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pivotTables/pivotTable57.xml" ContentType="application/vnd.openxmlformats-officedocument.spreadsheetml.pivotTable+xml"/>
  <Override PartName="/xl/pivotTables/pivotTable58.xml" ContentType="application/vnd.openxmlformats-officedocument.spreadsheetml.pivotTable+xml"/>
  <Override PartName="/xl/pivotTables/pivotTable59.xml" ContentType="application/vnd.openxmlformats-officedocument.spreadsheetml.pivotTable+xml"/>
  <Override PartName="/xl/pivotTables/pivotTable60.xml" ContentType="application/vnd.openxmlformats-officedocument.spreadsheetml.pivotTable+xml"/>
  <Override PartName="/xl/pivotTables/pivotTable61.xml" ContentType="application/vnd.openxmlformats-officedocument.spreadsheetml.pivotTable+xml"/>
  <Override PartName="/xl/pivotTables/pivotTable62.xml" ContentType="application/vnd.openxmlformats-officedocument.spreadsheetml.pivotTable+xml"/>
  <Override PartName="/xl/pivotTables/pivotTable63.xml" ContentType="application/vnd.openxmlformats-officedocument.spreadsheetml.pivotTable+xml"/>
  <Override PartName="/xl/pivotTables/pivotTable64.xml" ContentType="application/vnd.openxmlformats-officedocument.spreadsheetml.pivotTable+xml"/>
  <Override PartName="/xl/pivotTables/pivotTable65.xml" ContentType="application/vnd.openxmlformats-officedocument.spreadsheetml.pivotTable+xml"/>
  <Override PartName="/xl/pivotTables/pivotTable66.xml" ContentType="application/vnd.openxmlformats-officedocument.spreadsheetml.pivotTable+xml"/>
  <Override PartName="/xl/pivotTables/pivotTable67.xml" ContentType="application/vnd.openxmlformats-officedocument.spreadsheetml.pivotTable+xml"/>
  <Override PartName="/xl/pivotTables/pivotTable68.xml" ContentType="application/vnd.openxmlformats-officedocument.spreadsheetml.pivotTable+xml"/>
  <Override PartName="/xl/pivotTables/pivotTable69.xml" ContentType="application/vnd.openxmlformats-officedocument.spreadsheetml.pivotTable+xml"/>
  <Override PartName="/xl/pivotTables/pivotTable70.xml" ContentType="application/vnd.openxmlformats-officedocument.spreadsheetml.pivotTable+xml"/>
  <Override PartName="/xl/pivotTables/pivotTable71.xml" ContentType="application/vnd.openxmlformats-officedocument.spreadsheetml.pivotTable+xml"/>
  <Override PartName="/xl/pivotTables/pivotTable72.xml" ContentType="application/vnd.openxmlformats-officedocument.spreadsheetml.pivotTable+xml"/>
  <Override PartName="/xl/pivotTables/pivotTable73.xml" ContentType="application/vnd.openxmlformats-officedocument.spreadsheetml.pivotTable+xml"/>
  <Override PartName="/xl/pivotTables/pivotTable74.xml" ContentType="application/vnd.openxmlformats-officedocument.spreadsheetml.pivotTable+xml"/>
  <Override PartName="/xl/pivotTables/pivotTable75.xml" ContentType="application/vnd.openxmlformats-officedocument.spreadsheetml.pivotTable+xml"/>
  <Override PartName="/xl/pivotTables/pivotTable76.xml" ContentType="application/vnd.openxmlformats-officedocument.spreadsheetml.pivotTable+xml"/>
  <Override PartName="/xl/pivotTables/pivotTable77.xml" ContentType="application/vnd.openxmlformats-officedocument.spreadsheetml.pivotTable+xml"/>
  <Override PartName="/xl/pivotTables/pivotTable78.xml" ContentType="application/vnd.openxmlformats-officedocument.spreadsheetml.pivotTable+xml"/>
  <Override PartName="/xl/pivotTables/pivotTable79.xml" ContentType="application/vnd.openxmlformats-officedocument.spreadsheetml.pivotTable+xml"/>
  <Override PartName="/xl/pivotTables/pivotTable80.xml" ContentType="application/vnd.openxmlformats-officedocument.spreadsheetml.pivotTable+xml"/>
  <Override PartName="/xl/pivotTables/pivotTable81.xml" ContentType="application/vnd.openxmlformats-officedocument.spreadsheetml.pivotTable+xml"/>
  <Override PartName="/xl/pivotTables/pivotTable82.xml" ContentType="application/vnd.openxmlformats-officedocument.spreadsheetml.pivotTable+xml"/>
  <Override PartName="/xl/pivotTables/pivotTable83.xml" ContentType="application/vnd.openxmlformats-officedocument.spreadsheetml.pivotTable+xml"/>
  <Override PartName="/xl/pivotTables/pivotTable84.xml" ContentType="application/vnd.openxmlformats-officedocument.spreadsheetml.pivotTable+xml"/>
  <Override PartName="/xl/pivotTables/pivotTable85.xml" ContentType="application/vnd.openxmlformats-officedocument.spreadsheetml.pivotTable+xml"/>
  <Override PartName="/xl/pivotTables/pivotTable86.xml" ContentType="application/vnd.openxmlformats-officedocument.spreadsheetml.pivotTable+xml"/>
  <Override PartName="/xl/pivotTables/pivotTable87.xml" ContentType="application/vnd.openxmlformats-officedocument.spreadsheetml.pivotTable+xml"/>
  <Override PartName="/xl/pivotTables/pivotTable88.xml" ContentType="application/vnd.openxmlformats-officedocument.spreadsheetml.pivotTable+xml"/>
  <Override PartName="/xl/pivotTables/pivotTable89.xml" ContentType="application/vnd.openxmlformats-officedocument.spreadsheetml.pivotTable+xml"/>
  <Override PartName="/xl/pivotTables/pivotTable90.xml" ContentType="application/vnd.openxmlformats-officedocument.spreadsheetml.pivotTable+xml"/>
  <Override PartName="/xl/pivotTables/pivotTable91.xml" ContentType="application/vnd.openxmlformats-officedocument.spreadsheetml.pivotTable+xml"/>
  <Override PartName="/xl/pivotTables/pivotTable92.xml" ContentType="application/vnd.openxmlformats-officedocument.spreadsheetml.pivotTable+xml"/>
  <Override PartName="/xl/pivotTables/pivotTable93.xml" ContentType="application/vnd.openxmlformats-officedocument.spreadsheetml.pivotTable+xml"/>
  <Override PartName="/xl/pivotTables/pivotTable94.xml" ContentType="application/vnd.openxmlformats-officedocument.spreadsheetml.pivotTable+xml"/>
  <Override PartName="/xl/pivotTables/pivotTable95.xml" ContentType="application/vnd.openxmlformats-officedocument.spreadsheetml.pivotTable+xml"/>
  <Override PartName="/xl/pivotTables/pivotTable96.xml" ContentType="application/vnd.openxmlformats-officedocument.spreadsheetml.pivotTable+xml"/>
  <Override PartName="/xl/pivotTables/pivotTable97.xml" ContentType="application/vnd.openxmlformats-officedocument.spreadsheetml.pivotTable+xml"/>
  <Override PartName="/xl/pivotTables/pivotTable98.xml" ContentType="application/vnd.openxmlformats-officedocument.spreadsheetml.pivotTable+xml"/>
  <Override PartName="/xl/pivotTables/pivotTable99.xml" ContentType="application/vnd.openxmlformats-officedocument.spreadsheetml.pivotTable+xml"/>
  <Override PartName="/xl/pivotTables/pivotTable100.xml" ContentType="application/vnd.openxmlformats-officedocument.spreadsheetml.pivotTable+xml"/>
  <Override PartName="/xl/pivotTables/pivotTable101.xml" ContentType="application/vnd.openxmlformats-officedocument.spreadsheetml.pivotTable+xml"/>
  <Override PartName="/xl/pivotTables/pivotTable102.xml" ContentType="application/vnd.openxmlformats-officedocument.spreadsheetml.pivotTable+xml"/>
  <Override PartName="/xl/pivotTables/pivotTable103.xml" ContentType="application/vnd.openxmlformats-officedocument.spreadsheetml.pivotTable+xml"/>
  <Override PartName="/xl/pivotTables/pivotTable104.xml" ContentType="application/vnd.openxmlformats-officedocument.spreadsheetml.pivotTable+xml"/>
  <Override PartName="/xl/pivotTables/pivotTable105.xml" ContentType="application/vnd.openxmlformats-officedocument.spreadsheetml.pivotTable+xml"/>
  <Override PartName="/xl/pivotTables/pivotTable106.xml" ContentType="application/vnd.openxmlformats-officedocument.spreadsheetml.pivotTable+xml"/>
  <Override PartName="/xl/pivotTables/pivotTable107.xml" ContentType="application/vnd.openxmlformats-officedocument.spreadsheetml.pivotTable+xml"/>
  <Override PartName="/xl/pivotTables/pivotTable108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herin.manrique\Documents\M&amp;E compartida_V2\Informes monitoreo\2017\Informes tercer trimestre_septiembre\"/>
    </mc:Choice>
  </mc:AlternateContent>
  <bookViews>
    <workbookView xWindow="0" yWindow="0" windowWidth="28800" windowHeight="11610"/>
  </bookViews>
  <sheets>
    <sheet name="Septiembre Regionales" sheetId="8" r:id="rId1"/>
    <sheet name="Junio Regionales" sheetId="7" r:id="rId2"/>
    <sheet name="Marzo Regionales" sheetId="4" r:id="rId3"/>
    <sheet name="Marzo" sheetId="1" r:id="rId4"/>
    <sheet name="Junio" sheetId="2" r:id="rId5"/>
    <sheet name="Septiembre" sheetId="3" r:id="rId6"/>
    <sheet name="Estructura" sheetId="6" r:id="rId7"/>
    <sheet name="Hoja9" sheetId="9" r:id="rId8"/>
  </sheets>
  <externalReferences>
    <externalReference r:id="rId9"/>
  </externalReferences>
  <calcPr calcId="171027"/>
  <pivotCaches>
    <pivotCache cacheId="7" r:id="rId10"/>
    <pivotCache cacheId="8" r:id="rId11"/>
    <pivotCache cacheId="9" r:id="rId1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7" l="1"/>
  <c r="E8" i="7"/>
  <c r="E9" i="7"/>
  <c r="E10" i="7"/>
  <c r="E11" i="7"/>
  <c r="E12" i="7"/>
  <c r="E13" i="7"/>
  <c r="E14" i="7"/>
  <c r="E15" i="7"/>
  <c r="E16" i="7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16" i="8" l="1"/>
  <c r="E7" i="8"/>
  <c r="E6" i="8"/>
  <c r="F664" i="8"/>
  <c r="F663" i="8"/>
  <c r="F662" i="8"/>
  <c r="F661" i="8"/>
  <c r="F660" i="8"/>
  <c r="F659" i="8"/>
  <c r="F658" i="8"/>
  <c r="F657" i="8"/>
  <c r="F656" i="8"/>
  <c r="F655" i="8"/>
  <c r="F654" i="8"/>
  <c r="F653" i="8"/>
  <c r="F652" i="8"/>
  <c r="F651" i="8"/>
  <c r="F650" i="8"/>
  <c r="E643" i="8"/>
  <c r="E642" i="8"/>
  <c r="E641" i="8"/>
  <c r="E640" i="8"/>
  <c r="E639" i="8"/>
  <c r="E638" i="8"/>
  <c r="E637" i="8"/>
  <c r="E636" i="8"/>
  <c r="E635" i="8"/>
  <c r="E634" i="8"/>
  <c r="E633" i="8"/>
  <c r="E632" i="8"/>
  <c r="E631" i="8"/>
  <c r="E624" i="8"/>
  <c r="E623" i="8"/>
  <c r="E622" i="8"/>
  <c r="E621" i="8"/>
  <c r="E620" i="8"/>
  <c r="E619" i="8"/>
  <c r="E618" i="8"/>
  <c r="E617" i="8"/>
  <c r="E616" i="8"/>
  <c r="E615" i="8"/>
  <c r="E614" i="8"/>
  <c r="E613" i="8"/>
  <c r="E612" i="8"/>
  <c r="E605" i="8"/>
  <c r="E604" i="8"/>
  <c r="E603" i="8"/>
  <c r="E602" i="8"/>
  <c r="E601" i="8"/>
  <c r="E600" i="8"/>
  <c r="E599" i="8"/>
  <c r="E598" i="8"/>
  <c r="E597" i="8"/>
  <c r="E596" i="8"/>
  <c r="E595" i="8"/>
  <c r="E594" i="8"/>
  <c r="E593" i="8"/>
  <c r="E586" i="8"/>
  <c r="E585" i="8"/>
  <c r="E584" i="8"/>
  <c r="E583" i="8"/>
  <c r="E582" i="8"/>
  <c r="E581" i="8"/>
  <c r="E580" i="8"/>
  <c r="E579" i="8"/>
  <c r="E578" i="8"/>
  <c r="E577" i="8"/>
  <c r="E576" i="8"/>
  <c r="E575" i="8"/>
  <c r="E574" i="8"/>
  <c r="E567" i="8"/>
  <c r="E566" i="8"/>
  <c r="E565" i="8"/>
  <c r="E564" i="8"/>
  <c r="E563" i="8"/>
  <c r="E562" i="8"/>
  <c r="E561" i="8"/>
  <c r="E560" i="8"/>
  <c r="E559" i="8"/>
  <c r="E558" i="8"/>
  <c r="E557" i="8"/>
  <c r="E556" i="8"/>
  <c r="E555" i="8"/>
  <c r="E548" i="8"/>
  <c r="E547" i="8"/>
  <c r="E546" i="8"/>
  <c r="E545" i="8"/>
  <c r="E544" i="8"/>
  <c r="E543" i="8"/>
  <c r="E542" i="8"/>
  <c r="E541" i="8"/>
  <c r="E540" i="8"/>
  <c r="E539" i="8"/>
  <c r="E538" i="8"/>
  <c r="E537" i="8"/>
  <c r="E536" i="8"/>
  <c r="E529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0" i="8"/>
  <c r="E509" i="8"/>
  <c r="E508" i="8"/>
  <c r="E507" i="8"/>
  <c r="E506" i="8"/>
  <c r="E505" i="8"/>
  <c r="E504" i="8"/>
  <c r="E503" i="8"/>
  <c r="E502" i="8"/>
  <c r="E501" i="8"/>
  <c r="E500" i="8"/>
  <c r="E499" i="8"/>
  <c r="E498" i="8"/>
  <c r="E491" i="8"/>
  <c r="E490" i="8"/>
  <c r="E489" i="8"/>
  <c r="E488" i="8"/>
  <c r="E487" i="8"/>
  <c r="E486" i="8"/>
  <c r="E485" i="8"/>
  <c r="E484" i="8"/>
  <c r="E483" i="8"/>
  <c r="E482" i="8"/>
  <c r="E481" i="8"/>
  <c r="E480" i="8"/>
  <c r="E479" i="8"/>
  <c r="E472" i="8"/>
  <c r="E471" i="8"/>
  <c r="E470" i="8"/>
  <c r="E469" i="8"/>
  <c r="E468" i="8"/>
  <c r="E467" i="8"/>
  <c r="E466" i="8"/>
  <c r="E465" i="8"/>
  <c r="E464" i="8"/>
  <c r="E463" i="8"/>
  <c r="E462" i="8"/>
  <c r="E461" i="8"/>
  <c r="E460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15" i="8"/>
  <c r="E14" i="8"/>
  <c r="E13" i="8"/>
  <c r="E12" i="8"/>
  <c r="E11" i="8"/>
  <c r="E10" i="8"/>
  <c r="E9" i="8"/>
  <c r="E8" i="8"/>
  <c r="E5" i="8"/>
  <c r="E4" i="8"/>
  <c r="F664" i="7" l="1"/>
  <c r="F663" i="7"/>
  <c r="F662" i="7"/>
  <c r="F661" i="7"/>
  <c r="F660" i="7"/>
  <c r="F659" i="7"/>
  <c r="F658" i="7"/>
  <c r="F657" i="7"/>
  <c r="F656" i="7"/>
  <c r="F655" i="7"/>
  <c r="F654" i="7"/>
  <c r="F653" i="7"/>
  <c r="F652" i="7"/>
  <c r="F651" i="7"/>
  <c r="F650" i="7"/>
  <c r="E643" i="7"/>
  <c r="E642" i="7"/>
  <c r="E641" i="7"/>
  <c r="E640" i="7"/>
  <c r="E639" i="7"/>
  <c r="E638" i="7"/>
  <c r="E637" i="7"/>
  <c r="E636" i="7"/>
  <c r="E635" i="7"/>
  <c r="E634" i="7"/>
  <c r="E633" i="7"/>
  <c r="E632" i="7"/>
  <c r="E631" i="7"/>
  <c r="E624" i="7"/>
  <c r="E623" i="7"/>
  <c r="E622" i="7"/>
  <c r="E621" i="7"/>
  <c r="E620" i="7"/>
  <c r="E619" i="7"/>
  <c r="E618" i="7"/>
  <c r="E617" i="7"/>
  <c r="E616" i="7"/>
  <c r="E615" i="7"/>
  <c r="E614" i="7"/>
  <c r="E613" i="7"/>
  <c r="E612" i="7"/>
  <c r="E605" i="7"/>
  <c r="E604" i="7"/>
  <c r="E603" i="7"/>
  <c r="E602" i="7"/>
  <c r="E601" i="7"/>
  <c r="E600" i="7"/>
  <c r="E599" i="7"/>
  <c r="E598" i="7"/>
  <c r="E597" i="7"/>
  <c r="E596" i="7"/>
  <c r="E595" i="7"/>
  <c r="E594" i="7"/>
  <c r="E593" i="7"/>
  <c r="E586" i="7"/>
  <c r="E585" i="7"/>
  <c r="E584" i="7"/>
  <c r="E583" i="7"/>
  <c r="E582" i="7"/>
  <c r="E581" i="7"/>
  <c r="E580" i="7"/>
  <c r="E579" i="7"/>
  <c r="E578" i="7"/>
  <c r="E577" i="7"/>
  <c r="E576" i="7"/>
  <c r="E575" i="7"/>
  <c r="E574" i="7"/>
  <c r="E567" i="7"/>
  <c r="E566" i="7"/>
  <c r="E565" i="7"/>
  <c r="E564" i="7"/>
  <c r="E563" i="7"/>
  <c r="E562" i="7"/>
  <c r="E561" i="7"/>
  <c r="E560" i="7"/>
  <c r="E559" i="7"/>
  <c r="E558" i="7"/>
  <c r="E557" i="7"/>
  <c r="E556" i="7"/>
  <c r="E555" i="7"/>
  <c r="E548" i="7"/>
  <c r="E547" i="7"/>
  <c r="E546" i="7"/>
  <c r="E545" i="7"/>
  <c r="E544" i="7"/>
  <c r="E543" i="7"/>
  <c r="E542" i="7"/>
  <c r="E541" i="7"/>
  <c r="E540" i="7"/>
  <c r="E539" i="7"/>
  <c r="E538" i="7"/>
  <c r="E537" i="7"/>
  <c r="E536" i="7"/>
  <c r="E529" i="7"/>
  <c r="E528" i="7"/>
  <c r="E527" i="7"/>
  <c r="E526" i="7"/>
  <c r="E525" i="7"/>
  <c r="E524" i="7"/>
  <c r="E523" i="7"/>
  <c r="E522" i="7"/>
  <c r="E521" i="7"/>
  <c r="E520" i="7"/>
  <c r="E519" i="7"/>
  <c r="E518" i="7"/>
  <c r="E517" i="7"/>
  <c r="E510" i="7"/>
  <c r="E509" i="7"/>
  <c r="E508" i="7"/>
  <c r="E507" i="7"/>
  <c r="E506" i="7"/>
  <c r="E505" i="7"/>
  <c r="E504" i="7"/>
  <c r="E503" i="7"/>
  <c r="E502" i="7"/>
  <c r="E501" i="7"/>
  <c r="E500" i="7"/>
  <c r="E499" i="7"/>
  <c r="E498" i="7"/>
  <c r="E491" i="7"/>
  <c r="E490" i="7"/>
  <c r="E489" i="7"/>
  <c r="E488" i="7"/>
  <c r="E487" i="7"/>
  <c r="E486" i="7"/>
  <c r="E485" i="7"/>
  <c r="E484" i="7"/>
  <c r="E483" i="7"/>
  <c r="E482" i="7"/>
  <c r="E481" i="7"/>
  <c r="E480" i="7"/>
  <c r="E479" i="7"/>
  <c r="E472" i="7"/>
  <c r="E471" i="7"/>
  <c r="E470" i="7"/>
  <c r="E469" i="7"/>
  <c r="E468" i="7"/>
  <c r="E467" i="7"/>
  <c r="E466" i="7"/>
  <c r="E465" i="7"/>
  <c r="E464" i="7"/>
  <c r="E463" i="7"/>
  <c r="E462" i="7"/>
  <c r="E461" i="7"/>
  <c r="E460" i="7"/>
  <c r="E453" i="7"/>
  <c r="E452" i="7"/>
  <c r="E451" i="7"/>
  <c r="E450" i="7"/>
  <c r="E449" i="7"/>
  <c r="E448" i="7"/>
  <c r="E447" i="7"/>
  <c r="E446" i="7"/>
  <c r="E445" i="7"/>
  <c r="E444" i="7"/>
  <c r="E443" i="7"/>
  <c r="E442" i="7"/>
  <c r="E441" i="7"/>
  <c r="E434" i="7"/>
  <c r="E433" i="7"/>
  <c r="E432" i="7"/>
  <c r="E431" i="7"/>
  <c r="E430" i="7"/>
  <c r="E429" i="7"/>
  <c r="E428" i="7"/>
  <c r="E427" i="7"/>
  <c r="E426" i="7"/>
  <c r="E425" i="7"/>
  <c r="E424" i="7"/>
  <c r="E423" i="7"/>
  <c r="E422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396" i="7"/>
  <c r="E395" i="7"/>
  <c r="E394" i="7"/>
  <c r="E393" i="7"/>
  <c r="E392" i="7"/>
  <c r="E391" i="7"/>
  <c r="E390" i="7"/>
  <c r="E389" i="7"/>
  <c r="E388" i="7"/>
  <c r="E387" i="7"/>
  <c r="E386" i="7"/>
  <c r="E385" i="7"/>
  <c r="E384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58" i="7"/>
  <c r="E357" i="7"/>
  <c r="E356" i="7"/>
  <c r="E355" i="7"/>
  <c r="E354" i="7"/>
  <c r="E353" i="7"/>
  <c r="E352" i="7"/>
  <c r="E351" i="7"/>
  <c r="E350" i="7"/>
  <c r="E349" i="7"/>
  <c r="E348" i="7"/>
  <c r="E347" i="7"/>
  <c r="E346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6" i="7"/>
  <c r="E5" i="7"/>
  <c r="E4" i="7"/>
  <c r="F663" i="4"/>
  <c r="F664" i="4"/>
  <c r="F662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5" i="4"/>
  <c r="E6" i="4"/>
  <c r="E7" i="4"/>
  <c r="E8" i="4"/>
  <c r="E9" i="4"/>
  <c r="E10" i="4"/>
  <c r="E11" i="4"/>
  <c r="E12" i="4"/>
  <c r="E13" i="4"/>
  <c r="E14" i="4"/>
  <c r="E15" i="4"/>
  <c r="E16" i="4"/>
  <c r="E4" i="4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S11" i="2" l="1"/>
  <c r="S10" i="2"/>
  <c r="S9" i="2"/>
  <c r="S8" i="2"/>
  <c r="S7" i="2"/>
  <c r="S6" i="2"/>
  <c r="S5" i="2"/>
  <c r="S4" i="2"/>
  <c r="S3" i="2"/>
  <c r="S2" i="2"/>
  <c r="D2014" i="1" l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<sst xmlns="http://schemas.openxmlformats.org/spreadsheetml/2006/main" count="118767" uniqueCount="620">
  <si>
    <t>UEJ</t>
  </si>
  <si>
    <t>NOMBRE UEJ</t>
  </si>
  <si>
    <t>RUBRO</t>
  </si>
  <si>
    <t>RUBRO AGREGADO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</si>
  <si>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</si>
  <si>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</si>
  <si>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</si>
  <si>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</si>
  <si>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</si>
  <si>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</si>
  <si>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</si>
  <si>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</si>
  <si>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</si>
  <si>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</si>
  <si>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</si>
  <si>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</si>
  <si>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</si>
  <si>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</si>
  <si>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</si>
  <si>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</si>
  <si>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</si>
  <si>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</si>
  <si>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</si>
  <si>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</si>
  <si>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</si>
  <si>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</si>
  <si>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</si>
  <si>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</si>
  <si>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</si>
  <si>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C-4102-1500-3</t>
  </si>
  <si>
    <t>C</t>
  </si>
  <si>
    <t>Propios</t>
  </si>
  <si>
    <t>27</t>
  </si>
  <si>
    <t>CSF</t>
  </si>
  <si>
    <t>PROTECCION -ACCIONES PARA PRESERVAR Y RESTITUIR EL EJERCICIO INTEGRAL DE LOS DERECHOS DE LA NINEZ Y LA FAMILIA</t>
  </si>
  <si>
    <t>C-4102-1500-4</t>
  </si>
  <si>
    <t>ASISTENCIA A LA PRIMERA INFANCIA A NIVEL NACIONAL</t>
  </si>
  <si>
    <t>C-4199-1500-2</t>
  </si>
  <si>
    <t>ASISTENCIA AL MODELO DE INTERVENCIÓN SOCIAL DEL ICBF A NIVEL NACIONAL</t>
  </si>
  <si>
    <t>A-1-0-1-10</t>
  </si>
  <si>
    <t>A</t>
  </si>
  <si>
    <t>1</t>
  </si>
  <si>
    <t>0</t>
  </si>
  <si>
    <t>10</t>
  </si>
  <si>
    <t>OTROS GASTOS PERSONALES - PREVIO CONCEPTO DGPPN</t>
  </si>
  <si>
    <t>C-4102-1500-3-0-103</t>
  </si>
  <si>
    <t>Nación</t>
  </si>
  <si>
    <t>16</t>
  </si>
  <si>
    <t>VULNERABILIDAD O ADOPTABILIDAD</t>
  </si>
  <si>
    <t>C-4102-1500-3-0-105</t>
  </si>
  <si>
    <t>RESTABLECIMIENTO EN LA ADMINISTRACIÓN DE JUSTICIA</t>
  </si>
  <si>
    <t>C-4102-1500-4-0-101</t>
  </si>
  <si>
    <t>INTEGRAL</t>
  </si>
  <si>
    <t>C-4102-1500-3-0-113</t>
  </si>
  <si>
    <t>20</t>
  </si>
  <si>
    <t>POLÍTICAS PUBLICAS</t>
  </si>
  <si>
    <t>C-4102-1500-3-0-108</t>
  </si>
  <si>
    <t>ORIENTACIÓN PARA LA VIDA PERSONAL, SOCIAL Y VOCACIONAL</t>
  </si>
  <si>
    <t>C-4102-1500-3-0-110</t>
  </si>
  <si>
    <t>SOPORTE A LA GESTIÓN DEL PROYECTO - APOYO EN CONTRATACIÓN DE SERVICIOS</t>
  </si>
  <si>
    <t>41-06-00-001</t>
  </si>
  <si>
    <t>ICBF SEDE NACIONAL</t>
  </si>
  <si>
    <t>A-3-5-3-11</t>
  </si>
  <si>
    <t>3</t>
  </si>
  <si>
    <t>5</t>
  </si>
  <si>
    <t>11</t>
  </si>
  <si>
    <t>FONDO DE CALAMIDAD DOMESTICA</t>
  </si>
  <si>
    <t>A-3-6-3-1</t>
  </si>
  <si>
    <t>6</t>
  </si>
  <si>
    <t>ADJUDICACION Y LIBERACION JUDICIAL</t>
  </si>
  <si>
    <t>41-06-00-005</t>
  </si>
  <si>
    <t>ICBF DIRECCIÓN REGIONAL ANTIOQUIA</t>
  </si>
  <si>
    <t>41-06-00-011</t>
  </si>
  <si>
    <t>ICBF DIRECCIÓN REGIONAL BOGOTA</t>
  </si>
  <si>
    <t>41-06-00-017</t>
  </si>
  <si>
    <t>ICBF DIRECCIÓN REGIONAL CALDAS</t>
  </si>
  <si>
    <t>A-3-2-1-1</t>
  </si>
  <si>
    <t>2</t>
  </si>
  <si>
    <t>CUOTA DE AUDITAJE CONTRANAL</t>
  </si>
  <si>
    <t>A-4-2-1-8</t>
  </si>
  <si>
    <t>4</t>
  </si>
  <si>
    <t>8</t>
  </si>
  <si>
    <t>FONDO DE VIVIENDA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</si>
  <si>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</si>
  <si>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</si>
  <si>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</si>
  <si>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</si>
  <si>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</si>
  <si>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</si>
  <si>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A-1-0-1-4-1</t>
  </si>
  <si>
    <t>PRIMA TECNICA SALARIAL</t>
  </si>
  <si>
    <t>A-1-0-1-4-2</t>
  </si>
  <si>
    <t>PRIMA TECNICA NO SALARIAL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</si>
  <si>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</si>
  <si>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</si>
  <si>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</si>
  <si>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</si>
  <si>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</si>
  <si>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</si>
  <si>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</si>
  <si>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</si>
  <si>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</si>
  <si>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</si>
  <si>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A-1-0-1-5-15</t>
  </si>
  <si>
    <t>15</t>
  </si>
  <si>
    <t>PRIMA DE VACACIONES</t>
  </si>
  <si>
    <t>A-1-0-1-5-17</t>
  </si>
  <si>
    <t>17</t>
  </si>
  <si>
    <t>PRIMAS EXTRAORDINARIAS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</si>
  <si>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</si>
  <si>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</si>
  <si>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</si>
  <si>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</si>
  <si>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</si>
  <si>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</si>
  <si>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</si>
  <si>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9</t>
  </si>
  <si>
    <t>HORAS EXTRAS</t>
  </si>
  <si>
    <t>A-1-0-1-9-2</t>
  </si>
  <si>
    <t>RECARGOS NOCTURNOS Y FESTIVOS</t>
  </si>
  <si>
    <t>A-1-0-1-9-3</t>
  </si>
  <si>
    <t>INDEMNIZACION POR VACACIONES</t>
  </si>
  <si>
    <t>A-1-0-2-14</t>
  </si>
  <si>
    <t>14</t>
  </si>
  <si>
    <t>REMUNERACION SERVICIOS TECNICOS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</si>
  <si>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</si>
  <si>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</si>
  <si>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</si>
  <si>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</si>
  <si>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</si>
  <si>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</si>
  <si>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</si>
  <si>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</si>
  <si>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</si>
  <si>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</si>
  <si>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</si>
  <si>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</si>
  <si>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</si>
  <si>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</si>
  <si>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</si>
  <si>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A-1-0-5-7</t>
  </si>
  <si>
    <t>APORTES AL SENA</t>
  </si>
  <si>
    <t>A-2-0-3-50-2</t>
  </si>
  <si>
    <t>50</t>
  </si>
  <si>
    <t>IMPUESTO DE VEHICULO</t>
  </si>
  <si>
    <t>A-2-0-3-50-3</t>
  </si>
  <si>
    <t>IMPUESTO PREDIAL</t>
  </si>
  <si>
    <t>A-2-0-3-50-5</t>
  </si>
  <si>
    <t>CONTRIBUCIONES</t>
  </si>
  <si>
    <t>A-2-0-3-50-90</t>
  </si>
  <si>
    <t>90</t>
  </si>
  <si>
    <t>OTROS IMPUESTOS</t>
  </si>
  <si>
    <t>A-2-0-4-1-25</t>
  </si>
  <si>
    <t>25</t>
  </si>
  <si>
    <t>OTRAS COMPRAS DE EQUIPOS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</si>
  <si>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</si>
  <si>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</si>
  <si>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</si>
  <si>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</si>
  <si>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</si>
  <si>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</si>
  <si>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</si>
  <si>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</si>
  <si>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</si>
  <si>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PRODUCTOS DE ASEO Y LIMPIEZA</t>
  </si>
  <si>
    <t>A-2-0-4-4-18</t>
  </si>
  <si>
    <t>18</t>
  </si>
  <si>
    <t>PRODUCTOS DE CAFETERIA Y RESTAURANTE</t>
  </si>
  <si>
    <t>A-2-0-4-4-20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</si>
  <si>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</si>
  <si>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</si>
  <si>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</si>
  <si>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</si>
  <si>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</si>
  <si>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</si>
  <si>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</si>
  <si>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A-2-0-4-5-2</t>
  </si>
  <si>
    <t>MANTENIMIENTO DE BIENES MUEBLES, EQUIPOS Y ENSERES</t>
  </si>
  <si>
    <t>A-2-0-4-5-8</t>
  </si>
  <si>
    <t>SERVICIO DE ASEO</t>
  </si>
  <si>
    <t>A-2-0-4-5-9</t>
  </si>
  <si>
    <t>SERVICIO DE CAFETERIA Y RESTAURANTE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</si>
  <si>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</si>
  <si>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</si>
  <si>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</si>
  <si>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</si>
  <si>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</si>
  <si>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</si>
  <si>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A-2-0-4-6-3</t>
  </si>
  <si>
    <t>EMBALAJE Y ACARREO</t>
  </si>
  <si>
    <t>A-2-0-4-6-7</t>
  </si>
  <si>
    <t>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</si>
  <si>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</si>
  <si>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</si>
  <si>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</si>
  <si>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</si>
  <si>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</si>
  <si>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</si>
  <si>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</si>
  <si>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</si>
  <si>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</si>
  <si>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</si>
  <si>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</si>
  <si>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</si>
  <si>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</si>
  <si>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</si>
  <si>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A-2-0-4-8-7</t>
  </si>
  <si>
    <t>OTROS SERVICIOS PÚBLICOS</t>
  </si>
  <si>
    <t>A-2-0-4-9-13</t>
  </si>
  <si>
    <t>OTROS SEGUROS</t>
  </si>
  <si>
    <t>A-2-0-4-11-1</t>
  </si>
  <si>
    <t>VIATICOS Y GASTOS DE VIAJE AL EXTERIOR</t>
  </si>
  <si>
    <t>A-2-0-4-11-2</t>
  </si>
  <si>
    <t>VIATICOS Y GASTOS DE VIAJE AL INTERIOR</t>
  </si>
  <si>
    <t>A-2-0-4-14</t>
  </si>
  <si>
    <t>GASTOS JUDICIALES</t>
  </si>
  <si>
    <t>A-2-0-4-21-4</t>
  </si>
  <si>
    <t>SERVICIOS DE BIENESTAR SOCIAL</t>
  </si>
  <si>
    <t>A-2-0-4-21-11</t>
  </si>
  <si>
    <t>OTROS SERVICIOS PARA CAPACITACION, BIENESTAR SOCIAL Y ESTIMULOS</t>
  </si>
  <si>
    <t>A-2-0-4-41-13</t>
  </si>
  <si>
    <t>41</t>
  </si>
  <si>
    <t>OTROS GASTOS POR ADQUISICION DE SERVICIOS</t>
  </si>
  <si>
    <t>A-3-5-1-1-0-2</t>
  </si>
  <si>
    <t>MESADAS PENSIONALES A CARGO DE LA ENTIDAD</t>
  </si>
  <si>
    <t>A-3-6-1-1-1</t>
  </si>
  <si>
    <t>CONCILIACIONES</t>
  </si>
  <si>
    <t>A-3-6-1-1-2</t>
  </si>
  <si>
    <t>SENTENCIAS</t>
  </si>
  <si>
    <t>A-3-6-1-1-3</t>
  </si>
  <si>
    <t>LAUDOS ARBITRALES</t>
  </si>
  <si>
    <t>C-4102-1500-1-0-101</t>
  </si>
  <si>
    <t>4102</t>
  </si>
  <si>
    <t>1500</t>
  </si>
  <si>
    <t>101</t>
  </si>
  <si>
    <t>ATENCIÓN Y PREVENCIÓN A LA DESNUTRICIÓN</t>
  </si>
  <si>
    <t>C-4102-1500-1-0-103</t>
  </si>
  <si>
    <t>103</t>
  </si>
  <si>
    <t>POLÍTICA DE SEGURIDAD ALIMENTARIA NUTRICIONAL</t>
  </si>
  <si>
    <t>C-4102-1500-1-0-104</t>
  </si>
  <si>
    <t>104</t>
  </si>
  <si>
    <t>ADMINISTRACIÓN PARA LA PRODUCCIÓN, COMPRA Y DISTRIBUCIÓN DE ALIMENTOS DE ALTO VALOR NUTRICIONAL</t>
  </si>
  <si>
    <t>C-4102-1500-1-0-105</t>
  </si>
  <si>
    <t>105</t>
  </si>
  <si>
    <t>APOYO EN CONTRATACIÓN DE SERVICIOS - ATENCIÓN DIRECTA A LA COMUNIDAD</t>
  </si>
  <si>
    <t>C-4102-1500-1-0-106</t>
  </si>
  <si>
    <t>106</t>
  </si>
  <si>
    <t>C-4102-1500-1-0-107</t>
  </si>
  <si>
    <t>107</t>
  </si>
  <si>
    <t>SOPORTE A LA GESTIÓN DEL PROYECTO - VIÁTICOS Y GASTOS DE VIAJE</t>
  </si>
  <si>
    <t>C-4102-1500-3-0-106</t>
  </si>
  <si>
    <t>UNIDADES MOVILES</t>
  </si>
  <si>
    <t>C-4102-1500-3-0-107</t>
  </si>
  <si>
    <t>PRUEBAS DE FILIACIÓN</t>
  </si>
  <si>
    <t>108</t>
  </si>
  <si>
    <t>110</t>
  </si>
  <si>
    <t>C-4102-1500-3-0-111</t>
  </si>
  <si>
    <t>111</t>
  </si>
  <si>
    <t>113</t>
  </si>
  <si>
    <t>C-4102-1500-3-0-114</t>
  </si>
  <si>
    <t>114</t>
  </si>
  <si>
    <t>ACCIONES PARA REFERENTES AFECTIVOS</t>
  </si>
  <si>
    <t>C-4102-1500-3-0-120</t>
  </si>
  <si>
    <t>120</t>
  </si>
  <si>
    <t>GASTOS DE PERSONAL GESTIÓN HUMANA - PROTECCIÓN</t>
  </si>
  <si>
    <t>C-4102-1500-3-0-999</t>
  </si>
  <si>
    <t>999</t>
  </si>
  <si>
    <t>GRAVAMEN A LOS MOVIMIENTOS FINANCIEROS - GMF</t>
  </si>
  <si>
    <t>C-4102-1500-4-0-103</t>
  </si>
  <si>
    <t>CONVENIOS ESPECIALES</t>
  </si>
  <si>
    <t>C-4102-1500-4-0-105</t>
  </si>
  <si>
    <t>ACCIONES PARA EL MEJORAMIENTO DE LA ATENCIÓN A LA PRIMERA INFANCIA</t>
  </si>
  <si>
    <t>C-4102-1500-4-0-107</t>
  </si>
  <si>
    <t>GASTOS DE PERSONAL GESTIÓN HUMANA - PRIMERA INFANCIA</t>
  </si>
  <si>
    <t>C-4102-1500-4-0-108</t>
  </si>
  <si>
    <t>C-4102-1500-4-0-109</t>
  </si>
  <si>
    <t>109</t>
  </si>
  <si>
    <t>C-4102-1500-4-0-999</t>
  </si>
  <si>
    <t>C-4102-1500-5-0-101</t>
  </si>
  <si>
    <t>FAMILIAS PARA LA PAZ</t>
  </si>
  <si>
    <t>C-4102-1500-5-0-102</t>
  </si>
  <si>
    <t>102</t>
  </si>
  <si>
    <t>COMUNIDADES ETNICAS Y RURALES</t>
  </si>
  <si>
    <t>C-4102-1500-5-0-103</t>
  </si>
  <si>
    <t>POLÍTICAS Y ESTRATEGIAS PARA LAS  FAMILIAS Y COMUNIDADES</t>
  </si>
  <si>
    <t>C-4102-1500-5-0-105</t>
  </si>
  <si>
    <t>C-4102-1500-5-0-106</t>
  </si>
  <si>
    <t>C-4102-1500-6-0-103</t>
  </si>
  <si>
    <t>ACCIONES PARA LA PREVENCIÓN DE EMBARAZO ADOLESCENTE - PEA</t>
  </si>
  <si>
    <t>C-4102-1500-6-0-104</t>
  </si>
  <si>
    <t>ACCIONES MASIVAS DE ALTO IMPACTO SOCIAL - AMAS</t>
  </si>
  <si>
    <t>C-4102-1500-6-0-105</t>
  </si>
  <si>
    <t>ESTRATEGIA CONSTRUYENDO JUNTOS ENTORNOS PROTECTORES</t>
  </si>
  <si>
    <t>C-4102-1500-6-0-107</t>
  </si>
  <si>
    <t>C-4102-1500-6-0-108</t>
  </si>
  <si>
    <t>C-4102-1500-6-0-999</t>
  </si>
  <si>
    <t>C-4102-1500-7-0-101</t>
  </si>
  <si>
    <t>ARTICULACIÓN NACIONAL  Y TERRITORIAL DE POLÍTICAS PÚBLICAS DE INFANCIA, ADOLESCENCIA Y FAMILIA</t>
  </si>
  <si>
    <t>C-4102-1500-7-0-102</t>
  </si>
  <si>
    <t>C-4102-1500-7-0-103</t>
  </si>
  <si>
    <t>C-4199-1500-1-0-101</t>
  </si>
  <si>
    <t>4199</t>
  </si>
  <si>
    <t>IMPLEMENTACIÓN DEL PLAN ESTRATÉGICO</t>
  </si>
  <si>
    <t>C-4199-1500-1-0-102</t>
  </si>
  <si>
    <t>C-4199-1500-1-0-103</t>
  </si>
  <si>
    <t>C-4199-1500-2-0-102</t>
  </si>
  <si>
    <t>GASTOS DE PERSONAL GESTIÓN HUMANA - RECAUDO</t>
  </si>
  <si>
    <t>C-4199-1500-2-0-103</t>
  </si>
  <si>
    <t>C-4199-1500-2-0-104</t>
  </si>
  <si>
    <t>C-4199-1500-2-0-105</t>
  </si>
  <si>
    <t>GASTOS DE ADMINISTRACIÓN RECAUDO PILA</t>
  </si>
  <si>
    <t>C-4199-1500-2-0-106</t>
  </si>
  <si>
    <t>GASTOS OPERADORES FINANCIEROS Y BANCARIOS</t>
  </si>
  <si>
    <t>C-4199-1500-2-0-107</t>
  </si>
  <si>
    <t>GASTOS ADMINISTRACIÓN CAJA DE COMPENSACIÓN FAMILIAR</t>
  </si>
  <si>
    <t>C-4199-1500-2-0-108</t>
  </si>
  <si>
    <t>APOYO TÉCNICO</t>
  </si>
  <si>
    <t>C-4199-1500-2-0-109</t>
  </si>
  <si>
    <t>DESARROLLO NORMATIVO</t>
  </si>
  <si>
    <t>C-4199-1500-2-0-201</t>
  </si>
  <si>
    <t>201</t>
  </si>
  <si>
    <t>SOPORTE A LA GESTIÓN DEL PROYECTO - DE TIPO ADMINISTRATIVO</t>
  </si>
  <si>
    <t>C-4199-1500-2-0-202</t>
  </si>
  <si>
    <t>202</t>
  </si>
  <si>
    <t>ADMINISTRACIÓN DE PLANTA FISICA - ARRENDAMIENTOS</t>
  </si>
  <si>
    <t>C-4199-1500-2-0-203</t>
  </si>
  <si>
    <t>203</t>
  </si>
  <si>
    <t>ADMINISTRACIÓN DE PLANTA FISICA - VIGILANCIA</t>
  </si>
  <si>
    <t>C-4199-1500-2-0-204</t>
  </si>
  <si>
    <t>204</t>
  </si>
  <si>
    <t>ADMINISTRACIÓN DE PLANTA FISICA - SERVICIOS PÚBLICOS</t>
  </si>
  <si>
    <t>C-4199-1500-2-0-205</t>
  </si>
  <si>
    <t>205</t>
  </si>
  <si>
    <t>GASTOS DE TRANSPORTE AEREO</t>
  </si>
  <si>
    <t>C-4199-1500-2-0-301</t>
  </si>
  <si>
    <t>301</t>
  </si>
  <si>
    <t>SOPORTE A LA GESTIÓN DEL PROYECTO - DE TIPO LOGÍSTICO</t>
  </si>
  <si>
    <t>C-4199-1500-2-0-401</t>
  </si>
  <si>
    <t>401</t>
  </si>
  <si>
    <t>SOPORTE A LA GESTIÓN DEL PROYECTO - RELACIONADA CON LOS SERVICIOS DE ATENCIÓN</t>
  </si>
  <si>
    <t>C-4199-1500-2-0-501</t>
  </si>
  <si>
    <t>501</t>
  </si>
  <si>
    <t>OTROS GASTOS DE COBRO COACTIVO</t>
  </si>
  <si>
    <t>C-4199-1500-2-0-502</t>
  </si>
  <si>
    <t>502</t>
  </si>
  <si>
    <t>VIGILANCIA Y CONTROL JUDICIAL</t>
  </si>
  <si>
    <t>C-4199-1500-2-0-503</t>
  </si>
  <si>
    <t>503</t>
  </si>
  <si>
    <t>APOYO AL PROCESO DE GESTIÓN DE CONTRATACIÓN</t>
  </si>
  <si>
    <t>C-4199-1500-2-0-602</t>
  </si>
  <si>
    <t>602</t>
  </si>
  <si>
    <t>C-4199-1500-2-0-701</t>
  </si>
  <si>
    <t>701</t>
  </si>
  <si>
    <t>MEJORAMIENTO A LA GESTIÓN INSTITUCIONAL</t>
  </si>
  <si>
    <t>C-4199-1500-2-0-702</t>
  </si>
  <si>
    <t>702</t>
  </si>
  <si>
    <t>ACCIONES COMPLEMENTARIAS DE MEJORAMIENTO</t>
  </si>
  <si>
    <t>C-4199-1500-2-0-703</t>
  </si>
  <si>
    <t>703</t>
  </si>
  <si>
    <t>C-4199-1500-2-0-704</t>
  </si>
  <si>
    <t>704</t>
  </si>
  <si>
    <t>SOPORTE A LA GESTIÓN DEL PROYECTO - GASTOS Y VIÁTICOS DE VIAJE</t>
  </si>
  <si>
    <t>C-4199-1500-2-0-801</t>
  </si>
  <si>
    <t>801</t>
  </si>
  <si>
    <t>CAPACITACIÓN FORMAL Y NO FORMAL</t>
  </si>
  <si>
    <t>C-4199-1500-2-0-999</t>
  </si>
  <si>
    <t>C-4199-1500-3-0-101</t>
  </si>
  <si>
    <t>INVESTIGACIÓN Y EVALUACIÓN</t>
  </si>
  <si>
    <t>C-4199-1500-4-0-101</t>
  </si>
  <si>
    <t>PROMOCIÓN Y FOMENTO DE UNA CULTURA DE GARANTIA Y RESTITUCIÓN  DE UNA CULTURA DE DERECHOS DE LA NIÑEZ Y LA FAMILIA</t>
  </si>
  <si>
    <t>C-4199-1500-4-0-103</t>
  </si>
  <si>
    <t>C-4199-1500-4-0-999</t>
  </si>
  <si>
    <t>C-4199-1500-5-0-101</t>
  </si>
  <si>
    <t>CONSTRUCCION, AMPLIACIÓN Y ADECUACIÓN DE LA INFRAESTRUCTURA</t>
  </si>
  <si>
    <t>C-4199-1500-5-0-102</t>
  </si>
  <si>
    <t>MANTENIMIENTO</t>
  </si>
  <si>
    <t>C-4199-1500-5-0-103</t>
  </si>
  <si>
    <t>DOTACIÓN</t>
  </si>
  <si>
    <t>C-4199-1500-5-0-105</t>
  </si>
  <si>
    <t>C-4199-1500-5-0-106</t>
  </si>
  <si>
    <t>A-2-0-3-51-2</t>
  </si>
  <si>
    <t>51</t>
  </si>
  <si>
    <t>SANCIONES</t>
  </si>
  <si>
    <t>C-4102-1500-3-0-102</t>
  </si>
  <si>
    <t>APOYO Y FORTALECIMIENTO A LA FAMILIA</t>
  </si>
  <si>
    <t>C-4102-1500-3-0-104</t>
  </si>
  <si>
    <t>VÍCTIMA DE CONFLICTO ARMADO</t>
  </si>
  <si>
    <t>C-4102-1500-3-0-112</t>
  </si>
  <si>
    <t>112</t>
  </si>
  <si>
    <t>ACCIONES COMPLEMENTARIAS PARA LA GESTIÓN EN EL RESTABLECIMIENTO DE DERECHOS Y/O ADMINISTRACIÓN DE JUSTICIA</t>
  </si>
  <si>
    <t>C-4102-1500-4-0-102</t>
  </si>
  <si>
    <t>TRADICIONAL - COMUNITARIO</t>
  </si>
  <si>
    <t>C-4102-1500-6-0-101</t>
  </si>
  <si>
    <t>PROMOCIÓN Y PREVENCIÓN PARA LA PROTECCIÓN INTEGRAL DE NNA</t>
  </si>
  <si>
    <t>C-4102-1500-6-0-102</t>
  </si>
  <si>
    <t>PROMOCIÓN Y PREVENCIÓN PARA LA PROTECCIÓN INTEGRAL DE NNA - (APD)</t>
  </si>
  <si>
    <t>C-4199-1500-2-0-110</t>
  </si>
  <si>
    <t>GASTOS DE COBRO COACTIVO</t>
  </si>
  <si>
    <t>C-4199-1500-2-0-111</t>
  </si>
  <si>
    <t>SOPORTE A LA GESTIÓN DEL PROYECTO - APOYO EN CONTRATACIÓN DE SERVICIOS - SYSO</t>
  </si>
  <si>
    <t>C-4199-1500-5-0-104</t>
  </si>
  <si>
    <t>GESTIÓN AMBIENTAL</t>
  </si>
  <si>
    <t>41-06-00-008</t>
  </si>
  <si>
    <t>ICBF DIRECCIÓN REGIONAL ATLANTICO</t>
  </si>
  <si>
    <t>A-2-0-4-8-3</t>
  </si>
  <si>
    <t>GAS NATURAL</t>
  </si>
  <si>
    <t>A-2-0-4-10-2</t>
  </si>
  <si>
    <t>ARRENDAMIENTOS BIENES INMUEBLES</t>
  </si>
  <si>
    <t>C-4102-1500-3-0-101</t>
  </si>
  <si>
    <t>UBICACIÓN INICIAL</t>
  </si>
  <si>
    <t>41-06-00-013</t>
  </si>
  <si>
    <t>ICBF DIRECCIÓN REGIONAL BOLIVAR</t>
  </si>
  <si>
    <t>41-06-00-015</t>
  </si>
  <si>
    <t xml:space="preserve">ICBF DIRECCIÓN REGIONAL BOYACÁ 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</si>
  <si>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</si>
  <si>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</si>
  <si>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</si>
  <si>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</si>
  <si>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</si>
  <si>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</si>
  <si>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</si>
  <si>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</si>
  <si>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</si>
  <si>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</si>
  <si>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</si>
  <si>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</si>
  <si>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</si>
  <si>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</si>
  <si>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</si>
  <si>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</si>
  <si>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</si>
  <si>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</si>
  <si>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</si>
  <si>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</si>
  <si>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</si>
  <si>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</si>
  <si>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</si>
  <si>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</si>
  <si>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</si>
  <si>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</si>
  <si>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</si>
  <si>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</si>
  <si>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</si>
  <si>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</si>
  <si>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</si>
  <si>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</si>
  <si>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</si>
  <si>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</si>
  <si>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</si>
  <si>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</si>
  <si>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</si>
  <si>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</si>
  <si>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C-4199-1500-1-0-999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</si>
  <si>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</si>
  <si>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</si>
  <si>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</si>
  <si>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</si>
  <si>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</si>
  <si>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</si>
  <si>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</si>
  <si>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</si>
  <si>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</si>
  <si>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</si>
  <si>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</si>
  <si>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</si>
  <si>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A-2-0-3-50-16</t>
  </si>
  <si>
    <t>VALORIZACION EDIFICACIONES</t>
  </si>
  <si>
    <t>41-06-00-097</t>
  </si>
  <si>
    <t>ICBF DIRECCIÓN REGIONAL VAUPÉS</t>
  </si>
  <si>
    <t>41-06-00-099</t>
  </si>
  <si>
    <t>ICBF DIRECCIÓN REGIONAL VICHADA</t>
  </si>
  <si>
    <t>A-2-0-4</t>
  </si>
  <si>
    <t>C-4102-1500-1</t>
  </si>
  <si>
    <t>C-4199-1500-3</t>
  </si>
  <si>
    <t>C-4199-1500-5</t>
  </si>
  <si>
    <t>41-06-00-000</t>
  </si>
  <si>
    <t>ICBF GESTION GENERAL</t>
  </si>
  <si>
    <t>C-4102-1500-7-0-999</t>
  </si>
  <si>
    <t>C-4102-1500-5-0-999</t>
  </si>
  <si>
    <t>A-2-0-4-1-4</t>
  </si>
  <si>
    <t>AUDIOVISUALES Y ACCESORIOS</t>
  </si>
  <si>
    <t>C-4199-1500-5-0-999</t>
  </si>
  <si>
    <t>A-2-0-4-1-9</t>
  </si>
  <si>
    <t>EQUIPO DE CAFETERIA</t>
  </si>
  <si>
    <t>C-4102-1500-3-0-109</t>
  </si>
  <si>
    <t>DOTACIÓN DE  UNIDADES APLICATIVAS</t>
  </si>
  <si>
    <t>REGIONAL</t>
  </si>
  <si>
    <t>Regionales</t>
  </si>
  <si>
    <t>RUBRO2</t>
  </si>
  <si>
    <t>PROYECTO</t>
  </si>
  <si>
    <t>RESPONSABLE</t>
  </si>
  <si>
    <t>Respon Plan</t>
  </si>
  <si>
    <t>NIVEL</t>
  </si>
  <si>
    <t>FUNCIONAMIENTO</t>
  </si>
  <si>
    <t>DIRECCION ADMINISTRATIVA</t>
  </si>
  <si>
    <t>Administrativa</t>
  </si>
  <si>
    <t>ADQUISICION DE BIENES Y SERVICIOS</t>
  </si>
  <si>
    <t>NUTRICION</t>
  </si>
  <si>
    <t xml:space="preserve">DIRECCIÓN DE NUTRICIÓN </t>
  </si>
  <si>
    <t>Nutrición</t>
  </si>
  <si>
    <t>DESARROLLAR ACCIONES DE PROMOCIÓN Y PREVENCIÓN EN EL MARCO DE LA POLÍTICA DE SEGURIDAD ALIMENTARIA Y NUTRICIONAL EN EL TERRITORIO NACIONAL</t>
  </si>
  <si>
    <t>PROTECCION</t>
  </si>
  <si>
    <t xml:space="preserve">DIRECCIÓN DE PROTECCIÓN </t>
  </si>
  <si>
    <t>Dirección de Protección</t>
  </si>
  <si>
    <t>PRIMERA INFANCIA</t>
  </si>
  <si>
    <t>DIRECCIÓN DE PRIMERA INFANCIA</t>
  </si>
  <si>
    <t>Primera Infancia</t>
  </si>
  <si>
    <t>C-4102-1500-5</t>
  </si>
  <si>
    <t>FAMILIA</t>
  </si>
  <si>
    <t>DIRECCIÓN DE FAMILIAS Y COMUNIDADES</t>
  </si>
  <si>
    <t>Familia</t>
  </si>
  <si>
    <t>APOYO FORMATIVO A LA FAMILIA PARA SER GARANTE DE DERECHOS A NIVEL NACIONAL</t>
  </si>
  <si>
    <t>C-4102-1500-6</t>
  </si>
  <si>
    <t>GENERACIONES</t>
  </si>
  <si>
    <t>DIRECCIÓN DE NIÑEZ Y ADOLESCENCIA</t>
  </si>
  <si>
    <t>Niñez y adolescencia</t>
  </si>
  <si>
    <t>PREVENCIÓN Y PROMOCION PARA LA PROTECCION INTEGRAL DE LOS DERECHOS DE LA NIÑEZ Y ADOLESCENCIA A NIVEL NACIONAL</t>
  </si>
  <si>
    <t>MODELO INTERVENCION</t>
  </si>
  <si>
    <t>SECRETARIA GENERAL</t>
  </si>
  <si>
    <t>Secretaria General</t>
  </si>
  <si>
    <t>EVALUACION</t>
  </si>
  <si>
    <t>SUBDIRECCIÓN DE MONITORÉO Y EVALUACIÓN</t>
  </si>
  <si>
    <t>Planeación</t>
  </si>
  <si>
    <t>ESTUDIOS SOCIALES OPERATIVOS Y ADMINISTRATIVOS PARA MEJORAR LA GESTION INSTITUCIONAL</t>
  </si>
  <si>
    <t xml:space="preserve">CONTRUCCION </t>
  </si>
  <si>
    <t>Administrativa CONS</t>
  </si>
  <si>
    <t>CONSTRUCCIÓN Y ADECUACIÓN DE INFRAESTRUCTURA PARA LA OPERACIÓN DEL ICBF A NIVEL NACIONAL</t>
  </si>
  <si>
    <t>DIRECCIÓN DE GESTIÓN HUMANA</t>
  </si>
  <si>
    <t>Gestión Humana</t>
  </si>
  <si>
    <t>SNBF</t>
  </si>
  <si>
    <t>DIRECCIÓN DE SISTEMA NACIONAL DE BIENESTAR FAMILIAR</t>
  </si>
  <si>
    <t>Administrativa NM</t>
  </si>
  <si>
    <t>DIRECCION FINANCIERA</t>
  </si>
  <si>
    <t>Dirección Financiera</t>
  </si>
  <si>
    <t>SEDE</t>
  </si>
  <si>
    <t>SEDE NACIONAL</t>
  </si>
  <si>
    <t>REGIONAL ANTIOQUIA</t>
  </si>
  <si>
    <t>REGIONAL BOGOTA</t>
  </si>
  <si>
    <t>REGIONAL CALDAS</t>
  </si>
  <si>
    <t>REGIONAL CAUCA</t>
  </si>
  <si>
    <t>REGIONAL NARIÑO</t>
  </si>
  <si>
    <t>REGIONAL QUINDIO</t>
  </si>
  <si>
    <t>Gestión Humana- Viáticos</t>
  </si>
  <si>
    <t>OFICINA JURIDICA</t>
  </si>
  <si>
    <t>Jurídica</t>
  </si>
  <si>
    <t>Gestión Humana - Pres. Serv</t>
  </si>
  <si>
    <t>Gestión Humana- P.T.</t>
  </si>
  <si>
    <t>TECNOLOGIA</t>
  </si>
  <si>
    <t>DIRECCIÓN DE INFORMACIÓN Y TECNOLOGÍA</t>
  </si>
  <si>
    <t>Tecnología</t>
  </si>
  <si>
    <t>DIRECCIÓN DE ABASTECIMIENTO</t>
  </si>
  <si>
    <t>Abastecimiento</t>
  </si>
  <si>
    <t>DIRECCIÓN DE SERVICIOS Y ATENCIÓN</t>
  </si>
  <si>
    <t>Servicios y Atención</t>
  </si>
  <si>
    <t>OFICINA ASESORA JURÍDICA</t>
  </si>
  <si>
    <t>DIRECCIÓN DE CONTRATACIÓN</t>
  </si>
  <si>
    <t>Dirección de Contratación.</t>
  </si>
  <si>
    <t>DIRECCIÓN DE PLANEACION Y CONTROL DE LA GESTION</t>
  </si>
  <si>
    <t>Gestión Humana- Capacitación</t>
  </si>
  <si>
    <t>COMUNICACIONES</t>
  </si>
  <si>
    <t>OFICINA ASESORA DE COMUNICACIONES</t>
  </si>
  <si>
    <t>Comunicaciones</t>
  </si>
  <si>
    <t>C-4102-1500-4-0-106</t>
  </si>
  <si>
    <t>POLIZAS PARA PROGRAMAS DE PRIMERA INFANCIA</t>
  </si>
  <si>
    <t>REGIONAL ATLANTICO</t>
  </si>
  <si>
    <t>REGIONAL BOLIVAR</t>
  </si>
  <si>
    <t>REGIONAL BOYACA</t>
  </si>
  <si>
    <t>REGIONAL CAQUETA</t>
  </si>
  <si>
    <t>REGIONAL CESAR</t>
  </si>
  <si>
    <t>REGIONAL CORDOBA</t>
  </si>
  <si>
    <t>REGIONAL CUNDINAMARCA</t>
  </si>
  <si>
    <t>REGIONAL CHOCO</t>
  </si>
  <si>
    <t>REGIONAL HUILA</t>
  </si>
  <si>
    <t>REGIONAL LA GUAJIRA</t>
  </si>
  <si>
    <t>REGIONAL MAGDALENA</t>
  </si>
  <si>
    <t>REGIONAL META</t>
  </si>
  <si>
    <t>REGIONAL NORTE DE SANTANDER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</si>
  <si>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</si>
  <si>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</si>
  <si>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</si>
  <si>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</si>
  <si>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</si>
  <si>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</si>
  <si>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</si>
  <si>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</si>
  <si>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</si>
  <si>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</si>
  <si>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</si>
  <si>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</si>
  <si>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</si>
  <si>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</si>
  <si>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Etiquetas de fila</t>
  </si>
  <si>
    <t>Total general</t>
  </si>
  <si>
    <t>Total C</t>
  </si>
  <si>
    <t>C-4102-1500-7</t>
  </si>
  <si>
    <t>A-2-0-3</t>
  </si>
  <si>
    <t>A-1-0-1-1</t>
  </si>
  <si>
    <t>A-1-0-1-4</t>
  </si>
  <si>
    <t>A-1-0-1-5</t>
  </si>
  <si>
    <t>A-1-0-1-9</t>
  </si>
  <si>
    <t>A-1-0-2</t>
  </si>
  <si>
    <t>A-1-0-5</t>
  </si>
  <si>
    <t>A-3-5-1-1</t>
  </si>
  <si>
    <t>A-3-6-1-1</t>
  </si>
  <si>
    <t>C-4199-1500-1</t>
  </si>
  <si>
    <t>C-4199-1500-4</t>
  </si>
  <si>
    <t>Proyecto</t>
  </si>
  <si>
    <t>RESPON PLAN</t>
  </si>
  <si>
    <t>Suma de APR. VIGENTE</t>
  </si>
  <si>
    <t>Suma de APR BLOQUEADA</t>
  </si>
  <si>
    <t>Suma de COMPROMISO</t>
  </si>
  <si>
    <t>Suma de OBLIGACION</t>
  </si>
  <si>
    <t>% OBLI.</t>
  </si>
  <si>
    <t>Tipo</t>
  </si>
  <si>
    <t>TIPO2</t>
  </si>
  <si>
    <t>RUBRO AGREGADO A NIVEL DE DECRETO</t>
  </si>
  <si>
    <t>RESPONSABLE GERENTE</t>
  </si>
  <si>
    <t>RESPONSABLE 11</t>
  </si>
  <si>
    <t xml:space="preserve">CONSTRUCCION </t>
  </si>
  <si>
    <t>C-4102-1500-1-0-999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</si>
</sst>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[$-1240A]&quot;$&quot;\ #,##0.00;\(&quot;$&quot;\ #,##0.00\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horizontal="center" vertical="center" wrapText="1" readingOrder="1"/>
    </xf>
    <xf numFmtId="0" fontId="4" fillId="0" borderId="7" xfId="0" applyNumberFormat="1" applyFont="1" applyFill="1" applyBorder="1" applyAlignment="1">
      <alignment horizontal="center" vertical="center" wrapText="1" readingOrder="1"/>
    </xf>
    <xf numFmtId="0" fontId="4" fillId="0" borderId="8" xfId="0" applyNumberFormat="1" applyFont="1" applyFill="1" applyBorder="1" applyAlignment="1">
      <alignment horizontal="center" vertical="center" wrapText="1" readingOrder="1"/>
    </xf>
    <xf numFmtId="0" fontId="4" fillId="0" borderId="8" xfId="0" applyNumberFormat="1" applyFont="1" applyFill="1" applyBorder="1" applyAlignment="1">
      <alignment horizontal="left" vertical="center" wrapText="1" readingOrder="1"/>
    </xf>
    <xf numFmtId="0" fontId="4" fillId="0" borderId="8" xfId="0" applyNumberFormat="1" applyFont="1" applyFill="1" applyBorder="1" applyAlignment="1">
      <alignment vertical="center" wrapText="1" readingOrder="1"/>
    </xf>
    <xf numFmtId="164" fontId="4" fillId="0" borderId="8" xfId="0" applyNumberFormat="1" applyFont="1" applyFill="1" applyBorder="1" applyAlignment="1">
      <alignment horizontal="right" vertical="center" wrapText="1" readingOrder="1"/>
    </xf>
    <xf numFmtId="164" fontId="4" fillId="0" borderId="9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164" fontId="6" fillId="0" borderId="3" xfId="0" applyNumberFormat="1" applyFont="1" applyFill="1" applyBorder="1" applyAlignment="1">
      <alignment horizontal="right" vertical="center" wrapText="1" readingOrder="1"/>
    </xf>
    <xf numFmtId="0" fontId="5" fillId="0" borderId="4" xfId="0" applyNumberFormat="1" applyFont="1" applyFill="1" applyBorder="1" applyAlignment="1">
      <alignment horizontal="center" vertical="center" wrapText="1" readingOrder="1"/>
    </xf>
    <xf numFmtId="0" fontId="5" fillId="0" borderId="5" xfId="0" applyNumberFormat="1" applyFont="1" applyFill="1" applyBorder="1" applyAlignment="1">
      <alignment horizontal="center" vertical="center" wrapText="1" readingOrder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left"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164" fontId="6" fillId="0" borderId="8" xfId="0" applyNumberFormat="1" applyFont="1" applyFill="1" applyBorder="1" applyAlignment="1">
      <alignment horizontal="right" vertical="center" wrapText="1" readingOrder="1"/>
    </xf>
    <xf numFmtId="164" fontId="6" fillId="0" borderId="9" xfId="0" applyNumberFormat="1" applyFont="1" applyFill="1" applyBorder="1" applyAlignment="1">
      <alignment horizontal="right" vertical="center" wrapText="1" readingOrder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1" fontId="0" fillId="0" borderId="0" xfId="0" applyNumberFormat="1"/>
    <xf numFmtId="165" fontId="0" fillId="0" borderId="0" xfId="2" applyNumberFormat="1" applyFont="1" applyAlignment="1">
      <alignment horizontal="center"/>
    </xf>
    <xf numFmtId="0" fontId="0" fillId="2" borderId="0" xfId="0" applyFill="1"/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41" fontId="0" fillId="0" borderId="10" xfId="0" applyNumberFormat="1" applyBorder="1"/>
    <xf numFmtId="165" fontId="0" fillId="0" borderId="10" xfId="2" applyNumberFormat="1" applyFont="1" applyBorder="1" applyAlignment="1">
      <alignment horizontal="center"/>
    </xf>
    <xf numFmtId="0" fontId="0" fillId="0" borderId="10" xfId="0" applyBorder="1" applyAlignment="1">
      <alignment horizontal="left" indent="1"/>
    </xf>
    <xf numFmtId="0" fontId="0" fillId="2" borderId="10" xfId="0" applyFill="1" applyBorder="1" applyAlignment="1">
      <alignment horizontal="left"/>
    </xf>
    <xf numFmtId="41" fontId="0" fillId="2" borderId="10" xfId="0" applyNumberFormat="1" applyFill="1" applyBorder="1"/>
    <xf numFmtId="165" fontId="0" fillId="2" borderId="10" xfId="2" applyNumberFormat="1" applyFont="1" applyFill="1" applyBorder="1" applyAlignment="1">
      <alignment horizontal="center"/>
    </xf>
    <xf numFmtId="0" fontId="0" fillId="2" borderId="0" xfId="0" applyFill="1" applyAlignment="1">
      <alignment horizontal="left"/>
    </xf>
    <xf numFmtId="41" fontId="0" fillId="2" borderId="0" xfId="0" applyNumberFormat="1" applyFill="1"/>
    <xf numFmtId="0" fontId="0" fillId="0" borderId="10" xfId="0" pivotButton="1" applyBorder="1"/>
    <xf numFmtId="0" fontId="0" fillId="0" borderId="10" xfId="0" applyBorder="1"/>
    <xf numFmtId="0" fontId="2" fillId="2" borderId="10" xfId="0" applyFont="1" applyFill="1" applyBorder="1" applyAlignment="1">
      <alignment horizontal="center"/>
    </xf>
    <xf numFmtId="165" fontId="2" fillId="0" borderId="10" xfId="2" applyNumberFormat="1" applyFont="1" applyBorder="1" applyAlignment="1">
      <alignment horizontal="center"/>
    </xf>
    <xf numFmtId="165" fontId="2" fillId="2" borderId="10" xfId="2" applyNumberFormat="1" applyFont="1" applyFill="1" applyBorder="1" applyAlignment="1">
      <alignment horizontal="center"/>
    </xf>
    <xf numFmtId="0" fontId="0" fillId="0" borderId="0" xfId="0"/>
    <xf numFmtId="0" fontId="2" fillId="3" borderId="0" xfId="0" applyFont="1" applyFill="1" applyAlignment="1">
      <alignment horizontal="center"/>
    </xf>
    <xf numFmtId="41" fontId="0" fillId="2" borderId="10" xfId="1" applyFont="1" applyFill="1" applyBorder="1" applyAlignment="1">
      <alignment horizontal="center"/>
    </xf>
    <xf numFmtId="41" fontId="0" fillId="0" borderId="10" xfId="1" applyFont="1" applyBorder="1" applyAlignment="1">
      <alignment horizontal="center"/>
    </xf>
    <xf numFmtId="41" fontId="0" fillId="2" borderId="10" xfId="1" applyFont="1" applyFill="1" applyBorder="1"/>
    <xf numFmtId="41" fontId="0" fillId="0" borderId="10" xfId="1" applyFont="1" applyBorder="1" applyAlignment="1">
      <alignment horizontal="left"/>
    </xf>
    <xf numFmtId="41" fontId="0" fillId="0" borderId="10" xfId="1" applyFont="1" applyBorder="1"/>
    <xf numFmtId="41" fontId="0" fillId="0" borderId="10" xfId="1" applyFont="1" applyBorder="1" applyAlignment="1">
      <alignment horizontal="left" indent="1"/>
    </xf>
  </cellXfs>
  <cellStyles count="3">
    <cellStyle name="Millares [0]" xfId="1" builtinId="6"/>
    <cellStyle name="Normal" xfId="0" builtinId="0"/>
    <cellStyle name="Porcentaje" xfId="2" builtinId="5"/>
  </cellStyles>
  <dxfs count="967">
    <dxf>
      <numFmt numFmtId="33" formatCode="_-* #,##0_-;\-* #,##0_-;_-* &quot;-&quot;_-;_-@_-"/>
    </dxf>
    <dxf>
      <numFmt numFmtId="33" formatCode="_-* #,##0_-;\-* #,##0_-;_-* &quot;-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164" formatCode="[$-1240A]&quot;$&quot;\ #,##0.00;\(&quot;$&quot;\ #,##0.00\)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3" formatCode="_-* #,##0_-;\-* #,##0_-;_-* &quot;-&quot;_-;_-@_-"/>
    </dxf>
    <dxf>
      <numFmt numFmtId="33" formatCode="_-* #,##0_-;\-* #,##0_-;_-* &quot;-&quot;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numFmt numFmtId="33" formatCode="_-* #,##0_-;\-* #,##0_-;_-* &quot;-&quot;_-;_-@_-"/>
    </dxf>
    <dxf>
      <numFmt numFmtId="33" formatCode="_-* #,##0_-;\-* #,##0_-;_-* &quot;-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DGNSPRD\Compartida%20Programacion\Reportes%20SIIF%202017\Ejecuci&#243;n\6-Junio\Cierre%20de%20Junio\Proy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REP_EPG034_EjecucionPresupuesta"/>
    </sheetNames>
    <sheetDataSet>
      <sheetData sheetId="0"/>
      <sheetData sheetId="1">
        <row r="5">
          <cell r="C5" t="str">
            <v>A-1-0-1-1</v>
          </cell>
          <cell r="D5" t="str">
            <v>A</v>
          </cell>
          <cell r="E5" t="str">
            <v>1</v>
          </cell>
          <cell r="F5" t="str">
            <v>0</v>
          </cell>
          <cell r="G5" t="str">
            <v>1</v>
          </cell>
          <cell r="H5" t="str">
            <v>1</v>
          </cell>
          <cell r="I5"/>
          <cell r="J5"/>
          <cell r="K5"/>
          <cell r="L5" t="str">
            <v>Propios</v>
          </cell>
          <cell r="M5" t="str">
            <v>27</v>
          </cell>
          <cell r="N5" t="str">
            <v>CSF</v>
          </cell>
          <cell r="O5" t="str">
            <v>SUELDOS DE PERSONAL DE NOMINA</v>
          </cell>
        </row>
        <row r="6">
          <cell r="C6" t="str">
            <v>A-1-0-1-4</v>
          </cell>
          <cell r="D6" t="str">
            <v>A</v>
          </cell>
          <cell r="E6" t="str">
            <v>1</v>
          </cell>
          <cell r="F6" t="str">
            <v>0</v>
          </cell>
          <cell r="G6" t="str">
            <v>1</v>
          </cell>
          <cell r="H6" t="str">
            <v>4</v>
          </cell>
          <cell r="I6"/>
          <cell r="J6"/>
          <cell r="K6"/>
          <cell r="L6" t="str">
            <v>Propios</v>
          </cell>
          <cell r="M6" t="str">
            <v>27</v>
          </cell>
          <cell r="N6" t="str">
            <v>CSF</v>
          </cell>
          <cell r="O6" t="str">
            <v>PRIMA TECNICA</v>
          </cell>
        </row>
        <row r="7">
          <cell r="C7" t="str">
            <v>A-1-0-1-5</v>
          </cell>
          <cell r="D7" t="str">
            <v>A</v>
          </cell>
          <cell r="E7" t="str">
            <v>1</v>
          </cell>
          <cell r="F7" t="str">
            <v>0</v>
          </cell>
          <cell r="G7" t="str">
            <v>1</v>
          </cell>
          <cell r="H7" t="str">
            <v>5</v>
          </cell>
          <cell r="I7"/>
          <cell r="J7"/>
          <cell r="K7"/>
          <cell r="L7" t="str">
            <v>Propios</v>
          </cell>
          <cell r="M7" t="str">
            <v>27</v>
          </cell>
          <cell r="N7" t="str">
            <v>CSF</v>
          </cell>
          <cell r="O7" t="str">
            <v>OTROS</v>
          </cell>
        </row>
        <row r="8">
          <cell r="C8" t="str">
            <v>A-1-0-1-9</v>
          </cell>
          <cell r="D8" t="str">
            <v>A</v>
          </cell>
          <cell r="E8" t="str">
            <v>1</v>
          </cell>
          <cell r="F8" t="str">
            <v>0</v>
          </cell>
          <cell r="G8" t="str">
            <v>1</v>
          </cell>
          <cell r="H8" t="str">
            <v>9</v>
          </cell>
          <cell r="I8"/>
          <cell r="J8"/>
          <cell r="K8"/>
          <cell r="L8" t="str">
            <v>Propios</v>
          </cell>
          <cell r="M8" t="str">
            <v>27</v>
          </cell>
          <cell r="N8" t="str">
            <v>CSF</v>
          </cell>
          <cell r="O8" t="str">
            <v>HORAS EXTRAS, DIAS FESTIVOS E INDEMNIZACION POR VACACIONES</v>
          </cell>
        </row>
        <row r="9">
          <cell r="C9" t="str">
            <v>A-1-0-1-10</v>
          </cell>
          <cell r="D9" t="str">
            <v>A</v>
          </cell>
          <cell r="E9" t="str">
            <v>1</v>
          </cell>
          <cell r="F9" t="str">
            <v>0</v>
          </cell>
          <cell r="G9" t="str">
            <v>1</v>
          </cell>
          <cell r="H9" t="str">
            <v>10</v>
          </cell>
          <cell r="I9"/>
          <cell r="J9"/>
          <cell r="K9"/>
          <cell r="L9" t="str">
            <v>Propios</v>
          </cell>
          <cell r="M9" t="str">
            <v>27</v>
          </cell>
          <cell r="N9" t="str">
            <v>CSF</v>
          </cell>
          <cell r="O9" t="str">
            <v>OTROS GASTOS PERSONALES - PREVIO CONCEPTO DGPPN</v>
          </cell>
        </row>
        <row r="10">
          <cell r="C10" t="str">
            <v>A-1-0-2</v>
          </cell>
          <cell r="D10" t="str">
            <v>A</v>
          </cell>
          <cell r="E10" t="str">
            <v>1</v>
          </cell>
          <cell r="F10" t="str">
            <v>0</v>
          </cell>
          <cell r="G10" t="str">
            <v>2</v>
          </cell>
          <cell r="H10"/>
          <cell r="I10"/>
          <cell r="J10"/>
          <cell r="K10"/>
          <cell r="L10" t="str">
            <v>Propios</v>
          </cell>
          <cell r="M10" t="str">
            <v>27</v>
          </cell>
          <cell r="N10" t="str">
            <v>CSF</v>
          </cell>
          <cell r="O10" t="str">
            <v>SERVICIOS PERSONALES INDIRECTOS</v>
          </cell>
        </row>
        <row r="11">
          <cell r="C11" t="str">
            <v>A-1-0-5</v>
          </cell>
          <cell r="D11" t="str">
            <v>A</v>
          </cell>
          <cell r="E11" t="str">
            <v>1</v>
          </cell>
          <cell r="F11" t="str">
            <v>0</v>
          </cell>
          <cell r="G11" t="str">
            <v>5</v>
          </cell>
          <cell r="H11"/>
          <cell r="I11"/>
          <cell r="J11"/>
          <cell r="K11"/>
          <cell r="L11" t="str">
            <v>Propios</v>
          </cell>
          <cell r="M11" t="str">
            <v>27</v>
          </cell>
          <cell r="N11" t="str">
            <v>CSF</v>
          </cell>
          <cell r="O11" t="str">
            <v>CONTRIBUCIONES INHERENTES A LA NOMINA SECTOR PRIVADO Y PUBLICO</v>
          </cell>
        </row>
        <row r="12">
          <cell r="C12" t="str">
            <v>A-2-0-3</v>
          </cell>
          <cell r="D12" t="str">
            <v>A</v>
          </cell>
          <cell r="E12" t="str">
            <v>2</v>
          </cell>
          <cell r="F12" t="str">
            <v>0</v>
          </cell>
          <cell r="G12" t="str">
            <v>3</v>
          </cell>
          <cell r="H12"/>
          <cell r="I12"/>
          <cell r="J12"/>
          <cell r="K12"/>
          <cell r="L12" t="str">
            <v>Propios</v>
          </cell>
          <cell r="M12" t="str">
            <v>27</v>
          </cell>
          <cell r="N12" t="str">
            <v>CSF</v>
          </cell>
          <cell r="O12" t="str">
            <v>IMPUESTOS Y MULTAS</v>
          </cell>
        </row>
        <row r="13">
          <cell r="C13" t="str">
            <v>A-2-0-4</v>
          </cell>
          <cell r="D13" t="str">
            <v>A</v>
          </cell>
          <cell r="E13" t="str">
            <v>2</v>
          </cell>
          <cell r="F13" t="str">
            <v>0</v>
          </cell>
          <cell r="G13" t="str">
            <v>4</v>
          </cell>
          <cell r="H13"/>
          <cell r="I13"/>
          <cell r="J13"/>
          <cell r="K13"/>
          <cell r="L13" t="str">
            <v>Propios</v>
          </cell>
          <cell r="M13" t="str">
            <v>27</v>
          </cell>
          <cell r="N13" t="str">
            <v>CSF</v>
          </cell>
          <cell r="O13" t="str">
            <v>ADQUISICION DE BIENES Y SERVICIOS</v>
          </cell>
        </row>
        <row r="14">
          <cell r="C14" t="str">
            <v>A-3-2-1-1</v>
          </cell>
          <cell r="D14" t="str">
            <v>A</v>
          </cell>
          <cell r="E14" t="str">
            <v>3</v>
          </cell>
          <cell r="F14" t="str">
            <v>2</v>
          </cell>
          <cell r="G14" t="str">
            <v>1</v>
          </cell>
          <cell r="H14" t="str">
            <v>1</v>
          </cell>
          <cell r="I14"/>
          <cell r="J14"/>
          <cell r="K14"/>
          <cell r="L14" t="str">
            <v>Propios</v>
          </cell>
          <cell r="M14" t="str">
            <v>27</v>
          </cell>
          <cell r="N14" t="str">
            <v>CSF</v>
          </cell>
          <cell r="O14" t="str">
            <v>CUOTA DE AUDITAJE CONTRANAL</v>
          </cell>
        </row>
        <row r="15">
          <cell r="C15" t="str">
            <v>A-3-5-1-1</v>
          </cell>
          <cell r="D15" t="str">
            <v>A</v>
          </cell>
          <cell r="E15" t="str">
            <v>3</v>
          </cell>
          <cell r="F15" t="str">
            <v>5</v>
          </cell>
          <cell r="G15" t="str">
            <v>1</v>
          </cell>
          <cell r="H15" t="str">
            <v>1</v>
          </cell>
          <cell r="I15"/>
          <cell r="J15"/>
          <cell r="K15"/>
          <cell r="L15" t="str">
            <v>Propios</v>
          </cell>
          <cell r="M15" t="str">
            <v>27</v>
          </cell>
          <cell r="N15" t="str">
            <v>CSF</v>
          </cell>
          <cell r="O15" t="str">
            <v>MESADAS PENSIONALES</v>
          </cell>
        </row>
        <row r="16">
          <cell r="C16" t="str">
            <v>A-3-5-3-11</v>
          </cell>
          <cell r="D16" t="str">
            <v>A</v>
          </cell>
          <cell r="E16" t="str">
            <v>3</v>
          </cell>
          <cell r="F16" t="str">
            <v>5</v>
          </cell>
          <cell r="G16" t="str">
            <v>3</v>
          </cell>
          <cell r="H16" t="str">
            <v>11</v>
          </cell>
          <cell r="I16"/>
          <cell r="J16"/>
          <cell r="K16"/>
          <cell r="L16" t="str">
            <v>Propios</v>
          </cell>
          <cell r="M16" t="str">
            <v>27</v>
          </cell>
          <cell r="N16" t="str">
            <v>CSF</v>
          </cell>
          <cell r="O16" t="str">
            <v>FONDO DE CALAMIDAD DOMESTICA</v>
          </cell>
        </row>
        <row r="17">
          <cell r="C17" t="str">
            <v>A-3-6-1-1</v>
          </cell>
          <cell r="D17" t="str">
            <v>A</v>
          </cell>
          <cell r="E17" t="str">
            <v>3</v>
          </cell>
          <cell r="F17" t="str">
            <v>6</v>
          </cell>
          <cell r="G17" t="str">
            <v>1</v>
          </cell>
          <cell r="H17" t="str">
            <v>1</v>
          </cell>
          <cell r="I17"/>
          <cell r="J17"/>
          <cell r="K17"/>
          <cell r="L17" t="str">
            <v>Propios</v>
          </cell>
          <cell r="M17" t="str">
            <v>27</v>
          </cell>
          <cell r="N17" t="str">
            <v>CSF</v>
          </cell>
          <cell r="O17" t="str">
            <v>SENTENCIAS Y CONCILIACIONES</v>
          </cell>
        </row>
        <row r="18">
          <cell r="C18" t="str">
            <v>A-3-6-3-1</v>
          </cell>
          <cell r="D18" t="str">
            <v>A</v>
          </cell>
          <cell r="E18" t="str">
            <v>3</v>
          </cell>
          <cell r="F18" t="str">
            <v>6</v>
          </cell>
          <cell r="G18" t="str">
            <v>3</v>
          </cell>
          <cell r="H18" t="str">
            <v>1</v>
          </cell>
          <cell r="I18"/>
          <cell r="J18"/>
          <cell r="K18"/>
          <cell r="L18" t="str">
            <v>Propios</v>
          </cell>
          <cell r="M18" t="str">
            <v>27</v>
          </cell>
          <cell r="N18" t="str">
            <v>CSF</v>
          </cell>
          <cell r="O18" t="str">
            <v>ADJUDICACION Y LIBERACION JUDICIAL</v>
          </cell>
        </row>
        <row r="19">
          <cell r="C19" t="str">
            <v>A-4-2-1-8</v>
          </cell>
          <cell r="D19" t="str">
            <v>A</v>
          </cell>
          <cell r="E19" t="str">
            <v>4</v>
          </cell>
          <cell r="F19" t="str">
            <v>2</v>
          </cell>
          <cell r="G19" t="str">
            <v>1</v>
          </cell>
          <cell r="H19" t="str">
            <v>8</v>
          </cell>
          <cell r="I19"/>
          <cell r="J19"/>
          <cell r="K19"/>
          <cell r="L19" t="str">
            <v>Propios</v>
          </cell>
          <cell r="M19" t="str">
            <v>27</v>
          </cell>
          <cell r="N19" t="str">
            <v>CSF</v>
          </cell>
          <cell r="O19" t="str">
            <v>FONDO DE VIVIENDA</v>
          </cell>
        </row>
        <row r="20">
          <cell r="C20" t="str">
            <v>C-4102-1500-1</v>
          </cell>
          <cell r="D20" t="str">
            <v>C</v>
          </cell>
          <cell r="E20" t="str">
            <v>4102</v>
          </cell>
          <cell r="F20" t="str">
            <v>1500</v>
          </cell>
          <cell r="G20" t="str">
            <v>1</v>
          </cell>
          <cell r="H20"/>
          <cell r="I20"/>
          <cell r="J20"/>
          <cell r="K20"/>
          <cell r="L20" t="str">
            <v>Propios</v>
          </cell>
          <cell r="M20" t="str">
            <v>27</v>
          </cell>
          <cell r="N20" t="str">
            <v>CSF</v>
          </cell>
          <cell r="O20" t="str">
            <v>DESARROLLAR ACCIONES DE PROMOCIÓN Y PREVENCIÓN EN EL MARCO DE LA POLÍTICA DE SEGURIDAD ALIMENTARIA Y NUTRICIONAL EN EL TERRITORIO NACIONAL</v>
          </cell>
        </row>
        <row r="21">
          <cell r="C21" t="str">
            <v>C-4102-1500-3</v>
          </cell>
          <cell r="D21" t="str">
            <v>C</v>
          </cell>
          <cell r="E21" t="str">
            <v>4102</v>
          </cell>
          <cell r="F21" t="str">
            <v>1500</v>
          </cell>
          <cell r="G21" t="str">
            <v>3</v>
          </cell>
          <cell r="H21"/>
          <cell r="I21"/>
          <cell r="J21"/>
          <cell r="K21"/>
          <cell r="L21" t="str">
            <v>Nación</v>
          </cell>
          <cell r="M21" t="str">
            <v>11</v>
          </cell>
          <cell r="N21" t="str">
            <v>CSF</v>
          </cell>
          <cell r="O21" t="str">
            <v>PROTECCION -ACCIONES PARA PRESERVAR Y RESTITUIR EL EJERCICIO INTEGRAL DE LOS DERECHOS DE LA NINEZ Y LA FAMILIA</v>
          </cell>
        </row>
        <row r="22">
          <cell r="C22" t="str">
            <v>C-4102-1500-3</v>
          </cell>
          <cell r="D22" t="str">
            <v>C</v>
          </cell>
          <cell r="E22" t="str">
            <v>4102</v>
          </cell>
          <cell r="F22" t="str">
            <v>1500</v>
          </cell>
          <cell r="G22" t="str">
            <v>3</v>
          </cell>
          <cell r="H22"/>
          <cell r="I22"/>
          <cell r="J22"/>
          <cell r="K22"/>
          <cell r="L22" t="str">
            <v>Nación</v>
          </cell>
          <cell r="M22" t="str">
            <v>16</v>
          </cell>
          <cell r="N22" t="str">
            <v>CSF</v>
          </cell>
          <cell r="O22" t="str">
            <v>PROTECCION -ACCIONES PARA PRESERVAR Y RESTITUIR EL EJERCICIO INTEGRAL DE LOS DERECHOS DE LA NINEZ Y LA FAMILIA</v>
          </cell>
        </row>
        <row r="23">
          <cell r="C23" t="str">
            <v>C-4102-1500-3</v>
          </cell>
          <cell r="D23" t="str">
            <v>C</v>
          </cell>
          <cell r="E23" t="str">
            <v>4102</v>
          </cell>
          <cell r="F23" t="str">
            <v>1500</v>
          </cell>
          <cell r="G23" t="str">
            <v>3</v>
          </cell>
          <cell r="H23"/>
          <cell r="I23"/>
          <cell r="J23"/>
          <cell r="K23"/>
          <cell r="L23" t="str">
            <v>Propios</v>
          </cell>
          <cell r="M23" t="str">
            <v>20</v>
          </cell>
          <cell r="N23" t="str">
            <v>CSF</v>
          </cell>
          <cell r="O23" t="str">
            <v>PROTECCION -ACCIONES PARA PRESERVAR Y RESTITUIR EL EJERCICIO INTEGRAL DE LOS DERECHOS DE LA NINEZ Y LA FAMILIA</v>
          </cell>
        </row>
        <row r="24">
          <cell r="C24" t="str">
            <v>C-4102-1500-3</v>
          </cell>
          <cell r="D24" t="str">
            <v>C</v>
          </cell>
          <cell r="E24" t="str">
            <v>4102</v>
          </cell>
          <cell r="F24" t="str">
            <v>1500</v>
          </cell>
          <cell r="G24" t="str">
            <v>3</v>
          </cell>
          <cell r="H24"/>
          <cell r="I24"/>
          <cell r="J24"/>
          <cell r="K24"/>
          <cell r="L24" t="str">
            <v>Propios</v>
          </cell>
          <cell r="M24" t="str">
            <v>27</v>
          </cell>
          <cell r="N24" t="str">
            <v>CSF</v>
          </cell>
          <cell r="O24" t="str">
            <v>PROTECCION -ACCIONES PARA PRESERVAR Y RESTITUIR EL EJERCICIO INTEGRAL DE LOS DERECHOS DE LA NINEZ Y LA FAMILIA</v>
          </cell>
        </row>
        <row r="25">
          <cell r="C25" t="str">
            <v>C-4102-1500-4</v>
          </cell>
          <cell r="D25" t="str">
            <v>C</v>
          </cell>
          <cell r="E25" t="str">
            <v>4102</v>
          </cell>
          <cell r="F25" t="str">
            <v>1500</v>
          </cell>
          <cell r="G25" t="str">
            <v>4</v>
          </cell>
          <cell r="H25"/>
          <cell r="I25"/>
          <cell r="J25"/>
          <cell r="K25"/>
          <cell r="L25" t="str">
            <v>Nación</v>
          </cell>
          <cell r="M25" t="str">
            <v>11</v>
          </cell>
          <cell r="N25" t="str">
            <v>CSF</v>
          </cell>
          <cell r="O25" t="str">
            <v>ASISTENCIA A LA PRIMERA INFANCIA A NIVEL NACIONAL</v>
          </cell>
        </row>
        <row r="26">
          <cell r="C26" t="str">
            <v>C-4102-1500-4</v>
          </cell>
          <cell r="D26" t="str">
            <v>C</v>
          </cell>
          <cell r="E26" t="str">
            <v>4102</v>
          </cell>
          <cell r="F26" t="str">
            <v>1500</v>
          </cell>
          <cell r="G26" t="str">
            <v>4</v>
          </cell>
          <cell r="H26"/>
          <cell r="I26"/>
          <cell r="J26"/>
          <cell r="K26"/>
          <cell r="L26" t="str">
            <v>Nación</v>
          </cell>
          <cell r="M26" t="str">
            <v>16</v>
          </cell>
          <cell r="N26" t="str">
            <v>CSF</v>
          </cell>
          <cell r="O26" t="str">
            <v>ASISTENCIA A LA PRIMERA INFANCIA A NIVEL NACIONAL</v>
          </cell>
        </row>
        <row r="27">
          <cell r="C27" t="str">
            <v>C-4102-1500-4</v>
          </cell>
          <cell r="D27" t="str">
            <v>C</v>
          </cell>
          <cell r="E27" t="str">
            <v>4102</v>
          </cell>
          <cell r="F27" t="str">
            <v>1500</v>
          </cell>
          <cell r="G27" t="str">
            <v>4</v>
          </cell>
          <cell r="H27"/>
          <cell r="I27"/>
          <cell r="J27"/>
          <cell r="K27"/>
          <cell r="L27" t="str">
            <v>Propios</v>
          </cell>
          <cell r="M27" t="str">
            <v>21</v>
          </cell>
          <cell r="N27" t="str">
            <v>CSF</v>
          </cell>
          <cell r="O27" t="str">
            <v>ASISTENCIA A LA PRIMERA INFANCIA A NIVEL NACIONAL</v>
          </cell>
        </row>
        <row r="28">
          <cell r="C28" t="str">
            <v>C-4102-1500-4</v>
          </cell>
          <cell r="D28" t="str">
            <v>C</v>
          </cell>
          <cell r="E28" t="str">
            <v>4102</v>
          </cell>
          <cell r="F28" t="str">
            <v>1500</v>
          </cell>
          <cell r="G28" t="str">
            <v>4</v>
          </cell>
          <cell r="H28"/>
          <cell r="I28"/>
          <cell r="J28"/>
          <cell r="K28"/>
          <cell r="L28" t="str">
            <v>Propios</v>
          </cell>
          <cell r="M28" t="str">
            <v>27</v>
          </cell>
          <cell r="N28" t="str">
            <v>CSF</v>
          </cell>
          <cell r="O28" t="str">
            <v>ASISTENCIA A LA PRIMERA INFANCIA A NIVEL NACIONAL</v>
          </cell>
        </row>
        <row r="29">
          <cell r="C29" t="str">
            <v>C-4102-1500-5</v>
          </cell>
          <cell r="D29" t="str">
            <v>C</v>
          </cell>
          <cell r="E29" t="str">
            <v>4102</v>
          </cell>
          <cell r="F29" t="str">
            <v>1500</v>
          </cell>
          <cell r="G29" t="str">
            <v>5</v>
          </cell>
          <cell r="H29"/>
          <cell r="I29"/>
          <cell r="J29"/>
          <cell r="K29"/>
          <cell r="L29" t="str">
            <v>Propios</v>
          </cell>
          <cell r="M29" t="str">
            <v>27</v>
          </cell>
          <cell r="N29" t="str">
            <v>CSF</v>
          </cell>
          <cell r="O29" t="str">
            <v>APOYO FORMATIVO A LA FAMILIA PARA SER GARANTE DE DERECHOS A NIVEL NACIONAL</v>
          </cell>
        </row>
        <row r="30">
          <cell r="C30" t="str">
            <v>C-4102-1500-6</v>
          </cell>
          <cell r="D30" t="str">
            <v>C</v>
          </cell>
          <cell r="E30" t="str">
            <v>4102</v>
          </cell>
          <cell r="F30" t="str">
            <v>1500</v>
          </cell>
          <cell r="G30" t="str">
            <v>6</v>
          </cell>
          <cell r="H30"/>
          <cell r="I30"/>
          <cell r="J30"/>
          <cell r="K30"/>
          <cell r="L30" t="str">
            <v>Propios</v>
          </cell>
          <cell r="M30" t="str">
            <v>27</v>
          </cell>
          <cell r="N30" t="str">
            <v>CSF</v>
          </cell>
          <cell r="O30" t="str">
            <v>PREVENCIÓN Y PROMOCION PARA LA PROTECCION INTEGRAL DE LOS DERECHOS DE LA NIÑEZ Y ADOLESCENCIA A NIVEL NACIONAL</v>
          </cell>
        </row>
        <row r="31">
          <cell r="C31" t="str">
            <v>C-4102-1500-7</v>
          </cell>
          <cell r="D31" t="str">
            <v>C</v>
          </cell>
          <cell r="E31" t="str">
            <v>4102</v>
          </cell>
          <cell r="F31" t="str">
            <v>1500</v>
          </cell>
          <cell r="G31" t="str">
            <v>7</v>
          </cell>
          <cell r="H31"/>
          <cell r="I31"/>
          <cell r="J31"/>
          <cell r="K31"/>
          <cell r="L31" t="str">
            <v>Propios</v>
          </cell>
          <cell r="M31" t="str">
            <v>27</v>
          </cell>
          <cell r="N31" t="str">
            <v>CSF</v>
          </cell>
          <cell r="O31" t="str">
            <v>FORTALECIMIENTO DEL SISTEMA NACIONAL DE BIENESTAR FAMILIAR A NIVEL NACIONAL</v>
          </cell>
        </row>
        <row r="32">
          <cell r="C32" t="str">
            <v>C-4199-1500-1</v>
          </cell>
          <cell r="D32" t="str">
            <v>C</v>
          </cell>
          <cell r="E32" t="str">
            <v>4199</v>
          </cell>
          <cell r="F32" t="str">
            <v>1500</v>
          </cell>
          <cell r="G32" t="str">
            <v>1</v>
          </cell>
          <cell r="H32"/>
          <cell r="I32"/>
          <cell r="J32"/>
          <cell r="K32"/>
          <cell r="L32" t="str">
            <v>Propios</v>
          </cell>
          <cell r="M32" t="str">
            <v>27</v>
          </cell>
          <cell r="N32" t="str">
            <v>CSF</v>
          </cell>
          <cell r="O32" t="str">
            <v>IMPLEMENTACION DEL PLAN ESTRATEGICO DE DESARROLLO INFORMATICO Y TECNOLOGICO DEL ICBF</v>
          </cell>
        </row>
        <row r="33">
          <cell r="C33" t="str">
            <v>C-4199-1500-2</v>
          </cell>
          <cell r="D33" t="str">
            <v>C</v>
          </cell>
          <cell r="E33" t="str">
            <v>4199</v>
          </cell>
          <cell r="F33" t="str">
            <v>1500</v>
          </cell>
          <cell r="G33" t="str">
            <v>2</v>
          </cell>
          <cell r="H33"/>
          <cell r="I33"/>
          <cell r="J33"/>
          <cell r="K33"/>
          <cell r="L33" t="str">
            <v>Propios</v>
          </cell>
          <cell r="M33" t="str">
            <v>20</v>
          </cell>
          <cell r="N33" t="str">
            <v>CSF</v>
          </cell>
          <cell r="O33" t="str">
            <v>ASISTENCIA AL MODELO DE INTERVENCIÓN SOCIAL DEL ICBF A NIVEL NACIONAL</v>
          </cell>
        </row>
        <row r="34">
          <cell r="C34" t="str">
            <v>C-4199-1500-2</v>
          </cell>
          <cell r="D34" t="str">
            <v>C</v>
          </cell>
          <cell r="E34" t="str">
            <v>4199</v>
          </cell>
          <cell r="F34" t="str">
            <v>1500</v>
          </cell>
          <cell r="G34" t="str">
            <v>2</v>
          </cell>
          <cell r="H34"/>
          <cell r="I34"/>
          <cell r="J34"/>
          <cell r="K34"/>
          <cell r="L34" t="str">
            <v>Propios</v>
          </cell>
          <cell r="M34" t="str">
            <v>27</v>
          </cell>
          <cell r="N34" t="str">
            <v>CSF</v>
          </cell>
          <cell r="O34" t="str">
            <v>ASISTENCIA AL MODELO DE INTERVENCIÓN SOCIAL DEL ICBF A NIVEL NACIONAL</v>
          </cell>
        </row>
        <row r="35">
          <cell r="C35" t="str">
            <v>C-4199-1500-3</v>
          </cell>
          <cell r="D35" t="str">
            <v>C</v>
          </cell>
          <cell r="E35" t="str">
            <v>4199</v>
          </cell>
          <cell r="F35" t="str">
            <v>1500</v>
          </cell>
          <cell r="G35" t="str">
            <v>3</v>
          </cell>
          <cell r="H35"/>
          <cell r="I35"/>
          <cell r="J35"/>
          <cell r="K35"/>
          <cell r="L35" t="str">
            <v>Propios</v>
          </cell>
          <cell r="M35" t="str">
            <v>27</v>
          </cell>
          <cell r="N35" t="str">
            <v>CSF</v>
          </cell>
          <cell r="O35" t="str">
            <v>ESTUDIOS SOCIALES OPERATIVOS Y ADMINISTRATIVOS PARA MEJORAR LA GESTION INSTITUCIONAL</v>
          </cell>
        </row>
        <row r="36">
          <cell r="C36" t="str">
            <v>C-4199-1500-4</v>
          </cell>
          <cell r="D36" t="str">
            <v>C</v>
          </cell>
          <cell r="E36" t="str">
            <v>4199</v>
          </cell>
          <cell r="F36" t="str">
            <v>1500</v>
          </cell>
          <cell r="G36" t="str">
            <v>4</v>
          </cell>
          <cell r="H36"/>
          <cell r="I36"/>
          <cell r="J36"/>
          <cell r="K36"/>
          <cell r="L36" t="str">
            <v>Propios</v>
          </cell>
          <cell r="M36" t="str">
            <v>27</v>
          </cell>
          <cell r="N36" t="str">
            <v>CSF</v>
          </cell>
          <cell r="O36" t="str">
            <v>APLICACION DE LA PROMOCION Y FOMENTO PARA LA CONSTRUCCION DE UNA CULTURA DE LOS DERECHOS DE LA NINEZ Y LA FAMILIA</v>
          </cell>
        </row>
        <row r="37">
          <cell r="C37" t="str">
            <v>C-4199-1500-5</v>
          </cell>
          <cell r="D37" t="str">
            <v>C</v>
          </cell>
          <cell r="E37" t="str">
            <v>4199</v>
          </cell>
          <cell r="F37" t="str">
            <v>1500</v>
          </cell>
          <cell r="G37" t="str">
            <v>5</v>
          </cell>
          <cell r="H37"/>
          <cell r="I37"/>
          <cell r="J37"/>
          <cell r="K37"/>
          <cell r="L37" t="str">
            <v>Nación</v>
          </cell>
          <cell r="M37" t="str">
            <v>16</v>
          </cell>
          <cell r="N37" t="str">
            <v>CSF</v>
          </cell>
          <cell r="O37" t="str">
            <v>CONSTRUCCIÓN Y ADECUACIÓN DE INFRAESTRUCTURA PARA LA OPERACIÓN DEL ICBF A NIVEL NACIONAL</v>
          </cell>
        </row>
        <row r="38">
          <cell r="C38" t="str">
            <v>C-4199-1500-5</v>
          </cell>
          <cell r="D38" t="str">
            <v>C</v>
          </cell>
          <cell r="E38" t="str">
            <v>4199</v>
          </cell>
          <cell r="F38" t="str">
            <v>1500</v>
          </cell>
          <cell r="G38" t="str">
            <v>5</v>
          </cell>
          <cell r="H38"/>
          <cell r="I38"/>
          <cell r="J38"/>
          <cell r="K38"/>
          <cell r="L38" t="str">
            <v>Propios</v>
          </cell>
          <cell r="M38" t="str">
            <v>21</v>
          </cell>
          <cell r="N38" t="str">
            <v>CSF</v>
          </cell>
          <cell r="O38" t="str">
            <v>CONSTRUCCIÓN Y ADECUACIÓN DE INFRAESTRUCTURA PARA LA OPERACIÓN DEL ICBF A NIVEL NACIONAL</v>
          </cell>
        </row>
        <row r="39">
          <cell r="C39" t="str">
            <v>C-4199-1500-5</v>
          </cell>
          <cell r="D39" t="str">
            <v>C</v>
          </cell>
          <cell r="E39" t="str">
            <v>4199</v>
          </cell>
          <cell r="F39" t="str">
            <v>1500</v>
          </cell>
          <cell r="G39" t="str">
            <v>5</v>
          </cell>
          <cell r="H39"/>
          <cell r="I39"/>
          <cell r="J39"/>
          <cell r="K39"/>
          <cell r="L39" t="str">
            <v>Propios</v>
          </cell>
          <cell r="M39" t="str">
            <v>27</v>
          </cell>
          <cell r="N39" t="str">
            <v>CSF</v>
          </cell>
          <cell r="O39" t="str">
            <v>CONSTRUCCIÓN Y ADECUACIÓN DE INFRAESTRUCTURA PARA LA OPERACIÓN DEL ICBF A NIVEL NACIONAL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rlos Andres Rodriguez Reyes" refreshedDate="43088.511287615744" createdVersion="6" refreshedVersion="6" minRefreshableVersion="3" recordCount="2013">
  <cacheSource type="worksheet">
    <worksheetSource name="Tabla3"/>
  </cacheSource>
  <cacheFields count="30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BOGOTA"/>
        <s v="ICBF DIRECCIÓN REGIONAL CALDAS"/>
        <s v="ICBF DIRECCIÓN REGIONAL ATLANTICO"/>
        <s v="ICBF DIRECCIÓN REGIONAL BOLIVAR"/>
        <s v="ICBF DIRECCIÓN REGIONAL BOYACÁ 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 AGREGADO" numFmtId="0">
      <sharedItems/>
    </cacheField>
    <cacheField name="Proyecto" numFmtId="0">
      <sharedItems count="12">
        <s v="PROTECCION"/>
        <s v="PRIMERA INFANCIA"/>
        <s v="MODELO INTERVENCION"/>
        <s v="FUNCIONAMIENTO"/>
        <s v="NUTRICION"/>
        <s v="FAMILIA"/>
        <s v="GENERACIONES"/>
        <s v="SNBF"/>
        <s v="TECNOLOGIA"/>
        <s v="EVALUACION"/>
        <s v="COMUNICACIONES"/>
        <s v="CONTRUCCION "/>
      </sharedItems>
    </cacheField>
    <cacheField name="RESPONSABLE" numFmtId="0">
      <sharedItems/>
    </cacheField>
    <cacheField name="RESPON PLAN" numFmtId="0">
      <sharedItems/>
    </cacheField>
    <cacheField name="TIPO" numFmtId="0">
      <sharedItems count="2">
        <s v="C"/>
        <s v="A"/>
      </sharedItems>
    </cacheField>
    <cacheField name="CTA" numFmtId="0">
      <sharedItems containsMixedTypes="1" containsNumber="1" containsInteger="1" minValue="4102" maxValue="4199"/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2" maxValue="4"/>
    </cacheField>
    <cacheField name="ORD" numFmtId="0">
      <sharedItems containsBlank="1"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140">
        <s v="PROTECCION -ACCIONES PARA PRESERVAR Y RESTITUIR EL EJERCICIO INTEGRAL DE LOS DERECHOS DE LA NINEZ Y LA FAMILIA"/>
        <s v="ASISTENCIA A LA PRIMERA INFANCIA A NIVEL NACIONAL"/>
        <s v="ASISTENCIA AL MODELO DE INTERVENCIÓN SOCIAL DEL ICBF A NIVEL NACIONAL"/>
        <s v="OTROS GASTOS PERSONALES - PREVIO CONCEPTO DGPPN"/>
        <s v="VULNERABILIDAD O ADOPTABILIDAD"/>
        <s v="RESTABLECIMIENTO EN LA ADMINISTRACIÓN DE JUSTICIA"/>
        <s v="INTEGRAL"/>
        <s v="POLÍTICAS PUBLICAS"/>
        <s v="ORIENTACIÓN PARA LA VIDA PERSONAL, SOCIAL Y VOCACIONAL"/>
        <s v="SOPORTE A LA GESTIÓN DEL PROYECTO - APOYO EN CONTRATACIÓN DE SERVICIOS"/>
        <s v="FONDO DE CALAMIDAD DOMESTICA"/>
        <s v="ADJUDICACION Y LIBERACION JUDICIAL"/>
        <s v="CUOTA DE AUDITAJE CONTRANAL"/>
        <s v="FONDO DE VIVIENDA"/>
        <s v="SUELDOS"/>
        <s v="SUELDOS DE VACACIONES"/>
        <s v="INCAPACIDADES Y LICENCIA DE MATERNIDAD"/>
        <s v="PRIMA TECNICA SALARIAL"/>
        <s v="PRIMA TECNICA NO SALARIAL"/>
        <s v="BONIFICACION POR SERVICIOS PRESTADOS"/>
        <s v="BONIFICACION ESPECIAL DE RECREACION"/>
        <s v="SUBSIDIO DE ALIMENTACION"/>
        <s v="AUXILIO DE TRANSPORTE"/>
        <s v="PRIMA DE VACACIONES"/>
        <s v="PRIMAS EXTRAORDINARIAS"/>
        <s v="PRIMA DE COORDINACION"/>
        <s v="BONIFICACION DE DIRECCION"/>
        <s v="HORAS EXTRAS"/>
        <s v="RECARGOS NOCTURNOS Y FESTIVOS"/>
        <s v="INDEMNIZACION POR VACACIONES"/>
        <s v="REMUNERACION SERVICIOS TECNICOS"/>
        <s v="CAJAS DE COMPENSACION PRIVADAS"/>
        <s v="FONDOS ADMINISTRADORES DE PENSIONES PRIVADOS"/>
        <s v="EMPRESAS PRIVADAS PROMOTORAS DE SALUD"/>
        <s v="FONDO NACIONAL DEL AHORRO"/>
        <s v="FONDOS ADMINISTRADORES DE PENSIONES PUBLICOS"/>
        <s v="EMPRESAS PUBLICAS PROMOTORAS DE SALUD"/>
        <s v="ADMINISTRADORAS PUBLICAS DE APORTES PARA ACCIDENTES DE TRABAJO Y ENFERMEDADES PROFESIONALES"/>
        <s v="APORTES AL SENA"/>
        <s v="IMPUESTO DE VEHICULO"/>
        <s v="IMPUESTO PREDIAL"/>
        <s v="CONTRIBUCIONES"/>
        <s v="OTROS IMPUESTOS"/>
        <s v="OTRAS COMPRAS DE EQUIPOS"/>
        <s v="COMBUSTIBLE Y LUBRICANTES"/>
        <s v="DOTACION"/>
        <s v="LLANTAS Y ACCESORIOS"/>
        <s v="PAPELERIA, UTILES DE ESCRITORIO Y OFICINA"/>
        <s v="PRODUCTOS DE ASEO Y LIMPIEZA"/>
        <s v="PRODUCTOS DE CAFETERIA Y RESTAURANTE"/>
        <s v="REPUESTOS"/>
        <s v="UTENSILIOS DE CAFETERIA"/>
        <s v="OTROS MATERIALES Y SUMINISTROS"/>
        <s v="MANTENIMIENTO DE BIENES MUEBLES, EQUIPOS Y ENSERES"/>
        <s v="SERVICIO DE ASEO"/>
        <s v="SERVICIO DE CAFETERIA Y RESTAURANTE"/>
        <s v="SERVICIO DE SEGURIDAD Y VIGILANCIA"/>
        <s v="MANTENIMIENTO DE OTROS BIENES"/>
        <s v="CORREO"/>
        <s v="EMBALAJE Y ACARREO"/>
        <s v="TRANSPORTE"/>
        <s v="ADQUISICION DE LIBROS Y REVISTAS"/>
        <s v="EDICION DE LIBROS,REVISTAS,ESCRITOS Y TRABAJOS TIPOGRAFICOS"/>
        <s v="SUSCRIPCIONES"/>
        <s v="OTROS GASTOS POR IMPRESOS Y PUBLICACIONES"/>
        <s v="ACUEDUCTO ALCANTARILLADO Y ASEO"/>
        <s v="ENERGIA"/>
        <s v="TELEFONIA MOVIL CELULAR"/>
        <s v="OTROS SERVICIOS PÚBLICOS"/>
        <s v="OTROS SEGUROS"/>
        <s v="VIATICOS Y GASTOS DE VIAJE AL EXTERIOR"/>
        <s v="VIATICOS Y GASTOS DE VIAJE AL INTERIOR"/>
        <s v="GASTOS JUDICIALES"/>
        <s v="SERVICIOS DE BIENESTAR SOCIAL"/>
        <s v="OTROS SERVICIOS PARA CAPACITACION, BIENESTAR SOCIAL Y ESTIMULOS"/>
        <s v="OTROS GASTOS POR ADQUISICION DE SERVICIOS"/>
        <s v="MESADAS PENSIONALES A CARGO DE LA ENTIDAD"/>
        <s v="CONCILIACIONES"/>
        <s v="SENTENCIAS"/>
        <s v="LAUDOS ARBITRALES"/>
        <s v="ATENCIÓN Y PREVENCIÓN A LA DESNUTRICIÓN"/>
        <s v="POLÍTICA DE SEGURIDAD ALIMENTARIA NUTRICIONAL"/>
        <s v="ADMINISTRACIÓN PARA LA PRODUCCIÓN, COMPRA Y DISTRIBUCIÓN DE ALIMENTOS DE ALTO VALOR NUTRICIONAL"/>
        <s v="APOYO EN CONTRATACIÓN DE SERVICIOS - ATENCIÓN DIRECTA A LA COMUNIDAD"/>
        <s v="SOPORTE A LA GESTIÓN DEL PROYECTO - VIÁTICOS Y GASTOS DE VIAJE"/>
        <s v="UNIDADES MOVILES"/>
        <s v="PRUEBAS DE FILIACIÓN"/>
        <s v="ACCIONES PARA REFERENTES AFECTIVOS"/>
        <s v="GASTOS DE PERSONAL GESTIÓN HUMANA - PROTECCIÓN"/>
        <s v="GRAVAMEN A LOS MOVIMIENTOS FINANCIEROS - GMF"/>
        <s v="CONVENIOS ESPECIALES"/>
        <s v="ACCIONES PARA EL MEJORAMIENTO DE LA ATENCIÓN A LA PRIMERA INFANCIA"/>
        <s v="GASTOS DE PERSONAL GESTIÓN HUMANA - PRIMERA INFANCIA"/>
        <s v="FAMILIAS PARA LA PAZ"/>
        <s v="COMUNIDADES ETNICAS Y RURALES"/>
        <s v="POLÍTICAS Y ESTRATEGIAS PARA LAS  FAMILIAS Y COMUNIDADES"/>
        <s v="ACCIONES PARA LA PREVENCIÓN DE EMBARAZO ADOLESCENTE - PEA"/>
        <s v="ACCIONES MASIVAS DE ALTO IMPACTO SOCIAL - AMAS"/>
        <s v="ESTRATEGIA CONSTRUYENDO JUNTOS ENTORNOS PROTECTORES"/>
        <s v="ARTICULACIÓN NACIONAL  Y TERRITORIAL DE POLÍTICAS PÚBLICAS DE INFANCIA, ADOLESCENCIA Y FAMILIA"/>
        <s v="IMPLEMENTACIÓN DEL PLAN ESTRATÉGICO"/>
        <s v="GASTOS DE PERSONAL GESTIÓN HUMANA - RECAUDO"/>
        <s v="GASTOS DE ADMINISTRACIÓN RECAUDO PILA"/>
        <s v="GASTOS OPERADORES FINANCIEROS Y BANCARIOS"/>
        <s v="GASTOS ADMINISTRACIÓN CAJA DE COMPENSACIÓN FAMILIAR"/>
        <s v="APOYO TÉCNICO"/>
        <s v="DESARROLLO NORMATIVO"/>
        <s v="SOPORTE A LA GESTIÓN DEL PROYECTO - DE TIPO ADMINISTRATIVO"/>
        <s v="ADMINISTRACIÓN DE PLANTA FISICA - ARRENDAMIENTOS"/>
        <s v="ADMINISTRACIÓN DE PLANTA FISICA - VIGILANCIA"/>
        <s v="ADMINISTRACIÓN DE PLANTA FISICA - SERVICIOS PÚBLICOS"/>
        <s v="GASTOS DE TRANSPORTE AEREO"/>
        <s v="SOPORTE A LA GESTIÓN DEL PROYECTO - DE TIPO LOGÍSTICO"/>
        <s v="SOPORTE A LA GESTIÓN DEL PROYECTO - RELACIONADA CON LOS SERVICIOS DE ATENCIÓN"/>
        <s v="OTROS GASTOS DE COBRO COACTIVO"/>
        <s v="VIGILANCIA Y CONTROL JUDICIAL"/>
        <s v="APOYO AL PROCESO DE GESTIÓN DE CONTRATACIÓN"/>
        <s v="MEJORAMIENTO A LA GESTIÓN INSTITUCIONAL"/>
        <s v="ACCIONES COMPLEMENTARIAS DE MEJORAMIENTO"/>
        <s v="SOPORTE A LA GESTIÓN DEL PROYECTO - GASTOS Y VIÁTICOS DE VIAJE"/>
        <s v="CAPACITACIÓN FORMAL Y NO FORMAL"/>
        <s v="INVESTIGACIÓN Y EVALUACIÓN"/>
        <s v="PROMOCIÓN Y FOMENTO DE UNA CULTURA DE GARANTIA Y RESTITUCIÓN  DE UNA CULTURA DE DERECHOS DE LA NIÑEZ Y LA FAMILIA"/>
        <s v="CONSTRUCCION, AMPLIACIÓN Y ADECUACIÓN DE LA INFRAESTRUCTURA"/>
        <s v="MANTENIMIENTO"/>
        <s v="DOTACIÓN"/>
        <s v="SANCIONES"/>
        <s v="APOYO Y FORTALECIMIENTO A LA FAMILIA"/>
        <s v="VÍCTIMA DE CONFLICTO ARMADO"/>
        <s v="ACCIONES COMPLEMENTARIAS PARA LA GESTIÓN EN EL RESTABLECIMIENTO DE DERECHOS Y/O ADMINISTRACIÓN DE JUSTICIA"/>
        <s v="TRADICIONAL - COMUNITARIO"/>
        <s v="PROMOCIÓN Y PREVENCIÓN PARA LA PROTECCIÓN INTEGRAL DE NNA"/>
        <s v="PROMOCIÓN Y PREVENCIÓN PARA LA PROTECCIÓN INTEGRAL DE NNA - (APD)"/>
        <s v="GASTOS DE COBRO COACTIVO"/>
        <s v="SOPORTE A LA GESTIÓN DEL PROYECTO - APOYO EN CONTRATACIÓN DE SERVICIOS - SYSO"/>
        <s v="GESTIÓN AMBIENTAL"/>
        <s v="GAS NATURAL"/>
        <s v="ARRENDAMIENTOS BIENES INMUEBLES"/>
        <s v="UBICACIÓN INICIAL"/>
        <s v="VALORIZACION EDIFICACIONES"/>
      </sharedItems>
    </cacheField>
    <cacheField name="APR. INICIAL" numFmtId="164">
      <sharedItems containsSemiMixedTypes="0" containsString="0" containsNumber="1" containsInteger="1" minValue="0" maxValue="161395683156"/>
    </cacheField>
    <cacheField name="APR. ADICIONADA" numFmtId="164">
      <sharedItems containsSemiMixedTypes="0" containsString="0" containsNumber="1" containsInteger="1" minValue="0" maxValue="319856265448"/>
    </cacheField>
    <cacheField name="APR. REDUCIDA" numFmtId="164">
      <sharedItems containsSemiMixedTypes="0" containsString="0" containsNumber="1" containsInteger="1" minValue="0" maxValue="92517555207"/>
    </cacheField>
    <cacheField name="APR. VIGENTE" numFmtId="164">
      <sharedItems containsSemiMixedTypes="0" containsString="0" containsNumber="1" containsInteger="1" minValue="0" maxValue="304341683578"/>
    </cacheField>
    <cacheField name="APR BLOQUEADA" numFmtId="164">
      <sharedItems containsSemiMixedTypes="0" containsString="0" containsNumber="1" containsInteger="1" minValue="0" maxValue="18273034573"/>
    </cacheField>
    <cacheField name="CDP" numFmtId="164">
      <sharedItems containsSemiMixedTypes="0" containsString="0" containsNumber="1" minValue="0" maxValue="167398166221"/>
    </cacheField>
    <cacheField name="APR. DISPONIBLE" numFmtId="164">
      <sharedItems containsSemiMixedTypes="0" containsString="0" containsNumber="1" minValue="0" maxValue="304341683578"/>
    </cacheField>
    <cacheField name="COMPROMISO" numFmtId="164">
      <sharedItems containsSemiMixedTypes="0" containsString="0" containsNumber="1" minValue="0" maxValue="150369073242"/>
    </cacheField>
    <cacheField name="OBLIGACION" numFmtId="164">
      <sharedItems containsSemiMixedTypes="0" containsString="0" containsNumber="1" minValue="0" maxValue="45110721973"/>
    </cacheField>
    <cacheField name="ORDEN PAGO" numFmtId="164">
      <sharedItems containsSemiMixedTypes="0" containsString="0" containsNumber="1" minValue="0" maxValue="45110721973"/>
    </cacheField>
    <cacheField name="PAGOS" numFmtId="164">
      <sharedItems containsSemiMixedTypes="0" containsString="0" containsNumber="1" minValue="0" maxValue="451107219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arlos Andres Rodriguez Reyes" refreshedDate="43089.459956481478" createdVersion="6" refreshedVersion="6" minRefreshableVersion="3" recordCount="2384">
  <cacheSource type="worksheet">
    <worksheetSource name="Tabla1"/>
  </cacheSource>
  <cacheFields count="32">
    <cacheField name="UEJ" numFmtId="0">
      <sharedItems/>
    </cacheField>
    <cacheField name="REGIONAL" numFmtId="0">
      <sharedItems/>
    </cacheField>
    <cacheField name="Regionales" numFmtId="0">
      <sharedItems/>
    </cacheField>
    <cacheField name="NOMBRE UEJ" numFmtId="0">
      <sharedItems count="36">
        <s v="INSTITUTO COLOMBIANO DE BIENESTAR FAMILIAR (ICBF)"/>
        <s v="ICBF SEDE NACIONAL"/>
        <s v="ICBF DIRECCIÓN REGIONAL ANTIOQUIA"/>
        <s v="ICBF DIRECCIÓN REGIONAL BOGOTA"/>
        <s v="ICBF DIRECCIÓN REGIONAL CALDAS"/>
        <s v="ICBF DIRECCIÓN REGIONAL CAUCA"/>
        <s v="ICBF DIRECCIÓN REGIONAL NARIÑO"/>
        <s v="ICBF DIRECCIÓN REGIONAL QUINDIO"/>
        <s v="ICBF GESTION GENERAL"/>
        <s v="ICBF DIRECCIÓN REGIONAL ATLANTICO"/>
        <s v="ICBF DIRECCIÓN REGIONAL BOLIVAR"/>
        <s v="ICBF DIRECCIÓN REGIONAL BOYACÁ "/>
        <s v="ICBF DIRECCIÓN REGIONAL CAQUETÁ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ORTE DE SANTANDER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/>
    </cacheField>
    <cacheField name="PROYECTO" numFmtId="0">
      <sharedItems count="12">
        <s v="FUNCIONAMIENTO"/>
        <s v="NUTRICION"/>
        <s v="PROTECCION"/>
        <s v="PRIMERA INFANCIA"/>
        <s v="FAMILIA"/>
        <s v="GENERACIONES"/>
        <s v="MODELO INTERVENCION"/>
        <s v="EVALUACION"/>
        <s v="CONTRUCCION "/>
        <s v="SNBF"/>
        <s v="TECNOLOGIA"/>
        <s v="COMUNICACIONES"/>
      </sharedItems>
    </cacheField>
    <cacheField name="RESPONSABLE" numFmtId="0">
      <sharedItems/>
    </cacheField>
    <cacheField name="Respon Plan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2" maxValue="4199"/>
    </cacheField>
    <cacheField name="SUB_x000a_CTA" numFmtId="0">
      <sharedItems containsMixedTypes="1" containsNumber="1" containsInteger="1" minValue="0" maxValue="1500"/>
    </cacheField>
    <cacheField name="OBJ" numFmtId="0">
      <sharedItems containsMixedTypes="1" containsNumber="1" containsInteger="1" minValue="1" maxValue="7"/>
    </cacheField>
    <cacheField name="ORD" numFmtId="0">
      <sharedItems containsBlank="1" containsMixedTypes="1" containsNumber="1" containsInteger="1" minValue="0" maxValue="11"/>
    </cacheField>
    <cacheField name="SOR_x000a_ORD" numFmtId="0">
      <sharedItems containsBlank="1" containsMixedTypes="1" containsNumber="1" containsInteger="1" minValue="2" maxValue="201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161395683156"/>
    </cacheField>
    <cacheField name="APR. ADICIONADA" numFmtId="164">
      <sharedItems containsSemiMixedTypes="0" containsString="0" containsNumber="1" containsInteger="1" minValue="0" maxValue="319856265448"/>
    </cacheField>
    <cacheField name="APR. REDUCIDA" numFmtId="164">
      <sharedItems containsSemiMixedTypes="0" containsString="0" containsNumber="1" containsInteger="1" minValue="0" maxValue="312210683567"/>
    </cacheField>
    <cacheField name="APR. VIGENTE" numFmtId="164">
      <sharedItems containsSemiMixedTypes="0" containsString="0" containsNumber="1" containsInteger="1" minValue="0" maxValue="203608089473"/>
    </cacheField>
    <cacheField name="APR BLOQUEADA" numFmtId="164">
      <sharedItems containsSemiMixedTypes="0" containsString="0" containsNumber="1" containsInteger="1" minValue="0" maxValue="203608089473"/>
    </cacheField>
    <cacheField name="CDP" numFmtId="164">
      <sharedItems containsSemiMixedTypes="0" containsString="0" containsNumber="1" minValue="0" maxValue="167398166221"/>
    </cacheField>
    <cacheField name="APR. DISPONIBLE" numFmtId="164">
      <sharedItems containsSemiMixedTypes="0" containsString="0" containsNumber="1" minValue="0" maxValue="14735279971"/>
    </cacheField>
    <cacheField name="COMPROMISO" numFmtId="164">
      <sharedItems containsSemiMixedTypes="0" containsString="0" containsNumber="1" minValue="0" maxValue="167398166221"/>
    </cacheField>
    <cacheField name="OBLIGACION" numFmtId="164">
      <sharedItems containsSemiMixedTypes="0" containsString="0" containsNumber="1" minValue="0" maxValue="122287444249"/>
    </cacheField>
    <cacheField name="ORDEN PAGO" numFmtId="164">
      <sharedItems containsSemiMixedTypes="0" containsString="0" containsNumber="1" minValue="0" maxValue="122287444249"/>
    </cacheField>
    <cacheField name="PAGOS" numFmtId="164">
      <sharedItems containsSemiMixedTypes="0" containsString="0" containsNumber="1" minValue="0" maxValue="1222874442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Carlos Andres Rodriguez Reyes" refreshedDate="43089.49092488426" createdVersion="6" refreshedVersion="6" minRefreshableVersion="3" recordCount="2207">
  <cacheSource type="worksheet">
    <worksheetSource name="Tabla2"/>
  </cacheSource>
  <cacheFields count="30">
    <cacheField name="UEJ" numFmtId="0">
      <sharedItems/>
    </cacheField>
    <cacheField name="NOMBRE UEJ" numFmtId="0">
      <sharedItems count="36">
        <s v="INSTITUTO COLOMBIANO DE BIENESTAR FAMILIAR (ICBF)"/>
        <s v="ICBF SEDE NACIONAL"/>
        <s v="ICBF DIRECCIÓN REGIONAL ANTIOQUIA"/>
        <s v="ICBF DIRECCIÓN REGIONAL BOGOTA"/>
        <s v="ICBF DIRECCIÓN REGIONAL CALDAS"/>
        <s v="ICBF DIRECCIÓN REGIONAL CAUCA"/>
        <s v="ICBF DIRECCIÓN REGIONAL NARIÑO"/>
        <s v="ICBF DIRECCIÓN REGIONAL QUINDIO"/>
        <s v="ICBF GESTION GENERAL"/>
        <s v="ICBF DIRECCIÓN REGIONAL ATLANTICO"/>
        <s v="ICBF DIRECCIÓN REGIONAL BOLIVAR"/>
        <s v="ICBF DIRECCIÓN REGIONAL BOYACÁ "/>
        <s v="ICBF DIRECCIÓN REGIONAL CAQUETÁ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ORTE DE SANTANDER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 AGREGADO" numFmtId="0">
      <sharedItems/>
    </cacheField>
    <cacheField name="Proyecto" numFmtId="0">
      <sharedItems count="12">
        <s v="FUNCIONAMIENTO"/>
        <s v="NUTRICION"/>
        <s v="PROTECCION"/>
        <s v="PRIMERA INFANCIA"/>
        <s v="MODELO INTERVENCION"/>
        <s v="EVALUACION"/>
        <s v="CONSTRUCCION "/>
        <s v="GENERACIONES"/>
        <s v="FAMILIA"/>
        <s v="SNBF"/>
        <s v="TECNOLOGIA"/>
        <s v="COMUNICACIONES"/>
      </sharedItems>
    </cacheField>
    <cacheField name="RESPONSABLE" numFmtId="0">
      <sharedItems/>
    </cacheField>
    <cacheField name="RESPON PLAN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2" maxValue="4199"/>
    </cacheField>
    <cacheField name="SUB_x000a_CTA" numFmtId="0">
      <sharedItems containsMixedTypes="1" containsNumber="1" containsInteger="1" minValue="0" maxValue="1500"/>
    </cacheField>
    <cacheField name="OBJ" numFmtId="0">
      <sharedItems containsMixedTypes="1" containsNumber="1" containsInteger="1" minValue="1" maxValue="6"/>
    </cacheField>
    <cacheField name="ORD" numFmtId="0">
      <sharedItems containsBlank="1"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301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161395683156"/>
    </cacheField>
    <cacheField name="APR. ADICIONADA" numFmtId="164">
      <sharedItems containsSemiMixedTypes="0" containsString="0" containsNumber="1" containsInteger="1" minValue="0" maxValue="319856265448"/>
    </cacheField>
    <cacheField name="APR. REDUCIDA" numFmtId="164">
      <sharedItems containsSemiMixedTypes="0" containsString="0" containsNumber="1" containsInteger="1" minValue="0" maxValue="242048895729"/>
    </cacheField>
    <cacheField name="APR. VIGENTE" numFmtId="164">
      <sharedItems containsSemiMixedTypes="0" containsString="0" containsNumber="1" containsInteger="1" minValue="0" maxValue="172084415257"/>
    </cacheField>
    <cacheField name="APR BLOQUEADA" numFmtId="164">
      <sharedItems containsSemiMixedTypes="0" containsString="0" containsNumber="1" containsInteger="1" minValue="0" maxValue="18273034573"/>
    </cacheField>
    <cacheField name="CDP" numFmtId="164">
      <sharedItems containsSemiMixedTypes="0" containsString="0" containsNumber="1" minValue="0" maxValue="167398166221"/>
    </cacheField>
    <cacheField name="APR. DISPONIBLE" numFmtId="164">
      <sharedItems containsSemiMixedTypes="0" containsString="0" containsNumber="1" minValue="0" maxValue="53887680678"/>
    </cacheField>
    <cacheField name="COMPROMISO" numFmtId="164">
      <sharedItems containsSemiMixedTypes="0" containsString="0" containsNumber="1" minValue="0" maxValue="167398166221"/>
    </cacheField>
    <cacheField name="OBLIGACION" numFmtId="164">
      <sharedItems containsSemiMixedTypes="0" containsString="0" containsNumber="1" minValue="0" maxValue="80304917307"/>
    </cacheField>
    <cacheField name="ORDEN PAGO" numFmtId="164">
      <sharedItems containsSemiMixedTypes="0" containsString="0" containsNumber="1" minValue="0" maxValue="80304917307"/>
    </cacheField>
    <cacheField name="PAGOS" numFmtId="164">
      <sharedItems containsSemiMixedTypes="0" containsString="0" containsNumber="1" minValue="0" maxValue="803049173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3">
  <r>
    <s v="41-06-00"/>
    <x v="0"/>
    <s v="C-4102-1500-3"/>
    <s v="C-4102-1500-3"/>
    <x v="0"/>
    <s v="DIRECCIÓN DE PROTECCIÓN "/>
    <s v="Dirección de Protección"/>
    <x v="0"/>
    <n v="4102"/>
    <n v="1500"/>
    <n v="3"/>
    <m/>
    <m/>
    <m/>
    <m/>
    <s v="Propios"/>
    <s v="27"/>
    <s v="CSF"/>
    <x v="0"/>
    <n v="0"/>
    <n v="0"/>
    <n v="0"/>
    <n v="69437192495"/>
    <n v="0"/>
    <n v="69437192495"/>
    <n v="0"/>
    <n v="0"/>
    <n v="0"/>
    <n v="0"/>
    <n v="0"/>
  </r>
  <r>
    <s v="41-06-00"/>
    <x v="0"/>
    <s v="C-4102-1500-4"/>
    <s v="C-4102-1500-4"/>
    <x v="1"/>
    <s v="DIRECCIÓN DE PRIMERA INFANCIA"/>
    <s v="Primera Infancia"/>
    <x v="0"/>
    <n v="4102"/>
    <n v="1500"/>
    <n v="4"/>
    <m/>
    <m/>
    <m/>
    <m/>
    <s v="Propios"/>
    <s v="27"/>
    <s v="CSF"/>
    <x v="1"/>
    <n v="0"/>
    <n v="0"/>
    <n v="0"/>
    <n v="1828256338"/>
    <n v="0"/>
    <n v="1828256338"/>
    <n v="0"/>
    <n v="0"/>
    <n v="0"/>
    <n v="0"/>
    <n v="0"/>
  </r>
  <r>
    <s v="41-06-00"/>
    <x v="0"/>
    <s v="C-4199-1500-2"/>
    <s v="C-4199-1500-2"/>
    <x v="2"/>
    <s v="SECRETARIA GENERAL"/>
    <s v="Secretaria General"/>
    <x v="0"/>
    <n v="4199"/>
    <n v="1500"/>
    <n v="2"/>
    <m/>
    <m/>
    <m/>
    <m/>
    <s v="Propios"/>
    <s v="27"/>
    <s v="CSF"/>
    <x v="2"/>
    <n v="0"/>
    <n v="0"/>
    <n v="0"/>
    <n v="4201804792"/>
    <n v="0"/>
    <n v="4201804792"/>
    <n v="0"/>
    <n v="0"/>
    <n v="0"/>
    <n v="0"/>
    <n v="0"/>
  </r>
  <r>
    <s v="41-06-00"/>
    <x v="0"/>
    <s v="A-1-0-1-10"/>
    <s v="A-1-0-1-10"/>
    <x v="3"/>
    <s v="DIRECCIÓN DE GESTIÓN HUMANA"/>
    <s v="Gestión Humana"/>
    <x v="1"/>
    <s v="1"/>
    <s v="0"/>
    <s v="1"/>
    <s v="10"/>
    <m/>
    <m/>
    <m/>
    <s v="Propios"/>
    <s v="27"/>
    <s v="CSF"/>
    <x v="3"/>
    <n v="18273034573"/>
    <n v="0"/>
    <n v="0"/>
    <n v="18273034573"/>
    <n v="18273034573"/>
    <n v="0"/>
    <n v="0"/>
    <n v="0"/>
    <n v="0"/>
    <n v="0"/>
    <n v="0"/>
  </r>
  <r>
    <s v="41-06-00"/>
    <x v="0"/>
    <s v="C-4102-1500-3-0-103"/>
    <s v="C-4102-1500-3"/>
    <x v="0"/>
    <s v="DIRECCIÓN DE PROTECCIÓN "/>
    <s v="Dirección de Protección"/>
    <x v="0"/>
    <n v="4102"/>
    <n v="1500"/>
    <n v="3"/>
    <n v="0"/>
    <n v="103"/>
    <m/>
    <m/>
    <s v="Nación"/>
    <s v="16"/>
    <s v="CSF"/>
    <x v="4"/>
    <n v="0"/>
    <n v="0"/>
    <n v="0"/>
    <n v="231472726"/>
    <n v="0"/>
    <n v="0"/>
    <n v="231472726"/>
    <n v="0"/>
    <n v="0"/>
    <n v="0"/>
    <n v="0"/>
  </r>
  <r>
    <s v="41-06-00"/>
    <x v="0"/>
    <s v="C-4102-1500-3-0-105"/>
    <s v="C-4102-1500-3"/>
    <x v="0"/>
    <s v="DIRECCIÓN DE PROTECCIÓN "/>
    <s v="Dirección de Protección"/>
    <x v="0"/>
    <n v="4102"/>
    <n v="1500"/>
    <n v="3"/>
    <n v="0"/>
    <n v="105"/>
    <m/>
    <m/>
    <s v="Nación"/>
    <s v="16"/>
    <s v="CSF"/>
    <x v="5"/>
    <n v="0"/>
    <n v="0"/>
    <n v="0"/>
    <n v="27381280"/>
    <n v="0"/>
    <n v="0"/>
    <n v="27381280"/>
    <n v="0"/>
    <n v="0"/>
    <n v="0"/>
    <n v="0"/>
  </r>
  <r>
    <s v="41-06-00"/>
    <x v="0"/>
    <s v="C-4102-1500-4-0-101"/>
    <s v="C-4102-1500-4"/>
    <x v="1"/>
    <s v="DIRECCIÓN DE PRIMERA INFANCIA"/>
    <s v="Primera Infancia"/>
    <x v="0"/>
    <n v="4102"/>
    <n v="1500"/>
    <n v="4"/>
    <n v="0"/>
    <n v="101"/>
    <m/>
    <m/>
    <s v="Nación"/>
    <s v="16"/>
    <s v="CSF"/>
    <x v="6"/>
    <n v="0"/>
    <n v="0"/>
    <n v="0"/>
    <n v="158491167"/>
    <n v="0"/>
    <n v="0"/>
    <n v="158491167"/>
    <n v="0"/>
    <n v="0"/>
    <n v="0"/>
    <n v="0"/>
  </r>
  <r>
    <s v="41-06-00"/>
    <x v="0"/>
    <s v="C-4102-1500-3-0-113"/>
    <s v="C-4102-1500-3"/>
    <x v="0"/>
    <s v="DIRECCIÓN DE PROTECCIÓN "/>
    <s v="Dirección de Protección"/>
    <x v="0"/>
    <n v="4102"/>
    <n v="1500"/>
    <n v="3"/>
    <n v="0"/>
    <n v="113"/>
    <m/>
    <m/>
    <s v="Propios"/>
    <s v="20"/>
    <s v="CSF"/>
    <x v="7"/>
    <n v="0"/>
    <n v="0"/>
    <n v="0"/>
    <n v="782328330"/>
    <n v="0"/>
    <n v="0"/>
    <n v="782328330"/>
    <n v="0"/>
    <n v="0"/>
    <n v="0"/>
    <n v="0"/>
  </r>
  <r>
    <s v="41-06-00"/>
    <x v="0"/>
    <s v="C-4102-1500-3-0-103"/>
    <s v="C-4102-1500-3"/>
    <x v="0"/>
    <s v="DIRECCIÓN DE PROTECCIÓN "/>
    <s v="Dirección de Protección"/>
    <x v="0"/>
    <n v="4102"/>
    <n v="1500"/>
    <n v="3"/>
    <n v="0"/>
    <n v="103"/>
    <m/>
    <m/>
    <s v="Propios"/>
    <s v="27"/>
    <s v="CSF"/>
    <x v="4"/>
    <n v="0"/>
    <n v="0"/>
    <n v="0"/>
    <n v="29849456371"/>
    <n v="0"/>
    <n v="0"/>
    <n v="29849456371"/>
    <n v="0"/>
    <n v="0"/>
    <n v="0"/>
    <n v="0"/>
  </r>
  <r>
    <s v="41-06-00"/>
    <x v="0"/>
    <s v="C-4102-1500-3-0-108"/>
    <s v="C-4102-1500-3"/>
    <x v="0"/>
    <s v="DIRECCIÓN DE PROTECCIÓN "/>
    <s v="Dirección de Protección"/>
    <x v="0"/>
    <n v="4102"/>
    <n v="1500"/>
    <n v="3"/>
    <n v="0"/>
    <n v="108"/>
    <m/>
    <m/>
    <s v="Propios"/>
    <s v="27"/>
    <s v="CSF"/>
    <x v="8"/>
    <n v="0"/>
    <n v="0"/>
    <n v="0"/>
    <n v="23871172"/>
    <n v="0"/>
    <n v="0"/>
    <n v="23871172"/>
    <n v="0"/>
    <n v="0"/>
    <n v="0"/>
    <n v="0"/>
  </r>
  <r>
    <s v="41-06-00"/>
    <x v="0"/>
    <s v="C-4102-1500-3-0-110"/>
    <s v="C-4102-1500-3"/>
    <x v="0"/>
    <s v="DIRECCIÓN DE GESTIÓN HUMANA"/>
    <s v="Gestión Humana - Pres. Serv"/>
    <x v="0"/>
    <n v="4102"/>
    <n v="1500"/>
    <n v="3"/>
    <n v="0"/>
    <n v="110"/>
    <m/>
    <m/>
    <s v="Propios"/>
    <s v="27"/>
    <s v="CSF"/>
    <x v="9"/>
    <n v="0"/>
    <n v="0"/>
    <n v="0"/>
    <n v="9486476048"/>
    <n v="0"/>
    <n v="0"/>
    <n v="9486476048"/>
    <n v="0"/>
    <n v="0"/>
    <n v="0"/>
    <n v="0"/>
  </r>
  <r>
    <s v="41-06-00"/>
    <x v="0"/>
    <s v="C-4102-1500-3-0-113"/>
    <s v="C-4102-1500-3"/>
    <x v="0"/>
    <s v="DIRECCIÓN DE PROTECCIÓN "/>
    <s v="Dirección de Protección"/>
    <x v="0"/>
    <n v="4102"/>
    <n v="1500"/>
    <n v="3"/>
    <n v="0"/>
    <n v="113"/>
    <m/>
    <m/>
    <s v="Propios"/>
    <s v="27"/>
    <s v="CSF"/>
    <x v="7"/>
    <n v="0"/>
    <n v="0"/>
    <n v="0"/>
    <n v="804825790"/>
    <n v="0"/>
    <n v="0"/>
    <n v="804825790"/>
    <n v="0"/>
    <n v="0"/>
    <n v="0"/>
    <n v="0"/>
  </r>
  <r>
    <s v="41-06-00-001"/>
    <x v="1"/>
    <s v="A-3-5-3-11"/>
    <s v="A-3-5-3-11"/>
    <x v="3"/>
    <s v="DIRECCIÓN DE GESTIÓN HUMANA"/>
    <s v="Gestión Humana"/>
    <x v="1"/>
    <s v="3"/>
    <s v="5"/>
    <s v="3"/>
    <s v="11"/>
    <m/>
    <m/>
    <m/>
    <s v="Propios"/>
    <s v="27"/>
    <s v="CSF"/>
    <x v="10"/>
    <n v="65900000"/>
    <n v="0"/>
    <n v="0"/>
    <n v="65900000"/>
    <n v="0"/>
    <n v="65900000"/>
    <n v="0"/>
    <n v="23360000"/>
    <n v="23360000"/>
    <n v="23360000"/>
    <n v="23360000"/>
  </r>
  <r>
    <s v="41-06-00-001"/>
    <x v="1"/>
    <s v="A-3-6-3-1"/>
    <s v="A-3-6-3-1"/>
    <x v="3"/>
    <s v="DIRECCION ADMINISTRATIVA"/>
    <s v="Administrativa"/>
    <x v="1"/>
    <s v="3"/>
    <s v="6"/>
    <s v="3"/>
    <s v="1"/>
    <m/>
    <m/>
    <m/>
    <s v="Propios"/>
    <s v="27"/>
    <s v="CSF"/>
    <x v="11"/>
    <n v="326000000"/>
    <n v="0"/>
    <n v="19752761"/>
    <n v="306247239"/>
    <n v="0"/>
    <n v="0"/>
    <n v="306247239"/>
    <n v="0"/>
    <n v="0"/>
    <n v="0"/>
    <n v="0"/>
  </r>
  <r>
    <s v="41-06-00-005"/>
    <x v="2"/>
    <s v="A-3-6-3-1"/>
    <s v="A-3-6-3-1"/>
    <x v="3"/>
    <s v="DIRECCION ADMINISTRATIVA"/>
    <s v="Administrativa"/>
    <x v="1"/>
    <s v="3"/>
    <s v="6"/>
    <s v="3"/>
    <s v="1"/>
    <m/>
    <m/>
    <m/>
    <s v="Propios"/>
    <s v="27"/>
    <s v="CSF"/>
    <x v="11"/>
    <n v="0"/>
    <n v="1792078"/>
    <n v="0"/>
    <n v="1792078"/>
    <n v="0"/>
    <n v="1784938"/>
    <n v="7140"/>
    <n v="1784938"/>
    <n v="1784938"/>
    <n v="1784938"/>
    <n v="1784938"/>
  </r>
  <r>
    <s v="41-06-00-011"/>
    <x v="3"/>
    <s v="A-3-6-3-1"/>
    <s v="A-3-6-3-1"/>
    <x v="3"/>
    <s v="DIRECCION ADMINISTRATIVA"/>
    <s v="Administrativa"/>
    <x v="1"/>
    <s v="3"/>
    <s v="6"/>
    <s v="3"/>
    <s v="1"/>
    <m/>
    <m/>
    <m/>
    <s v="Propios"/>
    <s v="27"/>
    <s v="CSF"/>
    <x v="11"/>
    <n v="0"/>
    <n v="17730111"/>
    <n v="0"/>
    <n v="17730111"/>
    <n v="0"/>
    <n v="17659473"/>
    <n v="70638"/>
    <n v="17659473"/>
    <n v="17659473"/>
    <n v="17659473"/>
    <n v="17659473"/>
  </r>
  <r>
    <s v="41-06-00-017"/>
    <x v="4"/>
    <s v="A-3-6-3-1"/>
    <s v="A-3-6-3-1"/>
    <x v="3"/>
    <s v="DIRECCION ADMINISTRATIVA"/>
    <s v="Administrativa"/>
    <x v="1"/>
    <s v="3"/>
    <s v="6"/>
    <s v="3"/>
    <s v="1"/>
    <m/>
    <m/>
    <m/>
    <s v="Propios"/>
    <s v="27"/>
    <s v="CSF"/>
    <x v="11"/>
    <n v="0"/>
    <n v="230572"/>
    <n v="0"/>
    <n v="230572"/>
    <n v="0"/>
    <n v="230572"/>
    <n v="0"/>
    <n v="0"/>
    <n v="0"/>
    <n v="0"/>
    <n v="0"/>
  </r>
  <r>
    <s v="41-06-00-001"/>
    <x v="1"/>
    <s v="A-3-2-1-1"/>
    <s v="A-3-2-1-1"/>
    <x v="3"/>
    <s v="DIRECCION FINANCIERA"/>
    <s v="Dirección Financiera"/>
    <x v="1"/>
    <s v="3"/>
    <s v="2"/>
    <s v="1"/>
    <s v="1"/>
    <m/>
    <m/>
    <m/>
    <s v="Propios"/>
    <s v="27"/>
    <s v="CSF"/>
    <x v="12"/>
    <n v="6912000000"/>
    <n v="0"/>
    <n v="0"/>
    <n v="6912000000"/>
    <n v="0"/>
    <n v="0"/>
    <n v="6912000000"/>
    <n v="0"/>
    <n v="0"/>
    <n v="0"/>
    <n v="0"/>
  </r>
  <r>
    <s v="41-06-00-001"/>
    <x v="1"/>
    <s v="A-4-2-1-8"/>
    <s v="A-4-2-1-8"/>
    <x v="3"/>
    <s v="DIRECCIÓN DE GESTIÓN HUMANA"/>
    <s v="Gestión Humana"/>
    <x v="1"/>
    <s v="4"/>
    <s v="2"/>
    <s v="1"/>
    <s v="8"/>
    <m/>
    <m/>
    <m/>
    <s v="Propios"/>
    <s v="27"/>
    <s v="CSF"/>
    <x v="13"/>
    <n v="287460000"/>
    <n v="0"/>
    <n v="0"/>
    <n v="287460000"/>
    <n v="0"/>
    <n v="0"/>
    <n v="287460000"/>
    <n v="0"/>
    <n v="0"/>
    <n v="0"/>
    <n v="0"/>
  </r>
  <r>
    <s v="41-06-00-001"/>
    <x v="1"/>
    <s v="A-1-0-1-1-1"/>
    <s v="A-1-0-1-1"/>
    <x v="3"/>
    <s v="DIRECCIÓN DE GESTIÓN HUMANA"/>
    <s v="Gestión Humana"/>
    <x v="1"/>
    <s v="1"/>
    <s v="0"/>
    <s v="1"/>
    <s v="1"/>
    <s v="1"/>
    <m/>
    <m/>
    <s v="Propios"/>
    <s v="27"/>
    <s v="CSF"/>
    <x v="14"/>
    <n v="148148402544"/>
    <n v="0"/>
    <n v="0"/>
    <n v="148148402544"/>
    <n v="0"/>
    <n v="148148402544"/>
    <n v="0"/>
    <n v="37684545231"/>
    <n v="37674038658"/>
    <n v="37674038658"/>
    <n v="37674038658"/>
  </r>
  <r>
    <s v="41-06-00-001"/>
    <x v="1"/>
    <s v="A-1-0-1-1-2"/>
    <s v="A-1-0-1-1"/>
    <x v="3"/>
    <s v="DIRECCIÓN DE GESTIÓN HUMANA"/>
    <s v="Gestión Humana"/>
    <x v="1"/>
    <s v="1"/>
    <s v="0"/>
    <s v="1"/>
    <s v="1"/>
    <s v="2"/>
    <m/>
    <m/>
    <s v="Propios"/>
    <s v="27"/>
    <s v="CSF"/>
    <x v="15"/>
    <n v="11500000000"/>
    <n v="0"/>
    <n v="0"/>
    <n v="11500000000"/>
    <n v="0"/>
    <n v="11500000000"/>
    <n v="0"/>
    <n v="1107642443"/>
    <n v="1105787157"/>
    <n v="1105787157"/>
    <n v="1105787157"/>
  </r>
  <r>
    <s v="41-06-00-001"/>
    <x v="1"/>
    <s v="A-1-0-1-1-4"/>
    <s v="A-1-0-1-1"/>
    <x v="3"/>
    <s v="DIRECCIÓN DE GESTIÓN HUMANA"/>
    <s v="Gestión Humana"/>
    <x v="1"/>
    <s v="1"/>
    <s v="0"/>
    <s v="1"/>
    <s v="1"/>
    <s v="4"/>
    <m/>
    <m/>
    <s v="Propios"/>
    <s v="27"/>
    <s v="CSF"/>
    <x v="16"/>
    <n v="2200000000"/>
    <n v="0"/>
    <n v="0"/>
    <n v="2200000000"/>
    <n v="0"/>
    <n v="2200000000"/>
    <n v="0"/>
    <n v="515822146"/>
    <n v="515138079"/>
    <n v="515138079"/>
    <n v="515138079"/>
  </r>
  <r>
    <s v="41-06-00-001"/>
    <x v="1"/>
    <s v="A-1-0-1-4-1"/>
    <s v="A-1-0-1-4"/>
    <x v="3"/>
    <s v="DIRECCIÓN DE GESTIÓN HUMANA"/>
    <s v="Gestión Humana"/>
    <x v="1"/>
    <s v="1"/>
    <s v="0"/>
    <s v="1"/>
    <s v="4"/>
    <s v="1"/>
    <m/>
    <m/>
    <s v="Propios"/>
    <s v="27"/>
    <s v="CSF"/>
    <x v="17"/>
    <n v="30000000"/>
    <n v="715000000"/>
    <n v="0"/>
    <n v="745000000"/>
    <n v="0"/>
    <n v="745000000"/>
    <n v="0"/>
    <n v="4848556"/>
    <n v="4841772"/>
    <n v="4841772"/>
    <n v="4841772"/>
  </r>
  <r>
    <s v="41-06-00-001"/>
    <x v="1"/>
    <s v="A-1-0-1-4-2"/>
    <s v="A-1-0-1-4"/>
    <x v="3"/>
    <s v="DIRECCIÓN DE GESTIÓN HUMANA"/>
    <s v="Gestión Humana"/>
    <x v="1"/>
    <s v="1"/>
    <s v="0"/>
    <s v="1"/>
    <s v="4"/>
    <s v="2"/>
    <m/>
    <m/>
    <s v="Propios"/>
    <s v="27"/>
    <s v="CSF"/>
    <x v="18"/>
    <n v="2881308081"/>
    <n v="0"/>
    <n v="715000000"/>
    <n v="2166308081"/>
    <n v="0"/>
    <n v="2166308081"/>
    <n v="0"/>
    <n v="466943707"/>
    <n v="466295600"/>
    <n v="466295600"/>
    <n v="466295600"/>
  </r>
  <r>
    <s v="41-06-00-001"/>
    <x v="1"/>
    <s v="A-1-0-1-5-2"/>
    <s v="A-1-0-1-5"/>
    <x v="3"/>
    <s v="DIRECCIÓN DE GESTIÓN HUMANA"/>
    <s v="Gestión Humana"/>
    <x v="1"/>
    <s v="1"/>
    <s v="0"/>
    <s v="1"/>
    <s v="5"/>
    <s v="2"/>
    <m/>
    <m/>
    <s v="Propios"/>
    <s v="27"/>
    <s v="CSF"/>
    <x v="19"/>
    <n v="4900000000"/>
    <n v="0"/>
    <n v="0"/>
    <n v="4900000000"/>
    <n v="0"/>
    <n v="4900000000"/>
    <n v="0"/>
    <n v="1413118956"/>
    <n v="1411838304"/>
    <n v="1411838304"/>
    <n v="1411838304"/>
  </r>
  <r>
    <s v="41-06-00-001"/>
    <x v="1"/>
    <s v="A-1-0-1-5-5"/>
    <s v="A-1-0-1-5"/>
    <x v="3"/>
    <s v="DIRECCIÓN DE GESTIÓN HUMANA"/>
    <s v="Gestión Humana"/>
    <x v="1"/>
    <s v="1"/>
    <s v="0"/>
    <s v="1"/>
    <s v="5"/>
    <s v="5"/>
    <m/>
    <m/>
    <s v="Propios"/>
    <s v="27"/>
    <s v="CSF"/>
    <x v="20"/>
    <n v="920000000"/>
    <n v="0"/>
    <n v="0"/>
    <n v="920000000"/>
    <n v="0"/>
    <n v="920000000"/>
    <n v="0"/>
    <n v="94208033"/>
    <n v="94057952"/>
    <n v="94057952"/>
    <n v="94057952"/>
  </r>
  <r>
    <s v="41-06-00-001"/>
    <x v="1"/>
    <s v="A-1-0-1-5-12"/>
    <s v="A-1-0-1-5"/>
    <x v="3"/>
    <s v="DIRECCIÓN DE GESTIÓN HUMANA"/>
    <s v="Gestión Humana"/>
    <x v="1"/>
    <s v="1"/>
    <s v="0"/>
    <s v="1"/>
    <s v="5"/>
    <s v="12"/>
    <m/>
    <m/>
    <s v="Propios"/>
    <s v="27"/>
    <s v="CSF"/>
    <x v="21"/>
    <n v="650000000"/>
    <n v="0"/>
    <n v="0"/>
    <n v="650000000"/>
    <n v="0"/>
    <n v="650000000"/>
    <n v="0"/>
    <n v="146914688"/>
    <n v="146714371"/>
    <n v="146714371"/>
    <n v="146714371"/>
  </r>
  <r>
    <s v="41-06-00-001"/>
    <x v="1"/>
    <s v="A-1-0-1-5-13"/>
    <s v="A-1-0-1-5"/>
    <x v="3"/>
    <s v="DIRECCIÓN DE GESTIÓN HUMANA"/>
    <s v="Gestión Humana"/>
    <x v="1"/>
    <s v="1"/>
    <s v="0"/>
    <s v="1"/>
    <s v="5"/>
    <s v="13"/>
    <m/>
    <m/>
    <s v="Propios"/>
    <s v="27"/>
    <s v="CSF"/>
    <x v="22"/>
    <n v="700000000"/>
    <n v="0"/>
    <n v="0"/>
    <n v="700000000"/>
    <n v="0"/>
    <n v="700000000"/>
    <n v="0"/>
    <n v="140497450"/>
    <n v="140305096"/>
    <n v="140305096"/>
    <n v="140305096"/>
  </r>
  <r>
    <s v="41-06-00-001"/>
    <x v="1"/>
    <s v="A-1-0-1-5-15"/>
    <s v="A-1-0-1-5"/>
    <x v="3"/>
    <s v="DIRECCIÓN DE GESTIÓN HUMANA"/>
    <s v="Gestión Humana"/>
    <x v="1"/>
    <s v="1"/>
    <s v="0"/>
    <s v="1"/>
    <s v="5"/>
    <s v="15"/>
    <m/>
    <m/>
    <s v="Propios"/>
    <s v="27"/>
    <s v="CSF"/>
    <x v="23"/>
    <n v="8200000000"/>
    <n v="0"/>
    <n v="0"/>
    <n v="8200000000"/>
    <n v="0"/>
    <n v="8200000000"/>
    <n v="0"/>
    <n v="852194312"/>
    <n v="850830754"/>
    <n v="850830754"/>
    <n v="850830754"/>
  </r>
  <r>
    <s v="41-06-00-001"/>
    <x v="1"/>
    <s v="A-1-0-1-5-17"/>
    <s v="A-1-0-1-5"/>
    <x v="3"/>
    <s v="DIRECCIÓN DE GESTIÓN HUMANA"/>
    <s v="Gestión Humana"/>
    <x v="1"/>
    <s v="1"/>
    <s v="0"/>
    <s v="1"/>
    <s v="5"/>
    <s v="17"/>
    <m/>
    <m/>
    <s v="Propios"/>
    <s v="27"/>
    <s v="CSF"/>
    <x v="24"/>
    <n v="31184990614"/>
    <n v="0"/>
    <n v="0"/>
    <n v="31184990614"/>
    <n v="0"/>
    <n v="31184990614"/>
    <n v="0"/>
    <n v="35860361"/>
    <n v="35779424"/>
    <n v="35779424"/>
    <n v="35779424"/>
  </r>
  <r>
    <s v="41-06-00-001"/>
    <x v="1"/>
    <s v="A-1-0-1-5-47"/>
    <s v="A-1-0-1-5"/>
    <x v="3"/>
    <s v="DIRECCIÓN DE GESTIÓN HUMANA"/>
    <s v="Gestión Humana"/>
    <x v="1"/>
    <s v="1"/>
    <s v="0"/>
    <s v="1"/>
    <s v="5"/>
    <s v="47"/>
    <m/>
    <m/>
    <s v="Propios"/>
    <s v="27"/>
    <s v="CSF"/>
    <x v="25"/>
    <n v="3100000000"/>
    <n v="0"/>
    <n v="0"/>
    <n v="3100000000"/>
    <n v="0"/>
    <n v="3100000000"/>
    <n v="0"/>
    <n v="765643091"/>
    <n v="764636263"/>
    <n v="764636263"/>
    <n v="764636263"/>
  </r>
  <r>
    <s v="41-06-00-001"/>
    <x v="1"/>
    <s v="A-1-0-1-5-92"/>
    <s v="A-1-0-1-5"/>
    <x v="3"/>
    <s v="DIRECCIÓN DE GESTIÓN HUMANA"/>
    <s v="Gestión Humana"/>
    <x v="1"/>
    <s v="1"/>
    <s v="0"/>
    <s v="1"/>
    <s v="5"/>
    <s v="92"/>
    <m/>
    <m/>
    <s v="Propios"/>
    <s v="27"/>
    <s v="CSF"/>
    <x v="26"/>
    <n v="65435000"/>
    <n v="0"/>
    <n v="0"/>
    <n v="65435000"/>
    <n v="0"/>
    <n v="65435000"/>
    <n v="0"/>
    <n v="0"/>
    <n v="0"/>
    <n v="0"/>
    <n v="0"/>
  </r>
  <r>
    <s v="41-06-00-001"/>
    <x v="1"/>
    <s v="A-1-0-1-9-1"/>
    <s v="A-1-0-1-9"/>
    <x v="3"/>
    <s v="DIRECCIÓN DE GESTIÓN HUMANA"/>
    <s v="Gestión Humana"/>
    <x v="1"/>
    <s v="1"/>
    <s v="0"/>
    <s v="1"/>
    <s v="9"/>
    <s v="1"/>
    <m/>
    <m/>
    <s v="Propios"/>
    <s v="27"/>
    <s v="CSF"/>
    <x v="27"/>
    <n v="740000000"/>
    <n v="0"/>
    <n v="0"/>
    <n v="740000000"/>
    <n v="0"/>
    <n v="740000000"/>
    <n v="0"/>
    <n v="47927873"/>
    <n v="47818524"/>
    <n v="47818524"/>
    <n v="47818524"/>
  </r>
  <r>
    <s v="41-06-00-001"/>
    <x v="1"/>
    <s v="A-1-0-1-9-2"/>
    <s v="A-1-0-1-9"/>
    <x v="3"/>
    <s v="DIRECCIÓN DE GESTIÓN HUMANA"/>
    <s v="Gestión Humana"/>
    <x v="1"/>
    <s v="1"/>
    <s v="0"/>
    <s v="1"/>
    <s v="9"/>
    <s v="2"/>
    <m/>
    <m/>
    <s v="Propios"/>
    <s v="27"/>
    <s v="CSF"/>
    <x v="28"/>
    <n v="247000000"/>
    <n v="0"/>
    <n v="0"/>
    <n v="247000000"/>
    <n v="0"/>
    <n v="247000000"/>
    <n v="0"/>
    <n v="18594418"/>
    <n v="18554514"/>
    <n v="18554514"/>
    <n v="18554514"/>
  </r>
  <r>
    <s v="41-06-00-001"/>
    <x v="1"/>
    <s v="A-1-0-1-9-3"/>
    <s v="A-1-0-1-9"/>
    <x v="3"/>
    <s v="DIRECCIÓN DE GESTIÓN HUMANA"/>
    <s v="Gestión Humana"/>
    <x v="1"/>
    <s v="1"/>
    <s v="0"/>
    <s v="1"/>
    <s v="9"/>
    <s v="3"/>
    <m/>
    <m/>
    <s v="Propios"/>
    <s v="27"/>
    <s v="CSF"/>
    <x v="29"/>
    <n v="879000000"/>
    <n v="0"/>
    <n v="0"/>
    <n v="879000000"/>
    <n v="0"/>
    <n v="879000000"/>
    <n v="0"/>
    <n v="119554369"/>
    <n v="119351984"/>
    <n v="119351984"/>
    <n v="119351984"/>
  </r>
  <r>
    <s v="41-06-00-001"/>
    <x v="1"/>
    <s v="A-1-0-2-14"/>
    <s v="A-1-0-2"/>
    <x v="3"/>
    <s v="DIRECCIÓN DE GESTIÓN HUMANA"/>
    <s v="Gestión Humana"/>
    <x v="1"/>
    <s v="1"/>
    <s v="0"/>
    <s v="2"/>
    <s v="14"/>
    <m/>
    <m/>
    <m/>
    <s v="Propios"/>
    <s v="27"/>
    <s v="CSF"/>
    <x v="30"/>
    <n v="1218591600"/>
    <n v="0"/>
    <n v="0"/>
    <n v="1218591600"/>
    <n v="0"/>
    <n v="1112140000"/>
    <n v="106451600"/>
    <n v="480332000"/>
    <n v="41081333"/>
    <n v="41081333"/>
    <n v="41081333"/>
  </r>
  <r>
    <s v="41-06-00-001"/>
    <x v="1"/>
    <s v="A-1-0-5-1-1"/>
    <s v="A-1-0-5"/>
    <x v="3"/>
    <s v="DIRECCIÓN DE GESTIÓN HUMANA"/>
    <s v="Gestión Humana"/>
    <x v="1"/>
    <s v="1"/>
    <s v="0"/>
    <s v="5"/>
    <s v="1"/>
    <s v="1"/>
    <m/>
    <m/>
    <s v="Propios"/>
    <s v="27"/>
    <s v="CSF"/>
    <x v="31"/>
    <n v="6554849854"/>
    <n v="0"/>
    <n v="0"/>
    <n v="6554849854"/>
    <n v="0"/>
    <n v="6554849854"/>
    <n v="0"/>
    <n v="1122103061"/>
    <n v="1122103061"/>
    <n v="1122103061"/>
    <n v="1122103061"/>
  </r>
  <r>
    <s v="41-06-00-001"/>
    <x v="1"/>
    <s v="A-1-0-5-1-3"/>
    <s v="A-1-0-5"/>
    <x v="3"/>
    <s v="DIRECCIÓN DE GESTIÓN HUMANA"/>
    <s v="Gestión Humana"/>
    <x v="1"/>
    <s v="1"/>
    <s v="0"/>
    <s v="5"/>
    <s v="1"/>
    <s v="3"/>
    <m/>
    <m/>
    <s v="Propios"/>
    <s v="27"/>
    <s v="CSF"/>
    <x v="32"/>
    <n v="7100000000"/>
    <n v="0"/>
    <n v="0"/>
    <n v="7100000000"/>
    <n v="0"/>
    <n v="7100000000"/>
    <n v="0"/>
    <n v="1213901620"/>
    <n v="1213901620"/>
    <n v="1213901620"/>
    <n v="1213901620"/>
  </r>
  <r>
    <s v="41-06-00-001"/>
    <x v="1"/>
    <s v="A-1-0-5-1-4"/>
    <s v="A-1-0-5"/>
    <x v="3"/>
    <s v="DIRECCIÓN DE GESTIÓN HUMANA"/>
    <s v="Gestión Humana"/>
    <x v="1"/>
    <s v="1"/>
    <s v="0"/>
    <s v="5"/>
    <s v="1"/>
    <s v="4"/>
    <m/>
    <m/>
    <s v="Propios"/>
    <s v="27"/>
    <s v="CSF"/>
    <x v="33"/>
    <n v="11900000000"/>
    <n v="0"/>
    <n v="0"/>
    <n v="11900000000"/>
    <n v="0"/>
    <n v="11900000000"/>
    <n v="0"/>
    <n v="2340698083"/>
    <n v="2339115083"/>
    <n v="2339115083"/>
    <n v="2339115083"/>
  </r>
  <r>
    <s v="41-06-00-001"/>
    <x v="1"/>
    <s v="A-1-0-5-2-2"/>
    <s v="A-1-0-5"/>
    <x v="3"/>
    <s v="DIRECCIÓN DE GESTIÓN HUMANA"/>
    <s v="Gestión Humana"/>
    <x v="1"/>
    <s v="1"/>
    <s v="0"/>
    <s v="5"/>
    <s v="2"/>
    <s v="2"/>
    <m/>
    <m/>
    <s v="Propios"/>
    <s v="27"/>
    <s v="CSF"/>
    <x v="34"/>
    <n v="18850000000"/>
    <n v="0"/>
    <n v="0"/>
    <n v="18850000000"/>
    <n v="0"/>
    <n v="18850000000"/>
    <n v="0"/>
    <n v="3565728484"/>
    <n v="3565728484"/>
    <n v="3565728484"/>
    <n v="3565728484"/>
  </r>
  <r>
    <s v="41-06-00-001"/>
    <x v="1"/>
    <s v="A-1-0-5-2-3"/>
    <s v="A-1-0-5"/>
    <x v="3"/>
    <s v="DIRECCIÓN DE GESTIÓN HUMANA"/>
    <s v="Gestión Humana"/>
    <x v="1"/>
    <s v="1"/>
    <s v="0"/>
    <s v="5"/>
    <s v="2"/>
    <s v="3"/>
    <m/>
    <m/>
    <s v="Propios"/>
    <s v="27"/>
    <s v="CSF"/>
    <x v="35"/>
    <n v="11600000000"/>
    <n v="0"/>
    <n v="0"/>
    <n v="11600000000"/>
    <n v="0"/>
    <n v="11600000000"/>
    <n v="0"/>
    <n v="2146954000"/>
    <n v="2146954000"/>
    <n v="2146954000"/>
    <n v="2146954000"/>
  </r>
  <r>
    <s v="41-06-00-001"/>
    <x v="1"/>
    <s v="A-1-0-5-2-6"/>
    <s v="A-1-0-5"/>
    <x v="3"/>
    <s v="DIRECCIÓN DE GESTIÓN HUMANA"/>
    <s v="Gestión Humana"/>
    <x v="1"/>
    <s v="1"/>
    <s v="0"/>
    <s v="5"/>
    <s v="2"/>
    <s v="6"/>
    <m/>
    <m/>
    <s v="Propios"/>
    <s v="27"/>
    <s v="CSF"/>
    <x v="36"/>
    <n v="35000000"/>
    <n v="0"/>
    <n v="0"/>
    <n v="35000000"/>
    <n v="0"/>
    <n v="35000000"/>
    <n v="0"/>
    <n v="5467736"/>
    <n v="5467736"/>
    <n v="5467736"/>
    <n v="5467736"/>
  </r>
  <r>
    <s v="41-06-00-001"/>
    <x v="1"/>
    <s v="A-1-0-5-2-7"/>
    <s v="A-1-0-5"/>
    <x v="3"/>
    <s v="DIRECCIÓN DE GESTIÓN HUMANA"/>
    <s v="Gestión Humana"/>
    <x v="1"/>
    <s v="1"/>
    <s v="0"/>
    <s v="5"/>
    <s v="2"/>
    <s v="7"/>
    <m/>
    <m/>
    <s v="Propios"/>
    <s v="27"/>
    <s v="CSF"/>
    <x v="37"/>
    <n v="1450000000"/>
    <n v="0"/>
    <n v="0"/>
    <n v="1450000000"/>
    <n v="0"/>
    <n v="1450000000"/>
    <n v="0"/>
    <n v="220255512"/>
    <n v="220255512"/>
    <n v="220255512"/>
    <n v="220255512"/>
  </r>
  <r>
    <s v="41-06-00-001"/>
    <x v="1"/>
    <s v="A-1-0-5-7"/>
    <s v="A-1-0-5"/>
    <x v="3"/>
    <s v="DIRECCIÓN DE GESTIÓN HUMANA"/>
    <s v="Gestión Humana"/>
    <x v="1"/>
    <s v="1"/>
    <s v="0"/>
    <s v="5"/>
    <s v="7"/>
    <m/>
    <m/>
    <m/>
    <s v="Propios"/>
    <s v="27"/>
    <s v="CSF"/>
    <x v="38"/>
    <n v="3600000000"/>
    <n v="0"/>
    <n v="0"/>
    <n v="3600000000"/>
    <n v="0"/>
    <n v="3600000000"/>
    <n v="0"/>
    <n v="542205118"/>
    <n v="542205118"/>
    <n v="542205118"/>
    <n v="542205118"/>
  </r>
  <r>
    <s v="41-06-00-001"/>
    <x v="1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576000"/>
    <n v="0"/>
    <n v="0"/>
    <n v="576000"/>
    <n v="0"/>
    <n v="0"/>
    <n v="576000"/>
    <n v="0"/>
    <n v="0"/>
    <n v="0"/>
    <n v="0"/>
  </r>
  <r>
    <s v="41-06-00-001"/>
    <x v="1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497419000"/>
    <n v="14353598"/>
    <n v="105024684"/>
    <n v="406747914"/>
    <n v="0"/>
    <n v="406747914"/>
    <n v="0"/>
    <n v="405907094"/>
    <n v="405907094"/>
    <n v="405907094"/>
    <n v="405907094"/>
  </r>
  <r>
    <s v="41-06-00-001"/>
    <x v="1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6262000"/>
    <n v="5902560"/>
    <n v="0"/>
    <n v="12164560"/>
    <n v="0"/>
    <n v="1522080"/>
    <n v="10642480"/>
    <n v="1522080"/>
    <n v="1522080"/>
    <n v="1522080"/>
    <n v="1522080"/>
  </r>
  <r>
    <s v="41-06-00-001"/>
    <x v="1"/>
    <s v="A-2-0-3-50-90"/>
    <s v="A-2-0-3"/>
    <x v="3"/>
    <s v="DIRECCION ADMINISTRATIVA"/>
    <s v="Administrativa"/>
    <x v="1"/>
    <s v="2"/>
    <s v="0"/>
    <s v="3"/>
    <s v="50"/>
    <s v="90"/>
    <m/>
    <m/>
    <s v="Propios"/>
    <s v="27"/>
    <s v="CSF"/>
    <x v="42"/>
    <n v="68883000"/>
    <n v="0"/>
    <n v="51580040"/>
    <n v="17302960"/>
    <n v="0"/>
    <n v="14312480"/>
    <n v="2990480"/>
    <n v="715480"/>
    <n v="715480"/>
    <n v="715480"/>
    <n v="715480"/>
  </r>
  <r>
    <s v="41-06-00-001"/>
    <x v="1"/>
    <s v="A-2-0-4-1-25"/>
    <s v="A-2-0-4"/>
    <x v="3"/>
    <s v="DIRECCION ADMINISTRATIVA"/>
    <s v="Administrativa"/>
    <x v="1"/>
    <s v="2"/>
    <s v="0"/>
    <s v="4"/>
    <s v="1"/>
    <s v="25"/>
    <m/>
    <m/>
    <s v="Propios"/>
    <s v="27"/>
    <s v="CSF"/>
    <x v="43"/>
    <n v="5000000"/>
    <n v="0"/>
    <n v="0"/>
    <n v="5000000"/>
    <n v="0"/>
    <n v="0"/>
    <n v="5000000"/>
    <n v="0"/>
    <n v="0"/>
    <n v="0"/>
    <n v="0"/>
  </r>
  <r>
    <s v="41-06-00-001"/>
    <x v="1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62199501"/>
    <n v="0"/>
    <n v="0"/>
    <n v="62199501"/>
    <n v="0"/>
    <n v="61762000"/>
    <n v="437501"/>
    <n v="17762000"/>
    <n v="8268348"/>
    <n v="8268348"/>
    <n v="8268348"/>
  </r>
  <r>
    <s v="41-06-00-001"/>
    <x v="1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84800000"/>
    <n v="0"/>
    <n v="0"/>
    <n v="84800000"/>
    <n v="0"/>
    <n v="28857500"/>
    <n v="55942500"/>
    <n v="20614433"/>
    <n v="0"/>
    <n v="0"/>
    <n v="0"/>
  </r>
  <r>
    <s v="41-06-00-001"/>
    <x v="1"/>
    <s v="A-2-0-4-4-6"/>
    <s v="A-2-0-4"/>
    <x v="3"/>
    <s v="DIRECCION ADMINISTRATIVA"/>
    <s v="Administrativa"/>
    <x v="1"/>
    <s v="2"/>
    <s v="0"/>
    <s v="4"/>
    <s v="4"/>
    <s v="6"/>
    <m/>
    <m/>
    <s v="Propios"/>
    <s v="27"/>
    <s v="CSF"/>
    <x v="46"/>
    <n v="10000000"/>
    <n v="0"/>
    <n v="0"/>
    <n v="10000000"/>
    <n v="0"/>
    <n v="0"/>
    <n v="10000000"/>
    <n v="0"/>
    <n v="0"/>
    <n v="0"/>
    <n v="0"/>
  </r>
  <r>
    <s v="41-06-00-001"/>
    <x v="1"/>
    <s v="A-2-0-4-4-15"/>
    <s v="A-2-0-4"/>
    <x v="3"/>
    <s v="DIRECCION ADMINISTRATIVA"/>
    <s v="Administrativa"/>
    <x v="1"/>
    <s v="2"/>
    <s v="0"/>
    <s v="4"/>
    <s v="4"/>
    <s v="15"/>
    <m/>
    <m/>
    <s v="Propios"/>
    <s v="27"/>
    <s v="CSF"/>
    <x v="47"/>
    <n v="1650920487"/>
    <n v="17340960"/>
    <n v="0"/>
    <n v="1668261447"/>
    <n v="0"/>
    <n v="1653037287"/>
    <n v="15224160"/>
    <n v="1653037287"/>
    <n v="338948751"/>
    <n v="338948751"/>
    <n v="338948751"/>
  </r>
  <r>
    <s v="41-06-00-001"/>
    <x v="1"/>
    <s v="A-2-0-4-4-17"/>
    <s v="A-2-0-4"/>
    <x v="3"/>
    <s v="DIRECCION ADMINISTRATIVA"/>
    <s v="Administrativa"/>
    <x v="1"/>
    <s v="2"/>
    <s v="0"/>
    <s v="4"/>
    <s v="4"/>
    <s v="17"/>
    <m/>
    <m/>
    <s v="Propios"/>
    <s v="27"/>
    <s v="CSF"/>
    <x v="48"/>
    <n v="1949236812"/>
    <n v="0"/>
    <n v="0"/>
    <n v="1949236812"/>
    <n v="0"/>
    <n v="1453407262"/>
    <n v="495829550"/>
    <n v="1453407262"/>
    <n v="193917676"/>
    <n v="193917676"/>
    <n v="193917676"/>
  </r>
  <r>
    <s v="41-06-00-001"/>
    <x v="1"/>
    <s v="A-2-0-4-4-18"/>
    <s v="A-2-0-4"/>
    <x v="3"/>
    <s v="DIRECCION ADMINISTRATIVA"/>
    <s v="Administrativa"/>
    <x v="1"/>
    <s v="2"/>
    <s v="0"/>
    <s v="4"/>
    <s v="4"/>
    <s v="18"/>
    <m/>
    <m/>
    <s v="Propios"/>
    <s v="27"/>
    <s v="CSF"/>
    <x v="49"/>
    <n v="1558916868"/>
    <n v="0"/>
    <n v="0"/>
    <n v="1558916868"/>
    <n v="0"/>
    <n v="1160242126"/>
    <n v="398674742"/>
    <n v="1160242126"/>
    <n v="160748231"/>
    <n v="160748231"/>
    <n v="160748231"/>
  </r>
  <r>
    <s v="41-06-00-001"/>
    <x v="1"/>
    <s v="A-2-0-4-4-20"/>
    <s v="A-2-0-4"/>
    <x v="3"/>
    <s v="DIRECCION ADMINISTRATIVA"/>
    <s v="Administrativa"/>
    <x v="1"/>
    <s v="2"/>
    <s v="0"/>
    <s v="4"/>
    <s v="4"/>
    <s v="20"/>
    <m/>
    <m/>
    <s v="Propios"/>
    <s v="27"/>
    <s v="CSF"/>
    <x v="50"/>
    <n v="20000000"/>
    <n v="0"/>
    <n v="0"/>
    <n v="20000000"/>
    <n v="0"/>
    <n v="1512000"/>
    <n v="18488000"/>
    <n v="1512000"/>
    <n v="1512000"/>
    <n v="1512000"/>
    <n v="1512000"/>
  </r>
  <r>
    <s v="41-06-00-001"/>
    <x v="1"/>
    <s v="A-2-0-4-4-21"/>
    <s v="A-2-0-4"/>
    <x v="3"/>
    <s v="DIRECCION ADMINISTRATIVA"/>
    <s v="Administrativa"/>
    <x v="1"/>
    <s v="2"/>
    <s v="0"/>
    <s v="4"/>
    <s v="4"/>
    <s v="21"/>
    <m/>
    <m/>
    <s v="Propios"/>
    <s v="27"/>
    <s v="CSF"/>
    <x v="51"/>
    <n v="0"/>
    <n v="4028000"/>
    <n v="0"/>
    <n v="4028000"/>
    <n v="0"/>
    <n v="504000"/>
    <n v="3524000"/>
    <n v="504000"/>
    <n v="504000"/>
    <n v="504000"/>
    <n v="504000"/>
  </r>
  <r>
    <s v="41-06-00-001"/>
    <x v="1"/>
    <s v="A-2-0-4-4-23"/>
    <s v="A-2-0-4"/>
    <x v="3"/>
    <s v="DIRECCION ADMINISTRATIVA"/>
    <s v="Administrativa"/>
    <x v="1"/>
    <s v="2"/>
    <s v="0"/>
    <s v="4"/>
    <s v="4"/>
    <s v="23"/>
    <m/>
    <m/>
    <s v="Propios"/>
    <s v="27"/>
    <s v="CSF"/>
    <x v="52"/>
    <n v="400000000"/>
    <n v="0"/>
    <n v="221161876"/>
    <n v="178838124"/>
    <n v="0"/>
    <n v="2217800"/>
    <n v="176620324"/>
    <n v="2217800"/>
    <n v="2217800"/>
    <n v="2217800"/>
    <n v="2217800"/>
  </r>
  <r>
    <s v="41-06-00-001"/>
    <x v="1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21500000"/>
    <n v="0"/>
    <n v="0"/>
    <n v="21500000"/>
    <n v="0"/>
    <n v="2520000"/>
    <n v="18980000"/>
    <n v="2520000"/>
    <n v="2520000"/>
    <n v="2520000"/>
    <n v="2520000"/>
  </r>
  <r>
    <s v="41-06-00-001"/>
    <x v="1"/>
    <s v="A-2-0-4-5-8"/>
    <s v="A-2-0-4"/>
    <x v="3"/>
    <s v="DIRECCION ADMINISTRATIVA"/>
    <s v="Administrativa"/>
    <x v="1"/>
    <s v="2"/>
    <s v="0"/>
    <s v="4"/>
    <s v="5"/>
    <s v="8"/>
    <m/>
    <m/>
    <s v="Propios"/>
    <s v="27"/>
    <s v="CSF"/>
    <x v="54"/>
    <n v="4874629941"/>
    <n v="0"/>
    <n v="0"/>
    <n v="4874629941"/>
    <n v="0"/>
    <n v="4250226143"/>
    <n v="624403798"/>
    <n v="4250226143"/>
    <n v="719649685"/>
    <n v="719649685"/>
    <n v="719649685"/>
  </r>
  <r>
    <s v="41-06-00-001"/>
    <x v="1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301594960"/>
    <n v="0"/>
    <n v="0"/>
    <n v="301594960"/>
    <n v="0"/>
    <n v="253400027"/>
    <n v="48194933"/>
    <n v="253400027"/>
    <n v="24439241"/>
    <n v="24439241"/>
    <n v="24439241"/>
  </r>
  <r>
    <s v="41-06-00-001"/>
    <x v="1"/>
    <s v="A-2-0-4-5-10"/>
    <s v="A-2-0-4"/>
    <x v="3"/>
    <s v="DIRECCION ADMINISTRATIVA"/>
    <s v="Administrativa"/>
    <x v="1"/>
    <s v="2"/>
    <s v="0"/>
    <s v="4"/>
    <s v="5"/>
    <s v="10"/>
    <m/>
    <m/>
    <s v="Propios"/>
    <s v="27"/>
    <s v="CSF"/>
    <x v="56"/>
    <n v="2861000000"/>
    <n v="0"/>
    <n v="0"/>
    <n v="2861000000"/>
    <n v="0"/>
    <n v="2753969713"/>
    <n v="107030287"/>
    <n v="2753969713"/>
    <n v="492907316"/>
    <n v="492907316"/>
    <n v="492907316"/>
  </r>
  <r>
    <s v="41-06-00-001"/>
    <x v="1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334600000"/>
    <n v="0"/>
    <n v="0"/>
    <n v="334600000"/>
    <n v="0"/>
    <n v="47520000"/>
    <n v="287080000"/>
    <n v="9928206"/>
    <n v="9928206"/>
    <n v="9928206"/>
    <n v="9928206"/>
  </r>
  <r>
    <s v="41-06-00-001"/>
    <x v="1"/>
    <s v="A-2-0-4-6-2"/>
    <s v="A-2-0-4"/>
    <x v="3"/>
    <s v="DIRECCION ADMINISTRATIVA"/>
    <s v="Administrativa"/>
    <x v="1"/>
    <s v="2"/>
    <s v="0"/>
    <s v="4"/>
    <s v="6"/>
    <s v="2"/>
    <m/>
    <m/>
    <s v="Propios"/>
    <s v="27"/>
    <s v="CSF"/>
    <x v="58"/>
    <n v="1557500000"/>
    <n v="0"/>
    <n v="0"/>
    <n v="1557500000"/>
    <n v="0"/>
    <n v="1019067986"/>
    <n v="538432014"/>
    <n v="1019067986"/>
    <n v="170189064"/>
    <n v="170189064"/>
    <n v="170189064"/>
  </r>
  <r>
    <s v="41-06-00-001"/>
    <x v="1"/>
    <s v="A-2-0-4-6-3"/>
    <s v="A-2-0-4"/>
    <x v="3"/>
    <s v="DIRECCION ADMINISTRATIVA"/>
    <s v="Administrativa"/>
    <x v="1"/>
    <s v="2"/>
    <s v="0"/>
    <s v="4"/>
    <s v="6"/>
    <s v="3"/>
    <m/>
    <m/>
    <s v="Propios"/>
    <s v="27"/>
    <s v="CSF"/>
    <x v="59"/>
    <n v="561908391"/>
    <n v="2457080"/>
    <n v="0"/>
    <n v="564365471"/>
    <n v="0"/>
    <n v="562216551"/>
    <n v="2148920"/>
    <n v="562216551"/>
    <n v="308160"/>
    <n v="308160"/>
    <n v="308160"/>
  </r>
  <r>
    <s v="41-06-00-001"/>
    <x v="1"/>
    <s v="A-2-0-4-6-7"/>
    <s v="A-2-0-4"/>
    <x v="3"/>
    <s v="DIRECCION ADMINISTRATIVA"/>
    <s v="Administrativa"/>
    <x v="1"/>
    <s v="2"/>
    <s v="0"/>
    <s v="4"/>
    <s v="6"/>
    <s v="7"/>
    <m/>
    <m/>
    <s v="Propios"/>
    <s v="27"/>
    <s v="CSF"/>
    <x v="60"/>
    <n v="1427963499"/>
    <n v="0"/>
    <n v="0"/>
    <n v="1427963499"/>
    <n v="0"/>
    <n v="1427963499"/>
    <n v="0"/>
    <n v="1427963499"/>
    <n v="226875751"/>
    <n v="226875751"/>
    <n v="226875751"/>
  </r>
  <r>
    <s v="41-06-00-001"/>
    <x v="1"/>
    <s v="A-2-0-4-7-1"/>
    <s v="A-2-0-4"/>
    <x v="3"/>
    <s v="DIRECCION ADMINISTRATIVA"/>
    <s v="Administrativa"/>
    <x v="1"/>
    <s v="2"/>
    <s v="0"/>
    <s v="4"/>
    <s v="7"/>
    <s v="1"/>
    <m/>
    <m/>
    <s v="Propios"/>
    <s v="27"/>
    <s v="CSF"/>
    <x v="61"/>
    <n v="100000"/>
    <n v="0"/>
    <n v="0"/>
    <n v="100000"/>
    <n v="0"/>
    <n v="0"/>
    <n v="100000"/>
    <n v="0"/>
    <n v="0"/>
    <n v="0"/>
    <n v="0"/>
  </r>
  <r>
    <s v="41-06-00-001"/>
    <x v="1"/>
    <s v="A-2-0-4-7-3"/>
    <s v="A-2-0-4"/>
    <x v="3"/>
    <s v="DIRECCION ADMINISTRATIVA"/>
    <s v="Administrativa"/>
    <x v="1"/>
    <s v="2"/>
    <s v="0"/>
    <s v="4"/>
    <s v="7"/>
    <s v="3"/>
    <m/>
    <m/>
    <s v="Propios"/>
    <s v="27"/>
    <s v="CSF"/>
    <x v="62"/>
    <n v="100000"/>
    <n v="0"/>
    <n v="0"/>
    <n v="100000"/>
    <n v="0"/>
    <n v="0"/>
    <n v="100000"/>
    <n v="0"/>
    <n v="0"/>
    <n v="0"/>
    <n v="0"/>
  </r>
  <r>
    <s v="41-06-00-001"/>
    <x v="1"/>
    <s v="A-2-0-4-7-5"/>
    <s v="A-2-0-4"/>
    <x v="3"/>
    <s v="DIRECCION ADMINISTRATIVA"/>
    <s v="Administrativa"/>
    <x v="1"/>
    <s v="2"/>
    <s v="0"/>
    <s v="4"/>
    <s v="7"/>
    <s v="5"/>
    <m/>
    <m/>
    <s v="Propios"/>
    <s v="27"/>
    <s v="CSF"/>
    <x v="63"/>
    <n v="106000000"/>
    <n v="0"/>
    <n v="70280"/>
    <n v="105929720"/>
    <n v="0"/>
    <n v="99900000"/>
    <n v="6029720"/>
    <n v="0"/>
    <n v="0"/>
    <n v="0"/>
    <n v="0"/>
  </r>
  <r>
    <s v="41-06-00-001"/>
    <x v="1"/>
    <s v="A-2-0-4-7-6"/>
    <s v="A-2-0-4"/>
    <x v="3"/>
    <s v="DIRECCION ADMINISTRATIVA"/>
    <s v="Administrativa"/>
    <x v="1"/>
    <s v="2"/>
    <s v="0"/>
    <s v="4"/>
    <s v="7"/>
    <s v="6"/>
    <m/>
    <m/>
    <s v="Propios"/>
    <s v="27"/>
    <s v="CSF"/>
    <x v="64"/>
    <n v="23171400"/>
    <n v="0"/>
    <n v="0"/>
    <n v="23171400"/>
    <n v="0"/>
    <n v="0"/>
    <n v="23171400"/>
    <n v="0"/>
    <n v="0"/>
    <n v="0"/>
    <n v="0"/>
  </r>
  <r>
    <s v="41-06-00-001"/>
    <x v="1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84400000"/>
    <n v="0"/>
    <n v="0"/>
    <n v="84400000"/>
    <n v="0"/>
    <n v="84400000"/>
    <n v="0"/>
    <n v="8444397"/>
    <n v="8444397"/>
    <n v="8444397"/>
    <n v="8444397"/>
  </r>
  <r>
    <s v="41-06-00-001"/>
    <x v="1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211000000"/>
    <n v="0"/>
    <n v="0"/>
    <n v="211000000"/>
    <n v="0"/>
    <n v="211000000"/>
    <n v="0"/>
    <n v="131578080"/>
    <n v="131199860"/>
    <n v="131199860"/>
    <n v="131199860"/>
  </r>
  <r>
    <s v="41-06-00-001"/>
    <x v="1"/>
    <s v="A-2-0-4-8-5"/>
    <s v="A-2-0-4"/>
    <x v="3"/>
    <s v="DIRECCION ADMINISTRATIVA"/>
    <s v="Administrativa"/>
    <x v="1"/>
    <s v="2"/>
    <s v="0"/>
    <s v="4"/>
    <s v="8"/>
    <s v="5"/>
    <m/>
    <m/>
    <s v="Propios"/>
    <s v="27"/>
    <s v="CSF"/>
    <x v="67"/>
    <n v="240000000"/>
    <n v="73000000"/>
    <n v="0"/>
    <n v="313000000"/>
    <n v="0"/>
    <n v="313000000"/>
    <n v="0"/>
    <n v="26494797"/>
    <n v="26494797"/>
    <n v="26494797"/>
    <n v="26494797"/>
  </r>
  <r>
    <s v="41-06-00-001"/>
    <x v="1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411850000"/>
    <n v="0"/>
    <n v="0"/>
    <n v="411850000"/>
    <n v="0"/>
    <n v="411850000"/>
    <n v="0"/>
    <n v="128282097"/>
    <n v="128282097"/>
    <n v="128282097"/>
    <n v="128282097"/>
  </r>
  <r>
    <s v="41-06-00-001"/>
    <x v="1"/>
    <s v="A-2-0-4-9-13"/>
    <s v="A-2-0-4"/>
    <x v="3"/>
    <s v="DIRECCION ADMINISTRATIVA"/>
    <s v="Administrativa"/>
    <x v="1"/>
    <s v="2"/>
    <s v="0"/>
    <s v="4"/>
    <s v="9"/>
    <s v="13"/>
    <m/>
    <m/>
    <s v="Propios"/>
    <s v="27"/>
    <s v="CSF"/>
    <x v="69"/>
    <n v="721000000"/>
    <n v="0"/>
    <n v="0"/>
    <n v="721000000"/>
    <n v="0"/>
    <n v="712861860"/>
    <n v="8138140"/>
    <n v="709765482"/>
    <n v="699394442"/>
    <n v="699394442"/>
    <n v="699394442"/>
  </r>
  <r>
    <s v="41-06-00-001"/>
    <x v="1"/>
    <s v="A-2-0-4-11-1"/>
    <s v="A-2-0-4"/>
    <x v="3"/>
    <s v="DIRECCIÓN DE GESTIÓN HUMANA"/>
    <s v="Gestión Humana"/>
    <x v="1"/>
    <s v="2"/>
    <s v="0"/>
    <s v="4"/>
    <s v="11"/>
    <s v="1"/>
    <m/>
    <m/>
    <s v="Propios"/>
    <s v="27"/>
    <s v="CSF"/>
    <x v="70"/>
    <n v="100000000"/>
    <n v="0"/>
    <n v="0"/>
    <n v="100000000"/>
    <n v="0"/>
    <n v="50000000"/>
    <n v="50000000"/>
    <n v="0"/>
    <n v="0"/>
    <n v="0"/>
    <n v="0"/>
  </r>
  <r>
    <s v="41-06-00-001"/>
    <x v="1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874000000"/>
    <n v="0"/>
    <n v="20459579"/>
    <n v="1853540421"/>
    <n v="0"/>
    <n v="1650290195"/>
    <n v="203250226"/>
    <n v="1391254553"/>
    <n v="544595412"/>
    <n v="544595412"/>
    <n v="544595412"/>
  </r>
  <r>
    <s v="41-06-00-001"/>
    <x v="1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162317000"/>
    <n v="0"/>
    <n v="82500000"/>
    <n v="79817000"/>
    <n v="0"/>
    <n v="4540960"/>
    <n v="75276040"/>
    <n v="4540960"/>
    <n v="4540960"/>
    <n v="4540960"/>
    <n v="4540960"/>
  </r>
  <r>
    <s v="41-06-00-001"/>
    <x v="1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199960002"/>
    <n v="0"/>
    <n v="0"/>
    <n v="1199960002"/>
    <n v="0"/>
    <n v="312000000"/>
    <n v="887960002"/>
    <n v="136991322"/>
    <n v="136991322"/>
    <n v="136991322"/>
    <n v="136991322"/>
  </r>
  <r>
    <s v="41-06-00-001"/>
    <x v="1"/>
    <s v="A-2-0-4-21-11"/>
    <s v="A-2-0-4"/>
    <x v="3"/>
    <s v="DIRECCIÓN DE GESTIÓN HUMANA"/>
    <s v="Gestión Humana"/>
    <x v="1"/>
    <s v="2"/>
    <s v="0"/>
    <s v="4"/>
    <s v="21"/>
    <s v="11"/>
    <m/>
    <m/>
    <s v="Propios"/>
    <s v="27"/>
    <s v="CSF"/>
    <x v="74"/>
    <n v="4000000000"/>
    <n v="0"/>
    <n v="0"/>
    <n v="4000000000"/>
    <n v="0"/>
    <n v="3984064000"/>
    <n v="15936000"/>
    <n v="262895970"/>
    <n v="262895970"/>
    <n v="262895970"/>
    <n v="262895970"/>
  </r>
  <r>
    <s v="41-06-00-001"/>
    <x v="1"/>
    <s v="A-2-0-4-41-13"/>
    <s v="A-2-0-4"/>
    <x v="3"/>
    <s v="DIRECCION ADMINISTRATIVA"/>
    <s v="Administrativa"/>
    <x v="1"/>
    <s v="2"/>
    <s v="0"/>
    <s v="4"/>
    <s v="41"/>
    <s v="13"/>
    <m/>
    <m/>
    <s v="Propios"/>
    <s v="27"/>
    <s v="CSF"/>
    <x v="75"/>
    <n v="370000000"/>
    <n v="105662116"/>
    <n v="0"/>
    <n v="475662116"/>
    <n v="0"/>
    <n v="475661836"/>
    <n v="280"/>
    <n v="475661836"/>
    <n v="11687936"/>
    <n v="11687936"/>
    <n v="11687936"/>
  </r>
  <r>
    <s v="41-06-00-001"/>
    <x v="1"/>
    <s v="A-3-5-1-1-0-2"/>
    <s v="A-3-5-1-1"/>
    <x v="3"/>
    <s v="DIRECCIÓN DE GESTIÓN HUMANA"/>
    <s v="Gestión Humana"/>
    <x v="1"/>
    <s v="3"/>
    <s v="5"/>
    <s v="1"/>
    <s v="1"/>
    <s v="0"/>
    <s v="2"/>
    <m/>
    <s v="Propios"/>
    <s v="27"/>
    <s v="CSF"/>
    <x v="76"/>
    <n v="63255000"/>
    <n v="0"/>
    <n v="0"/>
    <n v="63255000"/>
    <n v="0"/>
    <n v="63255000"/>
    <n v="0"/>
    <n v="14127801"/>
    <n v="14127801"/>
    <n v="14127801"/>
    <n v="14127801"/>
  </r>
  <r>
    <s v="41-06-00-001"/>
    <x v="1"/>
    <s v="A-3-6-1-1-1"/>
    <s v="A-3-6-1-1"/>
    <x v="3"/>
    <s v="OFICINA JURIDICA"/>
    <s v="Jurídica"/>
    <x v="1"/>
    <s v="3"/>
    <s v="6"/>
    <s v="1"/>
    <s v="1"/>
    <s v="1"/>
    <m/>
    <m/>
    <s v="Propios"/>
    <s v="27"/>
    <s v="CSF"/>
    <x v="77"/>
    <n v="604795044"/>
    <n v="0"/>
    <n v="0"/>
    <n v="604795044"/>
    <n v="0"/>
    <n v="228399697"/>
    <n v="376395347"/>
    <n v="228399697"/>
    <n v="228399697"/>
    <n v="228399697"/>
    <n v="228399697"/>
  </r>
  <r>
    <s v="41-06-00-001"/>
    <x v="1"/>
    <s v="A-3-6-1-1-2"/>
    <s v="A-3-6-1-1"/>
    <x v="3"/>
    <s v="OFICINA JURIDICA"/>
    <s v="Jurídica"/>
    <x v="1"/>
    <s v="3"/>
    <s v="6"/>
    <s v="1"/>
    <s v="1"/>
    <s v="2"/>
    <m/>
    <m/>
    <s v="Propios"/>
    <s v="27"/>
    <s v="CSF"/>
    <x v="78"/>
    <n v="7902889773"/>
    <n v="0"/>
    <n v="0"/>
    <n v="7902889773"/>
    <n v="0"/>
    <n v="1036244758"/>
    <n v="6866645015"/>
    <n v="644863047"/>
    <n v="602915613"/>
    <n v="602915613"/>
    <n v="602915613"/>
  </r>
  <r>
    <s v="41-06-00-001"/>
    <x v="1"/>
    <s v="A-3-6-1-1-3"/>
    <s v="A-3-6-1-1"/>
    <x v="3"/>
    <s v="OFICINA JURIDICA"/>
    <s v="Jurídica"/>
    <x v="1"/>
    <s v="3"/>
    <s v="6"/>
    <s v="1"/>
    <s v="1"/>
    <s v="3"/>
    <m/>
    <m/>
    <s v="Propios"/>
    <s v="27"/>
    <s v="CSF"/>
    <x v="79"/>
    <n v="182715183"/>
    <n v="0"/>
    <n v="0"/>
    <n v="182715183"/>
    <n v="0"/>
    <n v="0"/>
    <n v="182715183"/>
    <n v="0"/>
    <n v="0"/>
    <n v="0"/>
    <n v="0"/>
  </r>
  <r>
    <s v="41-06-00-001"/>
    <x v="1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25761826"/>
    <n v="3873697349"/>
    <n v="839508775"/>
    <n v="3159950400"/>
    <n v="0"/>
    <n v="0"/>
    <n v="3159950400"/>
    <n v="0"/>
    <n v="0"/>
    <n v="0"/>
    <n v="0"/>
  </r>
  <r>
    <s v="41-06-00-001"/>
    <x v="1"/>
    <s v="C-4102-1500-1-0-103"/>
    <s v="C-4102-1500-1"/>
    <x v="4"/>
    <s v="DIRECCIÓN DE NUTRICIÓN "/>
    <s v="Nutrición"/>
    <x v="0"/>
    <s v="4102"/>
    <s v="1500"/>
    <s v="1"/>
    <s v="0"/>
    <s v="103"/>
    <m/>
    <m/>
    <s v="Propios"/>
    <s v="27"/>
    <s v="CSF"/>
    <x v="81"/>
    <n v="1426221646"/>
    <n v="0"/>
    <n v="0"/>
    <n v="1426221646"/>
    <n v="0"/>
    <n v="1426221646"/>
    <n v="0"/>
    <n v="0"/>
    <n v="0"/>
    <n v="0"/>
    <n v="0"/>
  </r>
  <r>
    <s v="41-06-00-001"/>
    <x v="1"/>
    <s v="C-4102-1500-1-0-104"/>
    <s v="C-4102-1500-1"/>
    <x v="4"/>
    <s v="DIRECCIÓN DE NUTRICIÓN "/>
    <s v="Nutrición"/>
    <x v="0"/>
    <s v="4102"/>
    <s v="1500"/>
    <s v="1"/>
    <s v="0"/>
    <s v="104"/>
    <m/>
    <m/>
    <s v="Propios"/>
    <s v="27"/>
    <s v="CSF"/>
    <x v="82"/>
    <n v="123133569203"/>
    <n v="0"/>
    <n v="0"/>
    <n v="123133569203"/>
    <n v="0"/>
    <n v="123133569203"/>
    <n v="0"/>
    <n v="123133569203"/>
    <n v="9306503081"/>
    <n v="9306503081"/>
    <n v="9306503081"/>
  </r>
  <r>
    <s v="41-06-00-001"/>
    <x v="1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50640872"/>
    <n v="0"/>
    <n v="50640872"/>
    <n v="0"/>
    <n v="0"/>
    <n v="0"/>
    <n v="0"/>
    <n v="0"/>
    <n v="0"/>
    <n v="0"/>
    <n v="0"/>
  </r>
  <r>
    <s v="41-06-00-001"/>
    <x v="1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2372341669"/>
    <n v="114482349"/>
    <n v="0"/>
    <n v="2486824018"/>
    <n v="0"/>
    <n v="2317136883"/>
    <n v="169687135"/>
    <n v="2171244659"/>
    <n v="399218208"/>
    <n v="399218208"/>
    <n v="399218208"/>
  </r>
  <r>
    <s v="41-06-00-001"/>
    <x v="1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17305439"/>
    <n v="0"/>
    <n v="0"/>
    <n v="217305439"/>
    <n v="0"/>
    <n v="100000000"/>
    <n v="117305439"/>
    <n v="36733238"/>
    <n v="17894673"/>
    <n v="17894673"/>
    <n v="17894673"/>
  </r>
  <r>
    <s v="41-06-00-001"/>
    <x v="1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8861070875"/>
    <n v="45810000"/>
    <n v="28861070875"/>
    <n v="45810000"/>
    <n v="0"/>
    <n v="45810000"/>
    <n v="0"/>
    <n v="45810000"/>
    <n v="45810000"/>
    <n v="45810000"/>
    <n v="45810000"/>
  </r>
  <r>
    <s v="41-06-00-001"/>
    <x v="1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810100439"/>
    <n v="0"/>
    <n v="810100439"/>
    <n v="0"/>
    <n v="0"/>
    <n v="0"/>
    <n v="0"/>
    <n v="0"/>
    <n v="0"/>
    <n v="0"/>
    <n v="0"/>
  </r>
  <r>
    <s v="41-06-00-001"/>
    <x v="1"/>
    <s v="C-4102-1500-3-0-106"/>
    <s v="C-4102-1500-3"/>
    <x v="0"/>
    <s v="DIRECCIÓN DE PROTECCIÓN "/>
    <s v="Dirección de Protección"/>
    <x v="0"/>
    <s v="4102"/>
    <s v="1500"/>
    <s v="3"/>
    <s v="0"/>
    <s v="106"/>
    <m/>
    <m/>
    <s v="Nación"/>
    <s v="11"/>
    <s v="CSF"/>
    <x v="85"/>
    <n v="24729845222"/>
    <n v="0"/>
    <n v="0"/>
    <n v="24729845222"/>
    <n v="0"/>
    <n v="24729845222"/>
    <n v="0"/>
    <n v="24729845222"/>
    <n v="8000000000"/>
    <n v="8000000000"/>
    <n v="8000000000"/>
  </r>
  <r>
    <s v="41-06-00-001"/>
    <x v="1"/>
    <s v="C-4102-1500-3-0-106"/>
    <s v="C-4102-1500-3"/>
    <x v="0"/>
    <s v="DIRECCIÓN DE PROTECCIÓN "/>
    <s v="Dirección de Protección"/>
    <x v="0"/>
    <s v="4102"/>
    <s v="1500"/>
    <s v="3"/>
    <s v="0"/>
    <s v="106"/>
    <m/>
    <m/>
    <s v="Propios"/>
    <s v="27"/>
    <s v="CSF"/>
    <x v="85"/>
    <n v="5521705446"/>
    <n v="0"/>
    <n v="5521705446"/>
    <n v="0"/>
    <n v="0"/>
    <n v="0"/>
    <n v="0"/>
    <n v="0"/>
    <n v="0"/>
    <n v="0"/>
    <n v="0"/>
  </r>
  <r>
    <s v="41-06-00-001"/>
    <x v="1"/>
    <s v="C-4102-1500-3-0-107"/>
    <s v="C-4102-1500-3"/>
    <x v="0"/>
    <s v="DIRECCIÓN DE PROTECCIÓN "/>
    <s v="Dirección de Protección"/>
    <x v="0"/>
    <s v="4102"/>
    <s v="1500"/>
    <s v="3"/>
    <s v="0"/>
    <s v="107"/>
    <m/>
    <m/>
    <s v="Propios"/>
    <s v="27"/>
    <s v="CSF"/>
    <x v="86"/>
    <n v="3000000000"/>
    <n v="0"/>
    <n v="0"/>
    <n v="3000000000"/>
    <n v="0"/>
    <n v="3000000000"/>
    <n v="0"/>
    <n v="3000000000"/>
    <n v="900000000"/>
    <n v="900000000"/>
    <n v="900000000"/>
  </r>
  <r>
    <s v="41-06-00-001"/>
    <x v="1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6500000000"/>
    <n v="447300000"/>
    <n v="3431377964"/>
    <n v="3515922036"/>
    <n v="0"/>
    <n v="1515922036"/>
    <n v="2000000000"/>
    <n v="1515922036"/>
    <n v="896903636"/>
    <n v="896903636"/>
    <n v="896903636"/>
  </r>
  <r>
    <s v="41-06-00-001"/>
    <x v="1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5934092077"/>
    <n v="1152138106"/>
    <n v="11351430"/>
    <n v="7074878753"/>
    <n v="0"/>
    <n v="7041038931"/>
    <n v="33839822"/>
    <n v="6583704569"/>
    <n v="1220527932"/>
    <n v="1220527932"/>
    <n v="1220527932"/>
  </r>
  <r>
    <s v="41-06-00-001"/>
    <x v="1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738483000"/>
    <n v="0"/>
    <n v="0"/>
    <n v="2738483000"/>
    <n v="0"/>
    <n v="500000000"/>
    <n v="2238483000"/>
    <n v="142485404"/>
    <n v="66692396"/>
    <n v="66692396"/>
    <n v="66692396"/>
  </r>
  <r>
    <s v="41-06-00-001"/>
    <x v="1"/>
    <s v="C-4102-1500-3-0-113"/>
    <s v="C-4102-1500-3"/>
    <x v="0"/>
    <s v="DIRECCIÓN DE PROTECCIÓN "/>
    <s v="Dirección de Protección"/>
    <x v="0"/>
    <s v="4102"/>
    <s v="1500"/>
    <s v="3"/>
    <s v="0"/>
    <s v="113"/>
    <m/>
    <m/>
    <s v="Propios"/>
    <s v="20"/>
    <s v="CSF"/>
    <x v="7"/>
    <n v="782328330"/>
    <n v="0"/>
    <n v="782328330"/>
    <n v="0"/>
    <n v="0"/>
    <n v="0"/>
    <n v="0"/>
    <n v="0"/>
    <n v="0"/>
    <n v="0"/>
    <n v="0"/>
  </r>
  <r>
    <s v="41-06-00-001"/>
    <x v="1"/>
    <s v="C-4102-1500-3-0-113"/>
    <s v="C-4102-1500-3"/>
    <x v="0"/>
    <s v="DIRECCIÓN DE PROTECCIÓN "/>
    <s v="Dirección de Protección"/>
    <x v="0"/>
    <s v="4102"/>
    <s v="1500"/>
    <s v="3"/>
    <s v="0"/>
    <s v="113"/>
    <m/>
    <m/>
    <s v="Propios"/>
    <s v="27"/>
    <s v="CSF"/>
    <x v="7"/>
    <n v="5970492979"/>
    <n v="264931575"/>
    <n v="2377318653"/>
    <n v="3858105901"/>
    <n v="0"/>
    <n v="3658105901"/>
    <n v="200000000"/>
    <n v="1832587163"/>
    <n v="149238"/>
    <n v="149238"/>
    <n v="149238"/>
  </r>
  <r>
    <s v="41-06-00-001"/>
    <x v="1"/>
    <s v="C-4102-1500-3-0-114"/>
    <s v="C-4102-1500-3"/>
    <x v="0"/>
    <s v="DIRECCIÓN DE PROTECCIÓN "/>
    <s v="Dirección de Protección"/>
    <x v="0"/>
    <s v="4102"/>
    <s v="1500"/>
    <s v="3"/>
    <s v="0"/>
    <s v="114"/>
    <m/>
    <m/>
    <s v="Propios"/>
    <s v="27"/>
    <s v="CSF"/>
    <x v="87"/>
    <n v="1800000000"/>
    <n v="1268303575"/>
    <n v="0"/>
    <n v="3068303575"/>
    <n v="0"/>
    <n v="3068303575"/>
    <n v="0"/>
    <n v="1467164479"/>
    <n v="0"/>
    <n v="0"/>
    <n v="0"/>
  </r>
  <r>
    <s v="41-06-00-001"/>
    <x v="1"/>
    <s v="C-4102-1500-3-0-120"/>
    <s v="C-4102-1500-3"/>
    <x v="0"/>
    <s v="DIRECCIÓN DE GESTIÓN HUMANA"/>
    <s v="Gestión Humana- P.T."/>
    <x v="0"/>
    <s v="4102"/>
    <s v="1500"/>
    <s v="3"/>
    <s v="0"/>
    <s v="120"/>
    <m/>
    <m/>
    <s v="Propios"/>
    <s v="27"/>
    <s v="CSF"/>
    <x v="88"/>
    <n v="65335171877"/>
    <n v="0"/>
    <n v="56008588504"/>
    <n v="9326583373"/>
    <n v="0"/>
    <n v="9326582496"/>
    <n v="877"/>
    <n v="2272255409"/>
    <n v="2272255409"/>
    <n v="2272255409"/>
    <n v="2272255409"/>
  </r>
  <r>
    <s v="41-06-00-001"/>
    <x v="1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260298000"/>
    <n v="0"/>
    <n v="260298000"/>
    <n v="0"/>
    <n v="260298000"/>
    <n v="0"/>
    <n v="7206101"/>
    <n v="7206101"/>
    <n v="7206101"/>
    <n v="7206101"/>
  </r>
  <r>
    <s v="41-06-00-001"/>
    <x v="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0"/>
    <n v="319856265448"/>
    <n v="15514581870"/>
    <n v="304341683578"/>
    <n v="0"/>
    <n v="0"/>
    <n v="304341683578"/>
    <n v="0"/>
    <n v="0"/>
    <n v="0"/>
    <n v="0"/>
  </r>
  <r>
    <s v="41-06-00-001"/>
    <x v="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17399713906"/>
    <n v="0"/>
    <n v="17399713906"/>
    <n v="0"/>
    <n v="17289377603"/>
    <n v="110336303"/>
    <n v="17289377603"/>
    <n v="0"/>
    <n v="0"/>
    <n v="0"/>
  </r>
  <r>
    <s v="41-06-00-001"/>
    <x v="1"/>
    <s v="C-4102-1500-4-0-103"/>
    <s v="C-4102-1500-4"/>
    <x v="1"/>
    <s v="DIRECCIÓN DE PRIMERA INFANCIA"/>
    <s v="Primera Infancia"/>
    <x v="0"/>
    <s v="4102"/>
    <s v="1500"/>
    <s v="4"/>
    <s v="0"/>
    <s v="103"/>
    <m/>
    <m/>
    <s v="Nación"/>
    <s v="11"/>
    <s v="CSF"/>
    <x v="90"/>
    <n v="4779964682"/>
    <n v="0"/>
    <n v="4345968877"/>
    <n v="433995805"/>
    <n v="0"/>
    <n v="0"/>
    <n v="433995805"/>
    <n v="0"/>
    <n v="0"/>
    <n v="0"/>
    <n v="0"/>
  </r>
  <r>
    <s v="41-06-00-001"/>
    <x v="1"/>
    <s v="C-4102-1500-4-0-103"/>
    <s v="C-4102-1500-4"/>
    <x v="1"/>
    <s v="DIRECCIÓN DE PRIMERA INFANCIA"/>
    <s v="Primera Infancia"/>
    <x v="0"/>
    <s v="4102"/>
    <s v="1500"/>
    <s v="4"/>
    <s v="0"/>
    <s v="103"/>
    <m/>
    <m/>
    <s v="Nación"/>
    <s v="16"/>
    <s v="CSF"/>
    <x v="90"/>
    <n v="4378909381"/>
    <n v="13152278387"/>
    <n v="4051769927"/>
    <n v="13479417841"/>
    <n v="0"/>
    <n v="4369175736"/>
    <n v="9110242105"/>
    <n v="4369175736"/>
    <n v="0"/>
    <n v="0"/>
    <n v="0"/>
  </r>
  <r>
    <s v="41-06-00-001"/>
    <x v="1"/>
    <s v="C-4102-1500-4-0-103"/>
    <s v="C-4102-1500-4"/>
    <x v="1"/>
    <s v="DIRECCIÓN DE PRIMERA INFANCIA"/>
    <s v="Primera Infancia"/>
    <x v="0"/>
    <s v="4102"/>
    <s v="1500"/>
    <s v="4"/>
    <s v="0"/>
    <s v="103"/>
    <m/>
    <m/>
    <s v="Propios"/>
    <s v="21"/>
    <s v="CSF"/>
    <x v="90"/>
    <n v="161395683156"/>
    <n v="29326429194"/>
    <n v="18637697093"/>
    <n v="172084415257"/>
    <n v="0"/>
    <n v="167398166221"/>
    <n v="4686249036"/>
    <n v="150369073242"/>
    <n v="45110721973"/>
    <n v="45110721973"/>
    <n v="45110721973"/>
  </r>
  <r>
    <s v="41-06-00-001"/>
    <x v="1"/>
    <s v="C-4102-1500-4-0-103"/>
    <s v="C-4102-1500-4"/>
    <x v="1"/>
    <s v="DIRECCIÓN DE PRIMERA INFANCIA"/>
    <s v="Primera Infancia"/>
    <x v="0"/>
    <s v="4102"/>
    <s v="1500"/>
    <s v="4"/>
    <s v="0"/>
    <s v="103"/>
    <m/>
    <m/>
    <s v="Propios"/>
    <s v="27"/>
    <s v="CSF"/>
    <x v="90"/>
    <n v="0"/>
    <n v="29615964442"/>
    <n v="0"/>
    <n v="29615964442"/>
    <n v="0"/>
    <n v="29615553991"/>
    <n v="410451"/>
    <n v="14999589549"/>
    <n v="0"/>
    <n v="0"/>
    <n v="0"/>
  </r>
  <r>
    <s v="41-06-00-001"/>
    <x v="1"/>
    <s v="C-4102-1500-4-0-105"/>
    <s v="C-4102-1500-4"/>
    <x v="1"/>
    <s v="DIRECCIÓN DE PRIMERA INFANCIA"/>
    <s v="Primera Infancia"/>
    <x v="0"/>
    <s v="4102"/>
    <s v="1500"/>
    <s v="4"/>
    <s v="0"/>
    <s v="105"/>
    <m/>
    <m/>
    <s v="Nación"/>
    <s v="11"/>
    <s v="CSF"/>
    <x v="91"/>
    <n v="19633780639"/>
    <n v="274122109"/>
    <n v="18510237794"/>
    <n v="1397664954"/>
    <n v="0"/>
    <n v="816042792"/>
    <n v="581622162"/>
    <n v="728070000"/>
    <n v="0"/>
    <n v="0"/>
    <n v="0"/>
  </r>
  <r>
    <s v="41-06-00-001"/>
    <x v="1"/>
    <s v="C-4102-1500-4-0-105"/>
    <s v="C-4102-1500-4"/>
    <x v="1"/>
    <s v="DIRECCIÓN DE PRIMERA INFANCIA"/>
    <s v="Primera Infancia"/>
    <x v="0"/>
    <s v="4102"/>
    <s v="1500"/>
    <s v="4"/>
    <s v="0"/>
    <s v="105"/>
    <m/>
    <m/>
    <s v="Nación"/>
    <s v="16"/>
    <s v="CSF"/>
    <x v="91"/>
    <n v="0"/>
    <n v="45512305861"/>
    <n v="0"/>
    <n v="45512305861"/>
    <n v="0"/>
    <n v="0"/>
    <n v="45512305861"/>
    <n v="0"/>
    <n v="0"/>
    <n v="0"/>
    <n v="0"/>
  </r>
  <r>
    <s v="41-06-00-001"/>
    <x v="1"/>
    <s v="C-4102-1500-4-0-105"/>
    <s v="C-4102-1500-4"/>
    <x v="1"/>
    <s v="DIRECCIÓN DE PRIMERA INFANCIA"/>
    <s v="Primera Infancia"/>
    <x v="0"/>
    <s v="4102"/>
    <s v="1500"/>
    <s v="4"/>
    <s v="0"/>
    <s v="105"/>
    <m/>
    <m/>
    <s v="Propios"/>
    <s v="21"/>
    <s v="CSF"/>
    <x v="91"/>
    <n v="7500000000"/>
    <n v="8418975"/>
    <n v="3500000000"/>
    <n v="4008418975"/>
    <n v="0"/>
    <n v="0"/>
    <n v="4008418975"/>
    <n v="0"/>
    <n v="0"/>
    <n v="0"/>
    <n v="0"/>
  </r>
  <r>
    <s v="41-06-00-001"/>
    <x v="1"/>
    <s v="C-4102-1500-4-0-105"/>
    <s v="C-4102-1500-4"/>
    <x v="1"/>
    <s v="DIRECCIÓN DE PRIMERA INFANCIA"/>
    <s v="Primera Infancia"/>
    <x v="0"/>
    <s v="4102"/>
    <s v="1500"/>
    <s v="4"/>
    <s v="0"/>
    <s v="105"/>
    <m/>
    <m/>
    <s v="Propios"/>
    <s v="27"/>
    <s v="CSF"/>
    <x v="91"/>
    <n v="73833119361"/>
    <n v="210097354"/>
    <n v="64144189565"/>
    <n v="9899027150"/>
    <n v="0"/>
    <n v="4128825500"/>
    <n v="5770201650"/>
    <n v="2520666303"/>
    <n v="1150330000"/>
    <n v="1150330000"/>
    <n v="1150330000"/>
  </r>
  <r>
    <s v="41-06-00-001"/>
    <x v="1"/>
    <s v="C-4102-1500-4-0-107"/>
    <s v="C-4102-1500-4"/>
    <x v="1"/>
    <s v="DIRECCIÓN DE GESTIÓN HUMANA"/>
    <s v="Gestión Humana- P.T."/>
    <x v="0"/>
    <s v="4102"/>
    <s v="1500"/>
    <s v="4"/>
    <s v="0"/>
    <s v="107"/>
    <m/>
    <m/>
    <s v="Propios"/>
    <s v="27"/>
    <s v="CSF"/>
    <x v="92"/>
    <n v="4213986740"/>
    <n v="0"/>
    <n v="1845044338"/>
    <n v="2368942402"/>
    <n v="0"/>
    <n v="2368941662"/>
    <n v="740"/>
    <n v="119085715"/>
    <n v="119085715"/>
    <n v="119085715"/>
    <n v="119085715"/>
  </r>
  <r>
    <s v="41-06-00-001"/>
    <x v="1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27262739121"/>
    <n v="809864432"/>
    <n v="19204700456"/>
    <n v="8867903097"/>
    <n v="0"/>
    <n v="7705256843"/>
    <n v="1162646254"/>
    <n v="5758780767"/>
    <n v="1183376196"/>
    <n v="1183376196"/>
    <n v="1183376196"/>
  </r>
  <r>
    <s v="41-06-00-001"/>
    <x v="1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6420000000"/>
    <n v="0"/>
    <n v="1273467151"/>
    <n v="5146532849"/>
    <n v="0"/>
    <n v="500000000"/>
    <n v="4646532849"/>
    <n v="120532664"/>
    <n v="51700271"/>
    <n v="51700271"/>
    <n v="51700271"/>
  </r>
  <r>
    <s v="41-06-00-001"/>
    <x v="1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16788000"/>
    <n v="0"/>
    <n v="16788000"/>
    <n v="0"/>
    <n v="16788000"/>
    <n v="0"/>
    <n v="297462"/>
    <n v="297462"/>
    <n v="297462"/>
    <n v="297462"/>
  </r>
  <r>
    <s v="41-06-00-001"/>
    <x v="1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9748566654"/>
    <n v="75386580"/>
    <n v="0"/>
    <n v="19823953234"/>
    <n v="0"/>
    <n v="5075386580"/>
    <n v="14748566654"/>
    <n v="5075386580"/>
    <n v="0"/>
    <n v="0"/>
    <n v="0"/>
  </r>
  <r>
    <s v="41-06-00-001"/>
    <x v="1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8851243845"/>
    <n v="0"/>
    <n v="8851243845"/>
    <n v="0"/>
    <n v="0"/>
    <n v="0"/>
    <n v="0"/>
    <n v="0"/>
    <n v="0"/>
    <n v="0"/>
    <n v="0"/>
  </r>
  <r>
    <s v="41-06-00-001"/>
    <x v="1"/>
    <s v="C-4102-1500-5-0-103"/>
    <s v="C-4102-1500-5"/>
    <x v="5"/>
    <s v="DIRECCIÓN DE FAMILIAS Y COMUNIDADES"/>
    <s v="Familia"/>
    <x v="0"/>
    <s v="4102"/>
    <s v="1500"/>
    <s v="5"/>
    <s v="0"/>
    <s v="103"/>
    <m/>
    <m/>
    <s v="Propios"/>
    <s v="27"/>
    <s v="CSF"/>
    <x v="95"/>
    <n v="500000000"/>
    <n v="0"/>
    <n v="345386580"/>
    <n v="154613420"/>
    <n v="0"/>
    <n v="0"/>
    <n v="154613420"/>
    <n v="0"/>
    <n v="0"/>
    <n v="0"/>
    <n v="0"/>
  </r>
  <r>
    <s v="41-06-00-001"/>
    <x v="1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2083226215"/>
    <n v="150000000"/>
    <n v="0"/>
    <n v="2233226215"/>
    <n v="0"/>
    <n v="2158617324"/>
    <n v="74608891"/>
    <n v="2158617324"/>
    <n v="386646078"/>
    <n v="386646078"/>
    <n v="386646078"/>
  </r>
  <r>
    <s v="41-06-00-001"/>
    <x v="1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20058343"/>
    <n v="162405"/>
    <n v="7000000"/>
    <n v="113220748"/>
    <n v="0"/>
    <n v="50000000"/>
    <n v="63220748"/>
    <n v="14842388"/>
    <n v="2940270"/>
    <n v="2940270"/>
    <n v="2940270"/>
  </r>
  <r>
    <s v="41-06-00-001"/>
    <x v="1"/>
    <s v="C-4102-1500-6-0-103"/>
    <s v="C-4102-1500-6"/>
    <x v="6"/>
    <s v="DIRECCIÓN DE NIÑEZ Y ADOLESCENCIA"/>
    <s v="Niñez y adolescencia"/>
    <x v="0"/>
    <s v="4102"/>
    <s v="1500"/>
    <s v="6"/>
    <s v="0"/>
    <s v="103"/>
    <m/>
    <m/>
    <s v="Propios"/>
    <s v="27"/>
    <s v="CSF"/>
    <x v="96"/>
    <n v="8291899597"/>
    <n v="0"/>
    <n v="4282298247"/>
    <n v="4009601350"/>
    <n v="0"/>
    <n v="749918000"/>
    <n v="3259683350"/>
    <n v="0"/>
    <n v="0"/>
    <n v="0"/>
    <n v="0"/>
  </r>
  <r>
    <s v="41-06-00-001"/>
    <x v="1"/>
    <s v="C-4102-1500-6-0-104"/>
    <s v="C-4102-1500-6"/>
    <x v="6"/>
    <s v="DIRECCIÓN DE NIÑEZ Y ADOLESCENCIA"/>
    <s v="Niñez y adolescencia"/>
    <x v="0"/>
    <s v="4102"/>
    <s v="1500"/>
    <s v="6"/>
    <s v="0"/>
    <s v="104"/>
    <m/>
    <m/>
    <s v="Propios"/>
    <s v="27"/>
    <s v="CSF"/>
    <x v="97"/>
    <n v="4009601350"/>
    <n v="8350982075"/>
    <n v="0"/>
    <n v="12360583425"/>
    <n v="0"/>
    <n v="5405220480"/>
    <n v="6955362945"/>
    <n v="0"/>
    <n v="0"/>
    <n v="0"/>
    <n v="0"/>
  </r>
  <r>
    <s v="41-06-00-001"/>
    <x v="1"/>
    <s v="C-4102-1500-6-0-105"/>
    <s v="C-4102-1500-6"/>
    <x v="6"/>
    <s v="DIRECCIÓN DE NIÑEZ Y ADOLESCENCIA"/>
    <s v="Niñez y adolescencia"/>
    <x v="0"/>
    <s v="4102"/>
    <s v="1500"/>
    <s v="6"/>
    <s v="0"/>
    <s v="105"/>
    <m/>
    <m/>
    <s v="Propios"/>
    <s v="27"/>
    <s v="CSF"/>
    <x v="98"/>
    <n v="25000000000"/>
    <n v="0"/>
    <n v="4637210200"/>
    <n v="20362789800"/>
    <n v="0"/>
    <n v="0"/>
    <n v="20362789800"/>
    <n v="0"/>
    <n v="0"/>
    <n v="0"/>
    <n v="0"/>
  </r>
  <r>
    <s v="41-06-00-001"/>
    <x v="1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5954748543"/>
    <n v="0"/>
    <n v="2157533300"/>
    <n v="3797215243"/>
    <n v="0"/>
    <n v="3663681218"/>
    <n v="133534025"/>
    <n v="3588396952"/>
    <n v="651375098"/>
    <n v="651375098"/>
    <n v="651375098"/>
  </r>
  <r>
    <s v="41-06-00-001"/>
    <x v="1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753255360"/>
    <n v="0"/>
    <n v="96000000"/>
    <n v="657255360"/>
    <n v="0"/>
    <n v="200000000"/>
    <n v="457255360"/>
    <n v="38201417"/>
    <n v="16737326"/>
    <n v="16737326"/>
    <n v="16737326"/>
  </r>
  <r>
    <s v="41-06-00-001"/>
    <x v="1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149206004"/>
    <n v="0"/>
    <n v="149206004"/>
    <n v="0"/>
    <n v="0"/>
    <n v="149206004"/>
    <n v="0"/>
    <n v="0"/>
    <n v="0"/>
    <n v="0"/>
  </r>
  <r>
    <s v="41-06-00-001"/>
    <x v="1"/>
    <s v="C-4102-1500-7-0-101"/>
    <s v="C-4102-1500-7"/>
    <x v="7"/>
    <s v="DIRECCIÓN DE SISTEMA NACIONAL DE BIENESTAR FAMILIAR"/>
    <s v="SNBF"/>
    <x v="0"/>
    <s v="4102"/>
    <s v="1500"/>
    <s v="7"/>
    <s v="0"/>
    <s v="101"/>
    <m/>
    <m/>
    <s v="Propios"/>
    <s v="27"/>
    <s v="CSF"/>
    <x v="99"/>
    <n v="5700144108"/>
    <n v="0"/>
    <n v="0"/>
    <n v="5700144108"/>
    <n v="0"/>
    <n v="1071011711"/>
    <n v="4629132397"/>
    <n v="0"/>
    <n v="0"/>
    <n v="0"/>
    <n v="0"/>
  </r>
  <r>
    <s v="41-06-00-001"/>
    <x v="1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2562550282"/>
    <n v="207261034"/>
    <n v="177025295"/>
    <n v="2592786021"/>
    <n v="0"/>
    <n v="2147104515"/>
    <n v="445681506"/>
    <n v="2077923858"/>
    <n v="402976502"/>
    <n v="402976502"/>
    <n v="402976502"/>
  </r>
  <r>
    <s v="41-06-00-001"/>
    <x v="1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972626781"/>
    <n v="0"/>
    <n v="0"/>
    <n v="972626781"/>
    <n v="0"/>
    <n v="300000000"/>
    <n v="672626781"/>
    <n v="49040030"/>
    <n v="17854670"/>
    <n v="17854670"/>
    <n v="17854670"/>
  </r>
  <r>
    <s v="41-06-00-001"/>
    <x v="1"/>
    <s v="C-4199-1500-1-0-101"/>
    <s v="C-4199-1500-1"/>
    <x v="8"/>
    <s v="DIRECCIÓN DE INFORMACIÓN Y TECNOLOGÍA"/>
    <s v="Tecnología"/>
    <x v="0"/>
    <s v="4199"/>
    <s v="1500"/>
    <s v="1"/>
    <s v="0"/>
    <s v="101"/>
    <m/>
    <m/>
    <s v="Propios"/>
    <s v="27"/>
    <s v="CSF"/>
    <x v="100"/>
    <n v="41853499071"/>
    <n v="0"/>
    <n v="0"/>
    <n v="41853499071"/>
    <n v="0"/>
    <n v="25625725028"/>
    <n v="16227774043"/>
    <n v="23722722216"/>
    <n v="2318477307"/>
    <n v="2318477307"/>
    <n v="2318477307"/>
  </r>
  <r>
    <s v="41-06-00-001"/>
    <x v="1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6460414818"/>
    <n v="3452836"/>
    <n v="2500"/>
    <n v="6463865154"/>
    <n v="0"/>
    <n v="6383152751"/>
    <n v="80712403"/>
    <n v="6221035951"/>
    <n v="1147340988"/>
    <n v="1147340988"/>
    <n v="1147340988"/>
  </r>
  <r>
    <s v="41-06-00-001"/>
    <x v="1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76180359"/>
    <n v="0"/>
    <n v="0"/>
    <n v="76180359"/>
    <n v="0"/>
    <n v="30000000"/>
    <n v="46180359"/>
    <n v="15800115"/>
    <n v="13263262"/>
    <n v="13263262"/>
    <n v="13263262"/>
  </r>
  <r>
    <s v="41-06-00-001"/>
    <x v="1"/>
    <s v="C-4199-1500-2-0-102"/>
    <s v="C-4199-1500-2"/>
    <x v="2"/>
    <s v="DIRECCIÓN DE GESTIÓN HUMANA"/>
    <s v="Gestión Humana- P.T."/>
    <x v="0"/>
    <s v="4199"/>
    <s v="1500"/>
    <s v="2"/>
    <s v="0"/>
    <s v="102"/>
    <m/>
    <m/>
    <s v="Propios"/>
    <s v="27"/>
    <s v="CSF"/>
    <x v="101"/>
    <n v="8580000000"/>
    <n v="0"/>
    <n v="6487363792"/>
    <n v="2092636208"/>
    <n v="0"/>
    <n v="2032875208"/>
    <n v="59761000"/>
    <n v="250696503"/>
    <n v="250696503"/>
    <n v="250696503"/>
    <n v="250696503"/>
  </r>
  <r>
    <s v="41-06-00-001"/>
    <x v="1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4870725918"/>
    <n v="2148398268"/>
    <n v="600438289"/>
    <n v="26418685897"/>
    <n v="0"/>
    <n v="26131282545"/>
    <n v="287403352"/>
    <n v="24380566367"/>
    <n v="5372218256"/>
    <n v="5372218256"/>
    <n v="5372218256"/>
  </r>
  <r>
    <s v="41-06-00-001"/>
    <x v="1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1500000000"/>
    <n v="0"/>
    <n v="700000000"/>
    <n v="800000000"/>
    <n v="0"/>
    <n v="800000000"/>
    <n v="0"/>
    <n v="122396822"/>
    <n v="75010719"/>
    <n v="75010719"/>
    <n v="75010719"/>
  </r>
  <r>
    <s v="41-06-00-001"/>
    <x v="1"/>
    <s v="C-4199-1500-2-0-105"/>
    <s v="C-4199-1500-2"/>
    <x v="2"/>
    <s v="DIRECCION FINANCIERA"/>
    <s v="Dirección Financiera"/>
    <x v="0"/>
    <s v="4199"/>
    <s v="1500"/>
    <s v="2"/>
    <s v="0"/>
    <s v="105"/>
    <m/>
    <m/>
    <s v="Propios"/>
    <s v="27"/>
    <s v="CSF"/>
    <x v="102"/>
    <n v="7875000000"/>
    <n v="0"/>
    <n v="0"/>
    <n v="7875000000"/>
    <n v="0"/>
    <n v="7874426982"/>
    <n v="573018"/>
    <n v="7874426982"/>
    <n v="1021906415"/>
    <n v="1021906415"/>
    <n v="1021906415"/>
  </r>
  <r>
    <s v="41-06-00-001"/>
    <x v="1"/>
    <s v="C-4199-1500-2-0-106"/>
    <s v="C-4199-1500-2"/>
    <x v="2"/>
    <s v="DIRECCION FINANCIERA"/>
    <s v="Dirección Financiera"/>
    <x v="0"/>
    <s v="4199"/>
    <s v="1500"/>
    <s v="2"/>
    <s v="0"/>
    <s v="106"/>
    <m/>
    <m/>
    <s v="Propios"/>
    <s v="27"/>
    <s v="CSF"/>
    <x v="103"/>
    <n v="6017000000"/>
    <n v="0"/>
    <n v="650000000"/>
    <n v="5367000000"/>
    <n v="0"/>
    <n v="0"/>
    <n v="5367000000"/>
    <n v="0"/>
    <n v="0"/>
    <n v="0"/>
    <n v="0"/>
  </r>
  <r>
    <s v="41-06-00-001"/>
    <x v="1"/>
    <s v="C-4199-1500-2-0-107"/>
    <s v="C-4199-1500-2"/>
    <x v="2"/>
    <s v="DIRECCION FINANCIERA"/>
    <s v="Dirección Financiera"/>
    <x v="0"/>
    <s v="4199"/>
    <s v="1500"/>
    <s v="2"/>
    <s v="0"/>
    <s v="107"/>
    <m/>
    <m/>
    <s v="Propios"/>
    <s v="27"/>
    <s v="CSF"/>
    <x v="104"/>
    <n v="3100000"/>
    <n v="0"/>
    <n v="0"/>
    <n v="3100000"/>
    <n v="0"/>
    <n v="0"/>
    <n v="3100000"/>
    <n v="0"/>
    <n v="0"/>
    <n v="0"/>
    <n v="0"/>
  </r>
  <r>
    <s v="41-06-00-001"/>
    <x v="1"/>
    <s v="C-4199-1500-2-0-108"/>
    <s v="C-4199-1500-2"/>
    <x v="2"/>
    <s v="DIRECCION FINANCIERA"/>
    <s v="Dirección Financiera"/>
    <x v="0"/>
    <s v="4199"/>
    <s v="1500"/>
    <s v="2"/>
    <s v="0"/>
    <s v="108"/>
    <m/>
    <m/>
    <s v="Propios"/>
    <s v="27"/>
    <s v="CSF"/>
    <x v="105"/>
    <n v="30000000"/>
    <n v="0"/>
    <n v="30000000"/>
    <n v="0"/>
    <n v="0"/>
    <n v="0"/>
    <n v="0"/>
    <n v="0"/>
    <n v="0"/>
    <n v="0"/>
    <n v="0"/>
  </r>
  <r>
    <s v="41-06-00-001"/>
    <x v="1"/>
    <s v="C-4199-1500-2-0-109"/>
    <s v="C-4199-1500-2"/>
    <x v="2"/>
    <s v="DIRECCION FINANCIERA"/>
    <s v="Dirección Financiera"/>
    <x v="0"/>
    <s v="4199"/>
    <s v="1500"/>
    <s v="2"/>
    <s v="0"/>
    <s v="109"/>
    <m/>
    <m/>
    <s v="Propios"/>
    <s v="27"/>
    <s v="CSF"/>
    <x v="106"/>
    <n v="139000000"/>
    <n v="650000000"/>
    <n v="0"/>
    <n v="789000000"/>
    <n v="0"/>
    <n v="0"/>
    <n v="789000000"/>
    <n v="0"/>
    <n v="0"/>
    <n v="0"/>
    <n v="0"/>
  </r>
  <r>
    <s v="41-06-00-001"/>
    <x v="1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0"/>
    <s v="CSF"/>
    <x v="107"/>
    <n v="2665631752"/>
    <n v="0"/>
    <n v="0"/>
    <n v="2665631752"/>
    <n v="0"/>
    <n v="0"/>
    <n v="2665631752"/>
    <n v="0"/>
    <n v="0"/>
    <n v="0"/>
    <n v="0"/>
  </r>
  <r>
    <s v="41-06-00-001"/>
    <x v="1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51457984576"/>
    <n v="0"/>
    <n v="3000991000"/>
    <n v="48456993576"/>
    <n v="0"/>
    <n v="46099344584"/>
    <n v="2357648992"/>
    <n v="46099344584"/>
    <n v="12566344851"/>
    <n v="12566344851"/>
    <n v="12566344851"/>
  </r>
  <r>
    <s v="41-06-00-001"/>
    <x v="1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905813846"/>
    <n v="0"/>
    <n v="5940000"/>
    <n v="2899873846"/>
    <n v="0"/>
    <n v="2793436672"/>
    <n v="106437174"/>
    <n v="2793436672"/>
    <n v="689984283"/>
    <n v="689984283"/>
    <n v="689984283"/>
  </r>
  <r>
    <s v="41-06-00-001"/>
    <x v="1"/>
    <s v="C-4199-1500-2-0-203"/>
    <s v="C-4199-1500-2"/>
    <x v="2"/>
    <s v="DIRECCION ADMINISTRATIVA"/>
    <s v="Administrativa NM"/>
    <x v="0"/>
    <s v="4199"/>
    <s v="1500"/>
    <s v="2"/>
    <s v="0"/>
    <s v="203"/>
    <m/>
    <m/>
    <s v="Propios"/>
    <s v="27"/>
    <s v="CSF"/>
    <x v="109"/>
    <n v="39020040215"/>
    <n v="0"/>
    <n v="0"/>
    <n v="39020040215"/>
    <n v="0"/>
    <n v="36220040215"/>
    <n v="2800000000"/>
    <n v="36220040215"/>
    <n v="6255319907"/>
    <n v="6255319907"/>
    <n v="6255319907"/>
  </r>
  <r>
    <s v="41-06-00-001"/>
    <x v="1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1362490200"/>
    <n v="0"/>
    <n v="762487921"/>
    <n v="600002279"/>
    <n v="0"/>
    <n v="400000000"/>
    <n v="200002279"/>
    <n v="187120"/>
    <n v="187120"/>
    <n v="187120"/>
    <n v="187120"/>
  </r>
  <r>
    <s v="41-06-00-001"/>
    <x v="1"/>
    <s v="C-4199-1500-2-0-205"/>
    <s v="C-4199-1500-2"/>
    <x v="2"/>
    <s v="DIRECCION ADMINISTRATIVA"/>
    <s v="Administrativa NM"/>
    <x v="0"/>
    <s v="4199"/>
    <s v="1500"/>
    <s v="2"/>
    <s v="0"/>
    <s v="205"/>
    <m/>
    <m/>
    <s v="Propios"/>
    <s v="27"/>
    <s v="CSF"/>
    <x v="111"/>
    <n v="11297292972"/>
    <n v="0"/>
    <n v="0"/>
    <n v="11297292972"/>
    <n v="0"/>
    <n v="10355851891"/>
    <n v="941441081"/>
    <n v="10355851891"/>
    <n v="1180121148"/>
    <n v="1180121148"/>
    <n v="1180121148"/>
  </r>
  <r>
    <s v="41-06-00-001"/>
    <x v="1"/>
    <s v="C-4199-1500-2-0-301"/>
    <s v="C-4199-1500-2"/>
    <x v="2"/>
    <s v="DIRECCIÓN DE ABASTECIMIENTO"/>
    <s v="Abastecimiento"/>
    <x v="0"/>
    <s v="4199"/>
    <s v="1500"/>
    <s v="2"/>
    <s v="0"/>
    <s v="301"/>
    <m/>
    <m/>
    <s v="Propios"/>
    <s v="27"/>
    <s v="CSF"/>
    <x v="112"/>
    <n v="6180000000"/>
    <n v="0"/>
    <n v="0"/>
    <n v="6180000000"/>
    <n v="0"/>
    <n v="4000000000"/>
    <n v="2180000000"/>
    <n v="4000000000"/>
    <n v="220119958"/>
    <n v="220119958"/>
    <n v="220119958"/>
  </r>
  <r>
    <s v="41-06-00-001"/>
    <x v="1"/>
    <s v="C-4199-1500-2-0-401"/>
    <s v="C-4199-1500-2"/>
    <x v="2"/>
    <s v="DIRECCIÓN DE SERVICIOS Y ATENCIÓN"/>
    <s v="Servicios y Atención"/>
    <x v="0"/>
    <s v="4199"/>
    <s v="1500"/>
    <s v="2"/>
    <s v="0"/>
    <s v="401"/>
    <m/>
    <m/>
    <s v="Propios"/>
    <s v="27"/>
    <s v="CSF"/>
    <x v="113"/>
    <n v="12211965000"/>
    <n v="0"/>
    <n v="0"/>
    <n v="12211965000"/>
    <n v="0"/>
    <n v="10263301183"/>
    <n v="1948663817"/>
    <n v="10263301183"/>
    <n v="2007120678"/>
    <n v="2007120678"/>
    <n v="2007120678"/>
  </r>
  <r>
    <s v="41-06-00-001"/>
    <x v="1"/>
    <s v="C-4199-1500-2-0-501"/>
    <s v="C-4199-1500-2"/>
    <x v="2"/>
    <s v="OFICINA ASESORA JURÍDICA"/>
    <s v="Jurídica"/>
    <x v="0"/>
    <s v="4199"/>
    <s v="1500"/>
    <s v="2"/>
    <s v="0"/>
    <s v="501"/>
    <m/>
    <m/>
    <s v="Propios"/>
    <s v="27"/>
    <s v="CSF"/>
    <x v="114"/>
    <n v="20000000"/>
    <n v="0"/>
    <n v="0"/>
    <n v="20000000"/>
    <n v="0"/>
    <n v="510000"/>
    <n v="19490000"/>
    <n v="510000"/>
    <n v="510000"/>
    <n v="510000"/>
    <n v="510000"/>
  </r>
  <r>
    <s v="41-06-00-001"/>
    <x v="1"/>
    <s v="C-4199-1500-2-0-502"/>
    <s v="C-4199-1500-2"/>
    <x v="2"/>
    <s v="OFICINA ASESORA JURÍDICA"/>
    <s v="Jurídica"/>
    <x v="0"/>
    <s v="4199"/>
    <s v="1500"/>
    <s v="2"/>
    <s v="0"/>
    <s v="502"/>
    <m/>
    <m/>
    <s v="Propios"/>
    <s v="27"/>
    <s v="CSF"/>
    <x v="115"/>
    <n v="200000000"/>
    <n v="0"/>
    <n v="0"/>
    <n v="200000000"/>
    <n v="0"/>
    <n v="200000000"/>
    <n v="0"/>
    <n v="0"/>
    <n v="0"/>
    <n v="0"/>
    <n v="0"/>
  </r>
  <r>
    <s v="41-06-00-001"/>
    <x v="1"/>
    <s v="C-4199-1500-2-0-503"/>
    <s v="C-4199-1500-2"/>
    <x v="2"/>
    <s v="DIRECCIÓN DE CONTRATACIÓN"/>
    <s v="Dirección de Contratación."/>
    <x v="0"/>
    <s v="4199"/>
    <s v="1500"/>
    <s v="2"/>
    <s v="0"/>
    <s v="503"/>
    <m/>
    <m/>
    <s v="Propios"/>
    <s v="27"/>
    <s v="CSF"/>
    <x v="116"/>
    <n v="50000000"/>
    <n v="0"/>
    <n v="0"/>
    <n v="50000000"/>
    <n v="0"/>
    <n v="50000000"/>
    <n v="0"/>
    <n v="50000000"/>
    <n v="0"/>
    <n v="0"/>
    <n v="0"/>
  </r>
  <r>
    <s v="41-06-00-001"/>
    <x v="1"/>
    <s v="C-4199-1500-2-0-602"/>
    <s v="C-4199-1500-2"/>
    <x v="2"/>
    <s v="DIRECCIÓN DE GESTIÓN HUMANA"/>
    <s v="Gestión Humana - Pres. Serv"/>
    <x v="0"/>
    <s v="4199"/>
    <s v="1500"/>
    <s v="2"/>
    <s v="0"/>
    <s v="602"/>
    <m/>
    <m/>
    <s v="Propios"/>
    <s v="27"/>
    <s v="CSF"/>
    <x v="9"/>
    <n v="683000000"/>
    <n v="26761833"/>
    <n v="0"/>
    <n v="709761833"/>
    <n v="0"/>
    <n v="703141033"/>
    <n v="6620800"/>
    <n v="702478366"/>
    <n v="133968665"/>
    <n v="133968665"/>
    <n v="133968665"/>
  </r>
  <r>
    <s v="41-06-00-001"/>
    <x v="1"/>
    <s v="C-4199-1500-2-0-701"/>
    <s v="C-4199-1500-2"/>
    <x v="2"/>
    <s v="DIRECCIÓN DE PLANEACION Y CONTROL DE LA GESTION"/>
    <s v="Planeación"/>
    <x v="0"/>
    <s v="4199"/>
    <s v="1500"/>
    <s v="2"/>
    <s v="0"/>
    <s v="701"/>
    <m/>
    <m/>
    <s v="Propios"/>
    <s v="27"/>
    <s v="CSF"/>
    <x v="117"/>
    <n v="251450000"/>
    <n v="0"/>
    <n v="0"/>
    <n v="251450000"/>
    <n v="0"/>
    <n v="61666752"/>
    <n v="189783248"/>
    <n v="0"/>
    <n v="0"/>
    <n v="0"/>
    <n v="0"/>
  </r>
  <r>
    <s v="41-06-00-001"/>
    <x v="1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824000000"/>
    <n v="0"/>
    <n v="361000699"/>
    <n v="462999301"/>
    <n v="0"/>
    <n v="200687654"/>
    <n v="262311647"/>
    <n v="0"/>
    <n v="0"/>
    <n v="0"/>
    <n v="0"/>
  </r>
  <r>
    <s v="41-06-00-001"/>
    <x v="1"/>
    <s v="C-4199-1500-2-0-703"/>
    <s v="C-4199-1500-2"/>
    <x v="2"/>
    <s v="DIRECCIÓN DE GESTIÓN HUMANA"/>
    <s v="Gestión Humana - Pres. Serv"/>
    <x v="0"/>
    <s v="4199"/>
    <s v="1500"/>
    <s v="2"/>
    <s v="0"/>
    <s v="703"/>
    <m/>
    <m/>
    <s v="Propios"/>
    <s v="27"/>
    <s v="CSF"/>
    <x v="9"/>
    <n v="3370000000"/>
    <n v="0"/>
    <n v="0"/>
    <n v="3370000000"/>
    <n v="0"/>
    <n v="3335953205"/>
    <n v="34046795"/>
    <n v="3335801201"/>
    <n v="681931469"/>
    <n v="681931469"/>
    <n v="681931469"/>
  </r>
  <r>
    <s v="41-06-00-001"/>
    <x v="1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2794174"/>
    <n v="0"/>
    <n v="0"/>
    <n v="32794174"/>
    <n v="0"/>
    <n v="30000000"/>
    <n v="2794174"/>
    <n v="12484047"/>
    <n v="6071606"/>
    <n v="6071606"/>
    <n v="6071606"/>
  </r>
  <r>
    <s v="41-06-00-001"/>
    <x v="1"/>
    <s v="C-4199-1500-2-0-801"/>
    <s v="C-4199-1500-2"/>
    <x v="2"/>
    <s v="DIRECCIÓN DE GESTIÓN HUMANA"/>
    <s v="Gestión Humana- Capacitación"/>
    <x v="0"/>
    <s v="4199"/>
    <s v="1500"/>
    <s v="2"/>
    <s v="0"/>
    <s v="801"/>
    <m/>
    <m/>
    <s v="Propios"/>
    <s v="27"/>
    <s v="CSF"/>
    <x v="120"/>
    <n v="1000000000"/>
    <n v="0"/>
    <n v="0"/>
    <n v="1000000000"/>
    <n v="0"/>
    <n v="400000000"/>
    <n v="600000000"/>
    <n v="0"/>
    <n v="0"/>
    <n v="0"/>
    <n v="0"/>
  </r>
  <r>
    <s v="41-06-00-001"/>
    <x v="1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72284755"/>
    <n v="33576000"/>
    <n v="8676000"/>
    <n v="97184755"/>
    <n v="0"/>
    <n v="97184755"/>
    <n v="0"/>
    <n v="2069838"/>
    <n v="343938"/>
    <n v="343938"/>
    <n v="343938"/>
  </r>
  <r>
    <s v="41-06-00-001"/>
    <x v="1"/>
    <s v="C-4199-1500-3-0-101"/>
    <s v="C-4199-1500-3"/>
    <x v="9"/>
    <s v="SUBDIRECCIÓN DE MONITORÉO Y EVALUACIÓN"/>
    <s v="Planeación"/>
    <x v="0"/>
    <s v="4199"/>
    <s v="1500"/>
    <s v="3"/>
    <s v="0"/>
    <s v="101"/>
    <m/>
    <m/>
    <s v="Propios"/>
    <s v="27"/>
    <s v="CSF"/>
    <x v="121"/>
    <n v="5500000000"/>
    <n v="0"/>
    <n v="0"/>
    <n v="5500000000"/>
    <n v="0"/>
    <n v="1850000000"/>
    <n v="3650000000"/>
    <n v="1850000000"/>
    <n v="0"/>
    <n v="0"/>
    <n v="0"/>
  </r>
  <r>
    <s v="41-06-00-001"/>
    <x v="1"/>
    <s v="C-4199-1500-4-0-101"/>
    <s v="C-4199-1500-4"/>
    <x v="10"/>
    <s v="OFICINA ASESORA DE COMUNICACIONES"/>
    <s v="Comunicaciones"/>
    <x v="0"/>
    <s v="4199"/>
    <s v="1500"/>
    <s v="4"/>
    <s v="0"/>
    <s v="101"/>
    <m/>
    <m/>
    <s v="Propios"/>
    <s v="27"/>
    <s v="CSF"/>
    <x v="122"/>
    <n v="6844570800"/>
    <n v="0"/>
    <n v="0"/>
    <n v="6844570800"/>
    <n v="0"/>
    <n v="6408746274"/>
    <n v="435824526"/>
    <n v="2358434000"/>
    <n v="0"/>
    <n v="0"/>
    <n v="0"/>
  </r>
  <r>
    <s v="41-06-00-001"/>
    <x v="1"/>
    <s v="C-4199-1500-4-0-103"/>
    <s v="C-4199-1500-4"/>
    <x v="10"/>
    <s v="DIRECCIÓN DE GESTIÓN HUMANA"/>
    <s v="Gestión Humana- Viáticos"/>
    <x v="0"/>
    <s v="4199"/>
    <s v="1500"/>
    <s v="4"/>
    <s v="0"/>
    <s v="103"/>
    <m/>
    <m/>
    <s v="Propios"/>
    <s v="27"/>
    <s v="CSF"/>
    <x v="84"/>
    <n v="145500000"/>
    <n v="0"/>
    <n v="0"/>
    <n v="145500000"/>
    <n v="0"/>
    <n v="50000000"/>
    <n v="95500000"/>
    <n v="3824893"/>
    <n v="194749"/>
    <n v="194749"/>
    <n v="194749"/>
  </r>
  <r>
    <s v="41-06-00-001"/>
    <x v="1"/>
    <s v="C-4199-1500-4-0-999"/>
    <s v="C-4199-1500-4"/>
    <x v="10"/>
    <s v="OFICINA ASESORA DE COMUNICACIONES"/>
    <s v="Comunicaciones"/>
    <x v="0"/>
    <s v="4199"/>
    <s v="1500"/>
    <s v="4"/>
    <s v="0"/>
    <s v="999"/>
    <m/>
    <m/>
    <s v="Propios"/>
    <s v="27"/>
    <s v="CSF"/>
    <x v="89"/>
    <n v="9929200"/>
    <n v="0"/>
    <n v="0"/>
    <n v="9929200"/>
    <n v="0"/>
    <n v="30619"/>
    <n v="9898581"/>
    <n v="30619"/>
    <n v="8927"/>
    <n v="8927"/>
    <n v="8927"/>
  </r>
  <r>
    <s v="41-06-00-001"/>
    <x v="1"/>
    <s v="C-4199-1500-5-0-101"/>
    <s v="C-4199-1500-5"/>
    <x v="11"/>
    <s v="DIRECCION ADMINISTRATIVA"/>
    <s v="Administrativa CONS"/>
    <x v="0"/>
    <s v="4199"/>
    <s v="1500"/>
    <s v="5"/>
    <s v="0"/>
    <s v="101"/>
    <m/>
    <m/>
    <s v="Nación"/>
    <s v="16"/>
    <s v="CSF"/>
    <x v="123"/>
    <n v="20000000000"/>
    <n v="0"/>
    <n v="0"/>
    <n v="20000000000"/>
    <n v="0"/>
    <n v="318988903"/>
    <n v="19681011097"/>
    <n v="318988903"/>
    <n v="0"/>
    <n v="0"/>
    <n v="0"/>
  </r>
  <r>
    <s v="41-06-00-001"/>
    <x v="1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1"/>
    <s v="CSF"/>
    <x v="123"/>
    <n v="9307517978"/>
    <n v="0"/>
    <n v="0"/>
    <n v="9307517978"/>
    <n v="0"/>
    <n v="7681011097"/>
    <n v="1626506881"/>
    <n v="7681011097"/>
    <n v="0"/>
    <n v="0"/>
    <n v="0"/>
  </r>
  <r>
    <s v="41-06-00-001"/>
    <x v="1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8437595297"/>
    <n v="0"/>
    <n v="3428000000"/>
    <n v="5009595297"/>
    <n v="0"/>
    <n v="0"/>
    <n v="5009595297"/>
    <n v="0"/>
    <n v="0"/>
    <n v="0"/>
    <n v="0"/>
  </r>
  <r>
    <s v="41-06-00-001"/>
    <x v="1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475000000"/>
    <n v="0"/>
    <n v="0"/>
    <n v="475000000"/>
    <n v="0"/>
    <n v="0"/>
    <n v="475000000"/>
    <n v="0"/>
    <n v="0"/>
    <n v="0"/>
    <n v="0"/>
  </r>
  <r>
    <s v="41-06-00-001"/>
    <x v="1"/>
    <s v="C-4199-1500-5-0-103"/>
    <s v="C-4199-1500-5"/>
    <x v="11"/>
    <s v="DIRECCION ADMINISTRATIVA"/>
    <s v="Administrativa CONS"/>
    <x v="0"/>
    <s v="4199"/>
    <s v="1500"/>
    <s v="5"/>
    <s v="0"/>
    <s v="103"/>
    <m/>
    <m/>
    <s v="Propios"/>
    <s v="21"/>
    <s v="CSF"/>
    <x v="125"/>
    <n v="2440000000"/>
    <n v="0"/>
    <n v="0"/>
    <n v="2440000000"/>
    <n v="0"/>
    <n v="0"/>
    <n v="2440000000"/>
    <n v="0"/>
    <n v="0"/>
    <n v="0"/>
    <n v="0"/>
  </r>
  <r>
    <s v="41-06-00-001"/>
    <x v="1"/>
    <s v="C-4199-1500-5-0-103"/>
    <s v="C-4199-1500-5"/>
    <x v="11"/>
    <s v="DIRECCION ADMINISTRATIVA"/>
    <s v="Administrativa CONS"/>
    <x v="0"/>
    <s v="4199"/>
    <s v="1500"/>
    <s v="5"/>
    <s v="0"/>
    <s v="103"/>
    <m/>
    <m/>
    <s v="Propios"/>
    <s v="27"/>
    <s v="CSF"/>
    <x v="125"/>
    <n v="1820000000"/>
    <n v="0"/>
    <n v="0"/>
    <n v="1820000000"/>
    <n v="0"/>
    <n v="0"/>
    <n v="1820000000"/>
    <n v="0"/>
    <n v="0"/>
    <n v="0"/>
    <n v="0"/>
  </r>
  <r>
    <s v="41-06-00-001"/>
    <x v="1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3336513120"/>
    <n v="0"/>
    <n v="943509000"/>
    <n v="2393004120"/>
    <n v="0"/>
    <n v="2218542666"/>
    <n v="174461454"/>
    <n v="2033507531"/>
    <n v="408707733"/>
    <n v="408707733"/>
    <n v="408707733"/>
  </r>
  <r>
    <s v="41-06-00-001"/>
    <x v="1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700000000"/>
    <n v="0"/>
    <n v="0"/>
    <n v="700000000"/>
    <n v="0"/>
    <n v="10000000"/>
    <n v="690000000"/>
    <n v="8089756"/>
    <n v="4960444"/>
    <n v="4960444"/>
    <n v="4960444"/>
  </r>
  <r>
    <s v="41-06-00-005"/>
    <x v="2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216000"/>
    <n v="372000"/>
    <n v="0"/>
    <n v="588000"/>
    <n v="0"/>
    <n v="588000"/>
    <n v="0"/>
    <n v="522583"/>
    <n v="522583"/>
    <n v="522583"/>
    <n v="522583"/>
  </r>
  <r>
    <s v="41-06-00-005"/>
    <x v="2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231000000"/>
    <n v="31900000"/>
    <n v="0"/>
    <n v="262900000"/>
    <n v="0"/>
    <n v="100940000"/>
    <n v="161960000"/>
    <n v="91295066"/>
    <n v="90716532"/>
    <n v="90716532"/>
    <n v="90716532"/>
  </r>
  <r>
    <s v="41-06-00-005"/>
    <x v="2"/>
    <s v="A-2-0-3-51-2"/>
    <s v="A-2-0-3"/>
    <x v="3"/>
    <s v="DIRECCION ADMINISTRATIVA"/>
    <s v="Administrativa"/>
    <x v="1"/>
    <s v="2"/>
    <s v="0"/>
    <s v="3"/>
    <s v="51"/>
    <s v="2"/>
    <m/>
    <m/>
    <s v="Propios"/>
    <s v="27"/>
    <s v="CSF"/>
    <x v="126"/>
    <n v="0"/>
    <n v="168412"/>
    <n v="0"/>
    <n v="168412"/>
    <n v="0"/>
    <n v="167931"/>
    <n v="481"/>
    <n v="167931"/>
    <n v="167931"/>
    <n v="167931"/>
    <n v="167931"/>
  </r>
  <r>
    <s v="41-06-00-005"/>
    <x v="2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30000000"/>
    <n v="0"/>
    <n v="0"/>
    <n v="30000000"/>
    <n v="0"/>
    <n v="30000000"/>
    <n v="0"/>
    <n v="0"/>
    <n v="0"/>
    <n v="0"/>
    <n v="0"/>
  </r>
  <r>
    <s v="41-06-00-005"/>
    <x v="2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310000000"/>
    <n v="0"/>
    <n v="0"/>
    <n v="310000000"/>
    <n v="0"/>
    <n v="310000000"/>
    <n v="0"/>
    <n v="310000000"/>
    <n v="0"/>
    <n v="0"/>
    <n v="0"/>
  </r>
  <r>
    <s v="41-06-00-005"/>
    <x v="2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24000000"/>
    <n v="0"/>
    <n v="0"/>
    <n v="24000000"/>
    <n v="0"/>
    <n v="24000000"/>
    <n v="0"/>
    <n v="21182908"/>
    <n v="21182908"/>
    <n v="21182908"/>
    <n v="21182908"/>
  </r>
  <r>
    <s v="41-06-00-005"/>
    <x v="2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36800000"/>
    <n v="0"/>
    <n v="0"/>
    <n v="36800000"/>
    <n v="0"/>
    <n v="20147000"/>
    <n v="16653000"/>
    <n v="19342990.100000001"/>
    <n v="19269737.100000001"/>
    <n v="19269737.100000001"/>
    <n v="19269737.100000001"/>
  </r>
  <r>
    <s v="41-06-00-005"/>
    <x v="2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89500000"/>
    <n v="0"/>
    <n v="0"/>
    <n v="189500000"/>
    <n v="0"/>
    <n v="102755000"/>
    <n v="86745000"/>
    <n v="78223275.299999997"/>
    <n v="77778207.299999997"/>
    <n v="77778207.299999997"/>
    <n v="77778207.299999997"/>
  </r>
  <r>
    <s v="41-06-00-005"/>
    <x v="2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41000000"/>
    <n v="0"/>
    <n v="0"/>
    <n v="41000000"/>
    <n v="0"/>
    <n v="24164000"/>
    <n v="16836000"/>
    <n v="20637182"/>
    <n v="20555085"/>
    <n v="20555085"/>
    <n v="20555085"/>
  </r>
  <r>
    <s v="41-06-00-005"/>
    <x v="2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9000000"/>
    <n v="0"/>
    <n v="0"/>
    <n v="19000000"/>
    <n v="0"/>
    <n v="4113750"/>
    <n v="14886250"/>
    <n v="2738196"/>
    <n v="2198836"/>
    <n v="2198836"/>
    <n v="2198836"/>
  </r>
  <r>
    <s v="41-06-00-005"/>
    <x v="2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5900000"/>
    <n v="0"/>
    <n v="5900000"/>
    <n v="0"/>
    <n v="886000"/>
    <n v="5014000"/>
    <n v="886000"/>
    <n v="886000"/>
    <n v="886000"/>
    <n v="886000"/>
  </r>
  <r>
    <s v="41-06-00-005"/>
    <x v="2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223154852"/>
    <n v="0"/>
    <n v="0"/>
    <n v="223154852"/>
    <n v="0"/>
    <n v="223154852"/>
    <n v="0"/>
    <n v="0"/>
    <n v="0"/>
    <n v="0"/>
    <n v="0"/>
  </r>
  <r>
    <s v="41-06-00-005"/>
    <x v="2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69681449"/>
    <n v="0"/>
    <n v="0"/>
    <n v="69681449"/>
    <n v="0"/>
    <n v="68491835"/>
    <n v="1189614"/>
    <n v="68491835"/>
    <n v="8178248"/>
    <n v="8178248"/>
    <n v="8178248"/>
  </r>
  <r>
    <s v="41-06-00-005"/>
    <x v="2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7403829"/>
    <n v="0"/>
    <n v="0"/>
    <n v="17403829"/>
    <n v="0"/>
    <n v="8000000"/>
    <n v="9403829"/>
    <n v="3380709"/>
    <n v="2020518"/>
    <n v="2020518"/>
    <n v="2020518"/>
  </r>
  <r>
    <s v="41-06-00-005"/>
    <x v="2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9638009380"/>
    <n v="0"/>
    <n v="164025120"/>
    <n v="19473984260"/>
    <n v="0"/>
    <n v="19473984260"/>
    <n v="0"/>
    <n v="19473984260"/>
    <n v="3017582904"/>
    <n v="3017582904"/>
    <n v="3017582904"/>
  </r>
  <r>
    <s v="41-06-00-005"/>
    <x v="2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69488637394"/>
    <n v="80955405"/>
    <n v="63108446"/>
    <n v="69506484353"/>
    <n v="0"/>
    <n v="69368126681"/>
    <n v="138357672"/>
    <n v="69278417201"/>
    <n v="11942248065"/>
    <n v="11942248065"/>
    <n v="11942248065"/>
  </r>
  <r>
    <s v="41-06-00-005"/>
    <x v="2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024300630"/>
    <n v="0"/>
    <n v="43753881"/>
    <n v="1980546749"/>
    <n v="0"/>
    <n v="1930029073"/>
    <n v="50517676"/>
    <n v="1887616997"/>
    <n v="276244797"/>
    <n v="276244797"/>
    <n v="276244797"/>
  </r>
  <r>
    <s v="41-06-00-005"/>
    <x v="2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21470915818"/>
    <n v="0"/>
    <n v="11042700"/>
    <n v="21459873118"/>
    <n v="0"/>
    <n v="21430425918"/>
    <n v="29447200"/>
    <n v="21430425918"/>
    <n v="3649174830"/>
    <n v="3649174830"/>
    <n v="3649174830"/>
  </r>
  <r>
    <s v="41-06-00-005"/>
    <x v="2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4610866188"/>
    <n v="0"/>
    <n v="0"/>
    <n v="4610866188"/>
    <n v="0"/>
    <n v="4478608130"/>
    <n v="132258058"/>
    <n v="4377436132"/>
    <n v="1540014505"/>
    <n v="1540014505"/>
    <n v="1540014505"/>
  </r>
  <r>
    <s v="41-06-00-005"/>
    <x v="2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321543000"/>
    <n v="0"/>
    <n v="0"/>
    <n v="321543000"/>
    <n v="0"/>
    <n v="143164080"/>
    <n v="178378920"/>
    <n v="123557374"/>
    <n v="35080739"/>
    <n v="35080739"/>
    <n v="35080739"/>
  </r>
  <r>
    <s v="41-06-00-005"/>
    <x v="2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27399000"/>
    <n v="126000000"/>
    <n v="0"/>
    <n v="153399000"/>
    <n v="0"/>
    <n v="148500971"/>
    <n v="4898029"/>
    <n v="20700971"/>
    <n v="17360112"/>
    <n v="17360112"/>
    <n v="17360112"/>
  </r>
  <r>
    <s v="41-06-00-005"/>
    <x v="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95704186211"/>
    <n v="179889684"/>
    <n v="31508817599"/>
    <n v="64375258296"/>
    <n v="0"/>
    <n v="64375258296"/>
    <n v="0"/>
    <n v="64195368612"/>
    <n v="17318631890"/>
    <n v="17318631890"/>
    <n v="17318631890"/>
  </r>
  <r>
    <s v="41-06-00-005"/>
    <x v="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0"/>
    <n v="64674000"/>
    <n v="64674000"/>
    <n v="0"/>
    <n v="0"/>
    <n v="0"/>
    <n v="0"/>
    <n v="0"/>
    <n v="0"/>
    <n v="0"/>
    <n v="0"/>
  </r>
  <r>
    <s v="41-06-00-005"/>
    <x v="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32837569862"/>
    <n v="0"/>
    <n v="32837569862"/>
    <n v="0"/>
    <n v="32811015326"/>
    <n v="26554536"/>
    <n v="32811015326"/>
    <n v="10594146850"/>
    <n v="10594146850"/>
    <n v="10594146850"/>
  </r>
  <r>
    <s v="41-06-00-005"/>
    <x v="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3937779767"/>
    <n v="0"/>
    <n v="3937779767"/>
    <n v="0"/>
    <n v="3810919076"/>
    <n v="126860691"/>
    <n v="2312008611"/>
    <n v="555068174"/>
    <n v="555068174"/>
    <n v="555068174"/>
  </r>
  <r>
    <s v="41-06-00-005"/>
    <x v="2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1"/>
    <s v="CSF"/>
    <x v="130"/>
    <n v="106758120006"/>
    <n v="430383070"/>
    <n v="550583586"/>
    <n v="106637919490"/>
    <n v="0"/>
    <n v="106637919490"/>
    <n v="0"/>
    <n v="106637919490"/>
    <n v="31357028670"/>
    <n v="31357028670"/>
    <n v="31357028670"/>
  </r>
  <r>
    <s v="41-06-00-005"/>
    <x v="2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0"/>
    <n v="5420038"/>
    <n v="0"/>
    <n v="5420038"/>
    <n v="0"/>
    <n v="5420038"/>
    <n v="0"/>
    <n v="5420038"/>
    <n v="0"/>
    <n v="0"/>
    <n v="0"/>
  </r>
  <r>
    <s v="41-06-00-005"/>
    <x v="2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295430000"/>
    <n v="0"/>
    <n v="1295430000"/>
    <n v="0"/>
    <n v="1285280023"/>
    <n v="10149977"/>
    <n v="1234433356"/>
    <n v="208413335"/>
    <n v="208413335"/>
    <n v="208413335"/>
  </r>
  <r>
    <s v="41-06-00-005"/>
    <x v="2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50208882"/>
    <n v="0"/>
    <n v="50208882"/>
    <n v="0"/>
    <n v="50208882"/>
    <n v="0"/>
    <n v="43048343"/>
    <n v="21533130"/>
    <n v="21533130"/>
    <n v="21533130"/>
  </r>
  <r>
    <s v="41-06-00-005"/>
    <x v="2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4156652160"/>
    <n v="0"/>
    <n v="0"/>
    <n v="4156652160"/>
    <n v="0"/>
    <n v="4156652160"/>
    <n v="0"/>
    <n v="4156652160"/>
    <n v="0"/>
    <n v="0"/>
    <n v="0"/>
  </r>
  <r>
    <s v="41-06-00-005"/>
    <x v="2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477114645"/>
    <n v="785908800"/>
    <n v="0"/>
    <n v="1263023445"/>
    <n v="0"/>
    <n v="1254273445"/>
    <n v="8750000"/>
    <n v="1254273445"/>
    <n v="0"/>
    <n v="0"/>
    <n v="0"/>
  </r>
  <r>
    <s v="41-06-00-005"/>
    <x v="2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492882"/>
    <n v="298118"/>
    <n v="32492882"/>
    <n v="6061366"/>
    <n v="6061366"/>
    <n v="6061366"/>
  </r>
  <r>
    <s v="41-06-00-005"/>
    <x v="2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5331261"/>
    <n v="0"/>
    <n v="0"/>
    <n v="15331261"/>
    <n v="0"/>
    <n v="8000000"/>
    <n v="7331261"/>
    <n v="5349864"/>
    <n v="1303746"/>
    <n v="1303746"/>
    <n v="1303746"/>
  </r>
  <r>
    <s v="41-06-00-005"/>
    <x v="2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3249587150"/>
    <n v="0"/>
    <n v="0"/>
    <n v="3249587150"/>
    <n v="0"/>
    <n v="283161050"/>
    <n v="2966426100"/>
    <n v="283161050"/>
    <n v="0"/>
    <n v="0"/>
    <n v="0"/>
  </r>
  <r>
    <s v="41-06-00-005"/>
    <x v="2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994680850"/>
    <n v="0"/>
    <n v="0"/>
    <n v="1994680850"/>
    <n v="0"/>
    <n v="1834391150"/>
    <n v="160289700"/>
    <n v="1834391150"/>
    <n v="0"/>
    <n v="0"/>
    <n v="0"/>
  </r>
  <r>
    <s v="41-06-00-005"/>
    <x v="2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43901900"/>
    <n v="7334700"/>
    <n v="7334700"/>
    <n v="7334700"/>
  </r>
  <r>
    <s v="41-06-00-005"/>
    <x v="2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1278779"/>
    <n v="0"/>
    <n v="0"/>
    <n v="0"/>
  </r>
  <r>
    <s v="41-06-00-005"/>
    <x v="2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20977072"/>
    <n v="0"/>
    <n v="20977072"/>
    <n v="0"/>
    <n v="0"/>
    <n v="20977072"/>
    <n v="0"/>
    <n v="0"/>
    <n v="0"/>
    <n v="0"/>
  </r>
  <r>
    <s v="41-06-00-005"/>
    <x v="2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308702460"/>
    <n v="0"/>
    <n v="41605960"/>
    <n v="267096500"/>
    <n v="0"/>
    <n v="267096500"/>
    <n v="0"/>
    <n v="244739000"/>
    <n v="37152098"/>
    <n v="37152098"/>
    <n v="37152098"/>
  </r>
  <r>
    <s v="41-06-00-005"/>
    <x v="2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72223356"/>
    <n v="0"/>
    <n v="0"/>
    <n v="72223356"/>
    <n v="0"/>
    <n v="33711999"/>
    <n v="38511357"/>
    <n v="27881293"/>
    <n v="14497406"/>
    <n v="14497406"/>
    <n v="14497406"/>
  </r>
  <r>
    <s v="41-06-00-005"/>
    <x v="2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96951325"/>
    <n v="0"/>
    <n v="0"/>
    <n v="96951325"/>
    <n v="0"/>
    <n v="96716333"/>
    <n v="234992"/>
    <n v="96716333"/>
    <n v="19093866"/>
    <n v="19093866"/>
    <n v="19093866"/>
  </r>
  <r>
    <s v="41-06-00-005"/>
    <x v="2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0026229"/>
    <n v="0"/>
    <n v="0"/>
    <n v="10026229"/>
    <n v="0"/>
    <n v="7000000"/>
    <n v="3026229"/>
    <n v="2575110"/>
    <n v="1525256"/>
    <n v="1525256"/>
    <n v="1525256"/>
  </r>
  <r>
    <s v="41-06-00-005"/>
    <x v="2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1887246882"/>
    <n v="198319401"/>
    <n v="242426582"/>
    <n v="1843139701"/>
    <n v="0"/>
    <n v="1755004201"/>
    <n v="88135500"/>
    <n v="1635780834"/>
    <n v="496213996"/>
    <n v="496213996"/>
    <n v="496213996"/>
  </r>
  <r>
    <s v="41-06-00-005"/>
    <x v="2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30000000"/>
    <n v="5000000"/>
    <n v="21183458"/>
    <n v="18022347"/>
    <n v="18022347"/>
    <n v="18022347"/>
  </r>
  <r>
    <s v="41-06-00-005"/>
    <x v="2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3055778"/>
    <n v="0"/>
    <n v="0"/>
    <n v="3055778"/>
    <n v="0"/>
    <n v="484056"/>
    <n v="2571722"/>
    <n v="484056"/>
    <n v="484056"/>
    <n v="484056"/>
    <n v="484056"/>
  </r>
  <r>
    <s v="41-06-00-005"/>
    <x v="2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7452500"/>
    <n v="7452500"/>
    <n v="7452500"/>
  </r>
  <r>
    <s v="41-06-00-005"/>
    <x v="2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1882191"/>
    <n v="0"/>
    <n v="0"/>
    <n v="21882191"/>
    <n v="0"/>
    <n v="21882191"/>
    <n v="0"/>
    <n v="21882191"/>
    <n v="2071160"/>
    <n v="2071160"/>
    <n v="2071160"/>
  </r>
  <r>
    <s v="41-06-00-005"/>
    <x v="2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528288475"/>
    <n v="0"/>
    <n v="0"/>
    <n v="528288475"/>
    <n v="0"/>
    <n v="514411532"/>
    <n v="13876943"/>
    <n v="514411532"/>
    <n v="132072120"/>
    <n v="132072120"/>
    <n v="132072120"/>
  </r>
  <r>
    <s v="41-06-00-005"/>
    <x v="2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208433000"/>
    <n v="0"/>
    <n v="208433000"/>
    <n v="0"/>
    <n v="5000000"/>
    <n v="203433000"/>
    <n v="59461"/>
    <n v="59461"/>
    <n v="59461"/>
    <n v="59461"/>
  </r>
  <r>
    <s v="41-06-00-005"/>
    <x v="2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41000219"/>
    <n v="0"/>
    <n v="41000219"/>
    <n v="0"/>
    <n v="41000219"/>
    <n v="0"/>
    <n v="0"/>
    <n v="0"/>
    <n v="0"/>
    <n v="0"/>
  </r>
  <r>
    <s v="41-06-00-005"/>
    <x v="2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5460000"/>
    <n v="0"/>
    <n v="0"/>
    <n v="5460000"/>
    <n v="0"/>
    <n v="2000000"/>
    <n v="3460000"/>
    <n v="1731364"/>
    <n v="552603"/>
    <n v="552603"/>
    <n v="552603"/>
  </r>
  <r>
    <s v="41-06-00-005"/>
    <x v="2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991209"/>
    <n v="833732"/>
    <n v="0"/>
    <n v="1824941"/>
    <n v="0"/>
    <n v="835676"/>
    <n v="989265"/>
    <n v="835676"/>
    <n v="2184"/>
    <n v="2184"/>
    <n v="2184"/>
  </r>
  <r>
    <s v="41-06-00-005"/>
    <x v="2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200000000"/>
    <n v="0"/>
    <n v="200000000"/>
    <n v="0"/>
    <n v="200000000"/>
    <n v="0"/>
    <n v="0"/>
    <n v="0"/>
    <n v="0"/>
    <n v="0"/>
  </r>
  <r>
    <s v="41-06-00-005"/>
    <x v="2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45000000"/>
    <n v="0"/>
    <n v="0"/>
    <n v="145000000"/>
    <n v="0"/>
    <n v="141000000"/>
    <n v="4000000"/>
    <n v="64042092"/>
    <n v="0"/>
    <n v="0"/>
    <n v="0"/>
  </r>
  <r>
    <s v="41-06-00-005"/>
    <x v="2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0000000"/>
    <n v="0"/>
    <n v="0"/>
    <n v="30000000"/>
    <n v="0"/>
    <n v="0"/>
    <n v="30000000"/>
    <n v="0"/>
    <n v="0"/>
    <n v="0"/>
    <n v="0"/>
  </r>
  <r>
    <s v="41-06-00-005"/>
    <x v="2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122279500"/>
    <n v="52948000"/>
    <n v="0"/>
    <n v="175227500"/>
    <n v="0"/>
    <n v="164833534"/>
    <n v="10393966"/>
    <n v="120707000"/>
    <n v="22694133"/>
    <n v="22694133"/>
    <n v="22694133"/>
  </r>
  <r>
    <s v="41-06-00-005"/>
    <x v="2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12440000"/>
    <n v="0"/>
    <n v="0"/>
    <n v="12440000"/>
    <n v="0"/>
    <n v="9000000"/>
    <n v="3440000"/>
    <n v="5380370"/>
    <n v="102743"/>
    <n v="102743"/>
    <n v="102743"/>
  </r>
  <r>
    <s v="41-06-00-008"/>
    <x v="5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52000000"/>
    <n v="23220000"/>
    <n v="0"/>
    <n v="75220000"/>
    <n v="0"/>
    <n v="65877316.170000002"/>
    <n v="9342683.8300000001"/>
    <n v="65877316.170000002"/>
    <n v="65877316.170000002"/>
    <n v="65877316.170000002"/>
    <n v="65877316.170000002"/>
  </r>
  <r>
    <s v="41-06-00-008"/>
    <x v="5"/>
    <s v="A-2-0-3-50-90"/>
    <s v="A-2-0-3"/>
    <x v="3"/>
    <s v="DIRECCION ADMINISTRATIVA"/>
    <s v="Administrativa"/>
    <x v="1"/>
    <s v="2"/>
    <s v="0"/>
    <s v="3"/>
    <s v="50"/>
    <s v="90"/>
    <m/>
    <m/>
    <s v="Propios"/>
    <s v="27"/>
    <s v="CSF"/>
    <x v="42"/>
    <n v="171000"/>
    <n v="0"/>
    <n v="0"/>
    <n v="171000"/>
    <n v="0"/>
    <n v="158130"/>
    <n v="12870"/>
    <n v="158130"/>
    <n v="158130"/>
    <n v="158130"/>
    <n v="158130"/>
  </r>
  <r>
    <s v="41-06-00-008"/>
    <x v="5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4400000"/>
    <n v="0"/>
    <n v="0"/>
    <n v="4400000"/>
    <n v="0"/>
    <n v="4400000"/>
    <n v="0"/>
    <n v="4400000"/>
    <n v="0"/>
    <n v="0"/>
    <n v="0"/>
  </r>
  <r>
    <s v="41-06-00-008"/>
    <x v="5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1500000"/>
    <n v="0"/>
    <n v="0"/>
    <n v="11500000"/>
    <n v="0"/>
    <n v="11500000"/>
    <n v="0"/>
    <n v="0"/>
    <n v="0"/>
    <n v="0"/>
    <n v="0"/>
  </r>
  <r>
    <s v="41-06-00-008"/>
    <x v="5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231833000"/>
    <n v="0"/>
    <n v="0"/>
    <n v="231833000"/>
    <n v="0"/>
    <n v="231833000"/>
    <n v="0"/>
    <n v="97833000"/>
    <n v="27168821"/>
    <n v="27168821"/>
    <n v="27168821"/>
  </r>
  <r>
    <s v="41-06-00-008"/>
    <x v="5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6000000"/>
    <n v="0"/>
    <n v="0"/>
    <n v="6000000"/>
    <n v="0"/>
    <n v="5700000"/>
    <n v="300000"/>
    <n v="0"/>
    <n v="0"/>
    <n v="0"/>
    <n v="0"/>
  </r>
  <r>
    <s v="41-06-00-008"/>
    <x v="5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0500000"/>
    <n v="0"/>
    <n v="0"/>
    <n v="20500000"/>
    <n v="0"/>
    <n v="12510000"/>
    <n v="7990000"/>
    <n v="4457146.12"/>
    <n v="2982090.41"/>
    <n v="2982090.41"/>
    <n v="2982090.41"/>
  </r>
  <r>
    <s v="41-06-00-008"/>
    <x v="5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295000000"/>
    <n v="0"/>
    <n v="0"/>
    <n v="295000000"/>
    <n v="0"/>
    <n v="186000000"/>
    <n v="109000000"/>
    <n v="107017338.73999999"/>
    <n v="107017338.73999999"/>
    <n v="107017338.73999999"/>
    <n v="107017338.73999999"/>
  </r>
  <r>
    <s v="41-06-00-008"/>
    <x v="5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750000"/>
    <n v="0"/>
    <n v="0"/>
    <n v="750000"/>
    <n v="0"/>
    <n v="486000"/>
    <n v="264000"/>
    <n v="187222.26"/>
    <n v="187125.34"/>
    <n v="187125.34"/>
    <n v="187125.34"/>
  </r>
  <r>
    <s v="41-06-00-008"/>
    <x v="5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4500000"/>
    <n v="0"/>
    <n v="0"/>
    <n v="14500000"/>
    <n v="0"/>
    <n v="8300000"/>
    <n v="6200000"/>
    <n v="4071852.77"/>
    <n v="4071852.77"/>
    <n v="4071852.77"/>
    <n v="4071852.77"/>
  </r>
  <r>
    <s v="41-06-00-008"/>
    <x v="5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8000000"/>
    <n v="0"/>
    <n v="0"/>
    <n v="18000000"/>
    <n v="0"/>
    <n v="9625063"/>
    <n v="8374937"/>
    <n v="7442845"/>
    <n v="4692178"/>
    <n v="4692178"/>
    <n v="4692178"/>
  </r>
  <r>
    <s v="41-06-00-008"/>
    <x v="5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4000000"/>
    <n v="0"/>
    <n v="4000000"/>
    <n v="0"/>
    <n v="2008000"/>
    <n v="1992000"/>
    <n v="2008000"/>
    <n v="8000"/>
    <n v="8000"/>
    <n v="8000"/>
  </r>
  <r>
    <s v="41-06-00-008"/>
    <x v="5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10960976"/>
    <n v="0"/>
    <n v="0"/>
    <n v="110960976"/>
    <n v="0"/>
    <n v="110960976"/>
    <n v="0"/>
    <n v="0"/>
    <n v="0"/>
    <n v="0"/>
    <n v="0"/>
  </r>
  <r>
    <s v="41-06-00-008"/>
    <x v="5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841833600"/>
    <n v="0"/>
    <n v="78145458"/>
    <n v="763688142"/>
    <n v="0"/>
    <n v="763688142"/>
    <n v="0"/>
    <n v="0"/>
    <n v="0"/>
    <n v="0"/>
    <n v="0"/>
  </r>
  <r>
    <s v="41-06-00-008"/>
    <x v="5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5604294"/>
    <n v="0"/>
    <n v="0"/>
    <n v="15604294"/>
    <n v="0"/>
    <n v="15481995"/>
    <n v="122299"/>
    <n v="15481995"/>
    <n v="2737974"/>
    <n v="2737974"/>
    <n v="2737974"/>
  </r>
  <r>
    <s v="41-06-00-008"/>
    <x v="5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5826416"/>
    <n v="0"/>
    <n v="0"/>
    <n v="5826416"/>
    <n v="0"/>
    <n v="756347"/>
    <n v="5070069"/>
    <n v="217052"/>
    <n v="217052"/>
    <n v="217052"/>
    <n v="217052"/>
  </r>
  <r>
    <s v="41-06-00-008"/>
    <x v="5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2329569330"/>
    <n v="0"/>
    <n v="13397110"/>
    <n v="2316172220"/>
    <n v="0"/>
    <n v="2316172220"/>
    <n v="0"/>
    <n v="2316172220"/>
    <n v="412542935"/>
    <n v="412542935"/>
    <n v="412542935"/>
  </r>
  <r>
    <s v="41-06-00-008"/>
    <x v="5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1612882226"/>
    <n v="20673180"/>
    <n v="70486020"/>
    <n v="11563069386"/>
    <n v="0"/>
    <n v="11563069386"/>
    <n v="0"/>
    <n v="11554525626"/>
    <n v="1885482218.4000001"/>
    <n v="1885482218.4000001"/>
    <n v="1885482218.4000001"/>
  </r>
  <r>
    <s v="41-06-00-008"/>
    <x v="5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3291188197"/>
    <n v="0"/>
    <n v="9056564"/>
    <n v="3282131633"/>
    <n v="0"/>
    <n v="3282131633"/>
    <n v="0"/>
    <n v="3282131633"/>
    <n v="559227096"/>
    <n v="559227096"/>
    <n v="559227096"/>
  </r>
  <r>
    <s v="41-06-00-008"/>
    <x v="5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2378542800"/>
    <n v="0"/>
    <n v="0"/>
    <n v="2378542800"/>
    <n v="0"/>
    <n v="2377113666"/>
    <n v="1429134"/>
    <n v="2236073966"/>
    <n v="880977674"/>
    <n v="880977674"/>
    <n v="880977674"/>
  </r>
  <r>
    <s v="41-06-00-008"/>
    <x v="5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54642000"/>
    <n v="0"/>
    <n v="0"/>
    <n v="154642000"/>
    <n v="0"/>
    <n v="69349052"/>
    <n v="85292948"/>
    <n v="42729344"/>
    <n v="36631955"/>
    <n v="36631955"/>
    <n v="36631955"/>
  </r>
  <r>
    <s v="41-06-00-008"/>
    <x v="5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24721000"/>
    <n v="0"/>
    <n v="0"/>
    <n v="24721000"/>
    <n v="0"/>
    <n v="24721000"/>
    <n v="0"/>
    <n v="24721000"/>
    <n v="0"/>
    <n v="0"/>
    <n v="0"/>
  </r>
  <r>
    <s v="41-06-00-008"/>
    <x v="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62596814381"/>
    <n v="1632393285"/>
    <n v="1622393701"/>
    <n v="62606813965"/>
    <n v="0"/>
    <n v="62577876844"/>
    <n v="28937121"/>
    <n v="62577876844"/>
    <n v="19219896305"/>
    <n v="19219896305"/>
    <n v="19219896305"/>
  </r>
  <r>
    <s v="41-06-00-008"/>
    <x v="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580083635"/>
    <n v="0"/>
    <n v="1580083635"/>
    <n v="0"/>
    <n v="1580083635"/>
    <n v="0"/>
    <n v="291698724"/>
    <n v="219676783"/>
    <n v="219676783"/>
    <n v="219676783"/>
  </r>
  <r>
    <s v="41-06-00-008"/>
    <x v="5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1"/>
    <s v="CSF"/>
    <x v="130"/>
    <n v="84253472788"/>
    <n v="232690156"/>
    <n v="232690156"/>
    <n v="84253472788"/>
    <n v="0"/>
    <n v="84250135246"/>
    <n v="3337542"/>
    <n v="84250135246"/>
    <n v="20299442718"/>
    <n v="20299442718"/>
    <n v="20299442718"/>
  </r>
  <r>
    <s v="41-06-00-008"/>
    <x v="5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861880000"/>
    <n v="0"/>
    <n v="861880000"/>
    <n v="0"/>
    <n v="838890003"/>
    <n v="22989997"/>
    <n v="808536670"/>
    <n v="125278662"/>
    <n v="125278662"/>
    <n v="125278662"/>
  </r>
  <r>
    <s v="41-06-00-008"/>
    <x v="5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42458182"/>
    <n v="0"/>
    <n v="42458182"/>
    <n v="0"/>
    <n v="42204299"/>
    <n v="253883"/>
    <n v="30226706"/>
    <n v="27427121"/>
    <n v="27427121"/>
    <n v="27427121"/>
  </r>
  <r>
    <s v="41-06-00-008"/>
    <x v="5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230398720"/>
    <n v="0"/>
    <n v="0"/>
    <n v="2230398720"/>
    <n v="0"/>
    <n v="2230398720"/>
    <n v="0"/>
    <n v="2230398720"/>
    <n v="0"/>
    <n v="0"/>
    <n v="0"/>
  </r>
  <r>
    <s v="41-06-00-008"/>
    <x v="5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83928809"/>
    <n v="0"/>
    <n v="0"/>
    <n v="183928809"/>
    <n v="0"/>
    <n v="164928800"/>
    <n v="19000009"/>
    <n v="164928800"/>
    <n v="34178640"/>
    <n v="34178640"/>
    <n v="34178640"/>
  </r>
  <r>
    <s v="41-06-00-008"/>
    <x v="5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955666"/>
    <n v="6955666"/>
    <n v="6955666"/>
  </r>
  <r>
    <s v="41-06-00-008"/>
    <x v="5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0563907"/>
    <n v="0"/>
    <n v="0"/>
    <n v="10563907"/>
    <n v="0"/>
    <n v="2518613"/>
    <n v="8045294"/>
    <n v="1370174"/>
    <n v="1370174"/>
    <n v="1370174"/>
    <n v="1370174"/>
  </r>
  <r>
    <s v="41-06-00-008"/>
    <x v="5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227613200"/>
    <n v="0"/>
    <n v="0"/>
    <n v="1227613200"/>
    <n v="0"/>
    <n v="1227613200"/>
    <n v="0"/>
    <n v="282506250"/>
    <n v="0"/>
    <n v="0"/>
    <n v="0"/>
  </r>
  <r>
    <s v="41-06-00-008"/>
    <x v="5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78082400"/>
    <n v="0"/>
    <n v="0"/>
    <n v="78082400"/>
    <n v="0"/>
    <n v="78082400"/>
    <n v="0"/>
    <n v="18833750"/>
    <n v="0"/>
    <n v="0"/>
    <n v="0"/>
  </r>
  <r>
    <s v="41-06-00-008"/>
    <x v="5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33484500"/>
    <n v="3614200"/>
    <n v="3614200"/>
    <n v="3614200"/>
  </r>
  <r>
    <s v="41-06-00-008"/>
    <x v="5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0"/>
    <n v="0"/>
    <n v="0"/>
    <n v="0"/>
  </r>
  <r>
    <s v="41-06-00-008"/>
    <x v="5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5222782"/>
    <n v="0"/>
    <n v="5222782"/>
    <n v="0"/>
    <n v="0"/>
    <n v="5222782"/>
    <n v="0"/>
    <n v="0"/>
    <n v="0"/>
    <n v="0"/>
  </r>
  <r>
    <s v="41-06-00-008"/>
    <x v="5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44426513"/>
    <n v="0"/>
    <n v="399600"/>
    <n v="144026913"/>
    <n v="0"/>
    <n v="105063000"/>
    <n v="38963913"/>
    <n v="105063000"/>
    <n v="16793934"/>
    <n v="16793934"/>
    <n v="16793934"/>
  </r>
  <r>
    <s v="41-06-00-008"/>
    <x v="5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96480"/>
    <n v="0"/>
    <n v="0"/>
    <n v="28196480"/>
    <n v="0"/>
    <n v="10745536"/>
    <n v="17450944"/>
    <n v="6579918"/>
    <n v="5799314"/>
    <n v="5799314"/>
    <n v="5799314"/>
  </r>
  <r>
    <s v="41-06-00-008"/>
    <x v="5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18686900"/>
    <n v="0"/>
    <n v="0"/>
    <n v="118686900"/>
    <n v="0"/>
    <n v="118681967"/>
    <n v="4933"/>
    <n v="118681967"/>
    <n v="25702666"/>
    <n v="25702666"/>
    <n v="25702666"/>
  </r>
  <r>
    <s v="41-06-00-008"/>
    <x v="5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7979594"/>
    <n v="0"/>
    <n v="0"/>
    <n v="7979594"/>
    <n v="0"/>
    <n v="5249485"/>
    <n v="2730109"/>
    <n v="1688286"/>
    <n v="1688286"/>
    <n v="1688286"/>
    <n v="1688286"/>
  </r>
  <r>
    <s v="41-06-00-008"/>
    <x v="5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383197978"/>
    <n v="87444733"/>
    <n v="0"/>
    <n v="470642711"/>
    <n v="0"/>
    <n v="445426100"/>
    <n v="25216611"/>
    <n v="445426100"/>
    <n v="146372346"/>
    <n v="146372346"/>
    <n v="146372346"/>
  </r>
  <r>
    <s v="41-06-00-008"/>
    <x v="5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28000000"/>
    <n v="0"/>
    <n v="28000000"/>
    <n v="0"/>
    <n v="0"/>
    <n v="28000000"/>
    <n v="0"/>
    <n v="0"/>
    <n v="0"/>
    <n v="0"/>
  </r>
  <r>
    <s v="41-06-00-008"/>
    <x v="5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4100000"/>
    <n v="0"/>
    <n v="0"/>
    <n v="4100000"/>
    <n v="0"/>
    <n v="1000000"/>
    <n v="3100000"/>
    <n v="1000000"/>
    <n v="0"/>
    <n v="0"/>
    <n v="0"/>
  </r>
  <r>
    <s v="41-06-00-008"/>
    <x v="5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359467"/>
    <n v="6359467"/>
    <n v="6359467"/>
  </r>
  <r>
    <s v="41-06-00-008"/>
    <x v="5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75816796"/>
    <n v="0"/>
    <n v="0"/>
    <n v="75816796"/>
    <n v="0"/>
    <n v="75816796"/>
    <n v="0"/>
    <n v="29112796"/>
    <n v="6847951"/>
    <n v="6847951"/>
    <n v="6847951"/>
  </r>
  <r>
    <s v="41-06-00-008"/>
    <x v="5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57098432"/>
    <n v="0"/>
    <n v="0"/>
    <n v="257098432"/>
    <n v="0"/>
    <n v="257098431"/>
    <n v="1"/>
    <n v="257098431"/>
    <n v="40882830"/>
    <n v="40882830"/>
    <n v="40882830"/>
  </r>
  <r>
    <s v="41-06-00-008"/>
    <x v="5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212065000"/>
    <n v="0"/>
    <n v="212065000"/>
    <n v="0"/>
    <n v="58500000"/>
    <n v="153565000"/>
    <n v="0"/>
    <n v="0"/>
    <n v="0"/>
    <n v="0"/>
  </r>
  <r>
    <s v="41-06-00-008"/>
    <x v="5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7207000"/>
    <n v="0"/>
    <n v="17207000"/>
    <n v="0"/>
    <n v="0"/>
    <n v="17207000"/>
    <n v="0"/>
    <n v="0"/>
    <n v="0"/>
    <n v="0"/>
  </r>
  <r>
    <s v="41-06-00-008"/>
    <x v="5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80000"/>
    <n v="0"/>
    <n v="0"/>
    <n v="4080000"/>
    <n v="0"/>
    <n v="393609"/>
    <n v="3686391"/>
    <n v="393609"/>
    <n v="393609"/>
    <n v="393609"/>
    <n v="393609"/>
  </r>
  <r>
    <s v="41-06-00-008"/>
    <x v="5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302553"/>
    <n v="848260"/>
    <n v="0"/>
    <n v="1150813"/>
    <n v="0"/>
    <n v="4000"/>
    <n v="1146813"/>
    <n v="4000"/>
    <n v="4000"/>
    <n v="4000"/>
    <n v="4000"/>
  </r>
  <r>
    <s v="41-06-00-008"/>
    <x v="5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30000000"/>
    <n v="0"/>
    <n v="130000000"/>
    <n v="0"/>
    <n v="130000000"/>
    <n v="0"/>
    <n v="0"/>
    <n v="0"/>
    <n v="0"/>
    <n v="0"/>
  </r>
  <r>
    <s v="41-06-00-008"/>
    <x v="5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207000000"/>
    <n v="0"/>
    <n v="0"/>
    <n v="207000000"/>
    <n v="0"/>
    <n v="207000000"/>
    <n v="0"/>
    <n v="47225150"/>
    <n v="1374450"/>
    <n v="1374450"/>
    <n v="1374450"/>
  </r>
  <r>
    <s v="41-06-00-008"/>
    <x v="5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20000000"/>
    <n v="0"/>
    <n v="0"/>
    <n v="0"/>
    <n v="0"/>
    <n v="0"/>
  </r>
  <r>
    <s v="41-06-00-008"/>
    <x v="5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78280500"/>
    <n v="23975000"/>
    <n v="0"/>
    <n v="102255500"/>
    <n v="0"/>
    <n v="99896134"/>
    <n v="2359366"/>
    <n v="99896134"/>
    <n v="16957233"/>
    <n v="16957233"/>
    <n v="16957233"/>
  </r>
  <r>
    <s v="41-06-00-008"/>
    <x v="5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6330000"/>
    <n v="0"/>
    <n v="0"/>
    <n v="6330000"/>
    <n v="0"/>
    <n v="4239285"/>
    <n v="2090715"/>
    <n v="2542553"/>
    <n v="1957464"/>
    <n v="1957464"/>
    <n v="1957464"/>
  </r>
  <r>
    <s v="41-06-00-011"/>
    <x v="3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107000"/>
    <n v="98419"/>
    <n v="0"/>
    <n v="205419"/>
    <n v="0"/>
    <n v="204981"/>
    <n v="438"/>
    <n v="95681"/>
    <n v="95681"/>
    <n v="95681"/>
    <n v="95681"/>
  </r>
  <r>
    <s v="41-06-00-011"/>
    <x v="3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421000000"/>
    <n v="66197024"/>
    <n v="0"/>
    <n v="487197024"/>
    <n v="0"/>
    <n v="478171452"/>
    <n v="9025572"/>
    <n v="478164036"/>
    <n v="478164036"/>
    <n v="478164036"/>
    <n v="478164036"/>
  </r>
  <r>
    <s v="41-06-00-011"/>
    <x v="3"/>
    <s v="A-2-0-3-50-90"/>
    <s v="A-2-0-3"/>
    <x v="3"/>
    <s v="DIRECCION ADMINISTRATIVA"/>
    <s v="Administrativa"/>
    <x v="1"/>
    <s v="2"/>
    <s v="0"/>
    <s v="3"/>
    <s v="50"/>
    <s v="90"/>
    <m/>
    <m/>
    <s v="Propios"/>
    <s v="27"/>
    <s v="CSF"/>
    <x v="42"/>
    <n v="683000"/>
    <n v="0"/>
    <n v="0"/>
    <n v="683000"/>
    <n v="0"/>
    <n v="590352"/>
    <n v="92648"/>
    <n v="590352"/>
    <n v="590352"/>
    <n v="590352"/>
    <n v="590352"/>
  </r>
  <r>
    <s v="41-06-00-011"/>
    <x v="3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64000000"/>
    <n v="0"/>
    <n v="0"/>
    <n v="64000000"/>
    <n v="0"/>
    <n v="64000000"/>
    <n v="0"/>
    <n v="0"/>
    <n v="0"/>
    <n v="0"/>
    <n v="0"/>
  </r>
  <r>
    <s v="41-06-00-011"/>
    <x v="3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2000000"/>
    <n v="0"/>
    <n v="0"/>
    <n v="2000000"/>
    <n v="0"/>
    <n v="0"/>
    <n v="2000000"/>
    <n v="0"/>
    <n v="0"/>
    <n v="0"/>
    <n v="0"/>
  </r>
  <r>
    <s v="41-06-00-011"/>
    <x v="3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440000000"/>
    <n v="0"/>
    <n v="0"/>
    <n v="440000000"/>
    <n v="0"/>
    <n v="440000000"/>
    <n v="0"/>
    <n v="0"/>
    <n v="0"/>
    <n v="0"/>
    <n v="0"/>
  </r>
  <r>
    <s v="41-06-00-011"/>
    <x v="3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7000000"/>
    <n v="0"/>
    <n v="0"/>
    <n v="17000000"/>
    <n v="0"/>
    <n v="0"/>
    <n v="17000000"/>
    <n v="0"/>
    <n v="0"/>
    <n v="0"/>
    <n v="0"/>
  </r>
  <r>
    <s v="41-06-00-011"/>
    <x v="3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47500000"/>
    <n v="0"/>
    <n v="0"/>
    <n v="147500000"/>
    <n v="0"/>
    <n v="85506000"/>
    <n v="61994000"/>
    <n v="74489326"/>
    <n v="70688856"/>
    <n v="70688856"/>
    <n v="70688856"/>
  </r>
  <r>
    <s v="41-06-00-011"/>
    <x v="3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250500000"/>
    <n v="0"/>
    <n v="0"/>
    <n v="250500000"/>
    <n v="0"/>
    <n v="127506480"/>
    <n v="122993520"/>
    <n v="125674813"/>
    <n v="123561626"/>
    <n v="123561626"/>
    <n v="123561626"/>
  </r>
  <r>
    <s v="41-06-00-011"/>
    <x v="3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650000"/>
    <n v="0"/>
    <n v="0"/>
    <n v="650000"/>
    <n v="0"/>
    <n v="650000"/>
    <n v="0"/>
    <n v="521709"/>
    <n v="521709"/>
    <n v="521709"/>
    <n v="521709"/>
  </r>
  <r>
    <s v="41-06-00-011"/>
    <x v="3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75000000"/>
    <n v="0"/>
    <n v="0"/>
    <n v="75000000"/>
    <n v="0"/>
    <n v="41000000"/>
    <n v="34000000"/>
    <n v="40787870"/>
    <n v="40787870"/>
    <n v="40787870"/>
    <n v="40787870"/>
  </r>
  <r>
    <s v="41-06-00-011"/>
    <x v="3"/>
    <s v="A-2-0-4-10-2"/>
    <s v="A-2-0-4"/>
    <x v="3"/>
    <s v="DIRECCION ADMINISTRATIVA"/>
    <s v="Administrativa"/>
    <x v="1"/>
    <s v="2"/>
    <s v="0"/>
    <s v="4"/>
    <s v="10"/>
    <s v="2"/>
    <m/>
    <m/>
    <s v="Propios"/>
    <s v="27"/>
    <s v="CSF"/>
    <x v="137"/>
    <n v="14279000"/>
    <n v="0"/>
    <n v="0"/>
    <n v="14279000"/>
    <n v="0"/>
    <n v="0"/>
    <n v="14279000"/>
    <n v="0"/>
    <n v="0"/>
    <n v="0"/>
    <n v="0"/>
  </r>
  <r>
    <s v="41-06-00-011"/>
    <x v="3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000000"/>
    <n v="0"/>
    <n v="0"/>
    <n v="1000000"/>
    <n v="0"/>
    <n v="0"/>
    <n v="1000000"/>
    <n v="0"/>
    <n v="0"/>
    <n v="0"/>
    <n v="0"/>
  </r>
  <r>
    <s v="41-06-00-011"/>
    <x v="3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25000000"/>
    <n v="0"/>
    <n v="25000000"/>
    <n v="0"/>
    <n v="6188179"/>
    <n v="18811821"/>
    <n v="4018179"/>
    <n v="3838179"/>
    <n v="3838179"/>
    <n v="3838179"/>
  </r>
  <r>
    <s v="41-06-00-011"/>
    <x v="3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415898178"/>
    <n v="0"/>
    <n v="0"/>
    <n v="415898178"/>
    <n v="0"/>
    <n v="415898178"/>
    <n v="0"/>
    <n v="0"/>
    <n v="0"/>
    <n v="0"/>
    <n v="0"/>
  </r>
  <r>
    <s v="41-06-00-011"/>
    <x v="3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29910427"/>
    <n v="0"/>
    <n v="29910427"/>
    <n v="0"/>
    <n v="0"/>
    <n v="0"/>
    <n v="0"/>
    <n v="0"/>
    <n v="0"/>
    <n v="0"/>
    <n v="0"/>
  </r>
  <r>
    <s v="41-06-00-011"/>
    <x v="3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9069960790"/>
    <n v="0"/>
    <n v="93018151"/>
    <n v="8976942639"/>
    <n v="0"/>
    <n v="8976942639"/>
    <n v="0"/>
    <n v="8976942639"/>
    <n v="1501677672"/>
    <n v="1501677672"/>
    <n v="1501677672"/>
  </r>
  <r>
    <s v="41-06-00-011"/>
    <x v="3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21674648204"/>
    <n v="0"/>
    <n v="352892740"/>
    <n v="21321755464"/>
    <n v="0"/>
    <n v="21300231762"/>
    <n v="21523702"/>
    <n v="21300231762"/>
    <n v="3405015649"/>
    <n v="3405015649"/>
    <n v="3405015649"/>
  </r>
  <r>
    <s v="41-06-00-011"/>
    <x v="3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79765408239"/>
    <n v="0"/>
    <n v="646696246"/>
    <n v="79118711993"/>
    <n v="0"/>
    <n v="79021683292"/>
    <n v="97028701"/>
    <n v="78971073379"/>
    <n v="13751582097"/>
    <n v="13751582097"/>
    <n v="13751582097"/>
  </r>
  <r>
    <s v="41-06-00-011"/>
    <x v="3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1451296693"/>
    <n v="1238017"/>
    <n v="60158121"/>
    <n v="1392376589"/>
    <n v="0"/>
    <n v="1376557779"/>
    <n v="15818810"/>
    <n v="1339425294"/>
    <n v="192385605"/>
    <n v="192385605"/>
    <n v="192385605"/>
  </r>
  <r>
    <s v="41-06-00-011"/>
    <x v="3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22486514017"/>
    <n v="0"/>
    <n v="1306375355"/>
    <n v="21180138662"/>
    <n v="0"/>
    <n v="21180138662"/>
    <n v="0"/>
    <n v="21180138662"/>
    <n v="3527989660"/>
    <n v="3527989660"/>
    <n v="3527989660"/>
  </r>
  <r>
    <s v="41-06-00-011"/>
    <x v="3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0"/>
    <n v="14996000"/>
    <n v="0"/>
    <n v="14996000"/>
    <n v="0"/>
    <n v="2936000"/>
    <n v="12060000"/>
    <n v="2936000"/>
    <n v="0"/>
    <n v="0"/>
    <n v="0"/>
  </r>
  <r>
    <s v="41-06-00-011"/>
    <x v="3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22486281285"/>
    <n v="88454098"/>
    <n v="13436052576"/>
    <n v="9138682807"/>
    <n v="0"/>
    <n v="9106085579"/>
    <n v="32597228"/>
    <n v="9007278576"/>
    <n v="3528719882"/>
    <n v="3528719882"/>
    <n v="3528719882"/>
  </r>
  <r>
    <s v="41-06-00-011"/>
    <x v="3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17292000"/>
    <n v="0"/>
    <n v="0"/>
    <n v="117292000"/>
    <n v="0"/>
    <n v="64211278"/>
    <n v="53080722"/>
    <n v="43747428"/>
    <n v="28341094"/>
    <n v="28341094"/>
    <n v="28341094"/>
  </r>
  <r>
    <s v="41-06-00-011"/>
    <x v="3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949309000"/>
    <n v="15318000"/>
    <n v="0"/>
    <n v="964627000"/>
    <n v="0"/>
    <n v="963442350"/>
    <n v="1184650"/>
    <n v="963442350"/>
    <n v="97711655"/>
    <n v="97711655"/>
    <n v="97711655"/>
  </r>
  <r>
    <s v="41-06-00-011"/>
    <x v="3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273023"/>
    <n v="0"/>
    <n v="273023"/>
    <n v="0"/>
    <n v="68517"/>
    <n v="204506"/>
    <n v="27150"/>
    <n v="10078"/>
    <n v="10078"/>
    <n v="10078"/>
  </r>
  <r>
    <s v="41-06-00-011"/>
    <x v="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132734742388"/>
    <n v="381148064"/>
    <n v="34928744539"/>
    <n v="98187145913"/>
    <n v="0"/>
    <n v="98155383193"/>
    <n v="31762720"/>
    <n v="97805997849"/>
    <n v="31939603348"/>
    <n v="31939603348"/>
    <n v="31939603348"/>
  </r>
  <r>
    <s v="41-06-00-011"/>
    <x v="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34813832348"/>
    <n v="0"/>
    <n v="34813832348"/>
    <n v="0"/>
    <n v="34613244808"/>
    <n v="200587540"/>
    <n v="34613244808"/>
    <n v="5973911060"/>
    <n v="5973911060"/>
    <n v="5973911060"/>
  </r>
  <r>
    <s v="41-06-00-011"/>
    <x v="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0209838500"/>
    <n v="0"/>
    <n v="10209838500"/>
    <n v="0"/>
    <n v="9374534370"/>
    <n v="835304130"/>
    <n v="9374534370"/>
    <n v="0"/>
    <n v="0"/>
    <n v="0"/>
  </r>
  <r>
    <s v="41-06-00-011"/>
    <x v="3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1"/>
    <s v="CSF"/>
    <x v="130"/>
    <n v="129166606032"/>
    <n v="0"/>
    <n v="2456502549"/>
    <n v="126710103483"/>
    <n v="0"/>
    <n v="126709945454"/>
    <n v="158029"/>
    <n v="126709945454"/>
    <n v="38761731112"/>
    <n v="38761731112"/>
    <n v="38761731112"/>
  </r>
  <r>
    <s v="41-06-00-011"/>
    <x v="3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528880000"/>
    <n v="0"/>
    <n v="1528880000"/>
    <n v="0"/>
    <n v="1515253665"/>
    <n v="13626335"/>
    <n v="1487413665"/>
    <n v="276903347"/>
    <n v="276903347"/>
    <n v="276903347"/>
  </r>
  <r>
    <s v="41-06-00-011"/>
    <x v="3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6000000"/>
    <n v="0"/>
    <n v="6000000"/>
    <n v="0"/>
    <n v="0"/>
    <n v="6000000"/>
    <n v="0"/>
    <n v="0"/>
    <n v="0"/>
    <n v="0"/>
  </r>
  <r>
    <s v="41-06-00-011"/>
    <x v="3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534544000"/>
    <n v="0"/>
    <n v="0"/>
    <n v="2534544000"/>
    <n v="0"/>
    <n v="2534544000"/>
    <n v="0"/>
    <n v="2534544000"/>
    <n v="0"/>
    <n v="0"/>
    <n v="0"/>
  </r>
  <r>
    <s v="41-06-00-011"/>
    <x v="3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12959955"/>
    <n v="0"/>
    <n v="0"/>
    <n v="312959955"/>
    <n v="0"/>
    <n v="134005600"/>
    <n v="178954355"/>
    <n v="0"/>
    <n v="0"/>
    <n v="0"/>
    <n v="0"/>
  </r>
  <r>
    <s v="41-06-00-011"/>
    <x v="3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194800"/>
    <n v="596200"/>
    <n v="32194800"/>
    <n v="6359467"/>
    <n v="6359467"/>
    <n v="6359467"/>
  </r>
  <r>
    <s v="41-06-00-011"/>
    <x v="3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380777000"/>
    <n v="0"/>
    <n v="0"/>
    <n v="1380777000"/>
    <n v="0"/>
    <n v="1380777000"/>
    <n v="0"/>
    <n v="189346000"/>
    <n v="0"/>
    <n v="0"/>
    <n v="0"/>
  </r>
  <r>
    <s v="41-06-00-011"/>
    <x v="3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7181600"/>
    <n v="1488200"/>
    <n v="67181600"/>
    <n v="8185100"/>
    <n v="8185100"/>
    <n v="8185100"/>
  </r>
  <r>
    <s v="41-06-00-011"/>
    <x v="3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5523108"/>
    <n v="0"/>
    <n v="5523108"/>
    <n v="0"/>
    <n v="0"/>
    <n v="5523108"/>
    <n v="0"/>
    <n v="0"/>
    <n v="0"/>
    <n v="0"/>
  </r>
  <r>
    <s v="41-06-00-011"/>
    <x v="3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64943560"/>
    <n v="28683506"/>
    <n v="0"/>
    <n v="93627066"/>
    <n v="0"/>
    <n v="91059366"/>
    <n v="2567700"/>
    <n v="64233366"/>
    <n v="6855534"/>
    <n v="6855534"/>
    <n v="6855534"/>
  </r>
  <r>
    <s v="41-06-00-011"/>
    <x v="3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0216912"/>
    <n v="0"/>
    <n v="0"/>
    <n v="10216912"/>
    <n v="0"/>
    <n v="0"/>
    <n v="10216912"/>
    <n v="0"/>
    <n v="0"/>
    <n v="0"/>
    <n v="0"/>
  </r>
  <r>
    <s v="41-06-00-011"/>
    <x v="3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74417625"/>
    <n v="0"/>
    <n v="206925"/>
    <n v="174210700"/>
    <n v="0"/>
    <n v="174069100"/>
    <n v="141600"/>
    <n v="174069100"/>
    <n v="40880634"/>
    <n v="40880634"/>
    <n v="40880634"/>
  </r>
  <r>
    <s v="41-06-00-011"/>
    <x v="3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542180247"/>
    <n v="299523766"/>
    <n v="295591119"/>
    <n v="2546112894"/>
    <n v="0"/>
    <n v="2454716761"/>
    <n v="91396133"/>
    <n v="2417118061"/>
    <n v="695172894"/>
    <n v="695172894"/>
    <n v="695172894"/>
  </r>
  <r>
    <s v="41-06-00-011"/>
    <x v="3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2000000"/>
    <n v="0"/>
    <n v="2000000"/>
    <n v="0"/>
    <n v="0"/>
    <n v="2000000"/>
    <n v="0"/>
    <n v="0"/>
    <n v="0"/>
    <n v="0"/>
  </r>
  <r>
    <s v="41-06-00-011"/>
    <x v="3"/>
    <s v="C-4199-1500-2-0-108"/>
    <s v="C-4199-1500-2"/>
    <x v="2"/>
    <s v="DIRECCION FINANCIERA"/>
    <s v="Dirección Financiera"/>
    <x v="0"/>
    <s v="4199"/>
    <s v="1500"/>
    <s v="2"/>
    <s v="0"/>
    <s v="108"/>
    <m/>
    <m/>
    <s v="Propios"/>
    <s v="27"/>
    <s v="CSF"/>
    <x v="105"/>
    <n v="0"/>
    <n v="30000000"/>
    <n v="0"/>
    <n v="30000000"/>
    <n v="0"/>
    <n v="30000000"/>
    <n v="0"/>
    <n v="30000000"/>
    <n v="0"/>
    <n v="0"/>
    <n v="0"/>
  </r>
  <r>
    <s v="41-06-00-011"/>
    <x v="3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20000000"/>
    <n v="0"/>
    <n v="0"/>
    <n v="20000000"/>
    <n v="0"/>
    <n v="13500000"/>
    <n v="6500000"/>
    <n v="12240000"/>
    <n v="240000"/>
    <n v="240000"/>
    <n v="240000"/>
  </r>
  <r>
    <s v="41-06-00-011"/>
    <x v="3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64176471"/>
    <n v="0"/>
    <n v="0"/>
    <n v="64176471"/>
    <n v="0"/>
    <n v="56837734"/>
    <n v="7338737"/>
    <n v="56837734"/>
    <n v="12718934"/>
    <n v="12718934"/>
    <n v="12718934"/>
  </r>
  <r>
    <s v="41-06-00-011"/>
    <x v="3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292254944"/>
    <n v="0"/>
    <n v="0"/>
    <n v="1292254944"/>
    <n v="0"/>
    <n v="1292254944"/>
    <n v="0"/>
    <n v="1292254944"/>
    <n v="323063733"/>
    <n v="323063733"/>
    <n v="323063733"/>
  </r>
  <r>
    <s v="41-06-00-011"/>
    <x v="3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211524000"/>
    <n v="0"/>
    <n v="211524000"/>
    <n v="0"/>
    <n v="2000000"/>
    <n v="209524000"/>
    <n v="1179150"/>
    <n v="1179150"/>
    <n v="1179150"/>
    <n v="1179150"/>
  </r>
  <r>
    <s v="41-06-00-011"/>
    <x v="3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53724000"/>
    <n v="0"/>
    <n v="53724000"/>
    <n v="0"/>
    <n v="0"/>
    <n v="53724000"/>
    <n v="0"/>
    <n v="0"/>
    <n v="0"/>
    <n v="0"/>
  </r>
  <r>
    <s v="41-06-00-011"/>
    <x v="3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567445"/>
    <n v="846096"/>
    <n v="0"/>
    <n v="2413541"/>
    <n v="0"/>
    <n v="4717"/>
    <n v="2408824"/>
    <n v="4717"/>
    <n v="4717"/>
    <n v="4717"/>
    <n v="4717"/>
  </r>
  <r>
    <s v="41-06-00-011"/>
    <x v="3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95000000"/>
    <n v="0"/>
    <n v="95000000"/>
    <n v="0"/>
    <n v="0"/>
    <n v="95000000"/>
    <n v="0"/>
    <n v="0"/>
    <n v="0"/>
    <n v="0"/>
  </r>
  <r>
    <s v="41-06-00-011"/>
    <x v="3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247000000"/>
    <n v="0"/>
    <n v="0"/>
    <n v="247000000"/>
    <n v="0"/>
    <n v="132300000"/>
    <n v="114700000"/>
    <n v="70000000"/>
    <n v="0"/>
    <n v="0"/>
    <n v="0"/>
  </r>
  <r>
    <s v="41-06-00-011"/>
    <x v="3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40000000"/>
    <n v="0"/>
    <n v="0"/>
    <n v="40000000"/>
    <n v="0"/>
    <n v="25420000"/>
    <n v="14580000"/>
    <n v="0"/>
    <n v="0"/>
    <n v="0"/>
    <n v="0"/>
  </r>
  <r>
    <s v="41-06-00-011"/>
    <x v="3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144279000"/>
    <n v="52948000"/>
    <n v="0"/>
    <n v="197227000"/>
    <n v="0"/>
    <n v="174282230"/>
    <n v="22944770"/>
    <n v="174282230"/>
    <n v="39039430"/>
    <n v="39039430"/>
    <n v="39039430"/>
  </r>
  <r>
    <s v="41-06-00-013"/>
    <x v="6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726000"/>
    <n v="0"/>
    <n v="0"/>
    <n v="726000"/>
    <n v="0"/>
    <n v="726000"/>
    <n v="0"/>
    <n v="2904"/>
    <n v="378"/>
    <n v="378"/>
    <n v="378"/>
  </r>
  <r>
    <s v="41-06-00-013"/>
    <x v="6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240000000"/>
    <n v="0"/>
    <n v="50000000"/>
    <n v="190000000"/>
    <n v="0"/>
    <n v="190000000"/>
    <n v="0"/>
    <n v="176032241"/>
    <n v="174497418"/>
    <n v="174497418"/>
    <n v="174497418"/>
  </r>
  <r>
    <s v="41-06-00-013"/>
    <x v="6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8756179"/>
    <n v="0"/>
    <n v="0"/>
    <n v="8756179"/>
    <n v="0"/>
    <n v="8266179"/>
    <n v="490000"/>
    <n v="8266179"/>
    <n v="1650000"/>
    <n v="1650000"/>
    <n v="1650000"/>
  </r>
  <r>
    <s v="41-06-00-013"/>
    <x v="6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7000000"/>
    <n v="0"/>
    <n v="0"/>
    <n v="7000000"/>
    <n v="0"/>
    <n v="7000000"/>
    <n v="0"/>
    <n v="28000"/>
    <n v="0"/>
    <n v="0"/>
    <n v="0"/>
  </r>
  <r>
    <s v="41-06-00-013"/>
    <x v="6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48000000"/>
    <n v="0"/>
    <n v="0"/>
    <n v="48000000"/>
    <n v="0"/>
    <n v="48000000"/>
    <n v="0"/>
    <n v="48000000"/>
    <n v="11425050"/>
    <n v="11425050"/>
    <n v="11425050"/>
  </r>
  <r>
    <s v="41-06-00-013"/>
    <x v="6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5000000"/>
    <n v="0"/>
    <n v="0"/>
    <n v="15000000"/>
    <n v="0"/>
    <n v="15000000"/>
    <n v="0"/>
    <n v="6320592"/>
    <n v="6027925"/>
    <n v="6027925"/>
    <n v="6027925"/>
  </r>
  <r>
    <s v="41-06-00-013"/>
    <x v="6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91500000"/>
    <n v="0"/>
    <n v="0"/>
    <n v="191500000"/>
    <n v="0"/>
    <n v="191500000"/>
    <n v="0"/>
    <n v="52458700"/>
    <n v="51899498"/>
    <n v="51899498"/>
    <n v="51899498"/>
  </r>
  <r>
    <s v="41-06-00-013"/>
    <x v="6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333000"/>
    <n v="0"/>
    <n v="0"/>
    <n v="333000"/>
    <n v="0"/>
    <n v="332700"/>
    <n v="300"/>
    <n v="1332"/>
    <n v="0"/>
    <n v="0"/>
    <n v="0"/>
  </r>
  <r>
    <s v="41-06-00-013"/>
    <x v="6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4000000"/>
    <n v="0"/>
    <n v="0"/>
    <n v="14000000"/>
    <n v="0"/>
    <n v="14000000"/>
    <n v="0"/>
    <n v="7498813"/>
    <n v="7480683"/>
    <n v="7480683"/>
    <n v="7480683"/>
  </r>
  <r>
    <s v="41-06-00-013"/>
    <x v="6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0000000"/>
    <n v="0"/>
    <n v="0"/>
    <n v="10000000"/>
    <n v="0"/>
    <n v="10000000"/>
    <n v="0"/>
    <n v="978690"/>
    <n v="978690"/>
    <n v="978690"/>
    <n v="978690"/>
  </r>
  <r>
    <s v="41-06-00-013"/>
    <x v="6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000000"/>
    <n v="0"/>
    <n v="1000000"/>
    <n v="0"/>
    <n v="0"/>
    <n v="1000000"/>
    <n v="0"/>
    <n v="0"/>
    <n v="0"/>
    <n v="0"/>
  </r>
  <r>
    <s v="41-06-00-013"/>
    <x v="6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73152051"/>
    <n v="0"/>
    <n v="0"/>
    <n v="73152051"/>
    <n v="0"/>
    <n v="72859443"/>
    <n v="292608"/>
    <n v="0"/>
    <n v="0"/>
    <n v="0"/>
    <n v="0"/>
  </r>
  <r>
    <s v="41-06-00-013"/>
    <x v="6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4195108796"/>
    <n v="0"/>
    <n v="178714880"/>
    <n v="4016393916"/>
    <n v="0"/>
    <n v="4016393916"/>
    <n v="0"/>
    <n v="381236316"/>
    <n v="63076702"/>
    <n v="63076702"/>
    <n v="63076702"/>
  </r>
  <r>
    <s v="41-06-00-013"/>
    <x v="6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56407772"/>
    <n v="0"/>
    <n v="0"/>
    <n v="56407772"/>
    <n v="0"/>
    <n v="0"/>
    <n v="56407772"/>
    <n v="0"/>
    <n v="0"/>
    <n v="0"/>
    <n v="0"/>
  </r>
  <r>
    <s v="41-06-00-013"/>
    <x v="6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13131062"/>
    <n v="0"/>
    <n v="0"/>
    <n v="113131062"/>
    <n v="0"/>
    <n v="101118126"/>
    <n v="12012936"/>
    <n v="101118126"/>
    <n v="16762845"/>
    <n v="16762845"/>
    <n v="16762845"/>
  </r>
  <r>
    <s v="41-06-00-013"/>
    <x v="6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9097053"/>
    <n v="0"/>
    <n v="0"/>
    <n v="9097053"/>
    <n v="0"/>
    <n v="9097053"/>
    <n v="0"/>
    <n v="1588810"/>
    <n v="1104794"/>
    <n v="1104794"/>
    <n v="1104794"/>
  </r>
  <r>
    <s v="41-06-00-013"/>
    <x v="6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7788791505"/>
    <n v="0"/>
    <n v="19100620"/>
    <n v="7769690885"/>
    <n v="0"/>
    <n v="7769690885"/>
    <n v="0"/>
    <n v="7769690885"/>
    <n v="1381013311"/>
    <n v="1381013311"/>
    <n v="1381013311"/>
  </r>
  <r>
    <s v="41-06-00-013"/>
    <x v="6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0165564024"/>
    <n v="111285288"/>
    <n v="0"/>
    <n v="10276849312"/>
    <n v="0"/>
    <n v="10276849312"/>
    <n v="0"/>
    <n v="10178952062"/>
    <n v="1612735748"/>
    <n v="1612735748"/>
    <n v="1612735748"/>
  </r>
  <r>
    <s v="41-06-00-013"/>
    <x v="6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169166382"/>
    <n v="0"/>
    <n v="0"/>
    <n v="169166382"/>
    <n v="0"/>
    <n v="169166382"/>
    <n v="0"/>
    <n v="167851962"/>
    <n v="29925056"/>
    <n v="29925056"/>
    <n v="29925056"/>
  </r>
  <r>
    <s v="41-06-00-013"/>
    <x v="6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4614185026"/>
    <n v="0"/>
    <n v="0"/>
    <n v="4614185026"/>
    <n v="0"/>
    <n v="4614185026"/>
    <n v="0"/>
    <n v="4614185026"/>
    <n v="776077191"/>
    <n v="776077191"/>
    <n v="776077191"/>
  </r>
  <r>
    <s v="41-06-00-013"/>
    <x v="6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994770170"/>
    <n v="438630796"/>
    <n v="0"/>
    <n v="1433400966"/>
    <n v="0"/>
    <n v="1408534504"/>
    <n v="24866462"/>
    <n v="1288668873"/>
    <n v="447980776"/>
    <n v="447980776"/>
    <n v="447980776"/>
  </r>
  <r>
    <s v="41-06-00-013"/>
    <x v="6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13440000"/>
    <n v="0"/>
    <n v="0"/>
    <n v="113440000"/>
    <n v="0"/>
    <n v="113440000"/>
    <n v="0"/>
    <n v="42444969"/>
    <n v="26891560"/>
    <n v="26891560"/>
    <n v="26891560"/>
  </r>
  <r>
    <s v="41-06-00-013"/>
    <x v="6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592000"/>
    <n v="0"/>
    <n v="0"/>
    <n v="1592000"/>
    <n v="0"/>
    <n v="1592000"/>
    <n v="0"/>
    <n v="489000"/>
    <n v="104000"/>
    <n v="104000"/>
    <n v="104000"/>
  </r>
  <r>
    <s v="41-06-00-013"/>
    <x v="6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56849008"/>
    <n v="0"/>
    <n v="156849008"/>
    <n v="0"/>
    <n v="4945500"/>
    <n v="151903508"/>
    <n v="0"/>
    <n v="0"/>
    <n v="0"/>
    <n v="0"/>
  </r>
  <r>
    <s v="41-06-00-013"/>
    <x v="6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125456056279"/>
    <n v="0"/>
    <n v="0"/>
    <n v="125456056279"/>
    <n v="0"/>
    <n v="125455497379"/>
    <n v="558900"/>
    <n v="125140512379"/>
    <n v="38621762109"/>
    <n v="38621762109"/>
    <n v="38621762109"/>
  </r>
  <r>
    <s v="41-06-00-013"/>
    <x v="6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2426110344"/>
    <n v="0"/>
    <n v="2426110344"/>
    <n v="0"/>
    <n v="2335609220"/>
    <n v="90501124"/>
    <n v="2117264805"/>
    <n v="1470424389"/>
    <n v="1470424389"/>
    <n v="1470424389"/>
  </r>
  <r>
    <s v="41-06-00-013"/>
    <x v="6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79664755748"/>
    <n v="0"/>
    <n v="0"/>
    <n v="79664755748"/>
    <n v="0"/>
    <n v="79664755748"/>
    <n v="0"/>
    <n v="79664755748"/>
    <n v="23607233218"/>
    <n v="23607233218"/>
    <n v="23607233218"/>
  </r>
  <r>
    <s v="41-06-00-013"/>
    <x v="6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829980000"/>
    <n v="0"/>
    <n v="829980000"/>
    <n v="0"/>
    <n v="825146667"/>
    <n v="4833333"/>
    <n v="825146667"/>
    <n v="145580000"/>
    <n v="145580000"/>
    <n v="145580000"/>
  </r>
  <r>
    <s v="41-06-00-013"/>
    <x v="6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71558320"/>
    <n v="0"/>
    <n v="71558320"/>
    <n v="0"/>
    <n v="71558320"/>
    <n v="0"/>
    <n v="31302661"/>
    <n v="19448935"/>
    <n v="19448935"/>
    <n v="19448935"/>
  </r>
  <r>
    <s v="41-06-00-013"/>
    <x v="6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331780480"/>
    <n v="0"/>
    <n v="0"/>
    <n v="2331780480"/>
    <n v="0"/>
    <n v="2331780480"/>
    <n v="0"/>
    <n v="0"/>
    <n v="0"/>
    <n v="0"/>
    <n v="0"/>
  </r>
  <r>
    <s v="41-06-00-013"/>
    <x v="6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420029100"/>
    <n v="785908800"/>
    <n v="0"/>
    <n v="1205937900"/>
    <n v="0"/>
    <n v="1202087620"/>
    <n v="3850280"/>
    <n v="1112517500"/>
    <n v="0"/>
    <n v="0"/>
    <n v="0"/>
  </r>
  <r>
    <s v="41-06-00-013"/>
    <x v="6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4868954"/>
    <n v="4868954"/>
    <n v="4868954"/>
  </r>
  <r>
    <s v="41-06-00-013"/>
    <x v="6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22177463"/>
    <n v="0"/>
    <n v="0"/>
    <n v="22177463"/>
    <n v="0"/>
    <n v="22177463"/>
    <n v="0"/>
    <n v="2469796"/>
    <n v="2469796"/>
    <n v="2469796"/>
    <n v="2469796"/>
  </r>
  <r>
    <s v="41-06-00-013"/>
    <x v="6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2113191700"/>
    <n v="0"/>
    <n v="0"/>
    <n v="2113191700"/>
    <n v="0"/>
    <n v="2113191700"/>
    <n v="0"/>
    <n v="41058300"/>
    <n v="0"/>
    <n v="0"/>
    <n v="0"/>
  </r>
  <r>
    <s v="41-06-00-013"/>
    <x v="6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226812900"/>
    <n v="0"/>
    <n v="0"/>
    <n v="226812900"/>
    <n v="0"/>
    <n v="226812900"/>
    <n v="0"/>
    <n v="41058300"/>
    <n v="0"/>
    <n v="0"/>
    <n v="0"/>
  </r>
  <r>
    <s v="41-06-00-013"/>
    <x v="6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4630400"/>
    <n v="3720500"/>
    <n v="3720500"/>
    <n v="3720500"/>
  </r>
  <r>
    <s v="41-06-00-013"/>
    <x v="6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340946"/>
    <n v="0"/>
    <n v="0"/>
    <n v="0"/>
  </r>
  <r>
    <s v="41-06-00-013"/>
    <x v="6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9360018"/>
    <n v="0"/>
    <n v="9360018"/>
    <n v="0"/>
    <n v="0"/>
    <n v="9360018"/>
    <n v="0"/>
    <n v="0"/>
    <n v="0"/>
    <n v="0"/>
  </r>
  <r>
    <s v="41-06-00-013"/>
    <x v="6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70587120"/>
    <n v="0"/>
    <n v="3279520"/>
    <n v="167307600"/>
    <n v="0"/>
    <n v="167307600"/>
    <n v="0"/>
    <n v="167307600"/>
    <n v="25849224"/>
    <n v="25849224"/>
    <n v="25849224"/>
  </r>
  <r>
    <s v="41-06-00-013"/>
    <x v="6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44077139"/>
    <n v="0"/>
    <n v="0"/>
    <n v="44077139"/>
    <n v="0"/>
    <n v="44077139"/>
    <n v="0"/>
    <n v="12077292"/>
    <n v="6954554"/>
    <n v="6954554"/>
    <n v="6954554"/>
  </r>
  <r>
    <s v="41-06-00-013"/>
    <x v="6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25367480"/>
    <n v="0"/>
    <n v="0"/>
    <n v="125367480"/>
    <n v="0"/>
    <n v="125367480"/>
    <n v="0"/>
    <n v="125367480"/>
    <n v="24869734"/>
    <n v="24869734"/>
    <n v="24869734"/>
  </r>
  <r>
    <s v="41-06-00-013"/>
    <x v="6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9036964"/>
    <n v="0"/>
    <n v="0"/>
    <n v="9036964"/>
    <n v="0"/>
    <n v="9036964"/>
    <n v="0"/>
    <n v="2444763"/>
    <n v="883683"/>
    <n v="883683"/>
    <n v="883683"/>
  </r>
  <r>
    <s v="41-06-00-013"/>
    <x v="6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541388106"/>
    <n v="46034594"/>
    <n v="0"/>
    <n v="587422700"/>
    <n v="0"/>
    <n v="569378533"/>
    <n v="18044167"/>
    <n v="569366834"/>
    <n v="134121666"/>
    <n v="134121666"/>
    <n v="134121666"/>
  </r>
  <r>
    <s v="41-06-00-013"/>
    <x v="6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35000000"/>
    <n v="0"/>
    <n v="9431934"/>
    <n v="3633032"/>
    <n v="3633032"/>
    <n v="3633032"/>
  </r>
  <r>
    <s v="41-06-00-013"/>
    <x v="6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8920000"/>
    <n v="0"/>
    <n v="0"/>
    <n v="8920000"/>
    <n v="0"/>
    <n v="0"/>
    <n v="8920000"/>
    <n v="0"/>
    <n v="0"/>
    <n v="0"/>
    <n v="0"/>
  </r>
  <r>
    <s v="41-06-00-013"/>
    <x v="6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9042348"/>
    <n v="6260100"/>
    <n v="6260100"/>
    <n v="6260100"/>
  </r>
  <r>
    <s v="41-06-00-013"/>
    <x v="6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14334136"/>
    <n v="0"/>
    <n v="0"/>
    <n v="214334136"/>
    <n v="0"/>
    <n v="214334136"/>
    <n v="0"/>
    <n v="214334136"/>
    <n v="4072320"/>
    <n v="4072320"/>
    <n v="4072320"/>
  </r>
  <r>
    <s v="41-06-00-013"/>
    <x v="6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400328172"/>
    <n v="1000"/>
    <n v="0"/>
    <n v="400329172"/>
    <n v="0"/>
    <n v="400328166"/>
    <n v="1006"/>
    <n v="400328166"/>
    <n v="98897370"/>
    <n v="98897370"/>
    <n v="98897370"/>
  </r>
  <r>
    <s v="41-06-00-013"/>
    <x v="6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15548000"/>
    <n v="0"/>
    <n v="115548000"/>
    <n v="0"/>
    <n v="115548000"/>
    <n v="0"/>
    <n v="0"/>
    <n v="0"/>
    <n v="0"/>
    <n v="0"/>
  </r>
  <r>
    <s v="41-06-00-013"/>
    <x v="6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5000000"/>
    <n v="0"/>
    <n v="15000000"/>
    <n v="0"/>
    <n v="0"/>
    <n v="15000000"/>
    <n v="0"/>
    <n v="0"/>
    <n v="0"/>
    <n v="0"/>
  </r>
  <r>
    <s v="41-06-00-013"/>
    <x v="6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000000"/>
    <n v="0"/>
    <n v="0"/>
    <n v="3000000"/>
    <n v="0"/>
    <n v="3000000"/>
    <n v="0"/>
    <n v="1026486"/>
    <n v="0"/>
    <n v="0"/>
    <n v="0"/>
  </r>
  <r>
    <s v="41-06-00-013"/>
    <x v="6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80023"/>
    <n v="462192"/>
    <n v="0"/>
    <n v="942215"/>
    <n v="0"/>
    <n v="0"/>
    <n v="942215"/>
    <n v="0"/>
    <n v="0"/>
    <n v="0"/>
    <n v="0"/>
  </r>
  <r>
    <s v="41-06-00-013"/>
    <x v="6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1"/>
    <s v="CSF"/>
    <x v="123"/>
    <n v="179760000"/>
    <n v="0"/>
    <n v="0"/>
    <n v="179760000"/>
    <n v="0"/>
    <n v="179760000"/>
    <n v="0"/>
    <n v="0"/>
    <n v="0"/>
    <n v="0"/>
    <n v="0"/>
  </r>
  <r>
    <s v="41-06-00-013"/>
    <x v="6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0"/>
    <n v="100000000"/>
    <n v="0"/>
    <n v="0"/>
    <n v="0"/>
    <n v="0"/>
  </r>
  <r>
    <s v="41-06-00-013"/>
    <x v="6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67000000"/>
    <n v="0"/>
    <n v="0"/>
    <n v="167000000"/>
    <n v="0"/>
    <n v="98000000"/>
    <n v="69000000"/>
    <n v="0"/>
    <n v="0"/>
    <n v="0"/>
    <n v="0"/>
  </r>
  <r>
    <s v="41-06-00-013"/>
    <x v="6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13"/>
    <x v="6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78280500"/>
    <n v="52948000"/>
    <n v="0"/>
    <n v="131228500"/>
    <n v="0"/>
    <n v="128729500"/>
    <n v="2499000"/>
    <n v="71650567"/>
    <n v="13322865"/>
    <n v="13322865"/>
    <n v="13322865"/>
  </r>
  <r>
    <s v="41-06-00-013"/>
    <x v="6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10044000"/>
    <n v="0"/>
    <n v="0"/>
    <n v="10044000"/>
    <n v="0"/>
    <n v="10044000"/>
    <n v="0"/>
    <n v="932837"/>
    <n v="0"/>
    <n v="0"/>
    <n v="0"/>
  </r>
  <r>
    <s v="41-06-00-015"/>
    <x v="7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63000000"/>
    <n v="4400000"/>
    <n v="765049"/>
    <n v="66634951"/>
    <n v="0"/>
    <n v="66634951"/>
    <n v="0"/>
    <n v="66634951"/>
    <n v="66634951"/>
    <n v="66634951"/>
    <n v="66634951"/>
  </r>
  <r>
    <s v="41-06-00-015"/>
    <x v="7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1070000"/>
    <n v="0"/>
    <n v="0"/>
    <n v="1070000"/>
    <n v="0"/>
    <n v="300000"/>
    <n v="770000"/>
    <n v="0"/>
    <n v="0"/>
    <n v="0"/>
    <n v="0"/>
  </r>
  <r>
    <s v="41-06-00-015"/>
    <x v="7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16650000"/>
    <n v="0"/>
    <n v="0"/>
    <n v="16650000"/>
    <n v="0"/>
    <n v="16650000"/>
    <n v="0"/>
    <n v="0"/>
    <n v="0"/>
    <n v="0"/>
    <n v="0"/>
  </r>
  <r>
    <s v="41-06-00-015"/>
    <x v="7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9000000"/>
    <n v="0"/>
    <n v="0"/>
    <n v="29000000"/>
    <n v="0"/>
    <n v="0"/>
    <n v="29000000"/>
    <n v="0"/>
    <n v="0"/>
    <n v="0"/>
    <n v="0"/>
  </r>
  <r>
    <s v="41-06-00-015"/>
    <x v="7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2500000"/>
    <n v="0"/>
    <n v="0"/>
    <n v="2500000"/>
    <n v="0"/>
    <n v="0"/>
    <n v="2500000"/>
    <n v="0"/>
    <n v="0"/>
    <n v="0"/>
    <n v="0"/>
  </r>
  <r>
    <s v="41-06-00-015"/>
    <x v="7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1000000"/>
    <n v="0"/>
    <n v="0"/>
    <n v="11000000"/>
    <n v="0"/>
    <n v="11000000"/>
    <n v="0"/>
    <n v="3782053"/>
    <n v="3748983"/>
    <n v="3748983"/>
    <n v="3748983"/>
  </r>
  <r>
    <s v="41-06-00-015"/>
    <x v="7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72500000"/>
    <n v="0"/>
    <n v="0"/>
    <n v="72500000"/>
    <n v="0"/>
    <n v="72500000"/>
    <n v="0"/>
    <n v="33740784"/>
    <n v="33582434"/>
    <n v="33582434"/>
    <n v="33582434"/>
  </r>
  <r>
    <s v="41-06-00-015"/>
    <x v="7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5000000"/>
    <n v="0"/>
    <n v="0"/>
    <n v="15000000"/>
    <n v="0"/>
    <n v="15000000"/>
    <n v="0"/>
    <n v="7273102"/>
    <n v="7226973"/>
    <n v="7226973"/>
    <n v="7226973"/>
  </r>
  <r>
    <s v="41-06-00-015"/>
    <x v="7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6000000"/>
    <n v="0"/>
    <n v="0"/>
    <n v="16000000"/>
    <n v="0"/>
    <n v="14430573"/>
    <n v="1569427"/>
    <n v="9781946"/>
    <n v="7362330"/>
    <n v="7362330"/>
    <n v="7362330"/>
  </r>
  <r>
    <s v="41-06-00-015"/>
    <x v="7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3000000"/>
    <n v="0"/>
    <n v="3000000"/>
    <n v="0"/>
    <n v="1500000"/>
    <n v="1500000"/>
    <n v="0"/>
    <n v="0"/>
    <n v="0"/>
    <n v="0"/>
  </r>
  <r>
    <s v="41-06-00-015"/>
    <x v="7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07673244"/>
    <n v="0"/>
    <n v="0"/>
    <n v="107673244"/>
    <n v="0"/>
    <n v="107673244"/>
    <n v="0"/>
    <n v="0"/>
    <n v="0"/>
    <n v="0"/>
    <n v="0"/>
  </r>
  <r>
    <s v="41-06-00-015"/>
    <x v="7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837308480"/>
    <n v="0"/>
    <n v="66247444"/>
    <n v="771061036"/>
    <n v="0"/>
    <n v="771061036"/>
    <n v="0"/>
    <n v="0"/>
    <n v="0"/>
    <n v="0"/>
    <n v="0"/>
  </r>
  <r>
    <s v="41-06-00-015"/>
    <x v="7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66837767"/>
    <n v="0"/>
    <n v="0"/>
    <n v="66837767"/>
    <n v="0"/>
    <n v="63049238"/>
    <n v="3788529"/>
    <n v="63049238"/>
    <n v="8109226"/>
    <n v="8109226"/>
    <n v="8109226"/>
  </r>
  <r>
    <s v="41-06-00-015"/>
    <x v="7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672274"/>
    <n v="0"/>
    <n v="0"/>
    <n v="1672274"/>
    <n v="0"/>
    <n v="0"/>
    <n v="1672274"/>
    <n v="0"/>
    <n v="0"/>
    <n v="0"/>
    <n v="0"/>
  </r>
  <r>
    <s v="41-06-00-015"/>
    <x v="7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2276867670"/>
    <n v="0"/>
    <n v="30658320"/>
    <n v="2246209350"/>
    <n v="0"/>
    <n v="2246209350"/>
    <n v="0"/>
    <n v="2246209350"/>
    <n v="385397175"/>
    <n v="385397175"/>
    <n v="385397175"/>
  </r>
  <r>
    <s v="41-06-00-015"/>
    <x v="7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9060716918"/>
    <n v="20533664"/>
    <n v="373419018"/>
    <n v="8707831564"/>
    <n v="0"/>
    <n v="8687831565"/>
    <n v="19999999"/>
    <n v="8585932664"/>
    <n v="1175323343"/>
    <n v="1175323343"/>
    <n v="1175323343"/>
  </r>
  <r>
    <s v="41-06-00-015"/>
    <x v="7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50906570"/>
    <n v="0"/>
    <n v="0"/>
    <n v="50906570"/>
    <n v="0"/>
    <n v="50906570"/>
    <n v="0"/>
    <n v="50906570"/>
    <n v="6298280"/>
    <n v="6298280"/>
    <n v="6298280"/>
  </r>
  <r>
    <s v="41-06-00-015"/>
    <x v="7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3792024863"/>
    <n v="46899987"/>
    <n v="0"/>
    <n v="3838924850"/>
    <n v="0"/>
    <n v="3838924850"/>
    <n v="0"/>
    <n v="3796631811"/>
    <n v="596633108"/>
    <n v="596633108"/>
    <n v="596633108"/>
  </r>
  <r>
    <s v="41-06-00-015"/>
    <x v="7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473704405"/>
    <n v="0"/>
    <n v="0"/>
    <n v="1473704405"/>
    <n v="0"/>
    <n v="1433720307"/>
    <n v="39984098"/>
    <n v="1300913571"/>
    <n v="422457044"/>
    <n v="422457044"/>
    <n v="422457044"/>
  </r>
  <r>
    <s v="41-06-00-015"/>
    <x v="7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42081000"/>
    <n v="0"/>
    <n v="0"/>
    <n v="142081000"/>
    <n v="0"/>
    <n v="58755418"/>
    <n v="83325582"/>
    <n v="36249323"/>
    <n v="11071053"/>
    <n v="11071053"/>
    <n v="11071053"/>
  </r>
  <r>
    <s v="41-06-00-015"/>
    <x v="7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20281000"/>
    <n v="0"/>
    <n v="0"/>
    <n v="20281000"/>
    <n v="0"/>
    <n v="16929998"/>
    <n v="3351002"/>
    <n v="16899998"/>
    <n v="2300000"/>
    <n v="2300000"/>
    <n v="2300000"/>
  </r>
  <r>
    <s v="41-06-00-015"/>
    <x v="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9094400"/>
    <n v="0"/>
    <n v="19094400"/>
    <n v="0"/>
    <n v="19094400"/>
    <n v="0"/>
    <n v="0"/>
    <n v="0"/>
    <n v="0"/>
    <n v="0"/>
  </r>
  <r>
    <s v="41-06-00-015"/>
    <x v="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35475485885"/>
    <n v="1514865929"/>
    <n v="7196579483"/>
    <n v="29793772331"/>
    <n v="0"/>
    <n v="28334458752"/>
    <n v="1459313579"/>
    <n v="28332161919"/>
    <n v="4182295963"/>
    <n v="4182295963"/>
    <n v="4182295963"/>
  </r>
  <r>
    <s v="41-06-00-015"/>
    <x v="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6804312970"/>
    <n v="2533796"/>
    <n v="6801779174"/>
    <n v="0"/>
    <n v="6801779174"/>
    <n v="0"/>
    <n v="6801401178"/>
    <n v="2453618946"/>
    <n v="2453618946"/>
    <n v="2453618946"/>
  </r>
  <r>
    <s v="41-06-00-015"/>
    <x v="7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40030049297"/>
    <n v="0"/>
    <n v="0"/>
    <n v="40030049297"/>
    <n v="0"/>
    <n v="40030049297"/>
    <n v="0"/>
    <n v="40030049297"/>
    <n v="10018879995"/>
    <n v="10018879995"/>
    <n v="10018879995"/>
  </r>
  <r>
    <s v="41-06-00-015"/>
    <x v="7"/>
    <s v="C-4102-1500-4-0-102"/>
    <s v="C-4102-1500-4"/>
    <x v="1"/>
    <s v="DIRECCIÓN DE PRIMERA INFANCIA"/>
    <s v="Primera Infancia"/>
    <x v="0"/>
    <s v="4102"/>
    <s v="1500"/>
    <s v="4"/>
    <s v="0"/>
    <s v="102"/>
    <m/>
    <m/>
    <s v="Propios"/>
    <s v="21"/>
    <s v="CSF"/>
    <x v="130"/>
    <n v="0"/>
    <n v="6589347396"/>
    <n v="6589347396"/>
    <n v="0"/>
    <n v="0"/>
    <n v="0"/>
    <n v="0"/>
    <n v="0"/>
    <n v="0"/>
    <n v="0"/>
    <n v="0"/>
  </r>
  <r>
    <s v="41-06-00-015"/>
    <x v="7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761830000"/>
    <n v="0"/>
    <n v="761830000"/>
    <n v="0"/>
    <n v="730316668"/>
    <n v="31513332"/>
    <n v="730316668"/>
    <n v="107976668"/>
    <n v="107976668"/>
    <n v="107976668"/>
  </r>
  <r>
    <s v="41-06-00-015"/>
    <x v="7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69000000"/>
    <n v="0"/>
    <n v="69000000"/>
    <n v="0"/>
    <n v="69000000"/>
    <n v="0"/>
    <n v="35462445"/>
    <n v="23417020"/>
    <n v="23417020"/>
    <n v="23417020"/>
  </r>
  <r>
    <s v="41-06-00-015"/>
    <x v="7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52330"/>
    <n v="0"/>
    <n v="52330"/>
    <n v="0"/>
    <n v="0"/>
    <n v="52330"/>
    <n v="0"/>
    <n v="0"/>
    <n v="0"/>
    <n v="0"/>
  </r>
  <r>
    <s v="41-06-00-015"/>
    <x v="7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027635200"/>
    <n v="0"/>
    <n v="0"/>
    <n v="2027635200"/>
    <n v="0"/>
    <n v="2027635200"/>
    <n v="0"/>
    <n v="0"/>
    <n v="0"/>
    <n v="0"/>
    <n v="0"/>
  </r>
  <r>
    <s v="41-06-00-015"/>
    <x v="7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78624185"/>
    <n v="0"/>
    <n v="0"/>
    <n v="78624185"/>
    <n v="0"/>
    <n v="78619320"/>
    <n v="4865"/>
    <n v="0"/>
    <n v="0"/>
    <n v="0"/>
    <n v="0"/>
  </r>
  <r>
    <s v="41-06-00-015"/>
    <x v="7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2981000"/>
    <n v="2981000"/>
    <n v="2981000"/>
  </r>
  <r>
    <s v="41-06-00-015"/>
    <x v="7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3548036"/>
    <n v="0"/>
    <n v="0"/>
    <n v="13548036"/>
    <n v="0"/>
    <n v="5000000"/>
    <n v="8548036"/>
    <n v="2816309"/>
    <n v="611557"/>
    <n v="611557"/>
    <n v="611557"/>
  </r>
  <r>
    <s v="41-06-00-015"/>
    <x v="7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582361510"/>
    <n v="0"/>
    <n v="0"/>
    <n v="1582361510"/>
    <n v="0"/>
    <n v="44562600"/>
    <n v="1537798910"/>
    <n v="0"/>
    <n v="0"/>
    <n v="0"/>
    <n v="0"/>
  </r>
  <r>
    <s v="41-06-00-015"/>
    <x v="7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94551790"/>
    <n v="0"/>
    <n v="0"/>
    <n v="94551790"/>
    <n v="0"/>
    <n v="0"/>
    <n v="94551790"/>
    <n v="0"/>
    <n v="0"/>
    <n v="0"/>
    <n v="0"/>
  </r>
  <r>
    <s v="41-06-00-015"/>
    <x v="7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58252400"/>
    <n v="10417400"/>
    <n v="58252400"/>
    <n v="0"/>
    <n v="0"/>
    <n v="0"/>
  </r>
  <r>
    <s v="41-06-00-015"/>
    <x v="7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0"/>
    <n v="3000000"/>
    <n v="0"/>
    <n v="0"/>
    <n v="0"/>
    <n v="0"/>
  </r>
  <r>
    <s v="41-06-00-015"/>
    <x v="7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6707653"/>
    <n v="0"/>
    <n v="6707653"/>
    <n v="0"/>
    <n v="0"/>
    <n v="6707653"/>
    <n v="0"/>
    <n v="0"/>
    <n v="0"/>
    <n v="0"/>
  </r>
  <r>
    <s v="41-06-00-015"/>
    <x v="7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282541853"/>
    <n v="14364647"/>
    <n v="0"/>
    <n v="296906500"/>
    <n v="0"/>
    <n v="268587000"/>
    <n v="28319500"/>
    <n v="268587000"/>
    <n v="37134967"/>
    <n v="37134967"/>
    <n v="37134967"/>
  </r>
  <r>
    <s v="41-06-00-015"/>
    <x v="7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56292433"/>
    <n v="0"/>
    <n v="0"/>
    <n v="56292433"/>
    <n v="0"/>
    <n v="56292433"/>
    <n v="0"/>
    <n v="4651972"/>
    <n v="1050805"/>
    <n v="1050805"/>
    <n v="1050805"/>
  </r>
  <r>
    <s v="41-06-00-015"/>
    <x v="7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90436575"/>
    <n v="0"/>
    <n v="46642"/>
    <n v="90389933"/>
    <n v="0"/>
    <n v="90389933"/>
    <n v="0"/>
    <n v="90389933"/>
    <n v="15880000"/>
    <n v="15880000"/>
    <n v="15880000"/>
  </r>
  <r>
    <s v="41-06-00-015"/>
    <x v="7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6976125"/>
    <n v="0"/>
    <n v="0"/>
    <n v="6976125"/>
    <n v="0"/>
    <n v="6976125"/>
    <n v="0"/>
    <n v="2906228"/>
    <n v="0"/>
    <n v="0"/>
    <n v="0"/>
  </r>
  <r>
    <s v="41-06-00-015"/>
    <x v="7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398570541"/>
    <n v="22398000"/>
    <n v="1754207"/>
    <n v="419214334"/>
    <n v="0"/>
    <n v="402058541"/>
    <n v="17155793"/>
    <n v="386465034"/>
    <n v="102549667"/>
    <n v="102549667"/>
    <n v="102549667"/>
  </r>
  <r>
    <s v="41-06-00-015"/>
    <x v="7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35000000"/>
    <n v="0"/>
    <n v="25586858"/>
    <n v="3775572"/>
    <n v="3775572"/>
    <n v="3775572"/>
  </r>
  <r>
    <s v="41-06-00-015"/>
    <x v="7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4000000"/>
    <n v="0"/>
    <n v="0"/>
    <n v="4000000"/>
    <n v="0"/>
    <n v="1225000"/>
    <n v="2775000"/>
    <n v="0"/>
    <n v="0"/>
    <n v="0"/>
    <n v="0"/>
  </r>
  <r>
    <s v="41-06-00-015"/>
    <x v="7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300500"/>
    <n v="787735"/>
    <n v="31300500"/>
    <n v="6260100"/>
    <n v="6260100"/>
    <n v="6260100"/>
  </r>
  <r>
    <s v="41-06-00-015"/>
    <x v="7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0642000"/>
    <n v="0"/>
    <n v="0"/>
    <n v="10642000"/>
    <n v="0"/>
    <n v="10642000"/>
    <n v="0"/>
    <n v="0"/>
    <n v="0"/>
    <n v="0"/>
    <n v="0"/>
  </r>
  <r>
    <s v="41-06-00-015"/>
    <x v="7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346562904"/>
    <n v="0"/>
    <n v="0"/>
    <n v="346562904"/>
    <n v="0"/>
    <n v="346562904"/>
    <n v="0"/>
    <n v="346562904"/>
    <n v="42503590"/>
    <n v="42503590"/>
    <n v="42503590"/>
  </r>
  <r>
    <s v="41-06-00-015"/>
    <x v="7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53767000"/>
    <n v="0"/>
    <n v="53767000"/>
    <n v="0"/>
    <n v="0"/>
    <n v="53767000"/>
    <n v="0"/>
    <n v="0"/>
    <n v="0"/>
    <n v="0"/>
  </r>
  <r>
    <s v="41-06-00-015"/>
    <x v="7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2000000"/>
    <n v="0"/>
    <n v="12000000"/>
    <n v="0"/>
    <n v="0"/>
    <n v="12000000"/>
    <n v="0"/>
    <n v="0"/>
    <n v="0"/>
    <n v="0"/>
  </r>
  <r>
    <s v="41-06-00-015"/>
    <x v="7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5400000"/>
    <n v="0"/>
    <n v="0"/>
    <n v="5400000"/>
    <n v="0"/>
    <n v="0"/>
    <n v="5400000"/>
    <n v="0"/>
    <n v="0"/>
    <n v="0"/>
    <n v="0"/>
  </r>
  <r>
    <s v="41-06-00-015"/>
    <x v="7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318905"/>
    <n v="215068"/>
    <n v="0"/>
    <n v="533973"/>
    <n v="0"/>
    <n v="318905"/>
    <n v="215068"/>
    <n v="318905"/>
    <n v="59765"/>
    <n v="59765"/>
    <n v="59765"/>
  </r>
  <r>
    <s v="41-06-00-015"/>
    <x v="7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60000000"/>
    <n v="0"/>
    <n v="60000000"/>
    <n v="0"/>
    <n v="0"/>
    <n v="60000000"/>
    <n v="0"/>
    <n v="0"/>
    <n v="0"/>
    <n v="0"/>
  </r>
  <r>
    <s v="41-06-00-015"/>
    <x v="7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14000000"/>
    <n v="0"/>
    <n v="0"/>
    <n v="114000000"/>
    <n v="0"/>
    <n v="27000000"/>
    <n v="87000000"/>
    <n v="0"/>
    <n v="0"/>
    <n v="0"/>
    <n v="0"/>
  </r>
  <r>
    <s v="41-06-00-015"/>
    <x v="7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1000000"/>
    <n v="0"/>
    <n v="0"/>
    <n v="21000000"/>
    <n v="0"/>
    <n v="21000000"/>
    <n v="0"/>
    <n v="0"/>
    <n v="0"/>
    <n v="0"/>
    <n v="0"/>
  </r>
  <r>
    <s v="41-06-00-015"/>
    <x v="7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78280500"/>
    <n v="23975000"/>
    <n v="0"/>
    <n v="102255500"/>
    <n v="0"/>
    <n v="80256000"/>
    <n v="21999500"/>
    <n v="78950930"/>
    <n v="12902966"/>
    <n v="12902966"/>
    <n v="12902966"/>
  </r>
  <r>
    <s v="41-06-00-015"/>
    <x v="7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14986000"/>
    <n v="0"/>
    <n v="0"/>
    <n v="14986000"/>
    <n v="0"/>
    <n v="6000000"/>
    <n v="8986000"/>
    <n v="2477990"/>
    <n v="164874"/>
    <n v="164874"/>
    <n v="164874"/>
  </r>
  <r>
    <s v="41-06-00-017"/>
    <x v="4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66000000"/>
    <n v="1385000"/>
    <n v="2630311"/>
    <n v="64754689"/>
    <n v="0"/>
    <n v="64754689"/>
    <n v="0"/>
    <n v="64496702"/>
    <n v="64496702"/>
    <n v="64496702"/>
    <n v="64496702"/>
  </r>
  <r>
    <s v="41-06-00-017"/>
    <x v="4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1000000"/>
    <n v="0"/>
    <n v="0"/>
    <n v="1000000"/>
    <n v="0"/>
    <n v="600000"/>
    <n v="400000"/>
    <n v="101400"/>
    <n v="62600"/>
    <n v="62600"/>
    <n v="62600"/>
  </r>
  <r>
    <s v="41-06-00-017"/>
    <x v="4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4000106"/>
    <n v="0"/>
    <n v="1048000"/>
    <n v="22952106"/>
    <n v="0"/>
    <n v="22592106"/>
    <n v="360000"/>
    <n v="22592106"/>
    <n v="1309338"/>
    <n v="1309338"/>
    <n v="1309338"/>
  </r>
  <r>
    <s v="41-06-00-017"/>
    <x v="4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7500000"/>
    <n v="0"/>
    <n v="0"/>
    <n v="17500000"/>
    <n v="0"/>
    <n v="2709547"/>
    <n v="14790453"/>
    <n v="2709547"/>
    <n v="0"/>
    <n v="0"/>
    <n v="0"/>
  </r>
  <r>
    <s v="41-06-00-017"/>
    <x v="4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1500000"/>
    <n v="0"/>
    <n v="0"/>
    <n v="1500000"/>
    <n v="0"/>
    <n v="0"/>
    <n v="1500000"/>
    <n v="0"/>
    <n v="0"/>
    <n v="0"/>
    <n v="0"/>
  </r>
  <r>
    <s v="41-06-00-017"/>
    <x v="4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500000"/>
    <n v="0"/>
    <n v="0"/>
    <n v="1500000"/>
    <n v="0"/>
    <n v="1500000"/>
    <n v="0"/>
    <n v="0"/>
    <n v="0"/>
    <n v="0"/>
    <n v="0"/>
  </r>
  <r>
    <s v="41-06-00-017"/>
    <x v="4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3000000"/>
    <n v="0"/>
    <n v="0"/>
    <n v="13000000"/>
    <n v="0"/>
    <n v="5842306"/>
    <n v="7157694"/>
    <n v="5184814"/>
    <n v="5163750"/>
    <n v="5163750"/>
    <n v="5163750"/>
  </r>
  <r>
    <s v="41-06-00-017"/>
    <x v="4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59500000"/>
    <n v="0"/>
    <n v="0"/>
    <n v="59500000"/>
    <n v="0"/>
    <n v="34738000"/>
    <n v="24762000"/>
    <n v="28322054"/>
    <n v="28186398"/>
    <n v="28186398"/>
    <n v="28186398"/>
  </r>
  <r>
    <s v="41-06-00-017"/>
    <x v="4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9500000"/>
    <n v="0"/>
    <n v="0"/>
    <n v="19500000"/>
    <n v="0"/>
    <n v="8490177"/>
    <n v="11009823"/>
    <n v="7615595"/>
    <n v="7585191"/>
    <n v="7585191"/>
    <n v="7585191"/>
  </r>
  <r>
    <s v="41-06-00-017"/>
    <x v="4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3000000"/>
    <n v="0"/>
    <n v="0"/>
    <n v="13000000"/>
    <n v="0"/>
    <n v="7359710"/>
    <n v="5640290"/>
    <n v="6198138"/>
    <n v="6146961"/>
    <n v="6146961"/>
    <n v="6146961"/>
  </r>
  <r>
    <s v="41-06-00-017"/>
    <x v="4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000000"/>
    <n v="0"/>
    <n v="1000000"/>
    <n v="0"/>
    <n v="966716"/>
    <n v="33284"/>
    <n v="839639"/>
    <n v="839639"/>
    <n v="839639"/>
    <n v="839639"/>
  </r>
  <r>
    <s v="41-06-00-017"/>
    <x v="4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84248149"/>
    <n v="0"/>
    <n v="0"/>
    <n v="84248149"/>
    <n v="0"/>
    <n v="0"/>
    <n v="84248149"/>
    <n v="0"/>
    <n v="0"/>
    <n v="0"/>
    <n v="0"/>
  </r>
  <r>
    <s v="41-06-00-017"/>
    <x v="4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840885440"/>
    <n v="0"/>
    <n v="61976004"/>
    <n v="778909436"/>
    <n v="0"/>
    <n v="778909436"/>
    <n v="0"/>
    <n v="778909436"/>
    <n v="0"/>
    <n v="0"/>
    <n v="0"/>
  </r>
  <r>
    <s v="41-06-00-017"/>
    <x v="4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2129918"/>
    <n v="0"/>
    <n v="12129918"/>
    <n v="0"/>
    <n v="0"/>
    <n v="0"/>
    <n v="0"/>
    <n v="0"/>
    <n v="0"/>
    <n v="0"/>
    <n v="0"/>
  </r>
  <r>
    <s v="41-06-00-017"/>
    <x v="4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3657158"/>
    <n v="0"/>
    <n v="0"/>
    <n v="13657158"/>
    <n v="0"/>
    <n v="4979634"/>
    <n v="8677524"/>
    <n v="1979634"/>
    <n v="407251"/>
    <n v="407251"/>
    <n v="407251"/>
  </r>
  <r>
    <s v="41-06-00-017"/>
    <x v="4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418356125"/>
    <n v="0"/>
    <n v="0"/>
    <n v="418356125"/>
    <n v="0"/>
    <n v="418356125"/>
    <n v="0"/>
    <n v="418356125"/>
    <n v="72905535"/>
    <n v="72905535"/>
    <n v="72905535"/>
  </r>
  <r>
    <s v="41-06-00-017"/>
    <x v="4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4838993555"/>
    <n v="0"/>
    <n v="47143250"/>
    <n v="4791850305"/>
    <n v="0"/>
    <n v="4791850305"/>
    <n v="0"/>
    <n v="4791850305"/>
    <n v="787234365"/>
    <n v="787234365"/>
    <n v="787234365"/>
  </r>
  <r>
    <s v="41-06-00-017"/>
    <x v="4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9489954527"/>
    <n v="56343628"/>
    <n v="23225865"/>
    <n v="29523072290"/>
    <n v="0"/>
    <n v="29519298797"/>
    <n v="3773493"/>
    <n v="29503053787"/>
    <n v="4827399414"/>
    <n v="4827399414"/>
    <n v="4827399414"/>
  </r>
  <r>
    <s v="41-06-00-017"/>
    <x v="4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1542417030"/>
    <n v="6404225"/>
    <n v="0"/>
    <n v="1548821255"/>
    <n v="0"/>
    <n v="1548821255"/>
    <n v="0"/>
    <n v="1548821255"/>
    <n v="230407065"/>
    <n v="230407065"/>
    <n v="230407065"/>
  </r>
  <r>
    <s v="41-06-00-017"/>
    <x v="4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9611215350"/>
    <n v="0"/>
    <n v="44114520"/>
    <n v="9567100830"/>
    <n v="0"/>
    <n v="9556397647"/>
    <n v="10703183"/>
    <n v="9412679375"/>
    <n v="1619407231"/>
    <n v="1619407231"/>
    <n v="1619407231"/>
  </r>
  <r>
    <s v="41-06-00-017"/>
    <x v="4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0"/>
    <n v="173633233"/>
    <n v="0"/>
    <n v="173633233"/>
    <n v="0"/>
    <n v="0"/>
    <n v="173633233"/>
    <n v="0"/>
    <n v="0"/>
    <n v="0"/>
    <n v="0"/>
  </r>
  <r>
    <s v="41-06-00-017"/>
    <x v="4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602525000"/>
    <n v="16258670"/>
    <n v="0"/>
    <n v="1618783670"/>
    <n v="0"/>
    <n v="1611308635"/>
    <n v="7475035"/>
    <n v="1536207434"/>
    <n v="559849799"/>
    <n v="559849799"/>
    <n v="559849799"/>
  </r>
  <r>
    <s v="41-06-00-017"/>
    <x v="4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27601000"/>
    <n v="0"/>
    <n v="0"/>
    <n v="227601000"/>
    <n v="0"/>
    <n v="75660226"/>
    <n v="151940774"/>
    <n v="46438973"/>
    <n v="23484305"/>
    <n v="23484305"/>
    <n v="23484305"/>
  </r>
  <r>
    <s v="41-06-00-017"/>
    <x v="4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21596000"/>
    <n v="0"/>
    <n v="0"/>
    <n v="21596000"/>
    <n v="0"/>
    <n v="21596000"/>
    <n v="0"/>
    <n v="21596000"/>
    <n v="2467617"/>
    <n v="2467617"/>
    <n v="2467617"/>
  </r>
  <r>
    <s v="41-06-00-017"/>
    <x v="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8552700"/>
    <n v="1900600"/>
    <n v="6652100"/>
    <n v="0"/>
    <n v="6652100"/>
    <n v="0"/>
    <n v="6652100"/>
    <n v="0"/>
    <n v="0"/>
    <n v="0"/>
  </r>
  <r>
    <s v="41-06-00-017"/>
    <x v="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77466243292"/>
    <n v="0"/>
    <n v="9296865"/>
    <n v="77456946427"/>
    <n v="0"/>
    <n v="77456946427"/>
    <n v="0"/>
    <n v="77452531602"/>
    <n v="25213082636"/>
    <n v="25213082636"/>
    <n v="25213082636"/>
  </r>
  <r>
    <s v="41-06-00-017"/>
    <x v="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900969828"/>
    <n v="9342522"/>
    <n v="1891627306"/>
    <n v="0"/>
    <n v="848210896"/>
    <n v="1043416410"/>
    <n v="846251673"/>
    <n v="422207541"/>
    <n v="422207541"/>
    <n v="422207541"/>
  </r>
  <r>
    <s v="41-06-00-017"/>
    <x v="4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9937306872"/>
    <n v="0"/>
    <n v="0"/>
    <n v="9937306872"/>
    <n v="0"/>
    <n v="9937306872"/>
    <n v="0"/>
    <n v="9937306872"/>
    <n v="2938416535"/>
    <n v="2938416535"/>
    <n v="2938416535"/>
  </r>
  <r>
    <s v="41-06-00-017"/>
    <x v="4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363080000"/>
    <n v="869995"/>
    <n v="362210005"/>
    <n v="0"/>
    <n v="350610005"/>
    <n v="11600000"/>
    <n v="350610005"/>
    <n v="56066665"/>
    <n v="56066665"/>
    <n v="56066665"/>
  </r>
  <r>
    <s v="41-06-00-017"/>
    <x v="4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6798322"/>
    <n v="0"/>
    <n v="26798322"/>
    <n v="0"/>
    <n v="26714608"/>
    <n v="83714"/>
    <n v="21931778"/>
    <n v="14934154"/>
    <n v="14934154"/>
    <n v="14934154"/>
  </r>
  <r>
    <s v="41-06-00-017"/>
    <x v="4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926253440"/>
    <n v="0"/>
    <n v="0"/>
    <n v="1926253440"/>
    <n v="0"/>
    <n v="1926253440"/>
    <n v="0"/>
    <n v="1926253440"/>
    <n v="0"/>
    <n v="0"/>
    <n v="0"/>
  </r>
  <r>
    <s v="41-06-00-017"/>
    <x v="4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06050000"/>
    <n v="0"/>
    <n v="0"/>
    <n v="106050000"/>
    <n v="0"/>
    <n v="106050000"/>
    <n v="0"/>
    <n v="106050000"/>
    <n v="15000000"/>
    <n v="15000000"/>
    <n v="15000000"/>
  </r>
  <r>
    <s v="41-06-00-017"/>
    <x v="4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5365800"/>
    <n v="5365800"/>
    <n v="5365800"/>
  </r>
  <r>
    <s v="41-06-00-017"/>
    <x v="4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3414853"/>
    <n v="0"/>
    <n v="0"/>
    <n v="13414853"/>
    <n v="0"/>
    <n v="6678185"/>
    <n v="6736668"/>
    <n v="1210016"/>
    <n v="450357"/>
    <n v="450357"/>
    <n v="450357"/>
  </r>
  <r>
    <s v="41-06-00-017"/>
    <x v="4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455417960"/>
    <n v="0"/>
    <n v="0"/>
    <n v="1455417960"/>
    <n v="0"/>
    <n v="536421700"/>
    <n v="918996260"/>
    <n v="536421700"/>
    <n v="0"/>
    <n v="0"/>
    <n v="0"/>
  </r>
  <r>
    <s v="41-06-00-017"/>
    <x v="4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535002640"/>
    <n v="0"/>
    <n v="0"/>
    <n v="535002640"/>
    <n v="0"/>
    <n v="462432500"/>
    <n v="72570140"/>
    <n v="462432500"/>
    <n v="0"/>
    <n v="0"/>
    <n v="0"/>
  </r>
  <r>
    <s v="41-06-00-017"/>
    <x v="4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7606800"/>
    <n v="1063000"/>
    <n v="67606800"/>
    <n v="7866200"/>
    <n v="7866200"/>
    <n v="7866200"/>
  </r>
  <r>
    <s v="41-06-00-017"/>
    <x v="4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2000000"/>
    <n v="1000000"/>
    <n v="0"/>
    <n v="0"/>
    <n v="0"/>
    <n v="0"/>
  </r>
  <r>
    <s v="41-06-00-017"/>
    <x v="4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7961682"/>
    <n v="0"/>
    <n v="7961682"/>
    <n v="0"/>
    <n v="0"/>
    <n v="7961682"/>
    <n v="0"/>
    <n v="0"/>
    <n v="0"/>
    <n v="0"/>
  </r>
  <r>
    <s v="41-06-00-017"/>
    <x v="4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05643560"/>
    <n v="0"/>
    <n v="3147393"/>
    <n v="102496167"/>
    <n v="0"/>
    <n v="102496167"/>
    <n v="0"/>
    <n v="86100667"/>
    <n v="15217000"/>
    <n v="15217000"/>
    <n v="15217000"/>
  </r>
  <r>
    <s v="41-06-00-017"/>
    <x v="4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2072079"/>
    <n v="0"/>
    <n v="0"/>
    <n v="22072079"/>
    <n v="0"/>
    <n v="12085652"/>
    <n v="9986427"/>
    <n v="5147540"/>
    <n v="3063008"/>
    <n v="3063008"/>
    <n v="3063008"/>
  </r>
  <r>
    <s v="41-06-00-017"/>
    <x v="4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94712620"/>
    <n v="0"/>
    <n v="0"/>
    <n v="94712620"/>
    <n v="0"/>
    <n v="94525200"/>
    <n v="187420"/>
    <n v="94525200"/>
    <n v="18295200"/>
    <n v="18295200"/>
    <n v="18295200"/>
  </r>
  <r>
    <s v="41-06-00-017"/>
    <x v="4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9082901"/>
    <n v="0"/>
    <n v="0"/>
    <n v="9082901"/>
    <n v="0"/>
    <n v="8029149"/>
    <n v="1053752"/>
    <n v="3258450"/>
    <n v="1552944"/>
    <n v="1552944"/>
    <n v="1552944"/>
  </r>
  <r>
    <s v="41-06-00-017"/>
    <x v="4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1110771305"/>
    <n v="65451934"/>
    <n v="145421305"/>
    <n v="1030801934"/>
    <n v="0"/>
    <n v="1020598400"/>
    <n v="10203534"/>
    <n v="997420000"/>
    <n v="252260071"/>
    <n v="252260071"/>
    <n v="252260071"/>
  </r>
  <r>
    <s v="41-06-00-017"/>
    <x v="4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21000000"/>
    <n v="0"/>
    <n v="21000000"/>
    <n v="0"/>
    <n v="9626492"/>
    <n v="11373508"/>
    <n v="1682098"/>
    <n v="0"/>
    <n v="0"/>
    <n v="0"/>
  </r>
  <r>
    <s v="41-06-00-017"/>
    <x v="4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819500"/>
    <n v="0"/>
    <n v="0"/>
    <n v="819500"/>
    <n v="0"/>
    <n v="0"/>
    <n v="819500"/>
    <n v="0"/>
    <n v="0"/>
    <n v="0"/>
    <n v="0"/>
  </r>
  <r>
    <s v="41-06-00-017"/>
    <x v="4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5663900"/>
    <n v="5663900"/>
    <n v="5663900"/>
  </r>
  <r>
    <s v="41-06-00-017"/>
    <x v="4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7144701"/>
    <n v="0"/>
    <n v="0"/>
    <n v="17144701"/>
    <n v="0"/>
    <n v="17144701"/>
    <n v="0"/>
    <n v="17144701"/>
    <n v="2664332"/>
    <n v="2664332"/>
    <n v="2664332"/>
  </r>
  <r>
    <s v="41-06-00-017"/>
    <x v="4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67877056"/>
    <n v="0"/>
    <n v="0"/>
    <n v="167877056"/>
    <n v="0"/>
    <n v="167877048"/>
    <n v="8"/>
    <n v="167877048"/>
    <n v="27979508"/>
    <n v="27979508"/>
    <n v="27979508"/>
  </r>
  <r>
    <s v="41-06-00-017"/>
    <x v="4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68763000"/>
    <n v="0"/>
    <n v="68763000"/>
    <n v="0"/>
    <n v="0"/>
    <n v="68763000"/>
    <n v="0"/>
    <n v="0"/>
    <n v="0"/>
    <n v="0"/>
  </r>
  <r>
    <s v="41-06-00-017"/>
    <x v="4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9734080"/>
    <n v="0"/>
    <n v="9734080"/>
    <n v="0"/>
    <n v="0"/>
    <n v="9734080"/>
    <n v="0"/>
    <n v="0"/>
    <n v="0"/>
    <n v="0"/>
  </r>
  <r>
    <s v="41-06-00-017"/>
    <x v="4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00000"/>
    <n v="0"/>
    <n v="0"/>
    <n v="4000000"/>
    <n v="0"/>
    <n v="3131892"/>
    <n v="868108"/>
    <n v="693580"/>
    <n v="61688"/>
    <n v="61688"/>
    <n v="61688"/>
  </r>
  <r>
    <s v="41-06-00-017"/>
    <x v="4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533080"/>
    <n v="275052"/>
    <n v="0"/>
    <n v="808132"/>
    <n v="0"/>
    <n v="0"/>
    <n v="808132"/>
    <n v="0"/>
    <n v="0"/>
    <n v="0"/>
    <n v="0"/>
  </r>
  <r>
    <s v="41-06-00-017"/>
    <x v="4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80000000"/>
    <n v="0"/>
    <n v="180000000"/>
    <n v="0"/>
    <n v="7695308"/>
    <n v="172304692"/>
    <n v="0"/>
    <n v="0"/>
    <n v="0"/>
    <n v="0"/>
  </r>
  <r>
    <s v="41-06-00-017"/>
    <x v="4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30000000"/>
    <n v="0"/>
    <n v="0"/>
    <n v="130000000"/>
    <n v="0"/>
    <n v="79193070"/>
    <n v="50806930"/>
    <n v="42539790"/>
    <n v="0"/>
    <n v="0"/>
    <n v="0"/>
  </r>
  <r>
    <s v="41-06-00-017"/>
    <x v="4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17"/>
    <x v="4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78377133"/>
    <n v="1878867"/>
    <n v="78377133"/>
    <n v="15214267"/>
    <n v="15214267"/>
    <n v="15214267"/>
  </r>
  <r>
    <s v="41-06-00-017"/>
    <x v="4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9270000"/>
    <n v="0"/>
    <n v="0"/>
    <n v="9270000"/>
    <n v="0"/>
    <n v="7486536"/>
    <n v="1783464"/>
    <n v="3862615"/>
    <n v="2315125"/>
    <n v="2315125"/>
    <n v="2315125"/>
  </r>
  <r>
    <s v="41-06-00-018"/>
    <x v="8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38000000"/>
    <n v="375000"/>
    <n v="2114810"/>
    <n v="36260190"/>
    <n v="0"/>
    <n v="35333962"/>
    <n v="926228"/>
    <n v="35333962"/>
    <n v="35333962"/>
    <n v="35333962"/>
    <n v="35333962"/>
  </r>
  <r>
    <s v="41-06-00-018"/>
    <x v="8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4963072"/>
    <n v="0"/>
    <n v="14197703"/>
    <n v="10765369"/>
    <n v="0"/>
    <n v="10764072"/>
    <n v="1297"/>
    <n v="10764072"/>
    <n v="1956985"/>
    <n v="1956985"/>
    <n v="1956985"/>
  </r>
  <r>
    <s v="41-06-00-018"/>
    <x v="8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0"/>
    <n v="14197703"/>
    <n v="0"/>
    <n v="14197703"/>
    <n v="0"/>
    <n v="14197703"/>
    <n v="0"/>
    <n v="1193"/>
    <n v="0"/>
    <n v="0"/>
    <n v="0"/>
  </r>
  <r>
    <s v="41-06-00-018"/>
    <x v="8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2000000"/>
    <n v="0"/>
    <n v="0"/>
    <n v="2000000"/>
    <n v="0"/>
    <n v="2000000"/>
    <n v="0"/>
    <n v="304"/>
    <n v="0"/>
    <n v="0"/>
    <n v="0"/>
  </r>
  <r>
    <s v="41-06-00-018"/>
    <x v="8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7000000"/>
    <n v="0"/>
    <n v="0"/>
    <n v="7000000"/>
    <n v="0"/>
    <n v="7000000"/>
    <n v="0"/>
    <n v="5500228"/>
    <n v="0"/>
    <n v="0"/>
    <n v="0"/>
  </r>
  <r>
    <s v="41-06-00-018"/>
    <x v="8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500000"/>
    <n v="0"/>
    <n v="0"/>
    <n v="2500000"/>
    <n v="0"/>
    <n v="1449961"/>
    <n v="1050039"/>
    <n v="1000878"/>
    <n v="994882"/>
    <n v="994882"/>
    <n v="994882"/>
  </r>
  <r>
    <s v="41-06-00-018"/>
    <x v="8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46500000"/>
    <n v="0"/>
    <n v="0"/>
    <n v="46500000"/>
    <n v="0"/>
    <n v="33185260"/>
    <n v="13314740"/>
    <n v="24696840"/>
    <n v="22916300"/>
    <n v="22916300"/>
    <n v="22916300"/>
  </r>
  <r>
    <s v="41-06-00-018"/>
    <x v="8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1470000"/>
    <n v="0"/>
    <n v="0"/>
    <n v="1470000"/>
    <n v="0"/>
    <n v="553207"/>
    <n v="916793"/>
    <n v="553207"/>
    <n v="549540"/>
    <n v="549540"/>
    <n v="549540"/>
  </r>
  <r>
    <s v="41-06-00-018"/>
    <x v="8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7500000"/>
    <n v="0"/>
    <n v="0"/>
    <n v="7500000"/>
    <n v="0"/>
    <n v="3997026"/>
    <n v="3502974"/>
    <n v="3997026"/>
    <n v="3967145"/>
    <n v="3967145"/>
    <n v="3967145"/>
  </r>
  <r>
    <s v="41-06-00-018"/>
    <x v="8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2000000"/>
    <n v="0"/>
    <n v="0"/>
    <n v="12000000"/>
    <n v="0"/>
    <n v="2034115"/>
    <n v="9965885"/>
    <n v="1272764"/>
    <n v="1204261"/>
    <n v="1204261"/>
    <n v="1204261"/>
  </r>
  <r>
    <s v="41-06-00-018"/>
    <x v="8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500000"/>
    <n v="0"/>
    <n v="500000"/>
    <n v="0"/>
    <n v="251000"/>
    <n v="249000"/>
    <n v="251000"/>
    <n v="0"/>
    <n v="0"/>
    <n v="0"/>
  </r>
  <r>
    <s v="41-06-00-018"/>
    <x v="8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51781789"/>
    <n v="0"/>
    <n v="0"/>
    <n v="51781789"/>
    <n v="0"/>
    <n v="51781789"/>
    <n v="0"/>
    <n v="51781789"/>
    <n v="0"/>
    <n v="0"/>
    <n v="0"/>
  </r>
  <r>
    <s v="41-06-00-018"/>
    <x v="8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739076480"/>
    <n v="0"/>
    <n v="102763692"/>
    <n v="1636312788"/>
    <n v="0"/>
    <n v="1636312788"/>
    <n v="0"/>
    <n v="1636312788"/>
    <n v="0"/>
    <n v="0"/>
    <n v="0"/>
  </r>
  <r>
    <s v="41-06-00-018"/>
    <x v="8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41433086"/>
    <n v="0"/>
    <n v="0"/>
    <n v="41433086"/>
    <n v="0"/>
    <n v="41391030"/>
    <n v="42056"/>
    <n v="41391030"/>
    <n v="6550058"/>
    <n v="6550058"/>
    <n v="6550058"/>
  </r>
  <r>
    <s v="41-06-00-018"/>
    <x v="8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0848200"/>
    <n v="0"/>
    <n v="0"/>
    <n v="30848200"/>
    <n v="0"/>
    <n v="30815061"/>
    <n v="33139"/>
    <n v="30815061"/>
    <n v="4966901"/>
    <n v="4966901"/>
    <n v="4966901"/>
  </r>
  <r>
    <s v="41-06-00-018"/>
    <x v="8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7789751"/>
    <n v="0"/>
    <n v="0"/>
    <n v="7789751"/>
    <n v="0"/>
    <n v="2126034"/>
    <n v="5663717"/>
    <n v="1047267"/>
    <n v="68503"/>
    <n v="68503"/>
    <n v="68503"/>
  </r>
  <r>
    <s v="41-06-00-018"/>
    <x v="8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55238160"/>
    <n v="0"/>
    <n v="42337680"/>
    <n v="112900480"/>
    <n v="0"/>
    <n v="112900480"/>
    <n v="0"/>
    <n v="0"/>
    <n v="0"/>
    <n v="0"/>
    <n v="0"/>
  </r>
  <r>
    <s v="41-06-00-018"/>
    <x v="8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4397558055"/>
    <n v="2600134"/>
    <n v="1595"/>
    <n v="4400156594"/>
    <n v="0"/>
    <n v="4382891078"/>
    <n v="17265516"/>
    <n v="4382891078"/>
    <n v="731745936"/>
    <n v="731745936"/>
    <n v="731745936"/>
  </r>
  <r>
    <s v="41-06-00-018"/>
    <x v="8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549308947"/>
    <n v="0"/>
    <n v="4319748"/>
    <n v="544989199"/>
    <n v="0"/>
    <n v="538367785"/>
    <n v="6621414"/>
    <n v="538367785"/>
    <n v="95112825"/>
    <n v="95112825"/>
    <n v="95112825"/>
  </r>
  <r>
    <s v="41-06-00-018"/>
    <x v="8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647774160"/>
    <n v="0"/>
    <n v="0"/>
    <n v="647774160"/>
    <n v="0"/>
    <n v="647774160"/>
    <n v="0"/>
    <n v="647774160"/>
    <n v="117777120"/>
    <n v="117777120"/>
    <n v="117777120"/>
  </r>
  <r>
    <s v="41-06-00-018"/>
    <x v="8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236855170"/>
    <n v="82272934"/>
    <n v="0"/>
    <n v="1319128104"/>
    <n v="0"/>
    <n v="1307601568"/>
    <n v="11526536"/>
    <n v="1307601568"/>
    <n v="473495210"/>
    <n v="473495210"/>
    <n v="473495210"/>
  </r>
  <r>
    <s v="41-06-00-018"/>
    <x v="8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61395000"/>
    <n v="0"/>
    <n v="0"/>
    <n v="161395000"/>
    <n v="0"/>
    <n v="46927280"/>
    <n v="114467720"/>
    <n v="45104126"/>
    <n v="19043601"/>
    <n v="19043601"/>
    <n v="19043601"/>
  </r>
  <r>
    <s v="41-06-00-018"/>
    <x v="8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07369000"/>
    <n v="0"/>
    <n v="0"/>
    <n v="107369000"/>
    <n v="0"/>
    <n v="40298156"/>
    <n v="67070844"/>
    <n v="40298156"/>
    <n v="4742000"/>
    <n v="4742000"/>
    <n v="4742000"/>
  </r>
  <r>
    <s v="41-06-00-018"/>
    <x v="8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130000"/>
    <n v="0"/>
    <n v="130000"/>
    <n v="0"/>
    <n v="130000"/>
    <n v="0"/>
    <n v="130000"/>
    <n v="20007"/>
    <n v="20007"/>
    <n v="20007"/>
  </r>
  <r>
    <s v="41-06-00-018"/>
    <x v="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37241000"/>
    <n v="0"/>
    <n v="137241000"/>
    <n v="0"/>
    <n v="137241000"/>
    <n v="0"/>
    <n v="137241000"/>
    <n v="0"/>
    <n v="0"/>
    <n v="0"/>
  </r>
  <r>
    <s v="41-06-00-018"/>
    <x v="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29679203499"/>
    <n v="466331040"/>
    <n v="0"/>
    <n v="30145534539"/>
    <n v="0"/>
    <n v="30144205647"/>
    <n v="1328892"/>
    <n v="30144205647"/>
    <n v="8776074203"/>
    <n v="8776074203"/>
    <n v="8776074203"/>
  </r>
  <r>
    <s v="41-06-00-018"/>
    <x v="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709334552"/>
    <n v="0"/>
    <n v="709334552"/>
    <n v="0"/>
    <n v="709334552"/>
    <n v="0"/>
    <n v="709334552"/>
    <n v="709334552"/>
    <n v="709334552"/>
    <n v="709334552"/>
  </r>
  <r>
    <s v="41-06-00-018"/>
    <x v="8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6729545713"/>
    <n v="0"/>
    <n v="259175136"/>
    <n v="6470370577"/>
    <n v="0"/>
    <n v="6378612150"/>
    <n v="91758427"/>
    <n v="6378612150"/>
    <n v="2166108352"/>
    <n v="2166108352"/>
    <n v="2166108352"/>
  </r>
  <r>
    <s v="41-06-00-018"/>
    <x v="8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363080000"/>
    <n v="0"/>
    <n v="363080000"/>
    <n v="0"/>
    <n v="362500000"/>
    <n v="580000"/>
    <n v="362500000"/>
    <n v="67473337"/>
    <n v="67473337"/>
    <n v="67473337"/>
  </r>
  <r>
    <s v="41-06-00-018"/>
    <x v="8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9669886"/>
    <n v="0"/>
    <n v="29669886"/>
    <n v="0"/>
    <n v="26888735"/>
    <n v="2781151"/>
    <n v="23762931"/>
    <n v="14313999"/>
    <n v="14313999"/>
    <n v="14313999"/>
  </r>
  <r>
    <s v="41-06-00-018"/>
    <x v="8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35000"/>
    <n v="0"/>
    <n v="35000"/>
    <n v="0"/>
    <n v="35000"/>
    <n v="0"/>
    <n v="35000"/>
    <n v="2720"/>
    <n v="2720"/>
    <n v="2720"/>
  </r>
  <r>
    <s v="41-06-00-018"/>
    <x v="8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216581120"/>
    <n v="0"/>
    <n v="0"/>
    <n v="1216581120"/>
    <n v="0"/>
    <n v="1216581120"/>
    <n v="0"/>
    <n v="1216581120"/>
    <n v="0"/>
    <n v="0"/>
    <n v="0"/>
  </r>
  <r>
    <s v="41-06-00-018"/>
    <x v="8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469700000"/>
    <n v="785908800"/>
    <n v="0"/>
    <n v="1255608800"/>
    <n v="0"/>
    <n v="1255608800"/>
    <n v="0"/>
    <n v="1255608800"/>
    <n v="0"/>
    <n v="0"/>
    <n v="0"/>
  </r>
  <r>
    <s v="41-06-00-018"/>
    <x v="8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260100"/>
    <n v="6260100"/>
    <n v="6260100"/>
  </r>
  <r>
    <s v="41-06-00-018"/>
    <x v="8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6289465"/>
    <n v="0"/>
    <n v="0"/>
    <n v="16289465"/>
    <n v="0"/>
    <n v="6178522"/>
    <n v="10110943"/>
    <n v="5039941"/>
    <n v="756562"/>
    <n v="756562"/>
    <n v="756562"/>
  </r>
  <r>
    <s v="41-06-00-018"/>
    <x v="8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248016320"/>
    <n v="41429900"/>
    <n v="0"/>
    <n v="1289446220"/>
    <n v="0"/>
    <n v="1289446220"/>
    <n v="0"/>
    <n v="124289700"/>
    <n v="0"/>
    <n v="0"/>
    <n v="0"/>
  </r>
  <r>
    <s v="41-06-00-018"/>
    <x v="8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71878980"/>
    <n v="0"/>
    <n v="0"/>
    <n v="71878980"/>
    <n v="0"/>
    <n v="71878980"/>
    <n v="0"/>
    <n v="0"/>
    <n v="0"/>
    <n v="0"/>
    <n v="0"/>
  </r>
  <r>
    <s v="41-06-00-018"/>
    <x v="8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6969000"/>
    <n v="1700800"/>
    <n v="66969000"/>
    <n v="7228400"/>
    <n v="7228400"/>
    <n v="7228400"/>
  </r>
  <r>
    <s v="41-06-00-018"/>
    <x v="8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297825"/>
    <n v="2702175"/>
    <n v="214737"/>
    <n v="0"/>
    <n v="0"/>
    <n v="0"/>
  </r>
  <r>
    <s v="41-06-00-018"/>
    <x v="8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5279581"/>
    <n v="0"/>
    <n v="5279581"/>
    <n v="0"/>
    <n v="10000"/>
    <n v="5269581"/>
    <n v="10000"/>
    <n v="61"/>
    <n v="61"/>
    <n v="61"/>
  </r>
  <r>
    <s v="41-06-00-018"/>
    <x v="8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05643560"/>
    <n v="0"/>
    <n v="1059360"/>
    <n v="104584200"/>
    <n v="0"/>
    <n v="104584200"/>
    <n v="0"/>
    <n v="104584200"/>
    <n v="15836234"/>
    <n v="15836234"/>
    <n v="15836234"/>
  </r>
  <r>
    <s v="41-06-00-018"/>
    <x v="8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2072079"/>
    <n v="0"/>
    <n v="0"/>
    <n v="22072079"/>
    <n v="0"/>
    <n v="6977403"/>
    <n v="15094676"/>
    <n v="6181971"/>
    <n v="4117099"/>
    <n v="4117099"/>
    <n v="4117099"/>
  </r>
  <r>
    <s v="41-06-00-018"/>
    <x v="8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94712620"/>
    <n v="0"/>
    <n v="48820"/>
    <n v="94663800"/>
    <n v="0"/>
    <n v="94663800"/>
    <n v="0"/>
    <n v="94663800"/>
    <n v="19542600"/>
    <n v="19542600"/>
    <n v="19542600"/>
  </r>
  <r>
    <s v="41-06-00-018"/>
    <x v="8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8109667"/>
    <n v="0"/>
    <n v="0"/>
    <n v="8109667"/>
    <n v="0"/>
    <n v="3334527"/>
    <n v="4775140"/>
    <n v="1211715"/>
    <n v="382526"/>
    <n v="382526"/>
    <n v="382526"/>
  </r>
  <r>
    <s v="41-06-00-018"/>
    <x v="8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84772145"/>
    <n v="26364800"/>
    <n v="25418278"/>
    <n v="285718667"/>
    <n v="0"/>
    <n v="276665000"/>
    <n v="9053667"/>
    <n v="276665000"/>
    <n v="79645301"/>
    <n v="79645301"/>
    <n v="79645301"/>
  </r>
  <r>
    <s v="41-06-00-018"/>
    <x v="8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5000000"/>
    <n v="0"/>
    <n v="15000000"/>
    <n v="0"/>
    <n v="7366818"/>
    <n v="7633182"/>
    <n v="6446084"/>
    <n v="5874125"/>
    <n v="5874125"/>
    <n v="5874125"/>
  </r>
  <r>
    <s v="41-06-00-018"/>
    <x v="8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500000"/>
    <n v="0"/>
    <n v="0"/>
    <n v="500000"/>
    <n v="0"/>
    <n v="250000"/>
    <n v="250000"/>
    <n v="250000"/>
    <n v="0"/>
    <n v="0"/>
    <n v="0"/>
  </r>
  <r>
    <s v="41-06-00-018"/>
    <x v="8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6359467"/>
    <n v="6359467"/>
    <n v="6359467"/>
  </r>
  <r>
    <s v="41-06-00-018"/>
    <x v="8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3280397"/>
    <n v="0"/>
    <n v="0"/>
    <n v="3280397"/>
    <n v="0"/>
    <n v="3280397"/>
    <n v="0"/>
    <n v="3280397"/>
    <n v="596100"/>
    <n v="596100"/>
    <n v="596100"/>
  </r>
  <r>
    <s v="41-06-00-018"/>
    <x v="8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71386000"/>
    <n v="0"/>
    <n v="71386000"/>
    <n v="0"/>
    <n v="0"/>
    <n v="71386000"/>
    <n v="0"/>
    <n v="0"/>
    <n v="0"/>
    <n v="0"/>
  </r>
  <r>
    <s v="41-06-00-018"/>
    <x v="8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9515760"/>
    <n v="0"/>
    <n v="9515760"/>
    <n v="0"/>
    <n v="0"/>
    <n v="9515760"/>
    <n v="0"/>
    <n v="0"/>
    <n v="0"/>
    <n v="0"/>
  </r>
  <r>
    <s v="41-06-00-018"/>
    <x v="8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00000"/>
    <n v="0"/>
    <n v="0"/>
    <n v="4000000"/>
    <n v="0"/>
    <n v="1769156"/>
    <n v="2230844"/>
    <n v="1305828"/>
    <n v="1016918"/>
    <n v="1016918"/>
    <n v="1016918"/>
  </r>
  <r>
    <s v="41-06-00-018"/>
    <x v="8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29856"/>
    <n v="285544"/>
    <n v="0"/>
    <n v="415400"/>
    <n v="0"/>
    <n v="317704"/>
    <n v="97696"/>
    <n v="317704"/>
    <n v="26683"/>
    <n v="26683"/>
    <n v="26683"/>
  </r>
  <r>
    <s v="41-06-00-018"/>
    <x v="8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100000000"/>
    <n v="0"/>
    <n v="0"/>
    <n v="0"/>
    <n v="0"/>
    <n v="0"/>
  </r>
  <r>
    <s v="41-06-00-018"/>
    <x v="8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37000000"/>
    <n v="0"/>
    <n v="0"/>
    <n v="137000000"/>
    <n v="0"/>
    <n v="122065690"/>
    <n v="14934310"/>
    <n v="117565690"/>
    <n v="0"/>
    <n v="0"/>
    <n v="0"/>
  </r>
  <r>
    <s v="41-06-00-018"/>
    <x v="8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17000000"/>
    <n v="0"/>
    <n v="0"/>
    <n v="17000000"/>
    <n v="0"/>
    <n v="17000000"/>
    <n v="0"/>
    <n v="0"/>
    <n v="0"/>
    <n v="0"/>
    <n v="0"/>
  </r>
  <r>
    <s v="41-06-00-018"/>
    <x v="8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58994266"/>
    <n v="21261734"/>
    <n v="58994266"/>
    <n v="13153800"/>
    <n v="13153800"/>
    <n v="13153800"/>
  </r>
  <r>
    <s v="41-06-00-018"/>
    <x v="8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5812000"/>
    <n v="0"/>
    <n v="0"/>
    <n v="5812000"/>
    <n v="0"/>
    <n v="1650384"/>
    <n v="4161616"/>
    <n v="823192"/>
    <n v="398702"/>
    <n v="398702"/>
    <n v="398702"/>
  </r>
  <r>
    <s v="41-06-00-019"/>
    <x v="9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44000000"/>
    <n v="1940000"/>
    <n v="0"/>
    <n v="45940000"/>
    <n v="0"/>
    <n v="45940000"/>
    <n v="0"/>
    <n v="44887634"/>
    <n v="44883424"/>
    <n v="44883424"/>
    <n v="44883424"/>
  </r>
  <r>
    <s v="41-06-00-019"/>
    <x v="9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9050000"/>
    <n v="0"/>
    <n v="0"/>
    <n v="29050000"/>
    <n v="0"/>
    <n v="27426472"/>
    <n v="1623528"/>
    <n v="27426472"/>
    <n v="1802700"/>
    <n v="1802700"/>
    <n v="1802700"/>
  </r>
  <r>
    <s v="41-06-00-019"/>
    <x v="9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0000000"/>
    <n v="0"/>
    <n v="0"/>
    <n v="10000000"/>
    <n v="0"/>
    <n v="0"/>
    <n v="10000000"/>
    <n v="0"/>
    <n v="0"/>
    <n v="0"/>
    <n v="0"/>
  </r>
  <r>
    <s v="41-06-00-019"/>
    <x v="9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7500000"/>
    <n v="0"/>
    <n v="0"/>
    <n v="7500000"/>
    <n v="0"/>
    <n v="0"/>
    <n v="7500000"/>
    <n v="0"/>
    <n v="0"/>
    <n v="0"/>
    <n v="0"/>
  </r>
  <r>
    <s v="41-06-00-019"/>
    <x v="9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8000000"/>
    <n v="0"/>
    <n v="0"/>
    <n v="8000000"/>
    <n v="0"/>
    <n v="7999999"/>
    <n v="1"/>
    <n v="1012082"/>
    <n v="984131"/>
    <n v="984131"/>
    <n v="984131"/>
  </r>
  <r>
    <s v="41-06-00-019"/>
    <x v="9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64000000"/>
    <n v="0"/>
    <n v="0"/>
    <n v="64000000"/>
    <n v="0"/>
    <n v="64000000"/>
    <n v="0"/>
    <n v="20838425"/>
    <n v="20665559"/>
    <n v="20665559"/>
    <n v="20665559"/>
  </r>
  <r>
    <s v="41-06-00-019"/>
    <x v="9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1300000"/>
    <n v="0"/>
    <n v="0"/>
    <n v="1300000"/>
    <n v="0"/>
    <n v="1300000"/>
    <n v="0"/>
    <n v="698545"/>
    <n v="696135"/>
    <n v="696135"/>
    <n v="696135"/>
  </r>
  <r>
    <s v="41-06-00-019"/>
    <x v="9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2000000"/>
    <n v="0"/>
    <n v="0"/>
    <n v="12000000"/>
    <n v="0"/>
    <n v="12000000"/>
    <n v="0"/>
    <n v="1764510"/>
    <n v="1716702"/>
    <n v="1716702"/>
    <n v="1716702"/>
  </r>
  <r>
    <s v="41-06-00-019"/>
    <x v="9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25000000"/>
    <n v="0"/>
    <n v="0"/>
    <n v="25000000"/>
    <n v="0"/>
    <n v="25000000"/>
    <n v="0"/>
    <n v="15417623"/>
    <n v="13252248"/>
    <n v="13252248"/>
    <n v="13252248"/>
  </r>
  <r>
    <s v="41-06-00-019"/>
    <x v="9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9600000"/>
    <n v="0"/>
    <n v="9600000"/>
    <n v="0"/>
    <n v="1451247"/>
    <n v="8148753"/>
    <n v="38247"/>
    <n v="0"/>
    <n v="0"/>
    <n v="0"/>
  </r>
  <r>
    <s v="41-06-00-019"/>
    <x v="9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97810046"/>
    <n v="0"/>
    <n v="0"/>
    <n v="97810046"/>
    <n v="0"/>
    <n v="58939560"/>
    <n v="38870486"/>
    <n v="0"/>
    <n v="0"/>
    <n v="0"/>
    <n v="0"/>
  </r>
  <r>
    <s v="41-06-00-019"/>
    <x v="9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2128593600"/>
    <n v="0"/>
    <n v="64108325"/>
    <n v="2064485275"/>
    <n v="0"/>
    <n v="2064485275"/>
    <n v="0"/>
    <n v="2064485275"/>
    <n v="0"/>
    <n v="0"/>
    <n v="0"/>
  </r>
  <r>
    <s v="41-06-00-019"/>
    <x v="9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50631705"/>
    <n v="0"/>
    <n v="0"/>
    <n v="50631705"/>
    <n v="0"/>
    <n v="46550261"/>
    <n v="4081444"/>
    <n v="46550261"/>
    <n v="8111584"/>
    <n v="8111584"/>
    <n v="8111584"/>
  </r>
  <r>
    <s v="41-06-00-019"/>
    <x v="9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76152010"/>
    <n v="0"/>
    <n v="0"/>
    <n v="76152010"/>
    <n v="0"/>
    <n v="0"/>
    <n v="76152010"/>
    <n v="0"/>
    <n v="0"/>
    <n v="0"/>
    <n v="0"/>
  </r>
  <r>
    <s v="41-06-00-019"/>
    <x v="9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0990952"/>
    <n v="0"/>
    <n v="0"/>
    <n v="20990952"/>
    <n v="0"/>
    <n v="20990952"/>
    <n v="0"/>
    <n v="5051689"/>
    <n v="1795436"/>
    <n v="1795436"/>
    <n v="1795436"/>
  </r>
  <r>
    <s v="41-06-00-019"/>
    <x v="9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3734729526"/>
    <n v="0"/>
    <n v="0"/>
    <n v="3734729526"/>
    <n v="0"/>
    <n v="3734729526"/>
    <n v="0"/>
    <n v="3734729526"/>
    <n v="604743989"/>
    <n v="604743989"/>
    <n v="604743989"/>
  </r>
  <r>
    <s v="41-06-00-019"/>
    <x v="9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4186206056"/>
    <n v="25084521"/>
    <n v="0"/>
    <n v="14211290577"/>
    <n v="0"/>
    <n v="14205381142"/>
    <n v="5909435"/>
    <n v="14201607646"/>
    <n v="2253339726"/>
    <n v="2253339726"/>
    <n v="2253339726"/>
  </r>
  <r>
    <s v="41-06-00-019"/>
    <x v="9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84583191"/>
    <n v="0"/>
    <n v="0"/>
    <n v="84583191"/>
    <n v="0"/>
    <n v="84369237"/>
    <n v="213954"/>
    <n v="57806897"/>
    <n v="9332010"/>
    <n v="9332010"/>
    <n v="9332010"/>
  </r>
  <r>
    <s v="41-06-00-019"/>
    <x v="9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6529630008"/>
    <n v="0"/>
    <n v="0"/>
    <n v="6529630008"/>
    <n v="0"/>
    <n v="6529630008"/>
    <n v="0"/>
    <n v="6529630008"/>
    <n v="952178515"/>
    <n v="952178515"/>
    <n v="952178515"/>
  </r>
  <r>
    <s v="41-06-00-019"/>
    <x v="9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2280729396"/>
    <n v="0"/>
    <n v="0"/>
    <n v="2280729396"/>
    <n v="0"/>
    <n v="2277048359"/>
    <n v="3681037"/>
    <n v="2275258093"/>
    <n v="861769828"/>
    <n v="861769828"/>
    <n v="861769828"/>
  </r>
  <r>
    <s v="41-06-00-019"/>
    <x v="9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383312000"/>
    <n v="0"/>
    <n v="0"/>
    <n v="383312000"/>
    <n v="0"/>
    <n v="383312000"/>
    <n v="0"/>
    <n v="129013578"/>
    <n v="63007612"/>
    <n v="63007612"/>
    <n v="63007612"/>
  </r>
  <r>
    <s v="41-06-00-019"/>
    <x v="9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464070000"/>
    <n v="0"/>
    <n v="0"/>
    <n v="464070000"/>
    <n v="0"/>
    <n v="464070000"/>
    <n v="0"/>
    <n v="419070000"/>
    <n v="2758294"/>
    <n v="2758294"/>
    <n v="2758294"/>
  </r>
  <r>
    <s v="41-06-00-019"/>
    <x v="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44674100"/>
    <n v="0"/>
    <n v="144674100"/>
    <n v="0"/>
    <n v="144638100"/>
    <n v="36000"/>
    <n v="144638100"/>
    <n v="4817800"/>
    <n v="4817800"/>
    <n v="4817800"/>
  </r>
  <r>
    <s v="41-06-00-019"/>
    <x v="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103945477647"/>
    <n v="849102180"/>
    <n v="4174705800"/>
    <n v="100619874027"/>
    <n v="0"/>
    <n v="99610569180"/>
    <n v="1009304847"/>
    <n v="99610569180"/>
    <n v="33024685616"/>
    <n v="33024685616"/>
    <n v="33024685616"/>
  </r>
  <r>
    <s v="41-06-00-019"/>
    <x v="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52692537"/>
    <n v="0"/>
    <n v="52692537"/>
    <n v="0"/>
    <n v="0"/>
    <n v="52692537"/>
    <n v="0"/>
    <n v="0"/>
    <n v="0"/>
    <n v="0"/>
  </r>
  <r>
    <s v="41-06-00-019"/>
    <x v="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66921542"/>
    <n v="0"/>
    <n v="66921542"/>
    <n v="0"/>
    <n v="29215013"/>
    <n v="37706529"/>
    <n v="29215013"/>
    <n v="10101803"/>
    <n v="10101803"/>
    <n v="10101803"/>
  </r>
  <r>
    <s v="41-06-00-019"/>
    <x v="9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63312198134"/>
    <n v="0"/>
    <n v="115018859"/>
    <n v="63197179275"/>
    <n v="0"/>
    <n v="63197179275"/>
    <n v="0"/>
    <n v="63197179275"/>
    <n v="20778238392"/>
    <n v="20778238392"/>
    <n v="20778238392"/>
  </r>
  <r>
    <s v="41-06-00-019"/>
    <x v="9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795180000"/>
    <n v="4443001"/>
    <n v="790736999"/>
    <n v="0"/>
    <n v="789089999"/>
    <n v="1647000"/>
    <n v="789089999"/>
    <n v="145869706"/>
    <n v="145869706"/>
    <n v="145869706"/>
  </r>
  <r>
    <s v="41-06-00-019"/>
    <x v="9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64030454"/>
    <n v="0"/>
    <n v="64030454"/>
    <n v="0"/>
    <n v="63760454"/>
    <n v="270000"/>
    <n v="52598721"/>
    <n v="11359827"/>
    <n v="11359827"/>
    <n v="11359827"/>
  </r>
  <r>
    <s v="41-06-00-019"/>
    <x v="9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331780480"/>
    <n v="0"/>
    <n v="0"/>
    <n v="2331780480"/>
    <n v="0"/>
    <n v="2331780480"/>
    <n v="0"/>
    <n v="2331780480"/>
    <n v="0"/>
    <n v="0"/>
    <n v="0"/>
  </r>
  <r>
    <s v="41-06-00-019"/>
    <x v="9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645625050"/>
    <n v="785908800"/>
    <n v="0"/>
    <n v="1431533850"/>
    <n v="0"/>
    <n v="1431533850"/>
    <n v="0"/>
    <n v="881057100"/>
    <n v="0"/>
    <n v="0"/>
    <n v="0"/>
  </r>
  <r>
    <s v="41-06-00-019"/>
    <x v="9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955670"/>
    <n v="6955670"/>
    <n v="6955670"/>
  </r>
  <r>
    <s v="41-06-00-019"/>
    <x v="9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20202459"/>
    <n v="0"/>
    <n v="0"/>
    <n v="20202459"/>
    <n v="0"/>
    <n v="20002459"/>
    <n v="200000"/>
    <n v="6413736"/>
    <n v="1712236"/>
    <n v="1712236"/>
    <n v="1712236"/>
  </r>
  <r>
    <s v="41-06-00-019"/>
    <x v="9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3652241975"/>
    <n v="0"/>
    <n v="0"/>
    <n v="3652241975"/>
    <n v="0"/>
    <n v="1718113375"/>
    <n v="1934128600"/>
    <n v="1391667375"/>
    <n v="0"/>
    <n v="0"/>
    <n v="0"/>
  </r>
  <r>
    <s v="41-06-00-019"/>
    <x v="9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992086775"/>
    <n v="0"/>
    <n v="0"/>
    <n v="992086775"/>
    <n v="0"/>
    <n v="992086775"/>
    <n v="0"/>
    <n v="861508375"/>
    <n v="0"/>
    <n v="0"/>
    <n v="0"/>
  </r>
  <r>
    <s v="41-06-00-019"/>
    <x v="9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8669800"/>
    <n v="8929200"/>
    <n v="8929200"/>
    <n v="8929200"/>
  </r>
  <r>
    <s v="41-06-00-019"/>
    <x v="9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329752"/>
    <n v="280946"/>
    <n v="280946"/>
    <n v="280946"/>
  </r>
  <r>
    <s v="41-06-00-019"/>
    <x v="9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18577315"/>
    <n v="0"/>
    <n v="18577315"/>
    <n v="0"/>
    <n v="18577315"/>
    <n v="0"/>
    <n v="18577315"/>
    <n v="0"/>
    <n v="0"/>
    <n v="0"/>
  </r>
  <r>
    <s v="41-06-00-019"/>
    <x v="9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203058900"/>
    <n v="0"/>
    <n v="6613833"/>
    <n v="196445067"/>
    <n v="0"/>
    <n v="196445067"/>
    <n v="0"/>
    <n v="196445067"/>
    <n v="32675268"/>
    <n v="32675268"/>
    <n v="32675268"/>
  </r>
  <r>
    <s v="41-06-00-019"/>
    <x v="9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40395019"/>
    <n v="0"/>
    <n v="0"/>
    <n v="40395019"/>
    <n v="0"/>
    <n v="40395019"/>
    <n v="0"/>
    <n v="12996724"/>
    <n v="5800855"/>
    <n v="5800855"/>
    <n v="5800855"/>
  </r>
  <r>
    <s v="41-06-00-019"/>
    <x v="9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37792885"/>
    <n v="0"/>
    <n v="0"/>
    <n v="137792885"/>
    <n v="0"/>
    <n v="137740267"/>
    <n v="52618"/>
    <n v="137740267"/>
    <n v="25809067"/>
    <n v="25809067"/>
    <n v="25809067"/>
  </r>
  <r>
    <s v="41-06-00-019"/>
    <x v="9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2388350"/>
    <n v="0"/>
    <n v="0"/>
    <n v="12388350"/>
    <n v="0"/>
    <n v="12388350"/>
    <n v="0"/>
    <n v="3723910"/>
    <n v="2038236"/>
    <n v="2038236"/>
    <n v="2038236"/>
  </r>
  <r>
    <s v="41-06-00-019"/>
    <x v="9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635637113"/>
    <n v="69709933"/>
    <n v="67827113"/>
    <n v="637519933"/>
    <n v="0"/>
    <n v="615430600"/>
    <n v="22089333"/>
    <n v="612817501"/>
    <n v="163006600"/>
    <n v="163006600"/>
    <n v="163006600"/>
  </r>
  <r>
    <s v="41-06-00-019"/>
    <x v="9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35000000"/>
    <n v="0"/>
    <n v="10862370"/>
    <n v="3149699"/>
    <n v="3149699"/>
    <n v="3149699"/>
  </r>
  <r>
    <s v="41-06-00-019"/>
    <x v="9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600000"/>
    <n v="0"/>
    <n v="0"/>
    <n v="600000"/>
    <n v="0"/>
    <n v="0"/>
    <n v="600000"/>
    <n v="0"/>
    <n v="0"/>
    <n v="0"/>
    <n v="0"/>
  </r>
  <r>
    <s v="41-06-00-019"/>
    <x v="9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359467"/>
    <n v="6359467"/>
    <n v="6359467"/>
  </r>
  <r>
    <s v="41-06-00-019"/>
    <x v="9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9115829"/>
    <n v="0"/>
    <n v="0"/>
    <n v="29115829"/>
    <n v="0"/>
    <n v="29115829"/>
    <n v="0"/>
    <n v="29115829"/>
    <n v="8798642"/>
    <n v="8798642"/>
    <n v="8798642"/>
  </r>
  <r>
    <s v="41-06-00-019"/>
    <x v="9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3069496"/>
    <n v="0"/>
    <n v="0"/>
    <n v="23069496"/>
    <n v="0"/>
    <n v="23069496"/>
    <n v="0"/>
    <n v="23069496"/>
    <n v="3844925"/>
    <n v="3844925"/>
    <n v="3844925"/>
  </r>
  <r>
    <s v="41-06-00-019"/>
    <x v="9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60756000"/>
    <n v="0"/>
    <n v="60756000"/>
    <n v="0"/>
    <n v="60756000"/>
    <n v="0"/>
    <n v="60756000"/>
    <n v="0"/>
    <n v="0"/>
    <n v="0"/>
  </r>
  <r>
    <s v="41-06-00-019"/>
    <x v="9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1849000"/>
    <n v="0"/>
    <n v="11849000"/>
    <n v="0"/>
    <n v="0"/>
    <n v="11849000"/>
    <n v="0"/>
    <n v="0"/>
    <n v="0"/>
    <n v="0"/>
  </r>
  <r>
    <s v="41-06-00-019"/>
    <x v="9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000000"/>
    <n v="0"/>
    <n v="0"/>
    <n v="3000000"/>
    <n v="0"/>
    <n v="3000000"/>
    <n v="0"/>
    <n v="616980"/>
    <n v="616980"/>
    <n v="616980"/>
    <n v="616980"/>
  </r>
  <r>
    <s v="41-06-00-019"/>
    <x v="9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289404"/>
    <n v="243024"/>
    <n v="0"/>
    <n v="532428"/>
    <n v="0"/>
    <n v="532428"/>
    <n v="0"/>
    <n v="532428"/>
    <n v="0"/>
    <n v="0"/>
    <n v="0"/>
  </r>
  <r>
    <s v="41-06-00-019"/>
    <x v="9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0"/>
    <n v="100000000"/>
    <n v="0"/>
    <n v="0"/>
    <n v="0"/>
    <n v="0"/>
  </r>
  <r>
    <s v="41-06-00-019"/>
    <x v="9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76000000"/>
    <n v="0"/>
    <n v="0"/>
    <n v="76000000"/>
    <n v="0"/>
    <n v="76000000"/>
    <n v="0"/>
    <n v="0"/>
    <n v="0"/>
    <n v="0"/>
    <n v="0"/>
  </r>
  <r>
    <s v="41-06-00-019"/>
    <x v="9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19"/>
    <x v="9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80192233"/>
    <n v="63767"/>
    <n v="80192233"/>
    <n v="15970934"/>
    <n v="15970934"/>
    <n v="15970934"/>
  </r>
  <r>
    <s v="41-06-00-019"/>
    <x v="9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6181000"/>
    <n v="0"/>
    <n v="0"/>
    <n v="6181000"/>
    <n v="0"/>
    <n v="6181000"/>
    <n v="0"/>
    <n v="430850"/>
    <n v="430850"/>
    <n v="430850"/>
    <n v="430850"/>
  </r>
  <r>
    <s v="41-06-00-020"/>
    <x v="10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38000000"/>
    <n v="0"/>
    <n v="506305"/>
    <n v="37493695"/>
    <n v="0"/>
    <n v="37493695"/>
    <n v="0"/>
    <n v="37470062"/>
    <n v="37470062"/>
    <n v="37470062"/>
    <n v="37470062"/>
  </r>
  <r>
    <s v="41-06-00-020"/>
    <x v="10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3550000"/>
    <n v="0"/>
    <n v="0"/>
    <n v="3550000"/>
    <n v="0"/>
    <n v="3535800"/>
    <n v="14200"/>
    <n v="0"/>
    <n v="0"/>
    <n v="0"/>
    <n v="0"/>
  </r>
  <r>
    <s v="41-06-00-020"/>
    <x v="10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5000000"/>
    <n v="0"/>
    <n v="0"/>
    <n v="15000000"/>
    <n v="0"/>
    <n v="14940000"/>
    <n v="60000"/>
    <n v="0"/>
    <n v="0"/>
    <n v="0"/>
    <n v="0"/>
  </r>
  <r>
    <s v="41-06-00-020"/>
    <x v="10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4000000"/>
    <n v="0"/>
    <n v="4000000"/>
    <n v="0"/>
    <n v="0"/>
    <n v="0"/>
    <n v="0"/>
    <n v="0"/>
    <n v="0"/>
    <n v="0"/>
    <n v="0"/>
  </r>
  <r>
    <s v="41-06-00-020"/>
    <x v="10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0"/>
    <n v="4000000"/>
    <n v="0"/>
    <n v="4000000"/>
    <n v="0"/>
    <n v="4000000"/>
    <n v="0"/>
    <n v="4000000"/>
    <n v="845208"/>
    <n v="845208"/>
    <n v="845208"/>
  </r>
  <r>
    <s v="41-06-00-020"/>
    <x v="10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4000000"/>
    <n v="0"/>
    <n v="0"/>
    <n v="4000000"/>
    <n v="0"/>
    <n v="4000000"/>
    <n v="0"/>
    <n v="3108020"/>
    <n v="3108020"/>
    <n v="3108020"/>
    <n v="3108020"/>
  </r>
  <r>
    <s v="41-06-00-020"/>
    <x v="10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14000000"/>
    <n v="0"/>
    <n v="0"/>
    <n v="114000000"/>
    <n v="0"/>
    <n v="60000000"/>
    <n v="54000000"/>
    <n v="45465869"/>
    <n v="45465869"/>
    <n v="45465869"/>
    <n v="45465869"/>
  </r>
  <r>
    <s v="41-06-00-020"/>
    <x v="10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350000"/>
    <n v="0"/>
    <n v="0"/>
    <n v="350000"/>
    <n v="0"/>
    <n v="60000"/>
    <n v="290000"/>
    <n v="5400"/>
    <n v="5400"/>
    <n v="5400"/>
    <n v="5400"/>
  </r>
  <r>
    <s v="41-06-00-020"/>
    <x v="10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4500000"/>
    <n v="0"/>
    <n v="0"/>
    <n v="4500000"/>
    <n v="0"/>
    <n v="4500000"/>
    <n v="0"/>
    <n v="4431271"/>
    <n v="4431271"/>
    <n v="4431271"/>
    <n v="4431271"/>
  </r>
  <r>
    <s v="41-06-00-020"/>
    <x v="10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25000000"/>
    <n v="0"/>
    <n v="0"/>
    <n v="25000000"/>
    <n v="0"/>
    <n v="25000000"/>
    <n v="0"/>
    <n v="16530907"/>
    <n v="12635423"/>
    <n v="12635423"/>
    <n v="12635423"/>
  </r>
  <r>
    <s v="41-06-00-020"/>
    <x v="10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000000"/>
    <n v="0"/>
    <n v="1000000"/>
    <n v="0"/>
    <n v="30000"/>
    <n v="970000"/>
    <n v="30000"/>
    <n v="30000"/>
    <n v="30000"/>
    <n v="30000"/>
  </r>
  <r>
    <s v="41-06-00-020"/>
    <x v="10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58768221"/>
    <n v="0"/>
    <n v="0"/>
    <n v="58768221"/>
    <n v="0"/>
    <n v="58533148"/>
    <n v="235073"/>
    <n v="0"/>
    <n v="0"/>
    <n v="0"/>
    <n v="0"/>
  </r>
  <r>
    <s v="41-06-00-020"/>
    <x v="10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3242906615"/>
    <n v="0"/>
    <n v="126076308"/>
    <n v="3116830307"/>
    <n v="0"/>
    <n v="3116830307"/>
    <n v="0"/>
    <n v="3116830307"/>
    <n v="111344576"/>
    <n v="111344576"/>
    <n v="111344576"/>
  </r>
  <r>
    <s v="41-06-00-020"/>
    <x v="10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11404549"/>
    <n v="0"/>
    <n v="0"/>
    <n v="11404549"/>
    <n v="0"/>
    <n v="10441660"/>
    <n v="962889"/>
    <n v="10441660"/>
    <n v="1661920"/>
    <n v="1661920"/>
    <n v="1661920"/>
  </r>
  <r>
    <s v="41-06-00-020"/>
    <x v="10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5166948"/>
    <n v="0"/>
    <n v="0"/>
    <n v="35166948"/>
    <n v="0"/>
    <n v="31524619"/>
    <n v="3642329"/>
    <n v="31524619"/>
    <n v="5169632"/>
    <n v="5169632"/>
    <n v="5169632"/>
  </r>
  <r>
    <s v="41-06-00-020"/>
    <x v="10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8227077"/>
    <n v="0"/>
    <n v="0"/>
    <n v="8227077"/>
    <n v="0"/>
    <n v="8227077"/>
    <n v="0"/>
    <n v="4877237"/>
    <n v="1811829"/>
    <n v="1811829"/>
    <n v="1811829"/>
  </r>
  <r>
    <s v="41-06-00-020"/>
    <x v="10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4785294393"/>
    <n v="0"/>
    <n v="24332000"/>
    <n v="4760962393"/>
    <n v="0"/>
    <n v="4383441868"/>
    <n v="377520525"/>
    <n v="4383441868"/>
    <n v="838482205"/>
    <n v="838482205"/>
    <n v="838482205"/>
  </r>
  <r>
    <s v="41-06-00-020"/>
    <x v="10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3656639635"/>
    <n v="11243478"/>
    <n v="542505307"/>
    <n v="3125377806"/>
    <n v="0"/>
    <n v="3125377806"/>
    <n v="0"/>
    <n v="3121105926"/>
    <n v="511967840"/>
    <n v="508950499"/>
    <n v="508950499"/>
  </r>
  <r>
    <s v="41-06-00-020"/>
    <x v="10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4578574"/>
    <n v="0"/>
    <n v="0"/>
    <n v="4578574"/>
    <n v="0"/>
    <n v="0"/>
    <n v="4578574"/>
    <n v="0"/>
    <n v="0"/>
    <n v="0"/>
    <n v="0"/>
  </r>
  <r>
    <s v="41-06-00-020"/>
    <x v="10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1114161686"/>
    <n v="0"/>
    <n v="0"/>
    <n v="1114161686"/>
    <n v="0"/>
    <n v="1114161686"/>
    <n v="0"/>
    <n v="1114161686"/>
    <n v="177509357"/>
    <n v="177509357"/>
    <n v="177509357"/>
  </r>
  <r>
    <s v="41-06-00-020"/>
    <x v="10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095277084"/>
    <n v="10568524"/>
    <n v="0"/>
    <n v="1105845608"/>
    <n v="0"/>
    <n v="1092317136"/>
    <n v="13528472"/>
    <n v="1092317136"/>
    <n v="419161195"/>
    <n v="419161195"/>
    <n v="419161195"/>
  </r>
  <r>
    <s v="41-06-00-020"/>
    <x v="10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31758000"/>
    <n v="0"/>
    <n v="0"/>
    <n v="231758000"/>
    <n v="0"/>
    <n v="231758000"/>
    <n v="0"/>
    <n v="92782248"/>
    <n v="75979761"/>
    <n v="75979761"/>
    <n v="75979761"/>
  </r>
  <r>
    <s v="41-06-00-020"/>
    <x v="10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646000"/>
    <n v="0"/>
    <n v="0"/>
    <n v="646000"/>
    <n v="0"/>
    <n v="646000"/>
    <n v="0"/>
    <n v="0"/>
    <n v="0"/>
    <n v="0"/>
    <n v="0"/>
  </r>
  <r>
    <s v="41-06-00-020"/>
    <x v="10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39382200"/>
    <n v="0"/>
    <n v="39382200"/>
    <n v="0"/>
    <n v="37393200"/>
    <n v="1989000"/>
    <n v="37393200"/>
    <n v="751400"/>
    <n v="751400"/>
    <n v="751400"/>
  </r>
  <r>
    <s v="41-06-00-020"/>
    <x v="10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88931770591"/>
    <n v="0"/>
    <n v="0"/>
    <n v="88931770591"/>
    <n v="0"/>
    <n v="88894181041"/>
    <n v="37589550"/>
    <n v="88894181041"/>
    <n v="28509929366"/>
    <n v="28509929366"/>
    <n v="28509929366"/>
  </r>
  <r>
    <s v="41-06-00-020"/>
    <x v="10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838761755"/>
    <n v="0"/>
    <n v="1838761755"/>
    <n v="0"/>
    <n v="1837083926"/>
    <n v="1677829"/>
    <n v="1837083926"/>
    <n v="856334759"/>
    <n v="856334759"/>
    <n v="856334759"/>
  </r>
  <r>
    <s v="41-06-00-020"/>
    <x v="10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39775815090"/>
    <n v="43119022"/>
    <n v="121298090"/>
    <n v="39697636022"/>
    <n v="0"/>
    <n v="39679157766"/>
    <n v="18478256"/>
    <n v="39679157766"/>
    <n v="12088685409"/>
    <n v="12088685409"/>
    <n v="12088685409"/>
  </r>
  <r>
    <s v="41-06-00-020"/>
    <x v="10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661780000"/>
    <n v="4236667"/>
    <n v="657543333"/>
    <n v="0"/>
    <n v="657543333"/>
    <n v="0"/>
    <n v="657543333"/>
    <n v="118194005"/>
    <n v="118194005"/>
    <n v="118194005"/>
  </r>
  <r>
    <s v="41-06-00-020"/>
    <x v="10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35451510"/>
    <n v="0"/>
    <n v="35451510"/>
    <n v="0"/>
    <n v="35451510"/>
    <n v="0"/>
    <n v="31581861"/>
    <n v="22972882"/>
    <n v="22972882"/>
    <n v="22972882"/>
  </r>
  <r>
    <s v="41-06-00-020"/>
    <x v="10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129016960"/>
    <n v="0"/>
    <n v="0"/>
    <n v="2129016960"/>
    <n v="0"/>
    <n v="2129016960"/>
    <n v="0"/>
    <n v="2129016960"/>
    <n v="0"/>
    <n v="0"/>
    <n v="0"/>
  </r>
  <r>
    <s v="41-06-00-020"/>
    <x v="10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442748008"/>
    <n v="785908800"/>
    <n v="0"/>
    <n v="2228656808"/>
    <n v="0"/>
    <n v="2189908713"/>
    <n v="38748095"/>
    <n v="2089766713"/>
    <n v="0"/>
    <n v="0"/>
    <n v="0"/>
  </r>
  <r>
    <s v="41-06-00-020"/>
    <x v="10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856300"/>
    <n v="6856300"/>
    <n v="6856300"/>
  </r>
  <r>
    <s v="41-06-00-020"/>
    <x v="10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9164076"/>
    <n v="0"/>
    <n v="0"/>
    <n v="19164076"/>
    <n v="0"/>
    <n v="19164076"/>
    <n v="0"/>
    <n v="3944108"/>
    <n v="2932839"/>
    <n v="2932839"/>
    <n v="2932839"/>
  </r>
  <r>
    <s v="41-06-00-020"/>
    <x v="10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2126061690"/>
    <n v="0"/>
    <n v="0"/>
    <n v="2126061690"/>
    <n v="0"/>
    <n v="519473250"/>
    <n v="1606588440"/>
    <n v="397244250"/>
    <n v="0"/>
    <n v="0"/>
    <n v="0"/>
  </r>
  <r>
    <s v="41-06-00-020"/>
    <x v="10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354909110"/>
    <n v="0"/>
    <n v="0"/>
    <n v="354909110"/>
    <n v="0"/>
    <n v="254643750"/>
    <n v="100265360"/>
    <n v="254643750"/>
    <n v="0"/>
    <n v="0"/>
    <n v="0"/>
  </r>
  <r>
    <s v="41-06-00-020"/>
    <x v="10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8669800"/>
    <n v="8929200"/>
    <n v="8929200"/>
    <n v="8929200"/>
  </r>
  <r>
    <s v="41-06-00-020"/>
    <x v="10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2105036"/>
    <n v="564921"/>
    <n v="564921"/>
    <n v="564921"/>
  </r>
  <r>
    <s v="41-06-00-020"/>
    <x v="10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9923883"/>
    <n v="0"/>
    <n v="9923883"/>
    <n v="0"/>
    <n v="0"/>
    <n v="9923883"/>
    <n v="0"/>
    <n v="0"/>
    <n v="0"/>
    <n v="0"/>
  </r>
  <r>
    <s v="41-06-00-020"/>
    <x v="10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0"/>
    <n v="1479280"/>
    <n v="71692500"/>
    <n v="0"/>
    <n v="71692500"/>
    <n v="0"/>
    <n v="71692500"/>
    <n v="12702567"/>
    <n v="12702567"/>
    <n v="12702567"/>
  </r>
  <r>
    <s v="41-06-00-020"/>
    <x v="10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964433"/>
    <n v="0"/>
    <n v="0"/>
    <n v="15964433"/>
    <n v="0"/>
    <n v="15964433"/>
    <n v="0"/>
    <n v="9638180"/>
    <n v="5751815"/>
    <n v="5751815"/>
    <n v="5751815"/>
  </r>
  <r>
    <s v="41-06-00-020"/>
    <x v="10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0"/>
    <n v="47356310"/>
    <n v="0"/>
    <n v="47356310"/>
    <n v="0"/>
    <n v="47356310"/>
    <n v="10395000"/>
    <n v="10395000"/>
    <n v="10395000"/>
  </r>
  <r>
    <s v="41-06-00-020"/>
    <x v="10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6124012"/>
    <n v="0"/>
    <n v="0"/>
    <n v="6124012"/>
    <n v="0"/>
    <n v="6124012"/>
    <n v="0"/>
    <n v="1611215"/>
    <n v="1611215"/>
    <n v="1611215"/>
    <n v="1611215"/>
  </r>
  <r>
    <s v="41-06-00-020"/>
    <x v="10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160744550"/>
    <n v="41674800"/>
    <n v="17177066"/>
    <n v="185242284"/>
    <n v="0"/>
    <n v="179371500"/>
    <n v="5870784"/>
    <n v="179371500"/>
    <n v="64055200"/>
    <n v="64055200"/>
    <n v="64055200"/>
  </r>
  <r>
    <s v="41-06-00-020"/>
    <x v="10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23000000"/>
    <n v="0"/>
    <n v="23000000"/>
    <n v="0"/>
    <n v="23000000"/>
    <n v="0"/>
    <n v="3223663"/>
    <n v="1374736"/>
    <n v="1374736"/>
    <n v="1374736"/>
  </r>
  <r>
    <s v="41-06-00-020"/>
    <x v="10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643822"/>
    <n v="0"/>
    <n v="0"/>
    <n v="643822"/>
    <n v="0"/>
    <n v="0"/>
    <n v="643822"/>
    <n v="0"/>
    <n v="0"/>
    <n v="0"/>
    <n v="0"/>
  </r>
  <r>
    <s v="41-06-00-020"/>
    <x v="10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359466"/>
    <n v="6359466"/>
    <n v="6359466"/>
  </r>
  <r>
    <s v="41-06-00-020"/>
    <x v="10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4558603"/>
    <n v="0"/>
    <n v="0"/>
    <n v="14558603"/>
    <n v="0"/>
    <n v="14558603"/>
    <n v="0"/>
    <n v="14558603"/>
    <n v="1841070"/>
    <n v="1841070"/>
    <n v="1841070"/>
  </r>
  <r>
    <s v="41-06-00-020"/>
    <x v="10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58984000"/>
    <n v="0"/>
    <n v="158984000"/>
    <n v="0"/>
    <n v="0"/>
    <n v="158984000"/>
    <n v="0"/>
    <n v="0"/>
    <n v="0"/>
    <n v="0"/>
  </r>
  <r>
    <s v="41-06-00-020"/>
    <x v="10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8325000"/>
    <n v="0"/>
    <n v="8325000"/>
    <n v="0"/>
    <n v="0"/>
    <n v="8325000"/>
    <n v="0"/>
    <n v="0"/>
    <n v="0"/>
    <n v="0"/>
  </r>
  <r>
    <s v="41-06-00-020"/>
    <x v="10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00000"/>
    <n v="0"/>
    <n v="0"/>
    <n v="4000000"/>
    <n v="0"/>
    <n v="4000000"/>
    <n v="0"/>
    <n v="1647346"/>
    <n v="1647346"/>
    <n v="1647346"/>
    <n v="1647346"/>
  </r>
  <r>
    <s v="41-06-00-020"/>
    <x v="10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84814"/>
    <n v="635936"/>
    <n v="0"/>
    <n v="720750"/>
    <n v="0"/>
    <n v="46712"/>
    <n v="674038"/>
    <n v="46712"/>
    <n v="46712"/>
    <n v="46712"/>
    <n v="46712"/>
  </r>
  <r>
    <s v="41-06-00-020"/>
    <x v="10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1"/>
    <s v="CSF"/>
    <x v="123"/>
    <n v="15408000"/>
    <n v="0"/>
    <n v="0"/>
    <n v="15408000"/>
    <n v="0"/>
    <n v="15408000"/>
    <n v="0"/>
    <n v="15408000"/>
    <n v="10744500"/>
    <n v="10744500"/>
    <n v="10744500"/>
  </r>
  <r>
    <s v="41-06-00-020"/>
    <x v="10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100000000"/>
    <n v="0"/>
    <n v="0"/>
    <n v="0"/>
    <n v="0"/>
    <n v="0"/>
  </r>
  <r>
    <s v="41-06-00-020"/>
    <x v="10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99000000"/>
    <n v="0"/>
    <n v="0"/>
    <n v="199000000"/>
    <n v="0"/>
    <n v="199000000"/>
    <n v="0"/>
    <n v="199000000"/>
    <n v="0"/>
    <n v="0"/>
    <n v="0"/>
  </r>
  <r>
    <s v="41-06-00-020"/>
    <x v="10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20000000"/>
    <n v="0"/>
    <n v="0"/>
    <n v="0"/>
    <n v="0"/>
    <n v="0"/>
  </r>
  <r>
    <s v="41-06-00-020"/>
    <x v="10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78280500"/>
    <n v="23975000"/>
    <n v="0"/>
    <n v="102255500"/>
    <n v="0"/>
    <n v="101299000"/>
    <n v="956500"/>
    <n v="101299000"/>
    <n v="18118399"/>
    <n v="18118399"/>
    <n v="18118399"/>
  </r>
  <r>
    <s v="41-06-00-020"/>
    <x v="10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11428000"/>
    <n v="0"/>
    <n v="0"/>
    <n v="11428000"/>
    <n v="0"/>
    <n v="11428000"/>
    <n v="0"/>
    <n v="4211564"/>
    <n v="3359918"/>
    <n v="3359918"/>
    <n v="3359918"/>
  </r>
  <r>
    <s v="41-06-00-023"/>
    <x v="11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52000000"/>
    <n v="0"/>
    <n v="0"/>
    <n v="52000000"/>
    <n v="0"/>
    <n v="52000000"/>
    <n v="0"/>
    <n v="51809932"/>
    <n v="51792827.600000001"/>
    <n v="51792827.600000001"/>
    <n v="51792827.600000001"/>
  </r>
  <r>
    <s v="41-06-00-023"/>
    <x v="11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1940000"/>
    <n v="0"/>
    <n v="0"/>
    <n v="1940000"/>
    <n v="0"/>
    <n v="1920000"/>
    <n v="20000"/>
    <n v="167360"/>
    <n v="90800"/>
    <n v="90800"/>
    <n v="90800"/>
  </r>
  <r>
    <s v="41-06-00-023"/>
    <x v="11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35000000"/>
    <n v="0"/>
    <n v="0"/>
    <n v="35000000"/>
    <n v="0"/>
    <n v="30155888"/>
    <n v="4844112"/>
    <n v="30155888"/>
    <n v="1007464"/>
    <n v="1007464"/>
    <n v="1007464"/>
  </r>
  <r>
    <s v="41-06-00-023"/>
    <x v="11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8000000"/>
    <n v="0"/>
    <n v="0"/>
    <n v="18000000"/>
    <n v="0"/>
    <n v="17928000"/>
    <n v="72000"/>
    <n v="0"/>
    <n v="0"/>
    <n v="0"/>
    <n v="0"/>
  </r>
  <r>
    <s v="41-06-00-023"/>
    <x v="11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1500000"/>
    <n v="0"/>
    <n v="0"/>
    <n v="11500000"/>
    <n v="0"/>
    <n v="11500000"/>
    <n v="0"/>
    <n v="11264000"/>
    <n v="0"/>
    <n v="0"/>
    <n v="0"/>
  </r>
  <r>
    <s v="41-06-00-023"/>
    <x v="11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4500000"/>
    <n v="0"/>
    <n v="0"/>
    <n v="4500000"/>
    <n v="0"/>
    <n v="4500000"/>
    <n v="0"/>
    <n v="2800279"/>
    <n v="2800279"/>
    <n v="2800279"/>
    <n v="2800279"/>
  </r>
  <r>
    <s v="41-06-00-023"/>
    <x v="11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89000000"/>
    <n v="0"/>
    <n v="0"/>
    <n v="89000000"/>
    <n v="0"/>
    <n v="78000000"/>
    <n v="11000000"/>
    <n v="70183850"/>
    <n v="70183850"/>
    <n v="70183850"/>
    <n v="70183850"/>
  </r>
  <r>
    <s v="41-06-00-023"/>
    <x v="11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3000000"/>
    <n v="0"/>
    <n v="0"/>
    <n v="13000000"/>
    <n v="0"/>
    <n v="6052000"/>
    <n v="6948000"/>
    <n v="5047578"/>
    <n v="5007084.04"/>
    <n v="5007084.04"/>
    <n v="5007084.04"/>
  </r>
  <r>
    <s v="41-06-00-023"/>
    <x v="11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26000000"/>
    <n v="0"/>
    <n v="0"/>
    <n v="26000000"/>
    <n v="0"/>
    <n v="26000000"/>
    <n v="0"/>
    <n v="7570254"/>
    <n v="6323255"/>
    <n v="6323255"/>
    <n v="6323255"/>
  </r>
  <r>
    <s v="41-06-00-023"/>
    <x v="11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85892015"/>
    <n v="0"/>
    <n v="0"/>
    <n v="85892015"/>
    <n v="0"/>
    <n v="51333565.060000002"/>
    <n v="34558449.939999998"/>
    <n v="343568.06"/>
    <n v="0"/>
    <n v="0"/>
    <n v="0"/>
  </r>
  <r>
    <s v="41-06-00-023"/>
    <x v="11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2870035722"/>
    <n v="0"/>
    <n v="123797064"/>
    <n v="2746238658"/>
    <n v="0"/>
    <n v="2746238658"/>
    <n v="0"/>
    <n v="2746238658"/>
    <n v="29556533"/>
    <n v="29556533"/>
    <n v="29556533"/>
  </r>
  <r>
    <s v="41-06-00-023"/>
    <x v="11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22802137"/>
    <n v="0"/>
    <n v="0"/>
    <n v="22802137"/>
    <n v="0"/>
    <n v="22796799"/>
    <n v="5338"/>
    <n v="22796799"/>
    <n v="4018666"/>
    <n v="4018666"/>
    <n v="4018666"/>
  </r>
  <r>
    <s v="41-06-00-023"/>
    <x v="11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70517466"/>
    <n v="0"/>
    <n v="0"/>
    <n v="70517466"/>
    <n v="0"/>
    <n v="69492554"/>
    <n v="1024912"/>
    <n v="69492554"/>
    <n v="12653789"/>
    <n v="12653789"/>
    <n v="12653789"/>
  </r>
  <r>
    <s v="41-06-00-023"/>
    <x v="11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8574714"/>
    <n v="0"/>
    <n v="0"/>
    <n v="8574714"/>
    <n v="0"/>
    <n v="8574714"/>
    <n v="0"/>
    <n v="5157021"/>
    <n v="1749486"/>
    <n v="1749486"/>
    <n v="1749486"/>
  </r>
  <r>
    <s v="41-06-00-023"/>
    <x v="11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585698575"/>
    <n v="0"/>
    <n v="0"/>
    <n v="585698575"/>
    <n v="0"/>
    <n v="585698575"/>
    <n v="0"/>
    <n v="585698575"/>
    <n v="106490650"/>
    <n v="106490650"/>
    <n v="106490650"/>
  </r>
  <r>
    <s v="41-06-00-023"/>
    <x v="11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3071328403"/>
    <n v="0"/>
    <n v="0"/>
    <n v="3071328403"/>
    <n v="0"/>
    <n v="3071328403"/>
    <n v="0"/>
    <n v="3071328403"/>
    <n v="547533864"/>
    <n v="547533864"/>
    <n v="547533864"/>
  </r>
  <r>
    <s v="41-06-00-023"/>
    <x v="11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6319997112"/>
    <n v="10895082"/>
    <n v="117157563"/>
    <n v="6213734631"/>
    <n v="0"/>
    <n v="4287551527"/>
    <n v="1926183104"/>
    <n v="4042039610"/>
    <n v="818735211"/>
    <n v="818735211"/>
    <n v="818735211"/>
  </r>
  <r>
    <s v="41-06-00-023"/>
    <x v="11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387673110"/>
    <n v="0"/>
    <n v="0"/>
    <n v="387673110"/>
    <n v="0"/>
    <n v="387673110"/>
    <n v="0"/>
    <n v="360617870"/>
    <n v="65858150"/>
    <n v="65858150"/>
    <n v="65858150"/>
  </r>
  <r>
    <s v="41-06-00-023"/>
    <x v="11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365885245"/>
    <n v="0"/>
    <n v="0"/>
    <n v="365885245"/>
    <n v="0"/>
    <n v="166311475"/>
    <n v="199573770"/>
    <n v="166311475"/>
    <n v="8309671"/>
    <n v="8309671"/>
    <n v="8309671"/>
  </r>
  <r>
    <s v="41-06-00-023"/>
    <x v="11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598216025"/>
    <n v="56378652"/>
    <n v="0"/>
    <n v="1654594677"/>
    <n v="0"/>
    <n v="1649626342"/>
    <n v="4968335"/>
    <n v="1647440275"/>
    <n v="637806514"/>
    <n v="637806514"/>
    <n v="637806514"/>
  </r>
  <r>
    <s v="41-06-00-023"/>
    <x v="11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74609000"/>
    <n v="0"/>
    <n v="0"/>
    <n v="274609000"/>
    <n v="0"/>
    <n v="150000000"/>
    <n v="124609000"/>
    <n v="104245374"/>
    <n v="67333369"/>
    <n v="67333369"/>
    <n v="67333369"/>
  </r>
  <r>
    <s v="41-06-00-023"/>
    <x v="11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418000"/>
    <n v="0"/>
    <n v="0"/>
    <n v="418000"/>
    <n v="0"/>
    <n v="418000"/>
    <n v="0"/>
    <n v="110000"/>
    <n v="110000"/>
    <n v="110000"/>
    <n v="110000"/>
  </r>
  <r>
    <s v="41-06-00-023"/>
    <x v="1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6023014"/>
    <n v="0"/>
    <n v="16023014"/>
    <n v="0"/>
    <n v="16023014"/>
    <n v="0"/>
    <n v="16023014"/>
    <n v="0"/>
    <n v="0"/>
    <n v="0"/>
  </r>
  <r>
    <s v="41-06-00-023"/>
    <x v="1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108488781706"/>
    <n v="156856869"/>
    <n v="156856869"/>
    <n v="108488781706"/>
    <n v="0"/>
    <n v="108488781706"/>
    <n v="0"/>
    <n v="108488781706"/>
    <n v="21763239950"/>
    <n v="21763239950"/>
    <n v="21763239950"/>
  </r>
  <r>
    <s v="41-06-00-023"/>
    <x v="1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310557500"/>
    <n v="0"/>
    <n v="310557500"/>
    <n v="0"/>
    <n v="310554316"/>
    <n v="3184"/>
    <n v="296441250"/>
    <n v="94322216"/>
    <n v="94322216"/>
    <n v="94322216"/>
  </r>
  <r>
    <s v="41-06-00-023"/>
    <x v="1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56856869"/>
    <n v="0"/>
    <n v="156856869"/>
    <n v="0"/>
    <n v="156856869"/>
    <n v="0"/>
    <n v="156856869"/>
    <n v="0"/>
    <n v="0"/>
    <n v="0"/>
  </r>
  <r>
    <s v="41-06-00-023"/>
    <x v="11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79689197956"/>
    <n v="0"/>
    <n v="0"/>
    <n v="79689197956"/>
    <n v="0"/>
    <n v="79689197956"/>
    <n v="0"/>
    <n v="79689197956"/>
    <n v="16754327114"/>
    <n v="16754327114"/>
    <n v="16754327114"/>
  </r>
  <r>
    <s v="41-06-00-023"/>
    <x v="11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661780000"/>
    <n v="7056673"/>
    <n v="654723327"/>
    <n v="0"/>
    <n v="654723327"/>
    <n v="0"/>
    <n v="654723327"/>
    <n v="119479998"/>
    <n v="119479998"/>
    <n v="119479998"/>
  </r>
  <r>
    <s v="41-06-00-023"/>
    <x v="11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46111253"/>
    <n v="0"/>
    <n v="46111253"/>
    <n v="0"/>
    <n v="46111253"/>
    <n v="0"/>
    <n v="46111253"/>
    <n v="30454122"/>
    <n v="30454122"/>
    <n v="30454122"/>
  </r>
  <r>
    <s v="41-06-00-023"/>
    <x v="11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317962880"/>
    <n v="0"/>
    <n v="0"/>
    <n v="1317962880"/>
    <n v="0"/>
    <n v="1317962880"/>
    <n v="0"/>
    <n v="1317962880"/>
    <n v="0"/>
    <n v="0"/>
    <n v="0"/>
  </r>
  <r>
    <s v="41-06-00-023"/>
    <x v="11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044574764"/>
    <n v="0"/>
    <n v="0"/>
    <n v="1044574764"/>
    <n v="0"/>
    <n v="1044574764"/>
    <n v="0"/>
    <n v="1044574764"/>
    <n v="0"/>
    <n v="0"/>
    <n v="0"/>
  </r>
  <r>
    <s v="41-06-00-023"/>
    <x v="11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955667"/>
    <n v="6955667"/>
    <n v="6955667"/>
  </r>
  <r>
    <s v="41-06-00-023"/>
    <x v="11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20409741"/>
    <n v="0"/>
    <n v="0"/>
    <n v="20409741"/>
    <n v="0"/>
    <n v="10000000"/>
    <n v="10409741"/>
    <n v="4600469"/>
    <n v="1814340"/>
    <n v="1814340"/>
    <n v="1814340"/>
  </r>
  <r>
    <s v="41-06-00-023"/>
    <x v="11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2039184150"/>
    <n v="0"/>
    <n v="0"/>
    <n v="2039184150"/>
    <n v="0"/>
    <n v="301149750"/>
    <n v="1738034400"/>
    <n v="191640750"/>
    <n v="0"/>
    <n v="0"/>
    <n v="0"/>
  </r>
  <r>
    <s v="41-06-00-023"/>
    <x v="11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407731250"/>
    <n v="0"/>
    <n v="0"/>
    <n v="407731250"/>
    <n v="0"/>
    <n v="301149750"/>
    <n v="106581500"/>
    <n v="301149750"/>
    <n v="0"/>
    <n v="0"/>
    <n v="0"/>
  </r>
  <r>
    <s v="41-06-00-023"/>
    <x v="11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7819400"/>
    <n v="850400"/>
    <n v="62929600"/>
    <n v="3614200"/>
    <n v="3614200"/>
    <n v="3614200"/>
  </r>
  <r>
    <s v="41-06-00-023"/>
    <x v="11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1584901"/>
    <n v="0"/>
    <n v="0"/>
    <n v="0"/>
  </r>
  <r>
    <s v="41-06-00-023"/>
    <x v="11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9787662"/>
    <n v="0"/>
    <n v="9787662"/>
    <n v="0"/>
    <n v="0"/>
    <n v="9787662"/>
    <n v="0"/>
    <n v="0"/>
    <n v="0"/>
    <n v="0"/>
  </r>
  <r>
    <s v="41-06-00-023"/>
    <x v="11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97415340"/>
    <n v="27750656"/>
    <n v="0"/>
    <n v="125165996"/>
    <n v="0"/>
    <n v="97379333"/>
    <n v="27786663"/>
    <n v="97379333"/>
    <n v="17289800"/>
    <n v="17289800"/>
    <n v="17289800"/>
  </r>
  <r>
    <s v="41-06-00-023"/>
    <x v="11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79726"/>
    <n v="0"/>
    <n v="0"/>
    <n v="28179726"/>
    <n v="0"/>
    <n v="28179726"/>
    <n v="0"/>
    <n v="13356071"/>
    <n v="6397623"/>
    <n v="6397623"/>
    <n v="6397623"/>
  </r>
  <r>
    <s v="41-06-00-023"/>
    <x v="11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27061315"/>
    <n v="0"/>
    <n v="48715"/>
    <n v="127012600"/>
    <n v="0"/>
    <n v="126874000"/>
    <n v="138600"/>
    <n v="126874000"/>
    <n v="23072467"/>
    <n v="23072467"/>
    <n v="23072467"/>
  </r>
  <r>
    <s v="41-06-00-023"/>
    <x v="11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4387519"/>
    <n v="0"/>
    <n v="0"/>
    <n v="14387519"/>
    <n v="0"/>
    <n v="14387519"/>
    <n v="0"/>
    <n v="4406045"/>
    <n v="4406045"/>
    <n v="4406045"/>
    <n v="4406045"/>
  </r>
  <r>
    <s v="41-06-00-023"/>
    <x v="11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680512111"/>
    <n v="62479200"/>
    <n v="63484111"/>
    <n v="679507200"/>
    <n v="0"/>
    <n v="660486000"/>
    <n v="19021200"/>
    <n v="659890767"/>
    <n v="190840397"/>
    <n v="190840397"/>
    <n v="190840397"/>
  </r>
  <r>
    <s v="41-06-00-023"/>
    <x v="11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10000000"/>
    <n v="25000000"/>
    <n v="5461322"/>
    <n v="3975457"/>
    <n v="3975457"/>
    <n v="3975457"/>
  </r>
  <r>
    <s v="41-06-00-023"/>
    <x v="11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22943500"/>
    <n v="0"/>
    <n v="0"/>
    <n v="22943500"/>
    <n v="0"/>
    <n v="0"/>
    <n v="22943500"/>
    <n v="0"/>
    <n v="0"/>
    <n v="0"/>
    <n v="0"/>
  </r>
  <r>
    <s v="41-06-00-023"/>
    <x v="11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3974666"/>
    <n v="3974666"/>
    <n v="3974666"/>
  </r>
  <r>
    <s v="41-06-00-023"/>
    <x v="11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5947024"/>
    <n v="0"/>
    <n v="0"/>
    <n v="25947024"/>
    <n v="0"/>
    <n v="25947024"/>
    <n v="0"/>
    <n v="25947024"/>
    <n v="4995510"/>
    <n v="4995510"/>
    <n v="4995510"/>
  </r>
  <r>
    <s v="41-06-00-023"/>
    <x v="11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56920756"/>
    <n v="0"/>
    <n v="0"/>
    <n v="256920756"/>
    <n v="0"/>
    <n v="256920756"/>
    <n v="0"/>
    <n v="256920756"/>
    <n v="42820126"/>
    <n v="42820126"/>
    <n v="42820126"/>
  </r>
  <r>
    <s v="41-06-00-023"/>
    <x v="11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241276000"/>
    <n v="0"/>
    <n v="241276000"/>
    <n v="0"/>
    <n v="0"/>
    <n v="241276000"/>
    <n v="0"/>
    <n v="0"/>
    <n v="0"/>
    <n v="0"/>
  </r>
  <r>
    <s v="41-06-00-023"/>
    <x v="11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2187000"/>
    <n v="0"/>
    <n v="12187000"/>
    <n v="0"/>
    <n v="0"/>
    <n v="12187000"/>
    <n v="0"/>
    <n v="0"/>
    <n v="0"/>
    <n v="0"/>
  </r>
  <r>
    <s v="41-06-00-023"/>
    <x v="11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80000"/>
    <n v="0"/>
    <n v="0"/>
    <n v="4080000"/>
    <n v="0"/>
    <n v="4080000"/>
    <n v="0"/>
    <n v="1184074"/>
    <n v="1184074"/>
    <n v="1184074"/>
    <n v="1184074"/>
  </r>
  <r>
    <s v="41-06-00-023"/>
    <x v="11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08997"/>
    <n v="965104"/>
    <n v="0"/>
    <n v="1374101"/>
    <n v="0"/>
    <n v="408997"/>
    <n v="965104"/>
    <n v="408997"/>
    <n v="15248.85"/>
    <n v="15248.85"/>
    <n v="15248.85"/>
  </r>
  <r>
    <s v="41-06-00-023"/>
    <x v="11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0"/>
    <n v="100000000"/>
    <n v="0"/>
    <n v="0"/>
    <n v="0"/>
    <n v="0"/>
  </r>
  <r>
    <s v="41-06-00-023"/>
    <x v="11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65000000"/>
    <n v="0"/>
    <n v="0"/>
    <n v="165000000"/>
    <n v="0"/>
    <n v="119498773"/>
    <n v="45501227"/>
    <n v="76169400"/>
    <n v="0"/>
    <n v="0"/>
    <n v="0"/>
  </r>
  <r>
    <s v="41-06-00-023"/>
    <x v="11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0000000"/>
    <n v="0"/>
    <n v="0"/>
    <n v="30000000"/>
    <n v="0"/>
    <n v="0"/>
    <n v="30000000"/>
    <n v="0"/>
    <n v="0"/>
    <n v="0"/>
    <n v="0"/>
  </r>
  <r>
    <s v="41-06-00-023"/>
    <x v="11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80029099"/>
    <n v="226901"/>
    <n v="80029099"/>
    <n v="15008633"/>
    <n v="15008633"/>
    <n v="15008633"/>
  </r>
  <r>
    <s v="41-06-00-023"/>
    <x v="11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12705000"/>
    <n v="0"/>
    <n v="0"/>
    <n v="12705000"/>
    <n v="0"/>
    <n v="12705000"/>
    <n v="0"/>
    <n v="2424382"/>
    <n v="2048683"/>
    <n v="2048683"/>
    <n v="2048683"/>
  </r>
  <r>
    <s v="41-06-00-025"/>
    <x v="12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185000"/>
    <n v="16402"/>
    <n v="0"/>
    <n v="201402"/>
    <n v="0"/>
    <n v="201402"/>
    <n v="0"/>
    <n v="201402"/>
    <n v="201402"/>
    <n v="201402"/>
    <n v="201402"/>
  </r>
  <r>
    <s v="41-06-00-025"/>
    <x v="12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22000000"/>
    <n v="8300000"/>
    <n v="0"/>
    <n v="30300000"/>
    <n v="0"/>
    <n v="22000000"/>
    <n v="8300000"/>
    <n v="13234255"/>
    <n v="13234255"/>
    <n v="13234255"/>
    <n v="13234255"/>
  </r>
  <r>
    <s v="41-06-00-025"/>
    <x v="12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1500000"/>
    <n v="0"/>
    <n v="0"/>
    <n v="1500000"/>
    <n v="0"/>
    <n v="601036"/>
    <n v="898964"/>
    <n v="89500"/>
    <n v="21000"/>
    <n v="21000"/>
    <n v="21000"/>
  </r>
  <r>
    <s v="41-06-00-025"/>
    <x v="12"/>
    <s v="A-2-0-3-50-90"/>
    <s v="A-2-0-3"/>
    <x v="3"/>
    <s v="DIRECCION ADMINISTRATIVA"/>
    <s v="Administrativa"/>
    <x v="1"/>
    <s v="2"/>
    <s v="0"/>
    <s v="3"/>
    <s v="50"/>
    <s v="90"/>
    <m/>
    <m/>
    <s v="Propios"/>
    <s v="27"/>
    <s v="CSF"/>
    <x v="42"/>
    <n v="147000"/>
    <n v="588"/>
    <n v="0"/>
    <n v="147588"/>
    <n v="0"/>
    <n v="147588"/>
    <n v="0"/>
    <n v="147588"/>
    <n v="147588"/>
    <n v="147588"/>
    <n v="147588"/>
  </r>
  <r>
    <s v="41-06-00-025"/>
    <x v="12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1100000"/>
    <n v="0"/>
    <n v="0"/>
    <n v="1100000"/>
    <n v="0"/>
    <n v="910000"/>
    <n v="190000"/>
    <n v="800000"/>
    <n v="0"/>
    <n v="0"/>
    <n v="0"/>
  </r>
  <r>
    <s v="41-06-00-025"/>
    <x v="12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5500000"/>
    <n v="0"/>
    <n v="0"/>
    <n v="25500000"/>
    <n v="0"/>
    <n v="0"/>
    <n v="25500000"/>
    <n v="0"/>
    <n v="0"/>
    <n v="0"/>
    <n v="0"/>
  </r>
  <r>
    <s v="41-06-00-025"/>
    <x v="12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1200000"/>
    <n v="0"/>
    <n v="0"/>
    <n v="1200000"/>
    <n v="0"/>
    <n v="400000"/>
    <n v="800000"/>
    <n v="0"/>
    <n v="0"/>
    <n v="0"/>
    <n v="0"/>
  </r>
  <r>
    <s v="41-06-00-025"/>
    <x v="12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50000000"/>
    <n v="0"/>
    <n v="0"/>
    <n v="50000000"/>
    <n v="0"/>
    <n v="50000000"/>
    <n v="0"/>
    <n v="50000000"/>
    <n v="4194945"/>
    <n v="4194945"/>
    <n v="4194945"/>
  </r>
  <r>
    <s v="41-06-00-025"/>
    <x v="12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0500000"/>
    <n v="0"/>
    <n v="0"/>
    <n v="10500000"/>
    <n v="0"/>
    <n v="10300000"/>
    <n v="200000"/>
    <n v="10200000"/>
    <n v="0"/>
    <n v="0"/>
    <n v="0"/>
  </r>
  <r>
    <s v="41-06-00-025"/>
    <x v="12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7500000"/>
    <n v="0"/>
    <n v="0"/>
    <n v="17500000"/>
    <n v="0"/>
    <n v="10000000"/>
    <n v="7500000"/>
    <n v="3938498"/>
    <n v="3877398"/>
    <n v="3877398"/>
    <n v="3877398"/>
  </r>
  <r>
    <s v="41-06-00-025"/>
    <x v="12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95000000"/>
    <n v="0"/>
    <n v="0"/>
    <n v="95000000"/>
    <n v="0"/>
    <n v="32300000"/>
    <n v="62700000"/>
    <n v="32242160"/>
    <n v="32242160"/>
    <n v="32242160"/>
    <n v="32242160"/>
  </r>
  <r>
    <s v="41-06-00-025"/>
    <x v="12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450000"/>
    <n v="0"/>
    <n v="0"/>
    <n v="450000"/>
    <n v="0"/>
    <n v="300000"/>
    <n v="150000"/>
    <n v="247723"/>
    <n v="247723"/>
    <n v="247723"/>
    <n v="247723"/>
  </r>
  <r>
    <s v="41-06-00-025"/>
    <x v="12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3000000"/>
    <n v="0"/>
    <n v="0"/>
    <n v="13000000"/>
    <n v="0"/>
    <n v="5600000"/>
    <n v="7400000"/>
    <n v="5593556"/>
    <n v="5593556"/>
    <n v="5593556"/>
    <n v="5593556"/>
  </r>
  <r>
    <s v="41-06-00-025"/>
    <x v="12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45000000"/>
    <n v="0"/>
    <n v="0"/>
    <n v="45000000"/>
    <n v="0"/>
    <n v="21597605"/>
    <n v="23402395"/>
    <n v="21597605"/>
    <n v="14848313"/>
    <n v="14848313"/>
    <n v="14848313"/>
  </r>
  <r>
    <s v="41-06-00-025"/>
    <x v="12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0000000"/>
    <n v="0"/>
    <n v="10000000"/>
    <n v="0"/>
    <n v="10000000"/>
    <n v="0"/>
    <n v="10000000"/>
    <n v="5000000"/>
    <n v="5000000"/>
    <n v="5000000"/>
  </r>
  <r>
    <s v="41-06-00-025"/>
    <x v="12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50002801"/>
    <n v="0"/>
    <n v="0"/>
    <n v="150002801"/>
    <n v="0"/>
    <n v="150002801"/>
    <n v="0"/>
    <n v="0"/>
    <n v="0"/>
    <n v="0"/>
    <n v="0"/>
  </r>
  <r>
    <s v="41-06-00-025"/>
    <x v="12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255962720"/>
    <n v="0"/>
    <n v="137210790"/>
    <n v="1118751930"/>
    <n v="0"/>
    <n v="1118751930"/>
    <n v="0"/>
    <n v="0"/>
    <n v="0"/>
    <n v="0"/>
    <n v="0"/>
  </r>
  <r>
    <s v="41-06-00-025"/>
    <x v="12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24112593"/>
    <n v="0"/>
    <n v="0"/>
    <n v="124112593"/>
    <n v="0"/>
    <n v="118293345"/>
    <n v="5819248"/>
    <n v="118293345"/>
    <n v="15002068"/>
    <n v="15002068"/>
    <n v="15002068"/>
  </r>
  <r>
    <s v="41-06-00-025"/>
    <x v="12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3195793"/>
    <n v="0"/>
    <n v="0"/>
    <n v="3195793"/>
    <n v="0"/>
    <n v="0"/>
    <n v="3195793"/>
    <n v="0"/>
    <n v="0"/>
    <n v="0"/>
    <n v="0"/>
  </r>
  <r>
    <s v="41-06-00-025"/>
    <x v="12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502027350"/>
    <n v="105476453"/>
    <n v="502027350"/>
    <n v="105476453"/>
    <n v="0"/>
    <n v="105476453"/>
    <n v="0"/>
    <n v="105476453"/>
    <n v="0"/>
    <n v="0"/>
    <n v="0"/>
  </r>
  <r>
    <s v="41-06-00-025"/>
    <x v="12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2648838258"/>
    <n v="0"/>
    <n v="29928360"/>
    <n v="2618909898"/>
    <n v="0"/>
    <n v="2618909898"/>
    <n v="0"/>
    <n v="2618909898"/>
    <n v="437647991"/>
    <n v="437647991"/>
    <n v="437647991"/>
  </r>
  <r>
    <s v="41-06-00-025"/>
    <x v="12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Nación"/>
    <s v="16"/>
    <s v="CSF"/>
    <x v="4"/>
    <n v="1917583469"/>
    <n v="0"/>
    <n v="0"/>
    <n v="1917583469"/>
    <n v="0"/>
    <n v="1917583469"/>
    <n v="0"/>
    <n v="1902330332"/>
    <n v="1316609708"/>
    <n v="1316609708"/>
    <n v="1316609708"/>
  </r>
  <r>
    <s v="41-06-00-025"/>
    <x v="12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30882806846"/>
    <n v="248826551"/>
    <n v="0"/>
    <n v="31131633397"/>
    <n v="0"/>
    <n v="31131633397"/>
    <n v="0"/>
    <n v="31096775008"/>
    <n v="4199905416"/>
    <n v="4199905416"/>
    <n v="4199905416"/>
  </r>
  <r>
    <s v="41-06-00-025"/>
    <x v="12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289287"/>
    <n v="0"/>
    <n v="0"/>
    <n v="2289287"/>
    <n v="0"/>
    <n v="2289287"/>
    <n v="0"/>
    <n v="2289287"/>
    <n v="416234"/>
    <n v="416234"/>
    <n v="416234"/>
  </r>
  <r>
    <s v="41-06-00-025"/>
    <x v="12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4677957680"/>
    <n v="0"/>
    <n v="0"/>
    <n v="4677957680"/>
    <n v="0"/>
    <n v="4677957680"/>
    <n v="0"/>
    <n v="4677957680"/>
    <n v="689664733"/>
    <n v="689664733"/>
    <n v="689664733"/>
  </r>
  <r>
    <s v="41-06-00-025"/>
    <x v="12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61055940"/>
    <n v="0"/>
    <n v="0"/>
    <n v="61055940"/>
    <n v="0"/>
    <n v="61055940"/>
    <n v="0"/>
    <n v="61055940"/>
    <n v="6873052"/>
    <n v="6873052"/>
    <n v="6873052"/>
  </r>
  <r>
    <s v="41-06-00-025"/>
    <x v="12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3946655303"/>
    <n v="0"/>
    <n v="0"/>
    <n v="3946655303"/>
    <n v="0"/>
    <n v="3726861333"/>
    <n v="219793970"/>
    <n v="3717363966"/>
    <n v="1307958175"/>
    <n v="1307958175"/>
    <n v="1307958175"/>
  </r>
  <r>
    <s v="41-06-00-025"/>
    <x v="12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27053000"/>
    <n v="0"/>
    <n v="0"/>
    <n v="227053000"/>
    <n v="0"/>
    <n v="126306380"/>
    <n v="100746620"/>
    <n v="126306380"/>
    <n v="78512176"/>
    <n v="78512176"/>
    <n v="78512176"/>
  </r>
  <r>
    <s v="41-06-00-025"/>
    <x v="12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60354000"/>
    <n v="0"/>
    <n v="0"/>
    <n v="60354000"/>
    <n v="0"/>
    <n v="60354000"/>
    <n v="0"/>
    <n v="52806300"/>
    <n v="6745000"/>
    <n v="6745000"/>
    <n v="6745000"/>
  </r>
  <r>
    <s v="41-06-00-025"/>
    <x v="1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211578837"/>
    <n v="69995270"/>
    <n v="141583567"/>
    <n v="0"/>
    <n v="141583567"/>
    <n v="0"/>
    <n v="138997867"/>
    <n v="33223827"/>
    <n v="33223827"/>
    <n v="33223827"/>
  </r>
  <r>
    <s v="41-06-00-025"/>
    <x v="1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85653500843"/>
    <n v="83371418"/>
    <n v="56205743"/>
    <n v="85680666518"/>
    <n v="0"/>
    <n v="85679661788"/>
    <n v="1004730"/>
    <n v="85679661788"/>
    <n v="19772432300"/>
    <n v="19772432300"/>
    <n v="19772432300"/>
  </r>
  <r>
    <s v="41-06-00-025"/>
    <x v="1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836617497"/>
    <n v="0"/>
    <n v="1836617497"/>
    <n v="0"/>
    <n v="1836617497"/>
    <n v="0"/>
    <n v="1477028193"/>
    <n v="188760323"/>
    <n v="188760323"/>
    <n v="188760323"/>
  </r>
  <r>
    <s v="41-06-00-025"/>
    <x v="12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30291556887"/>
    <n v="0"/>
    <n v="58292349"/>
    <n v="30233264538"/>
    <n v="0"/>
    <n v="30233264538"/>
    <n v="0"/>
    <n v="30164976693"/>
    <n v="8060609555"/>
    <n v="8060609555"/>
    <n v="8060609555"/>
  </r>
  <r>
    <s v="41-06-00-025"/>
    <x v="12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061980000"/>
    <n v="0"/>
    <n v="1061980000"/>
    <n v="0"/>
    <n v="1041486665"/>
    <n v="20493335"/>
    <n v="1041486665"/>
    <n v="170036664"/>
    <n v="170036664"/>
    <n v="170036664"/>
  </r>
  <r>
    <s v="41-06-00-025"/>
    <x v="12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37552139"/>
    <n v="0"/>
    <n v="37552139"/>
    <n v="0"/>
    <n v="33499400"/>
    <n v="4052739"/>
    <n v="33499400"/>
    <n v="18315934"/>
    <n v="18315934"/>
    <n v="18315934"/>
  </r>
  <r>
    <s v="41-06-00-025"/>
    <x v="12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266767"/>
    <n v="0"/>
    <n v="266767"/>
    <n v="0"/>
    <n v="266767"/>
    <n v="0"/>
    <n v="36557"/>
    <n v="36557"/>
    <n v="36557"/>
    <n v="36557"/>
  </r>
  <r>
    <s v="41-06-00-025"/>
    <x v="12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3345598080"/>
    <n v="0"/>
    <n v="0"/>
    <n v="3345598080"/>
    <n v="0"/>
    <n v="3345598080"/>
    <n v="0"/>
    <n v="3345598080"/>
    <n v="0"/>
    <n v="0"/>
    <n v="0"/>
  </r>
  <r>
    <s v="41-06-00-025"/>
    <x v="12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46796390"/>
    <n v="0"/>
    <n v="0"/>
    <n v="46796390"/>
    <n v="0"/>
    <n v="45991000"/>
    <n v="805390"/>
    <n v="45991000"/>
    <n v="0"/>
    <n v="0"/>
    <n v="0"/>
  </r>
  <r>
    <s v="41-06-00-025"/>
    <x v="12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260100"/>
    <n v="6260100"/>
    <n v="6260100"/>
  </r>
  <r>
    <s v="41-06-00-025"/>
    <x v="12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9582038"/>
    <n v="0"/>
    <n v="0"/>
    <n v="9582038"/>
    <n v="0"/>
    <n v="0"/>
    <n v="9582038"/>
    <n v="0"/>
    <n v="0"/>
    <n v="0"/>
    <n v="0"/>
  </r>
  <r>
    <s v="41-06-00-025"/>
    <x v="12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001453125"/>
    <n v="0"/>
    <n v="0"/>
    <n v="1001453125"/>
    <n v="0"/>
    <n v="1001453125"/>
    <n v="0"/>
    <n v="0"/>
    <n v="0"/>
    <n v="0"/>
    <n v="0"/>
  </r>
  <r>
    <s v="41-06-00-025"/>
    <x v="12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88127875"/>
    <n v="0"/>
    <n v="0"/>
    <n v="88127875"/>
    <n v="0"/>
    <n v="88127875"/>
    <n v="0"/>
    <n v="0"/>
    <n v="0"/>
    <n v="0"/>
    <n v="0"/>
  </r>
  <r>
    <s v="41-06-00-025"/>
    <x v="12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1547700"/>
    <n v="7122100"/>
    <n v="61547700"/>
    <n v="1381900"/>
    <n v="1381900"/>
    <n v="1381900"/>
  </r>
  <r>
    <s v="41-06-00-025"/>
    <x v="12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0"/>
    <n v="3000000"/>
    <n v="0"/>
    <n v="0"/>
    <n v="0"/>
    <n v="0"/>
  </r>
  <r>
    <s v="41-06-00-025"/>
    <x v="12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4358324"/>
    <n v="0"/>
    <n v="4358324"/>
    <n v="0"/>
    <n v="0"/>
    <n v="4358324"/>
    <n v="0"/>
    <n v="0"/>
    <n v="0"/>
    <n v="0"/>
  </r>
  <r>
    <s v="41-06-00-025"/>
    <x v="12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308702460"/>
    <n v="0"/>
    <n v="0"/>
    <n v="308702460"/>
    <n v="0"/>
    <n v="271517367"/>
    <n v="37185093"/>
    <n v="271517367"/>
    <n v="39469134"/>
    <n v="39469134"/>
    <n v="39469134"/>
  </r>
  <r>
    <s v="41-06-00-025"/>
    <x v="12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72189847"/>
    <n v="0"/>
    <n v="0"/>
    <n v="72189847"/>
    <n v="0"/>
    <n v="21931045"/>
    <n v="50258802"/>
    <n v="21931045"/>
    <n v="12070675"/>
    <n v="12070675"/>
    <n v="12070675"/>
  </r>
  <r>
    <s v="41-06-00-025"/>
    <x v="12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83021605"/>
    <n v="0"/>
    <n v="1285438"/>
    <n v="81736167"/>
    <n v="0"/>
    <n v="81318700"/>
    <n v="417467"/>
    <n v="81318700"/>
    <n v="15089833"/>
    <n v="15089833"/>
    <n v="15089833"/>
  </r>
  <r>
    <s v="41-06-00-025"/>
    <x v="12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9476238"/>
    <n v="0"/>
    <n v="0"/>
    <n v="9476238"/>
    <n v="0"/>
    <n v="4515505"/>
    <n v="4960733"/>
    <n v="4515505"/>
    <n v="3118773"/>
    <n v="3118773"/>
    <n v="3118773"/>
  </r>
  <r>
    <s v="41-06-00-025"/>
    <x v="12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1006638296"/>
    <n v="80540637"/>
    <n v="0"/>
    <n v="1087178933"/>
    <n v="0"/>
    <n v="1014516633"/>
    <n v="72662300"/>
    <n v="1014516633"/>
    <n v="277557901"/>
    <n v="277557901"/>
    <n v="277557901"/>
  </r>
  <r>
    <s v="41-06-00-025"/>
    <x v="12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28000000"/>
    <n v="0"/>
    <n v="28000000"/>
    <n v="0"/>
    <n v="10150116"/>
    <n v="17849884"/>
    <n v="10150116"/>
    <n v="6775585"/>
    <n v="6775585"/>
    <n v="6775585"/>
  </r>
  <r>
    <s v="41-06-00-025"/>
    <x v="12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4453400"/>
    <n v="0"/>
    <n v="0"/>
    <n v="4453400"/>
    <n v="0"/>
    <n v="4453400"/>
    <n v="0"/>
    <n v="0"/>
    <n v="0"/>
    <n v="0"/>
    <n v="0"/>
  </r>
  <r>
    <s v="41-06-00-025"/>
    <x v="12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213800"/>
    <n v="2874436"/>
    <n v="29213800"/>
    <n v="4968333"/>
    <n v="4968333"/>
    <n v="4968333"/>
  </r>
  <r>
    <s v="41-06-00-025"/>
    <x v="12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586425267"/>
    <n v="0"/>
    <n v="0"/>
    <n v="586425267"/>
    <n v="0"/>
    <n v="585991426"/>
    <n v="433841"/>
    <n v="585991426"/>
    <n v="122014610"/>
    <n v="122014610"/>
    <n v="122014610"/>
  </r>
  <r>
    <s v="41-06-00-025"/>
    <x v="12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67817000"/>
    <n v="0"/>
    <n v="67817000"/>
    <n v="0"/>
    <n v="400000"/>
    <n v="67417000"/>
    <n v="0"/>
    <n v="0"/>
    <n v="0"/>
    <n v="0"/>
  </r>
  <r>
    <s v="41-06-00-025"/>
    <x v="12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7255740"/>
    <n v="0"/>
    <n v="17255740"/>
    <n v="0"/>
    <n v="0"/>
    <n v="17255740"/>
    <n v="0"/>
    <n v="0"/>
    <n v="0"/>
    <n v="0"/>
  </r>
  <r>
    <s v="41-06-00-025"/>
    <x v="12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5400000"/>
    <n v="0"/>
    <n v="0"/>
    <n v="5400000"/>
    <n v="0"/>
    <n v="938929"/>
    <n v="4461071"/>
    <n v="938929"/>
    <n v="0"/>
    <n v="0"/>
    <n v="0"/>
  </r>
  <r>
    <s v="41-06-00-025"/>
    <x v="12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447182"/>
    <n v="271268"/>
    <n v="0"/>
    <n v="1718450"/>
    <n v="0"/>
    <n v="1600"/>
    <n v="1716850"/>
    <n v="0"/>
    <n v="0"/>
    <n v="0"/>
    <n v="0"/>
  </r>
  <r>
    <s v="41-06-00-025"/>
    <x v="12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50000000"/>
    <n v="0"/>
    <n v="150000000"/>
    <n v="0"/>
    <n v="0"/>
    <n v="150000000"/>
    <n v="0"/>
    <n v="0"/>
    <n v="0"/>
    <n v="0"/>
  </r>
  <r>
    <s v="41-06-00-025"/>
    <x v="12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00000000"/>
    <n v="0"/>
    <n v="0"/>
    <n v="100000000"/>
    <n v="0"/>
    <n v="60542099"/>
    <n v="39457901"/>
    <n v="0"/>
    <n v="0"/>
    <n v="0"/>
    <n v="0"/>
  </r>
  <r>
    <s v="41-06-00-025"/>
    <x v="12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800000"/>
    <n v="0"/>
    <n v="0"/>
    <n v="3800000"/>
    <n v="0"/>
    <n v="3800000"/>
    <n v="0"/>
    <n v="0"/>
    <n v="0"/>
    <n v="0"/>
    <n v="0"/>
  </r>
  <r>
    <s v="41-06-00-025"/>
    <x v="12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100280000"/>
    <n v="52948000"/>
    <n v="0"/>
    <n v="153228000"/>
    <n v="0"/>
    <n v="130806733"/>
    <n v="22421267"/>
    <n v="130806733"/>
    <n v="33903866"/>
    <n v="33903866"/>
    <n v="33903866"/>
  </r>
  <r>
    <s v="41-06-00-025"/>
    <x v="12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4762000"/>
    <n v="0"/>
    <n v="0"/>
    <n v="4762000"/>
    <n v="0"/>
    <n v="0"/>
    <n v="4762000"/>
    <n v="0"/>
    <n v="0"/>
    <n v="0"/>
    <n v="0"/>
  </r>
  <r>
    <s v="41-06-00-027"/>
    <x v="13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32000000"/>
    <n v="0"/>
    <n v="6515173"/>
    <n v="25484827"/>
    <n v="0"/>
    <n v="25484827"/>
    <n v="0"/>
    <n v="12668143"/>
    <n v="617962"/>
    <n v="617962"/>
    <n v="617962"/>
  </r>
  <r>
    <s v="41-06-00-027"/>
    <x v="13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10450000"/>
    <n v="0"/>
    <n v="0"/>
    <n v="10450000"/>
    <n v="0"/>
    <n v="10450000"/>
    <n v="0"/>
    <n v="9878200"/>
    <n v="729000"/>
    <n v="729000"/>
    <n v="729000"/>
  </r>
  <r>
    <s v="41-06-00-027"/>
    <x v="13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0500000"/>
    <n v="0"/>
    <n v="0"/>
    <n v="20500000"/>
    <n v="0"/>
    <n v="20500000"/>
    <n v="0"/>
    <n v="0"/>
    <n v="0"/>
    <n v="0"/>
    <n v="0"/>
  </r>
  <r>
    <s v="41-06-00-027"/>
    <x v="13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3000000"/>
    <n v="0"/>
    <n v="0"/>
    <n v="13000000"/>
    <n v="0"/>
    <n v="13000000"/>
    <n v="0"/>
    <n v="0"/>
    <n v="0"/>
    <n v="0"/>
    <n v="0"/>
  </r>
  <r>
    <s v="41-06-00-027"/>
    <x v="13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500000"/>
    <n v="0"/>
    <n v="0"/>
    <n v="2500000"/>
    <n v="0"/>
    <n v="2500000"/>
    <n v="0"/>
    <n v="1306032"/>
    <n v="1102820"/>
    <n v="1102820"/>
    <n v="1102820"/>
  </r>
  <r>
    <s v="41-06-00-027"/>
    <x v="13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07000000"/>
    <n v="0"/>
    <n v="0"/>
    <n v="107000000"/>
    <n v="0"/>
    <n v="107000000"/>
    <n v="0"/>
    <n v="59622941"/>
    <n v="59431721"/>
    <n v="59431721"/>
    <n v="59431721"/>
  </r>
  <r>
    <s v="41-06-00-027"/>
    <x v="13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7000000"/>
    <n v="0"/>
    <n v="0"/>
    <n v="7000000"/>
    <n v="0"/>
    <n v="7000000"/>
    <n v="0"/>
    <n v="3136698"/>
    <n v="3116133"/>
    <n v="3116133"/>
    <n v="3116133"/>
  </r>
  <r>
    <s v="41-06-00-027"/>
    <x v="13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4000000"/>
    <n v="0"/>
    <n v="0"/>
    <n v="14000000"/>
    <n v="0"/>
    <n v="14000000"/>
    <n v="0"/>
    <n v="7233356"/>
    <n v="6092373"/>
    <n v="6092373"/>
    <n v="6092373"/>
  </r>
  <r>
    <s v="41-06-00-027"/>
    <x v="13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57124354"/>
    <n v="0"/>
    <n v="0"/>
    <n v="57124354"/>
    <n v="0"/>
    <n v="57124354"/>
    <n v="0"/>
    <n v="0"/>
    <n v="0"/>
    <n v="0"/>
    <n v="0"/>
  </r>
  <r>
    <s v="41-06-00-027"/>
    <x v="13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6743866640"/>
    <n v="403391464"/>
    <n v="0"/>
    <n v="7147258104"/>
    <n v="0"/>
    <n v="7147258104"/>
    <n v="0"/>
    <n v="1507332240"/>
    <n v="191263106"/>
    <n v="191263106"/>
    <n v="191263106"/>
  </r>
  <r>
    <s v="41-06-00-027"/>
    <x v="13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53539210"/>
    <n v="17000000"/>
    <n v="0"/>
    <n v="70539210"/>
    <n v="0"/>
    <n v="69513184"/>
    <n v="1026026"/>
    <n v="69390776"/>
    <n v="9170858"/>
    <n v="9170858"/>
    <n v="9170858"/>
  </r>
  <r>
    <s v="41-06-00-027"/>
    <x v="13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0765718"/>
    <n v="0"/>
    <n v="0"/>
    <n v="20765718"/>
    <n v="0"/>
    <n v="20765718"/>
    <n v="0"/>
    <n v="9880567"/>
    <n v="1034254"/>
    <n v="1034254"/>
    <n v="1034254"/>
  </r>
  <r>
    <s v="41-06-00-027"/>
    <x v="13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224128300"/>
    <n v="0"/>
    <n v="0"/>
    <n v="224128300"/>
    <n v="0"/>
    <n v="224128300"/>
    <n v="0"/>
    <n v="224128300"/>
    <n v="33670272"/>
    <n v="33670272"/>
    <n v="33670272"/>
  </r>
  <r>
    <s v="41-06-00-027"/>
    <x v="13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616997460"/>
    <n v="5782795"/>
    <n v="0"/>
    <n v="2622780255"/>
    <n v="0"/>
    <n v="2622780255"/>
    <n v="0"/>
    <n v="2612100556"/>
    <n v="132656490"/>
    <n v="132656490"/>
    <n v="132656490"/>
  </r>
  <r>
    <s v="41-06-00-027"/>
    <x v="13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26037108"/>
    <n v="0"/>
    <n v="2289287"/>
    <n v="223747821"/>
    <n v="0"/>
    <n v="223747821"/>
    <n v="0"/>
    <n v="192721936"/>
    <n v="7119800"/>
    <n v="7119800"/>
    <n v="7119800"/>
  </r>
  <r>
    <s v="41-06-00-027"/>
    <x v="13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371761830"/>
    <n v="0"/>
    <n v="3413365"/>
    <n v="368348465"/>
    <n v="0"/>
    <n v="368348465"/>
    <n v="0"/>
    <n v="368348465"/>
    <n v="59651306"/>
    <n v="59651306"/>
    <n v="59651306"/>
  </r>
  <r>
    <s v="41-06-00-027"/>
    <x v="13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0"/>
    <n v="250000"/>
    <n v="0"/>
    <n v="250000"/>
    <n v="0"/>
    <n v="250000"/>
    <n v="0"/>
    <n v="0"/>
    <n v="0"/>
    <n v="0"/>
    <n v="0"/>
  </r>
  <r>
    <s v="41-06-00-027"/>
    <x v="13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857502446"/>
    <n v="194917263"/>
    <n v="0"/>
    <n v="1052419709"/>
    <n v="0"/>
    <n v="1027823636"/>
    <n v="24596073"/>
    <n v="1027724269"/>
    <n v="311862999"/>
    <n v="311862999"/>
    <n v="311862999"/>
  </r>
  <r>
    <s v="41-06-00-027"/>
    <x v="13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55108000"/>
    <n v="0"/>
    <n v="0"/>
    <n v="255108000"/>
    <n v="0"/>
    <n v="255108000"/>
    <n v="0"/>
    <n v="119141343"/>
    <n v="49063753"/>
    <n v="49063753"/>
    <n v="49063753"/>
  </r>
  <r>
    <s v="41-06-00-027"/>
    <x v="13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36051000"/>
    <n v="0"/>
    <n v="0"/>
    <n v="36051000"/>
    <n v="0"/>
    <n v="36051000"/>
    <n v="0"/>
    <n v="36051000"/>
    <n v="0"/>
    <n v="0"/>
    <n v="0"/>
  </r>
  <r>
    <s v="41-06-00-027"/>
    <x v="1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93284100"/>
    <n v="0"/>
    <n v="93284100"/>
    <n v="0"/>
    <n v="93284100"/>
    <n v="0"/>
    <n v="25105600"/>
    <n v="0"/>
    <n v="0"/>
    <n v="0"/>
  </r>
  <r>
    <s v="41-06-00-027"/>
    <x v="1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83732833732"/>
    <n v="0"/>
    <n v="3786671832"/>
    <n v="79946161900"/>
    <n v="0"/>
    <n v="79943888533"/>
    <n v="2273367"/>
    <n v="79914667895"/>
    <n v="12056967637"/>
    <n v="12056967637"/>
    <n v="12056967637"/>
  </r>
  <r>
    <s v="41-06-00-027"/>
    <x v="1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595026000"/>
    <n v="0"/>
    <n v="1595026000"/>
    <n v="0"/>
    <n v="1595026000"/>
    <n v="0"/>
    <n v="137460592"/>
    <n v="29004224"/>
    <n v="29004224"/>
    <n v="29004224"/>
  </r>
  <r>
    <s v="41-06-00-027"/>
    <x v="13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24955295789"/>
    <n v="0"/>
    <n v="0"/>
    <n v="24955295789"/>
    <n v="0"/>
    <n v="24955295789"/>
    <n v="0"/>
    <n v="24955295789"/>
    <n v="3279028763"/>
    <n v="3279028763"/>
    <n v="3279028763"/>
  </r>
  <r>
    <s v="41-06-00-027"/>
    <x v="13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563180000"/>
    <n v="7274671"/>
    <n v="555905329"/>
    <n v="0"/>
    <n v="553899996"/>
    <n v="2005333"/>
    <n v="553899996"/>
    <n v="87869998"/>
    <n v="87869998"/>
    <n v="87869998"/>
  </r>
  <r>
    <s v="41-06-00-027"/>
    <x v="13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79274536"/>
    <n v="0"/>
    <n v="79274536"/>
    <n v="0"/>
    <n v="78274536"/>
    <n v="1000000"/>
    <n v="64127378"/>
    <n v="24707732"/>
    <n v="24707732"/>
    <n v="24707732"/>
  </r>
  <r>
    <s v="41-06-00-027"/>
    <x v="13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25000"/>
    <n v="0"/>
    <n v="25000"/>
    <n v="0"/>
    <n v="0"/>
    <n v="25000"/>
    <n v="0"/>
    <n v="0"/>
    <n v="0"/>
    <n v="0"/>
  </r>
  <r>
    <s v="41-06-00-027"/>
    <x v="13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723489920"/>
    <n v="0"/>
    <n v="0"/>
    <n v="1723489920"/>
    <n v="0"/>
    <n v="1723489920"/>
    <n v="0"/>
    <n v="1723489920"/>
    <n v="0"/>
    <n v="0"/>
    <n v="0"/>
  </r>
  <r>
    <s v="41-06-00-027"/>
    <x v="13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563309911"/>
    <n v="0"/>
    <n v="0"/>
    <n v="1563309911"/>
    <n v="0"/>
    <n v="1563309911"/>
    <n v="0"/>
    <n v="0"/>
    <n v="0"/>
    <n v="0"/>
    <n v="0"/>
  </r>
  <r>
    <s v="41-06-00-027"/>
    <x v="13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1300500"/>
    <n v="1490500"/>
    <n v="31300500"/>
    <n v="0"/>
    <n v="0"/>
    <n v="0"/>
  </r>
  <r>
    <s v="41-06-00-027"/>
    <x v="13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6289465"/>
    <n v="0"/>
    <n v="0"/>
    <n v="16289465"/>
    <n v="0"/>
    <n v="16289465"/>
    <n v="0"/>
    <n v="2233248"/>
    <n v="2233248"/>
    <n v="2233248"/>
    <n v="2233248"/>
  </r>
  <r>
    <s v="41-06-00-027"/>
    <x v="13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3865507200"/>
    <n v="0"/>
    <n v="0"/>
    <n v="3865507200"/>
    <n v="0"/>
    <n v="3865507200"/>
    <n v="0"/>
    <n v="2013260000"/>
    <n v="0"/>
    <n v="0"/>
    <n v="0"/>
  </r>
  <r>
    <s v="41-06-00-027"/>
    <x v="13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207956000"/>
    <n v="0"/>
    <n v="0"/>
    <n v="1207956000"/>
    <n v="0"/>
    <n v="1207956000"/>
    <n v="0"/>
    <n v="1207956000"/>
    <n v="0"/>
    <n v="0"/>
    <n v="0"/>
  </r>
  <r>
    <s v="41-06-00-027"/>
    <x v="13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3461100"/>
    <n v="5208700"/>
    <n v="34334900"/>
    <n v="4252000"/>
    <n v="4252000"/>
    <n v="4252000"/>
  </r>
  <r>
    <s v="41-06-00-027"/>
    <x v="13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2937916"/>
    <n v="1683121"/>
    <n v="1683121"/>
    <n v="1683121"/>
  </r>
  <r>
    <s v="41-06-00-027"/>
    <x v="13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20293853"/>
    <n v="0"/>
    <n v="20293853"/>
    <n v="0"/>
    <n v="0"/>
    <n v="20293853"/>
    <n v="0"/>
    <n v="0"/>
    <n v="0"/>
    <n v="0"/>
  </r>
  <r>
    <s v="41-06-00-027"/>
    <x v="13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29887120"/>
    <n v="48116147"/>
    <n v="0"/>
    <n v="178003267"/>
    <n v="0"/>
    <n v="123603133"/>
    <n v="54400134"/>
    <n v="123512767"/>
    <n v="13811966"/>
    <n v="13811966"/>
    <n v="13811966"/>
  </r>
  <r>
    <s v="41-06-00-027"/>
    <x v="13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34287372"/>
    <n v="0"/>
    <n v="0"/>
    <n v="34287372"/>
    <n v="0"/>
    <n v="34287372"/>
    <n v="0"/>
    <n v="12388028"/>
    <n v="3788950"/>
    <n v="3788950"/>
    <n v="3788950"/>
  </r>
  <r>
    <s v="41-06-00-027"/>
    <x v="13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83021605"/>
    <n v="0"/>
    <n v="33038"/>
    <n v="82988567"/>
    <n v="0"/>
    <n v="82988567"/>
    <n v="0"/>
    <n v="82988567"/>
    <n v="16278767"/>
    <n v="16278767"/>
    <n v="16278767"/>
  </r>
  <r>
    <s v="41-06-00-027"/>
    <x v="13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7875012"/>
    <n v="0"/>
    <n v="0"/>
    <n v="7875012"/>
    <n v="0"/>
    <n v="7875012"/>
    <n v="0"/>
    <n v="1029512"/>
    <n v="689882"/>
    <n v="689882"/>
    <n v="689882"/>
  </r>
  <r>
    <s v="41-06-00-027"/>
    <x v="13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425219388"/>
    <n v="33597000"/>
    <n v="0"/>
    <n v="458816388"/>
    <n v="0"/>
    <n v="458716302"/>
    <n v="100086"/>
    <n v="458590236"/>
    <n v="109495736"/>
    <n v="109495736"/>
    <n v="109495736"/>
  </r>
  <r>
    <s v="41-06-00-027"/>
    <x v="13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27000000"/>
    <n v="0"/>
    <n v="27000000"/>
    <n v="0"/>
    <n v="27000000"/>
    <n v="0"/>
    <n v="22892319"/>
    <n v="8557862"/>
    <n v="8557862"/>
    <n v="8557862"/>
  </r>
  <r>
    <s v="41-06-00-027"/>
    <x v="13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996067"/>
    <n v="92168"/>
    <n v="31996067"/>
    <n v="6955667"/>
    <n v="6955667"/>
    <n v="6955667"/>
  </r>
  <r>
    <s v="41-06-00-027"/>
    <x v="13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482130188"/>
    <n v="91200000"/>
    <n v="0"/>
    <n v="573330188"/>
    <n v="0"/>
    <n v="573330188"/>
    <n v="0"/>
    <n v="482130188"/>
    <n v="77616937.269999996"/>
    <n v="77616937.269999996"/>
    <n v="77616937.269999996"/>
  </r>
  <r>
    <s v="41-06-00-027"/>
    <x v="13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18815416"/>
    <n v="0"/>
    <n v="0"/>
    <n v="218815416"/>
    <n v="0"/>
    <n v="218815416"/>
    <n v="0"/>
    <n v="218815416"/>
    <n v="36469236"/>
    <n v="36469236"/>
    <n v="36469236"/>
  </r>
  <r>
    <s v="41-06-00-027"/>
    <x v="13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06375000"/>
    <n v="0"/>
    <n v="106375000"/>
    <n v="0"/>
    <n v="106375000"/>
    <n v="0"/>
    <n v="0"/>
    <n v="0"/>
    <n v="0"/>
    <n v="0"/>
  </r>
  <r>
    <s v="41-06-00-027"/>
    <x v="13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2097000"/>
    <n v="0"/>
    <n v="12097000"/>
    <n v="0"/>
    <n v="0"/>
    <n v="12097000"/>
    <n v="0"/>
    <n v="0"/>
    <n v="0"/>
    <n v="0"/>
  </r>
  <r>
    <s v="41-06-00-027"/>
    <x v="13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000000"/>
    <n v="0"/>
    <n v="0"/>
    <n v="3000000"/>
    <n v="0"/>
    <n v="3000000"/>
    <n v="0"/>
    <n v="2282357"/>
    <n v="1942727"/>
    <n v="1942727"/>
    <n v="1942727"/>
  </r>
  <r>
    <s v="41-06-00-027"/>
    <x v="13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64501"/>
    <n v="425500"/>
    <n v="0"/>
    <n v="890001"/>
    <n v="0"/>
    <n v="425500"/>
    <n v="464501"/>
    <n v="425500"/>
    <n v="412"/>
    <n v="412"/>
    <n v="412"/>
  </r>
  <r>
    <s v="41-06-00-027"/>
    <x v="13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90482760"/>
    <n v="9517240"/>
    <n v="0"/>
    <n v="0"/>
    <n v="0"/>
    <n v="0"/>
  </r>
  <r>
    <s v="41-06-00-027"/>
    <x v="13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08000000"/>
    <n v="0"/>
    <n v="0"/>
    <n v="108000000"/>
    <n v="0"/>
    <n v="108000000"/>
    <n v="0"/>
    <n v="0"/>
    <n v="0"/>
    <n v="0"/>
    <n v="0"/>
  </r>
  <r>
    <s v="41-06-00-027"/>
    <x v="13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19000000"/>
    <n v="0"/>
    <n v="0"/>
    <n v="19000000"/>
    <n v="0"/>
    <n v="19000000"/>
    <n v="0"/>
    <n v="0"/>
    <n v="0"/>
    <n v="0"/>
    <n v="0"/>
  </r>
  <r>
    <s v="41-06-00-027"/>
    <x v="13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80128467"/>
    <n v="127533"/>
    <n v="80128467"/>
    <n v="15997666"/>
    <n v="15997666"/>
    <n v="15997666"/>
  </r>
  <r>
    <s v="41-06-00-027"/>
    <x v="13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6651000"/>
    <n v="0"/>
    <n v="0"/>
    <n v="6651000"/>
    <n v="0"/>
    <n v="6651000"/>
    <n v="0"/>
    <n v="1468116"/>
    <n v="1468116"/>
    <n v="1468116"/>
    <n v="1468116"/>
  </r>
  <r>
    <s v="41-06-00-041"/>
    <x v="14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29000000"/>
    <n v="32115000"/>
    <n v="0"/>
    <n v="61115000"/>
    <n v="0"/>
    <n v="61115000"/>
    <n v="0"/>
    <n v="58198706"/>
    <n v="58069522"/>
    <n v="58069522"/>
    <n v="58069522"/>
  </r>
  <r>
    <s v="41-06-00-041"/>
    <x v="14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426000"/>
    <n v="0"/>
    <n v="0"/>
    <n v="426000"/>
    <n v="0"/>
    <n v="253000"/>
    <n v="173000"/>
    <n v="253000"/>
    <n v="253000"/>
    <n v="253000"/>
    <n v="253000"/>
  </r>
  <r>
    <s v="41-06-00-041"/>
    <x v="14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7000000"/>
    <n v="0"/>
    <n v="0"/>
    <n v="7000000"/>
    <n v="0"/>
    <n v="7000000"/>
    <n v="0"/>
    <n v="7000000"/>
    <n v="0"/>
    <n v="0"/>
    <n v="0"/>
  </r>
  <r>
    <s v="41-06-00-041"/>
    <x v="14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8500000"/>
    <n v="0"/>
    <n v="0"/>
    <n v="28500000"/>
    <n v="0"/>
    <n v="1000"/>
    <n v="28499000"/>
    <n v="1000"/>
    <n v="0"/>
    <n v="0"/>
    <n v="0"/>
  </r>
  <r>
    <s v="41-06-00-041"/>
    <x v="14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86652088"/>
    <n v="0"/>
    <n v="0"/>
    <n v="86652088"/>
    <n v="0"/>
    <n v="86652088"/>
    <n v="0"/>
    <n v="86652088"/>
    <n v="9131826"/>
    <n v="9131826"/>
    <n v="9131826"/>
  </r>
  <r>
    <s v="41-06-00-041"/>
    <x v="14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7500000"/>
    <n v="0"/>
    <n v="0"/>
    <n v="7500000"/>
    <n v="0"/>
    <n v="7500000"/>
    <n v="0"/>
    <n v="1000"/>
    <n v="393"/>
    <n v="393"/>
    <n v="393"/>
  </r>
  <r>
    <s v="41-06-00-041"/>
    <x v="14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6700000"/>
    <n v="0"/>
    <n v="0"/>
    <n v="6700000"/>
    <n v="0"/>
    <n v="6700000"/>
    <n v="0"/>
    <n v="3874642"/>
    <n v="3863358"/>
    <n v="3863358"/>
    <n v="3863358"/>
  </r>
  <r>
    <s v="41-06-00-041"/>
    <x v="14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26500000"/>
    <n v="0"/>
    <n v="0"/>
    <n v="126500000"/>
    <n v="0"/>
    <n v="126500000"/>
    <n v="0"/>
    <n v="52174084"/>
    <n v="51876792"/>
    <n v="51876792"/>
    <n v="51876792"/>
  </r>
  <r>
    <s v="41-06-00-041"/>
    <x v="14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2000000"/>
    <n v="0"/>
    <n v="0"/>
    <n v="12000000"/>
    <n v="0"/>
    <n v="12000000"/>
    <n v="0"/>
    <n v="5372828"/>
    <n v="5325153"/>
    <n v="5325153"/>
    <n v="5325153"/>
  </r>
  <r>
    <s v="41-06-00-041"/>
    <x v="14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25000000"/>
    <n v="0"/>
    <n v="0"/>
    <n v="25000000"/>
    <n v="0"/>
    <n v="9339687"/>
    <n v="15660313"/>
    <n v="8840280"/>
    <n v="4673662"/>
    <n v="4673662"/>
    <n v="4673662"/>
  </r>
  <r>
    <s v="41-06-00-041"/>
    <x v="14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2000000"/>
    <n v="0"/>
    <n v="2000000"/>
    <n v="0"/>
    <n v="1311000"/>
    <n v="689000"/>
    <n v="1311000"/>
    <n v="1311000"/>
    <n v="1311000"/>
    <n v="1311000"/>
  </r>
  <r>
    <s v="41-06-00-041"/>
    <x v="14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80960416"/>
    <n v="0"/>
    <n v="0"/>
    <n v="80960416"/>
    <n v="0"/>
    <n v="60001500"/>
    <n v="20958916"/>
    <n v="1500"/>
    <n v="0"/>
    <n v="0"/>
    <n v="0"/>
  </r>
  <r>
    <s v="41-06-00-041"/>
    <x v="14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835801600"/>
    <n v="0"/>
    <n v="21932598"/>
    <n v="813869002"/>
    <n v="0"/>
    <n v="813869002"/>
    <n v="0"/>
    <n v="813869002"/>
    <n v="0"/>
    <n v="0"/>
    <n v="0"/>
  </r>
  <r>
    <s v="41-06-00-041"/>
    <x v="14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47768298"/>
    <n v="0"/>
    <n v="0"/>
    <n v="47768298"/>
    <n v="0"/>
    <n v="47695961"/>
    <n v="72337"/>
    <n v="47695961"/>
    <n v="7925597"/>
    <n v="7925597"/>
    <n v="7925597"/>
  </r>
  <r>
    <s v="41-06-00-041"/>
    <x v="14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8673584"/>
    <n v="0"/>
    <n v="0"/>
    <n v="18673584"/>
    <n v="0"/>
    <n v="18581567"/>
    <n v="92017"/>
    <n v="18581567"/>
    <n v="397467"/>
    <n v="397467"/>
    <n v="397467"/>
  </r>
  <r>
    <s v="41-06-00-041"/>
    <x v="14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624855"/>
    <n v="0"/>
    <n v="0"/>
    <n v="2624855"/>
    <n v="0"/>
    <n v="695694"/>
    <n v="1929161"/>
    <n v="511754"/>
    <n v="511754"/>
    <n v="511754"/>
    <n v="511754"/>
  </r>
  <r>
    <s v="41-06-00-041"/>
    <x v="14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293171165"/>
    <n v="0"/>
    <n v="0"/>
    <n v="1293171165"/>
    <n v="0"/>
    <n v="1278971888"/>
    <n v="14199277"/>
    <n v="1274363331"/>
    <n v="216314193"/>
    <n v="216314193"/>
    <n v="216314193"/>
  </r>
  <r>
    <s v="41-06-00-041"/>
    <x v="14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7381652498"/>
    <n v="15738598"/>
    <n v="27506161"/>
    <n v="7369884935"/>
    <n v="0"/>
    <n v="7306664486"/>
    <n v="63220449"/>
    <n v="7073086254"/>
    <n v="1119430632"/>
    <n v="1119430632"/>
    <n v="1119430632"/>
  </r>
  <r>
    <s v="41-06-00-041"/>
    <x v="14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89161765"/>
    <n v="0"/>
    <n v="0"/>
    <n v="89161765"/>
    <n v="0"/>
    <n v="89161765"/>
    <n v="0"/>
    <n v="87278667"/>
    <n v="15867106"/>
    <n v="15867106"/>
    <n v="15867106"/>
  </r>
  <r>
    <s v="41-06-00-041"/>
    <x v="14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2368460490"/>
    <n v="0"/>
    <n v="0"/>
    <n v="2368460490"/>
    <n v="0"/>
    <n v="2343182825"/>
    <n v="25277665"/>
    <n v="2339518414"/>
    <n v="401366502"/>
    <n v="401366502"/>
    <n v="401366502"/>
  </r>
  <r>
    <s v="41-06-00-041"/>
    <x v="14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0"/>
    <n v="18194000"/>
    <n v="0"/>
    <n v="18194000"/>
    <n v="0"/>
    <n v="0"/>
    <n v="18194000"/>
    <n v="0"/>
    <n v="0"/>
    <n v="0"/>
    <n v="0"/>
  </r>
  <r>
    <s v="41-06-00-041"/>
    <x v="14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633078937"/>
    <n v="145372352"/>
    <n v="0"/>
    <n v="1778451289"/>
    <n v="0"/>
    <n v="1767317811"/>
    <n v="11133478"/>
    <n v="1767317781"/>
    <n v="664863319"/>
    <n v="664863319"/>
    <n v="664863319"/>
  </r>
  <r>
    <s v="41-06-00-041"/>
    <x v="14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56377000"/>
    <n v="0"/>
    <n v="0"/>
    <n v="156377000"/>
    <n v="0"/>
    <n v="52356869"/>
    <n v="104020131"/>
    <n v="43549228"/>
    <n v="22824676"/>
    <n v="22824676"/>
    <n v="22824676"/>
  </r>
  <r>
    <s v="41-06-00-041"/>
    <x v="14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09756000"/>
    <n v="0"/>
    <n v="0"/>
    <n v="109756000"/>
    <n v="0"/>
    <n v="69143753"/>
    <n v="40612247"/>
    <n v="67092461"/>
    <n v="13170609"/>
    <n v="13170609"/>
    <n v="13170609"/>
  </r>
  <r>
    <s v="41-06-00-041"/>
    <x v="1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48370879"/>
    <n v="0"/>
    <n v="148370879"/>
    <n v="0"/>
    <n v="142204979"/>
    <n v="6165900"/>
    <n v="138425879"/>
    <n v="36301779"/>
    <n v="36301779"/>
    <n v="36301779"/>
  </r>
  <r>
    <s v="41-06-00-041"/>
    <x v="1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56001690241"/>
    <n v="16200000"/>
    <n v="0"/>
    <n v="56017890241"/>
    <n v="0"/>
    <n v="56017890241"/>
    <n v="0"/>
    <n v="56017890241"/>
    <n v="18527712375"/>
    <n v="18527712375"/>
    <n v="18527712375"/>
  </r>
  <r>
    <s v="41-06-00-041"/>
    <x v="1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626044415"/>
    <n v="0"/>
    <n v="1626044415"/>
    <n v="0"/>
    <n v="1411692213"/>
    <n v="214352202"/>
    <n v="214942083"/>
    <n v="132274895"/>
    <n v="132274895"/>
    <n v="132274895"/>
  </r>
  <r>
    <s v="41-06-00-041"/>
    <x v="14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40867112827"/>
    <n v="0"/>
    <n v="0"/>
    <n v="40867112827"/>
    <n v="0"/>
    <n v="40867112827"/>
    <n v="0"/>
    <n v="40867112827"/>
    <n v="12436911679"/>
    <n v="12436911679"/>
    <n v="12436911679"/>
  </r>
  <r>
    <s v="41-06-00-041"/>
    <x v="14"/>
    <s v="C-4102-1500-4-0-102"/>
    <s v="C-4102-1500-4"/>
    <x v="1"/>
    <s v="DIRECCIÓN DE PRIMERA INFANCIA"/>
    <s v="Primera Infancia"/>
    <x v="0"/>
    <s v="4102"/>
    <s v="1500"/>
    <s v="4"/>
    <s v="0"/>
    <s v="102"/>
    <m/>
    <m/>
    <s v="Propios"/>
    <s v="27"/>
    <s v="CSF"/>
    <x v="130"/>
    <n v="0"/>
    <n v="10118827"/>
    <n v="7635353"/>
    <n v="2483474"/>
    <n v="0"/>
    <n v="2483474"/>
    <n v="0"/>
    <n v="0"/>
    <n v="0"/>
    <n v="0"/>
    <n v="0"/>
  </r>
  <r>
    <s v="41-06-00-041"/>
    <x v="14"/>
    <s v="C-4102-1500-4-0-105"/>
    <s v="C-4102-1500-4"/>
    <x v="1"/>
    <s v="DIRECCIÓN DE PRIMERA INFANCIA"/>
    <s v="Primera Infancia"/>
    <x v="0"/>
    <s v="4102"/>
    <s v="1500"/>
    <s v="4"/>
    <s v="0"/>
    <s v="105"/>
    <m/>
    <m/>
    <s v="Nación"/>
    <s v="16"/>
    <s v="CSF"/>
    <x v="91"/>
    <n v="0"/>
    <n v="58064000"/>
    <n v="0"/>
    <n v="58064000"/>
    <n v="0"/>
    <n v="0"/>
    <n v="58064000"/>
    <n v="0"/>
    <n v="0"/>
    <n v="0"/>
    <n v="0"/>
  </r>
  <r>
    <s v="41-06-00-041"/>
    <x v="14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529830000"/>
    <n v="0"/>
    <n v="529830000"/>
    <n v="0"/>
    <n v="529829995"/>
    <n v="5"/>
    <n v="529829995"/>
    <n v="96473333"/>
    <n v="96473333"/>
    <n v="96473333"/>
  </r>
  <r>
    <s v="41-06-00-041"/>
    <x v="14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9315239"/>
    <n v="0"/>
    <n v="29315239"/>
    <n v="0"/>
    <n v="28247079"/>
    <n v="1068160"/>
    <n v="28191991"/>
    <n v="14120630"/>
    <n v="14120630"/>
    <n v="14120630"/>
  </r>
  <r>
    <s v="41-06-00-041"/>
    <x v="14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5500"/>
    <n v="0"/>
    <n v="5500"/>
    <n v="0"/>
    <n v="5500"/>
    <n v="0"/>
    <n v="5500"/>
    <n v="0"/>
    <n v="0"/>
    <n v="0"/>
  </r>
  <r>
    <s v="41-06-00-041"/>
    <x v="14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737307520"/>
    <n v="0"/>
    <n v="0"/>
    <n v="2737307520"/>
    <n v="0"/>
    <n v="2737307520"/>
    <n v="0"/>
    <n v="2737307520"/>
    <n v="0"/>
    <n v="0"/>
    <n v="0"/>
  </r>
  <r>
    <s v="41-06-00-041"/>
    <x v="14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219180840"/>
    <n v="785908800"/>
    <n v="0"/>
    <n v="1005089640"/>
    <n v="0"/>
    <n v="997752840"/>
    <n v="7336800"/>
    <n v="997752840"/>
    <n v="0"/>
    <n v="0"/>
    <n v="0"/>
  </r>
  <r>
    <s v="41-06-00-041"/>
    <x v="14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955667"/>
    <n v="6955667"/>
    <n v="6955667"/>
  </r>
  <r>
    <s v="41-06-00-041"/>
    <x v="14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3659812"/>
    <n v="0"/>
    <n v="0"/>
    <n v="13659812"/>
    <n v="0"/>
    <n v="2632424"/>
    <n v="11027388"/>
    <n v="2632424"/>
    <n v="1119677"/>
    <n v="1119677"/>
    <n v="1119677"/>
  </r>
  <r>
    <s v="41-06-00-041"/>
    <x v="14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328007400"/>
    <n v="0"/>
    <n v="0"/>
    <n v="1328007400"/>
    <n v="0"/>
    <n v="129924600"/>
    <n v="1198082800"/>
    <n v="129924600"/>
    <n v="0"/>
    <n v="0"/>
    <n v="0"/>
  </r>
  <r>
    <s v="41-06-00-041"/>
    <x v="14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71205200"/>
    <n v="0"/>
    <n v="0"/>
    <n v="71205200"/>
    <n v="0"/>
    <n v="0"/>
    <n v="71205200"/>
    <n v="0"/>
    <n v="0"/>
    <n v="0"/>
    <n v="0"/>
  </r>
  <r>
    <s v="41-06-00-041"/>
    <x v="14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4630400"/>
    <n v="4464600"/>
    <n v="4464600"/>
    <n v="4464600"/>
  </r>
  <r>
    <s v="41-06-00-041"/>
    <x v="14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994733"/>
    <n v="2005267"/>
    <n v="605855"/>
    <n v="93649"/>
    <n v="93649"/>
    <n v="93649"/>
  </r>
  <r>
    <s v="41-06-00-041"/>
    <x v="14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5596850"/>
    <n v="0"/>
    <n v="5596850"/>
    <n v="0"/>
    <n v="0"/>
    <n v="5596850"/>
    <n v="0"/>
    <n v="0"/>
    <n v="0"/>
    <n v="0"/>
  </r>
  <r>
    <s v="41-06-00-041"/>
    <x v="14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38115340"/>
    <n v="0"/>
    <n v="54539"/>
    <n v="138060801"/>
    <n v="0"/>
    <n v="138060801"/>
    <n v="0"/>
    <n v="138060801"/>
    <n v="22088234"/>
    <n v="22088234"/>
    <n v="22088234"/>
  </r>
  <r>
    <s v="41-06-00-041"/>
    <x v="14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31861846"/>
    <n v="0"/>
    <n v="0"/>
    <n v="31861846"/>
    <n v="0"/>
    <n v="7145728"/>
    <n v="24716118"/>
    <n v="6480459"/>
    <n v="2654047"/>
    <n v="2654047"/>
    <n v="2654047"/>
  </r>
  <r>
    <s v="41-06-00-041"/>
    <x v="14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32348695"/>
    <n v="0"/>
    <n v="0"/>
    <n v="32348695"/>
    <n v="0"/>
    <n v="32348695"/>
    <n v="0"/>
    <n v="32348695"/>
    <n v="5964000"/>
    <n v="5964000"/>
    <n v="5964000"/>
  </r>
  <r>
    <s v="41-06-00-041"/>
    <x v="14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4522788"/>
    <n v="0"/>
    <n v="0"/>
    <n v="4522788"/>
    <n v="0"/>
    <n v="531332"/>
    <n v="3991456"/>
    <n v="531332"/>
    <n v="0"/>
    <n v="0"/>
    <n v="0"/>
  </r>
  <r>
    <s v="41-06-00-041"/>
    <x v="14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668085187"/>
    <n v="35406400"/>
    <n v="26052284"/>
    <n v="677439303"/>
    <n v="0"/>
    <n v="677439303"/>
    <n v="0"/>
    <n v="639191770"/>
    <n v="172361470"/>
    <n v="172361470"/>
    <n v="172361470"/>
  </r>
  <r>
    <s v="41-06-00-041"/>
    <x v="14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2000000"/>
    <n v="0"/>
    <n v="32000000"/>
    <n v="0"/>
    <n v="13709603"/>
    <n v="18290397"/>
    <n v="11720245"/>
    <n v="1868270"/>
    <n v="1868270"/>
    <n v="1868270"/>
  </r>
  <r>
    <s v="41-06-00-041"/>
    <x v="14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000000"/>
    <n v="0"/>
    <n v="0"/>
    <n v="1000000"/>
    <n v="0"/>
    <n v="0"/>
    <n v="1000000"/>
    <n v="0"/>
    <n v="0"/>
    <n v="0"/>
    <n v="0"/>
  </r>
  <r>
    <s v="41-06-00-041"/>
    <x v="14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996074"/>
    <n v="92161"/>
    <n v="31996074"/>
    <n v="6359467"/>
    <n v="6359467"/>
    <n v="6359467"/>
  </r>
  <r>
    <s v="41-06-00-041"/>
    <x v="14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9812594"/>
    <n v="0"/>
    <n v="0"/>
    <n v="29812594"/>
    <n v="0"/>
    <n v="29469660"/>
    <n v="342934"/>
    <n v="29469660"/>
    <n v="4571080"/>
    <n v="4571080"/>
    <n v="4571080"/>
  </r>
  <r>
    <s v="41-06-00-041"/>
    <x v="14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94036057"/>
    <n v="0"/>
    <n v="0"/>
    <n v="294036057"/>
    <n v="0"/>
    <n v="294036057"/>
    <n v="0"/>
    <n v="294036057"/>
    <n v="73325700"/>
    <n v="73325700"/>
    <n v="73325700"/>
  </r>
  <r>
    <s v="41-06-00-041"/>
    <x v="14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04620000"/>
    <n v="0"/>
    <n v="104620000"/>
    <n v="0"/>
    <n v="104620000"/>
    <n v="0"/>
    <n v="0"/>
    <n v="0"/>
    <n v="0"/>
    <n v="0"/>
  </r>
  <r>
    <s v="41-06-00-041"/>
    <x v="14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8950000"/>
    <n v="0"/>
    <n v="8950000"/>
    <n v="0"/>
    <n v="0"/>
    <n v="8950000"/>
    <n v="0"/>
    <n v="0"/>
    <n v="0"/>
    <n v="0"/>
  </r>
  <r>
    <s v="41-06-00-041"/>
    <x v="14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000000"/>
    <n v="0"/>
    <n v="0"/>
    <n v="2000000"/>
    <n v="0"/>
    <n v="0"/>
    <n v="2000000"/>
    <n v="0"/>
    <n v="0"/>
    <n v="0"/>
    <n v="0"/>
  </r>
  <r>
    <s v="41-06-00-041"/>
    <x v="14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10809"/>
    <n v="418480"/>
    <n v="0"/>
    <n v="829289"/>
    <n v="0"/>
    <n v="829289"/>
    <n v="0"/>
    <n v="829289"/>
    <n v="4692"/>
    <n v="4692"/>
    <n v="4692"/>
  </r>
  <r>
    <s v="41-06-00-041"/>
    <x v="14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100000000"/>
    <n v="0"/>
    <n v="0"/>
    <n v="0"/>
    <n v="0"/>
    <n v="0"/>
  </r>
  <r>
    <s v="41-06-00-041"/>
    <x v="14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64000000"/>
    <n v="0"/>
    <n v="0"/>
    <n v="64000000"/>
    <n v="0"/>
    <n v="50000000"/>
    <n v="14000000"/>
    <n v="23718000"/>
    <n v="0"/>
    <n v="0"/>
    <n v="0"/>
  </r>
  <r>
    <s v="41-06-00-041"/>
    <x v="14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41"/>
    <x v="14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79361700"/>
    <n v="894300"/>
    <n v="79361700"/>
    <n v="15254566"/>
    <n v="15254566"/>
    <n v="15254566"/>
  </r>
  <r>
    <s v="41-06-00-041"/>
    <x v="14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6771000"/>
    <n v="0"/>
    <n v="0"/>
    <n v="6771000"/>
    <n v="0"/>
    <n v="2057419"/>
    <n v="4713581"/>
    <n v="2057419"/>
    <n v="905716"/>
    <n v="905716"/>
    <n v="905716"/>
  </r>
  <r>
    <s v="41-06-00-044"/>
    <x v="15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90000"/>
    <n v="15269"/>
    <n v="0"/>
    <n v="105269"/>
    <n v="0"/>
    <n v="105269"/>
    <n v="0"/>
    <n v="105269"/>
    <n v="105269"/>
    <n v="105269"/>
    <n v="105269"/>
  </r>
  <r>
    <s v="41-06-00-044"/>
    <x v="15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84000000"/>
    <n v="2100000"/>
    <n v="0"/>
    <n v="86100000"/>
    <n v="0"/>
    <n v="84008400"/>
    <n v="2091600"/>
    <n v="64540398"/>
    <n v="64452781.990000002"/>
    <n v="64452781.990000002"/>
    <n v="64452781.990000002"/>
  </r>
  <r>
    <s v="41-06-00-044"/>
    <x v="15"/>
    <s v="A-2-0-3-50-90"/>
    <s v="A-2-0-3"/>
    <x v="3"/>
    <s v="DIRECCION ADMINISTRATIVA"/>
    <s v="Administrativa"/>
    <x v="1"/>
    <s v="2"/>
    <s v="0"/>
    <s v="3"/>
    <s v="50"/>
    <s v="90"/>
    <m/>
    <m/>
    <s v="Propios"/>
    <s v="27"/>
    <s v="CSF"/>
    <x v="42"/>
    <n v="47000"/>
    <n v="0"/>
    <n v="0"/>
    <n v="47000"/>
    <n v="0"/>
    <n v="44188"/>
    <n v="2812"/>
    <n v="44188"/>
    <n v="44176"/>
    <n v="44176"/>
    <n v="44176"/>
  </r>
  <r>
    <s v="41-06-00-044"/>
    <x v="15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7500000"/>
    <n v="0"/>
    <n v="0"/>
    <n v="7500000"/>
    <n v="0"/>
    <n v="7499058"/>
    <n v="942"/>
    <n v="0"/>
    <n v="0"/>
    <n v="0"/>
    <n v="0"/>
  </r>
  <r>
    <s v="41-06-00-044"/>
    <x v="15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6500000"/>
    <n v="0"/>
    <n v="0"/>
    <n v="16500000"/>
    <n v="0"/>
    <n v="16499979"/>
    <n v="21"/>
    <n v="0"/>
    <n v="0"/>
    <n v="0"/>
    <n v="0"/>
  </r>
  <r>
    <s v="41-06-00-044"/>
    <x v="15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3500000"/>
    <n v="0"/>
    <n v="0"/>
    <n v="3500000"/>
    <n v="0"/>
    <n v="3500000"/>
    <n v="0"/>
    <n v="0"/>
    <n v="0"/>
    <n v="0"/>
    <n v="0"/>
  </r>
  <r>
    <s v="41-06-00-044"/>
    <x v="15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700000"/>
    <n v="0"/>
    <n v="0"/>
    <n v="2700000"/>
    <n v="0"/>
    <n v="2700000"/>
    <n v="0"/>
    <n v="1201510"/>
    <n v="1128187.77"/>
    <n v="1128187.77"/>
    <n v="1128187.77"/>
  </r>
  <r>
    <s v="41-06-00-044"/>
    <x v="15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66500000"/>
    <n v="0"/>
    <n v="0"/>
    <n v="66500000"/>
    <n v="0"/>
    <n v="66500000"/>
    <n v="0"/>
    <n v="34538330"/>
    <n v="34409419.32"/>
    <n v="34409419.32"/>
    <n v="34409419.32"/>
  </r>
  <r>
    <s v="41-06-00-044"/>
    <x v="15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6500000"/>
    <n v="0"/>
    <n v="0"/>
    <n v="6500000"/>
    <n v="0"/>
    <n v="6500000"/>
    <n v="0"/>
    <n v="3466169"/>
    <n v="3453929.67"/>
    <n v="3453929.67"/>
    <n v="3453929.67"/>
  </r>
  <r>
    <s v="41-06-00-044"/>
    <x v="15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3000000"/>
    <n v="0"/>
    <n v="0"/>
    <n v="13000000"/>
    <n v="0"/>
    <n v="5301769"/>
    <n v="7698231"/>
    <n v="5301769"/>
    <n v="1682170"/>
    <n v="1682170"/>
    <n v="1682170"/>
  </r>
  <r>
    <s v="41-06-00-044"/>
    <x v="15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64521753"/>
    <n v="0"/>
    <n v="0"/>
    <n v="64521753"/>
    <n v="0"/>
    <n v="38521753"/>
    <n v="26000000"/>
    <n v="0"/>
    <n v="0"/>
    <n v="0"/>
    <n v="0"/>
  </r>
  <r>
    <s v="41-06-00-044"/>
    <x v="15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7909971419"/>
    <n v="0"/>
    <n v="1137291471"/>
    <n v="6772679948"/>
    <n v="0"/>
    <n v="6772679948"/>
    <n v="0"/>
    <n v="1239121722"/>
    <n v="221329845"/>
    <n v="221329845"/>
    <n v="221329845"/>
  </r>
  <r>
    <s v="41-06-00-044"/>
    <x v="15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40938209"/>
    <n v="0"/>
    <n v="0"/>
    <n v="40938209"/>
    <n v="0"/>
    <n v="32560435"/>
    <n v="8377774"/>
    <n v="32560435"/>
    <n v="4502683.5999999996"/>
    <n v="4502683.5999999996"/>
    <n v="4502683.5999999996"/>
  </r>
  <r>
    <s v="41-06-00-044"/>
    <x v="15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44360322"/>
    <n v="0"/>
    <n v="0"/>
    <n v="144360322"/>
    <n v="0"/>
    <n v="84939018"/>
    <n v="59421304"/>
    <n v="84939018"/>
    <n v="18638463"/>
    <n v="18638463"/>
    <n v="18638463"/>
  </r>
  <r>
    <s v="41-06-00-044"/>
    <x v="15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8526734"/>
    <n v="0"/>
    <n v="0"/>
    <n v="28526734"/>
    <n v="0"/>
    <n v="11255612"/>
    <n v="17271122"/>
    <n v="8415400"/>
    <n v="4338381"/>
    <n v="4338381"/>
    <n v="4338381"/>
  </r>
  <r>
    <s v="41-06-00-044"/>
    <x v="15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167342450"/>
    <n v="0"/>
    <n v="0"/>
    <n v="167342450"/>
    <n v="0"/>
    <n v="167342450"/>
    <n v="0"/>
    <n v="167342450"/>
    <n v="25063426"/>
    <n v="25063426"/>
    <n v="25063426"/>
  </r>
  <r>
    <s v="41-06-00-044"/>
    <x v="15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994893494"/>
    <n v="0"/>
    <n v="0"/>
    <n v="1994893494"/>
    <n v="0"/>
    <n v="1758038988"/>
    <n v="236854506"/>
    <n v="1758038988"/>
    <n v="307918447"/>
    <n v="307918447"/>
    <n v="307918447"/>
  </r>
  <r>
    <s v="41-06-00-044"/>
    <x v="15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673831082"/>
    <n v="1700000"/>
    <n v="0"/>
    <n v="1675531082"/>
    <n v="0"/>
    <n v="1666175482"/>
    <n v="9355600"/>
    <n v="1655302261"/>
    <n v="275246858"/>
    <n v="275246858"/>
    <n v="275246858"/>
  </r>
  <r>
    <s v="41-06-00-044"/>
    <x v="15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367933750"/>
    <n v="0"/>
    <n v="0"/>
    <n v="367933750"/>
    <n v="0"/>
    <n v="367933750"/>
    <n v="0"/>
    <n v="367933750"/>
    <n v="119611311"/>
    <n v="119611311"/>
    <n v="119611311"/>
  </r>
  <r>
    <s v="41-06-00-044"/>
    <x v="15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441520500"/>
    <n v="0"/>
    <n v="0"/>
    <n v="441520500"/>
    <n v="0"/>
    <n v="0"/>
    <n v="441520500"/>
    <n v="0"/>
    <n v="0"/>
    <n v="0"/>
    <n v="0"/>
  </r>
  <r>
    <s v="41-06-00-044"/>
    <x v="15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673507268"/>
    <n v="497474540"/>
    <n v="0"/>
    <n v="1170981808"/>
    <n v="0"/>
    <n v="1157534578"/>
    <n v="13447230"/>
    <n v="1146802978"/>
    <n v="349530981.32999998"/>
    <n v="349530981.32999998"/>
    <n v="349530981.32999998"/>
  </r>
  <r>
    <s v="41-06-00-044"/>
    <x v="15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26415000"/>
    <n v="0"/>
    <n v="0"/>
    <n v="126415000"/>
    <n v="0"/>
    <n v="67330458"/>
    <n v="59084542"/>
    <n v="53304836"/>
    <n v="37113507"/>
    <n v="37113507"/>
    <n v="37113507"/>
  </r>
  <r>
    <s v="41-06-00-044"/>
    <x v="15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36140000"/>
    <n v="0"/>
    <n v="0"/>
    <n v="36140000"/>
    <n v="0"/>
    <n v="15050000"/>
    <n v="21090000"/>
    <n v="6170000"/>
    <n v="3740000"/>
    <n v="3740000"/>
    <n v="3740000"/>
  </r>
  <r>
    <s v="41-06-00-044"/>
    <x v="15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187357"/>
    <n v="0"/>
    <n v="187357"/>
    <n v="0"/>
    <n v="187357"/>
    <n v="0"/>
    <n v="187357"/>
    <n v="24843.5"/>
    <n v="24843.5"/>
    <n v="24843.5"/>
  </r>
  <r>
    <s v="41-06-00-044"/>
    <x v="1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77656112197"/>
    <n v="0"/>
    <n v="25755996428"/>
    <n v="51900115769"/>
    <n v="0"/>
    <n v="50836568921"/>
    <n v="1063546848"/>
    <n v="50819721430"/>
    <n v="4579095024"/>
    <n v="4579095024"/>
    <n v="4579095024"/>
  </r>
  <r>
    <s v="41-06-00-044"/>
    <x v="1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107963733625"/>
    <n v="25755996428"/>
    <n v="0"/>
    <n v="133719730053"/>
    <n v="0"/>
    <n v="132127300961"/>
    <n v="1592429092"/>
    <n v="132072404561"/>
    <n v="16933123272"/>
    <n v="16933123272"/>
    <n v="16933123272"/>
  </r>
  <r>
    <s v="41-06-00-044"/>
    <x v="1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985936095"/>
    <n v="0"/>
    <n v="985936095"/>
    <n v="0"/>
    <n v="6762600"/>
    <n v="979173495"/>
    <n v="6762600"/>
    <n v="0"/>
    <n v="0"/>
    <n v="0"/>
  </r>
  <r>
    <s v="41-06-00-044"/>
    <x v="15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17765249773"/>
    <n v="0"/>
    <n v="0"/>
    <n v="17765249773"/>
    <n v="0"/>
    <n v="17765249773"/>
    <n v="0"/>
    <n v="17765249773"/>
    <n v="3114697336"/>
    <n v="3114697336"/>
    <n v="3114697336"/>
  </r>
  <r>
    <s v="41-06-00-044"/>
    <x v="15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709126344"/>
    <n v="0"/>
    <n v="709126344"/>
    <n v="0"/>
    <n v="642057382"/>
    <n v="67068962"/>
    <n v="595843686"/>
    <n v="88200876"/>
    <n v="88200876"/>
    <n v="88200876"/>
  </r>
  <r>
    <s v="41-06-00-044"/>
    <x v="15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63662510"/>
    <n v="0"/>
    <n v="63662510"/>
    <n v="0"/>
    <n v="51140069"/>
    <n v="12522441"/>
    <n v="50118665"/>
    <n v="28436839"/>
    <n v="28436839"/>
    <n v="28436839"/>
  </r>
  <r>
    <s v="41-06-00-044"/>
    <x v="15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95568"/>
    <n v="0"/>
    <n v="95568"/>
    <n v="0"/>
    <n v="95568"/>
    <n v="0"/>
    <n v="95568"/>
    <n v="3437.84"/>
    <n v="3437.84"/>
    <n v="3437.84"/>
  </r>
  <r>
    <s v="41-06-00-044"/>
    <x v="15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912435840"/>
    <n v="0"/>
    <n v="0"/>
    <n v="912435840"/>
    <n v="0"/>
    <n v="912435840"/>
    <n v="0"/>
    <n v="912435840"/>
    <n v="0"/>
    <n v="0"/>
    <n v="0"/>
  </r>
  <r>
    <s v="41-06-00-044"/>
    <x v="15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136935828"/>
    <n v="0"/>
    <n v="0"/>
    <n v="3136935828"/>
    <n v="0"/>
    <n v="3131958878"/>
    <n v="4976950"/>
    <n v="3011958878"/>
    <n v="529676457"/>
    <n v="346875113"/>
    <n v="346875113"/>
  </r>
  <r>
    <s v="41-06-00-044"/>
    <x v="15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5962000"/>
    <n v="5962000"/>
    <n v="5962000"/>
  </r>
  <r>
    <s v="41-06-00-044"/>
    <x v="15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8205872"/>
    <n v="0"/>
    <n v="0"/>
    <n v="18205872"/>
    <n v="0"/>
    <n v="4809834"/>
    <n v="13396038"/>
    <n v="4457247"/>
    <n v="4062411"/>
    <n v="4062411"/>
    <n v="4062411"/>
  </r>
  <r>
    <s v="41-06-00-044"/>
    <x v="15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2093367000"/>
    <n v="0"/>
    <n v="0"/>
    <n v="2093367000"/>
    <n v="0"/>
    <n v="1207099850"/>
    <n v="886267150"/>
    <n v="1207099850"/>
    <n v="491880"/>
    <n v="491880"/>
    <n v="491880"/>
  </r>
  <r>
    <s v="41-06-00-044"/>
    <x v="15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5008490"/>
    <n v="3661310"/>
    <n v="65008490"/>
    <n v="1169300"/>
    <n v="1169300"/>
    <n v="1169300"/>
  </r>
  <r>
    <s v="41-06-00-044"/>
    <x v="15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109006"/>
    <n v="2890994"/>
    <n v="0"/>
    <n v="0"/>
    <n v="0"/>
    <n v="0"/>
  </r>
  <r>
    <s v="41-06-00-044"/>
    <x v="15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8373468"/>
    <n v="0"/>
    <n v="8373468"/>
    <n v="0"/>
    <n v="8373468"/>
    <n v="0"/>
    <n v="8373468"/>
    <n v="0"/>
    <n v="0"/>
    <n v="0"/>
  </r>
  <r>
    <s v="41-06-00-044"/>
    <x v="15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38093560"/>
    <n v="11349646"/>
    <n v="0"/>
    <n v="149443206"/>
    <n v="0"/>
    <n v="136265432"/>
    <n v="13177774"/>
    <n v="136265432"/>
    <n v="18366321"/>
    <n v="18366321"/>
    <n v="18366321"/>
  </r>
  <r>
    <s v="41-06-00-044"/>
    <x v="15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964433"/>
    <n v="0"/>
    <n v="0"/>
    <n v="15964433"/>
    <n v="0"/>
    <n v="6307011"/>
    <n v="9657422"/>
    <n v="5390683"/>
    <n v="1513905"/>
    <n v="1513905"/>
    <n v="1513905"/>
  </r>
  <r>
    <s v="41-06-00-044"/>
    <x v="15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0"/>
    <n v="47356310"/>
    <n v="0"/>
    <n v="47356310"/>
    <n v="0"/>
    <n v="47356310"/>
    <n v="8860400"/>
    <n v="8860400"/>
    <n v="8860400"/>
  </r>
  <r>
    <s v="41-06-00-044"/>
    <x v="15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5341212"/>
    <n v="0"/>
    <n v="0"/>
    <n v="5341212"/>
    <n v="0"/>
    <n v="939820"/>
    <n v="4401392"/>
    <n v="939820"/>
    <n v="805645"/>
    <n v="805645"/>
    <n v="805645"/>
  </r>
  <r>
    <s v="41-06-00-044"/>
    <x v="15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25836313"/>
    <n v="93236533"/>
    <n v="6777000"/>
    <n v="312295846"/>
    <n v="0"/>
    <n v="301623984"/>
    <n v="10671862"/>
    <n v="301623984"/>
    <n v="83331964"/>
    <n v="83331964"/>
    <n v="83331964"/>
  </r>
  <r>
    <s v="41-06-00-044"/>
    <x v="15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8000000"/>
    <n v="0"/>
    <n v="18000000"/>
    <n v="0"/>
    <n v="970328"/>
    <n v="17029672"/>
    <n v="970328"/>
    <n v="606776"/>
    <n v="606776"/>
    <n v="606776"/>
  </r>
  <r>
    <s v="41-06-00-044"/>
    <x v="15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4310000"/>
    <n v="0"/>
    <n v="0"/>
    <n v="14310000"/>
    <n v="0"/>
    <n v="0"/>
    <n v="14310000"/>
    <n v="0"/>
    <n v="0"/>
    <n v="0"/>
    <n v="0"/>
  </r>
  <r>
    <s v="41-06-00-044"/>
    <x v="15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11360000"/>
    <n v="20728235"/>
    <n v="11360000"/>
    <n v="5964000"/>
    <n v="5964000"/>
    <n v="5964000"/>
  </r>
  <r>
    <s v="41-06-00-044"/>
    <x v="15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6575097"/>
    <n v="0"/>
    <n v="0"/>
    <n v="6575097"/>
    <n v="0"/>
    <n v="6575097"/>
    <n v="0"/>
    <n v="6575097"/>
    <n v="0"/>
    <n v="0"/>
    <n v="0"/>
  </r>
  <r>
    <s v="41-06-00-044"/>
    <x v="15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56519808"/>
    <n v="5940000"/>
    <n v="0"/>
    <n v="62459808"/>
    <n v="0"/>
    <n v="56519808"/>
    <n v="5940000"/>
    <n v="56519808"/>
    <n v="7976368"/>
    <n v="7976368"/>
    <n v="7976368"/>
  </r>
  <r>
    <s v="41-06-00-044"/>
    <x v="15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31664000"/>
    <n v="0"/>
    <n v="131664000"/>
    <n v="0"/>
    <n v="0"/>
    <n v="131664000"/>
    <n v="0"/>
    <n v="0"/>
    <n v="0"/>
    <n v="0"/>
  </r>
  <r>
    <s v="41-06-00-044"/>
    <x v="15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3365000"/>
    <n v="0"/>
    <n v="13365000"/>
    <n v="0"/>
    <n v="0"/>
    <n v="13365000"/>
    <n v="0"/>
    <n v="0"/>
    <n v="0"/>
    <n v="0"/>
  </r>
  <r>
    <s v="41-06-00-044"/>
    <x v="15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80000"/>
    <n v="0"/>
    <n v="0"/>
    <n v="4080000"/>
    <n v="0"/>
    <n v="1323957"/>
    <n v="2756043"/>
    <n v="1323957"/>
    <n v="394836"/>
    <n v="394836"/>
    <n v="394836"/>
  </r>
  <r>
    <s v="41-06-00-044"/>
    <x v="15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35764"/>
    <n v="526656"/>
    <n v="0"/>
    <n v="662420"/>
    <n v="0"/>
    <n v="662420"/>
    <n v="0"/>
    <n v="662420"/>
    <n v="112053.6"/>
    <n v="112053.6"/>
    <n v="112053.6"/>
  </r>
  <r>
    <s v="41-06-00-044"/>
    <x v="15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12000000"/>
    <n v="0"/>
    <n v="112000000"/>
    <n v="0"/>
    <n v="28500000"/>
    <n v="83500000"/>
    <n v="0"/>
    <n v="0"/>
    <n v="0"/>
    <n v="0"/>
  </r>
  <r>
    <s v="41-06-00-044"/>
    <x v="15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12000000"/>
    <n v="0"/>
    <n v="0"/>
    <n v="112000000"/>
    <n v="0"/>
    <n v="112000000"/>
    <n v="0"/>
    <n v="0"/>
    <n v="0"/>
    <n v="0"/>
    <n v="0"/>
  </r>
  <r>
    <s v="41-06-00-044"/>
    <x v="15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1389955"/>
    <n v="18610045"/>
    <n v="1389955"/>
    <n v="1389955"/>
    <n v="1389955"/>
    <n v="1389955"/>
  </r>
  <r>
    <s v="41-06-00-044"/>
    <x v="15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78280500"/>
    <n v="23975000"/>
    <n v="0"/>
    <n v="102255500"/>
    <n v="0"/>
    <n v="96914633"/>
    <n v="5340867"/>
    <n v="96914633"/>
    <n v="13062903"/>
    <n v="13062903"/>
    <n v="13062903"/>
  </r>
  <r>
    <s v="41-06-00-044"/>
    <x v="15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9799000"/>
    <n v="0"/>
    <n v="0"/>
    <n v="9799000"/>
    <n v="0"/>
    <n v="3331482"/>
    <n v="6467518"/>
    <n v="2503075"/>
    <n v="2139523"/>
    <n v="2139523"/>
    <n v="2139523"/>
  </r>
  <r>
    <s v="41-06-00-047"/>
    <x v="16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45000000"/>
    <n v="6382000"/>
    <n v="1567214"/>
    <n v="49814786"/>
    <n v="0"/>
    <n v="49814785.280000001"/>
    <n v="0.72"/>
    <n v="49814785.280000001"/>
    <n v="49716201.600000001"/>
    <n v="49716201.600000001"/>
    <n v="49716201.600000001"/>
  </r>
  <r>
    <s v="41-06-00-047"/>
    <x v="16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5000000"/>
    <n v="0"/>
    <n v="0"/>
    <n v="25000000"/>
    <n v="0"/>
    <n v="24877700"/>
    <n v="122300"/>
    <n v="24877700"/>
    <n v="0"/>
    <n v="0"/>
    <n v="0"/>
  </r>
  <r>
    <s v="41-06-00-047"/>
    <x v="16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3500000"/>
    <n v="0"/>
    <n v="0"/>
    <n v="23500000"/>
    <n v="0"/>
    <n v="0"/>
    <n v="23500000"/>
    <n v="0"/>
    <n v="0"/>
    <n v="0"/>
    <n v="0"/>
  </r>
  <r>
    <s v="41-06-00-047"/>
    <x v="16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1000000"/>
    <n v="0"/>
    <n v="0"/>
    <n v="11000000"/>
    <n v="0"/>
    <n v="0"/>
    <n v="11000000"/>
    <n v="0"/>
    <n v="0"/>
    <n v="0"/>
    <n v="0"/>
  </r>
  <r>
    <s v="41-06-00-047"/>
    <x v="16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7000000"/>
    <n v="0"/>
    <n v="0"/>
    <n v="7000000"/>
    <n v="0"/>
    <n v="6339308"/>
    <n v="660692"/>
    <n v="3508238"/>
    <n v="2871842.35"/>
    <n v="2871842.35"/>
    <n v="2871842.35"/>
  </r>
  <r>
    <s v="41-06-00-047"/>
    <x v="16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89000000"/>
    <n v="0"/>
    <n v="0"/>
    <n v="189000000"/>
    <n v="0"/>
    <n v="72752988"/>
    <n v="116247012"/>
    <n v="66609548"/>
    <n v="66268611.770000003"/>
    <n v="66268611.770000003"/>
    <n v="66268611.770000003"/>
  </r>
  <r>
    <s v="41-06-00-047"/>
    <x v="16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1100000"/>
    <n v="0"/>
    <n v="0"/>
    <n v="1100000"/>
    <n v="0"/>
    <n v="447072"/>
    <n v="652928"/>
    <n v="290770"/>
    <n v="287181.53000000003"/>
    <n v="287181.53000000003"/>
    <n v="287181.53000000003"/>
  </r>
  <r>
    <s v="41-06-00-047"/>
    <x v="16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6000000"/>
    <n v="0"/>
    <n v="0"/>
    <n v="6000000"/>
    <n v="0"/>
    <n v="4581018"/>
    <n v="1418982"/>
    <n v="4020322"/>
    <n v="3563082.97"/>
    <n v="3563082.97"/>
    <n v="3563082.97"/>
  </r>
  <r>
    <s v="41-06-00-047"/>
    <x v="16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3000000"/>
    <n v="0"/>
    <n v="0"/>
    <n v="13000000"/>
    <n v="0"/>
    <n v="7770911"/>
    <n v="5229089"/>
    <n v="7770011"/>
    <n v="6720569"/>
    <n v="6720569"/>
    <n v="6720569"/>
  </r>
  <r>
    <s v="41-06-00-047"/>
    <x v="16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4000000"/>
    <n v="0"/>
    <n v="4000000"/>
    <n v="0"/>
    <n v="2302455"/>
    <n v="1697545"/>
    <n v="2302455"/>
    <n v="2302455"/>
    <n v="2302455"/>
    <n v="2302455"/>
  </r>
  <r>
    <s v="41-06-00-047"/>
    <x v="16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79727516"/>
    <n v="0"/>
    <n v="0"/>
    <n v="79727516"/>
    <n v="0"/>
    <n v="0"/>
    <n v="79727516"/>
    <n v="0"/>
    <n v="0"/>
    <n v="0"/>
    <n v="0"/>
  </r>
  <r>
    <s v="41-06-00-047"/>
    <x v="16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3694669222"/>
    <n v="0"/>
    <n v="591198016"/>
    <n v="3103471206"/>
    <n v="0"/>
    <n v="3103471206"/>
    <n v="0"/>
    <n v="3103471206"/>
    <n v="60352293"/>
    <n v="60352293"/>
    <n v="60352293"/>
  </r>
  <r>
    <s v="41-06-00-047"/>
    <x v="16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2184956"/>
    <n v="0"/>
    <n v="0"/>
    <n v="32184956"/>
    <n v="0"/>
    <n v="30409600"/>
    <n v="1775356"/>
    <n v="30409600"/>
    <n v="5473728"/>
    <n v="5473728"/>
    <n v="5473728"/>
  </r>
  <r>
    <s v="41-06-00-047"/>
    <x v="16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3295894"/>
    <n v="0"/>
    <n v="0"/>
    <n v="13295894"/>
    <n v="0"/>
    <n v="2967539"/>
    <n v="10328355"/>
    <n v="405864"/>
    <n v="0"/>
    <n v="0"/>
    <n v="0"/>
  </r>
  <r>
    <s v="41-06-00-047"/>
    <x v="16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778152497"/>
    <n v="0"/>
    <n v="143193820"/>
    <n v="1634958677"/>
    <n v="0"/>
    <n v="1581063297"/>
    <n v="53895380"/>
    <n v="1581063297"/>
    <n v="165983479"/>
    <n v="165983479"/>
    <n v="165983479"/>
  </r>
  <r>
    <s v="41-06-00-047"/>
    <x v="16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695861322"/>
    <n v="7091034"/>
    <n v="0"/>
    <n v="2702952356"/>
    <n v="0"/>
    <n v="2702952356"/>
    <n v="0"/>
    <n v="2702952356"/>
    <n v="454288754"/>
    <n v="454288754"/>
    <n v="454288754"/>
  </r>
  <r>
    <s v="41-06-00-047"/>
    <x v="16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695541110"/>
    <n v="0"/>
    <n v="26716800"/>
    <n v="668824310"/>
    <n v="0"/>
    <n v="668824310"/>
    <n v="0"/>
    <n v="668824310"/>
    <n v="89520747"/>
    <n v="89520747"/>
    <n v="89520747"/>
  </r>
  <r>
    <s v="41-06-00-047"/>
    <x v="16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604010274"/>
    <n v="0"/>
    <n v="0"/>
    <n v="1604010274"/>
    <n v="0"/>
    <n v="1587680491"/>
    <n v="16329783"/>
    <n v="1542667370"/>
    <n v="546944695"/>
    <n v="546944695"/>
    <n v="546944695"/>
  </r>
  <r>
    <s v="41-06-00-047"/>
    <x v="16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75738000"/>
    <n v="0"/>
    <n v="0"/>
    <n v="175738000"/>
    <n v="0"/>
    <n v="42664491"/>
    <n v="133073509"/>
    <n v="41566022"/>
    <n v="21390712"/>
    <n v="21390712"/>
    <n v="21390712"/>
  </r>
  <r>
    <s v="41-06-00-047"/>
    <x v="16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26884000"/>
    <n v="0"/>
    <n v="0"/>
    <n v="26884000"/>
    <n v="0"/>
    <n v="26884000"/>
    <n v="0"/>
    <n v="26884000"/>
    <n v="0"/>
    <n v="0"/>
    <n v="0"/>
  </r>
  <r>
    <s v="41-06-00-047"/>
    <x v="16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55493100"/>
    <n v="0"/>
    <n v="55493100"/>
    <n v="0"/>
    <n v="0"/>
    <n v="55493100"/>
    <n v="0"/>
    <n v="0"/>
    <n v="0"/>
    <n v="0"/>
  </r>
  <r>
    <s v="41-06-00-047"/>
    <x v="16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94393071111"/>
    <n v="0"/>
    <n v="199814600"/>
    <n v="94193256511"/>
    <n v="0"/>
    <n v="94193256511"/>
    <n v="0"/>
    <n v="94193256511"/>
    <n v="30057079068"/>
    <n v="30057079068"/>
    <n v="30057079068"/>
  </r>
  <r>
    <s v="41-06-00-047"/>
    <x v="16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64253942772"/>
    <n v="0"/>
    <n v="0"/>
    <n v="64253942772"/>
    <n v="0"/>
    <n v="64253942772"/>
    <n v="0"/>
    <n v="64253942772"/>
    <n v="19798653279"/>
    <n v="19798653279"/>
    <n v="19798653279"/>
  </r>
  <r>
    <s v="41-06-00-047"/>
    <x v="16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696580000"/>
    <n v="0"/>
    <n v="696580000"/>
    <n v="0"/>
    <n v="684593212"/>
    <n v="11986788"/>
    <n v="684593212"/>
    <n v="116870009"/>
    <n v="116870009"/>
    <n v="116870009"/>
  </r>
  <r>
    <s v="41-06-00-047"/>
    <x v="16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35193120"/>
    <n v="0"/>
    <n v="35193120"/>
    <n v="0"/>
    <n v="30626114"/>
    <n v="4567006"/>
    <n v="28589746"/>
    <n v="20439322"/>
    <n v="20439322"/>
    <n v="20439322"/>
  </r>
  <r>
    <s v="41-06-00-047"/>
    <x v="16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317962880"/>
    <n v="0"/>
    <n v="0"/>
    <n v="1317962880"/>
    <n v="0"/>
    <n v="1317962880"/>
    <n v="0"/>
    <n v="1317962880"/>
    <n v="0"/>
    <n v="0"/>
    <n v="0"/>
  </r>
  <r>
    <s v="41-06-00-047"/>
    <x v="16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96947544"/>
    <n v="0"/>
    <n v="0"/>
    <n v="396947544"/>
    <n v="0"/>
    <n v="396947544"/>
    <n v="0"/>
    <n v="336947544"/>
    <n v="0"/>
    <n v="0"/>
    <n v="0"/>
  </r>
  <r>
    <s v="41-06-00-047"/>
    <x v="16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955667"/>
    <n v="6955667"/>
    <n v="6955667"/>
  </r>
  <r>
    <s v="41-06-00-047"/>
    <x v="16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9609622"/>
    <n v="0"/>
    <n v="0"/>
    <n v="9609622"/>
    <n v="0"/>
    <n v="3146379"/>
    <n v="6463243"/>
    <n v="3146379"/>
    <n v="1559616"/>
    <n v="1559616"/>
    <n v="1559616"/>
  </r>
  <r>
    <s v="41-06-00-047"/>
    <x v="16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3092249675"/>
    <n v="0"/>
    <n v="0"/>
    <n v="3092249675"/>
    <n v="0"/>
    <n v="465892200"/>
    <n v="2626357475"/>
    <n v="465892200"/>
    <n v="0"/>
    <n v="0"/>
    <n v="0"/>
  </r>
  <r>
    <s v="41-06-00-047"/>
    <x v="16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35697525"/>
    <n v="0"/>
    <n v="0"/>
    <n v="135697525"/>
    <n v="0"/>
    <n v="9912600"/>
    <n v="125784925"/>
    <n v="9912600"/>
    <n v="0"/>
    <n v="0"/>
    <n v="0"/>
  </r>
  <r>
    <s v="41-06-00-047"/>
    <x v="16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8669800"/>
    <n v="8929200"/>
    <n v="8929200"/>
    <n v="8929200"/>
  </r>
  <r>
    <s v="41-06-00-047"/>
    <x v="16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2827137"/>
    <n v="172863"/>
    <n v="1622429"/>
    <n v="749177"/>
    <n v="749177"/>
    <n v="749177"/>
  </r>
  <r>
    <s v="41-06-00-047"/>
    <x v="16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12911789"/>
    <n v="0"/>
    <n v="12911789"/>
    <n v="0"/>
    <n v="0"/>
    <n v="12911789"/>
    <n v="0"/>
    <n v="0"/>
    <n v="0"/>
    <n v="0"/>
  </r>
  <r>
    <s v="41-06-00-047"/>
    <x v="16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97415340"/>
    <n v="0"/>
    <n v="3513840"/>
    <n v="93901500"/>
    <n v="0"/>
    <n v="93901500"/>
    <n v="0"/>
    <n v="93901500"/>
    <n v="11427166"/>
    <n v="11427166"/>
    <n v="11427166"/>
  </r>
  <r>
    <s v="41-06-00-047"/>
    <x v="16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79726"/>
    <n v="0"/>
    <n v="0"/>
    <n v="28179726"/>
    <n v="0"/>
    <n v="28121282"/>
    <n v="58444"/>
    <n v="7546620"/>
    <n v="1275032"/>
    <n v="1275032"/>
    <n v="1275032"/>
  </r>
  <r>
    <s v="41-06-00-047"/>
    <x v="16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79705005"/>
    <n v="0"/>
    <n v="161079"/>
    <n v="79543926"/>
    <n v="0"/>
    <n v="79543926"/>
    <n v="0"/>
    <n v="79543926"/>
    <n v="14229266"/>
    <n v="14229266"/>
    <n v="14229266"/>
  </r>
  <r>
    <s v="41-06-00-047"/>
    <x v="16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9523012"/>
    <n v="0"/>
    <n v="0"/>
    <n v="9523012"/>
    <n v="0"/>
    <n v="2327094"/>
    <n v="7195918"/>
    <n v="679540"/>
    <n v="0"/>
    <n v="0"/>
    <n v="0"/>
  </r>
  <r>
    <s v="41-06-00-047"/>
    <x v="16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12247242"/>
    <n v="98982758"/>
    <n v="0"/>
    <n v="311230000"/>
    <n v="0"/>
    <n v="308430000"/>
    <n v="2800000"/>
    <n v="283280734"/>
    <n v="84165209"/>
    <n v="84165209"/>
    <n v="84165209"/>
  </r>
  <r>
    <s v="41-06-00-047"/>
    <x v="16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12521186"/>
    <n v="22478814"/>
    <n v="12521186"/>
    <n v="7377557"/>
    <n v="7377557"/>
    <n v="7377557"/>
  </r>
  <r>
    <s v="41-06-00-047"/>
    <x v="16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2200000"/>
    <n v="0"/>
    <n v="0"/>
    <n v="2200000"/>
    <n v="0"/>
    <n v="0"/>
    <n v="2200000"/>
    <n v="0"/>
    <n v="0"/>
    <n v="0"/>
    <n v="0"/>
  </r>
  <r>
    <s v="41-06-00-047"/>
    <x v="16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5962000"/>
    <n v="5962000"/>
    <n v="5962000"/>
  </r>
  <r>
    <s v="41-06-00-047"/>
    <x v="16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2692657"/>
    <n v="0"/>
    <n v="0"/>
    <n v="12692657"/>
    <n v="0"/>
    <n v="12692657"/>
    <n v="0"/>
    <n v="12692657"/>
    <n v="0"/>
    <n v="0"/>
    <n v="0"/>
  </r>
  <r>
    <s v="41-06-00-047"/>
    <x v="16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65729723"/>
    <n v="107212"/>
    <n v="0"/>
    <n v="165836935"/>
    <n v="0"/>
    <n v="165836935"/>
    <n v="0"/>
    <n v="165836935"/>
    <n v="27619446"/>
    <n v="27619446"/>
    <n v="27619446"/>
  </r>
  <r>
    <s v="41-06-00-047"/>
    <x v="16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33074000"/>
    <n v="0"/>
    <n v="133074000"/>
    <n v="0"/>
    <n v="0"/>
    <n v="133074000"/>
    <n v="0"/>
    <n v="0"/>
    <n v="0"/>
    <n v="0"/>
  </r>
  <r>
    <s v="41-06-00-047"/>
    <x v="16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1000000"/>
    <n v="0"/>
    <n v="11000000"/>
    <n v="0"/>
    <n v="0"/>
    <n v="11000000"/>
    <n v="0"/>
    <n v="0"/>
    <n v="0"/>
    <n v="0"/>
  </r>
  <r>
    <s v="41-06-00-047"/>
    <x v="16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80000"/>
    <n v="0"/>
    <n v="0"/>
    <n v="4080000"/>
    <n v="0"/>
    <n v="3966689"/>
    <n v="113311"/>
    <n v="2923596"/>
    <n v="0"/>
    <n v="0"/>
    <n v="0"/>
  </r>
  <r>
    <s v="41-06-00-047"/>
    <x v="16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71615"/>
    <n v="532296"/>
    <n v="0"/>
    <n v="703911"/>
    <n v="0"/>
    <n v="703911"/>
    <n v="0"/>
    <n v="703911"/>
    <n v="1172.1199999999999"/>
    <n v="1172.1199999999999"/>
    <n v="1172.1199999999999"/>
  </r>
  <r>
    <s v="41-06-00-047"/>
    <x v="16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55000000"/>
    <n v="0"/>
    <n v="55000000"/>
    <n v="0"/>
    <n v="0"/>
    <n v="55000000"/>
    <n v="0"/>
    <n v="0"/>
    <n v="0"/>
    <n v="0"/>
  </r>
  <r>
    <s v="41-06-00-047"/>
    <x v="16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29000000"/>
    <n v="0"/>
    <n v="0"/>
    <n v="129000000"/>
    <n v="0"/>
    <n v="125000000"/>
    <n v="4000000"/>
    <n v="59119632"/>
    <n v="0"/>
    <n v="0"/>
    <n v="0"/>
  </r>
  <r>
    <s v="41-06-00-047"/>
    <x v="16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47"/>
    <x v="16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80064700"/>
    <n v="191300"/>
    <n v="80064700"/>
    <n v="13376134"/>
    <n v="13376134"/>
    <n v="13376134"/>
  </r>
  <r>
    <s v="41-06-00-047"/>
    <x v="16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9255000"/>
    <n v="0"/>
    <n v="0"/>
    <n v="9255000"/>
    <n v="0"/>
    <n v="3561932"/>
    <n v="5693068"/>
    <n v="3253022"/>
    <n v="348910"/>
    <n v="348910"/>
    <n v="348910"/>
  </r>
  <r>
    <s v="41-06-00-050"/>
    <x v="17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41000000"/>
    <n v="0"/>
    <n v="10000000"/>
    <n v="31000000"/>
    <n v="0"/>
    <n v="31000000"/>
    <n v="0"/>
    <n v="30478663"/>
    <n v="30435921.649999999"/>
    <n v="30435921.649999999"/>
    <n v="30435921.649999999"/>
  </r>
  <r>
    <s v="41-06-00-050"/>
    <x v="17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1346000"/>
    <n v="0"/>
    <n v="0"/>
    <n v="1346000"/>
    <n v="0"/>
    <n v="1346000"/>
    <n v="0"/>
    <n v="1346000"/>
    <n v="0"/>
    <n v="0"/>
    <n v="0"/>
  </r>
  <r>
    <s v="41-06-00-050"/>
    <x v="17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1050000"/>
    <n v="0"/>
    <n v="0"/>
    <n v="21050000"/>
    <n v="0"/>
    <n v="21050000"/>
    <n v="0"/>
    <n v="18302514"/>
    <n v="1163049"/>
    <n v="1163049"/>
    <n v="1163049"/>
  </r>
  <r>
    <s v="41-06-00-050"/>
    <x v="17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0900000"/>
    <n v="0"/>
    <n v="0"/>
    <n v="10900000"/>
    <n v="0"/>
    <n v="10900000"/>
    <n v="0"/>
    <n v="0"/>
    <n v="0"/>
    <n v="0"/>
    <n v="0"/>
  </r>
  <r>
    <s v="41-06-00-050"/>
    <x v="17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9500000"/>
    <n v="0"/>
    <n v="0"/>
    <n v="9500000"/>
    <n v="0"/>
    <n v="9500000"/>
    <n v="0"/>
    <n v="1800000"/>
    <n v="1800000"/>
    <n v="1800000"/>
    <n v="1800000"/>
  </r>
  <r>
    <s v="41-06-00-050"/>
    <x v="17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4000000"/>
    <n v="0"/>
    <n v="0"/>
    <n v="4000000"/>
    <n v="0"/>
    <n v="4000000"/>
    <n v="0"/>
    <n v="1564070"/>
    <n v="1554262.28"/>
    <n v="1554262.28"/>
    <n v="1554262.28"/>
  </r>
  <r>
    <s v="41-06-00-050"/>
    <x v="17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55000000"/>
    <n v="0"/>
    <n v="0"/>
    <n v="55000000"/>
    <n v="0"/>
    <n v="55000000"/>
    <n v="0"/>
    <n v="46740189"/>
    <n v="46706269.340000004"/>
    <n v="46706269.340000004"/>
    <n v="46706269.340000004"/>
  </r>
  <r>
    <s v="41-06-00-050"/>
    <x v="17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300000"/>
    <n v="0"/>
    <n v="0"/>
    <n v="300000"/>
    <n v="0"/>
    <n v="300000"/>
    <n v="0"/>
    <n v="80482"/>
    <n v="79599.12"/>
    <n v="79599.12"/>
    <n v="79599.12"/>
  </r>
  <r>
    <s v="41-06-00-050"/>
    <x v="17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9000000"/>
    <n v="0"/>
    <n v="0"/>
    <n v="9000000"/>
    <n v="0"/>
    <n v="9000000"/>
    <n v="0"/>
    <n v="6018821"/>
    <n v="6006751.8799999999"/>
    <n v="6006751.8799999999"/>
    <n v="6006751.8799999999"/>
  </r>
  <r>
    <s v="41-06-00-050"/>
    <x v="17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20000000"/>
    <n v="0"/>
    <n v="0"/>
    <n v="20000000"/>
    <n v="0"/>
    <n v="20000000"/>
    <n v="0"/>
    <n v="4028539"/>
    <n v="1346157"/>
    <n v="1346157"/>
    <n v="1346157"/>
  </r>
  <r>
    <s v="41-06-00-050"/>
    <x v="17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000000"/>
    <n v="0"/>
    <n v="1000000"/>
    <n v="0"/>
    <n v="0"/>
    <n v="1000000"/>
    <n v="0"/>
    <n v="0"/>
    <n v="0"/>
    <n v="0"/>
  </r>
  <r>
    <s v="41-06-00-050"/>
    <x v="17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58357254"/>
    <n v="20459579"/>
    <n v="0"/>
    <n v="78816833"/>
    <n v="0"/>
    <n v="0"/>
    <n v="78816833"/>
    <n v="0"/>
    <n v="0"/>
    <n v="0"/>
    <n v="0"/>
  </r>
  <r>
    <s v="41-06-00-050"/>
    <x v="17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3422203840"/>
    <n v="0"/>
    <n v="227597760"/>
    <n v="3194606080"/>
    <n v="0"/>
    <n v="3194606080"/>
    <n v="0"/>
    <n v="3194606080"/>
    <n v="0"/>
    <n v="0"/>
    <n v="0"/>
  </r>
  <r>
    <s v="41-06-00-050"/>
    <x v="17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43486396"/>
    <n v="0"/>
    <n v="17000000"/>
    <n v="26486396"/>
    <n v="0"/>
    <n v="24991131"/>
    <n v="1495265"/>
    <n v="24991131"/>
    <n v="3294651"/>
    <n v="3294651"/>
    <n v="3294651"/>
  </r>
  <r>
    <s v="41-06-00-050"/>
    <x v="17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28512469"/>
    <n v="0"/>
    <n v="0"/>
    <n v="128512469"/>
    <n v="0"/>
    <n v="98471082"/>
    <n v="30041387"/>
    <n v="62238314"/>
    <n v="7906494"/>
    <n v="7906494"/>
    <n v="7906494"/>
  </r>
  <r>
    <s v="41-06-00-050"/>
    <x v="17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1507666"/>
    <n v="0"/>
    <n v="0"/>
    <n v="11507666"/>
    <n v="0"/>
    <n v="11507666"/>
    <n v="0"/>
    <n v="1551509"/>
    <n v="399206"/>
    <n v="399206"/>
    <n v="399206"/>
  </r>
  <r>
    <s v="41-06-00-050"/>
    <x v="17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022465180"/>
    <n v="209638305"/>
    <n v="0"/>
    <n v="1232103485"/>
    <n v="0"/>
    <n v="1232103485"/>
    <n v="0"/>
    <n v="1232103485"/>
    <n v="196670202"/>
    <n v="196670202"/>
    <n v="196670202"/>
  </r>
  <r>
    <s v="41-06-00-050"/>
    <x v="17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3538330828"/>
    <n v="167039013"/>
    <n v="1861245"/>
    <n v="13703508596"/>
    <n v="0"/>
    <n v="13569338943"/>
    <n v="134169653"/>
    <n v="13567477697"/>
    <n v="2312010654"/>
    <n v="2312010654"/>
    <n v="2312010654"/>
  </r>
  <r>
    <s v="41-06-00-050"/>
    <x v="17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515769705"/>
    <n v="1536233"/>
    <n v="0"/>
    <n v="517305938"/>
    <n v="0"/>
    <n v="514305938"/>
    <n v="3000000"/>
    <n v="497726488"/>
    <n v="70561081"/>
    <n v="70561081"/>
    <n v="70561081"/>
  </r>
  <r>
    <s v="41-06-00-050"/>
    <x v="17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1515410164"/>
    <n v="0"/>
    <n v="0"/>
    <n v="1515410164"/>
    <n v="0"/>
    <n v="1515410164"/>
    <n v="0"/>
    <n v="1489995565"/>
    <n v="391866420"/>
    <n v="391866420"/>
    <n v="391866420"/>
  </r>
  <r>
    <s v="41-06-00-050"/>
    <x v="17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899569150"/>
    <n v="0"/>
    <n v="25414599"/>
    <n v="874154551"/>
    <n v="0"/>
    <n v="0"/>
    <n v="874154551"/>
    <n v="0"/>
    <n v="0"/>
    <n v="0"/>
    <n v="0"/>
  </r>
  <r>
    <s v="41-06-00-050"/>
    <x v="17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469094286"/>
    <n v="104184325"/>
    <n v="0"/>
    <n v="1573278611"/>
    <n v="0"/>
    <n v="1534829510"/>
    <n v="38449101"/>
    <n v="1414723875"/>
    <n v="514263101"/>
    <n v="514263101"/>
    <n v="514263101"/>
  </r>
  <r>
    <s v="41-06-00-050"/>
    <x v="17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90132000"/>
    <n v="0"/>
    <n v="0"/>
    <n v="190132000"/>
    <n v="0"/>
    <n v="190132000"/>
    <n v="0"/>
    <n v="38431767"/>
    <n v="20927873"/>
    <n v="20927873"/>
    <n v="20927873"/>
  </r>
  <r>
    <s v="41-06-00-050"/>
    <x v="17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46682000"/>
    <n v="0"/>
    <n v="0"/>
    <n v="146682000"/>
    <n v="0"/>
    <n v="146682000"/>
    <n v="0"/>
    <n v="146682000"/>
    <n v="8933243"/>
    <n v="8933243"/>
    <n v="8933243"/>
  </r>
  <r>
    <s v="41-06-00-050"/>
    <x v="1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26898200"/>
    <n v="0"/>
    <n v="126898200"/>
    <n v="0"/>
    <n v="126898200"/>
    <n v="0"/>
    <n v="82941300"/>
    <n v="0"/>
    <n v="0"/>
    <n v="0"/>
  </r>
  <r>
    <s v="41-06-00-050"/>
    <x v="1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38401140985"/>
    <n v="499624726"/>
    <n v="10001200"/>
    <n v="38890764511"/>
    <n v="0"/>
    <n v="38890764511"/>
    <n v="0"/>
    <n v="38890764511"/>
    <n v="12829196534"/>
    <n v="12829196534"/>
    <n v="12829196534"/>
  </r>
  <r>
    <s v="41-06-00-050"/>
    <x v="1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43116000"/>
    <n v="0"/>
    <n v="43116000"/>
    <n v="0"/>
    <n v="43116000"/>
    <n v="0"/>
    <n v="0"/>
    <n v="0"/>
    <n v="0"/>
    <n v="0"/>
  </r>
  <r>
    <s v="41-06-00-050"/>
    <x v="17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16369713575"/>
    <n v="0"/>
    <n v="0"/>
    <n v="16369713575"/>
    <n v="0"/>
    <n v="16369713575"/>
    <n v="0"/>
    <n v="16369713575"/>
    <n v="5075293881"/>
    <n v="5075293881"/>
    <n v="5075293881"/>
  </r>
  <r>
    <s v="41-06-00-050"/>
    <x v="17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429780000"/>
    <n v="5123335"/>
    <n v="424656665"/>
    <n v="0"/>
    <n v="424656665"/>
    <n v="0"/>
    <n v="424656665"/>
    <n v="76560001"/>
    <n v="76560001"/>
    <n v="76560001"/>
  </r>
  <r>
    <s v="41-06-00-050"/>
    <x v="17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5573765"/>
    <n v="0"/>
    <n v="25573765"/>
    <n v="0"/>
    <n v="25573765"/>
    <n v="0"/>
    <n v="20273731"/>
    <n v="10459600"/>
    <n v="10459600"/>
    <n v="10459600"/>
  </r>
  <r>
    <s v="41-06-00-050"/>
    <x v="17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926253440"/>
    <n v="0"/>
    <n v="0"/>
    <n v="1926253440"/>
    <n v="0"/>
    <n v="1926253440"/>
    <n v="0"/>
    <n v="1926253440"/>
    <n v="0"/>
    <n v="0"/>
    <n v="0"/>
  </r>
  <r>
    <s v="41-06-00-050"/>
    <x v="17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647812000"/>
    <n v="785908800"/>
    <n v="0"/>
    <n v="1433720800"/>
    <n v="0"/>
    <n v="1433720800"/>
    <n v="0"/>
    <n v="1433720800"/>
    <n v="0"/>
    <n v="0"/>
    <n v="0"/>
  </r>
  <r>
    <s v="41-06-00-050"/>
    <x v="17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657567"/>
    <n v="6657567"/>
    <n v="6657567"/>
  </r>
  <r>
    <s v="41-06-00-050"/>
    <x v="17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2456649"/>
    <n v="0"/>
    <n v="0"/>
    <n v="12456649"/>
    <n v="0"/>
    <n v="12456649"/>
    <n v="0"/>
    <n v="3160236"/>
    <n v="1140593"/>
    <n v="1140593"/>
    <n v="1140593"/>
  </r>
  <r>
    <s v="41-06-00-050"/>
    <x v="17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146904190"/>
    <n v="0"/>
    <n v="0"/>
    <n v="1146904190"/>
    <n v="0"/>
    <n v="149257875"/>
    <n v="997646315"/>
    <n v="149257875"/>
    <n v="0"/>
    <n v="0"/>
    <n v="0"/>
  </r>
  <r>
    <s v="41-06-00-050"/>
    <x v="17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327821710"/>
    <n v="0"/>
    <n v="0"/>
    <n v="327821710"/>
    <n v="0"/>
    <n v="264071625"/>
    <n v="63750085"/>
    <n v="264071625"/>
    <n v="0"/>
    <n v="0"/>
    <n v="0"/>
  </r>
  <r>
    <s v="41-06-00-050"/>
    <x v="17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34334900"/>
    <n v="34334900"/>
    <n v="33803400"/>
    <n v="3933100"/>
    <n v="3933100"/>
    <n v="3933100"/>
  </r>
  <r>
    <s v="41-06-00-050"/>
    <x v="17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0"/>
    <n v="3000000"/>
    <n v="0"/>
    <n v="0"/>
    <n v="0"/>
    <n v="0"/>
  </r>
  <r>
    <s v="41-06-00-050"/>
    <x v="17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5898904"/>
    <n v="0"/>
    <n v="5898904"/>
    <n v="0"/>
    <n v="0"/>
    <n v="5898904"/>
    <n v="0"/>
    <n v="0"/>
    <n v="0"/>
    <n v="0"/>
  </r>
  <r>
    <s v="41-06-00-050"/>
    <x v="17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38115340"/>
    <n v="21565553"/>
    <n v="0"/>
    <n v="159680893"/>
    <n v="0"/>
    <n v="134837733"/>
    <n v="24843160"/>
    <n v="133622300"/>
    <n v="17349770"/>
    <n v="17349770"/>
    <n v="17349770"/>
  </r>
  <r>
    <s v="41-06-00-050"/>
    <x v="17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79726"/>
    <n v="0"/>
    <n v="0"/>
    <n v="28179726"/>
    <n v="0"/>
    <n v="28179726"/>
    <n v="0"/>
    <n v="7771408"/>
    <n v="3213484"/>
    <n v="3213484"/>
    <n v="3213484"/>
  </r>
  <r>
    <s v="41-06-00-050"/>
    <x v="17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64697390"/>
    <n v="0"/>
    <n v="0"/>
    <n v="64697390"/>
    <n v="0"/>
    <n v="64630028"/>
    <n v="67362"/>
    <n v="64562666"/>
    <n v="11738667"/>
    <n v="11738667"/>
    <n v="11738667"/>
  </r>
  <r>
    <s v="41-06-00-050"/>
    <x v="17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5243975"/>
    <n v="0"/>
    <n v="0"/>
    <n v="5243975"/>
    <n v="0"/>
    <n v="5243975"/>
    <n v="0"/>
    <n v="2046510"/>
    <n v="332114"/>
    <n v="332114"/>
    <n v="332114"/>
  </r>
  <r>
    <s v="41-06-00-050"/>
    <x v="17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412757946"/>
    <n v="60189767"/>
    <n v="9067946"/>
    <n v="463879767"/>
    <n v="0"/>
    <n v="450841000"/>
    <n v="13038767"/>
    <n v="426866000"/>
    <n v="129879864"/>
    <n v="129879864"/>
    <n v="129879864"/>
  </r>
  <r>
    <s v="41-06-00-050"/>
    <x v="17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8000000"/>
    <n v="0"/>
    <n v="18000000"/>
    <n v="0"/>
    <n v="18000000"/>
    <n v="0"/>
    <n v="4607443"/>
    <n v="1413775"/>
    <n v="1413775"/>
    <n v="1413775"/>
  </r>
  <r>
    <s v="41-06-00-050"/>
    <x v="17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000000"/>
    <n v="0"/>
    <n v="0"/>
    <n v="1000000"/>
    <n v="0"/>
    <n v="0"/>
    <n v="1000000"/>
    <n v="0"/>
    <n v="0"/>
    <n v="0"/>
    <n v="0"/>
  </r>
  <r>
    <s v="41-06-00-050"/>
    <x v="17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5663900"/>
    <n v="5663900"/>
    <n v="5663900"/>
  </r>
  <r>
    <s v="41-06-00-050"/>
    <x v="17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8883680"/>
    <n v="0"/>
    <n v="0"/>
    <n v="18883680"/>
    <n v="0"/>
    <n v="18883680"/>
    <n v="0"/>
    <n v="18883680"/>
    <n v="3426704"/>
    <n v="3426704"/>
    <n v="3426704"/>
  </r>
  <r>
    <s v="41-06-00-050"/>
    <x v="17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746428192"/>
    <n v="0"/>
    <n v="0"/>
    <n v="746428192"/>
    <n v="0"/>
    <n v="746428192"/>
    <n v="0"/>
    <n v="746428192"/>
    <n v="186607047"/>
    <n v="186607047"/>
    <n v="186607047"/>
  </r>
  <r>
    <s v="41-06-00-050"/>
    <x v="17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30254000"/>
    <n v="0"/>
    <n v="130254000"/>
    <n v="0"/>
    <n v="130254000"/>
    <n v="0"/>
    <n v="0"/>
    <n v="0"/>
    <n v="0"/>
    <n v="0"/>
  </r>
  <r>
    <s v="41-06-00-050"/>
    <x v="17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6410000"/>
    <n v="0"/>
    <n v="6410000"/>
    <n v="0"/>
    <n v="0"/>
    <n v="6410000"/>
    <n v="0"/>
    <n v="0"/>
    <n v="0"/>
    <n v="0"/>
  </r>
  <r>
    <s v="41-06-00-050"/>
    <x v="17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000000"/>
    <n v="0"/>
    <n v="0"/>
    <n v="2000000"/>
    <n v="0"/>
    <n v="2000000"/>
    <n v="0"/>
    <n v="1763740"/>
    <n v="1759740"/>
    <n v="1759740"/>
    <n v="1759740"/>
  </r>
  <r>
    <s v="41-06-00-050"/>
    <x v="17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85263"/>
    <n v="521016"/>
    <n v="0"/>
    <n v="1006279"/>
    <n v="0"/>
    <n v="485263"/>
    <n v="521016"/>
    <n v="485263"/>
    <n v="6682.44"/>
    <n v="6682.44"/>
    <n v="6682.44"/>
  </r>
  <r>
    <s v="41-06-00-050"/>
    <x v="17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50000000"/>
    <n v="0"/>
    <n v="50000000"/>
    <n v="0"/>
    <n v="0"/>
    <n v="50000000"/>
    <n v="0"/>
    <n v="0"/>
    <n v="0"/>
    <n v="0"/>
  </r>
  <r>
    <s v="41-06-00-050"/>
    <x v="17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59000000"/>
    <n v="0"/>
    <n v="0"/>
    <n v="59000000"/>
    <n v="0"/>
    <n v="0"/>
    <n v="59000000"/>
    <n v="0"/>
    <n v="0"/>
    <n v="0"/>
    <n v="0"/>
  </r>
  <r>
    <s v="41-06-00-050"/>
    <x v="17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11000000"/>
    <n v="0"/>
    <n v="0"/>
    <n v="11000000"/>
    <n v="0"/>
    <n v="0"/>
    <n v="11000000"/>
    <n v="0"/>
    <n v="0"/>
    <n v="0"/>
    <n v="0"/>
  </r>
  <r>
    <s v="41-06-00-050"/>
    <x v="17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80256000"/>
    <n v="0"/>
    <n v="80000933"/>
    <n v="13980800"/>
    <n v="13980800"/>
    <n v="13980800"/>
  </r>
  <r>
    <s v="41-06-00-050"/>
    <x v="17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5091000"/>
    <n v="0"/>
    <n v="0"/>
    <n v="5091000"/>
    <n v="0"/>
    <n v="5091000"/>
    <n v="0"/>
    <n v="1574407"/>
    <n v="814875"/>
    <n v="814875"/>
    <n v="814875"/>
  </r>
  <r>
    <s v="41-06-00-052"/>
    <x v="18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41000000"/>
    <n v="0"/>
    <n v="0"/>
    <n v="41000000"/>
    <n v="0"/>
    <n v="41000000"/>
    <n v="0"/>
    <n v="37572864"/>
    <n v="37572864"/>
    <n v="37572864"/>
    <n v="37572864"/>
  </r>
  <r>
    <s v="41-06-00-052"/>
    <x v="18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35000000"/>
    <n v="0"/>
    <n v="0"/>
    <n v="35000000"/>
    <n v="0"/>
    <n v="0"/>
    <n v="35000000"/>
    <n v="0"/>
    <n v="0"/>
    <n v="0"/>
    <n v="0"/>
  </r>
  <r>
    <s v="41-06-00-052"/>
    <x v="18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800000"/>
    <n v="0"/>
    <n v="0"/>
    <n v="800000"/>
    <n v="0"/>
    <n v="800000"/>
    <n v="0"/>
    <n v="0"/>
    <n v="0"/>
    <n v="0"/>
    <n v="0"/>
  </r>
  <r>
    <s v="41-06-00-052"/>
    <x v="18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8000000"/>
    <n v="0"/>
    <n v="0"/>
    <n v="8000000"/>
    <n v="0"/>
    <n v="8000000"/>
    <n v="0"/>
    <n v="1256771.05"/>
    <n v="1256771.05"/>
    <n v="1256771.05"/>
    <n v="1256771.05"/>
  </r>
  <r>
    <s v="41-06-00-052"/>
    <x v="18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65000000"/>
    <n v="0"/>
    <n v="0"/>
    <n v="65000000"/>
    <n v="0"/>
    <n v="65000000"/>
    <n v="0"/>
    <n v="24190159.140000001"/>
    <n v="24190159.140000001"/>
    <n v="24190159.140000001"/>
    <n v="24190159.140000001"/>
  </r>
  <r>
    <s v="41-06-00-052"/>
    <x v="18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1000000"/>
    <n v="0"/>
    <n v="0"/>
    <n v="11000000"/>
    <n v="0"/>
    <n v="11000000"/>
    <n v="0"/>
    <n v="6674735.96"/>
    <n v="6674735.96"/>
    <n v="6674735.96"/>
    <n v="6674735.96"/>
  </r>
  <r>
    <s v="41-06-00-052"/>
    <x v="18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20000000"/>
    <n v="0"/>
    <n v="0"/>
    <n v="20000000"/>
    <n v="0"/>
    <n v="20000000"/>
    <n v="0"/>
    <n v="14234970"/>
    <n v="7080699"/>
    <n v="7080699"/>
    <n v="7080699"/>
  </r>
  <r>
    <s v="41-06-00-052"/>
    <x v="18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2000000"/>
    <n v="0"/>
    <n v="2000000"/>
    <n v="0"/>
    <n v="2000000"/>
    <n v="0"/>
    <n v="0"/>
    <n v="0"/>
    <n v="0"/>
    <n v="0"/>
  </r>
  <r>
    <s v="41-06-00-052"/>
    <x v="18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05618411"/>
    <n v="0"/>
    <n v="0"/>
    <n v="105618411"/>
    <n v="0"/>
    <n v="105618411"/>
    <n v="0"/>
    <n v="60064508"/>
    <n v="0"/>
    <n v="0"/>
    <n v="0"/>
  </r>
  <r>
    <s v="41-06-00-052"/>
    <x v="18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3859155278"/>
    <n v="0"/>
    <n v="213185481"/>
    <n v="3645969797"/>
    <n v="0"/>
    <n v="3645969797"/>
    <n v="0"/>
    <n v="546396236"/>
    <n v="131439804"/>
    <n v="131439804"/>
    <n v="131439804"/>
  </r>
  <r>
    <s v="41-06-00-052"/>
    <x v="18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126468053"/>
    <n v="0"/>
    <n v="0"/>
    <n v="126468053"/>
    <n v="0"/>
    <n v="113342944"/>
    <n v="13125109"/>
    <n v="112612171"/>
    <n v="13226997"/>
    <n v="13226997"/>
    <n v="13226997"/>
  </r>
  <r>
    <s v="41-06-00-052"/>
    <x v="18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01312037"/>
    <n v="0"/>
    <n v="0"/>
    <n v="101312037"/>
    <n v="0"/>
    <n v="94417717"/>
    <n v="6894320"/>
    <n v="94417717"/>
    <n v="12391045"/>
    <n v="12391045"/>
    <n v="12391045"/>
  </r>
  <r>
    <s v="41-06-00-052"/>
    <x v="18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6308295"/>
    <n v="0"/>
    <n v="0"/>
    <n v="16308295"/>
    <n v="0"/>
    <n v="16308295"/>
    <n v="0"/>
    <n v="1159192"/>
    <n v="0"/>
    <n v="0"/>
    <n v="0"/>
  </r>
  <r>
    <s v="41-06-00-052"/>
    <x v="18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4060002210"/>
    <n v="0"/>
    <n v="0"/>
    <n v="4060002210"/>
    <n v="0"/>
    <n v="4060002210"/>
    <n v="0"/>
    <n v="4060002210"/>
    <n v="709191735"/>
    <n v="709191735"/>
    <n v="709191735"/>
  </r>
  <r>
    <s v="41-06-00-052"/>
    <x v="18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3645260970"/>
    <n v="31247824"/>
    <n v="4983860"/>
    <n v="13671524934"/>
    <n v="0"/>
    <n v="12954182211"/>
    <n v="717342723"/>
    <n v="12910751431"/>
    <n v="2286052734"/>
    <n v="2283916794"/>
    <n v="2283916794"/>
  </r>
  <r>
    <s v="41-06-00-052"/>
    <x v="18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537018856"/>
    <n v="0"/>
    <n v="8872365"/>
    <n v="528146491"/>
    <n v="0"/>
    <n v="528146491"/>
    <n v="0"/>
    <n v="442982741"/>
    <n v="79286683"/>
    <n v="79286683"/>
    <n v="79286683"/>
  </r>
  <r>
    <s v="41-06-00-052"/>
    <x v="18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378384935"/>
    <n v="0"/>
    <n v="0"/>
    <n v="378384935"/>
    <n v="0"/>
    <n v="378384935"/>
    <n v="0"/>
    <n v="378384935"/>
    <n v="59017635"/>
    <n v="59017635"/>
    <n v="59017635"/>
  </r>
  <r>
    <s v="41-06-00-052"/>
    <x v="18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3359553819"/>
    <n v="0"/>
    <n v="0"/>
    <n v="3359553819"/>
    <n v="0"/>
    <n v="3359553819"/>
    <n v="0"/>
    <n v="3358178418"/>
    <n v="540556656"/>
    <n v="540556656"/>
    <n v="540556656"/>
  </r>
  <r>
    <s v="41-06-00-052"/>
    <x v="18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369121612"/>
    <n v="72981166"/>
    <n v="0"/>
    <n v="1442102778"/>
    <n v="0"/>
    <n v="1398910963"/>
    <n v="43191815"/>
    <n v="1398910963"/>
    <n v="476442643"/>
    <n v="476442643"/>
    <n v="476442643"/>
  </r>
  <r>
    <s v="41-06-00-052"/>
    <x v="18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83415000"/>
    <n v="0"/>
    <n v="0"/>
    <n v="283415000"/>
    <n v="0"/>
    <n v="90000000"/>
    <n v="193415000"/>
    <n v="88476867"/>
    <n v="45879258"/>
    <n v="45879258"/>
    <n v="45879258"/>
  </r>
  <r>
    <s v="41-06-00-052"/>
    <x v="18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3725000"/>
    <n v="0"/>
    <n v="0"/>
    <n v="3725000"/>
    <n v="0"/>
    <n v="2500000"/>
    <n v="1225000"/>
    <n v="2500000"/>
    <n v="1390000"/>
    <n v="1390000"/>
    <n v="1390000"/>
  </r>
  <r>
    <s v="41-06-00-052"/>
    <x v="1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07666431"/>
    <n v="0"/>
    <n v="107666431"/>
    <n v="0"/>
    <n v="107666431"/>
    <n v="0"/>
    <n v="81063314"/>
    <n v="16980442"/>
    <n v="16980442"/>
    <n v="16980442"/>
  </r>
  <r>
    <s v="41-06-00-052"/>
    <x v="1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84318810345"/>
    <n v="64674000"/>
    <n v="3762035702"/>
    <n v="80621448643"/>
    <n v="0"/>
    <n v="80615138490"/>
    <n v="6310153"/>
    <n v="80613364393"/>
    <n v="23891634467"/>
    <n v="23891634467"/>
    <n v="23891634467"/>
  </r>
  <r>
    <s v="41-06-00-052"/>
    <x v="1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3901847462"/>
    <n v="0"/>
    <n v="3901847462"/>
    <n v="0"/>
    <n v="3901847462"/>
    <n v="0"/>
    <n v="3809703392"/>
    <n v="1472609800"/>
    <n v="1472609800"/>
    <n v="1472609800"/>
  </r>
  <r>
    <s v="41-06-00-052"/>
    <x v="1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80115068"/>
    <n v="0"/>
    <n v="80115068"/>
    <n v="0"/>
    <n v="80115068"/>
    <n v="0"/>
    <n v="80115068"/>
    <n v="38276413"/>
    <n v="38276413"/>
    <n v="38276413"/>
  </r>
  <r>
    <s v="41-06-00-052"/>
    <x v="18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61635490399"/>
    <n v="2584889078"/>
    <n v="2539422212"/>
    <n v="61680957265"/>
    <n v="0"/>
    <n v="61680957265"/>
    <n v="0"/>
    <n v="61680957265"/>
    <n v="18892171777"/>
    <n v="18892171777"/>
    <n v="18892171777"/>
  </r>
  <r>
    <s v="41-06-00-052"/>
    <x v="18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596530000"/>
    <n v="0"/>
    <n v="596530000"/>
    <n v="0"/>
    <n v="590150000"/>
    <n v="6380000"/>
    <n v="590150000"/>
    <n v="108073332"/>
    <n v="108073332"/>
    <n v="108073332"/>
  </r>
  <r>
    <s v="41-06-00-052"/>
    <x v="18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74840006"/>
    <n v="0"/>
    <n v="74840006"/>
    <n v="0"/>
    <n v="74840006"/>
    <n v="0"/>
    <n v="46812561"/>
    <n v="28927354"/>
    <n v="28927354"/>
    <n v="28927354"/>
  </r>
  <r>
    <s v="41-06-00-052"/>
    <x v="18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824871680"/>
    <n v="0"/>
    <n v="0"/>
    <n v="1824871680"/>
    <n v="0"/>
    <n v="1824871680"/>
    <n v="0"/>
    <n v="1824871680"/>
    <n v="0"/>
    <n v="0"/>
    <n v="0"/>
  </r>
  <r>
    <s v="41-06-00-052"/>
    <x v="18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444404526"/>
    <n v="785908800"/>
    <n v="0"/>
    <n v="1230313326"/>
    <n v="0"/>
    <n v="1208988800"/>
    <n v="21324526"/>
    <n v="1208988800"/>
    <n v="0"/>
    <n v="0"/>
    <n v="0"/>
  </r>
  <r>
    <s v="41-06-00-052"/>
    <x v="18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955667"/>
    <n v="6955667"/>
    <n v="6955667"/>
  </r>
  <r>
    <s v="41-06-00-052"/>
    <x v="18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24434197"/>
    <n v="0"/>
    <n v="0"/>
    <n v="24434197"/>
    <n v="0"/>
    <n v="24434197"/>
    <n v="0"/>
    <n v="3398111"/>
    <n v="759584"/>
    <n v="759584"/>
    <n v="759584"/>
  </r>
  <r>
    <s v="41-06-00-052"/>
    <x v="18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3973955730"/>
    <n v="0"/>
    <n v="0"/>
    <n v="3973955730"/>
    <n v="0"/>
    <n v="1368399800"/>
    <n v="2605555930"/>
    <n v="1368399800"/>
    <n v="0"/>
    <n v="0"/>
    <n v="0"/>
  </r>
  <r>
    <s v="41-06-00-052"/>
    <x v="18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580430370"/>
    <n v="0"/>
    <n v="0"/>
    <n v="580430370"/>
    <n v="0"/>
    <n v="404695800"/>
    <n v="175734570"/>
    <n v="404695800"/>
    <n v="0"/>
    <n v="0"/>
    <n v="0"/>
  </r>
  <r>
    <s v="41-06-00-052"/>
    <x v="18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457200"/>
    <n v="212600"/>
    <n v="68457200"/>
    <n v="8716600"/>
    <n v="8716600"/>
    <n v="8716600"/>
  </r>
  <r>
    <s v="41-06-00-052"/>
    <x v="18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1004916"/>
    <n v="671396"/>
    <n v="671396"/>
    <n v="671396"/>
  </r>
  <r>
    <s v="41-06-00-052"/>
    <x v="18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18217544"/>
    <n v="0"/>
    <n v="18217544"/>
    <n v="0"/>
    <n v="0"/>
    <n v="18217544"/>
    <n v="0"/>
    <n v="0"/>
    <n v="0"/>
    <n v="0"/>
  </r>
  <r>
    <s v="41-06-00-052"/>
    <x v="18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203058900"/>
    <n v="0"/>
    <n v="6263767"/>
    <n v="196795133"/>
    <n v="0"/>
    <n v="196000200"/>
    <n v="794933"/>
    <n v="196000200"/>
    <n v="31284134"/>
    <n v="31284134"/>
    <n v="31284134"/>
  </r>
  <r>
    <s v="41-06-00-052"/>
    <x v="18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50201540"/>
    <n v="0"/>
    <n v="0"/>
    <n v="50201540"/>
    <n v="0"/>
    <n v="50201540"/>
    <n v="0"/>
    <n v="16459497"/>
    <n v="7954990"/>
    <n v="7954990"/>
    <n v="7954990"/>
  </r>
  <r>
    <s v="41-06-00-052"/>
    <x v="18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94712620"/>
    <n v="0"/>
    <n v="187420"/>
    <n v="94525200"/>
    <n v="0"/>
    <n v="94525200"/>
    <n v="0"/>
    <n v="94525200"/>
    <n v="19542600"/>
    <n v="19542600"/>
    <n v="19542600"/>
  </r>
  <r>
    <s v="41-06-00-052"/>
    <x v="18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8949486"/>
    <n v="0"/>
    <n v="0"/>
    <n v="8949486"/>
    <n v="0"/>
    <n v="8949486"/>
    <n v="0"/>
    <n v="4649361"/>
    <n v="2092411"/>
    <n v="2092411"/>
    <n v="2092411"/>
  </r>
  <r>
    <s v="41-06-00-052"/>
    <x v="18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840474228"/>
    <n v="62514067"/>
    <n v="79449096"/>
    <n v="823539199"/>
    <n v="0"/>
    <n v="792123265"/>
    <n v="31415934"/>
    <n v="790630065"/>
    <n v="202856235"/>
    <n v="202856235"/>
    <n v="202856235"/>
  </r>
  <r>
    <s v="41-06-00-052"/>
    <x v="18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35000000"/>
    <n v="0"/>
    <n v="9129939"/>
    <n v="3337632"/>
    <n v="3337632"/>
    <n v="3337632"/>
  </r>
  <r>
    <s v="41-06-00-052"/>
    <x v="18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7500000"/>
    <n v="0"/>
    <n v="0"/>
    <n v="7500000"/>
    <n v="0"/>
    <n v="7500000"/>
    <n v="0"/>
    <n v="0"/>
    <n v="0"/>
    <n v="0"/>
    <n v="0"/>
  </r>
  <r>
    <s v="41-06-00-052"/>
    <x v="18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359467"/>
    <n v="6359467"/>
    <n v="6359467"/>
  </r>
  <r>
    <s v="41-06-00-052"/>
    <x v="18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0442000"/>
    <n v="0"/>
    <n v="0"/>
    <n v="10442000"/>
    <n v="0"/>
    <n v="10442000"/>
    <n v="0"/>
    <n v="9259800"/>
    <n v="0"/>
    <n v="0"/>
    <n v="0"/>
  </r>
  <r>
    <s v="41-06-00-052"/>
    <x v="18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395070563"/>
    <n v="0"/>
    <n v="0"/>
    <n v="395070563"/>
    <n v="0"/>
    <n v="370800927"/>
    <n v="24269636"/>
    <n v="370800927"/>
    <n v="66853888"/>
    <n v="66853888"/>
    <n v="66853888"/>
  </r>
  <r>
    <s v="41-06-00-052"/>
    <x v="18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83463000"/>
    <n v="0"/>
    <n v="83463000"/>
    <n v="0"/>
    <n v="0"/>
    <n v="83463000"/>
    <n v="0"/>
    <n v="0"/>
    <n v="0"/>
    <n v="0"/>
  </r>
  <r>
    <s v="41-06-00-052"/>
    <x v="18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1100000"/>
    <n v="0"/>
    <n v="11100000"/>
    <n v="0"/>
    <n v="0"/>
    <n v="11100000"/>
    <n v="0"/>
    <n v="0"/>
    <n v="0"/>
    <n v="0"/>
  </r>
  <r>
    <s v="41-06-00-052"/>
    <x v="18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4080000"/>
    <n v="0"/>
    <n v="0"/>
    <n v="4080000"/>
    <n v="0"/>
    <n v="4080000"/>
    <n v="0"/>
    <n v="1289053"/>
    <n v="1289053"/>
    <n v="1289053"/>
    <n v="1289053"/>
  </r>
  <r>
    <s v="41-06-00-052"/>
    <x v="18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515862"/>
    <n v="333852"/>
    <n v="0"/>
    <n v="849714"/>
    <n v="0"/>
    <n v="0"/>
    <n v="849714"/>
    <n v="0"/>
    <n v="0"/>
    <n v="0"/>
    <n v="0"/>
  </r>
  <r>
    <s v="41-06-00-052"/>
    <x v="18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50000000"/>
    <n v="0"/>
    <n v="150000000"/>
    <n v="0"/>
    <n v="0"/>
    <n v="150000000"/>
    <n v="0"/>
    <n v="0"/>
    <n v="0"/>
    <n v="0"/>
  </r>
  <r>
    <s v="41-06-00-052"/>
    <x v="18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27000000"/>
    <n v="0"/>
    <n v="0"/>
    <n v="127000000"/>
    <n v="0"/>
    <n v="60900000"/>
    <n v="66100000"/>
    <n v="44900140"/>
    <n v="0"/>
    <n v="0"/>
    <n v="0"/>
  </r>
  <r>
    <s v="41-06-00-052"/>
    <x v="18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4000000"/>
    <n v="0"/>
    <n v="0"/>
    <n v="24000000"/>
    <n v="0"/>
    <n v="6296000"/>
    <n v="17704000"/>
    <n v="0"/>
    <n v="0"/>
    <n v="0"/>
    <n v="0"/>
  </r>
  <r>
    <s v="41-06-00-052"/>
    <x v="18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73675900"/>
    <n v="6580100"/>
    <n v="73675900"/>
    <n v="4277000"/>
    <n v="4277000"/>
    <n v="4277000"/>
  </r>
  <r>
    <s v="41-06-00-052"/>
    <x v="18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7526000"/>
    <n v="0"/>
    <n v="0"/>
    <n v="7526000"/>
    <n v="0"/>
    <n v="7526000"/>
    <n v="0"/>
    <n v="936224"/>
    <n v="0"/>
    <n v="0"/>
    <n v="0"/>
  </r>
  <r>
    <s v="41-06-00-054"/>
    <x v="19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353000"/>
    <n v="0"/>
    <n v="0"/>
    <n v="353000"/>
    <n v="0"/>
    <n v="336440.4"/>
    <n v="16559.599999999999"/>
    <n v="336440.4"/>
    <n v="336440.4"/>
    <n v="336440.4"/>
    <n v="336440.4"/>
  </r>
  <r>
    <s v="41-06-00-054"/>
    <x v="19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126000000"/>
    <n v="9352000"/>
    <n v="199314"/>
    <n v="135152686"/>
    <n v="0"/>
    <n v="135152685.11000001"/>
    <n v="0.89"/>
    <n v="135152685.11000001"/>
    <n v="135152685.11000001"/>
    <n v="135152685.11000001"/>
    <n v="135152685.11000001"/>
  </r>
  <r>
    <s v="41-06-00-054"/>
    <x v="19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56000"/>
    <n v="0"/>
    <n v="0"/>
    <n v="56000"/>
    <n v="0"/>
    <n v="0"/>
    <n v="56000"/>
    <n v="0"/>
    <n v="0"/>
    <n v="0"/>
    <n v="0"/>
  </r>
  <r>
    <s v="41-06-00-054"/>
    <x v="19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8150000"/>
    <n v="0"/>
    <n v="0"/>
    <n v="8150000"/>
    <n v="0"/>
    <n v="7686037"/>
    <n v="463963"/>
    <n v="7686037"/>
    <n v="1205928"/>
    <n v="1205928"/>
    <n v="1205928"/>
  </r>
  <r>
    <s v="41-06-00-054"/>
    <x v="19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4500000"/>
    <n v="0"/>
    <n v="0"/>
    <n v="24500000"/>
    <n v="0"/>
    <n v="3912150"/>
    <n v="20587850"/>
    <n v="0"/>
    <n v="0"/>
    <n v="0"/>
    <n v="0"/>
  </r>
  <r>
    <s v="41-06-00-054"/>
    <x v="19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6500000"/>
    <n v="0"/>
    <n v="0"/>
    <n v="6500000"/>
    <n v="0"/>
    <n v="6500000"/>
    <n v="0"/>
    <n v="0"/>
    <n v="0"/>
    <n v="0"/>
    <n v="0"/>
  </r>
  <r>
    <s v="41-06-00-054"/>
    <x v="19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0000000"/>
    <n v="0"/>
    <n v="0"/>
    <n v="20000000"/>
    <n v="0"/>
    <n v="7131556"/>
    <n v="12868444"/>
    <n v="7131556"/>
    <n v="7079740.9800000004"/>
    <n v="7079740.9800000004"/>
    <n v="7079740.9800000004"/>
  </r>
  <r>
    <s v="41-06-00-054"/>
    <x v="19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68500000"/>
    <n v="0"/>
    <n v="0"/>
    <n v="168500000"/>
    <n v="0"/>
    <n v="59356053"/>
    <n v="109143947"/>
    <n v="59356053"/>
    <n v="58916782.109999999"/>
    <n v="58916782.109999999"/>
    <n v="58916782.109999999"/>
  </r>
  <r>
    <s v="41-06-00-054"/>
    <x v="19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0000000"/>
    <n v="0"/>
    <n v="0"/>
    <n v="10000000"/>
    <n v="0"/>
    <n v="5119559"/>
    <n v="4880441"/>
    <n v="5119559"/>
    <n v="5119559"/>
    <n v="5119559"/>
    <n v="5119559"/>
  </r>
  <r>
    <s v="41-06-00-054"/>
    <x v="19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5000000"/>
    <n v="0"/>
    <n v="0"/>
    <n v="15000000"/>
    <n v="0"/>
    <n v="11704274"/>
    <n v="3295726"/>
    <n v="11704274"/>
    <n v="9763625"/>
    <n v="9763625"/>
    <n v="9763625"/>
  </r>
  <r>
    <s v="41-06-00-054"/>
    <x v="19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500000"/>
    <n v="0"/>
    <n v="500000"/>
    <n v="0"/>
    <n v="0"/>
    <n v="500000"/>
    <n v="0"/>
    <n v="0"/>
    <n v="0"/>
    <n v="0"/>
  </r>
  <r>
    <s v="41-06-00-054"/>
    <x v="19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73973984"/>
    <n v="0"/>
    <n v="0"/>
    <n v="73973984"/>
    <n v="0"/>
    <n v="48163422"/>
    <n v="25810562"/>
    <n v="0"/>
    <n v="0"/>
    <n v="0"/>
    <n v="0"/>
  </r>
  <r>
    <s v="41-06-00-054"/>
    <x v="19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713664640"/>
    <n v="0"/>
    <n v="135873564"/>
    <n v="1577791076"/>
    <n v="0"/>
    <n v="1577791076"/>
    <n v="0"/>
    <n v="1577791076"/>
    <n v="0"/>
    <n v="0"/>
    <n v="0"/>
  </r>
  <r>
    <s v="41-06-00-054"/>
    <x v="19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69819759"/>
    <n v="0"/>
    <n v="0"/>
    <n v="69819759"/>
    <n v="0"/>
    <n v="63049238"/>
    <n v="6770521"/>
    <n v="63049238"/>
    <n v="9426975"/>
    <n v="9426975"/>
    <n v="9426975"/>
  </r>
  <r>
    <s v="41-06-00-054"/>
    <x v="19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4617842"/>
    <n v="0"/>
    <n v="0"/>
    <n v="4617842"/>
    <n v="0"/>
    <n v="1883357"/>
    <n v="2734485"/>
    <n v="1883357"/>
    <n v="1883357"/>
    <n v="1883357"/>
    <n v="1883357"/>
  </r>
  <r>
    <s v="41-06-00-054"/>
    <x v="19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334684900"/>
    <n v="0"/>
    <n v="0"/>
    <n v="334684900"/>
    <n v="0"/>
    <n v="324340778"/>
    <n v="10344122"/>
    <n v="324340778"/>
    <n v="50507678"/>
    <n v="50507678"/>
    <n v="50507678"/>
  </r>
  <r>
    <s v="41-06-00-054"/>
    <x v="19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978630830"/>
    <n v="0"/>
    <n v="46414100"/>
    <n v="1932216730"/>
    <n v="0"/>
    <n v="1913970970"/>
    <n v="18245760"/>
    <n v="1913970970"/>
    <n v="256455207"/>
    <n v="256455207"/>
    <n v="256455207"/>
  </r>
  <r>
    <s v="41-06-00-054"/>
    <x v="19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7395474207"/>
    <n v="0"/>
    <n v="54466470"/>
    <n v="7341007737"/>
    <n v="0"/>
    <n v="7052631996"/>
    <n v="288375741"/>
    <n v="7052631996"/>
    <n v="1167899301"/>
    <n v="1167899301"/>
    <n v="1167899301"/>
  </r>
  <r>
    <s v="41-06-00-054"/>
    <x v="19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10121067"/>
    <n v="0"/>
    <n v="1484204"/>
    <n v="8636863"/>
    <n v="0"/>
    <n v="2135940"/>
    <n v="6500923"/>
    <n v="2135940"/>
    <n v="355990"/>
    <n v="355990"/>
    <n v="355990"/>
  </r>
  <r>
    <s v="41-06-00-054"/>
    <x v="19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2918660745"/>
    <n v="0"/>
    <n v="0"/>
    <n v="2918660745"/>
    <n v="0"/>
    <n v="2754719500"/>
    <n v="163941245"/>
    <n v="2754719500"/>
    <n v="475764929"/>
    <n v="475764929"/>
    <n v="475764929"/>
  </r>
  <r>
    <s v="41-06-00-054"/>
    <x v="19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191056472"/>
    <n v="18941855"/>
    <n v="0"/>
    <n v="1209998327"/>
    <n v="0"/>
    <n v="1187839566"/>
    <n v="22158761"/>
    <n v="1187839566"/>
    <n v="405894259"/>
    <n v="405894259"/>
    <n v="405894259"/>
  </r>
  <r>
    <s v="41-06-00-054"/>
    <x v="19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83034000"/>
    <n v="0"/>
    <n v="0"/>
    <n v="83034000"/>
    <n v="0"/>
    <n v="29793171"/>
    <n v="53240829"/>
    <n v="29793171"/>
    <n v="23269932"/>
    <n v="23269932"/>
    <n v="23269932"/>
  </r>
  <r>
    <s v="41-06-00-054"/>
    <x v="19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5968000"/>
    <n v="0"/>
    <n v="0"/>
    <n v="15968000"/>
    <n v="0"/>
    <n v="1995000"/>
    <n v="13973000"/>
    <n v="0"/>
    <n v="0"/>
    <n v="0"/>
    <n v="0"/>
  </r>
  <r>
    <s v="41-06-00-054"/>
    <x v="1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56686500"/>
    <n v="0"/>
    <n v="56686500"/>
    <n v="0"/>
    <n v="56686500"/>
    <n v="0"/>
    <n v="56686500"/>
    <n v="0"/>
    <n v="0"/>
    <n v="0"/>
  </r>
  <r>
    <s v="41-06-00-054"/>
    <x v="1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56037935599"/>
    <n v="2013921871"/>
    <n v="8013190040"/>
    <n v="50038667430"/>
    <n v="0"/>
    <n v="48000112859"/>
    <n v="2038554571"/>
    <n v="47727201284"/>
    <n v="15552050040"/>
    <n v="15552050040"/>
    <n v="15552050040"/>
  </r>
  <r>
    <s v="41-06-00-054"/>
    <x v="1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8013181444"/>
    <n v="0"/>
    <n v="8013181444"/>
    <n v="0"/>
    <n v="8013181444"/>
    <n v="0"/>
    <n v="8013181444"/>
    <n v="3095588818"/>
    <n v="3095588818"/>
    <n v="3095588818"/>
  </r>
  <r>
    <s v="41-06-00-054"/>
    <x v="1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23781391"/>
    <n v="0"/>
    <n v="23781391"/>
    <n v="0"/>
    <n v="23781391"/>
    <n v="0"/>
    <n v="0"/>
    <n v="0"/>
    <n v="0"/>
    <n v="0"/>
  </r>
  <r>
    <s v="41-06-00-054"/>
    <x v="19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38498406868"/>
    <n v="0"/>
    <n v="0"/>
    <n v="38498406868"/>
    <n v="0"/>
    <n v="38498406868"/>
    <n v="0"/>
    <n v="38498406868"/>
    <n v="12096121378"/>
    <n v="12096121378"/>
    <n v="12096121378"/>
  </r>
  <r>
    <s v="41-06-00-054"/>
    <x v="19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828530000"/>
    <n v="14962282"/>
    <n v="813567718"/>
    <n v="0"/>
    <n v="813567718"/>
    <n v="0"/>
    <n v="813567718"/>
    <n v="136319428"/>
    <n v="136319428"/>
    <n v="136319428"/>
  </r>
  <r>
    <s v="41-06-00-054"/>
    <x v="19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50858820"/>
    <n v="0"/>
    <n v="50858820"/>
    <n v="0"/>
    <n v="50797548"/>
    <n v="61272"/>
    <n v="50797548"/>
    <n v="39669862"/>
    <n v="39669862"/>
    <n v="39669862"/>
  </r>
  <r>
    <s v="41-06-00-054"/>
    <x v="19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824871680"/>
    <n v="0"/>
    <n v="0"/>
    <n v="1824871680"/>
    <n v="0"/>
    <n v="1824871680"/>
    <n v="0"/>
    <n v="1824871680"/>
    <n v="0"/>
    <n v="0"/>
    <n v="0"/>
  </r>
  <r>
    <s v="41-06-00-054"/>
    <x v="19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77856985"/>
    <n v="785908800"/>
    <n v="0"/>
    <n v="1163765785"/>
    <n v="0"/>
    <n v="1108675785"/>
    <n v="55090000"/>
    <n v="1040112325"/>
    <n v="0"/>
    <n v="0"/>
    <n v="0"/>
  </r>
  <r>
    <s v="41-06-00-054"/>
    <x v="19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756933"/>
    <n v="6756933"/>
    <n v="6756933"/>
  </r>
  <r>
    <s v="41-06-00-054"/>
    <x v="19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7247668"/>
    <n v="0"/>
    <n v="0"/>
    <n v="17247668"/>
    <n v="0"/>
    <n v="3328108"/>
    <n v="13919560"/>
    <n v="3328108"/>
    <n v="1485958"/>
    <n v="1485958"/>
    <n v="1485958"/>
  </r>
  <r>
    <s v="41-06-00-054"/>
    <x v="19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2125424580"/>
    <n v="0"/>
    <n v="0"/>
    <n v="2125424580"/>
    <n v="0"/>
    <n v="316099700"/>
    <n v="1809324880"/>
    <n v="112892750"/>
    <n v="0"/>
    <n v="0"/>
    <n v="0"/>
  </r>
  <r>
    <s v="41-06-00-054"/>
    <x v="19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254065520"/>
    <n v="0"/>
    <n v="0"/>
    <n v="254065520"/>
    <n v="0"/>
    <n v="135471300"/>
    <n v="118594220"/>
    <n v="112892750"/>
    <n v="0"/>
    <n v="0"/>
    <n v="0"/>
  </r>
  <r>
    <s v="41-06-00-054"/>
    <x v="19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8669800"/>
    <n v="8716600"/>
    <n v="8716600"/>
    <n v="8716600"/>
  </r>
  <r>
    <s v="41-06-00-054"/>
    <x v="19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1142466"/>
    <n v="1857534"/>
    <n v="1142466"/>
    <n v="0"/>
    <n v="0"/>
    <n v="0"/>
  </r>
  <r>
    <s v="41-06-00-054"/>
    <x v="19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9517960"/>
    <n v="0"/>
    <n v="9517960"/>
    <n v="0"/>
    <n v="0"/>
    <n v="9517960"/>
    <n v="0"/>
    <n v="0"/>
    <n v="0"/>
    <n v="0"/>
  </r>
  <r>
    <s v="41-06-00-054"/>
    <x v="19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05643560"/>
    <n v="0"/>
    <n v="2650560"/>
    <n v="102993000"/>
    <n v="0"/>
    <n v="102993000"/>
    <n v="0"/>
    <n v="102993000"/>
    <n v="15988899"/>
    <n v="15988899"/>
    <n v="15988899"/>
  </r>
  <r>
    <s v="41-06-00-054"/>
    <x v="19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31861846"/>
    <n v="0"/>
    <n v="0"/>
    <n v="31861846"/>
    <n v="0"/>
    <n v="5619762"/>
    <n v="26242084"/>
    <n v="5619762"/>
    <n v="479700"/>
    <n v="479700"/>
    <n v="479700"/>
  </r>
  <r>
    <s v="41-06-00-054"/>
    <x v="19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3080265"/>
    <n v="0"/>
    <n v="0"/>
    <n v="43080265"/>
    <n v="0"/>
    <n v="43080265"/>
    <n v="0"/>
    <n v="43080265"/>
    <n v="8572533"/>
    <n v="8572533"/>
    <n v="8572533"/>
  </r>
  <r>
    <s v="41-06-00-054"/>
    <x v="19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0112901"/>
    <n v="0"/>
    <n v="0"/>
    <n v="10112901"/>
    <n v="0"/>
    <n v="5015246"/>
    <n v="5097655"/>
    <n v="5015246"/>
    <n v="2922932"/>
    <n v="2922932"/>
    <n v="2922932"/>
  </r>
  <r>
    <s v="41-06-00-054"/>
    <x v="19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395739964"/>
    <n v="30359466"/>
    <n v="14387264"/>
    <n v="411712166"/>
    <n v="0"/>
    <n v="402095699"/>
    <n v="9616467"/>
    <n v="389712233"/>
    <n v="108907492"/>
    <n v="108907492"/>
    <n v="108907492"/>
  </r>
  <r>
    <s v="41-06-00-054"/>
    <x v="19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2000000"/>
    <n v="0"/>
    <n v="32000000"/>
    <n v="0"/>
    <n v="14278574"/>
    <n v="17721426"/>
    <n v="8048561"/>
    <n v="1244391"/>
    <n v="1244391"/>
    <n v="1244391"/>
  </r>
  <r>
    <s v="41-06-00-054"/>
    <x v="19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2490000"/>
    <n v="0"/>
    <n v="0"/>
    <n v="2490000"/>
    <n v="0"/>
    <n v="0"/>
    <n v="2490000"/>
    <n v="0"/>
    <n v="0"/>
    <n v="0"/>
    <n v="0"/>
  </r>
  <r>
    <s v="41-06-00-054"/>
    <x v="19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6359467"/>
    <n v="6359467"/>
    <n v="6359467"/>
  </r>
  <r>
    <s v="41-06-00-054"/>
    <x v="19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2111824"/>
    <n v="0"/>
    <n v="0"/>
    <n v="12111824"/>
    <n v="0"/>
    <n v="12111824"/>
    <n v="0"/>
    <n v="12111824"/>
    <n v="2560250"/>
    <n v="2560250"/>
    <n v="2560250"/>
  </r>
  <r>
    <s v="41-06-00-054"/>
    <x v="19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59698540"/>
    <n v="0"/>
    <n v="0"/>
    <n v="59698540"/>
    <n v="0"/>
    <n v="59698540"/>
    <n v="0"/>
    <n v="59698540"/>
    <n v="9949756"/>
    <n v="9949756"/>
    <n v="9949756"/>
  </r>
  <r>
    <s v="41-06-00-054"/>
    <x v="19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14046000"/>
    <n v="0"/>
    <n v="114046000"/>
    <n v="0"/>
    <n v="0"/>
    <n v="114046000"/>
    <n v="0"/>
    <n v="0"/>
    <n v="0"/>
    <n v="0"/>
  </r>
  <r>
    <s v="41-06-00-054"/>
    <x v="19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6504000"/>
    <n v="0"/>
    <n v="6504000"/>
    <n v="0"/>
    <n v="0"/>
    <n v="6504000"/>
    <n v="0"/>
    <n v="0"/>
    <n v="0"/>
    <n v="0"/>
  </r>
  <r>
    <s v="41-06-00-054"/>
    <x v="19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100000"/>
    <n v="0"/>
    <n v="0"/>
    <n v="3100000"/>
    <n v="0"/>
    <n v="1419061"/>
    <n v="1680939"/>
    <n v="1419061"/>
    <n v="1071431"/>
    <n v="1071431"/>
    <n v="1071431"/>
  </r>
  <r>
    <s v="41-06-00-054"/>
    <x v="19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202091"/>
    <n v="456184"/>
    <n v="0"/>
    <n v="658275"/>
    <n v="0"/>
    <n v="11097"/>
    <n v="647178"/>
    <n v="11097"/>
    <n v="11097"/>
    <n v="11097"/>
    <n v="11097"/>
  </r>
  <r>
    <s v="41-06-00-054"/>
    <x v="19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1"/>
    <s v="CSF"/>
    <x v="123"/>
    <n v="16050000"/>
    <n v="0"/>
    <n v="0"/>
    <n v="16050000"/>
    <n v="0"/>
    <n v="13500000"/>
    <n v="2550000"/>
    <n v="13500000"/>
    <n v="2700000"/>
    <n v="2700000"/>
    <n v="2700000"/>
  </r>
  <r>
    <s v="41-06-00-054"/>
    <x v="19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30000000"/>
    <n v="0"/>
    <n v="130000000"/>
    <n v="0"/>
    <n v="0"/>
    <n v="130000000"/>
    <n v="0"/>
    <n v="0"/>
    <n v="0"/>
    <n v="0"/>
  </r>
  <r>
    <s v="41-06-00-054"/>
    <x v="19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239000000"/>
    <n v="0"/>
    <n v="0"/>
    <n v="239000000"/>
    <n v="0"/>
    <n v="185000000"/>
    <n v="54000000"/>
    <n v="60000000"/>
    <n v="0"/>
    <n v="0"/>
    <n v="0"/>
  </r>
  <r>
    <s v="41-06-00-054"/>
    <x v="19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0000000"/>
    <n v="0"/>
    <n v="0"/>
    <n v="30000000"/>
    <n v="0"/>
    <n v="30000000"/>
    <n v="0"/>
    <n v="0"/>
    <n v="0"/>
    <n v="0"/>
    <n v="0"/>
  </r>
  <r>
    <s v="41-06-00-054"/>
    <x v="19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78280500"/>
    <n v="23975000"/>
    <n v="0"/>
    <n v="102255500"/>
    <n v="0"/>
    <n v="100342500"/>
    <n v="1913000"/>
    <n v="100342500"/>
    <n v="17394734"/>
    <n v="17394734"/>
    <n v="17394734"/>
  </r>
  <r>
    <s v="41-06-00-054"/>
    <x v="19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8854000"/>
    <n v="0"/>
    <n v="0"/>
    <n v="8854000"/>
    <n v="0"/>
    <n v="2561720"/>
    <n v="6292280"/>
    <n v="2561720"/>
    <n v="467534"/>
    <n v="467534"/>
    <n v="467534"/>
  </r>
  <r>
    <s v="41-06-00-063"/>
    <x v="20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28000000"/>
    <n v="0"/>
    <n v="0"/>
    <n v="28000000"/>
    <n v="0"/>
    <n v="26573901"/>
    <n v="1426099"/>
    <n v="26571764"/>
    <n v="26571764"/>
    <n v="26571764"/>
    <n v="26571764"/>
  </r>
  <r>
    <s v="41-06-00-063"/>
    <x v="20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8500000"/>
    <n v="0"/>
    <n v="0"/>
    <n v="8500000"/>
    <n v="0"/>
    <n v="8500000"/>
    <n v="0"/>
    <n v="0"/>
    <n v="0"/>
    <n v="0"/>
    <n v="0"/>
  </r>
  <r>
    <s v="41-06-00-063"/>
    <x v="20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300000"/>
    <n v="0"/>
    <n v="224000"/>
    <n v="76000"/>
    <n v="0"/>
    <n v="0"/>
    <n v="76000"/>
    <n v="0"/>
    <n v="0"/>
    <n v="0"/>
    <n v="0"/>
  </r>
  <r>
    <s v="41-06-00-063"/>
    <x v="20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300000"/>
    <n v="0"/>
    <n v="0"/>
    <n v="300000"/>
    <n v="0"/>
    <n v="0"/>
    <n v="300000"/>
    <n v="0"/>
    <n v="0"/>
    <n v="0"/>
    <n v="0"/>
  </r>
  <r>
    <s v="41-06-00-063"/>
    <x v="20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000000"/>
    <n v="0"/>
    <n v="0"/>
    <n v="2000000"/>
    <n v="0"/>
    <n v="1707968"/>
    <n v="292032"/>
    <n v="1646750"/>
    <n v="1646750"/>
    <n v="1646750"/>
    <n v="1646750"/>
  </r>
  <r>
    <s v="41-06-00-063"/>
    <x v="20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32000000"/>
    <n v="0"/>
    <n v="0"/>
    <n v="32000000"/>
    <n v="0"/>
    <n v="16327490"/>
    <n v="15672510"/>
    <n v="11033458"/>
    <n v="11033458"/>
    <n v="11033458"/>
    <n v="11033458"/>
  </r>
  <r>
    <s v="41-06-00-063"/>
    <x v="20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8000000"/>
    <n v="0"/>
    <n v="0"/>
    <n v="8000000"/>
    <n v="0"/>
    <n v="3831873"/>
    <n v="4168127"/>
    <n v="3474050"/>
    <n v="3474050"/>
    <n v="3474050"/>
    <n v="3474050"/>
  </r>
  <r>
    <s v="41-06-00-063"/>
    <x v="20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8000000"/>
    <n v="0"/>
    <n v="0"/>
    <n v="8000000"/>
    <n v="0"/>
    <n v="3833587"/>
    <n v="4166413"/>
    <n v="3833587"/>
    <n v="2588267"/>
    <n v="2588267"/>
    <n v="2588267"/>
  </r>
  <r>
    <s v="41-06-00-063"/>
    <x v="20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000000"/>
    <n v="0"/>
    <n v="1000000"/>
    <n v="0"/>
    <n v="702800"/>
    <n v="297200"/>
    <n v="0"/>
    <n v="0"/>
    <n v="0"/>
    <n v="0"/>
  </r>
  <r>
    <s v="41-06-00-063"/>
    <x v="20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48905023"/>
    <n v="0"/>
    <n v="0"/>
    <n v="48905023"/>
    <n v="0"/>
    <n v="48905023"/>
    <n v="0"/>
    <n v="0"/>
    <n v="0"/>
    <n v="0"/>
    <n v="0"/>
  </r>
  <r>
    <s v="41-06-00-063"/>
    <x v="20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91863070"/>
    <n v="0"/>
    <n v="0"/>
    <n v="91863070"/>
    <n v="0"/>
    <n v="85316608"/>
    <n v="6546462"/>
    <n v="85316608"/>
    <n v="14158144"/>
    <n v="14158144"/>
    <n v="14158144"/>
  </r>
  <r>
    <s v="41-06-00-063"/>
    <x v="20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5166948"/>
    <n v="0"/>
    <n v="0"/>
    <n v="35166948"/>
    <n v="0"/>
    <n v="31119157"/>
    <n v="4047791"/>
    <n v="31119157"/>
    <n v="5068267"/>
    <n v="5068267"/>
    <n v="5068267"/>
  </r>
  <r>
    <s v="41-06-00-063"/>
    <x v="20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487686"/>
    <n v="0"/>
    <n v="0"/>
    <n v="487686"/>
    <n v="0"/>
    <n v="48806"/>
    <n v="438880"/>
    <n v="48806"/>
    <n v="48806"/>
    <n v="48806"/>
    <n v="48806"/>
  </r>
  <r>
    <s v="41-06-00-063"/>
    <x v="20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334684900"/>
    <n v="0"/>
    <n v="0"/>
    <n v="334684900"/>
    <n v="0"/>
    <n v="334684900"/>
    <n v="0"/>
    <n v="334684900"/>
    <n v="35222866"/>
    <n v="35222866"/>
    <n v="35222866"/>
  </r>
  <r>
    <s v="41-06-00-063"/>
    <x v="20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3406505872"/>
    <n v="0"/>
    <n v="0"/>
    <n v="3406505872"/>
    <n v="0"/>
    <n v="3406505872"/>
    <n v="0"/>
    <n v="3406505872"/>
    <n v="549305825"/>
    <n v="549305825"/>
    <n v="549305825"/>
  </r>
  <r>
    <s v="41-06-00-063"/>
    <x v="20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0128399589"/>
    <n v="29994216"/>
    <n v="170875562"/>
    <n v="9987518243"/>
    <n v="0"/>
    <n v="9985916287"/>
    <n v="1601956"/>
    <n v="9971356252"/>
    <n v="1445646293"/>
    <n v="1445646293"/>
    <n v="1445646293"/>
  </r>
  <r>
    <s v="41-06-00-063"/>
    <x v="20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624363014"/>
    <n v="2424466"/>
    <n v="149226"/>
    <n v="626638254"/>
    <n v="0"/>
    <n v="626222020"/>
    <n v="416234"/>
    <n v="626222020"/>
    <n v="84967333"/>
    <n v="84967333"/>
    <n v="84967333"/>
  </r>
  <r>
    <s v="41-06-00-063"/>
    <x v="20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4365336096"/>
    <n v="0"/>
    <n v="0"/>
    <n v="4365336096"/>
    <n v="0"/>
    <n v="4365336096"/>
    <n v="0"/>
    <n v="4365336096"/>
    <n v="670831379"/>
    <n v="670831379"/>
    <n v="670831379"/>
  </r>
  <r>
    <s v="41-06-00-063"/>
    <x v="20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0"/>
    <n v="104539392"/>
    <n v="0"/>
    <n v="104539392"/>
    <n v="0"/>
    <n v="104539392"/>
    <n v="0"/>
    <n v="104539392"/>
    <n v="0"/>
    <n v="0"/>
    <n v="0"/>
  </r>
  <r>
    <s v="41-06-00-063"/>
    <x v="20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257569443"/>
    <n v="34261087"/>
    <n v="0"/>
    <n v="1291830530"/>
    <n v="0"/>
    <n v="1276061395"/>
    <n v="15769135"/>
    <n v="1259807729"/>
    <n v="486135743"/>
    <n v="486135743"/>
    <n v="486135743"/>
  </r>
  <r>
    <s v="41-06-00-063"/>
    <x v="20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66916000"/>
    <n v="0"/>
    <n v="0"/>
    <n v="66916000"/>
    <n v="0"/>
    <n v="20398421"/>
    <n v="46517579"/>
    <n v="20217839"/>
    <n v="17711803"/>
    <n v="17711803"/>
    <n v="17711803"/>
  </r>
  <r>
    <s v="41-06-00-063"/>
    <x v="20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8551000"/>
    <n v="0"/>
    <n v="0"/>
    <n v="8551000"/>
    <n v="0"/>
    <n v="2500000"/>
    <n v="6051000"/>
    <n v="0"/>
    <n v="0"/>
    <n v="0"/>
    <n v="0"/>
  </r>
  <r>
    <s v="41-06-00-063"/>
    <x v="20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48531600"/>
    <n v="0"/>
    <n v="48531600"/>
    <n v="0"/>
    <n v="48531600"/>
    <n v="0"/>
    <n v="48531600"/>
    <n v="0"/>
    <n v="0"/>
    <n v="0"/>
  </r>
  <r>
    <s v="41-06-00-063"/>
    <x v="20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15882640036"/>
    <n v="0"/>
    <n v="565874100"/>
    <n v="15316765936"/>
    <n v="0"/>
    <n v="15316765936"/>
    <n v="0"/>
    <n v="15316765936"/>
    <n v="2419556637"/>
    <n v="2419556637"/>
    <n v="2419556637"/>
  </r>
  <r>
    <s v="41-06-00-063"/>
    <x v="20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15205906695"/>
    <n v="0"/>
    <n v="17160508"/>
    <n v="15188746187"/>
    <n v="0"/>
    <n v="15188746187"/>
    <n v="0"/>
    <n v="15188746187"/>
    <n v="2202301160"/>
    <n v="2202301160"/>
    <n v="2202301160"/>
  </r>
  <r>
    <s v="41-06-00-063"/>
    <x v="20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329730000"/>
    <n v="1643337"/>
    <n v="328086663"/>
    <n v="0"/>
    <n v="328086663"/>
    <n v="0"/>
    <n v="328086663"/>
    <n v="60126667"/>
    <n v="60126667"/>
    <n v="60126667"/>
  </r>
  <r>
    <s v="41-06-00-063"/>
    <x v="20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15856397"/>
    <n v="0"/>
    <n v="15856397"/>
    <n v="0"/>
    <n v="6572699"/>
    <n v="9283698"/>
    <n v="5914983"/>
    <n v="5156511"/>
    <n v="5156511"/>
    <n v="5156511"/>
  </r>
  <r>
    <s v="41-06-00-063"/>
    <x v="20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419344640"/>
    <n v="0"/>
    <n v="0"/>
    <n v="1419344640"/>
    <n v="0"/>
    <n v="1419344640"/>
    <n v="0"/>
    <n v="0"/>
    <n v="0"/>
    <n v="0"/>
    <n v="0"/>
  </r>
  <r>
    <s v="41-06-00-063"/>
    <x v="20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98826696"/>
    <n v="0"/>
    <n v="0"/>
    <n v="98826696"/>
    <n v="0"/>
    <n v="83555417"/>
    <n v="15271279"/>
    <n v="0"/>
    <n v="0"/>
    <n v="0"/>
    <n v="0"/>
  </r>
  <r>
    <s v="41-06-00-063"/>
    <x v="20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756933"/>
    <n v="6756933"/>
    <n v="6756933"/>
  </r>
  <r>
    <s v="41-06-00-063"/>
    <x v="20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4359689"/>
    <n v="0"/>
    <n v="0"/>
    <n v="4359689"/>
    <n v="0"/>
    <n v="2009276"/>
    <n v="2350413"/>
    <n v="2009276"/>
    <n v="1399870"/>
    <n v="1399870"/>
    <n v="1399870"/>
  </r>
  <r>
    <s v="41-06-00-063"/>
    <x v="20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177936050"/>
    <n v="0"/>
    <n v="0"/>
    <n v="1177936050"/>
    <n v="0"/>
    <n v="1177936050"/>
    <n v="0"/>
    <n v="88752800"/>
    <n v="0"/>
    <n v="0"/>
    <n v="0"/>
  </r>
  <r>
    <s v="41-06-00-063"/>
    <x v="20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80436650"/>
    <n v="0"/>
    <n v="0"/>
    <n v="180436650"/>
    <n v="0"/>
    <n v="180436650"/>
    <n v="0"/>
    <n v="133129200"/>
    <n v="0"/>
    <n v="0"/>
    <n v="0"/>
  </r>
  <r>
    <s v="41-06-00-063"/>
    <x v="20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563500"/>
    <n v="106300"/>
    <n v="68563500"/>
    <n v="8822900"/>
    <n v="8822900"/>
    <n v="8822900"/>
  </r>
  <r>
    <s v="41-06-00-063"/>
    <x v="20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93649"/>
    <n v="2906351"/>
    <n v="93649"/>
    <n v="93649"/>
    <n v="93649"/>
    <n v="93649"/>
  </r>
  <r>
    <s v="41-06-00-063"/>
    <x v="20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5433491"/>
    <n v="0"/>
    <n v="5433491"/>
    <n v="0"/>
    <n v="0"/>
    <n v="5433491"/>
    <n v="0"/>
    <n v="0"/>
    <n v="0"/>
    <n v="0"/>
  </r>
  <r>
    <s v="41-06-00-063"/>
    <x v="20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0"/>
    <n v="1479280"/>
    <n v="71692500"/>
    <n v="0"/>
    <n v="71692500"/>
    <n v="0"/>
    <n v="71692500"/>
    <n v="12702596"/>
    <n v="12702596"/>
    <n v="12702596"/>
  </r>
  <r>
    <s v="41-06-00-063"/>
    <x v="20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981187"/>
    <n v="0"/>
    <n v="0"/>
    <n v="15981187"/>
    <n v="0"/>
    <n v="1651254"/>
    <n v="14329933"/>
    <n v="1651254"/>
    <n v="1559945"/>
    <n v="1559945"/>
    <n v="1559945"/>
  </r>
  <r>
    <s v="41-06-00-063"/>
    <x v="20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83021605"/>
    <n v="0"/>
    <n v="33039"/>
    <n v="82988566"/>
    <n v="0"/>
    <n v="82988566"/>
    <n v="0"/>
    <n v="82988566"/>
    <n v="15549867"/>
    <n v="15549867"/>
    <n v="15549867"/>
  </r>
  <r>
    <s v="41-06-00-063"/>
    <x v="20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2070764"/>
    <n v="0"/>
    <n v="0"/>
    <n v="2070764"/>
    <n v="0"/>
    <n v="0"/>
    <n v="2070764"/>
    <n v="0"/>
    <n v="0"/>
    <n v="0"/>
    <n v="0"/>
  </r>
  <r>
    <s v="41-06-00-063"/>
    <x v="20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393645799"/>
    <n v="27624200"/>
    <n v="40588933"/>
    <n v="380681066"/>
    <n v="0"/>
    <n v="375454866"/>
    <n v="5226200"/>
    <n v="360607866"/>
    <n v="105417767"/>
    <n v="105417767"/>
    <n v="105417767"/>
  </r>
  <r>
    <s v="41-06-00-063"/>
    <x v="20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8103000"/>
    <n v="0"/>
    <n v="8103000"/>
    <n v="0"/>
    <n v="1218983"/>
    <n v="6884017"/>
    <n v="1218983"/>
    <n v="901616"/>
    <n v="901616"/>
    <n v="901616"/>
  </r>
  <r>
    <s v="41-06-00-063"/>
    <x v="20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500000"/>
    <n v="0"/>
    <n v="0"/>
    <n v="1500000"/>
    <n v="0"/>
    <n v="0"/>
    <n v="1500000"/>
    <n v="0"/>
    <n v="0"/>
    <n v="0"/>
    <n v="0"/>
  </r>
  <r>
    <s v="41-06-00-063"/>
    <x v="20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6359467"/>
    <n v="6359467"/>
    <n v="6359467"/>
  </r>
  <r>
    <s v="41-06-00-063"/>
    <x v="20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5398072"/>
    <n v="0"/>
    <n v="0"/>
    <n v="5398072"/>
    <n v="0"/>
    <n v="5398072"/>
    <n v="0"/>
    <n v="5398072"/>
    <n v="0"/>
    <n v="0"/>
    <n v="0"/>
  </r>
  <r>
    <s v="41-06-00-063"/>
    <x v="20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36046000"/>
    <n v="0"/>
    <n v="36046000"/>
    <n v="0"/>
    <n v="0"/>
    <n v="36046000"/>
    <n v="0"/>
    <n v="0"/>
    <n v="0"/>
    <n v="0"/>
  </r>
  <r>
    <s v="41-06-00-063"/>
    <x v="20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7780000"/>
    <n v="0"/>
    <n v="7780000"/>
    <n v="0"/>
    <n v="0"/>
    <n v="7780000"/>
    <n v="0"/>
    <n v="0"/>
    <n v="0"/>
    <n v="0"/>
  </r>
  <r>
    <s v="41-06-00-063"/>
    <x v="20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000000"/>
    <n v="0"/>
    <n v="0"/>
    <n v="2000000"/>
    <n v="0"/>
    <n v="0"/>
    <n v="2000000"/>
    <n v="0"/>
    <n v="0"/>
    <n v="0"/>
    <n v="0"/>
  </r>
  <r>
    <s v="41-06-00-063"/>
    <x v="20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73853"/>
    <n v="144184"/>
    <n v="0"/>
    <n v="318037"/>
    <n v="0"/>
    <n v="0"/>
    <n v="318037"/>
    <n v="0"/>
    <n v="0"/>
    <n v="0"/>
    <n v="0"/>
  </r>
  <r>
    <s v="41-06-00-063"/>
    <x v="20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50000000"/>
    <n v="0"/>
    <n v="150000000"/>
    <n v="0"/>
    <n v="150000000"/>
    <n v="0"/>
    <n v="0"/>
    <n v="0"/>
    <n v="0"/>
    <n v="0"/>
  </r>
  <r>
    <s v="41-06-00-063"/>
    <x v="20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40000000"/>
    <n v="0"/>
    <n v="0"/>
    <n v="40000000"/>
    <n v="0"/>
    <n v="40000000"/>
    <n v="0"/>
    <n v="0"/>
    <n v="0"/>
    <n v="0"/>
    <n v="0"/>
  </r>
  <r>
    <s v="41-06-00-063"/>
    <x v="20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10000000"/>
    <n v="0"/>
    <n v="0"/>
    <n v="10000000"/>
    <n v="0"/>
    <n v="10000000"/>
    <n v="0"/>
    <n v="0"/>
    <n v="0"/>
    <n v="0"/>
    <n v="0"/>
  </r>
  <r>
    <s v="41-06-00-063"/>
    <x v="20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79299500"/>
    <n v="956500"/>
    <n v="79299500"/>
    <n v="15078201"/>
    <n v="15078201"/>
    <n v="15078201"/>
  </r>
  <r>
    <s v="41-06-00-066"/>
    <x v="21"/>
    <s v="A-2-0-3-50-2"/>
    <s v="A-2-0-3"/>
    <x v="3"/>
    <s v="DIRECCION ADMINISTRATIVA"/>
    <s v="Administrativa"/>
    <x v="1"/>
    <s v="2"/>
    <s v="0"/>
    <s v="3"/>
    <s v="50"/>
    <s v="2"/>
    <m/>
    <m/>
    <s v="Propios"/>
    <s v="27"/>
    <s v="CSF"/>
    <x v="39"/>
    <n v="25000"/>
    <n v="0"/>
    <n v="0"/>
    <n v="25000"/>
    <n v="0"/>
    <n v="24096"/>
    <n v="904"/>
    <n v="24096"/>
    <n v="24096"/>
    <n v="24096"/>
    <n v="24096"/>
  </r>
  <r>
    <s v="41-06-00-066"/>
    <x v="21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32000000"/>
    <n v="140000"/>
    <n v="26382"/>
    <n v="32113618"/>
    <n v="0"/>
    <n v="30090325"/>
    <n v="2023293"/>
    <n v="30090325"/>
    <n v="30090325"/>
    <n v="30090325"/>
    <n v="30090325"/>
  </r>
  <r>
    <s v="41-06-00-066"/>
    <x v="21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0500000"/>
    <n v="0"/>
    <n v="0"/>
    <n v="10500000"/>
    <n v="0"/>
    <n v="10500000"/>
    <n v="0"/>
    <n v="0"/>
    <n v="0"/>
    <n v="0"/>
    <n v="0"/>
  </r>
  <r>
    <s v="41-06-00-066"/>
    <x v="21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1900000"/>
    <n v="0"/>
    <n v="0"/>
    <n v="1900000"/>
    <n v="0"/>
    <n v="1900000"/>
    <n v="0"/>
    <n v="0"/>
    <n v="0"/>
    <n v="0"/>
    <n v="0"/>
  </r>
  <r>
    <s v="41-06-00-066"/>
    <x v="21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7000000"/>
    <n v="0"/>
    <n v="0"/>
    <n v="7000000"/>
    <n v="0"/>
    <n v="7000000"/>
    <n v="0"/>
    <n v="4650048"/>
    <n v="4650048"/>
    <n v="4650048"/>
    <n v="4650048"/>
  </r>
  <r>
    <s v="41-06-00-066"/>
    <x v="21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6500000"/>
    <n v="0"/>
    <n v="0"/>
    <n v="6500000"/>
    <n v="0"/>
    <n v="2895756"/>
    <n v="3604244"/>
    <n v="2895756"/>
    <n v="2895756"/>
    <n v="2895756"/>
    <n v="2895756"/>
  </r>
  <r>
    <s v="41-06-00-066"/>
    <x v="21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51500000"/>
    <n v="0"/>
    <n v="0"/>
    <n v="51500000"/>
    <n v="0"/>
    <n v="17675297"/>
    <n v="33824703"/>
    <n v="17675297"/>
    <n v="17675297"/>
    <n v="17675297"/>
    <n v="17675297"/>
  </r>
  <r>
    <s v="41-06-00-066"/>
    <x v="21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6500000"/>
    <n v="0"/>
    <n v="0"/>
    <n v="16500000"/>
    <n v="0"/>
    <n v="7019371"/>
    <n v="9480629"/>
    <n v="7019371"/>
    <n v="7019371"/>
    <n v="7019371"/>
    <n v="7019371"/>
  </r>
  <r>
    <s v="41-06-00-066"/>
    <x v="21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2000000"/>
    <n v="0"/>
    <n v="0"/>
    <n v="12000000"/>
    <n v="0"/>
    <n v="5423837"/>
    <n v="6576163"/>
    <n v="5043687"/>
    <n v="2958728"/>
    <n v="2958728"/>
    <n v="2958728"/>
  </r>
  <r>
    <s v="41-06-00-066"/>
    <x v="21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68220452"/>
    <n v="0"/>
    <n v="0"/>
    <n v="68220452"/>
    <n v="0"/>
    <n v="68220452"/>
    <n v="0"/>
    <n v="0"/>
    <n v="0"/>
    <n v="0"/>
    <n v="0"/>
  </r>
  <r>
    <s v="41-06-00-066"/>
    <x v="21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840953920"/>
    <n v="0"/>
    <n v="38039246"/>
    <n v="802914674"/>
    <n v="0"/>
    <n v="802914674"/>
    <n v="0"/>
    <n v="802914674"/>
    <n v="0"/>
    <n v="0"/>
    <n v="0"/>
  </r>
  <r>
    <s v="41-06-00-066"/>
    <x v="21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747722"/>
    <n v="0"/>
    <n v="3747722"/>
    <n v="0"/>
    <n v="0"/>
    <n v="0"/>
    <n v="0"/>
    <n v="0"/>
    <n v="0"/>
    <n v="0"/>
    <n v="0"/>
  </r>
  <r>
    <s v="41-06-00-066"/>
    <x v="21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065879"/>
    <n v="0"/>
    <n v="0"/>
    <n v="2065879"/>
    <n v="0"/>
    <n v="235670"/>
    <n v="1830209"/>
    <n v="138058"/>
    <n v="138058"/>
    <n v="138058"/>
    <n v="138058"/>
  </r>
  <r>
    <s v="41-06-00-066"/>
    <x v="21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451824615"/>
    <n v="0"/>
    <n v="0"/>
    <n v="451824615"/>
    <n v="0"/>
    <n v="451824615"/>
    <n v="0"/>
    <n v="451824615"/>
    <n v="63693936"/>
    <n v="63693936"/>
    <n v="63693936"/>
  </r>
  <r>
    <s v="41-06-00-066"/>
    <x v="21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889280381"/>
    <n v="0"/>
    <n v="36498000"/>
    <n v="852782381"/>
    <n v="0"/>
    <n v="852782381"/>
    <n v="0"/>
    <n v="852782381"/>
    <n v="90915379"/>
    <n v="90915379"/>
    <n v="90915379"/>
  </r>
  <r>
    <s v="41-06-00-066"/>
    <x v="21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2652649306"/>
    <n v="13271335"/>
    <n v="30081153"/>
    <n v="12635839488"/>
    <n v="0"/>
    <n v="12635839488"/>
    <n v="0"/>
    <n v="12613619777"/>
    <n v="2014234497"/>
    <n v="2014234497"/>
    <n v="2014234497"/>
  </r>
  <r>
    <s v="41-06-00-066"/>
    <x v="21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4629969916"/>
    <n v="0"/>
    <n v="0"/>
    <n v="4629969916"/>
    <n v="0"/>
    <n v="4629969916"/>
    <n v="0"/>
    <n v="4629969916"/>
    <n v="767891532"/>
    <n v="767891532"/>
    <n v="767891532"/>
  </r>
  <r>
    <s v="41-06-00-066"/>
    <x v="21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479138880"/>
    <n v="0"/>
    <n v="108895200"/>
    <n v="370243680"/>
    <n v="0"/>
    <n v="361532064"/>
    <n v="8711616"/>
    <n v="361532064"/>
    <n v="0"/>
    <n v="0"/>
    <n v="0"/>
  </r>
  <r>
    <s v="41-06-00-066"/>
    <x v="21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1723285479"/>
    <n v="5842834"/>
    <n v="0"/>
    <n v="1729128313"/>
    <n v="0"/>
    <n v="1709056244"/>
    <n v="20072069"/>
    <n v="1690375311"/>
    <n v="560205067"/>
    <n v="560205067"/>
    <n v="560205067"/>
  </r>
  <r>
    <s v="41-06-00-066"/>
    <x v="21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61573000"/>
    <n v="0"/>
    <n v="0"/>
    <n v="61573000"/>
    <n v="0"/>
    <n v="17687234"/>
    <n v="43885766"/>
    <n v="13245521"/>
    <n v="10152421"/>
    <n v="10152421"/>
    <n v="10152421"/>
  </r>
  <r>
    <s v="41-06-00-066"/>
    <x v="21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9888000"/>
    <n v="0"/>
    <n v="0"/>
    <n v="19888000"/>
    <n v="0"/>
    <n v="19888000"/>
    <n v="0"/>
    <n v="6989103"/>
    <n v="6989103"/>
    <n v="6989103"/>
    <n v="6989103"/>
  </r>
  <r>
    <s v="41-06-00-066"/>
    <x v="2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20486700"/>
    <n v="2276300"/>
    <n v="18210400"/>
    <n v="0"/>
    <n v="18210400"/>
    <n v="0"/>
    <n v="18210400"/>
    <n v="2873000"/>
    <n v="2873000"/>
    <n v="2873000"/>
  </r>
  <r>
    <s v="41-06-00-066"/>
    <x v="2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36192405777"/>
    <n v="0"/>
    <n v="0"/>
    <n v="36192405777"/>
    <n v="0"/>
    <n v="36192405777"/>
    <n v="0"/>
    <n v="36192405777"/>
    <n v="6098365297"/>
    <n v="6098365297"/>
    <n v="6098365297"/>
  </r>
  <r>
    <s v="41-06-00-066"/>
    <x v="2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1257233513"/>
    <n v="0"/>
    <n v="1257233513"/>
    <n v="0"/>
    <n v="1257233513"/>
    <n v="0"/>
    <n v="1257233513"/>
    <n v="171854033"/>
    <n v="171854033"/>
    <n v="171854033"/>
  </r>
  <r>
    <s v="41-06-00-066"/>
    <x v="2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602577802"/>
    <n v="0"/>
    <n v="1602577802"/>
    <n v="0"/>
    <n v="1358066466"/>
    <n v="244511336"/>
    <n v="56502206"/>
    <n v="0"/>
    <n v="0"/>
    <n v="0"/>
  </r>
  <r>
    <s v="41-06-00-066"/>
    <x v="21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16066935255"/>
    <n v="0"/>
    <n v="21559511"/>
    <n v="16045375744"/>
    <n v="0"/>
    <n v="16045375744"/>
    <n v="0"/>
    <n v="16045375744"/>
    <n v="5218029943"/>
    <n v="5218029943"/>
    <n v="5218029943"/>
  </r>
  <r>
    <s v="41-06-00-066"/>
    <x v="21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329730000"/>
    <n v="2706667"/>
    <n v="327023333"/>
    <n v="0"/>
    <n v="327023333"/>
    <n v="0"/>
    <n v="327023333"/>
    <n v="57130000"/>
    <n v="57130000"/>
    <n v="57130000"/>
  </r>
  <r>
    <s v="41-06-00-066"/>
    <x v="21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16463805"/>
    <n v="0"/>
    <n v="16463805"/>
    <n v="0"/>
    <n v="9535020"/>
    <n v="6928785"/>
    <n v="5866122"/>
    <n v="2287643"/>
    <n v="2287643"/>
    <n v="2287643"/>
  </r>
  <r>
    <s v="41-06-00-066"/>
    <x v="21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317962880"/>
    <n v="0"/>
    <n v="0"/>
    <n v="1317962880"/>
    <n v="0"/>
    <n v="1317962880"/>
    <n v="0"/>
    <n v="1317962880"/>
    <n v="0"/>
    <n v="0"/>
    <n v="0"/>
  </r>
  <r>
    <s v="41-06-00-066"/>
    <x v="21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73560082"/>
    <n v="0"/>
    <n v="0"/>
    <n v="373560082"/>
    <n v="0"/>
    <n v="373560082"/>
    <n v="0"/>
    <n v="373560082"/>
    <n v="62149055"/>
    <n v="62149055"/>
    <n v="62149055"/>
  </r>
  <r>
    <s v="41-06-00-066"/>
    <x v="21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5564533"/>
    <n v="5564533"/>
    <n v="5564533"/>
  </r>
  <r>
    <s v="41-06-00-066"/>
    <x v="21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7190629"/>
    <n v="0"/>
    <n v="0"/>
    <n v="7190629"/>
    <n v="0"/>
    <n v="2810715"/>
    <n v="4379914"/>
    <n v="2512999"/>
    <n v="1166713"/>
    <n v="1166713"/>
    <n v="1166713"/>
  </r>
  <r>
    <s v="41-06-00-066"/>
    <x v="21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826204760"/>
    <n v="0"/>
    <n v="0"/>
    <n v="826204760"/>
    <n v="0"/>
    <n v="777387230"/>
    <n v="48817530"/>
    <n v="0"/>
    <n v="0"/>
    <n v="0"/>
    <n v="0"/>
  </r>
  <r>
    <s v="41-06-00-066"/>
    <x v="21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563339140"/>
    <n v="0"/>
    <n v="0"/>
    <n v="563339140"/>
    <n v="0"/>
    <n v="561186520"/>
    <n v="2152620"/>
    <n v="526782100"/>
    <n v="0"/>
    <n v="0"/>
    <n v="0"/>
  </r>
  <r>
    <s v="41-06-00-066"/>
    <x v="21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4524100"/>
    <n v="4145700"/>
    <n v="34228600"/>
    <n v="3189000"/>
    <n v="3189000"/>
    <n v="3189000"/>
  </r>
  <r>
    <s v="41-06-00-066"/>
    <x v="21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93649"/>
    <n v="2906351"/>
    <n v="93649"/>
    <n v="93649"/>
    <n v="93649"/>
    <n v="93649"/>
  </r>
  <r>
    <s v="41-06-00-066"/>
    <x v="21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5558176"/>
    <n v="0"/>
    <n v="5558176"/>
    <n v="0"/>
    <n v="0"/>
    <n v="5558176"/>
    <n v="0"/>
    <n v="0"/>
    <n v="0"/>
    <n v="0"/>
  </r>
  <r>
    <s v="41-06-00-066"/>
    <x v="21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05643560"/>
    <n v="0"/>
    <n v="2833493"/>
    <n v="102810067"/>
    <n v="0"/>
    <n v="102810067"/>
    <n v="0"/>
    <n v="102810067"/>
    <n v="14658300"/>
    <n v="14658300"/>
    <n v="14658300"/>
  </r>
  <r>
    <s v="41-06-00-066"/>
    <x v="21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2072079"/>
    <n v="0"/>
    <n v="0"/>
    <n v="22072079"/>
    <n v="0"/>
    <n v="5721347"/>
    <n v="16350732"/>
    <n v="4749392"/>
    <n v="709157"/>
    <n v="709157"/>
    <n v="709157"/>
  </r>
  <r>
    <s v="41-06-00-066"/>
    <x v="21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93710"/>
    <n v="47262600"/>
    <n v="0"/>
    <n v="47262600"/>
    <n v="0"/>
    <n v="47262600"/>
    <n v="8870400"/>
    <n v="8870400"/>
    <n v="8870400"/>
  </r>
  <r>
    <s v="41-06-00-066"/>
    <x v="21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2606823"/>
    <n v="0"/>
    <n v="0"/>
    <n v="2606823"/>
    <n v="0"/>
    <n v="1763732"/>
    <n v="843091"/>
    <n v="1152187"/>
    <n v="643260"/>
    <n v="643260"/>
    <n v="643260"/>
  </r>
  <r>
    <s v="41-06-00-066"/>
    <x v="21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422653458"/>
    <n v="77456200"/>
    <n v="47323458"/>
    <n v="452786200"/>
    <n v="0"/>
    <n v="416433000"/>
    <n v="36353200"/>
    <n v="416433000"/>
    <n v="125706730"/>
    <n v="125706730"/>
    <n v="125706730"/>
  </r>
  <r>
    <s v="41-06-00-066"/>
    <x v="21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4407000"/>
    <n v="0"/>
    <n v="4407000"/>
    <n v="0"/>
    <n v="1872843"/>
    <n v="2534157"/>
    <n v="992231"/>
    <n v="165940"/>
    <n v="165940"/>
    <n v="165940"/>
  </r>
  <r>
    <s v="41-06-00-066"/>
    <x v="21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954000"/>
    <n v="0"/>
    <n v="0"/>
    <n v="1954000"/>
    <n v="0"/>
    <n v="0"/>
    <n v="1954000"/>
    <n v="0"/>
    <n v="0"/>
    <n v="0"/>
    <n v="0"/>
  </r>
  <r>
    <s v="41-06-00-066"/>
    <x v="21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260100"/>
    <n v="6260100"/>
    <n v="6260100"/>
  </r>
  <r>
    <s v="41-06-00-066"/>
    <x v="21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4880048"/>
    <n v="0"/>
    <n v="0"/>
    <n v="24880048"/>
    <n v="0"/>
    <n v="24880048"/>
    <n v="0"/>
    <n v="24880048"/>
    <n v="2921421"/>
    <n v="2921421"/>
    <n v="2921421"/>
  </r>
  <r>
    <s v="41-06-00-066"/>
    <x v="21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413708315"/>
    <n v="0"/>
    <n v="0"/>
    <n v="413708315"/>
    <n v="0"/>
    <n v="413708303"/>
    <n v="12"/>
    <n v="413708303"/>
    <n v="103427075"/>
    <n v="103427075"/>
    <n v="103427075"/>
  </r>
  <r>
    <s v="41-06-00-066"/>
    <x v="21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44125000"/>
    <n v="0"/>
    <n v="44125000"/>
    <n v="0"/>
    <n v="0"/>
    <n v="44125000"/>
    <n v="0"/>
    <n v="0"/>
    <n v="0"/>
    <n v="0"/>
  </r>
  <r>
    <s v="41-06-00-066"/>
    <x v="21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6891300"/>
    <n v="0"/>
    <n v="6891300"/>
    <n v="0"/>
    <n v="6891300"/>
    <n v="0"/>
    <n v="0"/>
    <n v="0"/>
    <n v="0"/>
    <n v="0"/>
  </r>
  <r>
    <s v="41-06-00-066"/>
    <x v="21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000000"/>
    <n v="0"/>
    <n v="0"/>
    <n v="2000000"/>
    <n v="0"/>
    <n v="1575509"/>
    <n v="424491"/>
    <n v="1239908"/>
    <n v="855501"/>
    <n v="855501"/>
    <n v="855501"/>
  </r>
  <r>
    <s v="41-06-00-066"/>
    <x v="21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358914"/>
    <n v="176500"/>
    <n v="0"/>
    <n v="535414"/>
    <n v="0"/>
    <n v="0"/>
    <n v="535414"/>
    <n v="0"/>
    <n v="0"/>
    <n v="0"/>
    <n v="0"/>
  </r>
  <r>
    <s v="41-06-00-066"/>
    <x v="21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1"/>
    <s v="CSF"/>
    <x v="123"/>
    <n v="44940000"/>
    <n v="0"/>
    <n v="0"/>
    <n v="44940000"/>
    <n v="0"/>
    <n v="37450000"/>
    <n v="7490000"/>
    <n v="32900000"/>
    <n v="11900000"/>
    <n v="11900000"/>
    <n v="11900000"/>
  </r>
  <r>
    <s v="41-06-00-066"/>
    <x v="21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80000000"/>
    <n v="0"/>
    <n v="180000000"/>
    <n v="0"/>
    <n v="180000000"/>
    <n v="0"/>
    <n v="0"/>
    <n v="0"/>
    <n v="0"/>
    <n v="0"/>
  </r>
  <r>
    <s v="41-06-00-066"/>
    <x v="21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65000000"/>
    <n v="0"/>
    <n v="0"/>
    <n v="65000000"/>
    <n v="0"/>
    <n v="65000000"/>
    <n v="0"/>
    <n v="21477120"/>
    <n v="5369280"/>
    <n v="5369280"/>
    <n v="5369280"/>
  </r>
  <r>
    <s v="41-06-00-066"/>
    <x v="21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0000000"/>
    <n v="0"/>
    <n v="0"/>
    <n v="30000000"/>
    <n v="0"/>
    <n v="30000000"/>
    <n v="0"/>
    <n v="0"/>
    <n v="0"/>
    <n v="0"/>
    <n v="0"/>
  </r>
  <r>
    <s v="41-06-00-066"/>
    <x v="21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79397299"/>
    <n v="858701"/>
    <n v="79397299"/>
    <n v="14491000"/>
    <n v="14491000"/>
    <n v="14491000"/>
  </r>
  <r>
    <s v="41-06-00-066"/>
    <x v="21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3742000"/>
    <n v="0"/>
    <n v="0"/>
    <n v="3742000"/>
    <n v="0"/>
    <n v="508495"/>
    <n v="3233505"/>
    <n v="172460"/>
    <n v="0"/>
    <n v="0"/>
    <n v="0"/>
  </r>
  <r>
    <s v="41-06-00-068"/>
    <x v="22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95000000"/>
    <n v="0"/>
    <n v="0"/>
    <n v="95000000"/>
    <n v="0"/>
    <n v="94620000"/>
    <n v="380000"/>
    <n v="78870425"/>
    <n v="73460962"/>
    <n v="73460962"/>
    <n v="73460962"/>
  </r>
  <r>
    <s v="41-06-00-068"/>
    <x v="22"/>
    <s v="A-2-0-3-50-90"/>
    <s v="A-2-0-3"/>
    <x v="3"/>
    <s v="DIRECCION ADMINISTRATIVA"/>
    <s v="Administrativa"/>
    <x v="1"/>
    <s v="2"/>
    <s v="0"/>
    <s v="3"/>
    <s v="50"/>
    <s v="90"/>
    <m/>
    <m/>
    <s v="Propios"/>
    <s v="27"/>
    <s v="CSF"/>
    <x v="42"/>
    <n v="69000"/>
    <n v="0"/>
    <n v="0"/>
    <n v="69000"/>
    <n v="0"/>
    <n v="0"/>
    <n v="69000"/>
    <n v="0"/>
    <n v="0"/>
    <n v="0"/>
    <n v="0"/>
  </r>
  <r>
    <s v="41-06-00-068"/>
    <x v="22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0"/>
    <n v="1272000"/>
    <n v="0"/>
    <n v="1272000"/>
    <n v="0"/>
    <n v="0"/>
    <n v="1272000"/>
    <n v="0"/>
    <n v="0"/>
    <n v="0"/>
    <n v="0"/>
  </r>
  <r>
    <s v="41-06-00-068"/>
    <x v="22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9200000"/>
    <n v="0"/>
    <n v="0"/>
    <n v="19200000"/>
    <n v="0"/>
    <n v="19200000"/>
    <n v="0"/>
    <n v="0"/>
    <n v="0"/>
    <n v="0"/>
    <n v="0"/>
  </r>
  <r>
    <s v="41-06-00-068"/>
    <x v="22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72000000"/>
    <n v="0"/>
    <n v="0"/>
    <n v="72000000"/>
    <n v="0"/>
    <n v="72000000"/>
    <n v="0"/>
    <n v="72000000"/>
    <n v="2501564"/>
    <n v="2501564"/>
    <n v="2501564"/>
  </r>
  <r>
    <s v="41-06-00-068"/>
    <x v="22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500000"/>
    <n v="0"/>
    <n v="0"/>
    <n v="500000"/>
    <n v="0"/>
    <n v="500000"/>
    <n v="0"/>
    <n v="155150"/>
    <n v="155150"/>
    <n v="155150"/>
    <n v="155150"/>
  </r>
  <r>
    <s v="41-06-00-068"/>
    <x v="22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5000000"/>
    <n v="0"/>
    <n v="0"/>
    <n v="25000000"/>
    <n v="0"/>
    <n v="25000000"/>
    <n v="0"/>
    <n v="7897109"/>
    <n v="7897109"/>
    <n v="7897109"/>
    <n v="7897109"/>
  </r>
  <r>
    <s v="41-06-00-068"/>
    <x v="22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85500000"/>
    <n v="0"/>
    <n v="0"/>
    <n v="185500000"/>
    <n v="0"/>
    <n v="185500000"/>
    <n v="0"/>
    <n v="74138229"/>
    <n v="74138229"/>
    <n v="74138229"/>
    <n v="74138229"/>
  </r>
  <r>
    <s v="41-06-00-068"/>
    <x v="22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2077000"/>
    <n v="0"/>
    <n v="0"/>
    <n v="2077000"/>
    <n v="0"/>
    <n v="2077000"/>
    <n v="0"/>
    <n v="417083"/>
    <n v="415031"/>
    <n v="415031"/>
    <n v="411674"/>
  </r>
  <r>
    <s v="41-06-00-068"/>
    <x v="22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38000000"/>
    <n v="0"/>
    <n v="0"/>
    <n v="38000000"/>
    <n v="0"/>
    <n v="38000000"/>
    <n v="0"/>
    <n v="13150384"/>
    <n v="13150384"/>
    <n v="13150384"/>
    <n v="13150384"/>
  </r>
  <r>
    <s v="41-06-00-068"/>
    <x v="22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25000000"/>
    <n v="0"/>
    <n v="0"/>
    <n v="25000000"/>
    <n v="0"/>
    <n v="25000000"/>
    <n v="0"/>
    <n v="7904268"/>
    <n v="6303477"/>
    <n v="6303477"/>
    <n v="6303477"/>
  </r>
  <r>
    <s v="41-06-00-068"/>
    <x v="22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2500000"/>
    <n v="0"/>
    <n v="2500000"/>
    <n v="0"/>
    <n v="505000"/>
    <n v="1995000"/>
    <n v="505000"/>
    <n v="505000"/>
    <n v="505000"/>
    <n v="505000"/>
  </r>
  <r>
    <s v="41-06-00-068"/>
    <x v="22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08495177"/>
    <n v="0"/>
    <n v="0"/>
    <n v="108495177"/>
    <n v="0"/>
    <n v="108495177"/>
    <n v="0"/>
    <n v="0"/>
    <n v="0"/>
    <n v="0"/>
    <n v="0"/>
  </r>
  <r>
    <s v="41-06-00-068"/>
    <x v="22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15895969"/>
    <n v="0"/>
    <n v="0"/>
    <n v="115895969"/>
    <n v="0"/>
    <n v="115895969"/>
    <n v="0"/>
    <n v="107980010"/>
    <n v="19115615"/>
    <n v="19115615"/>
    <n v="19115615"/>
  </r>
  <r>
    <s v="41-06-00-068"/>
    <x v="22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191875"/>
    <n v="0"/>
    <n v="0"/>
    <n v="1191875"/>
    <n v="0"/>
    <n v="0"/>
    <n v="1191875"/>
    <n v="0"/>
    <n v="0"/>
    <n v="0"/>
    <n v="0"/>
  </r>
  <r>
    <s v="41-06-00-068"/>
    <x v="22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846466149"/>
    <n v="294229200"/>
    <n v="0"/>
    <n v="2140695349"/>
    <n v="0"/>
    <n v="1846466149"/>
    <n v="294229200"/>
    <n v="1846466149"/>
    <n v="327453087"/>
    <n v="327453087"/>
    <n v="327453087"/>
  </r>
  <r>
    <s v="41-06-00-068"/>
    <x v="22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19398915910"/>
    <n v="90988410"/>
    <n v="431864243"/>
    <n v="19058040077"/>
    <n v="0"/>
    <n v="19058040077"/>
    <n v="0"/>
    <n v="18922689366"/>
    <n v="3138169704"/>
    <n v="3138169704"/>
    <n v="3138169704"/>
  </r>
  <r>
    <s v="41-06-00-068"/>
    <x v="22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62364630"/>
    <n v="0"/>
    <n v="0"/>
    <n v="262364630"/>
    <n v="0"/>
    <n v="262364630"/>
    <n v="0"/>
    <n v="262364630"/>
    <n v="47702660"/>
    <n v="47702660"/>
    <n v="47702660"/>
  </r>
  <r>
    <s v="41-06-00-068"/>
    <x v="22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7000116750"/>
    <n v="0"/>
    <n v="0"/>
    <n v="7000116750"/>
    <n v="0"/>
    <n v="6939544178"/>
    <n v="60572572"/>
    <n v="6439948718"/>
    <n v="1106969172"/>
    <n v="1106969172"/>
    <n v="1106969172"/>
  </r>
  <r>
    <s v="41-06-00-068"/>
    <x v="22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2986488498"/>
    <n v="0"/>
    <n v="0"/>
    <n v="2986488498"/>
    <n v="0"/>
    <n v="2986488498"/>
    <n v="0"/>
    <n v="2939288538"/>
    <n v="1139129751"/>
    <n v="1139129751"/>
    <n v="1139129751"/>
  </r>
  <r>
    <s v="41-06-00-068"/>
    <x v="22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12125000"/>
    <n v="0"/>
    <n v="0"/>
    <n v="212125000"/>
    <n v="0"/>
    <n v="210309594"/>
    <n v="1815406"/>
    <n v="48065639"/>
    <n v="31797871"/>
    <n v="31797871"/>
    <n v="31797871"/>
  </r>
  <r>
    <s v="41-06-00-068"/>
    <x v="22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61663000"/>
    <n v="0"/>
    <n v="0"/>
    <n v="61663000"/>
    <n v="0"/>
    <n v="50000000"/>
    <n v="11663000"/>
    <n v="50000000"/>
    <n v="0"/>
    <n v="0"/>
    <n v="0"/>
  </r>
  <r>
    <s v="41-06-00-068"/>
    <x v="2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74587500"/>
    <n v="0"/>
    <n v="74587500"/>
    <n v="0"/>
    <n v="72200700"/>
    <n v="2386800"/>
    <n v="71714500"/>
    <n v="17635800"/>
    <n v="17635800"/>
    <n v="17635800"/>
  </r>
  <r>
    <s v="41-06-00-068"/>
    <x v="2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69012922195"/>
    <n v="747704335"/>
    <n v="7658493058"/>
    <n v="62102133472"/>
    <n v="0"/>
    <n v="62102133472"/>
    <n v="0"/>
    <n v="62102133472"/>
    <n v="19099786357"/>
    <n v="19099786357"/>
    <n v="19099786357"/>
  </r>
  <r>
    <s v="41-06-00-068"/>
    <x v="2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0"/>
    <n v="8912138910"/>
    <n v="0"/>
    <n v="8912138910"/>
    <n v="0"/>
    <n v="8912138910"/>
    <n v="0"/>
    <n v="8912138910"/>
    <n v="3477114531"/>
    <n v="3477114531"/>
    <n v="3477114531"/>
  </r>
  <r>
    <s v="41-06-00-068"/>
    <x v="22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49134739182"/>
    <n v="0"/>
    <n v="0"/>
    <n v="49134739182"/>
    <n v="0"/>
    <n v="49134313873"/>
    <n v="425309"/>
    <n v="49134313873"/>
    <n v="13745120634"/>
    <n v="13745120634"/>
    <n v="13745120634"/>
  </r>
  <r>
    <s v="41-06-00-068"/>
    <x v="22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729930000"/>
    <n v="870000"/>
    <n v="729060000"/>
    <n v="0"/>
    <n v="729060000"/>
    <n v="0"/>
    <n v="726933333"/>
    <n v="131273337"/>
    <n v="131273337"/>
    <n v="131273337"/>
  </r>
  <r>
    <s v="41-06-00-068"/>
    <x v="22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36687989"/>
    <n v="0"/>
    <n v="36687989"/>
    <n v="0"/>
    <n v="36687989"/>
    <n v="0"/>
    <n v="26896441"/>
    <n v="16505096"/>
    <n v="16505096"/>
    <n v="16505096"/>
  </r>
  <r>
    <s v="41-06-00-068"/>
    <x v="22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534544000"/>
    <n v="0"/>
    <n v="0"/>
    <n v="2534544000"/>
    <n v="0"/>
    <n v="2534544000"/>
    <n v="0"/>
    <n v="2534544000"/>
    <n v="0"/>
    <n v="0"/>
    <n v="0"/>
  </r>
  <r>
    <s v="41-06-00-068"/>
    <x v="22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658598672"/>
    <n v="0"/>
    <n v="0"/>
    <n v="658598672"/>
    <n v="0"/>
    <n v="451305260"/>
    <n v="207293412"/>
    <n v="158764960"/>
    <n v="0"/>
    <n v="0"/>
    <n v="0"/>
  </r>
  <r>
    <s v="41-06-00-068"/>
    <x v="22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359467"/>
    <n v="6359467"/>
    <n v="6359467"/>
  </r>
  <r>
    <s v="41-06-00-068"/>
    <x v="22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2456649"/>
    <n v="0"/>
    <n v="0"/>
    <n v="12456649"/>
    <n v="0"/>
    <n v="12456649"/>
    <n v="0"/>
    <n v="1891031"/>
    <n v="1281625"/>
    <n v="1281625"/>
    <n v="1281625"/>
  </r>
  <r>
    <s v="41-06-00-068"/>
    <x v="22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468275460"/>
    <n v="0"/>
    <n v="0"/>
    <n v="1468275460"/>
    <n v="0"/>
    <n v="1468275460"/>
    <n v="0"/>
    <n v="0"/>
    <n v="0"/>
    <n v="0"/>
    <n v="0"/>
  </r>
  <r>
    <s v="41-06-00-068"/>
    <x v="22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26557040"/>
    <n v="0"/>
    <n v="0"/>
    <n v="126557040"/>
    <n v="0"/>
    <n v="126557040"/>
    <n v="0"/>
    <n v="49845600"/>
    <n v="0"/>
    <n v="0"/>
    <n v="0"/>
  </r>
  <r>
    <s v="41-06-00-068"/>
    <x v="22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8563500"/>
    <n v="8822900"/>
    <n v="8822900"/>
    <n v="8822900"/>
  </r>
  <r>
    <s v="41-06-00-068"/>
    <x v="22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0"/>
    <n v="0"/>
    <n v="0"/>
    <n v="0"/>
  </r>
  <r>
    <s v="41-06-00-068"/>
    <x v="22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6379330"/>
    <n v="0"/>
    <n v="6379330"/>
    <n v="0"/>
    <n v="0"/>
    <n v="6379330"/>
    <n v="0"/>
    <n v="0"/>
    <n v="0"/>
    <n v="0"/>
  </r>
  <r>
    <s v="41-06-00-068"/>
    <x v="22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250070073"/>
    <n v="0"/>
    <n v="40412073"/>
    <n v="209658000"/>
    <n v="0"/>
    <n v="209658000"/>
    <n v="0"/>
    <n v="209658000"/>
    <n v="34646234"/>
    <n v="34646234"/>
    <n v="34646234"/>
  </r>
  <r>
    <s v="41-06-00-068"/>
    <x v="22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50201540"/>
    <n v="0"/>
    <n v="0"/>
    <n v="50201540"/>
    <n v="0"/>
    <n v="50201540"/>
    <n v="0"/>
    <n v="12744345"/>
    <n v="5718919"/>
    <n v="5718919"/>
    <n v="5718919"/>
  </r>
  <r>
    <s v="41-06-00-068"/>
    <x v="22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83021605"/>
    <n v="0"/>
    <n v="0"/>
    <n v="83021605"/>
    <n v="0"/>
    <n v="83021605"/>
    <n v="0"/>
    <n v="83021605"/>
    <n v="16697900"/>
    <n v="16697900"/>
    <n v="16697900"/>
  </r>
  <r>
    <s v="41-06-00-068"/>
    <x v="22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9092350"/>
    <n v="0"/>
    <n v="0"/>
    <n v="9092350"/>
    <n v="0"/>
    <n v="9092350"/>
    <n v="0"/>
    <n v="1931447"/>
    <n v="1188187"/>
    <n v="1188187"/>
    <n v="1188187"/>
  </r>
  <r>
    <s v="41-06-00-068"/>
    <x v="22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579209676"/>
    <n v="96526000"/>
    <n v="75153000"/>
    <n v="600582676"/>
    <n v="0"/>
    <n v="600582676"/>
    <n v="0"/>
    <n v="555138166"/>
    <n v="164287667"/>
    <n v="164287667"/>
    <n v="164287667"/>
  </r>
  <r>
    <s v="41-06-00-068"/>
    <x v="22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4000000"/>
    <n v="0"/>
    <n v="34000000"/>
    <n v="0"/>
    <n v="34000000"/>
    <n v="0"/>
    <n v="9103253"/>
    <n v="3799884"/>
    <n v="3799884"/>
    <n v="3799884"/>
  </r>
  <r>
    <s v="41-06-00-068"/>
    <x v="22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9000000"/>
    <n v="0"/>
    <n v="0"/>
    <n v="9000000"/>
    <n v="0"/>
    <n v="0"/>
    <n v="9000000"/>
    <n v="0"/>
    <n v="0"/>
    <n v="0"/>
    <n v="0"/>
  </r>
  <r>
    <s v="41-06-00-068"/>
    <x v="22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2088235"/>
    <n v="0"/>
    <n v="29213800"/>
    <n v="5663900"/>
    <n v="5663900"/>
    <n v="5663900"/>
  </r>
  <r>
    <s v="41-06-00-068"/>
    <x v="22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42857977"/>
    <n v="0"/>
    <n v="0"/>
    <n v="42857977"/>
    <n v="0"/>
    <n v="31679667"/>
    <n v="11178310"/>
    <n v="31679667"/>
    <n v="6877022"/>
    <n v="6877022"/>
    <n v="6877022"/>
  </r>
  <r>
    <s v="41-06-00-068"/>
    <x v="22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488332700"/>
    <n v="0"/>
    <n v="0"/>
    <n v="488332700"/>
    <n v="0"/>
    <n v="488332700"/>
    <n v="0"/>
    <n v="488332700"/>
    <n v="117563739"/>
    <n v="117563739"/>
    <n v="117563739"/>
  </r>
  <r>
    <s v="41-06-00-068"/>
    <x v="22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60072000"/>
    <n v="0"/>
    <n v="160072000"/>
    <n v="0"/>
    <n v="0"/>
    <n v="160072000"/>
    <n v="0"/>
    <n v="0"/>
    <n v="0"/>
    <n v="0"/>
  </r>
  <r>
    <s v="41-06-00-068"/>
    <x v="22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0424000"/>
    <n v="0"/>
    <n v="10424000"/>
    <n v="0"/>
    <n v="0"/>
    <n v="10424000"/>
    <n v="0"/>
    <n v="0"/>
    <n v="0"/>
    <n v="0"/>
  </r>
  <r>
    <s v="41-06-00-068"/>
    <x v="22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100000"/>
    <n v="0"/>
    <n v="0"/>
    <n v="3100000"/>
    <n v="0"/>
    <n v="3100000"/>
    <n v="0"/>
    <n v="588927"/>
    <n v="0"/>
    <n v="0"/>
    <n v="0"/>
  </r>
  <r>
    <s v="41-06-00-068"/>
    <x v="22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61835"/>
    <n v="640288"/>
    <n v="0"/>
    <n v="1102123"/>
    <n v="0"/>
    <n v="0"/>
    <n v="1102123"/>
    <n v="0"/>
    <n v="0"/>
    <n v="0"/>
    <n v="0"/>
  </r>
  <r>
    <s v="41-06-00-068"/>
    <x v="22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1"/>
    <s v="CSF"/>
    <x v="123"/>
    <n v="26964000"/>
    <n v="0"/>
    <n v="0"/>
    <n v="26964000"/>
    <n v="0"/>
    <n v="26964000"/>
    <n v="0"/>
    <n v="22470000"/>
    <n v="4494000"/>
    <n v="4494000"/>
    <n v="4494000"/>
  </r>
  <r>
    <s v="41-06-00-068"/>
    <x v="22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30000000"/>
    <n v="0"/>
    <n v="130000000"/>
    <n v="0"/>
    <n v="0"/>
    <n v="130000000"/>
    <n v="0"/>
    <n v="0"/>
    <n v="0"/>
    <n v="0"/>
  </r>
  <r>
    <s v="41-06-00-068"/>
    <x v="22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14000000"/>
    <n v="0"/>
    <n v="0"/>
    <n v="114000000"/>
    <n v="0"/>
    <n v="84000000"/>
    <n v="30000000"/>
    <n v="40000000"/>
    <n v="0"/>
    <n v="0"/>
    <n v="0"/>
  </r>
  <r>
    <s v="41-06-00-068"/>
    <x v="22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68"/>
    <x v="22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78280500"/>
    <n v="52948000"/>
    <n v="0"/>
    <n v="131228500"/>
    <n v="0"/>
    <n v="131228500"/>
    <n v="0"/>
    <n v="129761866"/>
    <n v="23140297"/>
    <n v="23140297"/>
    <n v="23140297"/>
  </r>
  <r>
    <s v="41-06-00-068"/>
    <x v="22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4343000"/>
    <n v="0"/>
    <n v="0"/>
    <n v="4343000"/>
    <n v="0"/>
    <n v="4343000"/>
    <n v="0"/>
    <n v="1373127"/>
    <n v="535534"/>
    <n v="535534"/>
    <n v="535534"/>
  </r>
  <r>
    <s v="41-06-00-070"/>
    <x v="23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23000000"/>
    <n v="1801000"/>
    <n v="52083"/>
    <n v="24748917"/>
    <n v="0"/>
    <n v="24748917"/>
    <n v="0"/>
    <n v="24748917"/>
    <n v="24748917"/>
    <n v="24748917"/>
    <n v="24748917"/>
  </r>
  <r>
    <s v="41-06-00-070"/>
    <x v="23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16965142"/>
    <n v="0"/>
    <n v="0"/>
    <n v="16965142"/>
    <n v="0"/>
    <n v="16965142"/>
    <n v="0"/>
    <n v="16965142"/>
    <n v="0"/>
    <n v="0"/>
    <n v="0"/>
  </r>
  <r>
    <s v="41-06-00-070"/>
    <x v="23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5200000"/>
    <n v="0"/>
    <n v="0"/>
    <n v="15200000"/>
    <n v="0"/>
    <n v="0"/>
    <n v="15200000"/>
    <n v="0"/>
    <n v="0"/>
    <n v="0"/>
    <n v="0"/>
  </r>
  <r>
    <s v="41-06-00-070"/>
    <x v="23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7500000"/>
    <n v="0"/>
    <n v="0"/>
    <n v="7500000"/>
    <n v="0"/>
    <n v="5000000"/>
    <n v="2500000"/>
    <n v="0"/>
    <n v="0"/>
    <n v="0"/>
    <n v="0"/>
  </r>
  <r>
    <s v="41-06-00-070"/>
    <x v="23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7000000"/>
    <n v="0"/>
    <n v="0"/>
    <n v="7000000"/>
    <n v="0"/>
    <n v="2500000"/>
    <n v="4500000"/>
    <n v="2080070.7"/>
    <n v="2080070.7"/>
    <n v="2080070.7"/>
    <n v="2080070.7"/>
  </r>
  <r>
    <s v="41-06-00-070"/>
    <x v="23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53500000"/>
    <n v="0"/>
    <n v="0"/>
    <n v="153500000"/>
    <n v="0"/>
    <n v="66000000"/>
    <n v="87500000"/>
    <n v="51517931.600000001"/>
    <n v="51517931.600000001"/>
    <n v="51517931.600000001"/>
    <n v="51517931.600000001"/>
  </r>
  <r>
    <s v="41-06-00-070"/>
    <x v="23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470000"/>
    <n v="0"/>
    <n v="0"/>
    <n v="470000"/>
    <n v="0"/>
    <n v="180000"/>
    <n v="290000"/>
    <n v="126709.83"/>
    <n v="126709.83"/>
    <n v="126709.83"/>
    <n v="126709.83"/>
  </r>
  <r>
    <s v="41-06-00-070"/>
    <x v="23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50000"/>
    <n v="0"/>
    <n v="0"/>
    <n v="50000"/>
    <n v="0"/>
    <n v="50000"/>
    <n v="0"/>
    <n v="0"/>
    <n v="0"/>
    <n v="0"/>
    <n v="0"/>
  </r>
  <r>
    <s v="41-06-00-070"/>
    <x v="23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9000000"/>
    <n v="0"/>
    <n v="0"/>
    <n v="19000000"/>
    <n v="0"/>
    <n v="9234670"/>
    <n v="9765330"/>
    <n v="9234670"/>
    <n v="7258864"/>
    <n v="7258864"/>
    <n v="7258864"/>
  </r>
  <r>
    <s v="41-06-00-070"/>
    <x v="23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64521753"/>
    <n v="0"/>
    <n v="0"/>
    <n v="64521753"/>
    <n v="0"/>
    <n v="0"/>
    <n v="64521753"/>
    <n v="0"/>
    <n v="0"/>
    <n v="0"/>
    <n v="0"/>
  </r>
  <r>
    <s v="41-06-00-070"/>
    <x v="23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2476241952"/>
    <n v="0"/>
    <n v="174869435"/>
    <n v="2301372517"/>
    <n v="0"/>
    <n v="2301372517"/>
    <n v="0"/>
    <n v="377488352"/>
    <n v="68903058"/>
    <n v="68903058"/>
    <n v="68903058"/>
  </r>
  <r>
    <s v="41-06-00-070"/>
    <x v="23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13761420"/>
    <n v="0"/>
    <n v="0"/>
    <n v="13761420"/>
    <n v="0"/>
    <n v="12755000"/>
    <n v="1006420"/>
    <n v="12755000"/>
    <n v="0"/>
    <n v="0"/>
    <n v="0"/>
  </r>
  <r>
    <s v="41-06-00-070"/>
    <x v="23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77334576"/>
    <n v="0"/>
    <n v="0"/>
    <n v="77334576"/>
    <n v="0"/>
    <n v="69591433"/>
    <n v="7743143"/>
    <n v="69591433"/>
    <n v="8499333"/>
    <n v="8499333"/>
    <n v="8499333"/>
  </r>
  <r>
    <s v="41-06-00-070"/>
    <x v="23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5334927"/>
    <n v="0"/>
    <n v="0"/>
    <n v="5334927"/>
    <n v="0"/>
    <n v="0"/>
    <n v="5334927"/>
    <n v="0"/>
    <n v="0"/>
    <n v="0"/>
    <n v="0"/>
  </r>
  <r>
    <s v="41-06-00-070"/>
    <x v="23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456434540"/>
    <n v="0"/>
    <n v="0"/>
    <n v="1456434540"/>
    <n v="0"/>
    <n v="1456434540"/>
    <n v="0"/>
    <n v="1456434540"/>
    <n v="264806280"/>
    <n v="264806280"/>
    <n v="264806280"/>
  </r>
  <r>
    <s v="41-06-00-070"/>
    <x v="23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3452613879"/>
    <n v="23776258"/>
    <n v="5339850"/>
    <n v="3471050287"/>
    <n v="0"/>
    <n v="3451970837"/>
    <n v="19079450"/>
    <n v="3306706917"/>
    <n v="401028362"/>
    <n v="401028362"/>
    <n v="401028362"/>
  </r>
  <r>
    <s v="41-06-00-070"/>
    <x v="23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85016479"/>
    <n v="0"/>
    <n v="416234"/>
    <n v="284600245"/>
    <n v="0"/>
    <n v="274536807"/>
    <n v="10063438"/>
    <n v="174232427"/>
    <n v="21249130"/>
    <n v="21249130"/>
    <n v="21249130"/>
  </r>
  <r>
    <s v="41-06-00-070"/>
    <x v="23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150597040"/>
    <n v="0"/>
    <n v="0"/>
    <n v="150597040"/>
    <n v="0"/>
    <n v="2162819"/>
    <n v="148434221"/>
    <n v="2162819"/>
    <n v="2162819"/>
    <n v="2162819"/>
    <n v="2162819"/>
  </r>
  <r>
    <s v="41-06-00-070"/>
    <x v="23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228213799"/>
    <n v="0"/>
    <n v="20746709"/>
    <n v="207467090"/>
    <n v="0"/>
    <n v="0"/>
    <n v="207467090"/>
    <n v="0"/>
    <n v="0"/>
    <n v="0"/>
    <n v="0"/>
  </r>
  <r>
    <s v="41-06-00-070"/>
    <x v="23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952644000"/>
    <n v="78706101"/>
    <n v="0"/>
    <n v="1031350101"/>
    <n v="0"/>
    <n v="1026282424"/>
    <n v="5067677"/>
    <n v="989616116"/>
    <n v="327231476"/>
    <n v="327231476"/>
    <n v="327231476"/>
  </r>
  <r>
    <s v="41-06-00-070"/>
    <x v="23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62354000"/>
    <n v="0"/>
    <n v="0"/>
    <n v="162354000"/>
    <n v="0"/>
    <n v="53020341"/>
    <n v="109333659"/>
    <n v="48390587"/>
    <n v="13258071"/>
    <n v="13258071"/>
    <n v="13258071"/>
  </r>
  <r>
    <s v="41-06-00-070"/>
    <x v="23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5934000"/>
    <n v="0"/>
    <n v="0"/>
    <n v="5934000"/>
    <n v="0"/>
    <n v="4545000"/>
    <n v="1389000"/>
    <n v="3355000"/>
    <n v="95000"/>
    <n v="95000"/>
    <n v="95000"/>
  </r>
  <r>
    <s v="41-06-00-070"/>
    <x v="2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67427100"/>
    <n v="0"/>
    <n v="67427100"/>
    <n v="0"/>
    <n v="0"/>
    <n v="67427100"/>
    <n v="0"/>
    <n v="0"/>
    <n v="0"/>
    <n v="0"/>
  </r>
  <r>
    <s v="41-06-00-070"/>
    <x v="2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0"/>
    <n v="5787578840"/>
    <n v="897409980"/>
    <n v="4890168860"/>
    <n v="0"/>
    <n v="4739370540"/>
    <n v="150798320"/>
    <n v="4739370540"/>
    <n v="1317532048"/>
    <n v="1317532048"/>
    <n v="1317532048"/>
  </r>
  <r>
    <s v="41-06-00-070"/>
    <x v="2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53376609968"/>
    <n v="0"/>
    <n v="5787578840"/>
    <n v="47589031128"/>
    <n v="0"/>
    <n v="47589031128"/>
    <n v="0"/>
    <n v="47589031128"/>
    <n v="15278172457"/>
    <n v="15278172457"/>
    <n v="15278172457"/>
  </r>
  <r>
    <s v="41-06-00-070"/>
    <x v="23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0"/>
    <n v="49046942234"/>
    <n v="0"/>
    <n v="49046942234"/>
    <n v="0"/>
    <n v="49046942234"/>
    <n v="0"/>
    <n v="49046942234"/>
    <n v="11902583828"/>
    <n v="11902583828"/>
    <n v="11902583828"/>
  </r>
  <r>
    <s v="41-06-00-070"/>
    <x v="23"/>
    <s v="C-4102-1500-4-0-102"/>
    <s v="C-4102-1500-4"/>
    <x v="1"/>
    <s v="DIRECCIÓN DE PRIMERA INFANCIA"/>
    <s v="Primera Infancia"/>
    <x v="0"/>
    <s v="4102"/>
    <s v="1500"/>
    <s v="4"/>
    <s v="0"/>
    <s v="102"/>
    <m/>
    <m/>
    <s v="Propios"/>
    <s v="21"/>
    <s v="CSF"/>
    <x v="130"/>
    <n v="49046942234"/>
    <n v="0"/>
    <n v="49046942234"/>
    <n v="0"/>
    <n v="0"/>
    <n v="0"/>
    <n v="0"/>
    <n v="0"/>
    <n v="0"/>
    <n v="0"/>
    <n v="0"/>
  </r>
  <r>
    <s v="41-06-00-070"/>
    <x v="23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461680000"/>
    <n v="0"/>
    <n v="461680000"/>
    <n v="0"/>
    <n v="456590012"/>
    <n v="5089988"/>
    <n v="456590012"/>
    <n v="80569343"/>
    <n v="80569343"/>
    <n v="80569343"/>
  </r>
  <r>
    <s v="41-06-00-070"/>
    <x v="23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46031248"/>
    <n v="0"/>
    <n v="46031248"/>
    <n v="0"/>
    <n v="33209322"/>
    <n v="12821926"/>
    <n v="33025546"/>
    <n v="15060027"/>
    <n v="15060027"/>
    <n v="15060027"/>
  </r>
  <r>
    <s v="41-06-00-070"/>
    <x v="23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622108160"/>
    <n v="0"/>
    <n v="0"/>
    <n v="1622108160"/>
    <n v="0"/>
    <n v="1622108160"/>
    <n v="0"/>
    <n v="0"/>
    <n v="0"/>
    <n v="0"/>
    <n v="0"/>
  </r>
  <r>
    <s v="41-06-00-070"/>
    <x v="23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077696901"/>
    <n v="785908800"/>
    <n v="0"/>
    <n v="1863605701"/>
    <n v="0"/>
    <n v="1569379701"/>
    <n v="294226000"/>
    <n v="785908800"/>
    <n v="0"/>
    <n v="0"/>
    <n v="0"/>
  </r>
  <r>
    <s v="41-06-00-070"/>
    <x v="23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657569"/>
    <n v="6657569"/>
    <n v="6657569"/>
  </r>
  <r>
    <s v="41-06-00-070"/>
    <x v="23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2255679"/>
    <n v="0"/>
    <n v="0"/>
    <n v="12255679"/>
    <n v="0"/>
    <n v="3900418"/>
    <n v="8355261"/>
    <n v="3900418"/>
    <n v="1507216"/>
    <n v="1507216"/>
    <n v="1507216"/>
  </r>
  <r>
    <s v="41-06-00-070"/>
    <x v="23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322025480"/>
    <n v="0"/>
    <n v="0"/>
    <n v="1322025480"/>
    <n v="0"/>
    <n v="1322025480"/>
    <n v="0"/>
    <n v="159284000"/>
    <n v="0"/>
    <n v="0"/>
    <n v="0"/>
  </r>
  <r>
    <s v="41-06-00-070"/>
    <x v="23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281601620"/>
    <n v="0"/>
    <n v="0"/>
    <n v="281601620"/>
    <n v="0"/>
    <n v="281601620"/>
    <n v="0"/>
    <n v="119463000"/>
    <n v="0"/>
    <n v="0"/>
    <n v="0"/>
  </r>
  <r>
    <s v="41-06-00-070"/>
    <x v="23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8669800"/>
    <n v="8504000"/>
    <n v="8504000"/>
    <n v="8504000"/>
  </r>
  <r>
    <s v="41-06-00-070"/>
    <x v="23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911158"/>
    <n v="2088842"/>
    <n v="0"/>
    <n v="0"/>
    <n v="0"/>
    <n v="0"/>
  </r>
  <r>
    <s v="41-06-00-070"/>
    <x v="23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6414508"/>
    <n v="0"/>
    <n v="6414508"/>
    <n v="0"/>
    <n v="0"/>
    <n v="6414508"/>
    <n v="0"/>
    <n v="0"/>
    <n v="0"/>
    <n v="0"/>
  </r>
  <r>
    <s v="41-06-00-070"/>
    <x v="23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97415340"/>
    <n v="0"/>
    <n v="3513840"/>
    <n v="93901500"/>
    <n v="0"/>
    <n v="93901500"/>
    <n v="0"/>
    <n v="93901500"/>
    <n v="13811963"/>
    <n v="13811963"/>
    <n v="13811963"/>
  </r>
  <r>
    <s v="41-06-00-070"/>
    <x v="23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79726"/>
    <n v="0"/>
    <n v="0"/>
    <n v="28179726"/>
    <n v="0"/>
    <n v="9355130"/>
    <n v="18824596"/>
    <n v="6366399"/>
    <n v="1456388"/>
    <n v="1456388"/>
    <n v="1456388"/>
  </r>
  <r>
    <s v="41-06-00-070"/>
    <x v="23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42068930"/>
    <n v="0"/>
    <n v="0"/>
    <n v="142068930"/>
    <n v="0"/>
    <n v="95634000"/>
    <n v="46434930"/>
    <n v="95634000"/>
    <n v="19542600"/>
    <n v="19542600"/>
    <n v="19542600"/>
  </r>
  <r>
    <s v="41-06-00-070"/>
    <x v="23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4537395"/>
    <n v="0"/>
    <n v="0"/>
    <n v="4537395"/>
    <n v="0"/>
    <n v="0"/>
    <n v="4537395"/>
    <n v="0"/>
    <n v="0"/>
    <n v="0"/>
    <n v="0"/>
  </r>
  <r>
    <s v="41-06-00-070"/>
    <x v="23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810707142"/>
    <n v="49275600"/>
    <n v="102567142"/>
    <n v="757415600"/>
    <n v="0"/>
    <n v="757415600"/>
    <n v="0"/>
    <n v="716597222"/>
    <n v="186817239"/>
    <n v="186817239"/>
    <n v="186817239"/>
  </r>
  <r>
    <s v="41-06-00-070"/>
    <x v="23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3000000"/>
    <n v="0"/>
    <n v="13000000"/>
    <n v="0"/>
    <n v="1683406"/>
    <n v="11316594"/>
    <n v="1683406"/>
    <n v="0"/>
    <n v="0"/>
    <n v="0"/>
  </r>
  <r>
    <s v="41-06-00-070"/>
    <x v="23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400000"/>
    <n v="0"/>
    <n v="0"/>
    <n v="1400000"/>
    <n v="0"/>
    <n v="0"/>
    <n v="1400000"/>
    <n v="0"/>
    <n v="0"/>
    <n v="0"/>
    <n v="0"/>
  </r>
  <r>
    <s v="41-06-00-070"/>
    <x v="23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657566"/>
    <n v="6657566"/>
    <n v="6657566"/>
  </r>
  <r>
    <s v="41-06-00-070"/>
    <x v="23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2347094"/>
    <n v="0"/>
    <n v="0"/>
    <n v="12347094"/>
    <n v="0"/>
    <n v="12347094"/>
    <n v="0"/>
    <n v="12347094"/>
    <n v="994900"/>
    <n v="994900"/>
    <n v="994900"/>
  </r>
  <r>
    <s v="41-06-00-070"/>
    <x v="23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65854597"/>
    <n v="0"/>
    <n v="0"/>
    <n v="165854597"/>
    <n v="0"/>
    <n v="165854592"/>
    <n v="5"/>
    <n v="165854592"/>
    <n v="27642432"/>
    <n v="27642432"/>
    <n v="27642432"/>
  </r>
  <r>
    <s v="41-06-00-070"/>
    <x v="23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84508000"/>
    <n v="0"/>
    <n v="84508000"/>
    <n v="0"/>
    <n v="2000000"/>
    <n v="82508000"/>
    <n v="1259371"/>
    <n v="1259371"/>
    <n v="1259371"/>
    <n v="1259371"/>
  </r>
  <r>
    <s v="41-06-00-070"/>
    <x v="23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9039000"/>
    <n v="0"/>
    <n v="9039000"/>
    <n v="0"/>
    <n v="0"/>
    <n v="9039000"/>
    <n v="0"/>
    <n v="0"/>
    <n v="0"/>
    <n v="0"/>
  </r>
  <r>
    <s v="41-06-00-070"/>
    <x v="23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900000"/>
    <n v="0"/>
    <n v="0"/>
    <n v="2900000"/>
    <n v="0"/>
    <n v="1726542"/>
    <n v="1173458"/>
    <n v="1726542"/>
    <n v="1659630"/>
    <n v="1659630"/>
    <n v="1659630"/>
  </r>
  <r>
    <s v="41-06-00-070"/>
    <x v="23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10119"/>
    <n v="338032"/>
    <n v="0"/>
    <n v="748151"/>
    <n v="0"/>
    <n v="8000"/>
    <n v="740151"/>
    <n v="5037.49"/>
    <n v="5037.49"/>
    <n v="5037.49"/>
    <n v="5037.49"/>
  </r>
  <r>
    <s v="41-06-00-070"/>
    <x v="23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00000000"/>
    <n v="0"/>
    <n v="100000000"/>
    <n v="0"/>
    <n v="100000000"/>
    <n v="0"/>
    <n v="0"/>
    <n v="0"/>
    <n v="0"/>
    <n v="0"/>
  </r>
  <r>
    <s v="41-06-00-070"/>
    <x v="23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47000000"/>
    <n v="0"/>
    <n v="0"/>
    <n v="147000000"/>
    <n v="0"/>
    <n v="147000000"/>
    <n v="0"/>
    <n v="9135000"/>
    <n v="0"/>
    <n v="0"/>
    <n v="0"/>
  </r>
  <r>
    <s v="41-06-00-070"/>
    <x v="23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0000000"/>
    <n v="0"/>
    <n v="0"/>
    <n v="30000000"/>
    <n v="0"/>
    <n v="5022990"/>
    <n v="24977010"/>
    <n v="5022990"/>
    <n v="0"/>
    <n v="0"/>
    <n v="0"/>
  </r>
  <r>
    <s v="41-06-00-070"/>
    <x v="23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80092867"/>
    <n v="163133"/>
    <n v="80092867"/>
    <n v="14095301"/>
    <n v="14095301"/>
    <n v="14095301"/>
  </r>
  <r>
    <s v="41-06-00-070"/>
    <x v="23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4975000"/>
    <n v="0"/>
    <n v="0"/>
    <n v="4975000"/>
    <n v="0"/>
    <n v="965323"/>
    <n v="4009677"/>
    <n v="965323"/>
    <n v="0"/>
    <n v="0"/>
    <n v="0"/>
  </r>
  <r>
    <s v="41-06-00-073"/>
    <x v="24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113000000"/>
    <n v="9800000"/>
    <n v="81373"/>
    <n v="122718627"/>
    <n v="0"/>
    <n v="107201847.98999999"/>
    <n v="15516779.01"/>
    <n v="107201847.98999999"/>
    <n v="107201847.98999999"/>
    <n v="107201847.98999999"/>
    <n v="107201847.98999999"/>
  </r>
  <r>
    <s v="41-06-00-073"/>
    <x v="24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900000"/>
    <n v="0"/>
    <n v="0"/>
    <n v="2900000"/>
    <n v="0"/>
    <n v="2900000"/>
    <n v="0"/>
    <n v="0"/>
    <n v="0"/>
    <n v="0"/>
    <n v="0"/>
  </r>
  <r>
    <s v="41-06-00-073"/>
    <x v="24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6500000"/>
    <n v="0"/>
    <n v="0"/>
    <n v="16500000"/>
    <n v="0"/>
    <n v="0"/>
    <n v="16500000"/>
    <n v="0"/>
    <n v="0"/>
    <n v="0"/>
    <n v="0"/>
  </r>
  <r>
    <s v="41-06-00-073"/>
    <x v="24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1600000"/>
    <n v="0"/>
    <n v="0"/>
    <n v="1600000"/>
    <n v="0"/>
    <n v="0"/>
    <n v="1600000"/>
    <n v="0"/>
    <n v="0"/>
    <n v="0"/>
    <n v="0"/>
  </r>
  <r>
    <s v="41-06-00-073"/>
    <x v="24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800000"/>
    <n v="0"/>
    <n v="0"/>
    <n v="800000"/>
    <n v="0"/>
    <n v="0"/>
    <n v="800000"/>
    <n v="0"/>
    <n v="0"/>
    <n v="0"/>
    <n v="0"/>
  </r>
  <r>
    <s v="41-06-00-073"/>
    <x v="24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4500000"/>
    <n v="0"/>
    <n v="0"/>
    <n v="4500000"/>
    <n v="0"/>
    <n v="4497490.8499999996"/>
    <n v="2509.15"/>
    <n v="4497490.8499999996"/>
    <n v="4497490.8499999996"/>
    <n v="4497490.8499999996"/>
    <n v="4497490.8499999996"/>
  </r>
  <r>
    <s v="41-06-00-073"/>
    <x v="24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94000000"/>
    <n v="0"/>
    <n v="0"/>
    <n v="94000000"/>
    <n v="0"/>
    <n v="62469323.310000002"/>
    <n v="31530676.690000001"/>
    <n v="62469323.310000002"/>
    <n v="62469323.310000002"/>
    <n v="62469323.310000002"/>
    <n v="62469323.310000002"/>
  </r>
  <r>
    <s v="41-06-00-073"/>
    <x v="24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8000000"/>
    <n v="0"/>
    <n v="0"/>
    <n v="8000000"/>
    <n v="0"/>
    <n v="6771814.96"/>
    <n v="1228185.04"/>
    <n v="6677878.96"/>
    <n v="6677878.96"/>
    <n v="6677878.96"/>
    <n v="6677878.96"/>
  </r>
  <r>
    <s v="41-06-00-073"/>
    <x v="24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2000000"/>
    <n v="0"/>
    <n v="0"/>
    <n v="12000000"/>
    <n v="0"/>
    <n v="3779688"/>
    <n v="8220312"/>
    <n v="3665302"/>
    <n v="1538632"/>
    <n v="1538632"/>
    <n v="1538632"/>
  </r>
  <r>
    <s v="41-06-00-073"/>
    <x v="24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500000"/>
    <n v="0"/>
    <n v="500000"/>
    <n v="0"/>
    <n v="211000"/>
    <n v="289000"/>
    <n v="211000"/>
    <n v="211000"/>
    <n v="211000"/>
    <n v="211000"/>
  </r>
  <r>
    <s v="41-06-00-073"/>
    <x v="24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08495177"/>
    <n v="0"/>
    <n v="0"/>
    <n v="108495177"/>
    <n v="0"/>
    <n v="108495177"/>
    <n v="0"/>
    <n v="0"/>
    <n v="0"/>
    <n v="0"/>
    <n v="0"/>
  </r>
  <r>
    <s v="41-06-00-073"/>
    <x v="24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284123360"/>
    <n v="0"/>
    <n v="146738739"/>
    <n v="1137384621"/>
    <n v="0"/>
    <n v="1137384621"/>
    <n v="0"/>
    <n v="0"/>
    <n v="0"/>
    <n v="0"/>
    <n v="0"/>
  </r>
  <r>
    <s v="41-06-00-073"/>
    <x v="24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34858466"/>
    <n v="0"/>
    <n v="8900000"/>
    <n v="25958466"/>
    <n v="0"/>
    <n v="25955419"/>
    <n v="3047"/>
    <n v="25955419"/>
    <n v="4339296"/>
    <n v="4339296"/>
    <n v="4339296"/>
  </r>
  <r>
    <s v="41-06-00-073"/>
    <x v="24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28435732"/>
    <n v="8900000"/>
    <n v="0"/>
    <n v="37335732"/>
    <n v="0"/>
    <n v="37334440"/>
    <n v="1292"/>
    <n v="37334440"/>
    <n v="6610032"/>
    <n v="6610032"/>
    <n v="6610032"/>
  </r>
  <r>
    <s v="41-06-00-073"/>
    <x v="24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2202790"/>
    <n v="0"/>
    <n v="0"/>
    <n v="12202790"/>
    <n v="0"/>
    <n v="2845501"/>
    <n v="9357289"/>
    <n v="2845501"/>
    <n v="0"/>
    <n v="0"/>
    <n v="0"/>
  </r>
  <r>
    <s v="41-06-00-073"/>
    <x v="24"/>
    <s v="C-4102-1500-3-0-101"/>
    <s v="C-4102-1500-3"/>
    <x v="0"/>
    <s v="DIRECCIÓN DE PROTECCIÓN "/>
    <s v="Dirección de Protección"/>
    <x v="0"/>
    <s v="4102"/>
    <s v="1500"/>
    <s v="3"/>
    <s v="0"/>
    <s v="101"/>
    <m/>
    <m/>
    <s v="Propios"/>
    <s v="27"/>
    <s v="CSF"/>
    <x v="138"/>
    <n v="836712250"/>
    <n v="0"/>
    <n v="336328"/>
    <n v="836375922"/>
    <n v="0"/>
    <n v="836375922"/>
    <n v="0"/>
    <n v="836375922"/>
    <n v="151793172"/>
    <n v="151793172"/>
    <n v="151793172"/>
  </r>
  <r>
    <s v="41-06-00-073"/>
    <x v="24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4808111462"/>
    <n v="0"/>
    <n v="40359972"/>
    <n v="4767751490"/>
    <n v="0"/>
    <n v="4735950985"/>
    <n v="31800505"/>
    <n v="4735950985"/>
    <n v="796762171"/>
    <n v="796762171"/>
    <n v="796762171"/>
  </r>
  <r>
    <s v="41-06-00-073"/>
    <x v="24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4131294704"/>
    <n v="37053830"/>
    <n v="292610240"/>
    <n v="23875738294"/>
    <n v="0"/>
    <n v="23652223680"/>
    <n v="223514614"/>
    <n v="23056830844"/>
    <n v="3900155430"/>
    <n v="3899799440"/>
    <n v="3899799440"/>
  </r>
  <r>
    <s v="41-06-00-073"/>
    <x v="24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1076026259"/>
    <n v="2185229"/>
    <n v="145012864"/>
    <n v="933198624"/>
    <n v="0"/>
    <n v="911690443"/>
    <n v="21508181"/>
    <n v="874185531"/>
    <n v="142852574"/>
    <n v="142852574"/>
    <n v="142852574"/>
  </r>
  <r>
    <s v="41-06-00-073"/>
    <x v="24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5269755106"/>
    <n v="0"/>
    <n v="92076250"/>
    <n v="5177678856"/>
    <n v="0"/>
    <n v="4958767662"/>
    <n v="218911194"/>
    <n v="4958767662"/>
    <n v="858526372"/>
    <n v="858526372"/>
    <n v="858526372"/>
  </r>
  <r>
    <s v="41-06-00-073"/>
    <x v="24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3258992236"/>
    <n v="0"/>
    <n v="0"/>
    <n v="3258992236"/>
    <n v="0"/>
    <n v="3180155945"/>
    <n v="78836291"/>
    <n v="3118679839"/>
    <n v="1129425051"/>
    <n v="1129425051"/>
    <n v="1129425051"/>
  </r>
  <r>
    <s v="41-06-00-073"/>
    <x v="24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276219000"/>
    <n v="0"/>
    <n v="0"/>
    <n v="276219000"/>
    <n v="0"/>
    <n v="99017542"/>
    <n v="177201458"/>
    <n v="97725956"/>
    <n v="41883929"/>
    <n v="41883929"/>
    <n v="41883929"/>
  </r>
  <r>
    <s v="41-06-00-073"/>
    <x v="24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84662000"/>
    <n v="0"/>
    <n v="0"/>
    <n v="84662000"/>
    <n v="0"/>
    <n v="81038954"/>
    <n v="3623046"/>
    <n v="78820954"/>
    <n v="11206341"/>
    <n v="11206341"/>
    <n v="11206341"/>
  </r>
  <r>
    <s v="41-06-00-073"/>
    <x v="24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36000"/>
    <n v="0"/>
    <n v="36000"/>
    <n v="0"/>
    <n v="0"/>
    <n v="36000"/>
    <n v="0"/>
    <n v="0"/>
    <n v="0"/>
    <n v="0"/>
  </r>
  <r>
    <s v="41-06-00-073"/>
    <x v="2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50122800"/>
    <n v="0"/>
    <n v="50122800"/>
    <n v="0"/>
    <n v="50122800"/>
    <n v="0"/>
    <n v="50122800"/>
    <n v="0"/>
    <n v="0"/>
    <n v="0"/>
  </r>
  <r>
    <s v="41-06-00-073"/>
    <x v="2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85796136578"/>
    <n v="0"/>
    <n v="67120000"/>
    <n v="85729016578"/>
    <n v="0"/>
    <n v="85715722478"/>
    <n v="13294100"/>
    <n v="85715722478"/>
    <n v="26080522495"/>
    <n v="26080522495"/>
    <n v="26080522495"/>
  </r>
  <r>
    <s v="41-06-00-073"/>
    <x v="2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130447657"/>
    <n v="0"/>
    <n v="130447657"/>
    <n v="0"/>
    <n v="130447657"/>
    <n v="0"/>
    <n v="130447657"/>
    <n v="88759733"/>
    <n v="88759733"/>
    <n v="88759733"/>
  </r>
  <r>
    <s v="41-06-00-073"/>
    <x v="24"/>
    <s v="C-4102-1500-4-0-102"/>
    <s v="C-4102-1500-4"/>
    <x v="1"/>
    <s v="DIRECCIÓN DE PRIMERA INFANCIA"/>
    <s v="Primera Infancia"/>
    <x v="0"/>
    <s v="4102"/>
    <s v="1500"/>
    <s v="4"/>
    <s v="0"/>
    <s v="102"/>
    <m/>
    <m/>
    <s v="Propios"/>
    <s v="21"/>
    <s v="CSF"/>
    <x v="130"/>
    <n v="10496759389"/>
    <n v="0"/>
    <n v="0"/>
    <n v="10496759389"/>
    <n v="0"/>
    <n v="10496759389"/>
    <n v="0"/>
    <n v="10496759389"/>
    <n v="2548291027"/>
    <n v="2548291027"/>
    <n v="2548291027"/>
  </r>
  <r>
    <s v="41-06-00-073"/>
    <x v="24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626400000"/>
    <n v="0"/>
    <n v="626400000"/>
    <n v="0"/>
    <n v="615525335"/>
    <n v="10874665"/>
    <n v="615525335"/>
    <n v="105204003"/>
    <n v="105204003"/>
    <n v="105204003"/>
  </r>
  <r>
    <s v="41-06-00-073"/>
    <x v="24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35314190"/>
    <n v="0"/>
    <n v="35314190"/>
    <n v="0"/>
    <n v="24167161"/>
    <n v="11147029"/>
    <n v="22664442"/>
    <n v="12818665"/>
    <n v="12818665"/>
    <n v="12818665"/>
  </r>
  <r>
    <s v="41-06-00-073"/>
    <x v="24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534544000"/>
    <n v="0"/>
    <n v="0"/>
    <n v="2534544000"/>
    <n v="0"/>
    <n v="2534544000"/>
    <n v="0"/>
    <n v="2534544000"/>
    <n v="0"/>
    <n v="0"/>
    <n v="0"/>
  </r>
  <r>
    <s v="41-06-00-073"/>
    <x v="24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947400000"/>
    <n v="0"/>
    <n v="0"/>
    <n v="1947400000"/>
    <n v="0"/>
    <n v="1934233200"/>
    <n v="13166800"/>
    <n v="1767263200"/>
    <n v="0"/>
    <n v="0"/>
    <n v="0"/>
  </r>
  <r>
    <s v="41-06-00-073"/>
    <x v="24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4868967"/>
    <n v="4868967"/>
    <n v="4868967"/>
  </r>
  <r>
    <s v="41-06-00-073"/>
    <x v="24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28448199"/>
    <n v="0"/>
    <n v="0"/>
    <n v="28448199"/>
    <n v="0"/>
    <n v="7053322"/>
    <n v="21394877"/>
    <n v="6696244"/>
    <n v="2953100"/>
    <n v="2953100"/>
    <n v="2953100"/>
  </r>
  <r>
    <s v="41-06-00-073"/>
    <x v="24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614449370"/>
    <n v="0"/>
    <n v="0"/>
    <n v="1614449370"/>
    <n v="0"/>
    <n v="227087300"/>
    <n v="1387362070"/>
    <n v="227087300"/>
    <n v="0"/>
    <n v="0"/>
    <n v="0"/>
  </r>
  <r>
    <s v="41-06-00-073"/>
    <x v="24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280086430"/>
    <n v="0"/>
    <n v="0"/>
    <n v="280086430"/>
    <n v="0"/>
    <n v="185798700"/>
    <n v="94287730"/>
    <n v="185798700"/>
    <n v="0"/>
    <n v="0"/>
    <n v="0"/>
  </r>
  <r>
    <s v="41-06-00-073"/>
    <x v="24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8669800"/>
    <n v="8929200"/>
    <n v="8929200"/>
    <n v="8929200"/>
  </r>
  <r>
    <s v="41-06-00-073"/>
    <x v="24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1075236"/>
    <n v="1924764"/>
    <n v="1075236"/>
    <n v="664508"/>
    <n v="664508"/>
    <n v="664508"/>
  </r>
  <r>
    <s v="41-06-00-073"/>
    <x v="24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7578143"/>
    <n v="0"/>
    <n v="7578143"/>
    <n v="0"/>
    <n v="0"/>
    <n v="7578143"/>
    <n v="0"/>
    <n v="0"/>
    <n v="0"/>
    <n v="0"/>
  </r>
  <r>
    <s v="41-06-00-073"/>
    <x v="24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38115340"/>
    <n v="0"/>
    <n v="3821840"/>
    <n v="134293500"/>
    <n v="0"/>
    <n v="133796667"/>
    <n v="496833"/>
    <n v="133796667"/>
    <n v="17349773"/>
    <n v="17349773"/>
    <n v="17349773"/>
  </r>
  <r>
    <s v="41-06-00-073"/>
    <x v="24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79726"/>
    <n v="0"/>
    <n v="0"/>
    <n v="28179726"/>
    <n v="0"/>
    <n v="5611539"/>
    <n v="22568187"/>
    <n v="5189181"/>
    <n v="695880"/>
    <n v="695880"/>
    <n v="695880"/>
  </r>
  <r>
    <s v="41-06-00-073"/>
    <x v="24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42068930"/>
    <n v="0"/>
    <n v="3930"/>
    <n v="142065000"/>
    <n v="0"/>
    <n v="142065000"/>
    <n v="0"/>
    <n v="142065000"/>
    <n v="29106000"/>
    <n v="29106000"/>
    <n v="29106000"/>
  </r>
  <r>
    <s v="41-06-00-073"/>
    <x v="24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4748137"/>
    <n v="0"/>
    <n v="0"/>
    <n v="14748137"/>
    <n v="0"/>
    <n v="6096658"/>
    <n v="8651479"/>
    <n v="6096658"/>
    <n v="2837860"/>
    <n v="2837860"/>
    <n v="2837860"/>
  </r>
  <r>
    <s v="41-06-00-073"/>
    <x v="24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512150317"/>
    <n v="90474566"/>
    <n v="21435317"/>
    <n v="581189566"/>
    <n v="0"/>
    <n v="552574400"/>
    <n v="28615166"/>
    <n v="552574400"/>
    <n v="180016545"/>
    <n v="180016545"/>
    <n v="180016545"/>
  </r>
  <r>
    <s v="41-06-00-073"/>
    <x v="24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35000000"/>
    <n v="0"/>
    <n v="35000000"/>
    <n v="0"/>
    <n v="9942938"/>
    <n v="25057062"/>
    <n v="9807836"/>
    <n v="1926777"/>
    <n v="1926777"/>
    <n v="1926777"/>
  </r>
  <r>
    <s v="41-06-00-073"/>
    <x v="24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200000"/>
    <n v="0"/>
    <n v="0"/>
    <n v="1200000"/>
    <n v="0"/>
    <n v="1000000"/>
    <n v="200000"/>
    <n v="1000000"/>
    <n v="1000000"/>
    <n v="1000000"/>
    <n v="1000000"/>
  </r>
  <r>
    <s v="41-06-00-073"/>
    <x v="24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6359467"/>
    <n v="6359467"/>
    <n v="6359467"/>
  </r>
  <r>
    <s v="41-06-00-073"/>
    <x v="24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42196253"/>
    <n v="0"/>
    <n v="0"/>
    <n v="42196253"/>
    <n v="0"/>
    <n v="22856253"/>
    <n v="19340000"/>
    <n v="22856253"/>
    <n v="0"/>
    <n v="0"/>
    <n v="0"/>
  </r>
  <r>
    <s v="41-06-00-073"/>
    <x v="24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485518503"/>
    <n v="37485000"/>
    <n v="0"/>
    <n v="523003503"/>
    <n v="0"/>
    <n v="519976443"/>
    <n v="3027060"/>
    <n v="515357878"/>
    <n v="125090262"/>
    <n v="125090262"/>
    <n v="125090262"/>
  </r>
  <r>
    <s v="41-06-00-073"/>
    <x v="24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69668000"/>
    <n v="0"/>
    <n v="169668000"/>
    <n v="0"/>
    <n v="1811979"/>
    <n v="167856021"/>
    <n v="1811979"/>
    <n v="1811979"/>
    <n v="1811979"/>
    <n v="1811979"/>
  </r>
  <r>
    <s v="41-06-00-073"/>
    <x v="24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8598000"/>
    <n v="0"/>
    <n v="8598000"/>
    <n v="0"/>
    <n v="0"/>
    <n v="8598000"/>
    <n v="0"/>
    <n v="0"/>
    <n v="0"/>
    <n v="0"/>
  </r>
  <r>
    <s v="41-06-00-073"/>
    <x v="24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5400000"/>
    <n v="0"/>
    <n v="0"/>
    <n v="5400000"/>
    <n v="0"/>
    <n v="999019"/>
    <n v="4400981"/>
    <n v="551676"/>
    <n v="148333"/>
    <n v="148333"/>
    <n v="148333"/>
  </r>
  <r>
    <s v="41-06-00-073"/>
    <x v="24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372402"/>
    <n v="678672"/>
    <n v="0"/>
    <n v="1051074"/>
    <n v="0"/>
    <n v="92650.27"/>
    <n v="958423.73"/>
    <n v="92650.27"/>
    <n v="92650.27"/>
    <n v="92650.27"/>
    <n v="92650.27"/>
  </r>
  <r>
    <s v="41-06-00-073"/>
    <x v="24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1"/>
    <s v="CSF"/>
    <x v="123"/>
    <n v="32100000"/>
    <n v="0"/>
    <n v="0"/>
    <n v="32100000"/>
    <n v="0"/>
    <n v="0"/>
    <n v="32100000"/>
    <n v="0"/>
    <n v="0"/>
    <n v="0"/>
    <n v="0"/>
  </r>
  <r>
    <s v="41-06-00-073"/>
    <x v="24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30000000"/>
    <n v="0"/>
    <n v="130000000"/>
    <n v="0"/>
    <n v="0"/>
    <n v="130000000"/>
    <n v="0"/>
    <n v="0"/>
    <n v="0"/>
    <n v="0"/>
  </r>
  <r>
    <s v="41-06-00-073"/>
    <x v="24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48000000"/>
    <n v="0"/>
    <n v="0"/>
    <n v="148000000"/>
    <n v="0"/>
    <n v="148000000"/>
    <n v="0"/>
    <n v="54000000"/>
    <n v="0"/>
    <n v="0"/>
    <n v="0"/>
  </r>
  <r>
    <s v="41-06-00-073"/>
    <x v="24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6000000"/>
    <n v="0"/>
    <n v="0"/>
    <n v="26000000"/>
    <n v="0"/>
    <n v="7802779"/>
    <n v="18197221"/>
    <n v="0"/>
    <n v="0"/>
    <n v="0"/>
    <n v="0"/>
  </r>
  <r>
    <s v="41-06-00-073"/>
    <x v="24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100280000"/>
    <n v="23975000"/>
    <n v="0"/>
    <n v="124255000"/>
    <n v="0"/>
    <n v="119663800"/>
    <n v="4591200"/>
    <n v="119663800"/>
    <n v="18920634"/>
    <n v="18920634"/>
    <n v="18920634"/>
  </r>
  <r>
    <s v="41-06-00-073"/>
    <x v="24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9403000"/>
    <n v="0"/>
    <n v="0"/>
    <n v="9403000"/>
    <n v="0"/>
    <n v="1448310"/>
    <n v="7954690"/>
    <n v="1448310"/>
    <n v="192454"/>
    <n v="192454"/>
    <n v="192454"/>
  </r>
  <r>
    <s v="41-06-00-076"/>
    <x v="25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157000000"/>
    <n v="6000000"/>
    <n v="0"/>
    <n v="163000000"/>
    <n v="0"/>
    <n v="163000000"/>
    <n v="0"/>
    <n v="162302061"/>
    <n v="162019133.11000001"/>
    <n v="162019133.11000001"/>
    <n v="162019133.11000001"/>
  </r>
  <r>
    <s v="41-06-00-076"/>
    <x v="25"/>
    <s v="A-2-0-3-50-5"/>
    <s v="A-2-0-3"/>
    <x v="3"/>
    <s v="DIRECCION ADMINISTRATIVA"/>
    <s v="Administrativa"/>
    <x v="1"/>
    <s v="2"/>
    <s v="0"/>
    <s v="3"/>
    <s v="50"/>
    <s v="5"/>
    <m/>
    <m/>
    <s v="Propios"/>
    <s v="27"/>
    <s v="CSF"/>
    <x v="41"/>
    <n v="1800000"/>
    <n v="0"/>
    <n v="0"/>
    <n v="1800000"/>
    <n v="0"/>
    <n v="1520172"/>
    <n v="279828"/>
    <n v="1520172"/>
    <n v="0"/>
    <n v="0"/>
    <n v="0"/>
  </r>
  <r>
    <s v="41-06-00-076"/>
    <x v="25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33000000"/>
    <n v="0"/>
    <n v="0"/>
    <n v="33000000"/>
    <n v="0"/>
    <n v="28001013"/>
    <n v="4998987"/>
    <n v="25043957"/>
    <n v="4846220"/>
    <n v="4846220"/>
    <n v="4846220"/>
  </r>
  <r>
    <s v="41-06-00-076"/>
    <x v="25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34000000"/>
    <n v="0"/>
    <n v="0"/>
    <n v="34000000"/>
    <n v="0"/>
    <n v="34000000"/>
    <n v="0"/>
    <n v="1044"/>
    <n v="217.34"/>
    <n v="217.34"/>
    <n v="217.34"/>
  </r>
  <r>
    <s v="41-06-00-076"/>
    <x v="25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284000000"/>
    <n v="0"/>
    <n v="0"/>
    <n v="284000000"/>
    <n v="0"/>
    <n v="284000000"/>
    <n v="0"/>
    <n v="223683914"/>
    <n v="5390108.9199999999"/>
    <n v="5390108.9199999999"/>
    <n v="5390108.9199999999"/>
  </r>
  <r>
    <s v="41-06-00-076"/>
    <x v="25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1500000"/>
    <n v="0"/>
    <n v="0"/>
    <n v="11500000"/>
    <n v="0"/>
    <n v="10000000"/>
    <n v="1500000"/>
    <n v="4833000"/>
    <n v="0"/>
    <n v="0"/>
    <n v="0"/>
  </r>
  <r>
    <s v="41-06-00-076"/>
    <x v="25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3500000"/>
    <n v="0"/>
    <n v="0"/>
    <n v="3500000"/>
    <n v="0"/>
    <n v="3500000"/>
    <n v="0"/>
    <n v="3500000"/>
    <n v="3499944.01"/>
    <n v="3499944.01"/>
    <n v="3499944.01"/>
  </r>
  <r>
    <s v="41-06-00-076"/>
    <x v="25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203000000"/>
    <n v="0"/>
    <n v="0"/>
    <n v="203000000"/>
    <n v="0"/>
    <n v="203000000"/>
    <n v="0"/>
    <n v="88387514"/>
    <n v="85272176.200000003"/>
    <n v="85272176.200000003"/>
    <n v="85272176.200000003"/>
  </r>
  <r>
    <s v="41-06-00-076"/>
    <x v="25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28000000"/>
    <n v="0"/>
    <n v="0"/>
    <n v="28000000"/>
    <n v="0"/>
    <n v="25625513"/>
    <n v="2374487"/>
    <n v="10835963"/>
    <n v="10554278.609999999"/>
    <n v="10554278.609999999"/>
    <n v="10554278.609999999"/>
  </r>
  <r>
    <s v="41-06-00-076"/>
    <x v="25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40000000"/>
    <n v="0"/>
    <n v="0"/>
    <n v="40000000"/>
    <n v="0"/>
    <n v="22094014"/>
    <n v="17905986"/>
    <n v="22026760"/>
    <n v="14965649"/>
    <n v="14965649"/>
    <n v="14965649"/>
  </r>
  <r>
    <s v="41-06-00-076"/>
    <x v="25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5000000"/>
    <n v="0"/>
    <n v="5000000"/>
    <n v="0"/>
    <n v="780000"/>
    <n v="4220000"/>
    <n v="130000"/>
    <n v="0"/>
    <n v="0"/>
    <n v="0"/>
  </r>
  <r>
    <s v="41-06-00-076"/>
    <x v="25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240044482"/>
    <n v="0"/>
    <n v="0"/>
    <n v="240044482"/>
    <n v="0"/>
    <n v="240044482"/>
    <n v="0"/>
    <n v="0"/>
    <n v="0"/>
    <n v="0"/>
    <n v="0"/>
  </r>
  <r>
    <s v="41-06-00-076"/>
    <x v="25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680124800"/>
    <n v="0"/>
    <n v="176588084"/>
    <n v="1503536716"/>
    <n v="0"/>
    <n v="1503536716"/>
    <n v="0"/>
    <n v="0"/>
    <n v="0"/>
    <n v="0"/>
    <n v="0"/>
  </r>
  <r>
    <s v="41-06-00-076"/>
    <x v="25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135511759"/>
    <n v="32000000"/>
    <n v="0"/>
    <n v="167511759"/>
    <n v="0"/>
    <n v="167511759"/>
    <n v="0"/>
    <n v="165630744"/>
    <n v="23919168"/>
    <n v="23919168"/>
    <n v="23919168"/>
  </r>
  <r>
    <s v="41-06-00-076"/>
    <x v="25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5269776"/>
    <n v="0"/>
    <n v="0"/>
    <n v="35269776"/>
    <n v="0"/>
    <n v="31524619"/>
    <n v="3745157"/>
    <n v="31524619"/>
    <n v="3345056"/>
    <n v="3345056"/>
    <n v="3345056"/>
  </r>
  <r>
    <s v="41-06-00-076"/>
    <x v="25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1545810"/>
    <n v="0"/>
    <n v="0"/>
    <n v="11545810"/>
    <n v="0"/>
    <n v="3679267"/>
    <n v="7866543"/>
    <n v="2433790"/>
    <n v="1772039"/>
    <n v="1772039"/>
    <n v="1772039"/>
  </r>
  <r>
    <s v="41-06-00-076"/>
    <x v="25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26836658629"/>
    <n v="0"/>
    <n v="275743963"/>
    <n v="26560914666"/>
    <n v="0"/>
    <n v="26560914666"/>
    <n v="0"/>
    <n v="26547463246"/>
    <n v="4434107346"/>
    <n v="4434107346"/>
    <n v="4434107346"/>
  </r>
  <r>
    <s v="41-06-00-076"/>
    <x v="25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48190151977"/>
    <n v="37226332"/>
    <n v="429464800"/>
    <n v="47797913509"/>
    <n v="0"/>
    <n v="47797913372"/>
    <n v="137"/>
    <n v="47135128822"/>
    <n v="7993228501"/>
    <n v="7993228501"/>
    <n v="7993228501"/>
  </r>
  <r>
    <s v="41-06-00-076"/>
    <x v="25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1418431278"/>
    <n v="0"/>
    <n v="131807207"/>
    <n v="1286624071"/>
    <n v="0"/>
    <n v="1286624071"/>
    <n v="0"/>
    <n v="1286624071"/>
    <n v="217157246"/>
    <n v="217157246"/>
    <n v="217157246"/>
  </r>
  <r>
    <s v="41-06-00-076"/>
    <x v="25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21297753510"/>
    <n v="0"/>
    <n v="127043569"/>
    <n v="21170709941"/>
    <n v="0"/>
    <n v="21158899174"/>
    <n v="11810767"/>
    <n v="20887863726"/>
    <n v="3676957356"/>
    <n v="3676957356"/>
    <n v="3676957356"/>
  </r>
  <r>
    <s v="41-06-00-076"/>
    <x v="25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5068887944"/>
    <n v="0"/>
    <n v="0"/>
    <n v="5068887944"/>
    <n v="0"/>
    <n v="4958978945"/>
    <n v="109908999"/>
    <n v="4629136144"/>
    <n v="1605094158"/>
    <n v="1605094158"/>
    <n v="1605094158"/>
  </r>
  <r>
    <s v="41-06-00-076"/>
    <x v="25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380048000"/>
    <n v="0"/>
    <n v="0"/>
    <n v="380048000"/>
    <n v="0"/>
    <n v="97327159"/>
    <n v="282720841"/>
    <n v="81346613"/>
    <n v="21894009"/>
    <n v="21894009"/>
    <n v="21894009"/>
  </r>
  <r>
    <s v="41-06-00-076"/>
    <x v="25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66547000"/>
    <n v="0"/>
    <n v="0"/>
    <n v="166547000"/>
    <n v="0"/>
    <n v="155124000"/>
    <n v="11423000"/>
    <n v="64300000"/>
    <n v="0"/>
    <n v="0"/>
    <n v="0"/>
  </r>
  <r>
    <s v="41-06-00-076"/>
    <x v="2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182988000"/>
    <n v="0"/>
    <n v="182988000"/>
    <n v="0"/>
    <n v="161241600"/>
    <n v="21746400"/>
    <n v="161241600"/>
    <n v="0"/>
    <n v="0"/>
    <n v="0"/>
  </r>
  <r>
    <s v="41-06-00-076"/>
    <x v="2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0"/>
    <n v="13976524027"/>
    <n v="1258509216"/>
    <n v="12718014811"/>
    <n v="0"/>
    <n v="1462373405"/>
    <n v="11255641406"/>
    <n v="1462373405"/>
    <n v="794616452"/>
    <n v="794616452"/>
    <n v="794616452"/>
  </r>
  <r>
    <s v="41-06-00-076"/>
    <x v="2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1"/>
    <s v="CSF"/>
    <x v="6"/>
    <n v="123621371879"/>
    <n v="581909321"/>
    <n v="459523200"/>
    <n v="123743758000"/>
    <n v="0"/>
    <n v="123713176476"/>
    <n v="30581524"/>
    <n v="123543829306"/>
    <n v="40619374175"/>
    <n v="40619374175"/>
    <n v="40619374175"/>
  </r>
  <r>
    <s v="41-06-00-076"/>
    <x v="25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2468399372"/>
    <n v="193119479"/>
    <n v="2275279893"/>
    <n v="0"/>
    <n v="2229799365"/>
    <n v="45480528"/>
    <n v="0"/>
    <n v="0"/>
    <n v="0"/>
    <n v="0"/>
  </r>
  <r>
    <s v="41-06-00-076"/>
    <x v="25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1"/>
    <s v="CSF"/>
    <x v="130"/>
    <n v="0"/>
    <n v="89388155057"/>
    <n v="158396949"/>
    <n v="89229758108"/>
    <n v="0"/>
    <n v="89172470373"/>
    <n v="57287735"/>
    <n v="88984533232"/>
    <n v="24604845058"/>
    <n v="24604845058"/>
    <n v="24604845058"/>
  </r>
  <r>
    <s v="41-06-00-076"/>
    <x v="25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0"/>
    <n v="2594240639"/>
    <n v="0"/>
    <n v="2594240639"/>
    <n v="0"/>
    <n v="2594240639"/>
    <n v="0"/>
    <n v="2594240639"/>
    <n v="818790473"/>
    <n v="818790473"/>
    <n v="818790473"/>
  </r>
  <r>
    <s v="41-06-00-076"/>
    <x v="25"/>
    <s v="C-4102-1500-4-0-102"/>
    <s v="C-4102-1500-4"/>
    <x v="1"/>
    <s v="DIRECCIÓN DE PRIMERA INFANCIA"/>
    <s v="Primera Infancia"/>
    <x v="0"/>
    <s v="4102"/>
    <s v="1500"/>
    <s v="4"/>
    <s v="0"/>
    <s v="102"/>
    <m/>
    <m/>
    <s v="Propios"/>
    <s v="21"/>
    <s v="CSF"/>
    <x v="130"/>
    <n v="92517555207"/>
    <n v="0"/>
    <n v="92517555207"/>
    <n v="0"/>
    <n v="0"/>
    <n v="0"/>
    <n v="0"/>
    <n v="0"/>
    <n v="0"/>
    <n v="0"/>
    <n v="0"/>
  </r>
  <r>
    <s v="41-06-00-076"/>
    <x v="25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162030000"/>
    <n v="0"/>
    <n v="1162030000"/>
    <n v="0"/>
    <n v="1154199999"/>
    <n v="7830001"/>
    <n v="1154199999"/>
    <n v="192753335"/>
    <n v="192753335"/>
    <n v="192753335"/>
  </r>
  <r>
    <s v="41-06-00-076"/>
    <x v="25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43285994"/>
    <n v="0"/>
    <n v="43285994"/>
    <n v="0"/>
    <n v="34519616"/>
    <n v="8766378"/>
    <n v="29758358"/>
    <n v="10861641"/>
    <n v="10861641"/>
    <n v="10861641"/>
  </r>
  <r>
    <s v="41-06-00-076"/>
    <x v="25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635925760"/>
    <n v="0"/>
    <n v="0"/>
    <n v="2635925760"/>
    <n v="0"/>
    <n v="2635925760"/>
    <n v="0"/>
    <n v="2635925760"/>
    <n v="0"/>
    <n v="0"/>
    <n v="0"/>
  </r>
  <r>
    <s v="41-06-00-076"/>
    <x v="25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059033040"/>
    <n v="0"/>
    <n v="0"/>
    <n v="1059033040"/>
    <n v="0"/>
    <n v="1059033040"/>
    <n v="0"/>
    <n v="1059033040"/>
    <n v="0"/>
    <n v="0"/>
    <n v="0"/>
  </r>
  <r>
    <s v="41-06-00-076"/>
    <x v="25"/>
    <s v="C-4102-1500-5-0-103"/>
    <s v="C-4102-1500-5"/>
    <x v="5"/>
    <s v="DIRECCIÓN DE FAMILIAS Y COMUNIDADES"/>
    <s v="Familia"/>
    <x v="0"/>
    <s v="4102"/>
    <s v="1500"/>
    <s v="5"/>
    <s v="0"/>
    <s v="103"/>
    <m/>
    <m/>
    <s v="Propios"/>
    <s v="27"/>
    <s v="CSF"/>
    <x v="95"/>
    <n v="0"/>
    <n v="120000000"/>
    <n v="0"/>
    <n v="120000000"/>
    <n v="0"/>
    <n v="0"/>
    <n v="120000000"/>
    <n v="0"/>
    <n v="0"/>
    <n v="0"/>
    <n v="0"/>
  </r>
  <r>
    <s v="41-06-00-076"/>
    <x v="25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29810000"/>
    <n v="2981000"/>
    <n v="29810000"/>
    <n v="6260100"/>
    <n v="6260100"/>
    <n v="6260100"/>
  </r>
  <r>
    <s v="41-06-00-076"/>
    <x v="25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6289465"/>
    <n v="0"/>
    <n v="0"/>
    <n v="16289465"/>
    <n v="0"/>
    <n v="3033142"/>
    <n v="13256323"/>
    <n v="2666622"/>
    <n v="0"/>
    <n v="0"/>
    <n v="0"/>
  </r>
  <r>
    <s v="41-06-00-076"/>
    <x v="25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2042755700"/>
    <n v="0"/>
    <n v="0"/>
    <n v="2042755700"/>
    <n v="0"/>
    <n v="195162300"/>
    <n v="1847593400"/>
    <n v="195162300"/>
    <n v="0"/>
    <n v="0"/>
    <n v="0"/>
  </r>
  <r>
    <s v="41-06-00-076"/>
    <x v="25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312280100"/>
    <n v="0"/>
    <n v="0"/>
    <n v="1312280100"/>
    <n v="0"/>
    <n v="1201788900"/>
    <n v="110491200"/>
    <n v="1201788900"/>
    <n v="0"/>
    <n v="0"/>
    <n v="0"/>
  </r>
  <r>
    <s v="41-06-00-076"/>
    <x v="25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563500"/>
    <n v="106300"/>
    <n v="68563500"/>
    <n v="7653600"/>
    <n v="7653600"/>
    <n v="7653600"/>
  </r>
  <r>
    <s v="41-06-00-076"/>
    <x v="25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1068786"/>
    <n v="1931214"/>
    <n v="1068786"/>
    <n v="0"/>
    <n v="0"/>
    <n v="0"/>
  </r>
  <r>
    <s v="41-06-00-076"/>
    <x v="25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13420143"/>
    <n v="0"/>
    <n v="13420143"/>
    <n v="0"/>
    <n v="13420143"/>
    <n v="0"/>
    <n v="0"/>
    <n v="0"/>
    <n v="0"/>
    <n v="0"/>
  </r>
  <r>
    <s v="41-06-00-076"/>
    <x v="25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241841853"/>
    <n v="0"/>
    <n v="74411853"/>
    <n v="167430000"/>
    <n v="0"/>
    <n v="167430000"/>
    <n v="0"/>
    <n v="167430000"/>
    <n v="21599500"/>
    <n v="21599500"/>
    <n v="21599500"/>
  </r>
  <r>
    <s v="41-06-00-076"/>
    <x v="25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56309187"/>
    <n v="0"/>
    <n v="0"/>
    <n v="56309187"/>
    <n v="0"/>
    <n v="14119255"/>
    <n v="42189932"/>
    <n v="11460658"/>
    <n v="5036531"/>
    <n v="5036531"/>
    <n v="5036531"/>
  </r>
  <r>
    <s v="41-06-00-076"/>
    <x v="25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142068930"/>
    <n v="0"/>
    <n v="0"/>
    <n v="142068930"/>
    <n v="0"/>
    <n v="142068930"/>
    <n v="0"/>
    <n v="142065000"/>
    <n v="26611200"/>
    <n v="26611200"/>
    <n v="26611200"/>
  </r>
  <r>
    <s v="41-06-00-076"/>
    <x v="25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4542137"/>
    <n v="0"/>
    <n v="0"/>
    <n v="14542137"/>
    <n v="0"/>
    <n v="5022404"/>
    <n v="9519733"/>
    <n v="1524751"/>
    <n v="0"/>
    <n v="0"/>
    <n v="0"/>
  </r>
  <r>
    <s v="41-06-00-076"/>
    <x v="25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675990092"/>
    <n v="158640767"/>
    <n v="28353659"/>
    <n v="806277200"/>
    <n v="0"/>
    <n v="729981000"/>
    <n v="76296200"/>
    <n v="729981000"/>
    <n v="233719162"/>
    <n v="233719162"/>
    <n v="233719162"/>
  </r>
  <r>
    <s v="41-06-00-076"/>
    <x v="25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8000000"/>
    <n v="0"/>
    <n v="18000000"/>
    <n v="0"/>
    <n v="8419617"/>
    <n v="9580383"/>
    <n v="8003269"/>
    <n v="197421"/>
    <n v="197421"/>
    <n v="197421"/>
  </r>
  <r>
    <s v="41-06-00-076"/>
    <x v="25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8100000"/>
    <n v="0"/>
    <n v="0"/>
    <n v="8100000"/>
    <n v="0"/>
    <n v="8100000"/>
    <n v="0"/>
    <n v="0"/>
    <n v="0"/>
    <n v="0"/>
    <n v="0"/>
  </r>
  <r>
    <s v="41-06-00-076"/>
    <x v="25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6"/>
    <n v="0"/>
    <n v="0"/>
    <n v="32088236"/>
    <n v="0"/>
    <n v="29810000"/>
    <n v="2278236"/>
    <n v="29810000"/>
    <n v="5962000"/>
    <n v="5962000"/>
    <n v="5962000"/>
  </r>
  <r>
    <s v="41-06-00-076"/>
    <x v="25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49789676"/>
    <n v="0"/>
    <n v="0"/>
    <n v="149789676"/>
    <n v="0"/>
    <n v="149787216"/>
    <n v="2460"/>
    <n v="113651799"/>
    <n v="4835241"/>
    <n v="4835241"/>
    <n v="4835241"/>
  </r>
  <r>
    <s v="41-06-00-076"/>
    <x v="25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474726358"/>
    <n v="60500000"/>
    <n v="0"/>
    <n v="535226358"/>
    <n v="0"/>
    <n v="535226348"/>
    <n v="10"/>
    <n v="535226348"/>
    <n v="118681585"/>
    <n v="118681585"/>
    <n v="118681585"/>
  </r>
  <r>
    <s v="41-06-00-076"/>
    <x v="25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302169000"/>
    <n v="0"/>
    <n v="302169000"/>
    <n v="0"/>
    <n v="56696647"/>
    <n v="245472353"/>
    <n v="26780287"/>
    <n v="26696647"/>
    <n v="26696647"/>
    <n v="26696647"/>
  </r>
  <r>
    <s v="41-06-00-076"/>
    <x v="25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18224600"/>
    <n v="0"/>
    <n v="18224600"/>
    <n v="0"/>
    <n v="0"/>
    <n v="18224600"/>
    <n v="0"/>
    <n v="0"/>
    <n v="0"/>
    <n v="0"/>
  </r>
  <r>
    <s v="41-06-00-076"/>
    <x v="25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5440000"/>
    <n v="0"/>
    <n v="0"/>
    <n v="5440000"/>
    <n v="0"/>
    <n v="2643384"/>
    <n v="2796616"/>
    <n v="1813670"/>
    <n v="379718"/>
    <n v="379718"/>
    <n v="379718"/>
  </r>
  <r>
    <s v="41-06-00-076"/>
    <x v="25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538454"/>
    <n v="1208676"/>
    <n v="0"/>
    <n v="1747130"/>
    <n v="0"/>
    <n v="1747130"/>
    <n v="0"/>
    <n v="538454"/>
    <n v="421375.3"/>
    <n v="421375.3"/>
    <n v="421375.3"/>
  </r>
  <r>
    <s v="41-06-00-076"/>
    <x v="25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20000000"/>
    <n v="0"/>
    <n v="120000000"/>
    <n v="0"/>
    <n v="0"/>
    <n v="120000000"/>
    <n v="0"/>
    <n v="0"/>
    <n v="0"/>
    <n v="0"/>
  </r>
  <r>
    <s v="41-06-00-076"/>
    <x v="25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71000000"/>
    <n v="0"/>
    <n v="0"/>
    <n v="171000000"/>
    <n v="0"/>
    <n v="171000000"/>
    <n v="0"/>
    <n v="97546000"/>
    <n v="0"/>
    <n v="0"/>
    <n v="0"/>
  </r>
  <r>
    <s v="41-06-00-076"/>
    <x v="25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5000000"/>
    <n v="0"/>
    <n v="0"/>
    <n v="35000000"/>
    <n v="0"/>
    <n v="0"/>
    <n v="35000000"/>
    <n v="0"/>
    <n v="0"/>
    <n v="0"/>
    <n v="0"/>
  </r>
  <r>
    <s v="41-06-00-076"/>
    <x v="25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100280000"/>
    <n v="52948000"/>
    <n v="0"/>
    <n v="153228000"/>
    <n v="0"/>
    <n v="150717233"/>
    <n v="2510767"/>
    <n v="150717233"/>
    <n v="24882534"/>
    <n v="24882534"/>
    <n v="24882534"/>
  </r>
  <r>
    <s v="41-06-00-076"/>
    <x v="25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8185000"/>
    <n v="0"/>
    <n v="0"/>
    <n v="8185000"/>
    <n v="0"/>
    <n v="1843115"/>
    <n v="6341885"/>
    <n v="1391795"/>
    <n v="280543"/>
    <n v="280543"/>
    <n v="280543"/>
  </r>
  <r>
    <s v="41-06-00-081"/>
    <x v="26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6523000"/>
    <n v="952556"/>
    <n v="0"/>
    <n v="7475556"/>
    <n v="0"/>
    <n v="7356956.0899999999"/>
    <n v="118599.91"/>
    <n v="7356956.0899999999"/>
    <n v="6258456.0899999999"/>
    <n v="6258456.0899999999"/>
    <n v="6258456.0899999999"/>
  </r>
  <r>
    <s v="41-06-00-081"/>
    <x v="26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6500000"/>
    <n v="0"/>
    <n v="0"/>
    <n v="6500000"/>
    <n v="0"/>
    <n v="2200300"/>
    <n v="4299700"/>
    <n v="300"/>
    <n v="0"/>
    <n v="0"/>
    <n v="0"/>
  </r>
  <r>
    <s v="41-06-00-081"/>
    <x v="26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7900000"/>
    <n v="0"/>
    <n v="0"/>
    <n v="7900000"/>
    <n v="0"/>
    <n v="7900000"/>
    <n v="0"/>
    <n v="500"/>
    <n v="0"/>
    <n v="0"/>
    <n v="0"/>
  </r>
  <r>
    <s v="41-06-00-081"/>
    <x v="26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2000000"/>
    <n v="0"/>
    <n v="0"/>
    <n v="2000000"/>
    <n v="0"/>
    <n v="2000000"/>
    <n v="0"/>
    <n v="200"/>
    <n v="0"/>
    <n v="0"/>
    <n v="0"/>
  </r>
  <r>
    <s v="41-06-00-081"/>
    <x v="26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500000"/>
    <n v="0"/>
    <n v="0"/>
    <n v="1500000"/>
    <n v="0"/>
    <n v="1500000"/>
    <n v="0"/>
    <n v="200"/>
    <n v="0"/>
    <n v="0"/>
    <n v="0"/>
  </r>
  <r>
    <s v="41-06-00-081"/>
    <x v="26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5500000"/>
    <n v="0"/>
    <n v="0"/>
    <n v="15500000"/>
    <n v="0"/>
    <n v="15500000"/>
    <n v="0"/>
    <n v="1933225"/>
    <n v="1875164.77"/>
    <n v="1875164.77"/>
    <n v="1875164.77"/>
  </r>
  <r>
    <s v="41-06-00-081"/>
    <x v="26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51000000"/>
    <n v="0"/>
    <n v="0"/>
    <n v="51000000"/>
    <n v="0"/>
    <n v="51000000"/>
    <n v="0"/>
    <n v="19255270"/>
    <n v="19107814.870000001"/>
    <n v="19107814.870000001"/>
    <n v="19107814.870000001"/>
  </r>
  <r>
    <s v="41-06-00-081"/>
    <x v="26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800000"/>
    <n v="0"/>
    <n v="0"/>
    <n v="800000"/>
    <n v="0"/>
    <n v="800000"/>
    <n v="0"/>
    <n v="84600"/>
    <n v="81560"/>
    <n v="81560"/>
    <n v="81560"/>
  </r>
  <r>
    <s v="41-06-00-081"/>
    <x v="26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4000000"/>
    <n v="0"/>
    <n v="0"/>
    <n v="4000000"/>
    <n v="0"/>
    <n v="4000000"/>
    <n v="0"/>
    <n v="1773767"/>
    <n v="1762433.89"/>
    <n v="1762433.89"/>
    <n v="1762433.89"/>
  </r>
  <r>
    <s v="41-06-00-081"/>
    <x v="26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2000000"/>
    <n v="0"/>
    <n v="0"/>
    <n v="12000000"/>
    <n v="0"/>
    <n v="11982000"/>
    <n v="18000"/>
    <n v="3778959"/>
    <n v="2090060.66"/>
    <n v="2090060.66"/>
    <n v="2090060.66"/>
  </r>
  <r>
    <s v="41-06-00-081"/>
    <x v="26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500000"/>
    <n v="0"/>
    <n v="500000"/>
    <n v="0"/>
    <n v="0"/>
    <n v="500000"/>
    <n v="0"/>
    <n v="0"/>
    <n v="0"/>
    <n v="0"/>
  </r>
  <r>
    <s v="41-06-00-081"/>
    <x v="26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21370262"/>
    <n v="0"/>
    <n v="0"/>
    <n v="21370262"/>
    <n v="0"/>
    <n v="21370262"/>
    <n v="0"/>
    <n v="1000"/>
    <n v="0"/>
    <n v="0"/>
    <n v="0"/>
  </r>
  <r>
    <s v="41-06-00-081"/>
    <x v="26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431376160"/>
    <n v="0"/>
    <n v="10297930"/>
    <n v="421078230"/>
    <n v="0"/>
    <n v="421078230"/>
    <n v="0"/>
    <n v="0"/>
    <n v="0"/>
    <n v="0"/>
    <n v="0"/>
  </r>
  <r>
    <s v="41-06-00-081"/>
    <x v="26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118547499"/>
    <n v="0"/>
    <n v="50053410"/>
    <n v="68494089"/>
    <n v="0"/>
    <n v="68494089"/>
    <n v="0"/>
    <n v="68494089"/>
    <n v="11168280"/>
    <n v="11168280"/>
    <n v="11168280"/>
  </r>
  <r>
    <s v="41-06-00-081"/>
    <x v="26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4652812"/>
    <n v="0"/>
    <n v="0"/>
    <n v="34652812"/>
    <n v="0"/>
    <n v="31524619"/>
    <n v="3128193"/>
    <n v="31524619"/>
    <n v="4257344"/>
    <n v="4257344"/>
    <n v="4257344"/>
  </r>
  <r>
    <s v="41-06-00-081"/>
    <x v="26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4258018"/>
    <n v="0"/>
    <n v="0"/>
    <n v="14258018"/>
    <n v="0"/>
    <n v="14258018"/>
    <n v="0"/>
    <n v="2199416"/>
    <n v="1567540"/>
    <n v="1567540"/>
    <n v="1567540"/>
  </r>
  <r>
    <s v="41-06-00-081"/>
    <x v="26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800481882"/>
    <n v="1833475"/>
    <n v="22"/>
    <n v="2802315335"/>
    <n v="0"/>
    <n v="2802315335"/>
    <n v="0"/>
    <n v="2802315335"/>
    <n v="462345696"/>
    <n v="462345696"/>
    <n v="462345696"/>
  </r>
  <r>
    <s v="41-06-00-081"/>
    <x v="26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23808035"/>
    <n v="0"/>
    <n v="3134914"/>
    <n v="220673121"/>
    <n v="0"/>
    <n v="220673121"/>
    <n v="0"/>
    <n v="217469211"/>
    <n v="37557466"/>
    <n v="37557466"/>
    <n v="37557466"/>
  </r>
  <r>
    <s v="41-06-00-081"/>
    <x v="26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632018013"/>
    <n v="0"/>
    <n v="0"/>
    <n v="632018013"/>
    <n v="0"/>
    <n v="632018013"/>
    <n v="0"/>
    <n v="632018013"/>
    <n v="84297686"/>
    <n v="84297686"/>
    <n v="84297686"/>
  </r>
  <r>
    <s v="41-06-00-081"/>
    <x v="26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0"/>
    <n v="9210000"/>
    <n v="0"/>
    <n v="9210000"/>
    <n v="0"/>
    <n v="9210000"/>
    <n v="0"/>
    <n v="0"/>
    <n v="0"/>
    <n v="0"/>
    <n v="0"/>
  </r>
  <r>
    <s v="41-06-00-081"/>
    <x v="26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511364807"/>
    <n v="288020152"/>
    <n v="0"/>
    <n v="799384959"/>
    <n v="0"/>
    <n v="762818026"/>
    <n v="36566933"/>
    <n v="762818026"/>
    <n v="249281336"/>
    <n v="249281336"/>
    <n v="249281336"/>
  </r>
  <r>
    <s v="41-06-00-081"/>
    <x v="26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01434000"/>
    <n v="0"/>
    <n v="0"/>
    <n v="101434000"/>
    <n v="0"/>
    <n v="100913747"/>
    <n v="520253"/>
    <n v="34738613"/>
    <n v="19004570"/>
    <n v="19004570"/>
    <n v="19004570"/>
  </r>
  <r>
    <s v="41-06-00-081"/>
    <x v="26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77860000"/>
    <n v="0"/>
    <n v="0"/>
    <n v="177860000"/>
    <n v="0"/>
    <n v="177860000"/>
    <n v="0"/>
    <n v="177860000"/>
    <n v="31895725"/>
    <n v="31895725"/>
    <n v="31895725"/>
  </r>
  <r>
    <s v="41-06-00-081"/>
    <x v="26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27000"/>
    <n v="0"/>
    <n v="27000"/>
    <n v="0"/>
    <n v="27000"/>
    <n v="0"/>
    <n v="27000"/>
    <n v="3891.47"/>
    <n v="3891.47"/>
    <n v="3891.47"/>
  </r>
  <r>
    <s v="41-06-00-081"/>
    <x v="26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26325114480"/>
    <n v="60664500"/>
    <n v="0"/>
    <n v="26385778980"/>
    <n v="0"/>
    <n v="26385778980"/>
    <n v="0"/>
    <n v="26385778980"/>
    <n v="8543776087"/>
    <n v="8543776087"/>
    <n v="8543776087"/>
  </r>
  <r>
    <s v="41-06-00-081"/>
    <x v="26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1"/>
    <s v="CSF"/>
    <x v="130"/>
    <n v="1563263214"/>
    <n v="0"/>
    <n v="0"/>
    <n v="1563263214"/>
    <n v="0"/>
    <n v="1563263214"/>
    <n v="0"/>
    <n v="1563263214"/>
    <n v="489722232"/>
    <n v="489722232"/>
    <n v="489722232"/>
  </r>
  <r>
    <s v="41-06-00-081"/>
    <x v="26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296380000"/>
    <n v="0"/>
    <n v="296380000"/>
    <n v="0"/>
    <n v="289049998"/>
    <n v="7330002"/>
    <n v="289049998"/>
    <n v="49570665"/>
    <n v="49570665"/>
    <n v="49570665"/>
  </r>
  <r>
    <s v="41-06-00-081"/>
    <x v="26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5570482"/>
    <n v="0"/>
    <n v="25570482"/>
    <n v="0"/>
    <n v="15166784"/>
    <n v="10403698"/>
    <n v="15126528"/>
    <n v="9451575"/>
    <n v="9451575"/>
    <n v="9451575"/>
  </r>
  <r>
    <s v="41-06-00-081"/>
    <x v="26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12000"/>
    <n v="0"/>
    <n v="12000"/>
    <n v="0"/>
    <n v="12000"/>
    <n v="0"/>
    <n v="12000"/>
    <n v="0"/>
    <n v="0"/>
    <n v="0"/>
  </r>
  <r>
    <s v="41-06-00-081"/>
    <x v="26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419344640"/>
    <n v="0"/>
    <n v="0"/>
    <n v="1419344640"/>
    <n v="0"/>
    <n v="1419344640"/>
    <n v="0"/>
    <n v="1419344640"/>
    <n v="0"/>
    <n v="0"/>
    <n v="0"/>
  </r>
  <r>
    <s v="41-06-00-081"/>
    <x v="26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430192679"/>
    <n v="0"/>
    <n v="0"/>
    <n v="430192679"/>
    <n v="0"/>
    <n v="430192679"/>
    <n v="0"/>
    <n v="430192679"/>
    <n v="58500000"/>
    <n v="58500000"/>
    <n v="58500000"/>
  </r>
  <r>
    <s v="41-06-00-081"/>
    <x v="26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756933"/>
    <n v="6756933"/>
    <n v="6756933"/>
  </r>
  <r>
    <s v="41-06-00-081"/>
    <x v="26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6289465"/>
    <n v="0"/>
    <n v="0"/>
    <n v="16289465"/>
    <n v="0"/>
    <n v="16153781"/>
    <n v="135684"/>
    <n v="4238668"/>
    <n v="3514476"/>
    <n v="3514476"/>
    <n v="3514476"/>
  </r>
  <r>
    <s v="41-06-00-081"/>
    <x v="26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605430090"/>
    <n v="0"/>
    <n v="0"/>
    <n v="1605430090"/>
    <n v="0"/>
    <n v="533266400"/>
    <n v="1072163690"/>
    <n v="533266400"/>
    <n v="0"/>
    <n v="0"/>
    <n v="0"/>
  </r>
  <r>
    <s v="41-06-00-081"/>
    <x v="26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328205910"/>
    <n v="0"/>
    <n v="0"/>
    <n v="328205910"/>
    <n v="0"/>
    <n v="266633200"/>
    <n v="61572710"/>
    <n v="266633200"/>
    <n v="0"/>
    <n v="0"/>
    <n v="0"/>
  </r>
  <r>
    <s v="41-06-00-081"/>
    <x v="26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3142200"/>
    <n v="5527600"/>
    <n v="63035900"/>
    <n v="3933100"/>
    <n v="3933100"/>
    <n v="3933100"/>
  </r>
  <r>
    <s v="41-06-00-081"/>
    <x v="26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1731339"/>
    <n v="833414"/>
    <n v="833414"/>
    <n v="833414"/>
  </r>
  <r>
    <s v="41-06-00-081"/>
    <x v="26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7734544"/>
    <n v="0"/>
    <n v="7734544"/>
    <n v="0"/>
    <n v="81000"/>
    <n v="7653544"/>
    <n v="81000"/>
    <n v="1168.7"/>
    <n v="1168.7"/>
    <n v="1168.7"/>
  </r>
  <r>
    <s v="41-06-00-081"/>
    <x v="26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0"/>
    <n v="0"/>
    <n v="73171780"/>
    <n v="0"/>
    <n v="73168533"/>
    <n v="3247"/>
    <n v="73168533"/>
    <n v="11050833"/>
    <n v="11050833"/>
    <n v="11050833"/>
  </r>
  <r>
    <s v="41-06-00-081"/>
    <x v="26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964433"/>
    <n v="0"/>
    <n v="0"/>
    <n v="15964433"/>
    <n v="0"/>
    <n v="15715560"/>
    <n v="248873"/>
    <n v="3852559"/>
    <n v="2769454"/>
    <n v="2769454"/>
    <n v="2769454"/>
  </r>
  <r>
    <s v="41-06-00-081"/>
    <x v="26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93710"/>
    <n v="47262600"/>
    <n v="0"/>
    <n v="47262600"/>
    <n v="0"/>
    <n v="47262600"/>
    <n v="8731800"/>
    <n v="8731800"/>
    <n v="8731800"/>
  </r>
  <r>
    <s v="41-06-00-081"/>
    <x v="26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5109843"/>
    <n v="0"/>
    <n v="0"/>
    <n v="5109843"/>
    <n v="0"/>
    <n v="5108843"/>
    <n v="1000"/>
    <n v="1236187"/>
    <n v="489963"/>
    <n v="489963"/>
    <n v="489963"/>
  </r>
  <r>
    <s v="41-06-00-081"/>
    <x v="26"/>
    <s v="C-4199-1500-1-0-999"/>
    <s v="C-4199-1500-1"/>
    <x v="8"/>
    <s v="DIRECCIÓN DE INFORMACIÓN Y TECNOLOGÍA"/>
    <s v="Tecnología"/>
    <x v="0"/>
    <s v="4199"/>
    <s v="1500"/>
    <s v="1"/>
    <s v="0"/>
    <s v="999"/>
    <m/>
    <m/>
    <s v="Propios"/>
    <s v="27"/>
    <s v="CSF"/>
    <x v="89"/>
    <n v="0"/>
    <n v="2500"/>
    <n v="0"/>
    <n v="2500"/>
    <n v="0"/>
    <n v="2500"/>
    <n v="0"/>
    <n v="2500"/>
    <n v="189.52"/>
    <n v="189.52"/>
    <n v="189.52"/>
  </r>
  <r>
    <s v="41-06-00-081"/>
    <x v="26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60298013"/>
    <n v="11199000"/>
    <n v="15467013"/>
    <n v="256030000"/>
    <n v="0"/>
    <n v="256030000"/>
    <n v="0"/>
    <n v="256030000"/>
    <n v="53308937"/>
    <n v="53308937"/>
    <n v="53308937"/>
  </r>
  <r>
    <s v="41-06-00-081"/>
    <x v="26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8100000"/>
    <n v="0"/>
    <n v="8100000"/>
    <n v="0"/>
    <n v="8100000"/>
    <n v="0"/>
    <n v="0"/>
    <n v="0"/>
    <n v="0"/>
    <n v="0"/>
  </r>
  <r>
    <s v="41-06-00-081"/>
    <x v="26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2000000"/>
    <n v="0"/>
    <n v="0"/>
    <n v="2000000"/>
    <n v="0"/>
    <n v="0"/>
    <n v="2000000"/>
    <n v="0"/>
    <n v="0"/>
    <n v="0"/>
    <n v="0"/>
  </r>
  <r>
    <s v="41-06-00-081"/>
    <x v="26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260100"/>
    <n v="6260100"/>
    <n v="6260100"/>
  </r>
  <r>
    <s v="41-06-00-081"/>
    <x v="26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392523066"/>
    <n v="51794105"/>
    <n v="0"/>
    <n v="444317171"/>
    <n v="0"/>
    <n v="441591165"/>
    <n v="2726006"/>
    <n v="441591165"/>
    <n v="55040110"/>
    <n v="55040110"/>
    <n v="55040110"/>
  </r>
  <r>
    <s v="41-06-00-081"/>
    <x v="26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2457088"/>
    <n v="0"/>
    <n v="0"/>
    <n v="12457088"/>
    <n v="0"/>
    <n v="12457088"/>
    <n v="0"/>
    <n v="12457088"/>
    <n v="2076182"/>
    <n v="2076182"/>
    <n v="2076182"/>
  </r>
  <r>
    <s v="41-06-00-081"/>
    <x v="26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42406000"/>
    <n v="0"/>
    <n v="42406000"/>
    <n v="0"/>
    <n v="0"/>
    <n v="42406000"/>
    <n v="0"/>
    <n v="0"/>
    <n v="0"/>
    <n v="0"/>
  </r>
  <r>
    <s v="41-06-00-081"/>
    <x v="26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6176000"/>
    <n v="0"/>
    <n v="6176000"/>
    <n v="0"/>
    <n v="0"/>
    <n v="6176000"/>
    <n v="0"/>
    <n v="0"/>
    <n v="0"/>
    <n v="0"/>
  </r>
  <r>
    <s v="41-06-00-081"/>
    <x v="26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400000"/>
    <n v="0"/>
    <n v="0"/>
    <n v="3400000"/>
    <n v="0"/>
    <n v="3291316"/>
    <n v="108684"/>
    <n v="3232831"/>
    <n v="3232831"/>
    <n v="3232831"/>
    <n v="3232831"/>
  </r>
  <r>
    <s v="41-06-00-081"/>
    <x v="26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281107"/>
    <n v="169624"/>
    <n v="0"/>
    <n v="450731"/>
    <n v="0"/>
    <n v="450731"/>
    <n v="0"/>
    <n v="450731"/>
    <n v="5015.2299999999996"/>
    <n v="5015.2299999999996"/>
    <n v="5015.2299999999996"/>
  </r>
  <r>
    <s v="41-06-00-081"/>
    <x v="26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55000000"/>
    <n v="0"/>
    <n v="55000000"/>
    <n v="0"/>
    <n v="0"/>
    <n v="55000000"/>
    <n v="0"/>
    <n v="0"/>
    <n v="0"/>
    <n v="0"/>
  </r>
  <r>
    <s v="41-06-00-081"/>
    <x v="26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83000000"/>
    <n v="0"/>
    <n v="0"/>
    <n v="83000000"/>
    <n v="0"/>
    <n v="83000000"/>
    <n v="0"/>
    <n v="0"/>
    <n v="0"/>
    <n v="0"/>
    <n v="0"/>
  </r>
  <r>
    <s v="41-06-00-081"/>
    <x v="26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13000000"/>
    <n v="0"/>
    <n v="0"/>
    <n v="13000000"/>
    <n v="0"/>
    <n v="13000000"/>
    <n v="0"/>
    <n v="0"/>
    <n v="0"/>
    <n v="0"/>
    <n v="0"/>
  </r>
  <r>
    <s v="41-06-00-081"/>
    <x v="26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7568000"/>
    <n v="0"/>
    <n v="77568000"/>
    <n v="14534799"/>
    <n v="14534799"/>
    <n v="14534799"/>
  </r>
  <r>
    <s v="41-06-00-081"/>
    <x v="26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6176000"/>
    <n v="0"/>
    <n v="0"/>
    <n v="6176000"/>
    <n v="0"/>
    <n v="6176000"/>
    <n v="0"/>
    <n v="153654"/>
    <n v="153654"/>
    <n v="153654"/>
    <n v="153654"/>
  </r>
  <r>
    <s v="41-06-00-085"/>
    <x v="27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23200000"/>
    <n v="665000"/>
    <n v="20849"/>
    <n v="23844151"/>
    <n v="0"/>
    <n v="23844151"/>
    <n v="0"/>
    <n v="23844151"/>
    <n v="23844151"/>
    <n v="23844151"/>
    <n v="23844151"/>
  </r>
  <r>
    <s v="41-06-00-085"/>
    <x v="27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7000000"/>
    <n v="0"/>
    <n v="0"/>
    <n v="7000000"/>
    <n v="0"/>
    <n v="7000000"/>
    <n v="0"/>
    <n v="7000000"/>
    <n v="0"/>
    <n v="0"/>
    <n v="0"/>
  </r>
  <r>
    <s v="41-06-00-085"/>
    <x v="27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8000000"/>
    <n v="0"/>
    <n v="0"/>
    <n v="8000000"/>
    <n v="0"/>
    <n v="8000000"/>
    <n v="0"/>
    <n v="128"/>
    <n v="0"/>
    <n v="0"/>
    <n v="0"/>
  </r>
  <r>
    <s v="41-06-00-085"/>
    <x v="27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2000000"/>
    <n v="0"/>
    <n v="0"/>
    <n v="2000000"/>
    <n v="0"/>
    <n v="2000000"/>
    <n v="0"/>
    <n v="72"/>
    <n v="0"/>
    <n v="0"/>
    <n v="0"/>
  </r>
  <r>
    <s v="41-06-00-085"/>
    <x v="27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76919952"/>
    <n v="0"/>
    <n v="0"/>
    <n v="76919952"/>
    <n v="0"/>
    <n v="76919952"/>
    <n v="0"/>
    <n v="76919952"/>
    <n v="8781499"/>
    <n v="8781499"/>
    <n v="8781499"/>
  </r>
  <r>
    <s v="41-06-00-085"/>
    <x v="27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6000000"/>
    <n v="0"/>
    <n v="0"/>
    <n v="6000000"/>
    <n v="0"/>
    <n v="6000000"/>
    <n v="0"/>
    <n v="216"/>
    <n v="0"/>
    <n v="0"/>
    <n v="0"/>
  </r>
  <r>
    <s v="41-06-00-085"/>
    <x v="27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2000000"/>
    <n v="0"/>
    <n v="0"/>
    <n v="2000000"/>
    <n v="0"/>
    <n v="2000000"/>
    <n v="0"/>
    <n v="678950"/>
    <n v="673635"/>
    <n v="673635"/>
    <n v="673635"/>
  </r>
  <r>
    <s v="41-06-00-085"/>
    <x v="27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36000000"/>
    <n v="0"/>
    <n v="0"/>
    <n v="36000000"/>
    <n v="0"/>
    <n v="36000000"/>
    <n v="0"/>
    <n v="31612800"/>
    <n v="31594675"/>
    <n v="31594675"/>
    <n v="31594675"/>
  </r>
  <r>
    <s v="41-06-00-085"/>
    <x v="27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300000"/>
    <n v="0"/>
    <n v="0"/>
    <n v="300000"/>
    <n v="0"/>
    <n v="300000"/>
    <n v="0"/>
    <n v="113032"/>
    <n v="112279"/>
    <n v="112279"/>
    <n v="112279"/>
  </r>
  <r>
    <s v="41-06-00-085"/>
    <x v="27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2000000"/>
    <n v="0"/>
    <n v="0"/>
    <n v="2000000"/>
    <n v="0"/>
    <n v="2000000"/>
    <n v="0"/>
    <n v="808204"/>
    <n v="803405"/>
    <n v="803405"/>
    <n v="803405"/>
  </r>
  <r>
    <s v="41-06-00-085"/>
    <x v="27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2000000"/>
    <n v="0"/>
    <n v="0"/>
    <n v="12000000"/>
    <n v="0"/>
    <n v="12000000"/>
    <n v="0"/>
    <n v="4820848"/>
    <n v="2974445"/>
    <n v="2974445"/>
    <n v="2974445"/>
  </r>
  <r>
    <s v="41-06-00-085"/>
    <x v="27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000000"/>
    <n v="0"/>
    <n v="1000000"/>
    <n v="0"/>
    <n v="1000000"/>
    <n v="0"/>
    <n v="20"/>
    <n v="0"/>
    <n v="0"/>
    <n v="0"/>
  </r>
  <r>
    <s v="41-06-00-085"/>
    <x v="27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25068961"/>
    <n v="0"/>
    <n v="0"/>
    <n v="25068961"/>
    <n v="0"/>
    <n v="25068961"/>
    <n v="0"/>
    <n v="1003"/>
    <n v="0"/>
    <n v="0"/>
    <n v="0"/>
  </r>
  <r>
    <s v="41-06-00-085"/>
    <x v="27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422503360"/>
    <n v="0"/>
    <n v="37879400"/>
    <n v="384623960"/>
    <n v="0"/>
    <n v="384623960"/>
    <n v="0"/>
    <n v="384623960"/>
    <n v="0"/>
    <n v="0"/>
    <n v="0"/>
  </r>
  <r>
    <s v="41-06-00-085"/>
    <x v="27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127489154"/>
    <n v="0"/>
    <n v="35307498"/>
    <n v="92181656"/>
    <n v="0"/>
    <n v="59390656"/>
    <n v="32791000"/>
    <n v="59390656"/>
    <n v="9653280"/>
    <n v="9653280"/>
    <n v="9653280"/>
  </r>
  <r>
    <s v="41-06-00-085"/>
    <x v="27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70799784"/>
    <n v="0"/>
    <n v="0"/>
    <n v="70799784"/>
    <n v="0"/>
    <n v="63652992"/>
    <n v="7146792"/>
    <n v="63652992"/>
    <n v="11052288"/>
    <n v="11052288"/>
    <n v="11052288"/>
  </r>
  <r>
    <s v="41-06-00-085"/>
    <x v="27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3348391"/>
    <n v="0"/>
    <n v="0"/>
    <n v="13348391"/>
    <n v="0"/>
    <n v="13348391"/>
    <n v="0"/>
    <n v="2729409"/>
    <n v="1770542"/>
    <n v="1770542"/>
    <n v="1770542"/>
  </r>
  <r>
    <s v="41-06-00-085"/>
    <x v="27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401478000"/>
    <n v="0"/>
    <n v="401478000"/>
    <n v="0"/>
    <n v="0"/>
    <n v="0"/>
    <n v="0"/>
    <n v="0"/>
    <n v="0"/>
    <n v="0"/>
    <n v="0"/>
  </r>
  <r>
    <s v="41-06-00-085"/>
    <x v="27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3575652212"/>
    <n v="12382838"/>
    <n v="57998972"/>
    <n v="3530036078"/>
    <n v="0"/>
    <n v="3519251924"/>
    <n v="10784154"/>
    <n v="3349853295"/>
    <n v="535639269"/>
    <n v="535639269"/>
    <n v="535639269"/>
  </r>
  <r>
    <s v="41-06-00-085"/>
    <x v="27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29892619"/>
    <n v="0"/>
    <n v="14776307"/>
    <n v="215116312"/>
    <n v="0"/>
    <n v="215116312"/>
    <n v="0"/>
    <n v="210960909"/>
    <n v="34098329"/>
    <n v="34098329"/>
    <n v="34098329"/>
  </r>
  <r>
    <s v="41-06-00-085"/>
    <x v="27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1484760618"/>
    <n v="0"/>
    <n v="13017387"/>
    <n v="1471743231"/>
    <n v="0"/>
    <n v="1471743231"/>
    <n v="0"/>
    <n v="1471743231"/>
    <n v="246084376"/>
    <n v="246084376"/>
    <n v="246084376"/>
  </r>
  <r>
    <s v="41-06-00-085"/>
    <x v="27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0"/>
    <n v="19147840"/>
    <n v="0"/>
    <n v="19147840"/>
    <n v="0"/>
    <n v="2389120"/>
    <n v="16758720"/>
    <n v="0"/>
    <n v="0"/>
    <n v="0"/>
    <n v="0"/>
  </r>
  <r>
    <s v="41-06-00-085"/>
    <x v="27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428282232"/>
    <n v="156999335"/>
    <n v="0"/>
    <n v="585281567"/>
    <n v="0"/>
    <n v="577332232"/>
    <n v="7949335"/>
    <n v="577332232"/>
    <n v="183422531"/>
    <n v="183422531"/>
    <n v="183422531"/>
  </r>
  <r>
    <s v="41-06-00-085"/>
    <x v="27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89961000"/>
    <n v="0"/>
    <n v="0"/>
    <n v="189961000"/>
    <n v="0"/>
    <n v="189961000"/>
    <n v="0"/>
    <n v="44327260"/>
    <n v="26350313"/>
    <n v="26350313"/>
    <n v="26350313"/>
  </r>
  <r>
    <s v="41-06-00-085"/>
    <x v="27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67689000"/>
    <n v="0"/>
    <n v="0"/>
    <n v="67689000"/>
    <n v="0"/>
    <n v="67689000"/>
    <n v="0"/>
    <n v="11933095"/>
    <n v="4501779"/>
    <n v="4501779"/>
    <n v="4501779"/>
  </r>
  <r>
    <s v="41-06-00-085"/>
    <x v="27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17131"/>
    <n v="0"/>
    <n v="17131"/>
    <n v="0"/>
    <n v="17131"/>
    <n v="0"/>
    <n v="17131"/>
    <n v="5015"/>
    <n v="5015"/>
    <n v="5015"/>
  </r>
  <r>
    <s v="41-06-00-085"/>
    <x v="2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4773600"/>
    <n v="0"/>
    <n v="4773600"/>
    <n v="0"/>
    <n v="4773600"/>
    <n v="0"/>
    <n v="4773600"/>
    <n v="0"/>
    <n v="0"/>
    <n v="0"/>
  </r>
  <r>
    <s v="41-06-00-085"/>
    <x v="27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24076727223"/>
    <n v="128648604"/>
    <n v="0"/>
    <n v="24205375827"/>
    <n v="0"/>
    <n v="24076727223"/>
    <n v="128648604"/>
    <n v="24076727223"/>
    <n v="7842643426"/>
    <n v="7842643426"/>
    <n v="7842643426"/>
  </r>
  <r>
    <s v="41-06-00-085"/>
    <x v="27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432554030"/>
    <n v="0"/>
    <n v="0"/>
    <n v="432554030"/>
    <n v="0"/>
    <n v="432554030"/>
    <n v="0"/>
    <n v="432554030"/>
    <n v="133081263"/>
    <n v="133081263"/>
    <n v="133081263"/>
  </r>
  <r>
    <s v="41-06-00-085"/>
    <x v="27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229680000"/>
    <n v="966667"/>
    <n v="228713333"/>
    <n v="0"/>
    <n v="228713333"/>
    <n v="0"/>
    <n v="225813333"/>
    <n v="42146999"/>
    <n v="42146999"/>
    <n v="42146999"/>
  </r>
  <r>
    <s v="41-06-00-085"/>
    <x v="27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4739192"/>
    <n v="0"/>
    <n v="24739192"/>
    <n v="0"/>
    <n v="24739192"/>
    <n v="0"/>
    <n v="15160866"/>
    <n v="9798080"/>
    <n v="9798080"/>
    <n v="9798080"/>
  </r>
  <r>
    <s v="41-06-00-085"/>
    <x v="27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9187"/>
    <n v="0"/>
    <n v="9187"/>
    <n v="0"/>
    <n v="9187"/>
    <n v="0"/>
    <n v="9187"/>
    <n v="812"/>
    <n v="812"/>
    <n v="812"/>
  </r>
  <r>
    <s v="41-06-00-085"/>
    <x v="27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912435840"/>
    <n v="0"/>
    <n v="0"/>
    <n v="912435840"/>
    <n v="0"/>
    <n v="912435840"/>
    <n v="0"/>
    <n v="912435840"/>
    <n v="0"/>
    <n v="0"/>
    <n v="0"/>
  </r>
  <r>
    <s v="41-06-00-085"/>
    <x v="27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117441336"/>
    <n v="0"/>
    <n v="0"/>
    <n v="117441336"/>
    <n v="0"/>
    <n v="117441336"/>
    <n v="0"/>
    <n v="117441336"/>
    <n v="0"/>
    <n v="0"/>
    <n v="0"/>
  </r>
  <r>
    <s v="41-06-00-085"/>
    <x v="27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5564533"/>
    <n v="5564533"/>
    <n v="5564533"/>
  </r>
  <r>
    <s v="41-06-00-085"/>
    <x v="27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3414853"/>
    <n v="0"/>
    <n v="0"/>
    <n v="13414853"/>
    <n v="0"/>
    <n v="13414853"/>
    <n v="0"/>
    <n v="2146524"/>
    <n v="1149198"/>
    <n v="1149198"/>
    <n v="1149198"/>
  </r>
  <r>
    <s v="41-06-00-085"/>
    <x v="27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743116910"/>
    <n v="0"/>
    <n v="0"/>
    <n v="743116910"/>
    <n v="0"/>
    <n v="743116910"/>
    <n v="0"/>
    <n v="166206600"/>
    <n v="0"/>
    <n v="0"/>
    <n v="0"/>
  </r>
  <r>
    <s v="41-06-00-085"/>
    <x v="27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53126890"/>
    <n v="0"/>
    <n v="0"/>
    <n v="153126890"/>
    <n v="0"/>
    <n v="153126890"/>
    <n v="0"/>
    <n v="110804400"/>
    <n v="0"/>
    <n v="0"/>
    <n v="0"/>
  </r>
  <r>
    <s v="41-06-00-085"/>
    <x v="27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6969000"/>
    <n v="1700800"/>
    <n v="66650100"/>
    <n v="7228400"/>
    <n v="7228400"/>
    <n v="7228400"/>
  </r>
  <r>
    <s v="41-06-00-085"/>
    <x v="27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794439"/>
    <n v="670790"/>
    <n v="670790"/>
    <n v="670790"/>
  </r>
  <r>
    <s v="41-06-00-085"/>
    <x v="27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3584975"/>
    <n v="0"/>
    <n v="3584975"/>
    <n v="0"/>
    <n v="3584975"/>
    <n v="0"/>
    <n v="3584975"/>
    <n v="0"/>
    <n v="0"/>
    <n v="0"/>
  </r>
  <r>
    <s v="41-06-00-085"/>
    <x v="27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05643560"/>
    <n v="0"/>
    <n v="814560"/>
    <n v="104829000"/>
    <n v="0"/>
    <n v="104829000"/>
    <n v="0"/>
    <n v="102993000"/>
    <n v="17449134"/>
    <n v="17449134"/>
    <n v="17449134"/>
  </r>
  <r>
    <s v="41-06-00-085"/>
    <x v="27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2072079"/>
    <n v="0"/>
    <n v="0"/>
    <n v="22072079"/>
    <n v="0"/>
    <n v="22072079"/>
    <n v="0"/>
    <n v="8781941"/>
    <n v="4359619"/>
    <n v="4359619"/>
    <n v="4359619"/>
  </r>
  <r>
    <s v="41-06-00-085"/>
    <x v="27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90436575"/>
    <n v="0"/>
    <n v="0"/>
    <n v="90436575"/>
    <n v="0"/>
    <n v="90436575"/>
    <n v="0"/>
    <n v="90436575"/>
    <n v="18451466"/>
    <n v="18451466"/>
    <n v="18451466"/>
  </r>
  <r>
    <s v="41-06-00-085"/>
    <x v="27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6311350"/>
    <n v="0"/>
    <n v="0"/>
    <n v="6311350"/>
    <n v="0"/>
    <n v="6311350"/>
    <n v="0"/>
    <n v="887190"/>
    <n v="255298"/>
    <n v="255298"/>
    <n v="255298"/>
  </r>
  <r>
    <s v="41-06-00-085"/>
    <x v="27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603879420"/>
    <n v="32601534"/>
    <n v="75489420"/>
    <n v="560991534"/>
    <n v="0"/>
    <n v="550788000"/>
    <n v="10203534"/>
    <n v="550788000"/>
    <n v="152401065"/>
    <n v="152401065"/>
    <n v="152401065"/>
  </r>
  <r>
    <s v="41-06-00-085"/>
    <x v="27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20000000"/>
    <n v="0"/>
    <n v="20000000"/>
    <n v="0"/>
    <n v="20000000"/>
    <n v="0"/>
    <n v="5648965"/>
    <n v="880185"/>
    <n v="880185"/>
    <n v="880185"/>
  </r>
  <r>
    <s v="41-06-00-085"/>
    <x v="27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2010000"/>
    <n v="0"/>
    <n v="0"/>
    <n v="2010000"/>
    <n v="0"/>
    <n v="2010000"/>
    <n v="0"/>
    <n v="0"/>
    <n v="0"/>
    <n v="0"/>
    <n v="0"/>
  </r>
  <r>
    <s v="41-06-00-085"/>
    <x v="27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810000"/>
    <n v="2278235"/>
    <n v="29810000"/>
    <n v="6359467"/>
    <n v="6359467"/>
    <n v="6359467"/>
  </r>
  <r>
    <s v="41-06-00-085"/>
    <x v="27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306985389"/>
    <n v="57000000"/>
    <n v="0"/>
    <n v="363985389"/>
    <n v="0"/>
    <n v="306985389"/>
    <n v="57000000"/>
    <n v="306985389"/>
    <n v="28829800"/>
    <n v="28829800"/>
    <n v="28829800"/>
  </r>
  <r>
    <s v="41-06-00-085"/>
    <x v="27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12107859"/>
    <n v="0"/>
    <n v="0"/>
    <n v="212107859"/>
    <n v="0"/>
    <n v="212107859"/>
    <n v="0"/>
    <n v="212107859"/>
    <n v="48040735"/>
    <n v="48040735"/>
    <n v="48040735"/>
  </r>
  <r>
    <s v="41-06-00-085"/>
    <x v="27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85817000"/>
    <n v="0"/>
    <n v="85817000"/>
    <n v="0"/>
    <n v="0"/>
    <n v="85817000"/>
    <n v="0"/>
    <n v="0"/>
    <n v="0"/>
    <n v="0"/>
  </r>
  <r>
    <s v="41-06-00-085"/>
    <x v="27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3253000"/>
    <n v="0"/>
    <n v="3253000"/>
    <n v="0"/>
    <n v="0"/>
    <n v="3253000"/>
    <n v="0"/>
    <n v="0"/>
    <n v="0"/>
    <n v="0"/>
  </r>
  <r>
    <s v="41-06-00-085"/>
    <x v="27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400000"/>
    <n v="0"/>
    <n v="0"/>
    <n v="2400000"/>
    <n v="0"/>
    <n v="2400000"/>
    <n v="0"/>
    <n v="257298"/>
    <n v="0"/>
    <n v="0"/>
    <n v="0"/>
  </r>
  <r>
    <s v="41-06-00-085"/>
    <x v="27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463788"/>
    <n v="343268"/>
    <n v="0"/>
    <n v="807056"/>
    <n v="0"/>
    <n v="807056"/>
    <n v="0"/>
    <n v="807056"/>
    <n v="5545"/>
    <n v="5545"/>
    <n v="5545"/>
  </r>
  <r>
    <s v="41-06-00-085"/>
    <x v="27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60000000"/>
    <n v="0"/>
    <n v="60000000"/>
    <n v="0"/>
    <n v="60000000"/>
    <n v="0"/>
    <n v="0"/>
    <n v="0"/>
    <n v="0"/>
    <n v="0"/>
  </r>
  <r>
    <s v="41-06-00-085"/>
    <x v="27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50000000"/>
    <n v="0"/>
    <n v="0"/>
    <n v="150000000"/>
    <n v="0"/>
    <n v="150000000"/>
    <n v="0"/>
    <n v="0"/>
    <n v="0"/>
    <n v="0"/>
    <n v="0"/>
  </r>
  <r>
    <s v="41-06-00-085"/>
    <x v="27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20000000"/>
    <n v="0"/>
    <n v="0"/>
    <n v="0"/>
    <n v="0"/>
    <n v="0"/>
  </r>
  <r>
    <s v="41-06-00-085"/>
    <x v="27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7404866"/>
    <n v="163134"/>
    <n v="77404866"/>
    <n v="15043633"/>
    <n v="15043633"/>
    <n v="15043633"/>
  </r>
  <r>
    <s v="41-06-00-085"/>
    <x v="27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3271000"/>
    <n v="0"/>
    <n v="0"/>
    <n v="3271000"/>
    <n v="0"/>
    <n v="3271000"/>
    <n v="0"/>
    <n v="900010"/>
    <n v="428130"/>
    <n v="428130"/>
    <n v="428130"/>
  </r>
  <r>
    <s v="41-06-00-086"/>
    <x v="28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13400000"/>
    <n v="0"/>
    <n v="0"/>
    <n v="13400000"/>
    <n v="0"/>
    <n v="13183629"/>
    <n v="216371"/>
    <n v="13183629"/>
    <n v="13183629"/>
    <n v="13183629"/>
    <n v="13183629"/>
  </r>
  <r>
    <s v="41-06-00-086"/>
    <x v="28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1316000"/>
    <n v="0"/>
    <n v="0"/>
    <n v="21316000"/>
    <n v="0"/>
    <n v="19690113"/>
    <n v="1625887"/>
    <n v="19690113"/>
    <n v="4507745"/>
    <n v="4507745"/>
    <n v="4507745"/>
  </r>
  <r>
    <s v="41-06-00-086"/>
    <x v="28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9700000"/>
    <n v="0"/>
    <n v="0"/>
    <n v="9700000"/>
    <n v="0"/>
    <n v="388"/>
    <n v="9699612"/>
    <n v="388"/>
    <n v="0"/>
    <n v="0"/>
    <n v="0"/>
  </r>
  <r>
    <s v="41-06-00-086"/>
    <x v="28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3500000"/>
    <n v="0"/>
    <n v="0"/>
    <n v="3500000"/>
    <n v="0"/>
    <n v="140"/>
    <n v="3499860"/>
    <n v="140"/>
    <n v="0"/>
    <n v="0"/>
    <n v="0"/>
  </r>
  <r>
    <s v="41-06-00-086"/>
    <x v="28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6000000"/>
    <n v="0"/>
    <n v="0"/>
    <n v="6000000"/>
    <n v="0"/>
    <n v="2225556"/>
    <n v="3774444"/>
    <n v="2127502"/>
    <n v="2111915"/>
    <n v="2111915"/>
    <n v="2111915"/>
  </r>
  <r>
    <s v="41-06-00-086"/>
    <x v="28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42000000"/>
    <n v="0"/>
    <n v="0"/>
    <n v="42000000"/>
    <n v="0"/>
    <n v="24763170"/>
    <n v="17236830"/>
    <n v="24719886"/>
    <n v="24650094"/>
    <n v="24650094"/>
    <n v="24650094"/>
  </r>
  <r>
    <s v="41-06-00-086"/>
    <x v="28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350000"/>
    <n v="0"/>
    <n v="0"/>
    <n v="350000"/>
    <n v="0"/>
    <n v="93572"/>
    <n v="256428"/>
    <n v="73000"/>
    <n v="71886"/>
    <n v="71886"/>
    <n v="71886"/>
  </r>
  <r>
    <s v="41-06-00-086"/>
    <x v="28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4500000"/>
    <n v="0"/>
    <n v="0"/>
    <n v="4500000"/>
    <n v="0"/>
    <n v="2046552"/>
    <n v="2453448"/>
    <n v="1927761"/>
    <n v="1909761"/>
    <n v="1909761"/>
    <n v="1909761"/>
  </r>
  <r>
    <s v="41-06-00-086"/>
    <x v="28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8000000"/>
    <n v="0"/>
    <n v="0"/>
    <n v="18000000"/>
    <n v="0"/>
    <n v="10343706"/>
    <n v="7656294"/>
    <n v="10343706"/>
    <n v="8576206"/>
    <n v="8576206"/>
    <n v="8576206"/>
  </r>
  <r>
    <s v="41-06-00-086"/>
    <x v="28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28356694"/>
    <n v="0"/>
    <n v="0"/>
    <n v="28356694"/>
    <n v="0"/>
    <n v="1134"/>
    <n v="28355560"/>
    <n v="1134"/>
    <n v="0"/>
    <n v="0"/>
    <n v="0"/>
  </r>
  <r>
    <s v="41-06-00-086"/>
    <x v="28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722265600"/>
    <n v="0"/>
    <n v="23165660"/>
    <n v="1699099940"/>
    <n v="0"/>
    <n v="1699099940"/>
    <n v="0"/>
    <n v="0"/>
    <n v="0"/>
    <n v="0"/>
    <n v="0"/>
  </r>
  <r>
    <s v="41-06-00-086"/>
    <x v="28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51758230"/>
    <n v="39000000"/>
    <n v="0"/>
    <n v="90758230"/>
    <n v="0"/>
    <n v="90757749"/>
    <n v="481"/>
    <n v="90757749"/>
    <n v="14603922"/>
    <n v="14603922"/>
    <n v="14603922"/>
  </r>
  <r>
    <s v="41-06-00-086"/>
    <x v="28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02672285"/>
    <n v="0"/>
    <n v="39000000"/>
    <n v="63672285"/>
    <n v="0"/>
    <n v="63657430"/>
    <n v="14855"/>
    <n v="63657430"/>
    <n v="11150187"/>
    <n v="11150187"/>
    <n v="11150187"/>
  </r>
  <r>
    <s v="41-06-00-086"/>
    <x v="28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5778520"/>
    <n v="0"/>
    <n v="0"/>
    <n v="15778520"/>
    <n v="0"/>
    <n v="2861532"/>
    <n v="12916988"/>
    <n v="2861532"/>
    <n v="1757061"/>
    <n v="1757061"/>
    <n v="1757061"/>
  </r>
  <r>
    <s v="41-06-00-086"/>
    <x v="28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516131957"/>
    <n v="0"/>
    <n v="0"/>
    <n v="516131957"/>
    <n v="0"/>
    <n v="510484724"/>
    <n v="5647233"/>
    <n v="510484724"/>
    <n v="88194941"/>
    <n v="88194941"/>
    <n v="88194941"/>
  </r>
  <r>
    <s v="41-06-00-086"/>
    <x v="28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001990617"/>
    <n v="0"/>
    <n v="7831780"/>
    <n v="1994158837"/>
    <n v="0"/>
    <n v="1958509469"/>
    <n v="35649368"/>
    <n v="1707412469"/>
    <n v="275843614"/>
    <n v="275843614"/>
    <n v="275843614"/>
  </r>
  <r>
    <s v="41-06-00-086"/>
    <x v="28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31327120"/>
    <n v="0"/>
    <n v="3915890"/>
    <n v="27411230"/>
    <n v="0"/>
    <n v="27411230"/>
    <n v="0"/>
    <n v="27411230"/>
    <n v="4983860"/>
    <n v="4983860"/>
    <n v="4983860"/>
  </r>
  <r>
    <s v="41-06-00-086"/>
    <x v="28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438926873"/>
    <n v="0"/>
    <n v="0"/>
    <n v="438926873"/>
    <n v="0"/>
    <n v="433325478"/>
    <n v="5601395"/>
    <n v="433325478"/>
    <n v="72090566"/>
    <n v="72090566"/>
    <n v="72090566"/>
  </r>
  <r>
    <s v="41-06-00-086"/>
    <x v="28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0"/>
    <n v="13698432"/>
    <n v="0"/>
    <n v="13698432"/>
    <n v="0"/>
    <n v="9933923"/>
    <n v="3764509"/>
    <n v="9933923"/>
    <n v="0"/>
    <n v="0"/>
    <n v="0"/>
  </r>
  <r>
    <s v="41-06-00-086"/>
    <x v="28"/>
    <s v="C-4102-1500-3-0-108"/>
    <s v="C-4102-1500-3"/>
    <x v="0"/>
    <s v="DIRECCIÓN DE PROTECCIÓN "/>
    <s v="Dirección de Protección"/>
    <x v="0"/>
    <s v="4102"/>
    <s v="1500"/>
    <s v="3"/>
    <s v="0"/>
    <s v="108"/>
    <m/>
    <m/>
    <s v="Propios"/>
    <s v="27"/>
    <s v="CSF"/>
    <x v="8"/>
    <n v="0"/>
    <n v="3250000"/>
    <n v="0"/>
    <n v="3250000"/>
    <n v="0"/>
    <n v="0"/>
    <n v="3250000"/>
    <n v="0"/>
    <n v="0"/>
    <n v="0"/>
    <n v="0"/>
  </r>
  <r>
    <s v="41-06-00-086"/>
    <x v="28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737988844"/>
    <n v="131915656"/>
    <n v="0"/>
    <n v="869904500"/>
    <n v="0"/>
    <n v="842226933"/>
    <n v="27677567"/>
    <n v="842226933"/>
    <n v="270973267"/>
    <n v="270973267"/>
    <n v="270973267"/>
  </r>
  <r>
    <s v="41-06-00-086"/>
    <x v="28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50209000"/>
    <n v="0"/>
    <n v="0"/>
    <n v="150209000"/>
    <n v="0"/>
    <n v="73419275"/>
    <n v="76789725"/>
    <n v="68985777"/>
    <n v="41191131"/>
    <n v="41191131"/>
    <n v="41191131"/>
  </r>
  <r>
    <s v="41-06-00-086"/>
    <x v="28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55843000"/>
    <n v="0"/>
    <n v="0"/>
    <n v="55843000"/>
    <n v="0"/>
    <n v="55843000"/>
    <n v="0"/>
    <n v="17219150"/>
    <n v="16652150"/>
    <n v="16652150"/>
    <n v="16652150"/>
  </r>
  <r>
    <s v="41-06-00-086"/>
    <x v="28"/>
    <s v="C-4102-1500-3-0-999"/>
    <s v="C-4102-1500-3"/>
    <x v="0"/>
    <s v="DIRECCIÓN DE PROTECCIÓN "/>
    <s v="Dirección de Protección"/>
    <x v="0"/>
    <s v="4102"/>
    <s v="1500"/>
    <s v="3"/>
    <s v="0"/>
    <s v="999"/>
    <m/>
    <m/>
    <s v="Propios"/>
    <s v="27"/>
    <s v="CSF"/>
    <x v="89"/>
    <n v="0"/>
    <n v="29520"/>
    <n v="0"/>
    <n v="29520"/>
    <n v="0"/>
    <n v="29520"/>
    <n v="0"/>
    <n v="29520"/>
    <n v="3760"/>
    <n v="3760"/>
    <n v="3760"/>
  </r>
  <r>
    <s v="41-06-00-086"/>
    <x v="2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42365700"/>
    <n v="0"/>
    <n v="42365700"/>
    <n v="0"/>
    <n v="39824200"/>
    <n v="2541500"/>
    <n v="37658400"/>
    <n v="0"/>
    <n v="0"/>
    <n v="0"/>
  </r>
  <r>
    <s v="41-06-00-086"/>
    <x v="28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31447536571"/>
    <n v="66750200"/>
    <n v="279985000"/>
    <n v="31234301771"/>
    <n v="0"/>
    <n v="31195101771"/>
    <n v="39200000"/>
    <n v="31195101771"/>
    <n v="10173607458"/>
    <n v="10173607458"/>
    <n v="10173607458"/>
  </r>
  <r>
    <s v="41-06-00-086"/>
    <x v="28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1482636829"/>
    <n v="0"/>
    <n v="0"/>
    <n v="1482636829"/>
    <n v="0"/>
    <n v="1482636829"/>
    <n v="0"/>
    <n v="1482636829"/>
    <n v="446418297"/>
    <n v="446418297"/>
    <n v="446418297"/>
  </r>
  <r>
    <s v="41-06-00-086"/>
    <x v="28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296380000"/>
    <n v="9551334"/>
    <n v="286828666"/>
    <n v="0"/>
    <n v="286828666"/>
    <n v="0"/>
    <n v="286828666"/>
    <n v="49367333"/>
    <n v="49367333"/>
    <n v="49367333"/>
  </r>
  <r>
    <s v="41-06-00-086"/>
    <x v="28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41750864"/>
    <n v="0"/>
    <n v="41750864"/>
    <n v="0"/>
    <n v="27761074"/>
    <n v="13989790"/>
    <n v="25763751"/>
    <n v="13992755"/>
    <n v="13992755"/>
    <n v="13992755"/>
  </r>
  <r>
    <s v="41-06-00-086"/>
    <x v="28"/>
    <s v="C-4102-1500-4-0-999"/>
    <s v="C-4102-1500-4"/>
    <x v="1"/>
    <s v="DIRECCIÓN DE PRIMERA INFANCIA"/>
    <s v="Primera Infancia"/>
    <x v="0"/>
    <s v="4102"/>
    <s v="1500"/>
    <s v="4"/>
    <s v="0"/>
    <s v="999"/>
    <m/>
    <m/>
    <s v="Propios"/>
    <s v="27"/>
    <s v="CSF"/>
    <x v="89"/>
    <n v="0"/>
    <n v="11855"/>
    <n v="0"/>
    <n v="11855"/>
    <n v="0"/>
    <n v="11855"/>
    <n v="0"/>
    <n v="11855"/>
    <n v="0"/>
    <n v="0"/>
    <n v="0"/>
  </r>
  <r>
    <s v="41-06-00-086"/>
    <x v="28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1013817600"/>
    <n v="0"/>
    <n v="0"/>
    <n v="1013817600"/>
    <n v="0"/>
    <n v="1013817600"/>
    <n v="0"/>
    <n v="1013817600"/>
    <n v="0"/>
    <n v="0"/>
    <n v="0"/>
  </r>
  <r>
    <s v="41-06-00-086"/>
    <x v="28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653354933"/>
    <n v="785908800"/>
    <n v="0"/>
    <n v="1439263733"/>
    <n v="0"/>
    <n v="1439263733"/>
    <n v="0"/>
    <n v="1439263733"/>
    <n v="0"/>
    <n v="0"/>
    <n v="0"/>
  </r>
  <r>
    <s v="41-06-00-086"/>
    <x v="28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359467"/>
    <n v="6359467"/>
    <n v="6359467"/>
  </r>
  <r>
    <s v="41-06-00-086"/>
    <x v="28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8205872"/>
    <n v="0"/>
    <n v="0"/>
    <n v="18205872"/>
    <n v="0"/>
    <n v="5325376"/>
    <n v="12880496"/>
    <n v="5325376"/>
    <n v="1063278"/>
    <n v="1063278"/>
    <n v="1063278"/>
  </r>
  <r>
    <s v="41-06-00-086"/>
    <x v="28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1539453095"/>
    <n v="0"/>
    <n v="0"/>
    <n v="1539453095"/>
    <n v="0"/>
    <n v="391890775"/>
    <n v="1147562320"/>
    <n v="391890775"/>
    <n v="0"/>
    <n v="0"/>
    <n v="0"/>
  </r>
  <r>
    <s v="41-06-00-086"/>
    <x v="28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900366905"/>
    <n v="0"/>
    <n v="0"/>
    <n v="900366905"/>
    <n v="0"/>
    <n v="797295025"/>
    <n v="103071880"/>
    <n v="797295025"/>
    <n v="0"/>
    <n v="0"/>
    <n v="0"/>
  </r>
  <r>
    <s v="41-06-00-086"/>
    <x v="28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4524100"/>
    <n v="4145700"/>
    <n v="64524100"/>
    <n v="4783500"/>
    <n v="4783500"/>
    <n v="4783500"/>
  </r>
  <r>
    <s v="41-06-00-086"/>
    <x v="28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1534656"/>
    <n v="1465344"/>
    <n v="1534656"/>
    <n v="0"/>
    <n v="0"/>
    <n v="0"/>
  </r>
  <r>
    <s v="41-06-00-086"/>
    <x v="28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9759280"/>
    <n v="0"/>
    <n v="9759280"/>
    <n v="0"/>
    <n v="2615"/>
    <n v="9756665"/>
    <n v="2615"/>
    <n v="43"/>
    <n v="43"/>
    <n v="43"/>
  </r>
  <r>
    <s v="41-06-00-086"/>
    <x v="28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138115340"/>
    <n v="0"/>
    <n v="3821840"/>
    <n v="134293500"/>
    <n v="0"/>
    <n v="134293500"/>
    <n v="0"/>
    <n v="134293500"/>
    <n v="21798233"/>
    <n v="21798233"/>
    <n v="21798233"/>
  </r>
  <r>
    <s v="41-06-00-086"/>
    <x v="28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79726"/>
    <n v="0"/>
    <n v="0"/>
    <n v="28179726"/>
    <n v="0"/>
    <n v="7171933"/>
    <n v="21007793"/>
    <n v="7171933"/>
    <n v="4032177"/>
    <n v="4032177"/>
    <n v="4032177"/>
  </r>
  <r>
    <s v="41-06-00-086"/>
    <x v="28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94712620"/>
    <n v="0"/>
    <n v="187420"/>
    <n v="94525200"/>
    <n v="0"/>
    <n v="94525200"/>
    <n v="0"/>
    <n v="94525200"/>
    <n v="17740800"/>
    <n v="17740800"/>
    <n v="17740800"/>
  </r>
  <r>
    <s v="41-06-00-086"/>
    <x v="28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8536150"/>
    <n v="0"/>
    <n v="0"/>
    <n v="8536150"/>
    <n v="0"/>
    <n v="3002694"/>
    <n v="5533456"/>
    <n v="3002694"/>
    <n v="93649"/>
    <n v="93649"/>
    <n v="93649"/>
  </r>
  <r>
    <s v="41-06-00-086"/>
    <x v="28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371979229"/>
    <n v="21707400"/>
    <n v="45379263"/>
    <n v="348307366"/>
    <n v="0"/>
    <n v="345304966"/>
    <n v="3002400"/>
    <n v="345304966"/>
    <n v="97080366"/>
    <n v="97080366"/>
    <n v="97080366"/>
  </r>
  <r>
    <s v="41-06-00-086"/>
    <x v="28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8000000"/>
    <n v="0"/>
    <n v="18000000"/>
    <n v="0"/>
    <n v="11158553"/>
    <n v="6841447"/>
    <n v="5376223"/>
    <n v="445711"/>
    <n v="445711"/>
    <n v="445711"/>
  </r>
  <r>
    <s v="41-06-00-086"/>
    <x v="28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1500000"/>
    <n v="0"/>
    <n v="0"/>
    <n v="1500000"/>
    <n v="0"/>
    <n v="0"/>
    <n v="1500000"/>
    <n v="0"/>
    <n v="0"/>
    <n v="0"/>
    <n v="0"/>
  </r>
  <r>
    <s v="41-06-00-086"/>
    <x v="28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412533"/>
    <n v="2675702"/>
    <n v="29412533"/>
    <n v="5962000"/>
    <n v="5962000"/>
    <n v="5962000"/>
  </r>
  <r>
    <s v="41-06-00-086"/>
    <x v="28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31113516"/>
    <n v="0"/>
    <n v="0"/>
    <n v="231113516"/>
    <n v="0"/>
    <n v="231113516"/>
    <n v="0"/>
    <n v="231113516"/>
    <n v="27696369"/>
    <n v="27696369"/>
    <n v="27696369"/>
  </r>
  <r>
    <s v="41-06-00-086"/>
    <x v="28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14490783"/>
    <n v="0"/>
    <n v="0"/>
    <n v="114490783"/>
    <n v="0"/>
    <n v="114490777"/>
    <n v="6"/>
    <n v="114490777"/>
    <n v="19081796"/>
    <n v="19081796"/>
    <n v="19081796"/>
  </r>
  <r>
    <s v="41-06-00-086"/>
    <x v="28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44701000"/>
    <n v="0"/>
    <n v="44701000"/>
    <n v="0"/>
    <n v="0"/>
    <n v="44701000"/>
    <n v="0"/>
    <n v="0"/>
    <n v="0"/>
    <n v="0"/>
  </r>
  <r>
    <s v="41-06-00-086"/>
    <x v="28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4604000"/>
    <n v="0"/>
    <n v="4604000"/>
    <n v="0"/>
    <n v="0"/>
    <n v="4604000"/>
    <n v="0"/>
    <n v="0"/>
    <n v="0"/>
    <n v="0"/>
  </r>
  <r>
    <s v="41-06-00-086"/>
    <x v="28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700000"/>
    <n v="0"/>
    <n v="0"/>
    <n v="2700000"/>
    <n v="0"/>
    <n v="357630"/>
    <n v="2342370"/>
    <n v="357630"/>
    <n v="0"/>
    <n v="0"/>
    <n v="0"/>
  </r>
  <r>
    <s v="41-06-00-086"/>
    <x v="28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301549"/>
    <n v="178804"/>
    <n v="0"/>
    <n v="480353"/>
    <n v="0"/>
    <n v="212539"/>
    <n v="267814"/>
    <n v="212539"/>
    <n v="7618"/>
    <n v="7618"/>
    <n v="7618"/>
  </r>
  <r>
    <s v="41-06-00-086"/>
    <x v="28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91000000"/>
    <n v="0"/>
    <n v="91000000"/>
    <n v="0"/>
    <n v="16102400"/>
    <n v="74897600"/>
    <n v="0"/>
    <n v="0"/>
    <n v="0"/>
    <n v="0"/>
  </r>
  <r>
    <s v="41-06-00-086"/>
    <x v="28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26000000"/>
    <n v="0"/>
    <n v="0"/>
    <n v="126000000"/>
    <n v="0"/>
    <n v="64155702"/>
    <n v="61844298"/>
    <n v="64155702"/>
    <n v="0"/>
    <n v="0"/>
    <n v="0"/>
  </r>
  <r>
    <s v="41-06-00-086"/>
    <x v="28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86"/>
    <x v="28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3975000"/>
    <n v="0"/>
    <n v="80256000"/>
    <n v="0"/>
    <n v="80064700"/>
    <n v="191300"/>
    <n v="80064700"/>
    <n v="15272567"/>
    <n v="15272567"/>
    <n v="15272567"/>
  </r>
  <r>
    <s v="41-06-00-086"/>
    <x v="28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6094000"/>
    <n v="0"/>
    <n v="0"/>
    <n v="6094000"/>
    <n v="0"/>
    <n v="4687148"/>
    <n v="1406852"/>
    <n v="4687148"/>
    <n v="341630"/>
    <n v="341630"/>
    <n v="341630"/>
  </r>
  <r>
    <s v="41-06-00-088"/>
    <x v="29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8500000"/>
    <n v="0"/>
    <n v="668348"/>
    <n v="7831652"/>
    <n v="0"/>
    <n v="7831651.7999999998"/>
    <n v="0.2"/>
    <n v="7831651.7999999998"/>
    <n v="7831651.7999999998"/>
    <n v="7831651.7999999998"/>
    <n v="7831651.7999999998"/>
  </r>
  <r>
    <s v="41-06-00-088"/>
    <x v="29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17200000"/>
    <n v="0"/>
    <n v="0"/>
    <n v="17200000"/>
    <n v="0"/>
    <n v="17200000"/>
    <n v="0"/>
    <n v="0"/>
    <n v="0"/>
    <n v="0"/>
    <n v="0"/>
  </r>
  <r>
    <s v="41-06-00-088"/>
    <x v="29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2000000"/>
    <n v="0"/>
    <n v="0"/>
    <n v="2000000"/>
    <n v="0"/>
    <n v="2000000"/>
    <n v="0"/>
    <n v="0"/>
    <n v="0"/>
    <n v="0"/>
    <n v="0"/>
  </r>
  <r>
    <s v="41-06-00-088"/>
    <x v="29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1500000"/>
    <n v="0"/>
    <n v="0"/>
    <n v="1500000"/>
    <n v="0"/>
    <n v="1500000"/>
    <n v="0"/>
    <n v="1500000"/>
    <n v="0"/>
    <n v="0"/>
    <n v="0"/>
  </r>
  <r>
    <s v="41-06-00-088"/>
    <x v="29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6500000"/>
    <n v="0"/>
    <n v="0"/>
    <n v="6500000"/>
    <n v="0"/>
    <n v="2189352"/>
    <n v="4310648"/>
    <n v="2189352"/>
    <n v="2189352"/>
    <n v="2189352"/>
    <n v="2189352"/>
  </r>
  <r>
    <s v="41-06-00-088"/>
    <x v="29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64500000"/>
    <n v="0"/>
    <n v="0"/>
    <n v="64500000"/>
    <n v="0"/>
    <n v="13997312"/>
    <n v="50502688"/>
    <n v="13997312"/>
    <n v="13997312"/>
    <n v="13997312"/>
    <n v="13997312"/>
  </r>
  <r>
    <s v="41-06-00-088"/>
    <x v="29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3500000"/>
    <n v="0"/>
    <n v="0"/>
    <n v="3500000"/>
    <n v="0"/>
    <n v="1464112.11"/>
    <n v="2035887.89"/>
    <n v="1464112.11"/>
    <n v="1464112.11"/>
    <n v="1464112.11"/>
    <n v="1464112.11"/>
  </r>
  <r>
    <s v="41-06-00-088"/>
    <x v="29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5000000"/>
    <n v="0"/>
    <n v="0"/>
    <n v="5000000"/>
    <n v="0"/>
    <n v="2583254"/>
    <n v="2416746"/>
    <n v="1957886"/>
    <n v="499484"/>
    <n v="499484"/>
    <n v="499484"/>
  </r>
  <r>
    <s v="41-06-00-088"/>
    <x v="29"/>
    <s v="A-2-0-4-14"/>
    <s v="A-2-0-4"/>
    <x v="3"/>
    <s v="OFICINA JURIDICA"/>
    <s v="Jurídica"/>
    <x v="1"/>
    <s v="2"/>
    <s v="0"/>
    <s v="4"/>
    <s v="14"/>
    <m/>
    <m/>
    <m/>
    <s v="Propios"/>
    <s v="27"/>
    <s v="CSF"/>
    <x v="72"/>
    <n v="0"/>
    <n v="1500000"/>
    <n v="0"/>
    <n v="1500000"/>
    <n v="0"/>
    <n v="0"/>
    <n v="1500000"/>
    <n v="0"/>
    <n v="0"/>
    <n v="0"/>
    <n v="0"/>
  </r>
  <r>
    <s v="41-06-00-088"/>
    <x v="29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20548329"/>
    <n v="0"/>
    <n v="0"/>
    <n v="20548329"/>
    <n v="0"/>
    <n v="20548329"/>
    <n v="0"/>
    <n v="0"/>
    <n v="0"/>
    <n v="0"/>
    <n v="0"/>
  </r>
  <r>
    <s v="41-06-00-088"/>
    <x v="29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69511276"/>
    <n v="0"/>
    <n v="35148428"/>
    <n v="34362848"/>
    <n v="0"/>
    <n v="31524619"/>
    <n v="2838229"/>
    <n v="31524619"/>
    <n v="5575094"/>
    <n v="5575094"/>
    <n v="5575094"/>
  </r>
  <r>
    <s v="41-06-00-088"/>
    <x v="29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929314"/>
    <n v="0"/>
    <n v="0"/>
    <n v="929314"/>
    <n v="0"/>
    <n v="518396"/>
    <n v="410918"/>
    <n v="518396"/>
    <n v="0"/>
    <n v="0"/>
    <n v="0"/>
  </r>
  <r>
    <s v="41-06-00-088"/>
    <x v="29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1239343875"/>
    <n v="0"/>
    <n v="0"/>
    <n v="1239343875"/>
    <n v="0"/>
    <n v="1239343875"/>
    <n v="0"/>
    <n v="1239343875"/>
    <n v="220879725"/>
    <n v="220879725"/>
    <n v="220879725"/>
  </r>
  <r>
    <s v="41-06-00-088"/>
    <x v="29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221265726"/>
    <n v="360271"/>
    <n v="0"/>
    <n v="221625997"/>
    <n v="0"/>
    <n v="221265726"/>
    <n v="360271"/>
    <n v="142299839"/>
    <n v="11205969"/>
    <n v="11205969"/>
    <n v="11205969"/>
  </r>
  <r>
    <s v="41-06-00-088"/>
    <x v="29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Nación"/>
    <s v="16"/>
    <s v="CSF"/>
    <x v="5"/>
    <n v="422851748"/>
    <n v="0"/>
    <n v="0"/>
    <n v="422851748"/>
    <n v="0"/>
    <n v="422851748"/>
    <n v="0"/>
    <n v="422851748"/>
    <n v="41547187"/>
    <n v="41547187"/>
    <n v="41547187"/>
  </r>
  <r>
    <s v="41-06-00-088"/>
    <x v="29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65396232"/>
    <n v="0"/>
    <n v="0"/>
    <n v="65396232"/>
    <n v="0"/>
    <n v="65396232"/>
    <n v="0"/>
    <n v="65396232"/>
    <n v="11853375"/>
    <n v="11853375"/>
    <n v="11853375"/>
  </r>
  <r>
    <s v="41-06-00-088"/>
    <x v="29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381618538"/>
    <n v="22854333"/>
    <n v="0"/>
    <n v="404472871"/>
    <n v="0"/>
    <n v="379035004"/>
    <n v="25437867"/>
    <n v="379035004"/>
    <n v="110829794"/>
    <n v="110829794"/>
    <n v="110829794"/>
  </r>
  <r>
    <s v="41-06-00-088"/>
    <x v="29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103168000"/>
    <n v="0"/>
    <n v="0"/>
    <n v="103168000"/>
    <n v="0"/>
    <n v="12692666"/>
    <n v="90475334"/>
    <n v="10775722"/>
    <n v="9933256"/>
    <n v="9933256"/>
    <n v="9933256"/>
  </r>
  <r>
    <s v="41-06-00-088"/>
    <x v="29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83000"/>
    <n v="0"/>
    <n v="0"/>
    <n v="83000"/>
    <n v="0"/>
    <n v="23671"/>
    <n v="59329"/>
    <n v="23671"/>
    <n v="23671"/>
    <n v="23671"/>
    <n v="23671"/>
  </r>
  <r>
    <s v="41-06-00-088"/>
    <x v="29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4004341800"/>
    <n v="0"/>
    <n v="295"/>
    <n v="4004341505"/>
    <n v="0"/>
    <n v="4004341505"/>
    <n v="0"/>
    <n v="4004341505"/>
    <n v="733037471"/>
    <n v="733037471"/>
    <n v="733037471"/>
  </r>
  <r>
    <s v="41-06-00-088"/>
    <x v="29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792537654"/>
    <n v="0"/>
    <n v="0"/>
    <n v="792537654"/>
    <n v="0"/>
    <n v="789045909"/>
    <n v="3491745"/>
    <n v="789045909"/>
    <n v="128597864"/>
    <n v="128597864"/>
    <n v="128597864"/>
  </r>
  <r>
    <s v="41-06-00-088"/>
    <x v="29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95943333"/>
    <n v="1161320"/>
    <n v="194782013"/>
    <n v="0"/>
    <n v="194782013"/>
    <n v="0"/>
    <n v="194782013"/>
    <n v="31687332"/>
    <n v="31687332"/>
    <n v="31687332"/>
  </r>
  <r>
    <s v="41-06-00-088"/>
    <x v="29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13585466"/>
    <n v="0"/>
    <n v="13585466"/>
    <n v="0"/>
    <n v="9704303"/>
    <n v="3881163"/>
    <n v="6239372"/>
    <n v="5202580"/>
    <n v="5202580"/>
    <n v="5202580"/>
  </r>
  <r>
    <s v="41-06-00-088"/>
    <x v="29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608290560"/>
    <n v="0"/>
    <n v="0"/>
    <n v="608290560"/>
    <n v="0"/>
    <n v="608290560"/>
    <n v="0"/>
    <n v="608290560"/>
    <n v="0"/>
    <n v="0"/>
    <n v="0"/>
  </r>
  <r>
    <s v="41-06-00-088"/>
    <x v="29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25570694"/>
    <n v="0"/>
    <n v="0"/>
    <n v="325570694"/>
    <n v="0"/>
    <n v="227967000"/>
    <n v="97603694"/>
    <n v="227967000"/>
    <n v="0"/>
    <n v="0"/>
    <n v="0"/>
  </r>
  <r>
    <s v="41-06-00-088"/>
    <x v="29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856300"/>
    <n v="6856300"/>
    <n v="6856300"/>
  </r>
  <r>
    <s v="41-06-00-088"/>
    <x v="29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4027129"/>
    <n v="0"/>
    <n v="0"/>
    <n v="4027129"/>
    <n v="0"/>
    <n v="2351522"/>
    <n v="1675607"/>
    <n v="2351522"/>
    <n v="1596994"/>
    <n v="1596994"/>
    <n v="1596994"/>
  </r>
  <r>
    <s v="41-06-00-088"/>
    <x v="29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691783200"/>
    <n v="0"/>
    <n v="0"/>
    <n v="691783200"/>
    <n v="0"/>
    <n v="395256600"/>
    <n v="296526600"/>
    <n v="395256600"/>
    <n v="0"/>
    <n v="0"/>
    <n v="0"/>
  </r>
  <r>
    <s v="41-06-00-088"/>
    <x v="29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7075300"/>
    <n v="1594500"/>
    <n v="67075300"/>
    <n v="6909500"/>
    <n v="6909500"/>
    <n v="6909500"/>
  </r>
  <r>
    <s v="41-06-00-088"/>
    <x v="29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0"/>
    <n v="3000000"/>
    <n v="0"/>
    <n v="0"/>
    <n v="0"/>
    <n v="0"/>
  </r>
  <r>
    <s v="41-06-00-088"/>
    <x v="29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2767133"/>
    <n v="0"/>
    <n v="2767133"/>
    <n v="0"/>
    <n v="0"/>
    <n v="2767133"/>
    <n v="0"/>
    <n v="0"/>
    <n v="0"/>
    <n v="0"/>
  </r>
  <r>
    <s v="41-06-00-088"/>
    <x v="29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40700000"/>
    <n v="0"/>
    <n v="55563"/>
    <n v="40644437"/>
    <n v="0"/>
    <n v="40644437"/>
    <n v="0"/>
    <n v="40644437"/>
    <n v="6854400"/>
    <n v="6854400"/>
    <n v="6854400"/>
  </r>
  <r>
    <s v="41-06-00-088"/>
    <x v="29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9856786"/>
    <n v="0"/>
    <n v="0"/>
    <n v="9856786"/>
    <n v="0"/>
    <n v="3224054"/>
    <n v="6632732"/>
    <n v="3224054"/>
    <n v="2226206"/>
    <n v="2226206"/>
    <n v="2226206"/>
  </r>
  <r>
    <s v="41-06-00-088"/>
    <x v="29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93710"/>
    <n v="47262600"/>
    <n v="0"/>
    <n v="47262600"/>
    <n v="0"/>
    <n v="47262600"/>
    <n v="8731800"/>
    <n v="8731800"/>
    <n v="8731800"/>
  </r>
  <r>
    <s v="41-06-00-088"/>
    <x v="29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4244527"/>
    <n v="0"/>
    <n v="0"/>
    <n v="4244527"/>
    <n v="0"/>
    <n v="1644024"/>
    <n v="2600503"/>
    <n v="1644024"/>
    <n v="0"/>
    <n v="0"/>
    <n v="0"/>
  </r>
  <r>
    <s v="41-06-00-088"/>
    <x v="29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142725512"/>
    <n v="43859200"/>
    <n v="8343672"/>
    <n v="178241040"/>
    <n v="0"/>
    <n v="164285840"/>
    <n v="13955200"/>
    <n v="164285840"/>
    <n v="55261135"/>
    <n v="55261135"/>
    <n v="55261135"/>
  </r>
  <r>
    <s v="41-06-00-088"/>
    <x v="29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7005000"/>
    <n v="0"/>
    <n v="7005000"/>
    <n v="0"/>
    <n v="6870973"/>
    <n v="134027"/>
    <n v="6352577"/>
    <n v="4608952"/>
    <n v="4608952"/>
    <n v="4608952"/>
  </r>
  <r>
    <s v="41-06-00-088"/>
    <x v="29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997334"/>
    <n v="90901"/>
    <n v="31997334"/>
    <n v="5680000"/>
    <n v="5680000"/>
    <n v="5680000"/>
  </r>
  <r>
    <s v="41-06-00-088"/>
    <x v="29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45284114"/>
    <n v="54150000"/>
    <n v="0"/>
    <n v="199434114"/>
    <n v="0"/>
    <n v="86621196"/>
    <n v="112812918"/>
    <n v="86621196"/>
    <n v="21464000"/>
    <n v="21464000"/>
    <n v="21464000"/>
  </r>
  <r>
    <s v="41-06-00-088"/>
    <x v="29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2291631"/>
    <n v="0"/>
    <n v="0"/>
    <n v="22291631"/>
    <n v="0"/>
    <n v="22291631"/>
    <n v="0"/>
    <n v="22291631"/>
    <n v="5572908"/>
    <n v="5572908"/>
    <n v="5572908"/>
  </r>
  <r>
    <s v="41-06-00-088"/>
    <x v="29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37819000"/>
    <n v="0"/>
    <n v="37819000"/>
    <n v="0"/>
    <n v="0"/>
    <n v="37819000"/>
    <n v="0"/>
    <n v="0"/>
    <n v="0"/>
    <n v="0"/>
  </r>
  <r>
    <s v="41-06-00-088"/>
    <x v="29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3500000"/>
    <n v="0"/>
    <n v="3500000"/>
    <n v="0"/>
    <n v="0"/>
    <n v="3500000"/>
    <n v="0"/>
    <n v="0"/>
    <n v="0"/>
    <n v="0"/>
  </r>
  <r>
    <s v="41-06-00-088"/>
    <x v="29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300000"/>
    <n v="0"/>
    <n v="0"/>
    <n v="2300000"/>
    <n v="0"/>
    <n v="754528"/>
    <n v="1545472"/>
    <n v="754528"/>
    <n v="754528"/>
    <n v="754528"/>
    <n v="754528"/>
  </r>
  <r>
    <s v="41-06-00-088"/>
    <x v="29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37876"/>
    <n v="151276"/>
    <n v="0"/>
    <n v="289152"/>
    <n v="0"/>
    <n v="0"/>
    <n v="289152"/>
    <n v="0"/>
    <n v="0"/>
    <n v="0"/>
    <n v="0"/>
  </r>
  <r>
    <s v="41-06-00-088"/>
    <x v="29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150000000"/>
    <n v="0"/>
    <n v="150000000"/>
    <n v="0"/>
    <n v="0"/>
    <n v="150000000"/>
    <n v="0"/>
    <n v="0"/>
    <n v="0"/>
    <n v="0"/>
  </r>
  <r>
    <s v="41-06-00-088"/>
    <x v="29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63000000"/>
    <n v="0"/>
    <n v="0"/>
    <n v="63000000"/>
    <n v="0"/>
    <n v="63000000"/>
    <n v="0"/>
    <n v="28413000"/>
    <n v="0"/>
    <n v="0"/>
    <n v="0"/>
  </r>
  <r>
    <s v="41-06-00-088"/>
    <x v="29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35000000"/>
    <n v="0"/>
    <n v="0"/>
    <n v="35000000"/>
    <n v="0"/>
    <n v="35000000"/>
    <n v="0"/>
    <n v="0"/>
    <n v="0"/>
    <n v="0"/>
    <n v="0"/>
  </r>
  <r>
    <s v="41-06-00-088"/>
    <x v="29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6787935"/>
    <n v="780065"/>
    <n v="76787935"/>
    <n v="13283501"/>
    <n v="13283501"/>
    <n v="13283501"/>
  </r>
  <r>
    <s v="41-06-00-088"/>
    <x v="29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6339000"/>
    <n v="0"/>
    <n v="0"/>
    <n v="6339000"/>
    <n v="0"/>
    <n v="1911058"/>
    <n v="4427942"/>
    <n v="850958"/>
    <n v="850958"/>
    <n v="850958"/>
    <n v="850958"/>
  </r>
  <r>
    <s v="41-06-00-091"/>
    <x v="30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5100000"/>
    <n v="3238039"/>
    <n v="33219"/>
    <n v="8304820"/>
    <n v="0"/>
    <n v="8304820"/>
    <n v="0"/>
    <n v="8304820"/>
    <n v="5981452"/>
    <n v="5981452"/>
    <n v="5981452"/>
  </r>
  <r>
    <s v="41-06-00-091"/>
    <x v="30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107000000"/>
    <n v="0"/>
    <n v="0"/>
    <n v="107000000"/>
    <n v="0"/>
    <n v="101185169"/>
    <n v="5814831"/>
    <n v="101185169"/>
    <n v="7573200"/>
    <n v="7573200"/>
    <n v="7573200"/>
  </r>
  <r>
    <s v="41-06-00-091"/>
    <x v="30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7200000"/>
    <n v="0"/>
    <n v="0"/>
    <n v="7200000"/>
    <n v="0"/>
    <n v="7200000"/>
    <n v="0"/>
    <n v="0"/>
    <n v="0"/>
    <n v="0"/>
    <n v="0"/>
  </r>
  <r>
    <s v="41-06-00-091"/>
    <x v="30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8500000"/>
    <n v="0"/>
    <n v="0"/>
    <n v="8500000"/>
    <n v="0"/>
    <n v="0"/>
    <n v="8500000"/>
    <n v="0"/>
    <n v="0"/>
    <n v="0"/>
    <n v="0"/>
  </r>
  <r>
    <s v="41-06-00-091"/>
    <x v="30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500000"/>
    <n v="0"/>
    <n v="0"/>
    <n v="1500000"/>
    <n v="0"/>
    <n v="1500000"/>
    <n v="0"/>
    <n v="218835"/>
    <n v="218835"/>
    <n v="218835"/>
    <n v="218835"/>
  </r>
  <r>
    <s v="41-06-00-091"/>
    <x v="30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57000000"/>
    <n v="0"/>
    <n v="0"/>
    <n v="57000000"/>
    <n v="0"/>
    <n v="57000000"/>
    <n v="0"/>
    <n v="12442279"/>
    <n v="12442279"/>
    <n v="12442279"/>
    <n v="12442279"/>
  </r>
  <r>
    <s v="41-06-00-091"/>
    <x v="30"/>
    <s v="A-2-0-4-8-3"/>
    <s v="A-2-0-4"/>
    <x v="3"/>
    <s v="DIRECCION ADMINISTRATIVA"/>
    <s v="Administrativa"/>
    <x v="1"/>
    <s v="2"/>
    <s v="0"/>
    <s v="4"/>
    <s v="8"/>
    <s v="3"/>
    <m/>
    <m/>
    <s v="Propios"/>
    <s v="27"/>
    <s v="CSF"/>
    <x v="136"/>
    <n v="300000"/>
    <n v="0"/>
    <n v="0"/>
    <n v="300000"/>
    <n v="0"/>
    <n v="0"/>
    <n v="300000"/>
    <n v="0"/>
    <n v="0"/>
    <n v="0"/>
    <n v="0"/>
  </r>
  <r>
    <s v="41-06-00-091"/>
    <x v="30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2500000"/>
    <n v="0"/>
    <n v="0"/>
    <n v="2500000"/>
    <n v="0"/>
    <n v="2500000"/>
    <n v="0"/>
    <n v="1266386.47"/>
    <n v="950372"/>
    <n v="950372"/>
    <n v="950372"/>
  </r>
  <r>
    <s v="41-06-00-091"/>
    <x v="30"/>
    <s v="A-2-0-4-10-2"/>
    <s v="A-2-0-4"/>
    <x v="3"/>
    <s v="DIRECCION ADMINISTRATIVA"/>
    <s v="Administrativa"/>
    <x v="1"/>
    <s v="2"/>
    <s v="0"/>
    <s v="4"/>
    <s v="10"/>
    <s v="2"/>
    <m/>
    <m/>
    <s v="Propios"/>
    <s v="27"/>
    <s v="CSF"/>
    <x v="137"/>
    <n v="0"/>
    <n v="18744000"/>
    <n v="0"/>
    <n v="18744000"/>
    <n v="0"/>
    <n v="17607983"/>
    <n v="1136017"/>
    <n v="17607983"/>
    <n v="0"/>
    <n v="0"/>
    <n v="0"/>
  </r>
  <r>
    <s v="41-06-00-091"/>
    <x v="30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6000000"/>
    <n v="0"/>
    <n v="0"/>
    <n v="6000000"/>
    <n v="0"/>
    <n v="6000000"/>
    <n v="0"/>
    <n v="3302842"/>
    <n v="2987620"/>
    <n v="2987620"/>
    <n v="2987620"/>
  </r>
  <r>
    <s v="41-06-00-091"/>
    <x v="30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3972864"/>
    <n v="0"/>
    <n v="0"/>
    <n v="13972864"/>
    <n v="0"/>
    <n v="13972864"/>
    <n v="0"/>
    <n v="0"/>
    <n v="0"/>
    <n v="0"/>
    <n v="0"/>
  </r>
  <r>
    <s v="41-06-00-091"/>
    <x v="30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357620480"/>
    <n v="199941231"/>
    <n v="0"/>
    <n v="1557561711"/>
    <n v="0"/>
    <n v="1557561711"/>
    <n v="0"/>
    <n v="0"/>
    <n v="0"/>
    <n v="0"/>
    <n v="0"/>
  </r>
  <r>
    <s v="41-06-00-091"/>
    <x v="30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13926000"/>
    <n v="0"/>
    <n v="0"/>
    <n v="13926000"/>
    <n v="0"/>
    <n v="13926000"/>
    <n v="0"/>
    <n v="0"/>
    <n v="0"/>
    <n v="0"/>
    <n v="0"/>
  </r>
  <r>
    <s v="41-06-00-091"/>
    <x v="30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4621042"/>
    <n v="35148428"/>
    <n v="0"/>
    <n v="39769470"/>
    <n v="0"/>
    <n v="39660192"/>
    <n v="109278"/>
    <n v="39660192"/>
    <n v="6120400"/>
    <n v="6120400"/>
    <n v="6120400"/>
  </r>
  <r>
    <s v="41-06-00-091"/>
    <x v="30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944089"/>
    <n v="0"/>
    <n v="0"/>
    <n v="2944089"/>
    <n v="0"/>
    <n v="2944089"/>
    <n v="0"/>
    <n v="781048"/>
    <n v="390524"/>
    <n v="390524"/>
    <n v="390524"/>
  </r>
  <r>
    <s v="41-06-00-091"/>
    <x v="30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619435278"/>
    <n v="1725262"/>
    <n v="25560083"/>
    <n v="595600457"/>
    <n v="0"/>
    <n v="595434329"/>
    <n v="166128"/>
    <n v="595434329"/>
    <n v="84350810"/>
    <n v="84350810"/>
    <n v="84350810"/>
  </r>
  <r>
    <s v="41-06-00-091"/>
    <x v="30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750778039"/>
    <n v="0"/>
    <n v="0"/>
    <n v="750778039"/>
    <n v="0"/>
    <n v="750778039"/>
    <n v="0"/>
    <n v="750778039"/>
    <n v="41286129"/>
    <n v="41286129"/>
    <n v="41286129"/>
  </r>
  <r>
    <s v="41-06-00-091"/>
    <x v="30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466528672"/>
    <n v="95479722"/>
    <n v="0"/>
    <n v="562008394"/>
    <n v="0"/>
    <n v="558355527"/>
    <n v="3652867"/>
    <n v="557027654"/>
    <n v="174789172"/>
    <n v="174789172"/>
    <n v="174789172"/>
  </r>
  <r>
    <s v="41-06-00-091"/>
    <x v="30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54346000"/>
    <n v="0"/>
    <n v="0"/>
    <n v="54346000"/>
    <n v="0"/>
    <n v="54346000"/>
    <n v="0"/>
    <n v="34325871"/>
    <n v="12872070"/>
    <n v="12872070"/>
    <n v="12872070"/>
  </r>
  <r>
    <s v="41-06-00-091"/>
    <x v="30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8480000"/>
    <n v="0"/>
    <n v="0"/>
    <n v="8480000"/>
    <n v="0"/>
    <n v="8480000"/>
    <n v="0"/>
    <n v="928000"/>
    <n v="800000"/>
    <n v="800000"/>
    <n v="800000"/>
  </r>
  <r>
    <s v="41-06-00-091"/>
    <x v="30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12199722827"/>
    <n v="0"/>
    <n v="21916474"/>
    <n v="12177806353"/>
    <n v="0"/>
    <n v="12177806353"/>
    <n v="0"/>
    <n v="12177806353"/>
    <n v="3976472183"/>
    <n v="3976472183"/>
    <n v="3976472183"/>
  </r>
  <r>
    <s v="41-06-00-091"/>
    <x v="30"/>
    <s v="C-4102-1500-4-0-101"/>
    <s v="C-4102-1500-4"/>
    <x v="1"/>
    <s v="DIRECCIÓN DE PRIMERA INFANCIA"/>
    <s v="Primera Infancia"/>
    <x v="0"/>
    <s v="4102"/>
    <s v="1500"/>
    <s v="4"/>
    <s v="0"/>
    <s v="101"/>
    <m/>
    <m/>
    <s v="Propios"/>
    <s v="27"/>
    <s v="CSF"/>
    <x v="6"/>
    <n v="0"/>
    <n v="621640000"/>
    <n v="0"/>
    <n v="621640000"/>
    <n v="0"/>
    <n v="621640000"/>
    <n v="0"/>
    <n v="621640000"/>
    <n v="185610909"/>
    <n v="185610909"/>
    <n v="185610909"/>
  </r>
  <r>
    <s v="41-06-00-091"/>
    <x v="30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223060779"/>
    <n v="285469"/>
    <n v="222775310"/>
    <n v="0"/>
    <n v="222775310"/>
    <n v="0"/>
    <n v="222775310"/>
    <n v="37084007"/>
    <n v="37084007"/>
    <n v="37084007"/>
  </r>
  <r>
    <s v="41-06-00-091"/>
    <x v="30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5003542"/>
    <n v="0"/>
    <n v="25003542"/>
    <n v="0"/>
    <n v="22003542"/>
    <n v="3000000"/>
    <n v="12582043"/>
    <n v="6984410"/>
    <n v="6984410"/>
    <n v="6984410"/>
  </r>
  <r>
    <s v="41-06-00-091"/>
    <x v="30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405527040"/>
    <n v="0"/>
    <n v="0"/>
    <n v="405527040"/>
    <n v="0"/>
    <n v="405527040"/>
    <n v="0"/>
    <n v="405527040"/>
    <n v="0"/>
    <n v="0"/>
    <n v="0"/>
  </r>
  <r>
    <s v="41-06-00-091"/>
    <x v="30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251107440"/>
    <n v="0"/>
    <n v="0"/>
    <n v="251107440"/>
    <n v="0"/>
    <n v="251107440"/>
    <n v="0"/>
    <n v="251107440"/>
    <n v="0"/>
    <n v="0"/>
    <n v="0"/>
  </r>
  <r>
    <s v="41-06-00-091"/>
    <x v="30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955667"/>
    <n v="6955667"/>
    <n v="6955667"/>
  </r>
  <r>
    <s v="41-06-00-091"/>
    <x v="30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5957706"/>
    <n v="0"/>
    <n v="0"/>
    <n v="5957706"/>
    <n v="0"/>
    <n v="5957706"/>
    <n v="0"/>
    <n v="2218049"/>
    <n v="1473633"/>
    <n v="1473633"/>
    <n v="1473633"/>
  </r>
  <r>
    <s v="41-06-00-091"/>
    <x v="30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858952100"/>
    <n v="0"/>
    <n v="0"/>
    <n v="858952100"/>
    <n v="0"/>
    <n v="695151600"/>
    <n v="163800500"/>
    <n v="695151600"/>
    <n v="0"/>
    <n v="0"/>
    <n v="0"/>
  </r>
  <r>
    <s v="41-06-00-091"/>
    <x v="30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669800"/>
    <n v="0"/>
    <n v="63035900"/>
    <n v="4252000"/>
    <n v="4252000"/>
    <n v="4252000"/>
  </r>
  <r>
    <s v="41-06-00-091"/>
    <x v="30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0"/>
    <n v="3000000"/>
    <n v="0"/>
    <n v="0"/>
    <n v="0"/>
    <n v="0"/>
  </r>
  <r>
    <s v="41-06-00-091"/>
    <x v="30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3435808"/>
    <n v="0"/>
    <n v="3435808"/>
    <n v="0"/>
    <n v="3435808"/>
    <n v="0"/>
    <n v="0"/>
    <n v="0"/>
    <n v="0"/>
    <n v="0"/>
  </r>
  <r>
    <s v="41-06-00-091"/>
    <x v="30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0"/>
    <n v="0"/>
    <n v="73171780"/>
    <n v="0"/>
    <n v="73171780"/>
    <n v="0"/>
    <n v="73083633"/>
    <n v="11256800"/>
    <n v="11256800"/>
    <n v="11256800"/>
  </r>
  <r>
    <s v="41-06-00-091"/>
    <x v="30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233470"/>
    <n v="0"/>
    <n v="0"/>
    <n v="15233470"/>
    <n v="0"/>
    <n v="15233470"/>
    <n v="0"/>
    <n v="1890862"/>
    <n v="1185190"/>
    <n v="1185190"/>
    <n v="1185190"/>
  </r>
  <r>
    <s v="41-06-00-091"/>
    <x v="30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93710"/>
    <n v="47262600"/>
    <n v="0"/>
    <n v="47262600"/>
    <n v="0"/>
    <n v="47262600"/>
    <n v="8593200"/>
    <n v="8593200"/>
    <n v="8593200"/>
  </r>
  <r>
    <s v="41-06-00-091"/>
    <x v="30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2668788"/>
    <n v="0"/>
    <n v="0"/>
    <n v="2668788"/>
    <n v="0"/>
    <n v="2668788"/>
    <n v="0"/>
    <n v="0"/>
    <n v="0"/>
    <n v="0"/>
    <n v="0"/>
  </r>
  <r>
    <s v="41-06-00-091"/>
    <x v="30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352383812"/>
    <n v="30568800"/>
    <n v="0"/>
    <n v="382952612"/>
    <n v="0"/>
    <n v="375843812"/>
    <n v="7108800"/>
    <n v="370392667"/>
    <n v="88782898"/>
    <n v="88782898"/>
    <n v="88782898"/>
  </r>
  <r>
    <s v="41-06-00-091"/>
    <x v="30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7735000"/>
    <n v="0"/>
    <n v="7735000"/>
    <n v="0"/>
    <n v="7735000"/>
    <n v="0"/>
    <n v="3270560"/>
    <n v="1268169"/>
    <n v="1268169"/>
    <n v="1268169"/>
  </r>
  <r>
    <s v="41-06-00-091"/>
    <x v="30"/>
    <s v="C-4199-1500-2-0-110"/>
    <s v="C-4199-1500-2"/>
    <x v="2"/>
    <s v="DIRECCION FINANCIERA"/>
    <s v="Dirección Financiera"/>
    <x v="0"/>
    <s v="4199"/>
    <s v="1500"/>
    <s v="2"/>
    <s v="0"/>
    <s v="110"/>
    <m/>
    <m/>
    <s v="Propios"/>
    <s v="27"/>
    <s v="CSF"/>
    <x v="133"/>
    <n v="2800000"/>
    <n v="0"/>
    <n v="0"/>
    <n v="2800000"/>
    <n v="0"/>
    <n v="0"/>
    <n v="2800000"/>
    <n v="0"/>
    <n v="0"/>
    <n v="0"/>
    <n v="0"/>
  </r>
  <r>
    <s v="41-06-00-091"/>
    <x v="30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29421533"/>
    <n v="2666702"/>
    <n v="29421533"/>
    <n v="5442133"/>
    <n v="5442133"/>
    <n v="5442133"/>
  </r>
  <r>
    <s v="41-06-00-091"/>
    <x v="30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85873700"/>
    <n v="0"/>
    <n v="0"/>
    <n v="185873700"/>
    <n v="0"/>
    <n v="168960000"/>
    <n v="16913700"/>
    <n v="168960000"/>
    <n v="28160000"/>
    <n v="28160000"/>
    <n v="28160000"/>
  </r>
  <r>
    <s v="41-06-00-091"/>
    <x v="30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57287163"/>
    <n v="0"/>
    <n v="0"/>
    <n v="157287163"/>
    <n v="0"/>
    <n v="157284012"/>
    <n v="3151"/>
    <n v="157284012"/>
    <n v="26214002"/>
    <n v="26214002"/>
    <n v="26214002"/>
  </r>
  <r>
    <s v="41-06-00-091"/>
    <x v="30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35676000"/>
    <n v="0"/>
    <n v="35676000"/>
    <n v="0"/>
    <n v="0"/>
    <n v="35676000"/>
    <n v="0"/>
    <n v="0"/>
    <n v="0"/>
    <n v="0"/>
  </r>
  <r>
    <s v="41-06-00-091"/>
    <x v="30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2585000"/>
    <n v="0"/>
    <n v="2585000"/>
    <n v="0"/>
    <n v="0"/>
    <n v="2585000"/>
    <n v="0"/>
    <n v="0"/>
    <n v="0"/>
    <n v="0"/>
  </r>
  <r>
    <s v="41-06-00-091"/>
    <x v="30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400000"/>
    <n v="0"/>
    <n v="0"/>
    <n v="3400000"/>
    <n v="0"/>
    <n v="3400000"/>
    <n v="0"/>
    <n v="0"/>
    <n v="0"/>
    <n v="0"/>
    <n v="0"/>
  </r>
  <r>
    <s v="41-06-00-091"/>
    <x v="30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293533"/>
    <n v="142704"/>
    <n v="0"/>
    <n v="436237"/>
    <n v="0"/>
    <n v="436237"/>
    <n v="0"/>
    <n v="6918.44"/>
    <n v="6918.44"/>
    <n v="6918.44"/>
    <n v="6918.44"/>
  </r>
  <r>
    <s v="41-06-00-091"/>
    <x v="30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50000000"/>
    <n v="0"/>
    <n v="50000000"/>
    <n v="0"/>
    <n v="0"/>
    <n v="50000000"/>
    <n v="0"/>
    <n v="0"/>
    <n v="0"/>
    <n v="0"/>
  </r>
  <r>
    <s v="41-06-00-091"/>
    <x v="30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52000000"/>
    <n v="0"/>
    <n v="0"/>
    <n v="52000000"/>
    <n v="0"/>
    <n v="0"/>
    <n v="52000000"/>
    <n v="0"/>
    <n v="0"/>
    <n v="0"/>
    <n v="0"/>
  </r>
  <r>
    <s v="41-06-00-091"/>
    <x v="30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11000000"/>
    <n v="0"/>
    <n v="0"/>
    <n v="11000000"/>
    <n v="0"/>
    <n v="11000000"/>
    <n v="0"/>
    <n v="0"/>
    <n v="0"/>
    <n v="0"/>
    <n v="0"/>
  </r>
  <r>
    <s v="41-06-00-091"/>
    <x v="30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7114201"/>
    <n v="453799"/>
    <n v="77114201"/>
    <n v="14852333"/>
    <n v="14852333"/>
    <n v="14852333"/>
  </r>
  <r>
    <s v="41-06-00-091"/>
    <x v="30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13229000"/>
    <n v="0"/>
    <n v="0"/>
    <n v="13229000"/>
    <n v="0"/>
    <n v="13229000"/>
    <n v="0"/>
    <n v="0"/>
    <n v="0"/>
    <n v="0"/>
    <n v="0"/>
  </r>
  <r>
    <s v="41-06-00-094"/>
    <x v="31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820000"/>
    <n v="1220000"/>
    <n v="26000"/>
    <n v="2014000"/>
    <n v="0"/>
    <n v="2014000"/>
    <n v="0"/>
    <n v="2014000"/>
    <n v="2014000"/>
    <n v="2014000"/>
    <n v="2014000"/>
  </r>
  <r>
    <s v="41-06-00-094"/>
    <x v="31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15000000"/>
    <n v="0"/>
    <n v="0"/>
    <n v="15000000"/>
    <n v="0"/>
    <n v="15000000"/>
    <n v="0"/>
    <n v="0"/>
    <n v="0"/>
    <n v="0"/>
    <n v="0"/>
  </r>
  <r>
    <s v="41-06-00-094"/>
    <x v="31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500000"/>
    <n v="0"/>
    <n v="0"/>
    <n v="2500000"/>
    <n v="0"/>
    <n v="2500000"/>
    <n v="0"/>
    <n v="0"/>
    <n v="0"/>
    <n v="0"/>
    <n v="0"/>
  </r>
  <r>
    <s v="41-06-00-094"/>
    <x v="31"/>
    <s v="A-2-0-4-5-9"/>
    <s v="A-2-0-4"/>
    <x v="3"/>
    <s v="DIRECCION ADMINISTRATIVA"/>
    <s v="Administrativa"/>
    <x v="1"/>
    <s v="2"/>
    <s v="0"/>
    <s v="4"/>
    <s v="5"/>
    <s v="9"/>
    <m/>
    <m/>
    <s v="Propios"/>
    <s v="27"/>
    <s v="CSF"/>
    <x v="55"/>
    <n v="17000000"/>
    <n v="0"/>
    <n v="0"/>
    <n v="17000000"/>
    <n v="0"/>
    <n v="17000000"/>
    <n v="0"/>
    <n v="17000000"/>
    <n v="0"/>
    <n v="0"/>
    <n v="0"/>
  </r>
  <r>
    <s v="41-06-00-094"/>
    <x v="31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2000000"/>
    <n v="0"/>
    <n v="0"/>
    <n v="2000000"/>
    <n v="0"/>
    <n v="0"/>
    <n v="2000000"/>
    <n v="0"/>
    <n v="0"/>
    <n v="0"/>
    <n v="0"/>
  </r>
  <r>
    <s v="41-06-00-094"/>
    <x v="31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500000"/>
    <n v="0"/>
    <n v="0"/>
    <n v="1500000"/>
    <n v="0"/>
    <n v="379577"/>
    <n v="1120423"/>
    <n v="379577"/>
    <n v="379577"/>
    <n v="379577"/>
    <n v="379577"/>
  </r>
  <r>
    <s v="41-06-00-094"/>
    <x v="31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22500000"/>
    <n v="0"/>
    <n v="0"/>
    <n v="22500000"/>
    <n v="0"/>
    <n v="14199900"/>
    <n v="8300100"/>
    <n v="14199900"/>
    <n v="10412174"/>
    <n v="10412174"/>
    <n v="10412174"/>
  </r>
  <r>
    <s v="41-06-00-094"/>
    <x v="31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600000"/>
    <n v="0"/>
    <n v="0"/>
    <n v="600000"/>
    <n v="0"/>
    <n v="247517"/>
    <n v="352483"/>
    <n v="247517"/>
    <n v="247517"/>
    <n v="247517"/>
    <n v="247517"/>
  </r>
  <r>
    <s v="41-06-00-094"/>
    <x v="31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5000000"/>
    <n v="0"/>
    <n v="0"/>
    <n v="5000000"/>
    <n v="0"/>
    <n v="1750703"/>
    <n v="3249297"/>
    <n v="1750703"/>
    <n v="0"/>
    <n v="0"/>
    <n v="0"/>
  </r>
  <r>
    <s v="41-06-00-094"/>
    <x v="31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7808365"/>
    <n v="0"/>
    <n v="0"/>
    <n v="7808365"/>
    <n v="0"/>
    <n v="7808365"/>
    <n v="0"/>
    <n v="0"/>
    <n v="0"/>
    <n v="0"/>
    <n v="0"/>
  </r>
  <r>
    <s v="41-06-00-094"/>
    <x v="31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909190080"/>
    <n v="65317778"/>
    <n v="0"/>
    <n v="974507858"/>
    <n v="0"/>
    <n v="974507858"/>
    <n v="0"/>
    <n v="0"/>
    <n v="0"/>
    <n v="0"/>
    <n v="0"/>
  </r>
  <r>
    <s v="41-06-00-094"/>
    <x v="31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28669638"/>
    <n v="0"/>
    <n v="0"/>
    <n v="28669638"/>
    <n v="0"/>
    <n v="0"/>
    <n v="28669638"/>
    <n v="0"/>
    <n v="0"/>
    <n v="0"/>
    <n v="0"/>
  </r>
  <r>
    <s v="41-06-00-094"/>
    <x v="31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370820"/>
    <n v="0"/>
    <n v="0"/>
    <n v="1370820"/>
    <n v="0"/>
    <n v="0"/>
    <n v="1370820"/>
    <n v="0"/>
    <n v="0"/>
    <n v="0"/>
    <n v="0"/>
  </r>
  <r>
    <s v="41-06-00-094"/>
    <x v="31"/>
    <s v="C-4102-1500-3-0-102"/>
    <s v="C-4102-1500-3"/>
    <x v="0"/>
    <s v="DIRECCIÓN DE PROTECCIÓN "/>
    <s v="Dirección de Protección"/>
    <x v="0"/>
    <s v="4102"/>
    <s v="1500"/>
    <s v="3"/>
    <s v="0"/>
    <s v="102"/>
    <m/>
    <m/>
    <s v="Propios"/>
    <s v="27"/>
    <s v="CSF"/>
    <x v="127"/>
    <n v="331952500"/>
    <n v="0"/>
    <n v="0"/>
    <n v="331952500"/>
    <n v="0"/>
    <n v="331952500"/>
    <n v="0"/>
    <n v="331952500"/>
    <n v="30177500"/>
    <n v="30177500"/>
    <n v="30177500"/>
  </r>
  <r>
    <s v="41-06-00-094"/>
    <x v="31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397229052"/>
    <n v="682559"/>
    <n v="43323351"/>
    <n v="354588260"/>
    <n v="0"/>
    <n v="354588260"/>
    <n v="0"/>
    <n v="320007643"/>
    <n v="51365291"/>
    <n v="51365291"/>
    <n v="51365291"/>
  </r>
  <r>
    <s v="41-06-00-094"/>
    <x v="31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42738014"/>
    <n v="0"/>
    <n v="0"/>
    <n v="42738014"/>
    <n v="0"/>
    <n v="42738014"/>
    <n v="0"/>
    <n v="42738014"/>
    <n v="1888051"/>
    <n v="1888051"/>
    <n v="1888051"/>
  </r>
  <r>
    <s v="41-06-00-094"/>
    <x v="31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224080835"/>
    <n v="0"/>
    <n v="0"/>
    <n v="224080835"/>
    <n v="0"/>
    <n v="181229034"/>
    <n v="42851801"/>
    <n v="98629799"/>
    <n v="29492266"/>
    <n v="29492266"/>
    <n v="29492266"/>
  </r>
  <r>
    <s v="41-06-00-094"/>
    <x v="31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56650000"/>
    <n v="0"/>
    <n v="0"/>
    <n v="56650000"/>
    <n v="0"/>
    <n v="8742937"/>
    <n v="47907063"/>
    <n v="8742937"/>
    <n v="6229051"/>
    <n v="6229051"/>
    <n v="6229051"/>
  </r>
  <r>
    <s v="41-06-00-094"/>
    <x v="31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752000"/>
    <n v="0"/>
    <n v="0"/>
    <n v="1752000"/>
    <n v="0"/>
    <n v="170295"/>
    <n v="1581705"/>
    <n v="170295"/>
    <n v="170000"/>
    <n v="170000"/>
    <n v="170000"/>
  </r>
  <r>
    <s v="41-06-00-094"/>
    <x v="3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5768100"/>
    <n v="0"/>
    <n v="5768100"/>
    <n v="0"/>
    <n v="5768100"/>
    <n v="0"/>
    <n v="0"/>
    <n v="0"/>
    <n v="0"/>
    <n v="0"/>
  </r>
  <r>
    <s v="41-06-00-094"/>
    <x v="31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4924652097"/>
    <n v="0"/>
    <n v="0"/>
    <n v="4924652097"/>
    <n v="0"/>
    <n v="4924652097"/>
    <n v="0"/>
    <n v="4924652097"/>
    <n v="1401206757"/>
    <n v="1401206757"/>
    <n v="1401206757"/>
  </r>
  <r>
    <s v="41-06-00-094"/>
    <x v="31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96330000"/>
    <n v="5104667"/>
    <n v="191225333"/>
    <n v="0"/>
    <n v="186295333"/>
    <n v="4930000"/>
    <n v="186295333"/>
    <n v="26567999"/>
    <n v="26567999"/>
    <n v="26567999"/>
  </r>
  <r>
    <s v="41-06-00-094"/>
    <x v="31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5998577"/>
    <n v="0"/>
    <n v="25998577"/>
    <n v="0"/>
    <n v="11520968"/>
    <n v="14477609"/>
    <n v="11520968"/>
    <n v="3354995"/>
    <n v="3354995"/>
    <n v="3354995"/>
  </r>
  <r>
    <s v="41-06-00-094"/>
    <x v="31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00000000"/>
    <n v="0"/>
    <n v="0"/>
    <n v="300000000"/>
    <n v="0"/>
    <n v="300000000"/>
    <n v="0"/>
    <n v="0"/>
    <n v="0"/>
    <n v="0"/>
    <n v="0"/>
  </r>
  <r>
    <s v="41-06-00-094"/>
    <x v="31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0008733"/>
    <n v="2782267"/>
    <n v="30008733"/>
    <n v="4074033"/>
    <n v="4074033"/>
    <n v="4074033"/>
  </r>
  <r>
    <s v="41-06-00-094"/>
    <x v="31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1157073"/>
    <n v="7000000"/>
    <n v="0"/>
    <n v="8157073"/>
    <n v="0"/>
    <n v="1480626"/>
    <n v="6676447"/>
    <n v="1480626"/>
    <n v="750000"/>
    <n v="750000"/>
    <n v="750000"/>
  </r>
  <r>
    <s v="41-06-00-094"/>
    <x v="31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794295840"/>
    <n v="0"/>
    <n v="0"/>
    <n v="794295840"/>
    <n v="0"/>
    <n v="794295840"/>
    <n v="0"/>
    <n v="0"/>
    <n v="0"/>
    <n v="0"/>
    <n v="0"/>
  </r>
  <r>
    <s v="41-06-00-094"/>
    <x v="31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6194960"/>
    <n v="0"/>
    <n v="0"/>
    <n v="6194960"/>
    <n v="0"/>
    <n v="6194960"/>
    <n v="0"/>
    <n v="0"/>
    <n v="0"/>
    <n v="0"/>
    <n v="0"/>
  </r>
  <r>
    <s v="41-06-00-094"/>
    <x v="31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4098600"/>
    <n v="4571200"/>
    <n v="64098600"/>
    <n v="3189000"/>
    <n v="3189000"/>
    <n v="3189000"/>
  </r>
  <r>
    <s v="41-06-00-094"/>
    <x v="31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0"/>
    <n v="3000000"/>
    <n v="0"/>
    <n v="0"/>
    <n v="0"/>
    <n v="0"/>
  </r>
  <r>
    <s v="41-06-00-094"/>
    <x v="31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3201963"/>
    <n v="0"/>
    <n v="3201963"/>
    <n v="0"/>
    <n v="0"/>
    <n v="3201963"/>
    <n v="0"/>
    <n v="0"/>
    <n v="0"/>
    <n v="0"/>
  </r>
  <r>
    <s v="41-06-00-094"/>
    <x v="31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0"/>
    <n v="2703280"/>
    <n v="70468500"/>
    <n v="0"/>
    <n v="70468500"/>
    <n v="0"/>
    <n v="70468500"/>
    <n v="11279833"/>
    <n v="11279833"/>
    <n v="11279833"/>
  </r>
  <r>
    <s v="41-06-00-094"/>
    <x v="31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964433"/>
    <n v="0"/>
    <n v="0"/>
    <n v="15964433"/>
    <n v="0"/>
    <n v="818564"/>
    <n v="15145869"/>
    <n v="818564"/>
    <n v="818564"/>
    <n v="818564"/>
    <n v="818564"/>
  </r>
  <r>
    <s v="41-06-00-094"/>
    <x v="31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93710"/>
    <n v="47262600"/>
    <n v="0"/>
    <n v="47262600"/>
    <n v="0"/>
    <n v="47262600"/>
    <n v="7761600"/>
    <n v="7761600"/>
    <n v="7761600"/>
  </r>
  <r>
    <s v="41-06-00-094"/>
    <x v="31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018464"/>
    <n v="0"/>
    <n v="0"/>
    <n v="1018464"/>
    <n v="0"/>
    <n v="1018464"/>
    <n v="0"/>
    <n v="1018464"/>
    <n v="0"/>
    <n v="0"/>
    <n v="0"/>
  </r>
  <r>
    <s v="41-06-00-094"/>
    <x v="31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323376153"/>
    <n v="11199000"/>
    <n v="6896020"/>
    <n v="327679133"/>
    <n v="0"/>
    <n v="320163833"/>
    <n v="7515300"/>
    <n v="301216233"/>
    <n v="51250267"/>
    <n v="51250267"/>
    <n v="51250267"/>
  </r>
  <r>
    <s v="41-06-00-094"/>
    <x v="31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4450000"/>
    <n v="0"/>
    <n v="4450000"/>
    <n v="0"/>
    <n v="968945"/>
    <n v="3481055"/>
    <n v="968945"/>
    <n v="925850"/>
    <n v="925850"/>
    <n v="925850"/>
  </r>
  <r>
    <s v="41-06-00-094"/>
    <x v="31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996067"/>
    <n v="92168"/>
    <n v="31996067"/>
    <n v="5564533"/>
    <n v="5564533"/>
    <n v="5564533"/>
  </r>
  <r>
    <s v="41-06-00-094"/>
    <x v="31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56710841"/>
    <n v="0"/>
    <n v="0"/>
    <n v="56710841"/>
    <n v="0"/>
    <n v="56710841"/>
    <n v="0"/>
    <n v="2898200"/>
    <n v="0"/>
    <n v="0"/>
    <n v="0"/>
  </r>
  <r>
    <s v="41-06-00-094"/>
    <x v="31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17823120"/>
    <n v="0"/>
    <n v="0"/>
    <n v="17823120"/>
    <n v="0"/>
    <n v="17823120"/>
    <n v="0"/>
    <n v="17823120"/>
    <n v="4455750"/>
    <n v="4455750"/>
    <n v="4455750"/>
  </r>
  <r>
    <s v="41-06-00-094"/>
    <x v="31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7664000"/>
    <n v="0"/>
    <n v="17664000"/>
    <n v="0"/>
    <n v="0"/>
    <n v="17664000"/>
    <n v="0"/>
    <n v="0"/>
    <n v="0"/>
    <n v="0"/>
  </r>
  <r>
    <s v="41-06-00-094"/>
    <x v="31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300000"/>
    <n v="0"/>
    <n v="0"/>
    <n v="2300000"/>
    <n v="0"/>
    <n v="0"/>
    <n v="2300000"/>
    <n v="0"/>
    <n v="0"/>
    <n v="0"/>
    <n v="0"/>
  </r>
  <r>
    <s v="41-06-00-094"/>
    <x v="31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72919"/>
    <n v="70656"/>
    <n v="0"/>
    <n v="243575"/>
    <n v="0"/>
    <n v="5280"/>
    <n v="238295"/>
    <n v="5280"/>
    <n v="5280"/>
    <n v="5280"/>
    <n v="5280"/>
  </r>
  <r>
    <s v="41-06-00-094"/>
    <x v="31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55000000"/>
    <n v="0"/>
    <n v="55000000"/>
    <n v="0"/>
    <n v="0"/>
    <n v="55000000"/>
    <n v="0"/>
    <n v="0"/>
    <n v="0"/>
    <n v="0"/>
  </r>
  <r>
    <s v="41-06-00-094"/>
    <x v="31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44000000"/>
    <n v="0"/>
    <n v="0"/>
    <n v="44000000"/>
    <n v="0"/>
    <n v="0"/>
    <n v="44000000"/>
    <n v="0"/>
    <n v="0"/>
    <n v="0"/>
    <n v="0"/>
  </r>
  <r>
    <s v="41-06-00-094"/>
    <x v="31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16000000"/>
    <n v="0"/>
    <n v="0"/>
    <n v="16000000"/>
    <n v="0"/>
    <n v="16000000"/>
    <n v="0"/>
    <n v="0"/>
    <n v="0"/>
    <n v="0"/>
    <n v="0"/>
  </r>
  <r>
    <s v="41-06-00-094"/>
    <x v="31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6872433"/>
    <n v="695567"/>
    <n v="76872433"/>
    <n v="13868100"/>
    <n v="13868100"/>
    <n v="13868100"/>
  </r>
  <r>
    <s v="41-06-00-095"/>
    <x v="32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1700000"/>
    <n v="0"/>
    <n v="478974"/>
    <n v="1221026"/>
    <n v="0"/>
    <n v="1221026"/>
    <n v="0"/>
    <n v="1221026"/>
    <n v="1221026"/>
    <n v="1221026"/>
    <n v="1221026"/>
  </r>
  <r>
    <s v="41-06-00-095"/>
    <x v="32"/>
    <s v="A-2-0-3-50-16"/>
    <s v="A-2-0-3"/>
    <x v="3"/>
    <s v="DIRECCION ADMINISTRATIVA"/>
    <s v="Administrativa"/>
    <x v="1"/>
    <s v="2"/>
    <s v="0"/>
    <s v="3"/>
    <s v="50"/>
    <s v="16"/>
    <m/>
    <m/>
    <s v="Propios"/>
    <s v="27"/>
    <s v="CSF"/>
    <x v="139"/>
    <n v="0"/>
    <n v="140000"/>
    <n v="140000"/>
    <n v="0"/>
    <n v="0"/>
    <n v="0"/>
    <n v="0"/>
    <n v="0"/>
    <n v="0"/>
    <n v="0"/>
    <n v="0"/>
  </r>
  <r>
    <s v="41-06-00-095"/>
    <x v="32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3200000"/>
    <n v="0"/>
    <n v="0"/>
    <n v="3200000"/>
    <n v="0"/>
    <n v="0"/>
    <n v="3200000"/>
    <n v="0"/>
    <n v="0"/>
    <n v="0"/>
    <n v="0"/>
  </r>
  <r>
    <s v="41-06-00-095"/>
    <x v="32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1500000"/>
    <n v="0"/>
    <n v="0"/>
    <n v="1500000"/>
    <n v="0"/>
    <n v="1500000"/>
    <n v="0"/>
    <n v="403295.6"/>
    <n v="271825"/>
    <n v="271825"/>
    <n v="271825"/>
  </r>
  <r>
    <s v="41-06-00-095"/>
    <x v="32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28000000"/>
    <n v="0"/>
    <n v="0"/>
    <n v="28000000"/>
    <n v="0"/>
    <n v="28000000"/>
    <n v="0"/>
    <n v="14126700"/>
    <n v="9003800"/>
    <n v="9003800"/>
    <n v="9003800"/>
  </r>
  <r>
    <s v="41-06-00-095"/>
    <x v="32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700000"/>
    <n v="0"/>
    <n v="0"/>
    <n v="700000"/>
    <n v="0"/>
    <n v="700000"/>
    <n v="0"/>
    <n v="170467"/>
    <n v="170467"/>
    <n v="170467"/>
    <n v="170467"/>
  </r>
  <r>
    <s v="41-06-00-095"/>
    <x v="32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7000000"/>
    <n v="0"/>
    <n v="0"/>
    <n v="7000000"/>
    <n v="0"/>
    <n v="1992419"/>
    <n v="5007581"/>
    <n v="1992419"/>
    <n v="720773"/>
    <n v="720773"/>
    <n v="720773"/>
  </r>
  <r>
    <s v="41-06-00-095"/>
    <x v="32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1507064"/>
    <n v="0"/>
    <n v="0"/>
    <n v="11507064"/>
    <n v="0"/>
    <n v="11507064"/>
    <n v="0"/>
    <n v="0"/>
    <n v="0"/>
    <n v="0"/>
    <n v="0"/>
  </r>
  <r>
    <s v="41-06-00-095"/>
    <x v="32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808570328"/>
    <n v="45090282"/>
    <n v="0"/>
    <n v="853660610"/>
    <n v="0"/>
    <n v="853660610"/>
    <n v="0"/>
    <n v="381036248"/>
    <n v="36774188"/>
    <n v="36774188"/>
    <n v="36774188"/>
  </r>
  <r>
    <s v="41-06-00-095"/>
    <x v="32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29863045"/>
    <n v="0"/>
    <n v="0"/>
    <n v="29863045"/>
    <n v="0"/>
    <n v="27200432"/>
    <n v="2662613"/>
    <n v="27200432"/>
    <n v="4906408"/>
    <n v="4906408"/>
    <n v="4906408"/>
  </r>
  <r>
    <s v="41-06-00-095"/>
    <x v="32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35166952"/>
    <n v="0"/>
    <n v="0"/>
    <n v="35166952"/>
    <n v="0"/>
    <n v="30713695"/>
    <n v="4453257"/>
    <n v="30713695"/>
    <n v="5777824"/>
    <n v="5777824"/>
    <n v="5777824"/>
  </r>
  <r>
    <s v="41-06-00-095"/>
    <x v="32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1617083"/>
    <n v="0"/>
    <n v="0"/>
    <n v="1617083"/>
    <n v="0"/>
    <n v="684535"/>
    <n v="932548"/>
    <n v="684535"/>
    <n v="684535"/>
    <n v="684535"/>
    <n v="684535"/>
  </r>
  <r>
    <s v="41-06-00-095"/>
    <x v="32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793876974"/>
    <n v="2521678"/>
    <n v="0"/>
    <n v="796398652"/>
    <n v="0"/>
    <n v="796398652"/>
    <n v="0"/>
    <n v="726044345"/>
    <n v="121249888"/>
    <n v="121249888"/>
    <n v="121249888"/>
  </r>
  <r>
    <s v="41-06-00-095"/>
    <x v="32"/>
    <s v="C-4102-1500-3-0-104"/>
    <s v="C-4102-1500-3"/>
    <x v="0"/>
    <s v="DIRECCIÓN DE PROTECCIÓN "/>
    <s v="Dirección de Protección"/>
    <x v="0"/>
    <s v="4102"/>
    <s v="1500"/>
    <s v="3"/>
    <s v="0"/>
    <s v="104"/>
    <m/>
    <m/>
    <s v="Propios"/>
    <s v="27"/>
    <s v="CSF"/>
    <x v="128"/>
    <n v="231941050"/>
    <n v="0"/>
    <n v="0"/>
    <n v="231941050"/>
    <n v="0"/>
    <n v="231941050"/>
    <n v="0"/>
    <n v="214952122"/>
    <n v="38370224"/>
    <n v="38370224"/>
    <n v="38370224"/>
  </r>
  <r>
    <s v="41-06-00-095"/>
    <x v="32"/>
    <s v="C-4102-1500-3-0-105"/>
    <s v="C-4102-1500-3"/>
    <x v="0"/>
    <s v="DIRECCIÓN DE PROTECCIÓN "/>
    <s v="Dirección de Protección"/>
    <x v="0"/>
    <s v="4102"/>
    <s v="1500"/>
    <s v="3"/>
    <s v="0"/>
    <s v="105"/>
    <m/>
    <m/>
    <s v="Propios"/>
    <s v="27"/>
    <s v="CSF"/>
    <x v="5"/>
    <n v="176272844"/>
    <n v="0"/>
    <n v="0"/>
    <n v="176272844"/>
    <n v="0"/>
    <n v="176272844"/>
    <n v="0"/>
    <n v="176272844"/>
    <n v="18813526"/>
    <n v="18813526"/>
    <n v="18813526"/>
  </r>
  <r>
    <s v="41-06-00-095"/>
    <x v="32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362277572"/>
    <n v="155822095"/>
    <n v="0"/>
    <n v="518099667"/>
    <n v="0"/>
    <n v="509254198"/>
    <n v="8845469"/>
    <n v="509254198"/>
    <n v="144053567"/>
    <n v="144053567"/>
    <n v="144053567"/>
  </r>
  <r>
    <s v="41-06-00-095"/>
    <x v="32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54714000"/>
    <n v="0"/>
    <n v="0"/>
    <n v="54714000"/>
    <n v="0"/>
    <n v="23541040"/>
    <n v="31172960"/>
    <n v="23541040"/>
    <n v="20753670"/>
    <n v="20753670"/>
    <n v="20753670"/>
  </r>
  <r>
    <s v="41-06-00-095"/>
    <x v="32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1885000"/>
    <n v="0"/>
    <n v="0"/>
    <n v="1885000"/>
    <n v="0"/>
    <n v="538030"/>
    <n v="1346970"/>
    <n v="538030"/>
    <n v="538030"/>
    <n v="538030"/>
    <n v="538030"/>
  </r>
  <r>
    <s v="41-06-00-095"/>
    <x v="3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9746100"/>
    <n v="0"/>
    <n v="9746100"/>
    <n v="0"/>
    <n v="9746100"/>
    <n v="0"/>
    <n v="9746100"/>
    <n v="1060800"/>
    <n v="1060800"/>
    <n v="1060800"/>
  </r>
  <r>
    <s v="41-06-00-095"/>
    <x v="32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9313660454"/>
    <n v="0"/>
    <n v="0"/>
    <n v="9313660454"/>
    <n v="0"/>
    <n v="9193112066"/>
    <n v="120548388"/>
    <n v="9193112066"/>
    <n v="2805415954"/>
    <n v="2805415954"/>
    <n v="2805415954"/>
  </r>
  <r>
    <s v="41-06-00-095"/>
    <x v="32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701218946"/>
    <n v="0"/>
    <n v="0"/>
    <n v="701218946"/>
    <n v="0"/>
    <n v="701218946"/>
    <n v="0"/>
    <n v="701218946"/>
    <n v="93086629"/>
    <n v="93086629"/>
    <n v="93086629"/>
  </r>
  <r>
    <s v="41-06-00-095"/>
    <x v="32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96330000"/>
    <n v="5487351"/>
    <n v="190842649"/>
    <n v="0"/>
    <n v="190842649"/>
    <n v="0"/>
    <n v="190842649"/>
    <n v="35258014"/>
    <n v="35258014"/>
    <n v="35258014"/>
  </r>
  <r>
    <s v="41-06-00-095"/>
    <x v="32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5010899"/>
    <n v="0"/>
    <n v="25010899"/>
    <n v="0"/>
    <n v="8079810"/>
    <n v="16931089"/>
    <n v="8079810"/>
    <n v="6797086"/>
    <n v="6797086"/>
    <n v="6797086"/>
  </r>
  <r>
    <s v="41-06-00-095"/>
    <x v="32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608290560"/>
    <n v="0"/>
    <n v="0"/>
    <n v="608290560"/>
    <n v="0"/>
    <n v="608290560"/>
    <n v="0"/>
    <n v="608290560"/>
    <n v="0"/>
    <n v="0"/>
    <n v="0"/>
  </r>
  <r>
    <s v="41-06-00-095"/>
    <x v="32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85991520"/>
    <n v="0"/>
    <n v="0"/>
    <n v="385991520"/>
    <n v="0"/>
    <n v="375495759"/>
    <n v="10495761"/>
    <n v="375495759"/>
    <n v="0"/>
    <n v="0"/>
    <n v="0"/>
  </r>
  <r>
    <s v="41-06-00-095"/>
    <x v="32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1797333"/>
    <n v="993667"/>
    <n v="31797333"/>
    <n v="6359467"/>
    <n v="6359467"/>
    <n v="6359467"/>
  </r>
  <r>
    <s v="41-06-00-095"/>
    <x v="32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7441551"/>
    <n v="0"/>
    <n v="0"/>
    <n v="7441551"/>
    <n v="0"/>
    <n v="3236737"/>
    <n v="4204814"/>
    <n v="3236737"/>
    <n v="2182190"/>
    <n v="2182190"/>
    <n v="2182190"/>
  </r>
  <r>
    <s v="41-06-00-095"/>
    <x v="32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958659290"/>
    <n v="0"/>
    <n v="0"/>
    <n v="958659290"/>
    <n v="0"/>
    <n v="383072950"/>
    <n v="575586340"/>
    <n v="383072950"/>
    <n v="0"/>
    <n v="0"/>
    <n v="0"/>
  </r>
  <r>
    <s v="41-06-00-095"/>
    <x v="32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33387710"/>
    <n v="0"/>
    <n v="0"/>
    <n v="133387710"/>
    <n v="0"/>
    <n v="88401450"/>
    <n v="44986260"/>
    <n v="88401450"/>
    <n v="0"/>
    <n v="0"/>
    <n v="0"/>
  </r>
  <r>
    <s v="41-06-00-095"/>
    <x v="32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3248500"/>
    <n v="5421300"/>
    <n v="63248500"/>
    <n v="3826800"/>
    <n v="3826800"/>
    <n v="3826800"/>
  </r>
  <r>
    <s v="41-06-00-095"/>
    <x v="32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0"/>
    <n v="3000000"/>
    <n v="0"/>
    <n v="0"/>
    <n v="0"/>
    <n v="0"/>
  </r>
  <r>
    <s v="41-06-00-095"/>
    <x v="32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4368188"/>
    <n v="0"/>
    <n v="4368188"/>
    <n v="0"/>
    <n v="0"/>
    <n v="4368188"/>
    <n v="0"/>
    <n v="0"/>
    <n v="0"/>
    <n v="0"/>
  </r>
  <r>
    <s v="41-06-00-095"/>
    <x v="32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0"/>
    <n v="1846480"/>
    <n v="71325300"/>
    <n v="0"/>
    <n v="71126567"/>
    <n v="198733"/>
    <n v="71126567"/>
    <n v="12014233"/>
    <n v="12014233"/>
    <n v="12014233"/>
  </r>
  <r>
    <s v="41-06-00-095"/>
    <x v="32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28179726"/>
    <n v="0"/>
    <n v="0"/>
    <n v="28179726"/>
    <n v="0"/>
    <n v="5196116"/>
    <n v="22983610"/>
    <n v="4250768"/>
    <n v="2592395"/>
    <n v="2592395"/>
    <n v="2592395"/>
  </r>
  <r>
    <s v="41-06-00-095"/>
    <x v="32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232310"/>
    <n v="47124000"/>
    <n v="0"/>
    <n v="47124000"/>
    <n v="0"/>
    <n v="47124000"/>
    <n v="8870400"/>
    <n v="8870400"/>
    <n v="8870400"/>
  </r>
  <r>
    <s v="41-06-00-095"/>
    <x v="32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2884580"/>
    <n v="0"/>
    <n v="0"/>
    <n v="2884580"/>
    <n v="0"/>
    <n v="1313570"/>
    <n v="1571010"/>
    <n v="1313570"/>
    <n v="212737"/>
    <n v="212737"/>
    <n v="212737"/>
  </r>
  <r>
    <s v="41-06-00-095"/>
    <x v="32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98131089"/>
    <n v="11199000"/>
    <n v="0"/>
    <n v="309330089"/>
    <n v="0"/>
    <n v="303766780"/>
    <n v="5563309"/>
    <n v="303766780"/>
    <n v="66348389"/>
    <n v="66348389"/>
    <n v="66348389"/>
  </r>
  <r>
    <s v="41-06-00-095"/>
    <x v="32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2000000"/>
    <n v="0"/>
    <n v="12000000"/>
    <n v="0"/>
    <n v="4709654"/>
    <n v="7290346"/>
    <n v="4709654"/>
    <n v="4706054"/>
    <n v="4706054"/>
    <n v="4706054"/>
  </r>
  <r>
    <s v="41-06-00-095"/>
    <x v="32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996074"/>
    <n v="92161"/>
    <n v="31996074"/>
    <n v="5564533"/>
    <n v="5564533"/>
    <n v="5564533"/>
  </r>
  <r>
    <s v="41-06-00-095"/>
    <x v="32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249870000"/>
    <n v="0"/>
    <n v="0"/>
    <n v="249870000"/>
    <n v="0"/>
    <n v="249870000"/>
    <n v="0"/>
    <n v="0"/>
    <n v="0"/>
    <n v="0"/>
    <n v="0"/>
  </r>
  <r>
    <s v="41-06-00-095"/>
    <x v="32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9078382"/>
    <n v="0"/>
    <n v="0"/>
    <n v="29078382"/>
    <n v="0"/>
    <n v="29078374"/>
    <n v="8"/>
    <n v="21619600"/>
    <n v="1213668"/>
    <n v="1213668"/>
    <n v="1213668"/>
  </r>
  <r>
    <s v="41-06-00-095"/>
    <x v="32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24070000"/>
    <n v="0"/>
    <n v="24070000"/>
    <n v="0"/>
    <n v="5000000"/>
    <n v="19070000"/>
    <n v="152200"/>
    <n v="140800"/>
    <n v="140800"/>
    <n v="140800"/>
  </r>
  <r>
    <s v="41-06-00-095"/>
    <x v="32"/>
    <s v="C-4199-1500-2-0-702"/>
    <s v="C-4199-1500-2"/>
    <x v="2"/>
    <s v="DIRECCIÓN DE GESTIÓN HUMANA"/>
    <s v="Gestión Humana- Capacitación"/>
    <x v="0"/>
    <s v="4199"/>
    <s v="1500"/>
    <s v="2"/>
    <s v="0"/>
    <s v="702"/>
    <m/>
    <m/>
    <s v="Propios"/>
    <s v="27"/>
    <s v="CSF"/>
    <x v="118"/>
    <n v="0"/>
    <n v="2702000"/>
    <n v="0"/>
    <n v="2702000"/>
    <n v="0"/>
    <n v="0"/>
    <n v="2702000"/>
    <n v="0"/>
    <n v="0"/>
    <n v="0"/>
    <n v="0"/>
  </r>
  <r>
    <s v="41-06-00-095"/>
    <x v="32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3400000"/>
    <n v="0"/>
    <n v="0"/>
    <n v="3400000"/>
    <n v="0"/>
    <n v="166205"/>
    <n v="3233795"/>
    <n v="166205"/>
    <n v="166205"/>
    <n v="166205"/>
    <n v="166205"/>
  </r>
  <r>
    <s v="41-06-00-095"/>
    <x v="32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245027"/>
    <n v="96280"/>
    <n v="0"/>
    <n v="341307"/>
    <n v="0"/>
    <n v="100000"/>
    <n v="241307"/>
    <n v="13915.08"/>
    <n v="13915.08"/>
    <n v="13915.08"/>
    <n v="13915.08"/>
  </r>
  <r>
    <s v="41-06-00-095"/>
    <x v="32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55000000"/>
    <n v="0"/>
    <n v="55000000"/>
    <n v="0"/>
    <n v="0"/>
    <n v="55000000"/>
    <n v="0"/>
    <n v="0"/>
    <n v="0"/>
    <n v="0"/>
  </r>
  <r>
    <s v="41-06-00-095"/>
    <x v="32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12000000"/>
    <n v="0"/>
    <n v="0"/>
    <n v="12000000"/>
    <n v="0"/>
    <n v="12000000"/>
    <n v="0"/>
    <n v="0"/>
    <n v="0"/>
    <n v="0"/>
    <n v="0"/>
  </r>
  <r>
    <s v="41-06-00-095"/>
    <x v="32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0"/>
    <n v="20000000"/>
    <n v="0"/>
    <n v="0"/>
    <n v="0"/>
    <n v="0"/>
  </r>
  <r>
    <s v="41-06-00-095"/>
    <x v="32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6951067"/>
    <n v="616933"/>
    <n v="76951067"/>
    <n v="13331833"/>
    <n v="13331833"/>
    <n v="13331833"/>
  </r>
  <r>
    <s v="41-06-00-095"/>
    <x v="32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3936000"/>
    <n v="0"/>
    <n v="0"/>
    <n v="3936000"/>
    <n v="0"/>
    <n v="1219263"/>
    <n v="2716737"/>
    <n v="1219263"/>
    <n v="857547"/>
    <n v="857547"/>
    <n v="857547"/>
  </r>
  <r>
    <s v="41-06-00-097"/>
    <x v="33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300000"/>
    <n v="0"/>
    <n v="7300"/>
    <n v="292700"/>
    <n v="0"/>
    <n v="292700"/>
    <n v="0"/>
    <n v="292700"/>
    <n v="292700"/>
    <n v="292700"/>
    <n v="292700"/>
  </r>
  <r>
    <s v="41-06-00-097"/>
    <x v="33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28500000"/>
    <n v="0"/>
    <n v="0"/>
    <n v="28500000"/>
    <n v="0"/>
    <n v="28500000"/>
    <n v="0"/>
    <n v="28500000"/>
    <n v="0"/>
    <n v="0"/>
    <n v="0"/>
  </r>
  <r>
    <s v="41-06-00-097"/>
    <x v="33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3000000"/>
    <n v="0"/>
    <n v="0"/>
    <n v="3000000"/>
    <n v="0"/>
    <n v="0"/>
    <n v="3000000"/>
    <n v="0"/>
    <n v="0"/>
    <n v="0"/>
    <n v="0"/>
  </r>
  <r>
    <s v="41-06-00-097"/>
    <x v="33"/>
    <s v="A-2-0-4-5-12"/>
    <s v="A-2-0-4"/>
    <x v="3"/>
    <s v="DIRECCION ADMINISTRATIVA"/>
    <s v="Administrativa"/>
    <x v="1"/>
    <s v="2"/>
    <s v="0"/>
    <s v="4"/>
    <s v="5"/>
    <s v="12"/>
    <m/>
    <m/>
    <s v="Propios"/>
    <s v="27"/>
    <s v="CSF"/>
    <x v="57"/>
    <n v="3500000"/>
    <n v="0"/>
    <n v="0"/>
    <n v="3500000"/>
    <n v="0"/>
    <n v="0"/>
    <n v="3500000"/>
    <n v="0"/>
    <n v="0"/>
    <n v="0"/>
    <n v="0"/>
  </r>
  <r>
    <s v="41-06-00-097"/>
    <x v="33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500000"/>
    <n v="0"/>
    <n v="0"/>
    <n v="500000"/>
    <n v="0"/>
    <n v="336152"/>
    <n v="163848"/>
    <n v="336152"/>
    <n v="336152"/>
    <n v="336152"/>
    <n v="336152"/>
  </r>
  <r>
    <s v="41-06-00-097"/>
    <x v="33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1000000"/>
    <n v="0"/>
    <n v="0"/>
    <n v="1000000"/>
    <n v="0"/>
    <n v="679224"/>
    <n v="320776"/>
    <n v="679224"/>
    <n v="679224"/>
    <n v="679224"/>
    <n v="679224"/>
  </r>
  <r>
    <s v="41-06-00-097"/>
    <x v="33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300000"/>
    <n v="0"/>
    <n v="0"/>
    <n v="300000"/>
    <n v="0"/>
    <n v="0"/>
    <n v="300000"/>
    <n v="0"/>
    <n v="0"/>
    <n v="0"/>
    <n v="0"/>
  </r>
  <r>
    <s v="41-06-00-097"/>
    <x v="33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5000000"/>
    <n v="0"/>
    <n v="0"/>
    <n v="5000000"/>
    <n v="0"/>
    <n v="0"/>
    <n v="5000000"/>
    <n v="0"/>
    <n v="0"/>
    <n v="0"/>
    <n v="0"/>
  </r>
  <r>
    <s v="41-06-00-097"/>
    <x v="33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7808365"/>
    <n v="0"/>
    <n v="0"/>
    <n v="7808365"/>
    <n v="0"/>
    <n v="7808365"/>
    <n v="0"/>
    <n v="7808365"/>
    <n v="0"/>
    <n v="0"/>
    <n v="0"/>
  </r>
  <r>
    <s v="41-06-00-097"/>
    <x v="33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317694851"/>
    <n v="66895762"/>
    <n v="0"/>
    <n v="1384590613"/>
    <n v="0"/>
    <n v="1384590613"/>
    <n v="0"/>
    <n v="1384590613"/>
    <n v="36458874"/>
    <n v="36458874"/>
    <n v="36458874"/>
  </r>
  <r>
    <s v="41-06-00-097"/>
    <x v="33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25352705"/>
    <n v="0"/>
    <n v="0"/>
    <n v="25352705"/>
    <n v="0"/>
    <n v="23603979"/>
    <n v="1748726"/>
    <n v="23603979"/>
    <n v="4165408"/>
    <n v="4165408"/>
    <n v="4165408"/>
  </r>
  <r>
    <s v="41-06-00-097"/>
    <x v="33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1924739"/>
    <n v="0"/>
    <n v="0"/>
    <n v="1924739"/>
    <n v="0"/>
    <n v="0"/>
    <n v="1924739"/>
    <n v="0"/>
    <n v="0"/>
    <n v="0"/>
    <n v="0"/>
  </r>
  <r>
    <s v="41-06-00-097"/>
    <x v="33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483882"/>
    <n v="0"/>
    <n v="0"/>
    <n v="483882"/>
    <n v="0"/>
    <n v="146418"/>
    <n v="337464"/>
    <n v="146418"/>
    <n v="0"/>
    <n v="0"/>
    <n v="0"/>
  </r>
  <r>
    <s v="41-06-00-097"/>
    <x v="33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466505644"/>
    <n v="815279"/>
    <n v="0"/>
    <n v="467320923"/>
    <n v="0"/>
    <n v="466505644"/>
    <n v="815279"/>
    <n v="448990937"/>
    <n v="68121890"/>
    <n v="68121890"/>
    <n v="68121890"/>
  </r>
  <r>
    <s v="41-06-00-097"/>
    <x v="33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263717903"/>
    <n v="99074731"/>
    <n v="0"/>
    <n v="362792634"/>
    <n v="0"/>
    <n v="352195002"/>
    <n v="10597632"/>
    <n v="332222301"/>
    <n v="97925533"/>
    <n v="97925533"/>
    <n v="97925533"/>
  </r>
  <r>
    <s v="41-06-00-097"/>
    <x v="33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61814000"/>
    <n v="0"/>
    <n v="0"/>
    <n v="61814000"/>
    <n v="0"/>
    <n v="29972740"/>
    <n v="31841260"/>
    <n v="29972740"/>
    <n v="17939579"/>
    <n v="17939579"/>
    <n v="17939579"/>
  </r>
  <r>
    <s v="41-06-00-097"/>
    <x v="33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2751000"/>
    <n v="0"/>
    <n v="0"/>
    <n v="2751000"/>
    <n v="0"/>
    <n v="0"/>
    <n v="2751000"/>
    <n v="0"/>
    <n v="0"/>
    <n v="0"/>
    <n v="0"/>
  </r>
  <r>
    <s v="41-06-00-097"/>
    <x v="33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2344971287"/>
    <n v="0"/>
    <n v="0"/>
    <n v="2344971287"/>
    <n v="0"/>
    <n v="2344971287"/>
    <n v="0"/>
    <n v="2344971287"/>
    <n v="419956909"/>
    <n v="419956909"/>
    <n v="419956909"/>
  </r>
  <r>
    <s v="41-06-00-097"/>
    <x v="33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964691532"/>
    <n v="0"/>
    <n v="47999792"/>
    <n v="916691740"/>
    <n v="0"/>
    <n v="916691740"/>
    <n v="0"/>
    <n v="916691740"/>
    <n v="149032022"/>
    <n v="149032022"/>
    <n v="149032022"/>
  </r>
  <r>
    <s v="41-06-00-097"/>
    <x v="33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228230000"/>
    <n v="36040000"/>
    <n v="192190000"/>
    <n v="0"/>
    <n v="192190000"/>
    <n v="0"/>
    <n v="192190000"/>
    <n v="34873333"/>
    <n v="34873333"/>
    <n v="34873333"/>
  </r>
  <r>
    <s v="41-06-00-097"/>
    <x v="33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27587087"/>
    <n v="0"/>
    <n v="27587087"/>
    <n v="0"/>
    <n v="9238137"/>
    <n v="18348950"/>
    <n v="9238137"/>
    <n v="5703398"/>
    <n v="5703398"/>
    <n v="5703398"/>
  </r>
  <r>
    <s v="41-06-00-097"/>
    <x v="33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53554740"/>
    <n v="206084640"/>
    <n v="0"/>
    <n v="559639380"/>
    <n v="0"/>
    <n v="559639380"/>
    <n v="0"/>
    <n v="559639380"/>
    <n v="0"/>
    <n v="0"/>
    <n v="0"/>
  </r>
  <r>
    <s v="41-06-00-097"/>
    <x v="33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32791000"/>
    <n v="0"/>
    <n v="32791000"/>
    <n v="6359467"/>
    <n v="6359467"/>
    <n v="6359467"/>
  </r>
  <r>
    <s v="41-06-00-097"/>
    <x v="33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7578182"/>
    <n v="0"/>
    <n v="0"/>
    <n v="7578182"/>
    <n v="0"/>
    <n v="3797054"/>
    <n v="3781128"/>
    <n v="3797054"/>
    <n v="1922930"/>
    <n v="1922930"/>
    <n v="1922930"/>
  </r>
  <r>
    <s v="41-06-00-097"/>
    <x v="33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572573000"/>
    <n v="0"/>
    <n v="0"/>
    <n v="572573000"/>
    <n v="0"/>
    <n v="572573000"/>
    <n v="0"/>
    <n v="358921800"/>
    <n v="0"/>
    <n v="0"/>
    <n v="0"/>
  </r>
  <r>
    <s v="41-06-00-097"/>
    <x v="33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119640600"/>
    <n v="0"/>
    <n v="0"/>
    <n v="119640600"/>
    <n v="0"/>
    <n v="119640600"/>
    <n v="0"/>
    <n v="119640600"/>
    <n v="0"/>
    <n v="0"/>
    <n v="0"/>
  </r>
  <r>
    <s v="41-06-00-097"/>
    <x v="33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68244600"/>
    <n v="425200"/>
    <n v="68244600"/>
    <n v="8504000"/>
    <n v="8504000"/>
    <n v="8504000"/>
  </r>
  <r>
    <s v="41-06-00-097"/>
    <x v="33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550873"/>
    <n v="2449127"/>
    <n v="550873"/>
    <n v="0"/>
    <n v="0"/>
    <n v="0"/>
  </r>
  <r>
    <s v="41-06-00-097"/>
    <x v="33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2768854"/>
    <n v="0"/>
    <n v="2768854"/>
    <n v="0"/>
    <n v="0"/>
    <n v="2768854"/>
    <n v="0"/>
    <n v="0"/>
    <n v="0"/>
    <n v="0"/>
  </r>
  <r>
    <s v="41-06-00-097"/>
    <x v="33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0"/>
    <n v="1479280"/>
    <n v="71692500"/>
    <n v="0"/>
    <n v="71692500"/>
    <n v="0"/>
    <n v="71692500"/>
    <n v="12358400"/>
    <n v="12358400"/>
    <n v="12358400"/>
  </r>
  <r>
    <s v="41-06-00-097"/>
    <x v="33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216716"/>
    <n v="0"/>
    <n v="0"/>
    <n v="15216716"/>
    <n v="0"/>
    <n v="1893834"/>
    <n v="13322882"/>
    <n v="1893834"/>
    <n v="1050125"/>
    <n v="1050125"/>
    <n v="1050125"/>
  </r>
  <r>
    <s v="41-06-00-097"/>
    <x v="33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3080265"/>
    <n v="0"/>
    <n v="0"/>
    <n v="43080265"/>
    <n v="0"/>
    <n v="42484467"/>
    <n v="595798"/>
    <n v="42484467"/>
    <n v="7185800"/>
    <n v="7185800"/>
    <n v="7185800"/>
  </r>
  <r>
    <s v="41-06-00-097"/>
    <x v="33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1813264"/>
    <n v="0"/>
    <n v="0"/>
    <n v="1813264"/>
    <n v="0"/>
    <n v="1050125"/>
    <n v="763139"/>
    <n v="1050125"/>
    <n v="0"/>
    <n v="0"/>
    <n v="0"/>
  </r>
  <r>
    <s v="41-06-00-097"/>
    <x v="33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172918332"/>
    <n v="48810400"/>
    <n v="0"/>
    <n v="221728732"/>
    <n v="0"/>
    <n v="211165198"/>
    <n v="10563534"/>
    <n v="211165198"/>
    <n v="61011331"/>
    <n v="61011331"/>
    <n v="61011331"/>
  </r>
  <r>
    <s v="41-06-00-097"/>
    <x v="33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8200000"/>
    <n v="0"/>
    <n v="8200000"/>
    <n v="0"/>
    <n v="5881449"/>
    <n v="2318551"/>
    <n v="5881449"/>
    <n v="798595"/>
    <n v="798595"/>
    <n v="798595"/>
  </r>
  <r>
    <s v="41-06-00-097"/>
    <x v="33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996067"/>
    <n v="92168"/>
    <n v="31996067"/>
    <n v="6260100"/>
    <n v="6260100"/>
    <n v="6260100"/>
  </r>
  <r>
    <s v="41-06-00-097"/>
    <x v="33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181126553"/>
    <n v="0"/>
    <n v="0"/>
    <n v="181126553"/>
    <n v="0"/>
    <n v="181126553"/>
    <n v="0"/>
    <n v="181126553"/>
    <n v="49822000"/>
    <n v="49822000"/>
    <n v="49822000"/>
  </r>
  <r>
    <s v="41-06-00-097"/>
    <x v="33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29139388"/>
    <n v="0"/>
    <n v="0"/>
    <n v="29139388"/>
    <n v="0"/>
    <n v="29139388"/>
    <n v="0"/>
    <n v="29139388"/>
    <n v="7284846"/>
    <n v="7284846"/>
    <n v="7284846"/>
  </r>
  <r>
    <s v="41-06-00-097"/>
    <x v="33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1451000"/>
    <n v="0"/>
    <n v="1451000"/>
    <n v="0"/>
    <n v="0"/>
    <n v="1451000"/>
    <n v="0"/>
    <n v="0"/>
    <n v="0"/>
    <n v="0"/>
  </r>
  <r>
    <s v="41-06-00-097"/>
    <x v="33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000000"/>
    <n v="0"/>
    <n v="0"/>
    <n v="2000000"/>
    <n v="0"/>
    <n v="771222"/>
    <n v="1228778"/>
    <n v="771222"/>
    <n v="771222"/>
    <n v="771222"/>
    <n v="771222"/>
  </r>
  <r>
    <s v="41-06-00-097"/>
    <x v="33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166909"/>
    <n v="5804"/>
    <n v="0"/>
    <n v="172713"/>
    <n v="0"/>
    <n v="0"/>
    <n v="172713"/>
    <n v="0"/>
    <n v="0"/>
    <n v="0"/>
    <n v="0"/>
  </r>
  <r>
    <s v="41-06-00-097"/>
    <x v="33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50000000"/>
    <n v="0"/>
    <n v="50000000"/>
    <n v="0"/>
    <n v="0"/>
    <n v="50000000"/>
    <n v="0"/>
    <n v="0"/>
    <n v="0"/>
    <n v="0"/>
  </r>
  <r>
    <s v="41-06-00-097"/>
    <x v="33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39000000"/>
    <n v="0"/>
    <n v="0"/>
    <n v="39000000"/>
    <n v="0"/>
    <n v="28428000"/>
    <n v="10572000"/>
    <n v="0"/>
    <n v="0"/>
    <n v="0"/>
    <n v="0"/>
  </r>
  <r>
    <s v="41-06-00-097"/>
    <x v="33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8200000"/>
    <n v="0"/>
    <n v="0"/>
    <n v="8200000"/>
    <n v="0"/>
    <n v="0"/>
    <n v="8200000"/>
    <n v="0"/>
    <n v="0"/>
    <n v="0"/>
    <n v="0"/>
  </r>
  <r>
    <s v="41-06-00-097"/>
    <x v="33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6474967"/>
    <n v="1093033"/>
    <n v="76474967"/>
    <n v="14920667"/>
    <n v="14920667"/>
    <n v="14920667"/>
  </r>
  <r>
    <s v="41-06-00-099"/>
    <x v="34"/>
    <s v="A-2-0-3-50-3"/>
    <s v="A-2-0-3"/>
    <x v="3"/>
    <s v="DIRECCION ADMINISTRATIVA"/>
    <s v="Administrativa"/>
    <x v="1"/>
    <s v="2"/>
    <s v="0"/>
    <s v="3"/>
    <s v="50"/>
    <s v="3"/>
    <m/>
    <m/>
    <s v="Propios"/>
    <s v="27"/>
    <s v="CSF"/>
    <x v="40"/>
    <n v="4360000"/>
    <n v="2000"/>
    <n v="114439"/>
    <n v="4247561"/>
    <n v="0"/>
    <n v="4247561"/>
    <n v="0"/>
    <n v="4247561"/>
    <n v="4247561"/>
    <n v="4247561"/>
    <n v="4247561"/>
  </r>
  <r>
    <s v="41-06-00-099"/>
    <x v="34"/>
    <s v="A-2-0-4-4-1"/>
    <s v="A-2-0-4"/>
    <x v="3"/>
    <s v="DIRECCION ADMINISTRATIVA"/>
    <s v="Administrativa"/>
    <x v="1"/>
    <s v="2"/>
    <s v="0"/>
    <s v="4"/>
    <s v="4"/>
    <s v="1"/>
    <m/>
    <m/>
    <s v="Propios"/>
    <s v="27"/>
    <s v="CSF"/>
    <x v="44"/>
    <n v="8500000"/>
    <n v="0"/>
    <n v="0"/>
    <n v="8500000"/>
    <n v="0"/>
    <n v="0"/>
    <n v="8500000"/>
    <n v="0"/>
    <n v="0"/>
    <n v="0"/>
    <n v="0"/>
  </r>
  <r>
    <s v="41-06-00-099"/>
    <x v="34"/>
    <s v="A-2-0-4-4-2"/>
    <s v="A-2-0-4"/>
    <x v="3"/>
    <s v="DIRECCION ADMINISTRATIVA"/>
    <s v="Administrativa"/>
    <x v="1"/>
    <s v="2"/>
    <s v="0"/>
    <s v="4"/>
    <s v="4"/>
    <s v="2"/>
    <m/>
    <m/>
    <s v="Propios"/>
    <s v="27"/>
    <s v="CSF"/>
    <x v="45"/>
    <n v="2200000"/>
    <n v="0"/>
    <n v="0"/>
    <n v="2200000"/>
    <n v="0"/>
    <n v="0"/>
    <n v="2200000"/>
    <n v="0"/>
    <n v="0"/>
    <n v="0"/>
    <n v="0"/>
  </r>
  <r>
    <s v="41-06-00-099"/>
    <x v="34"/>
    <s v="A-2-0-4-5-2"/>
    <s v="A-2-0-4"/>
    <x v="3"/>
    <s v="DIRECCION ADMINISTRATIVA"/>
    <s v="Administrativa"/>
    <x v="1"/>
    <s v="2"/>
    <s v="0"/>
    <s v="4"/>
    <s v="5"/>
    <s v="2"/>
    <m/>
    <m/>
    <s v="Propios"/>
    <s v="27"/>
    <s v="CSF"/>
    <x v="53"/>
    <n v="2000000"/>
    <n v="0"/>
    <n v="0"/>
    <n v="2000000"/>
    <n v="0"/>
    <n v="0"/>
    <n v="2000000"/>
    <n v="0"/>
    <n v="0"/>
    <n v="0"/>
    <n v="0"/>
  </r>
  <r>
    <s v="41-06-00-099"/>
    <x v="34"/>
    <s v="A-2-0-4-8-1"/>
    <s v="A-2-0-4"/>
    <x v="3"/>
    <s v="DIRECCION ADMINISTRATIVA"/>
    <s v="Administrativa"/>
    <x v="1"/>
    <s v="2"/>
    <s v="0"/>
    <s v="4"/>
    <s v="8"/>
    <s v="1"/>
    <m/>
    <m/>
    <s v="Propios"/>
    <s v="27"/>
    <s v="CSF"/>
    <x v="65"/>
    <n v="900000"/>
    <n v="0"/>
    <n v="0"/>
    <n v="900000"/>
    <n v="0"/>
    <n v="900000"/>
    <n v="0"/>
    <n v="354770"/>
    <n v="325630"/>
    <n v="325630"/>
    <n v="325630"/>
  </r>
  <r>
    <s v="41-06-00-099"/>
    <x v="34"/>
    <s v="A-2-0-4-8-2"/>
    <s v="A-2-0-4"/>
    <x v="3"/>
    <s v="DIRECCION ADMINISTRATIVA"/>
    <s v="Administrativa"/>
    <x v="1"/>
    <s v="2"/>
    <s v="0"/>
    <s v="4"/>
    <s v="8"/>
    <s v="2"/>
    <m/>
    <m/>
    <s v="Propios"/>
    <s v="27"/>
    <s v="CSF"/>
    <x v="66"/>
    <n v="23000000"/>
    <n v="0"/>
    <n v="0"/>
    <n v="23000000"/>
    <n v="0"/>
    <n v="23000000"/>
    <n v="0"/>
    <n v="19329600"/>
    <n v="19329600"/>
    <n v="19329600"/>
    <n v="19329600"/>
  </r>
  <r>
    <s v="41-06-00-099"/>
    <x v="34"/>
    <s v="A-2-0-4-8-7"/>
    <s v="A-2-0-4"/>
    <x v="3"/>
    <s v="DIRECCION ADMINISTRATIVA"/>
    <s v="Administrativa"/>
    <x v="1"/>
    <s v="2"/>
    <s v="0"/>
    <s v="4"/>
    <s v="8"/>
    <s v="7"/>
    <m/>
    <m/>
    <s v="Propios"/>
    <s v="27"/>
    <s v="CSF"/>
    <x v="68"/>
    <n v="1000000"/>
    <n v="0"/>
    <n v="0"/>
    <n v="1000000"/>
    <n v="0"/>
    <n v="1000000"/>
    <n v="0"/>
    <n v="734813"/>
    <n v="734813"/>
    <n v="734813"/>
    <n v="490192"/>
  </r>
  <r>
    <s v="41-06-00-099"/>
    <x v="34"/>
    <s v="A-2-0-4-11-2"/>
    <s v="A-2-0-4"/>
    <x v="3"/>
    <s v="DIRECCIÓN DE GESTIÓN HUMANA"/>
    <s v="Gestión Humana"/>
    <x v="1"/>
    <s v="2"/>
    <s v="0"/>
    <s v="4"/>
    <s v="11"/>
    <s v="2"/>
    <m/>
    <m/>
    <s v="Propios"/>
    <s v="27"/>
    <s v="CSF"/>
    <x v="71"/>
    <n v="12000000"/>
    <n v="0"/>
    <n v="0"/>
    <n v="12000000"/>
    <n v="0"/>
    <n v="12000000"/>
    <n v="0"/>
    <n v="4549165"/>
    <n v="2749165"/>
    <n v="2749165"/>
    <n v="2749165"/>
  </r>
  <r>
    <s v="41-06-00-099"/>
    <x v="34"/>
    <s v="A-2-0-4-21-4"/>
    <s v="A-2-0-4"/>
    <x v="3"/>
    <s v="DIRECCIÓN DE GESTIÓN HUMANA"/>
    <s v="Gestión Humana"/>
    <x v="1"/>
    <s v="2"/>
    <s v="0"/>
    <s v="4"/>
    <s v="21"/>
    <s v="4"/>
    <m/>
    <m/>
    <s v="Propios"/>
    <s v="27"/>
    <s v="CSF"/>
    <x v="73"/>
    <n v="13561897"/>
    <n v="0"/>
    <n v="0"/>
    <n v="13561897"/>
    <n v="0"/>
    <n v="0"/>
    <n v="13561897"/>
    <n v="0"/>
    <n v="0"/>
    <n v="0"/>
    <n v="0"/>
  </r>
  <r>
    <s v="41-06-00-099"/>
    <x v="34"/>
    <s v="C-4102-1500-1-0-101"/>
    <s v="C-4102-1500-1"/>
    <x v="4"/>
    <s v="DIRECCIÓN DE NUTRICIÓN "/>
    <s v="Nutrición"/>
    <x v="0"/>
    <s v="4102"/>
    <s v="1500"/>
    <s v="1"/>
    <s v="0"/>
    <s v="101"/>
    <m/>
    <m/>
    <s v="Propios"/>
    <s v="27"/>
    <s v="CSF"/>
    <x v="80"/>
    <n v="1384909920"/>
    <n v="58872258"/>
    <n v="0"/>
    <n v="1443782178"/>
    <n v="0"/>
    <n v="1443782176"/>
    <n v="2"/>
    <n v="0"/>
    <n v="0"/>
    <n v="0"/>
    <n v="0"/>
  </r>
  <r>
    <s v="41-06-00-099"/>
    <x v="34"/>
    <s v="C-4102-1500-1-0-105"/>
    <s v="C-4102-1500-1"/>
    <x v="4"/>
    <s v="DIRECCIÓN DE NUTRICIÓN "/>
    <s v="Nutrición"/>
    <x v="0"/>
    <s v="4102"/>
    <s v="1500"/>
    <s v="1"/>
    <s v="0"/>
    <s v="105"/>
    <m/>
    <m/>
    <s v="Propios"/>
    <s v="27"/>
    <s v="CSF"/>
    <x v="83"/>
    <n v="85575270"/>
    <n v="35307498"/>
    <n v="35357328"/>
    <n v="85525440"/>
    <n v="0"/>
    <n v="85525440"/>
    <n v="0"/>
    <n v="85525440"/>
    <n v="8236800"/>
    <n v="8236800"/>
    <n v="8236800"/>
  </r>
  <r>
    <s v="41-06-00-099"/>
    <x v="34"/>
    <s v="C-4102-1500-1-0-106"/>
    <s v="C-4102-1500-1"/>
    <x v="4"/>
    <s v="DIRECCIÓN DE GESTIÓN HUMANA"/>
    <s v="Gestión Humana - Pres. Serv"/>
    <x v="0"/>
    <s v="4102"/>
    <s v="1500"/>
    <s v="1"/>
    <s v="0"/>
    <s v="106"/>
    <m/>
    <m/>
    <s v="Propios"/>
    <s v="27"/>
    <s v="CSF"/>
    <x v="9"/>
    <n v="2121092"/>
    <n v="35357328"/>
    <n v="0"/>
    <n v="37478420"/>
    <n v="0"/>
    <n v="0"/>
    <n v="37478420"/>
    <n v="0"/>
    <n v="0"/>
    <n v="0"/>
    <n v="0"/>
  </r>
  <r>
    <s v="41-06-00-099"/>
    <x v="34"/>
    <s v="C-4102-1500-1-0-107"/>
    <s v="C-4102-1500-1"/>
    <x v="4"/>
    <s v="DIRECCIÓN DE GESTIÓN HUMANA"/>
    <s v="Gestión Humana- Viáticos"/>
    <x v="0"/>
    <s v="4102"/>
    <s v="1500"/>
    <s v="1"/>
    <s v="0"/>
    <s v="107"/>
    <m/>
    <m/>
    <s v="Propios"/>
    <s v="27"/>
    <s v="CSF"/>
    <x v="84"/>
    <n v="2323360"/>
    <n v="0"/>
    <n v="0"/>
    <n v="2323360"/>
    <n v="0"/>
    <n v="2323360"/>
    <n v="0"/>
    <n v="1758699"/>
    <n v="1428175"/>
    <n v="1428175"/>
    <n v="1428175"/>
  </r>
  <r>
    <s v="41-06-00-099"/>
    <x v="34"/>
    <s v="C-4102-1500-3-0-103"/>
    <s v="C-4102-1500-3"/>
    <x v="0"/>
    <s v="DIRECCIÓN DE PROTECCIÓN "/>
    <s v="Dirección de Protección"/>
    <x v="0"/>
    <s v="4102"/>
    <s v="1500"/>
    <s v="3"/>
    <s v="0"/>
    <s v="103"/>
    <m/>
    <m/>
    <s v="Propios"/>
    <s v="27"/>
    <s v="CSF"/>
    <x v="4"/>
    <n v="518519364"/>
    <n v="1933918"/>
    <n v="0"/>
    <n v="520453282"/>
    <n v="0"/>
    <n v="518519364"/>
    <n v="1933918"/>
    <n v="516603474"/>
    <n v="99196973"/>
    <n v="99196973"/>
    <n v="99196973"/>
  </r>
  <r>
    <s v="41-06-00-099"/>
    <x v="34"/>
    <s v="C-4102-1500-3-0-110"/>
    <s v="C-4102-1500-3"/>
    <x v="0"/>
    <s v="DIRECCIÓN DE GESTIÓN HUMANA"/>
    <s v="Gestión Humana - Pres. Serv"/>
    <x v="0"/>
    <s v="4102"/>
    <s v="1500"/>
    <s v="3"/>
    <s v="0"/>
    <s v="110"/>
    <m/>
    <m/>
    <s v="Propios"/>
    <s v="27"/>
    <s v="CSF"/>
    <x v="9"/>
    <n v="215870537"/>
    <n v="13378631"/>
    <n v="0"/>
    <n v="229249168"/>
    <n v="0"/>
    <n v="175844867"/>
    <n v="53404301"/>
    <n v="173802567"/>
    <n v="37421000"/>
    <n v="37421000"/>
    <n v="37421000"/>
  </r>
  <r>
    <s v="41-06-00-099"/>
    <x v="34"/>
    <s v="C-4102-1500-3-0-111"/>
    <s v="C-4102-1500-3"/>
    <x v="0"/>
    <s v="DIRECCIÓN DE GESTIÓN HUMANA"/>
    <s v="Gestión Humana- Viáticos"/>
    <x v="0"/>
    <s v="4102"/>
    <s v="1500"/>
    <s v="3"/>
    <s v="0"/>
    <s v="111"/>
    <m/>
    <m/>
    <s v="Propios"/>
    <s v="27"/>
    <s v="CSF"/>
    <x v="84"/>
    <n v="99541000"/>
    <n v="0"/>
    <n v="0"/>
    <n v="99541000"/>
    <n v="0"/>
    <n v="99541000"/>
    <n v="0"/>
    <n v="25114530"/>
    <n v="16752922"/>
    <n v="16752922"/>
    <n v="16752922"/>
  </r>
  <r>
    <s v="41-06-00-099"/>
    <x v="34"/>
    <s v="C-4102-1500-3-0-112"/>
    <s v="C-4102-1500-3"/>
    <x v="0"/>
    <s v="DIRECCIÓN DE PROTECCIÓN "/>
    <s v="Dirección de Protección"/>
    <x v="0"/>
    <s v="4102"/>
    <s v="1500"/>
    <s v="3"/>
    <s v="0"/>
    <s v="112"/>
    <m/>
    <m/>
    <s v="Propios"/>
    <s v="27"/>
    <s v="CSF"/>
    <x v="129"/>
    <n v="7477000"/>
    <n v="0"/>
    <n v="0"/>
    <n v="7477000"/>
    <n v="0"/>
    <n v="3130000"/>
    <n v="4347000"/>
    <n v="232000"/>
    <n v="232000"/>
    <n v="232000"/>
    <n v="232000"/>
  </r>
  <r>
    <s v="41-06-00-099"/>
    <x v="3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1"/>
    <s v="CSF"/>
    <x v="6"/>
    <n v="0"/>
    <n v="2386800"/>
    <n v="0"/>
    <n v="2386800"/>
    <n v="0"/>
    <n v="2386800"/>
    <n v="0"/>
    <n v="0"/>
    <n v="0"/>
    <n v="0"/>
    <n v="0"/>
  </r>
  <r>
    <s v="41-06-00-099"/>
    <x v="34"/>
    <s v="C-4102-1500-4-0-101"/>
    <s v="C-4102-1500-4"/>
    <x v="1"/>
    <s v="DIRECCIÓN DE PRIMERA INFANCIA"/>
    <s v="Primera Infancia"/>
    <x v="0"/>
    <s v="4102"/>
    <s v="1500"/>
    <s v="4"/>
    <s v="0"/>
    <s v="101"/>
    <m/>
    <m/>
    <s v="Nación"/>
    <s v="16"/>
    <s v="CSF"/>
    <x v="6"/>
    <n v="4501218488"/>
    <n v="0"/>
    <n v="0"/>
    <n v="4501218488"/>
    <n v="0"/>
    <n v="4501218488"/>
    <n v="0"/>
    <n v="4501218488"/>
    <n v="580481369"/>
    <n v="580481369"/>
    <n v="580481369"/>
  </r>
  <r>
    <s v="41-06-00-099"/>
    <x v="34"/>
    <s v="C-4102-1500-4-0-102"/>
    <s v="C-4102-1500-4"/>
    <x v="1"/>
    <s v="DIRECCIÓN DE PRIMERA INFANCIA"/>
    <s v="Primera Infancia"/>
    <x v="0"/>
    <s v="4102"/>
    <s v="1500"/>
    <s v="4"/>
    <s v="0"/>
    <s v="102"/>
    <m/>
    <m/>
    <s v="Nación"/>
    <s v="16"/>
    <s v="CSF"/>
    <x v="130"/>
    <n v="434502880"/>
    <n v="0"/>
    <n v="0"/>
    <n v="434502880"/>
    <n v="0"/>
    <n v="434502880"/>
    <n v="0"/>
    <n v="434502880"/>
    <n v="59658348"/>
    <n v="59658348"/>
    <n v="59658348"/>
  </r>
  <r>
    <s v="41-06-00-099"/>
    <x v="34"/>
    <s v="C-4102-1500-4-0-108"/>
    <s v="C-4102-1500-4"/>
    <x v="1"/>
    <s v="DIRECCIÓN DE GESTIÓN HUMANA"/>
    <s v="Gestión Humana - Pres. Serv"/>
    <x v="0"/>
    <s v="4102"/>
    <s v="1500"/>
    <s v="4"/>
    <s v="0"/>
    <s v="108"/>
    <m/>
    <m/>
    <s v="Propios"/>
    <s v="27"/>
    <s v="CSF"/>
    <x v="9"/>
    <n v="0"/>
    <n v="196330000"/>
    <n v="13629996"/>
    <n v="182700004"/>
    <n v="0"/>
    <n v="182700004"/>
    <n v="0"/>
    <n v="156600004"/>
    <n v="20300000"/>
    <n v="20300000"/>
    <n v="20300000"/>
  </r>
  <r>
    <s v="41-06-00-099"/>
    <x v="34"/>
    <s v="C-4102-1500-4-0-109"/>
    <s v="C-4102-1500-4"/>
    <x v="1"/>
    <s v="DIRECCIÓN DE GESTIÓN HUMANA"/>
    <s v="Gestión Humana- Viáticos"/>
    <x v="0"/>
    <s v="4102"/>
    <s v="1500"/>
    <s v="4"/>
    <s v="0"/>
    <s v="109"/>
    <m/>
    <m/>
    <s v="Propios"/>
    <s v="27"/>
    <s v="CSF"/>
    <x v="84"/>
    <n v="0"/>
    <n v="33024475"/>
    <n v="0"/>
    <n v="33024475"/>
    <n v="0"/>
    <n v="33024475"/>
    <n v="0"/>
    <n v="14808207"/>
    <n v="13087749"/>
    <n v="12917740"/>
    <n v="12917740"/>
  </r>
  <r>
    <s v="41-06-00-099"/>
    <x v="34"/>
    <s v="C-4102-1500-5-0-101"/>
    <s v="C-4102-1500-5"/>
    <x v="5"/>
    <s v="DIRECCIÓN DE FAMILIAS Y COMUNIDADES"/>
    <s v="Familia"/>
    <x v="0"/>
    <s v="4102"/>
    <s v="1500"/>
    <s v="5"/>
    <s v="0"/>
    <s v="101"/>
    <m/>
    <m/>
    <s v="Propios"/>
    <s v="27"/>
    <s v="CSF"/>
    <x v="93"/>
    <n v="202763520"/>
    <n v="0"/>
    <n v="0"/>
    <n v="202763520"/>
    <n v="0"/>
    <n v="202763520"/>
    <n v="0"/>
    <n v="0"/>
    <n v="0"/>
    <n v="0"/>
    <n v="0"/>
  </r>
  <r>
    <s v="41-06-00-099"/>
    <x v="34"/>
    <s v="C-4102-1500-5-0-102"/>
    <s v="C-4102-1500-5"/>
    <x v="5"/>
    <s v="DIRECCIÓN DE FAMILIAS Y COMUNIDADES"/>
    <s v="Familia"/>
    <x v="0"/>
    <s v="4102"/>
    <s v="1500"/>
    <s v="5"/>
    <s v="0"/>
    <s v="102"/>
    <m/>
    <m/>
    <s v="Propios"/>
    <s v="27"/>
    <s v="CSF"/>
    <x v="94"/>
    <n v="300000000"/>
    <n v="0"/>
    <n v="0"/>
    <n v="300000000"/>
    <n v="0"/>
    <n v="202763520"/>
    <n v="97236480"/>
    <n v="0"/>
    <n v="0"/>
    <n v="0"/>
    <n v="0"/>
  </r>
  <r>
    <s v="41-06-00-099"/>
    <x v="34"/>
    <s v="C-4102-1500-5-0-105"/>
    <s v="C-4102-1500-5"/>
    <x v="5"/>
    <s v="DIRECCIÓN DE GESTIÓN HUMANA"/>
    <s v="Gestión Humana - Pres. Serv"/>
    <x v="0"/>
    <s v="4102"/>
    <s v="1500"/>
    <s v="5"/>
    <s v="0"/>
    <s v="105"/>
    <m/>
    <m/>
    <s v="Propios"/>
    <s v="27"/>
    <s v="CSF"/>
    <x v="9"/>
    <n v="32791000"/>
    <n v="0"/>
    <n v="0"/>
    <n v="32791000"/>
    <n v="0"/>
    <n v="0"/>
    <n v="32791000"/>
    <n v="0"/>
    <n v="0"/>
    <n v="0"/>
    <n v="0"/>
  </r>
  <r>
    <s v="41-06-00-099"/>
    <x v="34"/>
    <s v="C-4102-1500-5-0-106"/>
    <s v="C-4102-1500-5"/>
    <x v="5"/>
    <s v="DIRECCIÓN DE GESTIÓN HUMANA"/>
    <s v="Gestión Humana- Viáticos"/>
    <x v="0"/>
    <s v="4102"/>
    <s v="1500"/>
    <s v="5"/>
    <s v="0"/>
    <s v="106"/>
    <m/>
    <m/>
    <s v="Propios"/>
    <s v="27"/>
    <s v="CSF"/>
    <x v="84"/>
    <n v="5749223"/>
    <n v="0"/>
    <n v="0"/>
    <n v="5749223"/>
    <n v="0"/>
    <n v="5749223"/>
    <n v="0"/>
    <n v="2556089"/>
    <n v="2556089"/>
    <n v="2556089"/>
    <n v="2556089"/>
  </r>
  <r>
    <s v="41-06-00-099"/>
    <x v="34"/>
    <s v="C-4102-1500-6-0-101"/>
    <s v="C-4102-1500-6"/>
    <x v="6"/>
    <s v="DIRECCIÓN DE NIÑEZ Y ADOLESCENCIA"/>
    <s v="Niñez y adolescencia"/>
    <x v="0"/>
    <s v="4102"/>
    <s v="1500"/>
    <s v="6"/>
    <s v="0"/>
    <s v="101"/>
    <m/>
    <m/>
    <s v="Propios"/>
    <s v="27"/>
    <s v="CSF"/>
    <x v="131"/>
    <n v="580823720"/>
    <n v="0"/>
    <n v="0"/>
    <n v="580823720"/>
    <n v="0"/>
    <n v="282495000"/>
    <n v="298328720"/>
    <n v="0"/>
    <n v="0"/>
    <n v="0"/>
    <n v="0"/>
  </r>
  <r>
    <s v="41-06-00-099"/>
    <x v="34"/>
    <s v="C-4102-1500-6-0-102"/>
    <s v="C-4102-1500-6"/>
    <x v="6"/>
    <s v="DIRECCIÓN DE NIÑEZ Y ADOLESCENCIA"/>
    <s v="Niñez y adolescencia"/>
    <x v="0"/>
    <s v="4102"/>
    <s v="1500"/>
    <s v="6"/>
    <s v="0"/>
    <s v="102"/>
    <m/>
    <m/>
    <s v="Propios"/>
    <s v="27"/>
    <s v="CSF"/>
    <x v="132"/>
    <n v="25772280"/>
    <n v="0"/>
    <n v="0"/>
    <n v="25772280"/>
    <n v="0"/>
    <n v="0"/>
    <n v="25772280"/>
    <n v="0"/>
    <n v="0"/>
    <n v="0"/>
    <n v="0"/>
  </r>
  <r>
    <s v="41-06-00-099"/>
    <x v="34"/>
    <s v="C-4102-1500-6-0-107"/>
    <s v="C-4102-1500-6"/>
    <x v="6"/>
    <s v="DIRECCIÓN DE GESTIÓN HUMANA"/>
    <s v="Gestión Humana - Pres. Serv"/>
    <x v="0"/>
    <s v="4102"/>
    <s v="1500"/>
    <s v="6"/>
    <s v="0"/>
    <s v="107"/>
    <m/>
    <m/>
    <s v="Propios"/>
    <s v="27"/>
    <s v="CSF"/>
    <x v="9"/>
    <n v="0"/>
    <n v="68669800"/>
    <n v="0"/>
    <n v="68669800"/>
    <n v="0"/>
    <n v="31677400"/>
    <n v="36992400"/>
    <n v="28701000"/>
    <n v="0"/>
    <n v="0"/>
    <n v="0"/>
  </r>
  <r>
    <s v="41-06-00-099"/>
    <x v="34"/>
    <s v="C-4102-1500-6-0-108"/>
    <s v="C-4102-1500-6"/>
    <x v="6"/>
    <s v="DIRECCIÓN DE GESTIÓN HUMANA"/>
    <s v="Gestión Humana- Viáticos"/>
    <x v="0"/>
    <s v="4102"/>
    <s v="1500"/>
    <s v="6"/>
    <s v="0"/>
    <s v="108"/>
    <m/>
    <m/>
    <s v="Propios"/>
    <s v="27"/>
    <s v="CSF"/>
    <x v="84"/>
    <n v="0"/>
    <n v="3000000"/>
    <n v="0"/>
    <n v="3000000"/>
    <n v="0"/>
    <n v="3000000"/>
    <n v="0"/>
    <n v="0"/>
    <n v="0"/>
    <n v="0"/>
    <n v="0"/>
  </r>
  <r>
    <s v="41-06-00-099"/>
    <x v="34"/>
    <s v="C-4102-1500-6-0-999"/>
    <s v="C-4102-1500-6"/>
    <x v="6"/>
    <s v="DIRECCIÓN DE NIÑEZ Y ADOLESCENCIA"/>
    <s v="Niñez y adolescencia"/>
    <x v="0"/>
    <s v="4102"/>
    <s v="1500"/>
    <s v="6"/>
    <s v="0"/>
    <s v="999"/>
    <m/>
    <m/>
    <s v="Propios"/>
    <s v="27"/>
    <s v="CSF"/>
    <x v="89"/>
    <n v="0"/>
    <n v="2426384"/>
    <n v="0"/>
    <n v="2426384"/>
    <n v="0"/>
    <n v="30000"/>
    <n v="2396384"/>
    <n v="294.2"/>
    <n v="294.2"/>
    <n v="294.2"/>
    <n v="294.2"/>
  </r>
  <r>
    <s v="41-06-00-099"/>
    <x v="34"/>
    <s v="C-4102-1500-7-0-102"/>
    <s v="C-4102-1500-7"/>
    <x v="7"/>
    <s v="DIRECCIÓN DE GESTIÓN HUMANA"/>
    <s v="Gestión Humana - Pres. Serv"/>
    <x v="0"/>
    <s v="4102"/>
    <s v="1500"/>
    <s v="7"/>
    <s v="0"/>
    <s v="102"/>
    <m/>
    <m/>
    <s v="Propios"/>
    <s v="27"/>
    <s v="CSF"/>
    <x v="9"/>
    <n v="73171780"/>
    <n v="25195140"/>
    <n v="0"/>
    <n v="98366920"/>
    <n v="0"/>
    <n v="71181200"/>
    <n v="27185720"/>
    <n v="70814000"/>
    <n v="7344000"/>
    <n v="7344000"/>
    <n v="7344000"/>
  </r>
  <r>
    <s v="41-06-00-099"/>
    <x v="34"/>
    <s v="C-4102-1500-7-0-103"/>
    <s v="C-4102-1500-7"/>
    <x v="7"/>
    <s v="DIRECCIÓN DE GESTIÓN HUMANA"/>
    <s v="Gestión Humana- Viáticos"/>
    <x v="0"/>
    <s v="4102"/>
    <s v="1500"/>
    <s v="7"/>
    <s v="0"/>
    <s v="103"/>
    <m/>
    <m/>
    <s v="Propios"/>
    <s v="27"/>
    <s v="CSF"/>
    <x v="84"/>
    <n v="15216716"/>
    <n v="0"/>
    <n v="0"/>
    <n v="15216716"/>
    <n v="0"/>
    <n v="15216716"/>
    <n v="0"/>
    <n v="1661148"/>
    <n v="813509"/>
    <n v="813509"/>
    <n v="813509"/>
  </r>
  <r>
    <s v="41-06-00-099"/>
    <x v="34"/>
    <s v="C-4199-1500-1-0-102"/>
    <s v="C-4199-1500-1"/>
    <x v="8"/>
    <s v="DIRECCIÓN DE GESTIÓN HUMANA"/>
    <s v="Gestión Humana - Pres. Serv"/>
    <x v="0"/>
    <s v="4199"/>
    <s v="1500"/>
    <s v="1"/>
    <s v="0"/>
    <s v="102"/>
    <m/>
    <m/>
    <s v="Propios"/>
    <s v="27"/>
    <s v="CSF"/>
    <x v="9"/>
    <n v="47356310"/>
    <n v="0"/>
    <n v="509510"/>
    <n v="46846800"/>
    <n v="0"/>
    <n v="46846800"/>
    <n v="0"/>
    <n v="46846800"/>
    <n v="8316000"/>
    <n v="8316000"/>
    <n v="8316000"/>
  </r>
  <r>
    <s v="41-06-00-099"/>
    <x v="34"/>
    <s v="C-4199-1500-1-0-103"/>
    <s v="C-4199-1500-1"/>
    <x v="8"/>
    <s v="DIRECCIÓN DE GESTIÓN HUMANA"/>
    <s v="Gestión Humana- Viáticos"/>
    <x v="0"/>
    <s v="4199"/>
    <s v="1500"/>
    <s v="1"/>
    <s v="0"/>
    <s v="103"/>
    <m/>
    <m/>
    <s v="Propios"/>
    <s v="27"/>
    <s v="CSF"/>
    <x v="84"/>
    <n v="9108892"/>
    <n v="0"/>
    <n v="0"/>
    <n v="9108892"/>
    <n v="0"/>
    <n v="9108892"/>
    <n v="0"/>
    <n v="1959531"/>
    <n v="1959531"/>
    <n v="1959531"/>
    <n v="1959531"/>
  </r>
  <r>
    <s v="41-06-00-099"/>
    <x v="34"/>
    <s v="C-4199-1500-2-0-103"/>
    <s v="C-4199-1500-2"/>
    <x v="2"/>
    <s v="DIRECCIÓN DE GESTIÓN HUMANA"/>
    <s v="Gestión Humana - Pres. Serv"/>
    <x v="0"/>
    <s v="4199"/>
    <s v="1500"/>
    <s v="2"/>
    <s v="0"/>
    <s v="103"/>
    <m/>
    <m/>
    <s v="Propios"/>
    <s v="27"/>
    <s v="CSF"/>
    <x v="9"/>
    <n v="201016986"/>
    <n v="22398000"/>
    <n v="0"/>
    <n v="223414986"/>
    <n v="0"/>
    <n v="215000432"/>
    <n v="8414554"/>
    <n v="212533485"/>
    <n v="42073000"/>
    <n v="42073000"/>
    <n v="42073000"/>
  </r>
  <r>
    <s v="41-06-00-099"/>
    <x v="34"/>
    <s v="C-4199-1500-2-0-104"/>
    <s v="C-4199-1500-2"/>
    <x v="2"/>
    <s v="DIRECCIÓN DE GESTIÓN HUMANA"/>
    <s v="Gestión Humana- Viáticos"/>
    <x v="0"/>
    <s v="4199"/>
    <s v="1500"/>
    <s v="2"/>
    <s v="0"/>
    <s v="104"/>
    <m/>
    <m/>
    <s v="Propios"/>
    <s v="27"/>
    <s v="CSF"/>
    <x v="84"/>
    <n v="0"/>
    <n v="13000000"/>
    <n v="0"/>
    <n v="13000000"/>
    <n v="0"/>
    <n v="13000000"/>
    <n v="0"/>
    <n v="1030134"/>
    <n v="1030134"/>
    <n v="1030134"/>
    <n v="1030134"/>
  </r>
  <r>
    <s v="41-06-00-099"/>
    <x v="34"/>
    <s v="C-4199-1500-2-0-111"/>
    <s v="C-4199-1500-2"/>
    <x v="2"/>
    <s v="DIRECCIÓN DE GESTIÓN HUMANA"/>
    <s v="Gestión Humana - Pres. Serv"/>
    <x v="0"/>
    <s v="4199"/>
    <s v="1500"/>
    <s v="2"/>
    <s v="0"/>
    <s v="111"/>
    <m/>
    <m/>
    <s v="Propios"/>
    <s v="27"/>
    <s v="CSF"/>
    <x v="134"/>
    <n v="32088235"/>
    <n v="0"/>
    <n v="0"/>
    <n v="32088235"/>
    <n v="0"/>
    <n v="31996067"/>
    <n v="92168"/>
    <n v="31996067"/>
    <n v="2981000"/>
    <n v="2981000"/>
    <n v="2981000"/>
  </r>
  <r>
    <s v="41-06-00-099"/>
    <x v="34"/>
    <s v="C-4199-1500-2-0-201"/>
    <s v="C-4199-1500-2"/>
    <x v="2"/>
    <s v="DIRECCION ADMINISTRATIVA"/>
    <s v="Administrativa NM"/>
    <x v="0"/>
    <s v="4199"/>
    <s v="1500"/>
    <s v="2"/>
    <s v="0"/>
    <s v="201"/>
    <m/>
    <m/>
    <s v="Propios"/>
    <s v="27"/>
    <s v="CSF"/>
    <x v="107"/>
    <n v="378199141"/>
    <n v="0"/>
    <n v="0"/>
    <n v="378199141"/>
    <n v="0"/>
    <n v="378199141"/>
    <n v="0"/>
    <n v="88199141"/>
    <n v="26314000"/>
    <n v="26314000"/>
    <n v="26314000"/>
  </r>
  <r>
    <s v="41-06-00-099"/>
    <x v="34"/>
    <s v="C-4199-1500-2-0-202"/>
    <s v="C-4199-1500-2"/>
    <x v="2"/>
    <s v="DIRECCION ADMINISTRATIVA"/>
    <s v="Administrativa NM"/>
    <x v="0"/>
    <s v="4199"/>
    <s v="1500"/>
    <s v="2"/>
    <s v="0"/>
    <s v="202"/>
    <m/>
    <m/>
    <s v="Propios"/>
    <s v="27"/>
    <s v="CSF"/>
    <x v="108"/>
    <n v="61394844"/>
    <n v="0"/>
    <n v="0"/>
    <n v="61394844"/>
    <n v="0"/>
    <n v="61394844"/>
    <n v="0"/>
    <n v="61394844"/>
    <n v="16621711"/>
    <n v="15348711"/>
    <n v="15348711"/>
  </r>
  <r>
    <s v="41-06-00-099"/>
    <x v="34"/>
    <s v="C-4199-1500-2-0-204"/>
    <s v="C-4199-1500-2"/>
    <x v="2"/>
    <s v="DIRECCION ADMINISTRATIVA"/>
    <s v="Administrativa NM"/>
    <x v="0"/>
    <s v="4199"/>
    <s v="1500"/>
    <s v="2"/>
    <s v="0"/>
    <s v="204"/>
    <m/>
    <m/>
    <s v="Propios"/>
    <s v="27"/>
    <s v="CSF"/>
    <x v="110"/>
    <n v="0"/>
    <n v="37644000"/>
    <n v="0"/>
    <n v="37644000"/>
    <n v="0"/>
    <n v="0"/>
    <n v="37644000"/>
    <n v="0"/>
    <n v="0"/>
    <n v="0"/>
    <n v="0"/>
  </r>
  <r>
    <s v="41-06-00-099"/>
    <x v="34"/>
    <s v="C-4199-1500-2-0-704"/>
    <s v="C-4199-1500-2"/>
    <x v="2"/>
    <s v="DIRECCIÓN DE GESTIÓN HUMANA"/>
    <s v="Gestión Humana- Viáticos"/>
    <x v="0"/>
    <s v="4199"/>
    <s v="1500"/>
    <s v="2"/>
    <s v="0"/>
    <s v="704"/>
    <m/>
    <m/>
    <s v="Propios"/>
    <s v="27"/>
    <s v="CSF"/>
    <x v="119"/>
    <n v="2500000"/>
    <n v="0"/>
    <n v="0"/>
    <n v="2500000"/>
    <n v="0"/>
    <n v="2500000"/>
    <n v="0"/>
    <n v="2111545"/>
    <n v="2111545"/>
    <n v="2111545"/>
    <n v="2111545"/>
  </r>
  <r>
    <s v="41-06-00-099"/>
    <x v="34"/>
    <s v="C-4199-1500-2-0-999"/>
    <s v="C-4199-1500-2"/>
    <x v="2"/>
    <s v="SECRETARIA GENERAL"/>
    <s v="Secretaria General"/>
    <x v="0"/>
    <s v="4199"/>
    <s v="1500"/>
    <s v="2"/>
    <s v="0"/>
    <s v="999"/>
    <m/>
    <m/>
    <s v="Propios"/>
    <s v="27"/>
    <s v="CSF"/>
    <x v="89"/>
    <n v="270080"/>
    <n v="150576"/>
    <n v="0"/>
    <n v="420656"/>
    <n v="0"/>
    <n v="2427.7199999999998"/>
    <n v="418228.28"/>
    <n v="2427.7199999999998"/>
    <n v="2427.7199999999998"/>
    <n v="2427.7199999999998"/>
    <n v="2427.7199999999998"/>
  </r>
  <r>
    <s v="41-06-00-099"/>
    <x v="34"/>
    <s v="C-4199-1500-5-0-101"/>
    <s v="C-4199-1500-5"/>
    <x v="11"/>
    <s v="DIRECCION ADMINISTRATIVA"/>
    <s v="Administrativa CONS"/>
    <x v="0"/>
    <s v="4199"/>
    <s v="1500"/>
    <s v="5"/>
    <s v="0"/>
    <s v="101"/>
    <m/>
    <m/>
    <s v="Propios"/>
    <s v="27"/>
    <s v="CSF"/>
    <x v="123"/>
    <n v="0"/>
    <n v="40000000"/>
    <n v="0"/>
    <n v="40000000"/>
    <n v="0"/>
    <n v="0"/>
    <n v="40000000"/>
    <n v="0"/>
    <n v="0"/>
    <n v="0"/>
    <n v="0"/>
  </r>
  <r>
    <s v="41-06-00-099"/>
    <x v="34"/>
    <s v="C-4199-1500-5-0-102"/>
    <s v="C-4199-1500-5"/>
    <x v="11"/>
    <s v="DIRECCION ADMINISTRATIVA"/>
    <s v="Administrativa CONS"/>
    <x v="0"/>
    <s v="4199"/>
    <s v="1500"/>
    <s v="5"/>
    <s v="0"/>
    <s v="102"/>
    <m/>
    <m/>
    <s v="Propios"/>
    <s v="21"/>
    <s v="CSF"/>
    <x v="124"/>
    <n v="49000000"/>
    <n v="0"/>
    <n v="0"/>
    <n v="49000000"/>
    <n v="0"/>
    <n v="15000000"/>
    <n v="34000000"/>
    <n v="0"/>
    <n v="0"/>
    <n v="0"/>
    <n v="0"/>
  </r>
  <r>
    <s v="41-06-00-099"/>
    <x v="34"/>
    <s v="C-4199-1500-5-0-104"/>
    <s v="C-4199-1500-5"/>
    <x v="11"/>
    <s v="DIRECCION ADMINISTRATIVA"/>
    <s v="Administrativa CONS"/>
    <x v="0"/>
    <s v="4199"/>
    <s v="1500"/>
    <s v="5"/>
    <s v="0"/>
    <s v="104"/>
    <m/>
    <m/>
    <s v="Propios"/>
    <s v="21"/>
    <s v="CSF"/>
    <x v="135"/>
    <n v="20000000"/>
    <n v="0"/>
    <n v="0"/>
    <n v="20000000"/>
    <n v="0"/>
    <n v="14115000"/>
    <n v="5885000"/>
    <n v="0"/>
    <n v="0"/>
    <n v="0"/>
    <n v="0"/>
  </r>
  <r>
    <s v="41-06-00-099"/>
    <x v="34"/>
    <s v="C-4199-1500-5-0-105"/>
    <s v="C-4199-1500-5"/>
    <x v="11"/>
    <s v="DIRECCIÓN DE GESTIÓN HUMANA"/>
    <s v="Gestión Humana - Pres. Serv"/>
    <x v="0"/>
    <s v="4199"/>
    <s v="1500"/>
    <s v="5"/>
    <s v="0"/>
    <s v="105"/>
    <m/>
    <m/>
    <s v="Propios"/>
    <s v="21"/>
    <s v="CSF"/>
    <x v="9"/>
    <n v="56281000"/>
    <n v="21287000"/>
    <n v="0"/>
    <n v="77568000"/>
    <n v="0"/>
    <n v="74984467"/>
    <n v="2583533"/>
    <n v="74474334"/>
    <n v="7935000"/>
    <n v="7935000"/>
    <n v="7935000"/>
  </r>
  <r>
    <s v="41-06-00-099"/>
    <x v="34"/>
    <s v="C-4199-1500-5-0-106"/>
    <s v="C-4199-1500-5"/>
    <x v="11"/>
    <s v="DIRECCIÓN DE GESTIÓN HUMANA"/>
    <s v="Gestión Humana- Viáticos"/>
    <x v="0"/>
    <s v="4199"/>
    <s v="1500"/>
    <s v="5"/>
    <s v="0"/>
    <s v="106"/>
    <m/>
    <m/>
    <s v="Propios"/>
    <s v="21"/>
    <s v="CSF"/>
    <x v="84"/>
    <n v="8789000"/>
    <n v="0"/>
    <n v="0"/>
    <n v="8789000"/>
    <n v="0"/>
    <n v="8789000"/>
    <n v="0"/>
    <n v="847677"/>
    <n v="847677"/>
    <n v="847677"/>
    <n v="84767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84">
  <r>
    <s v="41-06-00"/>
    <s v="NIVEL"/>
    <s v="INSTITUTO COLOMBIANO DE BIENESTAR FAMILIAR (ICBF)"/>
    <x v="0"/>
    <s v="A-2-0-4"/>
    <s v="A-2-0-4"/>
    <x v="0"/>
    <s v="DIRECCION ADMINISTRATIVA"/>
    <s v="Administrativa"/>
    <x v="0"/>
    <n v="2"/>
    <n v="0"/>
    <n v="4"/>
    <m/>
    <m/>
    <m/>
    <m/>
    <s v="Propios"/>
    <s v="27"/>
    <s v="CSF"/>
    <s v="ADQUISICION DE BIENES Y SERVICIOS"/>
    <n v="0"/>
    <n v="0"/>
    <n v="0"/>
    <n v="19892992"/>
    <n v="0"/>
    <n v="19892992"/>
    <n v="0"/>
    <n v="0"/>
    <n v="0"/>
    <n v="0"/>
    <n v="0"/>
  </r>
  <r>
    <s v="41-06-00"/>
    <s v="NIVEL"/>
    <s v="INSTITUTO COLOMBIANO DE BIENESTAR FAMILIAR (ICBF)"/>
    <x v="0"/>
    <s v="C-4102-1500-1"/>
    <s v="C-4102-1500-1"/>
    <x v="1"/>
    <s v="DIRECCIÓN DE NUTRICIÓN "/>
    <s v="Nutrición"/>
    <x v="1"/>
    <n v="4102"/>
    <n v="1500"/>
    <n v="1"/>
    <m/>
    <m/>
    <m/>
    <m/>
    <s v="Propios"/>
    <s v="27"/>
    <s v="CSF"/>
    <s v="DESARROLLAR ACCIONES DE PROMOCIÓN Y PREVENCIÓN EN EL MARCO DE LA POLÍTICA DE SEGURIDAD ALIMENTARIA Y NUTRICIONAL EN EL TERRITORIO NACIONAL"/>
    <n v="0"/>
    <n v="0"/>
    <n v="0"/>
    <n v="1969527403"/>
    <n v="0"/>
    <n v="1969527403"/>
    <n v="0"/>
    <n v="0"/>
    <n v="0"/>
    <n v="0"/>
    <n v="0"/>
  </r>
  <r>
    <s v="41-06-00"/>
    <s v="NIVEL"/>
    <s v="INSTITUTO COLOMBIANO DE BIENESTAR FAMILIAR (ICBF)"/>
    <x v="0"/>
    <s v="C-4102-1500-3"/>
    <s v="C-4102-1500-3"/>
    <x v="2"/>
    <s v="DIRECCIÓN DE PROTECCIÓN "/>
    <s v="Dirección de Protección"/>
    <x v="1"/>
    <n v="4102"/>
    <n v="1500"/>
    <n v="3"/>
    <m/>
    <m/>
    <m/>
    <m/>
    <s v="Nación"/>
    <s v="16"/>
    <s v="CSF"/>
    <s v="PROTECCION -ACCIONES PARA PRESERVAR Y RESTITUIR EL EJERCICIO INTEGRAL DE LOS DERECHOS DE LA NINEZ Y LA FAMILIA"/>
    <n v="0"/>
    <n v="0"/>
    <n v="0"/>
    <n v="709712317"/>
    <n v="0"/>
    <n v="709712317"/>
    <n v="0"/>
    <n v="0"/>
    <n v="0"/>
    <n v="0"/>
    <n v="0"/>
  </r>
  <r>
    <s v="41-06-00"/>
    <s v="NIVEL"/>
    <s v="INSTITUTO COLOMBIANO DE BIENESTAR FAMILIAR (ICBF)"/>
    <x v="0"/>
    <s v="C-4102-1500-3"/>
    <s v="C-4102-1500-3"/>
    <x v="2"/>
    <s v="DIRECCIÓN DE PROTECCIÓN "/>
    <s v="Dirección de Protección"/>
    <x v="1"/>
    <n v="4102"/>
    <n v="1500"/>
    <n v="3"/>
    <m/>
    <m/>
    <m/>
    <m/>
    <s v="Propios"/>
    <s v="27"/>
    <s v="CSF"/>
    <s v="PROTECCION -ACCIONES PARA PRESERVAR Y RESTITUIR EL EJERCICIO INTEGRAL DE LOS DERECHOS DE LA NINEZ Y LA FAMILIA"/>
    <n v="0"/>
    <n v="0"/>
    <n v="0"/>
    <n v="20376829200"/>
    <n v="0"/>
    <n v="20376829200"/>
    <n v="0"/>
    <n v="0"/>
    <n v="0"/>
    <n v="0"/>
    <n v="0"/>
  </r>
  <r>
    <s v="41-06-00"/>
    <s v="NIVEL"/>
    <s v="INSTITUTO COLOMBIANO DE BIENESTAR FAMILIAR (ICBF)"/>
    <x v="0"/>
    <s v="C-4102-1500-4"/>
    <s v="C-4102-1500-4"/>
    <x v="3"/>
    <s v="DIRECCIÓN DE PRIMERA INFANCIA"/>
    <s v="Primera Infancia"/>
    <x v="1"/>
    <n v="4102"/>
    <n v="1500"/>
    <n v="4"/>
    <m/>
    <m/>
    <m/>
    <m/>
    <s v="Nación"/>
    <s v="16"/>
    <s v="CSF"/>
    <s v="ASISTENCIA A LA PRIMERA INFANCIA A NIVEL NACIONAL"/>
    <n v="0"/>
    <n v="0"/>
    <n v="0"/>
    <n v="57480756104"/>
    <n v="0"/>
    <n v="57480756104"/>
    <n v="0"/>
    <n v="0"/>
    <n v="0"/>
    <n v="0"/>
    <n v="0"/>
  </r>
  <r>
    <s v="41-06-00"/>
    <s v="NIVEL"/>
    <s v="INSTITUTO COLOMBIANO DE BIENESTAR FAMILIAR (ICBF)"/>
    <x v="0"/>
    <s v="C-4102-1500-5"/>
    <s v="C-4102-1500-5"/>
    <x v="4"/>
    <s v="DIRECCIÓN DE FAMILIAS Y COMUNIDADES"/>
    <s v="Familia"/>
    <x v="1"/>
    <n v="4102"/>
    <n v="1500"/>
    <n v="5"/>
    <m/>
    <m/>
    <m/>
    <m/>
    <s v="Propios"/>
    <s v="27"/>
    <s v="CSF"/>
    <s v="APOYO FORMATIVO A LA FAMILIA PARA SER GARANTE DE DERECHOS A NIVEL NACIONAL"/>
    <n v="0"/>
    <n v="0"/>
    <n v="0"/>
    <n v="3700237985"/>
    <n v="0"/>
    <n v="3700237985"/>
    <n v="0"/>
    <n v="0"/>
    <n v="0"/>
    <n v="0"/>
    <n v="0"/>
  </r>
  <r>
    <s v="41-06-00"/>
    <s v="NIVEL"/>
    <s v="INSTITUTO COLOMBIANO DE BIENESTAR FAMILIAR (ICBF)"/>
    <x v="0"/>
    <s v="C-4102-1500-6"/>
    <s v="C-4102-1500-6"/>
    <x v="5"/>
    <s v="DIRECCIÓN DE NIÑEZ Y ADOLESCENCIA"/>
    <s v="Niñez y adolescencia"/>
    <x v="1"/>
    <n v="4102"/>
    <n v="1500"/>
    <n v="6"/>
    <m/>
    <m/>
    <m/>
    <m/>
    <s v="Propios"/>
    <s v="27"/>
    <s v="CSF"/>
    <s v="PREVENCIÓN Y PROMOCION PARA LA PROTECCION INTEGRAL DE LOS DERECHOS DE LA NIÑEZ Y ADOLESCENCIA A NIVEL NACIONAL"/>
    <n v="0"/>
    <n v="0"/>
    <n v="0"/>
    <n v="3822999305"/>
    <n v="0"/>
    <n v="3822999305"/>
    <n v="0"/>
    <n v="0"/>
    <n v="0"/>
    <n v="0"/>
    <n v="0"/>
  </r>
  <r>
    <s v="41-06-00"/>
    <s v="NIVEL"/>
    <s v="INSTITUTO COLOMBIANO DE BIENESTAR FAMILIAR (ICBF)"/>
    <x v="0"/>
    <s v="C-4199-1500-2"/>
    <s v="C-4199-1500-2"/>
    <x v="6"/>
    <s v="SECRETARIA GENERAL"/>
    <s v="Secretaria General"/>
    <x v="1"/>
    <n v="4199"/>
    <n v="1500"/>
    <n v="2"/>
    <m/>
    <m/>
    <m/>
    <m/>
    <s v="Propios"/>
    <s v="27"/>
    <s v="CSF"/>
    <s v="ASISTENCIA AL MODELO DE INTERVENCIÓN SOCIAL DEL ICBF A NIVEL NACIONAL"/>
    <n v="0"/>
    <n v="0"/>
    <n v="0"/>
    <n v="1412381036"/>
    <n v="0"/>
    <n v="1412381036"/>
    <n v="0"/>
    <n v="0"/>
    <n v="0"/>
    <n v="0"/>
    <n v="0"/>
  </r>
  <r>
    <s v="41-06-00"/>
    <s v="NIVEL"/>
    <s v="INSTITUTO COLOMBIANO DE BIENESTAR FAMILIAR (ICBF)"/>
    <x v="0"/>
    <s v="C-4199-1500-3"/>
    <s v="C-4199-1500-3"/>
    <x v="7"/>
    <s v="SUBDIRECCIÓN DE MONITORÉO Y EVALUACIÓN"/>
    <s v="Planeación"/>
    <x v="1"/>
    <n v="4199"/>
    <n v="1500"/>
    <n v="3"/>
    <m/>
    <m/>
    <m/>
    <m/>
    <s v="Propios"/>
    <s v="27"/>
    <s v="CSF"/>
    <s v="ESTUDIOS SOCIALES OPERATIVOS Y ADMINISTRATIVOS PARA MEJORAR LA GESTION INSTITUCIONAL"/>
    <n v="0"/>
    <n v="0"/>
    <n v="0"/>
    <n v="1763520140"/>
    <n v="0"/>
    <n v="1763520140"/>
    <n v="0"/>
    <n v="0"/>
    <n v="0"/>
    <n v="0"/>
    <n v="0"/>
  </r>
  <r>
    <s v="41-06-00"/>
    <s v="NIVEL"/>
    <s v="INSTITUTO COLOMBIANO DE BIENESTAR FAMILIAR (ICBF)"/>
    <x v="0"/>
    <s v="C-4199-1500-5"/>
    <s v="C-4199-1500-5"/>
    <x v="8"/>
    <s v="DIRECCION ADMINISTRATIVA"/>
    <s v="Administrativa CONS"/>
    <x v="1"/>
    <n v="4199"/>
    <n v="1500"/>
    <n v="5"/>
    <m/>
    <m/>
    <m/>
    <m/>
    <s v="Nación"/>
    <s v="16"/>
    <s v="CSF"/>
    <s v="CONSTRUCCIÓN Y ADECUACIÓN DE INFRAESTRUCTURA PARA LA OPERACIÓN DEL ICBF A NIVEL NACIONAL"/>
    <n v="0"/>
    <n v="0"/>
    <n v="0"/>
    <n v="175000000"/>
    <n v="0"/>
    <n v="175000000"/>
    <n v="0"/>
    <n v="0"/>
    <n v="0"/>
    <n v="0"/>
    <n v="0"/>
  </r>
  <r>
    <s v="41-06-00"/>
    <s v="NIVEL"/>
    <s v="INSTITUTO COLOMBIANO DE BIENESTAR FAMILIAR (ICBF)"/>
    <x v="0"/>
    <s v="C-4199-1500-5"/>
    <s v="C-4199-1500-5"/>
    <x v="8"/>
    <s v="DIRECCION ADMINISTRATIVA"/>
    <s v="Administrativa CONS"/>
    <x v="1"/>
    <n v="4199"/>
    <n v="1500"/>
    <n v="5"/>
    <m/>
    <m/>
    <m/>
    <m/>
    <s v="Propios"/>
    <s v="21"/>
    <s v="CSF"/>
    <s v="CONSTRUCCIÓN Y ADECUACIÓN DE INFRAESTRUCTURA PARA LA OPERACIÓN DEL ICBF A NIVEL NACIONAL"/>
    <n v="0"/>
    <n v="0"/>
    <n v="0"/>
    <n v="120000000"/>
    <n v="0"/>
    <n v="120000000"/>
    <n v="0"/>
    <n v="0"/>
    <n v="0"/>
    <n v="0"/>
    <n v="0"/>
  </r>
  <r>
    <s v="41-06-00"/>
    <s v="NIVEL"/>
    <s v="INSTITUTO COLOMBIANO DE BIENESTAR FAMILIAR (ICBF)"/>
    <x v="0"/>
    <s v="C-4199-1500-5"/>
    <s v="C-4199-1500-5"/>
    <x v="8"/>
    <s v="DIRECCION ADMINISTRATIVA"/>
    <s v="Administrativa CONS"/>
    <x v="1"/>
    <n v="4199"/>
    <n v="1500"/>
    <n v="5"/>
    <m/>
    <m/>
    <m/>
    <m/>
    <s v="Propios"/>
    <s v="27"/>
    <s v="CSF"/>
    <s v="CONSTRUCCIÓN Y ADECUACIÓN DE INFRAESTRUCTURA PARA LA OPERACIÓN DEL ICBF A NIVEL NACIONAL"/>
    <n v="0"/>
    <n v="0"/>
    <n v="0"/>
    <n v="200000000"/>
    <n v="0"/>
    <n v="200000000"/>
    <n v="0"/>
    <n v="0"/>
    <n v="0"/>
    <n v="0"/>
    <n v="0"/>
  </r>
  <r>
    <s v="41-06-00"/>
    <s v="NIVEL"/>
    <s v="INSTITUTO COLOMBIANO DE BIENESTAR FAMILIAR (ICBF)"/>
    <x v="0"/>
    <s v="A-1-0-1-10"/>
    <s v="A-1-0-1-10"/>
    <x v="0"/>
    <s v="DIRECCIÓN DE GESTIÓN HUMANA"/>
    <s v="Gestión Humana"/>
    <x v="0"/>
    <s v="1"/>
    <s v="0"/>
    <s v="1"/>
    <s v="10"/>
    <m/>
    <m/>
    <m/>
    <s v="Propios"/>
    <s v="27"/>
    <s v="CSF"/>
    <s v="OTROS GASTOS PERSONALES - PREVIO CONCEPTO DGPPN"/>
    <n v="18273034573"/>
    <n v="185335054900"/>
    <n v="0"/>
    <n v="203608089473"/>
    <n v="203608089473"/>
    <n v="0"/>
    <n v="0"/>
    <n v="0"/>
    <n v="0"/>
    <n v="0"/>
    <n v="0"/>
  </r>
  <r>
    <s v="41-06-00"/>
    <s v="NIVEL"/>
    <s v="INSTITUTO COLOMBIANO DE BIENESTAR FAMILIAR (ICBF)"/>
    <x v="0"/>
    <s v="A-2-0-4-11-2"/>
    <s v="A-2-0-4"/>
    <x v="0"/>
    <s v="DIRECCIÓN DE GESTIÓN HUMANA"/>
    <s v="Gestión Humana"/>
    <x v="0"/>
    <n v="2"/>
    <n v="0"/>
    <n v="4"/>
    <n v="11"/>
    <n v="2"/>
    <m/>
    <m/>
    <s v="Propios"/>
    <s v="27"/>
    <s v="CSF"/>
    <s v="VIATICOS Y GASTOS DE VIAJE AL INTERIOR"/>
    <n v="0"/>
    <n v="0"/>
    <n v="0"/>
    <n v="298850"/>
    <n v="0"/>
    <n v="0"/>
    <n v="298850"/>
    <n v="0"/>
    <n v="0"/>
    <n v="0"/>
    <n v="0"/>
  </r>
  <r>
    <s v="41-06-00"/>
    <s v="NIVEL"/>
    <s v="INSTITUTO COLOMBIANO DE BIENESTAR FAMILIAR (ICBF)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Nación"/>
    <s v="11"/>
    <s v="CSF"/>
    <s v="INTEGRAL"/>
    <n v="0"/>
    <n v="0"/>
    <n v="0"/>
    <n v="2559841910"/>
    <n v="0"/>
    <n v="0"/>
    <n v="2559841910"/>
    <n v="0"/>
    <n v="0"/>
    <n v="0"/>
    <n v="0"/>
  </r>
  <r>
    <s v="41-06-00"/>
    <s v="NIVEL"/>
    <s v="INSTITUTO COLOMBIANO DE BIENESTAR FAMILIAR (ICBF)"/>
    <x v="0"/>
    <s v="C-4102-1500-3-0-103"/>
    <s v="C-4102-1500-3"/>
    <x v="2"/>
    <s v="DIRECCIÓN DE PROTECCIÓN "/>
    <s v="Dirección de Protección"/>
    <x v="1"/>
    <n v="4102"/>
    <n v="1500"/>
    <n v="3"/>
    <n v="0"/>
    <n v="103"/>
    <m/>
    <m/>
    <s v="Nación"/>
    <s v="16"/>
    <s v="CSF"/>
    <s v="VULNERABILIDAD O ADOPTABILIDAD"/>
    <n v="0"/>
    <n v="0"/>
    <n v="0"/>
    <n v="1298761223"/>
    <n v="0"/>
    <n v="0"/>
    <n v="1298761223"/>
    <n v="0"/>
    <n v="0"/>
    <n v="0"/>
    <n v="0"/>
  </r>
  <r>
    <s v="41-06-00"/>
    <s v="NIVEL"/>
    <s v="INSTITUTO COLOMBIANO DE BIENESTAR FAMILIAR (ICBF)"/>
    <x v="0"/>
    <s v="C-4102-1500-3-0-105"/>
    <s v="C-4102-1500-3"/>
    <x v="2"/>
    <s v="DIRECCIÓN DE PROTECCIÓN "/>
    <s v="Dirección de Protección"/>
    <x v="1"/>
    <n v="4102"/>
    <n v="1500"/>
    <n v="3"/>
    <n v="0"/>
    <n v="105"/>
    <m/>
    <m/>
    <s v="Nación"/>
    <s v="16"/>
    <s v="CSF"/>
    <s v="RESTABLECIMIENTO EN LA ADMINISTRACIÓN DE JUSTICIA"/>
    <n v="0"/>
    <n v="0"/>
    <n v="0"/>
    <n v="12411011142"/>
    <n v="0"/>
    <n v="0"/>
    <n v="12411011142"/>
    <n v="0"/>
    <n v="0"/>
    <n v="0"/>
    <n v="0"/>
  </r>
  <r>
    <s v="41-06-00"/>
    <s v="NIVEL"/>
    <s v="INSTITUTO COLOMBIANO DE BIENESTAR FAMILIAR (ICBF)"/>
    <x v="0"/>
    <s v="C-4102-1500-3-0-108"/>
    <s v="C-4102-1500-3"/>
    <x v="2"/>
    <s v="DIRECCIÓN DE PROTECCIÓN "/>
    <s v="Dirección de Protección"/>
    <x v="1"/>
    <n v="4102"/>
    <n v="1500"/>
    <n v="3"/>
    <n v="0"/>
    <n v="108"/>
    <m/>
    <m/>
    <s v="Nación"/>
    <s v="16"/>
    <s v="CSF"/>
    <s v="ORIENTACIÓN PARA LA VIDA PERSONAL, SOCIAL Y VOCACIONAL"/>
    <n v="0"/>
    <n v="0"/>
    <n v="0"/>
    <n v="278841173"/>
    <n v="0"/>
    <n v="0"/>
    <n v="278841173"/>
    <n v="0"/>
    <n v="0"/>
    <n v="0"/>
    <n v="0"/>
  </r>
  <r>
    <s v="41-06-00"/>
    <s v="NIVEL"/>
    <s v="INSTITUTO COLOMBIANO DE BIENESTAR FAMILIAR (ICBF)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Nación"/>
    <s v="16"/>
    <s v="CSF"/>
    <s v="INTEGRAL"/>
    <n v="0"/>
    <n v="0"/>
    <n v="0"/>
    <n v="2409602856"/>
    <n v="0"/>
    <n v="0"/>
    <n v="2409602856"/>
    <n v="0"/>
    <n v="0"/>
    <n v="0"/>
    <n v="0"/>
  </r>
  <r>
    <s v="41-06-00"/>
    <s v="NIVEL"/>
    <s v="INSTITUTO COLOMBIANO DE BIENESTAR FAMILIAR (ICBF)"/>
    <x v="0"/>
    <s v="C-4102-1500-4-0-103"/>
    <s v="C-4102-1500-4"/>
    <x v="3"/>
    <s v="DIRECCIÓN DE PRIMERA INFANCIA"/>
    <s v="Primera Infancia"/>
    <x v="1"/>
    <n v="4102"/>
    <n v="1500"/>
    <n v="4"/>
    <n v="0"/>
    <n v="103"/>
    <m/>
    <m/>
    <s v="Nación"/>
    <s v="16"/>
    <s v="CSF"/>
    <s v="CONVENIOS ESPECIALES"/>
    <n v="0"/>
    <n v="0"/>
    <n v="0"/>
    <n v="4926547391"/>
    <n v="0"/>
    <n v="0"/>
    <n v="4926547391"/>
    <n v="0"/>
    <n v="0"/>
    <n v="0"/>
    <n v="0"/>
  </r>
  <r>
    <s v="41-06-00"/>
    <s v="NIVEL"/>
    <s v="INSTITUTO COLOMBIANO DE BIENESTAR FAMILIAR (ICBF)"/>
    <x v="0"/>
    <s v="C-4102-1500-3-0-113"/>
    <s v="C-4102-1500-3"/>
    <x v="2"/>
    <s v="DIRECCIÓN DE PROTECCIÓN "/>
    <s v="Dirección de Protección"/>
    <x v="1"/>
    <n v="4102"/>
    <n v="1500"/>
    <n v="3"/>
    <n v="0"/>
    <n v="113"/>
    <m/>
    <m/>
    <s v="Propios"/>
    <s v="20"/>
    <s v="CSF"/>
    <s v="POLÍTICAS PUBLICAS"/>
    <n v="0"/>
    <n v="0"/>
    <n v="0"/>
    <n v="782328330"/>
    <n v="0"/>
    <n v="0"/>
    <n v="782328330"/>
    <n v="0"/>
    <n v="0"/>
    <n v="0"/>
    <n v="0"/>
  </r>
  <r>
    <s v="41-06-00"/>
    <s v="NIVEL"/>
    <s v="INSTITUTO COLOMBIANO DE BIENESTAR FAMILIAR (ICBF)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Propios"/>
    <s v="21"/>
    <s v="CSF"/>
    <s v="INTEGRAL"/>
    <n v="0"/>
    <n v="0"/>
    <n v="0"/>
    <n v="1990296038"/>
    <n v="0"/>
    <n v="0"/>
    <n v="1990296038"/>
    <n v="0"/>
    <n v="0"/>
    <n v="0"/>
    <n v="0"/>
  </r>
  <r>
    <s v="41-06-00"/>
    <s v="NIVEL"/>
    <s v="INSTITUTO COLOMBIANO DE BIENESTAR FAMILIAR (ICBF)"/>
    <x v="0"/>
    <s v="C-4102-1500-1-0-101"/>
    <s v="C-4102-1500-1"/>
    <x v="1"/>
    <s v="DIRECCIÓN DE NUTRICIÓN "/>
    <s v="Nutrición"/>
    <x v="1"/>
    <n v="4102"/>
    <n v="1500"/>
    <n v="1"/>
    <n v="0"/>
    <n v="101"/>
    <m/>
    <m/>
    <s v="Propios"/>
    <s v="27"/>
    <s v="CSF"/>
    <s v="ATENCIÓN Y PREVENCIÓN A LA DESNUTRICIÓN"/>
    <n v="0"/>
    <n v="0"/>
    <n v="0"/>
    <n v="556958698"/>
    <n v="0"/>
    <n v="0"/>
    <n v="556958698"/>
    <n v="0"/>
    <n v="0"/>
    <n v="0"/>
    <n v="0"/>
  </r>
  <r>
    <s v="41-06-00"/>
    <s v="NIVEL"/>
    <s v="INSTITUTO COLOMBIANO DE BIENESTAR FAMILIAR (ICBF)"/>
    <x v="0"/>
    <s v="C-4102-1500-3-0-103"/>
    <s v="C-4102-1500-3"/>
    <x v="2"/>
    <s v="DIRECCIÓN DE PROTECCIÓN "/>
    <s v="Dirección de Protección"/>
    <x v="1"/>
    <n v="4102"/>
    <n v="1500"/>
    <n v="3"/>
    <n v="0"/>
    <n v="103"/>
    <m/>
    <m/>
    <s v="Propios"/>
    <s v="27"/>
    <s v="CSF"/>
    <s v="VULNERABILIDAD O ADOPTABILIDAD"/>
    <n v="0"/>
    <n v="0"/>
    <n v="0"/>
    <n v="14735279971"/>
    <n v="0"/>
    <n v="0"/>
    <n v="14735279971"/>
    <n v="0"/>
    <n v="0"/>
    <n v="0"/>
    <n v="0"/>
  </r>
  <r>
    <s v="41-06-00"/>
    <s v="NIVEL"/>
    <s v="INSTITUTO COLOMBIANO DE BIENESTAR FAMILIAR (ICBF)"/>
    <x v="0"/>
    <s v="C-4102-1500-3-0-106"/>
    <s v="C-4102-1500-3"/>
    <x v="2"/>
    <s v="DIRECCIÓN DE PROTECCIÓN "/>
    <s v="Dirección de Protección"/>
    <x v="1"/>
    <n v="4102"/>
    <n v="1500"/>
    <n v="3"/>
    <n v="0"/>
    <n v="106"/>
    <m/>
    <m/>
    <s v="Propios"/>
    <s v="27"/>
    <s v="CSF"/>
    <s v="UNIDADES MOVILES"/>
    <n v="0"/>
    <n v="0"/>
    <n v="0"/>
    <n v="4497387816"/>
    <n v="0"/>
    <n v="0"/>
    <n v="4497387816"/>
    <n v="0"/>
    <n v="0"/>
    <n v="0"/>
    <n v="0"/>
  </r>
  <r>
    <s v="41-06-00"/>
    <s v="NIVEL"/>
    <s v="INSTITUTO COLOMBIANO DE BIENESTAR FAMILIAR (ICBF)"/>
    <x v="0"/>
    <s v="C-4102-1500-3-0-108"/>
    <s v="C-4102-1500-3"/>
    <x v="2"/>
    <s v="DIRECCIÓN DE PROTECCIÓN "/>
    <s v="Dirección de Protección"/>
    <x v="1"/>
    <n v="4102"/>
    <n v="1500"/>
    <n v="3"/>
    <n v="0"/>
    <n v="108"/>
    <m/>
    <m/>
    <s v="Propios"/>
    <s v="27"/>
    <s v="CSF"/>
    <s v="ORIENTACIÓN PARA LA VIDA PERSONAL, SOCIAL Y VOCACIONAL"/>
    <n v="0"/>
    <n v="0"/>
    <n v="0"/>
    <n v="2042391637"/>
    <n v="0"/>
    <n v="0"/>
    <n v="2042391637"/>
    <n v="0"/>
    <n v="0"/>
    <n v="0"/>
    <n v="0"/>
  </r>
  <r>
    <s v="41-06-00"/>
    <s v="NIVEL"/>
    <s v="INSTITUTO COLOMBIANO DE BIENESTAR FAMILIAR (ICBF)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Propios"/>
    <s v="27"/>
    <s v="CSF"/>
    <s v="INTEGRAL"/>
    <n v="0"/>
    <n v="0"/>
    <n v="0"/>
    <n v="182316887"/>
    <n v="0"/>
    <n v="0"/>
    <n v="182316887"/>
    <n v="0"/>
    <n v="0"/>
    <n v="0"/>
    <n v="0"/>
  </r>
  <r>
    <s v="41-06-00"/>
    <s v="NIVEL"/>
    <s v="INSTITUTO COLOMBIANO DE BIENESTAR FAMILIAR (ICBF)"/>
    <x v="0"/>
    <s v="C-4102-1500-6-0-101"/>
    <s v="C-4102-1500-6"/>
    <x v="5"/>
    <s v="DIRECCIÓN DE NIÑEZ Y ADOLESCENCIA"/>
    <s v="Niñez y adolescencia"/>
    <x v="1"/>
    <n v="4102"/>
    <n v="1500"/>
    <n v="6"/>
    <n v="0"/>
    <n v="101"/>
    <m/>
    <m/>
    <s v="Propios"/>
    <s v="27"/>
    <s v="CSF"/>
    <s v="PROMOCIÓN Y PREVENCIÓN PARA LA PROTECCIÓN INTEGRAL DE NNA"/>
    <n v="0"/>
    <n v="0"/>
    <n v="0"/>
    <n v="32527500"/>
    <n v="0"/>
    <n v="0"/>
    <n v="32527500"/>
    <n v="0"/>
    <n v="0"/>
    <n v="0"/>
    <n v="0"/>
  </r>
  <r>
    <s v="41-06-00"/>
    <s v="NIVEL"/>
    <s v="INSTITUTO COLOMBIANO DE BIENESTAR FAMILIAR (ICBF)"/>
    <x v="0"/>
    <s v="C-4102-1500-6-0-105"/>
    <s v="C-4102-1500-6"/>
    <x v="5"/>
    <s v="DIRECCIÓN DE NIÑEZ Y ADOLESCENCIA"/>
    <s v="Niñez y adolescencia"/>
    <x v="1"/>
    <n v="4102"/>
    <n v="1500"/>
    <n v="6"/>
    <n v="0"/>
    <n v="105"/>
    <m/>
    <m/>
    <s v="Propios"/>
    <s v="27"/>
    <s v="CSF"/>
    <s v="ESTRATEGIA CONSTRUYENDO JUNTOS ENTORNOS PROTECTORES"/>
    <n v="0"/>
    <n v="0"/>
    <n v="0"/>
    <n v="351161995"/>
    <n v="0"/>
    <n v="0"/>
    <n v="351161995"/>
    <n v="0"/>
    <n v="0"/>
    <n v="0"/>
    <n v="0"/>
  </r>
  <r>
    <s v="41-06-00"/>
    <s v="NIVEL"/>
    <s v="INSTITUTO COLOMBIANO DE BIENESTAR FAMILIAR (ICBF)"/>
    <x v="0"/>
    <s v="C-4102-1500-7-0-101"/>
    <s v="C-4102-1500-7"/>
    <x v="9"/>
    <s v="DIRECCIÓN DE SISTEMA NACIONAL DE BIENESTAR FAMILIAR"/>
    <s v="SNBF"/>
    <x v="1"/>
    <n v="4102"/>
    <n v="1500"/>
    <n v="7"/>
    <n v="0"/>
    <n v="101"/>
    <m/>
    <m/>
    <s v="Propios"/>
    <s v="27"/>
    <s v="CSF"/>
    <s v="ARTICULACIÓN NACIONAL  Y TERRITORIAL DE POLÍTICAS PÚBLICAS DE INFANCIA, ADOLESCENCIA Y FAMILIA"/>
    <n v="0"/>
    <n v="0"/>
    <n v="0"/>
    <n v="1161365545"/>
    <n v="0"/>
    <n v="0"/>
    <n v="1161365545"/>
    <n v="0"/>
    <n v="0"/>
    <n v="0"/>
    <n v="0"/>
  </r>
  <r>
    <s v="41-06-00"/>
    <s v="NIVEL"/>
    <s v="INSTITUTO COLOMBIANO DE BIENESTAR FAMILIAR (ICBF)"/>
    <x v="0"/>
    <s v="C-4199-1500-5-0-101"/>
    <s v="C-4199-1500-5"/>
    <x v="8"/>
    <s v="DIRECCION ADMINISTRATIVA"/>
    <s v="Administrativa CONS"/>
    <x v="1"/>
    <n v="4199"/>
    <n v="1500"/>
    <n v="5"/>
    <n v="0"/>
    <n v="101"/>
    <m/>
    <m/>
    <s v="Nación"/>
    <s v="16"/>
    <s v="CSF"/>
    <s v="CONSTRUCCION, AMPLIACIÓN Y ADECUACIÓN DE LA INFRAESTRUCTURA"/>
    <n v="0"/>
    <n v="0"/>
    <n v="0"/>
    <n v="3835000000"/>
    <n v="0"/>
    <n v="0"/>
    <n v="3835000000"/>
    <n v="0"/>
    <n v="0"/>
    <n v="0"/>
    <n v="0"/>
  </r>
  <r>
    <s v="41-06-00"/>
    <s v="NIVEL"/>
    <s v="INSTITUTO COLOMBIANO DE BIENESTAR FAMILIAR (ICBF)"/>
    <x v="0"/>
    <s v="C-4199-1500-2-0-201"/>
    <s v="C-4199-1500-2"/>
    <x v="6"/>
    <s v="DIRECCION ADMINISTRATIVA"/>
    <s v="Administrativa NM"/>
    <x v="1"/>
    <n v="4199"/>
    <n v="1500"/>
    <n v="2"/>
    <n v="0"/>
    <n v="201"/>
    <m/>
    <m/>
    <s v="Propios"/>
    <s v="20"/>
    <s v="CSF"/>
    <s v="SOPORTE A LA GESTIÓN DEL PROYECTO - DE TIPO ADMINISTRATIVO"/>
    <n v="0"/>
    <n v="0"/>
    <n v="0"/>
    <n v="774435539"/>
    <n v="0"/>
    <n v="0"/>
    <n v="774435539"/>
    <n v="0"/>
    <n v="0"/>
    <n v="0"/>
    <n v="0"/>
  </r>
  <r>
    <s v="41-06-00"/>
    <s v="NIVEL"/>
    <s v="INSTITUTO COLOMBIANO DE BIENESTAR FAMILIAR (ICBF)"/>
    <x v="0"/>
    <s v="C-4199-1500-2-0-106"/>
    <s v="C-4199-1500-2"/>
    <x v="6"/>
    <s v="DIRECCION FINANCIERA"/>
    <s v="Dirección Financiera"/>
    <x v="1"/>
    <n v="4199"/>
    <n v="1500"/>
    <n v="2"/>
    <n v="0"/>
    <n v="106"/>
    <m/>
    <m/>
    <s v="Propios"/>
    <s v="27"/>
    <s v="CSF"/>
    <s v="GASTOS OPERADORES FINANCIEROS Y BANCARIOS"/>
    <n v="0"/>
    <n v="0"/>
    <n v="0"/>
    <n v="3800000"/>
    <n v="0"/>
    <n v="0"/>
    <n v="3800000"/>
    <n v="0"/>
    <n v="0"/>
    <n v="0"/>
    <n v="0"/>
  </r>
  <r>
    <s v="41-06-00-001"/>
    <s v="SEDE"/>
    <s v="SEDE NACIONAL"/>
    <x v="1"/>
    <s v="A-4-2-1-8"/>
    <s v="A-4-2-1-8"/>
    <x v="0"/>
    <s v="DIRECCIÓN DE GESTIÓN HUMANA"/>
    <s v="Gestión Humana"/>
    <x v="0"/>
    <s v="4"/>
    <s v="2"/>
    <s v="1"/>
    <s v="8"/>
    <m/>
    <m/>
    <m/>
    <s v="Propios"/>
    <s v="27"/>
    <s v="CSF"/>
    <s v="FONDO DE VIVIENDA"/>
    <n v="287460000"/>
    <n v="0"/>
    <n v="0"/>
    <n v="287460000"/>
    <n v="0"/>
    <n v="0"/>
    <n v="287460000"/>
    <n v="0"/>
    <n v="0"/>
    <n v="0"/>
    <n v="0"/>
  </r>
  <r>
    <s v="41-06-00-001"/>
    <s v="SEDE"/>
    <s v="SEDE NACIONAL"/>
    <x v="1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326000000"/>
    <n v="0"/>
    <n v="101826931"/>
    <n v="224173069"/>
    <n v="0"/>
    <n v="4109465"/>
    <n v="220063604"/>
    <n v="0"/>
    <n v="0"/>
    <n v="0"/>
    <n v="0"/>
  </r>
  <r>
    <s v="41-06-00-005"/>
    <s v="REGIONAL"/>
    <s v="REGIONAL ANTIOQUIA"/>
    <x v="2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1792078"/>
    <n v="7140"/>
    <n v="1784938"/>
    <n v="0"/>
    <n v="1784938"/>
    <n v="0"/>
    <n v="1784938"/>
    <n v="1784938"/>
    <n v="1784938"/>
    <n v="1784938"/>
  </r>
  <r>
    <s v="41-06-00-011"/>
    <s v="REGIONAL"/>
    <s v="REGIONAL BOGOTA"/>
    <x v="3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40035997"/>
    <n v="0"/>
    <n v="40035997"/>
    <n v="0"/>
    <n v="38113507"/>
    <n v="1922490"/>
    <n v="38113507"/>
    <n v="38113507"/>
    <n v="38113507"/>
    <n v="38113507"/>
  </r>
  <r>
    <s v="41-06-00-017"/>
    <s v="REGIONAL"/>
    <s v="REGIONAL CALDAS"/>
    <x v="4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230572"/>
    <n v="0"/>
    <n v="230572"/>
    <n v="0"/>
    <n v="98400"/>
    <n v="132172"/>
    <n v="98400"/>
    <n v="98400"/>
    <n v="98400"/>
    <n v="98400"/>
  </r>
  <r>
    <s v="41-06-00-019"/>
    <s v="REGIONAL"/>
    <s v="REGIONAL CAUCA"/>
    <x v="5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59494543"/>
    <n v="0"/>
    <n v="59494543"/>
    <n v="0"/>
    <n v="26767543"/>
    <n v="32727000"/>
    <n v="4873544"/>
    <n v="4784212"/>
    <n v="4784212"/>
    <n v="4784212"/>
  </r>
  <r>
    <s v="41-06-00-052"/>
    <s v="REGIONAL"/>
    <s v="REGIONAL NARIÑO"/>
    <x v="6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90762"/>
    <n v="0"/>
    <n v="90762"/>
    <n v="0"/>
    <n v="90762"/>
    <n v="0"/>
    <n v="70805"/>
    <n v="0"/>
    <n v="0"/>
    <n v="0"/>
  </r>
  <r>
    <s v="41-06-00-063"/>
    <s v="REGIONAL"/>
    <s v="REGIONAL QUINDIO"/>
    <x v="7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190119"/>
    <n v="0"/>
    <n v="190119"/>
    <n v="0"/>
    <n v="190119"/>
    <n v="0"/>
    <n v="190119"/>
    <n v="190119"/>
    <n v="190119"/>
    <n v="190119"/>
  </r>
  <r>
    <s v="41-06-00-001"/>
    <s v="SEDE"/>
    <s v="SEDE NACIONAL"/>
    <x v="1"/>
    <s v="A-3-5-3-11"/>
    <s v="A-3-5-3-11"/>
    <x v="0"/>
    <s v="DIRECCIÓN DE GESTIÓN HUMANA"/>
    <s v="Gestión Humana"/>
    <x v="0"/>
    <s v="3"/>
    <s v="5"/>
    <s v="3"/>
    <s v="11"/>
    <m/>
    <m/>
    <m/>
    <s v="Propios"/>
    <s v="27"/>
    <s v="CSF"/>
    <s v="FONDO DE CALAMIDAD DOMESTICA"/>
    <n v="65900000"/>
    <n v="0"/>
    <n v="0"/>
    <n v="65900000"/>
    <n v="0"/>
    <n v="65900000"/>
    <n v="0"/>
    <n v="51098000"/>
    <n v="48448000"/>
    <n v="48448000"/>
    <n v="48448000"/>
  </r>
  <r>
    <s v="41-06-00-001"/>
    <s v="SEDE"/>
    <s v="SEDE NACIONAL"/>
    <x v="1"/>
    <s v="A-3-2-1-1"/>
    <s v="A-3-2-1-1"/>
    <x v="0"/>
    <s v="DIRECCION FINANCIERA"/>
    <s v="Dirección Financiera"/>
    <x v="0"/>
    <s v="3"/>
    <s v="2"/>
    <s v="1"/>
    <s v="1"/>
    <m/>
    <m/>
    <m/>
    <s v="Propios"/>
    <s v="27"/>
    <s v="CSF"/>
    <s v="CUOTA DE AUDITAJE CONTRANAL"/>
    <n v="6912000000"/>
    <n v="0"/>
    <n v="0"/>
    <n v="6912000000"/>
    <n v="0"/>
    <n v="0"/>
    <n v="6912000000"/>
    <n v="0"/>
    <n v="0"/>
    <n v="0"/>
    <n v="0"/>
  </r>
  <r>
    <s v="41-06-00-000"/>
    <s v="SEDE"/>
    <s v="INSTITUTO COLOMBIANO DE BIENESTAR FAMILIAR (ICBF)"/>
    <x v="8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28522412"/>
    <n v="28522412"/>
    <n v="0"/>
    <n v="0"/>
    <n v="0"/>
    <n v="0"/>
    <n v="0"/>
    <n v="0"/>
    <n v="0"/>
    <n v="0"/>
  </r>
  <r>
    <s v="41-06-00-000"/>
    <s v="SEDE"/>
    <s v="INSTITUTO COLOMBIANO DE BIENESTAR FAMILIAR (ICBF)"/>
    <x v="8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0"/>
    <n v="20191842"/>
    <n v="20191842"/>
    <n v="0"/>
    <n v="0"/>
    <n v="0"/>
    <n v="0"/>
    <n v="0"/>
    <n v="0"/>
    <n v="0"/>
    <n v="0"/>
  </r>
  <r>
    <s v="41-06-00-000"/>
    <s v="SEDE"/>
    <s v="INSTITUTO COLOMBIANO DE BIENESTAR FAMILIAR (ICBF)"/>
    <x v="8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1500000"/>
    <n v="11500000"/>
    <n v="0"/>
    <n v="0"/>
    <n v="0"/>
    <n v="0"/>
    <n v="0"/>
    <n v="0"/>
    <n v="0"/>
    <n v="0"/>
  </r>
  <r>
    <s v="41-06-00-001"/>
    <s v="SEDE"/>
    <s v="SEDE NACIONAL"/>
    <x v="1"/>
    <s v="A-1-0-1-1-1"/>
    <s v="A-1-0-1-1"/>
    <x v="0"/>
    <s v="DIRECCIÓN DE GESTIÓN HUMANA"/>
    <s v="Gestión Humana"/>
    <x v="0"/>
    <s v="1"/>
    <s v="0"/>
    <s v="1"/>
    <s v="1"/>
    <s v="1"/>
    <m/>
    <m/>
    <s v="Propios"/>
    <s v="27"/>
    <s v="CSF"/>
    <s v="SUELDOS"/>
    <n v="148148402544"/>
    <n v="0"/>
    <n v="0"/>
    <n v="148148402544"/>
    <n v="0"/>
    <n v="148148402544"/>
    <n v="0"/>
    <n v="121921428354"/>
    <n v="120890209480"/>
    <n v="120890209480"/>
    <n v="120890209480"/>
  </r>
  <r>
    <s v="41-06-00-001"/>
    <s v="SEDE"/>
    <s v="SEDE NACIONAL"/>
    <x v="1"/>
    <s v="A-1-0-1-1-2"/>
    <s v="A-1-0-1-1"/>
    <x v="0"/>
    <s v="DIRECCIÓN DE GESTIÓN HUMANA"/>
    <s v="Gestión Humana"/>
    <x v="0"/>
    <s v="1"/>
    <s v="0"/>
    <s v="1"/>
    <s v="1"/>
    <s v="2"/>
    <m/>
    <m/>
    <s v="Propios"/>
    <s v="27"/>
    <s v="CSF"/>
    <s v="SUELDOS DE VACACIONES"/>
    <n v="11500000000"/>
    <n v="0"/>
    <n v="0"/>
    <n v="11500000000"/>
    <n v="0"/>
    <n v="11500000000"/>
    <n v="0"/>
    <n v="8087834025"/>
    <n v="8078935618"/>
    <n v="8078935618"/>
    <n v="8078935618"/>
  </r>
  <r>
    <s v="41-06-00-001"/>
    <s v="SEDE"/>
    <s v="SEDE NACIONAL"/>
    <x v="1"/>
    <s v="A-1-0-1-1-4"/>
    <s v="A-1-0-1-1"/>
    <x v="0"/>
    <s v="DIRECCIÓN DE GESTIÓN HUMANA"/>
    <s v="Gestión Humana"/>
    <x v="0"/>
    <s v="1"/>
    <s v="0"/>
    <s v="1"/>
    <s v="1"/>
    <s v="4"/>
    <m/>
    <m/>
    <s v="Propios"/>
    <s v="27"/>
    <s v="CSF"/>
    <s v="INCAPACIDADES Y LICENCIA DE MATERNIDAD"/>
    <n v="2200000000"/>
    <n v="0"/>
    <n v="0"/>
    <n v="2200000000"/>
    <n v="0"/>
    <n v="2200000000"/>
    <n v="0"/>
    <n v="1829113621"/>
    <n v="1828008908"/>
    <n v="1828008908"/>
    <n v="1828008908"/>
  </r>
  <r>
    <s v="41-06-00-001"/>
    <s v="SEDE"/>
    <s v="SEDE NACIONAL"/>
    <x v="1"/>
    <s v="A-1-0-1-4-1"/>
    <s v="A-1-0-1-4"/>
    <x v="0"/>
    <s v="DIRECCIÓN DE GESTIÓN HUMANA"/>
    <s v="Gestión Humana"/>
    <x v="0"/>
    <s v="1"/>
    <s v="0"/>
    <s v="1"/>
    <s v="4"/>
    <s v="1"/>
    <m/>
    <m/>
    <s v="Propios"/>
    <s v="27"/>
    <s v="CSF"/>
    <s v="PRIMA TECNICA SALARIAL"/>
    <n v="30000000"/>
    <n v="715000000"/>
    <n v="0"/>
    <n v="745000000"/>
    <n v="0"/>
    <n v="745000000"/>
    <n v="0"/>
    <n v="340675081"/>
    <n v="340675081"/>
    <n v="340675081"/>
    <n v="340675081"/>
  </r>
  <r>
    <s v="41-06-00-001"/>
    <s v="SEDE"/>
    <s v="SEDE NACIONAL"/>
    <x v="1"/>
    <s v="A-1-0-1-4-2"/>
    <s v="A-1-0-1-4"/>
    <x v="0"/>
    <s v="DIRECCIÓN DE GESTIÓN HUMANA"/>
    <s v="Gestión Humana"/>
    <x v="0"/>
    <s v="1"/>
    <s v="0"/>
    <s v="1"/>
    <s v="4"/>
    <s v="2"/>
    <m/>
    <m/>
    <s v="Propios"/>
    <s v="27"/>
    <s v="CSF"/>
    <s v="PRIMA TECNICA NO SALARIAL"/>
    <n v="2881308081"/>
    <n v="0"/>
    <n v="715000000"/>
    <n v="2166308081"/>
    <n v="0"/>
    <n v="2166308081"/>
    <n v="0"/>
    <n v="1170164022"/>
    <n v="1168639386"/>
    <n v="1168639386"/>
    <n v="1168639386"/>
  </r>
  <r>
    <s v="41-06-00-001"/>
    <s v="SEDE"/>
    <s v="SEDE NACIONAL"/>
    <x v="1"/>
    <s v="A-1-0-1-5-2"/>
    <s v="A-1-0-1-5"/>
    <x v="0"/>
    <s v="DIRECCIÓN DE GESTIÓN HUMANA"/>
    <s v="Gestión Humana"/>
    <x v="0"/>
    <s v="1"/>
    <s v="0"/>
    <s v="1"/>
    <s v="5"/>
    <s v="2"/>
    <m/>
    <m/>
    <s v="Propios"/>
    <s v="27"/>
    <s v="CSF"/>
    <s v="BONIFICACION POR SERVICIOS PRESTADOS"/>
    <n v="4900000000"/>
    <n v="0"/>
    <n v="0"/>
    <n v="4900000000"/>
    <n v="0"/>
    <n v="4900000000"/>
    <n v="0"/>
    <n v="3937004834"/>
    <n v="3936976411"/>
    <n v="3936976411"/>
    <n v="3936976411"/>
  </r>
  <r>
    <s v="41-06-00-001"/>
    <s v="SEDE"/>
    <s v="SEDE NACIONAL"/>
    <x v="1"/>
    <s v="A-1-0-1-5-5"/>
    <s v="A-1-0-1-5"/>
    <x v="0"/>
    <s v="DIRECCIÓN DE GESTIÓN HUMANA"/>
    <s v="Gestión Humana"/>
    <x v="0"/>
    <s v="1"/>
    <s v="0"/>
    <s v="1"/>
    <s v="5"/>
    <s v="5"/>
    <m/>
    <m/>
    <s v="Propios"/>
    <s v="27"/>
    <s v="CSF"/>
    <s v="BONIFICACION ESPECIAL DE RECREACION"/>
    <n v="920000000"/>
    <n v="0"/>
    <n v="0"/>
    <n v="920000000"/>
    <n v="0"/>
    <n v="920000000"/>
    <n v="0"/>
    <n v="634908142"/>
    <n v="634228854"/>
    <n v="634228854"/>
    <n v="634228854"/>
  </r>
  <r>
    <s v="41-06-00-001"/>
    <s v="SEDE"/>
    <s v="SEDE NACIONAL"/>
    <x v="1"/>
    <s v="A-1-0-1-5-12"/>
    <s v="A-1-0-1-5"/>
    <x v="0"/>
    <s v="DIRECCIÓN DE GESTIÓN HUMANA"/>
    <s v="Gestión Humana"/>
    <x v="0"/>
    <s v="1"/>
    <s v="0"/>
    <s v="1"/>
    <s v="5"/>
    <s v="12"/>
    <m/>
    <m/>
    <s v="Propios"/>
    <s v="27"/>
    <s v="CSF"/>
    <s v="SUBSIDIO DE ALIMENTACION"/>
    <n v="650000000"/>
    <n v="0"/>
    <n v="0"/>
    <n v="650000000"/>
    <n v="0"/>
    <n v="650000000"/>
    <n v="0"/>
    <n v="464900128"/>
    <n v="464854141"/>
    <n v="464854141"/>
    <n v="464854141"/>
  </r>
  <r>
    <s v="41-06-00-001"/>
    <s v="SEDE"/>
    <s v="SEDE NACIONAL"/>
    <x v="1"/>
    <s v="A-1-0-1-5-13"/>
    <s v="A-1-0-1-5"/>
    <x v="0"/>
    <s v="DIRECCIÓN DE GESTIÓN HUMANA"/>
    <s v="Gestión Humana"/>
    <x v="0"/>
    <s v="1"/>
    <s v="0"/>
    <s v="1"/>
    <s v="5"/>
    <s v="13"/>
    <m/>
    <m/>
    <s v="Propios"/>
    <s v="27"/>
    <s v="CSF"/>
    <s v="AUXILIO DE TRANSPORTE"/>
    <n v="700000000"/>
    <n v="0"/>
    <n v="0"/>
    <n v="700000000"/>
    <n v="0"/>
    <n v="700000000"/>
    <n v="0"/>
    <n v="475444625"/>
    <n v="475377847"/>
    <n v="475377847"/>
    <n v="475377847"/>
  </r>
  <r>
    <s v="41-06-00-001"/>
    <s v="SEDE"/>
    <s v="SEDE NACIONAL"/>
    <x v="1"/>
    <s v="A-1-0-1-5-15"/>
    <s v="A-1-0-1-5"/>
    <x v="0"/>
    <s v="DIRECCIÓN DE GESTIÓN HUMANA"/>
    <s v="Gestión Humana"/>
    <x v="0"/>
    <s v="1"/>
    <s v="0"/>
    <s v="1"/>
    <s v="5"/>
    <s v="15"/>
    <m/>
    <m/>
    <s v="Propios"/>
    <s v="27"/>
    <s v="CSF"/>
    <s v="PRIMA DE VACACIONES"/>
    <n v="8200000000"/>
    <n v="0"/>
    <n v="0"/>
    <n v="8200000000"/>
    <n v="0"/>
    <n v="8200000000"/>
    <n v="0"/>
    <n v="5685350121"/>
    <n v="5679245226"/>
    <n v="5679245226"/>
    <n v="5679245226"/>
  </r>
  <r>
    <s v="41-06-00-001"/>
    <s v="SEDE"/>
    <s v="SEDE NACIONAL"/>
    <x v="1"/>
    <s v="A-1-0-1-5-17"/>
    <s v="A-1-0-1-5"/>
    <x v="0"/>
    <s v="DIRECCIÓN DE GESTIÓN HUMANA"/>
    <s v="Gestión Humana"/>
    <x v="0"/>
    <s v="1"/>
    <s v="0"/>
    <s v="1"/>
    <s v="5"/>
    <s v="17"/>
    <m/>
    <m/>
    <s v="Propios"/>
    <s v="27"/>
    <s v="CSF"/>
    <s v="PRIMAS EXTRAORDINARIAS"/>
    <n v="31184990614"/>
    <n v="0"/>
    <n v="0"/>
    <n v="31184990614"/>
    <n v="0"/>
    <n v="31184990614"/>
    <n v="0"/>
    <n v="14914584665"/>
    <n v="14914422073"/>
    <n v="14914422073"/>
    <n v="14914422073"/>
  </r>
  <r>
    <s v="41-06-00-001"/>
    <s v="SEDE"/>
    <s v="SEDE NACIONAL"/>
    <x v="1"/>
    <s v="A-1-0-1-5-47"/>
    <s v="A-1-0-1-5"/>
    <x v="0"/>
    <s v="DIRECCIÓN DE GESTIÓN HUMANA"/>
    <s v="Gestión Humana"/>
    <x v="0"/>
    <s v="1"/>
    <s v="0"/>
    <s v="1"/>
    <s v="5"/>
    <s v="47"/>
    <m/>
    <m/>
    <s v="Propios"/>
    <s v="27"/>
    <s v="CSF"/>
    <s v="PRIMA DE COORDINACION"/>
    <n v="3100000000"/>
    <n v="0"/>
    <n v="0"/>
    <n v="3100000000"/>
    <n v="0"/>
    <n v="3100000000"/>
    <n v="0"/>
    <n v="2416650684"/>
    <n v="2416290723"/>
    <n v="2416290723"/>
    <n v="2416290723"/>
  </r>
  <r>
    <s v="41-06-00-001"/>
    <s v="SEDE"/>
    <s v="SEDE NACIONAL"/>
    <x v="1"/>
    <s v="A-1-0-1-5-92"/>
    <s v="A-1-0-1-5"/>
    <x v="0"/>
    <s v="DIRECCIÓN DE GESTIÓN HUMANA"/>
    <s v="Gestión Humana"/>
    <x v="0"/>
    <s v="1"/>
    <s v="0"/>
    <s v="1"/>
    <s v="5"/>
    <s v="92"/>
    <m/>
    <m/>
    <s v="Propios"/>
    <s v="27"/>
    <s v="CSF"/>
    <s v="BONIFICACION DE DIRECCION"/>
    <n v="65435000"/>
    <n v="0"/>
    <n v="0"/>
    <n v="65435000"/>
    <n v="0"/>
    <n v="65435000"/>
    <n v="0"/>
    <n v="37728387"/>
    <n v="37728387"/>
    <n v="37728387"/>
    <n v="37728387"/>
  </r>
  <r>
    <s v="41-06-00-001"/>
    <s v="SEDE"/>
    <s v="SEDE NACIONAL"/>
    <x v="1"/>
    <s v="A-1-0-1-9-1"/>
    <s v="A-1-0-1-9"/>
    <x v="0"/>
    <s v="DIRECCIÓN DE GESTIÓN HUMANA"/>
    <s v="Gestión Humana"/>
    <x v="0"/>
    <s v="1"/>
    <s v="0"/>
    <s v="1"/>
    <s v="9"/>
    <s v="1"/>
    <m/>
    <m/>
    <s v="Propios"/>
    <s v="27"/>
    <s v="CSF"/>
    <s v="HORAS EXTRAS"/>
    <n v="740000000"/>
    <n v="0"/>
    <n v="0"/>
    <n v="740000000"/>
    <n v="0"/>
    <n v="740000000"/>
    <n v="0"/>
    <n v="236373815"/>
    <n v="236373815"/>
    <n v="236373815"/>
    <n v="236373815"/>
  </r>
  <r>
    <s v="41-06-00-001"/>
    <s v="SEDE"/>
    <s v="SEDE NACIONAL"/>
    <x v="1"/>
    <s v="A-1-0-1-9-2"/>
    <s v="A-1-0-1-9"/>
    <x v="0"/>
    <s v="DIRECCIÓN DE GESTIÓN HUMANA"/>
    <s v="Gestión Humana"/>
    <x v="0"/>
    <s v="1"/>
    <s v="0"/>
    <s v="1"/>
    <s v="9"/>
    <s v="2"/>
    <m/>
    <m/>
    <s v="Propios"/>
    <s v="27"/>
    <s v="CSF"/>
    <s v="RECARGOS NOCTURNOS Y FESTIVOS"/>
    <n v="247000000"/>
    <n v="0"/>
    <n v="0"/>
    <n v="247000000"/>
    <n v="0"/>
    <n v="247000000"/>
    <n v="0"/>
    <n v="80849343"/>
    <n v="80849343"/>
    <n v="80849343"/>
    <n v="80849343"/>
  </r>
  <r>
    <s v="41-06-00-001"/>
    <s v="SEDE"/>
    <s v="SEDE NACIONAL"/>
    <x v="1"/>
    <s v="A-1-0-1-9-3"/>
    <s v="A-1-0-1-9"/>
    <x v="0"/>
    <s v="DIRECCIÓN DE GESTIÓN HUMANA"/>
    <s v="Gestión Humana"/>
    <x v="0"/>
    <s v="1"/>
    <s v="0"/>
    <s v="1"/>
    <s v="9"/>
    <s v="3"/>
    <m/>
    <m/>
    <s v="Propios"/>
    <s v="27"/>
    <s v="CSF"/>
    <s v="INDEMNIZACION POR VACACIONES"/>
    <n v="879000000"/>
    <n v="0"/>
    <n v="0"/>
    <n v="879000000"/>
    <n v="0"/>
    <n v="879000000"/>
    <n v="0"/>
    <n v="362856952"/>
    <n v="362819152"/>
    <n v="362819152"/>
    <n v="362819152"/>
  </r>
  <r>
    <s v="41-06-00-001"/>
    <s v="SEDE"/>
    <s v="SEDE NACIONAL"/>
    <x v="1"/>
    <s v="A-1-0-2-14"/>
    <s v="A-1-0-2"/>
    <x v="0"/>
    <s v="DIRECCIÓN DE GESTIÓN HUMANA"/>
    <s v="Gestión Humana"/>
    <x v="0"/>
    <s v="1"/>
    <s v="0"/>
    <s v="2"/>
    <s v="14"/>
    <m/>
    <m/>
    <m/>
    <s v="Propios"/>
    <s v="27"/>
    <s v="CSF"/>
    <s v="REMUNERACION SERVICIOS TECNICOS"/>
    <n v="1218591600"/>
    <n v="0"/>
    <n v="0"/>
    <n v="1218591600"/>
    <n v="0"/>
    <n v="1112140000"/>
    <n v="106451600"/>
    <n v="1080332000"/>
    <n v="336931333"/>
    <n v="336931333"/>
    <n v="336931333"/>
  </r>
  <r>
    <s v="41-06-00-001"/>
    <s v="SEDE"/>
    <s v="SEDE NACIONAL"/>
    <x v="1"/>
    <s v="A-1-0-5-1-1"/>
    <s v="A-1-0-5"/>
    <x v="0"/>
    <s v="DIRECCIÓN DE GESTIÓN HUMANA"/>
    <s v="Gestión Humana"/>
    <x v="0"/>
    <s v="1"/>
    <s v="0"/>
    <s v="5"/>
    <s v="1"/>
    <s v="1"/>
    <m/>
    <m/>
    <s v="Propios"/>
    <s v="27"/>
    <s v="CSF"/>
    <s v="CAJAS DE COMPENSACION PRIVADAS"/>
    <n v="6554849854"/>
    <n v="0"/>
    <n v="0"/>
    <n v="6554849854"/>
    <n v="0"/>
    <n v="6554849854"/>
    <n v="0"/>
    <n v="5491877260"/>
    <n v="5480899660"/>
    <n v="5480899660"/>
    <n v="5480899660"/>
  </r>
  <r>
    <s v="41-06-00-001"/>
    <s v="SEDE"/>
    <s v="SEDE NACIONAL"/>
    <x v="1"/>
    <s v="A-1-0-5-1-3"/>
    <s v="A-1-0-5"/>
    <x v="0"/>
    <s v="DIRECCIÓN DE GESTIÓN HUMANA"/>
    <s v="Gestión Humana"/>
    <x v="0"/>
    <s v="1"/>
    <s v="0"/>
    <s v="5"/>
    <s v="1"/>
    <s v="3"/>
    <m/>
    <m/>
    <s v="Propios"/>
    <s v="27"/>
    <s v="CSF"/>
    <s v="FONDOS ADMINISTRADORES DE PENSIONES PRIVADOS"/>
    <n v="7100000000"/>
    <n v="0"/>
    <n v="0"/>
    <n v="7100000000"/>
    <n v="0"/>
    <n v="7100000000"/>
    <n v="0"/>
    <n v="5002137322"/>
    <n v="5001720422"/>
    <n v="5001720422"/>
    <n v="5001720422"/>
  </r>
  <r>
    <s v="41-06-00-001"/>
    <s v="SEDE"/>
    <s v="SEDE NACIONAL"/>
    <x v="1"/>
    <s v="A-1-0-5-1-4"/>
    <s v="A-1-0-5"/>
    <x v="0"/>
    <s v="DIRECCIÓN DE GESTIÓN HUMANA"/>
    <s v="Gestión Humana"/>
    <x v="0"/>
    <s v="1"/>
    <s v="0"/>
    <s v="5"/>
    <s v="1"/>
    <s v="4"/>
    <m/>
    <m/>
    <s v="Propios"/>
    <s v="27"/>
    <s v="CSF"/>
    <s v="EMPRESAS PRIVADAS PROMOTORAS DE SALUD"/>
    <n v="11900000000"/>
    <n v="0"/>
    <n v="0"/>
    <n v="11900000000"/>
    <n v="0"/>
    <n v="11900000000"/>
    <n v="0"/>
    <n v="9564872894"/>
    <n v="9563302694"/>
    <n v="9563302694"/>
    <n v="9563302694"/>
  </r>
  <r>
    <s v="41-06-00-001"/>
    <s v="SEDE"/>
    <s v="SEDE NACIONAL"/>
    <x v="1"/>
    <s v="A-1-0-5-2-2"/>
    <s v="A-1-0-5"/>
    <x v="0"/>
    <s v="DIRECCIÓN DE GESTIÓN HUMANA"/>
    <s v="Gestión Humana"/>
    <x v="0"/>
    <s v="1"/>
    <s v="0"/>
    <s v="5"/>
    <s v="2"/>
    <s v="2"/>
    <m/>
    <m/>
    <s v="Propios"/>
    <s v="27"/>
    <s v="CSF"/>
    <s v="FONDO NACIONAL DEL AHORRO"/>
    <n v="18850000000"/>
    <n v="0"/>
    <n v="0"/>
    <n v="18850000000"/>
    <n v="0"/>
    <n v="18850000000"/>
    <n v="0"/>
    <n v="13548940441"/>
    <n v="11785746274"/>
    <n v="11785746274"/>
    <n v="11785746274"/>
  </r>
  <r>
    <s v="41-06-00-001"/>
    <s v="SEDE"/>
    <s v="SEDE NACIONAL"/>
    <x v="1"/>
    <s v="A-1-0-5-2-3"/>
    <s v="A-1-0-5"/>
    <x v="0"/>
    <s v="DIRECCIÓN DE GESTIÓN HUMANA"/>
    <s v="Gestión Humana"/>
    <x v="0"/>
    <s v="1"/>
    <s v="0"/>
    <s v="5"/>
    <s v="2"/>
    <s v="3"/>
    <m/>
    <m/>
    <s v="Propios"/>
    <s v="27"/>
    <s v="CSF"/>
    <s v="FONDOS ADMINISTRADORES DE PENSIONES PUBLICOS"/>
    <n v="11600000000"/>
    <n v="0"/>
    <n v="0"/>
    <n v="11600000000"/>
    <n v="0"/>
    <n v="11600000000"/>
    <n v="0"/>
    <n v="8790524971"/>
    <n v="8789016771"/>
    <n v="8789016771"/>
    <n v="8789016771"/>
  </r>
  <r>
    <s v="41-06-00-001"/>
    <s v="SEDE"/>
    <s v="SEDE NACIONAL"/>
    <x v="1"/>
    <s v="A-1-0-5-2-6"/>
    <s v="A-1-0-5"/>
    <x v="0"/>
    <s v="DIRECCIÓN DE GESTIÓN HUMANA"/>
    <s v="Gestión Humana"/>
    <x v="0"/>
    <s v="1"/>
    <s v="0"/>
    <s v="5"/>
    <s v="2"/>
    <s v="6"/>
    <m/>
    <m/>
    <s v="Propios"/>
    <s v="27"/>
    <s v="CSF"/>
    <s v="EMPRESAS PUBLICAS PROMOTORAS DE SALUD"/>
    <n v="35000000"/>
    <n v="0"/>
    <n v="0"/>
    <n v="35000000"/>
    <n v="0"/>
    <n v="35000000"/>
    <n v="0"/>
    <n v="20957292"/>
    <n v="20957292"/>
    <n v="20957292"/>
    <n v="20957292"/>
  </r>
  <r>
    <s v="41-06-00-001"/>
    <s v="SEDE"/>
    <s v="SEDE NACIONAL"/>
    <x v="1"/>
    <s v="A-1-0-5-2-7"/>
    <s v="A-1-0-5"/>
    <x v="0"/>
    <s v="DIRECCIÓN DE GESTIÓN HUMANA"/>
    <s v="Gestión Humana"/>
    <x v="0"/>
    <s v="1"/>
    <s v="0"/>
    <s v="5"/>
    <s v="2"/>
    <s v="7"/>
    <m/>
    <m/>
    <s v="Propios"/>
    <s v="27"/>
    <s v="CSF"/>
    <s v="ADMINISTRADORAS PUBLICAS DE APORTES PARA ACCIDENTES DE TRABAJO Y ENFERMEDADES PROFESIONALES"/>
    <n v="1450000000"/>
    <n v="0"/>
    <n v="0"/>
    <n v="1450000000"/>
    <n v="0"/>
    <n v="1450000000"/>
    <n v="0"/>
    <n v="906020336"/>
    <n v="906020336"/>
    <n v="906020336"/>
    <n v="906020336"/>
  </r>
  <r>
    <s v="41-06-00-001"/>
    <s v="SEDE"/>
    <s v="SEDE NACIONAL"/>
    <x v="1"/>
    <s v="A-1-0-5-7"/>
    <s v="A-1-0-5"/>
    <x v="0"/>
    <s v="DIRECCIÓN DE GESTIÓN HUMANA"/>
    <s v="Gestión Humana"/>
    <x v="0"/>
    <s v="1"/>
    <s v="0"/>
    <s v="5"/>
    <s v="7"/>
    <m/>
    <m/>
    <m/>
    <s v="Propios"/>
    <s v="27"/>
    <s v="CSF"/>
    <s v="APORTES AL SENA"/>
    <n v="3600000000"/>
    <n v="0"/>
    <n v="0"/>
    <n v="3600000000"/>
    <n v="0"/>
    <n v="3600000000"/>
    <n v="0"/>
    <n v="2633730562"/>
    <n v="2632765962"/>
    <n v="2632765962"/>
    <n v="2632765962"/>
  </r>
  <r>
    <s v="41-06-00-001"/>
    <s v="SEDE"/>
    <s v="SEDE NACIONAL"/>
    <x v="1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576000"/>
    <n v="0"/>
    <n v="576000"/>
    <n v="0"/>
    <n v="0"/>
    <n v="0"/>
    <n v="0"/>
    <n v="0"/>
    <n v="0"/>
    <n v="0"/>
    <n v="0"/>
  </r>
  <r>
    <s v="41-06-00-001"/>
    <s v="SEDE"/>
    <s v="SEDE NACIONAL"/>
    <x v="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97419000"/>
    <n v="136322403"/>
    <n v="136623328"/>
    <n v="497118075"/>
    <n v="0"/>
    <n v="486562492"/>
    <n v="10555583"/>
    <n v="479192140"/>
    <n v="479192140"/>
    <n v="479192140"/>
    <n v="479192140"/>
  </r>
  <r>
    <s v="41-06-00-001"/>
    <s v="SEDE"/>
    <s v="SEDE NACIONAL"/>
    <x v="1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6262000"/>
    <n v="5902560"/>
    <n v="8658377"/>
    <n v="3506183"/>
    <n v="0"/>
    <n v="1559280"/>
    <n v="1946903"/>
    <n v="1559280"/>
    <n v="1559280"/>
    <n v="1559280"/>
    <n v="1559280"/>
  </r>
  <r>
    <s v="41-06-00-001"/>
    <s v="SEDE"/>
    <s v="SEDE NACIONAL"/>
    <x v="1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68883000"/>
    <n v="5407000"/>
    <n v="61642753"/>
    <n v="12647247"/>
    <n v="0"/>
    <n v="12228535"/>
    <n v="418712"/>
    <n v="6338535"/>
    <n v="6338535"/>
    <n v="6338535"/>
    <n v="6338535"/>
  </r>
  <r>
    <s v="41-06-00-001"/>
    <s v="SEDE"/>
    <s v="SEDE NACIONAL"/>
    <x v="1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36851583"/>
    <n v="0"/>
    <n v="36851583"/>
    <n v="0"/>
    <n v="36851583"/>
    <n v="0"/>
    <n v="33883905"/>
    <n v="33883905"/>
    <n v="33883905"/>
    <n v="33883905"/>
  </r>
  <r>
    <s v="41-06-00-001"/>
    <s v="SEDE"/>
    <s v="SEDE NACIONAL"/>
    <x v="1"/>
    <s v="A-2-0-4-1-25"/>
    <s v="A-2-0-4"/>
    <x v="0"/>
    <s v="DIRECCION ADMINISTRATIVA"/>
    <s v="Administrativa"/>
    <x v="0"/>
    <s v="2"/>
    <s v="0"/>
    <s v="4"/>
    <s v="1"/>
    <s v="25"/>
    <m/>
    <m/>
    <s v="Propios"/>
    <s v="27"/>
    <s v="CSF"/>
    <s v="OTRAS COMPRAS DE EQUIPOS"/>
    <n v="5000000"/>
    <n v="0"/>
    <n v="5000000"/>
    <n v="0"/>
    <n v="0"/>
    <n v="0"/>
    <n v="0"/>
    <n v="0"/>
    <n v="0"/>
    <n v="0"/>
    <n v="0"/>
  </r>
  <r>
    <s v="41-06-00-001"/>
    <s v="SEDE"/>
    <s v="SEDE NACIONAL"/>
    <x v="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62199501"/>
    <n v="5382017"/>
    <n v="5335018"/>
    <n v="62246500"/>
    <n v="0"/>
    <n v="61946500"/>
    <n v="300000"/>
    <n v="61946500"/>
    <n v="33815715"/>
    <n v="33815715"/>
    <n v="33815715"/>
  </r>
  <r>
    <s v="41-06-00-001"/>
    <s v="SEDE"/>
    <s v="SEDE NACIONAL"/>
    <x v="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84800000"/>
    <n v="0"/>
    <n v="8286015"/>
    <n v="76513985"/>
    <n v="0"/>
    <n v="43650961"/>
    <n v="32863024"/>
    <n v="43650961"/>
    <n v="20146796"/>
    <n v="20146796"/>
    <n v="20146796"/>
  </r>
  <r>
    <s v="41-06-00-001"/>
    <s v="SEDE"/>
    <s v="SEDE NACIONAL"/>
    <x v="1"/>
    <s v="A-2-0-4-4-6"/>
    <s v="A-2-0-4"/>
    <x v="0"/>
    <s v="DIRECCION ADMINISTRATIVA"/>
    <s v="Administrativa"/>
    <x v="0"/>
    <s v="2"/>
    <s v="0"/>
    <s v="4"/>
    <s v="4"/>
    <s v="6"/>
    <m/>
    <m/>
    <s v="Propios"/>
    <s v="27"/>
    <s v="CSF"/>
    <s v="LLANTAS Y ACCESORIOS"/>
    <n v="10000000"/>
    <n v="0"/>
    <n v="10000000"/>
    <n v="0"/>
    <n v="0"/>
    <n v="0"/>
    <n v="0"/>
    <n v="0"/>
    <n v="0"/>
    <n v="0"/>
    <n v="0"/>
  </r>
  <r>
    <s v="41-06-00-001"/>
    <s v="SEDE"/>
    <s v="SEDE NACIONAL"/>
    <x v="1"/>
    <s v="A-2-0-4-4-15"/>
    <s v="A-2-0-4"/>
    <x v="0"/>
    <s v="DIRECCION ADMINISTRATIVA"/>
    <s v="Administrativa"/>
    <x v="0"/>
    <s v="2"/>
    <s v="0"/>
    <s v="4"/>
    <s v="4"/>
    <s v="15"/>
    <m/>
    <m/>
    <s v="Propios"/>
    <s v="27"/>
    <s v="CSF"/>
    <s v="PAPELERIA, UTILES DE ESCRITORIO Y OFICINA"/>
    <n v="1650920487"/>
    <n v="17340960"/>
    <n v="12241300"/>
    <n v="1656020147"/>
    <n v="0"/>
    <n v="1653920147"/>
    <n v="2100000"/>
    <n v="1653920147"/>
    <n v="995280474"/>
    <n v="995280474"/>
    <n v="995280474"/>
  </r>
  <r>
    <s v="41-06-00-001"/>
    <s v="SEDE"/>
    <s v="SEDE NACIONAL"/>
    <x v="1"/>
    <s v="A-2-0-4-4-17"/>
    <s v="A-2-0-4"/>
    <x v="0"/>
    <s v="DIRECCION ADMINISTRATIVA"/>
    <s v="Administrativa"/>
    <x v="0"/>
    <s v="2"/>
    <s v="0"/>
    <s v="4"/>
    <s v="4"/>
    <s v="17"/>
    <m/>
    <m/>
    <s v="Propios"/>
    <s v="27"/>
    <s v="CSF"/>
    <s v="PRODUCTOS DE ASEO Y LIMPIEZA"/>
    <n v="1949236812"/>
    <n v="0"/>
    <n v="473090253"/>
    <n v="1476146559"/>
    <n v="0"/>
    <n v="1476146559"/>
    <n v="0"/>
    <n v="1476146559"/>
    <n v="746487498"/>
    <n v="746487498"/>
    <n v="746487498"/>
  </r>
  <r>
    <s v="41-06-00-001"/>
    <s v="SEDE"/>
    <s v="SEDE NACIONAL"/>
    <x v="1"/>
    <s v="A-2-0-4-4-18"/>
    <s v="A-2-0-4"/>
    <x v="0"/>
    <s v="DIRECCION ADMINISTRATIVA"/>
    <s v="Administrativa"/>
    <x v="0"/>
    <s v="2"/>
    <s v="0"/>
    <s v="4"/>
    <s v="4"/>
    <s v="18"/>
    <m/>
    <m/>
    <s v="Propios"/>
    <s v="27"/>
    <s v="CSF"/>
    <s v="PRODUCTOS DE CAFETERIA Y RESTAURANTE"/>
    <n v="1558916868"/>
    <n v="0"/>
    <n v="360615474"/>
    <n v="1198301394"/>
    <n v="0"/>
    <n v="1198301394"/>
    <n v="0"/>
    <n v="1198301394"/>
    <n v="681384492"/>
    <n v="681384492"/>
    <n v="681384492"/>
  </r>
  <r>
    <s v="41-06-00-001"/>
    <s v="SEDE"/>
    <s v="SEDE NACIONAL"/>
    <x v="1"/>
    <s v="A-2-0-4-4-20"/>
    <s v="A-2-0-4"/>
    <x v="0"/>
    <s v="DIRECCION ADMINISTRATIVA"/>
    <s v="Administrativa"/>
    <x v="0"/>
    <s v="2"/>
    <s v="0"/>
    <s v="4"/>
    <s v="4"/>
    <s v="20"/>
    <m/>
    <m/>
    <s v="Propios"/>
    <s v="27"/>
    <s v="CSF"/>
    <s v="REPUESTOS"/>
    <n v="20000000"/>
    <n v="0"/>
    <n v="16575930"/>
    <n v="3424070"/>
    <n v="0"/>
    <n v="2524070"/>
    <n v="900000"/>
    <n v="2524070"/>
    <n v="2524070"/>
    <n v="2524070"/>
    <n v="2524070"/>
  </r>
  <r>
    <s v="41-06-00-001"/>
    <s v="SEDE"/>
    <s v="SEDE NACIONAL"/>
    <x v="1"/>
    <s v="A-2-0-4-4-21"/>
    <s v="A-2-0-4"/>
    <x v="0"/>
    <s v="DIRECCION ADMINISTRATIVA"/>
    <s v="Administrativa"/>
    <x v="0"/>
    <s v="2"/>
    <s v="0"/>
    <s v="4"/>
    <s v="4"/>
    <s v="21"/>
    <m/>
    <m/>
    <s v="Propios"/>
    <s v="27"/>
    <s v="CSF"/>
    <s v="UTENSILIOS DE CAFETERIA"/>
    <n v="0"/>
    <n v="4028000"/>
    <n v="3324000"/>
    <n v="704000"/>
    <n v="0"/>
    <n v="504000"/>
    <n v="200000"/>
    <n v="504000"/>
    <n v="504000"/>
    <n v="504000"/>
    <n v="504000"/>
  </r>
  <r>
    <s v="41-06-00-001"/>
    <s v="SEDE"/>
    <s v="SEDE NACIONAL"/>
    <x v="1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400000000"/>
    <n v="0"/>
    <n v="389371824"/>
    <n v="10628176"/>
    <n v="0"/>
    <n v="8528176"/>
    <n v="2100000"/>
    <n v="8528176"/>
    <n v="8299406"/>
    <n v="8299406"/>
    <n v="8299406"/>
  </r>
  <r>
    <s v="41-06-00-001"/>
    <s v="SEDE"/>
    <s v="SEDE NACIONAL"/>
    <x v="1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1500000"/>
    <n v="0"/>
    <n v="3789190"/>
    <n v="17710810"/>
    <n v="0"/>
    <n v="17110810"/>
    <n v="600000"/>
    <n v="17110810"/>
    <n v="2945000"/>
    <n v="2945000"/>
    <n v="2945000"/>
  </r>
  <r>
    <s v="41-06-00-001"/>
    <s v="SEDE"/>
    <s v="SEDE NACIONAL"/>
    <x v="1"/>
    <s v="A-2-0-4-5-8"/>
    <s v="A-2-0-4"/>
    <x v="0"/>
    <s v="DIRECCION ADMINISTRATIVA"/>
    <s v="Administrativa"/>
    <x v="0"/>
    <s v="2"/>
    <s v="0"/>
    <s v="4"/>
    <s v="5"/>
    <s v="8"/>
    <m/>
    <m/>
    <s v="Propios"/>
    <s v="27"/>
    <s v="CSF"/>
    <s v="SERVICIO DE ASEO"/>
    <n v="4874629941"/>
    <n v="0"/>
    <n v="38179542"/>
    <n v="4836450399"/>
    <n v="0"/>
    <n v="4836450399"/>
    <n v="0"/>
    <n v="4836450399"/>
    <n v="2996084983"/>
    <n v="2996084983"/>
    <n v="2996084983"/>
  </r>
  <r>
    <s v="41-06-00-001"/>
    <s v="SEDE"/>
    <s v="SEDE NACIONAL"/>
    <x v="1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301594960"/>
    <n v="0"/>
    <n v="45700544"/>
    <n v="255894416"/>
    <n v="0"/>
    <n v="254894416"/>
    <n v="1000000"/>
    <n v="254894416"/>
    <n v="96796628"/>
    <n v="96796628"/>
    <n v="96796628"/>
  </r>
  <r>
    <s v="41-06-00-001"/>
    <s v="SEDE"/>
    <s v="SEDE NACIONAL"/>
    <x v="1"/>
    <s v="A-2-0-4-5-10"/>
    <s v="A-2-0-4"/>
    <x v="0"/>
    <s v="DIRECCION ADMINISTRATIVA"/>
    <s v="Administrativa"/>
    <x v="0"/>
    <s v="2"/>
    <s v="0"/>
    <s v="4"/>
    <s v="5"/>
    <s v="10"/>
    <m/>
    <m/>
    <s v="Propios"/>
    <s v="27"/>
    <s v="CSF"/>
    <s v="SERVICIO DE SEGURIDAD Y VIGILANCIA"/>
    <n v="2861000000"/>
    <n v="500000000"/>
    <n v="0"/>
    <n v="3361000000"/>
    <n v="0"/>
    <n v="3361000000"/>
    <n v="0"/>
    <n v="3256523755"/>
    <n v="1971629264"/>
    <n v="1971629264"/>
    <n v="1971629264"/>
  </r>
  <r>
    <s v="41-06-00-001"/>
    <s v="SEDE"/>
    <s v="SEDE NACIONAL"/>
    <x v="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34600000"/>
    <n v="229806475"/>
    <n v="241285387"/>
    <n v="323121088"/>
    <n v="0"/>
    <n v="67285040"/>
    <n v="255836048"/>
    <n v="43664293"/>
    <n v="27281063"/>
    <n v="27281063"/>
    <n v="27281063"/>
  </r>
  <r>
    <s v="41-06-00-001"/>
    <s v="SEDE"/>
    <s v="SEDE NACIONAL"/>
    <x v="1"/>
    <s v="A-2-0-4-6-2"/>
    <s v="A-2-0-4"/>
    <x v="0"/>
    <s v="DIRECCION ADMINISTRATIVA"/>
    <s v="Administrativa"/>
    <x v="0"/>
    <s v="2"/>
    <s v="0"/>
    <s v="4"/>
    <s v="6"/>
    <s v="2"/>
    <m/>
    <m/>
    <s v="Propios"/>
    <s v="27"/>
    <s v="CSF"/>
    <s v="CORREO"/>
    <n v="1557500000"/>
    <n v="513280"/>
    <n v="0"/>
    <n v="1558013280"/>
    <n v="0"/>
    <n v="1557956180"/>
    <n v="57100"/>
    <n v="1557956180"/>
    <n v="679559316"/>
    <n v="679559316"/>
    <n v="679559316"/>
  </r>
  <r>
    <s v="41-06-00-001"/>
    <s v="SEDE"/>
    <s v="SEDE NACIONAL"/>
    <x v="1"/>
    <s v="A-2-0-4-6-3"/>
    <s v="A-2-0-4"/>
    <x v="0"/>
    <s v="DIRECCION ADMINISTRATIVA"/>
    <s v="Administrativa"/>
    <x v="0"/>
    <s v="2"/>
    <s v="0"/>
    <s v="4"/>
    <s v="6"/>
    <s v="3"/>
    <m/>
    <m/>
    <s v="Propios"/>
    <s v="27"/>
    <s v="CSF"/>
    <s v="EMBALAJE Y ACARREO"/>
    <n v="561908391"/>
    <n v="2457080"/>
    <n v="1848920"/>
    <n v="562516551"/>
    <n v="0"/>
    <n v="562216551"/>
    <n v="300000"/>
    <n v="562216551"/>
    <n v="16360977"/>
    <n v="16360977"/>
    <n v="16360977"/>
  </r>
  <r>
    <s v="41-06-00-001"/>
    <s v="SEDE"/>
    <s v="SEDE NACIONAL"/>
    <x v="1"/>
    <s v="A-2-0-4-6-7"/>
    <s v="A-2-0-4"/>
    <x v="0"/>
    <s v="DIRECCION ADMINISTRATIVA"/>
    <s v="Administrativa"/>
    <x v="0"/>
    <s v="2"/>
    <s v="0"/>
    <s v="4"/>
    <s v="6"/>
    <s v="7"/>
    <m/>
    <m/>
    <s v="Propios"/>
    <s v="27"/>
    <s v="CSF"/>
    <s v="TRANSPORTE"/>
    <n v="1427963499"/>
    <n v="300000000"/>
    <n v="0"/>
    <n v="1727963499"/>
    <n v="0"/>
    <n v="1727963499"/>
    <n v="0"/>
    <n v="1727963499"/>
    <n v="908072758"/>
    <n v="908072758"/>
    <n v="908072758"/>
  </r>
  <r>
    <s v="41-06-00-001"/>
    <s v="SEDE"/>
    <s v="SEDE NACIONAL"/>
    <x v="1"/>
    <s v="A-2-0-4-7-1"/>
    <s v="A-2-0-4"/>
    <x v="0"/>
    <s v="DIRECCION ADMINISTRATIVA"/>
    <s v="Administrativa"/>
    <x v="0"/>
    <s v="2"/>
    <s v="0"/>
    <s v="4"/>
    <s v="7"/>
    <s v="1"/>
    <m/>
    <m/>
    <s v="Propios"/>
    <s v="27"/>
    <s v="CSF"/>
    <s v="ADQUISICION DE LIBROS Y REVISTAS"/>
    <n v="100000"/>
    <n v="0"/>
    <n v="100000"/>
    <n v="0"/>
    <n v="0"/>
    <n v="0"/>
    <n v="0"/>
    <n v="0"/>
    <n v="0"/>
    <n v="0"/>
    <n v="0"/>
  </r>
  <r>
    <s v="41-06-00-001"/>
    <s v="SEDE"/>
    <s v="SEDE NACIONAL"/>
    <x v="1"/>
    <s v="A-2-0-4-7-3"/>
    <s v="A-2-0-4"/>
    <x v="0"/>
    <s v="DIRECCION ADMINISTRATIVA"/>
    <s v="Administrativa"/>
    <x v="0"/>
    <s v="2"/>
    <s v="0"/>
    <s v="4"/>
    <s v="7"/>
    <s v="3"/>
    <m/>
    <m/>
    <s v="Propios"/>
    <s v="27"/>
    <s v="CSF"/>
    <s v="EDICION DE LIBROS,REVISTAS,ESCRITOS Y TRABAJOS TIPOGRAFICOS"/>
    <n v="100000"/>
    <n v="0"/>
    <n v="100000"/>
    <n v="0"/>
    <n v="0"/>
    <n v="0"/>
    <n v="0"/>
    <n v="0"/>
    <n v="0"/>
    <n v="0"/>
    <n v="0"/>
  </r>
  <r>
    <s v="41-06-00-001"/>
    <s v="SEDE"/>
    <s v="SEDE NACIONAL"/>
    <x v="1"/>
    <s v="A-2-0-4-7-5"/>
    <s v="A-2-0-4"/>
    <x v="0"/>
    <s v="DIRECCION ADMINISTRATIVA"/>
    <s v="Administrativa"/>
    <x v="0"/>
    <s v="2"/>
    <s v="0"/>
    <s v="4"/>
    <s v="7"/>
    <s v="5"/>
    <m/>
    <m/>
    <s v="Propios"/>
    <s v="27"/>
    <s v="CSF"/>
    <s v="SUSCRIPCIONES"/>
    <n v="106000000"/>
    <n v="0"/>
    <n v="21085000"/>
    <n v="84915000"/>
    <n v="0"/>
    <n v="84915000"/>
    <n v="0"/>
    <n v="84915000"/>
    <n v="84915000"/>
    <n v="84915000"/>
    <n v="84915000"/>
  </r>
  <r>
    <s v="41-06-00-001"/>
    <s v="SEDE"/>
    <s v="SEDE NACIONAL"/>
    <x v="1"/>
    <s v="A-2-0-4-7-6"/>
    <s v="A-2-0-4"/>
    <x v="0"/>
    <s v="DIRECCION ADMINISTRATIVA"/>
    <s v="Administrativa"/>
    <x v="0"/>
    <s v="2"/>
    <s v="0"/>
    <s v="4"/>
    <s v="7"/>
    <s v="6"/>
    <m/>
    <m/>
    <s v="Propios"/>
    <s v="27"/>
    <s v="CSF"/>
    <s v="OTROS GASTOS POR IMPRESOS Y PUBLICACIONES"/>
    <n v="23171400"/>
    <n v="0"/>
    <n v="23171400"/>
    <n v="0"/>
    <n v="0"/>
    <n v="0"/>
    <n v="0"/>
    <n v="0"/>
    <n v="0"/>
    <n v="0"/>
    <n v="0"/>
  </r>
  <r>
    <s v="41-06-00-001"/>
    <s v="SEDE"/>
    <s v="SEDE NACIONAL"/>
    <x v="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84400000"/>
    <n v="0"/>
    <n v="0"/>
    <n v="84400000"/>
    <n v="0"/>
    <n v="84400000"/>
    <n v="0"/>
    <n v="84400000"/>
    <n v="84338769"/>
    <n v="84338769"/>
    <n v="84338769"/>
  </r>
  <r>
    <s v="41-06-00-001"/>
    <s v="SEDE"/>
    <s v="SEDE NACIONAL"/>
    <x v="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11000000"/>
    <n v="0"/>
    <n v="0"/>
    <n v="211000000"/>
    <n v="0"/>
    <n v="211000000"/>
    <n v="0"/>
    <n v="211000000"/>
    <n v="210830180"/>
    <n v="210830180"/>
    <n v="210830180"/>
  </r>
  <r>
    <s v="41-06-00-001"/>
    <s v="SEDE"/>
    <s v="SEDE NACIONAL"/>
    <x v="1"/>
    <s v="A-2-0-4-8-5"/>
    <s v="A-2-0-4"/>
    <x v="0"/>
    <s v="DIRECCION ADMINISTRATIVA"/>
    <s v="Administrativa"/>
    <x v="0"/>
    <s v="2"/>
    <s v="0"/>
    <s v="4"/>
    <s v="8"/>
    <s v="5"/>
    <m/>
    <m/>
    <s v="Propios"/>
    <s v="27"/>
    <s v="CSF"/>
    <s v="TELEFONIA MOVIL CELULAR"/>
    <n v="240000000"/>
    <n v="73000000"/>
    <n v="0"/>
    <n v="313000000"/>
    <n v="0"/>
    <n v="313000000"/>
    <n v="0"/>
    <n v="174360272"/>
    <n v="174360272"/>
    <n v="174360272"/>
    <n v="174360272"/>
  </r>
  <r>
    <s v="41-06-00-001"/>
    <s v="SEDE"/>
    <s v="SEDE NACIONAL"/>
    <x v="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11850000"/>
    <n v="0"/>
    <n v="0"/>
    <n v="411850000"/>
    <n v="0"/>
    <n v="411850000"/>
    <n v="0"/>
    <n v="411850000"/>
    <n v="411850000"/>
    <n v="411850000"/>
    <n v="411850000"/>
  </r>
  <r>
    <s v="41-06-00-001"/>
    <s v="SEDE"/>
    <s v="SEDE NACIONAL"/>
    <x v="1"/>
    <s v="A-2-0-4-9-13"/>
    <s v="A-2-0-4"/>
    <x v="0"/>
    <s v="DIRECCION ADMINISTRATIVA"/>
    <s v="Administrativa"/>
    <x v="0"/>
    <s v="2"/>
    <s v="0"/>
    <s v="4"/>
    <s v="9"/>
    <s v="13"/>
    <m/>
    <m/>
    <s v="Propios"/>
    <s v="27"/>
    <s v="CSF"/>
    <s v="OTROS SEGUROS"/>
    <n v="721000000"/>
    <n v="0"/>
    <n v="11234518"/>
    <n v="709765482"/>
    <n v="0"/>
    <n v="709765482"/>
    <n v="0"/>
    <n v="709765482"/>
    <n v="709619335"/>
    <n v="709619335"/>
    <n v="709619335"/>
  </r>
  <r>
    <s v="41-06-00-001"/>
    <s v="SEDE"/>
    <s v="SEDE NACIONAL"/>
    <x v="1"/>
    <s v="A-2-0-4-11-1"/>
    <s v="A-2-0-4"/>
    <x v="0"/>
    <s v="DIRECCIÓN DE GESTIÓN HUMANA"/>
    <s v="Gestión Humana"/>
    <x v="0"/>
    <s v="2"/>
    <s v="0"/>
    <s v="4"/>
    <s v="11"/>
    <s v="1"/>
    <m/>
    <m/>
    <s v="Propios"/>
    <s v="27"/>
    <s v="CSF"/>
    <s v="VIATICOS Y GASTOS DE VIAJE AL EXTERIOR"/>
    <n v="100000000"/>
    <n v="0"/>
    <n v="0"/>
    <n v="100000000"/>
    <n v="0"/>
    <n v="50000000"/>
    <n v="50000000"/>
    <n v="5498294"/>
    <n v="0"/>
    <n v="0"/>
    <n v="0"/>
  </r>
  <r>
    <s v="41-06-00-001"/>
    <s v="SEDE"/>
    <s v="SEDE NACIONAL"/>
    <x v="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874000000"/>
    <n v="0"/>
    <n v="49325280"/>
    <n v="1824674720"/>
    <n v="0"/>
    <n v="1650290195"/>
    <n v="174384525"/>
    <n v="1611966220"/>
    <n v="1448793658"/>
    <n v="1448793658"/>
    <n v="1448793658"/>
  </r>
  <r>
    <s v="41-06-00-001"/>
    <s v="SEDE"/>
    <s v="SEDE NACIONAL"/>
    <x v="1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162317000"/>
    <n v="13145574"/>
    <n v="89618000"/>
    <n v="85844574"/>
    <n v="0"/>
    <n v="15694389"/>
    <n v="70150185"/>
    <n v="15694389"/>
    <n v="15694389"/>
    <n v="15694389"/>
    <n v="15694389"/>
  </r>
  <r>
    <s v="41-06-00-001"/>
    <s v="SEDE"/>
    <s v="SEDE NACIONAL"/>
    <x v="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199960002"/>
    <n v="1474"/>
    <n v="41000000"/>
    <n v="1158961476"/>
    <n v="0"/>
    <n v="1158959900"/>
    <n v="1576"/>
    <n v="1047840660"/>
    <n v="195266283"/>
    <n v="195266283"/>
    <n v="195266283"/>
  </r>
  <r>
    <s v="41-06-00-001"/>
    <s v="SEDE"/>
    <s v="SEDE NACIONAL"/>
    <x v="1"/>
    <s v="A-2-0-4-21-11"/>
    <s v="A-2-0-4"/>
    <x v="0"/>
    <s v="DIRECCIÓN DE GESTIÓN HUMANA"/>
    <s v="Gestión Humana"/>
    <x v="0"/>
    <s v="2"/>
    <s v="0"/>
    <s v="4"/>
    <s v="21"/>
    <s v="11"/>
    <m/>
    <m/>
    <s v="Propios"/>
    <s v="27"/>
    <s v="CSF"/>
    <s v="OTROS SERVICIOS PARA CAPACITACION, BIENESTAR SOCIAL Y ESTIMULOS"/>
    <n v="4000000000"/>
    <n v="0"/>
    <n v="320000000"/>
    <n v="3680000000"/>
    <n v="0"/>
    <n v="3664064000"/>
    <n v="15936000"/>
    <n v="2317896549"/>
    <n v="1549167040"/>
    <n v="1549167040"/>
    <n v="1549167040"/>
  </r>
  <r>
    <s v="41-06-00-001"/>
    <s v="SEDE"/>
    <s v="SEDE NACIONAL"/>
    <x v="1"/>
    <s v="A-2-0-4-41-13"/>
    <s v="A-2-0-4"/>
    <x v="0"/>
    <s v="DIRECCION ADMINISTRATIVA"/>
    <s v="Administrativa"/>
    <x v="0"/>
    <s v="2"/>
    <s v="0"/>
    <s v="4"/>
    <s v="41"/>
    <s v="13"/>
    <m/>
    <m/>
    <s v="Propios"/>
    <s v="27"/>
    <s v="CSF"/>
    <s v="OTROS GASTOS POR ADQUISICION DE SERVICIOS"/>
    <n v="370000000"/>
    <n v="425662116"/>
    <n v="0"/>
    <n v="795662116"/>
    <n v="0"/>
    <n v="475731836"/>
    <n v="319930280"/>
    <n v="475731836"/>
    <n v="215471767"/>
    <n v="215471767"/>
    <n v="215471767"/>
  </r>
  <r>
    <s v="41-06-00-001"/>
    <s v="SEDE"/>
    <s v="SEDE NACIONAL"/>
    <x v="1"/>
    <s v="A-3-5-1-1-0-2"/>
    <s v="A-3-5-1-1"/>
    <x v="0"/>
    <s v="DIRECCIÓN DE GESTIÓN HUMANA"/>
    <s v="Gestión Humana"/>
    <x v="0"/>
    <s v="3"/>
    <s v="5"/>
    <s v="1"/>
    <s v="1"/>
    <s v="0"/>
    <s v="2"/>
    <m/>
    <s v="Propios"/>
    <s v="27"/>
    <s v="CSF"/>
    <s v="MESADAS PENSIONALES A CARGO DE LA ENTIDAD"/>
    <n v="63255000"/>
    <n v="0"/>
    <n v="0"/>
    <n v="63255000"/>
    <n v="0"/>
    <n v="63255000"/>
    <n v="0"/>
    <n v="40899356"/>
    <n v="40899356"/>
    <n v="40899356"/>
    <n v="40899356"/>
  </r>
  <r>
    <s v="41-06-00-001"/>
    <s v="SEDE"/>
    <s v="SEDE NACIONAL"/>
    <x v="1"/>
    <s v="A-3-6-1-1-1"/>
    <s v="A-3-6-1-1"/>
    <x v="0"/>
    <s v="OFICINA JURIDICA"/>
    <s v="Jurídica"/>
    <x v="0"/>
    <s v="3"/>
    <s v="6"/>
    <s v="1"/>
    <s v="1"/>
    <s v="1"/>
    <m/>
    <m/>
    <s v="Propios"/>
    <s v="27"/>
    <s v="CSF"/>
    <s v="CONCILIACIONES"/>
    <n v="604795044"/>
    <n v="722000000"/>
    <n v="0"/>
    <n v="1326795044"/>
    <n v="0"/>
    <n v="1307671652"/>
    <n v="19123392"/>
    <n v="997830511"/>
    <n v="997830511"/>
    <n v="997830511"/>
    <n v="997830511"/>
  </r>
  <r>
    <s v="41-06-00-001"/>
    <s v="SEDE"/>
    <s v="SEDE NACIONAL"/>
    <x v="1"/>
    <s v="A-3-6-1-1-2"/>
    <s v="A-3-6-1-1"/>
    <x v="0"/>
    <s v="OFICINA JURIDICA"/>
    <s v="Jurídica"/>
    <x v="0"/>
    <s v="3"/>
    <s v="6"/>
    <s v="1"/>
    <s v="1"/>
    <s v="2"/>
    <m/>
    <m/>
    <s v="Propios"/>
    <s v="27"/>
    <s v="CSF"/>
    <s v="SENTENCIAS"/>
    <n v="7902889773"/>
    <n v="0"/>
    <n v="1440000000"/>
    <n v="6462889773"/>
    <n v="0"/>
    <n v="5535591274"/>
    <n v="927298499"/>
    <n v="5506221209"/>
    <n v="5478069775"/>
    <n v="5478069775"/>
    <n v="5478069775"/>
  </r>
  <r>
    <s v="41-06-00-001"/>
    <s v="SEDE"/>
    <s v="SEDE NACIONAL"/>
    <x v="1"/>
    <s v="A-3-6-1-1-3"/>
    <s v="A-3-6-1-1"/>
    <x v="0"/>
    <s v="OFICINA JURIDICA"/>
    <s v="Jurídica"/>
    <x v="0"/>
    <s v="3"/>
    <s v="6"/>
    <s v="1"/>
    <s v="1"/>
    <s v="3"/>
    <m/>
    <m/>
    <s v="Propios"/>
    <s v="27"/>
    <s v="CSF"/>
    <s v="LAUDOS ARBITRALES"/>
    <n v="182715183"/>
    <n v="718000000"/>
    <n v="0"/>
    <n v="900715183"/>
    <n v="0"/>
    <n v="746400940"/>
    <n v="154314243"/>
    <n v="746350064"/>
    <n v="746350064"/>
    <n v="746350064"/>
    <n v="746350064"/>
  </r>
  <r>
    <s v="41-06-00-001"/>
    <s v="SEDE"/>
    <s v="SEDE NACIONAL"/>
    <x v="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25761826"/>
    <n v="4644758385"/>
    <n v="2699672671"/>
    <n v="2070847540"/>
    <n v="0"/>
    <n v="0"/>
    <n v="2070847540"/>
    <n v="0"/>
    <n v="0"/>
    <n v="0"/>
    <n v="0"/>
  </r>
  <r>
    <s v="41-06-00-001"/>
    <s v="SEDE"/>
    <s v="SEDE NACIONAL"/>
    <x v="1"/>
    <s v="C-4102-1500-1-0-103"/>
    <s v="C-4102-1500-1"/>
    <x v="1"/>
    <s v="DIRECCIÓN DE NUTRICIÓN "/>
    <s v="Nutrición"/>
    <x v="1"/>
    <s v="4102"/>
    <s v="1500"/>
    <s v="1"/>
    <s v="0"/>
    <s v="103"/>
    <m/>
    <m/>
    <s v="Propios"/>
    <s v="27"/>
    <s v="CSF"/>
    <s v="POLÍTICA DE SEGURIDAD ALIMENTARIA NUTRICIONAL"/>
    <n v="1426221646"/>
    <n v="522786079"/>
    <n v="0"/>
    <n v="1949007725"/>
    <n v="0"/>
    <n v="1889007725"/>
    <n v="60000000"/>
    <n v="850000000"/>
    <n v="765000000"/>
    <n v="765000000"/>
    <n v="765000000"/>
  </r>
  <r>
    <s v="41-06-00-001"/>
    <s v="SEDE"/>
    <s v="SEDE NACIONAL"/>
    <x v="1"/>
    <s v="C-4102-1500-1-0-104"/>
    <s v="C-4102-1500-1"/>
    <x v="1"/>
    <s v="DIRECCIÓN DE NUTRICIÓN "/>
    <s v="Nutrición"/>
    <x v="1"/>
    <s v="4102"/>
    <s v="1500"/>
    <s v="1"/>
    <s v="0"/>
    <s v="104"/>
    <m/>
    <m/>
    <s v="Propios"/>
    <s v="27"/>
    <s v="CSF"/>
    <s v="ADMINISTRACIÓN PARA LA PRODUCCIÓN, COMPRA Y DISTRIBUCIÓN DE ALIMENTOS DE ALTO VALOR NUTRICIONAL"/>
    <n v="123133569203"/>
    <n v="0"/>
    <n v="0"/>
    <n v="123133569203"/>
    <n v="0"/>
    <n v="123133569203"/>
    <n v="0"/>
    <n v="123133569203"/>
    <n v="71975603992"/>
    <n v="71975603992"/>
    <n v="71975603992"/>
  </r>
  <r>
    <s v="41-06-00-001"/>
    <s v="SEDE"/>
    <s v="SEDE NACIONAL"/>
    <x v="1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0640872"/>
    <n v="43692153"/>
    <n v="94333025"/>
    <n v="0"/>
    <n v="0"/>
    <n v="0"/>
    <n v="0"/>
    <n v="0"/>
    <n v="0"/>
    <n v="0"/>
    <n v="0"/>
  </r>
  <r>
    <s v="41-06-00-001"/>
    <s v="SEDE"/>
    <s v="SEDE NACIONAL"/>
    <x v="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372341669"/>
    <n v="434298260"/>
    <n v="121795772"/>
    <n v="2684844157"/>
    <n v="0"/>
    <n v="2614291683"/>
    <n v="70552474"/>
    <n v="2547995159"/>
    <n v="1705725400"/>
    <n v="1705725400"/>
    <n v="1705725400"/>
  </r>
  <r>
    <s v="41-06-00-001"/>
    <s v="SEDE"/>
    <s v="SEDE NACIONAL"/>
    <x v="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17305439"/>
    <n v="0"/>
    <n v="27305439"/>
    <n v="190000000"/>
    <n v="0"/>
    <n v="190000000"/>
    <n v="0"/>
    <n v="154566778"/>
    <n v="119610842"/>
    <n v="119610842"/>
    <n v="119610842"/>
  </r>
  <r>
    <s v="41-06-00-001"/>
    <s v="SEDE"/>
    <s v="SEDE NACIONAL"/>
    <x v="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8861070875"/>
    <n v="161805000"/>
    <n v="28861070875"/>
    <n v="161805000"/>
    <n v="0"/>
    <n v="96720000"/>
    <n v="65085000"/>
    <n v="96720000"/>
    <n v="96720000"/>
    <n v="96720000"/>
    <n v="96720000"/>
  </r>
  <r>
    <s v="41-06-00-001"/>
    <s v="SEDE"/>
    <s v="SEDE NACIONAL"/>
    <x v="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810100439"/>
    <n v="0"/>
    <n v="810100439"/>
    <n v="0"/>
    <n v="0"/>
    <n v="0"/>
    <n v="0"/>
    <n v="0"/>
    <n v="0"/>
    <n v="0"/>
    <n v="0"/>
  </r>
  <r>
    <s v="41-06-00-001"/>
    <s v="SEDE"/>
    <s v="SEDE NACIONAL"/>
    <x v="1"/>
    <s v="C-4102-1500-3-0-106"/>
    <s v="C-4102-1500-3"/>
    <x v="2"/>
    <s v="DIRECCIÓN DE PROTECCIÓN "/>
    <s v="Dirección de Protección"/>
    <x v="1"/>
    <s v="4102"/>
    <s v="1500"/>
    <s v="3"/>
    <s v="0"/>
    <s v="106"/>
    <m/>
    <m/>
    <s v="Nación"/>
    <s v="11"/>
    <s v="CSF"/>
    <s v="UNIDADES MOVILES"/>
    <n v="24729845222"/>
    <n v="0"/>
    <n v="0"/>
    <n v="24729845222"/>
    <n v="0"/>
    <n v="24729845222"/>
    <n v="0"/>
    <n v="24729845222"/>
    <n v="24729845222"/>
    <n v="24729845222"/>
    <n v="24729845222"/>
  </r>
  <r>
    <s v="41-06-00-001"/>
    <s v="SEDE"/>
    <s v="SEDE NACIONAL"/>
    <x v="1"/>
    <s v="C-4102-1500-3-0-106"/>
    <s v="C-4102-1500-3"/>
    <x v="2"/>
    <s v="DIRECCIÓN DE PROTECCIÓN "/>
    <s v="Dirección de Protección"/>
    <x v="1"/>
    <s v="4102"/>
    <s v="1500"/>
    <s v="3"/>
    <s v="0"/>
    <s v="106"/>
    <m/>
    <m/>
    <s v="Propios"/>
    <s v="27"/>
    <s v="CSF"/>
    <s v="UNIDADES MOVILES"/>
    <n v="5521705446"/>
    <n v="8533599462"/>
    <n v="5521705446"/>
    <n v="8533599462"/>
    <n v="0"/>
    <n v="8533599462"/>
    <n v="0"/>
    <n v="0"/>
    <n v="0"/>
    <n v="0"/>
    <n v="0"/>
  </r>
  <r>
    <s v="41-06-00-001"/>
    <s v="SEDE"/>
    <s v="SEDE NACIONAL"/>
    <x v="1"/>
    <s v="C-4102-1500-3-0-107"/>
    <s v="C-4102-1500-3"/>
    <x v="2"/>
    <s v="DIRECCIÓN DE PROTECCIÓN "/>
    <s v="Dirección de Protección"/>
    <x v="1"/>
    <s v="4102"/>
    <s v="1500"/>
    <s v="3"/>
    <s v="0"/>
    <s v="107"/>
    <m/>
    <m/>
    <s v="Propios"/>
    <s v="27"/>
    <s v="CSF"/>
    <s v="PRUEBAS DE FILIACIÓN"/>
    <n v="3000000000"/>
    <n v="500000000"/>
    <n v="0"/>
    <n v="3500000000"/>
    <n v="0"/>
    <n v="3500000000"/>
    <n v="0"/>
    <n v="3000000000"/>
    <n v="2700000000"/>
    <n v="2700000000"/>
    <n v="2700000000"/>
  </r>
  <r>
    <s v="41-06-00-001"/>
    <s v="SEDE"/>
    <s v="SEDE NACIONAL"/>
    <x v="1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6500000000"/>
    <n v="5586636706"/>
    <n v="5431377964"/>
    <n v="6655258742"/>
    <n v="0"/>
    <n v="6655258742"/>
    <n v="0"/>
    <n v="6655258742"/>
    <n v="6389965142"/>
    <n v="6389965142"/>
    <n v="6389965142"/>
  </r>
  <r>
    <s v="41-06-00-001"/>
    <s v="SEDE"/>
    <s v="SEDE NACIONAL"/>
    <x v="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5934092077"/>
    <n v="1244004314"/>
    <n v="11351430"/>
    <n v="7166744961"/>
    <n v="0"/>
    <n v="7030232902"/>
    <n v="136512059"/>
    <n v="6957219570"/>
    <n v="4720320630"/>
    <n v="4720320630"/>
    <n v="4720320630"/>
  </r>
  <r>
    <s v="41-06-00-001"/>
    <s v="SEDE"/>
    <s v="SEDE NACIONAL"/>
    <x v="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738483000"/>
    <n v="60000000"/>
    <n v="2178000000"/>
    <n v="620483000"/>
    <n v="0"/>
    <n v="500000000"/>
    <n v="120483000"/>
    <n v="486664860"/>
    <n v="403858343"/>
    <n v="403858343"/>
    <n v="403858343"/>
  </r>
  <r>
    <s v="41-06-00-001"/>
    <s v="SEDE"/>
    <s v="SEDE NACIONAL"/>
    <x v="1"/>
    <s v="C-4102-1500-3-0-113"/>
    <s v="C-4102-1500-3"/>
    <x v="2"/>
    <s v="DIRECCIÓN DE PROTECCIÓN "/>
    <s v="Dirección de Protección"/>
    <x v="1"/>
    <s v="4102"/>
    <s v="1500"/>
    <s v="3"/>
    <s v="0"/>
    <s v="113"/>
    <m/>
    <m/>
    <s v="Nación"/>
    <s v="16"/>
    <s v="CSF"/>
    <s v="POLÍTICAS PUBLICAS"/>
    <n v="0"/>
    <n v="86414000"/>
    <n v="0"/>
    <n v="86414000"/>
    <n v="0"/>
    <n v="86414000"/>
    <n v="0"/>
    <n v="0"/>
    <n v="0"/>
    <n v="0"/>
    <n v="0"/>
  </r>
  <r>
    <s v="41-06-00-001"/>
    <s v="SEDE"/>
    <s v="SEDE NACIONAL"/>
    <x v="1"/>
    <s v="C-4102-1500-3-0-113"/>
    <s v="C-4102-1500-3"/>
    <x v="2"/>
    <s v="DIRECCIÓN DE PROTECCIÓN "/>
    <s v="Dirección de Protección"/>
    <x v="1"/>
    <s v="4102"/>
    <s v="1500"/>
    <s v="3"/>
    <s v="0"/>
    <s v="113"/>
    <m/>
    <m/>
    <s v="Propios"/>
    <s v="20"/>
    <s v="CSF"/>
    <s v="POLÍTICAS PUBLICAS"/>
    <n v="782328330"/>
    <n v="0"/>
    <n v="782328330"/>
    <n v="0"/>
    <n v="0"/>
    <n v="0"/>
    <n v="0"/>
    <n v="0"/>
    <n v="0"/>
    <n v="0"/>
    <n v="0"/>
  </r>
  <r>
    <s v="41-06-00-001"/>
    <s v="SEDE"/>
    <s v="SEDE NACIONAL"/>
    <x v="1"/>
    <s v="C-4102-1500-3-0-113"/>
    <s v="C-4102-1500-3"/>
    <x v="2"/>
    <s v="DIRECCIÓN DE PROTECCIÓN "/>
    <s v="Dirección de Protección"/>
    <x v="1"/>
    <s v="4102"/>
    <s v="1500"/>
    <s v="3"/>
    <s v="0"/>
    <s v="113"/>
    <m/>
    <m/>
    <s v="Propios"/>
    <s v="27"/>
    <s v="CSF"/>
    <s v="POLÍTICAS PUBLICAS"/>
    <n v="5970492979"/>
    <n v="425233956"/>
    <n v="3329295645"/>
    <n v="3066431290"/>
    <n v="0"/>
    <n v="3066431290"/>
    <n v="0"/>
    <n v="2992617575"/>
    <n v="1356410799"/>
    <n v="1356410799"/>
    <n v="1356410799"/>
  </r>
  <r>
    <s v="41-06-00-001"/>
    <s v="SEDE"/>
    <s v="SEDE NACIONAL"/>
    <x v="1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Propios"/>
    <s v="27"/>
    <s v="CSF"/>
    <s v="ACCIONES PARA REFERENTES AFECTIVOS"/>
    <n v="1800000000"/>
    <n v="1268303575"/>
    <n v="74895000"/>
    <n v="2993408575"/>
    <n v="0"/>
    <n v="2993408575"/>
    <n v="0"/>
    <n v="2993408575"/>
    <n v="1960873228"/>
    <n v="1960873228"/>
    <n v="1960873228"/>
  </r>
  <r>
    <s v="41-06-00-001"/>
    <s v="SEDE"/>
    <s v="SEDE NACIONAL"/>
    <x v="1"/>
    <s v="C-4102-1500-3-0-120"/>
    <s v="C-4102-1500-3"/>
    <x v="2"/>
    <s v="DIRECCIÓN DE GESTIÓN HUMANA"/>
    <s v="Gestión Humana- P.T."/>
    <x v="1"/>
    <s v="4102"/>
    <s v="1500"/>
    <s v="3"/>
    <s v="0"/>
    <s v="120"/>
    <m/>
    <m/>
    <s v="Propios"/>
    <s v="27"/>
    <s v="CSF"/>
    <s v="GASTOS DE PERSONAL GESTIÓN HUMANA - PROTECCIÓN"/>
    <n v="65335171877"/>
    <n v="0"/>
    <n v="56008588504"/>
    <n v="9326583373"/>
    <n v="0"/>
    <n v="9326582496"/>
    <n v="877"/>
    <n v="9018282689"/>
    <n v="8987568364"/>
    <n v="8987568364"/>
    <n v="8987568364"/>
  </r>
  <r>
    <s v="41-06-00-001"/>
    <s v="SEDE"/>
    <s v="SEDE NACIONAL"/>
    <x v="1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260298000"/>
    <n v="0"/>
    <n v="260298000"/>
    <n v="0"/>
    <n v="44235845"/>
    <n v="216062155"/>
    <n v="24242307"/>
    <n v="24235845"/>
    <n v="24235845"/>
    <n v="24235845"/>
  </r>
  <r>
    <s v="41-06-00-001"/>
    <s v="SEDE"/>
    <s v="SEDE NACIONAL"/>
    <x v="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319856265448"/>
    <n v="312210683567"/>
    <n v="7645581881"/>
    <n v="0"/>
    <n v="7645581881"/>
    <n v="0"/>
    <n v="7645581881"/>
    <n v="0"/>
    <n v="0"/>
    <n v="0"/>
  </r>
  <r>
    <s v="41-06-00-001"/>
    <s v="SEDE"/>
    <s v="SEDE NACIONAL"/>
    <x v="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17399713906"/>
    <n v="100103717"/>
    <n v="17299610189"/>
    <n v="0"/>
    <n v="17289377603"/>
    <n v="10232586"/>
    <n v="17289377603"/>
    <n v="16598406092"/>
    <n v="16598406092"/>
    <n v="16598406092"/>
  </r>
  <r>
    <s v="41-06-00-001"/>
    <s v="SEDE"/>
    <s v="SEDE NACIONAL"/>
    <x v="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0"/>
    <n v="14993912"/>
    <n v="0"/>
    <n v="14993912"/>
    <n v="0"/>
    <n v="14993912"/>
    <n v="0"/>
    <n v="0"/>
    <n v="0"/>
    <n v="0"/>
    <n v="0"/>
  </r>
  <r>
    <s v="41-06-00-001"/>
    <s v="SEDE"/>
    <s v="SEDE NACIONAL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1"/>
    <s v="CSF"/>
    <s v="CONVENIOS ESPECIALES"/>
    <n v="4779964682"/>
    <n v="0"/>
    <n v="4748770327"/>
    <n v="31194355"/>
    <n v="0"/>
    <n v="0"/>
    <n v="31194355"/>
    <n v="0"/>
    <n v="0"/>
    <n v="0"/>
    <n v="0"/>
  </r>
  <r>
    <s v="41-06-00-001"/>
    <s v="SEDE"/>
    <s v="SEDE NACIONAL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6"/>
    <s v="CSF"/>
    <s v="CONVENIOS ESPECIALES"/>
    <n v="4378909381"/>
    <n v="45412885684"/>
    <n v="4051769927"/>
    <n v="45740025138"/>
    <n v="0"/>
    <n v="45740025136"/>
    <n v="2"/>
    <n v="45740025136"/>
    <n v="2339993438"/>
    <n v="2339993438"/>
    <n v="2339993438"/>
  </r>
  <r>
    <s v="41-06-00-001"/>
    <s v="SEDE"/>
    <s v="SEDE NACIONAL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Propios"/>
    <s v="21"/>
    <s v="CSF"/>
    <s v="CONVENIOS ESPECIALES"/>
    <n v="161395683156"/>
    <n v="29326429194"/>
    <n v="23323946129"/>
    <n v="167398166221"/>
    <n v="0"/>
    <n v="167398166221"/>
    <n v="0"/>
    <n v="167398166221"/>
    <n v="122287444249"/>
    <n v="122287444249"/>
    <n v="122287444249"/>
  </r>
  <r>
    <s v="41-06-00-001"/>
    <s v="SEDE"/>
    <s v="SEDE NACIONAL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Propios"/>
    <s v="27"/>
    <s v="CSF"/>
    <s v="CONVENIOS ESPECIALES"/>
    <n v="0"/>
    <n v="29615964442"/>
    <n v="0"/>
    <n v="29615964442"/>
    <n v="0"/>
    <n v="29615553991"/>
    <n v="410451"/>
    <n v="29615553991"/>
    <n v="27815964442"/>
    <n v="27815964442"/>
    <n v="27815964442"/>
  </r>
  <r>
    <s v="41-06-00-001"/>
    <s v="SEDE"/>
    <s v="SEDE NACIONAL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1"/>
    <s v="CSF"/>
    <s v="ACCIONES PARA EL MEJORAMIENTO DE LA ATENCIÓN A LA PRIMERA INFANCIA"/>
    <n v="19633780639"/>
    <n v="299551034"/>
    <n v="19123375049"/>
    <n v="809956624"/>
    <n v="0"/>
    <n v="809956624"/>
    <n v="0"/>
    <n v="809956624"/>
    <n v="39233925"/>
    <n v="39233925"/>
    <n v="39233925"/>
  </r>
  <r>
    <s v="41-06-00-001"/>
    <s v="SEDE"/>
    <s v="SEDE NACIONAL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5642510234"/>
    <n v="36703407045"/>
    <n v="8939103189"/>
    <n v="0"/>
    <n v="8939103189"/>
    <n v="0"/>
    <n v="8939103189"/>
    <n v="2253999375"/>
    <n v="2253999375"/>
    <n v="2253999375"/>
  </r>
  <r>
    <s v="41-06-00-001"/>
    <s v="SEDE"/>
    <s v="SEDE NACIONAL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7500000000"/>
    <n v="1035991777"/>
    <n v="4777549774"/>
    <n v="3758442003"/>
    <n v="0"/>
    <n v="3758442003"/>
    <n v="0"/>
    <n v="2154172547"/>
    <n v="1202445560"/>
    <n v="1202445560"/>
    <n v="1202445560"/>
  </r>
  <r>
    <s v="41-06-00-001"/>
    <s v="SEDE"/>
    <s v="SEDE NACIONAL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7"/>
    <s v="CSF"/>
    <s v="ACCIONES PARA EL MEJORAMIENTO DE LA ATENCIÓN A LA PRIMERA INFANCIA"/>
    <n v="73833119361"/>
    <n v="645078358"/>
    <n v="68932830625"/>
    <n v="5545367094"/>
    <n v="0"/>
    <n v="5123318000"/>
    <n v="422049094"/>
    <n v="5123318000"/>
    <n v="3252026095"/>
    <n v="3252026095"/>
    <n v="3252026095"/>
  </r>
  <r>
    <s v="41-06-00-001"/>
    <s v="SEDE"/>
    <s v="SEDE NACIONAL"/>
    <x v="1"/>
    <s v="C-4102-1500-4-0-107"/>
    <s v="C-4102-1500-4"/>
    <x v="3"/>
    <s v="DIRECCIÓN DE GESTIÓN HUMANA"/>
    <s v="Gestión Humana- P.T."/>
    <x v="1"/>
    <s v="4102"/>
    <s v="1500"/>
    <s v="4"/>
    <s v="0"/>
    <s v="107"/>
    <m/>
    <m/>
    <s v="Propios"/>
    <s v="27"/>
    <s v="CSF"/>
    <s v="GASTOS DE PERSONAL GESTIÓN HUMANA - PRIMERA INFANCIA"/>
    <n v="4213986740"/>
    <n v="0"/>
    <n v="1845044338"/>
    <n v="2368942402"/>
    <n v="0"/>
    <n v="2368941662"/>
    <n v="740"/>
    <n v="2348250519"/>
    <n v="2345317087"/>
    <n v="2345317087"/>
    <n v="2345317087"/>
  </r>
  <r>
    <s v="41-06-00-001"/>
    <s v="SEDE"/>
    <s v="SEDE NACIONAL"/>
    <x v="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27262739121"/>
    <n v="1255469569"/>
    <n v="19205909122"/>
    <n v="9312299568"/>
    <n v="0"/>
    <n v="9068954103"/>
    <n v="243345465"/>
    <n v="8864285066"/>
    <n v="5652932720"/>
    <n v="5652932720"/>
    <n v="5652932720"/>
  </r>
  <r>
    <s v="41-06-00-001"/>
    <s v="SEDE"/>
    <s v="SEDE NACIONAL"/>
    <x v="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6420000000"/>
    <n v="0"/>
    <n v="5163787370"/>
    <n v="1256212630"/>
    <n v="0"/>
    <n v="900000000"/>
    <n v="356212630"/>
    <n v="878464229"/>
    <n v="648967313"/>
    <n v="648967313"/>
    <n v="648967313"/>
  </r>
  <r>
    <s v="41-06-00-001"/>
    <s v="SEDE"/>
    <s v="SEDE NACIONAL"/>
    <x v="1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16788000"/>
    <n v="0"/>
    <n v="16788000"/>
    <n v="0"/>
    <n v="16788000"/>
    <n v="0"/>
    <n v="8309401"/>
    <n v="8300820"/>
    <n v="8300820"/>
    <n v="8300820"/>
  </r>
  <r>
    <s v="41-06-00-001"/>
    <s v="SEDE"/>
    <s v="SEDE NACIONAL"/>
    <x v="1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9748566654"/>
    <n v="75386580"/>
    <n v="14748566654"/>
    <n v="5075386580"/>
    <n v="0"/>
    <n v="5075386580"/>
    <n v="0"/>
    <n v="5075386580"/>
    <n v="3552770606"/>
    <n v="3552770606"/>
    <n v="3552770606"/>
  </r>
  <r>
    <s v="41-06-00-001"/>
    <s v="SEDE"/>
    <s v="SEDE NACIONAL"/>
    <x v="1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8851243845"/>
    <n v="0"/>
    <n v="8851243845"/>
    <n v="0"/>
    <n v="0"/>
    <n v="0"/>
    <n v="0"/>
    <n v="0"/>
    <n v="0"/>
    <n v="0"/>
    <n v="0"/>
  </r>
  <r>
    <s v="41-06-00-001"/>
    <s v="SEDE"/>
    <s v="SEDE NACIONAL"/>
    <x v="1"/>
    <s v="C-4102-1500-5-0-103"/>
    <s v="C-4102-1500-5"/>
    <x v="4"/>
    <s v="DIRECCIÓN DE FAMILIAS Y COMUNIDADES"/>
    <s v="Familia"/>
    <x v="1"/>
    <s v="4102"/>
    <s v="1500"/>
    <s v="5"/>
    <s v="0"/>
    <s v="103"/>
    <m/>
    <m/>
    <s v="Propios"/>
    <s v="27"/>
    <s v="CSF"/>
    <s v="POLÍTICAS Y ESTRATEGIAS PARA LAS  FAMILIAS Y COMUNIDADES"/>
    <n v="500000000"/>
    <n v="120000000"/>
    <n v="620000000"/>
    <n v="0"/>
    <n v="0"/>
    <n v="0"/>
    <n v="0"/>
    <n v="0"/>
    <n v="0"/>
    <n v="0"/>
    <n v="0"/>
  </r>
  <r>
    <s v="41-06-00-001"/>
    <s v="SEDE"/>
    <s v="SEDE NACIONAL"/>
    <x v="1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2083226215"/>
    <n v="159638567"/>
    <n v="46349824"/>
    <n v="2196514958"/>
    <n v="0"/>
    <n v="2196514958"/>
    <n v="0"/>
    <n v="2196514958"/>
    <n v="1536616998"/>
    <n v="1536616998"/>
    <n v="1536616998"/>
  </r>
  <r>
    <s v="41-06-00-001"/>
    <s v="SEDE"/>
    <s v="SEDE NACIONAL"/>
    <x v="1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0058343"/>
    <n v="23009616"/>
    <n v="22177618"/>
    <n v="120890341"/>
    <n v="0"/>
    <n v="116518603"/>
    <n v="4371738"/>
    <n v="110187846"/>
    <n v="96689486"/>
    <n v="96689486"/>
    <n v="96689486"/>
  </r>
  <r>
    <s v="41-06-00-001"/>
    <s v="SEDE"/>
    <s v="SEDE NACIONAL"/>
    <x v="1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0"/>
    <n v="4726697757"/>
    <n v="4726697757"/>
    <n v="0"/>
    <n v="0"/>
    <n v="0"/>
    <n v="0"/>
    <n v="0"/>
    <n v="0"/>
    <n v="0"/>
    <n v="0"/>
  </r>
  <r>
    <s v="41-06-00-001"/>
    <s v="SEDE"/>
    <s v="SEDE NACIONAL"/>
    <x v="1"/>
    <s v="C-4102-1500-6-0-103"/>
    <s v="C-4102-1500-6"/>
    <x v="5"/>
    <s v="DIRECCIÓN DE NIÑEZ Y ADOLESCENCIA"/>
    <s v="Niñez y adolescencia"/>
    <x v="1"/>
    <s v="4102"/>
    <s v="1500"/>
    <s v="6"/>
    <s v="0"/>
    <s v="103"/>
    <m/>
    <m/>
    <s v="Propios"/>
    <s v="27"/>
    <s v="CSF"/>
    <s v="ACCIONES PARA LA PREVENCIÓN DE EMBARAZO ADOLESCENTE - PEA"/>
    <n v="8291899597"/>
    <n v="523533050"/>
    <n v="4282298247"/>
    <n v="4533134400"/>
    <n v="0"/>
    <n v="4527234400"/>
    <n v="5900000"/>
    <n v="4527234400"/>
    <n v="995350028"/>
    <n v="995350028"/>
    <n v="995350028"/>
  </r>
  <r>
    <s v="41-06-00-001"/>
    <s v="SEDE"/>
    <s v="SEDE NACIONAL"/>
    <x v="1"/>
    <s v="C-4102-1500-6-0-104"/>
    <s v="C-4102-1500-6"/>
    <x v="5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4009601350"/>
    <n v="9944036694"/>
    <n v="750000000"/>
    <n v="13203638044"/>
    <n v="0"/>
    <n v="12765267344"/>
    <n v="438370700"/>
    <n v="12522911344"/>
    <n v="5658240097"/>
    <n v="5658240097"/>
    <n v="5658240097"/>
  </r>
  <r>
    <s v="41-06-00-001"/>
    <s v="SEDE"/>
    <s v="SEDE NACIONAL"/>
    <x v="1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25000000000"/>
    <n v="0"/>
    <n v="22604165958"/>
    <n v="2395834042"/>
    <n v="0"/>
    <n v="0"/>
    <n v="2395834042"/>
    <n v="0"/>
    <n v="0"/>
    <n v="0"/>
    <n v="0"/>
  </r>
  <r>
    <s v="41-06-00-001"/>
    <s v="SEDE"/>
    <s v="SEDE NACIONAL"/>
    <x v="1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5954748543"/>
    <n v="15838700"/>
    <n v="2288280358"/>
    <n v="3682306885"/>
    <n v="0"/>
    <n v="3655028962"/>
    <n v="27277923"/>
    <n v="3641730429"/>
    <n v="2549284527"/>
    <n v="2549284527"/>
    <n v="2549284527"/>
  </r>
  <r>
    <s v="41-06-00-001"/>
    <s v="SEDE"/>
    <s v="SEDE NACIONAL"/>
    <x v="1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753255360"/>
    <n v="0"/>
    <n v="440500000"/>
    <n v="312755360"/>
    <n v="0"/>
    <n v="200000000"/>
    <n v="112755360"/>
    <n v="192946821"/>
    <n v="157007903"/>
    <n v="157007903"/>
    <n v="157007903"/>
  </r>
  <r>
    <s v="41-06-00-001"/>
    <s v="SEDE"/>
    <s v="SEDE NACIONAL"/>
    <x v="1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49206004"/>
    <n v="148206004"/>
    <n v="1000000"/>
    <n v="0"/>
    <n v="0"/>
    <n v="1000000"/>
    <n v="0"/>
    <n v="0"/>
    <n v="0"/>
    <n v="0"/>
  </r>
  <r>
    <s v="41-06-00-001"/>
    <s v="SEDE"/>
    <s v="SEDE NACIONAL"/>
    <x v="1"/>
    <s v="C-4102-1500-7-0-101"/>
    <s v="C-4102-1500-7"/>
    <x v="9"/>
    <s v="DIRECCIÓN DE SISTEMA NACIONAL DE BIENESTAR FAMILIAR"/>
    <s v="SNBF"/>
    <x v="1"/>
    <s v="4102"/>
    <s v="1500"/>
    <s v="7"/>
    <s v="0"/>
    <s v="101"/>
    <m/>
    <m/>
    <s v="Propios"/>
    <s v="27"/>
    <s v="CSF"/>
    <s v="ARTICULACIÓN NACIONAL  Y TERRITORIAL DE POLÍTICAS PÚBLICAS DE INFANCIA, ADOLESCENCIA Y FAMILIA"/>
    <n v="5700144108"/>
    <n v="0"/>
    <n v="1161365545"/>
    <n v="4538778563"/>
    <n v="0"/>
    <n v="4538778563"/>
    <n v="0"/>
    <n v="3989132315"/>
    <n v="2802717120"/>
    <n v="2802717120"/>
    <n v="2802717120"/>
  </r>
  <r>
    <s v="41-06-00-001"/>
    <s v="SEDE"/>
    <s v="SEDE NACIONAL"/>
    <x v="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562550282"/>
    <n v="367230980"/>
    <n v="196525295"/>
    <n v="2733255967"/>
    <n v="0"/>
    <n v="2351243267"/>
    <n v="382012700"/>
    <n v="2280776600"/>
    <n v="1619123253"/>
    <n v="1619123253"/>
    <n v="1619123253"/>
  </r>
  <r>
    <s v="41-06-00-001"/>
    <s v="SEDE"/>
    <s v="SEDE NACIONAL"/>
    <x v="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972626781"/>
    <n v="0"/>
    <n v="367039567"/>
    <n v="605587214"/>
    <n v="0"/>
    <n v="300000000"/>
    <n v="305587214"/>
    <n v="188802098"/>
    <n v="143487521"/>
    <n v="143487521"/>
    <n v="143487521"/>
  </r>
  <r>
    <s v="41-06-00-001"/>
    <s v="SEDE"/>
    <s v="SEDE NACIONAL"/>
    <x v="1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102160332"/>
    <n v="102160332"/>
    <n v="0"/>
    <n v="0"/>
    <n v="0"/>
    <n v="0"/>
    <n v="0"/>
    <n v="0"/>
    <n v="0"/>
    <n v="0"/>
  </r>
  <r>
    <s v="41-06-00-001"/>
    <s v="SEDE"/>
    <s v="SEDE NACIONAL"/>
    <x v="1"/>
    <s v="C-4199-1500-1-0-101"/>
    <s v="C-4199-1500-1"/>
    <x v="10"/>
    <s v="DIRECCIÓN DE INFORMACIÓN Y TECNOLOGÍA"/>
    <s v="Tecnología"/>
    <x v="1"/>
    <s v="4199"/>
    <s v="1500"/>
    <s v="1"/>
    <s v="0"/>
    <s v="101"/>
    <m/>
    <m/>
    <s v="Propios"/>
    <s v="27"/>
    <s v="CSF"/>
    <s v="IMPLEMENTACIÓN DEL PLAN ESTRATÉGICO"/>
    <n v="41853499071"/>
    <n v="0"/>
    <n v="0"/>
    <n v="41853499071"/>
    <n v="0"/>
    <n v="41689580179"/>
    <n v="163918892"/>
    <n v="32266421368"/>
    <n v="19741358298"/>
    <n v="19741358298"/>
    <n v="19741358298"/>
  </r>
  <r>
    <s v="41-06-00-001"/>
    <s v="SEDE"/>
    <s v="SEDE NACIONAL"/>
    <x v="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6460414818"/>
    <n v="52563489"/>
    <n v="86830305"/>
    <n v="6426148002"/>
    <n v="0"/>
    <n v="6348510983"/>
    <n v="77637019"/>
    <n v="6311816650"/>
    <n v="4384238682"/>
    <n v="4384238682"/>
    <n v="4384238682"/>
  </r>
  <r>
    <s v="41-06-00-001"/>
    <s v="SEDE"/>
    <s v="SEDE NACIONAL"/>
    <x v="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76180359"/>
    <n v="35103413"/>
    <n v="35103413"/>
    <n v="76180359"/>
    <n v="0"/>
    <n v="76180359"/>
    <n v="0"/>
    <n v="49206323"/>
    <n v="41129129"/>
    <n v="41129129"/>
    <n v="41129129"/>
  </r>
  <r>
    <s v="41-06-00-001"/>
    <s v="SEDE"/>
    <s v="SEDE NACIONAL"/>
    <x v="1"/>
    <s v="C-4199-1500-2-0-102"/>
    <s v="C-4199-1500-2"/>
    <x v="6"/>
    <s v="DIRECCIÓN DE GESTIÓN HUMANA"/>
    <s v="Gestión Humana- P.T."/>
    <x v="1"/>
    <s v="4199"/>
    <s v="1500"/>
    <s v="2"/>
    <s v="0"/>
    <s v="102"/>
    <m/>
    <m/>
    <s v="Propios"/>
    <s v="27"/>
    <s v="CSF"/>
    <s v="GASTOS DE PERSONAL GESTIÓN HUMANA - RECAUDO"/>
    <n v="8580000000"/>
    <n v="0"/>
    <n v="7060715696"/>
    <n v="1519284304"/>
    <n v="0"/>
    <n v="1519284304"/>
    <n v="0"/>
    <n v="1314144684"/>
    <n v="1309848473"/>
    <n v="1309848473"/>
    <n v="1309848473"/>
  </r>
  <r>
    <s v="41-06-00-001"/>
    <s v="SEDE"/>
    <s v="SEDE NACIONAL"/>
    <x v="1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1"/>
    <s v="CSF"/>
    <s v="SOPORTE A LA GESTIÓN DEL PROYECTO - APOYO EN CONTRATACIÓN DE SERVICIOS"/>
    <n v="0"/>
    <n v="2200000000"/>
    <n v="25722800"/>
    <n v="2174277200"/>
    <n v="0"/>
    <n v="475695366"/>
    <n v="1698581834"/>
    <n v="338836400"/>
    <n v="2532333"/>
    <n v="2532333"/>
    <n v="2532333"/>
  </r>
  <r>
    <s v="41-06-00-001"/>
    <s v="SEDE"/>
    <s v="SEDE NACIONAL"/>
    <x v="1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4870725918"/>
    <n v="3911694016"/>
    <n v="1739133127"/>
    <n v="27043286807"/>
    <n v="0"/>
    <n v="27017772092"/>
    <n v="25514715"/>
    <n v="26878753792"/>
    <n v="19182053347"/>
    <n v="19182053347"/>
    <n v="19182053347"/>
  </r>
  <r>
    <s v="41-06-00-001"/>
    <s v="SEDE"/>
    <s v="SEDE NACIONAL"/>
    <x v="1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107420946"/>
    <n v="0"/>
    <n v="107420946"/>
    <n v="0"/>
    <n v="0"/>
    <n v="107420946"/>
    <n v="0"/>
    <n v="0"/>
    <n v="0"/>
    <n v="0"/>
  </r>
  <r>
    <s v="41-06-00-001"/>
    <s v="SEDE"/>
    <s v="SEDE NACIONAL"/>
    <x v="1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1500000000"/>
    <n v="218000000"/>
    <n v="838063801"/>
    <n v="879936199"/>
    <n v="0"/>
    <n v="723518916"/>
    <n v="156417283"/>
    <n v="439682357"/>
    <n v="369925973"/>
    <n v="369925973"/>
    <n v="369925973"/>
  </r>
  <r>
    <s v="41-06-00-001"/>
    <s v="SEDE"/>
    <s v="SEDE NACIONAL"/>
    <x v="1"/>
    <s v="C-4199-1500-2-0-105"/>
    <s v="C-4199-1500-2"/>
    <x v="6"/>
    <s v="DIRECCION FINANCIERA"/>
    <s v="Dirección Financiera"/>
    <x v="1"/>
    <s v="4199"/>
    <s v="1500"/>
    <s v="2"/>
    <s v="0"/>
    <s v="105"/>
    <m/>
    <m/>
    <s v="Propios"/>
    <s v="27"/>
    <s v="CSF"/>
    <s v="GASTOS DE ADMINISTRACIÓN RECAUDO PILA"/>
    <n v="7875000000"/>
    <n v="0"/>
    <n v="1779198974"/>
    <n v="6095801026"/>
    <n v="0"/>
    <n v="5494426982"/>
    <n v="601374044"/>
    <n v="5494426982"/>
    <n v="3832007601"/>
    <n v="3832007601"/>
    <n v="3832007601"/>
  </r>
  <r>
    <s v="41-06-00-001"/>
    <s v="SEDE"/>
    <s v="SEDE NACIONAL"/>
    <x v="1"/>
    <s v="C-4199-1500-2-0-106"/>
    <s v="C-4199-1500-2"/>
    <x v="6"/>
    <s v="DIRECCION FINANCIERA"/>
    <s v="Dirección Financiera"/>
    <x v="1"/>
    <s v="4199"/>
    <s v="1500"/>
    <s v="2"/>
    <s v="0"/>
    <s v="106"/>
    <m/>
    <m/>
    <s v="Propios"/>
    <s v="27"/>
    <s v="CSF"/>
    <s v="GASTOS OPERADORES FINANCIEROS Y BANCARIOS"/>
    <n v="6017000000"/>
    <n v="0"/>
    <n v="5813800000"/>
    <n v="203200000"/>
    <n v="0"/>
    <n v="0"/>
    <n v="203200000"/>
    <n v="0"/>
    <n v="0"/>
    <n v="0"/>
    <n v="0"/>
  </r>
  <r>
    <s v="41-06-00-001"/>
    <s v="SEDE"/>
    <s v="SEDE NACIONAL"/>
    <x v="1"/>
    <s v="C-4199-1500-2-0-107"/>
    <s v="C-4199-1500-2"/>
    <x v="6"/>
    <s v="DIRECCION FINANCIERA"/>
    <s v="Dirección Financiera"/>
    <x v="1"/>
    <s v="4199"/>
    <s v="1500"/>
    <s v="2"/>
    <s v="0"/>
    <s v="107"/>
    <m/>
    <m/>
    <s v="Propios"/>
    <s v="27"/>
    <s v="CSF"/>
    <s v="GASTOS ADMINISTRACIÓN CAJA DE COMPENSACIÓN FAMILIAR"/>
    <n v="3100000"/>
    <n v="0"/>
    <n v="2100000"/>
    <n v="1000000"/>
    <n v="0"/>
    <n v="0"/>
    <n v="1000000"/>
    <n v="0"/>
    <n v="0"/>
    <n v="0"/>
    <n v="0"/>
  </r>
  <r>
    <s v="41-06-00-001"/>
    <s v="SEDE"/>
    <s v="SEDE NACIONAL"/>
    <x v="1"/>
    <s v="C-4199-1500-2-0-108"/>
    <s v="C-4199-1500-2"/>
    <x v="6"/>
    <s v="DIRECCION FINANCIERA"/>
    <s v="Dirección Financiera"/>
    <x v="1"/>
    <s v="4199"/>
    <s v="1500"/>
    <s v="2"/>
    <s v="0"/>
    <s v="108"/>
    <m/>
    <m/>
    <s v="Propios"/>
    <s v="27"/>
    <s v="CSF"/>
    <s v="APOYO TÉCNICO"/>
    <n v="30000000"/>
    <n v="0"/>
    <n v="30000000"/>
    <n v="0"/>
    <n v="0"/>
    <n v="0"/>
    <n v="0"/>
    <n v="0"/>
    <n v="0"/>
    <n v="0"/>
    <n v="0"/>
  </r>
  <r>
    <s v="41-06-00-001"/>
    <s v="SEDE"/>
    <s v="SEDE NACIONAL"/>
    <x v="1"/>
    <s v="C-4199-1500-2-0-109"/>
    <s v="C-4199-1500-2"/>
    <x v="6"/>
    <s v="DIRECCION FINANCIERA"/>
    <s v="Dirección Financiera"/>
    <x v="1"/>
    <s v="4199"/>
    <s v="1500"/>
    <s v="2"/>
    <s v="0"/>
    <s v="109"/>
    <m/>
    <m/>
    <s v="Propios"/>
    <s v="27"/>
    <s v="CSF"/>
    <s v="DESARROLLO NORMATIVO"/>
    <n v="139000000"/>
    <n v="650000000"/>
    <n v="392000000"/>
    <n v="397000000"/>
    <n v="0"/>
    <n v="324328700"/>
    <n v="72671300"/>
    <n v="320465533"/>
    <n v="117963700"/>
    <n v="117963700"/>
    <n v="117963700"/>
  </r>
  <r>
    <s v="41-06-00-001"/>
    <s v="SEDE"/>
    <s v="SEDE NACIONAL"/>
    <x v="1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52338743"/>
    <n v="0"/>
    <n v="0"/>
    <n v="52338743"/>
    <n v="0"/>
    <n v="0"/>
    <n v="52338743"/>
    <n v="0"/>
    <n v="0"/>
    <n v="0"/>
    <n v="0"/>
  </r>
  <r>
    <s v="41-06-00-001"/>
    <s v="SEDE"/>
    <s v="SEDE NACIONAL"/>
    <x v="1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0"/>
    <s v="CSF"/>
    <s v="SOPORTE A LA GESTIÓN DEL PROYECTO - DE TIPO ADMINISTRATIVO"/>
    <n v="2665631752"/>
    <n v="1536471489"/>
    <n v="2665631752"/>
    <n v="1536471489"/>
    <n v="0"/>
    <n v="1536471489"/>
    <n v="0"/>
    <n v="0"/>
    <n v="0"/>
    <n v="0"/>
    <n v="0"/>
  </r>
  <r>
    <s v="41-06-00-001"/>
    <s v="SEDE"/>
    <s v="SEDE NACIONAL"/>
    <x v="1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51457984576"/>
    <n v="7061843088"/>
    <n v="3977975906"/>
    <n v="54541851758"/>
    <n v="0"/>
    <n v="54541851758"/>
    <n v="0"/>
    <n v="49259442120"/>
    <n v="33004575665"/>
    <n v="33004575665"/>
    <n v="33004575665"/>
  </r>
  <r>
    <s v="41-06-00-001"/>
    <s v="SEDE"/>
    <s v="SEDE NACIONAL"/>
    <x v="1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05813846"/>
    <n v="1049841"/>
    <n v="21628044"/>
    <n v="2885235643"/>
    <n v="0"/>
    <n v="2836568259"/>
    <n v="48667384"/>
    <n v="2807850036"/>
    <n v="2188661697"/>
    <n v="2188661697"/>
    <n v="2188661697"/>
  </r>
  <r>
    <s v="41-06-00-001"/>
    <s v="SEDE"/>
    <s v="SEDE NACIONAL"/>
    <x v="1"/>
    <s v="C-4199-1500-2-0-203"/>
    <s v="C-4199-1500-2"/>
    <x v="6"/>
    <s v="DIRECCION ADMINISTRATIVA"/>
    <s v="Administrativa NM"/>
    <x v="1"/>
    <s v="4199"/>
    <s v="1500"/>
    <s v="2"/>
    <s v="0"/>
    <s v="203"/>
    <m/>
    <m/>
    <s v="Propios"/>
    <s v="27"/>
    <s v="CSF"/>
    <s v="ADMINISTRACIÓN DE PLANTA FISICA - VIGILANCIA"/>
    <n v="39020040215"/>
    <n v="0"/>
    <n v="1031077045"/>
    <n v="37988963170"/>
    <n v="0"/>
    <n v="37986882978"/>
    <n v="2080192"/>
    <n v="37735878324"/>
    <n v="25391134819"/>
    <n v="25391134819"/>
    <n v="25391134819"/>
  </r>
  <r>
    <s v="41-06-00-001"/>
    <s v="SEDE"/>
    <s v="SEDE NACIONAL"/>
    <x v="1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1362490200"/>
    <n v="517375093"/>
    <n v="962490200"/>
    <n v="917375093"/>
    <n v="0"/>
    <n v="742000000"/>
    <n v="175375093"/>
    <n v="375906601"/>
    <n v="375900711"/>
    <n v="375900711"/>
    <n v="375900711"/>
  </r>
  <r>
    <s v="41-06-00-001"/>
    <s v="SEDE"/>
    <s v="SEDE NACIONAL"/>
    <x v="1"/>
    <s v="C-4199-1500-2-0-205"/>
    <s v="C-4199-1500-2"/>
    <x v="6"/>
    <s v="DIRECCION ADMINISTRATIVA"/>
    <s v="Administrativa NM"/>
    <x v="1"/>
    <s v="4199"/>
    <s v="1500"/>
    <s v="2"/>
    <s v="0"/>
    <s v="205"/>
    <m/>
    <m/>
    <s v="Propios"/>
    <s v="27"/>
    <s v="CSF"/>
    <s v="GASTOS DE TRANSPORTE AEREO"/>
    <n v="11297292972"/>
    <n v="0"/>
    <n v="208606222"/>
    <n v="11088686750"/>
    <n v="0"/>
    <n v="10355851891"/>
    <n v="732834859"/>
    <n v="10355851891"/>
    <n v="7226297285"/>
    <n v="7226297285"/>
    <n v="7226297285"/>
  </r>
  <r>
    <s v="41-06-00-001"/>
    <s v="SEDE"/>
    <s v="SEDE NACIONAL"/>
    <x v="1"/>
    <s v="C-4199-1500-2-0-301"/>
    <s v="C-4199-1500-2"/>
    <x v="6"/>
    <s v="DIRECCIÓN DE ABASTECIMIENTO"/>
    <s v="Abastecimiento"/>
    <x v="1"/>
    <s v="4199"/>
    <s v="1500"/>
    <s v="2"/>
    <s v="0"/>
    <s v="301"/>
    <m/>
    <m/>
    <s v="Propios"/>
    <s v="27"/>
    <s v="CSF"/>
    <s v="SOPORTE A LA GESTIÓN DEL PROYECTO - DE TIPO LOGÍSTICO"/>
    <n v="6180000000"/>
    <n v="0"/>
    <n v="2180000000"/>
    <n v="4000000000"/>
    <n v="0"/>
    <n v="4000000000"/>
    <n v="0"/>
    <n v="4000000000"/>
    <n v="1963493601"/>
    <n v="1963493601"/>
    <n v="1963493601"/>
  </r>
  <r>
    <s v="41-06-00-001"/>
    <s v="SEDE"/>
    <s v="SEDE NACIONAL"/>
    <x v="1"/>
    <s v="C-4199-1500-2-0-401"/>
    <s v="C-4199-1500-2"/>
    <x v="6"/>
    <s v="DIRECCIÓN DE SERVICIOS Y ATENCIÓN"/>
    <s v="Servicios y Atención"/>
    <x v="1"/>
    <s v="4199"/>
    <s v="1500"/>
    <s v="2"/>
    <s v="0"/>
    <s v="401"/>
    <m/>
    <m/>
    <s v="Propios"/>
    <s v="20"/>
    <s v="CSF"/>
    <s v="SOPORTE A LA GESTIÓN DEL PROYECTO - RELACIONADA CON LOS SERVICIOS DE ATENCIÓN"/>
    <n v="0"/>
    <n v="137776919"/>
    <n v="0"/>
    <n v="137776919"/>
    <n v="0"/>
    <n v="137776919"/>
    <n v="0"/>
    <n v="0"/>
    <n v="0"/>
    <n v="0"/>
    <n v="0"/>
  </r>
  <r>
    <s v="41-06-00-001"/>
    <s v="SEDE"/>
    <s v="SEDE NACIONAL"/>
    <x v="1"/>
    <s v="C-4199-1500-2-0-401"/>
    <s v="C-4199-1500-2"/>
    <x v="6"/>
    <s v="DIRECCIÓN DE SERVICIOS Y ATENCIÓN"/>
    <s v="Servicios y Atención"/>
    <x v="1"/>
    <s v="4199"/>
    <s v="1500"/>
    <s v="2"/>
    <s v="0"/>
    <s v="401"/>
    <m/>
    <m/>
    <s v="Propios"/>
    <s v="27"/>
    <s v="CSF"/>
    <s v="SOPORTE A LA GESTIÓN DEL PROYECTO - RELACIONADA CON LOS SERVICIOS DE ATENCIÓN"/>
    <n v="12211965000"/>
    <n v="862924176"/>
    <n v="600000000"/>
    <n v="12474889176"/>
    <n v="0"/>
    <n v="12474889176"/>
    <n v="0"/>
    <n v="10263139407"/>
    <n v="8514256598"/>
    <n v="8514256598"/>
    <n v="8514256598"/>
  </r>
  <r>
    <s v="41-06-00-001"/>
    <s v="SEDE"/>
    <s v="SEDE NACIONAL"/>
    <x v="1"/>
    <s v="C-4199-1500-2-0-501"/>
    <s v="C-4199-1500-2"/>
    <x v="6"/>
    <s v="OFICINA ASESORA JURÍDICA"/>
    <s v="Jurídica"/>
    <x v="1"/>
    <s v="4199"/>
    <s v="1500"/>
    <s v="2"/>
    <s v="0"/>
    <s v="501"/>
    <m/>
    <m/>
    <s v="Propios"/>
    <s v="27"/>
    <s v="CSF"/>
    <s v="OTROS GASTOS DE COBRO COACTIVO"/>
    <n v="20000000"/>
    <n v="0"/>
    <n v="18000000"/>
    <n v="2000000"/>
    <n v="0"/>
    <n v="548000"/>
    <n v="1452000"/>
    <n v="548000"/>
    <n v="548000"/>
    <n v="548000"/>
    <n v="548000"/>
  </r>
  <r>
    <s v="41-06-00-001"/>
    <s v="SEDE"/>
    <s v="SEDE NACIONAL"/>
    <x v="1"/>
    <s v="C-4199-1500-2-0-502"/>
    <s v="C-4199-1500-2"/>
    <x v="6"/>
    <s v="OFICINA ASESORA JURÍDICA"/>
    <s v="Jurídica"/>
    <x v="1"/>
    <s v="4199"/>
    <s v="1500"/>
    <s v="2"/>
    <s v="0"/>
    <s v="502"/>
    <m/>
    <m/>
    <s v="Propios"/>
    <s v="27"/>
    <s v="CSF"/>
    <s v="VIGILANCIA Y CONTROL JUDICIAL"/>
    <n v="200000000"/>
    <n v="0"/>
    <n v="0"/>
    <n v="200000000"/>
    <n v="0"/>
    <n v="200000000"/>
    <n v="0"/>
    <n v="200000000"/>
    <n v="48826890"/>
    <n v="48826890"/>
    <n v="48826890"/>
  </r>
  <r>
    <s v="41-06-00-001"/>
    <s v="SEDE"/>
    <s v="SEDE NACIONAL"/>
    <x v="1"/>
    <s v="C-4199-1500-2-0-503"/>
    <s v="C-4199-1500-2"/>
    <x v="6"/>
    <s v="DIRECCIÓN DE CONTRATACIÓN"/>
    <s v="Dirección de Contratación."/>
    <x v="1"/>
    <s v="4199"/>
    <s v="1500"/>
    <s v="2"/>
    <s v="0"/>
    <s v="503"/>
    <m/>
    <m/>
    <s v="Propios"/>
    <s v="27"/>
    <s v="CSF"/>
    <s v="APOYO AL PROCESO DE GESTIÓN DE CONTRATACIÓN"/>
    <n v="50000000"/>
    <n v="0"/>
    <n v="0"/>
    <n v="50000000"/>
    <n v="0"/>
    <n v="50000000"/>
    <n v="0"/>
    <n v="50000000"/>
    <n v="0"/>
    <n v="0"/>
    <n v="0"/>
  </r>
  <r>
    <s v="41-06-00-001"/>
    <s v="SEDE"/>
    <s v="SEDE NACIONAL"/>
    <x v="1"/>
    <s v="C-4199-1500-2-0-602"/>
    <s v="C-4199-1500-2"/>
    <x v="6"/>
    <s v="DIRECCIÓN DE GESTIÓN HUMANA"/>
    <s v="Gestión Humana - Pres. Serv"/>
    <x v="1"/>
    <s v="4199"/>
    <s v="1500"/>
    <s v="2"/>
    <s v="0"/>
    <s v="602"/>
    <m/>
    <m/>
    <s v="Propios"/>
    <s v="27"/>
    <s v="CSF"/>
    <s v="SOPORTE A LA GESTIÓN DEL PROYECTO - APOYO EN CONTRATACIÓN DE SERVICIOS"/>
    <n v="683000000"/>
    <n v="26761833"/>
    <n v="0"/>
    <n v="709761833"/>
    <n v="0"/>
    <n v="682381015"/>
    <n v="27380818"/>
    <n v="682381015"/>
    <n v="474853495"/>
    <n v="474853495"/>
    <n v="474853495"/>
  </r>
  <r>
    <s v="41-06-00-001"/>
    <s v="SEDE"/>
    <s v="SEDE NACIONAL"/>
    <x v="1"/>
    <s v="C-4199-1500-2-0-701"/>
    <s v="C-4199-1500-2"/>
    <x v="6"/>
    <s v="DIRECCIÓN DE PLANEACION Y CONTROL DE LA GESTION"/>
    <s v="Planeación"/>
    <x v="1"/>
    <s v="4199"/>
    <s v="1500"/>
    <s v="2"/>
    <s v="0"/>
    <s v="701"/>
    <m/>
    <m/>
    <s v="Propios"/>
    <s v="27"/>
    <s v="CSF"/>
    <s v="MEJORAMIENTO A LA GESTIÓN INSTITUCIONAL"/>
    <n v="251450000"/>
    <n v="0"/>
    <n v="172647248"/>
    <n v="78802752"/>
    <n v="0"/>
    <n v="61666752"/>
    <n v="17136000"/>
    <n v="61666752"/>
    <n v="61666752"/>
    <n v="61666752"/>
    <n v="61666752"/>
  </r>
  <r>
    <s v="41-06-00-001"/>
    <s v="SEDE"/>
    <s v="SEDE NACIONAL"/>
    <x v="1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824000000"/>
    <n v="90778259"/>
    <n v="361000699"/>
    <n v="553777560"/>
    <n v="0"/>
    <n v="553777560"/>
    <n v="0"/>
    <n v="200687654"/>
    <n v="1470000"/>
    <n v="1470000"/>
    <n v="1470000"/>
  </r>
  <r>
    <s v="41-06-00-001"/>
    <s v="SEDE"/>
    <s v="SEDE NACIONAL"/>
    <x v="1"/>
    <s v="C-4199-1500-2-0-703"/>
    <s v="C-4199-1500-2"/>
    <x v="6"/>
    <s v="DIRECCIÓN DE GESTIÓN HUMANA"/>
    <s v="Gestión Humana - Pres. Serv"/>
    <x v="1"/>
    <s v="4199"/>
    <s v="1500"/>
    <s v="2"/>
    <s v="0"/>
    <s v="703"/>
    <m/>
    <m/>
    <s v="Propios"/>
    <s v="27"/>
    <s v="CSF"/>
    <s v="SOPORTE A LA GESTIÓN DEL PROYECTO - APOYO EN CONTRATACIÓN DE SERVICIOS"/>
    <n v="3370000000"/>
    <n v="0"/>
    <n v="0"/>
    <n v="3370000000"/>
    <n v="0"/>
    <n v="3337287867"/>
    <n v="32712133"/>
    <n v="3317649367"/>
    <n v="2364537002"/>
    <n v="2364537002"/>
    <n v="2364537002"/>
  </r>
  <r>
    <s v="41-06-00-001"/>
    <s v="SEDE"/>
    <s v="SEDE NACIONAL"/>
    <x v="1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2794174"/>
    <n v="66924297"/>
    <n v="53817000"/>
    <n v="45901471"/>
    <n v="0"/>
    <n v="45901471"/>
    <n v="0"/>
    <n v="33496506"/>
    <n v="28979445"/>
    <n v="28979445"/>
    <n v="28979445"/>
  </r>
  <r>
    <s v="41-06-00-001"/>
    <s v="SEDE"/>
    <s v="SEDE NACIONAL"/>
    <x v="1"/>
    <s v="C-4199-1500-2-0-801"/>
    <s v="C-4199-1500-2"/>
    <x v="6"/>
    <s v="DIRECCIÓN DE GESTIÓN HUMANA"/>
    <s v="Gestión Humana- Capacitación"/>
    <x v="1"/>
    <s v="4199"/>
    <s v="1500"/>
    <s v="2"/>
    <s v="0"/>
    <s v="801"/>
    <m/>
    <m/>
    <s v="Propios"/>
    <s v="27"/>
    <s v="CSF"/>
    <s v="CAPACITACIÓN FORMAL Y NO FORMAL"/>
    <n v="1000000000"/>
    <n v="153441818"/>
    <n v="0"/>
    <n v="1153441818"/>
    <n v="0"/>
    <n v="1152441818"/>
    <n v="1000000"/>
    <n v="1128441818"/>
    <n v="400000000"/>
    <n v="400000000"/>
    <n v="400000000"/>
  </r>
  <r>
    <s v="41-06-00-001"/>
    <s v="SEDE"/>
    <s v="SEDE NACIONAL"/>
    <x v="1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72284755"/>
    <n v="33576000"/>
    <n v="8676000"/>
    <n v="97184755"/>
    <n v="0"/>
    <n v="86829839"/>
    <n v="10354916"/>
    <n v="45811117"/>
    <n v="44085217"/>
    <n v="44085217"/>
    <n v="44085217"/>
  </r>
  <r>
    <s v="41-06-00-001"/>
    <s v="SEDE"/>
    <s v="SEDE NACIONAL"/>
    <x v="1"/>
    <s v="C-4199-1500-3-0-101"/>
    <s v="C-4199-1500-3"/>
    <x v="7"/>
    <s v="SUBDIRECCIÓN DE MONITORÉO Y EVALUACIÓN"/>
    <s v="Planeación"/>
    <x v="1"/>
    <s v="4199"/>
    <s v="1500"/>
    <s v="3"/>
    <s v="0"/>
    <s v="101"/>
    <m/>
    <m/>
    <s v="Propios"/>
    <s v="27"/>
    <s v="CSF"/>
    <s v="INVESTIGACIÓN Y EVALUACIÓN"/>
    <n v="5500000000"/>
    <n v="676479860"/>
    <n v="2440000000"/>
    <n v="3736479860"/>
    <n v="0"/>
    <n v="3698204932"/>
    <n v="38274928"/>
    <n v="3021725072"/>
    <n v="2335679011"/>
    <n v="2335679011"/>
    <n v="2335679011"/>
  </r>
  <r>
    <s v="41-06-00-001"/>
    <s v="SEDE"/>
    <s v="SEDE NACIONAL"/>
    <x v="1"/>
    <s v="C-4199-1500-4-0-101"/>
    <s v="C-4199-1500-4"/>
    <x v="11"/>
    <s v="OFICINA ASESORA DE COMUNICACIONES"/>
    <s v="Comunicaciones"/>
    <x v="1"/>
    <s v="4199"/>
    <s v="1500"/>
    <s v="4"/>
    <s v="0"/>
    <s v="101"/>
    <m/>
    <m/>
    <s v="Propios"/>
    <s v="27"/>
    <s v="CSF"/>
    <s v="PROMOCIÓN Y FOMENTO DE UNA CULTURA DE GARANTIA Y RESTITUCIÓN  DE UNA CULTURA DE DERECHOS DE LA NIÑEZ Y LA FAMILIA"/>
    <n v="6844570800"/>
    <n v="0"/>
    <n v="0"/>
    <n v="6844570800"/>
    <n v="0"/>
    <n v="6778934000"/>
    <n v="65636800"/>
    <n v="6778934000"/>
    <n v="1365434971"/>
    <n v="1365434971"/>
    <n v="1365434971"/>
  </r>
  <r>
    <s v="41-06-00-001"/>
    <s v="SEDE"/>
    <s v="SEDE NACIONAL"/>
    <x v="1"/>
    <s v="C-4199-1500-4-0-103"/>
    <s v="C-4199-1500-4"/>
    <x v="11"/>
    <s v="DIRECCIÓN DE GESTIÓN HUMANA"/>
    <s v="Gestión Humana- Viáticos"/>
    <x v="1"/>
    <s v="4199"/>
    <s v="1500"/>
    <s v="4"/>
    <s v="0"/>
    <s v="103"/>
    <m/>
    <m/>
    <s v="Propios"/>
    <s v="27"/>
    <s v="CSF"/>
    <s v="SOPORTE A LA GESTIÓN DEL PROYECTO - VIÁTICOS Y GASTOS DE VIAJE"/>
    <n v="145500000"/>
    <n v="0"/>
    <n v="0"/>
    <n v="145500000"/>
    <n v="0"/>
    <n v="90000000"/>
    <n v="55500000"/>
    <n v="28206332"/>
    <n v="24437035"/>
    <n v="24437035"/>
    <n v="24437035"/>
  </r>
  <r>
    <s v="41-06-00-001"/>
    <s v="SEDE"/>
    <s v="SEDE NACIONAL"/>
    <x v="1"/>
    <s v="C-4199-1500-4-0-999"/>
    <s v="C-4199-1500-4"/>
    <x v="11"/>
    <s v="OFICINA ASESORA DE COMUNICACIONES"/>
    <s v="Comunicaciones"/>
    <x v="1"/>
    <s v="4199"/>
    <s v="1500"/>
    <s v="4"/>
    <s v="0"/>
    <s v="999"/>
    <m/>
    <m/>
    <s v="Propios"/>
    <s v="27"/>
    <s v="CSF"/>
    <s v="GRAVAMEN A LOS MOVIMIENTOS FINANCIEROS - GMF"/>
    <n v="9929200"/>
    <n v="0"/>
    <n v="0"/>
    <n v="9929200"/>
    <n v="0"/>
    <n v="30619"/>
    <n v="9898581"/>
    <n v="30619"/>
    <n v="8927"/>
    <n v="8927"/>
    <n v="8927"/>
  </r>
  <r>
    <s v="41-06-00-001"/>
    <s v="SEDE"/>
    <s v="SEDE NACIONAL"/>
    <x v="1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20000000000"/>
    <n v="11940091"/>
    <n v="7112505254"/>
    <n v="12899434837"/>
    <n v="0"/>
    <n v="318988903"/>
    <n v="12580445934"/>
    <n v="318988903"/>
    <n v="0"/>
    <n v="0"/>
    <n v="0"/>
  </r>
  <r>
    <s v="41-06-00-001"/>
    <s v="SEDE"/>
    <s v="SEDE NACIONAL"/>
    <x v="1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9307517978"/>
    <n v="156529354"/>
    <n v="447587504"/>
    <n v="9016459828"/>
    <n v="0"/>
    <n v="8771107183"/>
    <n v="245352645"/>
    <n v="8270724764"/>
    <n v="0"/>
    <n v="0"/>
    <n v="0"/>
  </r>
  <r>
    <s v="41-06-00-001"/>
    <s v="SEDE"/>
    <s v="SEDE NACIONAL"/>
    <x v="1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8437595297"/>
    <n v="596147409"/>
    <n v="5572459339"/>
    <n v="3461283367"/>
    <n v="0"/>
    <n v="2894211960"/>
    <n v="567071407"/>
    <n v="1595240001"/>
    <n v="0"/>
    <n v="0"/>
    <n v="0"/>
  </r>
  <r>
    <s v="41-06-00-001"/>
    <s v="SEDE"/>
    <s v="SEDE NACIONAL"/>
    <x v="1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75000000"/>
    <n v="0"/>
    <n v="69779990"/>
    <n v="405220010"/>
    <n v="0"/>
    <n v="379511488"/>
    <n v="25708522"/>
    <n v="379511488"/>
    <n v="19597196"/>
    <n v="19597196"/>
    <n v="19597196"/>
  </r>
  <r>
    <s v="41-06-00-001"/>
    <s v="SEDE"/>
    <s v="SEDE NACIONAL"/>
    <x v="1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1"/>
    <s v="CSF"/>
    <s v="DOTACIÓN"/>
    <n v="2440000000"/>
    <n v="213542270"/>
    <n v="0"/>
    <n v="2653542270"/>
    <n v="0"/>
    <n v="2653542270"/>
    <n v="0"/>
    <n v="2653275672"/>
    <n v="0"/>
    <n v="0"/>
    <n v="0"/>
  </r>
  <r>
    <s v="41-06-00-001"/>
    <s v="SEDE"/>
    <s v="SEDE NACIONAL"/>
    <x v="1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7"/>
    <s v="CSF"/>
    <s v="DOTACIÓN"/>
    <n v="1820000000"/>
    <n v="13506498"/>
    <n v="476014399"/>
    <n v="1357492099"/>
    <n v="0"/>
    <n v="1354485601"/>
    <n v="3006498"/>
    <n v="628077197"/>
    <n v="86805159"/>
    <n v="86805159"/>
    <n v="86805159"/>
  </r>
  <r>
    <s v="41-06-00-001"/>
    <s v="SEDE"/>
    <s v="SEDE NACIONAL"/>
    <x v="1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3336513120"/>
    <n v="26452430"/>
    <n v="1069736246"/>
    <n v="2293229304"/>
    <n v="0"/>
    <n v="2286587799"/>
    <n v="6641505"/>
    <n v="2285796363"/>
    <n v="1494194661"/>
    <n v="1494194661"/>
    <n v="1494194661"/>
  </r>
  <r>
    <s v="41-06-00-001"/>
    <s v="SEDE"/>
    <s v="SEDE NACIONAL"/>
    <x v="1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700000000"/>
    <n v="0"/>
    <n v="608991931"/>
    <n v="91008069"/>
    <n v="0"/>
    <n v="60000000"/>
    <n v="31008069"/>
    <n v="53725314"/>
    <n v="37338936"/>
    <n v="37338936"/>
    <n v="37338936"/>
  </r>
  <r>
    <s v="41-06-00-005"/>
    <s v="REGIONAL"/>
    <s v="REGIONAL ANTIOQUIA"/>
    <x v="2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216000"/>
    <n v="372000"/>
    <n v="11"/>
    <n v="587989"/>
    <n v="0"/>
    <n v="587989"/>
    <n v="0"/>
    <n v="587989"/>
    <n v="587989"/>
    <n v="587989"/>
    <n v="587989"/>
  </r>
  <r>
    <s v="41-06-00-005"/>
    <s v="REGIONAL"/>
    <s v="REGIONAL ANTIOQUIA"/>
    <x v="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31000000"/>
    <n v="31900000"/>
    <n v="0"/>
    <n v="262900000"/>
    <n v="0"/>
    <n v="262900000"/>
    <n v="0"/>
    <n v="200954138"/>
    <n v="200838047"/>
    <n v="200838047"/>
    <n v="200838047"/>
  </r>
  <r>
    <s v="41-06-00-005"/>
    <s v="REGIONAL"/>
    <s v="REGIONAL ANTIOQUIA"/>
    <x v="2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168412"/>
    <n v="481"/>
    <n v="167931"/>
    <n v="0"/>
    <n v="167931"/>
    <n v="0"/>
    <n v="167931"/>
    <n v="167931"/>
    <n v="167931"/>
    <n v="167931"/>
  </r>
  <r>
    <s v="41-06-00-005"/>
    <s v="REGIONAL"/>
    <s v="REGIONAL ANTIOQUIA"/>
    <x v="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0000000"/>
    <n v="1000"/>
    <n v="13851960"/>
    <n v="16149040"/>
    <n v="0"/>
    <n v="16149040"/>
    <n v="0"/>
    <n v="9648039.2300000004"/>
    <n v="1930837"/>
    <n v="1930837"/>
    <n v="1930837"/>
  </r>
  <r>
    <s v="41-06-00-005"/>
    <s v="REGIONAL"/>
    <s v="REGIONAL ANTIOQUIA"/>
    <x v="2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310000000"/>
    <n v="2480"/>
    <n v="0"/>
    <n v="310002480"/>
    <n v="0"/>
    <n v="270002480"/>
    <n v="40000000"/>
    <n v="270000874.39999998"/>
    <n v="131733874.40000001"/>
    <n v="131733874.40000001"/>
    <n v="131733874.40000001"/>
  </r>
  <r>
    <s v="41-06-00-005"/>
    <s v="REGIONAL"/>
    <s v="REGIONAL ANTIOQUIA"/>
    <x v="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24000000"/>
    <n v="9867381"/>
    <n v="0"/>
    <n v="33867381"/>
    <n v="0"/>
    <n v="18708049"/>
    <n v="15159332"/>
    <n v="18708049"/>
    <n v="18708049"/>
    <n v="18708049"/>
    <n v="18708049"/>
  </r>
  <r>
    <s v="41-06-00-005"/>
    <s v="REGIONAL"/>
    <s v="REGIONAL ANTIOQUIA"/>
    <x v="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36800000"/>
    <n v="0"/>
    <n v="0"/>
    <n v="36800000"/>
    <n v="0"/>
    <n v="36799993.100000001"/>
    <n v="6.9"/>
    <n v="36799993.100000001"/>
    <n v="36799993.100000001"/>
    <n v="36799993.100000001"/>
    <n v="36799993.100000001"/>
  </r>
  <r>
    <s v="41-06-00-005"/>
    <s v="REGIONAL"/>
    <s v="REGIONAL ANTIOQUIA"/>
    <x v="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89500000"/>
    <n v="0"/>
    <n v="0"/>
    <n v="189500000"/>
    <n v="0"/>
    <n v="189499998.30000001"/>
    <n v="1.7"/>
    <n v="189499998.30000001"/>
    <n v="189499998.30000001"/>
    <n v="189499998.30000001"/>
    <n v="189499998.30000001"/>
  </r>
  <r>
    <s v="41-06-00-005"/>
    <s v="REGIONAL"/>
    <s v="REGIONAL ANTIOQUIA"/>
    <x v="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1000000"/>
    <n v="0"/>
    <n v="0"/>
    <n v="41000000"/>
    <n v="0"/>
    <n v="40999395"/>
    <n v="605"/>
    <n v="40999395"/>
    <n v="40999395"/>
    <n v="40999395"/>
    <n v="40999395"/>
  </r>
  <r>
    <s v="41-06-00-005"/>
    <s v="REGIONAL"/>
    <s v="REGIONAL ANTIOQUIA"/>
    <x v="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9000000"/>
    <n v="0"/>
    <n v="0"/>
    <n v="19000000"/>
    <n v="0"/>
    <n v="19000000"/>
    <n v="0"/>
    <n v="7389247"/>
    <n v="7181752"/>
    <n v="7181752"/>
    <n v="7181752"/>
  </r>
  <r>
    <s v="41-06-00-005"/>
    <s v="REGIONAL"/>
    <s v="REGIONAL ANTIOQUIA"/>
    <x v="2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900000"/>
    <n v="0"/>
    <n v="5900000"/>
    <n v="0"/>
    <n v="3015756.92"/>
    <n v="2884243.08"/>
    <n v="2026302.92"/>
    <n v="2026302.92"/>
    <n v="2026302.92"/>
    <n v="2026302.92"/>
  </r>
  <r>
    <s v="41-06-00-005"/>
    <s v="REGIONAL"/>
    <s v="REGIONAL ANTIOQUIA"/>
    <x v="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23154852"/>
    <n v="0"/>
    <n v="0"/>
    <n v="223154852"/>
    <n v="0"/>
    <n v="223154852"/>
    <n v="0"/>
    <n v="223154852"/>
    <n v="0"/>
    <n v="0"/>
    <n v="0"/>
  </r>
  <r>
    <s v="41-06-00-005"/>
    <s v="REGIONAL"/>
    <s v="REGIONAL ANTIOQUIA"/>
    <x v="2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0"/>
    <n v="654171624"/>
    <n v="0"/>
    <n v="654171624"/>
    <n v="0"/>
    <n v="603759918"/>
    <n v="50411706"/>
    <n v="603759918"/>
    <n v="60375992"/>
    <n v="60375992"/>
    <n v="60375992"/>
  </r>
  <r>
    <s v="41-06-00-005"/>
    <s v="REGIONAL"/>
    <s v="REGIONAL ANTIOQUIA"/>
    <x v="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9681449"/>
    <n v="0"/>
    <n v="9880582"/>
    <n v="59800867"/>
    <n v="0"/>
    <n v="58989944"/>
    <n v="810923"/>
    <n v="48853411"/>
    <n v="36490203"/>
    <n v="36490203"/>
    <n v="36490203"/>
  </r>
  <r>
    <s v="41-06-00-005"/>
    <s v="REGIONAL"/>
    <s v="REGIONAL ANTIOQUIA"/>
    <x v="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7403829"/>
    <n v="0"/>
    <n v="0"/>
    <n v="17403829"/>
    <n v="0"/>
    <n v="17403829"/>
    <n v="0"/>
    <n v="16733699"/>
    <n v="15552207"/>
    <n v="15552207"/>
    <n v="15552207"/>
  </r>
  <r>
    <s v="41-06-00-005"/>
    <s v="REGIONAL"/>
    <s v="REGIONAL ANTIOQUIA"/>
    <x v="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9638009380"/>
    <n v="0"/>
    <n v="687998328"/>
    <n v="18950011052"/>
    <n v="0"/>
    <n v="18838628130"/>
    <n v="111382922"/>
    <n v="18838628130"/>
    <n v="12994777277"/>
    <n v="12994777277"/>
    <n v="12994777277"/>
  </r>
  <r>
    <s v="41-06-00-005"/>
    <s v="REGIONAL"/>
    <s v="REGIONAL ANTIOQUIA"/>
    <x v="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6972000"/>
    <n v="0"/>
    <n v="6972000"/>
    <n v="0"/>
    <n v="6972000"/>
    <n v="0"/>
    <n v="6972000"/>
    <n v="6972000"/>
    <n v="6972000"/>
    <n v="6972000"/>
  </r>
  <r>
    <s v="41-06-00-005"/>
    <s v="REGIONAL"/>
    <s v="REGIONAL ANTIOQUIA"/>
    <x v="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69488637394"/>
    <n v="467382340"/>
    <n v="2727948896"/>
    <n v="67228070838"/>
    <n v="0"/>
    <n v="66944764503"/>
    <n v="283306335"/>
    <n v="66812946014"/>
    <n v="48039784186"/>
    <n v="48039784186"/>
    <n v="48039784186"/>
  </r>
  <r>
    <s v="41-06-00-005"/>
    <s v="REGIONAL"/>
    <s v="REGIONAL ANTIOQUIA"/>
    <x v="2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024300630"/>
    <n v="0"/>
    <n v="322073097"/>
    <n v="1702227533"/>
    <n v="0"/>
    <n v="1693262065"/>
    <n v="8965468"/>
    <n v="1693262065"/>
    <n v="1161849206"/>
    <n v="1161849206"/>
    <n v="1161849206"/>
  </r>
  <r>
    <s v="41-06-00-005"/>
    <s v="REGIONAL"/>
    <s v="REGIONAL ANTIOQUIA"/>
    <x v="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6083332459"/>
    <n v="260436673"/>
    <n v="5822895786"/>
    <n v="0"/>
    <n v="5822895786"/>
    <n v="0"/>
    <n v="5822895786"/>
    <n v="0"/>
    <n v="0"/>
    <n v="0"/>
  </r>
  <r>
    <s v="41-06-00-005"/>
    <s v="REGIONAL"/>
    <s v="REGIONAL ANTIOQUIA"/>
    <x v="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21470915818"/>
    <n v="69200920"/>
    <n v="6371046552"/>
    <n v="15169070186"/>
    <n v="0"/>
    <n v="15107508405"/>
    <n v="61561781"/>
    <n v="15107508405"/>
    <n v="14636678543"/>
    <n v="14636678543"/>
    <n v="14636678543"/>
  </r>
  <r>
    <s v="41-06-00-005"/>
    <s v="REGIONAL"/>
    <s v="REGIONAL ANTIOQUIA"/>
    <x v="2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66042200"/>
    <n v="0"/>
    <n v="66042200"/>
    <n v="0"/>
    <n v="66042200"/>
    <n v="0"/>
    <n v="0"/>
    <n v="0"/>
    <n v="0"/>
    <n v="0"/>
  </r>
  <r>
    <s v="41-06-00-005"/>
    <s v="REGIONAL"/>
    <s v="REGIONAL ANTIOQUIA"/>
    <x v="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4610866188"/>
    <n v="2821123929"/>
    <n v="0"/>
    <n v="7431990117"/>
    <n v="0"/>
    <n v="7317864108"/>
    <n v="114126009"/>
    <n v="7291157745"/>
    <n v="5830500799"/>
    <n v="5830500799"/>
    <n v="5830500799"/>
  </r>
  <r>
    <s v="41-06-00-005"/>
    <s v="REGIONAL"/>
    <s v="REGIONAL ANTIOQUIA"/>
    <x v="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321543000"/>
    <n v="170000000"/>
    <n v="0"/>
    <n v="491543000"/>
    <n v="0"/>
    <n v="426543000"/>
    <n v="65000000"/>
    <n v="392224444"/>
    <n v="341924574"/>
    <n v="341924574"/>
    <n v="341924574"/>
  </r>
  <r>
    <s v="41-06-00-005"/>
    <s v="REGIONAL"/>
    <s v="REGIONAL ANTIOQUIA"/>
    <x v="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7399000"/>
    <n v="161369184"/>
    <n v="22240221"/>
    <n v="166527963"/>
    <n v="0"/>
    <n v="165627963"/>
    <n v="900000"/>
    <n v="164786963"/>
    <n v="28959385"/>
    <n v="28959385"/>
    <n v="28959385"/>
  </r>
  <r>
    <s v="41-06-00-005"/>
    <s v="REGIONAL"/>
    <s v="REGIONAL ANTIOQUIA"/>
    <x v="2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Nación"/>
    <s v="16"/>
    <s v="CSF"/>
    <s v="ACCIONES PARA REFERENTES AFECTIVOS"/>
    <n v="0"/>
    <n v="15977000"/>
    <n v="0"/>
    <n v="15977000"/>
    <n v="0"/>
    <n v="15977000"/>
    <n v="0"/>
    <n v="15977000"/>
    <n v="15977000"/>
    <n v="15977000"/>
    <n v="15977000"/>
  </r>
  <r>
    <s v="41-06-00-005"/>
    <s v="REGIONAL"/>
    <s v="REGIONAL ANTIOQUIA"/>
    <x v="2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2000"/>
    <n v="1500"/>
    <n v="500"/>
    <n v="0"/>
    <n v="23"/>
    <n v="477"/>
    <n v="23"/>
    <n v="23"/>
    <n v="23"/>
    <n v="23"/>
  </r>
  <r>
    <s v="41-06-00-005"/>
    <s v="REGIONAL"/>
    <s v="REGIONAL ANTIOQUIA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95704186211"/>
    <n v="179889684"/>
    <n v="34352551997"/>
    <n v="61531523898"/>
    <n v="0"/>
    <n v="61474557607"/>
    <n v="56966291"/>
    <n v="61239804026"/>
    <n v="50704483562"/>
    <n v="50704483562"/>
    <n v="50704483562"/>
  </r>
  <r>
    <s v="41-06-00-005"/>
    <s v="REGIONAL"/>
    <s v="REGIONAL ANTIOQUIA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15832691945"/>
    <n v="773707797"/>
    <n v="15058984148"/>
    <n v="0"/>
    <n v="14954484966"/>
    <n v="104499182"/>
    <n v="14932186842"/>
    <n v="7994958283"/>
    <n v="7994958283"/>
    <n v="7994958283"/>
  </r>
  <r>
    <s v="41-06-00-005"/>
    <s v="REGIONAL"/>
    <s v="REGIONAL ANTIOQUIA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3253423547"/>
    <n v="512960405"/>
    <n v="32740463142"/>
    <n v="0"/>
    <n v="32740157788"/>
    <n v="305354"/>
    <n v="32740157788"/>
    <n v="28393025982"/>
    <n v="28393025982"/>
    <n v="28393025982"/>
  </r>
  <r>
    <s v="41-06-00-005"/>
    <s v="REGIONAL"/>
    <s v="REGIONAL ANTIOQUIA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3937779767"/>
    <n v="168201949"/>
    <n v="3769577818"/>
    <n v="0"/>
    <n v="3769577818"/>
    <n v="0"/>
    <n v="3769577818"/>
    <n v="2982357355"/>
    <n v="2982357355"/>
    <n v="2982357355"/>
  </r>
  <r>
    <s v="41-06-00-005"/>
    <s v="REGIONAL"/>
    <s v="REGIONAL ANTIOQUIA"/>
    <x v="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106758120006"/>
    <n v="1026050367"/>
    <n v="1407323410"/>
    <n v="106376846963"/>
    <n v="0"/>
    <n v="103924349636"/>
    <n v="2452497327"/>
    <n v="103924349636"/>
    <n v="82937394250"/>
    <n v="82937394250"/>
    <n v="82937394250"/>
  </r>
  <r>
    <s v="41-06-00-005"/>
    <s v="REGIONAL"/>
    <s v="REGIONAL ANTIOQUIA"/>
    <x v="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478440842"/>
    <n v="0"/>
    <n v="478440842"/>
    <n v="0"/>
    <n v="32816717"/>
    <n v="445624125"/>
    <n v="32816717"/>
    <n v="8621127"/>
    <n v="8621127"/>
    <n v="8621127"/>
  </r>
  <r>
    <s v="41-06-00-005"/>
    <s v="REGIONAL"/>
    <s v="REGIONAL ANTIOQUIA"/>
    <x v="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2564217642"/>
    <n v="0"/>
    <n v="2564217642"/>
    <n v="0"/>
    <n v="2534576898"/>
    <n v="29640744"/>
    <n v="2490115782"/>
    <n v="0"/>
    <n v="0"/>
    <n v="0"/>
  </r>
  <r>
    <s v="41-06-00-005"/>
    <s v="REGIONAL"/>
    <s v="REGIONAL ANTIOQUIA"/>
    <x v="2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6"/>
    <s v="CSF"/>
    <s v="CONVENIOS ESPECIALES"/>
    <n v="0"/>
    <n v="17451177273"/>
    <n v="0"/>
    <n v="17451177273"/>
    <n v="0"/>
    <n v="16739151712"/>
    <n v="712025561"/>
    <n v="16239151712"/>
    <n v="0"/>
    <n v="0"/>
    <n v="0"/>
  </r>
  <r>
    <s v="41-06-00-005"/>
    <s v="REGIONAL"/>
    <s v="REGIONAL ANTIOQUIA"/>
    <x v="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8723333078"/>
    <n v="434332215"/>
    <n v="8289000863"/>
    <n v="0"/>
    <n v="6620000863"/>
    <n v="1669000000"/>
    <n v="6127346111"/>
    <n v="5792948800"/>
    <n v="5792948800"/>
    <n v="5792948800"/>
  </r>
  <r>
    <s v="41-06-00-005"/>
    <s v="REGIONAL"/>
    <s v="REGIONAL ANTIOQUIA"/>
    <x v="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6516099304"/>
    <n v="47881169"/>
    <n v="6468218135"/>
    <n v="0"/>
    <n v="6468218135"/>
    <n v="0"/>
    <n v="6266985506"/>
    <n v="198244239"/>
    <n v="198244239"/>
    <n v="198244239"/>
  </r>
  <r>
    <s v="41-06-00-005"/>
    <s v="REGIONAL"/>
    <s v="REGIONAL ANTIOQUIA"/>
    <x v="2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10000000"/>
    <n v="80000000"/>
    <n v="30000000"/>
    <n v="0"/>
    <n v="14310000"/>
    <n v="15690000"/>
    <n v="12995000"/>
    <n v="0"/>
    <n v="0"/>
    <n v="0"/>
  </r>
  <r>
    <s v="41-06-00-005"/>
    <s v="REGIONAL"/>
    <s v="REGIONAL ANTIOQUIA"/>
    <x v="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630380000"/>
    <n v="20493769"/>
    <n v="1609886231"/>
    <n v="0"/>
    <n v="1558266225"/>
    <n v="51620006"/>
    <n v="1514282891"/>
    <n v="899386669"/>
    <n v="899386669"/>
    <n v="899386669"/>
  </r>
  <r>
    <s v="41-06-00-005"/>
    <s v="REGIONAL"/>
    <s v="REGIONAL ANTIOQUIA"/>
    <x v="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4000000"/>
    <n v="308289458"/>
    <n v="0"/>
    <n v="322289458"/>
    <n v="0"/>
    <n v="247991458"/>
    <n v="74298000"/>
    <n v="229532428"/>
    <n v="187095538"/>
    <n v="187095538"/>
    <n v="187095538"/>
  </r>
  <r>
    <s v="41-06-00-005"/>
    <s v="REGIONAL"/>
    <s v="REGIONAL ANTIOQUIA"/>
    <x v="2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4156652160"/>
    <n v="1401961041"/>
    <n v="178803621"/>
    <n v="5379809580"/>
    <n v="0"/>
    <n v="5379809580"/>
    <n v="0"/>
    <n v="5379809580"/>
    <n v="2237440698"/>
    <n v="2237440698"/>
    <n v="2237440698"/>
  </r>
  <r>
    <s v="41-06-00-005"/>
    <s v="REGIONAL"/>
    <s v="REGIONAL ANTIOQUIA"/>
    <x v="2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77114645"/>
    <n v="785908800"/>
    <n v="8750000"/>
    <n v="1254273445"/>
    <n v="0"/>
    <n v="1254273445"/>
    <n v="0"/>
    <n v="1254273445"/>
    <n v="893073462"/>
    <n v="893073462"/>
    <n v="893073462"/>
  </r>
  <r>
    <s v="41-06-00-005"/>
    <s v="REGIONAL"/>
    <s v="REGIONAL ANTIOQUIA"/>
    <x v="2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291767"/>
    <n v="19112"/>
    <n v="34063655"/>
    <n v="0"/>
    <n v="33983382"/>
    <n v="80273"/>
    <n v="33983382"/>
    <n v="23947366"/>
    <n v="23947366"/>
    <n v="23947366"/>
  </r>
  <r>
    <s v="41-06-00-005"/>
    <s v="REGIONAL"/>
    <s v="REGIONAL ANTIOQUIA"/>
    <x v="2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5331261"/>
    <n v="15000000"/>
    <n v="0"/>
    <n v="30331261"/>
    <n v="0"/>
    <n v="30331261"/>
    <n v="0"/>
    <n v="27872863"/>
    <n v="24580921"/>
    <n v="24580921"/>
    <n v="24580921"/>
  </r>
  <r>
    <s v="41-06-00-005"/>
    <s v="REGIONAL"/>
    <s v="REGIONAL ANTIOQUIA"/>
    <x v="2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05"/>
    <s v="REGIONAL"/>
    <s v="REGIONAL ANTIOQUIA"/>
    <x v="2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249587150"/>
    <n v="569763200"/>
    <n v="233600450"/>
    <n v="3585749900"/>
    <n v="0"/>
    <n v="3485749900"/>
    <n v="100000000"/>
    <n v="3485749900"/>
    <n v="1599805581"/>
    <n v="1599805581"/>
    <n v="1599805581"/>
  </r>
  <r>
    <s v="41-06-00-005"/>
    <s v="REGIONAL"/>
    <s v="REGIONAL ANTIOQUIA"/>
    <x v="2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994680850"/>
    <n v="0"/>
    <n v="12711650"/>
    <n v="1981969200"/>
    <n v="0"/>
    <n v="1981969200"/>
    <n v="0"/>
    <n v="1981969200"/>
    <n v="1168016518"/>
    <n v="1168016518"/>
    <n v="1168016518"/>
  </r>
  <r>
    <s v="41-06-00-005"/>
    <s v="REGIONAL"/>
    <s v="REGIONAL ANTIOQUIA"/>
    <x v="2"/>
    <s v="C-4102-1500-6-0-104"/>
    <s v="C-4102-1500-6"/>
    <x v="5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600000000"/>
    <n v="0"/>
    <n v="600000000"/>
    <n v="0"/>
    <n v="0"/>
    <n v="600000000"/>
    <n v="0"/>
    <n v="0"/>
    <n v="0"/>
    <n v="0"/>
  </r>
  <r>
    <s v="41-06-00-005"/>
    <s v="REGIONAL"/>
    <s v="REGIONAL ANTIOQUIA"/>
    <x v="2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223157420"/>
    <n v="0"/>
    <n v="1223157420"/>
    <n v="0"/>
    <n v="1223157420"/>
    <n v="0"/>
    <n v="1223157420"/>
    <n v="366947226"/>
    <n v="366947226"/>
    <n v="366947226"/>
  </r>
  <r>
    <s v="41-06-00-005"/>
    <s v="REGIONAL"/>
    <s v="REGIONAL ANTIOQUIA"/>
    <x v="2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3401600"/>
    <n v="65268200"/>
    <n v="0"/>
    <n v="62823300"/>
    <n v="2444900"/>
    <n v="62823300"/>
    <n v="40712900"/>
    <n v="40712900"/>
    <n v="40712900"/>
  </r>
  <r>
    <s v="41-06-00-005"/>
    <s v="REGIONAL"/>
    <s v="REGIONAL ANTIOQUIA"/>
    <x v="2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1000000"/>
    <n v="0"/>
    <n v="14000000"/>
    <n v="0"/>
    <n v="14000000"/>
    <n v="0"/>
    <n v="13697469"/>
    <n v="7769941"/>
    <n v="7769941"/>
    <n v="7769941"/>
  </r>
  <r>
    <s v="41-06-00-005"/>
    <s v="REGIONAL"/>
    <s v="REGIONAL ANTIOQUIA"/>
    <x v="2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0977072"/>
    <n v="20964072"/>
    <n v="13000"/>
    <n v="0"/>
    <n v="0"/>
    <n v="13000"/>
    <n v="0"/>
    <n v="0"/>
    <n v="0"/>
    <n v="0"/>
  </r>
  <r>
    <s v="41-06-00-005"/>
    <s v="REGIONAL"/>
    <s v="REGIONAL ANTIOQUIA"/>
    <x v="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308702460"/>
    <n v="0"/>
    <n v="41605960"/>
    <n v="267096500"/>
    <n v="0"/>
    <n v="267096500"/>
    <n v="0"/>
    <n v="267096500"/>
    <n v="188532099"/>
    <n v="188532099"/>
    <n v="188532099"/>
  </r>
  <r>
    <s v="41-06-00-005"/>
    <s v="REGIONAL"/>
    <s v="REGIONAL ANTIOQUIA"/>
    <x v="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72223356"/>
    <n v="30000000"/>
    <n v="0"/>
    <n v="102223356"/>
    <n v="0"/>
    <n v="102223356"/>
    <n v="0"/>
    <n v="77163806"/>
    <n v="61327721"/>
    <n v="61327721"/>
    <n v="61327721"/>
  </r>
  <r>
    <s v="41-06-00-005"/>
    <s v="REGIONAL"/>
    <s v="REGIONAL ANTIOQUIA"/>
    <x v="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6951325"/>
    <n v="16417200"/>
    <n v="234992"/>
    <n v="113133533"/>
    <n v="0"/>
    <n v="111366333"/>
    <n v="1767200"/>
    <n v="111366333"/>
    <n v="78173266"/>
    <n v="78173266"/>
    <n v="78173266"/>
  </r>
  <r>
    <s v="41-06-00-005"/>
    <s v="REGIONAL"/>
    <s v="REGIONAL ANTIOQUIA"/>
    <x v="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0026229"/>
    <n v="23506373"/>
    <n v="20506373"/>
    <n v="13026229"/>
    <n v="0"/>
    <n v="10026229"/>
    <n v="3000000"/>
    <n v="9884000"/>
    <n v="9884000"/>
    <n v="9884000"/>
    <n v="9884000"/>
  </r>
  <r>
    <s v="41-06-00-005"/>
    <s v="REGIONAL"/>
    <s v="REGIONAL ANTIOQUIA"/>
    <x v="2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887246882"/>
    <n v="323615331"/>
    <n v="242426582"/>
    <n v="1968435631"/>
    <n v="0"/>
    <n v="1967925531"/>
    <n v="510100"/>
    <n v="1967925531"/>
    <n v="1664271516"/>
    <n v="1664271516"/>
    <n v="1664271516"/>
  </r>
  <r>
    <s v="41-06-00-005"/>
    <s v="REGIONAL"/>
    <s v="REGIONAL ANTIOQUIA"/>
    <x v="2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393688"/>
    <n v="0"/>
    <n v="2393688"/>
    <n v="0"/>
    <n v="0"/>
    <n v="2393688"/>
    <n v="0"/>
    <n v="0"/>
    <n v="0"/>
    <n v="0"/>
  </r>
  <r>
    <s v="41-06-00-005"/>
    <s v="REGIONAL"/>
    <s v="REGIONAL ANTIOQUIA"/>
    <x v="2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00906373"/>
    <n v="0"/>
    <n v="100906373"/>
    <n v="0"/>
    <n v="100906373"/>
    <n v="0"/>
    <n v="70519833"/>
    <n v="60905323"/>
    <n v="60905323"/>
    <n v="60905323"/>
  </r>
  <r>
    <s v="41-06-00-005"/>
    <s v="REGIONAL"/>
    <s v="REGIONAL ANTIOQUIA"/>
    <x v="2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3055778"/>
    <n v="0"/>
    <n v="971722"/>
    <n v="2084056"/>
    <n v="0"/>
    <n v="484056"/>
    <n v="1600000"/>
    <n v="484056"/>
    <n v="484056"/>
    <n v="484056"/>
    <n v="484056"/>
  </r>
  <r>
    <s v="41-06-00-005"/>
    <s v="REGIONAL"/>
    <s v="REGIONAL ANTIOQUIA"/>
    <x v="2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5338500"/>
    <n v="25338500"/>
    <n v="25338500"/>
  </r>
  <r>
    <s v="41-06-00-005"/>
    <s v="REGIONAL"/>
    <s v="REGIONAL ANTIOQUIA"/>
    <x v="2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1882191"/>
    <n v="0"/>
    <n v="0"/>
    <n v="21882191"/>
    <n v="0"/>
    <n v="21882191"/>
    <n v="0"/>
    <n v="21882191"/>
    <n v="15961660"/>
    <n v="15961660"/>
    <n v="15961660"/>
  </r>
  <r>
    <s v="41-06-00-005"/>
    <s v="REGIONAL"/>
    <s v="REGIONAL ANTIOQUIA"/>
    <x v="2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28288475"/>
    <n v="0"/>
    <n v="0"/>
    <n v="528288475"/>
    <n v="0"/>
    <n v="514411532"/>
    <n v="13876943"/>
    <n v="514411532"/>
    <n v="396216360"/>
    <n v="396216360"/>
    <n v="396216360"/>
  </r>
  <r>
    <s v="41-06-00-005"/>
    <s v="REGIONAL"/>
    <s v="REGIONAL ANTIOQUIA"/>
    <x v="2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08433000"/>
    <n v="0"/>
    <n v="208433000"/>
    <n v="0"/>
    <n v="208433000"/>
    <n v="0"/>
    <n v="81857998"/>
    <n v="81857998"/>
    <n v="81857998"/>
    <n v="81857998"/>
  </r>
  <r>
    <s v="41-06-00-005"/>
    <s v="REGIONAL"/>
    <s v="REGIONAL ANTIOQUIA"/>
    <x v="2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41000219"/>
    <n v="0"/>
    <n v="41000219"/>
    <n v="0"/>
    <n v="41000219"/>
    <n v="0"/>
    <n v="41000219"/>
    <n v="0"/>
    <n v="0"/>
    <n v="0"/>
  </r>
  <r>
    <s v="41-06-00-005"/>
    <s v="REGIONAL"/>
    <s v="REGIONAL ANTIOQUIA"/>
    <x v="2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60000"/>
    <n v="0"/>
    <n v="0"/>
    <n v="5460000"/>
    <n v="0"/>
    <n v="5460000"/>
    <n v="0"/>
    <n v="5069541"/>
    <n v="1753743"/>
    <n v="1753743"/>
    <n v="1753743"/>
  </r>
  <r>
    <s v="41-06-00-005"/>
    <s v="REGIONAL"/>
    <s v="REGIONAL ANTIOQUIA"/>
    <x v="2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991209"/>
    <n v="833732"/>
    <n v="0"/>
    <n v="1824941"/>
    <n v="0"/>
    <n v="907676"/>
    <n v="917265"/>
    <n v="877696.99"/>
    <n v="371464.99"/>
    <n v="371464.99"/>
    <n v="371464.99"/>
  </r>
  <r>
    <s v="41-06-00-005"/>
    <s v="REGIONAL"/>
    <s v="REGIONAL ANTIOQUIA"/>
    <x v="2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416274863"/>
    <n v="0"/>
    <n v="416274863"/>
    <n v="0"/>
    <n v="0"/>
    <n v="416274863"/>
    <n v="0"/>
    <n v="0"/>
    <n v="0"/>
    <n v="0"/>
  </r>
  <r>
    <s v="41-06-00-005"/>
    <s v="REGIONAL"/>
    <s v="REGIONAL ANTIOQUIA"/>
    <x v="2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0"/>
    <n v="14011254"/>
    <n v="0"/>
    <n v="14011254"/>
    <n v="0"/>
    <n v="14011254"/>
    <n v="0"/>
    <n v="0"/>
    <n v="0"/>
    <n v="0"/>
    <n v="0"/>
  </r>
  <r>
    <s v="41-06-00-005"/>
    <s v="REGIONAL"/>
    <s v="REGIONAL ANTIOQUIA"/>
    <x v="2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378803621"/>
    <n v="0"/>
    <n v="378803621"/>
    <n v="0"/>
    <n v="375334931"/>
    <n v="3468690"/>
    <n v="0"/>
    <n v="0"/>
    <n v="0"/>
    <n v="0"/>
  </r>
  <r>
    <s v="41-06-00-005"/>
    <s v="REGIONAL"/>
    <s v="REGIONAL ANTIOQUIA"/>
    <x v="2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45000000"/>
    <n v="0"/>
    <n v="3500000"/>
    <n v="141500000"/>
    <n v="0"/>
    <n v="141489801"/>
    <n v="10199"/>
    <n v="137489801"/>
    <n v="79420289"/>
    <n v="79420289"/>
    <n v="79420289"/>
  </r>
  <r>
    <s v="41-06-00-005"/>
    <s v="REGIONAL"/>
    <s v="REGIONAL ANTIOQUIA"/>
    <x v="2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28296183"/>
    <n v="1703817"/>
    <n v="28296183"/>
    <n v="0"/>
    <n v="0"/>
    <n v="0"/>
  </r>
  <r>
    <s v="41-06-00-005"/>
    <s v="REGIONAL"/>
    <s v="REGIONAL ANTIOQUIA"/>
    <x v="2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22279500"/>
    <n v="52948000"/>
    <n v="3611464"/>
    <n v="171616036"/>
    <n v="0"/>
    <n v="164579703"/>
    <n v="7036333"/>
    <n v="164579703"/>
    <n v="108339068"/>
    <n v="108339068"/>
    <n v="108339068"/>
  </r>
  <r>
    <s v="41-06-00-005"/>
    <s v="REGIONAL"/>
    <s v="REGIONAL ANTIOQUIA"/>
    <x v="2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2440000"/>
    <n v="10003328"/>
    <n v="0"/>
    <n v="22443328"/>
    <n v="0"/>
    <n v="17440000"/>
    <n v="5003328"/>
    <n v="11135393"/>
    <n v="8269465"/>
    <n v="8269465"/>
    <n v="8269465"/>
  </r>
  <r>
    <s v="41-06-00-005"/>
    <s v="REGIONAL"/>
    <s v="REGIONAL ANTIOQUIA"/>
    <x v="2"/>
    <s v="C-4199-1500-5-0-999"/>
    <s v="C-4199-1500-5"/>
    <x v="8"/>
    <s v="DIRECCION ADMINISTRATIVA"/>
    <s v="Administrativa CONS"/>
    <x v="1"/>
    <s v="4199"/>
    <s v="1500"/>
    <s v="5"/>
    <s v="0"/>
    <s v="999"/>
    <m/>
    <m/>
    <s v="Propios"/>
    <s v="21"/>
    <s v="CSF"/>
    <s v="GRAVAMEN A LOS MOVIMIENTOS FINANCIEROS - GMF"/>
    <n v="0"/>
    <n v="38803"/>
    <n v="0"/>
    <n v="38803"/>
    <n v="0"/>
    <n v="38803"/>
    <n v="0"/>
    <n v="1053.49"/>
    <n v="1053.49"/>
    <n v="1053.49"/>
    <n v="1053.49"/>
  </r>
  <r>
    <s v="41-06-00-008"/>
    <s v="REGIONAL"/>
    <s v="REGIONAL ATLANTICO"/>
    <x v="9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0"/>
    <n v="382524"/>
    <n v="0"/>
    <n v="382524"/>
    <n v="0"/>
    <n v="382524"/>
    <n v="0"/>
    <n v="0"/>
    <n v="0"/>
    <n v="0"/>
    <n v="0"/>
  </r>
  <r>
    <s v="41-06-00-008"/>
    <s v="REGIONAL"/>
    <s v="REGIONAL ATLANTICO"/>
    <x v="9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52000000"/>
    <n v="23220000"/>
    <n v="8732274"/>
    <n v="66487726"/>
    <n v="0"/>
    <n v="66487725.170000002"/>
    <n v="0.83"/>
    <n v="66487725.170000002"/>
    <n v="66487725.170000002"/>
    <n v="66487725.170000002"/>
    <n v="66487725.170000002"/>
  </r>
  <r>
    <s v="41-06-00-008"/>
    <s v="REGIONAL"/>
    <s v="REGIONAL ATLANTICO"/>
    <x v="9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171000"/>
    <n v="0"/>
    <n v="12870"/>
    <n v="158130"/>
    <n v="0"/>
    <n v="158130"/>
    <n v="0"/>
    <n v="158130"/>
    <n v="158130"/>
    <n v="158130"/>
    <n v="158130"/>
  </r>
  <r>
    <s v="41-06-00-008"/>
    <s v="REGIONAL"/>
    <s v="REGIONAL ATLANTICO"/>
    <x v="9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4400000"/>
    <n v="0"/>
    <n v="0"/>
    <n v="4400000"/>
    <n v="0"/>
    <n v="4400000"/>
    <n v="0"/>
    <n v="4400000"/>
    <n v="3313579"/>
    <n v="3313579"/>
    <n v="3313579"/>
  </r>
  <r>
    <s v="41-06-00-008"/>
    <s v="REGIONAL"/>
    <s v="REGIONAL ATLANTICO"/>
    <x v="9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1500000"/>
    <n v="0"/>
    <n v="5793550"/>
    <n v="5706450"/>
    <n v="0"/>
    <n v="5706448.4400000004"/>
    <n v="1.56"/>
    <n v="3606448.44"/>
    <n v="287370.05"/>
    <n v="287370.05"/>
    <n v="287370.05"/>
  </r>
  <r>
    <s v="41-06-00-008"/>
    <s v="REGIONAL"/>
    <s v="REGIONAL ATLANTICO"/>
    <x v="9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231833000"/>
    <n v="0"/>
    <n v="16600400"/>
    <n v="215232600"/>
    <n v="0"/>
    <n v="215232600"/>
    <n v="0"/>
    <n v="215232600"/>
    <n v="111833000"/>
    <n v="111833000"/>
    <n v="111833000"/>
  </r>
  <r>
    <s v="41-06-00-008"/>
    <s v="REGIONAL"/>
    <s v="REGIONAL ATLANTICO"/>
    <x v="9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6000000"/>
    <n v="6297897"/>
    <n v="0"/>
    <n v="12297897"/>
    <n v="0"/>
    <n v="12297897"/>
    <n v="0"/>
    <n v="5132000"/>
    <n v="2370440"/>
    <n v="2370440"/>
    <n v="2370440"/>
  </r>
  <r>
    <s v="41-06-00-008"/>
    <s v="REGIONAL"/>
    <s v="REGIONAL ATLANTICO"/>
    <x v="9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500000"/>
    <n v="0"/>
    <n v="0"/>
    <n v="20500000"/>
    <n v="0"/>
    <n v="20500000"/>
    <n v="0"/>
    <n v="16991797.960000001"/>
    <n v="16866856.239999998"/>
    <n v="16866856.239999998"/>
    <n v="16866856.239999998"/>
  </r>
  <r>
    <s v="41-06-00-008"/>
    <s v="REGIONAL"/>
    <s v="REGIONAL ATLANTICO"/>
    <x v="9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95000000"/>
    <n v="0"/>
    <n v="0"/>
    <n v="295000000"/>
    <n v="0"/>
    <n v="295000000"/>
    <n v="0"/>
    <n v="294505005.11000001"/>
    <n v="294505005.11000001"/>
    <n v="294505005.11000001"/>
    <n v="294505005.11000001"/>
  </r>
  <r>
    <s v="41-06-00-008"/>
    <s v="REGIONAL"/>
    <s v="REGIONAL ATLANTICO"/>
    <x v="9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750000"/>
    <n v="0"/>
    <n v="0"/>
    <n v="750000"/>
    <n v="0"/>
    <n v="750000"/>
    <n v="0"/>
    <n v="709827.26"/>
    <n v="709730.34"/>
    <n v="709730.34"/>
    <n v="709730.34"/>
  </r>
  <r>
    <s v="41-06-00-008"/>
    <s v="REGIONAL"/>
    <s v="REGIONAL ATLANTICO"/>
    <x v="9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4500000"/>
    <n v="0"/>
    <n v="0"/>
    <n v="14500000"/>
    <n v="0"/>
    <n v="14500000"/>
    <n v="0"/>
    <n v="11969634.77"/>
    <n v="11969634.77"/>
    <n v="11969634.77"/>
    <n v="11969634.77"/>
  </r>
  <r>
    <s v="41-06-00-008"/>
    <s v="REGIONAL"/>
    <s v="REGIONAL ATLANTICO"/>
    <x v="9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8000000"/>
    <n v="6000000"/>
    <n v="0"/>
    <n v="24000000"/>
    <n v="0"/>
    <n v="17959025"/>
    <n v="6040975"/>
    <n v="17865177"/>
    <n v="17595760"/>
    <n v="17595760"/>
    <n v="17595760"/>
  </r>
  <r>
    <s v="41-06-00-008"/>
    <s v="REGIONAL"/>
    <s v="REGIONAL ATLANTICO"/>
    <x v="9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4000000"/>
    <n v="0"/>
    <n v="4000000"/>
    <n v="0"/>
    <n v="4000000"/>
    <n v="0"/>
    <n v="4000000"/>
    <n v="4000000"/>
    <n v="4000000"/>
    <n v="4000000"/>
  </r>
  <r>
    <s v="41-06-00-008"/>
    <s v="REGIONAL"/>
    <s v="REGIONAL ATLANTICO"/>
    <x v="9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10960976"/>
    <n v="0"/>
    <n v="0"/>
    <n v="110960976"/>
    <n v="0"/>
    <n v="110960976"/>
    <n v="0"/>
    <n v="110960976"/>
    <n v="68355600"/>
    <n v="68355600"/>
    <n v="68355600"/>
  </r>
  <r>
    <s v="41-06-00-008"/>
    <s v="REGIONAL"/>
    <s v="REGIONAL ATLANTICO"/>
    <x v="9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41833600"/>
    <n v="0"/>
    <n v="78145458"/>
    <n v="763688142"/>
    <n v="0"/>
    <n v="763688142"/>
    <n v="0"/>
    <n v="763688142"/>
    <n v="380072679"/>
    <n v="380072679"/>
    <n v="380072679"/>
  </r>
  <r>
    <s v="41-06-00-008"/>
    <s v="REGIONAL"/>
    <s v="REGIONAL ATLANTICO"/>
    <x v="9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5604294"/>
    <n v="0"/>
    <n v="122299"/>
    <n v="15481995"/>
    <n v="0"/>
    <n v="15481995"/>
    <n v="0"/>
    <n v="15481995"/>
    <n v="11698614"/>
    <n v="11698614"/>
    <n v="11698614"/>
  </r>
  <r>
    <s v="41-06-00-008"/>
    <s v="REGIONAL"/>
    <s v="REGIONAL ATLANTICO"/>
    <x v="9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5826416"/>
    <n v="0"/>
    <n v="0"/>
    <n v="5826416"/>
    <n v="0"/>
    <n v="5826416"/>
    <n v="0"/>
    <n v="5643773"/>
    <n v="4654906"/>
    <n v="4654906"/>
    <n v="4654906"/>
  </r>
  <r>
    <s v="41-06-00-008"/>
    <s v="REGIONAL"/>
    <s v="REGIONAL ATLANTICO"/>
    <x v="9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329569330"/>
    <n v="0"/>
    <n v="30545846"/>
    <n v="2299023484"/>
    <n v="0"/>
    <n v="2299023484"/>
    <n v="0"/>
    <n v="2299023484"/>
    <n v="1664413328"/>
    <n v="1664413328"/>
    <n v="1664413328"/>
  </r>
  <r>
    <s v="41-06-00-008"/>
    <s v="REGIONAL"/>
    <s v="REGIONAL ATLANTICO"/>
    <x v="9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1612882226"/>
    <n v="20673180"/>
    <n v="248993896"/>
    <n v="11384561510"/>
    <n v="0"/>
    <n v="11384561509.32"/>
    <n v="0.68"/>
    <n v="11384561509.32"/>
    <n v="7715956556.3000002"/>
    <n v="7715956556.3000002"/>
    <n v="7715956556.3000002"/>
  </r>
  <r>
    <s v="41-06-00-008"/>
    <s v="REGIONAL"/>
    <s v="REGIONAL ATLANTICO"/>
    <x v="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47854800"/>
    <n v="12761280"/>
    <n v="35093520"/>
    <n v="0"/>
    <n v="35093520"/>
    <n v="0"/>
    <n v="35093520"/>
    <n v="13140782"/>
    <n v="13140782"/>
    <n v="13140782"/>
  </r>
  <r>
    <s v="41-06-00-008"/>
    <s v="REGIONAL"/>
    <s v="REGIONAL ATLANTICO"/>
    <x v="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291188197"/>
    <n v="0"/>
    <n v="110901720"/>
    <n v="3180286477"/>
    <n v="0"/>
    <n v="3180286477"/>
    <n v="0"/>
    <n v="3180286477"/>
    <n v="2247589677"/>
    <n v="2247589677"/>
    <n v="2247589677"/>
  </r>
  <r>
    <s v="41-06-00-008"/>
    <s v="REGIONAL"/>
    <s v="REGIONAL ATLANTICO"/>
    <x v="9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5856960"/>
    <n v="0"/>
    <n v="5856960"/>
    <n v="0"/>
    <n v="5856960"/>
    <n v="0"/>
    <n v="5856960"/>
    <n v="0"/>
    <n v="0"/>
    <n v="0"/>
  </r>
  <r>
    <s v="41-06-00-008"/>
    <s v="REGIONAL"/>
    <s v="REGIONAL ATLANTICO"/>
    <x v="9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378542800"/>
    <n v="1310187091"/>
    <n v="65420066"/>
    <n v="3623309825"/>
    <n v="0"/>
    <n v="3556317158"/>
    <n v="66992667"/>
    <n v="3551402101"/>
    <n v="3063136785"/>
    <n v="3063136785"/>
    <n v="3063136785"/>
  </r>
  <r>
    <s v="41-06-00-008"/>
    <s v="REGIONAL"/>
    <s v="REGIONAL ATLANTICO"/>
    <x v="9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54642000"/>
    <n v="0"/>
    <n v="0"/>
    <n v="154642000"/>
    <n v="0"/>
    <n v="147202748"/>
    <n v="7439252"/>
    <n v="141817526"/>
    <n v="132182365"/>
    <n v="132182365"/>
    <n v="132182365"/>
  </r>
  <r>
    <s v="41-06-00-008"/>
    <s v="REGIONAL"/>
    <s v="REGIONAL ATLANTICO"/>
    <x v="9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4721000"/>
    <n v="0"/>
    <n v="0"/>
    <n v="24721000"/>
    <n v="0"/>
    <n v="24721000"/>
    <n v="0"/>
    <n v="24721000"/>
    <n v="24398255"/>
    <n v="24398255"/>
    <n v="24398255"/>
  </r>
  <r>
    <s v="41-06-00-008"/>
    <s v="REGIONAL"/>
    <s v="REGIONAL ATLANTICO"/>
    <x v="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62596814381"/>
    <n v="1632393285"/>
    <n v="1678973874"/>
    <n v="62550233792"/>
    <n v="0"/>
    <n v="62548324185"/>
    <n v="1909607"/>
    <n v="62548324185"/>
    <n v="53329391184"/>
    <n v="53329391184"/>
    <n v="53329391184"/>
  </r>
  <r>
    <s v="41-06-00-008"/>
    <s v="REGIONAL"/>
    <s v="REGIONAL ATLANTICO"/>
    <x v="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11030541880"/>
    <n v="3620501166"/>
    <n v="7410040714"/>
    <n v="0"/>
    <n v="7410040714"/>
    <n v="0"/>
    <n v="7410040714"/>
    <n v="3254894410"/>
    <n v="3254894410"/>
    <n v="3254894410"/>
  </r>
  <r>
    <s v="41-06-00-008"/>
    <s v="REGIONAL"/>
    <s v="REGIONAL ATLANTICO"/>
    <x v="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874211122"/>
    <n v="0"/>
    <n v="874211122"/>
    <n v="0"/>
    <n v="874211122"/>
    <n v="0"/>
    <n v="874211122"/>
    <n v="0"/>
    <n v="0"/>
    <n v="0"/>
  </r>
  <r>
    <s v="41-06-00-008"/>
    <s v="REGIONAL"/>
    <s v="REGIONAL ATLANTICO"/>
    <x v="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580083635"/>
    <n v="0"/>
    <n v="1580083635"/>
    <n v="0"/>
    <n v="1580083635"/>
    <n v="0"/>
    <n v="1580083635"/>
    <n v="678212197"/>
    <n v="678212197"/>
    <n v="678212197"/>
  </r>
  <r>
    <s v="41-06-00-008"/>
    <s v="REGIONAL"/>
    <s v="REGIONAL ATLANTICO"/>
    <x v="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84253472788"/>
    <n v="232690156"/>
    <n v="753368778"/>
    <n v="83732794166"/>
    <n v="0"/>
    <n v="83684629607"/>
    <n v="48164559"/>
    <n v="83684629607"/>
    <n v="68992486880"/>
    <n v="68992486880"/>
    <n v="68992486880"/>
  </r>
  <r>
    <s v="41-06-00-008"/>
    <s v="REGIONAL"/>
    <s v="REGIONAL ATLANTICO"/>
    <x v="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4779922836"/>
    <n v="0"/>
    <n v="4779922836"/>
    <n v="0"/>
    <n v="4770748320"/>
    <n v="9174516"/>
    <n v="4770748320"/>
    <n v="167974352"/>
    <n v="167974352"/>
    <n v="167974352"/>
  </r>
  <r>
    <s v="41-06-00-008"/>
    <s v="REGIONAL"/>
    <s v="REGIONAL ATLANTICO"/>
    <x v="9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6"/>
    <s v="CSF"/>
    <s v="CONVENIOS ESPECIALES"/>
    <n v="0"/>
    <n v="8769507351"/>
    <n v="0"/>
    <n v="8769507351"/>
    <n v="0"/>
    <n v="0"/>
    <n v="8769507351"/>
    <n v="0"/>
    <n v="0"/>
    <n v="0"/>
    <n v="0"/>
  </r>
  <r>
    <s v="41-06-00-008"/>
    <s v="REGIONAL"/>
    <s v="REGIONAL ATLANTICO"/>
    <x v="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7589777931"/>
    <n v="33322664"/>
    <n v="7556455267"/>
    <n v="0"/>
    <n v="4199489367"/>
    <n v="3356965900"/>
    <n v="4199489367"/>
    <n v="3131271908"/>
    <n v="3131271908"/>
    <n v="3131271908"/>
  </r>
  <r>
    <s v="41-06-00-008"/>
    <s v="REGIONAL"/>
    <s v="REGIONAL ATLANTICO"/>
    <x v="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5198022982"/>
    <n v="0"/>
    <n v="5198022982"/>
    <n v="0"/>
    <n v="5198022955"/>
    <n v="27"/>
    <n v="5198022955"/>
    <n v="502003598"/>
    <n v="502003598"/>
    <n v="502003598"/>
  </r>
  <r>
    <s v="41-06-00-008"/>
    <s v="REGIONAL"/>
    <s v="REGIONAL ATLANTICO"/>
    <x v="9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2500000"/>
    <n v="103000"/>
    <n v="2397000"/>
    <n v="0"/>
    <n v="2397000"/>
    <n v="0"/>
    <n v="2397000"/>
    <n v="0"/>
    <n v="0"/>
    <n v="0"/>
  </r>
  <r>
    <s v="41-06-00-008"/>
    <s v="REGIONAL"/>
    <s v="REGIONAL ATLANTICO"/>
    <x v="9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122880000"/>
    <n v="42806666"/>
    <n v="1080073334"/>
    <n v="0"/>
    <n v="1050106646"/>
    <n v="29966688"/>
    <n v="1016369986"/>
    <n v="588531991"/>
    <n v="588531991"/>
    <n v="588531991"/>
  </r>
  <r>
    <s v="41-06-00-008"/>
    <s v="REGIONAL"/>
    <s v="REGIONAL ATLANTICO"/>
    <x v="9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3000000"/>
    <n v="161057197"/>
    <n v="0"/>
    <n v="174057197"/>
    <n v="0"/>
    <n v="146528805"/>
    <n v="27528392"/>
    <n v="135499766"/>
    <n v="115882344"/>
    <n v="115882344"/>
    <n v="115882344"/>
  </r>
  <r>
    <s v="41-06-00-008"/>
    <s v="REGIONAL"/>
    <s v="REGIONAL ATLANTICO"/>
    <x v="9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230398720"/>
    <n v="749497371"/>
    <n v="157763151"/>
    <n v="2822132940"/>
    <n v="0"/>
    <n v="2822132940"/>
    <n v="0"/>
    <n v="2822132940"/>
    <n v="1738799370"/>
    <n v="1738799370"/>
    <n v="1738799370"/>
  </r>
  <r>
    <s v="41-06-00-008"/>
    <s v="REGIONAL"/>
    <s v="REGIONAL ATLANTICO"/>
    <x v="9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83928809"/>
    <n v="4574991"/>
    <n v="0"/>
    <n v="188503800"/>
    <n v="0"/>
    <n v="188503800"/>
    <n v="0"/>
    <n v="188503800"/>
    <n v="164938420"/>
    <n v="164938420"/>
    <n v="164938420"/>
  </r>
  <r>
    <s v="41-06-00-008"/>
    <s v="REGIONAL"/>
    <s v="REGIONAL ATLANTICO"/>
    <x v="9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24841666"/>
    <n v="24841666"/>
    <n v="24841666"/>
  </r>
  <r>
    <s v="41-06-00-008"/>
    <s v="REGIONAL"/>
    <s v="REGIONAL ATLANTICO"/>
    <x v="9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0563907"/>
    <n v="8000000"/>
    <n v="0"/>
    <n v="18563907"/>
    <n v="0"/>
    <n v="7525370"/>
    <n v="11038537"/>
    <n v="6607972"/>
    <n v="4611355"/>
    <n v="4611355"/>
    <n v="4611355"/>
  </r>
  <r>
    <s v="41-06-00-008"/>
    <s v="REGIONAL"/>
    <s v="REGIONAL ATLANTICO"/>
    <x v="9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08"/>
    <s v="REGIONAL"/>
    <s v="REGIONAL ATLANTICO"/>
    <x v="9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227613200"/>
    <n v="360482500"/>
    <n v="111445890"/>
    <n v="1476649810"/>
    <n v="0"/>
    <n v="1476649810"/>
    <n v="0"/>
    <n v="1476649810"/>
    <n v="684542212"/>
    <n v="684542212"/>
    <n v="684542212"/>
  </r>
  <r>
    <s v="41-06-00-008"/>
    <s v="REGIONAL"/>
    <s v="REGIONAL ATLANTICO"/>
    <x v="9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78082400"/>
    <n v="0"/>
    <n v="6982310"/>
    <n v="71100090"/>
    <n v="0"/>
    <n v="71100090"/>
    <n v="0"/>
    <n v="71100090"/>
    <n v="36447050"/>
    <n v="36447050"/>
    <n v="36447050"/>
  </r>
  <r>
    <s v="41-06-00-008"/>
    <s v="REGIONAL"/>
    <s v="REGIONAL ATLANTICO"/>
    <x v="9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591734220"/>
    <n v="0"/>
    <n v="591734220"/>
    <n v="0"/>
    <n v="591734220"/>
    <n v="0"/>
    <n v="591734220"/>
    <n v="177520266"/>
    <n v="177520266"/>
    <n v="177520266"/>
  </r>
  <r>
    <s v="41-06-00-008"/>
    <s v="REGIONAL"/>
    <s v="REGIONAL ATLANTICO"/>
    <x v="9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21472600"/>
    <n v="47197200"/>
    <n v="0"/>
    <n v="47197200"/>
    <n v="0"/>
    <n v="47197200"/>
    <n v="36460900"/>
    <n v="36460900"/>
    <n v="36460900"/>
  </r>
  <r>
    <s v="41-06-00-008"/>
    <s v="REGIONAL"/>
    <s v="REGIONAL ATLANTICO"/>
    <x v="9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7000000"/>
    <n v="0"/>
    <n v="10000000"/>
    <n v="0"/>
    <n v="6805667"/>
    <n v="3194333"/>
    <n v="5511008"/>
    <n v="3809755"/>
    <n v="3809755"/>
    <n v="3809755"/>
  </r>
  <r>
    <s v="41-06-00-008"/>
    <s v="REGIONAL"/>
    <s v="REGIONAL ATLANTICO"/>
    <x v="9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222782"/>
    <n v="5209782"/>
    <n v="13000"/>
    <n v="0"/>
    <n v="0"/>
    <n v="13000"/>
    <n v="0"/>
    <n v="0"/>
    <n v="0"/>
    <n v="0"/>
  </r>
  <r>
    <s v="41-06-00-008"/>
    <s v="REGIONAL"/>
    <s v="REGIONAL ATLANTICO"/>
    <x v="9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44426513"/>
    <n v="0"/>
    <n v="39363513"/>
    <n v="105063000"/>
    <n v="0"/>
    <n v="105063000"/>
    <n v="0"/>
    <n v="105063000"/>
    <n v="75245934"/>
    <n v="75245934"/>
    <n v="75245934"/>
  </r>
  <r>
    <s v="41-06-00-008"/>
    <s v="REGIONAL"/>
    <s v="REGIONAL ATLANTICO"/>
    <x v="9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96480"/>
    <n v="10000000"/>
    <n v="0"/>
    <n v="38196480"/>
    <n v="0"/>
    <n v="28207618"/>
    <n v="9988862"/>
    <n v="24725185"/>
    <n v="19649515"/>
    <n v="19649515"/>
    <n v="19649515"/>
  </r>
  <r>
    <s v="41-06-00-008"/>
    <s v="REGIONAL"/>
    <s v="REGIONAL ATLANTICO"/>
    <x v="9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18686900"/>
    <n v="1182267"/>
    <n v="4933"/>
    <n v="119864234"/>
    <n v="0"/>
    <n v="119830000"/>
    <n v="34234"/>
    <n v="119830000"/>
    <n v="88222666"/>
    <n v="88222666"/>
    <n v="88222666"/>
  </r>
  <r>
    <s v="41-06-00-008"/>
    <s v="REGIONAL"/>
    <s v="REGIONAL ATLANTICO"/>
    <x v="9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7979594"/>
    <n v="1800000"/>
    <n v="0"/>
    <n v="9779594"/>
    <n v="0"/>
    <n v="7864287"/>
    <n v="1915307"/>
    <n v="7669476"/>
    <n v="7669476"/>
    <n v="7669476"/>
    <n v="7669476"/>
  </r>
  <r>
    <s v="41-06-00-008"/>
    <s v="REGIONAL"/>
    <s v="REGIONAL ATLANTICO"/>
    <x v="9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1"/>
    <s v="CSF"/>
    <s v="SOPORTE A LA GESTIÓN DEL PROYECTO - APOYO EN CONTRATACIÓN DE SERVICIOS"/>
    <n v="0"/>
    <n v="13998600"/>
    <n v="0"/>
    <n v="13998600"/>
    <n v="0"/>
    <n v="13998600"/>
    <n v="0"/>
    <n v="13998600"/>
    <n v="0"/>
    <n v="0"/>
    <n v="0"/>
  </r>
  <r>
    <s v="41-06-00-008"/>
    <s v="REGIONAL"/>
    <s v="REGIONAL ATLANTICO"/>
    <x v="9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83197978"/>
    <n v="161985255"/>
    <n v="0"/>
    <n v="545183233"/>
    <n v="0"/>
    <n v="541023033"/>
    <n v="4160200"/>
    <n v="541023033"/>
    <n v="480824645"/>
    <n v="480824645"/>
    <n v="480824645"/>
  </r>
  <r>
    <s v="41-06-00-008"/>
    <s v="REGIONAL"/>
    <s v="REGIONAL ATLANTICO"/>
    <x v="9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546491"/>
    <n v="0"/>
    <n v="2546491"/>
    <n v="0"/>
    <n v="0"/>
    <n v="2546491"/>
    <n v="0"/>
    <n v="0"/>
    <n v="0"/>
    <n v="0"/>
  </r>
  <r>
    <s v="41-06-00-008"/>
    <s v="REGIONAL"/>
    <s v="REGIONAL ATLANTICO"/>
    <x v="9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8500000"/>
    <n v="0"/>
    <n v="38500000"/>
    <n v="0"/>
    <n v="33737908"/>
    <n v="4762092"/>
    <n v="12101318"/>
    <n v="9916136"/>
    <n v="9916136"/>
    <n v="9916136"/>
  </r>
  <r>
    <s v="41-06-00-008"/>
    <s v="REGIONAL"/>
    <s v="REGIONAL ATLANTICO"/>
    <x v="9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4100000"/>
    <n v="0"/>
    <n v="4100000"/>
    <n v="0"/>
    <n v="0"/>
    <n v="0"/>
    <n v="0"/>
    <n v="0"/>
    <n v="0"/>
    <n v="0"/>
    <n v="0"/>
  </r>
  <r>
    <s v="41-06-00-008"/>
    <s v="REGIONAL"/>
    <s v="REGIONAL ATLANTICO"/>
    <x v="9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245467"/>
    <n v="24245467"/>
    <n v="24245467"/>
  </r>
  <r>
    <s v="41-06-00-008"/>
    <s v="REGIONAL"/>
    <s v="REGIONAL ATLANTICO"/>
    <x v="9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75816796"/>
    <n v="38250000"/>
    <n v="21375093"/>
    <n v="92691703"/>
    <n v="0"/>
    <n v="82449862.670000002"/>
    <n v="10241840.33"/>
    <n v="82449862.670000002"/>
    <n v="44634084"/>
    <n v="44634084"/>
    <n v="44634084"/>
  </r>
  <r>
    <s v="41-06-00-008"/>
    <s v="REGIONAL"/>
    <s v="REGIONAL ATLANTICO"/>
    <x v="9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57098432"/>
    <n v="0"/>
    <n v="0"/>
    <n v="257098432"/>
    <n v="0"/>
    <n v="257098431"/>
    <n v="1"/>
    <n v="257098431"/>
    <n v="171398952"/>
    <n v="171398952"/>
    <n v="171398952"/>
  </r>
  <r>
    <s v="41-06-00-008"/>
    <s v="REGIONAL"/>
    <s v="REGIONAL ATLANTICO"/>
    <x v="9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12065000"/>
    <n v="0"/>
    <n v="212065000"/>
    <n v="0"/>
    <n v="191065000"/>
    <n v="21000000"/>
    <n v="61309252.100000001"/>
    <n v="61309252.100000001"/>
    <n v="61309252.100000001"/>
    <n v="61309252.100000001"/>
  </r>
  <r>
    <s v="41-06-00-008"/>
    <s v="REGIONAL"/>
    <s v="REGIONAL ATLANTICO"/>
    <x v="9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7207000"/>
    <n v="0"/>
    <n v="17207000"/>
    <n v="0"/>
    <n v="9483400"/>
    <n v="7723600"/>
    <n v="9483400"/>
    <n v="0"/>
    <n v="0"/>
    <n v="0"/>
  </r>
  <r>
    <s v="41-06-00-008"/>
    <s v="REGIONAL"/>
    <s v="REGIONAL ATLANTICO"/>
    <x v="9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2059000"/>
    <n v="1500000"/>
    <n v="4639000"/>
    <n v="0"/>
    <n v="4639000"/>
    <n v="0"/>
    <n v="3965824"/>
    <n v="2437608"/>
    <n v="2437608"/>
    <n v="2437608"/>
  </r>
  <r>
    <s v="41-06-00-008"/>
    <s v="REGIONAL"/>
    <s v="REGIONAL ATLANTICO"/>
    <x v="9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02553"/>
    <n v="848260"/>
    <n v="0"/>
    <n v="1150813"/>
    <n v="0"/>
    <n v="1150813"/>
    <n v="0"/>
    <n v="376473.22"/>
    <n v="376473.22"/>
    <n v="376473.22"/>
    <n v="376473.22"/>
  </r>
  <r>
    <s v="41-06-00-008"/>
    <s v="REGIONAL"/>
    <s v="REGIONAL ATLANTICO"/>
    <x v="9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0"/>
    <n v="16000000"/>
    <n v="0"/>
    <n v="16000000"/>
    <n v="0"/>
    <n v="8000000"/>
    <n v="8000000"/>
    <n v="0"/>
    <n v="0"/>
    <n v="0"/>
    <n v="0"/>
  </r>
  <r>
    <s v="41-06-00-008"/>
    <s v="REGIONAL"/>
    <s v="REGIONAL ATLANTICO"/>
    <x v="9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87763151"/>
    <n v="0"/>
    <n v="287763151"/>
    <n v="0"/>
    <n v="287496413"/>
    <n v="266738"/>
    <n v="251219591"/>
    <n v="0"/>
    <n v="0"/>
    <n v="0"/>
  </r>
  <r>
    <s v="41-06-00-008"/>
    <s v="REGIONAL"/>
    <s v="REGIONAL ATLANTICO"/>
    <x v="9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207000000"/>
    <n v="0"/>
    <n v="0"/>
    <n v="207000000"/>
    <n v="0"/>
    <n v="207000000"/>
    <n v="0"/>
    <n v="207000000"/>
    <n v="59841251"/>
    <n v="59841251"/>
    <n v="59841251"/>
  </r>
  <r>
    <s v="41-06-00-008"/>
    <s v="REGIONAL"/>
    <s v="REGIONAL ATLANTICO"/>
    <x v="9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1353198"/>
    <n v="18646802"/>
    <n v="0"/>
    <n v="18646802"/>
    <n v="0"/>
    <n v="17965813"/>
    <n v="1277163"/>
    <n v="1277163"/>
    <n v="1277163"/>
  </r>
  <r>
    <s v="41-06-00-008"/>
    <s v="REGIONAL"/>
    <s v="REGIONAL ATLANTICO"/>
    <x v="9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36875833"/>
    <n v="2359366"/>
    <n v="112796967"/>
    <n v="0"/>
    <n v="111883634"/>
    <n v="913333"/>
    <n v="111883634"/>
    <n v="78349233"/>
    <n v="78349233"/>
    <n v="78349233"/>
  </r>
  <r>
    <s v="41-06-00-008"/>
    <s v="REGIONAL"/>
    <s v="REGIONAL ATLANTICO"/>
    <x v="9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330000"/>
    <n v="14609848"/>
    <n v="0"/>
    <n v="20939848"/>
    <n v="0"/>
    <n v="12308217"/>
    <n v="8631631"/>
    <n v="11206929"/>
    <n v="8621581"/>
    <n v="8621581"/>
    <n v="8621581"/>
  </r>
  <r>
    <s v="41-06-00-011"/>
    <s v="REGIONAL"/>
    <s v="REGIONAL BOGOTA"/>
    <x v="3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107000"/>
    <n v="219201"/>
    <n v="2"/>
    <n v="326199"/>
    <n v="0"/>
    <n v="326199"/>
    <n v="0"/>
    <n v="326199"/>
    <n v="326199"/>
    <n v="326199"/>
    <n v="326199"/>
  </r>
  <r>
    <s v="41-06-00-011"/>
    <s v="REGIONAL"/>
    <s v="REGIONAL BOGOTA"/>
    <x v="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21000000"/>
    <n v="66197024"/>
    <n v="9032988"/>
    <n v="478164036"/>
    <n v="0"/>
    <n v="478164036"/>
    <n v="0"/>
    <n v="478164036"/>
    <n v="478164036"/>
    <n v="478164036"/>
    <n v="478164036"/>
  </r>
  <r>
    <s v="41-06-00-011"/>
    <s v="REGIONAL"/>
    <s v="REGIONAL BOGOTA"/>
    <x v="3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683000"/>
    <n v="0"/>
    <n v="92648"/>
    <n v="590352"/>
    <n v="0"/>
    <n v="590352"/>
    <n v="0"/>
    <n v="590352"/>
    <n v="590352"/>
    <n v="590352"/>
    <n v="590352"/>
  </r>
  <r>
    <s v="41-06-00-011"/>
    <s v="REGIONAL"/>
    <s v="REGIONAL BOGOTA"/>
    <x v="3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346106"/>
    <n v="0"/>
    <n v="346106"/>
    <n v="0"/>
    <n v="0"/>
    <n v="346106"/>
    <n v="0"/>
    <n v="0"/>
    <n v="0"/>
    <n v="0"/>
  </r>
  <r>
    <s v="41-06-00-011"/>
    <s v="REGIONAL"/>
    <s v="REGIONAL BOGOTA"/>
    <x v="3"/>
    <s v="A-2-0-4-1-4"/>
    <s v="A-2-0-4"/>
    <x v="0"/>
    <s v="DIRECCION ADMINISTRATIVA"/>
    <s v="Administrativa"/>
    <x v="0"/>
    <s v="2"/>
    <s v="0"/>
    <s v="4"/>
    <s v="1"/>
    <s v="4"/>
    <m/>
    <m/>
    <s v="Propios"/>
    <s v="27"/>
    <s v="CSF"/>
    <s v="AUDIOVISUALES Y ACCESORIOS"/>
    <n v="0"/>
    <n v="5421600"/>
    <n v="0"/>
    <n v="5421600"/>
    <n v="0"/>
    <n v="5421600"/>
    <n v="0"/>
    <n v="0"/>
    <n v="0"/>
    <n v="0"/>
    <n v="0"/>
  </r>
  <r>
    <s v="41-06-00-011"/>
    <s v="REGIONAL"/>
    <s v="REGIONAL BOGOTA"/>
    <x v="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64000000"/>
    <n v="12280015"/>
    <n v="0"/>
    <n v="76280015"/>
    <n v="0"/>
    <n v="52055728"/>
    <n v="24224287"/>
    <n v="52055728"/>
    <n v="9451302"/>
    <n v="9451302"/>
    <n v="9451302"/>
  </r>
  <r>
    <s v="41-06-00-011"/>
    <s v="REGIONAL"/>
    <s v="REGIONAL BOGOTA"/>
    <x v="3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1547000"/>
    <n v="0"/>
    <n v="0"/>
    <n v="0"/>
  </r>
  <r>
    <s v="41-06-00-011"/>
    <s v="REGIONAL"/>
    <s v="REGIONAL BOGOTA"/>
    <x v="3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440000000"/>
    <n v="0"/>
    <n v="0"/>
    <n v="440000000"/>
    <n v="0"/>
    <n v="440000000"/>
    <n v="0"/>
    <n v="440000000"/>
    <n v="236449612"/>
    <n v="236449612"/>
    <n v="236449612"/>
  </r>
  <r>
    <s v="41-06-00-011"/>
    <s v="REGIONAL"/>
    <s v="REGIONAL BOGOTA"/>
    <x v="3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7000000"/>
    <n v="44662633"/>
    <n v="0"/>
    <n v="61662633"/>
    <n v="0"/>
    <n v="55876284"/>
    <n v="5786349"/>
    <n v="11781378"/>
    <n v="6212643"/>
    <n v="6212643"/>
    <n v="6212643"/>
  </r>
  <r>
    <s v="41-06-00-011"/>
    <s v="REGIONAL"/>
    <s v="REGIONAL BOGOTA"/>
    <x v="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47500000"/>
    <n v="0"/>
    <n v="0"/>
    <n v="147500000"/>
    <n v="0"/>
    <n v="146825368"/>
    <n v="674632"/>
    <n v="115771646"/>
    <n v="114809867"/>
    <n v="114809867"/>
    <n v="114809867"/>
  </r>
  <r>
    <s v="41-06-00-011"/>
    <s v="REGIONAL"/>
    <s v="REGIONAL BOGOTA"/>
    <x v="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50500000"/>
    <n v="0"/>
    <n v="0"/>
    <n v="250500000"/>
    <n v="0"/>
    <n v="243705578"/>
    <n v="6794422"/>
    <n v="243699601"/>
    <n v="242205400"/>
    <n v="242205400"/>
    <n v="242205400"/>
  </r>
  <r>
    <s v="41-06-00-011"/>
    <s v="REGIONAL"/>
    <s v="REGIONAL BOGOTA"/>
    <x v="3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650000"/>
    <n v="0"/>
    <n v="0"/>
    <n v="650000"/>
    <n v="0"/>
    <n v="650000"/>
    <n v="0"/>
    <n v="554859"/>
    <n v="554859"/>
    <n v="554859"/>
    <n v="554859"/>
  </r>
  <r>
    <s v="41-06-00-011"/>
    <s v="REGIONAL"/>
    <s v="REGIONAL BOGOTA"/>
    <x v="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5000000"/>
    <n v="0"/>
    <n v="0"/>
    <n v="75000000"/>
    <n v="0"/>
    <n v="75000000"/>
    <n v="0"/>
    <n v="75000000"/>
    <n v="75000000"/>
    <n v="75000000"/>
    <n v="75000000"/>
  </r>
  <r>
    <s v="41-06-00-011"/>
    <s v="REGIONAL"/>
    <s v="REGIONAL BOGOTA"/>
    <x v="3"/>
    <s v="A-2-0-4-10-2"/>
    <s v="A-2-0-4"/>
    <x v="0"/>
    <s v="DIRECCION ADMINISTRATIVA"/>
    <s v="Administrativa"/>
    <x v="0"/>
    <s v="2"/>
    <s v="0"/>
    <s v="4"/>
    <s v="10"/>
    <s v="2"/>
    <m/>
    <m/>
    <s v="Propios"/>
    <s v="27"/>
    <s v="CSF"/>
    <s v="ARRENDAMIENTOS BIENES INMUEBLES"/>
    <n v="14279000"/>
    <n v="0"/>
    <n v="14279000"/>
    <n v="0"/>
    <n v="0"/>
    <n v="0"/>
    <n v="0"/>
    <n v="0"/>
    <n v="0"/>
    <n v="0"/>
    <n v="0"/>
  </r>
  <r>
    <s v="41-06-00-011"/>
    <s v="REGIONAL"/>
    <s v="REGIONAL BOGOTA"/>
    <x v="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000000"/>
    <n v="1340000"/>
    <n v="0"/>
    <n v="2340000"/>
    <n v="0"/>
    <n v="1023847"/>
    <n v="1316153"/>
    <n v="1023847"/>
    <n v="1023847"/>
    <n v="1023847"/>
    <n v="1023847"/>
  </r>
  <r>
    <s v="41-06-00-011"/>
    <s v="REGIONAL"/>
    <s v="REGIONAL BOGOTA"/>
    <x v="3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5000000"/>
    <n v="5000000"/>
    <n v="20000000"/>
    <n v="0"/>
    <n v="12943795"/>
    <n v="7056205"/>
    <n v="12543795"/>
    <n v="11693795"/>
    <n v="11693795"/>
    <n v="11693795"/>
  </r>
  <r>
    <s v="41-06-00-011"/>
    <s v="REGIONAL"/>
    <s v="REGIONAL BOGOTA"/>
    <x v="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415898178"/>
    <n v="0"/>
    <n v="0"/>
    <n v="415898178"/>
    <n v="0"/>
    <n v="415898178"/>
    <n v="0"/>
    <n v="376700000"/>
    <n v="0"/>
    <n v="0"/>
    <n v="0"/>
  </r>
  <r>
    <s v="41-06-00-011"/>
    <s v="REGIONAL"/>
    <s v="REGIONAL BOGOTA"/>
    <x v="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9910427"/>
    <n v="0"/>
    <n v="29910427"/>
    <n v="0"/>
    <n v="0"/>
    <n v="0"/>
    <n v="0"/>
    <n v="0"/>
    <n v="0"/>
    <n v="0"/>
    <n v="0"/>
  </r>
  <r>
    <s v="41-06-00-011"/>
    <s v="REGIONAL"/>
    <s v="REGIONAL BOGOTA"/>
    <x v="3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9069960790"/>
    <n v="0"/>
    <n v="204756865"/>
    <n v="8865203925"/>
    <n v="0"/>
    <n v="8865203925"/>
    <n v="0"/>
    <n v="8865203925"/>
    <n v="6066990517"/>
    <n v="6066990517"/>
    <n v="6066990517"/>
  </r>
  <r>
    <s v="41-06-00-011"/>
    <s v="REGIONAL"/>
    <s v="REGIONAL BOGOTA"/>
    <x v="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Nación"/>
    <s v="16"/>
    <s v="CSF"/>
    <s v="APOYO Y FORTALECIMIENTO A LA FAMILIA"/>
    <n v="0"/>
    <n v="103967584"/>
    <n v="1392423"/>
    <n v="102575161"/>
    <n v="0"/>
    <n v="102575161"/>
    <n v="0"/>
    <n v="102575161"/>
    <n v="0"/>
    <n v="0"/>
    <n v="0"/>
  </r>
  <r>
    <s v="41-06-00-011"/>
    <s v="REGIONAL"/>
    <s v="REGIONAL BOGOTA"/>
    <x v="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1674648204"/>
    <n v="0"/>
    <n v="1289731660"/>
    <n v="20384916544"/>
    <n v="0"/>
    <n v="20384916544"/>
    <n v="0"/>
    <n v="20384916544"/>
    <n v="13771202641"/>
    <n v="13771202641"/>
    <n v="13771202641"/>
  </r>
  <r>
    <s v="41-06-00-011"/>
    <s v="REGIONAL"/>
    <s v="REGIONAL BOGOTA"/>
    <x v="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9765408239"/>
    <n v="343612253"/>
    <n v="2253343318"/>
    <n v="77855677174"/>
    <n v="0"/>
    <n v="77761612398"/>
    <n v="94064776"/>
    <n v="77745023264"/>
    <n v="55383704212"/>
    <n v="55383704212"/>
    <n v="55383704212"/>
  </r>
  <r>
    <s v="41-06-00-011"/>
    <s v="REGIONAL"/>
    <s v="REGIONAL BOGOTA"/>
    <x v="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451296693"/>
    <n v="1238017"/>
    <n v="315269877"/>
    <n v="1137264833"/>
    <n v="0"/>
    <n v="1136996837"/>
    <n v="267996"/>
    <n v="1133168576"/>
    <n v="760606001"/>
    <n v="760606001"/>
    <n v="760606001"/>
  </r>
  <r>
    <s v="41-06-00-011"/>
    <s v="REGIONAL"/>
    <s v="REGIONAL BOGOTA"/>
    <x v="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6062527972"/>
    <n v="237272697"/>
    <n v="5825255275"/>
    <n v="0"/>
    <n v="5685389463"/>
    <n v="139865812"/>
    <n v="5685389463"/>
    <n v="0"/>
    <n v="0"/>
    <n v="0"/>
  </r>
  <r>
    <s v="41-06-00-011"/>
    <s v="REGIONAL"/>
    <s v="REGIONAL BOGOTA"/>
    <x v="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22486514017"/>
    <n v="0"/>
    <n v="7706002708"/>
    <n v="14780511309"/>
    <n v="0"/>
    <n v="14610643316"/>
    <n v="169867993"/>
    <n v="14610643316"/>
    <n v="14312926394"/>
    <n v="14312926394"/>
    <n v="14312926394"/>
  </r>
  <r>
    <s v="41-06-00-011"/>
    <s v="REGIONAL"/>
    <s v="REGIONAL BOGOTA"/>
    <x v="3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25273050"/>
    <n v="0"/>
    <n v="25273050"/>
    <n v="0"/>
    <n v="25273050"/>
    <n v="0"/>
    <n v="25273050"/>
    <n v="11751374"/>
    <n v="11751374"/>
    <n v="11751374"/>
  </r>
  <r>
    <s v="41-06-00-011"/>
    <s v="REGIONAL"/>
    <s v="REGIONAL BOGOTA"/>
    <x v="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2486281285"/>
    <n v="6165452556"/>
    <n v="13436052576"/>
    <n v="15215681265"/>
    <n v="0"/>
    <n v="15173983504"/>
    <n v="41697761"/>
    <n v="14900332230"/>
    <n v="12104154976"/>
    <n v="12104154976"/>
    <n v="12104154976"/>
  </r>
  <r>
    <s v="41-06-00-011"/>
    <s v="REGIONAL"/>
    <s v="REGIONAL BOGOTA"/>
    <x v="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17292000"/>
    <n v="60000000"/>
    <n v="0"/>
    <n v="177292000"/>
    <n v="0"/>
    <n v="155127030"/>
    <n v="22164970"/>
    <n v="134189458"/>
    <n v="131145897"/>
    <n v="131145897"/>
    <n v="131145897"/>
  </r>
  <r>
    <s v="41-06-00-011"/>
    <s v="REGIONAL"/>
    <s v="REGIONAL BOGOTA"/>
    <x v="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949309000"/>
    <n v="366717000"/>
    <n v="0"/>
    <n v="1316026000"/>
    <n v="0"/>
    <n v="1315279600"/>
    <n v="746400"/>
    <n v="1300279600"/>
    <n v="687076005"/>
    <n v="687076005"/>
    <n v="687076005"/>
  </r>
  <r>
    <s v="41-06-00-011"/>
    <s v="REGIONAL"/>
    <s v="REGIONAL BOGOTA"/>
    <x v="3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273023"/>
    <n v="0"/>
    <n v="273023"/>
    <n v="0"/>
    <n v="163813"/>
    <n v="109210"/>
    <n v="163813"/>
    <n v="162846"/>
    <n v="162846"/>
    <n v="162846"/>
  </r>
  <r>
    <s v="41-06-00-011"/>
    <s v="REGIONAL"/>
    <s v="REGIONAL BOGOTA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132734742388"/>
    <n v="1395979409"/>
    <n v="35116424897"/>
    <n v="99014296900"/>
    <n v="0"/>
    <n v="98929904711"/>
    <n v="84392189"/>
    <n v="98929904711"/>
    <n v="84363928449"/>
    <n v="84363928449"/>
    <n v="84363928449"/>
  </r>
  <r>
    <s v="41-06-00-011"/>
    <s v="REGIONAL"/>
    <s v="REGIONAL BOGOTA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2660763870"/>
    <n v="587741456"/>
    <n v="2073022414"/>
    <n v="0"/>
    <n v="1726948504"/>
    <n v="346073910"/>
    <n v="1548119966"/>
    <n v="608137935"/>
    <n v="608137935"/>
    <n v="608137935"/>
  </r>
  <r>
    <s v="41-06-00-011"/>
    <s v="REGIONAL"/>
    <s v="REGIONAL BOGOTA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5954300648"/>
    <n v="0"/>
    <n v="35954300648"/>
    <n v="0"/>
    <n v="35236413040"/>
    <n v="717887608"/>
    <n v="35236413040"/>
    <n v="30313005979"/>
    <n v="30313005979"/>
    <n v="30313005979"/>
  </r>
  <r>
    <s v="41-06-00-011"/>
    <s v="REGIONAL"/>
    <s v="REGIONAL BOGOTA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0640991150"/>
    <n v="0"/>
    <n v="10640991150"/>
    <n v="0"/>
    <n v="9991005091"/>
    <n v="649986059"/>
    <n v="9957533779"/>
    <n v="4780312086"/>
    <n v="4780312086"/>
    <n v="4780312086"/>
  </r>
  <r>
    <s v="41-06-00-011"/>
    <s v="REGIONAL"/>
    <s v="REGIONAL BOGOTA"/>
    <x v="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129166606032"/>
    <n v="0"/>
    <n v="2456502549"/>
    <n v="126710103483"/>
    <n v="0"/>
    <n v="126066275168"/>
    <n v="643828315"/>
    <n v="125945046189"/>
    <n v="103353949712"/>
    <n v="103353949712"/>
    <n v="103353949712"/>
  </r>
  <r>
    <s v="41-06-00-011"/>
    <s v="REGIONAL"/>
    <s v="REGIONAL BOGOTA"/>
    <x v="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155966772"/>
    <n v="0"/>
    <n v="155966772"/>
    <n v="0"/>
    <n v="151379514"/>
    <n v="4587258"/>
    <n v="151379514"/>
    <n v="0"/>
    <n v="0"/>
    <n v="0"/>
  </r>
  <r>
    <s v="41-06-00-011"/>
    <s v="REGIONAL"/>
    <s v="REGIONAL BOGOTA"/>
    <x v="3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6"/>
    <s v="CSF"/>
    <s v="CONVENIOS ESPECIALES"/>
    <n v="0"/>
    <n v="7500000000"/>
    <n v="0"/>
    <n v="7500000000"/>
    <n v="0"/>
    <n v="0"/>
    <n v="7500000000"/>
    <n v="0"/>
    <n v="0"/>
    <n v="0"/>
    <n v="0"/>
  </r>
  <r>
    <s v="41-06-00-011"/>
    <s v="REGIONAL"/>
    <s v="REGIONAL BOGOTA"/>
    <x v="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5525156212"/>
    <n v="0"/>
    <n v="5525156212"/>
    <n v="0"/>
    <n v="5486822812"/>
    <n v="38333400"/>
    <n v="5486822812"/>
    <n v="4997701612"/>
    <n v="4997701612"/>
    <n v="4997701612"/>
  </r>
  <r>
    <s v="41-06-00-011"/>
    <s v="REGIONAL"/>
    <s v="REGIONAL BOGOTA"/>
    <x v="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7748141313"/>
    <n v="0"/>
    <n v="7748141313"/>
    <n v="0"/>
    <n v="7682702939"/>
    <n v="65438374"/>
    <n v="7637265860"/>
    <n v="0"/>
    <n v="0"/>
    <n v="0"/>
  </r>
  <r>
    <s v="41-06-00-011"/>
    <s v="REGIONAL"/>
    <s v="REGIONAL BOGOTA"/>
    <x v="3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3500000"/>
    <n v="0"/>
    <n v="13500000"/>
    <n v="0"/>
    <n v="13460000"/>
    <n v="40000"/>
    <n v="13399000"/>
    <n v="0"/>
    <n v="0"/>
    <n v="0"/>
  </r>
  <r>
    <s v="41-06-00-011"/>
    <s v="REGIONAL"/>
    <s v="REGIONAL BOGOTA"/>
    <x v="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829030000"/>
    <n v="7053002"/>
    <n v="1821976998"/>
    <n v="0"/>
    <n v="1752280323"/>
    <n v="69696675"/>
    <n v="1739906990"/>
    <n v="1094756681"/>
    <n v="1094756681"/>
    <n v="1094756681"/>
  </r>
  <r>
    <s v="41-06-00-011"/>
    <s v="REGIONAL"/>
    <s v="REGIONAL BOGOTA"/>
    <x v="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0"/>
    <n v="6000000"/>
    <n v="6000000"/>
    <n v="0"/>
    <n v="0"/>
    <n v="0"/>
    <n v="0"/>
    <n v="0"/>
    <n v="0"/>
    <n v="0"/>
    <n v="0"/>
  </r>
  <r>
    <s v="41-06-00-011"/>
    <s v="REGIONAL"/>
    <s v="REGIONAL BOGOTA"/>
    <x v="3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534544000"/>
    <n v="715153560"/>
    <n v="0"/>
    <n v="3249697560"/>
    <n v="0"/>
    <n v="3249697560"/>
    <n v="0"/>
    <n v="3249697560"/>
    <n v="1355090868"/>
    <n v="1355090868"/>
    <n v="1355090868"/>
  </r>
  <r>
    <s v="41-06-00-011"/>
    <s v="REGIONAL"/>
    <s v="REGIONAL BOGOTA"/>
    <x v="3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12959955"/>
    <n v="0"/>
    <n v="106461855"/>
    <n v="206498100"/>
    <n v="0"/>
    <n v="206498100"/>
    <n v="0"/>
    <n v="206498100"/>
    <n v="142352790"/>
    <n v="142352790"/>
    <n v="142352790"/>
  </r>
  <r>
    <s v="41-06-00-011"/>
    <s v="REGIONAL"/>
    <s v="REGIONAL BOGOTA"/>
    <x v="3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24245467"/>
    <n v="24245467"/>
    <n v="24245467"/>
  </r>
  <r>
    <s v="41-06-00-011"/>
    <s v="REGIONAL"/>
    <s v="REGIONAL BOGOTA"/>
    <x v="3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0"/>
    <n v="609406"/>
    <n v="0"/>
    <n v="609406"/>
    <n v="0"/>
    <n v="609406"/>
    <n v="0"/>
    <n v="473937"/>
    <n v="473937"/>
    <n v="473937"/>
    <n v="473937"/>
  </r>
  <r>
    <s v="41-06-00-011"/>
    <s v="REGIONAL"/>
    <s v="REGIONAL BOGOTA"/>
    <x v="3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11"/>
    <s v="REGIONAL"/>
    <s v="REGIONAL BOGOTA"/>
    <x v="3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380777000"/>
    <n v="212695000"/>
    <n v="144900600"/>
    <n v="1448571400"/>
    <n v="0"/>
    <n v="1448571400"/>
    <n v="0"/>
    <n v="1448571400"/>
    <n v="549754575"/>
    <n v="549754575"/>
    <n v="549754575"/>
  </r>
  <r>
    <s v="41-06-00-011"/>
    <s v="REGIONAL"/>
    <s v="REGIONAL BOGOTA"/>
    <x v="3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715153560"/>
    <n v="0"/>
    <n v="715153560"/>
    <n v="0"/>
    <n v="715153560"/>
    <n v="0"/>
    <n v="715153560"/>
    <n v="214546068"/>
    <n v="214546068"/>
    <n v="214546068"/>
  </r>
  <r>
    <s v="41-06-00-011"/>
    <s v="REGIONAL"/>
    <s v="REGIONAL BOGOTA"/>
    <x v="3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488200"/>
    <n v="67181600"/>
    <n v="0"/>
    <n v="67181600"/>
    <n v="0"/>
    <n v="67181600"/>
    <n v="46453100"/>
    <n v="46453100"/>
    <n v="46453100"/>
  </r>
  <r>
    <s v="41-06-00-011"/>
    <s v="REGIONAL"/>
    <s v="REGIONAL BOGOTA"/>
    <x v="3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523108"/>
    <n v="5508108"/>
    <n v="15000"/>
    <n v="0"/>
    <n v="0"/>
    <n v="15000"/>
    <n v="0"/>
    <n v="0"/>
    <n v="0"/>
    <n v="0"/>
  </r>
  <r>
    <s v="41-06-00-011"/>
    <s v="REGIONAL"/>
    <s v="REGIONAL BOGOTA"/>
    <x v="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64943560"/>
    <n v="28683506"/>
    <n v="3014800"/>
    <n v="90612266"/>
    <n v="0"/>
    <n v="90612266"/>
    <n v="0"/>
    <n v="90612266"/>
    <n v="60507534"/>
    <n v="60507534"/>
    <n v="60507534"/>
  </r>
  <r>
    <s v="41-06-00-011"/>
    <s v="REGIONAL"/>
    <s v="REGIONAL BOGOTA"/>
    <x v="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0216912"/>
    <n v="0"/>
    <n v="0"/>
    <n v="10216912"/>
    <n v="0"/>
    <n v="3500000"/>
    <n v="6716912"/>
    <n v="3259604"/>
    <n v="2580862"/>
    <n v="2580862"/>
    <n v="2580862"/>
  </r>
  <r>
    <s v="41-06-00-011"/>
    <s v="REGIONAL"/>
    <s v="REGIONAL BOGOTA"/>
    <x v="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74417625"/>
    <n v="31236800"/>
    <n v="348525"/>
    <n v="205305900"/>
    <n v="0"/>
    <n v="205305900"/>
    <n v="0"/>
    <n v="205305900"/>
    <n v="148070634"/>
    <n v="148070634"/>
    <n v="148070634"/>
  </r>
  <r>
    <s v="41-06-00-011"/>
    <s v="REGIONAL"/>
    <s v="REGIONAL BOGOTA"/>
    <x v="3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542180247"/>
    <n v="553232498"/>
    <n v="295591119"/>
    <n v="2799821626"/>
    <n v="0"/>
    <n v="2792917785"/>
    <n v="6903841"/>
    <n v="2781327785"/>
    <n v="2376597957"/>
    <n v="2376597957"/>
    <n v="2376597957"/>
  </r>
  <r>
    <s v="41-06-00-011"/>
    <s v="REGIONAL"/>
    <s v="REGIONAL BOGOTA"/>
    <x v="3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10503067"/>
    <n v="0"/>
    <n v="10503067"/>
    <n v="0"/>
    <n v="0"/>
    <n v="10503067"/>
    <n v="0"/>
    <n v="0"/>
    <n v="0"/>
    <n v="0"/>
  </r>
  <r>
    <s v="41-06-00-011"/>
    <s v="REGIONAL"/>
    <s v="REGIONAL BOGOTA"/>
    <x v="3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000000"/>
    <n v="0"/>
    <n v="3000000"/>
    <n v="0"/>
    <n v="1988222"/>
    <n v="1011778"/>
    <n v="1988222"/>
    <n v="1988222"/>
    <n v="1988222"/>
    <n v="1988222"/>
  </r>
  <r>
    <s v="41-06-00-011"/>
    <s v="REGIONAL"/>
    <s v="REGIONAL BOGOTA"/>
    <x v="3"/>
    <s v="C-4199-1500-2-0-108"/>
    <s v="C-4199-1500-2"/>
    <x v="6"/>
    <s v="DIRECCION FINANCIERA"/>
    <s v="Dirección Financiera"/>
    <x v="1"/>
    <s v="4199"/>
    <s v="1500"/>
    <s v="2"/>
    <s v="0"/>
    <s v="108"/>
    <m/>
    <m/>
    <s v="Propios"/>
    <s v="27"/>
    <s v="CSF"/>
    <s v="APOYO TÉCNICO"/>
    <n v="0"/>
    <n v="30000000"/>
    <n v="0"/>
    <n v="30000000"/>
    <n v="0"/>
    <n v="30000000"/>
    <n v="0"/>
    <n v="30000000"/>
    <n v="30000000"/>
    <n v="30000000"/>
    <n v="30000000"/>
  </r>
  <r>
    <s v="41-06-00-011"/>
    <s v="REGIONAL"/>
    <s v="REGIONAL BOGOTA"/>
    <x v="3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0000000"/>
    <n v="0"/>
    <n v="0"/>
    <n v="20000000"/>
    <n v="0"/>
    <n v="15500000"/>
    <n v="4500000"/>
    <n v="13761000"/>
    <n v="6808395"/>
    <n v="6808395"/>
    <n v="6808395"/>
  </r>
  <r>
    <s v="41-06-00-011"/>
    <s v="REGIONAL"/>
    <s v="REGIONAL BOGOTA"/>
    <x v="3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64176471"/>
    <n v="0"/>
    <n v="4556471"/>
    <n v="59620000"/>
    <n v="0"/>
    <n v="59620000"/>
    <n v="0"/>
    <n v="59620000"/>
    <n v="48490934"/>
    <n v="48490934"/>
    <n v="48490934"/>
  </r>
  <r>
    <s v="41-06-00-011"/>
    <s v="REGIONAL"/>
    <s v="REGIONAL BOGOTA"/>
    <x v="3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292254944"/>
    <n v="0"/>
    <n v="0"/>
    <n v="1292254944"/>
    <n v="0"/>
    <n v="1292254944"/>
    <n v="0"/>
    <n v="1292254944"/>
    <n v="969191199"/>
    <n v="969191199"/>
    <n v="969191199"/>
  </r>
  <r>
    <s v="41-06-00-011"/>
    <s v="REGIONAL"/>
    <s v="REGIONAL BOGOTA"/>
    <x v="3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11524000"/>
    <n v="0"/>
    <n v="211524000"/>
    <n v="0"/>
    <n v="211524000"/>
    <n v="0"/>
    <n v="160125121"/>
    <n v="160125121"/>
    <n v="160125121"/>
    <n v="160125121"/>
  </r>
  <r>
    <s v="41-06-00-011"/>
    <s v="REGIONAL"/>
    <s v="REGIONAL BOGOTA"/>
    <x v="3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53724000"/>
    <n v="0"/>
    <n v="53724000"/>
    <n v="0"/>
    <n v="27178000"/>
    <n v="26546000"/>
    <n v="27178000"/>
    <n v="0"/>
    <n v="0"/>
    <n v="0"/>
  </r>
  <r>
    <s v="41-06-00-011"/>
    <s v="REGIONAL"/>
    <s v="REGIONAL BOGOTA"/>
    <x v="3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567445"/>
    <n v="846096"/>
    <n v="0"/>
    <n v="2413541"/>
    <n v="0"/>
    <n v="40323"/>
    <n v="2373218"/>
    <n v="38035"/>
    <n v="23746"/>
    <n v="23746"/>
    <n v="23746"/>
  </r>
  <r>
    <s v="41-06-00-011"/>
    <s v="REGIONAL"/>
    <s v="REGIONAL BOGOTA"/>
    <x v="3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869480677"/>
    <n v="0"/>
    <n v="869480677"/>
    <n v="0"/>
    <n v="0"/>
    <n v="869480677"/>
    <n v="0"/>
    <n v="0"/>
    <n v="0"/>
    <n v="0"/>
  </r>
  <r>
    <s v="41-06-00-011"/>
    <s v="REGIONAL"/>
    <s v="REGIONAL BOGOTA"/>
    <x v="3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0"/>
    <n v="33485234"/>
    <n v="0"/>
    <n v="33485234"/>
    <n v="0"/>
    <n v="32775000"/>
    <n v="710234"/>
    <n v="0"/>
    <n v="0"/>
    <n v="0"/>
    <n v="0"/>
  </r>
  <r>
    <s v="41-06-00-011"/>
    <s v="REGIONAL"/>
    <s v="REGIONAL BOGOTA"/>
    <x v="3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95000000"/>
    <n v="0"/>
    <n v="95000000"/>
    <n v="0"/>
    <n v="95000000"/>
    <n v="0"/>
    <n v="49108577"/>
    <n v="0"/>
    <n v="0"/>
    <n v="0"/>
  </r>
  <r>
    <s v="41-06-00-011"/>
    <s v="REGIONAL"/>
    <s v="REGIONAL BOGOTA"/>
    <x v="3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247000000"/>
    <n v="0"/>
    <n v="0"/>
    <n v="247000000"/>
    <n v="0"/>
    <n v="247000000"/>
    <n v="0"/>
    <n v="226008958"/>
    <n v="39973326"/>
    <n v="39973326"/>
    <n v="39973326"/>
  </r>
  <r>
    <s v="41-06-00-011"/>
    <s v="REGIONAL"/>
    <s v="REGIONAL BOGOTA"/>
    <x v="3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40000000"/>
    <n v="5115000"/>
    <n v="0"/>
    <n v="45115000"/>
    <n v="0"/>
    <n v="34825200"/>
    <n v="10289800"/>
    <n v="34825200"/>
    <n v="2625017"/>
    <n v="2625017"/>
    <n v="2625017"/>
  </r>
  <r>
    <s v="41-06-00-011"/>
    <s v="REGIONAL"/>
    <s v="REGIONAL BOGOTA"/>
    <x v="3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44279000"/>
    <n v="92596718"/>
    <n v="0"/>
    <n v="236875718"/>
    <n v="0"/>
    <n v="227497819"/>
    <n v="9377899"/>
    <n v="197226364"/>
    <n v="159699430"/>
    <n v="159699430"/>
    <n v="159699430"/>
  </r>
  <r>
    <s v="41-06-00-013"/>
    <s v="REGIONAL"/>
    <s v="REGIONAL BOLIVAR"/>
    <x v="10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726000"/>
    <n v="0"/>
    <n v="0"/>
    <n v="726000"/>
    <n v="0"/>
    <n v="338532"/>
    <n v="387468"/>
    <n v="338532"/>
    <n v="336006"/>
    <n v="336006"/>
    <n v="336006"/>
  </r>
  <r>
    <s v="41-06-00-013"/>
    <s v="REGIONAL"/>
    <s v="REGIONAL BOLIVAR"/>
    <x v="10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40000000"/>
    <n v="35645717"/>
    <n v="51529843"/>
    <n v="224115874"/>
    <n v="0"/>
    <n v="224115874"/>
    <n v="0"/>
    <n v="224115874"/>
    <n v="224115874"/>
    <n v="224115874"/>
    <n v="224115874"/>
  </r>
  <r>
    <s v="41-06-00-013"/>
    <s v="REGIONAL"/>
    <s v="REGIONAL BOLIVAR"/>
    <x v="10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1081251"/>
    <n v="4308"/>
    <n v="1076943"/>
    <n v="0"/>
    <n v="1076943"/>
    <n v="0"/>
    <n v="1076943"/>
    <n v="1076943"/>
    <n v="1076943"/>
    <n v="1076943"/>
  </r>
  <r>
    <s v="41-06-00-013"/>
    <s v="REGIONAL"/>
    <s v="REGIONAL BOLIVAR"/>
    <x v="10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8756179"/>
    <n v="0"/>
    <n v="490000"/>
    <n v="8266179"/>
    <n v="0"/>
    <n v="8266179"/>
    <n v="0"/>
    <n v="8266179"/>
    <n v="4950000"/>
    <n v="4950000"/>
    <n v="4950000"/>
  </r>
  <r>
    <s v="41-06-00-013"/>
    <s v="REGIONAL"/>
    <s v="REGIONAL BOLIVAR"/>
    <x v="10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7000000"/>
    <n v="0"/>
    <n v="0"/>
    <n v="7000000"/>
    <n v="0"/>
    <n v="7000000"/>
    <n v="0"/>
    <n v="1347470"/>
    <n v="483854"/>
    <n v="483854"/>
    <n v="483854"/>
  </r>
  <r>
    <s v="41-06-00-013"/>
    <s v="REGIONAL"/>
    <s v="REGIONAL BOLIVAR"/>
    <x v="10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48000000"/>
    <n v="840000"/>
    <n v="0"/>
    <n v="48840000"/>
    <n v="0"/>
    <n v="48840000"/>
    <n v="0"/>
    <n v="48840000"/>
    <n v="36630000"/>
    <n v="36630000"/>
    <n v="36630000"/>
  </r>
  <r>
    <s v="41-06-00-013"/>
    <s v="REGIONAL"/>
    <s v="REGIONAL BOLIVAR"/>
    <x v="10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0"/>
    <n v="0"/>
    <n v="0"/>
    <n v="15000000"/>
    <n v="0"/>
    <n v="14996670"/>
    <n v="3330"/>
    <n v="14996670"/>
    <n v="14996670"/>
    <n v="14996670"/>
    <n v="14996670"/>
  </r>
  <r>
    <s v="41-06-00-013"/>
    <s v="REGIONAL"/>
    <s v="REGIONAL BOLIVAR"/>
    <x v="10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91500000"/>
    <n v="0"/>
    <n v="0"/>
    <n v="191500000"/>
    <n v="0"/>
    <n v="191500000"/>
    <n v="0"/>
    <n v="180570804"/>
    <n v="180386452"/>
    <n v="180386452"/>
    <n v="180386452"/>
  </r>
  <r>
    <s v="41-06-00-013"/>
    <s v="REGIONAL"/>
    <s v="REGIONAL BOLIVAR"/>
    <x v="10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33000"/>
    <n v="0"/>
    <n v="333000"/>
    <n v="0"/>
    <n v="0"/>
    <n v="0"/>
    <n v="0"/>
    <n v="0"/>
    <n v="0"/>
    <n v="0"/>
    <n v="0"/>
  </r>
  <r>
    <s v="41-06-00-013"/>
    <s v="REGIONAL"/>
    <s v="REGIONAL BOLIVAR"/>
    <x v="10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4000000"/>
    <n v="0"/>
    <n v="0"/>
    <n v="14000000"/>
    <n v="0"/>
    <n v="14000000"/>
    <n v="0"/>
    <n v="12705652"/>
    <n v="12389021"/>
    <n v="12389021"/>
    <n v="12389021"/>
  </r>
  <r>
    <s v="41-06-00-013"/>
    <s v="REGIONAL"/>
    <s v="REGIONAL BOLIVAR"/>
    <x v="10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0000000"/>
    <n v="6611495"/>
    <n v="0"/>
    <n v="16611495"/>
    <n v="0"/>
    <n v="16611495"/>
    <n v="0"/>
    <n v="2634558"/>
    <n v="2634558"/>
    <n v="2634558"/>
    <n v="2634558"/>
  </r>
  <r>
    <s v="41-06-00-013"/>
    <s v="REGIONAL"/>
    <s v="REGIONAL BOLIVAR"/>
    <x v="10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1000000"/>
    <n v="0"/>
    <n v="0"/>
    <n v="0"/>
    <n v="0"/>
    <n v="0"/>
  </r>
  <r>
    <s v="41-06-00-013"/>
    <s v="REGIONAL"/>
    <s v="REGIONAL BOLIVAR"/>
    <x v="10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3152051"/>
    <n v="0"/>
    <n v="0"/>
    <n v="73152051"/>
    <n v="0"/>
    <n v="73152051"/>
    <n v="0"/>
    <n v="0"/>
    <n v="0"/>
    <n v="0"/>
    <n v="0"/>
  </r>
  <r>
    <s v="41-06-00-013"/>
    <s v="REGIONAL"/>
    <s v="REGIONAL BOLIVAR"/>
    <x v="10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4195108796"/>
    <n v="0"/>
    <n v="659180213"/>
    <n v="3535928583"/>
    <n v="0"/>
    <n v="3535928583"/>
    <n v="0"/>
    <n v="3535928583"/>
    <n v="1292671968"/>
    <n v="1292671968"/>
    <n v="1292671968"/>
  </r>
  <r>
    <s v="41-06-00-013"/>
    <s v="REGIONAL"/>
    <s v="REGIONAL BOLIVAR"/>
    <x v="10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6407772"/>
    <n v="0"/>
    <n v="30612000"/>
    <n v="25795772"/>
    <n v="0"/>
    <n v="25341333"/>
    <n v="454439"/>
    <n v="25341333"/>
    <n v="9426976"/>
    <n v="9426976"/>
    <n v="9426976"/>
  </r>
  <r>
    <s v="41-06-00-013"/>
    <s v="REGIONAL"/>
    <s v="REGIONAL BOLIVAR"/>
    <x v="10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13131062"/>
    <n v="0"/>
    <n v="12012936"/>
    <n v="101118126"/>
    <n v="0"/>
    <n v="101118126"/>
    <n v="0"/>
    <n v="101118126"/>
    <n v="75286845"/>
    <n v="75286845"/>
    <n v="75286845"/>
  </r>
  <r>
    <s v="41-06-00-013"/>
    <s v="REGIONAL"/>
    <s v="REGIONAL BOLIVAR"/>
    <x v="10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9097053"/>
    <n v="10193573"/>
    <n v="0"/>
    <n v="19290626"/>
    <n v="0"/>
    <n v="19290626"/>
    <n v="0"/>
    <n v="17639377"/>
    <n v="14285486"/>
    <n v="14285486"/>
    <n v="14285486"/>
  </r>
  <r>
    <s v="41-06-00-013"/>
    <s v="REGIONAL"/>
    <s v="REGIONAL BOLIVAR"/>
    <x v="10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7788791505"/>
    <n v="0"/>
    <n v="231943969"/>
    <n v="7556847536"/>
    <n v="0"/>
    <n v="7542978296"/>
    <n v="13869240"/>
    <n v="7515239816"/>
    <n v="5518837550"/>
    <n v="5518837550"/>
    <n v="5518837550"/>
  </r>
  <r>
    <s v="41-06-00-013"/>
    <s v="REGIONAL"/>
    <s v="REGIONAL BOLIVAR"/>
    <x v="1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0165564024"/>
    <n v="124990903"/>
    <n v="42762976"/>
    <n v="10247791951"/>
    <n v="0"/>
    <n v="10203701151"/>
    <n v="44090800"/>
    <n v="10019288199"/>
    <n v="6603316577"/>
    <n v="6603316577"/>
    <n v="6603316577"/>
  </r>
  <r>
    <s v="41-06-00-013"/>
    <s v="REGIONAL"/>
    <s v="REGIONAL BOLIVAR"/>
    <x v="10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69166382"/>
    <n v="0"/>
    <n v="1314420"/>
    <n v="167851962"/>
    <n v="0"/>
    <n v="167851962"/>
    <n v="0"/>
    <n v="167851962"/>
    <n v="102760034"/>
    <n v="102760034"/>
    <n v="102760034"/>
  </r>
  <r>
    <s v="41-06-00-013"/>
    <s v="REGIONAL"/>
    <s v="REGIONAL BOLIVAR"/>
    <x v="1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614185026"/>
    <n v="0"/>
    <n v="118163762"/>
    <n v="4496021264"/>
    <n v="0"/>
    <n v="4496021264"/>
    <n v="0"/>
    <n v="4496021264"/>
    <n v="3018543264"/>
    <n v="3018543264"/>
    <n v="3018543264"/>
  </r>
  <r>
    <s v="41-06-00-013"/>
    <s v="REGIONAL"/>
    <s v="REGIONAL BOLIVAR"/>
    <x v="10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0071440"/>
    <n v="0"/>
    <n v="10071440"/>
    <n v="0"/>
    <n v="10071440"/>
    <n v="0"/>
    <n v="5920600"/>
    <n v="3814000"/>
    <n v="3814000"/>
    <n v="3814000"/>
  </r>
  <r>
    <s v="41-06-00-013"/>
    <s v="REGIONAL"/>
    <s v="REGIONAL BOLIVAR"/>
    <x v="10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994770170"/>
    <n v="1182389558"/>
    <n v="0"/>
    <n v="2177159728"/>
    <n v="0"/>
    <n v="2175669228"/>
    <n v="1490500"/>
    <n v="2154310663"/>
    <n v="1801686715"/>
    <n v="1801686715"/>
    <n v="1801686715"/>
  </r>
  <r>
    <s v="41-06-00-013"/>
    <s v="REGIONAL"/>
    <s v="REGIONAL BOLIVAR"/>
    <x v="10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13440000"/>
    <n v="90000000"/>
    <n v="0"/>
    <n v="203440000"/>
    <n v="0"/>
    <n v="203440000"/>
    <n v="0"/>
    <n v="157107356"/>
    <n v="144851972"/>
    <n v="144851972"/>
    <n v="144851972"/>
  </r>
  <r>
    <s v="41-06-00-013"/>
    <s v="REGIONAL"/>
    <s v="REGIONAL BOLIVAR"/>
    <x v="1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734000"/>
    <n v="0"/>
    <n v="1734000"/>
    <n v="0"/>
    <n v="1734000"/>
    <n v="0"/>
    <n v="910000"/>
    <n v="910000"/>
    <n v="910000"/>
    <n v="910000"/>
  </r>
  <r>
    <s v="41-06-00-013"/>
    <s v="REGIONAL"/>
    <s v="REGIONAL BOLIVAR"/>
    <x v="1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592000"/>
    <n v="0"/>
    <n v="0"/>
    <n v="1592000"/>
    <n v="0"/>
    <n v="1592000"/>
    <n v="0"/>
    <n v="1494000"/>
    <n v="1494000"/>
    <n v="1494000"/>
    <n v="1494000"/>
  </r>
  <r>
    <s v="41-06-00-013"/>
    <s v="REGIONAL"/>
    <s v="REGIONAL BOLIVAR"/>
    <x v="1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56849008"/>
    <n v="0"/>
    <n v="156849008"/>
    <n v="0"/>
    <n v="136728223"/>
    <n v="20120785"/>
    <n v="129679200"/>
    <n v="49805240"/>
    <n v="49805240"/>
    <n v="49805240"/>
  </r>
  <r>
    <s v="41-06-00-013"/>
    <s v="REGIONAL"/>
    <s v="REGIONAL BOLIVAR"/>
    <x v="1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25456056279"/>
    <n v="6711669409"/>
    <n v="0"/>
    <n v="132167725688"/>
    <n v="0"/>
    <n v="131534605586"/>
    <n v="633120102"/>
    <n v="131279642565"/>
    <n v="111339442083"/>
    <n v="111339442083"/>
    <n v="111339442083"/>
  </r>
  <r>
    <s v="41-06-00-013"/>
    <s v="REGIONAL"/>
    <s v="REGIONAL BOLIVAR"/>
    <x v="1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2747786835"/>
    <n v="0"/>
    <n v="2747786835"/>
    <n v="0"/>
    <n v="2721824955"/>
    <n v="25961880"/>
    <n v="1327857441"/>
    <n v="0"/>
    <n v="0"/>
    <n v="0"/>
  </r>
  <r>
    <s v="41-06-00-013"/>
    <s v="REGIONAL"/>
    <s v="REGIONAL BOLIVAR"/>
    <x v="1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2426110344"/>
    <n v="0"/>
    <n v="2426110344"/>
    <n v="0"/>
    <n v="2426110344"/>
    <n v="0"/>
    <n v="2382851473"/>
    <n v="2078458459"/>
    <n v="2078458459"/>
    <n v="2078458459"/>
  </r>
  <r>
    <s v="41-06-00-013"/>
    <s v="REGIONAL"/>
    <s v="REGIONAL BOLIVAR"/>
    <x v="1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9664755748"/>
    <n v="0"/>
    <n v="0"/>
    <n v="79664755748"/>
    <n v="0"/>
    <n v="79406213232"/>
    <n v="258542516"/>
    <n v="79310243876"/>
    <n v="64942973227"/>
    <n v="64942973227"/>
    <n v="64942973227"/>
  </r>
  <r>
    <s v="41-06-00-013"/>
    <s v="REGIONAL"/>
    <s v="REGIONAL BOLIVAR"/>
    <x v="1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3047444169"/>
    <n v="0"/>
    <n v="3047444169"/>
    <n v="0"/>
    <n v="2777761152"/>
    <n v="269683017"/>
    <n v="2676135744"/>
    <n v="12707388"/>
    <n v="12707388"/>
    <n v="12707388"/>
  </r>
  <r>
    <s v="41-06-00-013"/>
    <s v="REGIONAL"/>
    <s v="REGIONAL BOLIVAR"/>
    <x v="1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428529550"/>
    <n v="0"/>
    <n v="4428529550"/>
    <n v="0"/>
    <n v="4195910831"/>
    <n v="232618719"/>
    <n v="3937273377"/>
    <n v="1378525380"/>
    <n v="1378525380"/>
    <n v="1378525380"/>
  </r>
  <r>
    <s v="41-06-00-013"/>
    <s v="REGIONAL"/>
    <s v="REGIONAL BOLIVAR"/>
    <x v="1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5320177107"/>
    <n v="0"/>
    <n v="5320177107"/>
    <n v="0"/>
    <n v="5083268159"/>
    <n v="236908948"/>
    <n v="4920253602"/>
    <n v="142303900"/>
    <n v="142303900"/>
    <n v="142303900"/>
  </r>
  <r>
    <s v="41-06-00-013"/>
    <s v="REGIONAL"/>
    <s v="REGIONAL BOLIVAR"/>
    <x v="10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60000000"/>
    <n v="0"/>
    <n v="60000000"/>
    <n v="0"/>
    <n v="5837720"/>
    <n v="54162280"/>
    <n v="5587820"/>
    <n v="0"/>
    <n v="0"/>
    <n v="0"/>
  </r>
  <r>
    <s v="41-06-00-013"/>
    <s v="REGIONAL"/>
    <s v="REGIONAL BOLIVAR"/>
    <x v="10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051830000"/>
    <n v="4833333"/>
    <n v="1046996667"/>
    <n v="0"/>
    <n v="1042163328"/>
    <n v="4833339"/>
    <n v="950909999"/>
    <n v="577583332"/>
    <n v="577583332"/>
    <n v="577583332"/>
  </r>
  <r>
    <s v="41-06-00-013"/>
    <s v="REGIONAL"/>
    <s v="REGIONAL BOLIVAR"/>
    <x v="10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240399058"/>
    <n v="0"/>
    <n v="243399058"/>
    <n v="0"/>
    <n v="243399058"/>
    <n v="0"/>
    <n v="198420740"/>
    <n v="171272851"/>
    <n v="171272851"/>
    <n v="171272851"/>
  </r>
  <r>
    <s v="41-06-00-013"/>
    <s v="REGIONAL"/>
    <s v="REGIONAL BOLIVAR"/>
    <x v="10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331780480"/>
    <n v="240708270"/>
    <n v="0"/>
    <n v="2572488750"/>
    <n v="0"/>
    <n v="2572488750"/>
    <n v="0"/>
    <n v="2572488750"/>
    <n v="1049301216"/>
    <n v="1049301216"/>
    <n v="1049301216"/>
  </r>
  <r>
    <s v="41-06-00-013"/>
    <s v="REGIONAL"/>
    <s v="REGIONAL BOLIVAR"/>
    <x v="10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20029100"/>
    <n v="785908800"/>
    <n v="5450280"/>
    <n v="1200487620"/>
    <n v="0"/>
    <n v="1200487620"/>
    <n v="0"/>
    <n v="1200487620"/>
    <n v="771120654"/>
    <n v="771120654"/>
    <n v="771120654"/>
  </r>
  <r>
    <s v="41-06-00-013"/>
    <s v="REGIONAL"/>
    <s v="REGIONAL BOLIVAR"/>
    <x v="10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22754954"/>
    <n v="22754954"/>
    <n v="22754954"/>
  </r>
  <r>
    <s v="41-06-00-013"/>
    <s v="REGIONAL"/>
    <s v="REGIONAL BOLIVAR"/>
    <x v="10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2177463"/>
    <n v="0"/>
    <n v="0"/>
    <n v="22177463"/>
    <n v="0"/>
    <n v="22177463"/>
    <n v="0"/>
    <n v="18637441"/>
    <n v="16259271"/>
    <n v="16259271"/>
    <n v="16259271"/>
  </r>
  <r>
    <s v="41-06-00-013"/>
    <s v="REGIONAL"/>
    <s v="REGIONAL BOLIVAR"/>
    <x v="10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13"/>
    <s v="REGIONAL"/>
    <s v="REGIONAL BOLIVAR"/>
    <x v="10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113191700"/>
    <n v="495655450"/>
    <n v="112314000"/>
    <n v="2496533150"/>
    <n v="0"/>
    <n v="2482568570"/>
    <n v="13964580"/>
    <n v="2482567070"/>
    <n v="1117152282"/>
    <n v="1117152282"/>
    <n v="1117152282"/>
  </r>
  <r>
    <s v="41-06-00-013"/>
    <s v="REGIONAL"/>
    <s v="REGIONAL BOLIVAR"/>
    <x v="10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26812900"/>
    <n v="0"/>
    <n v="5615700"/>
    <n v="221197200"/>
    <n v="0"/>
    <n v="221197200"/>
    <n v="0"/>
    <n v="221197200"/>
    <n v="84574198"/>
    <n v="84574198"/>
    <n v="84574198"/>
  </r>
  <r>
    <s v="41-06-00-013"/>
    <s v="REGIONAL"/>
    <s v="REGIONAL BOLIVAR"/>
    <x v="10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40708270"/>
    <n v="0"/>
    <n v="240708270"/>
    <n v="0"/>
    <n v="240708270"/>
    <n v="0"/>
    <n v="240708270"/>
    <n v="0"/>
    <n v="0"/>
    <n v="0"/>
  </r>
  <r>
    <s v="41-06-00-013"/>
    <s v="REGIONAL"/>
    <s v="REGIONAL BOLIVAR"/>
    <x v="10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039400"/>
    <n v="64630400"/>
    <n v="0"/>
    <n v="64630400"/>
    <n v="0"/>
    <n v="64630400"/>
    <n v="41563300"/>
    <n v="41563300"/>
    <n v="41563300"/>
  </r>
  <r>
    <s v="41-06-00-013"/>
    <s v="REGIONAL"/>
    <s v="REGIONAL BOLIVAR"/>
    <x v="10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10000000"/>
    <n v="0"/>
    <n v="12000000"/>
    <n v="0"/>
    <n v="12000000"/>
    <n v="0"/>
    <n v="9909470"/>
    <n v="9580260"/>
    <n v="9580260"/>
    <n v="9580260"/>
  </r>
  <r>
    <s v="41-06-00-013"/>
    <s v="REGIONAL"/>
    <s v="REGIONAL BOLIVAR"/>
    <x v="10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360018"/>
    <n v="9345018"/>
    <n v="15000"/>
    <n v="0"/>
    <n v="0"/>
    <n v="15000"/>
    <n v="0"/>
    <n v="0"/>
    <n v="0"/>
    <n v="0"/>
  </r>
  <r>
    <s v="41-06-00-013"/>
    <s v="REGIONAL"/>
    <s v="REGIONAL BOLIVAR"/>
    <x v="10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70587120"/>
    <n v="0"/>
    <n v="3279520"/>
    <n v="167307600"/>
    <n v="0"/>
    <n v="167307600"/>
    <n v="0"/>
    <n v="167307600"/>
    <n v="119425224"/>
    <n v="119425224"/>
    <n v="119425224"/>
  </r>
  <r>
    <s v="41-06-00-013"/>
    <s v="REGIONAL"/>
    <s v="REGIONAL BOLIVAR"/>
    <x v="10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44077139"/>
    <n v="9000000"/>
    <n v="0"/>
    <n v="53077139"/>
    <n v="0"/>
    <n v="53077139"/>
    <n v="0"/>
    <n v="44728011"/>
    <n v="37889163"/>
    <n v="37889163"/>
    <n v="37889163"/>
  </r>
  <r>
    <s v="41-06-00-013"/>
    <s v="REGIONAL"/>
    <s v="REGIONAL BOLIVAR"/>
    <x v="10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25367480"/>
    <n v="1224520"/>
    <n v="0"/>
    <n v="126592000"/>
    <n v="0"/>
    <n v="126592000"/>
    <n v="0"/>
    <n v="126591980"/>
    <n v="90917734"/>
    <n v="90917734"/>
    <n v="90917734"/>
  </r>
  <r>
    <s v="41-06-00-013"/>
    <s v="REGIONAL"/>
    <s v="REGIONAL BOLIVAR"/>
    <x v="10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036964"/>
    <n v="215453"/>
    <n v="0"/>
    <n v="9252417"/>
    <n v="0"/>
    <n v="9036964"/>
    <n v="215453"/>
    <n v="8049644"/>
    <n v="8049644"/>
    <n v="8049644"/>
    <n v="8049644"/>
  </r>
  <r>
    <s v="41-06-00-013"/>
    <s v="REGIONAL"/>
    <s v="REGIONAL BOLIVAR"/>
    <x v="10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541388106"/>
    <n v="70050227"/>
    <n v="0"/>
    <n v="611438333"/>
    <n v="0"/>
    <n v="609366545"/>
    <n v="2071788"/>
    <n v="603503912"/>
    <n v="515014716"/>
    <n v="515014716"/>
    <n v="515014716"/>
  </r>
  <r>
    <s v="41-06-00-013"/>
    <s v="REGIONAL"/>
    <s v="REGIONAL BOLIVAR"/>
    <x v="10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13579748"/>
    <n v="0"/>
    <n v="13579748"/>
    <n v="0"/>
    <n v="13579748"/>
    <n v="0"/>
    <n v="0"/>
    <n v="0"/>
    <n v="0"/>
    <n v="0"/>
  </r>
  <r>
    <s v="41-06-00-013"/>
    <s v="REGIONAL"/>
    <s v="REGIONAL BOLIVAR"/>
    <x v="10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8800000"/>
    <n v="0"/>
    <n v="58800000"/>
    <n v="0"/>
    <n v="58430004"/>
    <n v="369996"/>
    <n v="47768791"/>
    <n v="46224172"/>
    <n v="46224172"/>
    <n v="46224172"/>
  </r>
  <r>
    <s v="41-06-00-013"/>
    <s v="REGIONAL"/>
    <s v="REGIONAL BOLIVAR"/>
    <x v="10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8920000"/>
    <n v="0"/>
    <n v="0"/>
    <n v="8920000"/>
    <n v="0"/>
    <n v="8920000"/>
    <n v="0"/>
    <n v="0"/>
    <n v="0"/>
    <n v="0"/>
    <n v="0"/>
  </r>
  <r>
    <s v="41-06-00-013"/>
    <s v="REGIONAL"/>
    <s v="REGIONAL BOLIVAR"/>
    <x v="10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2088235"/>
    <n v="0"/>
    <n v="32088235"/>
    <n v="23947348"/>
    <n v="23947348"/>
    <n v="23947348"/>
  </r>
  <r>
    <s v="41-06-00-013"/>
    <s v="REGIONAL"/>
    <s v="REGIONAL BOLIVAR"/>
    <x v="10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14334136"/>
    <n v="0"/>
    <n v="0"/>
    <n v="214334136"/>
    <n v="0"/>
    <n v="214334136"/>
    <n v="0"/>
    <n v="214334136"/>
    <n v="105243000"/>
    <n v="105243000"/>
    <n v="105243000"/>
  </r>
  <r>
    <s v="41-06-00-013"/>
    <s v="REGIONAL"/>
    <s v="REGIONAL BOLIVAR"/>
    <x v="10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00328172"/>
    <n v="12694090"/>
    <n v="0"/>
    <n v="413022262"/>
    <n v="0"/>
    <n v="411807050"/>
    <n v="1215212"/>
    <n v="411807050"/>
    <n v="301612491"/>
    <n v="301612491"/>
    <n v="301612491"/>
  </r>
  <r>
    <s v="41-06-00-013"/>
    <s v="REGIONAL"/>
    <s v="REGIONAL BOLIVAR"/>
    <x v="10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15548000"/>
    <n v="0"/>
    <n v="115548000"/>
    <n v="0"/>
    <n v="115548000"/>
    <n v="0"/>
    <n v="8090686"/>
    <n v="7778853"/>
    <n v="7778853"/>
    <n v="7778853"/>
  </r>
  <r>
    <s v="41-06-00-013"/>
    <s v="REGIONAL"/>
    <s v="REGIONAL BOLIVAR"/>
    <x v="10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5000000"/>
    <n v="0"/>
    <n v="15000000"/>
    <n v="0"/>
    <n v="11330000"/>
    <n v="3670000"/>
    <n v="11330000"/>
    <n v="0"/>
    <n v="0"/>
    <n v="0"/>
  </r>
  <r>
    <s v="41-06-00-013"/>
    <s v="REGIONAL"/>
    <s v="REGIONAL BOLIVAR"/>
    <x v="10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000000"/>
    <n v="2292000"/>
    <n v="0"/>
    <n v="5292000"/>
    <n v="0"/>
    <n v="5291104"/>
    <n v="896"/>
    <n v="5278251"/>
    <n v="2987147"/>
    <n v="2987147"/>
    <n v="2987147"/>
  </r>
  <r>
    <s v="41-06-00-013"/>
    <s v="REGIONAL"/>
    <s v="REGIONAL BOLIVAR"/>
    <x v="10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80023"/>
    <n v="462192"/>
    <n v="0"/>
    <n v="942215"/>
    <n v="0"/>
    <n v="0"/>
    <n v="942215"/>
    <n v="0"/>
    <n v="0"/>
    <n v="0"/>
    <n v="0"/>
  </r>
  <r>
    <s v="41-06-00-013"/>
    <s v="REGIONAL"/>
    <s v="REGIONAL BOLIVAR"/>
    <x v="10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457927138"/>
    <n v="0"/>
    <n v="457927138"/>
    <n v="0"/>
    <n v="0"/>
    <n v="457927138"/>
    <n v="0"/>
    <n v="0"/>
    <n v="0"/>
    <n v="0"/>
  </r>
  <r>
    <s v="41-06-00-013"/>
    <s v="REGIONAL"/>
    <s v="REGIONAL BOLIVAR"/>
    <x v="10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179760000"/>
    <n v="0"/>
    <n v="19760000"/>
    <n v="160000000"/>
    <n v="0"/>
    <n v="160000000"/>
    <n v="0"/>
    <n v="160000000"/>
    <n v="152000000"/>
    <n v="152000000"/>
    <n v="152000000"/>
  </r>
  <r>
    <s v="41-06-00-013"/>
    <s v="REGIONAL"/>
    <s v="REGIONAL BOLIVAR"/>
    <x v="10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6809999"/>
    <n v="0"/>
    <n v="0"/>
    <n v="0"/>
  </r>
  <r>
    <s v="41-06-00-013"/>
    <s v="REGIONAL"/>
    <s v="REGIONAL BOLIVAR"/>
    <x v="10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67000000"/>
    <n v="0"/>
    <n v="0"/>
    <n v="167000000"/>
    <n v="0"/>
    <n v="166991720"/>
    <n v="8280"/>
    <n v="115588720"/>
    <n v="30782460"/>
    <n v="30782460"/>
    <n v="30782460"/>
  </r>
  <r>
    <s v="41-06-00-013"/>
    <s v="REGIONAL"/>
    <s v="REGIONAL BOLIVAR"/>
    <x v="10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1161654"/>
    <n v="1161654"/>
    <n v="1161654"/>
    <n v="1161654"/>
  </r>
  <r>
    <s v="41-06-00-013"/>
    <s v="REGIONAL"/>
    <s v="REGIONAL BOLIVAR"/>
    <x v="10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61890257"/>
    <n v="2499000"/>
    <n v="137671757"/>
    <n v="0"/>
    <n v="136484067"/>
    <n v="1187690"/>
    <n v="124184933"/>
    <n v="86396065"/>
    <n v="86396065"/>
    <n v="86396065"/>
  </r>
  <r>
    <s v="41-06-00-013"/>
    <s v="REGIONAL"/>
    <s v="REGIONAL BOLIVAR"/>
    <x v="10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0044000"/>
    <n v="6771768"/>
    <n v="0"/>
    <n v="16815768"/>
    <n v="0"/>
    <n v="16815768"/>
    <n v="0"/>
    <n v="8782265"/>
    <n v="7765870"/>
    <n v="7765870"/>
    <n v="7765870"/>
  </r>
  <r>
    <s v="41-06-00-015"/>
    <s v="REGIONAL"/>
    <s v="REGIONAL BOYACA"/>
    <x v="1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63000000"/>
    <n v="4400000"/>
    <n v="765049"/>
    <n v="66634951"/>
    <n v="0"/>
    <n v="66634951"/>
    <n v="0"/>
    <n v="66634951"/>
    <n v="66634951"/>
    <n v="66634951"/>
    <n v="66634951"/>
  </r>
  <r>
    <s v="41-06-00-015"/>
    <s v="REGIONAL"/>
    <s v="REGIONAL BOYACA"/>
    <x v="11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070000"/>
    <n v="0"/>
    <n v="0"/>
    <n v="1070000"/>
    <n v="0"/>
    <n v="482800"/>
    <n v="587200"/>
    <n v="482800"/>
    <n v="482800"/>
    <n v="482800"/>
    <n v="482800"/>
  </r>
  <r>
    <s v="41-06-00-015"/>
    <s v="REGIONAL"/>
    <s v="REGIONAL BOYACA"/>
    <x v="1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6650000"/>
    <n v="0"/>
    <n v="0"/>
    <n v="16650000"/>
    <n v="0"/>
    <n v="16267800"/>
    <n v="382200"/>
    <n v="16267800"/>
    <n v="2700023"/>
    <n v="2700023"/>
    <n v="2700023"/>
  </r>
  <r>
    <s v="41-06-00-015"/>
    <s v="REGIONAL"/>
    <s v="REGIONAL BOYACA"/>
    <x v="1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9000000"/>
    <n v="0"/>
    <n v="0"/>
    <n v="29000000"/>
    <n v="0"/>
    <n v="29000000"/>
    <n v="0"/>
    <n v="0"/>
    <n v="0"/>
    <n v="0"/>
    <n v="0"/>
  </r>
  <r>
    <s v="41-06-00-015"/>
    <s v="REGIONAL"/>
    <s v="REGIONAL BOYACA"/>
    <x v="1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2500000"/>
    <n v="8090686"/>
    <n v="0"/>
    <n v="10590686"/>
    <n v="0"/>
    <n v="6874000"/>
    <n v="3716686"/>
    <n v="2160538.5"/>
    <n v="2160538.5"/>
    <n v="2160538.5"/>
    <n v="2160538.5"/>
  </r>
  <r>
    <s v="41-06-00-015"/>
    <s v="REGIONAL"/>
    <s v="REGIONAL BOYACA"/>
    <x v="1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1000000"/>
    <n v="0"/>
    <n v="0"/>
    <n v="11000000"/>
    <n v="0"/>
    <n v="11000000"/>
    <n v="0"/>
    <n v="10829478"/>
    <n v="10812408"/>
    <n v="10812408"/>
    <n v="10812408"/>
  </r>
  <r>
    <s v="41-06-00-015"/>
    <s v="REGIONAL"/>
    <s v="REGIONAL BOYACA"/>
    <x v="1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72500000"/>
    <n v="0"/>
    <n v="0"/>
    <n v="72500000"/>
    <n v="0"/>
    <n v="72500000"/>
    <n v="0"/>
    <n v="72496194"/>
    <n v="72470844"/>
    <n v="72470844"/>
    <n v="72470844"/>
  </r>
  <r>
    <s v="41-06-00-015"/>
    <s v="REGIONAL"/>
    <s v="REGIONAL BOYACA"/>
    <x v="1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5000000"/>
    <n v="0"/>
    <n v="0"/>
    <n v="15000000"/>
    <n v="0"/>
    <n v="15000000"/>
    <n v="0"/>
    <n v="14804080"/>
    <n v="14793951"/>
    <n v="14793951"/>
    <n v="14793951"/>
  </r>
  <r>
    <s v="41-06-00-015"/>
    <s v="REGIONAL"/>
    <s v="REGIONAL BOYACA"/>
    <x v="1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6000000"/>
    <n v="6603137"/>
    <n v="0"/>
    <n v="22603137"/>
    <n v="0"/>
    <n v="22603137"/>
    <n v="0"/>
    <n v="17301149"/>
    <n v="16170524"/>
    <n v="16170524"/>
    <n v="16170524"/>
  </r>
  <r>
    <s v="41-06-00-015"/>
    <s v="REGIONAL"/>
    <s v="REGIONAL BOYACA"/>
    <x v="11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3000000"/>
    <n v="0"/>
    <n v="3000000"/>
    <n v="0"/>
    <n v="1681451"/>
    <n v="1318549"/>
    <n v="1681451"/>
    <n v="1681451"/>
    <n v="1681451"/>
    <n v="1681451"/>
  </r>
  <r>
    <s v="41-06-00-015"/>
    <s v="REGIONAL"/>
    <s v="REGIONAL BOYACA"/>
    <x v="1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7673244"/>
    <n v="0"/>
    <n v="0"/>
    <n v="107673244"/>
    <n v="0"/>
    <n v="107673244"/>
    <n v="0"/>
    <n v="103215554"/>
    <n v="0"/>
    <n v="0"/>
    <n v="0"/>
  </r>
  <r>
    <s v="41-06-00-015"/>
    <s v="REGIONAL"/>
    <s v="REGIONAL BOYACA"/>
    <x v="1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37308480"/>
    <n v="0"/>
    <n v="837308480"/>
    <n v="0"/>
    <n v="0"/>
    <n v="0"/>
    <n v="0"/>
    <n v="0"/>
    <n v="0"/>
    <n v="0"/>
    <n v="0"/>
  </r>
  <r>
    <s v="41-06-00-015"/>
    <s v="REGIONAL"/>
    <s v="REGIONAL BOYACA"/>
    <x v="1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6837767"/>
    <n v="0"/>
    <n v="3788529"/>
    <n v="63049238"/>
    <n v="0"/>
    <n v="63049238"/>
    <n v="0"/>
    <n v="63049238"/>
    <n v="44600746"/>
    <n v="44600746"/>
    <n v="44600746"/>
  </r>
  <r>
    <s v="41-06-00-015"/>
    <s v="REGIONAL"/>
    <s v="REGIONAL BOYACA"/>
    <x v="1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672274"/>
    <n v="0"/>
    <n v="0"/>
    <n v="1672274"/>
    <n v="0"/>
    <n v="1672274"/>
    <n v="0"/>
    <n v="818491"/>
    <n v="570087"/>
    <n v="570087"/>
    <n v="570087"/>
  </r>
  <r>
    <s v="41-06-00-015"/>
    <s v="REGIONAL"/>
    <s v="REGIONAL BOYACA"/>
    <x v="11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276867670"/>
    <n v="0"/>
    <n v="39485196"/>
    <n v="2237382474"/>
    <n v="0"/>
    <n v="2237382474"/>
    <n v="0"/>
    <n v="2237382474"/>
    <n v="1486524290"/>
    <n v="1486524290"/>
    <n v="1486524290"/>
  </r>
  <r>
    <s v="41-06-00-015"/>
    <s v="REGIONAL"/>
    <s v="REGIONAL BOYACA"/>
    <x v="1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9060716918"/>
    <n v="20533664"/>
    <n v="434458762"/>
    <n v="8646791820"/>
    <n v="0"/>
    <n v="8646791820"/>
    <n v="0"/>
    <n v="8619120442"/>
    <n v="4959080418"/>
    <n v="4959080418"/>
    <n v="4959080418"/>
  </r>
  <r>
    <s v="41-06-00-015"/>
    <s v="REGIONAL"/>
    <s v="REGIONAL BOYACA"/>
    <x v="11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0906570"/>
    <n v="1174767"/>
    <n v="0"/>
    <n v="52081337"/>
    <n v="0"/>
    <n v="52010539"/>
    <n v="70798"/>
    <n v="51998273"/>
    <n v="25193120"/>
    <n v="25193120"/>
    <n v="25193120"/>
  </r>
  <r>
    <s v="41-06-00-015"/>
    <s v="REGIONAL"/>
    <s v="REGIONAL BOYACA"/>
    <x v="1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792024863"/>
    <n v="46899987"/>
    <n v="13371562"/>
    <n v="3825553288"/>
    <n v="0"/>
    <n v="3825553288"/>
    <n v="0"/>
    <n v="3706540536"/>
    <n v="2492481157"/>
    <n v="2492481157"/>
    <n v="2492481157"/>
  </r>
  <r>
    <s v="41-06-00-015"/>
    <s v="REGIONAL"/>
    <s v="REGIONAL BOYACA"/>
    <x v="11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26611680"/>
    <n v="0"/>
    <n v="26611680"/>
    <n v="0"/>
    <n v="25647680"/>
    <n v="964000"/>
    <n v="8922560"/>
    <n v="8922560"/>
    <n v="8922560"/>
    <n v="8922560"/>
  </r>
  <r>
    <s v="41-06-00-015"/>
    <s v="REGIONAL"/>
    <s v="REGIONAL BOYACA"/>
    <x v="1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473704405"/>
    <n v="631703493"/>
    <n v="0"/>
    <n v="2105407898"/>
    <n v="0"/>
    <n v="2078429961"/>
    <n v="26977937"/>
    <n v="1979066393"/>
    <n v="1707120003"/>
    <n v="1707120003"/>
    <n v="1707120003"/>
  </r>
  <r>
    <s v="41-06-00-015"/>
    <s v="REGIONAL"/>
    <s v="REGIONAL BOYACA"/>
    <x v="1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42081000"/>
    <n v="60000000"/>
    <n v="0"/>
    <n v="202081000"/>
    <n v="0"/>
    <n v="202081000"/>
    <n v="0"/>
    <n v="158792859"/>
    <n v="133776679"/>
    <n v="133776679"/>
    <n v="133776679"/>
  </r>
  <r>
    <s v="41-06-00-015"/>
    <s v="REGIONAL"/>
    <s v="REGIONAL BOYACA"/>
    <x v="11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0281000"/>
    <n v="15000000"/>
    <n v="0"/>
    <n v="35281000"/>
    <n v="0"/>
    <n v="29732042"/>
    <n v="5548958"/>
    <n v="26732042"/>
    <n v="12815036"/>
    <n v="12815036"/>
    <n v="12815036"/>
  </r>
  <r>
    <s v="41-06-00-015"/>
    <s v="REGIONAL"/>
    <s v="REGIONAL BOYACA"/>
    <x v="11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Nación"/>
    <s v="16"/>
    <s v="CSF"/>
    <s v="ACCIONES PARA REFERENTES AFECTIVOS"/>
    <n v="0"/>
    <n v="2368000"/>
    <n v="0"/>
    <n v="2368000"/>
    <n v="0"/>
    <n v="2368000"/>
    <n v="0"/>
    <n v="0"/>
    <n v="0"/>
    <n v="0"/>
    <n v="0"/>
  </r>
  <r>
    <s v="41-06-00-015"/>
    <s v="REGIONAL"/>
    <s v="REGIONAL BOYACA"/>
    <x v="1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9094400"/>
    <n v="0"/>
    <n v="19094400"/>
    <n v="0"/>
    <n v="8287500"/>
    <n v="10806900"/>
    <n v="8287500"/>
    <n v="3491800"/>
    <n v="3491800"/>
    <n v="3491800"/>
  </r>
  <r>
    <s v="41-06-00-015"/>
    <s v="REGIONAL"/>
    <s v="REGIONAL BOYACA"/>
    <x v="1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5475485885"/>
    <n v="2488051289"/>
    <n v="7439669383"/>
    <n v="30523867791"/>
    <n v="0"/>
    <n v="30413368005"/>
    <n v="110499786"/>
    <n v="30413368005"/>
    <n v="25195989329.330002"/>
    <n v="25195989329.330002"/>
    <n v="25195989329.330002"/>
  </r>
  <r>
    <s v="41-06-00-015"/>
    <s v="REGIONAL"/>
    <s v="REGIONAL BOYACA"/>
    <x v="1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7582056718"/>
    <n v="2911792"/>
    <n v="7579144926"/>
    <n v="0"/>
    <n v="7579144926"/>
    <n v="0"/>
    <n v="6801401178"/>
    <n v="5792214236"/>
    <n v="5792214236"/>
    <n v="5792214236"/>
  </r>
  <r>
    <s v="41-06-00-015"/>
    <s v="REGIONAL"/>
    <s v="REGIONAL BOYACA"/>
    <x v="1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0030049297"/>
    <n v="4227068"/>
    <n v="0"/>
    <n v="40034276365"/>
    <n v="0"/>
    <n v="40030049297"/>
    <n v="4227068"/>
    <n v="40030049297"/>
    <n v="31022410294"/>
    <n v="31022410294"/>
    <n v="31022410294"/>
  </r>
  <r>
    <s v="41-06-00-015"/>
    <s v="REGIONAL"/>
    <s v="REGIONAL BOYACA"/>
    <x v="1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8393198388"/>
    <n v="6589347396"/>
    <n v="1803850992"/>
    <n v="0"/>
    <n v="1778444640"/>
    <n v="25406352"/>
    <n v="1634475312"/>
    <n v="0"/>
    <n v="0"/>
    <n v="0"/>
  </r>
  <r>
    <s v="41-06-00-015"/>
    <s v="REGIONAL"/>
    <s v="REGIONAL BOYACA"/>
    <x v="1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966564262"/>
    <n v="0"/>
    <n v="1966564262"/>
    <n v="0"/>
    <n v="1966512629"/>
    <n v="51633"/>
    <n v="1327982182"/>
    <n v="1041913466"/>
    <n v="1041913466"/>
    <n v="1041913466"/>
  </r>
  <r>
    <s v="41-06-00-015"/>
    <s v="REGIONAL"/>
    <s v="REGIONAL BOYACA"/>
    <x v="1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2617366006"/>
    <n v="0"/>
    <n v="2617366006"/>
    <n v="0"/>
    <n v="2371599140"/>
    <n v="245766866"/>
    <n v="2116488118"/>
    <n v="0"/>
    <n v="0"/>
    <n v="0"/>
  </r>
  <r>
    <s v="41-06-00-015"/>
    <s v="REGIONAL"/>
    <s v="REGIONAL BOYACA"/>
    <x v="11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7575152"/>
    <n v="0"/>
    <n v="7575152"/>
    <n v="0"/>
    <n v="6093030"/>
    <n v="1482122"/>
    <n v="5567926"/>
    <n v="0"/>
    <n v="0"/>
    <n v="0"/>
  </r>
  <r>
    <s v="41-06-00-015"/>
    <s v="REGIONAL"/>
    <s v="REGIONAL BOYACA"/>
    <x v="1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186680000"/>
    <n v="8313332"/>
    <n v="1178366668"/>
    <n v="0"/>
    <n v="1137959994"/>
    <n v="40406674"/>
    <n v="1089723329"/>
    <n v="600203334"/>
    <n v="600203334"/>
    <n v="600203334"/>
  </r>
  <r>
    <s v="41-06-00-015"/>
    <s v="REGIONAL"/>
    <s v="REGIONAL BOYACA"/>
    <x v="1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222234600"/>
    <n v="0"/>
    <n v="225234600"/>
    <n v="0"/>
    <n v="225234600"/>
    <n v="0"/>
    <n v="182198648"/>
    <n v="129010886"/>
    <n v="129010886"/>
    <n v="129010886"/>
  </r>
  <r>
    <s v="41-06-00-015"/>
    <s v="REGIONAL"/>
    <s v="REGIONAL BOYACA"/>
    <x v="11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273916"/>
    <n v="0"/>
    <n v="273916"/>
    <n v="0"/>
    <n v="52330"/>
    <n v="221586"/>
    <n v="52330"/>
    <n v="52330"/>
    <n v="52330"/>
    <n v="52330"/>
  </r>
  <r>
    <s v="41-06-00-015"/>
    <s v="REGIONAL"/>
    <s v="REGIONAL BOYACA"/>
    <x v="11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027635200"/>
    <n v="210840000"/>
    <n v="0"/>
    <n v="2238475200"/>
    <n v="0"/>
    <n v="2238475200"/>
    <n v="0"/>
    <n v="2238475200"/>
    <n v="975687840"/>
    <n v="975687840"/>
    <n v="975687840"/>
  </r>
  <r>
    <s v="41-06-00-015"/>
    <s v="REGIONAL"/>
    <s v="REGIONAL BOYACA"/>
    <x v="11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78624185"/>
    <n v="0"/>
    <n v="4865"/>
    <n v="78619320"/>
    <n v="0"/>
    <n v="78619320"/>
    <n v="0"/>
    <n v="78619320"/>
    <n v="62932850"/>
    <n v="55106774"/>
    <n v="55106774"/>
  </r>
  <r>
    <s v="41-06-00-015"/>
    <s v="REGIONAL"/>
    <s v="REGIONAL BOYACA"/>
    <x v="11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093033"/>
    <n v="0"/>
    <n v="33884033"/>
    <n v="0"/>
    <n v="33884033"/>
    <n v="0"/>
    <n v="33884033"/>
    <n v="23848000"/>
    <n v="23848000"/>
    <n v="23848000"/>
  </r>
  <r>
    <s v="41-06-00-015"/>
    <s v="REGIONAL"/>
    <s v="REGIONAL BOYACA"/>
    <x v="11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548036"/>
    <n v="16000000"/>
    <n v="0"/>
    <n v="29548036"/>
    <n v="0"/>
    <n v="29548036"/>
    <n v="0"/>
    <n v="16705821"/>
    <n v="14855039"/>
    <n v="14855039"/>
    <n v="14855039"/>
  </r>
  <r>
    <s v="41-06-00-015"/>
    <s v="REGIONAL"/>
    <s v="REGIONAL BOYACA"/>
    <x v="11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0"/>
    <n v="0"/>
    <n v="0"/>
  </r>
  <r>
    <s v="41-06-00-015"/>
    <s v="REGIONAL"/>
    <s v="REGIONAL BOYACA"/>
    <x v="11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582361510"/>
    <n v="21704586"/>
    <n v="204349031"/>
    <n v="1399717065"/>
    <n v="0"/>
    <n v="1380484239"/>
    <n v="19232826"/>
    <n v="1380484239"/>
    <n v="453188971"/>
    <n v="453188971"/>
    <n v="453188971"/>
  </r>
  <r>
    <s v="41-06-00-015"/>
    <s v="REGIONAL"/>
    <s v="REGIONAL BOYACA"/>
    <x v="11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94551790"/>
    <n v="0"/>
    <n v="12066467"/>
    <n v="82485323"/>
    <n v="0"/>
    <n v="81881747"/>
    <n v="603576"/>
    <n v="81881747"/>
    <n v="24471753"/>
    <n v="24471753"/>
    <n v="24471753"/>
  </r>
  <r>
    <s v="41-06-00-015"/>
    <s v="REGIONAL"/>
    <s v="REGIONAL BOYACA"/>
    <x v="11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10840000"/>
    <n v="0"/>
    <n v="210840000"/>
    <n v="0"/>
    <n v="210840000"/>
    <n v="0"/>
    <n v="210840000"/>
    <n v="63252000"/>
    <n v="63252000"/>
    <n v="63252000"/>
  </r>
  <r>
    <s v="41-06-00-015"/>
    <s v="REGIONAL"/>
    <s v="REGIONAL BOYACA"/>
    <x v="11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417400"/>
    <n v="58252400"/>
    <n v="0"/>
    <n v="58252400"/>
    <n v="0"/>
    <n v="58252400"/>
    <n v="37417600"/>
    <n v="37417600"/>
    <n v="37417600"/>
  </r>
  <r>
    <s v="41-06-00-015"/>
    <s v="REGIONAL"/>
    <s v="REGIONAL BOYACA"/>
    <x v="11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6500000"/>
    <n v="0"/>
    <n v="9500000"/>
    <n v="0"/>
    <n v="9500000"/>
    <n v="0"/>
    <n v="6888438"/>
    <n v="5580872"/>
    <n v="5580872"/>
    <n v="5580872"/>
  </r>
  <r>
    <s v="41-06-00-015"/>
    <s v="REGIONAL"/>
    <s v="REGIONAL BOYACA"/>
    <x v="11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6707653"/>
    <n v="6694653"/>
    <n v="13000"/>
    <n v="0"/>
    <n v="13000"/>
    <n v="0"/>
    <n v="13000"/>
    <n v="0"/>
    <n v="0"/>
    <n v="0"/>
  </r>
  <r>
    <s v="41-06-00-015"/>
    <s v="REGIONAL"/>
    <s v="REGIONAL BOYACA"/>
    <x v="1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82541853"/>
    <n v="14364647"/>
    <n v="5962000"/>
    <n v="290944500"/>
    <n v="0"/>
    <n v="290944500"/>
    <n v="0"/>
    <n v="290944500"/>
    <n v="200935800"/>
    <n v="200935800"/>
    <n v="200935800"/>
  </r>
  <r>
    <s v="41-06-00-015"/>
    <s v="REGIONAL"/>
    <s v="REGIONAL BOYACA"/>
    <x v="1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6292433"/>
    <n v="0"/>
    <n v="0"/>
    <n v="56292433"/>
    <n v="0"/>
    <n v="56292433"/>
    <n v="0"/>
    <n v="32131022"/>
    <n v="24597120"/>
    <n v="24597120"/>
    <n v="24597120"/>
  </r>
  <r>
    <s v="41-06-00-015"/>
    <s v="REGIONAL"/>
    <s v="REGIONAL BOYACA"/>
    <x v="1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0436575"/>
    <n v="0"/>
    <n v="46642"/>
    <n v="90389933"/>
    <n v="0"/>
    <n v="90389933"/>
    <n v="0"/>
    <n v="90389933"/>
    <n v="63520000"/>
    <n v="63520000"/>
    <n v="63520000"/>
  </r>
  <r>
    <s v="41-06-00-015"/>
    <s v="REGIONAL"/>
    <s v="REGIONAL BOYACA"/>
    <x v="1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6976125"/>
    <n v="1200000"/>
    <n v="0"/>
    <n v="8176125"/>
    <n v="0"/>
    <n v="6917388"/>
    <n v="1258737"/>
    <n v="6917388"/>
    <n v="6917388"/>
    <n v="6917388"/>
    <n v="6917388"/>
  </r>
  <r>
    <s v="41-06-00-015"/>
    <s v="REGIONAL"/>
    <s v="REGIONAL BOYACA"/>
    <x v="11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98570541"/>
    <n v="72420202"/>
    <n v="1754207"/>
    <n v="469236536"/>
    <n v="0"/>
    <n v="469236536"/>
    <n v="0"/>
    <n v="468634236"/>
    <n v="395431836"/>
    <n v="395431836"/>
    <n v="395431836"/>
  </r>
  <r>
    <s v="41-06-00-015"/>
    <s v="REGIONAL"/>
    <s v="REGIONAL BOYACA"/>
    <x v="11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1945341"/>
    <n v="0"/>
    <n v="1945341"/>
    <n v="0"/>
    <n v="1945341"/>
    <n v="0"/>
    <n v="1070300"/>
    <n v="0"/>
    <n v="0"/>
    <n v="0"/>
  </r>
  <r>
    <s v="41-06-00-015"/>
    <s v="REGIONAL"/>
    <s v="REGIONAL BOYACA"/>
    <x v="11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9000000"/>
    <n v="0"/>
    <n v="59000000"/>
    <n v="0"/>
    <n v="59000000"/>
    <n v="0"/>
    <n v="43917658"/>
    <n v="39341333"/>
    <n v="39341333"/>
    <n v="39341333"/>
  </r>
  <r>
    <s v="41-06-00-015"/>
    <s v="REGIONAL"/>
    <s v="REGIONAL BOYACA"/>
    <x v="11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4000000"/>
    <n v="0"/>
    <n v="0"/>
    <n v="4000000"/>
    <n v="0"/>
    <n v="1225000"/>
    <n v="2775000"/>
    <n v="1225000"/>
    <n v="1225000"/>
    <n v="1225000"/>
    <n v="1225000"/>
  </r>
  <r>
    <s v="41-06-00-015"/>
    <s v="REGIONAL"/>
    <s v="REGIONAL BOYACA"/>
    <x v="11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787735"/>
    <n v="31300500"/>
    <n v="0"/>
    <n v="31300500"/>
    <n v="0"/>
    <n v="31300500"/>
    <n v="24146100"/>
    <n v="24146100"/>
    <n v="24146100"/>
  </r>
  <r>
    <s v="41-06-00-015"/>
    <s v="REGIONAL"/>
    <s v="REGIONAL BOYACA"/>
    <x v="11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0642000"/>
    <n v="0"/>
    <n v="0"/>
    <n v="10642000"/>
    <n v="0"/>
    <n v="10642000"/>
    <n v="0"/>
    <n v="6150452"/>
    <n v="0"/>
    <n v="0"/>
    <n v="0"/>
  </r>
  <r>
    <s v="41-06-00-015"/>
    <s v="REGIONAL"/>
    <s v="REGIONAL BOYACA"/>
    <x v="11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346562904"/>
    <n v="0"/>
    <n v="0"/>
    <n v="346562904"/>
    <n v="0"/>
    <n v="346562904"/>
    <n v="0"/>
    <n v="346562904"/>
    <n v="231041912"/>
    <n v="231041912"/>
    <n v="231041912"/>
  </r>
  <r>
    <s v="41-06-00-015"/>
    <s v="REGIONAL"/>
    <s v="REGIONAL BOYACA"/>
    <x v="11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53767000"/>
    <n v="0"/>
    <n v="53767000"/>
    <n v="0"/>
    <n v="53767000"/>
    <n v="0"/>
    <n v="32537995"/>
    <n v="32537995"/>
    <n v="32537995"/>
    <n v="32537995"/>
  </r>
  <r>
    <s v="41-06-00-015"/>
    <s v="REGIONAL"/>
    <s v="REGIONAL BOYACA"/>
    <x v="11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2000000"/>
    <n v="0"/>
    <n v="12000000"/>
    <n v="0"/>
    <n v="12000000"/>
    <n v="0"/>
    <n v="10012000"/>
    <n v="0"/>
    <n v="0"/>
    <n v="0"/>
  </r>
  <r>
    <s v="41-06-00-015"/>
    <s v="REGIONAL"/>
    <s v="REGIONAL BOYACA"/>
    <x v="11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00000"/>
    <n v="0"/>
    <n v="2500000"/>
    <n v="2900000"/>
    <n v="0"/>
    <n v="2900000"/>
    <n v="0"/>
    <n v="2144486"/>
    <n v="424306"/>
    <n v="424306"/>
    <n v="424306"/>
  </r>
  <r>
    <s v="41-06-00-015"/>
    <s v="REGIONAL"/>
    <s v="REGIONAL BOYACA"/>
    <x v="11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18905"/>
    <n v="215068"/>
    <n v="0"/>
    <n v="533973"/>
    <n v="0"/>
    <n v="533973"/>
    <n v="0"/>
    <n v="533973"/>
    <n v="313351"/>
    <n v="313351"/>
    <n v="313351"/>
  </r>
  <r>
    <s v="41-06-00-015"/>
    <s v="REGIONAL"/>
    <s v="REGIONAL BOYACA"/>
    <x v="11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60000000"/>
    <n v="0"/>
    <n v="60000000"/>
    <n v="0"/>
    <n v="60000000"/>
    <n v="0"/>
    <n v="0"/>
    <n v="0"/>
    <n v="0"/>
    <n v="0"/>
  </r>
  <r>
    <s v="41-06-00-015"/>
    <s v="REGIONAL"/>
    <s v="REGIONAL BOYACA"/>
    <x v="11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14000000"/>
    <n v="0"/>
    <n v="0"/>
    <n v="114000000"/>
    <n v="0"/>
    <n v="114000000"/>
    <n v="0"/>
    <n v="62407878.450000003"/>
    <n v="6860412.4800000004"/>
    <n v="6860412.4800000004"/>
    <n v="6860412.4800000004"/>
  </r>
  <r>
    <s v="41-06-00-015"/>
    <s v="REGIONAL"/>
    <s v="REGIONAL BOYACA"/>
    <x v="11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1000000"/>
    <n v="0"/>
    <n v="0"/>
    <n v="21000000"/>
    <n v="0"/>
    <n v="21000000"/>
    <n v="0"/>
    <n v="19594024"/>
    <n v="19594024"/>
    <n v="19594024"/>
    <n v="19594024"/>
  </r>
  <r>
    <s v="41-06-00-015"/>
    <s v="REGIONAL"/>
    <s v="REGIONAL BOYACA"/>
    <x v="11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23975000"/>
    <n v="0"/>
    <n v="102255500"/>
    <n v="0"/>
    <n v="92556333"/>
    <n v="9699167"/>
    <n v="90799263"/>
    <n v="62816966"/>
    <n v="62816966"/>
    <n v="62816966"/>
  </r>
  <r>
    <s v="41-06-00-015"/>
    <s v="REGIONAL"/>
    <s v="REGIONAL BOYACA"/>
    <x v="11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4986000"/>
    <n v="583137"/>
    <n v="0"/>
    <n v="15569137"/>
    <n v="0"/>
    <n v="15569137"/>
    <n v="0"/>
    <n v="12974232"/>
    <n v="10242982"/>
    <n v="10242982"/>
    <n v="10242982"/>
  </r>
  <r>
    <s v="41-06-00-017"/>
    <s v="REGIONAL"/>
    <s v="REGIONAL CALDAS"/>
    <x v="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66000000"/>
    <n v="1385000"/>
    <n v="2826497"/>
    <n v="64558503"/>
    <n v="0"/>
    <n v="64558503"/>
    <n v="0"/>
    <n v="64558503"/>
    <n v="64558503"/>
    <n v="64558503"/>
    <n v="64558503"/>
  </r>
  <r>
    <s v="41-06-00-017"/>
    <s v="REGIONAL"/>
    <s v="REGIONAL CALDAS"/>
    <x v="4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000000"/>
    <n v="0"/>
    <n v="181400"/>
    <n v="818600"/>
    <n v="0"/>
    <n v="818600"/>
    <n v="0"/>
    <n v="581800"/>
    <n v="535800"/>
    <n v="535800"/>
    <n v="535800"/>
  </r>
  <r>
    <s v="41-06-00-017"/>
    <s v="REGIONAL"/>
    <s v="REGIONAL CALDAS"/>
    <x v="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4000106"/>
    <n v="0"/>
    <n v="1408000"/>
    <n v="22592106"/>
    <n v="0"/>
    <n v="11536466"/>
    <n v="11055640"/>
    <n v="11536466"/>
    <n v="7880276"/>
    <n v="7880276"/>
    <n v="7880276"/>
  </r>
  <r>
    <s v="41-06-00-017"/>
    <s v="REGIONAL"/>
    <s v="REGIONAL CALDAS"/>
    <x v="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7500000"/>
    <n v="0"/>
    <n v="7585485"/>
    <n v="9914515"/>
    <n v="0"/>
    <n v="6471057"/>
    <n v="3443458"/>
    <n v="6471057"/>
    <n v="742679"/>
    <n v="742679"/>
    <n v="742679"/>
  </r>
  <r>
    <s v="41-06-00-017"/>
    <s v="REGIONAL"/>
    <s v="REGIONAL CALDAS"/>
    <x v="4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500000"/>
    <n v="0"/>
    <n v="221000"/>
    <n v="1279000"/>
    <n v="0"/>
    <n v="1279000"/>
    <n v="0"/>
    <n v="1279000"/>
    <n v="1279000"/>
    <n v="1279000"/>
    <n v="1279000"/>
  </r>
  <r>
    <s v="41-06-00-017"/>
    <s v="REGIONAL"/>
    <s v="REGIONAL CALDAS"/>
    <x v="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500000"/>
    <n v="6509690"/>
    <n v="100783"/>
    <n v="7908907"/>
    <n v="0"/>
    <n v="6023996"/>
    <n v="1884911"/>
    <n v="6023996"/>
    <n v="1393000"/>
    <n v="1393000"/>
    <n v="1393000"/>
  </r>
  <r>
    <s v="41-06-00-017"/>
    <s v="REGIONAL"/>
    <s v="REGIONAL CALDAS"/>
    <x v="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3000000"/>
    <n v="0"/>
    <n v="0"/>
    <n v="13000000"/>
    <n v="0"/>
    <n v="13000000"/>
    <n v="0"/>
    <n v="13000000"/>
    <n v="13000000"/>
    <n v="13000000"/>
    <n v="13000000"/>
  </r>
  <r>
    <s v="41-06-00-017"/>
    <s v="REGIONAL"/>
    <s v="REGIONAL CALDAS"/>
    <x v="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9500000"/>
    <n v="0"/>
    <n v="0"/>
    <n v="59500000"/>
    <n v="0"/>
    <n v="59500000"/>
    <n v="0"/>
    <n v="59500000"/>
    <n v="59500000"/>
    <n v="59500000"/>
    <n v="59500000"/>
  </r>
  <r>
    <s v="41-06-00-017"/>
    <s v="REGIONAL"/>
    <s v="REGIONAL CALDAS"/>
    <x v="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9500000"/>
    <n v="0"/>
    <n v="0"/>
    <n v="19500000"/>
    <n v="0"/>
    <n v="19125580"/>
    <n v="374420"/>
    <n v="19125580"/>
    <n v="19117108"/>
    <n v="19117108"/>
    <n v="19117108"/>
  </r>
  <r>
    <s v="41-06-00-017"/>
    <s v="REGIONAL"/>
    <s v="REGIONAL CALDAS"/>
    <x v="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3000000"/>
    <n v="4662810"/>
    <n v="0"/>
    <n v="17662810"/>
    <n v="0"/>
    <n v="13952037"/>
    <n v="3710773"/>
    <n v="9952037"/>
    <n v="8142069"/>
    <n v="8142069"/>
    <n v="8142069"/>
  </r>
  <r>
    <s v="41-06-00-017"/>
    <s v="REGIONAL"/>
    <s v="REGIONAL CALDAS"/>
    <x v="4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000000"/>
    <n v="0"/>
    <n v="2000000"/>
    <n v="0"/>
    <n v="1592639"/>
    <n v="407361"/>
    <n v="1242639"/>
    <n v="1242639"/>
    <n v="1242639"/>
    <n v="1242639"/>
  </r>
  <r>
    <s v="41-06-00-017"/>
    <s v="REGIONAL"/>
    <s v="REGIONAL CALDAS"/>
    <x v="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84248149"/>
    <n v="8333859"/>
    <n v="0"/>
    <n v="92582008"/>
    <n v="0"/>
    <n v="81904600"/>
    <n v="10677408"/>
    <n v="81904600"/>
    <n v="0"/>
    <n v="0"/>
    <n v="0"/>
  </r>
  <r>
    <s v="41-06-00-017"/>
    <s v="REGIONAL"/>
    <s v="REGIONAL CALDAS"/>
    <x v="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40885440"/>
    <n v="0"/>
    <n v="61976004"/>
    <n v="778909436"/>
    <n v="0"/>
    <n v="778909436"/>
    <n v="0"/>
    <n v="778909436"/>
    <n v="414409339"/>
    <n v="414409339"/>
    <n v="414409339"/>
  </r>
  <r>
    <s v="41-06-00-017"/>
    <s v="REGIONAL"/>
    <s v="REGIONAL CALDAS"/>
    <x v="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2129918"/>
    <n v="0"/>
    <n v="12129918"/>
    <n v="0"/>
    <n v="0"/>
    <n v="0"/>
    <n v="0"/>
    <n v="0"/>
    <n v="0"/>
    <n v="0"/>
    <n v="0"/>
  </r>
  <r>
    <s v="41-06-00-017"/>
    <s v="REGIONAL"/>
    <s v="REGIONAL CALDAS"/>
    <x v="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657158"/>
    <n v="6400000"/>
    <n v="0"/>
    <n v="20057158"/>
    <n v="0"/>
    <n v="20011786"/>
    <n v="45372"/>
    <n v="15563584"/>
    <n v="13836256"/>
    <n v="13836256"/>
    <n v="13836256"/>
  </r>
  <r>
    <s v="41-06-00-017"/>
    <s v="REGIONAL"/>
    <s v="REGIONAL CALDAS"/>
    <x v="4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418356125"/>
    <n v="0"/>
    <n v="23599146"/>
    <n v="394756979"/>
    <n v="0"/>
    <n v="394756979"/>
    <n v="0"/>
    <n v="394756979"/>
    <n v="279373400"/>
    <n v="279373400"/>
    <n v="279373400"/>
  </r>
  <r>
    <s v="41-06-00-017"/>
    <s v="REGIONAL"/>
    <s v="REGIONAL CALDAS"/>
    <x v="4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838993555"/>
    <n v="0"/>
    <n v="240729877"/>
    <n v="4598263678"/>
    <n v="0"/>
    <n v="4598263678"/>
    <n v="0"/>
    <n v="4598263678"/>
    <n v="3263556286"/>
    <n v="3263556286"/>
    <n v="3263556286"/>
  </r>
  <r>
    <s v="41-06-00-017"/>
    <s v="REGIONAL"/>
    <s v="REGIONAL CALDAS"/>
    <x v="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9489954527"/>
    <n v="56343628"/>
    <n v="1639337745"/>
    <n v="27906960410"/>
    <n v="0"/>
    <n v="27906960410"/>
    <n v="0"/>
    <n v="27894844882"/>
    <n v="19793660483"/>
    <n v="19793660483"/>
    <n v="19793660483"/>
  </r>
  <r>
    <s v="41-06-00-017"/>
    <s v="REGIONAL"/>
    <s v="REGIONAL CALDAS"/>
    <x v="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Nación"/>
    <s v="16"/>
    <s v="CSF"/>
    <s v="VÍCTIMA DE CONFLICTO ARMADO"/>
    <n v="0"/>
    <n v="34351125"/>
    <n v="94931"/>
    <n v="34256194"/>
    <n v="0"/>
    <n v="34256194"/>
    <n v="0"/>
    <n v="34256194"/>
    <n v="1507024"/>
    <n v="1507024"/>
    <n v="1507024"/>
  </r>
  <r>
    <s v="41-06-00-017"/>
    <s v="REGIONAL"/>
    <s v="REGIONAL CALDAS"/>
    <x v="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542417030"/>
    <n v="6404225"/>
    <n v="431133957"/>
    <n v="1117687298"/>
    <n v="0"/>
    <n v="1117687298"/>
    <n v="0"/>
    <n v="1117687298"/>
    <n v="841946259"/>
    <n v="841946259"/>
    <n v="841946259"/>
  </r>
  <r>
    <s v="41-06-00-017"/>
    <s v="REGIONAL"/>
    <s v="REGIONAL CALDAS"/>
    <x v="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5310856314"/>
    <n v="2763193671"/>
    <n v="2547662643"/>
    <n v="0"/>
    <n v="2547662643"/>
    <n v="0"/>
    <n v="2547662643"/>
    <n v="0"/>
    <n v="0"/>
    <n v="0"/>
  </r>
  <r>
    <s v="41-06-00-017"/>
    <s v="REGIONAL"/>
    <s v="REGIONAL CALDAS"/>
    <x v="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9611215350"/>
    <n v="0"/>
    <n v="3131768989"/>
    <n v="6479446361"/>
    <n v="0"/>
    <n v="6479446361"/>
    <n v="0"/>
    <n v="6479446361"/>
    <n v="6436800823"/>
    <n v="6436800823"/>
    <n v="6436800823"/>
  </r>
  <r>
    <s v="41-06-00-017"/>
    <s v="REGIONAL"/>
    <s v="REGIONAL CALDAS"/>
    <x v="4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73633233"/>
    <n v="20810000"/>
    <n v="152823233"/>
    <n v="0"/>
    <n v="152823233"/>
    <n v="0"/>
    <n v="152823233"/>
    <n v="24806153"/>
    <n v="24806153"/>
    <n v="24806153"/>
  </r>
  <r>
    <s v="41-06-00-017"/>
    <s v="REGIONAL"/>
    <s v="REGIONAL CALDAS"/>
    <x v="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602525000"/>
    <n v="842344509"/>
    <n v="0"/>
    <n v="2444869509"/>
    <n v="0"/>
    <n v="2427100245"/>
    <n v="17769264"/>
    <n v="2427100245"/>
    <n v="2141674095"/>
    <n v="2141674095"/>
    <n v="2141674095"/>
  </r>
  <r>
    <s v="41-06-00-017"/>
    <s v="REGIONAL"/>
    <s v="REGIONAL CALDAS"/>
    <x v="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27601000"/>
    <n v="120000000"/>
    <n v="0"/>
    <n v="347601000"/>
    <n v="0"/>
    <n v="293024498"/>
    <n v="54576502"/>
    <n v="242840681"/>
    <n v="220691788"/>
    <n v="220691788"/>
    <n v="220691788"/>
  </r>
  <r>
    <s v="41-06-00-017"/>
    <s v="REGIONAL"/>
    <s v="REGIONAL CALDAS"/>
    <x v="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1596000"/>
    <n v="14800000"/>
    <n v="0"/>
    <n v="36396000"/>
    <n v="0"/>
    <n v="36396000"/>
    <n v="0"/>
    <n v="36396000"/>
    <n v="21139390"/>
    <n v="21139390"/>
    <n v="21139390"/>
  </r>
  <r>
    <s v="41-06-00-017"/>
    <s v="REGIONAL"/>
    <s v="REGIONAL CALDAS"/>
    <x v="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95396175"/>
    <n v="1900600"/>
    <n v="93495575"/>
    <n v="0"/>
    <n v="93495575"/>
    <n v="0"/>
    <n v="93495575"/>
    <n v="5701800"/>
    <n v="5701800"/>
    <n v="5701800"/>
  </r>
  <r>
    <s v="41-06-00-017"/>
    <s v="REGIONAL"/>
    <s v="REGIONAL CALDAS"/>
    <x v="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77466243292"/>
    <n v="1394971649"/>
    <n v="1111837218"/>
    <n v="77749377723"/>
    <n v="0"/>
    <n v="77701792033"/>
    <n v="47585690"/>
    <n v="77647357849"/>
    <n v="66566613586"/>
    <n v="66566613586"/>
    <n v="66566613586"/>
  </r>
  <r>
    <s v="41-06-00-017"/>
    <s v="REGIONAL"/>
    <s v="REGIONAL CALDAS"/>
    <x v="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1612510911"/>
    <n v="0"/>
    <n v="1612510911"/>
    <n v="0"/>
    <n v="1612510911"/>
    <n v="0"/>
    <n v="1612510911"/>
    <n v="0"/>
    <n v="0"/>
    <n v="0"/>
  </r>
  <r>
    <s v="41-06-00-017"/>
    <s v="REGIONAL"/>
    <s v="REGIONAL CALDAS"/>
    <x v="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900987828"/>
    <n v="1031505472"/>
    <n v="869482356"/>
    <n v="0"/>
    <n v="869482356"/>
    <n v="0"/>
    <n v="869482356"/>
    <n v="815038740"/>
    <n v="815038740"/>
    <n v="815038740"/>
  </r>
  <r>
    <s v="41-06-00-017"/>
    <s v="REGIONAL"/>
    <s v="REGIONAL CALDAS"/>
    <x v="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9937306872"/>
    <n v="0"/>
    <n v="875051062"/>
    <n v="9062255810"/>
    <n v="0"/>
    <n v="8985285651"/>
    <n v="76970159"/>
    <n v="8985285651"/>
    <n v="7215571001"/>
    <n v="7215571001"/>
    <n v="7215571001"/>
  </r>
  <r>
    <s v="41-06-00-017"/>
    <s v="REGIONAL"/>
    <s v="REGIONAL CALDAS"/>
    <x v="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76219056"/>
    <n v="4234392"/>
    <n v="71984664"/>
    <n v="0"/>
    <n v="71984664"/>
    <n v="0"/>
    <n v="71984664"/>
    <n v="0"/>
    <n v="0"/>
    <n v="0"/>
  </r>
  <r>
    <s v="41-06-00-017"/>
    <s v="REGIONAL"/>
    <s v="REGIONAL CALDAS"/>
    <x v="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2720964265"/>
    <n v="194819550"/>
    <n v="9939290"/>
    <n v="2905844525"/>
    <n v="0"/>
    <n v="2905844525"/>
    <n v="0"/>
    <n v="2905844525"/>
    <n v="2639203264"/>
    <n v="2639203264"/>
    <n v="2639203264"/>
  </r>
  <r>
    <s v="41-06-00-017"/>
    <s v="REGIONAL"/>
    <s v="REGIONAL CALDAS"/>
    <x v="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576916078"/>
    <n v="0"/>
    <n v="576916078"/>
    <n v="0"/>
    <n v="576896939"/>
    <n v="19139"/>
    <n v="549917579"/>
    <n v="0"/>
    <n v="0"/>
    <n v="0"/>
  </r>
  <r>
    <s v="41-06-00-017"/>
    <s v="REGIONAL"/>
    <s v="REGIONAL CALDAS"/>
    <x v="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532730000"/>
    <n v="869995"/>
    <n v="531860005"/>
    <n v="0"/>
    <n v="516296672"/>
    <n v="15563333"/>
    <n v="515426671"/>
    <n v="273566666"/>
    <n v="273566666"/>
    <n v="273566666"/>
  </r>
  <r>
    <s v="41-06-00-017"/>
    <s v="REGIONAL"/>
    <s v="REGIONAL CALDAS"/>
    <x v="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9000000"/>
    <n v="126718491"/>
    <n v="0"/>
    <n v="135718491"/>
    <n v="0"/>
    <n v="126001231"/>
    <n v="9717260"/>
    <n v="108019327"/>
    <n v="85548008"/>
    <n v="85548008"/>
    <n v="85548008"/>
  </r>
  <r>
    <s v="41-06-00-017"/>
    <s v="REGIONAL"/>
    <s v="REGIONAL CALDAS"/>
    <x v="4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926253440"/>
    <n v="159449716"/>
    <n v="17730856"/>
    <n v="2067972300"/>
    <n v="0"/>
    <n v="2067972300"/>
    <n v="0"/>
    <n v="2067972300"/>
    <n v="1390893066"/>
    <n v="1390893066"/>
    <n v="1390893066"/>
  </r>
  <r>
    <s v="41-06-00-017"/>
    <s v="REGIONAL"/>
    <s v="REGIONAL CALDAS"/>
    <x v="4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6050000"/>
    <n v="0"/>
    <n v="0"/>
    <n v="106050000"/>
    <n v="0"/>
    <n v="106050000"/>
    <n v="0"/>
    <n v="106050000"/>
    <n v="95445000"/>
    <n v="95445000"/>
    <n v="95445000"/>
  </r>
  <r>
    <s v="41-06-00-017"/>
    <s v="REGIONAL"/>
    <s v="REGIONAL CALDAS"/>
    <x v="4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23251800"/>
    <n v="23251800"/>
    <n v="23251800"/>
  </r>
  <r>
    <s v="41-06-00-017"/>
    <s v="REGIONAL"/>
    <s v="REGIONAL CALDAS"/>
    <x v="4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414853"/>
    <n v="10000000"/>
    <n v="0"/>
    <n v="23414853"/>
    <n v="0"/>
    <n v="22122681"/>
    <n v="1292172"/>
    <n v="21336222"/>
    <n v="20990711"/>
    <n v="20990711"/>
    <n v="20990711"/>
  </r>
  <r>
    <s v="41-06-00-017"/>
    <s v="REGIONAL"/>
    <s v="REGIONAL CALDAS"/>
    <x v="4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455417960"/>
    <n v="0"/>
    <n v="233471047"/>
    <n v="1221946913"/>
    <n v="0"/>
    <n v="1221946913"/>
    <n v="0"/>
    <n v="1221946913"/>
    <n v="647887692"/>
    <n v="647887692"/>
    <n v="647887692"/>
  </r>
  <r>
    <s v="41-06-00-017"/>
    <s v="REGIONAL"/>
    <s v="REGIONAL CALDAS"/>
    <x v="4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535002640"/>
    <n v="0"/>
    <n v="28144878"/>
    <n v="506857762"/>
    <n v="0"/>
    <n v="506857762"/>
    <n v="0"/>
    <n v="506857762"/>
    <n v="287428317"/>
    <n v="287428317"/>
    <n v="287428317"/>
  </r>
  <r>
    <s v="41-06-00-017"/>
    <s v="REGIONAL"/>
    <s v="REGIONAL CALDAS"/>
    <x v="4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41718860"/>
    <n v="0"/>
    <n v="141718860"/>
    <n v="0"/>
    <n v="141718860"/>
    <n v="0"/>
    <n v="141718860"/>
    <n v="42515658"/>
    <n v="42515658"/>
    <n v="42515658"/>
  </r>
  <r>
    <s v="41-06-00-017"/>
    <s v="REGIONAL"/>
    <s v="REGIONAL CALDAS"/>
    <x v="4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0"/>
    <n v="67606800"/>
    <n v="0"/>
    <n v="67606800"/>
    <n v="0"/>
    <n v="67606800"/>
    <n v="46134200"/>
    <n v="46134200"/>
    <n v="46134200"/>
  </r>
  <r>
    <s v="41-06-00-017"/>
    <s v="REGIONAL"/>
    <s v="REGIONAL CALDAS"/>
    <x v="4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3000000"/>
    <n v="0"/>
    <n v="16000000"/>
    <n v="0"/>
    <n v="15373376"/>
    <n v="626624"/>
    <n v="9470317"/>
    <n v="6870983"/>
    <n v="6870983"/>
    <n v="6870983"/>
  </r>
  <r>
    <s v="41-06-00-017"/>
    <s v="REGIONAL"/>
    <s v="REGIONAL CALDAS"/>
    <x v="4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7961682"/>
    <n v="7946682"/>
    <n v="15000"/>
    <n v="0"/>
    <n v="0"/>
    <n v="15000"/>
    <n v="0"/>
    <n v="0"/>
    <n v="0"/>
    <n v="0"/>
  </r>
  <r>
    <s v="41-06-00-017"/>
    <s v="REGIONAL"/>
    <s v="REGIONAL CALDAS"/>
    <x v="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1500000"/>
    <n v="3147393"/>
    <n v="103996167"/>
    <n v="0"/>
    <n v="102275733"/>
    <n v="1720434"/>
    <n v="102275733"/>
    <n v="69940633"/>
    <n v="69940633"/>
    <n v="69940633"/>
  </r>
  <r>
    <s v="41-06-00-017"/>
    <s v="REGIONAL"/>
    <s v="REGIONAL CALDAS"/>
    <x v="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12000000"/>
    <n v="0"/>
    <n v="34072079"/>
    <n v="0"/>
    <n v="34072079"/>
    <n v="0"/>
    <n v="29802625"/>
    <n v="23546937"/>
    <n v="23546937"/>
    <n v="23546937"/>
  </r>
  <r>
    <s v="41-06-00-017"/>
    <s v="REGIONAL"/>
    <s v="REGIONAL CALDAS"/>
    <x v="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970200"/>
    <n v="187420"/>
    <n v="95495400"/>
    <n v="0"/>
    <n v="95495400"/>
    <n v="0"/>
    <n v="95495400"/>
    <n v="68191200"/>
    <n v="68191200"/>
    <n v="68191200"/>
  </r>
  <r>
    <s v="41-06-00-017"/>
    <s v="REGIONAL"/>
    <s v="REGIONAL CALDAS"/>
    <x v="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082901"/>
    <n v="1800000"/>
    <n v="0"/>
    <n v="10882901"/>
    <n v="0"/>
    <n v="10122962"/>
    <n v="759939"/>
    <n v="8682872"/>
    <n v="8322962"/>
    <n v="8322962"/>
    <n v="8322962"/>
  </r>
  <r>
    <s v="41-06-00-017"/>
    <s v="REGIONAL"/>
    <s v="REGIONAL CALDAS"/>
    <x v="4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110771305"/>
    <n v="124972201"/>
    <n v="145421305"/>
    <n v="1090322201"/>
    <n v="0"/>
    <n v="1089049701"/>
    <n v="1272500"/>
    <n v="1075833934"/>
    <n v="901120172"/>
    <n v="901120172"/>
    <n v="901120172"/>
  </r>
  <r>
    <s v="41-06-00-017"/>
    <s v="REGIONAL"/>
    <s v="REGIONAL CALDAS"/>
    <x v="4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6609295"/>
    <n v="0"/>
    <n v="6609295"/>
    <n v="0"/>
    <n v="6609295"/>
    <n v="0"/>
    <n v="0"/>
    <n v="0"/>
    <n v="0"/>
    <n v="0"/>
  </r>
  <r>
    <s v="41-06-00-017"/>
    <s v="REGIONAL"/>
    <s v="REGIONAL CALDAS"/>
    <x v="4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3200000"/>
    <n v="0"/>
    <n v="33200000"/>
    <n v="0"/>
    <n v="33200000"/>
    <n v="0"/>
    <n v="27573633"/>
    <n v="23051958"/>
    <n v="23051958"/>
    <n v="23051958"/>
  </r>
  <r>
    <s v="41-06-00-017"/>
    <s v="REGIONAL"/>
    <s v="REGIONAL CALDAS"/>
    <x v="4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819500"/>
    <n v="0"/>
    <n v="819500"/>
    <n v="0"/>
    <n v="0"/>
    <n v="0"/>
    <n v="0"/>
    <n v="0"/>
    <n v="0"/>
    <n v="0"/>
    <n v="0"/>
  </r>
  <r>
    <s v="41-06-00-017"/>
    <s v="REGIONAL"/>
    <s v="REGIONAL CALDAS"/>
    <x v="4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3549900"/>
    <n v="23549900"/>
    <n v="23549900"/>
  </r>
  <r>
    <s v="41-06-00-017"/>
    <s v="REGIONAL"/>
    <s v="REGIONAL CALDAS"/>
    <x v="4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7144701"/>
    <n v="0"/>
    <n v="0"/>
    <n v="17144701"/>
    <n v="0"/>
    <n v="17144701"/>
    <n v="0"/>
    <n v="17144701"/>
    <n v="13525415"/>
    <n v="13525415"/>
    <n v="13525415"/>
  </r>
  <r>
    <s v="41-06-00-017"/>
    <s v="REGIONAL"/>
    <s v="REGIONAL CALDAS"/>
    <x v="4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67877056"/>
    <n v="0"/>
    <n v="0"/>
    <n v="167877056"/>
    <n v="0"/>
    <n v="167877048"/>
    <n v="8"/>
    <n v="167877048"/>
    <n v="111918032"/>
    <n v="111918032"/>
    <n v="111918032"/>
  </r>
  <r>
    <s v="41-06-00-017"/>
    <s v="REGIONAL"/>
    <s v="REGIONAL CALDAS"/>
    <x v="4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68763000"/>
    <n v="0"/>
    <n v="68763000"/>
    <n v="0"/>
    <n v="36253628"/>
    <n v="32509372"/>
    <n v="31835039"/>
    <n v="31835039"/>
    <n v="31835039"/>
    <n v="31835039"/>
  </r>
  <r>
    <s v="41-06-00-017"/>
    <s v="REGIONAL"/>
    <s v="REGIONAL CALDAS"/>
    <x v="4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9734080"/>
    <n v="0"/>
    <n v="9734080"/>
    <n v="0"/>
    <n v="9734080"/>
    <n v="0"/>
    <n v="9734080"/>
    <n v="0"/>
    <n v="0"/>
    <n v="0"/>
  </r>
  <r>
    <s v="41-06-00-017"/>
    <s v="REGIONAL"/>
    <s v="REGIONAL CALDAS"/>
    <x v="4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00000"/>
    <n v="2470000"/>
    <n v="0"/>
    <n v="6470000"/>
    <n v="0"/>
    <n v="6412000"/>
    <n v="58000"/>
    <n v="5363419"/>
    <n v="3038185"/>
    <n v="3038185"/>
    <n v="3038185"/>
  </r>
  <r>
    <s v="41-06-00-017"/>
    <s v="REGIONAL"/>
    <s v="REGIONAL CALDAS"/>
    <x v="4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533080"/>
    <n v="275052"/>
    <n v="0"/>
    <n v="808132"/>
    <n v="0"/>
    <n v="150000"/>
    <n v="658132"/>
    <n v="150000"/>
    <n v="9595"/>
    <n v="9595"/>
    <n v="9595"/>
  </r>
  <r>
    <s v="41-06-00-017"/>
    <s v="REGIONAL"/>
    <s v="REGIONAL CALDAS"/>
    <x v="4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97730856"/>
    <n v="0"/>
    <n v="197730856"/>
    <n v="0"/>
    <n v="197730856"/>
    <n v="0"/>
    <n v="189701355"/>
    <n v="4712400"/>
    <n v="4712400"/>
    <n v="4712400"/>
  </r>
  <r>
    <s v="41-06-00-017"/>
    <s v="REGIONAL"/>
    <s v="REGIONAL CALDAS"/>
    <x v="4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30000000"/>
    <n v="0"/>
    <n v="0"/>
    <n v="130000000"/>
    <n v="0"/>
    <n v="120989319"/>
    <n v="9010681"/>
    <n v="120989319"/>
    <n v="39717388"/>
    <n v="39717388"/>
    <n v="39717388"/>
  </r>
  <r>
    <s v="41-06-00-017"/>
    <s v="REGIONAL"/>
    <s v="REGIONAL CALDAS"/>
    <x v="4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1"/>
    <s v="CSF"/>
    <s v="DOTACIÓN"/>
    <n v="0"/>
    <n v="21256108"/>
    <n v="0"/>
    <n v="21256108"/>
    <n v="0"/>
    <n v="21256108"/>
    <n v="0"/>
    <n v="0"/>
    <n v="0"/>
    <n v="0"/>
    <n v="0"/>
  </r>
  <r>
    <s v="41-06-00-017"/>
    <s v="REGIONAL"/>
    <s v="REGIONAL CALDAS"/>
    <x v="4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1952715"/>
    <n v="0"/>
    <n v="21952715"/>
    <n v="0"/>
    <n v="21952715"/>
    <n v="0"/>
    <n v="18957933"/>
    <n v="2581789"/>
    <n v="2581789"/>
    <n v="2581789"/>
  </r>
  <r>
    <s v="41-06-00-017"/>
    <s v="REGIONAL"/>
    <s v="REGIONAL CALDAS"/>
    <x v="4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7880380"/>
    <n v="1878867"/>
    <n v="92282513"/>
    <n v="0"/>
    <n v="92282513"/>
    <n v="0"/>
    <n v="92077133"/>
    <n v="64450266"/>
    <n v="64450266"/>
    <n v="64450266"/>
  </r>
  <r>
    <s v="41-06-00-017"/>
    <s v="REGIONAL"/>
    <s v="REGIONAL CALDAS"/>
    <x v="4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270000"/>
    <n v="6693698"/>
    <n v="0"/>
    <n v="15963698"/>
    <n v="0"/>
    <n v="15270000"/>
    <n v="693698"/>
    <n v="13801263"/>
    <n v="10158362"/>
    <n v="10158362"/>
    <n v="10158362"/>
  </r>
  <r>
    <s v="41-06-00-017"/>
    <s v="REGIONAL"/>
    <s v="REGIONAL CALDAS"/>
    <x v="4"/>
    <s v="C-4199-1500-5-0-999"/>
    <s v="C-4199-1500-5"/>
    <x v="8"/>
    <s v="DIRECCION ADMINISTRATIVA"/>
    <s v="Administrativa CONS"/>
    <x v="1"/>
    <s v="4199"/>
    <s v="1500"/>
    <s v="5"/>
    <s v="0"/>
    <s v="999"/>
    <m/>
    <m/>
    <s v="Propios"/>
    <s v="27"/>
    <s v="CSF"/>
    <s v="GRAVAMEN A LOS MOVIMIENTOS FINANCIEROS - GMF"/>
    <n v="0"/>
    <n v="1000"/>
    <n v="0"/>
    <n v="1000"/>
    <n v="0"/>
    <n v="0"/>
    <n v="1000"/>
    <n v="0"/>
    <n v="0"/>
    <n v="0"/>
    <n v="0"/>
  </r>
  <r>
    <s v="41-06-00-018"/>
    <s v="REGIONAL"/>
    <s v="REGIONAL CAQUETA"/>
    <x v="1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8000000"/>
    <n v="375000"/>
    <n v="3041038"/>
    <n v="35333962"/>
    <n v="0"/>
    <n v="35333962"/>
    <n v="0"/>
    <n v="35333962"/>
    <n v="35333962"/>
    <n v="35333962"/>
    <n v="35333962"/>
  </r>
  <r>
    <s v="41-06-00-018"/>
    <s v="REGIONAL"/>
    <s v="REGIONAL CAQUETA"/>
    <x v="12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4963072"/>
    <n v="0"/>
    <n v="14199000"/>
    <n v="10764072"/>
    <n v="0"/>
    <n v="10764072"/>
    <n v="0"/>
    <n v="10764072"/>
    <n v="7928293"/>
    <n v="7928293"/>
    <n v="7928293"/>
  </r>
  <r>
    <s v="41-06-00-018"/>
    <s v="REGIONAL"/>
    <s v="REGIONAL CAQUETA"/>
    <x v="1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0"/>
    <n v="14197703"/>
    <n v="4800000"/>
    <n v="9397703"/>
    <n v="0"/>
    <n v="9397702.9199999999"/>
    <n v="0.08"/>
    <n v="5804636.9199999999"/>
    <n v="2826856.09"/>
    <n v="2826856.09"/>
    <n v="2826856.09"/>
  </r>
  <r>
    <s v="41-06-00-018"/>
    <s v="REGIONAL"/>
    <s v="REGIONAL CAQUETA"/>
    <x v="12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2000000"/>
    <n v="1384047"/>
    <n v="1384047"/>
    <n v="1384047"/>
  </r>
  <r>
    <s v="41-06-00-018"/>
    <s v="REGIONAL"/>
    <s v="REGIONAL CAQUETA"/>
    <x v="1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000000"/>
    <n v="2749000"/>
    <n v="101322"/>
    <n v="9647678"/>
    <n v="0"/>
    <n v="9647678"/>
    <n v="0"/>
    <n v="9647678"/>
    <n v="6060094"/>
    <n v="6060094"/>
    <n v="6060094"/>
  </r>
  <r>
    <s v="41-06-00-018"/>
    <s v="REGIONAL"/>
    <s v="REGIONAL CAQUETA"/>
    <x v="1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500000"/>
    <n v="0"/>
    <n v="0"/>
    <n v="2500000"/>
    <n v="0"/>
    <n v="2500000"/>
    <n v="0"/>
    <n v="2018673"/>
    <n v="2016749"/>
    <n v="2016749"/>
    <n v="2016749"/>
  </r>
  <r>
    <s v="41-06-00-018"/>
    <s v="REGIONAL"/>
    <s v="REGIONAL CAQUETA"/>
    <x v="1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46500000"/>
    <n v="0"/>
    <n v="0"/>
    <n v="46500000"/>
    <n v="0"/>
    <n v="46500000"/>
    <n v="0"/>
    <n v="45356110"/>
    <n v="45351533"/>
    <n v="45351533"/>
    <n v="45351533"/>
  </r>
  <r>
    <s v="41-06-00-018"/>
    <s v="REGIONAL"/>
    <s v="REGIONAL CAQUETA"/>
    <x v="12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1470000"/>
    <n v="0"/>
    <n v="0"/>
    <n v="1470000"/>
    <n v="0"/>
    <n v="1470000"/>
    <n v="0"/>
    <n v="1017457"/>
    <n v="1015648"/>
    <n v="1015648"/>
    <n v="1015648"/>
  </r>
  <r>
    <s v="41-06-00-018"/>
    <s v="REGIONAL"/>
    <s v="REGIONAL CAQUETA"/>
    <x v="1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500000"/>
    <n v="0"/>
    <n v="11946"/>
    <n v="7488054"/>
    <n v="0"/>
    <n v="7488054"/>
    <n v="0"/>
    <n v="7488054"/>
    <n v="7458173"/>
    <n v="7458173"/>
    <n v="7458173"/>
  </r>
  <r>
    <s v="41-06-00-018"/>
    <s v="REGIONAL"/>
    <s v="REGIONAL CAQUETA"/>
    <x v="1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4000000"/>
    <n v="0"/>
    <n v="16000000"/>
    <n v="0"/>
    <n v="11506335"/>
    <n v="4493665"/>
    <n v="9285253"/>
    <n v="7913183"/>
    <n v="7913183"/>
    <n v="7913183"/>
  </r>
  <r>
    <s v="41-06-00-018"/>
    <s v="REGIONAL"/>
    <s v="REGIONAL CAQUETA"/>
    <x v="12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1000"/>
    <n v="499000"/>
    <n v="1000"/>
    <n v="1000"/>
    <n v="1000"/>
    <n v="1000"/>
  </r>
  <r>
    <s v="41-06-00-018"/>
    <s v="REGIONAL"/>
    <s v="REGIONAL CAQUETA"/>
    <x v="1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1781789"/>
    <n v="0"/>
    <n v="0"/>
    <n v="51781789"/>
    <n v="0"/>
    <n v="51781789"/>
    <n v="0"/>
    <n v="51781789"/>
    <n v="20750792"/>
    <n v="20750792"/>
    <n v="20750792"/>
  </r>
  <r>
    <s v="41-06-00-018"/>
    <s v="REGIONAL"/>
    <s v="REGIONAL CAQUETA"/>
    <x v="12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739076480"/>
    <n v="0"/>
    <n v="102763692"/>
    <n v="1636312788"/>
    <n v="0"/>
    <n v="1565171419"/>
    <n v="71141369"/>
    <n v="1565171419"/>
    <n v="915364555"/>
    <n v="915364555"/>
    <n v="915364555"/>
  </r>
  <r>
    <s v="41-06-00-018"/>
    <s v="REGIONAL"/>
    <s v="REGIONAL CAQUETA"/>
    <x v="12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1433086"/>
    <n v="0"/>
    <n v="42056"/>
    <n v="41391030"/>
    <n v="0"/>
    <n v="41391030"/>
    <n v="0"/>
    <n v="41391030"/>
    <n v="30611498"/>
    <n v="30611498"/>
    <n v="30611498"/>
  </r>
  <r>
    <s v="41-06-00-018"/>
    <s v="REGIONAL"/>
    <s v="REGIONAL CAQUETA"/>
    <x v="1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0848200"/>
    <n v="0"/>
    <n v="33139"/>
    <n v="30815061"/>
    <n v="0"/>
    <n v="30815061"/>
    <n v="0"/>
    <n v="30815061"/>
    <n v="23212661"/>
    <n v="23212661"/>
    <n v="23212661"/>
  </r>
  <r>
    <s v="41-06-00-018"/>
    <s v="REGIONAL"/>
    <s v="REGIONAL CAQUETA"/>
    <x v="1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7789751"/>
    <n v="10000000"/>
    <n v="0"/>
    <n v="17789751"/>
    <n v="0"/>
    <n v="11565815"/>
    <n v="6223936"/>
    <n v="10719189"/>
    <n v="8581662"/>
    <n v="8581662"/>
    <n v="8581662"/>
  </r>
  <r>
    <s v="41-06-00-018"/>
    <s v="REGIONAL"/>
    <s v="REGIONAL CAQUETA"/>
    <x v="1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55238160"/>
    <n v="0"/>
    <n v="80782240"/>
    <n v="74455920"/>
    <n v="0"/>
    <n v="74455920"/>
    <n v="0"/>
    <n v="74455920"/>
    <n v="21898800"/>
    <n v="21898800"/>
    <n v="21898800"/>
  </r>
  <r>
    <s v="41-06-00-018"/>
    <s v="REGIONAL"/>
    <s v="REGIONAL CAQUETA"/>
    <x v="1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4397558055"/>
    <n v="64401364"/>
    <n v="182931239"/>
    <n v="4279028180"/>
    <n v="0"/>
    <n v="4275824270"/>
    <n v="3203910"/>
    <n v="4271908380"/>
    <n v="3027920645"/>
    <n v="3027920645"/>
    <n v="3027920645"/>
  </r>
  <r>
    <s v="41-06-00-018"/>
    <s v="REGIONAL"/>
    <s v="REGIONAL CAQUETA"/>
    <x v="12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49308947"/>
    <n v="0"/>
    <n v="15061886"/>
    <n v="534247061"/>
    <n v="0"/>
    <n v="533652832"/>
    <n v="594229"/>
    <n v="533118847"/>
    <n v="388262336"/>
    <n v="388262336"/>
    <n v="388262336"/>
  </r>
  <r>
    <s v="41-06-00-018"/>
    <s v="REGIONAL"/>
    <s v="REGIONAL CAQUETA"/>
    <x v="1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47774160"/>
    <n v="0"/>
    <n v="381841"/>
    <n v="647392319"/>
    <n v="0"/>
    <n v="647392319"/>
    <n v="0"/>
    <n v="647392319"/>
    <n v="470726539"/>
    <n v="470726539"/>
    <n v="470726539"/>
  </r>
  <r>
    <s v="41-06-00-018"/>
    <s v="REGIONAL"/>
    <s v="REGIONAL CAQUETA"/>
    <x v="12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2000000"/>
    <n v="0"/>
    <n v="2000000"/>
    <n v="0"/>
    <n v="2000000"/>
    <n v="0"/>
    <n v="2000000"/>
    <n v="800000"/>
    <n v="800000"/>
    <n v="800000"/>
  </r>
  <r>
    <s v="41-06-00-018"/>
    <s v="REGIONAL"/>
    <s v="REGIONAL CAQUETA"/>
    <x v="12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7202200"/>
    <n v="0"/>
    <n v="17202200"/>
    <n v="0"/>
    <n v="17202200"/>
    <n v="0"/>
    <n v="17202200"/>
    <n v="0"/>
    <n v="0"/>
    <n v="0"/>
  </r>
  <r>
    <s v="41-06-00-018"/>
    <s v="REGIONAL"/>
    <s v="REGIONAL CAQUETA"/>
    <x v="1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236855170"/>
    <n v="844336327"/>
    <n v="0"/>
    <n v="2081191497"/>
    <n v="0"/>
    <n v="2050140999"/>
    <n v="31050498"/>
    <n v="2041297366"/>
    <n v="1697285248"/>
    <n v="1697285248"/>
    <n v="1697285248"/>
  </r>
  <r>
    <s v="41-06-00-018"/>
    <s v="REGIONAL"/>
    <s v="REGIONAL CAQUETA"/>
    <x v="1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61395000"/>
    <n v="0"/>
    <n v="0"/>
    <n v="161395000"/>
    <n v="0"/>
    <n v="160011119"/>
    <n v="1383881"/>
    <n v="145397084"/>
    <n v="130583453"/>
    <n v="130583453"/>
    <n v="130583453"/>
  </r>
  <r>
    <s v="41-06-00-018"/>
    <s v="REGIONAL"/>
    <s v="REGIONAL CAQUETA"/>
    <x v="1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07369000"/>
    <n v="0"/>
    <n v="30921444"/>
    <n v="76447556"/>
    <n v="0"/>
    <n v="66447556"/>
    <n v="10000000"/>
    <n v="66447556"/>
    <n v="46474006"/>
    <n v="46474006"/>
    <n v="46474006"/>
  </r>
  <r>
    <s v="41-06-00-018"/>
    <s v="REGIONAL"/>
    <s v="REGIONAL CAQUETA"/>
    <x v="12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190000"/>
    <n v="0"/>
    <n v="190000"/>
    <n v="0"/>
    <n v="190000"/>
    <n v="0"/>
    <n v="190000"/>
    <n v="130000"/>
    <n v="130000"/>
    <n v="130000"/>
  </r>
  <r>
    <s v="41-06-00-018"/>
    <s v="REGIONAL"/>
    <s v="REGIONAL CAQUETA"/>
    <x v="1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37241000"/>
    <n v="0"/>
    <n v="137241000"/>
    <n v="0"/>
    <n v="137241000"/>
    <n v="0"/>
    <n v="137241000"/>
    <n v="105527500"/>
    <n v="105527500"/>
    <n v="105527500"/>
  </r>
  <r>
    <s v="41-06-00-018"/>
    <s v="REGIONAL"/>
    <s v="REGIONAL CAQUETA"/>
    <x v="1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29679203499"/>
    <n v="2116410948"/>
    <n v="11627434"/>
    <n v="31783987013"/>
    <n v="0"/>
    <n v="31783987013"/>
    <n v="0"/>
    <n v="31783987013"/>
    <n v="26243624251"/>
    <n v="26243624251"/>
    <n v="26243624251"/>
  </r>
  <r>
    <s v="41-06-00-018"/>
    <s v="REGIONAL"/>
    <s v="REGIONAL CAQUETA"/>
    <x v="1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731271198"/>
    <n v="0"/>
    <n v="731271198"/>
    <n v="0"/>
    <n v="731271198"/>
    <n v="0"/>
    <n v="731271198"/>
    <n v="0"/>
    <n v="0"/>
    <n v="0"/>
  </r>
  <r>
    <s v="41-06-00-018"/>
    <s v="REGIONAL"/>
    <s v="REGIONAL CAQUETA"/>
    <x v="1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762031013"/>
    <n v="52696461"/>
    <n v="709334552"/>
    <n v="0"/>
    <n v="709334552"/>
    <n v="0"/>
    <n v="709334552"/>
    <n v="709334552"/>
    <n v="709334552"/>
    <n v="709334552"/>
  </r>
  <r>
    <s v="41-06-00-018"/>
    <s v="REGIONAL"/>
    <s v="REGIONAL CAQUETA"/>
    <x v="1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729545713"/>
    <n v="0"/>
    <n v="668478596"/>
    <n v="6061067117"/>
    <n v="0"/>
    <n v="6061067117"/>
    <n v="0"/>
    <n v="6061067117"/>
    <n v="5103927670"/>
    <n v="5103927670"/>
    <n v="5103927670"/>
  </r>
  <r>
    <s v="41-06-00-018"/>
    <s v="REGIONAL"/>
    <s v="REGIONAL CAQUETA"/>
    <x v="1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804581025"/>
    <n v="4989680"/>
    <n v="799591345"/>
    <n v="0"/>
    <n v="799591345"/>
    <n v="0"/>
    <n v="799591345"/>
    <n v="799591345"/>
    <n v="799591345"/>
    <n v="799591345"/>
  </r>
  <r>
    <s v="41-06-00-018"/>
    <s v="REGIONAL"/>
    <s v="REGIONAL CAQUETA"/>
    <x v="1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373352251"/>
    <n v="7954475"/>
    <n v="365397776"/>
    <n v="0"/>
    <n v="365397776"/>
    <n v="0"/>
    <n v="365397776"/>
    <n v="365397776"/>
    <n v="365397776"/>
    <n v="365397776"/>
  </r>
  <r>
    <s v="41-06-00-018"/>
    <s v="REGIONAL"/>
    <s v="REGIONAL CAQUETA"/>
    <x v="1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439350000"/>
    <n v="0"/>
    <n v="439350000"/>
    <n v="0"/>
    <n v="439349999"/>
    <n v="1"/>
    <n v="434129999"/>
    <n v="275403338"/>
    <n v="275403338"/>
    <n v="275403338"/>
  </r>
  <r>
    <s v="41-06-00-018"/>
    <s v="REGIONAL"/>
    <s v="REGIONAL CAQUETA"/>
    <x v="1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0781183"/>
    <n v="109283613"/>
    <n v="0"/>
    <n v="120064796"/>
    <n v="0"/>
    <n v="118017388"/>
    <n v="2047408"/>
    <n v="103832791"/>
    <n v="84325368"/>
    <n v="84325368"/>
    <n v="84325368"/>
  </r>
  <r>
    <s v="41-06-00-018"/>
    <s v="REGIONAL"/>
    <s v="REGIONAL CAQUETA"/>
    <x v="12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41000"/>
    <n v="0"/>
    <n v="41000"/>
    <n v="0"/>
    <n v="41000"/>
    <n v="0"/>
    <n v="41000"/>
    <n v="35000"/>
    <n v="35000"/>
    <n v="35000"/>
  </r>
  <r>
    <s v="41-06-00-018"/>
    <s v="REGIONAL"/>
    <s v="REGIONAL CAQUETA"/>
    <x v="12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216581120"/>
    <n v="599178155"/>
    <n v="198138425"/>
    <n v="1617620850"/>
    <n v="0"/>
    <n v="1617620850"/>
    <n v="0"/>
    <n v="1617620850"/>
    <n v="971918702"/>
    <n v="971918702"/>
    <n v="971918702"/>
  </r>
  <r>
    <s v="41-06-00-018"/>
    <s v="REGIONAL"/>
    <s v="REGIONAL CAQUETA"/>
    <x v="12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69700000"/>
    <n v="785908800"/>
    <n v="0"/>
    <n v="1255608800"/>
    <n v="0"/>
    <n v="1255608800"/>
    <n v="0"/>
    <n v="1255608800"/>
    <n v="1170214970"/>
    <n v="1170214970"/>
    <n v="1170214970"/>
  </r>
  <r>
    <s v="41-06-00-018"/>
    <s v="REGIONAL"/>
    <s v="REGIONAL CAQUETA"/>
    <x v="12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4182133"/>
    <n v="0"/>
    <n v="34182133"/>
    <n v="24146100"/>
    <n v="24146100"/>
    <n v="24146100"/>
  </r>
  <r>
    <s v="41-06-00-018"/>
    <s v="REGIONAL"/>
    <s v="REGIONAL CAQUETA"/>
    <x v="12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12345517"/>
    <n v="0"/>
    <n v="28634982"/>
    <n v="0"/>
    <n v="27276997"/>
    <n v="1357985"/>
    <n v="26189267"/>
    <n v="24023198"/>
    <n v="24023198"/>
    <n v="24023198"/>
  </r>
  <r>
    <s v="41-06-00-018"/>
    <s v="REGIONAL"/>
    <s v="REGIONAL CAQUETA"/>
    <x v="12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4984"/>
    <n v="4984"/>
    <n v="4984"/>
  </r>
  <r>
    <s v="41-06-00-018"/>
    <s v="REGIONAL"/>
    <s v="REGIONAL CAQUETA"/>
    <x v="12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248016320"/>
    <n v="67092800"/>
    <n v="167377910"/>
    <n v="1147731210"/>
    <n v="0"/>
    <n v="1147731210"/>
    <n v="0"/>
    <n v="1147731210"/>
    <n v="635669040"/>
    <n v="635669040"/>
    <n v="635669040"/>
  </r>
  <r>
    <s v="41-06-00-018"/>
    <s v="REGIONAL"/>
    <s v="REGIONAL CAQUETA"/>
    <x v="12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71878980"/>
    <n v="19205100"/>
    <n v="11747790"/>
    <n v="79336290"/>
    <n v="0"/>
    <n v="79336290"/>
    <n v="0"/>
    <n v="79336290"/>
    <n v="40097860"/>
    <n v="40097860"/>
    <n v="40097860"/>
  </r>
  <r>
    <s v="41-06-00-018"/>
    <s v="REGIONAL"/>
    <s v="REGIONAL CAQUETA"/>
    <x v="12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401039730"/>
    <n v="0"/>
    <n v="401039730"/>
    <n v="0"/>
    <n v="401039730"/>
    <n v="0"/>
    <n v="401039730"/>
    <n v="120311918"/>
    <n v="120311918"/>
    <n v="120311918"/>
  </r>
  <r>
    <s v="41-06-00-018"/>
    <s v="REGIONAL"/>
    <s v="REGIONAL CAQUETA"/>
    <x v="12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700800"/>
    <n v="66969000"/>
    <n v="0"/>
    <n v="66969000"/>
    <n v="0"/>
    <n v="66969000"/>
    <n v="45496400"/>
    <n v="45496400"/>
    <n v="45496400"/>
  </r>
  <r>
    <s v="41-06-00-018"/>
    <s v="REGIONAL"/>
    <s v="REGIONAL CAQUETA"/>
    <x v="12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12000000"/>
    <n v="0"/>
    <n v="14000000"/>
    <n v="0"/>
    <n v="13283614"/>
    <n v="716386"/>
    <n v="12028029"/>
    <n v="9642769"/>
    <n v="9642769"/>
    <n v="9642769"/>
  </r>
  <r>
    <s v="41-06-00-018"/>
    <s v="REGIONAL"/>
    <s v="REGIONAL CAQUETA"/>
    <x v="12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279581"/>
    <n v="5254581"/>
    <n v="25000"/>
    <n v="0"/>
    <n v="25000"/>
    <n v="0"/>
    <n v="25000"/>
    <n v="15884"/>
    <n v="15884"/>
    <n v="15884"/>
  </r>
  <r>
    <s v="41-06-00-018"/>
    <s v="REGIONAL"/>
    <s v="REGIONAL CAQUETA"/>
    <x v="1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1059360"/>
    <n v="104584200"/>
    <n v="0"/>
    <n v="104584200"/>
    <n v="0"/>
    <n v="104584200"/>
    <n v="73640234"/>
    <n v="73640234"/>
    <n v="73640234"/>
  </r>
  <r>
    <s v="41-06-00-018"/>
    <s v="REGIONAL"/>
    <s v="REGIONAL CAQUETA"/>
    <x v="1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15000000"/>
    <n v="0"/>
    <n v="37072079"/>
    <n v="0"/>
    <n v="33727590"/>
    <n v="3344489"/>
    <n v="27361690"/>
    <n v="21871728"/>
    <n v="21871728"/>
    <n v="21871728"/>
  </r>
  <r>
    <s v="41-06-00-018"/>
    <s v="REGIONAL"/>
    <s v="REGIONAL CAQUETA"/>
    <x v="1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970200"/>
    <n v="48820"/>
    <n v="95634000"/>
    <n v="0"/>
    <n v="95634000"/>
    <n v="0"/>
    <n v="95634000"/>
    <n v="69438600"/>
    <n v="69438600"/>
    <n v="69438600"/>
  </r>
  <r>
    <s v="41-06-00-018"/>
    <s v="REGIONAL"/>
    <s v="REGIONAL CAQUETA"/>
    <x v="1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8109667"/>
    <n v="0"/>
    <n v="0"/>
    <n v="8109667"/>
    <n v="0"/>
    <n v="8109667"/>
    <n v="0"/>
    <n v="7319541"/>
    <n v="6999511"/>
    <n v="6999511"/>
    <n v="6999511"/>
  </r>
  <r>
    <s v="41-06-00-018"/>
    <s v="REGIONAL"/>
    <s v="REGIONAL CAQUETA"/>
    <x v="12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84772145"/>
    <n v="65671833"/>
    <n v="25418278"/>
    <n v="325025700"/>
    <n v="0"/>
    <n v="324527967"/>
    <n v="497733"/>
    <n v="324527967"/>
    <n v="272079135"/>
    <n v="272079135"/>
    <n v="272079135"/>
  </r>
  <r>
    <s v="41-06-00-018"/>
    <s v="REGIONAL"/>
    <s v="REGIONAL CAQUETA"/>
    <x v="12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1975668"/>
    <n v="0"/>
    <n v="1975668"/>
    <n v="0"/>
    <n v="0"/>
    <n v="1975668"/>
    <n v="0"/>
    <n v="0"/>
    <n v="0"/>
    <n v="0"/>
  </r>
  <r>
    <s v="41-06-00-018"/>
    <s v="REGIONAL"/>
    <s v="REGIONAL CAQUETA"/>
    <x v="12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1400000"/>
    <n v="0"/>
    <n v="31400000"/>
    <n v="0"/>
    <n v="26487335"/>
    <n v="4912665"/>
    <n v="22502039"/>
    <n v="17582127"/>
    <n v="17582127"/>
    <n v="17582127"/>
  </r>
  <r>
    <s v="41-06-00-018"/>
    <s v="REGIONAL"/>
    <s v="REGIONAL CAQUETA"/>
    <x v="12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500000"/>
    <n v="0"/>
    <n v="0"/>
    <n v="500000"/>
    <n v="0"/>
    <n v="0"/>
    <n v="500000"/>
    <n v="0"/>
    <n v="0"/>
    <n v="0"/>
    <n v="0"/>
  </r>
  <r>
    <s v="41-06-00-018"/>
    <s v="REGIONAL"/>
    <s v="REGIONAL CAQUETA"/>
    <x v="12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4245467"/>
    <n v="24245467"/>
    <n v="24245467"/>
  </r>
  <r>
    <s v="41-06-00-018"/>
    <s v="REGIONAL"/>
    <s v="REGIONAL CAQUETA"/>
    <x v="12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280397"/>
    <n v="0"/>
    <n v="0"/>
    <n v="3280397"/>
    <n v="0"/>
    <n v="3280397"/>
    <n v="0"/>
    <n v="3280397"/>
    <n v="2385300"/>
    <n v="2385300"/>
    <n v="2385300"/>
  </r>
  <r>
    <s v="41-06-00-018"/>
    <s v="REGIONAL"/>
    <s v="REGIONAL CAQUETA"/>
    <x v="12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71386000"/>
    <n v="0"/>
    <n v="71386000"/>
    <n v="0"/>
    <n v="71385999.5"/>
    <n v="0.5"/>
    <n v="44870541.5"/>
    <n v="44870541.5"/>
    <n v="44870541.5"/>
    <n v="44870541.5"/>
  </r>
  <r>
    <s v="41-06-00-018"/>
    <s v="REGIONAL"/>
    <s v="REGIONAL CAQUETA"/>
    <x v="12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9515760"/>
    <n v="0"/>
    <n v="9515760"/>
    <n v="0"/>
    <n v="9515760"/>
    <n v="0"/>
    <n v="9515760"/>
    <n v="3251000"/>
    <n v="3251000"/>
    <n v="3251000"/>
  </r>
  <r>
    <s v="41-06-00-018"/>
    <s v="REGIONAL"/>
    <s v="REGIONAL CAQUETA"/>
    <x v="12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00000"/>
    <n v="3780000"/>
    <n v="1500000"/>
    <n v="6280000"/>
    <n v="0"/>
    <n v="5637826"/>
    <n v="642174"/>
    <n v="5637826"/>
    <n v="2500000"/>
    <n v="2500000"/>
    <n v="2500000"/>
  </r>
  <r>
    <s v="41-06-00-018"/>
    <s v="REGIONAL"/>
    <s v="REGIONAL CAQUETA"/>
    <x v="12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29856"/>
    <n v="285544"/>
    <n v="0"/>
    <n v="415400"/>
    <n v="0"/>
    <n v="415400"/>
    <n v="0"/>
    <n v="415400"/>
    <n v="257472"/>
    <n v="257472"/>
    <n v="257472"/>
  </r>
  <r>
    <s v="41-06-00-018"/>
    <s v="REGIONAL"/>
    <s v="REGIONAL CAQUETA"/>
    <x v="12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0"/>
    <n v="14934310"/>
    <n v="0"/>
    <n v="14934310"/>
    <n v="0"/>
    <n v="0"/>
    <n v="14934310"/>
    <n v="0"/>
    <n v="0"/>
    <n v="0"/>
    <n v="0"/>
  </r>
  <r>
    <s v="41-06-00-018"/>
    <s v="REGIONAL"/>
    <s v="REGIONAL CAQUETA"/>
    <x v="12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11317950"/>
    <n v="298138425"/>
    <n v="1616850"/>
    <n v="307839525"/>
    <n v="0"/>
    <n v="282525118"/>
    <n v="25314407"/>
    <n v="282525118"/>
    <n v="8084250"/>
    <n v="8084250"/>
    <n v="8084250"/>
  </r>
  <r>
    <s v="41-06-00-018"/>
    <s v="REGIONAL"/>
    <s v="REGIONAL CAQUETA"/>
    <x v="12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37000000"/>
    <n v="0"/>
    <n v="14934310"/>
    <n v="122065690"/>
    <n v="0"/>
    <n v="122065690"/>
    <n v="0"/>
    <n v="122065690"/>
    <n v="70624114"/>
    <n v="70624114"/>
    <n v="70624114"/>
  </r>
  <r>
    <s v="41-06-00-018"/>
    <s v="REGIONAL"/>
    <s v="REGIONAL CAQUETA"/>
    <x v="12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7"/>
    <s v="CSF"/>
    <s v="DOTACIÓN"/>
    <n v="0"/>
    <n v="35541667"/>
    <n v="0"/>
    <n v="35541667"/>
    <n v="0"/>
    <n v="27400000"/>
    <n v="8141667"/>
    <n v="27400000"/>
    <n v="0"/>
    <n v="0"/>
    <n v="0"/>
  </r>
  <r>
    <s v="41-06-00-018"/>
    <s v="REGIONAL"/>
    <s v="REGIONAL CAQUETA"/>
    <x v="12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7000000"/>
    <n v="0"/>
    <n v="0"/>
    <n v="17000000"/>
    <n v="0"/>
    <n v="17000000"/>
    <n v="0"/>
    <n v="17000000"/>
    <n v="17000000"/>
    <n v="17000000"/>
    <n v="17000000"/>
  </r>
  <r>
    <s v="41-06-00-018"/>
    <s v="REGIONAL"/>
    <s v="REGIONAL CAQUETA"/>
    <x v="12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3222500"/>
    <n v="255067"/>
    <n v="89248433"/>
    <n v="0"/>
    <n v="89248433"/>
    <n v="0"/>
    <n v="89248433"/>
    <n v="61241133"/>
    <n v="61241133"/>
    <n v="61241133"/>
  </r>
  <r>
    <s v="41-06-00-018"/>
    <s v="REGIONAL"/>
    <s v="REGIONAL CAQUETA"/>
    <x v="12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5812000"/>
    <n v="6023030"/>
    <n v="0"/>
    <n v="11835030"/>
    <n v="0"/>
    <n v="9885388"/>
    <n v="1949642"/>
    <n v="8137686"/>
    <n v="6216684"/>
    <n v="6216684"/>
    <n v="6216684"/>
  </r>
  <r>
    <s v="41-06-00-018"/>
    <s v="REGIONAL"/>
    <s v="REGIONAL CAQUETA"/>
    <x v="12"/>
    <s v="C-4199-1500-5-0-999"/>
    <s v="C-4199-1500-5"/>
    <x v="8"/>
    <s v="DIRECCION ADMINISTRATIVA"/>
    <s v="Administrativa CONS"/>
    <x v="1"/>
    <s v="4199"/>
    <s v="1500"/>
    <s v="5"/>
    <s v="0"/>
    <s v="999"/>
    <m/>
    <m/>
    <s v="Propios"/>
    <s v="21"/>
    <s v="CSF"/>
    <s v="GRAVAMEN A LOS MOVIMIENTOS FINANCIEROS - GMF"/>
    <n v="0"/>
    <n v="65000"/>
    <n v="0"/>
    <n v="65000"/>
    <n v="0"/>
    <n v="65000"/>
    <n v="0"/>
    <n v="65000"/>
    <n v="10092"/>
    <n v="10092"/>
    <n v="10092"/>
  </r>
  <r>
    <s v="41-06-00-019"/>
    <s v="REGIONAL"/>
    <s v="REGIONAL CAUCA"/>
    <x v="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4000000"/>
    <n v="2865051"/>
    <n v="0"/>
    <n v="46865051"/>
    <n v="0"/>
    <n v="46865051"/>
    <n v="0"/>
    <n v="45968035"/>
    <n v="45799272"/>
    <n v="45799272"/>
    <n v="45799272"/>
  </r>
  <r>
    <s v="41-06-00-019"/>
    <s v="REGIONAL"/>
    <s v="REGIONAL CAUCA"/>
    <x v="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9050000"/>
    <n v="0"/>
    <n v="0"/>
    <n v="29050000"/>
    <n v="0"/>
    <n v="29050000"/>
    <n v="0"/>
    <n v="29050000"/>
    <n v="20418633"/>
    <n v="20418633"/>
    <n v="20418633"/>
  </r>
  <r>
    <s v="41-06-00-019"/>
    <s v="REGIONAL"/>
    <s v="REGIONAL CAUCA"/>
    <x v="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0000000"/>
    <n v="0"/>
    <n v="0"/>
    <n v="10000000"/>
    <n v="0"/>
    <n v="10000000"/>
    <n v="0"/>
    <n v="6415590"/>
    <n v="2583939"/>
    <n v="2583939"/>
    <n v="2583939"/>
  </r>
  <r>
    <s v="41-06-00-019"/>
    <s v="REGIONAL"/>
    <s v="REGIONAL CAUCA"/>
    <x v="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500000"/>
    <n v="0"/>
    <n v="0"/>
    <n v="7500000"/>
    <n v="0"/>
    <n v="7500000"/>
    <n v="0"/>
    <n v="7500000"/>
    <n v="2132000"/>
    <n v="2132000"/>
    <n v="2132000"/>
  </r>
  <r>
    <s v="41-06-00-019"/>
    <s v="REGIONAL"/>
    <s v="REGIONAL CAUCA"/>
    <x v="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8000000"/>
    <n v="0"/>
    <n v="0"/>
    <n v="8000000"/>
    <n v="0"/>
    <n v="8000000"/>
    <n v="0"/>
    <n v="8000000"/>
    <n v="8000000"/>
    <n v="8000000"/>
    <n v="8000000"/>
  </r>
  <r>
    <s v="41-06-00-019"/>
    <s v="REGIONAL"/>
    <s v="REGIONAL CAUCA"/>
    <x v="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4000000"/>
    <n v="0"/>
    <n v="0"/>
    <n v="64000000"/>
    <n v="0"/>
    <n v="64000000"/>
    <n v="0"/>
    <n v="64000000"/>
    <n v="64000000"/>
    <n v="64000000"/>
    <n v="64000000"/>
  </r>
  <r>
    <s v="41-06-00-019"/>
    <s v="REGIONAL"/>
    <s v="REGIONAL CAUCA"/>
    <x v="5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1300000"/>
    <n v="0"/>
    <n v="0"/>
    <n v="1300000"/>
    <n v="0"/>
    <n v="1300000"/>
    <n v="0"/>
    <n v="1300000"/>
    <n v="1299995"/>
    <n v="1299995"/>
    <n v="1299995"/>
  </r>
  <r>
    <s v="41-06-00-019"/>
    <s v="REGIONAL"/>
    <s v="REGIONAL CAUCA"/>
    <x v="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2000000"/>
    <n v="0"/>
    <n v="0"/>
    <n v="12000000"/>
    <n v="0"/>
    <n v="12000000"/>
    <n v="0"/>
    <n v="12000000"/>
    <n v="11997247"/>
    <n v="11997247"/>
    <n v="11997247"/>
  </r>
  <r>
    <s v="41-06-00-019"/>
    <s v="REGIONAL"/>
    <s v="REGIONAL CAUCA"/>
    <x v="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6447952"/>
    <n v="0"/>
    <n v="31447952"/>
    <n v="0"/>
    <n v="31447952"/>
    <n v="0"/>
    <n v="19760989"/>
    <n v="19258134"/>
    <n v="19258134"/>
    <n v="19258134"/>
  </r>
  <r>
    <s v="41-06-00-019"/>
    <s v="REGIONAL"/>
    <s v="REGIONAL CAUCA"/>
    <x v="5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9600000"/>
    <n v="8145574"/>
    <n v="1454426"/>
    <n v="0"/>
    <n v="1454426"/>
    <n v="0"/>
    <n v="1454426"/>
    <n v="1413000"/>
    <n v="1413000"/>
    <n v="1413000"/>
  </r>
  <r>
    <s v="41-06-00-019"/>
    <s v="REGIONAL"/>
    <s v="REGIONAL CAUCA"/>
    <x v="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97810046"/>
    <n v="0"/>
    <n v="0"/>
    <n v="97810046"/>
    <n v="0"/>
    <n v="97810046"/>
    <n v="0"/>
    <n v="58890000"/>
    <n v="15900000"/>
    <n v="15900000"/>
    <n v="15900000"/>
  </r>
  <r>
    <s v="41-06-00-019"/>
    <s v="REGIONAL"/>
    <s v="REGIONAL CAUCA"/>
    <x v="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2128593600"/>
    <n v="0"/>
    <n v="64108325"/>
    <n v="2064485275"/>
    <n v="0"/>
    <n v="2034541376"/>
    <n v="29943899"/>
    <n v="2034541376"/>
    <n v="1147495437"/>
    <n v="1147495437"/>
    <n v="1147495437"/>
  </r>
  <r>
    <s v="41-06-00-019"/>
    <s v="REGIONAL"/>
    <s v="REGIONAL CAUCA"/>
    <x v="5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0631705"/>
    <n v="1023082"/>
    <n v="2473742"/>
    <n v="49181045"/>
    <n v="0"/>
    <n v="49181045"/>
    <n v="0"/>
    <n v="49181045"/>
    <n v="34419424"/>
    <n v="34419424"/>
    <n v="34419424"/>
  </r>
  <r>
    <s v="41-06-00-019"/>
    <s v="REGIONAL"/>
    <s v="REGIONAL CAUCA"/>
    <x v="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6152010"/>
    <n v="21917010"/>
    <n v="76152010"/>
    <n v="21917010"/>
    <n v="0"/>
    <n v="21917010"/>
    <n v="0"/>
    <n v="21917010"/>
    <n v="11375973"/>
    <n v="11375973"/>
    <n v="11375973"/>
  </r>
  <r>
    <s v="41-06-00-019"/>
    <s v="REGIONAL"/>
    <s v="REGIONAL CAUCA"/>
    <x v="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0990952"/>
    <n v="0"/>
    <n v="0"/>
    <n v="20990952"/>
    <n v="0"/>
    <n v="20990952"/>
    <n v="0"/>
    <n v="16962671"/>
    <n v="14392909"/>
    <n v="14392909"/>
    <n v="14392909"/>
  </r>
  <r>
    <s v="41-06-00-019"/>
    <s v="REGIONAL"/>
    <s v="REGIONAL CAUCA"/>
    <x v="5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734729526"/>
    <n v="518710719"/>
    <n v="112473883"/>
    <n v="4140966362"/>
    <n v="0"/>
    <n v="3954487327"/>
    <n v="186479035"/>
    <n v="3954487327"/>
    <n v="2562570690"/>
    <n v="2562570690"/>
    <n v="2562570690"/>
  </r>
  <r>
    <s v="41-06-00-019"/>
    <s v="REGIONAL"/>
    <s v="REGIONAL CAUCA"/>
    <x v="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4186206056"/>
    <n v="25084521"/>
    <n v="1014424559"/>
    <n v="13196866018"/>
    <n v="0"/>
    <n v="13152059952"/>
    <n v="44806066"/>
    <n v="13107014426"/>
    <n v="9167261085"/>
    <n v="9167261085"/>
    <n v="9167261085"/>
  </r>
  <r>
    <s v="41-06-00-019"/>
    <s v="REGIONAL"/>
    <s v="REGIONAL CAUCA"/>
    <x v="5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84583191"/>
    <n v="0"/>
    <n v="15531041"/>
    <n v="69052150"/>
    <n v="0"/>
    <n v="69052150"/>
    <n v="0"/>
    <n v="69052150"/>
    <n v="48191113"/>
    <n v="48191113"/>
    <n v="48191113"/>
  </r>
  <r>
    <s v="41-06-00-019"/>
    <s v="REGIONAL"/>
    <s v="REGIONAL CAUCA"/>
    <x v="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2472533238"/>
    <n v="1236266619"/>
    <n v="1236266619"/>
    <n v="0"/>
    <n v="1236266619"/>
    <n v="0"/>
    <n v="1236266619"/>
    <n v="93167696"/>
    <n v="93167696"/>
    <n v="93167696"/>
  </r>
  <r>
    <s v="41-06-00-019"/>
    <s v="REGIONAL"/>
    <s v="REGIONAL CAUCA"/>
    <x v="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529630008"/>
    <n v="0"/>
    <n v="1339001745"/>
    <n v="5190628263"/>
    <n v="0"/>
    <n v="5092918506"/>
    <n v="97709757"/>
    <n v="5092918506"/>
    <n v="4198620428"/>
    <n v="4198620428"/>
    <n v="4198620428"/>
  </r>
  <r>
    <s v="41-06-00-019"/>
    <s v="REGIONAL"/>
    <s v="REGIONAL CAUCA"/>
    <x v="5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3780000"/>
    <n v="0"/>
    <n v="0"/>
    <n v="3780000"/>
    <n v="0"/>
    <n v="3780000"/>
    <n v="0"/>
    <n v="3780000"/>
    <n v="3780000"/>
    <n v="3780000"/>
    <n v="3780000"/>
  </r>
  <r>
    <s v="41-06-00-019"/>
    <s v="REGIONAL"/>
    <s v="REGIONAL CAUCA"/>
    <x v="5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3780000"/>
    <n v="0"/>
    <n v="0"/>
    <n v="3780000"/>
    <n v="0"/>
    <n v="0"/>
    <n v="3780000"/>
    <n v="0"/>
    <n v="0"/>
    <n v="0"/>
    <n v="0"/>
  </r>
  <r>
    <s v="41-06-00-019"/>
    <s v="REGIONAL"/>
    <s v="REGIONAL CAUCA"/>
    <x v="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280729396"/>
    <n v="1349618623"/>
    <n v="0"/>
    <n v="3630348019"/>
    <n v="0"/>
    <n v="3602762857"/>
    <n v="27585162"/>
    <n v="3582041844"/>
    <n v="3068752728"/>
    <n v="3068752728"/>
    <n v="3068752728"/>
  </r>
  <r>
    <s v="41-06-00-019"/>
    <s v="REGIONAL"/>
    <s v="REGIONAL CAUCA"/>
    <x v="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383312000"/>
    <n v="160000000"/>
    <n v="0"/>
    <n v="543312000"/>
    <n v="0"/>
    <n v="543312000"/>
    <n v="0"/>
    <n v="444492697"/>
    <n v="375482360"/>
    <n v="375482360"/>
    <n v="375482360"/>
  </r>
  <r>
    <s v="41-06-00-019"/>
    <s v="REGIONAL"/>
    <s v="REGIONAL CAUCA"/>
    <x v="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464070000"/>
    <n v="0"/>
    <n v="0"/>
    <n v="464070000"/>
    <n v="0"/>
    <n v="460070000"/>
    <n v="4000000"/>
    <n v="460070000"/>
    <n v="178609514"/>
    <n v="178609514"/>
    <n v="178609514"/>
  </r>
  <r>
    <s v="41-06-00-019"/>
    <s v="REGIONAL"/>
    <s v="REGIONAL CAUCA"/>
    <x v="5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Nación"/>
    <s v="16"/>
    <s v="CSF"/>
    <s v="ACCIONES PARA REFERENTES AFECTIVOS"/>
    <n v="0"/>
    <n v="884000"/>
    <n v="0"/>
    <n v="884000"/>
    <n v="0"/>
    <n v="884000"/>
    <n v="0"/>
    <n v="884000"/>
    <n v="0"/>
    <n v="0"/>
    <n v="0"/>
  </r>
  <r>
    <s v="41-06-00-019"/>
    <s v="REGIONAL"/>
    <s v="REGIONAL CAUCA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44674100"/>
    <n v="36000"/>
    <n v="144638100"/>
    <n v="0"/>
    <n v="144638100"/>
    <n v="0"/>
    <n v="144638100"/>
    <n v="101559680"/>
    <n v="101559680"/>
    <n v="101559680"/>
  </r>
  <r>
    <s v="41-06-00-019"/>
    <s v="REGIONAL"/>
    <s v="REGIONAL CAUCA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03945477647"/>
    <n v="6328560152"/>
    <n v="4417486971"/>
    <n v="105856550828"/>
    <n v="0"/>
    <n v="105823776899"/>
    <n v="32773929"/>
    <n v="105788450198"/>
    <n v="81755179319"/>
    <n v="81755179319"/>
    <n v="81755179319"/>
  </r>
  <r>
    <s v="41-06-00-019"/>
    <s v="REGIONAL"/>
    <s v="REGIONAL CAUCA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436385492"/>
    <n v="52692537"/>
    <n v="383692955"/>
    <n v="0"/>
    <n v="299033477"/>
    <n v="84659478"/>
    <n v="267356202"/>
    <n v="0"/>
    <n v="0"/>
    <n v="0"/>
  </r>
  <r>
    <s v="41-06-00-019"/>
    <s v="REGIONAL"/>
    <s v="REGIONAL CAUCA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66921542"/>
    <n v="37706529"/>
    <n v="29215013"/>
    <n v="0"/>
    <n v="29215013"/>
    <n v="0"/>
    <n v="29215013"/>
    <n v="29215013"/>
    <n v="29215013"/>
    <n v="29215013"/>
  </r>
  <r>
    <s v="41-06-00-019"/>
    <s v="REGIONAL"/>
    <s v="REGIONAL CAUCA"/>
    <x v="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3312198134"/>
    <n v="348948369"/>
    <n v="559793561"/>
    <n v="63101352942"/>
    <n v="0"/>
    <n v="62922256444"/>
    <n v="179096498"/>
    <n v="62884711014"/>
    <n v="48710447204"/>
    <n v="48710447204"/>
    <n v="48710447204"/>
  </r>
  <r>
    <s v="41-06-00-019"/>
    <s v="REGIONAL"/>
    <s v="REGIONAL CAUCA"/>
    <x v="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296250492"/>
    <n v="0"/>
    <n v="296250492"/>
    <n v="0"/>
    <n v="296250492"/>
    <n v="0"/>
    <n v="296250492"/>
    <n v="0"/>
    <n v="0"/>
    <n v="0"/>
  </r>
  <r>
    <s v="41-06-00-019"/>
    <s v="REGIONAL"/>
    <s v="REGIONAL CAUCA"/>
    <x v="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135464067"/>
    <n v="35461529"/>
    <n v="4100002538"/>
    <n v="0"/>
    <n v="4043905570"/>
    <n v="56096968"/>
    <n v="3974597880"/>
    <n v="2885568946"/>
    <n v="2885568946"/>
    <n v="2885568946"/>
  </r>
  <r>
    <s v="41-06-00-019"/>
    <s v="REGIONAL"/>
    <s v="REGIONAL CAUCA"/>
    <x v="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4176119099"/>
    <n v="0"/>
    <n v="4176119099"/>
    <n v="0"/>
    <n v="4147782821"/>
    <n v="28336278"/>
    <n v="4097490977"/>
    <n v="0"/>
    <n v="0"/>
    <n v="0"/>
  </r>
  <r>
    <s v="41-06-00-019"/>
    <s v="REGIONAL"/>
    <s v="REGIONAL CAUCA"/>
    <x v="5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0324498"/>
    <n v="0"/>
    <n v="10324498"/>
    <n v="0"/>
    <n v="8903277"/>
    <n v="1421221"/>
    <n v="8706451"/>
    <n v="0"/>
    <n v="0"/>
    <n v="0"/>
  </r>
  <r>
    <s v="41-06-00-019"/>
    <s v="REGIONAL"/>
    <s v="REGIONAL CAUCA"/>
    <x v="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003980000"/>
    <n v="16916668"/>
    <n v="987063332"/>
    <n v="0"/>
    <n v="981876864"/>
    <n v="5186468"/>
    <n v="970146663"/>
    <n v="573619708"/>
    <n v="573619708"/>
    <n v="573619708"/>
  </r>
  <r>
    <s v="41-06-00-019"/>
    <s v="REGIONAL"/>
    <s v="REGIONAL CAUCA"/>
    <x v="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3000000"/>
    <n v="345812476"/>
    <n v="0"/>
    <n v="358812476"/>
    <n v="0"/>
    <n v="358812456"/>
    <n v="20"/>
    <n v="287234151"/>
    <n v="214186890"/>
    <n v="214186890"/>
    <n v="214186890"/>
  </r>
  <r>
    <s v="41-06-00-019"/>
    <s v="REGIONAL"/>
    <s v="REGIONAL CAUCA"/>
    <x v="5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331780480"/>
    <n v="1003959775"/>
    <n v="135453955"/>
    <n v="3200286300"/>
    <n v="0"/>
    <n v="3200286300"/>
    <n v="0"/>
    <n v="3200286300"/>
    <n v="1740725442"/>
    <n v="1740725442"/>
    <n v="1740725442"/>
  </r>
  <r>
    <s v="41-06-00-019"/>
    <s v="REGIONAL"/>
    <s v="REGIONAL CAUCA"/>
    <x v="5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45625050"/>
    <n v="785908800"/>
    <n v="5471560"/>
    <n v="1426062290"/>
    <n v="0"/>
    <n v="1426062290"/>
    <n v="0"/>
    <n v="1426062290"/>
    <n v="923593755"/>
    <n v="923593755"/>
    <n v="923593755"/>
  </r>
  <r>
    <s v="41-06-00-019"/>
    <s v="REGIONAL"/>
    <s v="REGIONAL CAUCA"/>
    <x v="5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24841670"/>
    <n v="24841670"/>
    <n v="24841670"/>
  </r>
  <r>
    <s v="41-06-00-019"/>
    <s v="REGIONAL"/>
    <s v="REGIONAL CAUCA"/>
    <x v="5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0202459"/>
    <n v="5500000"/>
    <n v="0"/>
    <n v="25702459"/>
    <n v="0"/>
    <n v="25702459"/>
    <n v="0"/>
    <n v="23561354"/>
    <n v="21717628"/>
    <n v="21717628"/>
    <n v="21717628"/>
  </r>
  <r>
    <s v="41-06-00-019"/>
    <s v="REGIONAL"/>
    <s v="REGIONAL CAUCA"/>
    <x v="5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19"/>
    <s v="REGIONAL"/>
    <s v="REGIONAL CAUCA"/>
    <x v="5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652241975"/>
    <n v="629421000"/>
    <n v="361250600"/>
    <n v="3920412375"/>
    <n v="0"/>
    <n v="3918483975"/>
    <n v="1928400"/>
    <n v="3918483975"/>
    <n v="1434638201"/>
    <n v="1434638201"/>
    <n v="1434638201"/>
  </r>
  <r>
    <s v="41-06-00-019"/>
    <s v="REGIONAL"/>
    <s v="REGIONAL CAUCA"/>
    <x v="5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992086775"/>
    <n v="0"/>
    <n v="30816000"/>
    <n v="961270775"/>
    <n v="0"/>
    <n v="961270775"/>
    <n v="0"/>
    <n v="961270775"/>
    <n v="483856530"/>
    <n v="483856530"/>
    <n v="483856530"/>
  </r>
  <r>
    <s v="41-06-00-019"/>
    <s v="REGIONAL"/>
    <s v="REGIONAL CAUCA"/>
    <x v="5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868505820"/>
    <n v="0"/>
    <n v="868505820"/>
    <n v="0"/>
    <n v="868505820"/>
    <n v="0"/>
    <n v="868505820"/>
    <n v="260551746"/>
    <n v="260551746"/>
    <n v="260551746"/>
  </r>
  <r>
    <s v="41-06-00-019"/>
    <s v="REGIONAL"/>
    <s v="REGIONAL CAUCA"/>
    <x v="5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47197200"/>
    <n v="47197200"/>
    <n v="47197200"/>
  </r>
  <r>
    <s v="41-06-00-019"/>
    <s v="REGIONAL"/>
    <s v="REGIONAL CAUCA"/>
    <x v="5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7000000"/>
    <n v="0"/>
    <n v="20000000"/>
    <n v="0"/>
    <n v="20000000"/>
    <n v="0"/>
    <n v="15307160"/>
    <n v="11049403"/>
    <n v="11049403"/>
    <n v="11049403"/>
  </r>
  <r>
    <s v="41-06-00-019"/>
    <s v="REGIONAL"/>
    <s v="REGIONAL CAUCA"/>
    <x v="5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8577315"/>
    <n v="0"/>
    <n v="18577315"/>
    <n v="0"/>
    <n v="1972"/>
    <n v="18575343"/>
    <n v="1972"/>
    <n v="1972"/>
    <n v="1972"/>
    <n v="1972"/>
  </r>
  <r>
    <s v="41-06-00-019"/>
    <s v="REGIONAL"/>
    <s v="REGIONAL CAUCA"/>
    <x v="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03058900"/>
    <n v="0"/>
    <n v="6613833"/>
    <n v="196445067"/>
    <n v="0"/>
    <n v="196445067"/>
    <n v="0"/>
    <n v="196445067"/>
    <n v="140162601"/>
    <n v="140162601"/>
    <n v="140162601"/>
  </r>
  <r>
    <s v="41-06-00-019"/>
    <s v="REGIONAL"/>
    <s v="REGIONAL CAUCA"/>
    <x v="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40395019"/>
    <n v="20000000"/>
    <n v="0"/>
    <n v="60395019"/>
    <n v="0"/>
    <n v="60394752"/>
    <n v="267"/>
    <n v="47236030"/>
    <n v="35528200"/>
    <n v="35528200"/>
    <n v="35528200"/>
  </r>
  <r>
    <s v="41-06-00-019"/>
    <s v="REGIONAL"/>
    <s v="REGIONAL CAUCA"/>
    <x v="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37792885"/>
    <n v="1386733"/>
    <n v="52618"/>
    <n v="139127000"/>
    <n v="0"/>
    <n v="139127000"/>
    <n v="0"/>
    <n v="139127000"/>
    <n v="98397067"/>
    <n v="98397067"/>
    <n v="98397067"/>
  </r>
  <r>
    <s v="41-06-00-019"/>
    <s v="REGIONAL"/>
    <s v="REGIONAL CAUCA"/>
    <x v="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2388350"/>
    <n v="0"/>
    <n v="0"/>
    <n v="12388350"/>
    <n v="0"/>
    <n v="12388350"/>
    <n v="0"/>
    <n v="12388350"/>
    <n v="12207046"/>
    <n v="12207046"/>
    <n v="12207046"/>
  </r>
  <r>
    <s v="41-06-00-019"/>
    <s v="REGIONAL"/>
    <s v="REGIONAL CAUCA"/>
    <x v="5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35637113"/>
    <n v="133811736"/>
    <n v="67827113"/>
    <n v="701621736"/>
    <n v="0"/>
    <n v="697093803"/>
    <n v="4527933"/>
    <n v="695973902"/>
    <n v="599159668"/>
    <n v="599159668"/>
    <n v="599159668"/>
  </r>
  <r>
    <s v="41-06-00-019"/>
    <s v="REGIONAL"/>
    <s v="REGIONAL CAUCA"/>
    <x v="5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045505"/>
    <n v="0"/>
    <n v="2045505"/>
    <n v="0"/>
    <n v="2045505"/>
    <n v="0"/>
    <n v="1800577"/>
    <n v="0"/>
    <n v="0"/>
    <n v="0"/>
  </r>
  <r>
    <s v="41-06-00-019"/>
    <s v="REGIONAL"/>
    <s v="REGIONAL CAUCA"/>
    <x v="5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3700000"/>
    <n v="0"/>
    <n v="53700000"/>
    <n v="0"/>
    <n v="53700000"/>
    <n v="0"/>
    <n v="46933715"/>
    <n v="38654039"/>
    <n v="38654039"/>
    <n v="38654039"/>
  </r>
  <r>
    <s v="41-06-00-019"/>
    <s v="REGIONAL"/>
    <s v="REGIONAL CAUCA"/>
    <x v="5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600000"/>
    <n v="0"/>
    <n v="600000"/>
    <n v="0"/>
    <n v="0"/>
    <n v="0"/>
    <n v="0"/>
    <n v="0"/>
    <n v="0"/>
    <n v="0"/>
    <n v="0"/>
  </r>
  <r>
    <s v="41-06-00-019"/>
    <s v="REGIONAL"/>
    <s v="REGIONAL CAUCA"/>
    <x v="5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245467"/>
    <n v="24245467"/>
    <n v="24245467"/>
  </r>
  <r>
    <s v="41-06-00-019"/>
    <s v="REGIONAL"/>
    <s v="REGIONAL CAUCA"/>
    <x v="5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9115829"/>
    <n v="0"/>
    <n v="0"/>
    <n v="29115829"/>
    <n v="0"/>
    <n v="29115829"/>
    <n v="0"/>
    <n v="29115829"/>
    <n v="24552360"/>
    <n v="24552360"/>
    <n v="24552360"/>
  </r>
  <r>
    <s v="41-06-00-019"/>
    <s v="REGIONAL"/>
    <s v="REGIONAL CAUCA"/>
    <x v="5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3069496"/>
    <n v="0"/>
    <n v="0"/>
    <n v="23069496"/>
    <n v="0"/>
    <n v="22679958"/>
    <n v="389538"/>
    <n v="22679958"/>
    <n v="14990129"/>
    <n v="14990129"/>
    <n v="14990129"/>
  </r>
  <r>
    <s v="41-06-00-019"/>
    <s v="REGIONAL"/>
    <s v="REGIONAL CAUCA"/>
    <x v="5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60756000"/>
    <n v="0"/>
    <n v="60756000"/>
    <n v="0"/>
    <n v="60756000"/>
    <n v="0"/>
    <n v="48022313"/>
    <n v="47965576"/>
    <n v="47965576"/>
    <n v="47965576"/>
  </r>
  <r>
    <s v="41-06-00-019"/>
    <s v="REGIONAL"/>
    <s v="REGIONAL CAUCA"/>
    <x v="5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1849000"/>
    <n v="0"/>
    <n v="11849000"/>
    <n v="0"/>
    <n v="11849000"/>
    <n v="0"/>
    <n v="11849000"/>
    <n v="2573000"/>
    <n v="2573000"/>
    <n v="2573000"/>
  </r>
  <r>
    <s v="41-06-00-019"/>
    <s v="REGIONAL"/>
    <s v="REGIONAL CAUCA"/>
    <x v="5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000000"/>
    <n v="2458000"/>
    <n v="0"/>
    <n v="5458000"/>
    <n v="0"/>
    <n v="5458000"/>
    <n v="0"/>
    <n v="5051529"/>
    <n v="3203629"/>
    <n v="3203629"/>
    <n v="3203629"/>
  </r>
  <r>
    <s v="41-06-00-019"/>
    <s v="REGIONAL"/>
    <s v="REGIONAL CAUCA"/>
    <x v="5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89404"/>
    <n v="243024"/>
    <n v="0"/>
    <n v="532428"/>
    <n v="0"/>
    <n v="532428"/>
    <n v="0"/>
    <n v="532428"/>
    <n v="6179"/>
    <n v="6179"/>
    <n v="6179"/>
  </r>
  <r>
    <s v="41-06-00-019"/>
    <s v="REGIONAL"/>
    <s v="REGIONAL CAUCA"/>
    <x v="5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35453955"/>
    <n v="0"/>
    <n v="235453955"/>
    <n v="0"/>
    <n v="235453955"/>
    <n v="0"/>
    <n v="209487071"/>
    <n v="0"/>
    <n v="0"/>
    <n v="0"/>
  </r>
  <r>
    <s v="41-06-00-019"/>
    <s v="REGIONAL"/>
    <s v="REGIONAL CAUCA"/>
    <x v="5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76000000"/>
    <n v="0"/>
    <n v="0"/>
    <n v="76000000"/>
    <n v="0"/>
    <n v="76000000"/>
    <n v="0"/>
    <n v="76000000"/>
    <n v="20000000"/>
    <n v="20000000"/>
    <n v="20000000"/>
  </r>
  <r>
    <s v="41-06-00-019"/>
    <s v="REGIONAL"/>
    <s v="REGIONAL CAUCA"/>
    <x v="5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20000000"/>
    <n v="0"/>
    <n v="0"/>
    <n v="0"/>
  </r>
  <r>
    <s v="41-06-00-019"/>
    <s v="REGIONAL"/>
    <s v="REGIONAL CAUCA"/>
    <x v="5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7675000"/>
    <n v="63767"/>
    <n v="93892233"/>
    <n v="0"/>
    <n v="93892233"/>
    <n v="0"/>
    <n v="93892233"/>
    <n v="65884921"/>
    <n v="65884921"/>
    <n v="65884921"/>
  </r>
  <r>
    <s v="41-06-00-019"/>
    <s v="REGIONAL"/>
    <s v="REGIONAL CAUCA"/>
    <x v="5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181000"/>
    <n v="9320633"/>
    <n v="0"/>
    <n v="15501633"/>
    <n v="0"/>
    <n v="15501633"/>
    <n v="0"/>
    <n v="5222952"/>
    <n v="2812866"/>
    <n v="2812866"/>
    <n v="2812866"/>
  </r>
  <r>
    <s v="41-06-00-020"/>
    <s v="REGIONAL"/>
    <s v="REGIONAL CESAR"/>
    <x v="1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8000000"/>
    <n v="0"/>
    <n v="529938"/>
    <n v="37470062"/>
    <n v="0"/>
    <n v="37470062"/>
    <n v="0"/>
    <n v="37470062"/>
    <n v="37470062"/>
    <n v="37470062"/>
    <n v="37470062"/>
  </r>
  <r>
    <s v="41-06-00-020"/>
    <s v="REGIONAL"/>
    <s v="REGIONAL CESAR"/>
    <x v="13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3550000"/>
    <n v="0"/>
    <n v="3550000"/>
    <n v="0"/>
    <n v="0"/>
    <n v="0"/>
    <n v="0"/>
    <n v="0"/>
    <n v="0"/>
    <n v="0"/>
    <n v="0"/>
  </r>
  <r>
    <s v="41-06-00-020"/>
    <s v="REGIONAL"/>
    <s v="REGIONAL CESAR"/>
    <x v="1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5000000"/>
    <n v="0"/>
    <n v="60000"/>
    <n v="14940000"/>
    <n v="0"/>
    <n v="14940000"/>
    <n v="0"/>
    <n v="3567773"/>
    <n v="1976461"/>
    <n v="1976461"/>
    <n v="1976461"/>
  </r>
  <r>
    <s v="41-06-00-020"/>
    <s v="REGIONAL"/>
    <s v="REGIONAL CESAR"/>
    <x v="13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4000000"/>
    <n v="0"/>
    <n v="4000000"/>
    <n v="0"/>
    <n v="0"/>
    <n v="0"/>
    <n v="0"/>
    <n v="0"/>
    <n v="0"/>
    <n v="0"/>
    <n v="0"/>
  </r>
  <r>
    <s v="41-06-00-020"/>
    <s v="REGIONAL"/>
    <s v="REGIONAL CESAR"/>
    <x v="13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0"/>
    <n v="5071248"/>
    <n v="0"/>
    <n v="5071248"/>
    <n v="0"/>
    <n v="5071248"/>
    <n v="0"/>
    <n v="5071248"/>
    <n v="3803436"/>
    <n v="3803436"/>
    <n v="3803436"/>
  </r>
  <r>
    <s v="41-06-00-020"/>
    <s v="REGIONAL"/>
    <s v="REGIONAL CESAR"/>
    <x v="1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000000"/>
    <n v="0"/>
    <n v="0"/>
    <n v="4000000"/>
    <n v="0"/>
    <n v="3993410"/>
    <n v="6590"/>
    <n v="3993410"/>
    <n v="3993410"/>
    <n v="3993410"/>
    <n v="3993410"/>
  </r>
  <r>
    <s v="41-06-00-020"/>
    <s v="REGIONAL"/>
    <s v="REGIONAL CESAR"/>
    <x v="1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14000000"/>
    <n v="0"/>
    <n v="0"/>
    <n v="114000000"/>
    <n v="0"/>
    <n v="114000000"/>
    <n v="0"/>
    <n v="113931100"/>
    <n v="113931100"/>
    <n v="113931100"/>
    <n v="113931100"/>
  </r>
  <r>
    <s v="41-06-00-020"/>
    <s v="REGIONAL"/>
    <s v="REGIONAL CESAR"/>
    <x v="13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50000"/>
    <n v="0"/>
    <n v="0"/>
    <n v="350000"/>
    <n v="0"/>
    <n v="60000"/>
    <n v="290000"/>
    <n v="51887"/>
    <n v="51887"/>
    <n v="51887"/>
    <n v="51887"/>
  </r>
  <r>
    <s v="41-06-00-020"/>
    <s v="REGIONAL"/>
    <s v="REGIONAL CESAR"/>
    <x v="1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500000"/>
    <n v="0"/>
    <n v="0"/>
    <n v="4500000"/>
    <n v="0"/>
    <n v="4498289"/>
    <n v="1711"/>
    <n v="4498289"/>
    <n v="4498289"/>
    <n v="4498289"/>
    <n v="4498289"/>
  </r>
  <r>
    <s v="41-06-00-020"/>
    <s v="REGIONAL"/>
    <s v="REGIONAL CESAR"/>
    <x v="1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6526991"/>
    <n v="0"/>
    <n v="31526991"/>
    <n v="0"/>
    <n v="25511924"/>
    <n v="6015067"/>
    <n v="25425556"/>
    <n v="25425556"/>
    <n v="25425556"/>
    <n v="25425556"/>
  </r>
  <r>
    <s v="41-06-00-020"/>
    <s v="REGIONAL"/>
    <s v="REGIONAL CESAR"/>
    <x v="13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000000"/>
    <n v="0"/>
    <n v="2000000"/>
    <n v="0"/>
    <n v="830360"/>
    <n v="1169640"/>
    <n v="830360"/>
    <n v="830360"/>
    <n v="830360"/>
    <n v="830360"/>
  </r>
  <r>
    <s v="41-06-00-020"/>
    <s v="REGIONAL"/>
    <s v="REGIONAL CESAR"/>
    <x v="1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8768221"/>
    <n v="0"/>
    <n v="0"/>
    <n v="58768221"/>
    <n v="0"/>
    <n v="58533148"/>
    <n v="235073"/>
    <n v="28500000"/>
    <n v="4900000"/>
    <n v="4900000"/>
    <n v="4900000"/>
  </r>
  <r>
    <s v="41-06-00-020"/>
    <s v="REGIONAL"/>
    <s v="REGIONAL CESAR"/>
    <x v="13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242906615"/>
    <n v="0"/>
    <n v="126076308"/>
    <n v="3116830307"/>
    <n v="0"/>
    <n v="3116830307"/>
    <n v="0"/>
    <n v="3116830307"/>
    <n v="1520638627"/>
    <n v="1520638627"/>
    <n v="1520638627"/>
  </r>
  <r>
    <s v="41-06-00-020"/>
    <s v="REGIONAL"/>
    <s v="REGIONAL CESAR"/>
    <x v="13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1404549"/>
    <n v="0"/>
    <n v="962889"/>
    <n v="10441660"/>
    <n v="0"/>
    <n v="10441660"/>
    <n v="0"/>
    <n v="10441660"/>
    <n v="7527520"/>
    <n v="7527520"/>
    <n v="7527520"/>
  </r>
  <r>
    <s v="41-06-00-020"/>
    <s v="REGIONAL"/>
    <s v="REGIONAL CESAR"/>
    <x v="1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166948"/>
    <n v="0"/>
    <n v="3642329"/>
    <n v="31524619"/>
    <n v="0"/>
    <n v="31524619"/>
    <n v="0"/>
    <n v="22097643"/>
    <n v="22097643"/>
    <n v="22097643"/>
    <n v="22097643"/>
  </r>
  <r>
    <s v="41-06-00-020"/>
    <s v="REGIONAL"/>
    <s v="REGIONAL CESAR"/>
    <x v="13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8227077"/>
    <n v="10000000"/>
    <n v="0"/>
    <n v="18227077"/>
    <n v="0"/>
    <n v="18227077"/>
    <n v="0"/>
    <n v="14750567"/>
    <n v="12300954"/>
    <n v="12300954"/>
    <n v="12300954"/>
  </r>
  <r>
    <s v="41-06-00-020"/>
    <s v="REGIONAL"/>
    <s v="REGIONAL CESAR"/>
    <x v="1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785294393"/>
    <n v="0"/>
    <n v="427401676"/>
    <n v="4357892717"/>
    <n v="0"/>
    <n v="4357892717"/>
    <n v="0"/>
    <n v="4357892717"/>
    <n v="3100266233"/>
    <n v="3100266233"/>
    <n v="3100266233"/>
  </r>
  <r>
    <s v="41-06-00-020"/>
    <s v="REGIONAL"/>
    <s v="REGIONAL CESAR"/>
    <x v="1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656639635"/>
    <n v="11243478"/>
    <n v="543661991"/>
    <n v="3124221122"/>
    <n v="0"/>
    <n v="3025889941"/>
    <n v="98331181"/>
    <n v="3025533951"/>
    <n v="2268599678"/>
    <n v="2268599678"/>
    <n v="2268599678"/>
  </r>
  <r>
    <s v="41-06-00-020"/>
    <s v="REGIONAL"/>
    <s v="REGIONAL CESAR"/>
    <x v="1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4578574"/>
    <n v="0"/>
    <n v="4578574"/>
    <n v="0"/>
    <n v="0"/>
    <n v="0"/>
    <n v="0"/>
    <n v="0"/>
    <n v="0"/>
    <n v="0"/>
    <n v="0"/>
  </r>
  <r>
    <s v="41-06-00-020"/>
    <s v="REGIONAL"/>
    <s v="REGIONAL CESAR"/>
    <x v="1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1114161686"/>
    <n v="0"/>
    <n v="29033216"/>
    <n v="1085128470"/>
    <n v="0"/>
    <n v="1055023771"/>
    <n v="30104699"/>
    <n v="1055023771"/>
    <n v="713252971"/>
    <n v="713252971"/>
    <n v="713252971"/>
  </r>
  <r>
    <s v="41-06-00-020"/>
    <s v="REGIONAL"/>
    <s v="REGIONAL CESAR"/>
    <x v="13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383600"/>
    <n v="0"/>
    <n v="1383600"/>
    <n v="0"/>
    <n v="1341200"/>
    <n v="42400"/>
    <n v="1341200"/>
    <n v="0"/>
    <n v="0"/>
    <n v="0"/>
  </r>
  <r>
    <s v="41-06-00-020"/>
    <s v="REGIONAL"/>
    <s v="REGIONAL CESAR"/>
    <x v="1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095277084"/>
    <n v="588271940"/>
    <n v="13528472"/>
    <n v="1670020552"/>
    <n v="0"/>
    <n v="1667301203"/>
    <n v="2719349"/>
    <n v="1654085437"/>
    <n v="1410105504"/>
    <n v="1410105504"/>
    <n v="1410105504"/>
  </r>
  <r>
    <s v="41-06-00-020"/>
    <s v="REGIONAL"/>
    <s v="REGIONAL CESAR"/>
    <x v="1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31758000"/>
    <n v="100000000"/>
    <n v="0"/>
    <n v="331758000"/>
    <n v="0"/>
    <n v="331758000"/>
    <n v="0"/>
    <n v="308287751"/>
    <n v="295329481"/>
    <n v="295329481"/>
    <n v="295329481"/>
  </r>
  <r>
    <s v="41-06-00-020"/>
    <s v="REGIONAL"/>
    <s v="REGIONAL CESAR"/>
    <x v="1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46000"/>
    <n v="0"/>
    <n v="0"/>
    <n v="646000"/>
    <n v="0"/>
    <n v="646000"/>
    <n v="0"/>
    <n v="646000"/>
    <n v="30000"/>
    <n v="30000"/>
    <n v="30000"/>
  </r>
  <r>
    <s v="41-06-00-020"/>
    <s v="REGIONAL"/>
    <s v="REGIONAL CESAR"/>
    <x v="1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462886972"/>
    <n v="0"/>
    <n v="462886972"/>
    <n v="0"/>
    <n v="245995590"/>
    <n v="216891382"/>
    <n v="245995590"/>
    <n v="34630700"/>
    <n v="34630700"/>
    <n v="34630700"/>
  </r>
  <r>
    <s v="41-06-00-020"/>
    <s v="REGIONAL"/>
    <s v="REGIONAL CESAR"/>
    <x v="1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8931770591"/>
    <n v="9829657552"/>
    <n v="0"/>
    <n v="98761428143"/>
    <n v="0"/>
    <n v="98562278030"/>
    <n v="199150113"/>
    <n v="98455714030"/>
    <n v="81840770342"/>
    <n v="81840770342"/>
    <n v="81840770342"/>
  </r>
  <r>
    <s v="41-06-00-020"/>
    <s v="REGIONAL"/>
    <s v="REGIONAL CESAR"/>
    <x v="1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838761755"/>
    <n v="0"/>
    <n v="1838761755"/>
    <n v="0"/>
    <n v="1837083926"/>
    <n v="1677829"/>
    <n v="1837083926"/>
    <n v="1834473614"/>
    <n v="1834473614"/>
    <n v="1834473614"/>
  </r>
  <r>
    <s v="41-06-00-020"/>
    <s v="REGIONAL"/>
    <s v="REGIONAL CESAR"/>
    <x v="1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39775815090"/>
    <n v="43119022"/>
    <n v="387817655"/>
    <n v="39431116457"/>
    <n v="0"/>
    <n v="39380219170"/>
    <n v="50897287"/>
    <n v="39380219170"/>
    <n v="31803842314"/>
    <n v="31803842314"/>
    <n v="31803842314"/>
  </r>
  <r>
    <s v="41-06-00-020"/>
    <s v="REGIONAL"/>
    <s v="REGIONAL CESAR"/>
    <x v="1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1276819232"/>
    <n v="0"/>
    <n v="1276819232"/>
    <n v="0"/>
    <n v="1270317600"/>
    <n v="6501632"/>
    <n v="1270317600"/>
    <n v="0"/>
    <n v="0"/>
    <n v="0"/>
  </r>
  <r>
    <s v="41-06-00-020"/>
    <s v="REGIONAL"/>
    <s v="REGIONAL CESAR"/>
    <x v="1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563239185"/>
    <n v="0"/>
    <n v="4563239185"/>
    <n v="0"/>
    <n v="4561456321"/>
    <n v="1782864"/>
    <n v="4498504481"/>
    <n v="3946974965"/>
    <n v="3946974965"/>
    <n v="3946974965"/>
  </r>
  <r>
    <s v="41-06-00-020"/>
    <s v="REGIONAL"/>
    <s v="REGIONAL CESAR"/>
    <x v="1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2601865502"/>
    <n v="0"/>
    <n v="2601865502"/>
    <n v="0"/>
    <n v="2597591243"/>
    <n v="4274259"/>
    <n v="2576410553"/>
    <n v="0"/>
    <n v="0"/>
    <n v="0"/>
  </r>
  <r>
    <s v="41-06-00-020"/>
    <s v="REGIONAL"/>
    <s v="REGIONAL CESAR"/>
    <x v="13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60000000"/>
    <n v="0"/>
    <n v="60000000"/>
    <n v="0"/>
    <n v="14327398"/>
    <n v="45672602"/>
    <n v="14327398"/>
    <n v="0"/>
    <n v="0"/>
    <n v="0"/>
  </r>
  <r>
    <s v="41-06-00-020"/>
    <s v="REGIONAL"/>
    <s v="REGIONAL CESAR"/>
    <x v="1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96680000"/>
    <n v="4236667"/>
    <n v="892443333"/>
    <n v="0"/>
    <n v="882003333"/>
    <n v="10440000"/>
    <n v="882003333"/>
    <n v="513104342"/>
    <n v="513104342"/>
    <n v="513104342"/>
  </r>
  <r>
    <s v="41-06-00-020"/>
    <s v="REGIONAL"/>
    <s v="REGIONAL CESAR"/>
    <x v="1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20538642"/>
    <n v="210302930"/>
    <n v="270000"/>
    <n v="230571572"/>
    <n v="0"/>
    <n v="230571572"/>
    <n v="0"/>
    <n v="216317701"/>
    <n v="182132218"/>
    <n v="182132218"/>
    <n v="182132218"/>
  </r>
  <r>
    <s v="41-06-00-020"/>
    <s v="REGIONAL"/>
    <s v="REGIONAL CESAR"/>
    <x v="13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129016960"/>
    <n v="323891460"/>
    <n v="0"/>
    <n v="2452908420"/>
    <n v="0"/>
    <n v="2452908420"/>
    <n v="0"/>
    <n v="2452908420"/>
    <n v="1055225070"/>
    <n v="1055225070"/>
    <n v="1055225070"/>
  </r>
  <r>
    <s v="41-06-00-020"/>
    <s v="REGIONAL"/>
    <s v="REGIONAL CESAR"/>
    <x v="13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442748008"/>
    <n v="785908800"/>
    <n v="38748095"/>
    <n v="2189908713"/>
    <n v="0"/>
    <n v="2189908713"/>
    <n v="0"/>
    <n v="2189908713"/>
    <n v="1313945226"/>
    <n v="1313945226"/>
    <n v="1313945226"/>
  </r>
  <r>
    <s v="41-06-00-020"/>
    <s v="REGIONAL"/>
    <s v="REGIONAL CESAR"/>
    <x v="13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987333"/>
    <n v="0"/>
    <n v="34778333"/>
    <n v="0"/>
    <n v="34778333"/>
    <n v="0"/>
    <n v="34778333"/>
    <n v="24742300"/>
    <n v="24742300"/>
    <n v="24742300"/>
  </r>
  <r>
    <s v="41-06-00-020"/>
    <s v="REGIONAL"/>
    <s v="REGIONAL CESAR"/>
    <x v="13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9164076"/>
    <n v="8000000"/>
    <n v="0"/>
    <n v="27164076"/>
    <n v="0"/>
    <n v="27164076"/>
    <n v="0"/>
    <n v="25499641"/>
    <n v="24093700"/>
    <n v="24093700"/>
    <n v="24093700"/>
  </r>
  <r>
    <s v="41-06-00-020"/>
    <s v="REGIONAL"/>
    <s v="REGIONAL CESAR"/>
    <x v="13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20"/>
    <s v="REGIONAL"/>
    <s v="REGIONAL CESAR"/>
    <x v="13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126061690"/>
    <n v="294163600"/>
    <n v="71179680"/>
    <n v="2349045610"/>
    <n v="0"/>
    <n v="2349045610"/>
    <n v="0"/>
    <n v="2349045610"/>
    <n v="1138404225"/>
    <n v="1138404225"/>
    <n v="1138404225"/>
  </r>
  <r>
    <s v="41-06-00-020"/>
    <s v="REGIONAL"/>
    <s v="REGIONAL CESAR"/>
    <x v="13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354909110"/>
    <n v="0"/>
    <n v="4313920"/>
    <n v="350595190"/>
    <n v="0"/>
    <n v="350595190"/>
    <n v="0"/>
    <n v="350595190"/>
    <n v="183910172"/>
    <n v="183910172"/>
    <n v="183910172"/>
  </r>
  <r>
    <s v="41-06-00-020"/>
    <s v="REGIONAL"/>
    <s v="REGIONAL CESAR"/>
    <x v="13"/>
    <s v="C-4102-1500-6-0-104"/>
    <s v="C-4102-1500-6"/>
    <x v="5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817361400"/>
    <n v="0"/>
    <n v="817361400"/>
    <n v="0"/>
    <n v="817361400"/>
    <n v="0"/>
    <n v="817361400"/>
    <n v="245208420"/>
    <n v="245208420"/>
    <n v="245208420"/>
  </r>
  <r>
    <s v="41-06-00-020"/>
    <s v="REGIONAL"/>
    <s v="REGIONAL CESAR"/>
    <x v="13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23891460"/>
    <n v="0"/>
    <n v="323891460"/>
    <n v="0"/>
    <n v="323891460"/>
    <n v="0"/>
    <n v="323891460"/>
    <n v="97167438"/>
    <n v="97167438"/>
    <n v="97167438"/>
  </r>
  <r>
    <s v="41-06-00-020"/>
    <s v="REGIONAL"/>
    <s v="REGIONAL CESAR"/>
    <x v="13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47197200"/>
    <n v="47197200"/>
    <n v="47197200"/>
  </r>
  <r>
    <s v="41-06-00-020"/>
    <s v="REGIONAL"/>
    <s v="REGIONAL CESAR"/>
    <x v="13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4000000"/>
    <n v="0"/>
    <n v="17000000"/>
    <n v="0"/>
    <n v="17000000"/>
    <n v="0"/>
    <n v="14904241"/>
    <n v="13342734"/>
    <n v="13342734"/>
    <n v="13342734"/>
  </r>
  <r>
    <s v="41-06-00-020"/>
    <s v="REGIONAL"/>
    <s v="REGIONAL CESAR"/>
    <x v="13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923883"/>
    <n v="9908883"/>
    <n v="15000"/>
    <n v="0"/>
    <n v="0"/>
    <n v="15000"/>
    <n v="0"/>
    <n v="0"/>
    <n v="0"/>
    <n v="0"/>
  </r>
  <r>
    <s v="41-06-00-020"/>
    <s v="REGIONAL"/>
    <s v="REGIONAL CESAR"/>
    <x v="1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1500000"/>
    <n v="1479280"/>
    <n v="73192500"/>
    <n v="0"/>
    <n v="73192500"/>
    <n v="0"/>
    <n v="73192500"/>
    <n v="52620567"/>
    <n v="52620567"/>
    <n v="52620567"/>
  </r>
  <r>
    <s v="41-06-00-020"/>
    <s v="REGIONAL"/>
    <s v="REGIONAL CESAR"/>
    <x v="1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13000000"/>
    <n v="0"/>
    <n v="28964433"/>
    <n v="0"/>
    <n v="28964433"/>
    <n v="0"/>
    <n v="22273914"/>
    <n v="16594644"/>
    <n v="16594644"/>
    <n v="16594644"/>
  </r>
  <r>
    <s v="41-06-00-020"/>
    <s v="REGIONAL"/>
    <s v="REGIONAL CESAR"/>
    <x v="1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60690"/>
    <n v="0"/>
    <n v="47817000"/>
    <n v="0"/>
    <n v="47773190"/>
    <n v="43810"/>
    <n v="47356310"/>
    <n v="35343000"/>
    <n v="35343000"/>
    <n v="35343000"/>
  </r>
  <r>
    <s v="41-06-00-020"/>
    <s v="REGIONAL"/>
    <s v="REGIONAL CESAR"/>
    <x v="13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6124012"/>
    <n v="0"/>
    <n v="0"/>
    <n v="6124012"/>
    <n v="0"/>
    <n v="6124012"/>
    <n v="0"/>
    <n v="5329663"/>
    <n v="5329663"/>
    <n v="5329663"/>
    <n v="5329663"/>
  </r>
  <r>
    <s v="41-06-00-020"/>
    <s v="REGIONAL"/>
    <s v="REGIONAL CESAR"/>
    <x v="13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60744550"/>
    <n v="63705016"/>
    <n v="17177066"/>
    <n v="207272500"/>
    <n v="0"/>
    <n v="207272500"/>
    <n v="0"/>
    <n v="207272500"/>
    <n v="180760967"/>
    <n v="180760967"/>
    <n v="180760967"/>
  </r>
  <r>
    <s v="41-06-00-020"/>
    <s v="REGIONAL"/>
    <s v="REGIONAL CESAR"/>
    <x v="13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1200000"/>
    <n v="0"/>
    <n v="41200000"/>
    <n v="0"/>
    <n v="41200000"/>
    <n v="0"/>
    <n v="35938032"/>
    <n v="32601601"/>
    <n v="32601601"/>
    <n v="32601601"/>
  </r>
  <r>
    <s v="41-06-00-020"/>
    <s v="REGIONAL"/>
    <s v="REGIONAL CESAR"/>
    <x v="13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643822"/>
    <n v="0"/>
    <n v="300000"/>
    <n v="343822"/>
    <n v="0"/>
    <n v="0"/>
    <n v="343822"/>
    <n v="0"/>
    <n v="0"/>
    <n v="0"/>
    <n v="0"/>
  </r>
  <r>
    <s v="41-06-00-020"/>
    <s v="REGIONAL"/>
    <s v="REGIONAL CESAR"/>
    <x v="13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245466"/>
    <n v="24245466"/>
    <n v="24245466"/>
  </r>
  <r>
    <s v="41-06-00-020"/>
    <s v="REGIONAL"/>
    <s v="REGIONAL CESAR"/>
    <x v="13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4558603"/>
    <n v="0"/>
    <n v="0"/>
    <n v="14558603"/>
    <n v="0"/>
    <n v="14558603"/>
    <n v="0"/>
    <n v="14558603"/>
    <n v="8548610"/>
    <n v="8548610"/>
    <n v="8548610"/>
  </r>
  <r>
    <s v="41-06-00-020"/>
    <s v="REGIONAL"/>
    <s v="REGIONAL CESAR"/>
    <x v="13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58984000"/>
    <n v="0"/>
    <n v="158984000"/>
    <n v="0"/>
    <n v="97062718"/>
    <n v="61921282"/>
    <n v="52470799"/>
    <n v="52250649"/>
    <n v="52250649"/>
    <n v="52250649"/>
  </r>
  <r>
    <s v="41-06-00-020"/>
    <s v="REGIONAL"/>
    <s v="REGIONAL CESAR"/>
    <x v="13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8325000"/>
    <n v="0"/>
    <n v="8325000"/>
    <n v="0"/>
    <n v="8325000"/>
    <n v="0"/>
    <n v="5188000"/>
    <n v="0"/>
    <n v="0"/>
    <n v="0"/>
  </r>
  <r>
    <s v="41-06-00-020"/>
    <s v="REGIONAL"/>
    <s v="REGIONAL CESAR"/>
    <x v="13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00000"/>
    <n v="2550000"/>
    <n v="0"/>
    <n v="6550000"/>
    <n v="0"/>
    <n v="4000000"/>
    <n v="2550000"/>
    <n v="3876936"/>
    <n v="3876936"/>
    <n v="3876936"/>
    <n v="3876936"/>
  </r>
  <r>
    <s v="41-06-00-020"/>
    <s v="REGIONAL"/>
    <s v="REGIONAL CESAR"/>
    <x v="13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84814"/>
    <n v="635936"/>
    <n v="0"/>
    <n v="720750"/>
    <n v="0"/>
    <n v="221382"/>
    <n v="499368"/>
    <n v="221382"/>
    <n v="221382"/>
    <n v="221382"/>
    <n v="221382"/>
  </r>
  <r>
    <s v="41-06-00-020"/>
    <s v="REGIONAL"/>
    <s v="REGIONAL CESAR"/>
    <x v="13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522026700"/>
    <n v="0"/>
    <n v="522026700"/>
    <n v="0"/>
    <n v="0"/>
    <n v="522026700"/>
    <n v="0"/>
    <n v="0"/>
    <n v="0"/>
    <n v="0"/>
  </r>
  <r>
    <s v="41-06-00-020"/>
    <s v="REGIONAL"/>
    <s v="REGIONAL CESAR"/>
    <x v="13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15408000"/>
    <n v="0"/>
    <n v="0"/>
    <n v="15408000"/>
    <n v="0"/>
    <n v="12700000"/>
    <n v="2708000"/>
    <n v="12700000"/>
    <n v="10160000"/>
    <n v="10160000"/>
    <n v="10160000"/>
  </r>
  <r>
    <s v="41-06-00-020"/>
    <s v="REGIONAL"/>
    <s v="REGIONAL CESAR"/>
    <x v="13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100000000"/>
    <n v="100000000"/>
    <n v="100000000"/>
    <n v="100000000"/>
  </r>
  <r>
    <s v="41-06-00-020"/>
    <s v="REGIONAL"/>
    <s v="REGIONAL CESAR"/>
    <x v="13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99000000"/>
    <n v="0"/>
    <n v="0"/>
    <n v="199000000"/>
    <n v="0"/>
    <n v="199000000"/>
    <n v="0"/>
    <n v="199000000"/>
    <n v="149560999"/>
    <n v="149560999"/>
    <n v="149560999"/>
  </r>
  <r>
    <s v="41-06-00-020"/>
    <s v="REGIONAL"/>
    <s v="REGIONAL CESAR"/>
    <x v="13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20000000"/>
    <n v="20000000"/>
    <n v="20000000"/>
    <n v="20000000"/>
  </r>
  <r>
    <s v="41-06-00-020"/>
    <s v="REGIONAL"/>
    <s v="REGIONAL CESAR"/>
    <x v="13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36913790"/>
    <n v="956500"/>
    <n v="114237790"/>
    <n v="0"/>
    <n v="113857333"/>
    <n v="380457"/>
    <n v="113857333"/>
    <n v="79282066"/>
    <n v="79282066"/>
    <n v="79282066"/>
  </r>
  <r>
    <s v="41-06-00-020"/>
    <s v="REGIONAL"/>
    <s v="REGIONAL CESAR"/>
    <x v="13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1428000"/>
    <n v="6755246"/>
    <n v="0"/>
    <n v="18183246"/>
    <n v="0"/>
    <n v="18183246"/>
    <n v="0"/>
    <n v="15069171"/>
    <n v="14571451"/>
    <n v="14571451"/>
    <n v="14571451"/>
  </r>
  <r>
    <s v="41-06-00-023"/>
    <s v="REGIONAL"/>
    <s v="REGIONAL CORDOBA"/>
    <x v="1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52000000"/>
    <n v="9175728"/>
    <n v="0"/>
    <n v="61175728"/>
    <n v="0"/>
    <n v="61165271.700000003"/>
    <n v="10456.299999999999"/>
    <n v="61165271.700000003"/>
    <n v="61165271.700000003"/>
    <n v="61165271.700000003"/>
    <n v="61165271.700000003"/>
  </r>
  <r>
    <s v="41-06-00-023"/>
    <s v="REGIONAL"/>
    <s v="REGIONAL CORDOBA"/>
    <x v="14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940000"/>
    <n v="0"/>
    <n v="0"/>
    <n v="1940000"/>
    <n v="0"/>
    <n v="1940000"/>
    <n v="0"/>
    <n v="1601660"/>
    <n v="866427"/>
    <n v="866427"/>
    <n v="866427"/>
  </r>
  <r>
    <s v="41-06-00-023"/>
    <s v="REGIONAL"/>
    <s v="REGIONAL CORDOBA"/>
    <x v="14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238405"/>
    <n v="38264"/>
    <n v="200141"/>
    <n v="0"/>
    <n v="200141"/>
    <n v="0"/>
    <n v="200141"/>
    <n v="200141"/>
    <n v="200141"/>
    <n v="200141"/>
  </r>
  <r>
    <s v="41-06-00-023"/>
    <s v="REGIONAL"/>
    <s v="REGIONAL CORDOBA"/>
    <x v="1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35000000"/>
    <n v="0"/>
    <n v="4844112"/>
    <n v="30155888"/>
    <n v="0"/>
    <n v="30155888"/>
    <n v="0"/>
    <n v="30155888"/>
    <n v="9275241"/>
    <n v="9275241"/>
    <n v="9275241"/>
  </r>
  <r>
    <s v="41-06-00-023"/>
    <s v="REGIONAL"/>
    <s v="REGIONAL CORDOBA"/>
    <x v="1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8000000"/>
    <n v="0"/>
    <n v="3000000"/>
    <n v="15000000"/>
    <n v="0"/>
    <n v="2427997.88"/>
    <n v="12572002.119999999"/>
    <n v="2427997.88"/>
    <n v="271695.33"/>
    <n v="271695.33"/>
    <n v="271695.33"/>
  </r>
  <r>
    <s v="41-06-00-023"/>
    <s v="REGIONAL"/>
    <s v="REGIONAL CORDOBA"/>
    <x v="1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1500000"/>
    <n v="11868666"/>
    <n v="7093166"/>
    <n v="16275500"/>
    <n v="0"/>
    <n v="16275500"/>
    <n v="0"/>
    <n v="16275500"/>
    <n v="11976000"/>
    <n v="11976000"/>
    <n v="11976000"/>
  </r>
  <r>
    <s v="41-06-00-023"/>
    <s v="REGIONAL"/>
    <s v="REGIONAL CORDOBA"/>
    <x v="1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500000"/>
    <n v="0"/>
    <n v="0"/>
    <n v="4500000"/>
    <n v="0"/>
    <n v="4500000"/>
    <n v="0"/>
    <n v="4414798"/>
    <n v="4414798"/>
    <n v="4414798"/>
    <n v="4414798"/>
  </r>
  <r>
    <s v="41-06-00-023"/>
    <s v="REGIONAL"/>
    <s v="REGIONAL CORDOBA"/>
    <x v="1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89000000"/>
    <n v="0"/>
    <n v="0"/>
    <n v="89000000"/>
    <n v="0"/>
    <n v="88939740"/>
    <n v="60260"/>
    <n v="88939740"/>
    <n v="88939740"/>
    <n v="88939740"/>
    <n v="88939740"/>
  </r>
  <r>
    <s v="41-06-00-023"/>
    <s v="REGIONAL"/>
    <s v="REGIONAL CORDOBA"/>
    <x v="1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3000000"/>
    <n v="0"/>
    <n v="0"/>
    <n v="13000000"/>
    <n v="0"/>
    <n v="13000000"/>
    <n v="0"/>
    <n v="12623317"/>
    <n v="12593272.76"/>
    <n v="12593272.76"/>
    <n v="12593272.76"/>
  </r>
  <r>
    <s v="41-06-00-023"/>
    <s v="REGIONAL"/>
    <s v="REGIONAL CORDOBA"/>
    <x v="1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6000000"/>
    <n v="6689860"/>
    <n v="0"/>
    <n v="32689860"/>
    <n v="0"/>
    <n v="32489299"/>
    <n v="200561"/>
    <n v="28099914"/>
    <n v="24067522"/>
    <n v="24067522"/>
    <n v="24067522"/>
  </r>
  <r>
    <s v="41-06-00-023"/>
    <s v="REGIONAL"/>
    <s v="REGIONAL CORDOBA"/>
    <x v="1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85892015"/>
    <n v="0"/>
    <n v="0"/>
    <n v="85892015"/>
    <n v="0"/>
    <n v="50543568.060000002"/>
    <n v="35348446.939999998"/>
    <n v="50543568.060000002"/>
    <n v="28000000"/>
    <n v="28000000"/>
    <n v="28000000"/>
  </r>
  <r>
    <s v="41-06-00-023"/>
    <s v="REGIONAL"/>
    <s v="REGIONAL CORDOBA"/>
    <x v="1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2870035722"/>
    <n v="0"/>
    <n v="123797064"/>
    <n v="2746238658"/>
    <n v="0"/>
    <n v="2746238658"/>
    <n v="0"/>
    <n v="2746238658"/>
    <n v="1682472410"/>
    <n v="1682472410"/>
    <n v="1682472410"/>
  </r>
  <r>
    <s v="41-06-00-023"/>
    <s v="REGIONAL"/>
    <s v="REGIONAL CORDOBA"/>
    <x v="14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22802137"/>
    <n v="0"/>
    <n v="5338"/>
    <n v="22796799"/>
    <n v="0"/>
    <n v="22796799"/>
    <n v="0"/>
    <n v="22796799"/>
    <n v="17170666"/>
    <n v="17170666"/>
    <n v="17170666"/>
  </r>
  <r>
    <s v="41-06-00-023"/>
    <s v="REGIONAL"/>
    <s v="REGIONAL CORDOBA"/>
    <x v="1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0517466"/>
    <n v="0"/>
    <n v="1024912"/>
    <n v="69492554"/>
    <n v="0"/>
    <n v="69492554"/>
    <n v="0"/>
    <n v="69492554"/>
    <n v="52933217"/>
    <n v="52933217"/>
    <n v="52933217"/>
  </r>
  <r>
    <s v="41-06-00-023"/>
    <s v="REGIONAL"/>
    <s v="REGIONAL CORDOBA"/>
    <x v="1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8574714"/>
    <n v="0"/>
    <n v="0"/>
    <n v="8574714"/>
    <n v="0"/>
    <n v="8145562"/>
    <n v="429152"/>
    <n v="8101027"/>
    <n v="7818067"/>
    <n v="7818067"/>
    <n v="7818067"/>
  </r>
  <r>
    <s v="41-06-00-023"/>
    <s v="REGIONAL"/>
    <s v="REGIONAL CORDOBA"/>
    <x v="14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Nación"/>
    <s v="16"/>
    <s v="CSF"/>
    <s v="UBICACIÓN INICIAL"/>
    <n v="0"/>
    <n v="60851800"/>
    <n v="0"/>
    <n v="60851800"/>
    <n v="0"/>
    <n v="60851800"/>
    <n v="0"/>
    <n v="60851800"/>
    <n v="15212950"/>
    <n v="15212950"/>
    <n v="15212950"/>
  </r>
  <r>
    <s v="41-06-00-023"/>
    <s v="REGIONAL"/>
    <s v="REGIONAL CORDOBA"/>
    <x v="14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585698575"/>
    <n v="0"/>
    <n v="0"/>
    <n v="585698575"/>
    <n v="0"/>
    <n v="585698575"/>
    <n v="0"/>
    <n v="585698575"/>
    <n v="424280960"/>
    <n v="424280960"/>
    <n v="424280960"/>
  </r>
  <r>
    <s v="41-06-00-023"/>
    <s v="REGIONAL"/>
    <s v="REGIONAL CORDOBA"/>
    <x v="14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071328403"/>
    <n v="0"/>
    <n v="10889482"/>
    <n v="3060438921"/>
    <n v="0"/>
    <n v="3021977505"/>
    <n v="38461416"/>
    <n v="3021977505"/>
    <n v="2092059099"/>
    <n v="2092059099"/>
    <n v="2092059099"/>
  </r>
  <r>
    <s v="41-06-00-023"/>
    <s v="REGIONAL"/>
    <s v="REGIONAL CORDOBA"/>
    <x v="1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6319997112"/>
    <n v="10895082"/>
    <n v="990920306"/>
    <n v="5339971888"/>
    <n v="0"/>
    <n v="5336407978"/>
    <n v="3563910"/>
    <n v="5335365978"/>
    <n v="3610353175"/>
    <n v="3610353175"/>
    <n v="3610353175"/>
  </r>
  <r>
    <s v="41-06-00-023"/>
    <s v="REGIONAL"/>
    <s v="REGIONAL CORDOBA"/>
    <x v="1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387673110"/>
    <n v="0"/>
    <n v="36310980"/>
    <n v="351362130"/>
    <n v="0"/>
    <n v="349938170"/>
    <n v="1423960"/>
    <n v="349938170"/>
    <n v="260228690"/>
    <n v="260228690"/>
    <n v="260228690"/>
  </r>
  <r>
    <s v="41-06-00-023"/>
    <s v="REGIONAL"/>
    <s v="REGIONAL CORDOBA"/>
    <x v="1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65885245"/>
    <n v="0"/>
    <n v="204881905"/>
    <n v="161003340"/>
    <n v="0"/>
    <n v="161003340"/>
    <n v="0"/>
    <n v="161003340"/>
    <n v="22652806"/>
    <n v="22652806"/>
    <n v="22652806"/>
  </r>
  <r>
    <s v="41-06-00-023"/>
    <s v="REGIONAL"/>
    <s v="REGIONAL CORDOBA"/>
    <x v="14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224800"/>
    <n v="0"/>
    <n v="1224800"/>
    <n v="0"/>
    <n v="1224800"/>
    <n v="0"/>
    <n v="1224800"/>
    <n v="0"/>
    <n v="0"/>
    <n v="0"/>
  </r>
  <r>
    <s v="41-06-00-023"/>
    <s v="REGIONAL"/>
    <s v="REGIONAL CORDOBA"/>
    <x v="1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598216025"/>
    <n v="963740012"/>
    <n v="4968335"/>
    <n v="2556987702"/>
    <n v="0"/>
    <n v="2555934503"/>
    <n v="1053199"/>
    <n v="2555537036"/>
    <n v="2206183539"/>
    <n v="2206183539"/>
    <n v="2206183539"/>
  </r>
  <r>
    <s v="41-06-00-023"/>
    <s v="REGIONAL"/>
    <s v="REGIONAL CORDOBA"/>
    <x v="1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74609000"/>
    <n v="130000000"/>
    <n v="0"/>
    <n v="404609000"/>
    <n v="0"/>
    <n v="390063786"/>
    <n v="14545214"/>
    <n v="354045838"/>
    <n v="301816040"/>
    <n v="301816040"/>
    <n v="301816040"/>
  </r>
  <r>
    <s v="41-06-00-023"/>
    <s v="REGIONAL"/>
    <s v="REGIONAL CORDOBA"/>
    <x v="1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418000"/>
    <n v="0"/>
    <n v="0"/>
    <n v="418000"/>
    <n v="0"/>
    <n v="418000"/>
    <n v="0"/>
    <n v="361000"/>
    <n v="221000"/>
    <n v="221000"/>
    <n v="221000"/>
  </r>
  <r>
    <s v="41-06-00-023"/>
    <s v="REGIONAL"/>
    <s v="REGIONAL CORDOBA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779975429"/>
    <n v="200096920"/>
    <n v="579878509"/>
    <n v="0"/>
    <n v="579878509"/>
    <n v="0"/>
    <n v="16023014"/>
    <n v="10045680"/>
    <n v="10045680"/>
    <n v="10045680"/>
  </r>
  <r>
    <s v="41-06-00-023"/>
    <s v="REGIONAL"/>
    <s v="REGIONAL CORDOBA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08488781706"/>
    <n v="5691291171"/>
    <n v="402271534"/>
    <n v="113777801343"/>
    <n v="0"/>
    <n v="113776759475"/>
    <n v="1041868"/>
    <n v="113776759474"/>
    <n v="78248340320"/>
    <n v="78248340320"/>
    <n v="78248340320"/>
  </r>
  <r>
    <s v="41-06-00-023"/>
    <s v="REGIONAL"/>
    <s v="REGIONAL CORDOBA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10557500"/>
    <n v="3184"/>
    <n v="310554316"/>
    <n v="0"/>
    <n v="310554316"/>
    <n v="0"/>
    <n v="310554316"/>
    <n v="270130509"/>
    <n v="270130509"/>
    <n v="270130509"/>
  </r>
  <r>
    <s v="41-06-00-023"/>
    <s v="REGIONAL"/>
    <s v="REGIONAL CORDOBA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56856869"/>
    <n v="0"/>
    <n v="156856869"/>
    <n v="0"/>
    <n v="156856869"/>
    <n v="0"/>
    <n v="156856869"/>
    <n v="36474260"/>
    <n v="36474260"/>
    <n v="36474260"/>
  </r>
  <r>
    <s v="41-06-00-023"/>
    <s v="REGIONAL"/>
    <s v="REGIONAL CORDOBA"/>
    <x v="1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9689197956"/>
    <n v="2409876"/>
    <n v="0"/>
    <n v="79691607832"/>
    <n v="0"/>
    <n v="79691607832"/>
    <n v="0"/>
    <n v="79691607832"/>
    <n v="54277138719"/>
    <n v="54277138719"/>
    <n v="54277138719"/>
  </r>
  <r>
    <s v="41-06-00-023"/>
    <s v="REGIONAL"/>
    <s v="REGIONAL CORDOBA"/>
    <x v="1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5221005336"/>
    <n v="0"/>
    <n v="5221005336"/>
    <n v="0"/>
    <n v="5221005336"/>
    <n v="0"/>
    <n v="5221005336"/>
    <n v="0"/>
    <n v="0"/>
    <n v="0"/>
  </r>
  <r>
    <s v="41-06-00-023"/>
    <s v="REGIONAL"/>
    <s v="REGIONAL CORDOBA"/>
    <x v="1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045967319"/>
    <n v="56350098"/>
    <n v="3989617221"/>
    <n v="0"/>
    <n v="3989617221"/>
    <n v="0"/>
    <n v="3780159346"/>
    <n v="2415411925"/>
    <n v="2415411925"/>
    <n v="2415411925"/>
  </r>
  <r>
    <s v="41-06-00-023"/>
    <s v="REGIONAL"/>
    <s v="REGIONAL CORDOBA"/>
    <x v="1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5130317911"/>
    <n v="0"/>
    <n v="5130317911"/>
    <n v="0"/>
    <n v="5130317911"/>
    <n v="0"/>
    <n v="5092662415"/>
    <n v="0"/>
    <n v="0"/>
    <n v="0"/>
  </r>
  <r>
    <s v="41-06-00-023"/>
    <s v="REGIONAL"/>
    <s v="REGIONAL CORDOBA"/>
    <x v="14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30000000"/>
    <n v="25118533"/>
    <n v="4881467"/>
    <n v="0"/>
    <n v="4881467"/>
    <n v="0"/>
    <n v="4881467"/>
    <n v="0"/>
    <n v="0"/>
    <n v="0"/>
  </r>
  <r>
    <s v="41-06-00-023"/>
    <s v="REGIONAL"/>
    <s v="REGIONAL CORDOBA"/>
    <x v="1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96680000"/>
    <n v="7056673"/>
    <n v="889623327"/>
    <n v="0"/>
    <n v="880826654"/>
    <n v="8796673"/>
    <n v="873866654"/>
    <n v="503440198"/>
    <n v="503440198"/>
    <n v="503440198"/>
  </r>
  <r>
    <s v="41-06-00-023"/>
    <s v="REGIONAL"/>
    <s v="REGIONAL CORDOBA"/>
    <x v="1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4596139"/>
    <n v="194034876"/>
    <n v="0"/>
    <n v="208631015"/>
    <n v="0"/>
    <n v="208393272"/>
    <n v="237743"/>
    <n v="205389930"/>
    <n v="139527019"/>
    <n v="139527019"/>
    <n v="139527019"/>
  </r>
  <r>
    <s v="41-06-00-023"/>
    <s v="REGIONAL"/>
    <s v="REGIONAL CORDOBA"/>
    <x v="14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317962880"/>
    <n v="703978803"/>
    <n v="171255063"/>
    <n v="1850686620"/>
    <n v="0"/>
    <n v="1850686620"/>
    <n v="0"/>
    <n v="1850686620"/>
    <n v="1082391138"/>
    <n v="1082391138"/>
    <n v="1082391138"/>
  </r>
  <r>
    <s v="41-06-00-023"/>
    <s v="REGIONAL"/>
    <s v="REGIONAL CORDOBA"/>
    <x v="14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44574764"/>
    <n v="80935425"/>
    <n v="0"/>
    <n v="1125510189"/>
    <n v="0"/>
    <n v="1125510189"/>
    <n v="0"/>
    <n v="1125510189"/>
    <n v="799022308"/>
    <n v="799022308"/>
    <n v="799022308"/>
  </r>
  <r>
    <s v="41-06-00-023"/>
    <s v="REGIONAL"/>
    <s v="REGIONAL CORDOBA"/>
    <x v="14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24841667"/>
    <n v="24841667"/>
    <n v="24841667"/>
  </r>
  <r>
    <s v="41-06-00-023"/>
    <s v="REGIONAL"/>
    <s v="REGIONAL CORDOBA"/>
    <x v="14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0409741"/>
    <n v="4000000"/>
    <n v="0"/>
    <n v="24409741"/>
    <n v="0"/>
    <n v="24268052"/>
    <n v="141689"/>
    <n v="22548193"/>
    <n v="18581473"/>
    <n v="18581473"/>
    <n v="18581473"/>
  </r>
  <r>
    <s v="41-06-00-023"/>
    <s v="REGIONAL"/>
    <s v="REGIONAL CORDOBA"/>
    <x v="14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039184150"/>
    <n v="332213250"/>
    <n v="233772810"/>
    <n v="2137624590"/>
    <n v="0"/>
    <n v="1800419052"/>
    <n v="337205538"/>
    <n v="1800419052"/>
    <n v="620958473"/>
    <n v="620958473"/>
    <n v="620958473"/>
  </r>
  <r>
    <s v="41-06-00-023"/>
    <s v="REGIONAL"/>
    <s v="REGIONAL CORDOBA"/>
    <x v="14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407731250"/>
    <n v="32027051"/>
    <n v="12827499"/>
    <n v="426930802"/>
    <n v="0"/>
    <n v="426930802"/>
    <n v="0"/>
    <n v="426930802"/>
    <n v="178012224"/>
    <n v="178012224"/>
    <n v="178012224"/>
  </r>
  <r>
    <s v="41-06-00-023"/>
    <s v="REGIONAL"/>
    <s v="REGIONAL CORDOBA"/>
    <x v="14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532723740"/>
    <n v="0"/>
    <n v="532723740"/>
    <n v="0"/>
    <n v="532723740"/>
    <n v="0"/>
    <n v="532723740"/>
    <n v="159817122"/>
    <n v="159817122"/>
    <n v="159817122"/>
  </r>
  <r>
    <s v="41-06-00-023"/>
    <s v="REGIONAL"/>
    <s v="REGIONAL CORDOBA"/>
    <x v="14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8929200"/>
    <n v="59740600"/>
    <n v="0"/>
    <n v="57720900"/>
    <n v="2019700"/>
    <n v="57720900"/>
    <n v="36248300"/>
    <n v="36248300"/>
    <n v="36248300"/>
  </r>
  <r>
    <s v="41-06-00-023"/>
    <s v="REGIONAL"/>
    <s v="REGIONAL CORDOBA"/>
    <x v="14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7000000"/>
    <n v="0"/>
    <n v="20000000"/>
    <n v="0"/>
    <n v="15747573"/>
    <n v="4252427"/>
    <n v="15383307"/>
    <n v="12707775"/>
    <n v="12707775"/>
    <n v="12707775"/>
  </r>
  <r>
    <s v="41-06-00-023"/>
    <s v="REGIONAL"/>
    <s v="REGIONAL CORDOBA"/>
    <x v="14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787662"/>
    <n v="9774662"/>
    <n v="13000"/>
    <n v="0"/>
    <n v="0"/>
    <n v="13000"/>
    <n v="0"/>
    <n v="0"/>
    <n v="0"/>
    <n v="0"/>
  </r>
  <r>
    <s v="41-06-00-023"/>
    <s v="REGIONAL"/>
    <s v="REGIONAL CORDOBA"/>
    <x v="1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97415340"/>
    <n v="27750656"/>
    <n v="162730"/>
    <n v="125003266"/>
    <n v="0"/>
    <n v="125003266"/>
    <n v="0"/>
    <n v="125003266"/>
    <n v="88734433"/>
    <n v="88734433"/>
    <n v="88734433"/>
  </r>
  <r>
    <s v="41-06-00-023"/>
    <s v="REGIONAL"/>
    <s v="REGIONAL CORDOBA"/>
    <x v="1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18000000"/>
    <n v="0"/>
    <n v="46179726"/>
    <n v="0"/>
    <n v="45430838"/>
    <n v="748888"/>
    <n v="43432122"/>
    <n v="27753209"/>
    <n v="27753209"/>
    <n v="27753209"/>
  </r>
  <r>
    <s v="41-06-00-023"/>
    <s v="REGIONAL"/>
    <s v="REGIONAL CORDOBA"/>
    <x v="1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27061315"/>
    <n v="0"/>
    <n v="187315"/>
    <n v="126874000"/>
    <n v="0"/>
    <n v="126874000"/>
    <n v="0"/>
    <n v="126874000"/>
    <n v="90008467"/>
    <n v="90008467"/>
    <n v="90008467"/>
  </r>
  <r>
    <s v="41-06-00-023"/>
    <s v="REGIONAL"/>
    <s v="REGIONAL CORDOBA"/>
    <x v="1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4387519"/>
    <n v="2000000"/>
    <n v="0"/>
    <n v="16387519"/>
    <n v="0"/>
    <n v="14387519"/>
    <n v="2000000"/>
    <n v="14332202"/>
    <n v="14104398"/>
    <n v="14104398"/>
    <n v="14104398"/>
  </r>
  <r>
    <s v="41-06-00-023"/>
    <s v="REGIONAL"/>
    <s v="REGIONAL CORDOBA"/>
    <x v="14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80512111"/>
    <n v="165014534"/>
    <n v="63484111"/>
    <n v="782042534"/>
    <n v="0"/>
    <n v="781814201"/>
    <n v="228333"/>
    <n v="781814201"/>
    <n v="652273431"/>
    <n v="652273431"/>
    <n v="652273431"/>
  </r>
  <r>
    <s v="41-06-00-023"/>
    <s v="REGIONAL"/>
    <s v="REGIONAL CORDOBA"/>
    <x v="14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4000000"/>
    <n v="0"/>
    <n v="44000000"/>
    <n v="0"/>
    <n v="39252313"/>
    <n v="4747687"/>
    <n v="35824534"/>
    <n v="32808307"/>
    <n v="32808307"/>
    <n v="32808307"/>
  </r>
  <r>
    <s v="41-06-00-023"/>
    <s v="REGIONAL"/>
    <s v="REGIONAL CORDOBA"/>
    <x v="14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2943500"/>
    <n v="0"/>
    <n v="22943500"/>
    <n v="0"/>
    <n v="0"/>
    <n v="0"/>
    <n v="0"/>
    <n v="0"/>
    <n v="0"/>
    <n v="0"/>
    <n v="0"/>
  </r>
  <r>
    <s v="41-06-00-023"/>
    <s v="REGIONAL"/>
    <s v="REGIONAL CORDOBA"/>
    <x v="14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1860666"/>
    <n v="21860666"/>
    <n v="21860666"/>
  </r>
  <r>
    <s v="41-06-00-023"/>
    <s v="REGIONAL"/>
    <s v="REGIONAL CORDOBA"/>
    <x v="14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5947024"/>
    <n v="4910240"/>
    <n v="0"/>
    <n v="30857264"/>
    <n v="0"/>
    <n v="30857254"/>
    <n v="10"/>
    <n v="25947024"/>
    <n v="20890024"/>
    <n v="20890024"/>
    <n v="20890024"/>
  </r>
  <r>
    <s v="41-06-00-023"/>
    <s v="REGIONAL"/>
    <s v="REGIONAL CORDOBA"/>
    <x v="14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56920756"/>
    <n v="0"/>
    <n v="0"/>
    <n v="256920756"/>
    <n v="0"/>
    <n v="256920756"/>
    <n v="0"/>
    <n v="256920756"/>
    <n v="171280504"/>
    <n v="171280504"/>
    <n v="171280504"/>
  </r>
  <r>
    <s v="41-06-00-023"/>
    <s v="REGIONAL"/>
    <s v="REGIONAL CORDOBA"/>
    <x v="14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41276000"/>
    <n v="0"/>
    <n v="241276000"/>
    <n v="0"/>
    <n v="134808308"/>
    <n v="106467692"/>
    <n v="121827721"/>
    <n v="121827721"/>
    <n v="121827721"/>
    <n v="121827721"/>
  </r>
  <r>
    <s v="41-06-00-023"/>
    <s v="REGIONAL"/>
    <s v="REGIONAL CORDOBA"/>
    <x v="14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2187000"/>
    <n v="0"/>
    <n v="12187000"/>
    <n v="0"/>
    <n v="12139000"/>
    <n v="48000"/>
    <n v="0"/>
    <n v="0"/>
    <n v="0"/>
    <n v="0"/>
  </r>
  <r>
    <s v="41-06-00-023"/>
    <s v="REGIONAL"/>
    <s v="REGIONAL CORDOBA"/>
    <x v="14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2314000"/>
    <n v="0"/>
    <n v="6394000"/>
    <n v="0"/>
    <n v="6394000"/>
    <n v="0"/>
    <n v="5565856"/>
    <n v="3252128"/>
    <n v="3252128"/>
    <n v="3252128"/>
  </r>
  <r>
    <s v="41-06-00-023"/>
    <s v="REGIONAL"/>
    <s v="REGIONAL CORDOBA"/>
    <x v="14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08997"/>
    <n v="965104"/>
    <n v="0"/>
    <n v="1374101"/>
    <n v="0"/>
    <n v="408997"/>
    <n v="965104"/>
    <n v="408997"/>
    <n v="70413.58"/>
    <n v="70413.58"/>
    <n v="70413.58"/>
  </r>
  <r>
    <s v="41-06-00-023"/>
    <s v="REGIONAL"/>
    <s v="REGIONAL CORDOBA"/>
    <x v="14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30000000"/>
    <n v="0"/>
    <n v="0"/>
    <n v="30000000"/>
    <n v="0"/>
    <n v="30000000"/>
    <n v="0"/>
    <n v="9329600"/>
    <n v="0"/>
    <n v="0"/>
    <n v="0"/>
  </r>
  <r>
    <s v="41-06-00-023"/>
    <s v="REGIONAL"/>
    <s v="REGIONAL CORDOBA"/>
    <x v="14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71255063"/>
    <n v="0"/>
    <n v="271255063"/>
    <n v="0"/>
    <n v="271255063"/>
    <n v="0"/>
    <n v="0"/>
    <n v="0"/>
    <n v="0"/>
    <n v="0"/>
  </r>
  <r>
    <s v="41-06-00-023"/>
    <s v="REGIONAL"/>
    <s v="REGIONAL CORDOBA"/>
    <x v="14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65000000"/>
    <n v="0"/>
    <n v="30000000"/>
    <n v="135000000"/>
    <n v="0"/>
    <n v="134992998"/>
    <n v="7002"/>
    <n v="122785358"/>
    <n v="84074619"/>
    <n v="84074619"/>
    <n v="84074619"/>
  </r>
  <r>
    <s v="41-06-00-023"/>
    <s v="REGIONAL"/>
    <s v="REGIONAL CORDOBA"/>
    <x v="14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29790000"/>
    <n v="210000"/>
    <n v="29790000"/>
    <n v="0"/>
    <n v="0"/>
    <n v="0"/>
  </r>
  <r>
    <s v="41-06-00-023"/>
    <s v="REGIONAL"/>
    <s v="REGIONAL CORDOBA"/>
    <x v="14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7142123"/>
    <n v="226901"/>
    <n v="93196222"/>
    <n v="0"/>
    <n v="92929932"/>
    <n v="266290"/>
    <n v="92929932"/>
    <n v="64922633"/>
    <n v="64922633"/>
    <n v="64922633"/>
  </r>
  <r>
    <s v="41-06-00-023"/>
    <s v="REGIONAL"/>
    <s v="REGIONAL CORDOBA"/>
    <x v="14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2705000"/>
    <n v="8786151"/>
    <n v="0"/>
    <n v="21491151"/>
    <n v="0"/>
    <n v="21491151"/>
    <n v="0"/>
    <n v="14950631"/>
    <n v="12495330"/>
    <n v="12495330"/>
    <n v="12495330"/>
  </r>
  <r>
    <s v="41-06-00-025"/>
    <s v="REGIONAL"/>
    <s v="REGIONAL CUNDINAMARCA"/>
    <x v="15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185000"/>
    <n v="16402"/>
    <n v="0"/>
    <n v="201402"/>
    <n v="0"/>
    <n v="201402"/>
    <n v="0"/>
    <n v="201402"/>
    <n v="201402"/>
    <n v="201402"/>
    <n v="201402"/>
  </r>
  <r>
    <s v="41-06-00-025"/>
    <s v="REGIONAL"/>
    <s v="REGIONAL CUNDINAMARCA"/>
    <x v="1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2000000"/>
    <n v="21110075"/>
    <n v="0"/>
    <n v="43110075"/>
    <n v="0"/>
    <n v="43110075"/>
    <n v="0"/>
    <n v="43110074"/>
    <n v="43110074"/>
    <n v="43110074"/>
    <n v="43110074"/>
  </r>
  <r>
    <s v="41-06-00-025"/>
    <s v="REGIONAL"/>
    <s v="REGIONAL CUNDINAMARCA"/>
    <x v="15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500000"/>
    <n v="0"/>
    <n v="0"/>
    <n v="1500000"/>
    <n v="0"/>
    <n v="1500000"/>
    <n v="0"/>
    <n v="951436"/>
    <n v="898936"/>
    <n v="898936"/>
    <n v="898936"/>
  </r>
  <r>
    <s v="41-06-00-025"/>
    <s v="REGIONAL"/>
    <s v="REGIONAL CUNDINAMARCA"/>
    <x v="15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147000"/>
    <n v="588"/>
    <n v="0"/>
    <n v="147588"/>
    <n v="0"/>
    <n v="147588"/>
    <n v="0"/>
    <n v="147588"/>
    <n v="147588"/>
    <n v="147588"/>
    <n v="147588"/>
  </r>
  <r>
    <s v="41-06-00-025"/>
    <s v="REGIONAL"/>
    <s v="REGIONAL CUNDINAMARCA"/>
    <x v="15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2421681"/>
    <n v="0"/>
    <n v="2421681"/>
    <n v="0"/>
    <n v="2421681"/>
    <n v="0"/>
    <n v="2421681"/>
    <n v="2421681"/>
    <n v="2421681"/>
    <n v="2421681"/>
  </r>
  <r>
    <s v="41-06-00-025"/>
    <s v="REGIONAL"/>
    <s v="REGIONAL CUNDINAMARCA"/>
    <x v="1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100000"/>
    <n v="0"/>
    <n v="0"/>
    <n v="1100000"/>
    <n v="0"/>
    <n v="1089031"/>
    <n v="10969"/>
    <n v="1009031"/>
    <n v="309031"/>
    <n v="309031"/>
    <n v="309031"/>
  </r>
  <r>
    <s v="41-06-00-025"/>
    <s v="REGIONAL"/>
    <s v="REGIONAL CUNDINAMARCA"/>
    <x v="1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5500000"/>
    <n v="0"/>
    <n v="0"/>
    <n v="25500000"/>
    <n v="0"/>
    <n v="8700858"/>
    <n v="16799142"/>
    <n v="8700858"/>
    <n v="0"/>
    <n v="0"/>
    <n v="0"/>
  </r>
  <r>
    <s v="41-06-00-025"/>
    <s v="REGIONAL"/>
    <s v="REGIONAL CUNDINAMARCA"/>
    <x v="15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200000"/>
    <n v="0"/>
    <n v="0"/>
    <n v="1200000"/>
    <n v="0"/>
    <n v="1198736"/>
    <n v="1264"/>
    <n v="798736"/>
    <n v="798736"/>
    <n v="798736"/>
    <n v="798736"/>
  </r>
  <r>
    <s v="41-06-00-025"/>
    <s v="REGIONAL"/>
    <s v="REGIONAL CUNDINAMARCA"/>
    <x v="15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50000000"/>
    <n v="7436372"/>
    <n v="0"/>
    <n v="57436372"/>
    <n v="0"/>
    <n v="50000000"/>
    <n v="7436372"/>
    <n v="50000000"/>
    <n v="31995302"/>
    <n v="31995302"/>
    <n v="31995302"/>
  </r>
  <r>
    <s v="41-06-00-025"/>
    <s v="REGIONAL"/>
    <s v="REGIONAL CUNDINAMARCA"/>
    <x v="1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0500000"/>
    <n v="5419855"/>
    <n v="0"/>
    <n v="15919855"/>
    <n v="0"/>
    <n v="10497304"/>
    <n v="5422551"/>
    <n v="10397304"/>
    <n v="620944"/>
    <n v="620944"/>
    <n v="620944"/>
  </r>
  <r>
    <s v="41-06-00-025"/>
    <s v="REGIONAL"/>
    <s v="REGIONAL CUNDINAMARCA"/>
    <x v="1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7500000"/>
    <n v="0"/>
    <n v="5918215"/>
    <n v="11581785"/>
    <n v="0"/>
    <n v="11581785"/>
    <n v="0"/>
    <n v="11407254"/>
    <n v="11407254"/>
    <n v="11407254"/>
    <n v="11407254"/>
  </r>
  <r>
    <s v="41-06-00-025"/>
    <s v="REGIONAL"/>
    <s v="REGIONAL CUNDINAMARCA"/>
    <x v="1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95000000"/>
    <n v="0"/>
    <n v="4836965"/>
    <n v="90163035"/>
    <n v="0"/>
    <n v="90163035"/>
    <n v="0"/>
    <n v="90163035"/>
    <n v="90163035"/>
    <n v="90163035"/>
    <n v="90163035"/>
  </r>
  <r>
    <s v="41-06-00-025"/>
    <s v="REGIONAL"/>
    <s v="REGIONAL CUNDINAMARCA"/>
    <x v="15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450000"/>
    <n v="0"/>
    <n v="1511"/>
    <n v="448489"/>
    <n v="0"/>
    <n v="448489"/>
    <n v="0"/>
    <n v="448489"/>
    <n v="448489"/>
    <n v="448489"/>
    <n v="448489"/>
  </r>
  <r>
    <s v="41-06-00-025"/>
    <s v="REGIONAL"/>
    <s v="REGIONAL CUNDINAMARCA"/>
    <x v="1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3000000"/>
    <n v="0"/>
    <n v="7118"/>
    <n v="12992882"/>
    <n v="0"/>
    <n v="12992882"/>
    <n v="0"/>
    <n v="12394401"/>
    <n v="12394401"/>
    <n v="12394401"/>
    <n v="12394401"/>
  </r>
  <r>
    <s v="41-06-00-025"/>
    <s v="REGIONAL"/>
    <s v="REGIONAL CUNDINAMARCA"/>
    <x v="1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45000000"/>
    <n v="6000000"/>
    <n v="0"/>
    <n v="51000000"/>
    <n v="0"/>
    <n v="49394035"/>
    <n v="1605965"/>
    <n v="46879695"/>
    <n v="42867595"/>
    <n v="42867595"/>
    <n v="42867595"/>
  </r>
  <r>
    <s v="41-06-00-025"/>
    <s v="REGIONAL"/>
    <s v="REGIONAL CUNDINAMARCA"/>
    <x v="15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2000000"/>
    <n v="0"/>
    <n v="12000000"/>
    <n v="0"/>
    <n v="12000000"/>
    <n v="0"/>
    <n v="12000000"/>
    <n v="7338454"/>
    <n v="7338454"/>
    <n v="7338454"/>
  </r>
  <r>
    <s v="41-06-00-025"/>
    <s v="REGIONAL"/>
    <s v="REGIONAL CUNDINAMARCA"/>
    <x v="1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50002801"/>
    <n v="0"/>
    <n v="0"/>
    <n v="150002801"/>
    <n v="0"/>
    <n v="150002801"/>
    <n v="0"/>
    <n v="150002801"/>
    <n v="14184300"/>
    <n v="14184300"/>
    <n v="14184300"/>
  </r>
  <r>
    <s v="41-06-00-025"/>
    <s v="REGIONAL"/>
    <s v="REGIONAL CUNDINAMARCA"/>
    <x v="1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255962720"/>
    <n v="0"/>
    <n v="137210790"/>
    <n v="1118751930"/>
    <n v="0"/>
    <n v="1118751930"/>
    <n v="0"/>
    <n v="1118751930"/>
    <n v="304501846"/>
    <n v="304501846"/>
    <n v="304501846"/>
  </r>
  <r>
    <s v="41-06-00-025"/>
    <s v="REGIONAL"/>
    <s v="REGIONAL CUNDINAMARCA"/>
    <x v="1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24112593"/>
    <n v="0"/>
    <n v="0"/>
    <n v="124112593"/>
    <n v="0"/>
    <n v="124071168"/>
    <n v="41425"/>
    <n v="123665707"/>
    <n v="84944148"/>
    <n v="84944148"/>
    <n v="84944148"/>
  </r>
  <r>
    <s v="41-06-00-025"/>
    <s v="REGIONAL"/>
    <s v="REGIONAL CUNDINAMARCA"/>
    <x v="1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3195793"/>
    <n v="3333303"/>
    <n v="0"/>
    <n v="6529096"/>
    <n v="0"/>
    <n v="4317121"/>
    <n v="2211975"/>
    <n v="4317121"/>
    <n v="4101600"/>
    <n v="4101600"/>
    <n v="4101600"/>
  </r>
  <r>
    <s v="41-06-00-025"/>
    <s v="REGIONAL"/>
    <s v="REGIONAL CUNDINAMARCA"/>
    <x v="15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502027350"/>
    <n v="105476453"/>
    <n v="502027350"/>
    <n v="105476453"/>
    <n v="0"/>
    <n v="105476453"/>
    <n v="0"/>
    <n v="105476453"/>
    <n v="60225630"/>
    <n v="60225630"/>
    <n v="60225630"/>
  </r>
  <r>
    <s v="41-06-00-025"/>
    <s v="REGIONAL"/>
    <s v="REGIONAL CUNDINAMARCA"/>
    <x v="15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648838258"/>
    <n v="0"/>
    <n v="36591642"/>
    <n v="2612246616"/>
    <n v="0"/>
    <n v="2612246616"/>
    <n v="0"/>
    <n v="2604879293"/>
    <n v="1834159283"/>
    <n v="1834159283"/>
    <n v="1834159283"/>
  </r>
  <r>
    <s v="41-06-00-025"/>
    <s v="REGIONAL"/>
    <s v="REGIONAL CUNDINAMARCA"/>
    <x v="1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1917583469"/>
    <n v="321107001"/>
    <n v="12487495"/>
    <n v="2226202975"/>
    <n v="0"/>
    <n v="2226202975"/>
    <n v="0"/>
    <n v="2226202975"/>
    <n v="1902330332"/>
    <n v="1902330332"/>
    <n v="1902330332"/>
  </r>
  <r>
    <s v="41-06-00-025"/>
    <s v="REGIONAL"/>
    <s v="REGIONAL CUNDINAMARCA"/>
    <x v="1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0882806846"/>
    <n v="550841825"/>
    <n v="201929540"/>
    <n v="31231719131"/>
    <n v="0"/>
    <n v="31231719131"/>
    <n v="0"/>
    <n v="31153424971"/>
    <n v="20839474188"/>
    <n v="20839474188"/>
    <n v="20839474188"/>
  </r>
  <r>
    <s v="41-06-00-025"/>
    <s v="REGIONAL"/>
    <s v="REGIONAL CUNDINAMARCA"/>
    <x v="15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89287"/>
    <n v="0"/>
    <n v="0"/>
    <n v="2289287"/>
    <n v="0"/>
    <n v="2289287"/>
    <n v="0"/>
    <n v="2289287"/>
    <n v="1664936"/>
    <n v="1664936"/>
    <n v="1664936"/>
  </r>
  <r>
    <s v="41-06-00-025"/>
    <s v="REGIONAL"/>
    <s v="REGIONAL CUNDINAMARCA"/>
    <x v="1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677957680"/>
    <n v="0"/>
    <n v="49672848"/>
    <n v="4628284832"/>
    <n v="0"/>
    <n v="4628284832"/>
    <n v="0"/>
    <n v="4619633674"/>
    <n v="2887769211"/>
    <n v="2887769211"/>
    <n v="2887769211"/>
  </r>
  <r>
    <s v="41-06-00-025"/>
    <s v="REGIONAL"/>
    <s v="REGIONAL CUNDINAMARCA"/>
    <x v="1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1055940"/>
    <n v="0"/>
    <n v="4228028"/>
    <n v="56827912"/>
    <n v="0"/>
    <n v="56827912"/>
    <n v="0"/>
    <n v="56827912"/>
    <n v="23842188"/>
    <n v="23842188"/>
    <n v="23842188"/>
  </r>
  <r>
    <s v="41-06-00-025"/>
    <s v="REGIONAL"/>
    <s v="REGIONAL CUNDINAMARCA"/>
    <x v="1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946655303"/>
    <n v="2217922025"/>
    <n v="0"/>
    <n v="6164577328"/>
    <n v="0"/>
    <n v="6116668192"/>
    <n v="47909136"/>
    <n v="5996572217"/>
    <n v="4991627652"/>
    <n v="4991627652"/>
    <n v="4991627652"/>
  </r>
  <r>
    <s v="41-06-00-025"/>
    <s v="REGIONAL"/>
    <s v="REGIONAL CUNDINAMARCA"/>
    <x v="1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27053000"/>
    <n v="150000000"/>
    <n v="0"/>
    <n v="377053000"/>
    <n v="0"/>
    <n v="361955076"/>
    <n v="15097924"/>
    <n v="356262586"/>
    <n v="310878025"/>
    <n v="310878025"/>
    <n v="310878025"/>
  </r>
  <r>
    <s v="41-06-00-025"/>
    <s v="REGIONAL"/>
    <s v="REGIONAL CUNDINAMARCA"/>
    <x v="1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0354000"/>
    <n v="70000000"/>
    <n v="0"/>
    <n v="130354000"/>
    <n v="0"/>
    <n v="130354000"/>
    <n v="0"/>
    <n v="120283900"/>
    <n v="68604254"/>
    <n v="68604254"/>
    <n v="68604254"/>
  </r>
  <r>
    <s v="41-06-00-025"/>
    <s v="REGIONAL"/>
    <s v="REGIONAL CUNDINAMARCA"/>
    <x v="1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211578837"/>
    <n v="70591970"/>
    <n v="140986867"/>
    <n v="0"/>
    <n v="140986867"/>
    <n v="0"/>
    <n v="140986867"/>
    <n v="126547313"/>
    <n v="126547313"/>
    <n v="126547313"/>
  </r>
  <r>
    <s v="41-06-00-025"/>
    <s v="REGIONAL"/>
    <s v="REGIONAL CUNDINAMARCA"/>
    <x v="1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5653500843"/>
    <n v="8329830469"/>
    <n v="1056041101"/>
    <n v="92927290211"/>
    <n v="0"/>
    <n v="92514836957"/>
    <n v="412453254"/>
    <n v="92358277443"/>
    <n v="66596986141"/>
    <n v="66596986141"/>
    <n v="66596986141"/>
  </r>
  <r>
    <s v="41-06-00-025"/>
    <s v="REGIONAL"/>
    <s v="REGIONAL CUNDINAMARCA"/>
    <x v="1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836617497"/>
    <n v="0"/>
    <n v="1836617497"/>
    <n v="0"/>
    <n v="1818411794"/>
    <n v="18205703"/>
    <n v="1818411794"/>
    <n v="1362206097"/>
    <n v="1362206097"/>
    <n v="1362206097"/>
  </r>
  <r>
    <s v="41-06-00-025"/>
    <s v="REGIONAL"/>
    <s v="REGIONAL CUNDINAMARCA"/>
    <x v="1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30291556887"/>
    <n v="0"/>
    <n v="484629626"/>
    <n v="29806927261"/>
    <n v="0"/>
    <n v="29620902978"/>
    <n v="186024283"/>
    <n v="29620902978"/>
    <n v="23151547421"/>
    <n v="23151547421"/>
    <n v="23151547421"/>
  </r>
  <r>
    <s v="41-06-00-025"/>
    <s v="REGIONAL"/>
    <s v="REGIONAL CUNDINAMARCA"/>
    <x v="1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622455624"/>
    <n v="0"/>
    <n v="622455624"/>
    <n v="0"/>
    <n v="622455624"/>
    <n v="0"/>
    <n v="622455624"/>
    <n v="0"/>
    <n v="0"/>
    <n v="0"/>
  </r>
  <r>
    <s v="41-06-00-025"/>
    <s v="REGIONAL"/>
    <s v="REGIONAL CUNDINAMARCA"/>
    <x v="1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016349690"/>
    <n v="0"/>
    <n v="3016349690"/>
    <n v="0"/>
    <n v="2879521440"/>
    <n v="136828250"/>
    <n v="2879521440"/>
    <n v="1961683514"/>
    <n v="1961683514"/>
    <n v="1961683514"/>
  </r>
  <r>
    <s v="41-06-00-025"/>
    <s v="REGIONAL"/>
    <s v="REGIONAL CUNDINAMARCA"/>
    <x v="1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1962085525"/>
    <n v="0"/>
    <n v="1962085525"/>
    <n v="0"/>
    <n v="1911260561"/>
    <n v="50824964"/>
    <n v="1911260561"/>
    <n v="0"/>
    <n v="0"/>
    <n v="0"/>
  </r>
  <r>
    <s v="41-06-00-025"/>
    <s v="REGIONAL"/>
    <s v="REGIONAL CUNDINAMARCA"/>
    <x v="15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50000000"/>
    <n v="0"/>
    <n v="50000000"/>
    <n v="0"/>
    <n v="49750000"/>
    <n v="250000"/>
    <n v="49750000"/>
    <n v="0"/>
    <n v="0"/>
    <n v="0"/>
  </r>
  <r>
    <s v="41-06-00-025"/>
    <s v="REGIONAL"/>
    <s v="REGIONAL CUNDINAMARCA"/>
    <x v="1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322980000"/>
    <n v="22233336"/>
    <n v="1300746664"/>
    <n v="0"/>
    <n v="1299490002"/>
    <n v="1256662"/>
    <n v="1248836666"/>
    <n v="738339993"/>
    <n v="738339993"/>
    <n v="738339993"/>
  </r>
  <r>
    <s v="41-06-00-025"/>
    <s v="REGIONAL"/>
    <s v="REGIONAL CUNDINAMARCA"/>
    <x v="1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8794669"/>
    <n v="187800177"/>
    <n v="0"/>
    <n v="206594846"/>
    <n v="0"/>
    <n v="182029922"/>
    <n v="24564924"/>
    <n v="180365212"/>
    <n v="150374363"/>
    <n v="150374363"/>
    <n v="150374363"/>
  </r>
  <r>
    <s v="41-06-00-025"/>
    <s v="REGIONAL"/>
    <s v="REGIONAL CUNDINAMARCA"/>
    <x v="15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266767"/>
    <n v="0"/>
    <n v="266767"/>
    <n v="0"/>
    <n v="266767"/>
    <n v="0"/>
    <n v="174942"/>
    <n v="174942"/>
    <n v="174942"/>
    <n v="174942"/>
  </r>
  <r>
    <s v="41-06-00-025"/>
    <s v="REGIONAL"/>
    <s v="REGIONAL CUNDINAMARCA"/>
    <x v="15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3345598080"/>
    <n v="316529100"/>
    <n v="0"/>
    <n v="3662127180"/>
    <n v="0"/>
    <n v="3662127180"/>
    <n v="0"/>
    <n v="3662127180"/>
    <n v="2436877386"/>
    <n v="2436877386"/>
    <n v="2436877386"/>
  </r>
  <r>
    <s v="41-06-00-025"/>
    <s v="REGIONAL"/>
    <s v="REGIONAL CUNDINAMARCA"/>
    <x v="15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6796390"/>
    <n v="0"/>
    <n v="805390"/>
    <n v="45991000"/>
    <n v="0"/>
    <n v="45991000"/>
    <n v="0"/>
    <n v="45991000"/>
    <n v="41391900"/>
    <n v="41391900"/>
    <n v="41391900"/>
  </r>
  <r>
    <s v="41-06-00-025"/>
    <s v="REGIONAL"/>
    <s v="REGIONAL CUNDINAMARCA"/>
    <x v="15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4182133"/>
    <n v="0"/>
    <n v="34182133"/>
    <n v="24146100"/>
    <n v="24146100"/>
    <n v="24146100"/>
  </r>
  <r>
    <s v="41-06-00-025"/>
    <s v="REGIONAL"/>
    <s v="REGIONAL CUNDINAMARCA"/>
    <x v="15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9582038"/>
    <n v="0"/>
    <n v="0"/>
    <n v="9582038"/>
    <n v="0"/>
    <n v="7035626"/>
    <n v="2546412"/>
    <n v="7035626"/>
    <n v="5218813"/>
    <n v="5218813"/>
    <n v="5218813"/>
  </r>
  <r>
    <s v="41-06-00-025"/>
    <s v="REGIONAL"/>
    <s v="REGIONAL CUNDINAMARCA"/>
    <x v="15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25"/>
    <s v="REGIONAL"/>
    <s v="REGIONAL CUNDINAMARCA"/>
    <x v="15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001453125"/>
    <n v="153778600"/>
    <n v="147636719"/>
    <n v="1007595006"/>
    <n v="0"/>
    <n v="1007595006"/>
    <n v="0"/>
    <n v="1007595006"/>
    <n v="386593836"/>
    <n v="386593836"/>
    <n v="386593836"/>
  </r>
  <r>
    <s v="41-06-00-025"/>
    <s v="REGIONAL"/>
    <s v="REGIONAL CUNDINAMARCA"/>
    <x v="15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88127875"/>
    <n v="0"/>
    <n v="12992031"/>
    <n v="75135844"/>
    <n v="0"/>
    <n v="75135844"/>
    <n v="0"/>
    <n v="75135844"/>
    <n v="37600616"/>
    <n v="37600616"/>
    <n v="37600616"/>
  </r>
  <r>
    <s v="41-06-00-025"/>
    <s v="REGIONAL"/>
    <s v="REGIONAL CUNDINAMARCA"/>
    <x v="15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16529100"/>
    <n v="0"/>
    <n v="316529100"/>
    <n v="0"/>
    <n v="316529100"/>
    <n v="0"/>
    <n v="316529100"/>
    <n v="94958730"/>
    <n v="94958730"/>
    <n v="94958730"/>
  </r>
  <r>
    <s v="41-06-00-025"/>
    <s v="REGIONAL"/>
    <s v="REGIONAL CUNDINAMARCA"/>
    <x v="15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7122100"/>
    <n v="61547700"/>
    <n v="0"/>
    <n v="61547700"/>
    <n v="0"/>
    <n v="61547700"/>
    <n v="40075100"/>
    <n v="40075100"/>
    <n v="40075100"/>
  </r>
  <r>
    <s v="41-06-00-025"/>
    <s v="REGIONAL"/>
    <s v="REGIONAL CUNDINAMARCA"/>
    <x v="15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5000000"/>
    <n v="0"/>
    <n v="7000000"/>
    <n v="0"/>
    <n v="3529031"/>
    <n v="3470969"/>
    <n v="3529031"/>
    <n v="2431366"/>
    <n v="2431366"/>
    <n v="2431366"/>
  </r>
  <r>
    <s v="41-06-00-025"/>
    <s v="REGIONAL"/>
    <s v="REGIONAL CUNDINAMARCA"/>
    <x v="15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4358324"/>
    <n v="4345324"/>
    <n v="13000"/>
    <n v="0"/>
    <n v="0"/>
    <n v="13000"/>
    <n v="0"/>
    <n v="0"/>
    <n v="0"/>
    <n v="0"/>
  </r>
  <r>
    <s v="41-06-00-025"/>
    <s v="REGIONAL"/>
    <s v="REGIONAL CUNDINAMARCA"/>
    <x v="1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308702460"/>
    <n v="0"/>
    <n v="32611827"/>
    <n v="276090633"/>
    <n v="0"/>
    <n v="276090633"/>
    <n v="0"/>
    <n v="276090633"/>
    <n v="190849134"/>
    <n v="190849134"/>
    <n v="190849134"/>
  </r>
  <r>
    <s v="41-06-00-025"/>
    <s v="REGIONAL"/>
    <s v="REGIONAL CUNDINAMARCA"/>
    <x v="1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72189847"/>
    <n v="20000000"/>
    <n v="0"/>
    <n v="92189847"/>
    <n v="0"/>
    <n v="77913726"/>
    <n v="14276121"/>
    <n v="77671802"/>
    <n v="57548434"/>
    <n v="57548434"/>
    <n v="57548434"/>
  </r>
  <r>
    <s v="41-06-00-025"/>
    <s v="REGIONAL"/>
    <s v="REGIONAL CUNDINAMARCA"/>
    <x v="1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0"/>
    <n v="1702905"/>
    <n v="81318700"/>
    <n v="0"/>
    <n v="81318700"/>
    <n v="0"/>
    <n v="81318700"/>
    <n v="58823833"/>
    <n v="58823833"/>
    <n v="58823833"/>
  </r>
  <r>
    <s v="41-06-00-025"/>
    <s v="REGIONAL"/>
    <s v="REGIONAL CUNDINAMARCA"/>
    <x v="1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476238"/>
    <n v="14510084"/>
    <n v="11510084"/>
    <n v="12476238"/>
    <n v="0"/>
    <n v="9456055"/>
    <n v="3020183"/>
    <n v="9456055"/>
    <n v="9441055"/>
    <n v="9441055"/>
    <n v="9441055"/>
  </r>
  <r>
    <s v="41-06-00-025"/>
    <s v="REGIONAL"/>
    <s v="REGIONAL CUNDINAMARCA"/>
    <x v="15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006638296"/>
    <n v="132078204"/>
    <n v="0"/>
    <n v="1138716500"/>
    <n v="0"/>
    <n v="1138664065"/>
    <n v="52435"/>
    <n v="1131410298"/>
    <n v="924450934"/>
    <n v="924450934"/>
    <n v="924450934"/>
  </r>
  <r>
    <s v="41-06-00-025"/>
    <s v="REGIONAL"/>
    <s v="REGIONAL CUNDINAMARCA"/>
    <x v="15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8512716"/>
    <n v="0"/>
    <n v="8512716"/>
    <n v="0"/>
    <n v="0"/>
    <n v="8512716"/>
    <n v="0"/>
    <n v="0"/>
    <n v="0"/>
    <n v="0"/>
  </r>
  <r>
    <s v="41-06-00-025"/>
    <s v="REGIONAL"/>
    <s v="REGIONAL CUNDINAMARCA"/>
    <x v="15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3510084"/>
    <n v="0"/>
    <n v="53510084"/>
    <n v="0"/>
    <n v="44993815"/>
    <n v="8516269"/>
    <n v="40174078"/>
    <n v="38311102"/>
    <n v="38311102"/>
    <n v="38311102"/>
  </r>
  <r>
    <s v="41-06-00-025"/>
    <s v="REGIONAL"/>
    <s v="REGIONAL CUNDINAMARCA"/>
    <x v="15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4453400"/>
    <n v="0"/>
    <n v="0"/>
    <n v="4453400"/>
    <n v="0"/>
    <n v="4453400"/>
    <n v="0"/>
    <n v="2950000"/>
    <n v="2950000"/>
    <n v="2950000"/>
    <n v="2950000"/>
  </r>
  <r>
    <s v="41-06-00-025"/>
    <s v="REGIONAL"/>
    <s v="REGIONAL CUNDINAMARCA"/>
    <x v="15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31996067"/>
    <n v="92169"/>
    <n v="31996067"/>
    <n v="22854333"/>
    <n v="22854333"/>
    <n v="22854333"/>
  </r>
  <r>
    <s v="41-06-00-025"/>
    <s v="REGIONAL"/>
    <s v="REGIONAL CUNDINAMARCA"/>
    <x v="15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86425267"/>
    <n v="0"/>
    <n v="433841"/>
    <n v="585991426"/>
    <n v="0"/>
    <n v="585991426"/>
    <n v="0"/>
    <n v="585991426"/>
    <n v="427496999"/>
    <n v="427496999"/>
    <n v="427496999"/>
  </r>
  <r>
    <s v="41-06-00-025"/>
    <s v="REGIONAL"/>
    <s v="REGIONAL CUNDINAMARCA"/>
    <x v="15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67817000"/>
    <n v="0"/>
    <n v="67817000"/>
    <n v="0"/>
    <n v="57817000"/>
    <n v="10000000"/>
    <n v="9719381"/>
    <n v="7216601"/>
    <n v="7216601"/>
    <n v="7216601"/>
  </r>
  <r>
    <s v="41-06-00-025"/>
    <s v="REGIONAL"/>
    <s v="REGIONAL CUNDINAMARCA"/>
    <x v="15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7255740"/>
    <n v="0"/>
    <n v="17255740"/>
    <n v="0"/>
    <n v="17255740"/>
    <n v="0"/>
    <n v="17255740"/>
    <n v="0"/>
    <n v="0"/>
    <n v="0"/>
  </r>
  <r>
    <s v="41-06-00-025"/>
    <s v="REGIONAL"/>
    <s v="REGIONAL CUNDINAMARCA"/>
    <x v="15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00000"/>
    <n v="0"/>
    <n v="0"/>
    <n v="5400000"/>
    <n v="0"/>
    <n v="3058752"/>
    <n v="2341248"/>
    <n v="3058752"/>
    <n v="2605936"/>
    <n v="2605936"/>
    <n v="2605936"/>
  </r>
  <r>
    <s v="41-06-00-025"/>
    <s v="REGIONAL"/>
    <s v="REGIONAL CUNDINAMARCA"/>
    <x v="15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447182"/>
    <n v="271268"/>
    <n v="0"/>
    <n v="1718450"/>
    <n v="0"/>
    <n v="276494"/>
    <n v="1441956"/>
    <n v="241866"/>
    <n v="241866"/>
    <n v="241866"/>
    <n v="241866"/>
  </r>
  <r>
    <s v="41-06-00-025"/>
    <s v="REGIONAL"/>
    <s v="REGIONAL CUNDINAMARCA"/>
    <x v="15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50000000"/>
    <n v="0"/>
    <n v="150000000"/>
    <n v="0"/>
    <n v="122440445"/>
    <n v="27559555"/>
    <n v="0"/>
    <n v="0"/>
    <n v="0"/>
    <n v="0"/>
  </r>
  <r>
    <s v="41-06-00-025"/>
    <s v="REGIONAL"/>
    <s v="REGIONAL CUNDINAMARCA"/>
    <x v="15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00000000"/>
    <n v="0"/>
    <n v="18608"/>
    <n v="99981392"/>
    <n v="0"/>
    <n v="99971392"/>
    <n v="10000"/>
    <n v="54136445"/>
    <n v="15832377"/>
    <n v="15832377"/>
    <n v="15832377"/>
  </r>
  <r>
    <s v="41-06-00-025"/>
    <s v="REGIONAL"/>
    <s v="REGIONAL CUNDINAMARCA"/>
    <x v="15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800000"/>
    <n v="0"/>
    <n v="0"/>
    <n v="3800000"/>
    <n v="0"/>
    <n v="3783206"/>
    <n v="16794"/>
    <n v="3783206"/>
    <n v="3783206"/>
    <n v="3783206"/>
    <n v="3783206"/>
  </r>
  <r>
    <s v="41-06-00-025"/>
    <s v="REGIONAL"/>
    <s v="REGIONAL CUNDINAMARCA"/>
    <x v="15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00280000"/>
    <n v="83708267"/>
    <n v="0"/>
    <n v="183988267"/>
    <n v="0"/>
    <n v="183988267"/>
    <n v="0"/>
    <n v="183626400"/>
    <n v="131481800"/>
    <n v="131481800"/>
    <n v="131481800"/>
  </r>
  <r>
    <s v="41-06-00-025"/>
    <s v="REGIONAL"/>
    <s v="REGIONAL CUNDINAMARCA"/>
    <x v="15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4762000"/>
    <n v="6913360"/>
    <n v="0"/>
    <n v="11675360"/>
    <n v="0"/>
    <n v="5868425"/>
    <n v="5806935"/>
    <n v="5868425"/>
    <n v="5868425"/>
    <n v="5868425"/>
    <n v="5868425"/>
  </r>
  <r>
    <s v="41-06-00-025"/>
    <s v="REGIONAL"/>
    <s v="REGIONAL CUNDINAMARCA"/>
    <x v="15"/>
    <s v="C-4199-1500-5-0-999"/>
    <s v="C-4199-1500-5"/>
    <x v="8"/>
    <s v="DIRECCION ADMINISTRATIVA"/>
    <s v="Administrativa CONS"/>
    <x v="1"/>
    <s v="4199"/>
    <s v="1500"/>
    <s v="5"/>
    <s v="0"/>
    <s v="999"/>
    <m/>
    <m/>
    <s v="Propios"/>
    <s v="21"/>
    <s v="CSF"/>
    <s v="GRAVAMEN A LOS MOVIMIENTOS FINANCIEROS - GMF"/>
    <n v="0"/>
    <n v="18608"/>
    <n v="0"/>
    <n v="18608"/>
    <n v="0"/>
    <n v="12094"/>
    <n v="6514"/>
    <n v="5728"/>
    <n v="5728"/>
    <n v="5728"/>
    <n v="5728"/>
  </r>
  <r>
    <s v="41-06-00-027"/>
    <s v="REGIONAL"/>
    <s v="REGIONAL CHOCO"/>
    <x v="16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2000000"/>
    <n v="0"/>
    <n v="9148652"/>
    <n v="22851348"/>
    <n v="0"/>
    <n v="22851347.25"/>
    <n v="0.75"/>
    <n v="22851347.25"/>
    <n v="22846820.109999999"/>
    <n v="22846820.109999999"/>
    <n v="22846820.109999999"/>
  </r>
  <r>
    <s v="41-06-00-027"/>
    <s v="REGIONAL"/>
    <s v="REGIONAL CHOCO"/>
    <x v="16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0450000"/>
    <n v="0"/>
    <n v="571800"/>
    <n v="9878200"/>
    <n v="0"/>
    <n v="9878200"/>
    <n v="0"/>
    <n v="9878200"/>
    <n v="2443884"/>
    <n v="2443884"/>
    <n v="2443884"/>
  </r>
  <r>
    <s v="41-06-00-027"/>
    <s v="REGIONAL"/>
    <s v="REGIONAL CHOCO"/>
    <x v="16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0500000"/>
    <n v="0"/>
    <n v="0"/>
    <n v="20500000"/>
    <n v="0"/>
    <n v="9478698"/>
    <n v="11021302"/>
    <n v="2378697"/>
    <n v="0"/>
    <n v="0"/>
    <n v="0"/>
  </r>
  <r>
    <s v="41-06-00-027"/>
    <s v="REGIONAL"/>
    <s v="REGIONAL CHOCO"/>
    <x v="16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0"/>
    <n v="2790133"/>
    <n v="0"/>
    <n v="2790133"/>
    <n v="0"/>
    <n v="2790133"/>
    <n v="0"/>
    <n v="0"/>
    <n v="0"/>
    <n v="0"/>
    <n v="0"/>
  </r>
  <r>
    <s v="41-06-00-027"/>
    <s v="REGIONAL"/>
    <s v="REGIONAL CHOCO"/>
    <x v="16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3000000"/>
    <n v="0"/>
    <n v="2719424"/>
    <n v="10280576"/>
    <n v="0"/>
    <n v="10280576"/>
    <n v="0"/>
    <n v="0"/>
    <n v="0"/>
    <n v="0"/>
    <n v="0"/>
  </r>
  <r>
    <s v="41-06-00-027"/>
    <s v="REGIONAL"/>
    <s v="REGIONAL CHOCO"/>
    <x v="16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500000"/>
    <n v="0"/>
    <n v="0"/>
    <n v="2500000"/>
    <n v="0"/>
    <n v="2500000"/>
    <n v="0"/>
    <n v="2389973"/>
    <n v="2376291"/>
    <n v="2376291"/>
    <n v="2376291"/>
  </r>
  <r>
    <s v="41-06-00-027"/>
    <s v="REGIONAL"/>
    <s v="REGIONAL CHOCO"/>
    <x v="16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07000000"/>
    <n v="0"/>
    <n v="0"/>
    <n v="107000000"/>
    <n v="0"/>
    <n v="107000000"/>
    <n v="0"/>
    <n v="103172260"/>
    <n v="103157576.02"/>
    <n v="103157576.02"/>
    <n v="103157576.02"/>
  </r>
  <r>
    <s v="41-06-00-027"/>
    <s v="REGIONAL"/>
    <s v="REGIONAL CHOCO"/>
    <x v="16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000000"/>
    <n v="0"/>
    <n v="0"/>
    <n v="7000000"/>
    <n v="0"/>
    <n v="7000000"/>
    <n v="0"/>
    <n v="6896129"/>
    <n v="6895601"/>
    <n v="6895601"/>
    <n v="6895601"/>
  </r>
  <r>
    <s v="41-06-00-027"/>
    <s v="REGIONAL"/>
    <s v="REGIONAL CHOCO"/>
    <x v="16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4000000"/>
    <n v="6589857"/>
    <n v="0"/>
    <n v="20589857"/>
    <n v="0"/>
    <n v="20589857"/>
    <n v="0"/>
    <n v="15669329"/>
    <n v="13279457"/>
    <n v="13279457"/>
    <n v="13279457"/>
  </r>
  <r>
    <s v="41-06-00-027"/>
    <s v="REGIONAL"/>
    <s v="REGIONAL CHOCO"/>
    <x v="16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7124354"/>
    <n v="0"/>
    <n v="0"/>
    <n v="57124354"/>
    <n v="0"/>
    <n v="57124354"/>
    <n v="0"/>
    <n v="29265000"/>
    <n v="0"/>
    <n v="0"/>
    <n v="0"/>
  </r>
  <r>
    <s v="41-06-00-027"/>
    <s v="REGIONAL"/>
    <s v="REGIONAL CHOCO"/>
    <x v="16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6743866640"/>
    <n v="403391464"/>
    <n v="0"/>
    <n v="7147258104"/>
    <n v="0"/>
    <n v="7147258104"/>
    <n v="0"/>
    <n v="7147258104"/>
    <n v="2839186983"/>
    <n v="2839186983"/>
    <n v="2839186983"/>
  </r>
  <r>
    <s v="41-06-00-027"/>
    <s v="REGIONAL"/>
    <s v="REGIONAL CHOCO"/>
    <x v="16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5346240"/>
    <n v="0"/>
    <n v="10000000"/>
    <n v="5346240"/>
    <n v="0"/>
    <n v="0"/>
    <n v="5346240"/>
    <n v="0"/>
    <n v="0"/>
    <n v="0"/>
    <n v="0"/>
  </r>
  <r>
    <s v="41-06-00-027"/>
    <s v="REGIONAL"/>
    <s v="REGIONAL CHOCO"/>
    <x v="16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53539210"/>
    <n v="73281680"/>
    <n v="16056355"/>
    <n v="110764535"/>
    <n v="0"/>
    <n v="101943468"/>
    <n v="8821067"/>
    <n v="101943468"/>
    <n v="54617125"/>
    <n v="54617125"/>
    <n v="54617125"/>
  </r>
  <r>
    <s v="41-06-00-027"/>
    <s v="REGIONAL"/>
    <s v="REGIONAL CHOCO"/>
    <x v="16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0765718"/>
    <n v="5000000"/>
    <n v="0"/>
    <n v="25765718"/>
    <n v="0"/>
    <n v="25765718"/>
    <n v="0"/>
    <n v="25554778"/>
    <n v="24122864"/>
    <n v="24122864"/>
    <n v="24122864"/>
  </r>
  <r>
    <s v="41-06-00-027"/>
    <s v="REGIONAL"/>
    <s v="REGIONAL CHOCO"/>
    <x v="1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24128300"/>
    <n v="0"/>
    <n v="0"/>
    <n v="224128300"/>
    <n v="0"/>
    <n v="224128300"/>
    <n v="0"/>
    <n v="224128300"/>
    <n v="120054288"/>
    <n v="120054288"/>
    <n v="120054288"/>
  </r>
  <r>
    <s v="41-06-00-027"/>
    <s v="REGIONAL"/>
    <s v="REGIONAL CHOCO"/>
    <x v="1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616997460"/>
    <n v="5782795"/>
    <n v="117096543"/>
    <n v="2505683712"/>
    <n v="0"/>
    <n v="2505683712"/>
    <n v="0"/>
    <n v="2505327721"/>
    <n v="952500880"/>
    <n v="952500880"/>
    <n v="952500880"/>
  </r>
  <r>
    <s v="41-06-00-027"/>
    <s v="REGIONAL"/>
    <s v="REGIONAL CHOCO"/>
    <x v="1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6037108"/>
    <n v="0"/>
    <n v="12410354"/>
    <n v="213626754"/>
    <n v="0"/>
    <n v="213626754"/>
    <n v="0"/>
    <n v="206496006"/>
    <n v="111408388"/>
    <n v="111408388"/>
    <n v="111408388"/>
  </r>
  <r>
    <s v="41-06-00-027"/>
    <s v="REGIONAL"/>
    <s v="REGIONAL CHOCO"/>
    <x v="1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71761830"/>
    <n v="0"/>
    <n v="18810565"/>
    <n v="352951265"/>
    <n v="0"/>
    <n v="352951265"/>
    <n v="0"/>
    <n v="352951265"/>
    <n v="184208966"/>
    <n v="184208966"/>
    <n v="184208966"/>
  </r>
  <r>
    <s v="41-06-00-027"/>
    <s v="REGIONAL"/>
    <s v="REGIONAL CHOCO"/>
    <x v="16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250000"/>
    <n v="0"/>
    <n v="250000"/>
    <n v="0"/>
    <n v="250000"/>
    <n v="0"/>
    <n v="250000"/>
    <n v="0"/>
    <n v="0"/>
    <n v="0"/>
  </r>
  <r>
    <s v="41-06-00-027"/>
    <s v="REGIONAL"/>
    <s v="REGIONAL CHOCO"/>
    <x v="16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857502446"/>
    <n v="761989602"/>
    <n v="0"/>
    <n v="1619492048"/>
    <n v="0"/>
    <n v="1603016486"/>
    <n v="16475562"/>
    <n v="1585275786"/>
    <n v="1230466942"/>
    <n v="1230466942"/>
    <n v="1230466942"/>
  </r>
  <r>
    <s v="41-06-00-027"/>
    <s v="REGIONAL"/>
    <s v="REGIONAL CHOCO"/>
    <x v="16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55108000"/>
    <n v="0"/>
    <n v="0"/>
    <n v="255108000"/>
    <n v="0"/>
    <n v="255108000"/>
    <n v="0"/>
    <n v="252258316"/>
    <n v="220994300"/>
    <n v="220994300"/>
    <n v="220994300"/>
  </r>
  <r>
    <s v="41-06-00-027"/>
    <s v="REGIONAL"/>
    <s v="REGIONAL CHOCO"/>
    <x v="16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36051000"/>
    <n v="0"/>
    <n v="0"/>
    <n v="36051000"/>
    <n v="0"/>
    <n v="36051000"/>
    <n v="0"/>
    <n v="36051000"/>
    <n v="0"/>
    <n v="0"/>
    <n v="0"/>
  </r>
  <r>
    <s v="41-06-00-027"/>
    <s v="REGIONAL"/>
    <s v="REGIONAL CHOCO"/>
    <x v="1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93284100"/>
    <n v="10346900"/>
    <n v="82937200"/>
    <n v="0"/>
    <n v="82919200"/>
    <n v="18000"/>
    <n v="82919200"/>
    <n v="60197400"/>
    <n v="60197400"/>
    <n v="60197400"/>
  </r>
  <r>
    <s v="41-06-00-027"/>
    <s v="REGIONAL"/>
    <s v="REGIONAL CHOCO"/>
    <x v="1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3732833732"/>
    <n v="9969396567"/>
    <n v="8855705428"/>
    <n v="84846524871"/>
    <n v="0"/>
    <n v="84208664203"/>
    <n v="637860668"/>
    <n v="84049833130"/>
    <n v="61458944350"/>
    <n v="61458944350"/>
    <n v="61458944350"/>
  </r>
  <r>
    <s v="41-06-00-027"/>
    <s v="REGIONAL"/>
    <s v="REGIONAL CHOCO"/>
    <x v="1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595026000"/>
    <n v="0"/>
    <n v="1595026000"/>
    <n v="0"/>
    <n v="1595026000"/>
    <n v="0"/>
    <n v="1595026000"/>
    <n v="1157756377"/>
    <n v="1157756377"/>
    <n v="1157756377"/>
  </r>
  <r>
    <s v="41-06-00-027"/>
    <s v="REGIONAL"/>
    <s v="REGIONAL CHOCO"/>
    <x v="1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24955295789"/>
    <n v="0"/>
    <n v="8817064"/>
    <n v="24946478725"/>
    <n v="0"/>
    <n v="24821948245"/>
    <n v="124530480"/>
    <n v="24821948245"/>
    <n v="15934190307"/>
    <n v="15934190307"/>
    <n v="15934190307"/>
  </r>
  <r>
    <s v="41-06-00-027"/>
    <s v="REGIONAL"/>
    <s v="REGIONAL CHOCO"/>
    <x v="1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919568796"/>
    <n v="0"/>
    <n v="919568796"/>
    <n v="0"/>
    <n v="914628672"/>
    <n v="4940124"/>
    <n v="914628672"/>
    <n v="13184800"/>
    <n v="13184800"/>
    <n v="13184800"/>
  </r>
  <r>
    <s v="41-06-00-027"/>
    <s v="REGIONAL"/>
    <s v="REGIONAL CHOCO"/>
    <x v="1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2135969460"/>
    <n v="1369688692"/>
    <n v="0"/>
    <n v="3505658152"/>
    <n v="0"/>
    <n v="3400744123"/>
    <n v="104914029"/>
    <n v="3333295723"/>
    <n v="2463044196"/>
    <n v="2463044196"/>
    <n v="2463044196"/>
  </r>
  <r>
    <s v="41-06-00-027"/>
    <s v="REGIONAL"/>
    <s v="REGIONAL CHOCO"/>
    <x v="1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1595855956"/>
    <n v="0"/>
    <n v="1595855956"/>
    <n v="0"/>
    <n v="1590690777"/>
    <n v="5165179"/>
    <n v="1590690777"/>
    <n v="172004931"/>
    <n v="172004931"/>
    <n v="172004931"/>
  </r>
  <r>
    <s v="41-06-00-027"/>
    <s v="REGIONAL"/>
    <s v="REGIONAL CHOCO"/>
    <x v="16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20000000"/>
    <n v="0"/>
    <n v="20000000"/>
    <n v="0"/>
    <n v="850000"/>
    <n v="19150000"/>
    <n v="850000"/>
    <n v="0"/>
    <n v="0"/>
    <n v="0"/>
  </r>
  <r>
    <s v="41-06-00-027"/>
    <s v="REGIONAL"/>
    <s v="REGIONAL CHOCO"/>
    <x v="16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63330000"/>
    <n v="13849290"/>
    <n v="849480710"/>
    <n v="0"/>
    <n v="841554034"/>
    <n v="7926676"/>
    <n v="833363302"/>
    <n v="399024331"/>
    <n v="399024331"/>
    <n v="399024331"/>
  </r>
  <r>
    <s v="41-06-00-027"/>
    <s v="REGIONAL"/>
    <s v="REGIONAL CHOCO"/>
    <x v="16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8500000"/>
    <n v="303761619"/>
    <n v="0"/>
    <n v="342261619"/>
    <n v="0"/>
    <n v="341981172"/>
    <n v="280447"/>
    <n v="288097549"/>
    <n v="213002891"/>
    <n v="213002891"/>
    <n v="213002891"/>
  </r>
  <r>
    <s v="41-06-00-027"/>
    <s v="REGIONAL"/>
    <s v="REGIONAL CHOCO"/>
    <x v="16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25000"/>
    <n v="0"/>
    <n v="25000"/>
    <n v="0"/>
    <n v="0"/>
    <n v="25000"/>
    <n v="0"/>
    <n v="0"/>
    <n v="0"/>
    <n v="0"/>
  </r>
  <r>
    <s v="41-06-00-027"/>
    <s v="REGIONAL"/>
    <s v="REGIONAL CHOCO"/>
    <x v="16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723489920"/>
    <n v="379936800"/>
    <n v="0"/>
    <n v="2103426720"/>
    <n v="0"/>
    <n v="2103426720"/>
    <n v="0"/>
    <n v="2103426720"/>
    <n v="775570464"/>
    <n v="775570464"/>
    <n v="775570464"/>
  </r>
  <r>
    <s v="41-06-00-027"/>
    <s v="REGIONAL"/>
    <s v="REGIONAL CHOCO"/>
    <x v="16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563309911"/>
    <n v="0"/>
    <n v="0"/>
    <n v="1563309911"/>
    <n v="0"/>
    <n v="1563309911"/>
    <n v="0"/>
    <n v="1563309911"/>
    <n v="982757789"/>
    <n v="982757789"/>
    <n v="982757789"/>
  </r>
  <r>
    <s v="41-06-00-027"/>
    <s v="REGIONAL"/>
    <s v="REGIONAL CHOCO"/>
    <x v="16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27623934"/>
    <n v="5167066"/>
    <n v="27325834"/>
    <n v="17190434"/>
    <n v="17190434"/>
    <n v="17190434"/>
  </r>
  <r>
    <s v="41-06-00-027"/>
    <s v="REGIONAL"/>
    <s v="REGIONAL CHOCO"/>
    <x v="16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16289465"/>
    <n v="0"/>
    <n v="11309741"/>
    <n v="10812754"/>
    <n v="10812754"/>
    <n v="10812754"/>
  </r>
  <r>
    <s v="41-06-00-027"/>
    <s v="REGIONAL"/>
    <s v="REGIONAL CHOCO"/>
    <x v="16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27"/>
    <s v="REGIONAL"/>
    <s v="REGIONAL CHOCO"/>
    <x v="16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865507200"/>
    <n v="582836150"/>
    <n v="109593800"/>
    <n v="4338749550"/>
    <n v="0"/>
    <n v="4338749550"/>
    <n v="0"/>
    <n v="4298190350"/>
    <n v="1308911892"/>
    <n v="1308911892"/>
    <n v="1308911892"/>
  </r>
  <r>
    <s v="41-06-00-027"/>
    <s v="REGIONAL"/>
    <s v="REGIONAL CHOCO"/>
    <x v="16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207956000"/>
    <n v="0"/>
    <n v="0"/>
    <n v="1207956000"/>
    <n v="0"/>
    <n v="1207956000"/>
    <n v="0"/>
    <n v="1207956000"/>
    <n v="538734203"/>
    <n v="538734203"/>
    <n v="538734203"/>
  </r>
  <r>
    <s v="41-06-00-027"/>
    <s v="REGIONAL"/>
    <s v="REGIONAL CHOCO"/>
    <x v="16"/>
    <s v="C-4102-1500-6-0-104"/>
    <s v="C-4102-1500-6"/>
    <x v="5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350000000"/>
    <n v="0"/>
    <n v="350000000"/>
    <n v="0"/>
    <n v="350000000"/>
    <n v="0"/>
    <n v="350000000"/>
    <n v="105000000"/>
    <n v="105000000"/>
    <n v="105000000"/>
  </r>
  <r>
    <s v="41-06-00-027"/>
    <s v="REGIONAL"/>
    <s v="REGIONAL CHOCO"/>
    <x v="16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79936800"/>
    <n v="0"/>
    <n v="379936800"/>
    <n v="0"/>
    <n v="379936800"/>
    <n v="0"/>
    <n v="379936800"/>
    <n v="0"/>
    <n v="0"/>
    <n v="0"/>
  </r>
  <r>
    <s v="41-06-00-027"/>
    <s v="REGIONAL"/>
    <s v="REGIONAL CHOCO"/>
    <x v="16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8929200"/>
    <n v="59740600"/>
    <n v="0"/>
    <n v="59740600"/>
    <n v="0"/>
    <n v="59740600"/>
    <n v="40712900"/>
    <n v="40712900"/>
    <n v="40712900"/>
  </r>
  <r>
    <s v="41-06-00-027"/>
    <s v="REGIONAL"/>
    <s v="REGIONAL CHOCO"/>
    <x v="16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5000000"/>
    <n v="0"/>
    <n v="18000000"/>
    <n v="0"/>
    <n v="16000000"/>
    <n v="2000000"/>
    <n v="15909462"/>
    <n v="13483752"/>
    <n v="13483752"/>
    <n v="13483752"/>
  </r>
  <r>
    <s v="41-06-00-027"/>
    <s v="REGIONAL"/>
    <s v="REGIONAL CHOCO"/>
    <x v="16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0293853"/>
    <n v="20280853"/>
    <n v="13000"/>
    <n v="0"/>
    <n v="0"/>
    <n v="13000"/>
    <n v="0"/>
    <n v="0"/>
    <n v="0"/>
    <n v="0"/>
  </r>
  <r>
    <s v="41-06-00-027"/>
    <s v="REGIONAL"/>
    <s v="REGIONAL CHOCO"/>
    <x v="16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29887120"/>
    <n v="48116147"/>
    <n v="55086701"/>
    <n v="122916566"/>
    <n v="0"/>
    <n v="122916566"/>
    <n v="0"/>
    <n v="122916566"/>
    <n v="85274966"/>
    <n v="85274966"/>
    <n v="85274966"/>
  </r>
  <r>
    <s v="41-06-00-027"/>
    <s v="REGIONAL"/>
    <s v="REGIONAL CHOCO"/>
    <x v="16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34287372"/>
    <n v="25000000"/>
    <n v="0"/>
    <n v="59287372"/>
    <n v="0"/>
    <n v="59287372"/>
    <n v="0"/>
    <n v="43241381"/>
    <n v="32312263"/>
    <n v="32312263"/>
    <n v="32312263"/>
  </r>
  <r>
    <s v="41-06-00-027"/>
    <s v="REGIONAL"/>
    <s v="REGIONAL CHOCO"/>
    <x v="16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834933"/>
    <n v="867971"/>
    <n v="82988567"/>
    <n v="0"/>
    <n v="82988567"/>
    <n v="0"/>
    <n v="82988567"/>
    <n v="60012767"/>
    <n v="60012767"/>
    <n v="60012767"/>
  </r>
  <r>
    <s v="41-06-00-027"/>
    <s v="REGIONAL"/>
    <s v="REGIONAL CHOCO"/>
    <x v="16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7875012"/>
    <n v="790539"/>
    <n v="790539"/>
    <n v="7875012"/>
    <n v="0"/>
    <n v="7875012"/>
    <n v="0"/>
    <n v="6179004"/>
    <n v="4559828"/>
    <n v="4559828"/>
    <n v="4559828"/>
  </r>
  <r>
    <s v="41-06-00-027"/>
    <s v="REGIONAL"/>
    <s v="REGIONAL CHOCO"/>
    <x v="16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425219388"/>
    <n v="116103647"/>
    <n v="0"/>
    <n v="541323035"/>
    <n v="0"/>
    <n v="541204568"/>
    <n v="118467"/>
    <n v="541204568"/>
    <n v="398752702"/>
    <n v="398752702"/>
    <n v="398752702"/>
  </r>
  <r>
    <s v="41-06-00-027"/>
    <s v="REGIONAL"/>
    <s v="REGIONAL CHOCO"/>
    <x v="16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9890539"/>
    <n v="0"/>
    <n v="49890539"/>
    <n v="0"/>
    <n v="49890539"/>
    <n v="0"/>
    <n v="38052149"/>
    <n v="32270601"/>
    <n v="32270601"/>
    <n v="32270601"/>
  </r>
  <r>
    <s v="41-06-00-027"/>
    <s v="REGIONAL"/>
    <s v="REGIONAL CHOCO"/>
    <x v="16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24841667"/>
    <n v="24841667"/>
    <n v="24841667"/>
  </r>
  <r>
    <s v="41-06-00-027"/>
    <s v="REGIONAL"/>
    <s v="REGIONAL CHOCO"/>
    <x v="16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482130188"/>
    <n v="91200000"/>
    <n v="7793648"/>
    <n v="565536540"/>
    <n v="0"/>
    <n v="565536540"/>
    <n v="0"/>
    <n v="565536540"/>
    <n v="359236922.26999998"/>
    <n v="359236922.26999998"/>
    <n v="359236922.26999998"/>
  </r>
  <r>
    <s v="41-06-00-027"/>
    <s v="REGIONAL"/>
    <s v="REGIONAL CHOCO"/>
    <x v="16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18815416"/>
    <n v="0"/>
    <n v="0"/>
    <n v="218815416"/>
    <n v="0"/>
    <n v="218815416"/>
    <n v="0"/>
    <n v="218815416"/>
    <n v="127642326"/>
    <n v="127642326"/>
    <n v="127642326"/>
  </r>
  <r>
    <s v="41-06-00-027"/>
    <s v="REGIONAL"/>
    <s v="REGIONAL CHOCO"/>
    <x v="16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06375000"/>
    <n v="0"/>
    <n v="106375000"/>
    <n v="0"/>
    <n v="106375000"/>
    <n v="0"/>
    <n v="74542193"/>
    <n v="73584748"/>
    <n v="73584748"/>
    <n v="73584748"/>
  </r>
  <r>
    <s v="41-06-00-027"/>
    <s v="REGIONAL"/>
    <s v="REGIONAL CHOCO"/>
    <x v="16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2097000"/>
    <n v="0"/>
    <n v="12097000"/>
    <n v="0"/>
    <n v="12097000"/>
    <n v="0"/>
    <n v="0"/>
    <n v="0"/>
    <n v="0"/>
    <n v="0"/>
  </r>
  <r>
    <s v="41-06-00-027"/>
    <s v="REGIONAL"/>
    <s v="REGIONAL CHOCO"/>
    <x v="16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000000"/>
    <n v="1990000"/>
    <n v="0"/>
    <n v="4990000"/>
    <n v="0"/>
    <n v="4990000"/>
    <n v="0"/>
    <n v="4940092"/>
    <n v="2978345"/>
    <n v="2978345"/>
    <n v="2978345"/>
  </r>
  <r>
    <s v="41-06-00-027"/>
    <s v="REGIONAL"/>
    <s v="REGIONAL CHOCO"/>
    <x v="16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64501"/>
    <n v="425500"/>
    <n v="0"/>
    <n v="890001"/>
    <n v="0"/>
    <n v="425500"/>
    <n v="464501"/>
    <n v="425500"/>
    <n v="329016.2"/>
    <n v="329016.2"/>
    <n v="329016.2"/>
  </r>
  <r>
    <s v="41-06-00-027"/>
    <s v="REGIONAL"/>
    <s v="REGIONAL CHOCO"/>
    <x v="16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44435750"/>
    <n v="0"/>
    <n v="44435750"/>
    <n v="0"/>
    <n v="44435750"/>
    <n v="0"/>
    <n v="0"/>
    <n v="0"/>
    <n v="0"/>
    <n v="0"/>
  </r>
  <r>
    <s v="41-06-00-027"/>
    <s v="REGIONAL"/>
    <s v="REGIONAL CHOCO"/>
    <x v="16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94681688"/>
    <n v="5318312"/>
    <n v="19514688"/>
    <n v="0"/>
    <n v="0"/>
    <n v="0"/>
  </r>
  <r>
    <s v="41-06-00-027"/>
    <s v="REGIONAL"/>
    <s v="REGIONAL CHOCO"/>
    <x v="16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08000000"/>
    <n v="0"/>
    <n v="0"/>
    <n v="108000000"/>
    <n v="0"/>
    <n v="108000000"/>
    <n v="0"/>
    <n v="14250891"/>
    <n v="0"/>
    <n v="0"/>
    <n v="0"/>
  </r>
  <r>
    <s v="41-06-00-027"/>
    <s v="REGIONAL"/>
    <s v="REGIONAL CHOCO"/>
    <x v="16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9000000"/>
    <n v="0"/>
    <n v="0"/>
    <n v="19000000"/>
    <n v="0"/>
    <n v="15640060"/>
    <n v="3359940"/>
    <n v="15640060"/>
    <n v="12592232"/>
    <n v="12592232"/>
    <n v="12592232"/>
  </r>
  <r>
    <s v="41-06-00-027"/>
    <s v="REGIONAL"/>
    <s v="REGIONAL CHOCO"/>
    <x v="16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7827124"/>
    <n v="355866"/>
    <n v="93752258"/>
    <n v="0"/>
    <n v="93600134"/>
    <n v="152124"/>
    <n v="93600134"/>
    <n v="64655833"/>
    <n v="64655833"/>
    <n v="64655833"/>
  </r>
  <r>
    <s v="41-06-00-027"/>
    <s v="REGIONAL"/>
    <s v="REGIONAL CHOCO"/>
    <x v="16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651000"/>
    <n v="9097672"/>
    <n v="0"/>
    <n v="15748672"/>
    <n v="0"/>
    <n v="15748672"/>
    <n v="0"/>
    <n v="10518103"/>
    <n v="7862200"/>
    <n v="7862200"/>
    <n v="7862200"/>
  </r>
  <r>
    <s v="41-06-00-041"/>
    <s v="REGIONAL"/>
    <s v="REGIONAL HUILA"/>
    <x v="17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9000000"/>
    <n v="32115000"/>
    <n v="2894294"/>
    <n v="58220706"/>
    <n v="0"/>
    <n v="58220706"/>
    <n v="0"/>
    <n v="58220706"/>
    <n v="58091610"/>
    <n v="58091610"/>
    <n v="58091610"/>
  </r>
  <r>
    <s v="41-06-00-041"/>
    <s v="REGIONAL"/>
    <s v="REGIONAL HUILA"/>
    <x v="17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426000"/>
    <n v="0"/>
    <n v="0"/>
    <n v="426000"/>
    <n v="0"/>
    <n v="287201.59000000003"/>
    <n v="138798.41"/>
    <n v="287201.59000000003"/>
    <n v="287201.59000000003"/>
    <n v="287201.59000000003"/>
    <n v="287201.59000000003"/>
  </r>
  <r>
    <s v="41-06-00-041"/>
    <s v="REGIONAL"/>
    <s v="REGIONAL HUILA"/>
    <x v="17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7000000"/>
    <n v="0"/>
    <n v="0"/>
    <n v="7000000"/>
    <n v="0"/>
    <n v="7000000"/>
    <n v="0"/>
    <n v="7000000"/>
    <n v="1402675"/>
    <n v="1402675"/>
    <n v="1402675"/>
  </r>
  <r>
    <s v="41-06-00-041"/>
    <s v="REGIONAL"/>
    <s v="REGIONAL HUILA"/>
    <x v="17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8500000"/>
    <n v="0"/>
    <n v="10400000"/>
    <n v="18100000"/>
    <n v="0"/>
    <n v="3772939.43"/>
    <n v="14327060.57"/>
    <n v="3772939.43"/>
    <n v="0"/>
    <n v="0"/>
    <n v="0"/>
  </r>
  <r>
    <s v="41-06-00-041"/>
    <s v="REGIONAL"/>
    <s v="REGIONAL HUILA"/>
    <x v="17"/>
    <s v="A-2-0-4-4-21"/>
    <s v="A-2-0-4"/>
    <x v="0"/>
    <s v="DIRECCION ADMINISTRATIVA"/>
    <s v="Administrativa"/>
    <x v="0"/>
    <s v="2"/>
    <s v="0"/>
    <s v="4"/>
    <s v="4"/>
    <s v="21"/>
    <m/>
    <m/>
    <s v="Propios"/>
    <s v="27"/>
    <s v="CSF"/>
    <s v="UTENSILIOS DE CAFETERIA"/>
    <n v="0"/>
    <n v="4000000"/>
    <n v="0"/>
    <n v="4000000"/>
    <n v="0"/>
    <n v="4000000"/>
    <n v="0"/>
    <n v="0"/>
    <n v="0"/>
    <n v="0"/>
    <n v="0"/>
  </r>
  <r>
    <s v="41-06-00-041"/>
    <s v="REGIONAL"/>
    <s v="REGIONAL HUILA"/>
    <x v="17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86652088"/>
    <n v="0"/>
    <n v="0"/>
    <n v="86652088"/>
    <n v="0"/>
    <n v="86652088"/>
    <n v="0"/>
    <n v="86652088"/>
    <n v="37070039"/>
    <n v="37070039"/>
    <n v="37070039"/>
  </r>
  <r>
    <s v="41-06-00-041"/>
    <s v="REGIONAL"/>
    <s v="REGIONAL HUILA"/>
    <x v="17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500000"/>
    <n v="9980000"/>
    <n v="0"/>
    <n v="17480000"/>
    <n v="0"/>
    <n v="11080000"/>
    <n v="6400000"/>
    <n v="9187850"/>
    <n v="3397116"/>
    <n v="3397116"/>
    <n v="3397116"/>
  </r>
  <r>
    <s v="41-06-00-041"/>
    <s v="REGIONAL"/>
    <s v="REGIONAL HUILA"/>
    <x v="17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700000"/>
    <n v="0"/>
    <n v="0"/>
    <n v="6700000"/>
    <n v="0"/>
    <n v="6152738"/>
    <n v="547262"/>
    <n v="6152738"/>
    <n v="6142781"/>
    <n v="6142781"/>
    <n v="6142781"/>
  </r>
  <r>
    <s v="41-06-00-041"/>
    <s v="REGIONAL"/>
    <s v="REGIONAL HUILA"/>
    <x v="17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26500000"/>
    <n v="0"/>
    <n v="0"/>
    <n v="126500000"/>
    <n v="0"/>
    <n v="105151114"/>
    <n v="21348886"/>
    <n v="105151114"/>
    <n v="105063070"/>
    <n v="105063070"/>
    <n v="105063070"/>
  </r>
  <r>
    <s v="41-06-00-041"/>
    <s v="REGIONAL"/>
    <s v="REGIONAL HUILA"/>
    <x v="17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2000000"/>
    <n v="0"/>
    <n v="0"/>
    <n v="12000000"/>
    <n v="0"/>
    <n v="9384772"/>
    <n v="2615228"/>
    <n v="9384772"/>
    <n v="9278615"/>
    <n v="9278615"/>
    <n v="9278615"/>
  </r>
  <r>
    <s v="41-06-00-041"/>
    <s v="REGIONAL"/>
    <s v="REGIONAL HUILA"/>
    <x v="17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6000000"/>
    <n v="0"/>
    <n v="31000000"/>
    <n v="0"/>
    <n v="25898429"/>
    <n v="5101571"/>
    <n v="25568679"/>
    <n v="24226502"/>
    <n v="24226502"/>
    <n v="24226502"/>
  </r>
  <r>
    <s v="41-06-00-041"/>
    <s v="REGIONAL"/>
    <s v="REGIONAL HUILA"/>
    <x v="17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000000"/>
    <n v="0"/>
    <n v="2000000"/>
    <n v="0"/>
    <n v="1925075.42"/>
    <n v="74924.58"/>
    <n v="1925075.42"/>
    <n v="1925075.42"/>
    <n v="1925075.42"/>
    <n v="1925075.42"/>
  </r>
  <r>
    <s v="41-06-00-041"/>
    <s v="REGIONAL"/>
    <s v="REGIONAL HUILA"/>
    <x v="17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80960416"/>
    <n v="0"/>
    <n v="0"/>
    <n v="80960416"/>
    <n v="0"/>
    <n v="52561500"/>
    <n v="28398916"/>
    <n v="52561500"/>
    <n v="21554224"/>
    <n v="21554224"/>
    <n v="21554224"/>
  </r>
  <r>
    <s v="41-06-00-041"/>
    <s v="REGIONAL"/>
    <s v="REGIONAL HUILA"/>
    <x v="17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35801600"/>
    <n v="0"/>
    <n v="21932598"/>
    <n v="813869002"/>
    <n v="0"/>
    <n v="813869002"/>
    <n v="0"/>
    <n v="813869002"/>
    <n v="435833902"/>
    <n v="435833902"/>
    <n v="435833902"/>
  </r>
  <r>
    <s v="41-06-00-041"/>
    <s v="REGIONAL"/>
    <s v="REGIONAL HUILA"/>
    <x v="17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7768298"/>
    <n v="0"/>
    <n v="72337"/>
    <n v="47695961"/>
    <n v="0"/>
    <n v="45892530"/>
    <n v="1803431"/>
    <n v="45892530"/>
    <n v="31749848"/>
    <n v="31749848"/>
    <n v="31749848"/>
  </r>
  <r>
    <s v="41-06-00-041"/>
    <s v="REGIONAL"/>
    <s v="REGIONAL HUILA"/>
    <x v="17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8673584"/>
    <n v="0"/>
    <n v="92017"/>
    <n v="18581567"/>
    <n v="0"/>
    <n v="18581559"/>
    <n v="8"/>
    <n v="18581559"/>
    <n v="11725259"/>
    <n v="11725259"/>
    <n v="11725259"/>
  </r>
  <r>
    <s v="41-06-00-041"/>
    <s v="REGIONAL"/>
    <s v="REGIONAL HUILA"/>
    <x v="17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624855"/>
    <n v="8377774"/>
    <n v="0"/>
    <n v="11002629"/>
    <n v="0"/>
    <n v="3757639"/>
    <n v="7244990"/>
    <n v="2956036"/>
    <n v="2339082"/>
    <n v="2339082"/>
    <n v="2339082"/>
  </r>
  <r>
    <s v="41-06-00-041"/>
    <s v="REGIONAL"/>
    <s v="REGIONAL HUILA"/>
    <x v="17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293171165"/>
    <n v="0"/>
    <n v="50294656"/>
    <n v="1242876509"/>
    <n v="0"/>
    <n v="1242876509"/>
    <n v="0"/>
    <n v="1242876509"/>
    <n v="802097864"/>
    <n v="802097864"/>
    <n v="802097864"/>
  </r>
  <r>
    <s v="41-06-00-041"/>
    <s v="REGIONAL"/>
    <s v="REGIONAL HUILA"/>
    <x v="17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381652498"/>
    <n v="15738598"/>
    <n v="657881371"/>
    <n v="6739509725"/>
    <n v="0"/>
    <n v="6739509725"/>
    <n v="0"/>
    <n v="6724641209"/>
    <n v="4193135003"/>
    <n v="4193135003"/>
    <n v="4193135003"/>
  </r>
  <r>
    <s v="41-06-00-041"/>
    <s v="REGIONAL"/>
    <s v="REGIONAL HUILA"/>
    <x v="17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89161765"/>
    <n v="0"/>
    <n v="5920386"/>
    <n v="83241379"/>
    <n v="0"/>
    <n v="83241379"/>
    <n v="0"/>
    <n v="81613684"/>
    <n v="59488641"/>
    <n v="59488641"/>
    <n v="59488641"/>
  </r>
  <r>
    <s v="41-06-00-041"/>
    <s v="REGIONAL"/>
    <s v="REGIONAL HUILA"/>
    <x v="1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2368460490"/>
    <n v="294199390"/>
    <n v="92398982"/>
    <n v="2570260898"/>
    <n v="0"/>
    <n v="2570260898"/>
    <n v="0"/>
    <n v="2570260898"/>
    <n v="1741092964"/>
    <n v="1741092964"/>
    <n v="1741092964"/>
  </r>
  <r>
    <s v="41-06-00-041"/>
    <s v="REGIONAL"/>
    <s v="REGIONAL HUILA"/>
    <x v="1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8560000"/>
    <n v="0"/>
    <n v="8560000"/>
    <n v="0"/>
    <n v="8560000"/>
    <n v="0"/>
    <n v="8560000"/>
    <n v="7600000"/>
    <n v="7600000"/>
    <n v="7600000"/>
  </r>
  <r>
    <s v="41-06-00-041"/>
    <s v="REGIONAL"/>
    <s v="REGIONAL HUILA"/>
    <x v="1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46671540"/>
    <n v="0"/>
    <n v="46671540"/>
    <n v="0"/>
    <n v="46671540"/>
    <n v="0"/>
    <n v="46671540"/>
    <n v="28825700"/>
    <n v="28825700"/>
    <n v="28825700"/>
  </r>
  <r>
    <s v="41-06-00-041"/>
    <s v="REGIONAL"/>
    <s v="REGIONAL HUILA"/>
    <x v="17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633078937"/>
    <n v="1323027994"/>
    <n v="0"/>
    <n v="2956106931"/>
    <n v="0"/>
    <n v="2948828647"/>
    <n v="7278284"/>
    <n v="2925676214"/>
    <n v="2371481946"/>
    <n v="2371481946"/>
    <n v="2371481946"/>
  </r>
  <r>
    <s v="41-06-00-041"/>
    <s v="REGIONAL"/>
    <s v="REGIONAL HUILA"/>
    <x v="17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56377000"/>
    <n v="80000000"/>
    <n v="0"/>
    <n v="236377000"/>
    <n v="0"/>
    <n v="178782436"/>
    <n v="57594564"/>
    <n v="166629192"/>
    <n v="146394291"/>
    <n v="146394291"/>
    <n v="146394291"/>
  </r>
  <r>
    <s v="41-06-00-041"/>
    <s v="REGIONAL"/>
    <s v="REGIONAL HUILA"/>
    <x v="17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09756000"/>
    <n v="0"/>
    <n v="0"/>
    <n v="109756000"/>
    <n v="0"/>
    <n v="105731013"/>
    <n v="4024987"/>
    <n v="105731013"/>
    <n v="88621525"/>
    <n v="88621525"/>
    <n v="88621525"/>
  </r>
  <r>
    <s v="41-06-00-041"/>
    <s v="REGIONAL"/>
    <s v="REGIONAL HUILA"/>
    <x v="17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67203"/>
    <n v="0"/>
    <n v="67203"/>
    <n v="0"/>
    <n v="66035.17"/>
    <n v="1167.83"/>
    <n v="63643.17"/>
    <n v="32785.17"/>
    <n v="32785.17"/>
    <n v="32785.17"/>
  </r>
  <r>
    <s v="41-06-00-041"/>
    <s v="REGIONAL"/>
    <s v="REGIONAL HUILA"/>
    <x v="1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398303039"/>
    <n v="217278150"/>
    <n v="181024889"/>
    <n v="0"/>
    <n v="180671289"/>
    <n v="353600"/>
    <n v="180671289"/>
    <n v="117740279"/>
    <n v="117740279"/>
    <n v="117740279"/>
  </r>
  <r>
    <s v="41-06-00-041"/>
    <s v="REGIONAL"/>
    <s v="REGIONAL HUILA"/>
    <x v="1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56001690241"/>
    <n v="4634024479"/>
    <n v="893736118"/>
    <n v="59741978602"/>
    <n v="0"/>
    <n v="59727536373"/>
    <n v="14442229"/>
    <n v="59725380573"/>
    <n v="49257513501"/>
    <n v="49257513501"/>
    <n v="49257513501"/>
  </r>
  <r>
    <s v="41-06-00-041"/>
    <s v="REGIONAL"/>
    <s v="REGIONAL HUILA"/>
    <x v="1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626044415"/>
    <n v="252256252"/>
    <n v="1373788163"/>
    <n v="0"/>
    <n v="1373788163"/>
    <n v="0"/>
    <n v="1373788163"/>
    <n v="218175783"/>
    <n v="218175783"/>
    <n v="218175783"/>
  </r>
  <r>
    <s v="41-06-00-041"/>
    <s v="REGIONAL"/>
    <s v="REGIONAL HUILA"/>
    <x v="1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0867112827"/>
    <n v="23003171"/>
    <n v="370416396"/>
    <n v="40519699602"/>
    <n v="0"/>
    <n v="40475454420"/>
    <n v="44245182"/>
    <n v="40457589541"/>
    <n v="32133891995"/>
    <n v="32133891995"/>
    <n v="32133891995"/>
  </r>
  <r>
    <s v="41-06-00-041"/>
    <s v="REGIONAL"/>
    <s v="REGIONAL HUILA"/>
    <x v="1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1664677635"/>
    <n v="0"/>
    <n v="1664677635"/>
    <n v="0"/>
    <n v="1664677635"/>
    <n v="0"/>
    <n v="1664677635"/>
    <n v="13844040"/>
    <n v="13844040"/>
    <n v="13844040"/>
  </r>
  <r>
    <s v="41-06-00-041"/>
    <s v="REGIONAL"/>
    <s v="REGIONAL HUILA"/>
    <x v="1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7"/>
    <s v="CSF"/>
    <s v="TRADICIONAL - COMUNITARIO"/>
    <n v="0"/>
    <n v="10118827"/>
    <n v="7635353"/>
    <n v="2483474"/>
    <n v="0"/>
    <n v="2483474"/>
    <n v="0"/>
    <n v="2483474"/>
    <n v="2483474"/>
    <n v="2483474"/>
    <n v="2483474"/>
  </r>
  <r>
    <s v="41-06-00-041"/>
    <s v="REGIONAL"/>
    <s v="REGIONAL HUILA"/>
    <x v="1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971833564"/>
    <n v="0"/>
    <n v="1971833564"/>
    <n v="0"/>
    <n v="1971833564"/>
    <n v="0"/>
    <n v="1971833564"/>
    <n v="1074750388"/>
    <n v="1074750388"/>
    <n v="1074750388"/>
  </r>
  <r>
    <s v="41-06-00-041"/>
    <s v="REGIONAL"/>
    <s v="REGIONAL HUILA"/>
    <x v="1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3020776093"/>
    <n v="0"/>
    <n v="3020776093"/>
    <n v="0"/>
    <n v="2976147357"/>
    <n v="44628736"/>
    <n v="2976147357"/>
    <n v="169733643"/>
    <n v="169733643"/>
    <n v="169733643"/>
  </r>
  <r>
    <s v="41-06-00-041"/>
    <s v="REGIONAL"/>
    <s v="REGIONAL HUILA"/>
    <x v="17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970245"/>
    <n v="58155"/>
    <n v="1912090"/>
    <n v="0"/>
    <n v="1912090"/>
    <n v="0"/>
    <n v="1912090"/>
    <n v="0"/>
    <n v="0"/>
    <n v="0"/>
  </r>
  <r>
    <s v="41-06-00-041"/>
    <s v="REGIONAL"/>
    <s v="REGIONAL HUILA"/>
    <x v="17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686430000"/>
    <n v="5"/>
    <n v="686429995"/>
    <n v="0"/>
    <n v="680337789"/>
    <n v="6092206"/>
    <n v="676664456"/>
    <n v="400810334"/>
    <n v="400810334"/>
    <n v="400810334"/>
  </r>
  <r>
    <s v="41-06-00-041"/>
    <s v="REGIONAL"/>
    <s v="REGIONAL HUILA"/>
    <x v="17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0200000"/>
    <n v="129020246"/>
    <n v="0"/>
    <n v="139220246"/>
    <n v="0"/>
    <n v="137552718"/>
    <n v="1667528"/>
    <n v="133352684"/>
    <n v="105868553"/>
    <n v="105868553"/>
    <n v="105868553"/>
  </r>
  <r>
    <s v="41-06-00-041"/>
    <s v="REGIONAL"/>
    <s v="REGIONAL HUILA"/>
    <x v="17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5500"/>
    <n v="0"/>
    <n v="5500"/>
    <n v="0"/>
    <n v="5500"/>
    <n v="0"/>
    <n v="5500"/>
    <n v="0"/>
    <n v="0"/>
    <n v="0"/>
  </r>
  <r>
    <s v="41-06-00-041"/>
    <s v="REGIONAL"/>
    <s v="REGIONAL HUILA"/>
    <x v="17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737307520"/>
    <n v="105966480"/>
    <n v="0"/>
    <n v="2843274000"/>
    <n v="0"/>
    <n v="2843274000"/>
    <n v="0"/>
    <n v="2843274000"/>
    <n v="1947905208"/>
    <n v="1947905208"/>
    <n v="1947905208"/>
  </r>
  <r>
    <s v="41-06-00-041"/>
    <s v="REGIONAL"/>
    <s v="REGIONAL HUILA"/>
    <x v="17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219180840"/>
    <n v="903795120"/>
    <n v="7336800"/>
    <n v="1115639160"/>
    <n v="0"/>
    <n v="1115639160"/>
    <n v="0"/>
    <n v="1115639160"/>
    <n v="625172829"/>
    <n v="625172829"/>
    <n v="625172829"/>
  </r>
  <r>
    <s v="41-06-00-041"/>
    <s v="REGIONAL"/>
    <s v="REGIONAL HUILA"/>
    <x v="17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24841667"/>
    <n v="24841667"/>
    <n v="24841667"/>
  </r>
  <r>
    <s v="41-06-00-041"/>
    <s v="REGIONAL"/>
    <s v="REGIONAL HUILA"/>
    <x v="17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659812"/>
    <n v="3795045"/>
    <n v="0"/>
    <n v="17454857"/>
    <n v="0"/>
    <n v="13832298"/>
    <n v="3622559"/>
    <n v="12651529"/>
    <n v="11262208"/>
    <n v="11262208"/>
    <n v="11262208"/>
  </r>
  <r>
    <s v="41-06-00-041"/>
    <s v="REGIONAL"/>
    <s v="REGIONAL HUILA"/>
    <x v="17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0"/>
    <n v="0"/>
    <n v="0"/>
  </r>
  <r>
    <s v="41-06-00-041"/>
    <s v="REGIONAL"/>
    <s v="REGIONAL HUILA"/>
    <x v="17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328007400"/>
    <n v="0"/>
    <n v="196784603"/>
    <n v="1131222797"/>
    <n v="0"/>
    <n v="1131222797"/>
    <n v="0"/>
    <n v="1131222797"/>
    <n v="573945249"/>
    <n v="573945249"/>
    <n v="573945249"/>
  </r>
  <r>
    <s v="41-06-00-041"/>
    <s v="REGIONAL"/>
    <s v="REGIONAL HUILA"/>
    <x v="17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71205200"/>
    <n v="0"/>
    <n v="11445144"/>
    <n v="59760056"/>
    <n v="0"/>
    <n v="59760056"/>
    <n v="0"/>
    <n v="59760056"/>
    <n v="28388610"/>
    <n v="28388610"/>
    <n v="28388610"/>
  </r>
  <r>
    <s v="41-06-00-041"/>
    <s v="REGIONAL"/>
    <s v="REGIONAL HUILA"/>
    <x v="17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05966480"/>
    <n v="0"/>
    <n v="105966480"/>
    <n v="0"/>
    <n v="105966480"/>
    <n v="0"/>
    <n v="105966480"/>
    <n v="31789944"/>
    <n v="31789944"/>
    <n v="31789944"/>
  </r>
  <r>
    <s v="41-06-00-041"/>
    <s v="REGIONAL"/>
    <s v="REGIONAL HUILA"/>
    <x v="17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039400"/>
    <n v="64630400"/>
    <n v="0"/>
    <n v="64630400"/>
    <n v="0"/>
    <n v="64630400"/>
    <n v="43157800"/>
    <n v="43157800"/>
    <n v="43157800"/>
  </r>
  <r>
    <s v="41-06-00-041"/>
    <s v="REGIONAL"/>
    <s v="REGIONAL HUILA"/>
    <x v="17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4000000"/>
    <n v="15000000"/>
    <n v="0"/>
    <n v="19000000"/>
    <n v="0"/>
    <n v="14325440"/>
    <n v="4674560"/>
    <n v="14013952"/>
    <n v="13236482"/>
    <n v="13236482"/>
    <n v="13236482"/>
  </r>
  <r>
    <s v="41-06-00-041"/>
    <s v="REGIONAL"/>
    <s v="REGIONAL HUILA"/>
    <x v="17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596850"/>
    <n v="5581850"/>
    <n v="15000"/>
    <n v="0"/>
    <n v="15000"/>
    <n v="0"/>
    <n v="15000"/>
    <n v="0"/>
    <n v="0"/>
    <n v="0"/>
  </r>
  <r>
    <s v="41-06-00-041"/>
    <s v="REGIONAL"/>
    <s v="REGIONAL HUILA"/>
    <x v="17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0"/>
    <n v="54539"/>
    <n v="138060801"/>
    <n v="0"/>
    <n v="138060801"/>
    <n v="0"/>
    <n v="138060801"/>
    <n v="101354900"/>
    <n v="101354900"/>
    <n v="101354900"/>
  </r>
  <r>
    <s v="41-06-00-041"/>
    <s v="REGIONAL"/>
    <s v="REGIONAL HUILA"/>
    <x v="17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31861846"/>
    <n v="15000000"/>
    <n v="0"/>
    <n v="46861846"/>
    <n v="0"/>
    <n v="37258049"/>
    <n v="9603797"/>
    <n v="34670477"/>
    <n v="27092522"/>
    <n v="27092522"/>
    <n v="27092522"/>
  </r>
  <r>
    <s v="41-06-00-041"/>
    <s v="REGIONAL"/>
    <s v="REGIONAL HUILA"/>
    <x v="17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32348695"/>
    <n v="216638"/>
    <n v="0"/>
    <n v="32565333"/>
    <n v="0"/>
    <n v="32565333"/>
    <n v="0"/>
    <n v="32565333"/>
    <n v="23004000"/>
    <n v="23004000"/>
    <n v="23004000"/>
  </r>
  <r>
    <s v="41-06-00-041"/>
    <s v="REGIONAL"/>
    <s v="REGIONAL HUILA"/>
    <x v="17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4522788"/>
    <n v="0"/>
    <n v="0"/>
    <n v="4522788"/>
    <n v="0"/>
    <n v="3039216"/>
    <n v="1483572"/>
    <n v="3039216"/>
    <n v="2324636"/>
    <n v="2324636"/>
    <n v="2324636"/>
  </r>
  <r>
    <s v="41-06-00-041"/>
    <s v="REGIONAL"/>
    <s v="REGIONAL HUILA"/>
    <x v="17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68085187"/>
    <n v="65903806"/>
    <n v="26052284"/>
    <n v="707936709"/>
    <n v="0"/>
    <n v="707815667"/>
    <n v="121042"/>
    <n v="707815667"/>
    <n v="612855880"/>
    <n v="612855880"/>
    <n v="612855880"/>
  </r>
  <r>
    <s v="41-06-00-041"/>
    <s v="REGIONAL"/>
    <s v="REGIONAL HUILA"/>
    <x v="17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495635"/>
    <n v="0"/>
    <n v="2495635"/>
    <n v="0"/>
    <n v="599050"/>
    <n v="1896585"/>
    <n v="293525"/>
    <n v="0"/>
    <n v="0"/>
    <n v="0"/>
  </r>
  <r>
    <s v="41-06-00-041"/>
    <s v="REGIONAL"/>
    <s v="REGIONAL HUILA"/>
    <x v="17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1200000"/>
    <n v="0"/>
    <n v="51200000"/>
    <n v="0"/>
    <n v="44447397"/>
    <n v="6752603"/>
    <n v="42438325"/>
    <n v="35997272"/>
    <n v="35997272"/>
    <n v="35997272"/>
  </r>
  <r>
    <s v="41-06-00-041"/>
    <s v="REGIONAL"/>
    <s v="REGIONAL HUILA"/>
    <x v="17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000000"/>
    <n v="0"/>
    <n v="1000000"/>
    <n v="0"/>
    <n v="0"/>
    <n v="0"/>
    <n v="0"/>
    <n v="0"/>
    <n v="0"/>
    <n v="0"/>
    <n v="0"/>
  </r>
  <r>
    <s v="41-06-00-041"/>
    <s v="REGIONAL"/>
    <s v="REGIONAL HUILA"/>
    <x v="17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1"/>
    <n v="31996074"/>
    <n v="0"/>
    <n v="31996074"/>
    <n v="0"/>
    <n v="31996074"/>
    <n v="24245467"/>
    <n v="24245467"/>
    <n v="24245467"/>
  </r>
  <r>
    <s v="41-06-00-041"/>
    <s v="REGIONAL"/>
    <s v="REGIONAL HUILA"/>
    <x v="17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0"/>
    <s v="CSF"/>
    <s v="SOPORTE A LA GESTIÓN DEL PROYECTO - DE TIPO ADMINISTRATIVO"/>
    <n v="0"/>
    <n v="4000000"/>
    <n v="4000000"/>
    <n v="0"/>
    <n v="0"/>
    <n v="0"/>
    <n v="0"/>
    <n v="0"/>
    <n v="0"/>
    <n v="0"/>
    <n v="0"/>
  </r>
  <r>
    <s v="41-06-00-041"/>
    <s v="REGIONAL"/>
    <s v="REGIONAL HUILA"/>
    <x v="17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9812594"/>
    <n v="4000000"/>
    <n v="0"/>
    <n v="33812594"/>
    <n v="0"/>
    <n v="33812594"/>
    <n v="0"/>
    <n v="29812594"/>
    <n v="21357285"/>
    <n v="21357285"/>
    <n v="21357285"/>
  </r>
  <r>
    <s v="41-06-00-041"/>
    <s v="REGIONAL"/>
    <s v="REGIONAL HUILA"/>
    <x v="17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4036057"/>
    <n v="0"/>
    <n v="0"/>
    <n v="294036057"/>
    <n v="0"/>
    <n v="294036057"/>
    <n v="0"/>
    <n v="294036057"/>
    <n v="219977100"/>
    <n v="219977100"/>
    <n v="219977100"/>
  </r>
  <r>
    <s v="41-06-00-041"/>
    <s v="REGIONAL"/>
    <s v="REGIONAL HUILA"/>
    <x v="17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04620000"/>
    <n v="0"/>
    <n v="104620000"/>
    <n v="0"/>
    <n v="82559420"/>
    <n v="22060580"/>
    <n v="79512078"/>
    <n v="79512078"/>
    <n v="79512078"/>
    <n v="79512078"/>
  </r>
  <r>
    <s v="41-06-00-041"/>
    <s v="REGIONAL"/>
    <s v="REGIONAL HUILA"/>
    <x v="17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8950000"/>
    <n v="0"/>
    <n v="8950000"/>
    <n v="0"/>
    <n v="8950000"/>
    <n v="0"/>
    <n v="8950000"/>
    <n v="0"/>
    <n v="0"/>
    <n v="0"/>
  </r>
  <r>
    <s v="41-06-00-041"/>
    <s v="REGIONAL"/>
    <s v="REGIONAL HUILA"/>
    <x v="17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2100000"/>
    <n v="1000000"/>
    <n v="3100000"/>
    <n v="0"/>
    <n v="2969766"/>
    <n v="130234"/>
    <n v="2558835"/>
    <n v="1877800"/>
    <n v="1877800"/>
    <n v="1877800"/>
  </r>
  <r>
    <s v="41-06-00-041"/>
    <s v="REGIONAL"/>
    <s v="REGIONAL HUILA"/>
    <x v="17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10809"/>
    <n v="442980"/>
    <n v="0"/>
    <n v="853789"/>
    <n v="0"/>
    <n v="829289"/>
    <n v="24500"/>
    <n v="829289"/>
    <n v="247745"/>
    <n v="247745"/>
    <n v="247745"/>
  </r>
  <r>
    <s v="41-06-00-041"/>
    <s v="REGIONAL"/>
    <s v="REGIONAL HUILA"/>
    <x v="17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98946610"/>
    <n v="22986384"/>
    <n v="22986384"/>
    <n v="22986384"/>
  </r>
  <r>
    <s v="41-06-00-041"/>
    <s v="REGIONAL"/>
    <s v="REGIONAL HUILA"/>
    <x v="17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64000000"/>
    <n v="0"/>
    <n v="0"/>
    <n v="64000000"/>
    <n v="0"/>
    <n v="64000000"/>
    <n v="0"/>
    <n v="64000000"/>
    <n v="42574210"/>
    <n v="42574210"/>
    <n v="42574210"/>
  </r>
  <r>
    <s v="41-06-00-041"/>
    <s v="REGIONAL"/>
    <s v="REGIONAL HUILA"/>
    <x v="17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0"/>
    <n v="0"/>
    <n v="0"/>
    <n v="0"/>
  </r>
  <r>
    <s v="41-06-00-041"/>
    <s v="REGIONAL"/>
    <s v="REGIONAL HUILA"/>
    <x v="17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6990167"/>
    <n v="95131"/>
    <n v="93176036"/>
    <n v="0"/>
    <n v="93176036"/>
    <n v="0"/>
    <n v="83243369"/>
    <n v="65168566"/>
    <n v="65168566"/>
    <n v="65168566"/>
  </r>
  <r>
    <s v="41-06-00-041"/>
    <s v="REGIONAL"/>
    <s v="REGIONAL HUILA"/>
    <x v="17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771000"/>
    <n v="3743257"/>
    <n v="0"/>
    <n v="10514257"/>
    <n v="0"/>
    <n v="7821215"/>
    <n v="2693042"/>
    <n v="7821215"/>
    <n v="6698868"/>
    <n v="6698868"/>
    <n v="6698868"/>
  </r>
  <r>
    <s v="41-06-00-044"/>
    <s v="REGIONAL"/>
    <s v="REGIONAL LA GUAJIRA"/>
    <x v="18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90000"/>
    <n v="15269"/>
    <n v="0"/>
    <n v="105269"/>
    <n v="0"/>
    <n v="105269"/>
    <n v="0"/>
    <n v="105269"/>
    <n v="105269"/>
    <n v="105269"/>
    <n v="105269"/>
  </r>
  <r>
    <s v="41-06-00-044"/>
    <s v="REGIONAL"/>
    <s v="REGIONAL LA GUAJIRA"/>
    <x v="18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84000000"/>
    <n v="2100000"/>
    <n v="14485602"/>
    <n v="71614398"/>
    <n v="0"/>
    <n v="71614397.359999999"/>
    <n v="0.64"/>
    <n v="71614397.359999999"/>
    <n v="71614397.359999999"/>
    <n v="71614397.359999999"/>
    <n v="71614397.359999999"/>
  </r>
  <r>
    <s v="41-06-00-044"/>
    <s v="REGIONAL"/>
    <s v="REGIONAL LA GUAJIRA"/>
    <x v="18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47000"/>
    <n v="0"/>
    <n v="2824"/>
    <n v="44176"/>
    <n v="0"/>
    <n v="44176"/>
    <n v="0"/>
    <n v="44176"/>
    <n v="44176"/>
    <n v="44176"/>
    <n v="44176"/>
  </r>
  <r>
    <s v="41-06-00-044"/>
    <s v="REGIONAL"/>
    <s v="REGIONAL LA GUAJIRA"/>
    <x v="18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7500000"/>
    <n v="0"/>
    <n v="0"/>
    <n v="7500000"/>
    <n v="0"/>
    <n v="7500000"/>
    <n v="0"/>
    <n v="0"/>
    <n v="0"/>
    <n v="0"/>
    <n v="0"/>
  </r>
  <r>
    <s v="41-06-00-044"/>
    <s v="REGIONAL"/>
    <s v="REGIONAL LA GUAJIRA"/>
    <x v="18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6500000"/>
    <n v="0"/>
    <n v="0"/>
    <n v="16500000"/>
    <n v="0"/>
    <n v="7051120.1299999999"/>
    <n v="9448879.8699999992"/>
    <n v="4388347.13"/>
    <n v="0"/>
    <n v="0"/>
    <n v="0"/>
  </r>
  <r>
    <s v="41-06-00-044"/>
    <s v="REGIONAL"/>
    <s v="REGIONAL LA GUAJIRA"/>
    <x v="18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500000"/>
    <n v="4348000"/>
    <n v="0"/>
    <n v="7848000"/>
    <n v="0"/>
    <n v="7848000"/>
    <n v="0"/>
    <n v="0"/>
    <n v="0"/>
    <n v="0"/>
    <n v="0"/>
  </r>
  <r>
    <s v="41-06-00-044"/>
    <s v="REGIONAL"/>
    <s v="REGIONAL LA GUAJIRA"/>
    <x v="18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700000"/>
    <n v="0"/>
    <n v="0"/>
    <n v="2700000"/>
    <n v="0"/>
    <n v="2472593"/>
    <n v="227407"/>
    <n v="2472592.39"/>
    <n v="2472592.39"/>
    <n v="2472592.39"/>
    <n v="2472592.39"/>
  </r>
  <r>
    <s v="41-06-00-044"/>
    <s v="REGIONAL"/>
    <s v="REGIONAL LA GUAJIRA"/>
    <x v="18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6500000"/>
    <n v="0"/>
    <n v="0"/>
    <n v="66500000"/>
    <n v="0"/>
    <n v="65127593"/>
    <n v="1372407"/>
    <n v="65127592.479999997"/>
    <n v="65127592.479999997"/>
    <n v="65127592.479999997"/>
    <n v="65127592.479999997"/>
  </r>
  <r>
    <s v="41-06-00-044"/>
    <s v="REGIONAL"/>
    <s v="REGIONAL LA GUAJIRA"/>
    <x v="18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6500000"/>
    <n v="0"/>
    <n v="0"/>
    <n v="6500000"/>
    <n v="0"/>
    <n v="6114796"/>
    <n v="385204"/>
    <n v="6114795.3300000001"/>
    <n v="6114795.3300000001"/>
    <n v="6114795.3300000001"/>
    <n v="6114795.3300000001"/>
  </r>
  <r>
    <s v="41-06-00-044"/>
    <s v="REGIONAL"/>
    <s v="REGIONAL LA GUAJIRA"/>
    <x v="18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3000000"/>
    <n v="6000000"/>
    <n v="0"/>
    <n v="19000000"/>
    <n v="0"/>
    <n v="15987269"/>
    <n v="3012731"/>
    <n v="13031166"/>
    <n v="12571807"/>
    <n v="12571807"/>
    <n v="12571807"/>
  </r>
  <r>
    <s v="41-06-00-044"/>
    <s v="REGIONAL"/>
    <s v="REGIONAL LA GUAJIRA"/>
    <x v="18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118000"/>
    <n v="0"/>
    <n v="2118000"/>
    <n v="0"/>
    <n v="0"/>
    <n v="2118000"/>
    <n v="0"/>
    <n v="0"/>
    <n v="0"/>
    <n v="0"/>
  </r>
  <r>
    <s v="41-06-00-044"/>
    <s v="REGIONAL"/>
    <s v="REGIONAL LA GUAJIRA"/>
    <x v="18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64521753"/>
    <n v="0"/>
    <n v="0"/>
    <n v="64521753"/>
    <n v="0"/>
    <n v="64521753"/>
    <n v="0"/>
    <n v="38521753"/>
    <n v="6778089"/>
    <n v="6778089"/>
    <n v="6778089"/>
  </r>
  <r>
    <s v="41-06-00-044"/>
    <s v="REGIONAL"/>
    <s v="REGIONAL LA GUAJIRA"/>
    <x v="18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7909971419"/>
    <n v="0"/>
    <n v="1466038285"/>
    <n v="6443933134"/>
    <n v="0"/>
    <n v="6443933134"/>
    <n v="0"/>
    <n v="6443933134"/>
    <n v="2579507361"/>
    <n v="2579507361"/>
    <n v="2579507361"/>
  </r>
  <r>
    <s v="41-06-00-044"/>
    <s v="REGIONAL"/>
    <s v="REGIONAL LA GUAJIRA"/>
    <x v="18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0938209"/>
    <n v="0"/>
    <n v="8377774"/>
    <n v="32560435"/>
    <n v="0"/>
    <n v="32560435"/>
    <n v="0"/>
    <n v="32560435"/>
    <n v="22647829.600000001"/>
    <n v="22647829.600000001"/>
    <n v="22647829.600000001"/>
  </r>
  <r>
    <s v="41-06-00-044"/>
    <s v="REGIONAL"/>
    <s v="REGIONAL LA GUAJIRA"/>
    <x v="18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44360322"/>
    <n v="0"/>
    <n v="0"/>
    <n v="144360322"/>
    <n v="0"/>
    <n v="130883202"/>
    <n v="13477120"/>
    <n v="130883202"/>
    <n v="80900983"/>
    <n v="80900983"/>
    <n v="80900983"/>
  </r>
  <r>
    <s v="41-06-00-044"/>
    <s v="REGIONAL"/>
    <s v="REGIONAL LA GUAJIRA"/>
    <x v="18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8526734"/>
    <n v="13937213"/>
    <n v="0"/>
    <n v="42463947"/>
    <n v="0"/>
    <n v="37187026"/>
    <n v="5276921"/>
    <n v="32493013"/>
    <n v="28897493"/>
    <n v="28897493"/>
    <n v="28897493"/>
  </r>
  <r>
    <s v="41-06-00-044"/>
    <s v="REGIONAL"/>
    <s v="REGIONAL LA GUAJIRA"/>
    <x v="18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167342450"/>
    <n v="0"/>
    <n v="0"/>
    <n v="167342450"/>
    <n v="0"/>
    <n v="167342450"/>
    <n v="0"/>
    <n v="167342450"/>
    <n v="108097825"/>
    <n v="108097825"/>
    <n v="108097825"/>
  </r>
  <r>
    <s v="41-06-00-044"/>
    <s v="REGIONAL"/>
    <s v="REGIONAL LA GUAJIRA"/>
    <x v="18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994893494"/>
    <n v="0"/>
    <n v="236854506"/>
    <n v="1758038988"/>
    <n v="0"/>
    <n v="1758038988"/>
    <n v="0"/>
    <n v="1758038988"/>
    <n v="1217794546"/>
    <n v="1217794546"/>
    <n v="1217794546"/>
  </r>
  <r>
    <s v="41-06-00-044"/>
    <s v="REGIONAL"/>
    <s v="REGIONAL LA GUAJIRA"/>
    <x v="18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1200000"/>
    <n v="0"/>
    <n v="1200000"/>
    <n v="0"/>
    <n v="1200000"/>
    <n v="0"/>
    <n v="0"/>
    <n v="0"/>
    <n v="0"/>
    <n v="0"/>
  </r>
  <r>
    <s v="41-06-00-044"/>
    <s v="REGIONAL"/>
    <s v="REGIONAL LA GUAJIRA"/>
    <x v="18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673831082"/>
    <n v="23011957"/>
    <n v="0"/>
    <n v="1696843039"/>
    <n v="0"/>
    <n v="1686218381"/>
    <n v="10624658"/>
    <n v="1674782332"/>
    <n v="1151117664"/>
    <n v="1151117664"/>
    <n v="1151117664"/>
  </r>
  <r>
    <s v="41-06-00-044"/>
    <s v="REGIONAL"/>
    <s v="REGIONAL LA GUAJIRA"/>
    <x v="18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367933750"/>
    <n v="0"/>
    <n v="0"/>
    <n v="367933750"/>
    <n v="0"/>
    <n v="367933750"/>
    <n v="0"/>
    <n v="367933750"/>
    <n v="349468388"/>
    <n v="349468388"/>
    <n v="349468388"/>
  </r>
  <r>
    <s v="41-06-00-044"/>
    <s v="REGIONAL"/>
    <s v="REGIONAL LA GUAJIRA"/>
    <x v="18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41520500"/>
    <n v="0"/>
    <n v="291812112"/>
    <n v="149708388"/>
    <n v="0"/>
    <n v="124724550"/>
    <n v="24983838"/>
    <n v="124724550"/>
    <n v="20607736"/>
    <n v="20607736"/>
    <n v="20607736"/>
  </r>
  <r>
    <s v="41-06-00-044"/>
    <s v="REGIONAL"/>
    <s v="REGIONAL LA GUAJIRA"/>
    <x v="18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673507268"/>
    <n v="1144929185"/>
    <n v="0"/>
    <n v="1818436453"/>
    <n v="0"/>
    <n v="1756211574"/>
    <n v="62224879"/>
    <n v="1744685041"/>
    <n v="1450243158.3299999"/>
    <n v="1450243158.3299999"/>
    <n v="1450243158.3299999"/>
  </r>
  <r>
    <s v="41-06-00-044"/>
    <s v="REGIONAL"/>
    <s v="REGIONAL LA GUAJIRA"/>
    <x v="18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26415000"/>
    <n v="120000000"/>
    <n v="0"/>
    <n v="246415000"/>
    <n v="0"/>
    <n v="232788953"/>
    <n v="13626047"/>
    <n v="195973473"/>
    <n v="168659381"/>
    <n v="168659381"/>
    <n v="168659381"/>
  </r>
  <r>
    <s v="41-06-00-044"/>
    <s v="REGIONAL"/>
    <s v="REGIONAL LA GUAJIRA"/>
    <x v="18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36140000"/>
    <n v="30000000"/>
    <n v="0"/>
    <n v="66140000"/>
    <n v="0"/>
    <n v="36309240"/>
    <n v="29830760"/>
    <n v="33203240"/>
    <n v="26565240"/>
    <n v="26565240"/>
    <n v="26565240"/>
  </r>
  <r>
    <s v="41-06-00-044"/>
    <s v="REGIONAL"/>
    <s v="REGIONAL LA GUAJIRA"/>
    <x v="18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187357"/>
    <n v="0"/>
    <n v="187357"/>
    <n v="0"/>
    <n v="187357"/>
    <n v="0"/>
    <n v="187357"/>
    <n v="187357"/>
    <n v="187357"/>
    <n v="187357"/>
  </r>
  <r>
    <s v="41-06-00-044"/>
    <s v="REGIONAL"/>
    <s v="REGIONAL LA GUAJIRA"/>
    <x v="1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77656112197"/>
    <n v="5095646902"/>
    <n v="25755996428"/>
    <n v="56995762671"/>
    <n v="0"/>
    <n v="56995762671"/>
    <n v="0"/>
    <n v="52755686208"/>
    <n v="39031543592"/>
    <n v="39031543592"/>
    <n v="39031543592"/>
  </r>
  <r>
    <s v="41-06-00-044"/>
    <s v="REGIONAL"/>
    <s v="REGIONAL LA GUAJIRA"/>
    <x v="1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107963733625"/>
    <n v="25755996428"/>
    <n v="0"/>
    <n v="133719730053"/>
    <n v="0"/>
    <n v="133719730053"/>
    <n v="0"/>
    <n v="131977834149"/>
    <n v="96874704677"/>
    <n v="96874704677"/>
    <n v="96874704677"/>
  </r>
  <r>
    <s v="41-06-00-044"/>
    <s v="REGIONAL"/>
    <s v="REGIONAL LA GUAJIRA"/>
    <x v="1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985936095"/>
    <n v="0"/>
    <n v="985936095"/>
    <n v="0"/>
    <n v="464876599"/>
    <n v="521059496"/>
    <n v="50846010"/>
    <n v="0"/>
    <n v="0"/>
    <n v="0"/>
  </r>
  <r>
    <s v="41-06-00-044"/>
    <s v="REGIONAL"/>
    <s v="REGIONAL LA GUAJIRA"/>
    <x v="18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7765249773"/>
    <n v="0"/>
    <n v="0"/>
    <n v="17765249773"/>
    <n v="0"/>
    <n v="17765249773"/>
    <n v="0"/>
    <n v="17765249773"/>
    <n v="12556265335"/>
    <n v="12556265335"/>
    <n v="12556265335"/>
  </r>
  <r>
    <s v="41-06-00-044"/>
    <s v="REGIONAL"/>
    <s v="REGIONAL LA GUAJIRA"/>
    <x v="18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478186296"/>
    <n v="0"/>
    <n v="478186296"/>
    <n v="0"/>
    <n v="444611160"/>
    <n v="33575136"/>
    <n v="203250816"/>
    <n v="0"/>
    <n v="0"/>
    <n v="0"/>
  </r>
  <r>
    <s v="41-06-00-044"/>
    <s v="REGIONAL"/>
    <s v="REGIONAL LA GUAJIRA"/>
    <x v="18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6536804229"/>
    <n v="0"/>
    <n v="6536804229"/>
    <n v="0"/>
    <n v="6460232296"/>
    <n v="76571933"/>
    <n v="1477362368"/>
    <n v="0"/>
    <n v="0"/>
    <n v="0"/>
  </r>
  <r>
    <s v="41-06-00-044"/>
    <s v="REGIONAL"/>
    <s v="REGIONAL LA GUAJIRA"/>
    <x v="18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2530004223"/>
    <n v="0"/>
    <n v="2530004223"/>
    <n v="0"/>
    <n v="2125321980"/>
    <n v="404682243"/>
    <n v="360895080"/>
    <n v="0"/>
    <n v="0"/>
    <n v="0"/>
  </r>
  <r>
    <s v="41-06-00-044"/>
    <s v="REGIONAL"/>
    <s v="REGIONAL LA GUAJIRA"/>
    <x v="18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25000000"/>
    <n v="0"/>
    <n v="25000000"/>
    <n v="0"/>
    <n v="1000000"/>
    <n v="24000000"/>
    <n v="0"/>
    <n v="0"/>
    <n v="0"/>
    <n v="0"/>
  </r>
  <r>
    <s v="41-06-00-044"/>
    <s v="REGIONAL"/>
    <s v="REGIONAL LA GUAJIRA"/>
    <x v="18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91826344"/>
    <n v="55468962"/>
    <n v="836357382"/>
    <n v="0"/>
    <n v="828379424"/>
    <n v="7977958"/>
    <n v="824416091"/>
    <n v="454793080"/>
    <n v="454793080"/>
    <n v="454793080"/>
  </r>
  <r>
    <s v="41-06-00-044"/>
    <s v="REGIONAL"/>
    <s v="REGIONAL LA GUAJIRA"/>
    <x v="18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23600000"/>
    <n v="223034221"/>
    <n v="0"/>
    <n v="246634221"/>
    <n v="0"/>
    <n v="234640672"/>
    <n v="11993549"/>
    <n v="217100236"/>
    <n v="179891414"/>
    <n v="179891414"/>
    <n v="179891414"/>
  </r>
  <r>
    <s v="41-06-00-044"/>
    <s v="REGIONAL"/>
    <s v="REGIONAL LA GUAJIRA"/>
    <x v="18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95568"/>
    <n v="0"/>
    <n v="95568"/>
    <n v="0"/>
    <n v="95568"/>
    <n v="0"/>
    <n v="95568"/>
    <n v="60780.2"/>
    <n v="60780.2"/>
    <n v="60780.2"/>
  </r>
  <r>
    <s v="41-06-00-044"/>
    <s v="REGIONAL"/>
    <s v="REGIONAL LA GUAJIRA"/>
    <x v="18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912435840"/>
    <n v="381098520"/>
    <n v="0"/>
    <n v="1293534360"/>
    <n v="0"/>
    <n v="1293534360"/>
    <n v="0"/>
    <n v="1293534360"/>
    <n v="530122482"/>
    <n v="530122482"/>
    <n v="530122482"/>
  </r>
  <r>
    <s v="41-06-00-044"/>
    <s v="REGIONAL"/>
    <s v="REGIONAL LA GUAJIRA"/>
    <x v="18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136935828"/>
    <n v="0"/>
    <n v="11955632"/>
    <n v="3124980196"/>
    <n v="0"/>
    <n v="3124980196"/>
    <n v="0"/>
    <n v="3124980196"/>
    <n v="2706202528"/>
    <n v="2706202528"/>
    <n v="2706202528"/>
  </r>
  <r>
    <s v="41-06-00-044"/>
    <s v="REGIONAL"/>
    <s v="REGIONAL LA GUAJIRA"/>
    <x v="18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093033"/>
    <n v="0"/>
    <n v="33884033"/>
    <n v="0"/>
    <n v="33884033"/>
    <n v="0"/>
    <n v="33884033"/>
    <n v="23848000"/>
    <n v="23848000"/>
    <n v="23848000"/>
  </r>
  <r>
    <s v="41-06-00-044"/>
    <s v="REGIONAL"/>
    <s v="REGIONAL LA GUAJIRA"/>
    <x v="18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8205872"/>
    <n v="3000000"/>
    <n v="0"/>
    <n v="21205872"/>
    <n v="0"/>
    <n v="20986361"/>
    <n v="219511"/>
    <n v="20422177"/>
    <n v="18387583"/>
    <n v="18387583"/>
    <n v="18387583"/>
  </r>
  <r>
    <s v="41-06-00-044"/>
    <s v="REGIONAL"/>
    <s v="REGIONAL LA GUAJIRA"/>
    <x v="18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1967.46"/>
    <n v="1967.46"/>
    <n v="1967.46"/>
  </r>
  <r>
    <s v="41-06-00-044"/>
    <s v="REGIONAL"/>
    <s v="REGIONAL LA GUAJIRA"/>
    <x v="18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093367000"/>
    <n v="326054000"/>
    <n v="144171882"/>
    <n v="2275249118"/>
    <n v="0"/>
    <n v="2275249118"/>
    <n v="0"/>
    <n v="2275249118"/>
    <n v="1041607141"/>
    <n v="1041607141"/>
    <n v="1041607141"/>
  </r>
  <r>
    <s v="41-06-00-044"/>
    <s v="REGIONAL"/>
    <s v="REGIONAL LA GUAJIRA"/>
    <x v="18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81098520"/>
    <n v="0"/>
    <n v="381098520"/>
    <n v="0"/>
    <n v="381098520"/>
    <n v="0"/>
    <n v="381098520"/>
    <n v="109132758"/>
    <n v="109132758"/>
    <n v="109132758"/>
  </r>
  <r>
    <s v="41-06-00-044"/>
    <s v="REGIONAL"/>
    <s v="REGIONAL LA GUAJIRA"/>
    <x v="18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889800"/>
    <n v="63780000"/>
    <n v="0"/>
    <n v="63780000"/>
    <n v="0"/>
    <n v="63780000"/>
    <n v="35823100"/>
    <n v="35823100"/>
    <n v="35823100"/>
  </r>
  <r>
    <s v="41-06-00-044"/>
    <s v="REGIONAL"/>
    <s v="REGIONAL LA GUAJIRA"/>
    <x v="18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0"/>
    <n v="15000000"/>
    <n v="0"/>
    <n v="15000000"/>
    <n v="0"/>
    <n v="13123101"/>
    <n v="1876899"/>
    <n v="12204075"/>
    <n v="9013671"/>
    <n v="9013671"/>
    <n v="9013671"/>
  </r>
  <r>
    <s v="41-06-00-044"/>
    <s v="REGIONAL"/>
    <s v="REGIONAL LA GUAJIRA"/>
    <x v="18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8373468"/>
    <n v="0"/>
    <n v="8373468"/>
    <n v="0"/>
    <n v="8373468"/>
    <n v="0"/>
    <n v="8373468"/>
    <n v="4775"/>
    <n v="4775"/>
    <n v="4775"/>
  </r>
  <r>
    <s v="41-06-00-044"/>
    <s v="REGIONAL"/>
    <s v="REGIONAL LA GUAJIRA"/>
    <x v="18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093560"/>
    <n v="26349646"/>
    <n v="0"/>
    <n v="164443206"/>
    <n v="0"/>
    <n v="147217765"/>
    <n v="17225441"/>
    <n v="147217765"/>
    <n v="105373653"/>
    <n v="105373653"/>
    <n v="105373653"/>
  </r>
  <r>
    <s v="41-06-00-044"/>
    <s v="REGIONAL"/>
    <s v="REGIONAL LA GUAJIRA"/>
    <x v="18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10000000"/>
    <n v="0"/>
    <n v="25964433"/>
    <n v="0"/>
    <n v="22618851"/>
    <n v="3345582"/>
    <n v="19071210"/>
    <n v="15170560"/>
    <n v="15170560"/>
    <n v="15170560"/>
  </r>
  <r>
    <s v="41-06-00-044"/>
    <s v="REGIONAL"/>
    <s v="REGIONAL LA GUAJIRA"/>
    <x v="18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22095"/>
    <n v="0"/>
    <n v="22095"/>
    <n v="0"/>
    <n v="22095"/>
    <n v="0"/>
    <n v="22095"/>
    <n v="11722.75"/>
    <n v="11722.75"/>
    <n v="11722.75"/>
  </r>
  <r>
    <s v="41-06-00-044"/>
    <s v="REGIONAL"/>
    <s v="REGIONAL LA GUAJIRA"/>
    <x v="18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60690"/>
    <n v="0"/>
    <n v="47817000"/>
    <n v="0"/>
    <n v="47817000"/>
    <n v="0"/>
    <n v="47817000"/>
    <n v="33808400"/>
    <n v="33808400"/>
    <n v="33808400"/>
  </r>
  <r>
    <s v="41-06-00-044"/>
    <s v="REGIONAL"/>
    <s v="REGIONAL LA GUAJIRA"/>
    <x v="18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5341212"/>
    <n v="1092517"/>
    <n v="0"/>
    <n v="6433729"/>
    <n v="0"/>
    <n v="5341116"/>
    <n v="1092613"/>
    <n v="5341116"/>
    <n v="4470875"/>
    <n v="4470875"/>
    <n v="4470875"/>
  </r>
  <r>
    <s v="41-06-00-044"/>
    <s v="REGIONAL"/>
    <s v="REGIONAL LA GUAJIRA"/>
    <x v="18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25836313"/>
    <n v="152896533"/>
    <n v="6777000"/>
    <n v="371955846"/>
    <n v="0"/>
    <n v="369273216"/>
    <n v="2682630"/>
    <n v="350615349"/>
    <n v="271403227"/>
    <n v="271403227"/>
    <n v="271403227"/>
  </r>
  <r>
    <s v="41-06-00-044"/>
    <s v="REGIONAL"/>
    <s v="REGIONAL LA GUAJIRA"/>
    <x v="18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2000000"/>
    <n v="0"/>
    <n v="32000000"/>
    <n v="0"/>
    <n v="25652095"/>
    <n v="6347905"/>
    <n v="24052724"/>
    <n v="19807241"/>
    <n v="19807241"/>
    <n v="19807241"/>
  </r>
  <r>
    <s v="41-06-00-044"/>
    <s v="REGIONAL"/>
    <s v="REGIONAL LA GUAJIRA"/>
    <x v="18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4310000"/>
    <n v="0"/>
    <n v="6310000"/>
    <n v="8000000"/>
    <n v="0"/>
    <n v="0"/>
    <n v="8000000"/>
    <n v="0"/>
    <n v="0"/>
    <n v="0"/>
    <n v="0"/>
  </r>
  <r>
    <s v="41-06-00-044"/>
    <s v="REGIONAL"/>
    <s v="REGIONAL LA GUAJIRA"/>
    <x v="18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1997333"/>
    <n v="90902"/>
    <n v="31997333"/>
    <n v="23004000"/>
    <n v="23004000"/>
    <n v="23004000"/>
  </r>
  <r>
    <s v="41-06-00-044"/>
    <s v="REGIONAL"/>
    <s v="REGIONAL LA GUAJIRA"/>
    <x v="18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6575097"/>
    <n v="0"/>
    <n v="0"/>
    <n v="6575097"/>
    <n v="0"/>
    <n v="6575097"/>
    <n v="0"/>
    <n v="6575097"/>
    <n v="3764328"/>
    <n v="3764328"/>
    <n v="3764328"/>
  </r>
  <r>
    <s v="41-06-00-044"/>
    <s v="REGIONAL"/>
    <s v="REGIONAL LA GUAJIRA"/>
    <x v="18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6519808"/>
    <n v="6556000"/>
    <n v="1232000"/>
    <n v="61843808"/>
    <n v="0"/>
    <n v="61799808"/>
    <n v="44000"/>
    <n v="61799808"/>
    <n v="39592472"/>
    <n v="39592472"/>
    <n v="39592472"/>
  </r>
  <r>
    <s v="41-06-00-044"/>
    <s v="REGIONAL"/>
    <s v="REGIONAL LA GUAJIRA"/>
    <x v="18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31664000"/>
    <n v="0"/>
    <n v="131664000"/>
    <n v="0"/>
    <n v="60100000"/>
    <n v="71564000"/>
    <n v="51877419"/>
    <n v="51877419"/>
    <n v="51877419"/>
    <n v="51877419"/>
  </r>
  <r>
    <s v="41-06-00-044"/>
    <s v="REGIONAL"/>
    <s v="REGIONAL LA GUAJIRA"/>
    <x v="18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3365000"/>
    <n v="0"/>
    <n v="13365000"/>
    <n v="0"/>
    <n v="13365000"/>
    <n v="0"/>
    <n v="13210000"/>
    <n v="0"/>
    <n v="0"/>
    <n v="0"/>
  </r>
  <r>
    <s v="41-06-00-044"/>
    <s v="REGIONAL"/>
    <s v="REGIONAL LA GUAJIRA"/>
    <x v="18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1000000"/>
    <n v="0"/>
    <n v="5080000"/>
    <n v="0"/>
    <n v="3987772"/>
    <n v="1092228"/>
    <n v="3987772"/>
    <n v="2941045"/>
    <n v="2941045"/>
    <n v="2941045"/>
  </r>
  <r>
    <s v="41-06-00-044"/>
    <s v="REGIONAL"/>
    <s v="REGIONAL LA GUAJIRA"/>
    <x v="18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35764"/>
    <n v="526656"/>
    <n v="0"/>
    <n v="662420"/>
    <n v="0"/>
    <n v="662420"/>
    <n v="0"/>
    <n v="662420"/>
    <n v="255683.13"/>
    <n v="255683.13"/>
    <n v="255683.13"/>
  </r>
  <r>
    <s v="41-06-00-044"/>
    <s v="REGIONAL"/>
    <s v="REGIONAL LA GUAJIRA"/>
    <x v="18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12000000"/>
    <n v="41977"/>
    <n v="111958023"/>
    <n v="0"/>
    <n v="111958023"/>
    <n v="0"/>
    <n v="111958023"/>
    <n v="39996283"/>
    <n v="39996283"/>
    <n v="39996283"/>
  </r>
  <r>
    <s v="41-06-00-044"/>
    <s v="REGIONAL"/>
    <s v="REGIONAL LA GUAJIRA"/>
    <x v="18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12000000"/>
    <n v="0"/>
    <n v="0"/>
    <n v="112000000"/>
    <n v="0"/>
    <n v="111408658"/>
    <n v="591342"/>
    <n v="51768573"/>
    <n v="0"/>
    <n v="0"/>
    <n v="0"/>
  </r>
  <r>
    <s v="41-06-00-044"/>
    <s v="REGIONAL"/>
    <s v="REGIONAL LA GUAJIRA"/>
    <x v="18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8345305"/>
    <n v="1654695"/>
    <n v="18345305"/>
    <n v="1424428"/>
    <n v="1424428"/>
    <n v="1424428"/>
  </r>
  <r>
    <s v="41-06-00-044"/>
    <s v="REGIONAL"/>
    <s v="REGIONAL LA GUAJIRA"/>
    <x v="18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31474433"/>
    <n v="0"/>
    <n v="109754933"/>
    <n v="0"/>
    <n v="104730731"/>
    <n v="5024202"/>
    <n v="104410931"/>
    <n v="69897869"/>
    <n v="69897869"/>
    <n v="69897869"/>
  </r>
  <r>
    <s v="41-06-00-044"/>
    <s v="REGIONAL"/>
    <s v="REGIONAL LA GUAJIRA"/>
    <x v="18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799000"/>
    <n v="11254815"/>
    <n v="0"/>
    <n v="21053815"/>
    <n v="0"/>
    <n v="16025802"/>
    <n v="5028013"/>
    <n v="15363687"/>
    <n v="12921526"/>
    <n v="12921526"/>
    <n v="12921526"/>
  </r>
  <r>
    <s v="41-06-00-047"/>
    <s v="REGIONAL"/>
    <s v="REGIONAL MAGDALENA"/>
    <x v="19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5000000"/>
    <n v="8830149"/>
    <n v="1567214"/>
    <n v="52262935"/>
    <n v="0"/>
    <n v="52262934.280000001"/>
    <n v="0.72"/>
    <n v="52262934.280000001"/>
    <n v="52165286.18"/>
    <n v="52165286.18"/>
    <n v="52165286.18"/>
  </r>
  <r>
    <s v="41-06-00-047"/>
    <s v="REGIONAL"/>
    <s v="REGIONAL MAGDALENA"/>
    <x v="19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234936"/>
    <n v="0"/>
    <n v="234936"/>
    <n v="0"/>
    <n v="234936"/>
    <n v="0"/>
    <n v="234936"/>
    <n v="234000"/>
    <n v="234000"/>
    <n v="234000"/>
  </r>
  <r>
    <s v="41-06-00-047"/>
    <s v="REGIONAL"/>
    <s v="REGIONAL MAGDALENA"/>
    <x v="19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5000000"/>
    <n v="0"/>
    <n v="122300"/>
    <n v="24877700"/>
    <n v="0"/>
    <n v="24877700"/>
    <n v="0"/>
    <n v="24877700"/>
    <n v="12966454"/>
    <n v="12966454"/>
    <n v="12966454"/>
  </r>
  <r>
    <s v="41-06-00-047"/>
    <s v="REGIONAL"/>
    <s v="REGIONAL MAGDALENA"/>
    <x v="19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3500000"/>
    <n v="0"/>
    <n v="5000000"/>
    <n v="18500000"/>
    <n v="0"/>
    <n v="18500000"/>
    <n v="0"/>
    <n v="0"/>
    <n v="0"/>
    <n v="0"/>
    <n v="0"/>
  </r>
  <r>
    <s v="41-06-00-047"/>
    <s v="REGIONAL"/>
    <s v="REGIONAL MAGDALENA"/>
    <x v="19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1000000"/>
    <n v="21000000"/>
    <n v="0"/>
    <n v="32000000"/>
    <n v="0"/>
    <n v="31990672"/>
    <n v="9328"/>
    <n v="31990667"/>
    <n v="28395000"/>
    <n v="28395000"/>
    <n v="28395000"/>
  </r>
  <r>
    <s v="41-06-00-047"/>
    <s v="REGIONAL"/>
    <s v="REGIONAL MAGDALENA"/>
    <x v="19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7000000"/>
    <n v="0"/>
    <n v="0"/>
    <n v="7000000"/>
    <n v="0"/>
    <n v="6835391"/>
    <n v="164609"/>
    <n v="6825247"/>
    <n v="6773558.3099999996"/>
    <n v="6773558.3099999996"/>
    <n v="6773558.3099999996"/>
  </r>
  <r>
    <s v="41-06-00-047"/>
    <s v="REGIONAL"/>
    <s v="REGIONAL MAGDALENA"/>
    <x v="19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89000000"/>
    <n v="0"/>
    <n v="0"/>
    <n v="189000000"/>
    <n v="0"/>
    <n v="188980740"/>
    <n v="19260"/>
    <n v="188413868"/>
    <n v="188357666.19999999"/>
    <n v="188357666.19999999"/>
    <n v="188357666.19999999"/>
  </r>
  <r>
    <s v="41-06-00-047"/>
    <s v="REGIONAL"/>
    <s v="REGIONAL MAGDALENA"/>
    <x v="19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1100000"/>
    <n v="0"/>
    <n v="0"/>
    <n v="1100000"/>
    <n v="0"/>
    <n v="1066744"/>
    <n v="33256"/>
    <n v="807165"/>
    <n v="756339.46"/>
    <n v="756339.46"/>
    <n v="756339.46"/>
  </r>
  <r>
    <s v="41-06-00-047"/>
    <s v="REGIONAL"/>
    <s v="REGIONAL MAGDALENA"/>
    <x v="19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6000000"/>
    <n v="0"/>
    <n v="0"/>
    <n v="6000000"/>
    <n v="0"/>
    <n v="6000000"/>
    <n v="0"/>
    <n v="5996571"/>
    <n v="5980598.3499999996"/>
    <n v="5980598.3499999996"/>
    <n v="5980598.3499999996"/>
  </r>
  <r>
    <s v="41-06-00-047"/>
    <s v="REGIONAL"/>
    <s v="REGIONAL MAGDALENA"/>
    <x v="19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3000000"/>
    <n v="6000000"/>
    <n v="0"/>
    <n v="19000000"/>
    <n v="0"/>
    <n v="19000000"/>
    <n v="0"/>
    <n v="11902226"/>
    <n v="11902226"/>
    <n v="11902226"/>
    <n v="11902226"/>
  </r>
  <r>
    <s v="41-06-00-047"/>
    <s v="REGIONAL"/>
    <s v="REGIONAL MAGDALENA"/>
    <x v="19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4000000"/>
    <n v="0"/>
    <n v="4000000"/>
    <n v="0"/>
    <n v="3681363"/>
    <n v="318637"/>
    <n v="3681363"/>
    <n v="3681363"/>
    <n v="3681363"/>
    <n v="3681363"/>
  </r>
  <r>
    <s v="41-06-00-047"/>
    <s v="REGIONAL"/>
    <s v="REGIONAL MAGDALENA"/>
    <x v="19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9727516"/>
    <n v="0"/>
    <n v="0"/>
    <n v="79727516"/>
    <n v="0"/>
    <n v="47826110"/>
    <n v="31901406"/>
    <n v="47826110"/>
    <n v="4961900"/>
    <n v="4961900"/>
    <n v="4961900"/>
  </r>
  <r>
    <s v="41-06-00-047"/>
    <s v="REGIONAL"/>
    <s v="REGIONAL MAGDALENA"/>
    <x v="19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694669222"/>
    <n v="0"/>
    <n v="591198016"/>
    <n v="3103471206"/>
    <n v="0"/>
    <n v="3090668439"/>
    <n v="12802767"/>
    <n v="3090668439"/>
    <n v="1474374243"/>
    <n v="1474374243"/>
    <n v="1474374243"/>
  </r>
  <r>
    <s v="41-06-00-047"/>
    <s v="REGIONAL"/>
    <s v="REGIONAL MAGDALENA"/>
    <x v="19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2184956"/>
    <n v="21287000"/>
    <n v="1775356"/>
    <n v="51696600"/>
    <n v="0"/>
    <n v="48756948"/>
    <n v="2939652"/>
    <n v="48756948"/>
    <n v="29902861"/>
    <n v="29902861"/>
    <n v="29902861"/>
  </r>
  <r>
    <s v="41-06-00-047"/>
    <s v="REGIONAL"/>
    <s v="REGIONAL MAGDALENA"/>
    <x v="19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295894"/>
    <n v="0"/>
    <n v="0"/>
    <n v="13295894"/>
    <n v="0"/>
    <n v="12934764"/>
    <n v="361130"/>
    <n v="12603371"/>
    <n v="10202006"/>
    <n v="10202006"/>
    <n v="10202006"/>
  </r>
  <r>
    <s v="41-06-00-047"/>
    <s v="REGIONAL"/>
    <s v="REGIONAL MAGDALENA"/>
    <x v="19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778152497"/>
    <n v="0"/>
    <n v="208289506"/>
    <n v="1569862991"/>
    <n v="0"/>
    <n v="1569861991"/>
    <n v="1000"/>
    <n v="1569861991"/>
    <n v="1057097803"/>
    <n v="1057097803"/>
    <n v="1057097803"/>
  </r>
  <r>
    <s v="41-06-00-047"/>
    <s v="REGIONAL"/>
    <s v="REGIONAL MAGDALENA"/>
    <x v="19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695861322"/>
    <n v="17770734"/>
    <n v="0"/>
    <n v="2713632056"/>
    <n v="0"/>
    <n v="2699582767"/>
    <n v="14049289"/>
    <n v="2694883671"/>
    <n v="1863374647"/>
    <n v="1863374647"/>
    <n v="1863374647"/>
  </r>
  <r>
    <s v="41-06-00-047"/>
    <s v="REGIONAL"/>
    <s v="REGIONAL MAGDALENA"/>
    <x v="1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695541110"/>
    <n v="0"/>
    <n v="75464312"/>
    <n v="620076798"/>
    <n v="0"/>
    <n v="620076798"/>
    <n v="0"/>
    <n v="620076798"/>
    <n v="354841754"/>
    <n v="354841754"/>
    <n v="354841754"/>
  </r>
  <r>
    <s v="41-06-00-047"/>
    <s v="REGIONAL"/>
    <s v="REGIONAL MAGDALENA"/>
    <x v="19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604010274"/>
    <n v="841814378"/>
    <n v="0"/>
    <n v="2445824652"/>
    <n v="0"/>
    <n v="2416170547"/>
    <n v="29654105"/>
    <n v="2415867446"/>
    <n v="2038682159"/>
    <n v="2038682159"/>
    <n v="2038682159"/>
  </r>
  <r>
    <s v="41-06-00-047"/>
    <s v="REGIONAL"/>
    <s v="REGIONAL MAGDALENA"/>
    <x v="19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75738000"/>
    <n v="60000000"/>
    <n v="0"/>
    <n v="235738000"/>
    <n v="0"/>
    <n v="201231916"/>
    <n v="34506084"/>
    <n v="191043954"/>
    <n v="159661537"/>
    <n v="159661537"/>
    <n v="159661537"/>
  </r>
  <r>
    <s v="41-06-00-047"/>
    <s v="REGIONAL"/>
    <s v="REGIONAL MAGDALENA"/>
    <x v="19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6884000"/>
    <n v="0"/>
    <n v="0"/>
    <n v="26884000"/>
    <n v="0"/>
    <n v="26884000"/>
    <n v="0"/>
    <n v="26884000"/>
    <n v="13744300"/>
    <n v="13744300"/>
    <n v="13744300"/>
  </r>
  <r>
    <s v="41-06-00-047"/>
    <s v="REGIONAL"/>
    <s v="REGIONAL MAGDALENA"/>
    <x v="1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925212065"/>
    <n v="0"/>
    <n v="1925212065"/>
    <n v="0"/>
    <n v="1868755289"/>
    <n v="56456776"/>
    <n v="1868755289"/>
    <n v="3812136"/>
    <n v="3812136"/>
    <n v="3812136"/>
  </r>
  <r>
    <s v="41-06-00-047"/>
    <s v="REGIONAL"/>
    <s v="REGIONAL MAGDALENA"/>
    <x v="1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94393071111"/>
    <n v="7842524487"/>
    <n v="1056897521"/>
    <n v="101178698077"/>
    <n v="0"/>
    <n v="100984733204"/>
    <n v="193964873"/>
    <n v="100984733204"/>
    <n v="85145585084"/>
    <n v="85145585084"/>
    <n v="85145585084"/>
  </r>
  <r>
    <s v="41-06-00-047"/>
    <s v="REGIONAL"/>
    <s v="REGIONAL MAGDALENA"/>
    <x v="1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4253942772"/>
    <n v="0"/>
    <n v="734107023"/>
    <n v="63519835749"/>
    <n v="0"/>
    <n v="63202189769"/>
    <n v="317645980"/>
    <n v="63202189769"/>
    <n v="52335258144"/>
    <n v="52335258144"/>
    <n v="52335258144"/>
  </r>
  <r>
    <s v="41-06-00-047"/>
    <s v="REGIONAL"/>
    <s v="REGIONAL MAGDALENA"/>
    <x v="1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3023708754"/>
    <n v="0"/>
    <n v="3023708754"/>
    <n v="0"/>
    <n v="2635556154"/>
    <n v="388152600"/>
    <n v="2635556154"/>
    <n v="427278384"/>
    <n v="427278384"/>
    <n v="427278384"/>
  </r>
  <r>
    <s v="41-06-00-047"/>
    <s v="REGIONAL"/>
    <s v="REGIONAL MAGDALENA"/>
    <x v="1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088648781"/>
    <n v="0"/>
    <n v="4088648781"/>
    <n v="0"/>
    <n v="4056022985"/>
    <n v="32625796"/>
    <n v="4053020202"/>
    <n v="3243451462"/>
    <n v="3243451462"/>
    <n v="3243451462"/>
  </r>
  <r>
    <s v="41-06-00-047"/>
    <s v="REGIONAL"/>
    <s v="REGIONAL MAGDALENA"/>
    <x v="1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4204948735"/>
    <n v="0"/>
    <n v="4204948735"/>
    <n v="0"/>
    <n v="4119167877"/>
    <n v="85780858"/>
    <n v="4119167877"/>
    <n v="964140160"/>
    <n v="964140160"/>
    <n v="964140160"/>
  </r>
  <r>
    <s v="41-06-00-047"/>
    <s v="REGIONAL"/>
    <s v="REGIONAL MAGDALENA"/>
    <x v="19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5000000"/>
    <n v="13674000"/>
    <n v="1326000"/>
    <n v="0"/>
    <n v="1326000"/>
    <n v="0"/>
    <n v="1326000"/>
    <n v="918000"/>
    <n v="918000"/>
    <n v="918000"/>
  </r>
  <r>
    <s v="41-06-00-047"/>
    <s v="REGIONAL"/>
    <s v="REGIONAL MAGDALENA"/>
    <x v="19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66230000"/>
    <n v="11986788"/>
    <n v="854243212"/>
    <n v="0"/>
    <n v="827403844"/>
    <n v="26839368"/>
    <n v="819380503"/>
    <n v="481348045"/>
    <n v="481348045"/>
    <n v="481348045"/>
  </r>
  <r>
    <s v="41-06-00-047"/>
    <s v="REGIONAL"/>
    <s v="REGIONAL MAGDALENA"/>
    <x v="19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1730204"/>
    <n v="143092734"/>
    <n v="0"/>
    <n v="154822938"/>
    <n v="0"/>
    <n v="146957135"/>
    <n v="7865803"/>
    <n v="136848224"/>
    <n v="113489603"/>
    <n v="113489603"/>
    <n v="113489603"/>
  </r>
  <r>
    <s v="41-06-00-047"/>
    <s v="REGIONAL"/>
    <s v="REGIONAL MAGDALENA"/>
    <x v="19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317962880"/>
    <n v="691275399"/>
    <n v="307499919"/>
    <n v="1701738360"/>
    <n v="0"/>
    <n v="1701738360"/>
    <n v="0"/>
    <n v="1701738360"/>
    <n v="708215940"/>
    <n v="708215940"/>
    <n v="708215940"/>
  </r>
  <r>
    <s v="41-06-00-047"/>
    <s v="REGIONAL"/>
    <s v="REGIONAL MAGDALENA"/>
    <x v="19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96947544"/>
    <n v="0"/>
    <n v="0"/>
    <n v="396947544"/>
    <n v="0"/>
    <n v="396947544"/>
    <n v="0"/>
    <n v="396947544"/>
    <n v="357252789"/>
    <n v="357252789"/>
    <n v="357252789"/>
  </r>
  <r>
    <s v="41-06-00-047"/>
    <s v="REGIONAL"/>
    <s v="REGIONAL MAGDALENA"/>
    <x v="19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24841667"/>
    <n v="24841667"/>
    <n v="24841667"/>
  </r>
  <r>
    <s v="41-06-00-047"/>
    <s v="REGIONAL"/>
    <s v="REGIONAL MAGDALENA"/>
    <x v="19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9609622"/>
    <n v="16569527"/>
    <n v="0"/>
    <n v="26179149"/>
    <n v="0"/>
    <n v="23064273"/>
    <n v="3114876"/>
    <n v="18654749"/>
    <n v="16240433"/>
    <n v="16240433"/>
    <n v="16240433"/>
  </r>
  <r>
    <s v="41-06-00-047"/>
    <s v="REGIONAL"/>
    <s v="REGIONAL MAGDALENA"/>
    <x v="19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47"/>
    <s v="REGIONAL"/>
    <s v="REGIONAL MAGDALENA"/>
    <x v="19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092249675"/>
    <n v="0"/>
    <n v="154968350"/>
    <n v="2937281325"/>
    <n v="0"/>
    <n v="2937281325"/>
    <n v="0"/>
    <n v="2937281325"/>
    <n v="1224330552"/>
    <n v="1224330552"/>
    <n v="1224330552"/>
  </r>
  <r>
    <s v="41-06-00-047"/>
    <s v="REGIONAL"/>
    <s v="REGIONAL MAGDALENA"/>
    <x v="19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35697525"/>
    <n v="0"/>
    <n v="7421350"/>
    <n v="128276175"/>
    <n v="0"/>
    <n v="128276175"/>
    <n v="0"/>
    <n v="128276175"/>
    <n v="40691288"/>
    <n v="40691288"/>
    <n v="40691288"/>
  </r>
  <r>
    <s v="41-06-00-047"/>
    <s v="REGIONAL"/>
    <s v="REGIONAL MAGDALENA"/>
    <x v="19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83775480"/>
    <n v="0"/>
    <n v="383775480"/>
    <n v="0"/>
    <n v="383775480"/>
    <n v="0"/>
    <n v="383775480"/>
    <n v="115132644"/>
    <n v="115132644"/>
    <n v="115132644"/>
  </r>
  <r>
    <s v="41-06-00-047"/>
    <s v="REGIONAL"/>
    <s v="REGIONAL MAGDALENA"/>
    <x v="19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47197200"/>
    <n v="47197200"/>
    <n v="47197200"/>
  </r>
  <r>
    <s v="41-06-00-047"/>
    <s v="REGIONAL"/>
    <s v="REGIONAL MAGDALENA"/>
    <x v="19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6000000"/>
    <n v="0"/>
    <n v="19000000"/>
    <n v="0"/>
    <n v="13404971"/>
    <n v="5595029"/>
    <n v="13404971"/>
    <n v="11692180"/>
    <n v="11692180"/>
    <n v="11692180"/>
  </r>
  <r>
    <s v="41-06-00-047"/>
    <s v="REGIONAL"/>
    <s v="REGIONAL MAGDALENA"/>
    <x v="19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2911789"/>
    <n v="12896789"/>
    <n v="15000"/>
    <n v="0"/>
    <n v="0"/>
    <n v="15000"/>
    <n v="0"/>
    <n v="0"/>
    <n v="0"/>
    <n v="0"/>
  </r>
  <r>
    <s v="41-06-00-047"/>
    <s v="REGIONAL"/>
    <s v="REGIONAL MAGDALENA"/>
    <x v="19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97415340"/>
    <n v="0"/>
    <n v="8979008"/>
    <n v="88436332"/>
    <n v="0"/>
    <n v="88436332"/>
    <n v="0"/>
    <n v="88436332"/>
    <n v="60712832"/>
    <n v="60712832"/>
    <n v="60712832"/>
  </r>
  <r>
    <s v="41-06-00-047"/>
    <s v="REGIONAL"/>
    <s v="REGIONAL MAGDALENA"/>
    <x v="19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10000000"/>
    <n v="0"/>
    <n v="38179726"/>
    <n v="0"/>
    <n v="28541358"/>
    <n v="9638368"/>
    <n v="28283958"/>
    <n v="24896921"/>
    <n v="24896921"/>
    <n v="24896921"/>
  </r>
  <r>
    <s v="41-06-00-047"/>
    <s v="REGIONAL"/>
    <s v="REGIONAL MAGDALENA"/>
    <x v="19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79705005"/>
    <n v="233274"/>
    <n v="161079"/>
    <n v="79777200"/>
    <n v="0"/>
    <n v="79543926"/>
    <n v="233274"/>
    <n v="79543926"/>
    <n v="56217266"/>
    <n v="56217266"/>
    <n v="56217266"/>
  </r>
  <r>
    <s v="41-06-00-047"/>
    <s v="REGIONAL"/>
    <s v="REGIONAL MAGDALENA"/>
    <x v="19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523012"/>
    <n v="0"/>
    <n v="0"/>
    <n v="9523012"/>
    <n v="0"/>
    <n v="6452594"/>
    <n v="3070418"/>
    <n v="5409501"/>
    <n v="5409501"/>
    <n v="5409501"/>
    <n v="5409501"/>
  </r>
  <r>
    <s v="41-06-00-047"/>
    <s v="REGIONAL"/>
    <s v="REGIONAL MAGDALENA"/>
    <x v="19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12247242"/>
    <n v="170330158"/>
    <n v="0"/>
    <n v="382577400"/>
    <n v="0"/>
    <n v="382459929"/>
    <n v="117471"/>
    <n v="377671930"/>
    <n v="291668711"/>
    <n v="291668711"/>
    <n v="291668711"/>
  </r>
  <r>
    <s v="41-06-00-047"/>
    <s v="REGIONAL"/>
    <s v="REGIONAL MAGDALENA"/>
    <x v="19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4824771"/>
    <n v="0"/>
    <n v="4824771"/>
    <n v="0"/>
    <n v="3494383"/>
    <n v="1330388"/>
    <n v="0"/>
    <n v="0"/>
    <n v="0"/>
    <n v="0"/>
  </r>
  <r>
    <s v="41-06-00-047"/>
    <s v="REGIONAL"/>
    <s v="REGIONAL MAGDALENA"/>
    <x v="19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0000000"/>
    <n v="0"/>
    <n v="50000000"/>
    <n v="0"/>
    <n v="44308468"/>
    <n v="5691532"/>
    <n v="38785079"/>
    <n v="34757889"/>
    <n v="34757889"/>
    <n v="34757889"/>
  </r>
  <r>
    <s v="41-06-00-047"/>
    <s v="REGIONAL"/>
    <s v="REGIONAL MAGDALENA"/>
    <x v="19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200000"/>
    <n v="0"/>
    <n v="2200000"/>
    <n v="0"/>
    <n v="0"/>
    <n v="0"/>
    <n v="0"/>
    <n v="0"/>
    <n v="0"/>
    <n v="0"/>
    <n v="0"/>
  </r>
  <r>
    <s v="41-06-00-047"/>
    <s v="REGIONAL"/>
    <s v="REGIONAL MAGDALENA"/>
    <x v="19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3848000"/>
    <n v="23848000"/>
    <n v="23848000"/>
  </r>
  <r>
    <s v="41-06-00-047"/>
    <s v="REGIONAL"/>
    <s v="REGIONAL MAGDALENA"/>
    <x v="19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2692657"/>
    <n v="0"/>
    <n v="0"/>
    <n v="12692657"/>
    <n v="0"/>
    <n v="12692657"/>
    <n v="0"/>
    <n v="12692657"/>
    <n v="9636400"/>
    <n v="9636400"/>
    <n v="9636400"/>
  </r>
  <r>
    <s v="41-06-00-047"/>
    <s v="REGIONAL"/>
    <s v="REGIONAL MAGDALENA"/>
    <x v="19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65729723"/>
    <n v="3102166"/>
    <n v="0"/>
    <n v="168831889"/>
    <n v="0"/>
    <n v="168831889"/>
    <n v="0"/>
    <n v="168831889"/>
    <n v="111977528"/>
    <n v="111977528"/>
    <n v="111977528"/>
  </r>
  <r>
    <s v="41-06-00-047"/>
    <s v="REGIONAL"/>
    <s v="REGIONAL MAGDALENA"/>
    <x v="19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33074000"/>
    <n v="0"/>
    <n v="133074000"/>
    <n v="0"/>
    <n v="66299208"/>
    <n v="66774792"/>
    <n v="54426474"/>
    <n v="54355063"/>
    <n v="54355063"/>
    <n v="54355063"/>
  </r>
  <r>
    <s v="41-06-00-047"/>
    <s v="REGIONAL"/>
    <s v="REGIONAL MAGDALENA"/>
    <x v="19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1000000"/>
    <n v="0"/>
    <n v="11000000"/>
    <n v="0"/>
    <n v="11000000"/>
    <n v="0"/>
    <n v="11000000"/>
    <n v="0"/>
    <n v="0"/>
    <n v="0"/>
  </r>
  <r>
    <s v="41-06-00-047"/>
    <s v="REGIONAL"/>
    <s v="REGIONAL MAGDALENA"/>
    <x v="19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3227000"/>
    <n v="0"/>
    <n v="7307000"/>
    <n v="0"/>
    <n v="4785967"/>
    <n v="2521033"/>
    <n v="3913973"/>
    <n v="3913973"/>
    <n v="3913973"/>
    <n v="3913973"/>
  </r>
  <r>
    <s v="41-06-00-047"/>
    <s v="REGIONAL"/>
    <s v="REGIONAL MAGDALENA"/>
    <x v="19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71615"/>
    <n v="532296"/>
    <n v="0"/>
    <n v="703911"/>
    <n v="0"/>
    <n v="703911"/>
    <n v="0"/>
    <n v="703911"/>
    <n v="100259.18"/>
    <n v="100259.18"/>
    <n v="100259.18"/>
  </r>
  <r>
    <s v="41-06-00-047"/>
    <s v="REGIONAL"/>
    <s v="REGIONAL MAGDALENA"/>
    <x v="19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362499919"/>
    <n v="0"/>
    <n v="362499919"/>
    <n v="0"/>
    <n v="88500000"/>
    <n v="273999919"/>
    <n v="55000000"/>
    <n v="36853098"/>
    <n v="36853098"/>
    <n v="36853098"/>
  </r>
  <r>
    <s v="41-06-00-047"/>
    <s v="REGIONAL"/>
    <s v="REGIONAL MAGDALENA"/>
    <x v="19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9000000"/>
    <n v="0"/>
    <n v="0"/>
    <n v="129000000"/>
    <n v="0"/>
    <n v="124820090"/>
    <n v="4179910"/>
    <n v="124820090"/>
    <n v="68984349"/>
    <n v="68984349"/>
    <n v="68984349"/>
  </r>
  <r>
    <s v="41-06-00-047"/>
    <s v="REGIONAL"/>
    <s v="REGIONAL MAGDALENA"/>
    <x v="19"/>
    <s v="C-4199-1500-5-0-103"/>
    <s v="C-4199-1500-5"/>
    <x v="8"/>
    <s v="DIRECCION ADMINISTRATIVA"/>
    <s v="Administrativa CONS"/>
    <x v="1"/>
    <s v="4199"/>
    <s v="1500"/>
    <s v="5"/>
    <s v="0"/>
    <s v="103"/>
    <m/>
    <m/>
    <s v="Nación"/>
    <s v="16"/>
    <s v="CSF"/>
    <s v="DOTACIÓN"/>
    <n v="0"/>
    <n v="65154751"/>
    <n v="0"/>
    <n v="65154751"/>
    <n v="0"/>
    <n v="65154751"/>
    <n v="0"/>
    <n v="0"/>
    <n v="0"/>
    <n v="0"/>
    <n v="0"/>
  </r>
  <r>
    <s v="41-06-00-047"/>
    <s v="REGIONAL"/>
    <s v="REGIONAL MAGDALENA"/>
    <x v="19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9730150"/>
    <n v="269850"/>
    <n v="19730150"/>
    <n v="13602248"/>
    <n v="13602248"/>
    <n v="13602248"/>
  </r>
  <r>
    <s v="41-06-00-047"/>
    <s v="REGIONAL"/>
    <s v="REGIONAL MAGDALENA"/>
    <x v="19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2750957"/>
    <n v="191300"/>
    <n v="88840657"/>
    <n v="0"/>
    <n v="88163534"/>
    <n v="677123"/>
    <n v="88003534"/>
    <n v="59712938"/>
    <n v="59712938"/>
    <n v="59712938"/>
  </r>
  <r>
    <s v="41-06-00-047"/>
    <s v="REGIONAL"/>
    <s v="REGIONAL MAGDALENA"/>
    <x v="19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255000"/>
    <n v="6333532"/>
    <n v="0"/>
    <n v="15588532"/>
    <n v="0"/>
    <n v="11685408"/>
    <n v="3903124"/>
    <n v="11685408"/>
    <n v="8465494"/>
    <n v="8465494"/>
    <n v="8465494"/>
  </r>
  <r>
    <s v="41-06-00-050"/>
    <s v="REGIONAL"/>
    <s v="REGIONAL META"/>
    <x v="20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1000000"/>
    <n v="0"/>
    <n v="10119564"/>
    <n v="30880436"/>
    <n v="0"/>
    <n v="30880436"/>
    <n v="0"/>
    <n v="30880436"/>
    <n v="25344743.649999999"/>
    <n v="25344743.649999999"/>
    <n v="25344743.649999999"/>
  </r>
  <r>
    <s v="41-06-00-050"/>
    <s v="REGIONAL"/>
    <s v="REGIONAL META"/>
    <x v="20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346000"/>
    <n v="0"/>
    <n v="0"/>
    <n v="1346000"/>
    <n v="0"/>
    <n v="1346000"/>
    <n v="0"/>
    <n v="1346000"/>
    <n v="242000"/>
    <n v="242000"/>
    <n v="242000"/>
  </r>
  <r>
    <s v="41-06-00-050"/>
    <s v="REGIONAL"/>
    <s v="REGIONAL META"/>
    <x v="20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1050000"/>
    <n v="0"/>
    <n v="0"/>
    <n v="21050000"/>
    <n v="0"/>
    <n v="21050000"/>
    <n v="0"/>
    <n v="18302514"/>
    <n v="6691465"/>
    <n v="6691465"/>
    <n v="6691465"/>
  </r>
  <r>
    <s v="41-06-00-050"/>
    <s v="REGIONAL"/>
    <s v="REGIONAL META"/>
    <x v="20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0900000"/>
    <n v="0"/>
    <n v="0"/>
    <n v="10900000"/>
    <n v="0"/>
    <n v="10900000"/>
    <n v="0"/>
    <n v="2681170"/>
    <n v="1780073"/>
    <n v="1780073"/>
    <n v="1780073"/>
  </r>
  <r>
    <s v="41-06-00-050"/>
    <s v="REGIONAL"/>
    <s v="REGIONAL META"/>
    <x v="20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9500000"/>
    <n v="4352340"/>
    <n v="0"/>
    <n v="13852340"/>
    <n v="0"/>
    <n v="13852340"/>
    <n v="0"/>
    <n v="5400000"/>
    <n v="5400000"/>
    <n v="5400000"/>
    <n v="5400000"/>
  </r>
  <r>
    <s v="41-06-00-050"/>
    <s v="REGIONAL"/>
    <s v="REGIONAL META"/>
    <x v="20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000000"/>
    <n v="0"/>
    <n v="0"/>
    <n v="4000000"/>
    <n v="0"/>
    <n v="4000000"/>
    <n v="0"/>
    <n v="3966640"/>
    <n v="3959107.96"/>
    <n v="3959107.96"/>
    <n v="3959107.96"/>
  </r>
  <r>
    <s v="41-06-00-050"/>
    <s v="REGIONAL"/>
    <s v="REGIONAL META"/>
    <x v="20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5000000"/>
    <n v="0"/>
    <n v="0"/>
    <n v="55000000"/>
    <n v="0"/>
    <n v="55000000"/>
    <n v="0"/>
    <n v="55000000"/>
    <n v="54978438.060000002"/>
    <n v="54978438.060000002"/>
    <n v="54978438.060000002"/>
  </r>
  <r>
    <s v="41-06-00-050"/>
    <s v="REGIONAL"/>
    <s v="REGIONAL META"/>
    <x v="20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00000"/>
    <n v="0"/>
    <n v="0"/>
    <n v="300000"/>
    <n v="0"/>
    <n v="300000"/>
    <n v="0"/>
    <n v="179622"/>
    <n v="178819.33"/>
    <n v="178819.33"/>
    <n v="178819.33"/>
  </r>
  <r>
    <s v="41-06-00-050"/>
    <s v="REGIONAL"/>
    <s v="REGIONAL META"/>
    <x v="20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9000000"/>
    <n v="0"/>
    <n v="0"/>
    <n v="9000000"/>
    <n v="0"/>
    <n v="9000000"/>
    <n v="0"/>
    <n v="9000000"/>
    <n v="8995541.5299999993"/>
    <n v="8995541.5299999993"/>
    <n v="8995541.5299999993"/>
  </r>
  <r>
    <s v="41-06-00-050"/>
    <s v="REGIONAL"/>
    <s v="REGIONAL META"/>
    <x v="20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0000000"/>
    <n v="6603137"/>
    <n v="0"/>
    <n v="26603137"/>
    <n v="0"/>
    <n v="26603137"/>
    <n v="0"/>
    <n v="14955610"/>
    <n v="14227653"/>
    <n v="14227653"/>
    <n v="14227653"/>
  </r>
  <r>
    <s v="41-06-00-050"/>
    <s v="REGIONAL"/>
    <s v="REGIONAL META"/>
    <x v="20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1000000"/>
    <n v="0"/>
    <n v="0"/>
    <n v="0"/>
    <n v="0"/>
    <n v="0"/>
  </r>
  <r>
    <s v="41-06-00-050"/>
    <s v="REGIONAL"/>
    <s v="REGIONAL META"/>
    <x v="20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8357254"/>
    <n v="30459579"/>
    <n v="0"/>
    <n v="88816833"/>
    <n v="0"/>
    <n v="78816833"/>
    <n v="10000000"/>
    <n v="0"/>
    <n v="0"/>
    <n v="0"/>
    <n v="0"/>
  </r>
  <r>
    <s v="41-06-00-050"/>
    <s v="REGIONAL"/>
    <s v="REGIONAL META"/>
    <x v="20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422203840"/>
    <n v="0"/>
    <n v="227597760"/>
    <n v="3194606080"/>
    <n v="0"/>
    <n v="3194606080"/>
    <n v="0"/>
    <n v="3194606080"/>
    <n v="1579268939"/>
    <n v="1579268939"/>
    <n v="1579268939"/>
  </r>
  <r>
    <s v="41-06-00-050"/>
    <s v="REGIONAL"/>
    <s v="REGIONAL META"/>
    <x v="20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3486396"/>
    <n v="0"/>
    <n v="18495265"/>
    <n v="24991131"/>
    <n v="0"/>
    <n v="24991131"/>
    <n v="0"/>
    <n v="24991131"/>
    <n v="17758971"/>
    <n v="17758971"/>
    <n v="17758971"/>
  </r>
  <r>
    <s v="41-06-00-050"/>
    <s v="REGIONAL"/>
    <s v="REGIONAL META"/>
    <x v="20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28512469"/>
    <n v="0"/>
    <n v="30041387"/>
    <n v="98471082"/>
    <n v="0"/>
    <n v="98471082"/>
    <n v="0"/>
    <n v="82068410"/>
    <n v="53333798"/>
    <n v="53333798"/>
    <n v="53333798"/>
  </r>
  <r>
    <s v="41-06-00-050"/>
    <s v="REGIONAL"/>
    <s v="REGIONAL META"/>
    <x v="20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1507666"/>
    <n v="8000000"/>
    <n v="0"/>
    <n v="19507666"/>
    <n v="0"/>
    <n v="19507666"/>
    <n v="0"/>
    <n v="12858233"/>
    <n v="10670659"/>
    <n v="10670659"/>
    <n v="10670659"/>
  </r>
  <r>
    <s v="41-06-00-050"/>
    <s v="REGIONAL"/>
    <s v="REGIONAL META"/>
    <x v="20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022465180"/>
    <n v="349961383"/>
    <n v="693799"/>
    <n v="1371732764"/>
    <n v="0"/>
    <n v="1357715103"/>
    <n v="14017661"/>
    <n v="1357217157"/>
    <n v="878836802"/>
    <n v="878836802"/>
    <n v="878836802"/>
  </r>
  <r>
    <s v="41-06-00-050"/>
    <s v="REGIONAL"/>
    <s v="REGIONAL META"/>
    <x v="2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94116911"/>
    <n v="0"/>
    <n v="94116911"/>
    <n v="0"/>
    <n v="94116911"/>
    <n v="0"/>
    <n v="94116911"/>
    <n v="51471970"/>
    <n v="51471970"/>
    <n v="51471970"/>
  </r>
  <r>
    <s v="41-06-00-050"/>
    <s v="REGIONAL"/>
    <s v="REGIONAL META"/>
    <x v="2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3538330828"/>
    <n v="167039013"/>
    <n v="257231027"/>
    <n v="13448138814"/>
    <n v="0"/>
    <n v="13430084822"/>
    <n v="18053992"/>
    <n v="13429842266"/>
    <n v="9513630526"/>
    <n v="9513630526"/>
    <n v="9513630526"/>
  </r>
  <r>
    <s v="41-06-00-050"/>
    <s v="REGIONAL"/>
    <s v="REGIONAL META"/>
    <x v="20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15769705"/>
    <n v="23159733"/>
    <n v="42356035"/>
    <n v="496573403"/>
    <n v="0"/>
    <n v="493573106"/>
    <n v="3000297"/>
    <n v="481988167"/>
    <n v="291674629"/>
    <n v="291674629"/>
    <n v="291674629"/>
  </r>
  <r>
    <s v="41-06-00-050"/>
    <s v="REGIONAL"/>
    <s v="REGIONAL META"/>
    <x v="2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1515410164"/>
    <n v="0"/>
    <n v="82414787"/>
    <n v="1432995377"/>
    <n v="0"/>
    <n v="1432995377"/>
    <n v="0"/>
    <n v="1432995377"/>
    <n v="1293007883"/>
    <n v="1293007883"/>
    <n v="1293007883"/>
  </r>
  <r>
    <s v="41-06-00-050"/>
    <s v="REGIONAL"/>
    <s v="REGIONAL META"/>
    <x v="2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899569150"/>
    <n v="39346560"/>
    <n v="26871879"/>
    <n v="912043831"/>
    <n v="0"/>
    <n v="912043831"/>
    <n v="0"/>
    <n v="912043831"/>
    <n v="350329089"/>
    <n v="350329089"/>
    <n v="350329089"/>
  </r>
  <r>
    <s v="41-06-00-050"/>
    <s v="REGIONAL"/>
    <s v="REGIONAL META"/>
    <x v="20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9140000"/>
    <n v="0"/>
    <n v="19140000"/>
    <n v="0"/>
    <n v="19140000"/>
    <n v="0"/>
    <n v="19140000"/>
    <n v="2624788"/>
    <n v="2624788"/>
    <n v="2624788"/>
  </r>
  <r>
    <s v="41-06-00-050"/>
    <s v="REGIONAL"/>
    <s v="REGIONAL META"/>
    <x v="20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469094286"/>
    <n v="810569186"/>
    <n v="0"/>
    <n v="2279663472"/>
    <n v="0"/>
    <n v="2261643800"/>
    <n v="18019672"/>
    <n v="2235978106"/>
    <n v="1942415827"/>
    <n v="1942415827"/>
    <n v="1942415827"/>
  </r>
  <r>
    <s v="41-06-00-050"/>
    <s v="REGIONAL"/>
    <s v="REGIONAL META"/>
    <x v="20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90132000"/>
    <n v="0"/>
    <n v="0"/>
    <n v="190132000"/>
    <n v="0"/>
    <n v="190132000"/>
    <n v="0"/>
    <n v="125070306"/>
    <n v="104959133"/>
    <n v="104959133"/>
    <n v="104959133"/>
  </r>
  <r>
    <s v="41-06-00-050"/>
    <s v="REGIONAL"/>
    <s v="REGIONAL META"/>
    <x v="2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46682000"/>
    <n v="0"/>
    <n v="0"/>
    <n v="146682000"/>
    <n v="0"/>
    <n v="146682000"/>
    <n v="0"/>
    <n v="146682000"/>
    <n v="80641083"/>
    <n v="80641083"/>
    <n v="80641083"/>
  </r>
  <r>
    <s v="41-06-00-050"/>
    <s v="REGIONAL"/>
    <s v="REGIONAL META"/>
    <x v="2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26898200"/>
    <n v="0"/>
    <n v="126898200"/>
    <n v="0"/>
    <n v="126898200"/>
    <n v="0"/>
    <n v="126898200"/>
    <n v="110721000"/>
    <n v="110721000"/>
    <n v="110721000"/>
  </r>
  <r>
    <s v="41-06-00-050"/>
    <s v="REGIONAL"/>
    <s v="REGIONAL META"/>
    <x v="2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8401140985"/>
    <n v="2475484115"/>
    <n v="341927365"/>
    <n v="40534697735"/>
    <n v="0"/>
    <n v="40328247303"/>
    <n v="206450432"/>
    <n v="40242080519"/>
    <n v="35083484557"/>
    <n v="35083484557"/>
    <n v="35083484557"/>
  </r>
  <r>
    <s v="41-06-00-050"/>
    <s v="REGIONAL"/>
    <s v="REGIONAL META"/>
    <x v="2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1351210823"/>
    <n v="185740144"/>
    <n v="1165470679"/>
    <n v="0"/>
    <n v="1165470679"/>
    <n v="0"/>
    <n v="1165470679"/>
    <n v="21558000"/>
    <n v="21558000"/>
    <n v="21558000"/>
  </r>
  <r>
    <s v="41-06-00-050"/>
    <s v="REGIONAL"/>
    <s v="REGIONAL META"/>
    <x v="2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6369713575"/>
    <n v="0"/>
    <n v="71181880"/>
    <n v="16298531695"/>
    <n v="0"/>
    <n v="16201386623"/>
    <n v="97145072"/>
    <n v="16201386623"/>
    <n v="13184227092"/>
    <n v="13184227092"/>
    <n v="13184227092"/>
  </r>
  <r>
    <s v="41-06-00-050"/>
    <s v="REGIONAL"/>
    <s v="REGIONAL META"/>
    <x v="2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1036720308"/>
    <n v="50459838"/>
    <n v="986260470"/>
    <n v="0"/>
    <n v="848642730"/>
    <n v="137617740"/>
    <n v="848642730"/>
    <n v="144746537"/>
    <n v="144746537"/>
    <n v="144746537"/>
  </r>
  <r>
    <s v="41-06-00-050"/>
    <s v="REGIONAL"/>
    <s v="REGIONAL META"/>
    <x v="2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518495714"/>
    <n v="0"/>
    <n v="1518495714"/>
    <n v="0"/>
    <n v="1376495880"/>
    <n v="141999834"/>
    <n v="1376495880"/>
    <n v="1070325470"/>
    <n v="1070325470"/>
    <n v="1070325470"/>
  </r>
  <r>
    <s v="41-06-00-050"/>
    <s v="REGIONAL"/>
    <s v="REGIONAL META"/>
    <x v="2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1048635932"/>
    <n v="0"/>
    <n v="1048635932"/>
    <n v="0"/>
    <n v="984124278"/>
    <n v="64511654"/>
    <n v="984124278"/>
    <n v="0"/>
    <n v="0"/>
    <n v="0"/>
  </r>
  <r>
    <s v="41-06-00-050"/>
    <s v="REGIONAL"/>
    <s v="REGIONAL META"/>
    <x v="20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9000000"/>
    <n v="0"/>
    <n v="19000000"/>
    <n v="0"/>
    <n v="19000000"/>
    <n v="0"/>
    <n v="19000000"/>
    <n v="95978"/>
    <n v="95978"/>
    <n v="95978"/>
  </r>
  <r>
    <s v="41-06-00-050"/>
    <s v="REGIONAL"/>
    <s v="REGIONAL META"/>
    <x v="20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508080000"/>
    <n v="5123335"/>
    <n v="502956665"/>
    <n v="0"/>
    <n v="495996665"/>
    <n v="6960000"/>
    <n v="488359997"/>
    <n v="307883333"/>
    <n v="307883333"/>
    <n v="307883333"/>
  </r>
  <r>
    <s v="41-06-00-050"/>
    <s v="REGIONAL"/>
    <s v="REGIONAL META"/>
    <x v="20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97331702"/>
    <n v="0"/>
    <n v="100331702"/>
    <n v="0"/>
    <n v="100331702"/>
    <n v="0"/>
    <n v="70922704"/>
    <n v="58166352"/>
    <n v="58166352"/>
    <n v="58166352"/>
  </r>
  <r>
    <s v="41-06-00-050"/>
    <s v="REGIONAL"/>
    <s v="REGIONAL META"/>
    <x v="20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926253440"/>
    <n v="346047490"/>
    <n v="81130630"/>
    <n v="2191170300"/>
    <n v="0"/>
    <n v="2191170300"/>
    <n v="0"/>
    <n v="2191170300"/>
    <n v="946289106"/>
    <n v="946289106"/>
    <n v="946289106"/>
  </r>
  <r>
    <s v="41-06-00-050"/>
    <s v="REGIONAL"/>
    <s v="REGIONAL META"/>
    <x v="20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47812000"/>
    <n v="785908800"/>
    <n v="0"/>
    <n v="1433720800"/>
    <n v="0"/>
    <n v="1433720800"/>
    <n v="0"/>
    <n v="1433720800"/>
    <n v="860232480"/>
    <n v="860232480"/>
    <n v="860232480"/>
  </r>
  <r>
    <s v="41-06-00-050"/>
    <s v="REGIONAL"/>
    <s v="REGIONAL META"/>
    <x v="20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788600"/>
    <n v="0"/>
    <n v="34579600"/>
    <n v="0"/>
    <n v="34579600"/>
    <n v="0"/>
    <n v="34579600"/>
    <n v="24543567"/>
    <n v="24543567"/>
    <n v="24543567"/>
  </r>
  <r>
    <s v="41-06-00-050"/>
    <s v="REGIONAL"/>
    <s v="REGIONAL META"/>
    <x v="20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456649"/>
    <n v="0"/>
    <n v="0"/>
    <n v="12456649"/>
    <n v="0"/>
    <n v="12456649"/>
    <n v="0"/>
    <n v="8847814"/>
    <n v="5990365"/>
    <n v="5990365"/>
    <n v="5990365"/>
  </r>
  <r>
    <s v="41-06-00-050"/>
    <s v="REGIONAL"/>
    <s v="REGIONAL META"/>
    <x v="20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50"/>
    <s v="REGIONAL"/>
    <s v="REGIONAL META"/>
    <x v="20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146904190"/>
    <n v="0"/>
    <n v="150356680"/>
    <n v="996547510"/>
    <n v="0"/>
    <n v="974552635"/>
    <n v="21994875"/>
    <n v="974552635"/>
    <n v="511699341.25"/>
    <n v="511699341.25"/>
    <n v="511699341.25"/>
  </r>
  <r>
    <s v="41-06-00-050"/>
    <s v="REGIONAL"/>
    <s v="REGIONAL META"/>
    <x v="20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327821710"/>
    <n v="34484250"/>
    <n v="6320720"/>
    <n v="355985240"/>
    <n v="0"/>
    <n v="353740865"/>
    <n v="2244375"/>
    <n v="353740865"/>
    <n v="184310608.75"/>
    <n v="184310608.75"/>
    <n v="184310608.75"/>
  </r>
  <r>
    <s v="41-06-00-050"/>
    <s v="REGIONAL"/>
    <s v="REGIONAL META"/>
    <x v="20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64916860"/>
    <n v="0"/>
    <n v="264916860"/>
    <n v="0"/>
    <n v="264916860"/>
    <n v="0"/>
    <n v="264916860"/>
    <n v="79475058"/>
    <n v="79475058"/>
    <n v="79475058"/>
  </r>
  <r>
    <s v="41-06-00-050"/>
    <s v="REGIONAL"/>
    <s v="REGIONAL META"/>
    <x v="20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8716600"/>
    <n v="59953200"/>
    <n v="0"/>
    <n v="59953200"/>
    <n v="0"/>
    <n v="59953200"/>
    <n v="38480600"/>
    <n v="38480600"/>
    <n v="38480600"/>
  </r>
  <r>
    <s v="41-06-00-050"/>
    <s v="REGIONAL"/>
    <s v="REGIONAL META"/>
    <x v="20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11000000"/>
    <n v="0"/>
    <n v="13000000"/>
    <n v="0"/>
    <n v="13000000"/>
    <n v="0"/>
    <n v="7167109"/>
    <n v="5686532"/>
    <n v="5686532"/>
    <n v="5686532"/>
  </r>
  <r>
    <s v="41-06-00-050"/>
    <s v="REGIONAL"/>
    <s v="REGIONAL META"/>
    <x v="20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898904"/>
    <n v="5885904"/>
    <n v="13000"/>
    <n v="0"/>
    <n v="0"/>
    <n v="13000"/>
    <n v="0"/>
    <n v="0"/>
    <n v="0"/>
    <n v="0"/>
  </r>
  <r>
    <s v="41-06-00-050"/>
    <s v="REGIONAL"/>
    <s v="REGIONAL META"/>
    <x v="20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21565553"/>
    <n v="3280593"/>
    <n v="156400300"/>
    <n v="0"/>
    <n v="156400300"/>
    <n v="0"/>
    <n v="156377266"/>
    <n v="106653003"/>
    <n v="106653003"/>
    <n v="106653003"/>
  </r>
  <r>
    <s v="41-06-00-050"/>
    <s v="REGIONAL"/>
    <s v="REGIONAL META"/>
    <x v="20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15000000"/>
    <n v="0"/>
    <n v="43179726"/>
    <n v="0"/>
    <n v="43179726"/>
    <n v="0"/>
    <n v="30801494"/>
    <n v="25881657"/>
    <n v="25881657"/>
    <n v="25881657"/>
  </r>
  <r>
    <s v="41-06-00-050"/>
    <s v="REGIONAL"/>
    <s v="REGIONAL META"/>
    <x v="20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64697390"/>
    <n v="689972"/>
    <n v="67362"/>
    <n v="65320000"/>
    <n v="0"/>
    <n v="64941333"/>
    <n v="378667"/>
    <n v="64941333"/>
    <n v="45818667"/>
    <n v="45818667"/>
    <n v="45818667"/>
  </r>
  <r>
    <s v="41-06-00-050"/>
    <s v="REGIONAL"/>
    <s v="REGIONAL META"/>
    <x v="20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5243975"/>
    <n v="935786"/>
    <n v="0"/>
    <n v="6179761"/>
    <n v="0"/>
    <n v="5243975"/>
    <n v="935786"/>
    <n v="5068380"/>
    <n v="5065380"/>
    <n v="5065380"/>
    <n v="5065380"/>
  </r>
  <r>
    <s v="41-06-00-050"/>
    <s v="REGIONAL"/>
    <s v="REGIONAL META"/>
    <x v="20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412757946"/>
    <n v="87565100"/>
    <n v="9067946"/>
    <n v="491255100"/>
    <n v="0"/>
    <n v="488939900"/>
    <n v="2315200"/>
    <n v="488939900"/>
    <n v="412416617"/>
    <n v="412416617"/>
    <n v="412416617"/>
  </r>
  <r>
    <s v="41-06-00-050"/>
    <s v="REGIONAL"/>
    <s v="REGIONAL META"/>
    <x v="20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519345"/>
    <n v="0"/>
    <n v="2519345"/>
    <n v="0"/>
    <n v="0"/>
    <n v="2519345"/>
    <n v="0"/>
    <n v="0"/>
    <n v="0"/>
    <n v="0"/>
  </r>
  <r>
    <s v="41-06-00-050"/>
    <s v="REGIONAL"/>
    <s v="REGIONAL META"/>
    <x v="20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0500000"/>
    <n v="0"/>
    <n v="30500000"/>
    <n v="0"/>
    <n v="30500000"/>
    <n v="0"/>
    <n v="27358629"/>
    <n v="19161140"/>
    <n v="19161140"/>
    <n v="19161140"/>
  </r>
  <r>
    <s v="41-06-00-050"/>
    <s v="REGIONAL"/>
    <s v="REGIONAL META"/>
    <x v="20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000000"/>
    <n v="0"/>
    <n v="1000000"/>
    <n v="0"/>
    <n v="0"/>
    <n v="0"/>
    <n v="0"/>
    <n v="0"/>
    <n v="0"/>
    <n v="0"/>
    <n v="0"/>
  </r>
  <r>
    <s v="41-06-00-050"/>
    <s v="REGIONAL"/>
    <s v="REGIONAL META"/>
    <x v="20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3549900"/>
    <n v="23549900"/>
    <n v="23549900"/>
  </r>
  <r>
    <s v="41-06-00-050"/>
    <s v="REGIONAL"/>
    <s v="REGIONAL META"/>
    <x v="20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8883680"/>
    <n v="0"/>
    <n v="0"/>
    <n v="18883680"/>
    <n v="0"/>
    <n v="18883680"/>
    <n v="0"/>
    <n v="18883680"/>
    <n v="11936110"/>
    <n v="11936110"/>
    <n v="11936110"/>
  </r>
  <r>
    <s v="41-06-00-050"/>
    <s v="REGIONAL"/>
    <s v="REGIONAL META"/>
    <x v="20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746428192"/>
    <n v="0"/>
    <n v="0"/>
    <n v="746428192"/>
    <n v="0"/>
    <n v="746428192"/>
    <n v="0"/>
    <n v="746428192"/>
    <n v="559821141"/>
    <n v="559821141"/>
    <n v="559821141"/>
  </r>
  <r>
    <s v="41-06-00-050"/>
    <s v="REGIONAL"/>
    <s v="REGIONAL META"/>
    <x v="20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30254000"/>
    <n v="0"/>
    <n v="130254000"/>
    <n v="0"/>
    <n v="130254000"/>
    <n v="0"/>
    <n v="84233376.849999994"/>
    <n v="84233376.849999994"/>
    <n v="84233376.849999994"/>
    <n v="84233376.849999994"/>
  </r>
  <r>
    <s v="41-06-00-050"/>
    <s v="REGIONAL"/>
    <s v="REGIONAL META"/>
    <x v="20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410000"/>
    <n v="0"/>
    <n v="6410000"/>
    <n v="0"/>
    <n v="6410000"/>
    <n v="0"/>
    <n v="5396000"/>
    <n v="0"/>
    <n v="0"/>
    <n v="0"/>
  </r>
  <r>
    <s v="41-06-00-050"/>
    <s v="REGIONAL"/>
    <s v="REGIONAL META"/>
    <x v="20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1522000"/>
    <n v="0"/>
    <n v="3522000"/>
    <n v="0"/>
    <n v="3522000"/>
    <n v="0"/>
    <n v="1942395"/>
    <n v="1942395"/>
    <n v="1942395"/>
    <n v="1942395"/>
  </r>
  <r>
    <s v="41-06-00-050"/>
    <s v="REGIONAL"/>
    <s v="REGIONAL META"/>
    <x v="20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85263"/>
    <n v="521016"/>
    <n v="0"/>
    <n v="1006279"/>
    <n v="0"/>
    <n v="485263"/>
    <n v="521016"/>
    <n v="485263"/>
    <n v="68777.36"/>
    <n v="68777.36"/>
    <n v="68777.36"/>
  </r>
  <r>
    <s v="41-06-00-050"/>
    <s v="REGIONAL"/>
    <s v="REGIONAL META"/>
    <x v="20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31130630"/>
    <n v="2782366"/>
    <n v="128348264"/>
    <n v="0"/>
    <n v="128348264"/>
    <n v="0"/>
    <n v="38285662"/>
    <n v="16143637"/>
    <n v="16143637"/>
    <n v="16143637"/>
  </r>
  <r>
    <s v="41-06-00-050"/>
    <s v="REGIONAL"/>
    <s v="REGIONAL META"/>
    <x v="20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59000000"/>
    <n v="0"/>
    <n v="0"/>
    <n v="59000000"/>
    <n v="0"/>
    <n v="59000000"/>
    <n v="0"/>
    <n v="52637000"/>
    <n v="15424800"/>
    <n v="15424800"/>
    <n v="15424800"/>
  </r>
  <r>
    <s v="41-06-00-050"/>
    <s v="REGIONAL"/>
    <s v="REGIONAL META"/>
    <x v="20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1000000"/>
    <n v="0"/>
    <n v="2333173"/>
    <n v="8666827"/>
    <n v="0"/>
    <n v="6859000"/>
    <n v="1807827"/>
    <n v="6859000"/>
    <n v="5871000"/>
    <n v="5871000"/>
    <n v="5871000"/>
  </r>
  <r>
    <s v="41-06-00-050"/>
    <s v="REGIONAL"/>
    <s v="REGIONAL META"/>
    <x v="20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7419933"/>
    <n v="0"/>
    <n v="93700933"/>
    <n v="0"/>
    <n v="93700933"/>
    <n v="0"/>
    <n v="93358433"/>
    <n v="65351134"/>
    <n v="65351134"/>
    <n v="65351134"/>
  </r>
  <r>
    <s v="41-06-00-050"/>
    <s v="REGIONAL"/>
    <s v="REGIONAL META"/>
    <x v="20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5091000"/>
    <n v="3673000"/>
    <n v="0"/>
    <n v="8764000"/>
    <n v="0"/>
    <n v="8764000"/>
    <n v="0"/>
    <n v="8430134"/>
    <n v="5299206"/>
    <n v="5299206"/>
    <n v="5299206"/>
  </r>
  <r>
    <s v="41-06-00-052"/>
    <s v="REGIONAL"/>
    <s v="REGIONAL NARIÑO"/>
    <x v="6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1000000"/>
    <n v="0"/>
    <n v="0"/>
    <n v="41000000"/>
    <n v="0"/>
    <n v="41000000"/>
    <n v="0"/>
    <n v="38411857"/>
    <n v="38411857"/>
    <n v="38411857"/>
    <n v="38411857"/>
  </r>
  <r>
    <s v="41-06-00-052"/>
    <s v="REGIONAL"/>
    <s v="REGIONAL NARIÑO"/>
    <x v="6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5000000"/>
    <n v="0"/>
    <n v="0"/>
    <n v="35000000"/>
    <n v="0"/>
    <n v="8251817"/>
    <n v="26748183"/>
    <n v="6088862.1500000004"/>
    <n v="5250622"/>
    <n v="5250622"/>
    <n v="5250622"/>
  </r>
  <r>
    <s v="41-06-00-052"/>
    <s v="REGIONAL"/>
    <s v="REGIONAL NARIÑO"/>
    <x v="6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00000"/>
    <n v="172000"/>
    <n v="0"/>
    <n v="972000"/>
    <n v="0"/>
    <n v="972000"/>
    <n v="0"/>
    <n v="795800"/>
    <n v="795800"/>
    <n v="795800"/>
    <n v="795800"/>
  </r>
  <r>
    <s v="41-06-00-052"/>
    <s v="REGIONAL"/>
    <s v="REGIONAL NARIÑO"/>
    <x v="6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8000000"/>
    <n v="0"/>
    <n v="0"/>
    <n v="8000000"/>
    <n v="0"/>
    <n v="8000000"/>
    <n v="0"/>
    <n v="7625028.9699999997"/>
    <n v="7482888.9699999997"/>
    <n v="7482888.9699999997"/>
    <n v="7482888.9699999997"/>
  </r>
  <r>
    <s v="41-06-00-052"/>
    <s v="REGIONAL"/>
    <s v="REGIONAL NARIÑO"/>
    <x v="6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5000000"/>
    <n v="0"/>
    <n v="0"/>
    <n v="65000000"/>
    <n v="0"/>
    <n v="64999999.82"/>
    <n v="0.18"/>
    <n v="64999999.82"/>
    <n v="64999999.82"/>
    <n v="64999999.82"/>
    <n v="64999999.82"/>
  </r>
  <r>
    <s v="41-06-00-052"/>
    <s v="REGIONAL"/>
    <s v="REGIONAL NARIÑO"/>
    <x v="6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1000000"/>
    <n v="0"/>
    <n v="0"/>
    <n v="11000000"/>
    <n v="0"/>
    <n v="10993945.9"/>
    <n v="6054.1"/>
    <n v="10993945.9"/>
    <n v="10993945.9"/>
    <n v="10993945.9"/>
    <n v="10993945.9"/>
  </r>
  <r>
    <s v="41-06-00-052"/>
    <s v="REGIONAL"/>
    <s v="REGIONAL NARIÑO"/>
    <x v="6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0000000"/>
    <n v="7302339"/>
    <n v="0"/>
    <n v="27302339"/>
    <n v="0"/>
    <n v="27302339"/>
    <n v="0"/>
    <n v="22185935"/>
    <n v="21074667"/>
    <n v="21074667"/>
    <n v="21074667"/>
  </r>
  <r>
    <s v="41-06-00-052"/>
    <s v="REGIONAL"/>
    <s v="REGIONAL NARIÑO"/>
    <x v="6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000000"/>
    <n v="0"/>
    <n v="2000000"/>
    <n v="0"/>
    <n v="2000000"/>
    <n v="0"/>
    <n v="300000"/>
    <n v="300000"/>
    <n v="300000"/>
    <n v="300000"/>
  </r>
  <r>
    <s v="41-06-00-052"/>
    <s v="REGIONAL"/>
    <s v="REGIONAL NARIÑO"/>
    <x v="6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5618411"/>
    <n v="0"/>
    <n v="0"/>
    <n v="105618411"/>
    <n v="0"/>
    <n v="105618411"/>
    <n v="0"/>
    <n v="60064508"/>
    <n v="45064508"/>
    <n v="45064508"/>
    <n v="45064508"/>
  </r>
  <r>
    <s v="41-06-00-052"/>
    <s v="REGIONAL"/>
    <s v="REGIONAL NARIÑO"/>
    <x v="6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859155278"/>
    <n v="175371393"/>
    <n v="266654855"/>
    <n v="3767871816"/>
    <n v="0"/>
    <n v="3767871816"/>
    <n v="0"/>
    <n v="3767871816"/>
    <n v="1553682552"/>
    <n v="1553682552"/>
    <n v="1553682552"/>
  </r>
  <r>
    <s v="41-06-00-052"/>
    <s v="REGIONAL"/>
    <s v="REGIONAL NARIÑO"/>
    <x v="6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26468053"/>
    <n v="0"/>
    <n v="12000000"/>
    <n v="114468053"/>
    <n v="0"/>
    <n v="112246784"/>
    <n v="2221269"/>
    <n v="112173707"/>
    <n v="74465802"/>
    <n v="74465802"/>
    <n v="74465802"/>
  </r>
  <r>
    <s v="41-06-00-052"/>
    <s v="REGIONAL"/>
    <s v="REGIONAL NARIÑO"/>
    <x v="6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01312037"/>
    <n v="0"/>
    <n v="7217017"/>
    <n v="94095020"/>
    <n v="0"/>
    <n v="92512761"/>
    <n v="1582259"/>
    <n v="92512761"/>
    <n v="65518763"/>
    <n v="65518763"/>
    <n v="65518763"/>
  </r>
  <r>
    <s v="41-06-00-052"/>
    <s v="REGIONAL"/>
    <s v="REGIONAL NARIÑO"/>
    <x v="6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6308295"/>
    <n v="12000000"/>
    <n v="0"/>
    <n v="28308295"/>
    <n v="0"/>
    <n v="28308295"/>
    <n v="0"/>
    <n v="21855461"/>
    <n v="18272916"/>
    <n v="18272916"/>
    <n v="18272916"/>
  </r>
  <r>
    <s v="41-06-00-052"/>
    <s v="REGIONAL"/>
    <s v="REGIONAL NARIÑO"/>
    <x v="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Nación"/>
    <s v="16"/>
    <s v="CSF"/>
    <s v="APOYO Y FORTALECIMIENTO A LA FAMILIA"/>
    <n v="0"/>
    <n v="99585750"/>
    <n v="0"/>
    <n v="99585750"/>
    <n v="0"/>
    <n v="87333707"/>
    <n v="12252043"/>
    <n v="87333707"/>
    <n v="0"/>
    <n v="0"/>
    <n v="0"/>
  </r>
  <r>
    <s v="41-06-00-052"/>
    <s v="REGIONAL"/>
    <s v="REGIONAL NARIÑO"/>
    <x v="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060002210"/>
    <n v="0"/>
    <n v="15253276"/>
    <n v="4044748934"/>
    <n v="0"/>
    <n v="4038586054"/>
    <n v="6162880"/>
    <n v="4030318776"/>
    <n v="2910378258"/>
    <n v="2910378258"/>
    <n v="2910378258"/>
  </r>
  <r>
    <s v="41-06-00-052"/>
    <s v="REGIONAL"/>
    <s v="REGIONAL NARIÑO"/>
    <x v="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3645260970"/>
    <n v="1444595221"/>
    <n v="833675025"/>
    <n v="14256181166"/>
    <n v="0"/>
    <n v="14245000398"/>
    <n v="11180768"/>
    <n v="14129005008"/>
    <n v="9426104959"/>
    <n v="9426104959"/>
    <n v="9426104959"/>
  </r>
  <r>
    <s v="41-06-00-052"/>
    <s v="REGIONAL"/>
    <s v="REGIONAL NARIÑO"/>
    <x v="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37018856"/>
    <n v="0"/>
    <n v="54866267"/>
    <n v="482152589"/>
    <n v="0"/>
    <n v="482152589"/>
    <n v="0"/>
    <n v="439504996"/>
    <n v="304140792"/>
    <n v="304140792"/>
    <n v="304140792"/>
  </r>
  <r>
    <s v="41-06-00-052"/>
    <s v="REGIONAL"/>
    <s v="REGIONAL NARIÑO"/>
    <x v="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378384935"/>
    <n v="10545266"/>
    <n v="0"/>
    <n v="388930201"/>
    <n v="0"/>
    <n v="388930201"/>
    <n v="0"/>
    <n v="388930201"/>
    <n v="239670398"/>
    <n v="239670398"/>
    <n v="239670398"/>
  </r>
  <r>
    <s v="41-06-00-052"/>
    <s v="REGIONAL"/>
    <s v="REGIONAL NARIÑO"/>
    <x v="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359553819"/>
    <n v="0"/>
    <n v="48975955"/>
    <n v="3310577864"/>
    <n v="0"/>
    <n v="3301354975"/>
    <n v="9222889"/>
    <n v="3290308390"/>
    <n v="2213152907"/>
    <n v="2213152907"/>
    <n v="2213152907"/>
  </r>
  <r>
    <s v="41-06-00-052"/>
    <s v="REGIONAL"/>
    <s v="REGIONAL NARIÑO"/>
    <x v="6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9991160"/>
    <n v="0"/>
    <n v="19991160"/>
    <n v="0"/>
    <n v="0"/>
    <n v="19991160"/>
    <n v="0"/>
    <n v="0"/>
    <n v="0"/>
    <n v="0"/>
  </r>
  <r>
    <s v="41-06-00-052"/>
    <s v="REGIONAL"/>
    <s v="REGIONAL NARIÑO"/>
    <x v="6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369121612"/>
    <n v="952962482"/>
    <n v="0"/>
    <n v="2322084094"/>
    <n v="0"/>
    <n v="2295715420.27"/>
    <n v="26368673.73"/>
    <n v="2261583363.27"/>
    <n v="1877580918.27"/>
    <n v="1877580918.27"/>
    <n v="1877580918.27"/>
  </r>
  <r>
    <s v="41-06-00-052"/>
    <s v="REGIONAL"/>
    <s v="REGIONAL NARIÑO"/>
    <x v="6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83415000"/>
    <n v="150000000"/>
    <n v="0"/>
    <n v="433415000"/>
    <n v="0"/>
    <n v="363415000"/>
    <n v="70000000"/>
    <n v="356388399"/>
    <n v="307123838"/>
    <n v="307123838"/>
    <n v="307123838"/>
  </r>
  <r>
    <s v="41-06-00-052"/>
    <s v="REGIONAL"/>
    <s v="REGIONAL NARIÑO"/>
    <x v="6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3725000"/>
    <n v="0"/>
    <n v="0"/>
    <n v="3725000"/>
    <n v="0"/>
    <n v="2500000"/>
    <n v="1225000"/>
    <n v="2500000"/>
    <n v="1390000"/>
    <n v="1390000"/>
    <n v="1390000"/>
  </r>
  <r>
    <s v="41-06-00-052"/>
    <s v="REGIONAL"/>
    <s v="REGIONAL NARIÑO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390478963"/>
    <n v="0"/>
    <n v="390478963"/>
    <n v="0"/>
    <n v="122666431"/>
    <n v="267812532"/>
    <n v="122666431"/>
    <n v="103145836"/>
    <n v="103145836"/>
    <n v="103145836"/>
  </r>
  <r>
    <s v="41-06-00-052"/>
    <s v="REGIONAL"/>
    <s v="REGIONAL NARIÑO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4318810345"/>
    <n v="3021956928"/>
    <n v="4773087378"/>
    <n v="82567679895"/>
    <n v="0"/>
    <n v="82250951620"/>
    <n v="316728275"/>
    <n v="80819235727"/>
    <n v="68186157420"/>
    <n v="68186157420"/>
    <n v="68186157420"/>
  </r>
  <r>
    <s v="41-06-00-052"/>
    <s v="REGIONAL"/>
    <s v="REGIONAL NARIÑO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901847462"/>
    <n v="2052042"/>
    <n v="3899795420"/>
    <n v="0"/>
    <n v="3897384192"/>
    <n v="2411228"/>
    <n v="3897384192"/>
    <n v="3445341964"/>
    <n v="3445341964"/>
    <n v="3445341964"/>
  </r>
  <r>
    <s v="41-06-00-052"/>
    <s v="REGIONAL"/>
    <s v="REGIONAL NARIÑO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80115068"/>
    <n v="0"/>
    <n v="80115068"/>
    <n v="0"/>
    <n v="80115068"/>
    <n v="0"/>
    <n v="80115068"/>
    <n v="69343842"/>
    <n v="69343842"/>
    <n v="69343842"/>
  </r>
  <r>
    <s v="41-06-00-052"/>
    <s v="REGIONAL"/>
    <s v="REGIONAL NARIÑO"/>
    <x v="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1635490399"/>
    <n v="2584889078"/>
    <n v="4558979522"/>
    <n v="59661399955"/>
    <n v="0"/>
    <n v="59661399955"/>
    <n v="0"/>
    <n v="59661399955"/>
    <n v="48410354505"/>
    <n v="48410354505"/>
    <n v="48410354505"/>
  </r>
  <r>
    <s v="41-06-00-052"/>
    <s v="REGIONAL"/>
    <s v="REGIONAL NARIÑO"/>
    <x v="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5018460252"/>
    <n v="0"/>
    <n v="5018460252"/>
    <n v="0"/>
    <n v="5018460252"/>
    <n v="0"/>
    <n v="5018460252"/>
    <n v="1388359440"/>
    <n v="1388359440"/>
    <n v="1388359440"/>
  </r>
  <r>
    <s v="41-06-00-052"/>
    <s v="REGIONAL"/>
    <s v="REGIONAL NARIÑO"/>
    <x v="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3654482114"/>
    <n v="554216792"/>
    <n v="0"/>
    <n v="4208698906"/>
    <n v="0"/>
    <n v="4138552570"/>
    <n v="70146336"/>
    <n v="4121366429"/>
    <n v="4089241256"/>
    <n v="4089241256"/>
    <n v="4089241256"/>
  </r>
  <r>
    <s v="41-06-00-052"/>
    <s v="REGIONAL"/>
    <s v="REGIONAL NARIÑO"/>
    <x v="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4168195002"/>
    <n v="0"/>
    <n v="4168195002"/>
    <n v="0"/>
    <n v="4168195002"/>
    <n v="0"/>
    <n v="4168195002"/>
    <n v="4070883427"/>
    <n v="4070883427"/>
    <n v="4070883427"/>
  </r>
  <r>
    <s v="41-06-00-052"/>
    <s v="REGIONAL"/>
    <s v="REGIONAL NARIÑO"/>
    <x v="6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3235361"/>
    <n v="0"/>
    <n v="3235361"/>
    <n v="0"/>
    <n v="3235361"/>
    <n v="0"/>
    <n v="3235361"/>
    <n v="2816350"/>
    <n v="2816350"/>
    <n v="2816350"/>
  </r>
  <r>
    <s v="41-06-00-052"/>
    <s v="REGIONAL"/>
    <s v="REGIONAL NARIÑO"/>
    <x v="6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35200000"/>
    <n v="0"/>
    <n v="835200000"/>
    <n v="0"/>
    <n v="834330000"/>
    <n v="870000"/>
    <n v="831043328"/>
    <n v="460906667"/>
    <n v="460906667"/>
    <n v="460906667"/>
  </r>
  <r>
    <s v="41-06-00-052"/>
    <s v="REGIONAL"/>
    <s v="REGIONAL NARIÑO"/>
    <x v="6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277196360"/>
    <n v="180002"/>
    <n v="280016358"/>
    <n v="0"/>
    <n v="280016358"/>
    <n v="0"/>
    <n v="213344969"/>
    <n v="171444385"/>
    <n v="171444385"/>
    <n v="171444385"/>
  </r>
  <r>
    <s v="41-06-00-052"/>
    <s v="REGIONAL"/>
    <s v="REGIONAL NARIÑO"/>
    <x v="6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824871680"/>
    <n v="1292435320"/>
    <n v="185778700"/>
    <n v="2931528300"/>
    <n v="0"/>
    <n v="2931528300"/>
    <n v="0"/>
    <n v="2931528300"/>
    <n v="821224065"/>
    <n v="821224065"/>
    <n v="821224065"/>
  </r>
  <r>
    <s v="41-06-00-052"/>
    <s v="REGIONAL"/>
    <s v="REGIONAL NARIÑO"/>
    <x v="6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44404526"/>
    <n v="785908800"/>
    <n v="30359993"/>
    <n v="1199953333"/>
    <n v="0"/>
    <n v="1199953333"/>
    <n v="0"/>
    <n v="1199953333"/>
    <n v="709907813"/>
    <n v="709907813"/>
    <n v="709907813"/>
  </r>
  <r>
    <s v="41-06-00-052"/>
    <s v="REGIONAL"/>
    <s v="REGIONAL NARIÑO"/>
    <x v="6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380867"/>
    <n v="496833"/>
    <n v="34380867"/>
    <n v="24344834"/>
    <n v="24344834"/>
    <n v="24344834"/>
  </r>
  <r>
    <s v="41-06-00-052"/>
    <s v="REGIONAL"/>
    <s v="REGIONAL NARIÑO"/>
    <x v="6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4434197"/>
    <n v="0"/>
    <n v="0"/>
    <n v="24434197"/>
    <n v="0"/>
    <n v="24434197"/>
    <n v="0"/>
    <n v="15503864"/>
    <n v="15376733"/>
    <n v="15376733"/>
    <n v="15376733"/>
  </r>
  <r>
    <s v="41-06-00-052"/>
    <s v="REGIONAL"/>
    <s v="REGIONAL NARIÑO"/>
    <x v="6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52"/>
    <s v="REGIONAL"/>
    <s v="REGIONAL NARIÑO"/>
    <x v="6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973955730"/>
    <n v="0"/>
    <n v="989780630"/>
    <n v="2984175100"/>
    <n v="0"/>
    <n v="2950350060"/>
    <n v="33825040"/>
    <n v="2950350060"/>
    <n v="1409811409"/>
    <n v="1409811409"/>
    <n v="1409811409"/>
  </r>
  <r>
    <s v="41-06-00-052"/>
    <s v="REGIONAL"/>
    <s v="REGIONAL NARIÑO"/>
    <x v="6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580430370"/>
    <n v="0"/>
    <n v="72628870"/>
    <n v="507801500"/>
    <n v="0"/>
    <n v="501758940"/>
    <n v="6042560"/>
    <n v="501758940"/>
    <n v="279554155"/>
    <n v="279554155"/>
    <n v="279554155"/>
  </r>
  <r>
    <s v="41-06-00-052"/>
    <s v="REGIONAL"/>
    <s v="REGIONAL NARIÑO"/>
    <x v="6"/>
    <s v="C-4102-1500-6-0-104"/>
    <s v="C-4102-1500-6"/>
    <x v="5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296000000"/>
    <n v="0"/>
    <n v="296000000"/>
    <n v="0"/>
    <n v="296000000"/>
    <n v="0"/>
    <n v="100000000"/>
    <n v="50000000"/>
    <n v="50000000"/>
    <n v="50000000"/>
  </r>
  <r>
    <s v="41-06-00-052"/>
    <s v="REGIONAL"/>
    <s v="REGIONAL NARIÑO"/>
    <x v="6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106656620"/>
    <n v="0"/>
    <n v="1106656620"/>
    <n v="0"/>
    <n v="1106656620"/>
    <n v="0"/>
    <n v="1106656620"/>
    <n v="388744920"/>
    <n v="388744920"/>
    <n v="388744920"/>
  </r>
  <r>
    <s v="41-06-00-052"/>
    <s v="REGIONAL"/>
    <s v="REGIONAL NARIÑO"/>
    <x v="6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212600"/>
    <n v="68457200"/>
    <n v="0"/>
    <n v="68457200"/>
    <n v="0"/>
    <n v="68457200"/>
    <n v="44752300"/>
    <n v="44752300"/>
    <n v="44752300"/>
  </r>
  <r>
    <s v="41-06-00-052"/>
    <s v="REGIONAL"/>
    <s v="REGIONAL NARIÑO"/>
    <x v="6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0"/>
    <n v="16000000"/>
    <n v="0"/>
    <n v="16000000"/>
    <n v="0"/>
    <n v="16000000"/>
    <n v="0"/>
    <n v="13864246"/>
    <n v="11019493"/>
    <n v="11019493"/>
    <n v="11019493"/>
  </r>
  <r>
    <s v="41-06-00-052"/>
    <s v="REGIONAL"/>
    <s v="REGIONAL NARIÑO"/>
    <x v="6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8217544"/>
    <n v="18202544"/>
    <n v="15000"/>
    <n v="0"/>
    <n v="0"/>
    <n v="15000"/>
    <n v="0"/>
    <n v="0"/>
    <n v="0"/>
    <n v="0"/>
  </r>
  <r>
    <s v="41-06-00-052"/>
    <s v="REGIONAL"/>
    <s v="REGIONAL NARIÑO"/>
    <x v="6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03058900"/>
    <n v="0"/>
    <n v="13020700"/>
    <n v="190038200"/>
    <n v="0"/>
    <n v="190038200"/>
    <n v="0"/>
    <n v="189938834"/>
    <n v="135194267"/>
    <n v="135194267"/>
    <n v="135194267"/>
  </r>
  <r>
    <s v="41-06-00-052"/>
    <s v="REGIONAL"/>
    <s v="REGIONAL NARIÑO"/>
    <x v="6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0201540"/>
    <n v="30000000"/>
    <n v="0"/>
    <n v="80201540"/>
    <n v="0"/>
    <n v="80201540"/>
    <n v="0"/>
    <n v="62276200"/>
    <n v="47722398"/>
    <n v="47722398"/>
    <n v="47722398"/>
  </r>
  <r>
    <s v="41-06-00-052"/>
    <s v="REGIONAL"/>
    <s v="REGIONAL NARIÑO"/>
    <x v="6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1108800"/>
    <n v="187420"/>
    <n v="95634000"/>
    <n v="0"/>
    <n v="95634000"/>
    <n v="0"/>
    <n v="95634000"/>
    <n v="69438600"/>
    <n v="69438600"/>
    <n v="69438600"/>
  </r>
  <r>
    <s v="41-06-00-052"/>
    <s v="REGIONAL"/>
    <s v="REGIONAL NARIÑO"/>
    <x v="6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8949486"/>
    <n v="500000"/>
    <n v="0"/>
    <n v="9449486"/>
    <n v="0"/>
    <n v="8949486"/>
    <n v="500000"/>
    <n v="7294747"/>
    <n v="7294747"/>
    <n v="7294747"/>
    <n v="7294747"/>
  </r>
  <r>
    <s v="41-06-00-052"/>
    <s v="REGIONAL"/>
    <s v="REGIONAL NARIÑO"/>
    <x v="6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840474228"/>
    <n v="78117500"/>
    <n v="79449096"/>
    <n v="839142632"/>
    <n v="0"/>
    <n v="836281366"/>
    <n v="2861266"/>
    <n v="823139900"/>
    <n v="690915702"/>
    <n v="690915702"/>
    <n v="690915702"/>
  </r>
  <r>
    <s v="41-06-00-052"/>
    <s v="REGIONAL"/>
    <s v="REGIONAL NARIÑO"/>
    <x v="6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9543655"/>
    <n v="0"/>
    <n v="9543655"/>
    <n v="0"/>
    <n v="9543655"/>
    <n v="0"/>
    <n v="0"/>
    <n v="0"/>
    <n v="0"/>
    <n v="0"/>
  </r>
  <r>
    <s v="41-06-00-052"/>
    <s v="REGIONAL"/>
    <s v="REGIONAL NARIÑO"/>
    <x v="6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3000000"/>
    <n v="0"/>
    <n v="43000000"/>
    <n v="0"/>
    <n v="43000000"/>
    <n v="0"/>
    <n v="40825859"/>
    <n v="36578353"/>
    <n v="36578353"/>
    <n v="36578353"/>
  </r>
  <r>
    <s v="41-06-00-052"/>
    <s v="REGIONAL"/>
    <s v="REGIONAL NARIÑO"/>
    <x v="6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7500000"/>
    <n v="0"/>
    <n v="0"/>
    <n v="7500000"/>
    <n v="0"/>
    <n v="0"/>
    <n v="7500000"/>
    <n v="0"/>
    <n v="0"/>
    <n v="0"/>
    <n v="0"/>
  </r>
  <r>
    <s v="41-06-00-052"/>
    <s v="REGIONAL"/>
    <s v="REGIONAL NARIÑO"/>
    <x v="6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245467"/>
    <n v="24245467"/>
    <n v="24245467"/>
  </r>
  <r>
    <s v="41-06-00-052"/>
    <s v="REGIONAL"/>
    <s v="REGIONAL NARIÑO"/>
    <x v="6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0442000"/>
    <n v="0"/>
    <n v="0"/>
    <n v="10442000"/>
    <n v="0"/>
    <n v="10442000"/>
    <n v="0"/>
    <n v="9259800"/>
    <n v="9259800"/>
    <n v="9259800"/>
    <n v="9259800"/>
  </r>
  <r>
    <s v="41-06-00-052"/>
    <s v="REGIONAL"/>
    <s v="REGIONAL NARIÑO"/>
    <x v="6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395070563"/>
    <n v="0"/>
    <n v="0"/>
    <n v="395070563"/>
    <n v="0"/>
    <n v="393829105"/>
    <n v="1241458"/>
    <n v="379421287"/>
    <n v="265254326"/>
    <n v="265254326"/>
    <n v="265254326"/>
  </r>
  <r>
    <s v="41-06-00-052"/>
    <s v="REGIONAL"/>
    <s v="REGIONAL NARIÑO"/>
    <x v="6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83463000"/>
    <n v="0"/>
    <n v="83463000"/>
    <n v="0"/>
    <n v="83463000"/>
    <n v="0"/>
    <n v="35677814.799999997"/>
    <n v="34527257.799999997"/>
    <n v="34527257.799999997"/>
    <n v="34527257.799999997"/>
  </r>
  <r>
    <s v="41-06-00-052"/>
    <s v="REGIONAL"/>
    <s v="REGIONAL NARIÑO"/>
    <x v="6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1100000"/>
    <n v="0"/>
    <n v="11100000"/>
    <n v="0"/>
    <n v="11100000"/>
    <n v="0"/>
    <n v="10870000"/>
    <n v="6500000"/>
    <n v="6500000"/>
    <n v="6500000"/>
  </r>
  <r>
    <s v="41-06-00-052"/>
    <s v="REGIONAL"/>
    <s v="REGIONAL NARIÑO"/>
    <x v="6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2300000"/>
    <n v="0"/>
    <n v="6380000"/>
    <n v="0"/>
    <n v="5257000"/>
    <n v="1123000"/>
    <n v="5253958"/>
    <n v="3643370"/>
    <n v="3643370"/>
    <n v="3643370"/>
  </r>
  <r>
    <s v="41-06-00-052"/>
    <s v="REGIONAL"/>
    <s v="REGIONAL NARIÑO"/>
    <x v="6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515862"/>
    <n v="333852"/>
    <n v="0"/>
    <n v="849714"/>
    <n v="0"/>
    <n v="849714"/>
    <n v="0"/>
    <n v="112110.6"/>
    <n v="112110.6"/>
    <n v="112110.6"/>
    <n v="112110.6"/>
  </r>
  <r>
    <s v="41-06-00-052"/>
    <s v="REGIONAL"/>
    <s v="REGIONAL NARIÑO"/>
    <x v="6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140280183"/>
    <n v="0"/>
    <n v="140280183"/>
    <n v="0"/>
    <n v="140280183"/>
    <n v="0"/>
    <n v="0"/>
    <n v="0"/>
    <n v="0"/>
    <n v="0"/>
  </r>
  <r>
    <s v="41-06-00-052"/>
    <s v="REGIONAL"/>
    <s v="REGIONAL NARIÑO"/>
    <x v="6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335778700"/>
    <n v="0"/>
    <n v="335778700"/>
    <n v="0"/>
    <n v="335274562"/>
    <n v="504138"/>
    <n v="128157488"/>
    <n v="63157965"/>
    <n v="63157965"/>
    <n v="63157965"/>
  </r>
  <r>
    <s v="41-06-00-052"/>
    <s v="REGIONAL"/>
    <s v="REGIONAL NARIÑO"/>
    <x v="6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7000000"/>
    <n v="0"/>
    <n v="0"/>
    <n v="127000000"/>
    <n v="0"/>
    <n v="117178000"/>
    <n v="9822000"/>
    <n v="92294140"/>
    <n v="59723104"/>
    <n v="59723104"/>
    <n v="59723104"/>
  </r>
  <r>
    <s v="41-06-00-052"/>
    <s v="REGIONAL"/>
    <s v="REGIONAL NARIÑO"/>
    <x v="6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4000000"/>
    <n v="0"/>
    <n v="0"/>
    <n v="24000000"/>
    <n v="0"/>
    <n v="24000000"/>
    <n v="0"/>
    <n v="22225668"/>
    <n v="6280000"/>
    <n v="6280000"/>
    <n v="6280000"/>
  </r>
  <r>
    <s v="41-06-00-052"/>
    <s v="REGIONAL"/>
    <s v="REGIONAL NARIÑO"/>
    <x v="6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6299900"/>
    <n v="0"/>
    <n v="82580900"/>
    <n v="0"/>
    <n v="73675900"/>
    <n v="8905000"/>
    <n v="73675900"/>
    <n v="54573600"/>
    <n v="54573600"/>
    <n v="54573600"/>
  </r>
  <r>
    <s v="41-06-00-052"/>
    <s v="REGIONAL"/>
    <s v="REGIONAL NARIÑO"/>
    <x v="6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7526000"/>
    <n v="15433175"/>
    <n v="0"/>
    <n v="22959175"/>
    <n v="0"/>
    <n v="22959175"/>
    <n v="0"/>
    <n v="10587012"/>
    <n v="8026499"/>
    <n v="8026499"/>
    <n v="8026499"/>
  </r>
  <r>
    <s v="41-06-00-054"/>
    <s v="REGIONAL"/>
    <s v="REGIONAL NORTE DE SANTANDER"/>
    <x v="21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353000"/>
    <n v="0"/>
    <n v="16559"/>
    <n v="336441"/>
    <n v="0"/>
    <n v="336440.4"/>
    <n v="0.6"/>
    <n v="336440.4"/>
    <n v="336440.4"/>
    <n v="336440.4"/>
    <n v="336440.4"/>
  </r>
  <r>
    <s v="41-06-00-054"/>
    <s v="REGIONAL"/>
    <s v="REGIONAL NORTE DE SANTANDER"/>
    <x v="2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26000000"/>
    <n v="9352000"/>
    <n v="199314"/>
    <n v="135152686"/>
    <n v="0"/>
    <n v="135152685.11000001"/>
    <n v="0.89"/>
    <n v="135152685.11000001"/>
    <n v="135152685.11000001"/>
    <n v="135152685.11000001"/>
    <n v="135152685.11000001"/>
  </r>
  <r>
    <s v="41-06-00-054"/>
    <s v="REGIONAL"/>
    <s v="REGIONAL NORTE DE SANTANDER"/>
    <x v="21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56000"/>
    <n v="0"/>
    <n v="56000"/>
    <n v="0"/>
    <n v="0"/>
    <n v="0"/>
    <n v="0"/>
    <n v="0"/>
    <n v="0"/>
    <n v="0"/>
    <n v="0"/>
  </r>
  <r>
    <s v="41-06-00-054"/>
    <s v="REGIONAL"/>
    <s v="REGIONAL NORTE DE SANTANDER"/>
    <x v="2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8150000"/>
    <n v="0"/>
    <n v="0"/>
    <n v="8150000"/>
    <n v="0"/>
    <n v="7686037"/>
    <n v="463963"/>
    <n v="7686037"/>
    <n v="4550427"/>
    <n v="4550427"/>
    <n v="4550427"/>
  </r>
  <r>
    <s v="41-06-00-054"/>
    <s v="REGIONAL"/>
    <s v="REGIONAL NORTE DE SANTANDER"/>
    <x v="2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4500000"/>
    <n v="0"/>
    <n v="11662524"/>
    <n v="12837476"/>
    <n v="0"/>
    <n v="7662507"/>
    <n v="5174969"/>
    <n v="7662507"/>
    <n v="4549800"/>
    <n v="4549800"/>
    <n v="4549800"/>
  </r>
  <r>
    <s v="41-06-00-054"/>
    <s v="REGIONAL"/>
    <s v="REGIONAL NORTE DE SANTANDER"/>
    <x v="21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0"/>
    <n v="3774000"/>
    <n v="0"/>
    <n v="3774000"/>
    <n v="0"/>
    <n v="2789000"/>
    <n v="985000"/>
    <n v="2789000"/>
    <n v="0"/>
    <n v="0"/>
    <n v="0"/>
  </r>
  <r>
    <s v="41-06-00-054"/>
    <s v="REGIONAL"/>
    <s v="REGIONAL NORTE DE SANTANDER"/>
    <x v="2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6500000"/>
    <n v="2981000"/>
    <n v="0"/>
    <n v="9481000"/>
    <n v="0"/>
    <n v="9481000"/>
    <n v="0"/>
    <n v="9481000"/>
    <n v="2461012"/>
    <n v="2461012"/>
    <n v="2461012"/>
  </r>
  <r>
    <s v="41-06-00-054"/>
    <s v="REGIONAL"/>
    <s v="REGIONAL NORTE DE SANTANDER"/>
    <x v="2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000000"/>
    <n v="0"/>
    <n v="0"/>
    <n v="20000000"/>
    <n v="0"/>
    <n v="19946141.600000001"/>
    <n v="53858.400000000001"/>
    <n v="19946141.600000001"/>
    <n v="19946141.600000001"/>
    <n v="19946141.600000001"/>
    <n v="19946141.600000001"/>
  </r>
  <r>
    <s v="41-06-00-054"/>
    <s v="REGIONAL"/>
    <s v="REGIONAL NORTE DE SANTANDER"/>
    <x v="2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68500000"/>
    <n v="0"/>
    <n v="0"/>
    <n v="168500000"/>
    <n v="0"/>
    <n v="165365111.21000001"/>
    <n v="3134888.79"/>
    <n v="165365111.21000001"/>
    <n v="165365111.21000001"/>
    <n v="165365111.21000001"/>
    <n v="165365111.21000001"/>
  </r>
  <r>
    <s v="41-06-00-054"/>
    <s v="REGIONAL"/>
    <s v="REGIONAL NORTE DE SANTANDER"/>
    <x v="2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0000000"/>
    <n v="0"/>
    <n v="0"/>
    <n v="10000000"/>
    <n v="0"/>
    <n v="9974103"/>
    <n v="25897"/>
    <n v="9974103"/>
    <n v="9974103"/>
    <n v="9974103"/>
    <n v="9974103"/>
  </r>
  <r>
    <s v="41-06-00-054"/>
    <s v="REGIONAL"/>
    <s v="REGIONAL NORTE DE SANTANDER"/>
    <x v="2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5000000"/>
    <n v="6632643"/>
    <n v="0"/>
    <n v="21632643"/>
    <n v="0"/>
    <n v="20981215"/>
    <n v="651428"/>
    <n v="19313765"/>
    <n v="15618191"/>
    <n v="15618191"/>
    <n v="15618191"/>
  </r>
  <r>
    <s v="41-06-00-054"/>
    <s v="REGIONAL"/>
    <s v="REGIONAL NORTE DE SANTANDER"/>
    <x v="21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0"/>
    <n v="500000"/>
    <n v="0"/>
    <n v="0"/>
    <n v="0"/>
    <n v="0"/>
  </r>
  <r>
    <s v="41-06-00-054"/>
    <s v="REGIONAL"/>
    <s v="REGIONAL NORTE DE SANTANDER"/>
    <x v="2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3973984"/>
    <n v="0"/>
    <n v="0"/>
    <n v="73973984"/>
    <n v="0"/>
    <n v="50163422"/>
    <n v="23810562"/>
    <n v="36905000"/>
    <n v="16796291"/>
    <n v="16796291"/>
    <n v="16796291"/>
  </r>
  <r>
    <s v="41-06-00-054"/>
    <s v="REGIONAL"/>
    <s v="REGIONAL NORTE DE SANTANDER"/>
    <x v="2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713664640"/>
    <n v="0"/>
    <n v="135873564"/>
    <n v="1577791076"/>
    <n v="0"/>
    <n v="1577791076"/>
    <n v="0"/>
    <n v="1577791076"/>
    <n v="831700877"/>
    <n v="831700877"/>
    <n v="831700877"/>
  </r>
  <r>
    <s v="41-06-00-054"/>
    <s v="REGIONAL"/>
    <s v="REGIONAL NORTE DE SANTANDER"/>
    <x v="2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9819759"/>
    <n v="0"/>
    <n v="0"/>
    <n v="69819759"/>
    <n v="0"/>
    <n v="63961525"/>
    <n v="5858234"/>
    <n v="63961525"/>
    <n v="45107572"/>
    <n v="45107572"/>
    <n v="45107572"/>
  </r>
  <r>
    <s v="41-06-00-054"/>
    <s v="REGIONAL"/>
    <s v="REGIONAL NORTE DE SANTANDER"/>
    <x v="2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4617842"/>
    <n v="10000000"/>
    <n v="0"/>
    <n v="14617842"/>
    <n v="0"/>
    <n v="7226226"/>
    <n v="7391616"/>
    <n v="7226226"/>
    <n v="4771260"/>
    <n v="4771260"/>
    <n v="4771260"/>
  </r>
  <r>
    <s v="41-06-00-054"/>
    <s v="REGIONAL"/>
    <s v="REGIONAL NORTE DE SANTANDER"/>
    <x v="21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334684900"/>
    <n v="0"/>
    <n v="16911247"/>
    <n v="317773653"/>
    <n v="0"/>
    <n v="317773653"/>
    <n v="0"/>
    <n v="317773653"/>
    <n v="225831706"/>
    <n v="225831706"/>
    <n v="225831706"/>
  </r>
  <r>
    <s v="41-06-00-054"/>
    <s v="REGIONAL"/>
    <s v="REGIONAL NORTE DE SANTANDER"/>
    <x v="21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978630830"/>
    <n v="0"/>
    <n v="268342528"/>
    <n v="1710288302"/>
    <n v="0"/>
    <n v="1710288302"/>
    <n v="0"/>
    <n v="1710288302"/>
    <n v="1152787626"/>
    <n v="1152787626"/>
    <n v="1152787626"/>
  </r>
  <r>
    <s v="41-06-00-054"/>
    <s v="REGIONAL"/>
    <s v="REGIONAL NORTE DE SANTANDER"/>
    <x v="2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395474207"/>
    <n v="0"/>
    <n v="369495603"/>
    <n v="7025978604"/>
    <n v="0"/>
    <n v="7022986377"/>
    <n v="2992227"/>
    <n v="7022986377"/>
    <n v="4949647140"/>
    <n v="4949647140"/>
    <n v="4949647140"/>
  </r>
  <r>
    <s v="41-06-00-054"/>
    <s v="REGIONAL"/>
    <s v="REGIONAL NORTE DE SANTANDER"/>
    <x v="21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0121067"/>
    <n v="0"/>
    <n v="2990319"/>
    <n v="7130748"/>
    <n v="0"/>
    <n v="7130748"/>
    <n v="0"/>
    <n v="7130748"/>
    <n v="3800876"/>
    <n v="3800876"/>
    <n v="3800876"/>
  </r>
  <r>
    <s v="41-06-00-054"/>
    <s v="REGIONAL"/>
    <s v="REGIONAL NORTE DE SANTANDER"/>
    <x v="2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2918660745"/>
    <n v="0"/>
    <n v="163941245"/>
    <n v="2754719500"/>
    <n v="0"/>
    <n v="2749642319"/>
    <n v="5077181"/>
    <n v="2749642319"/>
    <n v="1956878226"/>
    <n v="1956878226"/>
    <n v="1956878226"/>
  </r>
  <r>
    <s v="41-06-00-054"/>
    <s v="REGIONAL"/>
    <s v="REGIONAL NORTE DE SANTANDER"/>
    <x v="2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0"/>
    <n v="177903252"/>
    <n v="0"/>
    <n v="177903252"/>
    <n v="0"/>
    <n v="177903252"/>
    <n v="0"/>
    <n v="177903252"/>
    <n v="8353370"/>
    <n v="8353370"/>
    <n v="8353370"/>
  </r>
  <r>
    <s v="41-06-00-054"/>
    <s v="REGIONAL"/>
    <s v="REGIONAL NORTE DE SANTANDER"/>
    <x v="21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32000510"/>
    <n v="0"/>
    <n v="32000510"/>
    <n v="0"/>
    <n v="32000510"/>
    <n v="0"/>
    <n v="32000510"/>
    <n v="16637027"/>
    <n v="16637027"/>
    <n v="16637027"/>
  </r>
  <r>
    <s v="41-06-00-054"/>
    <s v="REGIONAL"/>
    <s v="REGIONAL NORTE DE SANTANDER"/>
    <x v="2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191056472"/>
    <n v="768505095"/>
    <n v="1000000"/>
    <n v="1958561567"/>
    <n v="0"/>
    <n v="1910691203"/>
    <n v="47870364"/>
    <n v="1901847570"/>
    <n v="1604208418"/>
    <n v="1604208418"/>
    <n v="1604208418"/>
  </r>
  <r>
    <s v="41-06-00-054"/>
    <s v="REGIONAL"/>
    <s v="REGIONAL NORTE DE SANTANDER"/>
    <x v="2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83034000"/>
    <n v="80000000"/>
    <n v="0"/>
    <n v="163034000"/>
    <n v="0"/>
    <n v="124455779"/>
    <n v="38578221"/>
    <n v="123979996"/>
    <n v="107410641"/>
    <n v="107410641"/>
    <n v="107410641"/>
  </r>
  <r>
    <s v="41-06-00-054"/>
    <s v="REGIONAL"/>
    <s v="REGIONAL NORTE DE SANTANDER"/>
    <x v="21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5968000"/>
    <n v="0"/>
    <n v="0"/>
    <n v="15968000"/>
    <n v="0"/>
    <n v="15968000"/>
    <n v="0"/>
    <n v="15968000"/>
    <n v="11105480"/>
    <n v="11105480"/>
    <n v="11105480"/>
  </r>
  <r>
    <s v="41-06-00-054"/>
    <s v="REGIONAL"/>
    <s v="REGIONAL NORTE DE SANTANDER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56686500"/>
    <n v="0"/>
    <n v="56686500"/>
    <n v="0"/>
    <n v="56686500"/>
    <n v="0"/>
    <n v="56686500"/>
    <n v="41271750"/>
    <n v="41271750"/>
    <n v="41271750"/>
  </r>
  <r>
    <s v="41-06-00-054"/>
    <s v="REGIONAL"/>
    <s v="REGIONAL NORTE DE SANTANDER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56037935599"/>
    <n v="5311011512"/>
    <n v="8331083748"/>
    <n v="53017863363"/>
    <n v="0"/>
    <n v="53014118035"/>
    <n v="3745328"/>
    <n v="53014118035"/>
    <n v="43623512413"/>
    <n v="43623512413"/>
    <n v="43623512413"/>
  </r>
  <r>
    <s v="41-06-00-054"/>
    <s v="REGIONAL"/>
    <s v="REGIONAL NORTE DE SANTANDER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8013181444"/>
    <n v="17357727"/>
    <n v="7995823717"/>
    <n v="0"/>
    <n v="7994684331"/>
    <n v="1139386"/>
    <n v="7992363831"/>
    <n v="7137070733"/>
    <n v="7137070733"/>
    <n v="7137070733"/>
  </r>
  <r>
    <s v="41-06-00-054"/>
    <s v="REGIONAL"/>
    <s v="REGIONAL NORTE DE SANTANDER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23781391"/>
    <n v="0"/>
    <n v="23781391"/>
    <n v="0"/>
    <n v="23781391"/>
    <n v="0"/>
    <n v="23781391"/>
    <n v="19492183"/>
    <n v="19492183"/>
    <n v="19492183"/>
  </r>
  <r>
    <s v="41-06-00-054"/>
    <s v="REGIONAL"/>
    <s v="REGIONAL NORTE DE SANTANDER"/>
    <x v="2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38498406868"/>
    <n v="0"/>
    <n v="407757769"/>
    <n v="38090649099"/>
    <n v="0"/>
    <n v="38077863684"/>
    <n v="12785415"/>
    <n v="38065305611"/>
    <n v="31218106301"/>
    <n v="31218106301"/>
    <n v="31218106301"/>
  </r>
  <r>
    <s v="41-06-00-054"/>
    <s v="REGIONAL"/>
    <s v="REGIONAL NORTE DE SANTANDER"/>
    <x v="2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2990772260"/>
    <n v="0"/>
    <n v="2990772260"/>
    <n v="0"/>
    <n v="2541926708"/>
    <n v="448845552"/>
    <n v="2541926708"/>
    <n v="0"/>
    <n v="0"/>
    <n v="0"/>
  </r>
  <r>
    <s v="41-06-00-054"/>
    <s v="REGIONAL"/>
    <s v="REGIONAL NORTE DE SANTANDER"/>
    <x v="2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644512216"/>
    <n v="50"/>
    <n v="1644512166"/>
    <n v="0"/>
    <n v="1644512166"/>
    <n v="0"/>
    <n v="1634394906"/>
    <n v="1351219215"/>
    <n v="1351219215"/>
    <n v="1351219215"/>
  </r>
  <r>
    <s v="41-06-00-054"/>
    <s v="REGIONAL"/>
    <s v="REGIONAL NORTE DE SANTANDER"/>
    <x v="2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2558995157"/>
    <n v="22805121"/>
    <n v="2536190036"/>
    <n v="0"/>
    <n v="2403768331"/>
    <n v="132421705"/>
    <n v="2403768331"/>
    <n v="0"/>
    <n v="0"/>
    <n v="0"/>
  </r>
  <r>
    <s v="41-06-00-054"/>
    <s v="REGIONAL"/>
    <s v="REGIONAL NORTE DE SANTANDER"/>
    <x v="21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69070000"/>
    <n v="0"/>
    <n v="69070000"/>
    <n v="0"/>
    <n v="61560000"/>
    <n v="7510000"/>
    <n v="61560000"/>
    <n v="0"/>
    <n v="0"/>
    <n v="0"/>
  </r>
  <r>
    <s v="41-06-00-054"/>
    <s v="REGIONAL"/>
    <s v="REGIONAL NORTE DE SANTANDER"/>
    <x v="2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985130000"/>
    <n v="15058949"/>
    <n v="970071051"/>
    <n v="0"/>
    <n v="941797708"/>
    <n v="28273343"/>
    <n v="941797708"/>
    <n v="591197422"/>
    <n v="591197422"/>
    <n v="591197422"/>
  </r>
  <r>
    <s v="41-06-00-054"/>
    <s v="REGIONAL"/>
    <s v="REGIONAL NORTE DE SANTANDER"/>
    <x v="2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187168946"/>
    <n v="0"/>
    <n v="190168946"/>
    <n v="0"/>
    <n v="165682264"/>
    <n v="24486682"/>
    <n v="165682264"/>
    <n v="132454548"/>
    <n v="132454548"/>
    <n v="132454548"/>
  </r>
  <r>
    <s v="41-06-00-054"/>
    <s v="REGIONAL"/>
    <s v="REGIONAL NORTE DE SANTANDER"/>
    <x v="21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824871680"/>
    <n v="382762560"/>
    <n v="30000000"/>
    <n v="2177634240"/>
    <n v="0"/>
    <n v="2177634240"/>
    <n v="0"/>
    <n v="2177634240"/>
    <n v="909161024"/>
    <n v="909161024"/>
    <n v="909161024"/>
  </r>
  <r>
    <s v="41-06-00-054"/>
    <s v="REGIONAL"/>
    <s v="REGIONAL NORTE DE SANTANDER"/>
    <x v="21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77856985"/>
    <n v="785908800"/>
    <n v="0"/>
    <n v="1163765785"/>
    <n v="0"/>
    <n v="1163765785"/>
    <n v="0"/>
    <n v="1163765785"/>
    <n v="694688814"/>
    <n v="694688814"/>
    <n v="694688814"/>
  </r>
  <r>
    <s v="41-06-00-054"/>
    <s v="REGIONAL"/>
    <s v="REGIONAL NORTE DE SANTANDER"/>
    <x v="21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4678967"/>
    <n v="0"/>
    <n v="34678967"/>
    <n v="24642933"/>
    <n v="24642933"/>
    <n v="24642933"/>
  </r>
  <r>
    <s v="41-06-00-054"/>
    <s v="REGIONAL"/>
    <s v="REGIONAL NORTE DE SANTANDER"/>
    <x v="21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7247668"/>
    <n v="4000000"/>
    <n v="0"/>
    <n v="21247668"/>
    <n v="0"/>
    <n v="21186122"/>
    <n v="61546"/>
    <n v="21186122"/>
    <n v="17575106"/>
    <n v="17575106"/>
    <n v="17575106"/>
  </r>
  <r>
    <s v="41-06-00-054"/>
    <s v="REGIONAL"/>
    <s v="REGIONAL NORTE DE SANTANDER"/>
    <x v="21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54"/>
    <s v="REGIONAL"/>
    <s v="REGIONAL NORTE DE SANTANDER"/>
    <x v="21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125424580"/>
    <n v="289822000"/>
    <n v="361841800"/>
    <n v="2053404780"/>
    <n v="0"/>
    <n v="2053404780"/>
    <n v="0"/>
    <n v="2053404780"/>
    <n v="902823920"/>
    <n v="902823920"/>
    <n v="902823920"/>
  </r>
  <r>
    <s v="41-06-00-054"/>
    <s v="REGIONAL"/>
    <s v="REGIONAL NORTE DE SANTANDER"/>
    <x v="21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54065520"/>
    <n v="0"/>
    <n v="19552300"/>
    <n v="234513220"/>
    <n v="0"/>
    <n v="234513220"/>
    <n v="0"/>
    <n v="234513220"/>
    <n v="134888016"/>
    <n v="134888016"/>
    <n v="134888016"/>
  </r>
  <r>
    <s v="41-06-00-054"/>
    <s v="REGIONAL"/>
    <s v="REGIONAL NORTE DE SANTANDER"/>
    <x v="21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52762560"/>
    <n v="0"/>
    <n v="352762560"/>
    <n v="0"/>
    <n v="352762560"/>
    <n v="0"/>
    <n v="352762560"/>
    <n v="105828768"/>
    <n v="105828768"/>
    <n v="105828768"/>
  </r>
  <r>
    <s v="41-06-00-054"/>
    <s v="REGIONAL"/>
    <s v="REGIONAL NORTE DE SANTANDER"/>
    <x v="21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46984600"/>
    <n v="46984600"/>
    <n v="46984600"/>
  </r>
  <r>
    <s v="41-06-00-054"/>
    <s v="REGIONAL"/>
    <s v="REGIONAL NORTE DE SANTANDER"/>
    <x v="21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4000000"/>
    <n v="0"/>
    <n v="17000000"/>
    <n v="0"/>
    <n v="12708420"/>
    <n v="4291580"/>
    <n v="12708420"/>
    <n v="12137771"/>
    <n v="12137771"/>
    <n v="12137771"/>
  </r>
  <r>
    <s v="41-06-00-054"/>
    <s v="REGIONAL"/>
    <s v="REGIONAL NORTE DE SANTANDER"/>
    <x v="21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517960"/>
    <n v="9502960"/>
    <n v="15000"/>
    <n v="0"/>
    <n v="0"/>
    <n v="15000"/>
    <n v="0"/>
    <n v="0"/>
    <n v="0"/>
    <n v="0"/>
  </r>
  <r>
    <s v="41-06-00-054"/>
    <s v="REGIONAL"/>
    <s v="REGIONAL NORTE DE SANTANDER"/>
    <x v="2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2650560"/>
    <n v="102993000"/>
    <n v="0"/>
    <n v="102993000"/>
    <n v="0"/>
    <n v="102993000"/>
    <n v="73792899"/>
    <n v="73792899"/>
    <n v="73792899"/>
  </r>
  <r>
    <s v="41-06-00-054"/>
    <s v="REGIONAL"/>
    <s v="REGIONAL NORTE DE SANTANDER"/>
    <x v="2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31861846"/>
    <n v="5000000"/>
    <n v="0"/>
    <n v="36861846"/>
    <n v="0"/>
    <n v="33696896"/>
    <n v="3164950"/>
    <n v="33696896"/>
    <n v="27898031"/>
    <n v="27898031"/>
    <n v="27898031"/>
  </r>
  <r>
    <s v="41-06-00-054"/>
    <s v="REGIONAL"/>
    <s v="REGIONAL NORTE DE SANTANDER"/>
    <x v="2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3080265"/>
    <n v="412735"/>
    <n v="0"/>
    <n v="43493000"/>
    <n v="0"/>
    <n v="43493000"/>
    <n v="0"/>
    <n v="43493000"/>
    <n v="31264533"/>
    <n v="31264533"/>
    <n v="31264533"/>
  </r>
  <r>
    <s v="41-06-00-054"/>
    <s v="REGIONAL"/>
    <s v="REGIONAL NORTE DE SANTANDER"/>
    <x v="2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0112901"/>
    <n v="1629201"/>
    <n v="629201"/>
    <n v="11112901"/>
    <n v="0"/>
    <n v="9498456"/>
    <n v="1614445"/>
    <n v="9498456"/>
    <n v="9498456"/>
    <n v="9498456"/>
    <n v="9498456"/>
  </r>
  <r>
    <s v="41-06-00-054"/>
    <s v="REGIONAL"/>
    <s v="REGIONAL NORTE DE SANTANDER"/>
    <x v="21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95739964"/>
    <n v="82156199"/>
    <n v="14387264"/>
    <n v="463508899"/>
    <n v="0"/>
    <n v="459775898"/>
    <n v="3733001"/>
    <n v="459775898"/>
    <n v="393307924"/>
    <n v="393307924"/>
    <n v="393307924"/>
  </r>
  <r>
    <s v="41-06-00-054"/>
    <s v="REGIONAL"/>
    <s v="REGIONAL NORTE DE SANTANDER"/>
    <x v="21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4636257"/>
    <n v="0"/>
    <n v="4636257"/>
    <n v="0"/>
    <n v="2515171"/>
    <n v="2121086"/>
    <n v="2515171"/>
    <n v="0"/>
    <n v="0"/>
    <n v="0"/>
  </r>
  <r>
    <s v="41-06-00-054"/>
    <s v="REGIONAL"/>
    <s v="REGIONAL NORTE DE SANTANDER"/>
    <x v="21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2629201"/>
    <n v="0"/>
    <n v="42629201"/>
    <n v="0"/>
    <n v="42333501"/>
    <n v="295700"/>
    <n v="37110758"/>
    <n v="28495193"/>
    <n v="28495193"/>
    <n v="28495193"/>
  </r>
  <r>
    <s v="41-06-00-054"/>
    <s v="REGIONAL"/>
    <s v="REGIONAL NORTE DE SANTANDER"/>
    <x v="21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490000"/>
    <n v="0"/>
    <n v="2490000"/>
    <n v="0"/>
    <n v="0"/>
    <n v="0"/>
    <n v="0"/>
    <n v="0"/>
    <n v="0"/>
    <n v="0"/>
    <n v="0"/>
  </r>
  <r>
    <s v="41-06-00-054"/>
    <s v="REGIONAL"/>
    <s v="REGIONAL NORTE DE SANTANDER"/>
    <x v="21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4245467"/>
    <n v="24245467"/>
    <n v="24245467"/>
  </r>
  <r>
    <s v="41-06-00-054"/>
    <s v="REGIONAL"/>
    <s v="REGIONAL NORTE DE SANTANDER"/>
    <x v="21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2111824"/>
    <n v="0"/>
    <n v="0"/>
    <n v="12111824"/>
    <n v="0"/>
    <n v="12111824"/>
    <n v="0"/>
    <n v="12111824"/>
    <n v="7753130"/>
    <n v="7753130"/>
    <n v="7753130"/>
  </r>
  <r>
    <s v="41-06-00-054"/>
    <s v="REGIONAL"/>
    <s v="REGIONAL NORTE DE SANTANDER"/>
    <x v="21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9698540"/>
    <n v="0"/>
    <n v="0"/>
    <n v="59698540"/>
    <n v="0"/>
    <n v="59698540"/>
    <n v="0"/>
    <n v="59698540"/>
    <n v="39799024"/>
    <n v="39799024"/>
    <n v="39799024"/>
  </r>
  <r>
    <s v="41-06-00-054"/>
    <s v="REGIONAL"/>
    <s v="REGIONAL NORTE DE SANTANDER"/>
    <x v="21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14046000"/>
    <n v="0"/>
    <n v="114046000"/>
    <n v="0"/>
    <n v="36086531"/>
    <n v="77959469"/>
    <n v="36086531"/>
    <n v="36086531"/>
    <n v="36086531"/>
    <n v="36086531"/>
  </r>
  <r>
    <s v="41-06-00-054"/>
    <s v="REGIONAL"/>
    <s v="REGIONAL NORTE DE SANTANDER"/>
    <x v="21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504000"/>
    <n v="0"/>
    <n v="6504000"/>
    <n v="0"/>
    <n v="6504000"/>
    <n v="0"/>
    <n v="6504000"/>
    <n v="794000"/>
    <n v="794000"/>
    <n v="794000"/>
  </r>
  <r>
    <s v="41-06-00-054"/>
    <s v="REGIONAL"/>
    <s v="REGIONAL NORTE DE SANTANDER"/>
    <x v="21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100000"/>
    <n v="1606000"/>
    <n v="500000"/>
    <n v="4206000"/>
    <n v="0"/>
    <n v="2335035"/>
    <n v="1870965"/>
    <n v="2335035"/>
    <n v="2180934"/>
    <n v="2180934"/>
    <n v="2180934"/>
  </r>
  <r>
    <s v="41-06-00-054"/>
    <s v="REGIONAL"/>
    <s v="REGIONAL NORTE DE SANTANDER"/>
    <x v="21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02091"/>
    <n v="456184"/>
    <n v="0"/>
    <n v="658275"/>
    <n v="0"/>
    <n v="47528"/>
    <n v="610747"/>
    <n v="47528"/>
    <n v="41260.81"/>
    <n v="41260.81"/>
    <n v="41260.81"/>
  </r>
  <r>
    <s v="41-06-00-054"/>
    <s v="REGIONAL"/>
    <s v="REGIONAL NORTE DE SANTANDER"/>
    <x v="21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16050000"/>
    <n v="0"/>
    <n v="0"/>
    <n v="16050000"/>
    <n v="0"/>
    <n v="13500000"/>
    <n v="2550000"/>
    <n v="13500000"/>
    <n v="8100000"/>
    <n v="8100000"/>
    <n v="8100000"/>
  </r>
  <r>
    <s v="41-06-00-054"/>
    <s v="REGIONAL"/>
    <s v="REGIONAL NORTE DE SANTANDER"/>
    <x v="21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60000000"/>
    <n v="0"/>
    <n v="160000000"/>
    <n v="0"/>
    <n v="160000000"/>
    <n v="0"/>
    <n v="159393000"/>
    <n v="0"/>
    <n v="0"/>
    <n v="0"/>
  </r>
  <r>
    <s v="41-06-00-054"/>
    <s v="REGIONAL"/>
    <s v="REGIONAL NORTE DE SANTANDER"/>
    <x v="21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239000000"/>
    <n v="5788298"/>
    <n v="0"/>
    <n v="244788298"/>
    <n v="0"/>
    <n v="244788298"/>
    <n v="0"/>
    <n v="239000000"/>
    <n v="100210674"/>
    <n v="100210674"/>
    <n v="100210674"/>
  </r>
  <r>
    <s v="41-06-00-054"/>
    <s v="REGIONAL"/>
    <s v="REGIONAL NORTE DE SANTANDER"/>
    <x v="21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7"/>
    <s v="CSF"/>
    <s v="MANTENIMIENTO"/>
    <n v="0"/>
    <n v="11577550"/>
    <n v="0"/>
    <n v="11577550"/>
    <n v="0"/>
    <n v="11577550"/>
    <n v="0"/>
    <n v="0"/>
    <n v="0"/>
    <n v="0"/>
    <n v="0"/>
  </r>
  <r>
    <s v="41-06-00-054"/>
    <s v="REGIONAL"/>
    <s v="REGIONAL NORTE DE SANTANDER"/>
    <x v="21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3000003"/>
    <n v="0"/>
    <n v="33000003"/>
    <n v="0"/>
    <n v="33000003"/>
    <n v="0"/>
    <n v="30000000"/>
    <n v="0"/>
    <n v="0"/>
    <n v="0"/>
  </r>
  <r>
    <s v="41-06-00-054"/>
    <s v="REGIONAL"/>
    <s v="REGIONAL NORTE DE SANTANDER"/>
    <x v="21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36647500"/>
    <n v="1913000"/>
    <n v="113015000"/>
    <n v="0"/>
    <n v="112984733"/>
    <n v="30267"/>
    <n v="112984733"/>
    <n v="78663100"/>
    <n v="78663100"/>
    <n v="78663100"/>
  </r>
  <r>
    <s v="41-06-00-054"/>
    <s v="REGIONAL"/>
    <s v="REGIONAL NORTE DE SANTANDER"/>
    <x v="21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8854000"/>
    <n v="8675868"/>
    <n v="0"/>
    <n v="17529868"/>
    <n v="0"/>
    <n v="12589316"/>
    <n v="4940552"/>
    <n v="12589316"/>
    <n v="11190537"/>
    <n v="11190537"/>
    <n v="11190537"/>
  </r>
  <r>
    <s v="41-06-00-063"/>
    <s v="REGIONAL"/>
    <s v="REGIONAL QUINDIO"/>
    <x v="7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8000000"/>
    <n v="0"/>
    <n v="1428236"/>
    <n v="26571764"/>
    <n v="0"/>
    <n v="26571764"/>
    <n v="0"/>
    <n v="26571764"/>
    <n v="26571764"/>
    <n v="26571764"/>
    <n v="26571764"/>
  </r>
  <r>
    <s v="41-06-00-063"/>
    <s v="REGIONAL"/>
    <s v="REGIONAL QUINDIO"/>
    <x v="7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8500000"/>
    <n v="0"/>
    <n v="0"/>
    <n v="8500000"/>
    <n v="0"/>
    <n v="8500000"/>
    <n v="0"/>
    <n v="2955153"/>
    <n v="0"/>
    <n v="0"/>
    <n v="0"/>
  </r>
  <r>
    <s v="41-06-00-063"/>
    <s v="REGIONAL"/>
    <s v="REGIONAL QUINDIO"/>
    <x v="7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300000"/>
    <n v="0"/>
    <n v="300000"/>
    <n v="0"/>
    <n v="0"/>
    <n v="0"/>
    <n v="0"/>
    <n v="0"/>
    <n v="0"/>
    <n v="0"/>
    <n v="0"/>
  </r>
  <r>
    <s v="41-06-00-063"/>
    <s v="REGIONAL"/>
    <s v="REGIONAL QUINDIO"/>
    <x v="7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00000"/>
    <n v="0"/>
    <n v="0"/>
    <n v="300000"/>
    <n v="0"/>
    <n v="300000"/>
    <n v="0"/>
    <n v="300000"/>
    <n v="0"/>
    <n v="0"/>
    <n v="0"/>
  </r>
  <r>
    <s v="41-06-00-063"/>
    <s v="REGIONAL"/>
    <s v="REGIONAL QUINDIO"/>
    <x v="7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00000"/>
    <n v="0"/>
    <n v="0"/>
    <n v="2000000"/>
    <n v="0"/>
    <n v="1967973"/>
    <n v="32027"/>
    <n v="1967973"/>
    <n v="1967973"/>
    <n v="1967973"/>
    <n v="1967973"/>
  </r>
  <r>
    <s v="41-06-00-063"/>
    <s v="REGIONAL"/>
    <s v="REGIONAL QUINDIO"/>
    <x v="7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32000000"/>
    <n v="0"/>
    <n v="0"/>
    <n v="32000000"/>
    <n v="0"/>
    <n v="32000000"/>
    <n v="0"/>
    <n v="31037989"/>
    <n v="31037989"/>
    <n v="31037989"/>
    <n v="31037989"/>
  </r>
  <r>
    <s v="41-06-00-063"/>
    <s v="REGIONAL"/>
    <s v="REGIONAL QUINDIO"/>
    <x v="7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8000000"/>
    <n v="0"/>
    <n v="0"/>
    <n v="8000000"/>
    <n v="0"/>
    <n v="8000000"/>
    <n v="0"/>
    <n v="7783683"/>
    <n v="7783683"/>
    <n v="7783683"/>
    <n v="7783683"/>
  </r>
  <r>
    <s v="41-06-00-063"/>
    <s v="REGIONAL"/>
    <s v="REGIONAL QUINDIO"/>
    <x v="7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8000000"/>
    <n v="3000000"/>
    <n v="0"/>
    <n v="11000000"/>
    <n v="0"/>
    <n v="7502240"/>
    <n v="3497760"/>
    <n v="6744185"/>
    <n v="6744185"/>
    <n v="6744185"/>
    <n v="6744185"/>
  </r>
  <r>
    <s v="41-06-00-063"/>
    <s v="REGIONAL"/>
    <s v="REGIONAL QUINDIO"/>
    <x v="7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0"/>
    <n v="1000000"/>
    <n v="0"/>
    <n v="0"/>
    <n v="0"/>
    <n v="0"/>
  </r>
  <r>
    <s v="41-06-00-063"/>
    <s v="REGIONAL"/>
    <s v="REGIONAL QUINDIO"/>
    <x v="7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48905023"/>
    <n v="0"/>
    <n v="0"/>
    <n v="48905023"/>
    <n v="0"/>
    <n v="48905023"/>
    <n v="0"/>
    <n v="46800000"/>
    <n v="7661849"/>
    <n v="7661849"/>
    <n v="7661849"/>
  </r>
  <r>
    <s v="41-06-00-063"/>
    <s v="REGIONAL"/>
    <s v="REGIONAL QUINDIO"/>
    <x v="7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91863070"/>
    <n v="0"/>
    <n v="6400000"/>
    <n v="85463070"/>
    <n v="0"/>
    <n v="85316608"/>
    <n v="146462"/>
    <n v="85316608"/>
    <n v="63803584"/>
    <n v="63803584"/>
    <n v="63803584"/>
  </r>
  <r>
    <s v="41-06-00-063"/>
    <s v="REGIONAL"/>
    <s v="REGIONAL QUINDIO"/>
    <x v="7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166948"/>
    <n v="0"/>
    <n v="4047791"/>
    <n v="31119157"/>
    <n v="0"/>
    <n v="31119157"/>
    <n v="0"/>
    <n v="31119157"/>
    <n v="23314027"/>
    <n v="23314027"/>
    <n v="23314027"/>
  </r>
  <r>
    <s v="41-06-00-063"/>
    <s v="REGIONAL"/>
    <s v="REGIONAL QUINDIO"/>
    <x v="7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487686"/>
    <n v="0"/>
    <n v="0"/>
    <n v="487686"/>
    <n v="0"/>
    <n v="139550"/>
    <n v="348136"/>
    <n v="139550"/>
    <n v="139550"/>
    <n v="139550"/>
    <n v="139550"/>
  </r>
  <r>
    <s v="41-06-00-063"/>
    <s v="REGIONAL"/>
    <s v="REGIONAL QUINDIO"/>
    <x v="7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334684900"/>
    <n v="0"/>
    <n v="78138401"/>
    <n v="256546499"/>
    <n v="0"/>
    <n v="256546499"/>
    <n v="0"/>
    <n v="256546499"/>
    <n v="165268799"/>
    <n v="165268799"/>
    <n v="165268799"/>
  </r>
  <r>
    <s v="41-06-00-063"/>
    <s v="REGIONAL"/>
    <s v="REGIONAL QUINDIO"/>
    <x v="7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406505872"/>
    <n v="104224712"/>
    <n v="203611525"/>
    <n v="3307119059"/>
    <n v="0"/>
    <n v="3307119059"/>
    <n v="0"/>
    <n v="3307119059"/>
    <n v="2287399791"/>
    <n v="2287399791"/>
    <n v="2287399791"/>
  </r>
  <r>
    <s v="41-06-00-063"/>
    <s v="REGIONAL"/>
    <s v="REGIONAL QUINDIO"/>
    <x v="7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0128399589"/>
    <n v="29994216"/>
    <n v="1184541136"/>
    <n v="8973852669"/>
    <n v="0"/>
    <n v="8973030713"/>
    <n v="821956"/>
    <n v="8939318417"/>
    <n v="6204916637"/>
    <n v="6204916637"/>
    <n v="6204916637"/>
  </r>
  <r>
    <s v="41-06-00-063"/>
    <s v="REGIONAL"/>
    <s v="REGIONAL QUINDIO"/>
    <x v="7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624363014"/>
    <n v="68707464"/>
    <n v="33727983"/>
    <n v="659342495"/>
    <n v="0"/>
    <n v="659342495"/>
    <n v="0"/>
    <n v="658926261"/>
    <n v="426964799"/>
    <n v="426964799"/>
    <n v="426964799"/>
  </r>
  <r>
    <s v="41-06-00-063"/>
    <s v="REGIONAL"/>
    <s v="REGIONAL QUINDIO"/>
    <x v="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365336096"/>
    <n v="0"/>
    <n v="508803701"/>
    <n v="3856532395"/>
    <n v="0"/>
    <n v="3856532395"/>
    <n v="0"/>
    <n v="3856532395"/>
    <n v="2714249420"/>
    <n v="2714249420"/>
    <n v="2714249420"/>
  </r>
  <r>
    <s v="41-06-00-063"/>
    <s v="REGIONAL"/>
    <s v="REGIONAL QUINDIO"/>
    <x v="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0"/>
    <n v="104539392"/>
    <n v="0"/>
    <n v="104539392"/>
    <n v="0"/>
    <n v="104539392"/>
    <n v="0"/>
    <n v="104539392"/>
    <n v="69692928"/>
    <n v="69692928"/>
    <n v="69692928"/>
  </r>
  <r>
    <s v="41-06-00-063"/>
    <s v="REGIONAL"/>
    <s v="REGIONAL QUINDIO"/>
    <x v="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8798960"/>
    <n v="0"/>
    <n v="18798960"/>
    <n v="0"/>
    <n v="18798960"/>
    <n v="0"/>
    <n v="18798960"/>
    <n v="17347200"/>
    <n v="17347200"/>
    <n v="17347200"/>
  </r>
  <r>
    <s v="41-06-00-063"/>
    <s v="REGIONAL"/>
    <s v="REGIONAL QUINDIO"/>
    <x v="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7840000"/>
    <n v="0"/>
    <n v="7840000"/>
    <n v="0"/>
    <n v="7840000"/>
    <n v="0"/>
    <n v="0"/>
    <n v="0"/>
    <n v="0"/>
    <n v="0"/>
  </r>
  <r>
    <s v="41-06-00-063"/>
    <s v="REGIONAL"/>
    <s v="REGIONAL QUINDIO"/>
    <x v="7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257569443"/>
    <n v="822512479"/>
    <n v="0"/>
    <n v="2080081922"/>
    <n v="0"/>
    <n v="2078762924"/>
    <n v="1318998"/>
    <n v="2078762924"/>
    <n v="1761897371"/>
    <n v="1761897371"/>
    <n v="1761897371"/>
  </r>
  <r>
    <s v="41-06-00-063"/>
    <s v="REGIONAL"/>
    <s v="REGIONAL QUINDIO"/>
    <x v="7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66916000"/>
    <n v="35000000"/>
    <n v="0"/>
    <n v="101916000"/>
    <n v="0"/>
    <n v="75460380"/>
    <n v="26455620"/>
    <n v="72310891"/>
    <n v="70268799"/>
    <n v="70268799"/>
    <n v="70268799"/>
  </r>
  <r>
    <s v="41-06-00-063"/>
    <s v="REGIONAL"/>
    <s v="REGIONAL QUINDIO"/>
    <x v="7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551000"/>
    <n v="0"/>
    <n v="0"/>
    <n v="8551000"/>
    <n v="0"/>
    <n v="4367100"/>
    <n v="4183900"/>
    <n v="2500000"/>
    <n v="435000"/>
    <n v="435000"/>
    <n v="435000"/>
  </r>
  <r>
    <s v="41-06-00-063"/>
    <s v="REGIONAL"/>
    <s v="REGIONAL QUINDIO"/>
    <x v="7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68954"/>
    <n v="0"/>
    <n v="68954"/>
    <n v="0"/>
    <n v="68954"/>
    <n v="0"/>
    <n v="7344"/>
    <n v="7344"/>
    <n v="7344"/>
    <n v="7344"/>
  </r>
  <r>
    <s v="41-06-00-063"/>
    <s v="REGIONAL"/>
    <s v="REGIONAL QUINDIO"/>
    <x v="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48531600"/>
    <n v="1966900"/>
    <n v="46564700"/>
    <n v="0"/>
    <n v="46520500"/>
    <n v="44200"/>
    <n v="46520500"/>
    <n v="34386700"/>
    <n v="34386700"/>
    <n v="34386700"/>
  </r>
  <r>
    <s v="41-06-00-063"/>
    <s v="REGIONAL"/>
    <s v="REGIONAL QUINDIO"/>
    <x v="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5882640036"/>
    <n v="1203759335"/>
    <n v="770083034"/>
    <n v="16316316337"/>
    <n v="0"/>
    <n v="16282807312"/>
    <n v="33509025"/>
    <n v="16053799414"/>
    <n v="11665642287"/>
    <n v="11665642287"/>
    <n v="11665642287"/>
  </r>
  <r>
    <s v="41-06-00-063"/>
    <s v="REGIONAL"/>
    <s v="REGIONAL QUINDIO"/>
    <x v="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5205906695"/>
    <n v="0"/>
    <n v="1141631962"/>
    <n v="14064274733"/>
    <n v="0"/>
    <n v="14064274733"/>
    <n v="0"/>
    <n v="14064274733"/>
    <n v="9334780787"/>
    <n v="9334780787"/>
    <n v="9334780787"/>
  </r>
  <r>
    <s v="41-06-00-063"/>
    <s v="REGIONAL"/>
    <s v="REGIONAL QUINDIO"/>
    <x v="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685971504"/>
    <n v="0"/>
    <n v="685971504"/>
    <n v="0"/>
    <n v="685971504"/>
    <n v="0"/>
    <n v="685971504"/>
    <n v="0"/>
    <n v="0"/>
    <n v="0"/>
  </r>
  <r>
    <s v="41-06-00-063"/>
    <s v="REGIONAL"/>
    <s v="REGIONAL QUINDIO"/>
    <x v="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718396381"/>
    <n v="85464350"/>
    <n v="286724"/>
    <n v="803574007"/>
    <n v="0"/>
    <n v="803574007"/>
    <n v="0"/>
    <n v="803574007"/>
    <n v="803574007"/>
    <n v="803574007"/>
    <n v="803574007"/>
  </r>
  <r>
    <s v="41-06-00-063"/>
    <s v="REGIONAL"/>
    <s v="REGIONAL QUINDIO"/>
    <x v="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1178294822"/>
    <n v="0"/>
    <n v="1178294822"/>
    <n v="0"/>
    <n v="842337590"/>
    <n v="335957232"/>
    <n v="842337590"/>
    <n v="114575912"/>
    <n v="114575912"/>
    <n v="114575912"/>
  </r>
  <r>
    <s v="41-06-00-063"/>
    <s v="REGIONAL"/>
    <s v="REGIONAL QUINDIO"/>
    <x v="7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7000000"/>
    <n v="0"/>
    <n v="7000000"/>
    <n v="0"/>
    <n v="243400"/>
    <n v="6756600"/>
    <n v="243400"/>
    <n v="0"/>
    <n v="0"/>
    <n v="0"/>
  </r>
  <r>
    <s v="41-06-00-063"/>
    <s v="REGIONAL"/>
    <s v="REGIONAL QUINDIO"/>
    <x v="7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68880000"/>
    <n v="1643337"/>
    <n v="367236663"/>
    <n v="0"/>
    <n v="366946662"/>
    <n v="290001"/>
    <n v="366946662"/>
    <n v="243310000"/>
    <n v="243310000"/>
    <n v="243310000"/>
  </r>
  <r>
    <s v="41-06-00-063"/>
    <s v="REGIONAL"/>
    <s v="REGIONAL QUINDIO"/>
    <x v="7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39910519"/>
    <n v="0"/>
    <n v="42910519"/>
    <n v="0"/>
    <n v="31633267"/>
    <n v="11277252"/>
    <n v="28839606"/>
    <n v="27660796"/>
    <n v="27660796"/>
    <n v="27660796"/>
  </r>
  <r>
    <s v="41-06-00-063"/>
    <s v="REGIONAL"/>
    <s v="REGIONAL QUINDIO"/>
    <x v="7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419344640"/>
    <n v="122795850"/>
    <n v="7318235"/>
    <n v="1534822255"/>
    <n v="0"/>
    <n v="1534822255"/>
    <n v="0"/>
    <n v="1534822255"/>
    <n v="672250637"/>
    <n v="672250637"/>
    <n v="672250637"/>
  </r>
  <r>
    <s v="41-06-00-063"/>
    <s v="REGIONAL"/>
    <s v="REGIONAL QUINDIO"/>
    <x v="7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98826696"/>
    <n v="0"/>
    <n v="15271279"/>
    <n v="83555417"/>
    <n v="0"/>
    <n v="83555417"/>
    <n v="0"/>
    <n v="83555417"/>
    <n v="56128516"/>
    <n v="56128516"/>
    <n v="56128516"/>
  </r>
  <r>
    <s v="41-06-00-063"/>
    <s v="REGIONAL"/>
    <s v="REGIONAL QUINDIO"/>
    <x v="7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4579600"/>
    <n v="99367"/>
    <n v="34579600"/>
    <n v="24642933"/>
    <n v="24642933"/>
    <n v="24642933"/>
  </r>
  <r>
    <s v="41-06-00-063"/>
    <s v="REGIONAL"/>
    <s v="REGIONAL QUINDIO"/>
    <x v="7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4359689"/>
    <n v="4500000"/>
    <n v="0"/>
    <n v="8859689"/>
    <n v="0"/>
    <n v="7949108"/>
    <n v="910581"/>
    <n v="7949108"/>
    <n v="7888607"/>
    <n v="7888607"/>
    <n v="7888607"/>
  </r>
  <r>
    <s v="41-06-00-063"/>
    <s v="REGIONAL"/>
    <s v="REGIONAL QUINDIO"/>
    <x v="7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177936050"/>
    <n v="0"/>
    <n v="129959685"/>
    <n v="1047976365"/>
    <n v="0"/>
    <n v="1047976365"/>
    <n v="0"/>
    <n v="1047976365"/>
    <n v="499699628"/>
    <n v="499699628"/>
    <n v="499699628"/>
  </r>
  <r>
    <s v="41-06-00-063"/>
    <s v="REGIONAL"/>
    <s v="REGIONAL QUINDIO"/>
    <x v="7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80436650"/>
    <n v="0"/>
    <n v="4182637"/>
    <n v="176254013"/>
    <n v="0"/>
    <n v="176254013"/>
    <n v="0"/>
    <n v="176254013"/>
    <n v="95154307"/>
    <n v="95154307"/>
    <n v="95154307"/>
  </r>
  <r>
    <s v="41-06-00-063"/>
    <s v="REGIONAL"/>
    <s v="REGIONAL QUINDIO"/>
    <x v="7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22795850"/>
    <n v="0"/>
    <n v="122795850"/>
    <n v="0"/>
    <n v="122795850"/>
    <n v="0"/>
    <n v="122795850"/>
    <n v="36838755"/>
    <n v="36838755"/>
    <n v="36838755"/>
  </r>
  <r>
    <s v="41-06-00-063"/>
    <s v="REGIONAL"/>
    <s v="REGIONAL QUINDIO"/>
    <x v="7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68563500"/>
    <n v="0"/>
    <n v="68563500"/>
    <n v="47090900"/>
    <n v="47090900"/>
    <n v="47090900"/>
  </r>
  <r>
    <s v="41-06-00-063"/>
    <s v="REGIONAL"/>
    <s v="REGIONAL QUINDIO"/>
    <x v="7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1500000"/>
    <n v="8000000"/>
    <n v="0"/>
    <n v="9500000"/>
    <n v="0"/>
    <n v="4655977"/>
    <n v="4844023"/>
    <n v="4655977"/>
    <n v="4545070"/>
    <n v="4545070"/>
    <n v="4545070"/>
  </r>
  <r>
    <s v="41-06-00-063"/>
    <s v="REGIONAL"/>
    <s v="REGIONAL QUINDIO"/>
    <x v="7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433491"/>
    <n v="5418491"/>
    <n v="15000"/>
    <n v="0"/>
    <n v="0"/>
    <n v="15000"/>
    <n v="0"/>
    <n v="0"/>
    <n v="0"/>
    <n v="0"/>
  </r>
  <r>
    <s v="41-06-00-063"/>
    <s v="REGIONAL"/>
    <s v="REGIONAL QUINDIO"/>
    <x v="7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1479280"/>
    <n v="71692500"/>
    <n v="0"/>
    <n v="71692500"/>
    <n v="0"/>
    <n v="71692500"/>
    <n v="52620596"/>
    <n v="52620596"/>
    <n v="52620596"/>
  </r>
  <r>
    <s v="41-06-00-063"/>
    <s v="REGIONAL"/>
    <s v="REGIONAL QUINDIO"/>
    <x v="7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81187"/>
    <n v="0"/>
    <n v="0"/>
    <n v="15981187"/>
    <n v="0"/>
    <n v="7078954"/>
    <n v="8902233"/>
    <n v="7078954"/>
    <n v="3913747"/>
    <n v="3913747"/>
    <n v="3913747"/>
  </r>
  <r>
    <s v="41-06-00-063"/>
    <s v="REGIONAL"/>
    <s v="REGIONAL QUINDIO"/>
    <x v="7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834934"/>
    <n v="33039"/>
    <n v="83823500"/>
    <n v="0"/>
    <n v="83823499"/>
    <n v="1"/>
    <n v="83823499"/>
    <n v="59283867"/>
    <n v="59283867"/>
    <n v="59283867"/>
  </r>
  <r>
    <s v="41-06-00-063"/>
    <s v="REGIONAL"/>
    <s v="REGIONAL QUINDIO"/>
    <x v="7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070764"/>
    <n v="0"/>
    <n v="0"/>
    <n v="2070764"/>
    <n v="0"/>
    <n v="1564787"/>
    <n v="505977"/>
    <n v="1564787"/>
    <n v="1564787"/>
    <n v="1564787"/>
    <n v="1564787"/>
  </r>
  <r>
    <s v="41-06-00-063"/>
    <s v="REGIONAL"/>
    <s v="REGIONAL QUINDIO"/>
    <x v="7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93645799"/>
    <n v="45579366"/>
    <n v="46188433"/>
    <n v="393036732"/>
    <n v="0"/>
    <n v="392912298"/>
    <n v="124434"/>
    <n v="392912298"/>
    <n v="331656200"/>
    <n v="331656200"/>
    <n v="331656200"/>
  </r>
  <r>
    <s v="41-06-00-063"/>
    <s v="REGIONAL"/>
    <s v="REGIONAL QUINDIO"/>
    <x v="7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4103000"/>
    <n v="0"/>
    <n v="14103000"/>
    <n v="0"/>
    <n v="7049250"/>
    <n v="7053750"/>
    <n v="6529494"/>
    <n v="6529494"/>
    <n v="6529494"/>
    <n v="6529494"/>
  </r>
  <r>
    <s v="41-06-00-063"/>
    <s v="REGIONAL"/>
    <s v="REGIONAL QUINDIO"/>
    <x v="7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500000"/>
    <n v="0"/>
    <n v="1000000"/>
    <n v="500000"/>
    <n v="0"/>
    <n v="0"/>
    <n v="500000"/>
    <n v="0"/>
    <n v="0"/>
    <n v="0"/>
    <n v="0"/>
  </r>
  <r>
    <s v="41-06-00-063"/>
    <s v="REGIONAL"/>
    <s v="REGIONAL QUINDIO"/>
    <x v="7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4245467"/>
    <n v="24245467"/>
    <n v="24245467"/>
  </r>
  <r>
    <s v="41-06-00-063"/>
    <s v="REGIONAL"/>
    <s v="REGIONAL QUINDIO"/>
    <x v="7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5398072"/>
    <n v="2700000"/>
    <n v="0"/>
    <n v="8098072"/>
    <n v="0"/>
    <n v="8097032"/>
    <n v="1040"/>
    <n v="5398072"/>
    <n v="3944776"/>
    <n v="3944776"/>
    <n v="3944776"/>
  </r>
  <r>
    <s v="41-06-00-063"/>
    <s v="REGIONAL"/>
    <s v="REGIONAL QUINDIO"/>
    <x v="7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6046000"/>
    <n v="0"/>
    <n v="36046000"/>
    <n v="0"/>
    <n v="15093834"/>
    <n v="20952166"/>
    <n v="12650375"/>
    <n v="12650375"/>
    <n v="12650375"/>
    <n v="12650375"/>
  </r>
  <r>
    <s v="41-06-00-063"/>
    <s v="REGIONAL"/>
    <s v="REGIONAL QUINDIO"/>
    <x v="7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7780000"/>
    <n v="0"/>
    <n v="7780000"/>
    <n v="0"/>
    <n v="7780000"/>
    <n v="0"/>
    <n v="7780000"/>
    <n v="0"/>
    <n v="0"/>
    <n v="0"/>
  </r>
  <r>
    <s v="41-06-00-063"/>
    <s v="REGIONAL"/>
    <s v="REGIONAL QUINDIO"/>
    <x v="7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1900000"/>
    <n v="1000000"/>
    <n v="2900000"/>
    <n v="0"/>
    <n v="2772456"/>
    <n v="127544"/>
    <n v="2772456"/>
    <n v="630999"/>
    <n v="630999"/>
    <n v="630999"/>
  </r>
  <r>
    <s v="41-06-00-063"/>
    <s v="REGIONAL"/>
    <s v="REGIONAL QUINDIO"/>
    <x v="7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73853"/>
    <n v="144184"/>
    <n v="0"/>
    <n v="318037"/>
    <n v="0"/>
    <n v="10000"/>
    <n v="308037"/>
    <n v="2499"/>
    <n v="2499"/>
    <n v="2499"/>
    <n v="2499"/>
  </r>
  <r>
    <s v="41-06-00-063"/>
    <s v="REGIONAL"/>
    <s v="REGIONAL QUINDIO"/>
    <x v="7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23721657"/>
    <n v="0"/>
    <n v="223721657"/>
    <n v="0"/>
    <n v="223721657"/>
    <n v="0"/>
    <n v="0"/>
    <n v="0"/>
    <n v="0"/>
    <n v="0"/>
  </r>
  <r>
    <s v="41-06-00-063"/>
    <s v="REGIONAL"/>
    <s v="REGIONAL QUINDIO"/>
    <x v="7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0000000"/>
    <n v="0"/>
    <n v="0"/>
    <n v="40000000"/>
    <n v="0"/>
    <n v="40000000"/>
    <n v="0"/>
    <n v="33473669"/>
    <n v="11625591"/>
    <n v="11625591"/>
    <n v="11625591"/>
  </r>
  <r>
    <s v="41-06-00-063"/>
    <s v="REGIONAL"/>
    <s v="REGIONAL QUINDIO"/>
    <x v="7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0000000"/>
    <n v="10712365"/>
    <n v="0"/>
    <n v="20712365"/>
    <n v="0"/>
    <n v="20712365"/>
    <n v="0"/>
    <n v="84761"/>
    <n v="84761"/>
    <n v="84761"/>
    <n v="84761"/>
  </r>
  <r>
    <s v="41-06-00-063"/>
    <s v="REGIONAL"/>
    <s v="REGIONAL QUINDIO"/>
    <x v="7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7888032"/>
    <n v="956500"/>
    <n v="93212532"/>
    <n v="0"/>
    <n v="92999500"/>
    <n v="213032"/>
    <n v="92999500"/>
    <n v="64992201"/>
    <n v="64992201"/>
    <n v="64992201"/>
  </r>
  <r>
    <s v="41-06-00-063"/>
    <s v="REGIONAL"/>
    <s v="REGIONAL QUINDIO"/>
    <x v="7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0"/>
    <n v="858501"/>
    <n v="0"/>
    <n v="858501"/>
    <n v="0"/>
    <n v="858501"/>
    <n v="0"/>
    <n v="858501"/>
    <n v="858501"/>
    <n v="858501"/>
    <n v="858501"/>
  </r>
  <r>
    <s v="41-06-00-066"/>
    <s v="REGIONAL"/>
    <s v="REGIONAL RISARALDA"/>
    <x v="22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25000"/>
    <n v="0"/>
    <n v="904"/>
    <n v="24096"/>
    <n v="0"/>
    <n v="24096"/>
    <n v="0"/>
    <n v="24096"/>
    <n v="24096"/>
    <n v="24096"/>
    <n v="24096"/>
  </r>
  <r>
    <s v="41-06-00-066"/>
    <s v="REGIONAL"/>
    <s v="REGIONAL RISARALDA"/>
    <x v="2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2000000"/>
    <n v="140000"/>
    <n v="2049675"/>
    <n v="30090325"/>
    <n v="0"/>
    <n v="30090325"/>
    <n v="0"/>
    <n v="30090325"/>
    <n v="30090325"/>
    <n v="30090325"/>
    <n v="30090325"/>
  </r>
  <r>
    <s v="41-06-00-066"/>
    <s v="REGIONAL"/>
    <s v="REGIONAL RISARALDA"/>
    <x v="2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0500000"/>
    <n v="0"/>
    <n v="0"/>
    <n v="10500000"/>
    <n v="0"/>
    <n v="10500000"/>
    <n v="0"/>
    <n v="4479059.2699999996"/>
    <n v="3210954.87"/>
    <n v="3210954.87"/>
    <n v="3210954.87"/>
  </r>
  <r>
    <s v="41-06-00-066"/>
    <s v="REGIONAL"/>
    <s v="REGIONAL RISARALDA"/>
    <x v="22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900000"/>
    <n v="0"/>
    <n v="0"/>
    <n v="1900000"/>
    <n v="0"/>
    <n v="1900000"/>
    <n v="0"/>
    <n v="1900000"/>
    <n v="1392300"/>
    <n v="1392300"/>
    <n v="1392300"/>
  </r>
  <r>
    <s v="41-06-00-066"/>
    <s v="REGIONAL"/>
    <s v="REGIONAL RISARALDA"/>
    <x v="2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000000"/>
    <n v="0"/>
    <n v="331474"/>
    <n v="6668526"/>
    <n v="0"/>
    <n v="6668526"/>
    <n v="0"/>
    <n v="6668526"/>
    <n v="5926023"/>
    <n v="5926023"/>
    <n v="5926023"/>
  </r>
  <r>
    <s v="41-06-00-066"/>
    <s v="REGIONAL"/>
    <s v="REGIONAL RISARALDA"/>
    <x v="2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500000"/>
    <n v="0"/>
    <n v="0"/>
    <n v="6500000"/>
    <n v="0"/>
    <n v="6500000"/>
    <n v="0"/>
    <n v="6499999"/>
    <n v="6499999"/>
    <n v="6499999"/>
    <n v="6499999"/>
  </r>
  <r>
    <s v="41-06-00-066"/>
    <s v="REGIONAL"/>
    <s v="REGIONAL RISARALDA"/>
    <x v="2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1500000"/>
    <n v="0"/>
    <n v="0"/>
    <n v="51500000"/>
    <n v="0"/>
    <n v="51500000"/>
    <n v="0"/>
    <n v="51500000"/>
    <n v="51500000"/>
    <n v="51500000"/>
    <n v="51500000"/>
  </r>
  <r>
    <s v="41-06-00-066"/>
    <s v="REGIONAL"/>
    <s v="REGIONAL RISARALDA"/>
    <x v="2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6500000"/>
    <n v="0"/>
    <n v="0"/>
    <n v="16500000"/>
    <n v="0"/>
    <n v="16500000"/>
    <n v="0"/>
    <n v="16142802"/>
    <n v="16142802"/>
    <n v="16142802"/>
    <n v="16142802"/>
  </r>
  <r>
    <s v="41-06-00-066"/>
    <s v="REGIONAL"/>
    <s v="REGIONAL RISARALDA"/>
    <x v="2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6000000"/>
    <n v="0"/>
    <n v="18000000"/>
    <n v="0"/>
    <n v="16529962"/>
    <n v="1470038"/>
    <n v="13185190"/>
    <n v="11997496"/>
    <n v="11997496"/>
    <n v="11997496"/>
  </r>
  <r>
    <s v="41-06-00-066"/>
    <s v="REGIONAL"/>
    <s v="REGIONAL RISARALDA"/>
    <x v="22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100000"/>
    <n v="900000"/>
    <n v="100000"/>
    <n v="100000"/>
    <n v="100000"/>
    <n v="100000"/>
  </r>
  <r>
    <s v="41-06-00-066"/>
    <s v="REGIONAL"/>
    <s v="REGIONAL RISARALDA"/>
    <x v="2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68220452"/>
    <n v="0"/>
    <n v="0"/>
    <n v="68220452"/>
    <n v="0"/>
    <n v="68220452"/>
    <n v="0"/>
    <n v="61538474"/>
    <n v="0"/>
    <n v="0"/>
    <n v="0"/>
  </r>
  <r>
    <s v="41-06-00-066"/>
    <s v="REGIONAL"/>
    <s v="REGIONAL RISARALDA"/>
    <x v="22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40953920"/>
    <n v="0"/>
    <n v="38039246"/>
    <n v="802914674"/>
    <n v="0"/>
    <n v="751174934"/>
    <n v="51739740"/>
    <n v="751174934"/>
    <n v="421815870"/>
    <n v="421815870"/>
    <n v="421815870"/>
  </r>
  <r>
    <s v="41-06-00-066"/>
    <s v="REGIONAL"/>
    <s v="REGIONAL RISARALDA"/>
    <x v="2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747722"/>
    <n v="0"/>
    <n v="3747722"/>
    <n v="0"/>
    <n v="0"/>
    <n v="0"/>
    <n v="0"/>
    <n v="0"/>
    <n v="0"/>
    <n v="0"/>
    <n v="0"/>
  </r>
  <r>
    <s v="41-06-00-066"/>
    <s v="REGIONAL"/>
    <s v="REGIONAL RISARALDA"/>
    <x v="2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065879"/>
    <n v="0"/>
    <n v="0"/>
    <n v="2065879"/>
    <n v="0"/>
    <n v="1374556"/>
    <n v="691323"/>
    <n v="1129706"/>
    <n v="1070900"/>
    <n v="1070900"/>
    <n v="1070900"/>
  </r>
  <r>
    <s v="41-06-00-066"/>
    <s v="REGIONAL"/>
    <s v="REGIONAL RISARALDA"/>
    <x v="22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451824615"/>
    <n v="0"/>
    <n v="47043865"/>
    <n v="404780750"/>
    <n v="0"/>
    <n v="404780750"/>
    <n v="0"/>
    <n v="404780750"/>
    <n v="266673346"/>
    <n v="266673346"/>
    <n v="266673346"/>
  </r>
  <r>
    <s v="41-06-00-066"/>
    <s v="REGIONAL"/>
    <s v="REGIONAL RISARALDA"/>
    <x v="2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889280381"/>
    <n v="0"/>
    <n v="64580180"/>
    <n v="824700201"/>
    <n v="0"/>
    <n v="824700201"/>
    <n v="0"/>
    <n v="824700201"/>
    <n v="573050707"/>
    <n v="573050707"/>
    <n v="573050707"/>
  </r>
  <r>
    <s v="41-06-00-066"/>
    <s v="REGIONAL"/>
    <s v="REGIONAL RISARALDA"/>
    <x v="2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2652649306"/>
    <n v="13271335"/>
    <n v="825006828"/>
    <n v="11840913813"/>
    <n v="0"/>
    <n v="11778729996"/>
    <n v="62183817"/>
    <n v="11774529318"/>
    <n v="8085977298"/>
    <n v="8085977298"/>
    <n v="8085977298"/>
  </r>
  <r>
    <s v="41-06-00-066"/>
    <s v="REGIONAL"/>
    <s v="REGIONAL RISARALDA"/>
    <x v="2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629969916"/>
    <n v="0"/>
    <n v="238021282"/>
    <n v="4391948634"/>
    <n v="0"/>
    <n v="4320932719"/>
    <n v="71015915"/>
    <n v="4320932719"/>
    <n v="3063956284"/>
    <n v="3063956284"/>
    <n v="3063956284"/>
  </r>
  <r>
    <s v="41-06-00-066"/>
    <s v="REGIONAL"/>
    <s v="REGIONAL RISARALDA"/>
    <x v="2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79138880"/>
    <n v="0"/>
    <n v="160163278"/>
    <n v="318975602"/>
    <n v="0"/>
    <n v="294149820"/>
    <n v="24825782"/>
    <n v="294149820"/>
    <n v="163475580"/>
    <n v="163475580"/>
    <n v="163475580"/>
  </r>
  <r>
    <s v="41-06-00-066"/>
    <s v="REGIONAL"/>
    <s v="REGIONAL RISARALDA"/>
    <x v="22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2115440"/>
    <n v="0"/>
    <n v="12115440"/>
    <n v="0"/>
    <n v="12115440"/>
    <n v="0"/>
    <n v="12115440"/>
    <n v="12115440"/>
    <n v="12115440"/>
    <n v="12115440"/>
  </r>
  <r>
    <s v="41-06-00-066"/>
    <s v="REGIONAL"/>
    <s v="REGIONAL RISARALDA"/>
    <x v="2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723285479"/>
    <n v="959268379"/>
    <n v="0"/>
    <n v="2682553858"/>
    <n v="0"/>
    <n v="2664924555"/>
    <n v="17629303"/>
    <n v="2642288420"/>
    <n v="2174955715"/>
    <n v="2174955715"/>
    <n v="2174955715"/>
  </r>
  <r>
    <s v="41-06-00-066"/>
    <s v="REGIONAL"/>
    <s v="REGIONAL RISARALDA"/>
    <x v="2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61573000"/>
    <n v="0"/>
    <n v="0"/>
    <n v="61573000"/>
    <n v="0"/>
    <n v="61052066"/>
    <n v="520934"/>
    <n v="61052066"/>
    <n v="58680895"/>
    <n v="58680895"/>
    <n v="58680895"/>
  </r>
  <r>
    <s v="41-06-00-066"/>
    <s v="REGIONAL"/>
    <s v="REGIONAL RISARALDA"/>
    <x v="2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9888000"/>
    <n v="0"/>
    <n v="0"/>
    <n v="19888000"/>
    <n v="0"/>
    <n v="19888000"/>
    <n v="0"/>
    <n v="19888000"/>
    <n v="16779103"/>
    <n v="16779103"/>
    <n v="16779103"/>
  </r>
  <r>
    <s v="41-06-00-066"/>
    <s v="REGIONAL"/>
    <s v="REGIONAL RISARALDA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223972140"/>
    <n v="2386800"/>
    <n v="221585340"/>
    <n v="0"/>
    <n v="221320140"/>
    <n v="265200"/>
    <n v="167361420"/>
    <n v="108983240"/>
    <n v="108983240"/>
    <n v="108983240"/>
  </r>
  <r>
    <s v="41-06-00-066"/>
    <s v="REGIONAL"/>
    <s v="REGIONAL RISARALDA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6192405777"/>
    <n v="3590654900"/>
    <n v="1239568589"/>
    <n v="38543492088"/>
    <n v="0"/>
    <n v="38438294195"/>
    <n v="105197893"/>
    <n v="37628416909"/>
    <n v="25654770937"/>
    <n v="25654770937"/>
    <n v="25654770937"/>
  </r>
  <r>
    <s v="41-06-00-066"/>
    <s v="REGIONAL"/>
    <s v="REGIONAL RISARALDA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1257233513"/>
    <n v="36038319"/>
    <n v="1221195194"/>
    <n v="0"/>
    <n v="1221195194"/>
    <n v="0"/>
    <n v="1217718966"/>
    <n v="816153181"/>
    <n v="816153181"/>
    <n v="816153181"/>
  </r>
  <r>
    <s v="41-06-00-066"/>
    <s v="REGIONAL"/>
    <s v="REGIONAL RISARALDA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602577802"/>
    <n v="1301564260"/>
    <n v="301013542"/>
    <n v="0"/>
    <n v="301013542"/>
    <n v="0"/>
    <n v="301013542"/>
    <n v="188705438"/>
    <n v="188705438"/>
    <n v="188705438"/>
  </r>
  <r>
    <s v="41-06-00-066"/>
    <s v="REGIONAL"/>
    <s v="REGIONAL RISARALDA"/>
    <x v="2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6066935255"/>
    <n v="0"/>
    <n v="479779360"/>
    <n v="15587155895"/>
    <n v="0"/>
    <n v="15529166163"/>
    <n v="57989732"/>
    <n v="15529166163"/>
    <n v="12619618747"/>
    <n v="12619618747"/>
    <n v="12619618747"/>
  </r>
  <r>
    <s v="41-06-00-066"/>
    <s v="REGIONAL"/>
    <s v="REGIONAL RISARALDA"/>
    <x v="2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650622369"/>
    <n v="22821375"/>
    <n v="627800994"/>
    <n v="0"/>
    <n v="627800994"/>
    <n v="0"/>
    <n v="627800994"/>
    <n v="247095678"/>
    <n v="247095678"/>
    <n v="247095678"/>
  </r>
  <r>
    <s v="41-06-00-066"/>
    <s v="REGIONAL"/>
    <s v="REGIONAL RISARALDA"/>
    <x v="2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592172527"/>
    <n v="0"/>
    <n v="1592172527"/>
    <n v="0"/>
    <n v="1592172527"/>
    <n v="0"/>
    <n v="1592172527"/>
    <n v="1537154997"/>
    <n v="1537154997"/>
    <n v="1537154997"/>
  </r>
  <r>
    <s v="41-06-00-066"/>
    <s v="REGIONAL"/>
    <s v="REGIONAL RISARALDA"/>
    <x v="2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1502911541"/>
    <n v="48287608"/>
    <n v="1454623933"/>
    <n v="0"/>
    <n v="1454623933"/>
    <n v="0"/>
    <n v="1454623933"/>
    <n v="754201819"/>
    <n v="754201819"/>
    <n v="754201819"/>
  </r>
  <r>
    <s v="41-06-00-066"/>
    <s v="REGIONAL"/>
    <s v="REGIONAL RISARALDA"/>
    <x v="2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460230000"/>
    <n v="8023334"/>
    <n v="452206666"/>
    <n v="0"/>
    <n v="434516332"/>
    <n v="17690334"/>
    <n v="433162999"/>
    <n v="239346335"/>
    <n v="239346335"/>
    <n v="239346335"/>
  </r>
  <r>
    <s v="41-06-00-066"/>
    <s v="REGIONAL"/>
    <s v="REGIONAL RISARALDA"/>
    <x v="2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4870000"/>
    <n v="57431605"/>
    <n v="0"/>
    <n v="62301605"/>
    <n v="0"/>
    <n v="42802296"/>
    <n v="19499309"/>
    <n v="36170485"/>
    <n v="24795274"/>
    <n v="24795274"/>
    <n v="24795274"/>
  </r>
  <r>
    <s v="41-06-00-066"/>
    <s v="REGIONAL"/>
    <s v="REGIONAL RISARALDA"/>
    <x v="22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317962880"/>
    <n v="323432946"/>
    <n v="64921686"/>
    <n v="1576474140"/>
    <n v="0"/>
    <n v="1576474140"/>
    <n v="0"/>
    <n v="1576474140"/>
    <n v="1000127394"/>
    <n v="1000127394"/>
    <n v="1000127394"/>
  </r>
  <r>
    <s v="41-06-00-066"/>
    <s v="REGIONAL"/>
    <s v="REGIONAL RISARALDA"/>
    <x v="22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73560082"/>
    <n v="0"/>
    <n v="0"/>
    <n v="373560082"/>
    <n v="0"/>
    <n v="373560082"/>
    <n v="0"/>
    <n v="373560082"/>
    <n v="336204075"/>
    <n v="336204075"/>
    <n v="336204075"/>
  </r>
  <r>
    <s v="41-06-00-066"/>
    <s v="REGIONAL"/>
    <s v="REGIONAL RISARALDA"/>
    <x v="22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23450533"/>
    <n v="23450533"/>
    <n v="23450533"/>
  </r>
  <r>
    <s v="41-06-00-066"/>
    <s v="REGIONAL"/>
    <s v="REGIONAL RISARALDA"/>
    <x v="22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7190629"/>
    <n v="3000000"/>
    <n v="0"/>
    <n v="10190629"/>
    <n v="0"/>
    <n v="5205276"/>
    <n v="4985353"/>
    <n v="4806320"/>
    <n v="4452036"/>
    <n v="4452036"/>
    <n v="4452036"/>
  </r>
  <r>
    <s v="41-06-00-066"/>
    <s v="REGIONAL"/>
    <s v="REGIONAL RISARALDA"/>
    <x v="22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826204760"/>
    <n v="0"/>
    <n v="87663930"/>
    <n v="738540830"/>
    <n v="0"/>
    <n v="738540830"/>
    <n v="0"/>
    <n v="738540830"/>
    <n v="392671333"/>
    <n v="392671333"/>
    <n v="392671333"/>
  </r>
  <r>
    <s v="41-06-00-066"/>
    <s v="REGIONAL"/>
    <s v="REGIONAL RISARALDA"/>
    <x v="22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563339140"/>
    <n v="0"/>
    <n v="2152620"/>
    <n v="561186520"/>
    <n v="0"/>
    <n v="561186520"/>
    <n v="0"/>
    <n v="561186520"/>
    <n v="330281650"/>
    <n v="330281650"/>
    <n v="330281650"/>
  </r>
  <r>
    <s v="41-06-00-066"/>
    <s v="REGIONAL"/>
    <s v="REGIONAL RISARALDA"/>
    <x v="22"/>
    <s v="C-4102-1500-6-0-104"/>
    <s v="C-4102-1500-6"/>
    <x v="5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300000000"/>
    <n v="0"/>
    <n v="300000000"/>
    <n v="0"/>
    <n v="300000000"/>
    <n v="0"/>
    <n v="300000000"/>
    <n v="75000000"/>
    <n v="75000000"/>
    <n v="75000000"/>
  </r>
  <r>
    <s v="41-06-00-066"/>
    <s v="REGIONAL"/>
    <s v="REGIONAL RISARALDA"/>
    <x v="22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58511260"/>
    <n v="0"/>
    <n v="258511260"/>
    <n v="0"/>
    <n v="258511260"/>
    <n v="0"/>
    <n v="258511260"/>
    <n v="77553378"/>
    <n v="77553378"/>
    <n v="77553378"/>
  </r>
  <r>
    <s v="41-06-00-066"/>
    <s v="REGIONAL"/>
    <s v="REGIONAL RISARALDA"/>
    <x v="22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5413500"/>
    <n v="53256300"/>
    <n v="0"/>
    <n v="53256300"/>
    <n v="0"/>
    <n v="53256300"/>
    <n v="31783700"/>
    <n v="31783700"/>
    <n v="31783700"/>
  </r>
  <r>
    <s v="41-06-00-066"/>
    <s v="REGIONAL"/>
    <s v="REGIONAL RISARALDA"/>
    <x v="22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7341261"/>
    <n v="3658739"/>
    <n v="6334089"/>
    <n v="5573682"/>
    <n v="5573682"/>
    <n v="5573682"/>
  </r>
  <r>
    <s v="41-06-00-066"/>
    <s v="REGIONAL"/>
    <s v="REGIONAL RISARALDA"/>
    <x v="22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558176"/>
    <n v="5545176"/>
    <n v="13000"/>
    <n v="0"/>
    <n v="0"/>
    <n v="13000"/>
    <n v="0"/>
    <n v="0"/>
    <n v="0"/>
    <n v="0"/>
  </r>
  <r>
    <s v="41-06-00-066"/>
    <s v="REGIONAL"/>
    <s v="REGIONAL RISARALDA"/>
    <x v="2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2833493"/>
    <n v="102810067"/>
    <n v="0"/>
    <n v="102810067"/>
    <n v="0"/>
    <n v="102810067"/>
    <n v="72462300"/>
    <n v="72462300"/>
    <n v="72462300"/>
  </r>
  <r>
    <s v="41-06-00-066"/>
    <s v="REGIONAL"/>
    <s v="REGIONAL RISARALDA"/>
    <x v="2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5000000"/>
    <n v="0"/>
    <n v="27072079"/>
    <n v="0"/>
    <n v="19845448"/>
    <n v="7226631"/>
    <n v="19322037"/>
    <n v="12038774"/>
    <n v="12038774"/>
    <n v="12038774"/>
  </r>
  <r>
    <s v="41-06-00-066"/>
    <s v="REGIONAL"/>
    <s v="REGIONAL RISARALDA"/>
    <x v="2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554400"/>
    <n v="93710"/>
    <n v="47817000"/>
    <n v="0"/>
    <n v="47817000"/>
    <n v="0"/>
    <n v="47817000"/>
    <n v="33818400"/>
    <n v="33818400"/>
    <n v="33818400"/>
  </r>
  <r>
    <s v="41-06-00-066"/>
    <s v="REGIONAL"/>
    <s v="REGIONAL RISARALDA"/>
    <x v="2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606823"/>
    <n v="0"/>
    <n v="0"/>
    <n v="2606823"/>
    <n v="0"/>
    <n v="2475331"/>
    <n v="131492"/>
    <n v="2475331"/>
    <n v="2416525"/>
    <n v="2416525"/>
    <n v="2416525"/>
  </r>
  <r>
    <s v="41-06-00-066"/>
    <s v="REGIONAL"/>
    <s v="REGIONAL RISARALDA"/>
    <x v="22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422653458"/>
    <n v="102376200"/>
    <n v="47323458"/>
    <n v="477706200"/>
    <n v="0"/>
    <n v="465296198"/>
    <n v="12410002"/>
    <n v="465296198"/>
    <n v="404033028"/>
    <n v="404033028"/>
    <n v="404033028"/>
  </r>
  <r>
    <s v="41-06-00-066"/>
    <s v="REGIONAL"/>
    <s v="REGIONAL RISARALDA"/>
    <x v="22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4360178"/>
    <n v="0"/>
    <n v="4360178"/>
    <n v="0"/>
    <n v="2281099"/>
    <n v="2079079"/>
    <n v="0"/>
    <n v="0"/>
    <n v="0"/>
    <n v="0"/>
  </r>
  <r>
    <s v="41-06-00-066"/>
    <s v="REGIONAL"/>
    <s v="REGIONAL RISARALDA"/>
    <x v="22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1107000"/>
    <n v="0"/>
    <n v="21107000"/>
    <n v="0"/>
    <n v="12320364"/>
    <n v="8786636"/>
    <n v="12320364"/>
    <n v="10745257"/>
    <n v="10745257"/>
    <n v="10745257"/>
  </r>
  <r>
    <s v="41-06-00-066"/>
    <s v="REGIONAL"/>
    <s v="REGIONAL RISARALDA"/>
    <x v="22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954000"/>
    <n v="0"/>
    <n v="1954000"/>
    <n v="0"/>
    <n v="0"/>
    <n v="0"/>
    <n v="0"/>
    <n v="0"/>
    <n v="0"/>
    <n v="0"/>
    <n v="0"/>
  </r>
  <r>
    <s v="41-06-00-066"/>
    <s v="REGIONAL"/>
    <s v="REGIONAL RISARALDA"/>
    <x v="22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146100"/>
    <n v="24146100"/>
    <n v="24146100"/>
  </r>
  <r>
    <s v="41-06-00-066"/>
    <s v="REGIONAL"/>
    <s v="REGIONAL RISARALDA"/>
    <x v="22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4880048"/>
    <n v="0"/>
    <n v="0"/>
    <n v="24880048"/>
    <n v="0"/>
    <n v="24880048"/>
    <n v="0"/>
    <n v="24880048"/>
    <n v="11786637"/>
    <n v="11786637"/>
    <n v="11786637"/>
  </r>
  <r>
    <s v="41-06-00-066"/>
    <s v="REGIONAL"/>
    <s v="REGIONAL RISARALDA"/>
    <x v="22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13708315"/>
    <n v="0"/>
    <n v="0"/>
    <n v="413708315"/>
    <n v="0"/>
    <n v="413708303"/>
    <n v="12"/>
    <n v="413708303"/>
    <n v="310281227"/>
    <n v="310281227"/>
    <n v="310281227"/>
  </r>
  <r>
    <s v="41-06-00-066"/>
    <s v="REGIONAL"/>
    <s v="REGIONAL RISARALDA"/>
    <x v="22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44125000"/>
    <n v="0"/>
    <n v="44125000"/>
    <n v="0"/>
    <n v="41601000"/>
    <n v="2524000"/>
    <n v="3956522"/>
    <n v="3956522"/>
    <n v="3956522"/>
    <n v="3956522"/>
  </r>
  <r>
    <s v="41-06-00-066"/>
    <s v="REGIONAL"/>
    <s v="REGIONAL RISARALDA"/>
    <x v="22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891300"/>
    <n v="0"/>
    <n v="6891300"/>
    <n v="0"/>
    <n v="6179000"/>
    <n v="712300"/>
    <n v="6179000"/>
    <n v="759000"/>
    <n v="759000"/>
    <n v="759000"/>
  </r>
  <r>
    <s v="41-06-00-066"/>
    <s v="REGIONAL"/>
    <s v="REGIONAL RISARALDA"/>
    <x v="22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2137000"/>
    <n v="473297"/>
    <n v="3663703"/>
    <n v="0"/>
    <n v="2951118"/>
    <n v="712585"/>
    <n v="2951118"/>
    <n v="1490550"/>
    <n v="1490550"/>
    <n v="1490550"/>
  </r>
  <r>
    <s v="41-06-00-066"/>
    <s v="REGIONAL"/>
    <s v="REGIONAL RISARALDA"/>
    <x v="22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58914"/>
    <n v="176500"/>
    <n v="0"/>
    <n v="535414"/>
    <n v="0"/>
    <n v="12082.39"/>
    <n v="523331.61"/>
    <n v="12082.39"/>
    <n v="12082.39"/>
    <n v="12082.39"/>
    <n v="12082.39"/>
  </r>
  <r>
    <s v="41-06-00-066"/>
    <s v="REGIONAL"/>
    <s v="REGIONAL RISARALDA"/>
    <x v="22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44940000"/>
    <n v="0"/>
    <n v="0"/>
    <n v="44940000"/>
    <n v="0"/>
    <n v="37450000"/>
    <n v="7490000"/>
    <n v="37450000"/>
    <n v="29400000"/>
    <n v="29400000"/>
    <n v="29400000"/>
  </r>
  <r>
    <s v="41-06-00-066"/>
    <s v="REGIONAL"/>
    <s v="REGIONAL RISARALDA"/>
    <x v="22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44921686"/>
    <n v="0"/>
    <n v="244921686"/>
    <n v="0"/>
    <n v="244921686"/>
    <n v="0"/>
    <n v="244921686"/>
    <n v="93202779"/>
    <n v="93202779"/>
    <n v="93202779"/>
  </r>
  <r>
    <s v="41-06-00-066"/>
    <s v="REGIONAL"/>
    <s v="REGIONAL RISARALDA"/>
    <x v="22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65000000"/>
    <n v="0"/>
    <n v="28961"/>
    <n v="64971039"/>
    <n v="0"/>
    <n v="64971039"/>
    <n v="0"/>
    <n v="64971039"/>
    <n v="41489646"/>
    <n v="41489646"/>
    <n v="41489646"/>
  </r>
  <r>
    <s v="41-06-00-066"/>
    <s v="REGIONAL"/>
    <s v="REGIONAL RISARALDA"/>
    <x v="22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30000000"/>
    <n v="0"/>
    <n v="30000000"/>
    <n v="15386700"/>
    <n v="15386700"/>
    <n v="15386700"/>
  </r>
  <r>
    <s v="41-06-00-066"/>
    <s v="REGIONAL"/>
    <s v="REGIONAL RISARALDA"/>
    <x v="22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6607400"/>
    <n v="858701"/>
    <n v="92029699"/>
    <n v="0"/>
    <n v="91002199"/>
    <n v="1027500"/>
    <n v="91002199"/>
    <n v="64022400"/>
    <n v="64022400"/>
    <n v="64022400"/>
  </r>
  <r>
    <s v="41-06-00-066"/>
    <s v="REGIONAL"/>
    <s v="REGIONAL RISARALDA"/>
    <x v="22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3742000"/>
    <n v="795481"/>
    <n v="0"/>
    <n v="4537481"/>
    <n v="0"/>
    <n v="2359197"/>
    <n v="2178284"/>
    <n v="2359197"/>
    <n v="1213767"/>
    <n v="1213767"/>
    <n v="1213767"/>
  </r>
  <r>
    <s v="41-06-00-068"/>
    <s v="REGIONAL"/>
    <s v="REGIONAL SANTANDER"/>
    <x v="2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95000000"/>
    <n v="0"/>
    <n v="0"/>
    <n v="95000000"/>
    <n v="0"/>
    <n v="95000000"/>
    <n v="0"/>
    <n v="83907438"/>
    <n v="83527438"/>
    <n v="83527438"/>
    <n v="83527438"/>
  </r>
  <r>
    <s v="41-06-00-068"/>
    <s v="REGIONAL"/>
    <s v="REGIONAL SANTANDER"/>
    <x v="23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69000"/>
    <n v="0"/>
    <n v="7000"/>
    <n v="62000"/>
    <n v="0"/>
    <n v="62000"/>
    <n v="0"/>
    <n v="62000"/>
    <n v="62000"/>
    <n v="62000"/>
    <n v="62000"/>
  </r>
  <r>
    <s v="41-06-00-068"/>
    <s v="REGIONAL"/>
    <s v="REGIONAL SANTANDER"/>
    <x v="23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0"/>
    <n v="1272000"/>
    <n v="0"/>
    <n v="1272000"/>
    <n v="0"/>
    <n v="1272000"/>
    <n v="0"/>
    <n v="0"/>
    <n v="0"/>
    <n v="0"/>
    <n v="0"/>
  </r>
  <r>
    <s v="41-06-00-068"/>
    <s v="REGIONAL"/>
    <s v="REGIONAL SANTANDER"/>
    <x v="2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9200000"/>
    <n v="0"/>
    <n v="0"/>
    <n v="19200000"/>
    <n v="0"/>
    <n v="19200000"/>
    <n v="0"/>
    <n v="3662084"/>
    <n v="1777785.68"/>
    <n v="1777785.68"/>
    <n v="1777785.68"/>
  </r>
  <r>
    <s v="41-06-00-068"/>
    <s v="REGIONAL"/>
    <s v="REGIONAL SANTANDER"/>
    <x v="23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72000000"/>
    <n v="0"/>
    <n v="0"/>
    <n v="72000000"/>
    <n v="0"/>
    <n v="72000000"/>
    <n v="0"/>
    <n v="72000000"/>
    <n v="33313927"/>
    <n v="33313927"/>
    <n v="33313927"/>
  </r>
  <r>
    <s v="41-06-00-068"/>
    <s v="REGIONAL"/>
    <s v="REGIONAL SANTANDER"/>
    <x v="23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500000"/>
    <n v="6429000"/>
    <n v="0"/>
    <n v="6929000"/>
    <n v="0"/>
    <n v="6929000"/>
    <n v="0"/>
    <n v="6549050"/>
    <n v="4611218"/>
    <n v="4611218"/>
    <n v="4611218"/>
  </r>
  <r>
    <s v="41-06-00-068"/>
    <s v="REGIONAL"/>
    <s v="REGIONAL SANTANDER"/>
    <x v="2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5000000"/>
    <n v="0"/>
    <n v="0"/>
    <n v="25000000"/>
    <n v="0"/>
    <n v="25000000"/>
    <n v="0"/>
    <n v="25000000"/>
    <n v="25000000"/>
    <n v="25000000"/>
    <n v="25000000"/>
  </r>
  <r>
    <s v="41-06-00-068"/>
    <s v="REGIONAL"/>
    <s v="REGIONAL SANTANDER"/>
    <x v="2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85500000"/>
    <n v="0"/>
    <n v="0"/>
    <n v="185500000"/>
    <n v="0"/>
    <n v="185500000"/>
    <n v="0"/>
    <n v="185500000"/>
    <n v="185500000"/>
    <n v="185500000"/>
    <n v="185500000"/>
  </r>
  <r>
    <s v="41-06-00-068"/>
    <s v="REGIONAL"/>
    <s v="REGIONAL SANTANDER"/>
    <x v="23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2077000"/>
    <n v="0"/>
    <n v="0"/>
    <n v="2077000"/>
    <n v="0"/>
    <n v="2077000"/>
    <n v="0"/>
    <n v="2077000"/>
    <n v="2074948"/>
    <n v="2071591"/>
    <n v="2071591"/>
  </r>
  <r>
    <s v="41-06-00-068"/>
    <s v="REGIONAL"/>
    <s v="REGIONAL SANTANDER"/>
    <x v="2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38000000"/>
    <n v="0"/>
    <n v="0"/>
    <n v="38000000"/>
    <n v="0"/>
    <n v="38000000"/>
    <n v="0"/>
    <n v="38000000"/>
    <n v="38000000"/>
    <n v="38000000"/>
    <n v="38000000"/>
  </r>
  <r>
    <s v="41-06-00-068"/>
    <s v="REGIONAL"/>
    <s v="REGIONAL SANTANDER"/>
    <x v="2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6721336"/>
    <n v="0"/>
    <n v="31721336"/>
    <n v="0"/>
    <n v="31721336"/>
    <n v="0"/>
    <n v="27009763"/>
    <n v="25674591"/>
    <n v="25674591"/>
    <n v="25674591"/>
  </r>
  <r>
    <s v="41-06-00-068"/>
    <s v="REGIONAL"/>
    <s v="REGIONAL SANTANDER"/>
    <x v="23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500000"/>
    <n v="0"/>
    <n v="2500000"/>
    <n v="0"/>
    <n v="2500000"/>
    <n v="0"/>
    <n v="601756"/>
    <n v="601756"/>
    <n v="601756"/>
    <n v="601756"/>
  </r>
  <r>
    <s v="41-06-00-068"/>
    <s v="REGIONAL"/>
    <s v="REGIONAL SANTANDER"/>
    <x v="2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8495177"/>
    <n v="0"/>
    <n v="0"/>
    <n v="108495177"/>
    <n v="0"/>
    <n v="108495177"/>
    <n v="0"/>
    <n v="98636900"/>
    <n v="0"/>
    <n v="0"/>
    <n v="0"/>
  </r>
  <r>
    <s v="41-06-00-068"/>
    <s v="REGIONAL"/>
    <s v="REGIONAL SANTANDER"/>
    <x v="2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15895969"/>
    <n v="0"/>
    <n v="0"/>
    <n v="115895969"/>
    <n v="0"/>
    <n v="115794604"/>
    <n v="101365"/>
    <n v="107980010"/>
    <n v="81306783"/>
    <n v="81306783"/>
    <n v="81306783"/>
  </r>
  <r>
    <s v="41-06-00-068"/>
    <s v="REGIONAL"/>
    <s v="REGIONAL SANTANDER"/>
    <x v="23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191875"/>
    <n v="0"/>
    <n v="0"/>
    <n v="1191875"/>
    <n v="0"/>
    <n v="1191875"/>
    <n v="0"/>
    <n v="787085"/>
    <n v="787085"/>
    <n v="787085"/>
    <n v="787085"/>
  </r>
  <r>
    <s v="41-06-00-068"/>
    <s v="REGIONAL"/>
    <s v="REGIONAL SANTANDER"/>
    <x v="2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846466149"/>
    <n v="445075025"/>
    <n v="327216854"/>
    <n v="1964324320"/>
    <n v="0"/>
    <n v="1964324320"/>
    <n v="0"/>
    <n v="1964324320"/>
    <n v="1372572509"/>
    <n v="1372572509"/>
    <n v="1372572509"/>
  </r>
  <r>
    <s v="41-06-00-068"/>
    <s v="REGIONAL"/>
    <s v="REGIONAL SANTANDER"/>
    <x v="2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8543760"/>
    <n v="0"/>
    <n v="8543760"/>
    <n v="0"/>
    <n v="8543760"/>
    <n v="0"/>
    <n v="8543760"/>
    <n v="4271880"/>
    <n v="4271880"/>
    <n v="4271880"/>
  </r>
  <r>
    <s v="41-06-00-068"/>
    <s v="REGIONAL"/>
    <s v="REGIONAL SANTANDER"/>
    <x v="2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9398915910"/>
    <n v="777333066"/>
    <n v="1024590524"/>
    <n v="19151658452"/>
    <n v="0"/>
    <n v="18264207346"/>
    <n v="887451106"/>
    <n v="18264207346"/>
    <n v="12509161278"/>
    <n v="12509161278"/>
    <n v="12509161278"/>
  </r>
  <r>
    <s v="41-06-00-068"/>
    <s v="REGIONAL"/>
    <s v="REGIONAL SANTANDER"/>
    <x v="2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62364630"/>
    <n v="0"/>
    <n v="0"/>
    <n v="262364630"/>
    <n v="0"/>
    <n v="262364630"/>
    <n v="0"/>
    <n v="261652650"/>
    <n v="189742670"/>
    <n v="189742670"/>
    <n v="189742670"/>
  </r>
  <r>
    <s v="41-06-00-068"/>
    <s v="REGIONAL"/>
    <s v="REGIONAL SANTANDER"/>
    <x v="2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7000116750"/>
    <n v="4499775"/>
    <n v="660256407"/>
    <n v="6344360118"/>
    <n v="0"/>
    <n v="6344360118"/>
    <n v="0"/>
    <n v="6344360118"/>
    <n v="4373730783"/>
    <n v="4373730783"/>
    <n v="4373730783"/>
  </r>
  <r>
    <s v="41-06-00-068"/>
    <s v="REGIONAL"/>
    <s v="REGIONAL SANTANDER"/>
    <x v="23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43870920"/>
    <n v="0"/>
    <n v="43870920"/>
    <n v="0"/>
    <n v="26753560"/>
    <n v="17117360"/>
    <n v="26753560"/>
    <n v="0"/>
    <n v="0"/>
    <n v="0"/>
  </r>
  <r>
    <s v="41-06-00-068"/>
    <s v="REGIONAL"/>
    <s v="REGIONAL SANTANDER"/>
    <x v="2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986488498"/>
    <n v="2139053914"/>
    <n v="0"/>
    <n v="5125542412"/>
    <n v="0"/>
    <n v="5087062952"/>
    <n v="38479460"/>
    <n v="4827368295"/>
    <n v="3974861403"/>
    <n v="3974861403"/>
    <n v="3974861403"/>
  </r>
  <r>
    <s v="41-06-00-068"/>
    <s v="REGIONAL"/>
    <s v="REGIONAL SANTANDER"/>
    <x v="2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12125000"/>
    <n v="0"/>
    <n v="0"/>
    <n v="212125000"/>
    <n v="0"/>
    <n v="211954250"/>
    <n v="170750"/>
    <n v="192208867"/>
    <n v="158148359"/>
    <n v="158148359"/>
    <n v="158148359"/>
  </r>
  <r>
    <s v="41-06-00-068"/>
    <s v="REGIONAL"/>
    <s v="REGIONAL SANTANDER"/>
    <x v="2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1663000"/>
    <n v="10000000"/>
    <n v="0"/>
    <n v="71663000"/>
    <n v="0"/>
    <n v="68213000"/>
    <n v="3450000"/>
    <n v="68213000"/>
    <n v="25398511"/>
    <n v="25398511"/>
    <n v="25398511"/>
  </r>
  <r>
    <s v="41-06-00-068"/>
    <s v="REGIONAL"/>
    <s v="REGIONAL SANTANDER"/>
    <x v="2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74587500"/>
    <n v="2873000"/>
    <n v="71714500"/>
    <n v="0"/>
    <n v="71714500"/>
    <n v="0"/>
    <n v="71714500"/>
    <n v="62454600"/>
    <n v="62454600"/>
    <n v="62454600"/>
  </r>
  <r>
    <s v="41-06-00-068"/>
    <s v="REGIONAL"/>
    <s v="REGIONAL SANTANDER"/>
    <x v="2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69012922195"/>
    <n v="8180401651"/>
    <n v="7819932466"/>
    <n v="69373391380"/>
    <n v="0"/>
    <n v="69243243755"/>
    <n v="130147625"/>
    <n v="68948092800"/>
    <n v="55581713109"/>
    <n v="55581713109"/>
    <n v="55581713109"/>
  </r>
  <r>
    <s v="41-06-00-068"/>
    <s v="REGIONAL"/>
    <s v="REGIONAL SANTANDER"/>
    <x v="2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8912138910"/>
    <n v="17447837"/>
    <n v="8894691073"/>
    <n v="0"/>
    <n v="8890758417"/>
    <n v="3932656"/>
    <n v="8890758417"/>
    <n v="7992819359"/>
    <n v="7992819359"/>
    <n v="7992819359"/>
  </r>
  <r>
    <s v="41-06-00-068"/>
    <s v="REGIONAL"/>
    <s v="REGIONAL SANTANDER"/>
    <x v="2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9134739182"/>
    <n v="0"/>
    <n v="495967820"/>
    <n v="48638771362"/>
    <n v="0"/>
    <n v="48612377556"/>
    <n v="26393806"/>
    <n v="48609352103"/>
    <n v="36353679192"/>
    <n v="36353679192"/>
    <n v="36353679192"/>
  </r>
  <r>
    <s v="41-06-00-068"/>
    <s v="REGIONAL"/>
    <s v="REGIONAL SANTANDER"/>
    <x v="2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2160374531"/>
    <n v="9880248"/>
    <n v="2150494283"/>
    <n v="0"/>
    <n v="2150494283"/>
    <n v="0"/>
    <n v="2150494283"/>
    <n v="245500976"/>
    <n v="245500976"/>
    <n v="245500976"/>
  </r>
  <r>
    <s v="41-06-00-068"/>
    <s v="REGIONAL"/>
    <s v="REGIONAL SANTANDER"/>
    <x v="2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5445423786"/>
    <n v="359360698"/>
    <n v="5086063088"/>
    <n v="0"/>
    <n v="4659845282"/>
    <n v="426217806"/>
    <n v="3555586227"/>
    <n v="3438450839"/>
    <n v="3438450839"/>
    <n v="3438450839"/>
  </r>
  <r>
    <s v="41-06-00-068"/>
    <s v="REGIONAL"/>
    <s v="REGIONAL SANTANDER"/>
    <x v="2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3404376587"/>
    <n v="0"/>
    <n v="3404376587"/>
    <n v="0"/>
    <n v="3313163126"/>
    <n v="91213461"/>
    <n v="3295032702"/>
    <n v="42561671"/>
    <n v="42561671"/>
    <n v="42561671"/>
  </r>
  <r>
    <s v="41-06-00-068"/>
    <s v="REGIONAL"/>
    <s v="REGIONAL SANTANDER"/>
    <x v="23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42000000"/>
    <n v="0"/>
    <n v="42000000"/>
    <n v="0"/>
    <n v="41600000"/>
    <n v="400000"/>
    <n v="41600000"/>
    <n v="5050653"/>
    <n v="5050653"/>
    <n v="5050653"/>
  </r>
  <r>
    <s v="41-06-00-068"/>
    <s v="REGIONAL"/>
    <s v="REGIONAL SANTANDER"/>
    <x v="2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99580000"/>
    <n v="5703335"/>
    <n v="893876665"/>
    <n v="0"/>
    <n v="886626664"/>
    <n v="7250001"/>
    <n v="862266664"/>
    <n v="511463337"/>
    <n v="511463337"/>
    <n v="511463337"/>
  </r>
  <r>
    <s v="41-06-00-068"/>
    <s v="REGIONAL"/>
    <s v="REGIONAL SANTANDER"/>
    <x v="2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142752089"/>
    <n v="0"/>
    <n v="145752089"/>
    <n v="0"/>
    <n v="145752089"/>
    <n v="0"/>
    <n v="128323643"/>
    <n v="96993412"/>
    <n v="96993412"/>
    <n v="96993412"/>
  </r>
  <r>
    <s v="41-06-00-068"/>
    <s v="REGIONAL"/>
    <s v="REGIONAL SANTANDER"/>
    <x v="23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534544000"/>
    <n v="261934395"/>
    <n v="52256445"/>
    <n v="2744221950"/>
    <n v="0"/>
    <n v="2744221950"/>
    <n v="0"/>
    <n v="2744221950"/>
    <n v="1203448185"/>
    <n v="1203448185"/>
    <n v="1203448185"/>
  </r>
  <r>
    <s v="41-06-00-068"/>
    <s v="REGIONAL"/>
    <s v="REGIONAL SANTANDER"/>
    <x v="23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58598672"/>
    <n v="0"/>
    <n v="1413412"/>
    <n v="657185260"/>
    <n v="0"/>
    <n v="657185260"/>
    <n v="0"/>
    <n v="657185260"/>
    <n v="332107156"/>
    <n v="332107156"/>
    <n v="332107156"/>
  </r>
  <r>
    <s v="41-06-00-068"/>
    <s v="REGIONAL"/>
    <s v="REGIONAL SANTANDER"/>
    <x v="23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24245467"/>
    <n v="24245467"/>
    <n v="24245467"/>
  </r>
  <r>
    <s v="41-06-00-068"/>
    <s v="REGIONAL"/>
    <s v="REGIONAL SANTANDER"/>
    <x v="23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456649"/>
    <n v="0"/>
    <n v="0"/>
    <n v="12456649"/>
    <n v="0"/>
    <n v="12456649"/>
    <n v="0"/>
    <n v="6091519"/>
    <n v="4400720"/>
    <n v="4400720"/>
    <n v="4400720"/>
  </r>
  <r>
    <s v="41-06-00-068"/>
    <s v="REGIONAL"/>
    <s v="REGIONAL SANTANDER"/>
    <x v="23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68"/>
    <s v="REGIONAL"/>
    <s v="REGIONAL SANTANDER"/>
    <x v="23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468275460"/>
    <n v="0"/>
    <n v="242040940"/>
    <n v="1226234520"/>
    <n v="0"/>
    <n v="1226234520"/>
    <n v="0"/>
    <n v="1226234520"/>
    <n v="485995967"/>
    <n v="485995967"/>
    <n v="485995967"/>
  </r>
  <r>
    <s v="41-06-00-068"/>
    <s v="REGIONAL"/>
    <s v="REGIONAL SANTANDER"/>
    <x v="23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26557040"/>
    <n v="0"/>
    <n v="9046560"/>
    <n v="117510480"/>
    <n v="0"/>
    <n v="117510480"/>
    <n v="0"/>
    <n v="117510480"/>
    <n v="56571918"/>
    <n v="56571918"/>
    <n v="56571918"/>
  </r>
  <r>
    <s v="41-06-00-068"/>
    <s v="REGIONAL"/>
    <s v="REGIONAL SANTANDER"/>
    <x v="23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09677950"/>
    <n v="0"/>
    <n v="209677950"/>
    <n v="0"/>
    <n v="209677950"/>
    <n v="0"/>
    <n v="209677950"/>
    <n v="62903385"/>
    <n v="62903385"/>
    <n v="62903385"/>
  </r>
  <r>
    <s v="41-06-00-068"/>
    <s v="REGIONAL"/>
    <s v="REGIONAL SANTANDER"/>
    <x v="23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57189400"/>
    <n v="11374100"/>
    <n v="57189400"/>
    <n v="46453100"/>
    <n v="46453100"/>
    <n v="46453100"/>
  </r>
  <r>
    <s v="41-06-00-068"/>
    <s v="REGIONAL"/>
    <s v="REGIONAL SANTANDER"/>
    <x v="23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11000000"/>
    <n v="0"/>
    <n v="6634037"/>
    <n v="6634037"/>
    <n v="6634037"/>
    <n v="6634037"/>
  </r>
  <r>
    <s v="41-06-00-068"/>
    <s v="REGIONAL"/>
    <s v="REGIONAL SANTANDER"/>
    <x v="23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6379330"/>
    <n v="6364330"/>
    <n v="15000"/>
    <n v="0"/>
    <n v="15000"/>
    <n v="0"/>
    <n v="15000"/>
    <n v="0"/>
    <n v="0"/>
    <n v="0"/>
  </r>
  <r>
    <s v="41-06-00-068"/>
    <s v="REGIONAL"/>
    <s v="REGIONAL SANTANDER"/>
    <x v="2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50070073"/>
    <n v="0"/>
    <n v="40412073"/>
    <n v="209658000"/>
    <n v="0"/>
    <n v="209658000"/>
    <n v="0"/>
    <n v="209658000"/>
    <n v="150254234"/>
    <n v="150254234"/>
    <n v="147273234"/>
  </r>
  <r>
    <s v="41-06-00-068"/>
    <s v="REGIONAL"/>
    <s v="REGIONAL SANTANDER"/>
    <x v="2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0201540"/>
    <n v="14000000"/>
    <n v="0"/>
    <n v="64201540"/>
    <n v="0"/>
    <n v="64201540"/>
    <n v="0"/>
    <n v="55826335"/>
    <n v="43965857"/>
    <n v="43965857"/>
    <n v="43965857"/>
  </r>
  <r>
    <s v="41-06-00-068"/>
    <s v="REGIONAL"/>
    <s v="REGIONAL SANTANDER"/>
    <x v="2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801895"/>
    <n v="0"/>
    <n v="83823500"/>
    <n v="0"/>
    <n v="83823500"/>
    <n v="0"/>
    <n v="83021605"/>
    <n v="60431900"/>
    <n v="60431900"/>
    <n v="60431900"/>
  </r>
  <r>
    <s v="41-06-00-068"/>
    <s v="REGIONAL"/>
    <s v="REGIONAL SANTANDER"/>
    <x v="23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092350"/>
    <n v="722779"/>
    <n v="0"/>
    <n v="9815129"/>
    <n v="0"/>
    <n v="9092350"/>
    <n v="722779"/>
    <n v="8497162"/>
    <n v="7585309"/>
    <n v="7585309"/>
    <n v="7585309"/>
  </r>
  <r>
    <s v="41-06-00-068"/>
    <s v="REGIONAL"/>
    <s v="REGIONAL SANTANDER"/>
    <x v="23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579209676"/>
    <n v="164010200"/>
    <n v="75153000"/>
    <n v="668066876"/>
    <n v="0"/>
    <n v="664547610"/>
    <n v="3519266"/>
    <n v="648194500"/>
    <n v="551006330"/>
    <n v="551006330"/>
    <n v="551006330"/>
  </r>
  <r>
    <s v="41-06-00-068"/>
    <s v="REGIONAL"/>
    <s v="REGIONAL SANTANDER"/>
    <x v="23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6145394"/>
    <n v="0"/>
    <n v="6145394"/>
    <n v="0"/>
    <n v="6145394"/>
    <n v="0"/>
    <n v="0"/>
    <n v="0"/>
    <n v="0"/>
    <n v="0"/>
  </r>
  <r>
    <s v="41-06-00-068"/>
    <s v="REGIONAL"/>
    <s v="REGIONAL SANTANDER"/>
    <x v="23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7000000"/>
    <n v="0"/>
    <n v="47000000"/>
    <n v="0"/>
    <n v="47000000"/>
    <n v="0"/>
    <n v="39434194"/>
    <n v="34235245"/>
    <n v="34235245"/>
    <n v="34235245"/>
  </r>
  <r>
    <s v="41-06-00-068"/>
    <s v="REGIONAL"/>
    <s v="REGIONAL SANTANDER"/>
    <x v="23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9000000"/>
    <n v="0"/>
    <n v="9000000"/>
    <n v="0"/>
    <n v="0"/>
    <n v="0"/>
    <n v="0"/>
    <n v="0"/>
    <n v="0"/>
    <n v="0"/>
    <n v="0"/>
  </r>
  <r>
    <s v="41-06-00-068"/>
    <s v="REGIONAL"/>
    <s v="REGIONAL SANTANDER"/>
    <x v="23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2088235"/>
    <n v="0"/>
    <n v="29213800"/>
    <n v="23549900"/>
    <n v="23549900"/>
    <n v="23549900"/>
  </r>
  <r>
    <s v="41-06-00-068"/>
    <s v="REGIONAL"/>
    <s v="REGIONAL SANTANDER"/>
    <x v="23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42857977"/>
    <n v="0"/>
    <n v="11178310"/>
    <n v="31679667"/>
    <n v="0"/>
    <n v="31679667"/>
    <n v="0"/>
    <n v="31679667"/>
    <n v="23008088"/>
    <n v="23008088"/>
    <n v="23008088"/>
  </r>
  <r>
    <s v="41-06-00-068"/>
    <s v="REGIONAL"/>
    <s v="REGIONAL SANTANDER"/>
    <x v="23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88332700"/>
    <n v="0"/>
    <n v="0"/>
    <n v="488332700"/>
    <n v="0"/>
    <n v="488332700"/>
    <n v="0"/>
    <n v="488332700"/>
    <n v="361730085"/>
    <n v="361730085"/>
    <n v="361730085"/>
  </r>
  <r>
    <s v="41-06-00-068"/>
    <s v="REGIONAL"/>
    <s v="REGIONAL SANTANDER"/>
    <x v="23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60072000"/>
    <n v="0"/>
    <n v="160072000"/>
    <n v="0"/>
    <n v="160072000"/>
    <n v="0"/>
    <n v="35409546"/>
    <n v="35409546"/>
    <n v="35409546"/>
    <n v="35409546"/>
  </r>
  <r>
    <s v="41-06-00-068"/>
    <s v="REGIONAL"/>
    <s v="REGIONAL SANTANDER"/>
    <x v="23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0424000"/>
    <n v="0"/>
    <n v="10424000"/>
    <n v="0"/>
    <n v="10424000"/>
    <n v="0"/>
    <n v="10424000"/>
    <n v="0"/>
    <n v="0"/>
    <n v="0"/>
  </r>
  <r>
    <s v="41-06-00-068"/>
    <s v="REGIONAL"/>
    <s v="REGIONAL SANTANDER"/>
    <x v="23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100000"/>
    <n v="300000"/>
    <n v="0"/>
    <n v="3400000"/>
    <n v="0"/>
    <n v="3400000"/>
    <n v="0"/>
    <n v="3242385"/>
    <n v="2289268"/>
    <n v="2289268"/>
    <n v="2289268"/>
  </r>
  <r>
    <s v="41-06-00-068"/>
    <s v="REGIONAL"/>
    <s v="REGIONAL SANTANDER"/>
    <x v="23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61835"/>
    <n v="640288"/>
    <n v="0"/>
    <n v="1102123"/>
    <n v="0"/>
    <n v="1102123"/>
    <n v="0"/>
    <n v="1102123"/>
    <n v="0"/>
    <n v="0"/>
    <n v="0"/>
  </r>
  <r>
    <s v="41-06-00-068"/>
    <s v="REGIONAL"/>
    <s v="REGIONAL SANTANDER"/>
    <x v="23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26964000"/>
    <n v="0"/>
    <n v="0"/>
    <n v="26964000"/>
    <n v="0"/>
    <n v="26964000"/>
    <n v="0"/>
    <n v="22470000"/>
    <n v="20223000"/>
    <n v="20223000"/>
    <n v="20223000"/>
  </r>
  <r>
    <s v="41-06-00-068"/>
    <s v="REGIONAL"/>
    <s v="REGIONAL SANTANDER"/>
    <x v="23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82256445"/>
    <n v="0"/>
    <n v="182256445"/>
    <n v="0"/>
    <n v="182256445"/>
    <n v="0"/>
    <n v="8000000"/>
    <n v="0"/>
    <n v="0"/>
    <n v="0"/>
  </r>
  <r>
    <s v="41-06-00-068"/>
    <s v="REGIONAL"/>
    <s v="REGIONAL SANTANDER"/>
    <x v="23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14000000"/>
    <n v="0"/>
    <n v="0"/>
    <n v="114000000"/>
    <n v="0"/>
    <n v="114000000"/>
    <n v="0"/>
    <n v="114000000"/>
    <n v="41633919"/>
    <n v="41633919"/>
    <n v="41633919"/>
  </r>
  <r>
    <s v="41-06-00-068"/>
    <s v="REGIONAL"/>
    <s v="REGIONAL SANTANDER"/>
    <x v="23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1"/>
    <s v="CSF"/>
    <s v="DOTACIÓN"/>
    <n v="0"/>
    <n v="14890000"/>
    <n v="0"/>
    <n v="14890000"/>
    <n v="0"/>
    <n v="14890000"/>
    <n v="0"/>
    <n v="0"/>
    <n v="0"/>
    <n v="0"/>
    <n v="0"/>
  </r>
  <r>
    <s v="41-06-00-068"/>
    <s v="REGIONAL"/>
    <s v="REGIONAL SANTANDER"/>
    <x v="23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0"/>
    <n v="0"/>
    <n v="0"/>
    <n v="0"/>
  </r>
  <r>
    <s v="41-06-00-068"/>
    <s v="REGIONAL"/>
    <s v="REGIONAL SANTANDER"/>
    <x v="23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80068160"/>
    <n v="0"/>
    <n v="158348660"/>
    <n v="0"/>
    <n v="158348660"/>
    <n v="0"/>
    <n v="152958132"/>
    <n v="104197564"/>
    <n v="104197564"/>
    <n v="104197564"/>
  </r>
  <r>
    <s v="41-06-00-068"/>
    <s v="REGIONAL"/>
    <s v="REGIONAL SANTANDER"/>
    <x v="23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4343000"/>
    <n v="8582753"/>
    <n v="0"/>
    <n v="12925753"/>
    <n v="0"/>
    <n v="12925753"/>
    <n v="0"/>
    <n v="5920538"/>
    <n v="4540088"/>
    <n v="4540088"/>
    <n v="4540088"/>
  </r>
  <r>
    <s v="41-06-00-070"/>
    <s v="REGIONAL"/>
    <s v="REGIONAL SUCRE"/>
    <x v="2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3000000"/>
    <n v="2342807"/>
    <n v="54242"/>
    <n v="25288565"/>
    <n v="0"/>
    <n v="25288565"/>
    <n v="0"/>
    <n v="25288565"/>
    <n v="25288565"/>
    <n v="25288565"/>
    <n v="25288565"/>
  </r>
  <r>
    <s v="41-06-00-070"/>
    <s v="REGIONAL"/>
    <s v="REGIONAL SUCRE"/>
    <x v="2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6965142"/>
    <n v="0"/>
    <n v="0"/>
    <n v="16965142"/>
    <n v="0"/>
    <n v="16965142"/>
    <n v="0"/>
    <n v="16965142"/>
    <n v="419764"/>
    <n v="419764"/>
    <n v="419764"/>
  </r>
  <r>
    <s v="41-06-00-070"/>
    <s v="REGIONAL"/>
    <s v="REGIONAL SUCRE"/>
    <x v="2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5200000"/>
    <n v="0"/>
    <n v="0"/>
    <n v="15200000"/>
    <n v="0"/>
    <n v="12392486.800000001"/>
    <n v="2807513.2"/>
    <n v="2260486.7999999998"/>
    <n v="0"/>
    <n v="0"/>
    <n v="0"/>
  </r>
  <r>
    <s v="41-06-00-070"/>
    <s v="REGIONAL"/>
    <s v="REGIONAL SUCRE"/>
    <x v="2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500000"/>
    <n v="18000000"/>
    <n v="0"/>
    <n v="25500000"/>
    <n v="0"/>
    <n v="25500000"/>
    <n v="0"/>
    <n v="25500000"/>
    <n v="0"/>
    <n v="0"/>
    <n v="0"/>
  </r>
  <r>
    <s v="41-06-00-070"/>
    <s v="REGIONAL"/>
    <s v="REGIONAL SUCRE"/>
    <x v="2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7000000"/>
    <n v="0"/>
    <n v="0"/>
    <n v="7000000"/>
    <n v="0"/>
    <n v="5563007.1100000003"/>
    <n v="1436992.89"/>
    <n v="5563007.1100000003"/>
    <n v="5560477.7000000002"/>
    <n v="5560477.7000000002"/>
    <n v="5560477.7000000002"/>
  </r>
  <r>
    <s v="41-06-00-070"/>
    <s v="REGIONAL"/>
    <s v="REGIONAL SUCRE"/>
    <x v="2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53500000"/>
    <n v="0"/>
    <n v="0"/>
    <n v="153500000"/>
    <n v="0"/>
    <n v="148749204.44"/>
    <n v="4750795.5599999996"/>
    <n v="148749204.44"/>
    <n v="148683126.63999999"/>
    <n v="148683126.63999999"/>
    <n v="148683126.63999999"/>
  </r>
  <r>
    <s v="41-06-00-070"/>
    <s v="REGIONAL"/>
    <s v="REGIONAL SUCRE"/>
    <x v="24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470000"/>
    <n v="0"/>
    <n v="0"/>
    <n v="470000"/>
    <n v="0"/>
    <n v="470000"/>
    <n v="0"/>
    <n v="320659.15999999997"/>
    <n v="320477.26"/>
    <n v="320477.26"/>
    <n v="320477.26"/>
  </r>
  <r>
    <s v="41-06-00-070"/>
    <s v="REGIONAL"/>
    <s v="REGIONAL SUCRE"/>
    <x v="2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50000"/>
    <n v="0"/>
    <n v="0"/>
    <n v="50000"/>
    <n v="0"/>
    <n v="39439"/>
    <n v="10561"/>
    <n v="39439"/>
    <n v="39439"/>
    <n v="39439"/>
    <n v="39439"/>
  </r>
  <r>
    <s v="41-06-00-070"/>
    <s v="REGIONAL"/>
    <s v="REGIONAL SUCRE"/>
    <x v="2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9000000"/>
    <n v="3000000"/>
    <n v="0"/>
    <n v="22000000"/>
    <n v="0"/>
    <n v="16224208"/>
    <n v="5775792"/>
    <n v="15454977"/>
    <n v="12474688"/>
    <n v="12474688"/>
    <n v="12474688"/>
  </r>
  <r>
    <s v="41-06-00-070"/>
    <s v="REGIONAL"/>
    <s v="REGIONAL SUCRE"/>
    <x v="2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64521753"/>
    <n v="10000000"/>
    <n v="0"/>
    <n v="74521753"/>
    <n v="0"/>
    <n v="74521753"/>
    <n v="0"/>
    <n v="0"/>
    <n v="0"/>
    <n v="0"/>
    <n v="0"/>
  </r>
  <r>
    <s v="41-06-00-070"/>
    <s v="REGIONAL"/>
    <s v="REGIONAL SUCRE"/>
    <x v="2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2476241952"/>
    <n v="0"/>
    <n v="211824085"/>
    <n v="2264417867"/>
    <n v="0"/>
    <n v="2231158668"/>
    <n v="33259199"/>
    <n v="2231158668"/>
    <n v="957014636"/>
    <n v="957014636"/>
    <n v="957014636"/>
  </r>
  <r>
    <s v="41-06-00-070"/>
    <s v="REGIONAL"/>
    <s v="REGIONAL SUCRE"/>
    <x v="24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3761420"/>
    <n v="12755000"/>
    <n v="1006420"/>
    <n v="25510000"/>
    <n v="0"/>
    <n v="22959000"/>
    <n v="2551000"/>
    <n v="22959000"/>
    <n v="14115533"/>
    <n v="14115533"/>
    <n v="14115533"/>
  </r>
  <r>
    <s v="41-06-00-070"/>
    <s v="REGIONAL"/>
    <s v="REGIONAL SUCRE"/>
    <x v="2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7334576"/>
    <n v="0"/>
    <n v="7743143"/>
    <n v="69591433"/>
    <n v="0"/>
    <n v="69591433"/>
    <n v="0"/>
    <n v="69591433"/>
    <n v="48777333"/>
    <n v="48777333"/>
    <n v="48777333"/>
  </r>
  <r>
    <s v="41-06-00-070"/>
    <s v="REGIONAL"/>
    <s v="REGIONAL SUCRE"/>
    <x v="2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5334927"/>
    <n v="0"/>
    <n v="0"/>
    <n v="5334927"/>
    <n v="0"/>
    <n v="5008099"/>
    <n v="326828"/>
    <n v="4100440"/>
    <n v="3205989"/>
    <n v="3205989"/>
    <n v="3205989"/>
  </r>
  <r>
    <s v="41-06-00-070"/>
    <s v="REGIONAL"/>
    <s v="REGIONAL SUCRE"/>
    <x v="24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456434540"/>
    <n v="0"/>
    <n v="0"/>
    <n v="1456434540"/>
    <n v="0"/>
    <n v="1456434540"/>
    <n v="0"/>
    <n v="1456434540"/>
    <n v="1051872405"/>
    <n v="1051872405"/>
    <n v="1051872405"/>
  </r>
  <r>
    <s v="41-06-00-070"/>
    <s v="REGIONAL"/>
    <s v="REGIONAL SUCRE"/>
    <x v="2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452613879"/>
    <n v="23776258"/>
    <n v="94271218"/>
    <n v="3382118919"/>
    <n v="0"/>
    <n v="3380850835"/>
    <n v="1268084"/>
    <n v="3309691251"/>
    <n v="1836300349"/>
    <n v="1836300349"/>
    <n v="1836300349"/>
  </r>
  <r>
    <s v="41-06-00-070"/>
    <s v="REGIONAL"/>
    <s v="REGIONAL SUCRE"/>
    <x v="2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85016479"/>
    <n v="0"/>
    <n v="59965126"/>
    <n v="225051353"/>
    <n v="0"/>
    <n v="225021353"/>
    <n v="30000"/>
    <n v="177694200"/>
    <n v="107733306"/>
    <n v="107733306"/>
    <n v="107733306"/>
  </r>
  <r>
    <s v="41-06-00-070"/>
    <s v="REGIONAL"/>
    <s v="REGIONAL SUCRE"/>
    <x v="2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150597040"/>
    <n v="0"/>
    <n v="148434221"/>
    <n v="2162819"/>
    <n v="0"/>
    <n v="2162819"/>
    <n v="0"/>
    <n v="2162819"/>
    <n v="2162819"/>
    <n v="2162819"/>
    <n v="2162819"/>
  </r>
  <r>
    <s v="41-06-00-070"/>
    <s v="REGIONAL"/>
    <s v="REGIONAL SUCRE"/>
    <x v="2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228213799"/>
    <n v="0"/>
    <n v="228213799"/>
    <n v="0"/>
    <n v="0"/>
    <n v="0"/>
    <n v="0"/>
    <n v="0"/>
    <n v="0"/>
    <n v="0"/>
    <n v="0"/>
  </r>
  <r>
    <s v="41-06-00-070"/>
    <s v="REGIONAL"/>
    <s v="REGIONAL SUCRE"/>
    <x v="24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446000"/>
    <n v="0"/>
    <n v="1446000"/>
    <n v="0"/>
    <n v="1446000"/>
    <n v="0"/>
    <n v="1446000"/>
    <n v="1446000"/>
    <n v="1446000"/>
    <n v="1446000"/>
  </r>
  <r>
    <s v="41-06-00-070"/>
    <s v="REGIONAL"/>
    <s v="REGIONAL SUCRE"/>
    <x v="24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446000"/>
    <n v="0"/>
    <n v="1446000"/>
    <n v="0"/>
    <n v="1446000"/>
    <n v="0"/>
    <n v="0"/>
    <n v="0"/>
    <n v="0"/>
    <n v="0"/>
  </r>
  <r>
    <s v="41-06-00-070"/>
    <s v="REGIONAL"/>
    <s v="REGIONAL SUCRE"/>
    <x v="2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952644000"/>
    <n v="625467450"/>
    <n v="0"/>
    <n v="1578111450"/>
    <n v="0"/>
    <n v="1538330840"/>
    <n v="39780610"/>
    <n v="1505021793"/>
    <n v="1334205569"/>
    <n v="1334205569"/>
    <n v="1334205569"/>
  </r>
  <r>
    <s v="41-06-00-070"/>
    <s v="REGIONAL"/>
    <s v="REGIONAL SUCRE"/>
    <x v="2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62354000"/>
    <n v="80000000"/>
    <n v="0"/>
    <n v="242354000"/>
    <n v="0"/>
    <n v="200572045"/>
    <n v="41781955"/>
    <n v="188377009"/>
    <n v="158994915"/>
    <n v="158994915"/>
    <n v="158994915"/>
  </r>
  <r>
    <s v="41-06-00-070"/>
    <s v="REGIONAL"/>
    <s v="REGIONAL SUCRE"/>
    <x v="2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5934000"/>
    <n v="12470592"/>
    <n v="0"/>
    <n v="18404592"/>
    <n v="0"/>
    <n v="13785000"/>
    <n v="4619592"/>
    <n v="5335000"/>
    <n v="5335000"/>
    <n v="5335000"/>
    <n v="5335000"/>
  </r>
  <r>
    <s v="41-06-00-070"/>
    <s v="REGIONAL"/>
    <s v="REGIONAL SUCRE"/>
    <x v="2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67427100"/>
    <n v="22908700"/>
    <n v="44518400"/>
    <n v="0"/>
    <n v="44518400"/>
    <n v="0"/>
    <n v="44518400"/>
    <n v="0"/>
    <n v="0"/>
    <n v="0"/>
  </r>
  <r>
    <s v="41-06-00-070"/>
    <s v="REGIONAL"/>
    <s v="REGIONAL SUCRE"/>
    <x v="2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7445727145"/>
    <n v="1330645797"/>
    <n v="6115081348"/>
    <n v="0"/>
    <n v="5782769284"/>
    <n v="332312064"/>
    <n v="5021808037"/>
    <n v="4063854641"/>
    <n v="4063854641"/>
    <n v="4063854641"/>
  </r>
  <r>
    <s v="41-06-00-070"/>
    <s v="REGIONAL"/>
    <s v="REGIONAL SUCRE"/>
    <x v="2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53376609968"/>
    <n v="0"/>
    <n v="6132557314"/>
    <n v="47244052654"/>
    <n v="0"/>
    <n v="47244052654"/>
    <n v="0"/>
    <n v="47244052654"/>
    <n v="40883169650"/>
    <n v="40883169650"/>
    <n v="40883169650"/>
  </r>
  <r>
    <s v="41-06-00-070"/>
    <s v="REGIONAL"/>
    <s v="REGIONAL SUCRE"/>
    <x v="2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49046942234"/>
    <n v="0"/>
    <n v="49046942234"/>
    <n v="0"/>
    <n v="49046942234"/>
    <n v="0"/>
    <n v="49046942234"/>
    <n v="38280310049"/>
    <n v="38280310049"/>
    <n v="38280310049"/>
  </r>
  <r>
    <s v="41-06-00-070"/>
    <s v="REGIONAL"/>
    <s v="REGIONAL SUCRE"/>
    <x v="2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49046942234"/>
    <n v="2780643363"/>
    <n v="49048143359"/>
    <n v="2779442238"/>
    <n v="0"/>
    <n v="2779442238"/>
    <n v="0"/>
    <n v="2779442238"/>
    <n v="255539964"/>
    <n v="255539964"/>
    <n v="255539964"/>
  </r>
  <r>
    <s v="41-06-00-070"/>
    <s v="REGIONAL"/>
    <s v="REGIONAL SUCRE"/>
    <x v="2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680307536"/>
    <n v="2441344"/>
    <n v="1677866192"/>
    <n v="0"/>
    <n v="1677866192"/>
    <n v="0"/>
    <n v="1677866192"/>
    <n v="1452152847"/>
    <n v="1452152847"/>
    <n v="1452152847"/>
  </r>
  <r>
    <s v="41-06-00-070"/>
    <s v="REGIONAL"/>
    <s v="REGIONAL SUCRE"/>
    <x v="2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3589416060"/>
    <n v="40617966"/>
    <n v="3548798094"/>
    <n v="0"/>
    <n v="3547403446"/>
    <n v="1394648"/>
    <n v="3547403446"/>
    <n v="0"/>
    <n v="0"/>
    <n v="0"/>
  </r>
  <r>
    <s v="41-06-00-070"/>
    <s v="REGIONAL"/>
    <s v="REGIONAL SUCRE"/>
    <x v="24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37695200"/>
    <n v="33262437"/>
    <n v="4432763"/>
    <n v="0"/>
    <n v="4298132"/>
    <n v="134631"/>
    <n v="4298132"/>
    <n v="0"/>
    <n v="0"/>
    <n v="0"/>
  </r>
  <r>
    <s v="41-06-00-070"/>
    <s v="REGIONAL"/>
    <s v="REGIONAL SUCRE"/>
    <x v="2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637840012"/>
    <n v="0"/>
    <n v="637840012"/>
    <n v="0"/>
    <n v="631430024"/>
    <n v="6409988"/>
    <n v="610966698"/>
    <n v="351869357"/>
    <n v="351869357"/>
    <n v="351869357"/>
  </r>
  <r>
    <s v="41-06-00-070"/>
    <s v="REGIONAL"/>
    <s v="REGIONAL SUCRE"/>
    <x v="2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9167612"/>
    <n v="165323167"/>
    <n v="0"/>
    <n v="184490779"/>
    <n v="0"/>
    <n v="165993611"/>
    <n v="18497168"/>
    <n v="151320387"/>
    <n v="114171559"/>
    <n v="114171559"/>
    <n v="114171559"/>
  </r>
  <r>
    <s v="41-06-00-070"/>
    <s v="REGIONAL"/>
    <s v="REGIONAL SUCRE"/>
    <x v="24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622108160"/>
    <n v="157762080"/>
    <n v="0"/>
    <n v="1779870240"/>
    <n v="0"/>
    <n v="1779870240"/>
    <n v="0"/>
    <n v="1779870240"/>
    <n v="777277296"/>
    <n v="777277296"/>
    <n v="777277296"/>
  </r>
  <r>
    <s v="41-06-00-070"/>
    <s v="REGIONAL"/>
    <s v="REGIONAL SUCRE"/>
    <x v="24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77696901"/>
    <n v="785908800"/>
    <n v="17431743"/>
    <n v="1846173958"/>
    <n v="0"/>
    <n v="1846173958"/>
    <n v="0"/>
    <n v="1846173958"/>
    <n v="1294371347"/>
    <n v="1294371347"/>
    <n v="1294371347"/>
  </r>
  <r>
    <s v="41-06-00-070"/>
    <s v="REGIONAL"/>
    <s v="REGIONAL SUCRE"/>
    <x v="24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788600"/>
    <n v="0"/>
    <n v="34579600"/>
    <n v="0"/>
    <n v="34579600"/>
    <n v="0"/>
    <n v="34579600"/>
    <n v="24543569"/>
    <n v="24543569"/>
    <n v="24543569"/>
  </r>
  <r>
    <s v="41-06-00-070"/>
    <s v="REGIONAL"/>
    <s v="REGIONAL SUCRE"/>
    <x v="24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255679"/>
    <n v="535845"/>
    <n v="0"/>
    <n v="12791524"/>
    <n v="0"/>
    <n v="12432956"/>
    <n v="358568"/>
    <n v="12432956"/>
    <n v="10270407"/>
    <n v="10270407"/>
    <n v="10270407"/>
  </r>
  <r>
    <s v="41-06-00-070"/>
    <s v="REGIONAL"/>
    <s v="REGIONAL SUCRE"/>
    <x v="24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0"/>
    <n v="0"/>
    <n v="0"/>
    <n v="0"/>
  </r>
  <r>
    <s v="41-06-00-070"/>
    <s v="REGIONAL"/>
    <s v="REGIONAL SUCRE"/>
    <x v="24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322025480"/>
    <n v="0"/>
    <n v="1808260"/>
    <n v="1320217220"/>
    <n v="0"/>
    <n v="1320217220"/>
    <n v="0"/>
    <n v="1320217220"/>
    <n v="655319725"/>
    <n v="655319725"/>
    <n v="655319725"/>
  </r>
  <r>
    <s v="41-06-00-070"/>
    <s v="REGIONAL"/>
    <s v="REGIONAL SUCRE"/>
    <x v="24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81601620"/>
    <n v="0"/>
    <n v="157240"/>
    <n v="281444380"/>
    <n v="0"/>
    <n v="281444380"/>
    <n v="0"/>
    <n v="281444380"/>
    <n v="138889742"/>
    <n v="138889742"/>
    <n v="138889742"/>
  </r>
  <r>
    <s v="41-06-00-070"/>
    <s v="REGIONAL"/>
    <s v="REGIONAL SUCRE"/>
    <x v="24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57762080"/>
    <n v="0"/>
    <n v="157762080"/>
    <n v="0"/>
    <n v="157762080"/>
    <n v="0"/>
    <n v="157762080"/>
    <n v="47328624"/>
    <n v="47328624"/>
    <n v="47328624"/>
  </r>
  <r>
    <s v="41-06-00-070"/>
    <s v="REGIONAL"/>
    <s v="REGIONAL SUCRE"/>
    <x v="24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46772000"/>
    <n v="46772000"/>
    <n v="46772000"/>
  </r>
  <r>
    <s v="41-06-00-070"/>
    <s v="REGIONAL"/>
    <s v="REGIONAL SUCRE"/>
    <x v="24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1000000"/>
    <n v="0"/>
    <n v="14000000"/>
    <n v="0"/>
    <n v="9583967"/>
    <n v="4416033"/>
    <n v="9527866"/>
    <n v="8635506"/>
    <n v="8635506"/>
    <n v="8635506"/>
  </r>
  <r>
    <s v="41-06-00-070"/>
    <s v="REGIONAL"/>
    <s v="REGIONAL SUCRE"/>
    <x v="24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6414508"/>
    <n v="6399508"/>
    <n v="15000"/>
    <n v="0"/>
    <n v="15000"/>
    <n v="0"/>
    <n v="0"/>
    <n v="0"/>
    <n v="0"/>
    <n v="0"/>
  </r>
  <r>
    <s v="41-06-00-070"/>
    <s v="REGIONAL"/>
    <s v="REGIONAL SUCRE"/>
    <x v="2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97415340"/>
    <n v="0"/>
    <n v="3513840"/>
    <n v="93901500"/>
    <n v="0"/>
    <n v="93901500"/>
    <n v="0"/>
    <n v="93901500"/>
    <n v="65482620"/>
    <n v="65482620"/>
    <n v="65482620"/>
  </r>
  <r>
    <s v="41-06-00-070"/>
    <s v="REGIONAL"/>
    <s v="REGIONAL SUCRE"/>
    <x v="2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8000000"/>
    <n v="0"/>
    <n v="36179726"/>
    <n v="0"/>
    <n v="26582618"/>
    <n v="9597108"/>
    <n v="21835381"/>
    <n v="16473417"/>
    <n v="16473417"/>
    <n v="16473417"/>
  </r>
  <r>
    <s v="41-06-00-070"/>
    <s v="REGIONAL"/>
    <s v="REGIONAL SUCRE"/>
    <x v="2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42068930"/>
    <n v="0"/>
    <n v="46434930"/>
    <n v="95634000"/>
    <n v="0"/>
    <n v="95634000"/>
    <n v="0"/>
    <n v="95634000"/>
    <n v="69438600"/>
    <n v="69438600"/>
    <n v="69438600"/>
  </r>
  <r>
    <s v="41-06-00-070"/>
    <s v="REGIONAL"/>
    <s v="REGIONAL SUCRE"/>
    <x v="2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4537395"/>
    <n v="0"/>
    <n v="0"/>
    <n v="4537395"/>
    <n v="0"/>
    <n v="3822216"/>
    <n v="715179"/>
    <n v="3822216"/>
    <n v="2950426"/>
    <n v="2950426"/>
    <n v="2950426"/>
  </r>
  <r>
    <s v="41-06-00-070"/>
    <s v="REGIONAL"/>
    <s v="REGIONAL SUCRE"/>
    <x v="24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810707142"/>
    <n v="83535100"/>
    <n v="102567142"/>
    <n v="791675100"/>
    <n v="0"/>
    <n v="791650212"/>
    <n v="24888"/>
    <n v="791650212"/>
    <n v="660107477"/>
    <n v="660107477"/>
    <n v="660107477"/>
  </r>
  <r>
    <s v="41-06-00-070"/>
    <s v="REGIONAL"/>
    <s v="REGIONAL SUCRE"/>
    <x v="24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261558"/>
    <n v="0"/>
    <n v="2261558"/>
    <n v="0"/>
    <n v="0"/>
    <n v="2261558"/>
    <n v="0"/>
    <n v="0"/>
    <n v="0"/>
    <n v="0"/>
  </r>
  <r>
    <s v="41-06-00-070"/>
    <s v="REGIONAL"/>
    <s v="REGIONAL SUCRE"/>
    <x v="24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0600000"/>
    <n v="0"/>
    <n v="20600000"/>
    <n v="0"/>
    <n v="20407821"/>
    <n v="192179"/>
    <n v="20206242"/>
    <n v="15619280"/>
    <n v="15619280"/>
    <n v="15619280"/>
  </r>
  <r>
    <s v="41-06-00-070"/>
    <s v="REGIONAL"/>
    <s v="REGIONAL SUCRE"/>
    <x v="24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400000"/>
    <n v="0"/>
    <n v="0"/>
    <n v="1400000"/>
    <n v="0"/>
    <n v="0"/>
    <n v="1400000"/>
    <n v="0"/>
    <n v="0"/>
    <n v="0"/>
    <n v="0"/>
  </r>
  <r>
    <s v="41-06-00-070"/>
    <s v="REGIONAL"/>
    <s v="REGIONAL SUCRE"/>
    <x v="24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543566"/>
    <n v="24543566"/>
    <n v="24543566"/>
  </r>
  <r>
    <s v="41-06-00-070"/>
    <s v="REGIONAL"/>
    <s v="REGIONAL SUCRE"/>
    <x v="24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2347094"/>
    <n v="0"/>
    <n v="0"/>
    <n v="12347094"/>
    <n v="0"/>
    <n v="12347094"/>
    <n v="0"/>
    <n v="12347094"/>
    <n v="5355600"/>
    <n v="5355600"/>
    <n v="5355600"/>
  </r>
  <r>
    <s v="41-06-00-070"/>
    <s v="REGIONAL"/>
    <s v="REGIONAL SUCRE"/>
    <x v="24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65854597"/>
    <n v="0"/>
    <n v="0"/>
    <n v="165854597"/>
    <n v="0"/>
    <n v="165854592"/>
    <n v="5"/>
    <n v="165854592"/>
    <n v="110569728"/>
    <n v="110569728"/>
    <n v="110569728"/>
  </r>
  <r>
    <s v="41-06-00-070"/>
    <s v="REGIONAL"/>
    <s v="REGIONAL SUCRE"/>
    <x v="24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84508000"/>
    <n v="0"/>
    <n v="84508000"/>
    <n v="0"/>
    <n v="81745550"/>
    <n v="2762450"/>
    <n v="4487364"/>
    <n v="4487364"/>
    <n v="4487364"/>
    <n v="4487364"/>
  </r>
  <r>
    <s v="41-06-00-070"/>
    <s v="REGIONAL"/>
    <s v="REGIONAL SUCRE"/>
    <x v="24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9039000"/>
    <n v="0"/>
    <n v="9039000"/>
    <n v="0"/>
    <n v="9039000"/>
    <n v="0"/>
    <n v="9039000"/>
    <n v="0"/>
    <n v="0"/>
    <n v="0"/>
  </r>
  <r>
    <s v="41-06-00-070"/>
    <s v="REGIONAL"/>
    <s v="REGIONAL SUCRE"/>
    <x v="24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900000"/>
    <n v="1900000"/>
    <n v="0"/>
    <n v="4800000"/>
    <n v="0"/>
    <n v="4780114"/>
    <n v="19886"/>
    <n v="4713202"/>
    <n v="2357450"/>
    <n v="2357450"/>
    <n v="2357450"/>
  </r>
  <r>
    <s v="41-06-00-070"/>
    <s v="REGIONAL"/>
    <s v="REGIONAL SUCRE"/>
    <x v="24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10119"/>
    <n v="338032"/>
    <n v="0"/>
    <n v="748151"/>
    <n v="0"/>
    <n v="748151"/>
    <n v="0"/>
    <n v="20275.64"/>
    <n v="20275.64"/>
    <n v="20275.64"/>
    <n v="20275.64"/>
  </r>
  <r>
    <s v="41-06-00-070"/>
    <s v="REGIONAL"/>
    <s v="REGIONAL SUCRE"/>
    <x v="24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100000000"/>
    <n v="0"/>
    <n v="0"/>
    <n v="0"/>
  </r>
  <r>
    <s v="41-06-00-070"/>
    <s v="REGIONAL"/>
    <s v="REGIONAL SUCRE"/>
    <x v="24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47000000"/>
    <n v="0"/>
    <n v="0"/>
    <n v="147000000"/>
    <n v="0"/>
    <n v="141636000"/>
    <n v="5364000"/>
    <n v="121203000"/>
    <n v="45658579"/>
    <n v="45658579"/>
    <n v="45658579"/>
  </r>
  <r>
    <s v="41-06-00-070"/>
    <s v="REGIONAL"/>
    <s v="REGIONAL SUCRE"/>
    <x v="24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25531097"/>
    <n v="4468903"/>
    <n v="23961990"/>
    <n v="5022990"/>
    <n v="5022990"/>
    <n v="5022990"/>
  </r>
  <r>
    <s v="41-06-00-070"/>
    <s v="REGIONAL"/>
    <s v="REGIONAL SUCRE"/>
    <x v="24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6114623"/>
    <n v="163133"/>
    <n v="92232490"/>
    <n v="0"/>
    <n v="92080367"/>
    <n v="152123"/>
    <n v="92080367"/>
    <n v="64009301"/>
    <n v="64009301"/>
    <n v="64009301"/>
  </r>
  <r>
    <s v="41-06-00-070"/>
    <s v="REGIONAL"/>
    <s v="REGIONAL SUCRE"/>
    <x v="24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4975000"/>
    <n v="4536267"/>
    <n v="0"/>
    <n v="9511267"/>
    <n v="0"/>
    <n v="6240239"/>
    <n v="3271028"/>
    <n v="5978299"/>
    <n v="2963828"/>
    <n v="2963828"/>
    <n v="2963828"/>
  </r>
  <r>
    <s v="41-06-00-073"/>
    <s v="REGIONAL"/>
    <s v="REGIONAL TOLIMA"/>
    <x v="2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13000000"/>
    <n v="9800000"/>
    <n v="15598152"/>
    <n v="107201848"/>
    <n v="0"/>
    <n v="107201847.98999999"/>
    <n v="0.01"/>
    <n v="107201847.98999999"/>
    <n v="107201847.98999999"/>
    <n v="107201847.98999999"/>
    <n v="107201847.98999999"/>
  </r>
  <r>
    <s v="41-06-00-073"/>
    <s v="REGIONAL"/>
    <s v="REGIONAL TOLIMA"/>
    <x v="2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900000"/>
    <n v="2183000"/>
    <n v="0"/>
    <n v="5083000"/>
    <n v="0"/>
    <n v="5082460"/>
    <n v="540"/>
    <n v="2900000"/>
    <n v="2260405"/>
    <n v="2260405"/>
    <n v="2260405"/>
  </r>
  <r>
    <s v="41-06-00-073"/>
    <s v="REGIONAL"/>
    <s v="REGIONAL TOLIMA"/>
    <x v="2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6500000"/>
    <n v="0"/>
    <n v="0"/>
    <n v="16500000"/>
    <n v="0"/>
    <n v="8097651.4100000001"/>
    <n v="8402348.5899999999"/>
    <n v="8097651.4100000001"/>
    <n v="850482.17"/>
    <n v="850482.17"/>
    <n v="850482.17"/>
  </r>
  <r>
    <s v="41-06-00-073"/>
    <s v="REGIONAL"/>
    <s v="REGIONAL TOLIMA"/>
    <x v="25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0"/>
    <n v="1600000"/>
    <n v="366000"/>
    <n v="1234000"/>
    <n v="0"/>
    <n v="1234000"/>
    <n v="0"/>
    <n v="1234000"/>
    <n v="1234000"/>
    <n v="1234000"/>
    <n v="1234000"/>
  </r>
  <r>
    <s v="41-06-00-073"/>
    <s v="REGIONAL"/>
    <s v="REGIONAL TOLIMA"/>
    <x v="25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600000"/>
    <n v="0"/>
    <n v="1600000"/>
    <n v="0"/>
    <n v="0"/>
    <n v="0"/>
    <n v="0"/>
    <n v="0"/>
    <n v="0"/>
    <n v="0"/>
    <n v="0"/>
  </r>
  <r>
    <s v="41-06-00-073"/>
    <s v="REGIONAL"/>
    <s v="REGIONAL TOLIMA"/>
    <x v="2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00000"/>
    <n v="0"/>
    <n v="184000"/>
    <n v="616000"/>
    <n v="0"/>
    <n v="616000"/>
    <n v="0"/>
    <n v="616000"/>
    <n v="0"/>
    <n v="0"/>
    <n v="0"/>
  </r>
  <r>
    <s v="41-06-00-073"/>
    <s v="REGIONAL"/>
    <s v="REGIONAL TOLIMA"/>
    <x v="2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500000"/>
    <n v="0"/>
    <n v="0"/>
    <n v="4500000"/>
    <n v="0"/>
    <n v="4497490.8499999996"/>
    <n v="2509.15"/>
    <n v="4497490.8499999996"/>
    <n v="4497490.8499999996"/>
    <n v="4497490.8499999996"/>
    <n v="4497490.8499999996"/>
  </r>
  <r>
    <s v="41-06-00-073"/>
    <s v="REGIONAL"/>
    <s v="REGIONAL TOLIMA"/>
    <x v="2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94000000"/>
    <n v="0"/>
    <n v="0"/>
    <n v="94000000"/>
    <n v="0"/>
    <n v="93999951.189999998"/>
    <n v="48.81"/>
    <n v="93999951.189999998"/>
    <n v="93999951.189999998"/>
    <n v="93999951.189999998"/>
    <n v="93999951.189999998"/>
  </r>
  <r>
    <s v="41-06-00-073"/>
    <s v="REGIONAL"/>
    <s v="REGIONAL TOLIMA"/>
    <x v="2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8000000"/>
    <n v="0"/>
    <n v="0"/>
    <n v="8000000"/>
    <n v="0"/>
    <n v="7999222.96"/>
    <n v="777.04"/>
    <n v="7999222.96"/>
    <n v="7999222.96"/>
    <n v="7999222.96"/>
    <n v="7999222.96"/>
  </r>
  <r>
    <s v="41-06-00-073"/>
    <s v="REGIONAL"/>
    <s v="REGIONAL TOLIMA"/>
    <x v="2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3000000"/>
    <n v="0"/>
    <n v="15000000"/>
    <n v="0"/>
    <n v="12894002"/>
    <n v="2105998"/>
    <n v="11428265"/>
    <n v="8679478"/>
    <n v="8679478"/>
    <n v="8679478"/>
  </r>
  <r>
    <s v="41-06-00-073"/>
    <s v="REGIONAL"/>
    <s v="REGIONAL TOLIMA"/>
    <x v="25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403165.6"/>
    <n v="96834.4"/>
    <n v="403165.6"/>
    <n v="403165.6"/>
    <n v="403165.6"/>
    <n v="403165.6"/>
  </r>
  <r>
    <s v="41-06-00-073"/>
    <s v="REGIONAL"/>
    <s v="REGIONAL TOLIMA"/>
    <x v="2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8495177"/>
    <n v="0"/>
    <n v="0"/>
    <n v="108495177"/>
    <n v="0"/>
    <n v="62495177"/>
    <n v="46000000"/>
    <n v="0"/>
    <n v="0"/>
    <n v="0"/>
    <n v="0"/>
  </r>
  <r>
    <s v="41-06-00-073"/>
    <s v="REGIONAL"/>
    <s v="REGIONAL TOLIMA"/>
    <x v="2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284123360"/>
    <n v="0"/>
    <n v="146738739"/>
    <n v="1137384621"/>
    <n v="0"/>
    <n v="898612631"/>
    <n v="238771990"/>
    <n v="898612631"/>
    <n v="449197573"/>
    <n v="449197573"/>
    <n v="449197573"/>
  </r>
  <r>
    <s v="41-06-00-073"/>
    <s v="REGIONAL"/>
    <s v="REGIONAL TOLIMA"/>
    <x v="25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34858466"/>
    <n v="0"/>
    <n v="8903047"/>
    <n v="25955419"/>
    <n v="0"/>
    <n v="25955419"/>
    <n v="0"/>
    <n v="25955419"/>
    <n v="18803616"/>
    <n v="18803616"/>
    <n v="18803616"/>
  </r>
  <r>
    <s v="41-06-00-073"/>
    <s v="REGIONAL"/>
    <s v="REGIONAL TOLIMA"/>
    <x v="2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8435732"/>
    <n v="8900000"/>
    <n v="1292"/>
    <n v="37334440"/>
    <n v="0"/>
    <n v="37334440"/>
    <n v="0"/>
    <n v="37334440"/>
    <n v="28643472"/>
    <n v="28643472"/>
    <n v="28643472"/>
  </r>
  <r>
    <s v="41-06-00-073"/>
    <s v="REGIONAL"/>
    <s v="REGIONAL TOLIMA"/>
    <x v="2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2202790"/>
    <n v="6853891"/>
    <n v="0"/>
    <n v="19056681"/>
    <n v="0"/>
    <n v="15286281"/>
    <n v="3770400"/>
    <n v="14891234"/>
    <n v="11875557"/>
    <n v="11875557"/>
    <n v="11875557"/>
  </r>
  <r>
    <s v="41-06-00-073"/>
    <s v="REGIONAL"/>
    <s v="REGIONAL TOLIMA"/>
    <x v="25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836712250"/>
    <n v="0"/>
    <n v="2060009"/>
    <n v="834652241"/>
    <n v="0"/>
    <n v="834652241"/>
    <n v="0"/>
    <n v="834652241"/>
    <n v="606457991"/>
    <n v="606457991"/>
    <n v="606457991"/>
  </r>
  <r>
    <s v="41-06-00-073"/>
    <s v="REGIONAL"/>
    <s v="REGIONAL TOLIMA"/>
    <x v="25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808111462"/>
    <n v="0"/>
    <n v="338543707"/>
    <n v="4469567755"/>
    <n v="0"/>
    <n v="4469567755"/>
    <n v="0"/>
    <n v="4469567755"/>
    <n v="3177419919"/>
    <n v="3177419919"/>
    <n v="3177419919"/>
  </r>
  <r>
    <s v="41-06-00-073"/>
    <s v="REGIONAL"/>
    <s v="REGIONAL TOLIMA"/>
    <x v="2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4131294704"/>
    <n v="231858769"/>
    <n v="1662807110"/>
    <n v="22700346363"/>
    <n v="0"/>
    <n v="22700346363"/>
    <n v="0"/>
    <n v="22626712620"/>
    <n v="15966040625"/>
    <n v="15966040625"/>
    <n v="15966040625"/>
  </r>
  <r>
    <s v="41-06-00-073"/>
    <s v="REGIONAL"/>
    <s v="REGIONAL TOLIMA"/>
    <x v="25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076026259"/>
    <n v="2185229"/>
    <n v="331033479"/>
    <n v="747178009"/>
    <n v="0"/>
    <n v="747178009"/>
    <n v="0"/>
    <n v="746049795"/>
    <n v="550215155"/>
    <n v="550215155"/>
    <n v="550215155"/>
  </r>
  <r>
    <s v="41-06-00-073"/>
    <s v="REGIONAL"/>
    <s v="REGIONAL TOLIMA"/>
    <x v="2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5269755106"/>
    <n v="0"/>
    <n v="590972702"/>
    <n v="4678782404"/>
    <n v="0"/>
    <n v="4678782404"/>
    <n v="0"/>
    <n v="4678782404"/>
    <n v="2964579327"/>
    <n v="2964579327"/>
    <n v="2964579327"/>
  </r>
  <r>
    <s v="41-06-00-073"/>
    <s v="REGIONAL"/>
    <s v="REGIONAL TOLIMA"/>
    <x v="25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33697600"/>
    <n v="0"/>
    <n v="6981400"/>
    <n v="26716200"/>
    <n v="0"/>
    <n v="23520360"/>
    <n v="3195840"/>
    <n v="23520360"/>
    <n v="12736360"/>
    <n v="12736360"/>
    <n v="12736360"/>
  </r>
  <r>
    <s v="41-06-00-073"/>
    <s v="REGIONAL"/>
    <s v="REGIONAL TOLIMA"/>
    <x v="25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52063800"/>
    <n v="0"/>
    <n v="52063800"/>
    <n v="0"/>
    <n v="51187359"/>
    <n v="876441"/>
    <n v="47569119"/>
    <n v="0"/>
    <n v="0"/>
    <n v="0"/>
  </r>
  <r>
    <s v="41-06-00-073"/>
    <s v="REGIONAL"/>
    <s v="REGIONAL TOLIMA"/>
    <x v="2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258992236"/>
    <n v="2138110385"/>
    <n v="0"/>
    <n v="5397102621"/>
    <n v="0"/>
    <n v="5372895254"/>
    <n v="24207367"/>
    <n v="5223545221"/>
    <n v="4235995647"/>
    <n v="4235995647"/>
    <n v="4235995647"/>
  </r>
  <r>
    <s v="41-06-00-073"/>
    <s v="REGIONAL"/>
    <s v="REGIONAL TOLIMA"/>
    <x v="2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76219000"/>
    <n v="60000000"/>
    <n v="0"/>
    <n v="336219000"/>
    <n v="0"/>
    <n v="328413348"/>
    <n v="7805652"/>
    <n v="315883243"/>
    <n v="263420463"/>
    <n v="263420463"/>
    <n v="263420463"/>
  </r>
  <r>
    <s v="41-06-00-073"/>
    <s v="REGIONAL"/>
    <s v="REGIONAL TOLIMA"/>
    <x v="2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8480000"/>
    <n v="8000000"/>
    <n v="10480000"/>
    <n v="0"/>
    <n v="10480000"/>
    <n v="0"/>
    <n v="10480000"/>
    <n v="4092000"/>
    <n v="4092000"/>
    <n v="4092000"/>
  </r>
  <r>
    <s v="41-06-00-073"/>
    <s v="REGIONAL"/>
    <s v="REGIONAL TOLIMA"/>
    <x v="2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4662000"/>
    <n v="8000000"/>
    <n v="0"/>
    <n v="92662000"/>
    <n v="0"/>
    <n v="90884651"/>
    <n v="1777349"/>
    <n v="90884651"/>
    <n v="56275521"/>
    <n v="56275521"/>
    <n v="56275521"/>
  </r>
  <r>
    <s v="41-06-00-073"/>
    <s v="REGIONAL"/>
    <s v="REGIONAL TOLIMA"/>
    <x v="25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56000"/>
    <n v="0"/>
    <n v="56000"/>
    <n v="0"/>
    <n v="41413.4"/>
    <n v="14586.6"/>
    <n v="41413.4"/>
    <n v="41413.4"/>
    <n v="41413.4"/>
    <n v="41413.4"/>
  </r>
  <r>
    <s v="41-06-00-073"/>
    <s v="REGIONAL"/>
    <s v="REGIONAL TOLIMA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50122800"/>
    <n v="0"/>
    <n v="50122800"/>
    <n v="0"/>
    <n v="50122800"/>
    <n v="0"/>
    <n v="50122800"/>
    <n v="35625200"/>
    <n v="35625200"/>
    <n v="35625200"/>
  </r>
  <r>
    <s v="41-06-00-073"/>
    <s v="REGIONAL"/>
    <s v="REGIONAL TOLIMA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5450066101"/>
    <n v="211505957"/>
    <n v="5238560144"/>
    <n v="0"/>
    <n v="5238560144"/>
    <n v="0"/>
    <n v="5238560144"/>
    <n v="2425370135"/>
    <n v="2425370135"/>
    <n v="2425370135"/>
  </r>
  <r>
    <s v="41-06-00-073"/>
    <s v="REGIONAL"/>
    <s v="REGIONAL TOLIMA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85796136578"/>
    <n v="0"/>
    <n v="985870110"/>
    <n v="84810266468"/>
    <n v="0"/>
    <n v="84810266468"/>
    <n v="0"/>
    <n v="84810266468"/>
    <n v="72882667936"/>
    <n v="72882667936"/>
    <n v="72882667936"/>
  </r>
  <r>
    <s v="41-06-00-073"/>
    <s v="REGIONAL"/>
    <s v="REGIONAL TOLIMA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30447657"/>
    <n v="5339043"/>
    <n v="125108614"/>
    <n v="0"/>
    <n v="125108614"/>
    <n v="0"/>
    <n v="125108614"/>
    <n v="124375809"/>
    <n v="124375809"/>
    <n v="124375809"/>
  </r>
  <r>
    <s v="41-06-00-073"/>
    <s v="REGIONAL"/>
    <s v="REGIONAL TOLIMA"/>
    <x v="2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2369850496"/>
    <n v="193492520"/>
    <n v="2176357976"/>
    <n v="0"/>
    <n v="2176357976"/>
    <n v="0"/>
    <n v="2176357976"/>
    <n v="1608197232"/>
    <n v="1608197232"/>
    <n v="1608197232"/>
  </r>
  <r>
    <s v="41-06-00-073"/>
    <s v="REGIONAL"/>
    <s v="REGIONAL TOLIMA"/>
    <x v="2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10496759389"/>
    <n v="288997254"/>
    <n v="2562415964"/>
    <n v="8223340679"/>
    <n v="0"/>
    <n v="8223340679"/>
    <n v="0"/>
    <n v="8223340679"/>
    <n v="6838738040"/>
    <n v="6838738040"/>
    <n v="6838738040"/>
  </r>
  <r>
    <s v="41-06-00-073"/>
    <s v="REGIONAL"/>
    <s v="REGIONAL TOLIMA"/>
    <x v="2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2640261156"/>
    <n v="0"/>
    <n v="2640261156"/>
    <n v="0"/>
    <n v="2640261156"/>
    <n v="0"/>
    <n v="2640261156"/>
    <n v="2112170592"/>
    <n v="2112170592"/>
    <n v="2112170592"/>
  </r>
  <r>
    <s v="41-06-00-073"/>
    <s v="REGIONAL"/>
    <s v="REGIONAL TOLIMA"/>
    <x v="2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643386021"/>
    <n v="28769600"/>
    <n v="614616421"/>
    <n v="0"/>
    <n v="614616421"/>
    <n v="0"/>
    <n v="614616421"/>
    <n v="4183944"/>
    <n v="4183944"/>
    <n v="4183944"/>
  </r>
  <r>
    <s v="41-06-00-073"/>
    <s v="REGIONAL"/>
    <s v="REGIONAL TOLIMA"/>
    <x v="2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47525335"/>
    <n v="0"/>
    <n v="847525335"/>
    <n v="0"/>
    <n v="847525334"/>
    <n v="1"/>
    <n v="847525334"/>
    <n v="495667345"/>
    <n v="495667345"/>
    <n v="495667345"/>
  </r>
  <r>
    <s v="41-06-00-073"/>
    <s v="REGIONAL"/>
    <s v="REGIONAL TOLIMA"/>
    <x v="2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4300000"/>
    <n v="146412984"/>
    <n v="0"/>
    <n v="150712984"/>
    <n v="0"/>
    <n v="143512057"/>
    <n v="7200927"/>
    <n v="134887912"/>
    <n v="97424258"/>
    <n v="97424258"/>
    <n v="97424258"/>
  </r>
  <r>
    <s v="41-06-00-073"/>
    <s v="REGIONAL"/>
    <s v="REGIONAL TOLIMA"/>
    <x v="25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534544000"/>
    <n v="176263200"/>
    <n v="0"/>
    <n v="2710807200"/>
    <n v="0"/>
    <n v="2710807200"/>
    <n v="0"/>
    <n v="2710807200"/>
    <n v="1827059760"/>
    <n v="1827059760"/>
    <n v="1827059760"/>
  </r>
  <r>
    <s v="41-06-00-073"/>
    <s v="REGIONAL"/>
    <s v="REGIONAL TOLIMA"/>
    <x v="25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947400000"/>
    <n v="10583200"/>
    <n v="0"/>
    <n v="1957983200"/>
    <n v="0"/>
    <n v="1957983200"/>
    <n v="0"/>
    <n v="1957983200"/>
    <n v="1757434880"/>
    <n v="1757434880"/>
    <n v="1757434880"/>
  </r>
  <r>
    <s v="41-06-00-073"/>
    <s v="REGIONAL"/>
    <s v="REGIONAL TOLIMA"/>
    <x v="25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22754967"/>
    <n v="22754967"/>
    <n v="22754967"/>
  </r>
  <r>
    <s v="41-06-00-073"/>
    <s v="REGIONAL"/>
    <s v="REGIONAL TOLIMA"/>
    <x v="25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8448199"/>
    <n v="0"/>
    <n v="0"/>
    <n v="28448199"/>
    <n v="0"/>
    <n v="25406563"/>
    <n v="3041636"/>
    <n v="25105550"/>
    <n v="23840636"/>
    <n v="23840636"/>
    <n v="23840636"/>
  </r>
  <r>
    <s v="41-06-00-073"/>
    <s v="REGIONAL"/>
    <s v="REGIONAL TOLIMA"/>
    <x v="25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0"/>
    <n v="0"/>
    <n v="0"/>
  </r>
  <r>
    <s v="41-06-00-073"/>
    <s v="REGIONAL"/>
    <s v="REGIONAL TOLIMA"/>
    <x v="25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614449370"/>
    <n v="157217550"/>
    <n v="152903077"/>
    <n v="1618763843"/>
    <n v="0"/>
    <n v="1611977288"/>
    <n v="6786555"/>
    <n v="1611977288"/>
    <n v="781595918"/>
    <n v="781595918"/>
    <n v="781595918"/>
  </r>
  <r>
    <s v="41-06-00-073"/>
    <s v="REGIONAL"/>
    <s v="REGIONAL TOLIMA"/>
    <x v="25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80086430"/>
    <n v="22730800"/>
    <n v="11089072"/>
    <n v="291728158"/>
    <n v="0"/>
    <n v="284850150"/>
    <n v="6878008"/>
    <n v="284850150"/>
    <n v="150840991"/>
    <n v="150840991"/>
    <n v="150840991"/>
  </r>
  <r>
    <s v="41-06-00-073"/>
    <s v="REGIONAL"/>
    <s v="REGIONAL TOLIMA"/>
    <x v="25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76263200"/>
    <n v="0"/>
    <n v="176263200"/>
    <n v="0"/>
    <n v="176263200"/>
    <n v="0"/>
    <n v="176263200"/>
    <n v="52878960"/>
    <n v="52878960"/>
    <n v="52878960"/>
  </r>
  <r>
    <s v="41-06-00-073"/>
    <s v="REGIONAL"/>
    <s v="REGIONAL TOLIMA"/>
    <x v="25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47197200"/>
    <n v="47197200"/>
    <n v="47197200"/>
  </r>
  <r>
    <s v="41-06-00-073"/>
    <s v="REGIONAL"/>
    <s v="REGIONAL TOLIMA"/>
    <x v="25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4000000"/>
    <n v="0"/>
    <n v="17000000"/>
    <n v="0"/>
    <n v="13094921"/>
    <n v="3905079"/>
    <n v="12825330"/>
    <n v="10118754"/>
    <n v="10118754"/>
    <n v="10118754"/>
  </r>
  <r>
    <s v="41-06-00-073"/>
    <s v="REGIONAL"/>
    <s v="REGIONAL TOLIMA"/>
    <x v="25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7578143"/>
    <n v="7563143"/>
    <n v="15000"/>
    <n v="0"/>
    <n v="15000"/>
    <n v="0"/>
    <n v="15000"/>
    <n v="282.33"/>
    <n v="282.33"/>
    <n v="282.33"/>
  </r>
  <r>
    <s v="41-06-00-073"/>
    <s v="REGIONAL"/>
    <s v="REGIONAL TOLIMA"/>
    <x v="2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1500000"/>
    <n v="4318673"/>
    <n v="135296667"/>
    <n v="0"/>
    <n v="133796667"/>
    <n v="1500000"/>
    <n v="133796667"/>
    <n v="96020773"/>
    <n v="96020773"/>
    <n v="96020773"/>
  </r>
  <r>
    <s v="41-06-00-073"/>
    <s v="REGIONAL"/>
    <s v="REGIONAL TOLIMA"/>
    <x v="2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9000000"/>
    <n v="0"/>
    <n v="37179726"/>
    <n v="0"/>
    <n v="28995971"/>
    <n v="8183755"/>
    <n v="27685436"/>
    <n v="22006164"/>
    <n v="22006164"/>
    <n v="22006164"/>
  </r>
  <r>
    <s v="41-06-00-073"/>
    <s v="REGIONAL"/>
    <s v="REGIONAL TOLIMA"/>
    <x v="2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42068930"/>
    <n v="1386000"/>
    <n v="3930"/>
    <n v="143451000"/>
    <n v="0"/>
    <n v="143451000"/>
    <n v="0"/>
    <n v="143451000"/>
    <n v="103950000"/>
    <n v="103950000"/>
    <n v="103950000"/>
  </r>
  <r>
    <s v="41-06-00-073"/>
    <s v="REGIONAL"/>
    <s v="REGIONAL TOLIMA"/>
    <x v="2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4748137"/>
    <n v="2000000"/>
    <n v="0"/>
    <n v="16748137"/>
    <n v="0"/>
    <n v="14747679"/>
    <n v="2000458"/>
    <n v="13597679"/>
    <n v="13597679"/>
    <n v="13597679"/>
    <n v="13597679"/>
  </r>
  <r>
    <s v="41-06-00-073"/>
    <s v="REGIONAL"/>
    <s v="REGIONAL TOLIMA"/>
    <x v="25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512150317"/>
    <n v="202847698"/>
    <n v="21435317"/>
    <n v="693562698"/>
    <n v="0"/>
    <n v="693546498"/>
    <n v="16200"/>
    <n v="693546498"/>
    <n v="602032342"/>
    <n v="602032342"/>
    <n v="602032342"/>
  </r>
  <r>
    <s v="41-06-00-073"/>
    <s v="REGIONAL"/>
    <s v="REGIONAL TOLIMA"/>
    <x v="25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4313256"/>
    <n v="0"/>
    <n v="4313256"/>
    <n v="0"/>
    <n v="0"/>
    <n v="4313256"/>
    <n v="0"/>
    <n v="0"/>
    <n v="0"/>
    <n v="0"/>
  </r>
  <r>
    <s v="41-06-00-073"/>
    <s v="REGIONAL"/>
    <s v="REGIONAL TOLIMA"/>
    <x v="25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4600000"/>
    <n v="0"/>
    <n v="54600000"/>
    <n v="0"/>
    <n v="49641220"/>
    <n v="4958780"/>
    <n v="40669563"/>
    <n v="33548763"/>
    <n v="33548763"/>
    <n v="33548763"/>
  </r>
  <r>
    <s v="41-06-00-073"/>
    <s v="REGIONAL"/>
    <s v="REGIONAL TOLIMA"/>
    <x v="25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200000"/>
    <n v="4500000"/>
    <n v="0"/>
    <n v="5700000"/>
    <n v="0"/>
    <n v="5700000"/>
    <n v="0"/>
    <n v="5700000"/>
    <n v="3700000"/>
    <n v="3700000"/>
    <n v="3700000"/>
  </r>
  <r>
    <s v="41-06-00-073"/>
    <s v="REGIONAL"/>
    <s v="REGIONAL TOLIMA"/>
    <x v="25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4245467"/>
    <n v="24245467"/>
    <n v="24245467"/>
  </r>
  <r>
    <s v="41-06-00-073"/>
    <s v="REGIONAL"/>
    <s v="REGIONAL TOLIMA"/>
    <x v="25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42196253"/>
    <n v="0"/>
    <n v="19340000"/>
    <n v="22856253"/>
    <n v="0"/>
    <n v="22856253"/>
    <n v="0"/>
    <n v="22856253"/>
    <n v="3414172"/>
    <n v="3414172"/>
    <n v="3414172"/>
  </r>
  <r>
    <s v="41-06-00-073"/>
    <s v="REGIONAL"/>
    <s v="REGIONAL TOLIMA"/>
    <x v="25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85518503"/>
    <n v="37485000"/>
    <n v="0"/>
    <n v="523003503"/>
    <n v="0"/>
    <n v="518591703"/>
    <n v="4411800"/>
    <n v="518591703"/>
    <n v="389792169"/>
    <n v="389792169"/>
    <n v="389792169"/>
  </r>
  <r>
    <s v="41-06-00-073"/>
    <s v="REGIONAL"/>
    <s v="REGIONAL TOLIMA"/>
    <x v="25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69668000"/>
    <n v="0"/>
    <n v="169668000"/>
    <n v="0"/>
    <n v="104284905"/>
    <n v="65383095"/>
    <n v="104284905"/>
    <n v="104284905"/>
    <n v="104284905"/>
    <n v="104284905"/>
  </r>
  <r>
    <s v="41-06-00-073"/>
    <s v="REGIONAL"/>
    <s v="REGIONAL TOLIMA"/>
    <x v="25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8598000"/>
    <n v="0"/>
    <n v="8598000"/>
    <n v="0"/>
    <n v="8598000"/>
    <n v="0"/>
    <n v="8598000"/>
    <n v="0"/>
    <n v="0"/>
    <n v="0"/>
  </r>
  <r>
    <s v="41-06-00-073"/>
    <s v="REGIONAL"/>
    <s v="REGIONAL TOLIMA"/>
    <x v="25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00000"/>
    <n v="353000"/>
    <n v="2000000"/>
    <n v="3753000"/>
    <n v="0"/>
    <n v="3456945"/>
    <n v="296055"/>
    <n v="3376945"/>
    <n v="2210998"/>
    <n v="2210998"/>
    <n v="2210998"/>
  </r>
  <r>
    <s v="41-06-00-073"/>
    <s v="REGIONAL"/>
    <s v="REGIONAL TOLIMA"/>
    <x v="25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72402"/>
    <n v="678672"/>
    <n v="0"/>
    <n v="1051074"/>
    <n v="0"/>
    <n v="739479.25"/>
    <n v="311594.75"/>
    <n v="739479.25"/>
    <n v="594457.53"/>
    <n v="594457.53"/>
    <n v="594457.53"/>
  </r>
  <r>
    <s v="41-06-00-073"/>
    <s v="REGIONAL"/>
    <s v="REGIONAL TOLIMA"/>
    <x v="25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131340996"/>
    <n v="11940091"/>
    <n v="119400905"/>
    <n v="0"/>
    <n v="119400905"/>
    <n v="0"/>
    <n v="119400905"/>
    <n v="0"/>
    <n v="0"/>
    <n v="0"/>
  </r>
  <r>
    <s v="41-06-00-073"/>
    <s v="REGIONAL"/>
    <s v="REGIONAL TOLIMA"/>
    <x v="25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32100000"/>
    <n v="14560000"/>
    <n v="0"/>
    <n v="46660000"/>
    <n v="0"/>
    <n v="46660000"/>
    <n v="0"/>
    <n v="46660000"/>
    <n v="14560000"/>
    <n v="14560000"/>
    <n v="14560000"/>
  </r>
  <r>
    <s v="41-06-00-073"/>
    <s v="REGIONAL"/>
    <s v="REGIONAL TOLIMA"/>
    <x v="25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30000000"/>
    <n v="18517160"/>
    <n v="111482840"/>
    <n v="0"/>
    <n v="111482840"/>
    <n v="0"/>
    <n v="111482840"/>
    <n v="0"/>
    <n v="0"/>
    <n v="0"/>
  </r>
  <r>
    <s v="41-06-00-073"/>
    <s v="REGIONAL"/>
    <s v="REGIONAL TOLIMA"/>
    <x v="25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48000000"/>
    <n v="0"/>
    <n v="0"/>
    <n v="148000000"/>
    <n v="0"/>
    <n v="148000000"/>
    <n v="0"/>
    <n v="145858000"/>
    <n v="51270555"/>
    <n v="51270555"/>
    <n v="51270555"/>
  </r>
  <r>
    <s v="41-06-00-073"/>
    <s v="REGIONAL"/>
    <s v="REGIONAL TOLIMA"/>
    <x v="25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7"/>
    <s v="CSF"/>
    <s v="DOTACIÓN"/>
    <n v="0"/>
    <n v="5402465"/>
    <n v="0"/>
    <n v="5402465"/>
    <n v="0"/>
    <n v="5200000"/>
    <n v="202465"/>
    <n v="5200000"/>
    <n v="0"/>
    <n v="0"/>
    <n v="0"/>
  </r>
  <r>
    <s v="41-06-00-073"/>
    <s v="REGIONAL"/>
    <s v="REGIONAL TOLIMA"/>
    <x v="25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6000000"/>
    <n v="0"/>
    <n v="0"/>
    <n v="26000000"/>
    <n v="0"/>
    <n v="25917221"/>
    <n v="82779"/>
    <n v="25917221"/>
    <n v="4165000"/>
    <n v="4165000"/>
    <n v="4165000"/>
  </r>
  <r>
    <s v="41-06-00-073"/>
    <s v="REGIONAL"/>
    <s v="REGIONAL TOLIMA"/>
    <x v="25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00280000"/>
    <n v="36990000"/>
    <n v="4591200"/>
    <n v="132678800"/>
    <n v="0"/>
    <n v="119663800"/>
    <n v="13015000"/>
    <n v="119663800"/>
    <n v="90306467"/>
    <n v="90306467"/>
    <n v="90306467"/>
  </r>
  <r>
    <s v="41-06-00-073"/>
    <s v="REGIONAL"/>
    <s v="REGIONAL TOLIMA"/>
    <x v="25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403000"/>
    <n v="8243415"/>
    <n v="0"/>
    <n v="17646415"/>
    <n v="0"/>
    <n v="13413986"/>
    <n v="4232429"/>
    <n v="13413986"/>
    <n v="9893338"/>
    <n v="9893338"/>
    <n v="9893338"/>
  </r>
  <r>
    <s v="41-06-00-076"/>
    <s v="REGIONAL"/>
    <s v="REGIONAL VALLE"/>
    <x v="26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57000000"/>
    <n v="11802751"/>
    <n v="697939"/>
    <n v="168104812"/>
    <n v="0"/>
    <n v="167772127"/>
    <n v="332685"/>
    <n v="167550079"/>
    <n v="167267151.11000001"/>
    <n v="167267151.11000001"/>
    <n v="167267151.11000001"/>
  </r>
  <r>
    <s v="41-06-00-076"/>
    <s v="REGIONAL"/>
    <s v="REGIONAL VALLE"/>
    <x v="26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800000"/>
    <n v="2322894"/>
    <n v="0"/>
    <n v="4122894"/>
    <n v="0"/>
    <n v="2177372"/>
    <n v="1945522"/>
    <n v="2177372"/>
    <n v="2170200"/>
    <n v="2170200"/>
    <n v="2170200"/>
  </r>
  <r>
    <s v="41-06-00-076"/>
    <s v="REGIONAL"/>
    <s v="REGIONAL VALLE"/>
    <x v="26"/>
    <s v="A-2-0-4-1-4"/>
    <s v="A-2-0-4"/>
    <x v="0"/>
    <s v="DIRECCION ADMINISTRATIVA"/>
    <s v="Administrativa"/>
    <x v="0"/>
    <s v="2"/>
    <s v="0"/>
    <s v="4"/>
    <s v="1"/>
    <s v="4"/>
    <m/>
    <m/>
    <s v="Propios"/>
    <s v="27"/>
    <s v="CSF"/>
    <s v="AUDIOVISUALES Y ACCESORIOS"/>
    <n v="0"/>
    <n v="11600000"/>
    <n v="85000"/>
    <n v="11515000"/>
    <n v="0"/>
    <n v="11515000"/>
    <n v="0"/>
    <n v="11515000"/>
    <n v="0"/>
    <n v="0"/>
    <n v="0"/>
  </r>
  <r>
    <s v="41-06-00-076"/>
    <s v="REGIONAL"/>
    <s v="REGIONAL VALLE"/>
    <x v="26"/>
    <s v="A-2-0-4-1-9"/>
    <s v="A-2-0-4"/>
    <x v="0"/>
    <s v="DIRECCION ADMINISTRATIVA"/>
    <s v="Administrativa"/>
    <x v="0"/>
    <s v="2"/>
    <s v="0"/>
    <s v="4"/>
    <s v="1"/>
    <s v="9"/>
    <m/>
    <m/>
    <s v="Propios"/>
    <s v="27"/>
    <s v="CSF"/>
    <s v="EQUIPO DE CAFETERIA"/>
    <n v="0"/>
    <n v="15274346"/>
    <n v="328346"/>
    <n v="14946000"/>
    <n v="0"/>
    <n v="14946000"/>
    <n v="0"/>
    <n v="14946000"/>
    <n v="0"/>
    <n v="0"/>
    <n v="0"/>
  </r>
  <r>
    <s v="41-06-00-076"/>
    <s v="REGIONAL"/>
    <s v="REGIONAL VALLE"/>
    <x v="26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33000000"/>
    <n v="1300000"/>
    <n v="500"/>
    <n v="34299500"/>
    <n v="0"/>
    <n v="34299500"/>
    <n v="0"/>
    <n v="34299500"/>
    <n v="20413267"/>
    <n v="20413267"/>
    <n v="20413267"/>
  </r>
  <r>
    <s v="41-06-00-076"/>
    <s v="REGIONAL"/>
    <s v="REGIONAL VALLE"/>
    <x v="26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4000000"/>
    <n v="0"/>
    <n v="0"/>
    <n v="34000000"/>
    <n v="0"/>
    <n v="34000000"/>
    <n v="0"/>
    <n v="8386005"/>
    <n v="217.34"/>
    <n v="217.34"/>
    <n v="217.34"/>
  </r>
  <r>
    <s v="41-06-00-076"/>
    <s v="REGIONAL"/>
    <s v="REGIONAL VALLE"/>
    <x v="26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284000000"/>
    <n v="0"/>
    <n v="26874346"/>
    <n v="257125654"/>
    <n v="0"/>
    <n v="245727523"/>
    <n v="11398131"/>
    <n v="245727523"/>
    <n v="109140666.92"/>
    <n v="109140666.92"/>
    <n v="109140666.92"/>
  </r>
  <r>
    <s v="41-06-00-076"/>
    <s v="REGIONAL"/>
    <s v="REGIONAL VALLE"/>
    <x v="26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1500000"/>
    <n v="28000000"/>
    <n v="0"/>
    <n v="39500000"/>
    <n v="0"/>
    <n v="39500000"/>
    <n v="0"/>
    <n v="16202700"/>
    <n v="7499541"/>
    <n v="7499541"/>
    <n v="7499541"/>
  </r>
  <r>
    <s v="41-06-00-076"/>
    <s v="REGIONAL"/>
    <s v="REGIONAL VALLE"/>
    <x v="26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3500000"/>
    <n v="0"/>
    <n v="0"/>
    <n v="3500000"/>
    <n v="0"/>
    <n v="3500000"/>
    <n v="0"/>
    <n v="3500000"/>
    <n v="3499944.01"/>
    <n v="3499944.01"/>
    <n v="3499944.01"/>
  </r>
  <r>
    <s v="41-06-00-076"/>
    <s v="REGIONAL"/>
    <s v="REGIONAL VALLE"/>
    <x v="26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03000000"/>
    <n v="0"/>
    <n v="0"/>
    <n v="203000000"/>
    <n v="0"/>
    <n v="203000000"/>
    <n v="0"/>
    <n v="202970405.28999999"/>
    <n v="202617012.81"/>
    <n v="202617012.81"/>
    <n v="202617012.81"/>
  </r>
  <r>
    <s v="41-06-00-076"/>
    <s v="REGIONAL"/>
    <s v="REGIONAL VALLE"/>
    <x v="26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28000000"/>
    <n v="0"/>
    <n v="0"/>
    <n v="28000000"/>
    <n v="0"/>
    <n v="28000000"/>
    <n v="0"/>
    <n v="27969223"/>
    <n v="27929618.699999999"/>
    <n v="27929618.699999999"/>
    <n v="27929618.699999999"/>
  </r>
  <r>
    <s v="41-06-00-076"/>
    <s v="REGIONAL"/>
    <s v="REGIONAL VALLE"/>
    <x v="26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40000000"/>
    <n v="4000000"/>
    <n v="0"/>
    <n v="44000000"/>
    <n v="0"/>
    <n v="37920350"/>
    <n v="6079650"/>
    <n v="37512223"/>
    <n v="35908569"/>
    <n v="35908569"/>
    <n v="35908569"/>
  </r>
  <r>
    <s v="41-06-00-076"/>
    <s v="REGIONAL"/>
    <s v="REGIONAL VALLE"/>
    <x v="26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0"/>
    <n v="0"/>
    <n v="5000000"/>
    <n v="0"/>
    <n v="3778971"/>
    <n v="1221029"/>
    <n v="3189471"/>
    <n v="2405527.37"/>
    <n v="2405527.37"/>
    <n v="2405527.37"/>
  </r>
  <r>
    <s v="41-06-00-076"/>
    <s v="REGIONAL"/>
    <s v="REGIONAL VALLE"/>
    <x v="26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40044482"/>
    <n v="0"/>
    <n v="0"/>
    <n v="240044482"/>
    <n v="0"/>
    <n v="240044482"/>
    <n v="0"/>
    <n v="235711642"/>
    <n v="94284657"/>
    <n v="94284657"/>
    <n v="94284657"/>
  </r>
  <r>
    <s v="41-06-00-076"/>
    <s v="REGIONAL"/>
    <s v="REGIONAL VALLE"/>
    <x v="26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680124800"/>
    <n v="0"/>
    <n v="176588084"/>
    <n v="1503536716"/>
    <n v="0"/>
    <n v="1495773733"/>
    <n v="7762983"/>
    <n v="1495773733"/>
    <n v="782987697"/>
    <n v="782987697"/>
    <n v="782987697"/>
  </r>
  <r>
    <s v="41-06-00-076"/>
    <s v="REGIONAL"/>
    <s v="REGIONAL VALLE"/>
    <x v="26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35511759"/>
    <n v="32000000"/>
    <n v="284752"/>
    <n v="167227007"/>
    <n v="0"/>
    <n v="167209739"/>
    <n v="17268"/>
    <n v="164776488"/>
    <n v="116463568"/>
    <n v="116463568"/>
    <n v="116463568"/>
  </r>
  <r>
    <s v="41-06-00-076"/>
    <s v="REGIONAL"/>
    <s v="REGIONAL VALLE"/>
    <x v="26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269776"/>
    <n v="0"/>
    <n v="3745157"/>
    <n v="31524619"/>
    <n v="0"/>
    <n v="31524619"/>
    <n v="0"/>
    <n v="31524619"/>
    <n v="21590816"/>
    <n v="21590816"/>
    <n v="21590816"/>
  </r>
  <r>
    <s v="41-06-00-076"/>
    <s v="REGIONAL"/>
    <s v="REGIONAL VALLE"/>
    <x v="26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1545810"/>
    <n v="0"/>
    <n v="0"/>
    <n v="11545810"/>
    <n v="0"/>
    <n v="11507410"/>
    <n v="38400"/>
    <n v="11507410"/>
    <n v="8697613"/>
    <n v="8697613"/>
    <n v="8697613"/>
  </r>
  <r>
    <s v="41-06-00-076"/>
    <s v="REGIONAL"/>
    <s v="REGIONAL VALLE"/>
    <x v="2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Nación"/>
    <s v="16"/>
    <s v="CSF"/>
    <s v="APOYO Y FORTALECIMIENTO A LA FAMILIA"/>
    <n v="0"/>
    <n v="99635184"/>
    <n v="432"/>
    <n v="99634752"/>
    <n v="0"/>
    <n v="99634752"/>
    <n v="0"/>
    <n v="99634752"/>
    <n v="99634752"/>
    <n v="99634752"/>
    <n v="99634752"/>
  </r>
  <r>
    <s v="41-06-00-076"/>
    <s v="REGIONAL"/>
    <s v="REGIONAL VALLE"/>
    <x v="2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6836658629"/>
    <n v="0"/>
    <n v="851184904"/>
    <n v="25985473725"/>
    <n v="0"/>
    <n v="25973455205"/>
    <n v="12018520"/>
    <n v="25973455205"/>
    <n v="17442725031"/>
    <n v="17442725031"/>
    <n v="17442725031"/>
  </r>
  <r>
    <s v="41-06-00-076"/>
    <s v="REGIONAL"/>
    <s v="REGIONAL VALLE"/>
    <x v="2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4226713"/>
    <n v="0"/>
    <n v="4226713"/>
    <n v="0"/>
    <n v="4226713"/>
    <n v="0"/>
    <n v="4226713"/>
    <n v="4226713"/>
    <n v="4226713"/>
    <n v="4226713"/>
  </r>
  <r>
    <s v="41-06-00-076"/>
    <s v="REGIONAL"/>
    <s v="REGIONAL VALLE"/>
    <x v="2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48190151977"/>
    <n v="37226332"/>
    <n v="1388862359"/>
    <n v="46838515950"/>
    <n v="0"/>
    <n v="46774708122"/>
    <n v="63807828"/>
    <n v="46548269565"/>
    <n v="32993342495"/>
    <n v="32993342495"/>
    <n v="32993342495"/>
  </r>
  <r>
    <s v="41-06-00-076"/>
    <s v="REGIONAL"/>
    <s v="REGIONAL VALLE"/>
    <x v="2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Nación"/>
    <s v="16"/>
    <s v="CSF"/>
    <s v="VÍCTIMA DE CONFLICTO ARMADO"/>
    <n v="0"/>
    <n v="51064169"/>
    <n v="427188"/>
    <n v="50636981"/>
    <n v="0"/>
    <n v="50636981"/>
    <n v="0"/>
    <n v="50636981"/>
    <n v="25777181"/>
    <n v="25777181"/>
    <n v="25777181"/>
  </r>
  <r>
    <s v="41-06-00-076"/>
    <s v="REGIONAL"/>
    <s v="REGIONAL VALLE"/>
    <x v="2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418431278"/>
    <n v="0"/>
    <n v="170741293"/>
    <n v="1247689985"/>
    <n v="0"/>
    <n v="1237250482"/>
    <n v="10439503"/>
    <n v="1235349252"/>
    <n v="807800343"/>
    <n v="807800343"/>
    <n v="807800343"/>
  </r>
  <r>
    <s v="41-06-00-076"/>
    <s v="REGIONAL"/>
    <s v="REGIONAL VALLE"/>
    <x v="2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21297753510"/>
    <n v="0"/>
    <n v="426865283"/>
    <n v="20870888227"/>
    <n v="0"/>
    <n v="20859499985"/>
    <n v="11388242"/>
    <n v="20859499985"/>
    <n v="15012906673"/>
    <n v="15012906673"/>
    <n v="15012906673"/>
  </r>
  <r>
    <s v="41-06-00-076"/>
    <s v="REGIONAL"/>
    <s v="REGIONAL VALLE"/>
    <x v="26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5068887944"/>
    <n v="2849107930"/>
    <n v="0"/>
    <n v="7917995874"/>
    <n v="0"/>
    <n v="7814439419"/>
    <n v="103556455"/>
    <n v="7482326664"/>
    <n v="6201485007"/>
    <n v="6201485007"/>
    <n v="6199398307"/>
  </r>
  <r>
    <s v="41-06-00-076"/>
    <s v="REGIONAL"/>
    <s v="REGIONAL VALLE"/>
    <x v="26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380048000"/>
    <n v="0"/>
    <n v="0"/>
    <n v="380048000"/>
    <n v="0"/>
    <n v="352210016"/>
    <n v="27837984"/>
    <n v="321426331"/>
    <n v="244313116"/>
    <n v="244313116"/>
    <n v="244313116"/>
  </r>
  <r>
    <s v="41-06-00-076"/>
    <s v="REGIONAL"/>
    <s v="REGIONAL VALLE"/>
    <x v="26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66547000"/>
    <n v="121565000"/>
    <n v="0"/>
    <n v="288112000"/>
    <n v="0"/>
    <n v="165761219"/>
    <n v="122350781"/>
    <n v="163261219"/>
    <n v="104062783"/>
    <n v="104062783"/>
    <n v="104062783"/>
  </r>
  <r>
    <s v="41-06-00-076"/>
    <s v="REGIONAL"/>
    <s v="REGIONAL VALLE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212982800"/>
    <n v="999929139"/>
    <n v="213053661"/>
    <n v="0"/>
    <n v="160578600"/>
    <n v="52475061"/>
    <n v="160578600"/>
    <n v="100245600"/>
    <n v="100245600"/>
    <n v="100245600"/>
  </r>
  <r>
    <s v="41-06-00-076"/>
    <s v="REGIONAL"/>
    <s v="REGIONAL VALLE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18708248998"/>
    <n v="4332107882"/>
    <n v="14376141116"/>
    <n v="0"/>
    <n v="13375393755"/>
    <n v="1000747361"/>
    <n v="12960067558"/>
    <n v="8509006839"/>
    <n v="8509006839"/>
    <n v="8509006839"/>
  </r>
  <r>
    <s v="41-06-00-076"/>
    <s v="REGIONAL"/>
    <s v="REGIONAL VALLE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123621371879"/>
    <n v="581909321"/>
    <n v="1287753095"/>
    <n v="122915528105"/>
    <n v="0"/>
    <n v="122740031511"/>
    <n v="175496594"/>
    <n v="122314429709"/>
    <n v="105350646644"/>
    <n v="105350646644"/>
    <n v="105350646644"/>
  </r>
  <r>
    <s v="41-06-00-076"/>
    <s v="REGIONAL"/>
    <s v="REGIONAL VALLE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2468399372"/>
    <n v="238600007"/>
    <n v="2229799365"/>
    <n v="0"/>
    <n v="2229799365"/>
    <n v="0"/>
    <n v="2229799365"/>
    <n v="0"/>
    <n v="0"/>
    <n v="0"/>
  </r>
  <r>
    <s v="41-06-00-076"/>
    <s v="REGIONAL"/>
    <s v="REGIONAL VALLE"/>
    <x v="2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0"/>
    <n v="89388155057"/>
    <n v="1750003314"/>
    <n v="87638151743"/>
    <n v="0"/>
    <n v="87171116772"/>
    <n v="467034971"/>
    <n v="87039840187"/>
    <n v="70100851381"/>
    <n v="70100851381"/>
    <n v="70100851381"/>
  </r>
  <r>
    <s v="41-06-00-076"/>
    <s v="REGIONAL"/>
    <s v="REGIONAL VALLE"/>
    <x v="2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2605050764"/>
    <n v="64825177"/>
    <n v="2540225587"/>
    <n v="0"/>
    <n v="2529442472"/>
    <n v="10783115"/>
    <n v="2511009655"/>
    <n v="2091319851"/>
    <n v="2091319851"/>
    <n v="2091319851"/>
  </r>
  <r>
    <s v="41-06-00-076"/>
    <s v="REGIONAL"/>
    <s v="REGIONAL VALLE"/>
    <x v="2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92517555207"/>
    <n v="2722575729"/>
    <n v="92517555207"/>
    <n v="2722575729"/>
    <n v="0"/>
    <n v="2633791824"/>
    <n v="88783905"/>
    <n v="2485588104"/>
    <n v="0"/>
    <n v="0"/>
    <n v="0"/>
  </r>
  <r>
    <s v="41-06-00-076"/>
    <s v="REGIONAL"/>
    <s v="REGIONAL VALLE"/>
    <x v="26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6"/>
    <s v="CSF"/>
    <s v="CONVENIOS ESPECIALES"/>
    <n v="0"/>
    <n v="909382238"/>
    <n v="0"/>
    <n v="909382238"/>
    <n v="0"/>
    <n v="0"/>
    <n v="909382238"/>
    <n v="0"/>
    <n v="0"/>
    <n v="0"/>
    <n v="0"/>
  </r>
  <r>
    <s v="41-06-00-076"/>
    <s v="REGIONAL"/>
    <s v="REGIONAL VALLE"/>
    <x v="2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7159838268"/>
    <n v="203246901"/>
    <n v="6956591367"/>
    <n v="0"/>
    <n v="6950970667"/>
    <n v="5620700"/>
    <n v="6800335907"/>
    <n v="6391304163"/>
    <n v="6391304163"/>
    <n v="6391304163"/>
  </r>
  <r>
    <s v="41-06-00-076"/>
    <s v="REGIONAL"/>
    <s v="REGIONAL VALLE"/>
    <x v="2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6346062916"/>
    <n v="186606804"/>
    <n v="6159456112"/>
    <n v="0"/>
    <n v="6100896627"/>
    <n v="58559485"/>
    <n v="5562884474"/>
    <n v="0"/>
    <n v="0"/>
    <n v="0"/>
  </r>
  <r>
    <s v="41-06-00-076"/>
    <s v="REGIONAL"/>
    <s v="REGIONAL VALLE"/>
    <x v="26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2800000"/>
    <n v="537755"/>
    <n v="12262245"/>
    <n v="0"/>
    <n v="12262245"/>
    <n v="0"/>
    <n v="12042002"/>
    <n v="0"/>
    <n v="0"/>
    <n v="0"/>
  </r>
  <r>
    <s v="41-06-00-076"/>
    <s v="REGIONAL"/>
    <s v="REGIONAL VALLE"/>
    <x v="26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451449999"/>
    <n v="3286667"/>
    <n v="1448163332"/>
    <n v="0"/>
    <n v="1433276657"/>
    <n v="14886675"/>
    <n v="1433276657"/>
    <n v="874736667"/>
    <n v="874736667"/>
    <n v="874736667"/>
  </r>
  <r>
    <s v="41-06-00-076"/>
    <s v="REGIONAL"/>
    <s v="REGIONAL VALLE"/>
    <x v="26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6000000"/>
    <n v="224467402"/>
    <n v="0"/>
    <n v="230467402"/>
    <n v="0"/>
    <n v="213197544"/>
    <n v="17269858"/>
    <n v="145208663"/>
    <n v="113165781"/>
    <n v="113165781"/>
    <n v="113165781"/>
  </r>
  <r>
    <s v="41-06-00-076"/>
    <s v="REGIONAL"/>
    <s v="REGIONAL VALLE"/>
    <x v="26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635925760"/>
    <n v="377656020"/>
    <n v="0"/>
    <n v="3013581780"/>
    <n v="0"/>
    <n v="3013581780"/>
    <n v="0"/>
    <n v="3013581780"/>
    <n v="2485629990"/>
    <n v="2485629990"/>
    <n v="2485629990"/>
  </r>
  <r>
    <s v="41-06-00-076"/>
    <s v="REGIONAL"/>
    <s v="REGIONAL VALLE"/>
    <x v="26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59033040"/>
    <n v="0"/>
    <n v="0"/>
    <n v="1059033040"/>
    <n v="0"/>
    <n v="1059033040"/>
    <n v="0"/>
    <n v="1059033040"/>
    <n v="682416780"/>
    <n v="682416780"/>
    <n v="682416780"/>
  </r>
  <r>
    <s v="41-06-00-076"/>
    <s v="REGIONAL"/>
    <s v="REGIONAL VALLE"/>
    <x v="26"/>
    <s v="C-4102-1500-5-0-103"/>
    <s v="C-4102-1500-5"/>
    <x v="4"/>
    <s v="DIRECCIÓN DE FAMILIAS Y COMUNIDADES"/>
    <s v="Familia"/>
    <x v="1"/>
    <s v="4102"/>
    <s v="1500"/>
    <s v="5"/>
    <s v="0"/>
    <s v="103"/>
    <m/>
    <m/>
    <s v="Propios"/>
    <s v="27"/>
    <s v="CSF"/>
    <s v="POLÍTICAS Y ESTRATEGIAS PARA LAS  FAMILIAS Y COMUNIDADES"/>
    <n v="0"/>
    <n v="120000000"/>
    <n v="120000000"/>
    <n v="0"/>
    <n v="0"/>
    <n v="0"/>
    <n v="0"/>
    <n v="0"/>
    <n v="0"/>
    <n v="0"/>
    <n v="0"/>
  </r>
  <r>
    <s v="41-06-00-076"/>
    <s v="REGIONAL"/>
    <s v="REGIONAL VALLE"/>
    <x v="26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4182133"/>
    <n v="0"/>
    <n v="34182133"/>
    <n v="24146100"/>
    <n v="24146100"/>
    <n v="24146100"/>
  </r>
  <r>
    <s v="41-06-00-076"/>
    <s v="REGIONAL"/>
    <s v="REGIONAL VALLE"/>
    <x v="26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3979390"/>
    <n v="12310075"/>
    <n v="3979390"/>
    <n v="1926742"/>
    <n v="1926742"/>
    <n v="1926742"/>
  </r>
  <r>
    <s v="41-06-00-076"/>
    <s v="REGIONAL"/>
    <s v="REGIONAL VALLE"/>
    <x v="26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76"/>
    <s v="REGIONAL"/>
    <s v="REGIONAL VALLE"/>
    <x v="26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042755700"/>
    <n v="0"/>
    <n v="94686175"/>
    <n v="1948069525"/>
    <n v="0"/>
    <n v="1948069525"/>
    <n v="0"/>
    <n v="1948069525"/>
    <n v="989026629"/>
    <n v="989026629"/>
    <n v="989026629"/>
  </r>
  <r>
    <s v="41-06-00-076"/>
    <s v="REGIONAL"/>
    <s v="REGIONAL VALLE"/>
    <x v="26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312280100"/>
    <n v="0"/>
    <n v="5569775"/>
    <n v="1306710325"/>
    <n v="0"/>
    <n v="1306710325"/>
    <n v="0"/>
    <n v="1306710325"/>
    <n v="766323807"/>
    <n v="766323807"/>
    <n v="766323807"/>
  </r>
  <r>
    <s v="41-06-00-076"/>
    <s v="REGIONAL"/>
    <s v="REGIONAL VALLE"/>
    <x v="26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77656020"/>
    <n v="0"/>
    <n v="377656020"/>
    <n v="0"/>
    <n v="377656020"/>
    <n v="0"/>
    <n v="377656020"/>
    <n v="113296806"/>
    <n v="113296806"/>
    <n v="113296806"/>
  </r>
  <r>
    <s v="41-06-00-076"/>
    <s v="REGIONAL"/>
    <s v="REGIONAL VALLE"/>
    <x v="26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68563500"/>
    <n v="0"/>
    <n v="68563500"/>
    <n v="45921600"/>
    <n v="45921600"/>
    <n v="45921600"/>
  </r>
  <r>
    <s v="41-06-00-076"/>
    <s v="REGIONAL"/>
    <s v="REGIONAL VALLE"/>
    <x v="26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2000000"/>
    <n v="0"/>
    <n v="15000000"/>
    <n v="0"/>
    <n v="11354778"/>
    <n v="3645222"/>
    <n v="11354778"/>
    <n v="7876093"/>
    <n v="7876093"/>
    <n v="7876093"/>
  </r>
  <r>
    <s v="41-06-00-076"/>
    <s v="REGIONAL"/>
    <s v="REGIONAL VALLE"/>
    <x v="26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3420143"/>
    <n v="0"/>
    <n v="13420143"/>
    <n v="0"/>
    <n v="0"/>
    <n v="13420143"/>
    <n v="0"/>
    <n v="0"/>
    <n v="0"/>
    <n v="0"/>
  </r>
  <r>
    <s v="41-06-00-076"/>
    <s v="REGIONAL"/>
    <s v="REGIONAL VALLE"/>
    <x v="26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41841853"/>
    <n v="0"/>
    <n v="74411853"/>
    <n v="167430000"/>
    <n v="0"/>
    <n v="155406636"/>
    <n v="12023364"/>
    <n v="144277570"/>
    <n v="102357203"/>
    <n v="102357203"/>
    <n v="102357203"/>
  </r>
  <r>
    <s v="41-06-00-076"/>
    <s v="REGIONAL"/>
    <s v="REGIONAL VALLE"/>
    <x v="26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6309187"/>
    <n v="5000000"/>
    <n v="0"/>
    <n v="61309187"/>
    <n v="0"/>
    <n v="44478994"/>
    <n v="16830193"/>
    <n v="43687502"/>
    <n v="29511942"/>
    <n v="29511942"/>
    <n v="29511942"/>
  </r>
  <r>
    <s v="41-06-00-076"/>
    <s v="REGIONAL"/>
    <s v="REGIONAL VALLE"/>
    <x v="26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42068930"/>
    <n v="1382070"/>
    <n v="0"/>
    <n v="143451000"/>
    <n v="0"/>
    <n v="143451000"/>
    <n v="0"/>
    <n v="143451000"/>
    <n v="101455200"/>
    <n v="101455200"/>
    <n v="101455200"/>
  </r>
  <r>
    <s v="41-06-00-076"/>
    <s v="REGIONAL"/>
    <s v="REGIONAL VALLE"/>
    <x v="26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4542137"/>
    <n v="0"/>
    <n v="0"/>
    <n v="14542137"/>
    <n v="0"/>
    <n v="13283234"/>
    <n v="1258903"/>
    <n v="10102807"/>
    <n v="8015355"/>
    <n v="8015355"/>
    <n v="8015355"/>
  </r>
  <r>
    <s v="41-06-00-076"/>
    <s v="REGIONAL"/>
    <s v="REGIONAL VALLE"/>
    <x v="26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75990092"/>
    <n v="285355232"/>
    <n v="28353659"/>
    <n v="932991665"/>
    <n v="0"/>
    <n v="932074665"/>
    <n v="917000"/>
    <n v="930332598"/>
    <n v="811636627"/>
    <n v="811636627"/>
    <n v="811636627"/>
  </r>
  <r>
    <s v="41-06-00-076"/>
    <s v="REGIONAL"/>
    <s v="REGIONAL VALLE"/>
    <x v="26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10946016"/>
    <n v="0"/>
    <n v="10946016"/>
    <n v="0"/>
    <n v="3223157"/>
    <n v="7722859"/>
    <n v="0"/>
    <n v="0"/>
    <n v="0"/>
    <n v="0"/>
  </r>
  <r>
    <s v="41-06-00-076"/>
    <s v="REGIONAL"/>
    <s v="REGIONAL VALLE"/>
    <x v="26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54000000"/>
    <n v="0"/>
    <n v="54000000"/>
    <n v="0"/>
    <n v="21913755"/>
    <n v="32086245"/>
    <n v="18535664"/>
    <n v="16961205"/>
    <n v="16961205"/>
    <n v="16961205"/>
  </r>
  <r>
    <s v="41-06-00-076"/>
    <s v="REGIONAL"/>
    <s v="REGIONAL VALLE"/>
    <x v="26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8100000"/>
    <n v="0"/>
    <n v="0"/>
    <n v="8100000"/>
    <n v="0"/>
    <n v="5100000"/>
    <n v="3000000"/>
    <n v="2240000"/>
    <n v="2240000"/>
    <n v="2240000"/>
    <n v="2240000"/>
  </r>
  <r>
    <s v="41-06-00-076"/>
    <s v="REGIONAL"/>
    <s v="REGIONAL VALLE"/>
    <x v="26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23848000"/>
    <n v="23848000"/>
    <n v="23848000"/>
  </r>
  <r>
    <s v="41-06-00-076"/>
    <s v="REGIONAL"/>
    <s v="REGIONAL VALLE"/>
    <x v="26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49789676"/>
    <n v="0"/>
    <n v="2460"/>
    <n v="149787216"/>
    <n v="0"/>
    <n v="143287216"/>
    <n v="6500000"/>
    <n v="143287216"/>
    <n v="50715964"/>
    <n v="50715964"/>
    <n v="50715964"/>
  </r>
  <r>
    <s v="41-06-00-076"/>
    <s v="REGIONAL"/>
    <s v="REGIONAL VALLE"/>
    <x v="26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74726358"/>
    <n v="60500000"/>
    <n v="10"/>
    <n v="535226348"/>
    <n v="0"/>
    <n v="535226348"/>
    <n v="0"/>
    <n v="535226348"/>
    <n v="404259590"/>
    <n v="404259590"/>
    <n v="404259590"/>
  </r>
  <r>
    <s v="41-06-00-076"/>
    <s v="REGIONAL"/>
    <s v="REGIONAL VALLE"/>
    <x v="26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02169000"/>
    <n v="0"/>
    <n v="302169000"/>
    <n v="0"/>
    <n v="288630771"/>
    <n v="13538229"/>
    <n v="152630771"/>
    <n v="152085043.93000001"/>
    <n v="152085043.93000001"/>
    <n v="152085043.93000001"/>
  </r>
  <r>
    <s v="41-06-00-076"/>
    <s v="REGIONAL"/>
    <s v="REGIONAL VALLE"/>
    <x v="26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8224600"/>
    <n v="0"/>
    <n v="18224600"/>
    <n v="0"/>
    <n v="14035700"/>
    <n v="4188900"/>
    <n v="14035700"/>
    <n v="0"/>
    <n v="0"/>
    <n v="0"/>
  </r>
  <r>
    <s v="41-06-00-076"/>
    <s v="REGIONAL"/>
    <s v="REGIONAL VALLE"/>
    <x v="26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40000"/>
    <n v="3370000"/>
    <n v="1000000"/>
    <n v="7810000"/>
    <n v="0"/>
    <n v="7338108"/>
    <n v="471892"/>
    <n v="7338108"/>
    <n v="3998246"/>
    <n v="3998246"/>
    <n v="3998246"/>
  </r>
  <r>
    <s v="41-06-00-076"/>
    <s v="REGIONAL"/>
    <s v="REGIONAL VALLE"/>
    <x v="26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538454"/>
    <n v="1208676"/>
    <n v="0"/>
    <n v="1747130"/>
    <n v="0"/>
    <n v="1747130"/>
    <n v="0"/>
    <n v="538454"/>
    <n v="506183.34"/>
    <n v="506183.34"/>
    <n v="506183.34"/>
  </r>
  <r>
    <s v="41-06-00-076"/>
    <s v="REGIONAL"/>
    <s v="REGIONAL VALLE"/>
    <x v="26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394493574"/>
    <n v="0"/>
    <n v="394493574"/>
    <n v="0"/>
    <n v="369499415"/>
    <n v="24994159"/>
    <n v="350684802"/>
    <n v="0"/>
    <n v="0"/>
    <n v="0"/>
  </r>
  <r>
    <s v="41-06-00-076"/>
    <s v="REGIONAL"/>
    <s v="REGIONAL VALLE"/>
    <x v="26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20000000"/>
    <n v="0"/>
    <n v="120000000"/>
    <n v="0"/>
    <n v="119600044"/>
    <n v="399956"/>
    <n v="119600044"/>
    <n v="0"/>
    <n v="0"/>
    <n v="0"/>
  </r>
  <r>
    <s v="41-06-00-076"/>
    <s v="REGIONAL"/>
    <s v="REGIONAL VALLE"/>
    <x v="26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71000000"/>
    <n v="0"/>
    <n v="0"/>
    <n v="171000000"/>
    <n v="0"/>
    <n v="171000000"/>
    <n v="0"/>
    <n v="171000000"/>
    <n v="117215811"/>
    <n v="117215811"/>
    <n v="117215811"/>
  </r>
  <r>
    <s v="41-06-00-076"/>
    <s v="REGIONAL"/>
    <s v="REGIONAL VALLE"/>
    <x v="26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7"/>
    <s v="CSF"/>
    <s v="DOTACIÓN"/>
    <n v="26851000"/>
    <n v="0"/>
    <n v="0"/>
    <n v="26851000"/>
    <n v="0"/>
    <n v="26851000"/>
    <n v="0"/>
    <n v="22640523"/>
    <n v="18181950"/>
    <n v="18181950"/>
    <n v="18181950"/>
  </r>
  <r>
    <s v="41-06-00-076"/>
    <s v="REGIONAL"/>
    <s v="REGIONAL VALLE"/>
    <x v="26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5000000"/>
    <n v="0"/>
    <n v="2413116"/>
    <n v="32586884"/>
    <n v="0"/>
    <n v="30896346"/>
    <n v="1690538"/>
    <n v="21796346"/>
    <n v="5285742"/>
    <n v="5285742"/>
    <n v="5285742"/>
  </r>
  <r>
    <s v="41-06-00-076"/>
    <s v="REGIONAL"/>
    <s v="REGIONAL VALLE"/>
    <x v="26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00280000"/>
    <n v="80430533"/>
    <n v="2510767"/>
    <n v="178199766"/>
    <n v="0"/>
    <n v="177284733"/>
    <n v="915033"/>
    <n v="177284733"/>
    <n v="122395234"/>
    <n v="122395234"/>
    <n v="122395234"/>
  </r>
  <r>
    <s v="41-06-00-076"/>
    <s v="REGIONAL"/>
    <s v="REGIONAL VALLE"/>
    <x v="26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8185000"/>
    <n v="7000000"/>
    <n v="0"/>
    <n v="15185000"/>
    <n v="0"/>
    <n v="13138228"/>
    <n v="2046772"/>
    <n v="11777881"/>
    <n v="8163824"/>
    <n v="8163824"/>
    <n v="8163824"/>
  </r>
  <r>
    <s v="41-06-00-081"/>
    <s v="REGIONAL"/>
    <s v="REGIONAL ARAUCA"/>
    <x v="27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6523000"/>
    <n v="952556"/>
    <n v="113599"/>
    <n v="7361957"/>
    <n v="0"/>
    <n v="7361956.0899999999"/>
    <n v="0.91"/>
    <n v="7361956.0899999999"/>
    <n v="7361350.0899999999"/>
    <n v="7361350.0899999999"/>
    <n v="7361350.0899999999"/>
  </r>
  <r>
    <s v="41-06-00-081"/>
    <s v="REGIONAL"/>
    <s v="REGIONAL ARAUCA"/>
    <x v="27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6500000"/>
    <n v="0"/>
    <n v="70000"/>
    <n v="6430000"/>
    <n v="0"/>
    <n v="6430000"/>
    <n v="0"/>
    <n v="6430000"/>
    <n v="0"/>
    <n v="0"/>
    <n v="0"/>
  </r>
  <r>
    <s v="41-06-00-081"/>
    <s v="REGIONAL"/>
    <s v="REGIONAL ARAUCA"/>
    <x v="27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7900000"/>
    <n v="0"/>
    <n v="0"/>
    <n v="7900000"/>
    <n v="0"/>
    <n v="3748718.01"/>
    <n v="4151281.99"/>
    <n v="1887153.41"/>
    <n v="1265770.1100000001"/>
    <n v="1265770.1100000001"/>
    <n v="1265770.1100000001"/>
  </r>
  <r>
    <s v="41-06-00-081"/>
    <s v="REGIONAL"/>
    <s v="REGIONAL ARAUCA"/>
    <x v="27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2000000"/>
    <n v="0"/>
    <n v="0"/>
    <n v="0"/>
  </r>
  <r>
    <s v="41-06-00-081"/>
    <s v="REGIONAL"/>
    <s v="REGIONAL ARAUCA"/>
    <x v="27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500000"/>
    <n v="0"/>
    <n v="196750"/>
    <n v="1303250"/>
    <n v="0"/>
    <n v="1303250"/>
    <n v="0"/>
    <n v="1303250"/>
    <n v="0"/>
    <n v="0"/>
    <n v="0"/>
  </r>
  <r>
    <s v="41-06-00-081"/>
    <s v="REGIONAL"/>
    <s v="REGIONAL ARAUCA"/>
    <x v="27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500000"/>
    <n v="0"/>
    <n v="0"/>
    <n v="15500000"/>
    <n v="0"/>
    <n v="5506710"/>
    <n v="9993290"/>
    <n v="5506710"/>
    <n v="5450922.79"/>
    <n v="5450922.79"/>
    <n v="5450922.79"/>
  </r>
  <r>
    <s v="41-06-00-081"/>
    <s v="REGIONAL"/>
    <s v="REGIONAL ARAUCA"/>
    <x v="27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1000000"/>
    <n v="0"/>
    <n v="0"/>
    <n v="51000000"/>
    <n v="0"/>
    <n v="50730884"/>
    <n v="269116"/>
    <n v="50730884"/>
    <n v="50583428.869999997"/>
    <n v="50583428.869999997"/>
    <n v="50583428.869999997"/>
  </r>
  <r>
    <s v="41-06-00-081"/>
    <s v="REGIONAL"/>
    <s v="REGIONAL ARAUCA"/>
    <x v="27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800000"/>
    <n v="0"/>
    <n v="0"/>
    <n v="800000"/>
    <n v="0"/>
    <n v="645400"/>
    <n v="154600"/>
    <n v="645400"/>
    <n v="642884"/>
    <n v="642884"/>
    <n v="642884"/>
  </r>
  <r>
    <s v="41-06-00-081"/>
    <s v="REGIONAL"/>
    <s v="REGIONAL ARAUCA"/>
    <x v="27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000000"/>
    <n v="0"/>
    <n v="0"/>
    <n v="4000000"/>
    <n v="0"/>
    <n v="4000000"/>
    <n v="0"/>
    <n v="4000000"/>
    <n v="3991035.58"/>
    <n v="3991035.58"/>
    <n v="3991035.58"/>
  </r>
  <r>
    <s v="41-06-00-081"/>
    <s v="REGIONAL"/>
    <s v="REGIONAL ARAUCA"/>
    <x v="27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2448936"/>
    <n v="0"/>
    <n v="14448936"/>
    <n v="0"/>
    <n v="12448936"/>
    <n v="2000000"/>
    <n v="8758829"/>
    <n v="8168226.4199999999"/>
    <n v="8168226.4199999999"/>
    <n v="8168226.4199999999"/>
  </r>
  <r>
    <s v="41-06-00-081"/>
    <s v="REGIONAL"/>
    <s v="REGIONAL ARAUCA"/>
    <x v="27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0"/>
    <n v="500000"/>
    <n v="0"/>
    <n v="0"/>
    <n v="0"/>
    <n v="0"/>
  </r>
  <r>
    <s v="41-06-00-081"/>
    <s v="REGIONAL"/>
    <s v="REGIONAL ARAUCA"/>
    <x v="27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1370262"/>
    <n v="0"/>
    <n v="0"/>
    <n v="21370262"/>
    <n v="0"/>
    <n v="20482409"/>
    <n v="887853"/>
    <n v="20482409"/>
    <n v="3000100.8"/>
    <n v="3000100.8"/>
    <n v="3000100.8"/>
  </r>
  <r>
    <s v="41-06-00-081"/>
    <s v="REGIONAL"/>
    <s v="REGIONAL ARAUCA"/>
    <x v="27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431376160"/>
    <n v="0"/>
    <n v="22197509"/>
    <n v="409178651"/>
    <n v="0"/>
    <n v="409178651"/>
    <n v="0"/>
    <n v="409178651"/>
    <n v="140120880"/>
    <n v="140120880"/>
    <n v="140120880"/>
  </r>
  <r>
    <s v="41-06-00-081"/>
    <s v="REGIONAL"/>
    <s v="REGIONAL ARAUCA"/>
    <x v="27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18547499"/>
    <n v="0"/>
    <n v="50053410"/>
    <n v="68494089"/>
    <n v="0"/>
    <n v="68494089"/>
    <n v="0"/>
    <n v="68494089"/>
    <n v="49338360"/>
    <n v="49338360"/>
    <n v="49338360"/>
  </r>
  <r>
    <s v="41-06-00-081"/>
    <s v="REGIONAL"/>
    <s v="REGIONAL ARAUCA"/>
    <x v="27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4652812"/>
    <n v="0"/>
    <n v="0"/>
    <n v="34652812"/>
    <n v="0"/>
    <n v="31524619"/>
    <n v="3128193"/>
    <n v="31524619"/>
    <n v="22503104"/>
    <n v="22503104"/>
    <n v="22503104"/>
  </r>
  <r>
    <s v="41-06-00-081"/>
    <s v="REGIONAL"/>
    <s v="REGIONAL ARAUCA"/>
    <x v="27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4258018"/>
    <n v="10301824"/>
    <n v="0"/>
    <n v="24559842"/>
    <n v="0"/>
    <n v="24533842"/>
    <n v="26000"/>
    <n v="17740966"/>
    <n v="17037129"/>
    <n v="17037129"/>
    <n v="17037129"/>
  </r>
  <r>
    <s v="41-06-00-081"/>
    <s v="REGIONAL"/>
    <s v="REGIONAL ARAUCA"/>
    <x v="27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800481882"/>
    <n v="1833475"/>
    <n v="88936209"/>
    <n v="2713379148"/>
    <n v="0"/>
    <n v="2713379148"/>
    <n v="0"/>
    <n v="2711777194"/>
    <n v="1889347962"/>
    <n v="1889347962"/>
    <n v="1889347962"/>
  </r>
  <r>
    <s v="41-06-00-081"/>
    <s v="REGIONAL"/>
    <s v="REGIONAL ARAUCA"/>
    <x v="27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3808035"/>
    <n v="0"/>
    <n v="6338824"/>
    <n v="217469211"/>
    <n v="0"/>
    <n v="217469211"/>
    <n v="0"/>
    <n v="216757232"/>
    <n v="157290520"/>
    <n v="157290520"/>
    <n v="157290520"/>
  </r>
  <r>
    <s v="41-06-00-081"/>
    <s v="REGIONAL"/>
    <s v="REGIONAL ARAUCA"/>
    <x v="2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32018013"/>
    <n v="0"/>
    <n v="72545188"/>
    <n v="559472825"/>
    <n v="0"/>
    <n v="559472825"/>
    <n v="0"/>
    <n v="559472825"/>
    <n v="342510993"/>
    <n v="342510993"/>
    <n v="342510993"/>
  </r>
  <r>
    <s v="41-06-00-081"/>
    <s v="REGIONAL"/>
    <s v="REGIONAL ARAUCA"/>
    <x v="2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0593600"/>
    <n v="1383600"/>
    <n v="9210000"/>
    <n v="0"/>
    <n v="9210000"/>
    <n v="0"/>
    <n v="9210000"/>
    <n v="1372000"/>
    <n v="1372000"/>
    <n v="1372000"/>
  </r>
  <r>
    <s v="41-06-00-081"/>
    <s v="REGIONAL"/>
    <s v="REGIONAL ARAUCA"/>
    <x v="27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511364807"/>
    <n v="809046745"/>
    <n v="0"/>
    <n v="1320411552"/>
    <n v="0"/>
    <n v="1318881877"/>
    <n v="1529675"/>
    <n v="1307300378"/>
    <n v="1013681545"/>
    <n v="1013681545"/>
    <n v="1013681545"/>
  </r>
  <r>
    <s v="41-06-00-081"/>
    <s v="REGIONAL"/>
    <s v="REGIONAL ARAUCA"/>
    <x v="27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01434000"/>
    <n v="100000000"/>
    <n v="0"/>
    <n v="201434000"/>
    <n v="0"/>
    <n v="200774406"/>
    <n v="659594"/>
    <n v="160513778"/>
    <n v="146124314"/>
    <n v="146124314"/>
    <n v="146124314"/>
  </r>
  <r>
    <s v="41-06-00-081"/>
    <s v="REGIONAL"/>
    <s v="REGIONAL ARAUCA"/>
    <x v="27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77860000"/>
    <n v="515000"/>
    <n v="515000"/>
    <n v="177860000"/>
    <n v="0"/>
    <n v="177860000"/>
    <n v="0"/>
    <n v="177860000"/>
    <n v="96955467"/>
    <n v="96955467"/>
    <n v="96955467"/>
  </r>
  <r>
    <s v="41-06-00-081"/>
    <s v="REGIONAL"/>
    <s v="REGIONAL ARAUCA"/>
    <x v="27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27000"/>
    <n v="0"/>
    <n v="27000"/>
    <n v="0"/>
    <n v="27000"/>
    <n v="0"/>
    <n v="27000"/>
    <n v="27000"/>
    <n v="27000"/>
    <n v="27000"/>
  </r>
  <r>
    <s v="41-06-00-081"/>
    <s v="REGIONAL"/>
    <s v="REGIONAL ARAUCA"/>
    <x v="2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26325114480"/>
    <n v="60664500"/>
    <n v="294539472"/>
    <n v="26091239508"/>
    <n v="0"/>
    <n v="26091239508"/>
    <n v="0"/>
    <n v="26091239508"/>
    <n v="22325926433"/>
    <n v="22325926433"/>
    <n v="22325926433"/>
  </r>
  <r>
    <s v="41-06-00-081"/>
    <s v="REGIONAL"/>
    <s v="REGIONAL ARAUCA"/>
    <x v="2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763447288"/>
    <n v="145711094"/>
    <n v="617736194"/>
    <n v="0"/>
    <n v="617736194"/>
    <n v="0"/>
    <n v="617736194"/>
    <n v="411785776"/>
    <n v="411785776"/>
    <n v="411785776"/>
  </r>
  <r>
    <s v="41-06-00-081"/>
    <s v="REGIONAL"/>
    <s v="REGIONAL ARAUCA"/>
    <x v="2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825876107"/>
    <n v="40244212"/>
    <n v="785631895"/>
    <n v="0"/>
    <n v="785631895"/>
    <n v="0"/>
    <n v="665094595"/>
    <n v="0"/>
    <n v="0"/>
    <n v="0"/>
  </r>
  <r>
    <s v="41-06-00-081"/>
    <s v="REGIONAL"/>
    <s v="REGIONAL ARAUCA"/>
    <x v="2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1563263214"/>
    <n v="0"/>
    <n v="5997178"/>
    <n v="1557266036"/>
    <n v="0"/>
    <n v="1557266036"/>
    <n v="0"/>
    <n v="1557266036"/>
    <n v="1279746274"/>
    <n v="1279746274"/>
    <n v="1279746274"/>
  </r>
  <r>
    <s v="41-06-00-081"/>
    <s v="REGIONAL"/>
    <s v="REGIONAL ARAUCA"/>
    <x v="2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55047096"/>
    <n v="0"/>
    <n v="55047096"/>
    <n v="0"/>
    <n v="55047096"/>
    <n v="0"/>
    <n v="55047096"/>
    <n v="20568288"/>
    <n v="20568288"/>
    <n v="20568288"/>
  </r>
  <r>
    <s v="41-06-00-081"/>
    <s v="REGIONAL"/>
    <s v="REGIONAL ARAUCA"/>
    <x v="2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862412280"/>
    <n v="0"/>
    <n v="862412280"/>
    <n v="0"/>
    <n v="862412280"/>
    <n v="0"/>
    <n v="862412280"/>
    <n v="859966850"/>
    <n v="859966850"/>
    <n v="859966850"/>
  </r>
  <r>
    <s v="41-06-00-081"/>
    <s v="REGIONAL"/>
    <s v="REGIONAL ARAUCA"/>
    <x v="2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138073795"/>
    <n v="1394648"/>
    <n v="136679147"/>
    <n v="0"/>
    <n v="136679147"/>
    <n v="0"/>
    <n v="136679147"/>
    <n v="0"/>
    <n v="0"/>
    <n v="0"/>
  </r>
  <r>
    <s v="41-06-00-081"/>
    <s v="REGIONAL"/>
    <s v="REGIONAL ARAUCA"/>
    <x v="27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1545199"/>
    <n v="1545199"/>
    <n v="0"/>
    <n v="0"/>
    <n v="0"/>
    <n v="0"/>
    <n v="0"/>
    <n v="0"/>
    <n v="0"/>
    <n v="0"/>
  </r>
  <r>
    <s v="41-06-00-081"/>
    <s v="REGIONAL"/>
    <s v="REGIONAL ARAUCA"/>
    <x v="27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35530000"/>
    <n v="7330002"/>
    <n v="328199998"/>
    <n v="0"/>
    <n v="328099831"/>
    <n v="100167"/>
    <n v="328099831"/>
    <n v="212382664"/>
    <n v="212382664"/>
    <n v="212382664"/>
  </r>
  <r>
    <s v="41-06-00-081"/>
    <s v="REGIONAL"/>
    <s v="REGIONAL ARAUCA"/>
    <x v="27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79572910"/>
    <n v="0"/>
    <n v="82572910"/>
    <n v="0"/>
    <n v="80955944"/>
    <n v="1616966"/>
    <n v="66536367"/>
    <n v="57954705"/>
    <n v="57954705"/>
    <n v="57954705"/>
  </r>
  <r>
    <s v="41-06-00-081"/>
    <s v="REGIONAL"/>
    <s v="REGIONAL ARAUCA"/>
    <x v="27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17000"/>
    <n v="0"/>
    <n v="17000"/>
    <n v="0"/>
    <n v="12000"/>
    <n v="5000"/>
    <n v="12000"/>
    <n v="6962.22"/>
    <n v="6962.22"/>
    <n v="6962.22"/>
  </r>
  <r>
    <s v="41-06-00-081"/>
    <s v="REGIONAL"/>
    <s v="REGIONAL ARAUCA"/>
    <x v="27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419344640"/>
    <n v="226549500"/>
    <n v="0"/>
    <n v="1645894140"/>
    <n v="0"/>
    <n v="1645894140"/>
    <n v="0"/>
    <n v="1645894140"/>
    <n v="706669938"/>
    <n v="706669938"/>
    <n v="706669938"/>
  </r>
  <r>
    <s v="41-06-00-081"/>
    <s v="REGIONAL"/>
    <s v="REGIONAL ARAUCA"/>
    <x v="27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30192679"/>
    <n v="0"/>
    <n v="0"/>
    <n v="430192679"/>
    <n v="0"/>
    <n v="430192679"/>
    <n v="0"/>
    <n v="430192679"/>
    <n v="346019170"/>
    <n v="346019170"/>
    <n v="346019170"/>
  </r>
  <r>
    <s v="41-06-00-081"/>
    <s v="REGIONAL"/>
    <s v="REGIONAL ARAUCA"/>
    <x v="27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4678967"/>
    <n v="0"/>
    <n v="34678967"/>
    <n v="24642933"/>
    <n v="24642933"/>
    <n v="24642933"/>
  </r>
  <r>
    <s v="41-06-00-081"/>
    <s v="REGIONAL"/>
    <s v="REGIONAL ARAUCA"/>
    <x v="27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16041566"/>
    <n v="247899"/>
    <n v="13910462"/>
    <n v="11174035"/>
    <n v="11174035"/>
    <n v="11174035"/>
  </r>
  <r>
    <s v="41-06-00-081"/>
    <s v="REGIONAL"/>
    <s v="REGIONAL ARAUCA"/>
    <x v="27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2000"/>
    <n v="2984"/>
    <n v="2000"/>
    <n v="479.3"/>
    <n v="479.3"/>
    <n v="479.3"/>
  </r>
  <r>
    <s v="41-06-00-081"/>
    <s v="REGIONAL"/>
    <s v="REGIONAL ARAUCA"/>
    <x v="27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605430090"/>
    <n v="0"/>
    <n v="257540940"/>
    <n v="1347889150"/>
    <n v="0"/>
    <n v="1347889150"/>
    <n v="0"/>
    <n v="1347889150"/>
    <n v="544832827"/>
    <n v="544832827"/>
    <n v="544832827"/>
  </r>
  <r>
    <s v="41-06-00-081"/>
    <s v="REGIONAL"/>
    <s v="REGIONAL ARAUCA"/>
    <x v="27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328205910"/>
    <n v="0"/>
    <n v="14957460"/>
    <n v="313248450"/>
    <n v="0"/>
    <n v="313248450"/>
    <n v="0"/>
    <n v="313248450"/>
    <n v="211472211"/>
    <n v="211472211"/>
    <n v="211472211"/>
  </r>
  <r>
    <s v="41-06-00-081"/>
    <s v="REGIONAL"/>
    <s v="REGIONAL ARAUCA"/>
    <x v="27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26549500"/>
    <n v="0"/>
    <n v="226549500"/>
    <n v="0"/>
    <n v="226549500"/>
    <n v="0"/>
    <n v="226549500"/>
    <n v="67964850"/>
    <n v="67964850"/>
    <n v="67964850"/>
  </r>
  <r>
    <s v="41-06-00-081"/>
    <s v="REGIONAL"/>
    <s v="REGIONAL ARAUCA"/>
    <x v="27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5952800"/>
    <n v="62717000"/>
    <n v="0"/>
    <n v="62717000"/>
    <n v="0"/>
    <n v="62717000"/>
    <n v="41244400"/>
    <n v="41244400"/>
    <n v="41244400"/>
  </r>
  <r>
    <s v="41-06-00-081"/>
    <s v="REGIONAL"/>
    <s v="REGIONAL ARAUCA"/>
    <x v="27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2000000"/>
    <n v="0"/>
    <n v="15000000"/>
    <n v="0"/>
    <n v="14829429"/>
    <n v="170571"/>
    <n v="13268960"/>
    <n v="9337425"/>
    <n v="9337425"/>
    <n v="9337425"/>
  </r>
  <r>
    <s v="41-06-00-081"/>
    <s v="REGIONAL"/>
    <s v="REGIONAL ARAUCA"/>
    <x v="27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7734544"/>
    <n v="7640544"/>
    <n v="94000"/>
    <n v="0"/>
    <n v="94000"/>
    <n v="0"/>
    <n v="94000"/>
    <n v="11658.88"/>
    <n v="11658.88"/>
    <n v="11658.88"/>
  </r>
  <r>
    <s v="41-06-00-081"/>
    <s v="REGIONAL"/>
    <s v="REGIONAL ARAUCA"/>
    <x v="27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3247"/>
    <n v="73168533"/>
    <n v="0"/>
    <n v="73168533"/>
    <n v="0"/>
    <n v="73168533"/>
    <n v="50968833"/>
    <n v="50968833"/>
    <n v="50968833"/>
  </r>
  <r>
    <s v="41-06-00-081"/>
    <s v="REGIONAL"/>
    <s v="REGIONAL ARAUCA"/>
    <x v="27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3000000"/>
    <n v="0"/>
    <n v="18964433"/>
    <n v="0"/>
    <n v="18508778"/>
    <n v="455655"/>
    <n v="15858608"/>
    <n v="13458175"/>
    <n v="13458175"/>
    <n v="13458175"/>
  </r>
  <r>
    <s v="41-06-00-081"/>
    <s v="REGIONAL"/>
    <s v="REGIONAL ARAUCA"/>
    <x v="27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3500"/>
    <n v="0"/>
    <n v="3500"/>
    <n v="0"/>
    <n v="3500"/>
    <n v="0"/>
    <n v="3500"/>
    <n v="1087.07"/>
    <n v="1087.07"/>
    <n v="1087.07"/>
  </r>
  <r>
    <s v="41-06-00-081"/>
    <s v="REGIONAL"/>
    <s v="REGIONAL ARAUCA"/>
    <x v="27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15800"/>
    <n v="93710"/>
    <n v="47678400"/>
    <n v="0"/>
    <n v="45738000"/>
    <n v="1940400"/>
    <n v="45738000"/>
    <n v="31739400"/>
    <n v="31739400"/>
    <n v="31739400"/>
  </r>
  <r>
    <s v="41-06-00-081"/>
    <s v="REGIONAL"/>
    <s v="REGIONAL ARAUCA"/>
    <x v="27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5109843"/>
    <n v="0"/>
    <n v="0"/>
    <n v="5109843"/>
    <n v="0"/>
    <n v="5109843"/>
    <n v="0"/>
    <n v="4241464"/>
    <n v="4208464"/>
    <n v="4208464"/>
    <n v="4208464"/>
  </r>
  <r>
    <s v="41-06-00-081"/>
    <s v="REGIONAL"/>
    <s v="REGIONAL ARAUCA"/>
    <x v="27"/>
    <s v="C-4199-1500-1-0-999"/>
    <s v="C-4199-1500-1"/>
    <x v="10"/>
    <s v="DIRECCIÓN DE INFORMACIÓN Y TECNOLOGÍA"/>
    <s v="Tecnología"/>
    <x v="1"/>
    <s v="4199"/>
    <s v="1500"/>
    <s v="1"/>
    <s v="0"/>
    <s v="999"/>
    <m/>
    <m/>
    <s v="Propios"/>
    <s v="27"/>
    <s v="CSF"/>
    <s v="GRAVAMEN A LOS MOVIMIENTOS FINANCIEROS - GMF"/>
    <n v="0"/>
    <n v="5000"/>
    <n v="0"/>
    <n v="5000"/>
    <n v="0"/>
    <n v="5000"/>
    <n v="0"/>
    <n v="5000"/>
    <n v="2105.7399999999998"/>
    <n v="2105.7399999999998"/>
    <n v="2105.7399999999998"/>
  </r>
  <r>
    <s v="41-06-00-081"/>
    <s v="REGIONAL"/>
    <s v="REGIONAL ARAUCA"/>
    <x v="27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60298013"/>
    <n v="17461000"/>
    <n v="15467013"/>
    <n v="262292000"/>
    <n v="0"/>
    <n v="262292000"/>
    <n v="0"/>
    <n v="262292000"/>
    <n v="203727737"/>
    <n v="203727737"/>
    <n v="203727737"/>
  </r>
  <r>
    <s v="41-06-00-081"/>
    <s v="REGIONAL"/>
    <s v="REGIONAL ARAUCA"/>
    <x v="27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396001"/>
    <n v="0"/>
    <n v="2396001"/>
    <n v="0"/>
    <n v="0"/>
    <n v="2396001"/>
    <n v="0"/>
    <n v="0"/>
    <n v="0"/>
    <n v="0"/>
  </r>
  <r>
    <s v="41-06-00-081"/>
    <s v="REGIONAL"/>
    <s v="REGIONAL ARAUCA"/>
    <x v="27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6600000"/>
    <n v="0"/>
    <n v="16600000"/>
    <n v="0"/>
    <n v="16600000"/>
    <n v="0"/>
    <n v="8260074"/>
    <n v="4415298"/>
    <n v="4415298"/>
    <n v="4415298"/>
  </r>
  <r>
    <s v="41-06-00-081"/>
    <s v="REGIONAL"/>
    <s v="REGIONAL ARAUCA"/>
    <x v="27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000000"/>
    <n v="0"/>
    <n v="1500000"/>
    <n v="500000"/>
    <n v="0"/>
    <n v="0"/>
    <n v="500000"/>
    <n v="0"/>
    <n v="0"/>
    <n v="0"/>
    <n v="0"/>
  </r>
  <r>
    <s v="41-06-00-081"/>
    <s v="REGIONAL"/>
    <s v="REGIONAL ARAUCA"/>
    <x v="27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146100"/>
    <n v="24146100"/>
    <n v="24146100"/>
  </r>
  <r>
    <s v="41-06-00-081"/>
    <s v="REGIONAL"/>
    <s v="REGIONAL ARAUCA"/>
    <x v="27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92523066"/>
    <n v="51794105"/>
    <n v="2726006"/>
    <n v="441591165"/>
    <n v="0"/>
    <n v="441591165"/>
    <n v="0"/>
    <n v="441591165"/>
    <n v="265927533"/>
    <n v="265927533"/>
    <n v="265927533"/>
  </r>
  <r>
    <s v="41-06-00-081"/>
    <s v="REGIONAL"/>
    <s v="REGIONAL ARAUCA"/>
    <x v="27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2457088"/>
    <n v="0"/>
    <n v="0"/>
    <n v="12457088"/>
    <n v="0"/>
    <n v="12457088"/>
    <n v="0"/>
    <n v="12457088"/>
    <n v="8304728"/>
    <n v="8304728"/>
    <n v="8304728"/>
  </r>
  <r>
    <s v="41-06-00-081"/>
    <s v="REGIONAL"/>
    <s v="REGIONAL ARAUCA"/>
    <x v="27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42406000"/>
    <n v="0"/>
    <n v="42406000"/>
    <n v="0"/>
    <n v="7551524"/>
    <n v="34854476"/>
    <n v="7089275"/>
    <n v="7089275"/>
    <n v="7089275"/>
    <n v="7089275"/>
  </r>
  <r>
    <s v="41-06-00-081"/>
    <s v="REGIONAL"/>
    <s v="REGIONAL ARAUCA"/>
    <x v="27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176000"/>
    <n v="0"/>
    <n v="6176000"/>
    <n v="0"/>
    <n v="6176000"/>
    <n v="0"/>
    <n v="6167000"/>
    <n v="0"/>
    <n v="0"/>
    <n v="0"/>
  </r>
  <r>
    <s v="41-06-00-081"/>
    <s v="REGIONAL"/>
    <s v="REGIONAL ARAUCA"/>
    <x v="27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400000"/>
    <n v="2135000"/>
    <n v="0"/>
    <n v="5535000"/>
    <n v="0"/>
    <n v="3400000"/>
    <n v="2135000"/>
    <n v="3232831"/>
    <n v="3232831"/>
    <n v="3232831"/>
    <n v="3232831"/>
  </r>
  <r>
    <s v="41-06-00-081"/>
    <s v="REGIONAL"/>
    <s v="REGIONAL ARAUCA"/>
    <x v="27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81107"/>
    <n v="169624"/>
    <n v="0"/>
    <n v="450731"/>
    <n v="0"/>
    <n v="450731"/>
    <n v="0"/>
    <n v="450731"/>
    <n v="19142.52"/>
    <n v="19142.52"/>
    <n v="19142.52"/>
  </r>
  <r>
    <s v="41-06-00-081"/>
    <s v="REGIONAL"/>
    <s v="REGIONAL ARAUCA"/>
    <x v="27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33404782"/>
    <n v="33404782"/>
    <n v="33404782"/>
    <n v="33404782"/>
  </r>
  <r>
    <s v="41-06-00-081"/>
    <s v="REGIONAL"/>
    <s v="REGIONAL ARAUCA"/>
    <x v="27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83000000"/>
    <n v="0"/>
    <n v="0"/>
    <n v="83000000"/>
    <n v="0"/>
    <n v="83000000"/>
    <n v="0"/>
    <n v="83000000"/>
    <n v="39487381"/>
    <n v="39487381"/>
    <n v="39487381"/>
  </r>
  <r>
    <s v="41-06-00-081"/>
    <s v="REGIONAL"/>
    <s v="REGIONAL ARAUCA"/>
    <x v="27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3000000"/>
    <n v="0"/>
    <n v="1094090"/>
    <n v="11905910"/>
    <n v="0"/>
    <n v="11905910"/>
    <n v="0"/>
    <n v="11905910"/>
    <n v="11905910"/>
    <n v="11905910"/>
    <n v="11905910"/>
  </r>
  <r>
    <s v="41-06-00-081"/>
    <s v="REGIONAL"/>
    <s v="REGIONAL ARAUCA"/>
    <x v="27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3007723"/>
    <n v="0"/>
    <n v="89288723"/>
    <n v="0"/>
    <n v="89141066"/>
    <n v="147657"/>
    <n v="88972966"/>
    <n v="62196700"/>
    <n v="62196700"/>
    <n v="62196700"/>
  </r>
  <r>
    <s v="41-06-00-081"/>
    <s v="REGIONAL"/>
    <s v="REGIONAL ARAUCA"/>
    <x v="27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176000"/>
    <n v="6877636"/>
    <n v="0"/>
    <n v="13053636"/>
    <n v="0"/>
    <n v="13053636"/>
    <n v="0"/>
    <n v="7258173"/>
    <n v="7258173"/>
    <n v="7258173"/>
    <n v="7258173"/>
  </r>
  <r>
    <s v="41-06-00-085"/>
    <s v="REGIONAL"/>
    <s v="REGIONAL CASANARE"/>
    <x v="28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3200000"/>
    <n v="665000"/>
    <n v="20849"/>
    <n v="23844151"/>
    <n v="0"/>
    <n v="23844151"/>
    <n v="0"/>
    <n v="23844151"/>
    <n v="23844151"/>
    <n v="23844151"/>
    <n v="23844151"/>
  </r>
  <r>
    <s v="41-06-00-085"/>
    <s v="REGIONAL"/>
    <s v="REGIONAL CASANARE"/>
    <x v="28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7000000"/>
    <n v="0"/>
    <n v="4659035"/>
    <n v="2340965"/>
    <n v="0"/>
    <n v="2340965"/>
    <n v="0"/>
    <n v="2340965"/>
    <n v="788868"/>
    <n v="788868"/>
    <n v="788868"/>
  </r>
  <r>
    <s v="41-06-00-085"/>
    <s v="REGIONAL"/>
    <s v="REGIONAL CASANARE"/>
    <x v="28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8000000"/>
    <n v="0"/>
    <n v="4371410"/>
    <n v="3628590"/>
    <n v="0"/>
    <n v="3628590"/>
    <n v="0"/>
    <n v="2328590.4300000002"/>
    <n v="1145137.95"/>
    <n v="1145137.95"/>
    <n v="1145137.95"/>
  </r>
  <r>
    <s v="41-06-00-085"/>
    <s v="REGIONAL"/>
    <s v="REGIONAL CASANARE"/>
    <x v="28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499058"/>
    <n v="1500942"/>
    <n v="0"/>
    <n v="1500942"/>
    <n v="0"/>
    <n v="1500942"/>
    <n v="981452"/>
    <n v="981452"/>
    <n v="981452"/>
  </r>
  <r>
    <s v="41-06-00-085"/>
    <s v="REGIONAL"/>
    <s v="REGIONAL CASANARE"/>
    <x v="28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76919952"/>
    <n v="1846"/>
    <n v="6131558"/>
    <n v="70790240"/>
    <n v="0"/>
    <n v="70790240"/>
    <n v="0"/>
    <n v="66624882"/>
    <n v="36051942"/>
    <n v="36051942"/>
    <n v="36051942"/>
  </r>
  <r>
    <s v="41-06-00-085"/>
    <s v="REGIONAL"/>
    <s v="REGIONAL CASANARE"/>
    <x v="28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6000000"/>
    <n v="2892188"/>
    <n v="299868"/>
    <n v="8592320"/>
    <n v="0"/>
    <n v="8445146"/>
    <n v="147174"/>
    <n v="8445146"/>
    <n v="7490021"/>
    <n v="7490021"/>
    <n v="7490021"/>
  </r>
  <r>
    <s v="41-06-00-085"/>
    <s v="REGIONAL"/>
    <s v="REGIONAL CASANARE"/>
    <x v="28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00000"/>
    <n v="0"/>
    <n v="0"/>
    <n v="2000000"/>
    <n v="0"/>
    <n v="2000000"/>
    <n v="0"/>
    <n v="1995400"/>
    <n v="1995400"/>
    <n v="1995400"/>
    <n v="1995400"/>
  </r>
  <r>
    <s v="41-06-00-085"/>
    <s v="REGIONAL"/>
    <s v="REGIONAL CASANARE"/>
    <x v="28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36000000"/>
    <n v="0"/>
    <n v="0"/>
    <n v="36000000"/>
    <n v="0"/>
    <n v="36000000"/>
    <n v="0"/>
    <n v="36000000"/>
    <n v="36000000"/>
    <n v="36000000"/>
    <n v="36000000"/>
  </r>
  <r>
    <s v="41-06-00-085"/>
    <s v="REGIONAL"/>
    <s v="REGIONAL CASANARE"/>
    <x v="28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00000"/>
    <n v="0"/>
    <n v="0"/>
    <n v="300000"/>
    <n v="0"/>
    <n v="300000"/>
    <n v="0"/>
    <n v="292868"/>
    <n v="292868"/>
    <n v="292868"/>
    <n v="292868"/>
  </r>
  <r>
    <s v="41-06-00-085"/>
    <s v="REGIONAL"/>
    <s v="REGIONAL CASANARE"/>
    <x v="28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2000000"/>
    <n v="0"/>
    <n v="0"/>
    <n v="2000000"/>
    <n v="0"/>
    <n v="2000000"/>
    <n v="0"/>
    <n v="1995486"/>
    <n v="1995486"/>
    <n v="1995486"/>
    <n v="1995486"/>
  </r>
  <r>
    <s v="41-06-00-085"/>
    <s v="REGIONAL"/>
    <s v="REGIONAL CASANARE"/>
    <x v="28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4518139"/>
    <n v="0"/>
    <n v="16518139"/>
    <n v="0"/>
    <n v="16518139"/>
    <n v="0"/>
    <n v="12732309"/>
    <n v="11985066"/>
    <n v="11985066"/>
    <n v="11985066"/>
  </r>
  <r>
    <s v="41-06-00-085"/>
    <s v="REGIONAL"/>
    <s v="REGIONAL CASANARE"/>
    <x v="28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1000000"/>
    <n v="0"/>
    <n v="90827"/>
    <n v="90807"/>
    <n v="90807"/>
    <n v="90807"/>
  </r>
  <r>
    <s v="41-06-00-085"/>
    <s v="REGIONAL"/>
    <s v="REGIONAL CASANARE"/>
    <x v="28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5068961"/>
    <n v="0"/>
    <n v="1474"/>
    <n v="25067487"/>
    <n v="0"/>
    <n v="25067487"/>
    <n v="0"/>
    <n v="12302503"/>
    <n v="8901727"/>
    <n v="8901727"/>
    <n v="8901727"/>
  </r>
  <r>
    <s v="41-06-00-085"/>
    <s v="REGIONAL"/>
    <s v="REGIONAL CASANARE"/>
    <x v="28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422503360"/>
    <n v="0"/>
    <n v="50406225"/>
    <n v="372097135"/>
    <n v="0"/>
    <n v="372097135"/>
    <n v="0"/>
    <n v="372097135"/>
    <n v="169293876"/>
    <n v="169293876"/>
    <n v="169293876"/>
  </r>
  <r>
    <s v="41-06-00-085"/>
    <s v="REGIONAL"/>
    <s v="REGIONAL CASANARE"/>
    <x v="28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27489154"/>
    <n v="17857000"/>
    <n v="70904598"/>
    <n v="74441556"/>
    <n v="0"/>
    <n v="73931356"/>
    <n v="510200"/>
    <n v="73931356"/>
    <n v="48702573"/>
    <n v="48702573"/>
    <n v="48702573"/>
  </r>
  <r>
    <s v="41-06-00-085"/>
    <s v="REGIONAL"/>
    <s v="REGIONAL CASANARE"/>
    <x v="28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0799784"/>
    <n v="0"/>
    <n v="7965480"/>
    <n v="62834304"/>
    <n v="0"/>
    <n v="62834304"/>
    <n v="0"/>
    <n v="62834304"/>
    <n v="47074560"/>
    <n v="47074560"/>
    <n v="47074560"/>
  </r>
  <r>
    <s v="41-06-00-085"/>
    <s v="REGIONAL"/>
    <s v="REGIONAL CASANARE"/>
    <x v="28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348391"/>
    <n v="0"/>
    <n v="0"/>
    <n v="13348391"/>
    <n v="0"/>
    <n v="13348391"/>
    <n v="0"/>
    <n v="9971687"/>
    <n v="8797478"/>
    <n v="8797478"/>
    <n v="8797478"/>
  </r>
  <r>
    <s v="41-06-00-085"/>
    <s v="REGIONAL"/>
    <s v="REGIONAL CASANARE"/>
    <x v="28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01478000"/>
    <n v="18249000"/>
    <n v="401478000"/>
    <n v="18249000"/>
    <n v="0"/>
    <n v="18249000"/>
    <n v="0"/>
    <n v="0"/>
    <n v="0"/>
    <n v="0"/>
    <n v="0"/>
  </r>
  <r>
    <s v="41-06-00-085"/>
    <s v="REGIONAL"/>
    <s v="REGIONAL CASANARE"/>
    <x v="28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575652212"/>
    <n v="12382838"/>
    <n v="129600175"/>
    <n v="3458434875"/>
    <n v="0"/>
    <n v="3458434875"/>
    <n v="0"/>
    <n v="3432087968"/>
    <n v="2231940271"/>
    <n v="2231940271"/>
    <n v="2231940271"/>
  </r>
  <r>
    <s v="41-06-00-085"/>
    <s v="REGIONAL"/>
    <s v="REGIONAL CASANARE"/>
    <x v="28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9892619"/>
    <n v="0"/>
    <n v="62858279"/>
    <n v="167034340"/>
    <n v="0"/>
    <n v="165369404"/>
    <n v="1664936"/>
    <n v="165369404"/>
    <n v="119552625"/>
    <n v="119552625"/>
    <n v="119552625"/>
  </r>
  <r>
    <s v="41-06-00-085"/>
    <s v="REGIONAL"/>
    <s v="REGIONAL CASANARE"/>
    <x v="28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1484760618"/>
    <n v="0"/>
    <n v="80016710"/>
    <n v="1404743908"/>
    <n v="0"/>
    <n v="1404743908"/>
    <n v="0"/>
    <n v="1404743908"/>
    <n v="989083909"/>
    <n v="989083909"/>
    <n v="989083909"/>
  </r>
  <r>
    <s v="41-06-00-085"/>
    <s v="REGIONAL"/>
    <s v="REGIONAL CASANARE"/>
    <x v="28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21835240"/>
    <n v="0"/>
    <n v="21835240"/>
    <n v="0"/>
    <n v="17576800"/>
    <n v="4258440"/>
    <n v="16802800"/>
    <n v="9575300"/>
    <n v="9575300"/>
    <n v="9575300"/>
  </r>
  <r>
    <s v="41-06-00-085"/>
    <s v="REGIONAL"/>
    <s v="REGIONAL CASANARE"/>
    <x v="28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428282232"/>
    <n v="411433396"/>
    <n v="0"/>
    <n v="839715628"/>
    <n v="0"/>
    <n v="839513995"/>
    <n v="201633"/>
    <n v="839513995"/>
    <n v="725153598"/>
    <n v="725153598"/>
    <n v="725153598"/>
  </r>
  <r>
    <s v="41-06-00-085"/>
    <s v="REGIONAL"/>
    <s v="REGIONAL CASANARE"/>
    <x v="28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89961000"/>
    <n v="0"/>
    <n v="0"/>
    <n v="189961000"/>
    <n v="0"/>
    <n v="189961000"/>
    <n v="0"/>
    <n v="176433535"/>
    <n v="160700531"/>
    <n v="160700531"/>
    <n v="160700531"/>
  </r>
  <r>
    <s v="41-06-00-085"/>
    <s v="REGIONAL"/>
    <s v="REGIONAL CASANARE"/>
    <x v="28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7689000"/>
    <n v="0"/>
    <n v="0"/>
    <n v="67689000"/>
    <n v="0"/>
    <n v="67689000"/>
    <n v="0"/>
    <n v="62415619"/>
    <n v="52882700"/>
    <n v="52882700"/>
    <n v="52882700"/>
  </r>
  <r>
    <s v="41-06-00-085"/>
    <s v="REGIONAL"/>
    <s v="REGIONAL CASANARE"/>
    <x v="28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33521"/>
    <n v="0"/>
    <n v="33521"/>
    <n v="0"/>
    <n v="17131"/>
    <n v="16390"/>
    <n v="17131"/>
    <n v="16945"/>
    <n v="16945"/>
    <n v="16945"/>
  </r>
  <r>
    <s v="41-06-00-085"/>
    <s v="REGIONAL"/>
    <s v="REGIONAL CASANARE"/>
    <x v="2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89170154"/>
    <n v="0"/>
    <n v="189170154"/>
    <n v="0"/>
    <n v="189170154"/>
    <n v="0"/>
    <n v="189170154"/>
    <n v="4088500"/>
    <n v="4088500"/>
    <n v="4088500"/>
  </r>
  <r>
    <s v="41-06-00-085"/>
    <s v="REGIONAL"/>
    <s v="REGIONAL CASANARE"/>
    <x v="2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24076727223"/>
    <n v="2897653552"/>
    <n v="269390212"/>
    <n v="26704990563"/>
    <n v="0"/>
    <n v="26456083804"/>
    <n v="248906759"/>
    <n v="26315250683"/>
    <n v="22047865572"/>
    <n v="22047865572"/>
    <n v="22047865572"/>
  </r>
  <r>
    <s v="41-06-00-085"/>
    <s v="REGIONAL"/>
    <s v="REGIONAL CASANARE"/>
    <x v="28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32554030"/>
    <n v="0"/>
    <n v="17089818"/>
    <n v="415464212"/>
    <n v="0"/>
    <n v="415464212"/>
    <n v="0"/>
    <n v="415464212"/>
    <n v="323431744"/>
    <n v="323431744"/>
    <n v="323431744"/>
  </r>
  <r>
    <s v="41-06-00-085"/>
    <s v="REGIONAL"/>
    <s v="REGIONAL CASANARE"/>
    <x v="28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183690695"/>
    <n v="267050807"/>
    <n v="0"/>
    <n v="450741502"/>
    <n v="0"/>
    <n v="327355787"/>
    <n v="123385715"/>
    <n v="327355787"/>
    <n v="176945855"/>
    <n v="176945855"/>
    <n v="176945855"/>
  </r>
  <r>
    <s v="41-06-00-085"/>
    <s v="REGIONAL"/>
    <s v="REGIONAL CASANARE"/>
    <x v="28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25103664"/>
    <n v="1394648"/>
    <n v="23709016"/>
    <n v="0"/>
    <n v="23709016"/>
    <n v="0"/>
    <n v="23709016"/>
    <n v="0"/>
    <n v="0"/>
    <n v="0"/>
  </r>
  <r>
    <s v="41-06-00-085"/>
    <s v="REGIONAL"/>
    <s v="REGIONAL CASANARE"/>
    <x v="28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34080000"/>
    <n v="966667"/>
    <n v="333113333"/>
    <n v="0"/>
    <n v="328570001"/>
    <n v="4543332"/>
    <n v="328570001"/>
    <n v="185697002"/>
    <n v="185697002"/>
    <n v="185697002"/>
  </r>
  <r>
    <s v="41-06-00-085"/>
    <s v="REGIONAL"/>
    <s v="REGIONAL CASANARE"/>
    <x v="28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9506200"/>
    <n v="75466085"/>
    <n v="0"/>
    <n v="84972285"/>
    <n v="0"/>
    <n v="84972285"/>
    <n v="0"/>
    <n v="70358531"/>
    <n v="57935762"/>
    <n v="57935762"/>
    <n v="57935762"/>
  </r>
  <r>
    <s v="41-06-00-085"/>
    <s v="REGIONAL"/>
    <s v="REGIONAL CASANARE"/>
    <x v="28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9187"/>
    <n v="0"/>
    <n v="9187"/>
    <n v="0"/>
    <n v="9187"/>
    <n v="0"/>
    <n v="9187"/>
    <n v="3864"/>
    <n v="3864"/>
    <n v="3864"/>
  </r>
  <r>
    <s v="41-06-00-085"/>
    <s v="REGIONAL"/>
    <s v="REGIONAL CASANARE"/>
    <x v="28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912435840"/>
    <n v="172971840"/>
    <n v="2537160"/>
    <n v="1082870520"/>
    <n v="0"/>
    <n v="1082870520"/>
    <n v="0"/>
    <n v="1082870520"/>
    <n v="686274076"/>
    <n v="686274076"/>
    <n v="686274076"/>
  </r>
  <r>
    <s v="41-06-00-085"/>
    <s v="REGIONAL"/>
    <s v="REGIONAL CASANARE"/>
    <x v="28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17441336"/>
    <n v="0"/>
    <n v="0"/>
    <n v="117441336"/>
    <n v="0"/>
    <n v="117441336"/>
    <n v="0"/>
    <n v="117441336"/>
    <n v="105697200"/>
    <n v="105697200"/>
    <n v="105697200"/>
  </r>
  <r>
    <s v="41-06-00-085"/>
    <s v="REGIONAL"/>
    <s v="REGIONAL CASANARE"/>
    <x v="28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23450533"/>
    <n v="23450533"/>
    <n v="23450533"/>
  </r>
  <r>
    <s v="41-06-00-085"/>
    <s v="REGIONAL"/>
    <s v="REGIONAL CASANARE"/>
    <x v="28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414853"/>
    <n v="0"/>
    <n v="0"/>
    <n v="13414853"/>
    <n v="0"/>
    <n v="13414853"/>
    <n v="0"/>
    <n v="13410385"/>
    <n v="10605853"/>
    <n v="10605853"/>
    <n v="10605853"/>
  </r>
  <r>
    <s v="41-06-00-085"/>
    <s v="REGIONAL"/>
    <s v="REGIONAL CASANARE"/>
    <x v="28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579"/>
    <n v="579"/>
    <n v="579"/>
  </r>
  <r>
    <s v="41-06-00-085"/>
    <s v="REGIONAL"/>
    <s v="REGIONAL CASANARE"/>
    <x v="28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743116910"/>
    <n v="96547500"/>
    <n v="69177400"/>
    <n v="770487010"/>
    <n v="0"/>
    <n v="770487010"/>
    <n v="0"/>
    <n v="770487010"/>
    <n v="408029195"/>
    <n v="408029195"/>
    <n v="408029195"/>
  </r>
  <r>
    <s v="41-06-00-085"/>
    <s v="REGIONAL"/>
    <s v="REGIONAL CASANARE"/>
    <x v="28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53126890"/>
    <n v="0"/>
    <n v="5072600"/>
    <n v="148054290"/>
    <n v="0"/>
    <n v="148054290"/>
    <n v="0"/>
    <n v="148054290"/>
    <n v="101718080"/>
    <n v="101718080"/>
    <n v="101718080"/>
  </r>
  <r>
    <s v="41-06-00-085"/>
    <s v="REGIONAL"/>
    <s v="REGIONAL CASANARE"/>
    <x v="28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72971840"/>
    <n v="0"/>
    <n v="172971840"/>
    <n v="0"/>
    <n v="172971840"/>
    <n v="0"/>
    <n v="172971840"/>
    <n v="51891552"/>
    <n v="51891552"/>
    <n v="51891552"/>
  </r>
  <r>
    <s v="41-06-00-085"/>
    <s v="REGIONAL"/>
    <s v="REGIONAL CASANARE"/>
    <x v="28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2551200"/>
    <n v="66118600"/>
    <n v="0"/>
    <n v="66118600"/>
    <n v="0"/>
    <n v="66118600"/>
    <n v="44646000"/>
    <n v="44646000"/>
    <n v="44646000"/>
  </r>
  <r>
    <s v="41-06-00-085"/>
    <s v="REGIONAL"/>
    <s v="REGIONAL CASANARE"/>
    <x v="28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4000000"/>
    <n v="0"/>
    <n v="17000000"/>
    <n v="0"/>
    <n v="17000000"/>
    <n v="0"/>
    <n v="13329503"/>
    <n v="10440578"/>
    <n v="10440578"/>
    <n v="10440578"/>
  </r>
  <r>
    <s v="41-06-00-085"/>
    <s v="REGIONAL"/>
    <s v="REGIONAL CASANARE"/>
    <x v="28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3584975"/>
    <n v="0"/>
    <n v="3584975"/>
    <n v="0"/>
    <n v="5422"/>
    <n v="3579553"/>
    <n v="5422"/>
    <n v="4053"/>
    <n v="4053"/>
    <n v="4053"/>
  </r>
  <r>
    <s v="41-06-00-085"/>
    <s v="REGIONAL"/>
    <s v="REGIONAL CASANARE"/>
    <x v="28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814560"/>
    <n v="104829000"/>
    <n v="0"/>
    <n v="104829000"/>
    <n v="0"/>
    <n v="104829000"/>
    <n v="75253134"/>
    <n v="75253134"/>
    <n v="75253134"/>
  </r>
  <r>
    <s v="41-06-00-085"/>
    <s v="REGIONAL"/>
    <s v="REGIONAL CASANARE"/>
    <x v="28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15000000"/>
    <n v="0"/>
    <n v="37072079"/>
    <n v="0"/>
    <n v="37072079"/>
    <n v="0"/>
    <n v="28752198"/>
    <n v="24431029"/>
    <n v="24431029"/>
    <n v="24431029"/>
  </r>
  <r>
    <s v="41-06-00-085"/>
    <s v="REGIONAL"/>
    <s v="REGIONAL CASANARE"/>
    <x v="28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4226"/>
    <n v="0"/>
    <n v="4226"/>
    <n v="0"/>
    <n v="4226"/>
    <n v="0"/>
    <n v="4226"/>
    <n v="1855"/>
    <n v="1855"/>
    <n v="1855"/>
  </r>
  <r>
    <s v="41-06-00-085"/>
    <s v="REGIONAL"/>
    <s v="REGIONAL CASANARE"/>
    <x v="28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0436575"/>
    <n v="873425"/>
    <n v="0"/>
    <n v="91310000"/>
    <n v="0"/>
    <n v="91310000"/>
    <n v="0"/>
    <n v="91310000"/>
    <n v="66091466"/>
    <n v="66091466"/>
    <n v="66091466"/>
  </r>
  <r>
    <s v="41-06-00-085"/>
    <s v="REGIONAL"/>
    <s v="REGIONAL CASANARE"/>
    <x v="28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6311350"/>
    <n v="0"/>
    <n v="0"/>
    <n v="6311350"/>
    <n v="0"/>
    <n v="6278751"/>
    <n v="32599"/>
    <n v="5368796"/>
    <n v="5238826"/>
    <n v="5238826"/>
    <n v="5238826"/>
  </r>
  <r>
    <s v="41-06-00-085"/>
    <s v="REGIONAL"/>
    <s v="REGIONAL CASANARE"/>
    <x v="28"/>
    <s v="C-4199-1500-1-0-999"/>
    <s v="C-4199-1500-1"/>
    <x v="10"/>
    <s v="DIRECCIÓN DE INFORMACIÓN Y TECNOLOGÍA"/>
    <s v="Tecnología"/>
    <x v="1"/>
    <s v="4199"/>
    <s v="1500"/>
    <s v="1"/>
    <s v="0"/>
    <s v="999"/>
    <m/>
    <m/>
    <s v="Propios"/>
    <s v="27"/>
    <s v="CSF"/>
    <s v="GRAVAMEN A LOS MOVIMIENTOS FINANCIEROS - GMF"/>
    <n v="0"/>
    <n v="3617"/>
    <n v="0"/>
    <n v="3617"/>
    <n v="0"/>
    <n v="3617"/>
    <n v="0"/>
    <n v="3617"/>
    <n v="2325"/>
    <n v="2325"/>
    <n v="2325"/>
  </r>
  <r>
    <s v="41-06-00-085"/>
    <s v="REGIONAL"/>
    <s v="REGIONAL CASANARE"/>
    <x v="28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03879420"/>
    <n v="52515359"/>
    <n v="75489420"/>
    <n v="580905359"/>
    <n v="0"/>
    <n v="569579500"/>
    <n v="11325859"/>
    <n v="569579500"/>
    <n v="490994565"/>
    <n v="490994565"/>
    <n v="490994565"/>
  </r>
  <r>
    <s v="41-06-00-085"/>
    <s v="REGIONAL"/>
    <s v="REGIONAL CASANARE"/>
    <x v="28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486983"/>
    <n v="0"/>
    <n v="2486983"/>
    <n v="0"/>
    <n v="2486983"/>
    <n v="0"/>
    <n v="0"/>
    <n v="0"/>
    <n v="0"/>
    <n v="0"/>
  </r>
  <r>
    <s v="41-06-00-085"/>
    <s v="REGIONAL"/>
    <s v="REGIONAL CASANARE"/>
    <x v="28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2500000"/>
    <n v="0"/>
    <n v="22500000"/>
    <n v="0"/>
    <n v="22500000"/>
    <n v="0"/>
    <n v="15424862"/>
    <n v="13342618"/>
    <n v="13342618"/>
    <n v="13342618"/>
  </r>
  <r>
    <s v="41-06-00-085"/>
    <s v="REGIONAL"/>
    <s v="REGIONAL CASANARE"/>
    <x v="28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010000"/>
    <n v="0"/>
    <n v="0"/>
    <n v="2010000"/>
    <n v="0"/>
    <n v="1000000"/>
    <n v="1010000"/>
    <n v="0"/>
    <n v="0"/>
    <n v="0"/>
    <n v="0"/>
  </r>
  <r>
    <s v="41-06-00-085"/>
    <s v="REGIONAL"/>
    <s v="REGIONAL CASANARE"/>
    <x v="28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24245467"/>
    <n v="24245467"/>
    <n v="24245467"/>
  </r>
  <r>
    <s v="41-06-00-085"/>
    <s v="REGIONAL"/>
    <s v="REGIONAL CASANARE"/>
    <x v="28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06985389"/>
    <n v="57000000"/>
    <n v="0"/>
    <n v="363985389"/>
    <n v="0"/>
    <n v="363985389"/>
    <n v="0"/>
    <n v="363985389"/>
    <n v="191555540"/>
    <n v="191555540"/>
    <n v="191555540"/>
  </r>
  <r>
    <s v="41-06-00-085"/>
    <s v="REGIONAL"/>
    <s v="REGIONAL CASANARE"/>
    <x v="28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12107859"/>
    <n v="0"/>
    <n v="0"/>
    <n v="212107859"/>
    <n v="0"/>
    <n v="212107859"/>
    <n v="0"/>
    <n v="212107859"/>
    <n v="159080895"/>
    <n v="159080895"/>
    <n v="159080895"/>
  </r>
  <r>
    <s v="41-06-00-085"/>
    <s v="REGIONAL"/>
    <s v="REGIONAL CASANARE"/>
    <x v="28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85817000"/>
    <n v="0"/>
    <n v="85817000"/>
    <n v="0"/>
    <n v="85817000"/>
    <n v="0"/>
    <n v="51149384"/>
    <n v="51149384"/>
    <n v="51149384"/>
    <n v="51149384"/>
  </r>
  <r>
    <s v="41-06-00-085"/>
    <s v="REGIONAL"/>
    <s v="REGIONAL CASANARE"/>
    <x v="28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3253000"/>
    <n v="0"/>
    <n v="3253000"/>
    <n v="0"/>
    <n v="2675000"/>
    <n v="578000"/>
    <n v="2675000"/>
    <n v="0"/>
    <n v="0"/>
    <n v="0"/>
  </r>
  <r>
    <s v="41-06-00-085"/>
    <s v="REGIONAL"/>
    <s v="REGIONAL CASANARE"/>
    <x v="28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400000"/>
    <n v="500000"/>
    <n v="0"/>
    <n v="2900000"/>
    <n v="0"/>
    <n v="2900000"/>
    <n v="0"/>
    <n v="2754182"/>
    <n v="784857"/>
    <n v="784857"/>
    <n v="784857"/>
  </r>
  <r>
    <s v="41-06-00-085"/>
    <s v="REGIONAL"/>
    <s v="REGIONAL CASANARE"/>
    <x v="28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63788"/>
    <n v="343268"/>
    <n v="0"/>
    <n v="807056"/>
    <n v="0"/>
    <n v="807056"/>
    <n v="0"/>
    <n v="807056"/>
    <n v="62292"/>
    <n v="62292"/>
    <n v="62292"/>
  </r>
  <r>
    <s v="41-06-00-085"/>
    <s v="REGIONAL"/>
    <s v="REGIONAL CASANARE"/>
    <x v="28"/>
    <s v="C-4199-1500-5-0-101"/>
    <s v="C-4199-1500-5"/>
    <x v="8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61090622"/>
    <n v="0"/>
    <n v="61090622"/>
    <n v="0"/>
    <n v="61090622"/>
    <n v="0"/>
    <n v="61086291"/>
    <n v="20000000"/>
    <n v="20000000"/>
    <n v="20000000"/>
  </r>
  <r>
    <s v="41-06-00-085"/>
    <s v="REGIONAL"/>
    <s v="REGIONAL CASANARE"/>
    <x v="28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60000000"/>
    <n v="0"/>
    <n v="60000000"/>
    <n v="0"/>
    <n v="59994767"/>
    <n v="5233"/>
    <n v="59994767"/>
    <n v="30306528"/>
    <n v="30306528"/>
    <n v="30306528"/>
  </r>
  <r>
    <s v="41-06-00-085"/>
    <s v="REGIONAL"/>
    <s v="REGIONAL CASANARE"/>
    <x v="28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50000000"/>
    <n v="0"/>
    <n v="485"/>
    <n v="149999515"/>
    <n v="0"/>
    <n v="149999515"/>
    <n v="0"/>
    <n v="147961332"/>
    <n v="6257149"/>
    <n v="6257149"/>
    <n v="6257149"/>
  </r>
  <r>
    <s v="41-06-00-085"/>
    <s v="REGIONAL"/>
    <s v="REGIONAL CASANARE"/>
    <x v="28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9592000"/>
    <n v="10408000"/>
    <n v="0"/>
    <n v="10408000"/>
    <n v="0"/>
    <n v="10408000"/>
    <n v="10408000"/>
    <n v="10408000"/>
    <n v="10408000"/>
  </r>
  <r>
    <s v="41-06-00-085"/>
    <s v="REGIONAL"/>
    <s v="REGIONAL CASANARE"/>
    <x v="28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3349633"/>
    <n v="163134"/>
    <n v="89467499"/>
    <n v="0"/>
    <n v="89467499"/>
    <n v="0"/>
    <n v="89467499"/>
    <n v="62653633"/>
    <n v="62653633"/>
    <n v="62653633"/>
  </r>
  <r>
    <s v="41-06-00-085"/>
    <s v="REGIONAL"/>
    <s v="REGIONAL CASANARE"/>
    <x v="28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3271000"/>
    <n v="1871204"/>
    <n v="0"/>
    <n v="5142204"/>
    <n v="0"/>
    <n v="5142204"/>
    <n v="0"/>
    <n v="3966918"/>
    <n v="2983339"/>
    <n v="2983339"/>
    <n v="2983339"/>
  </r>
  <r>
    <s v="41-06-00-085"/>
    <s v="REGIONAL"/>
    <s v="REGIONAL CASANARE"/>
    <x v="28"/>
    <s v="C-4199-1500-5-0-999"/>
    <s v="C-4199-1500-5"/>
    <x v="8"/>
    <s v="DIRECCION ADMINISTRATIVA"/>
    <s v="Administrativa CONS"/>
    <x v="1"/>
    <s v="4199"/>
    <s v="1500"/>
    <s v="5"/>
    <s v="0"/>
    <s v="999"/>
    <m/>
    <m/>
    <s v="Propios"/>
    <s v="21"/>
    <s v="CSF"/>
    <s v="GRAVAMEN A LOS MOVIMIENTOS FINANCIEROS - GMF"/>
    <n v="0"/>
    <n v="6200"/>
    <n v="0"/>
    <n v="6200"/>
    <n v="0"/>
    <n v="6200"/>
    <n v="0"/>
    <n v="6200"/>
    <n v="1474"/>
    <n v="1474"/>
    <n v="1474"/>
  </r>
  <r>
    <s v="41-06-00-086"/>
    <s v="REGIONAL"/>
    <s v="REGIONAL PUTUMAYO"/>
    <x v="29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3400000"/>
    <n v="0"/>
    <n v="216371"/>
    <n v="13183629"/>
    <n v="0"/>
    <n v="13183629"/>
    <n v="0"/>
    <n v="13183629"/>
    <n v="13183629"/>
    <n v="13183629"/>
    <n v="13183629"/>
  </r>
  <r>
    <s v="41-06-00-086"/>
    <s v="REGIONAL"/>
    <s v="REGIONAL PUTUMAYO"/>
    <x v="29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1316000"/>
    <n v="1811800"/>
    <n v="1247"/>
    <n v="23126553"/>
    <n v="0"/>
    <n v="23126553"/>
    <n v="0"/>
    <n v="23126553"/>
    <n v="20356451"/>
    <n v="20356451"/>
    <n v="20356451"/>
  </r>
  <r>
    <s v="41-06-00-086"/>
    <s v="REGIONAL"/>
    <s v="REGIONAL PUTUMAYO"/>
    <x v="29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9700000"/>
    <n v="0"/>
    <n v="0"/>
    <n v="9700000"/>
    <n v="0"/>
    <n v="5929288.5499999998"/>
    <n v="3770711.45"/>
    <n v="5929288.5499999998"/>
    <n v="0"/>
    <n v="0"/>
    <n v="0"/>
  </r>
  <r>
    <s v="41-06-00-086"/>
    <s v="REGIONAL"/>
    <s v="REGIONAL PUTUMAYO"/>
    <x v="29"/>
    <s v="A-2-0-4-4-18"/>
    <s v="A-2-0-4"/>
    <x v="0"/>
    <s v="DIRECCION ADMINISTRATIVA"/>
    <s v="Administrativa"/>
    <x v="0"/>
    <s v="2"/>
    <s v="0"/>
    <s v="4"/>
    <s v="4"/>
    <s v="18"/>
    <m/>
    <m/>
    <s v="Propios"/>
    <s v="27"/>
    <s v="CSF"/>
    <s v="PRODUCTOS DE CAFETERIA Y RESTAURANTE"/>
    <n v="0"/>
    <n v="8002200"/>
    <n v="8002200"/>
    <n v="0"/>
    <n v="0"/>
    <n v="0"/>
    <n v="0"/>
    <n v="0"/>
    <n v="0"/>
    <n v="0"/>
    <n v="0"/>
  </r>
  <r>
    <s v="41-06-00-086"/>
    <s v="REGIONAL"/>
    <s v="REGIONAL PUTUMAYO"/>
    <x v="29"/>
    <s v="A-2-0-4-4-21"/>
    <s v="A-2-0-4"/>
    <x v="0"/>
    <s v="DIRECCION ADMINISTRATIVA"/>
    <s v="Administrativa"/>
    <x v="0"/>
    <s v="2"/>
    <s v="0"/>
    <s v="4"/>
    <s v="4"/>
    <s v="21"/>
    <m/>
    <m/>
    <s v="Propios"/>
    <s v="27"/>
    <s v="CSF"/>
    <s v="UTENSILIOS DE CAFETERIA"/>
    <n v="0"/>
    <n v="3376000"/>
    <n v="3376000"/>
    <n v="0"/>
    <n v="0"/>
    <n v="0"/>
    <n v="0"/>
    <n v="0"/>
    <n v="0"/>
    <n v="0"/>
    <n v="0"/>
  </r>
  <r>
    <s v="41-06-00-086"/>
    <s v="REGIONAL"/>
    <s v="REGIONAL PUTUMAYO"/>
    <x v="29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0"/>
    <n v="4250000"/>
    <n v="4250000"/>
    <n v="0"/>
    <n v="0"/>
    <n v="0"/>
    <n v="0"/>
    <n v="0"/>
    <n v="0"/>
    <n v="0"/>
    <n v="0"/>
  </r>
  <r>
    <s v="41-06-00-086"/>
    <s v="REGIONAL"/>
    <s v="REGIONAL PUTUMAYO"/>
    <x v="29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500000"/>
    <n v="15695338"/>
    <n v="80198"/>
    <n v="19115140"/>
    <n v="0"/>
    <n v="19115140"/>
    <n v="0"/>
    <n v="19115140"/>
    <n v="4773000"/>
    <n v="4773000"/>
    <n v="4773000"/>
  </r>
  <r>
    <s v="41-06-00-086"/>
    <s v="REGIONAL"/>
    <s v="REGIONAL PUTUMAYO"/>
    <x v="29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000000"/>
    <n v="0"/>
    <n v="0"/>
    <n v="6000000"/>
    <n v="0"/>
    <n v="6000000"/>
    <n v="0"/>
    <n v="5983700"/>
    <n v="5948150"/>
    <n v="5948150"/>
    <n v="5948150"/>
  </r>
  <r>
    <s v="41-06-00-086"/>
    <s v="REGIONAL"/>
    <s v="REGIONAL PUTUMAYO"/>
    <x v="29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42000000"/>
    <n v="0"/>
    <n v="0"/>
    <n v="42000000"/>
    <n v="0"/>
    <n v="42000000"/>
    <n v="0"/>
    <n v="41996020"/>
    <n v="41957118"/>
    <n v="41957118"/>
    <n v="41957118"/>
  </r>
  <r>
    <s v="41-06-00-086"/>
    <s v="REGIONAL"/>
    <s v="REGIONAL PUTUMAYO"/>
    <x v="29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50000"/>
    <n v="0"/>
    <n v="0"/>
    <n v="350000"/>
    <n v="0"/>
    <n v="254122"/>
    <n v="95878"/>
    <n v="250030"/>
    <n v="249006"/>
    <n v="249006"/>
    <n v="249006"/>
  </r>
  <r>
    <s v="41-06-00-086"/>
    <s v="REGIONAL"/>
    <s v="REGIONAL PUTUMAYO"/>
    <x v="29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500000"/>
    <n v="0"/>
    <n v="0"/>
    <n v="4500000"/>
    <n v="0"/>
    <n v="4500000"/>
    <n v="0"/>
    <n v="4166650"/>
    <n v="4148650"/>
    <n v="4148650"/>
    <n v="4148650"/>
  </r>
  <r>
    <s v="41-06-00-086"/>
    <s v="REGIONAL"/>
    <s v="REGIONAL PUTUMAYO"/>
    <x v="29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8000000"/>
    <n v="4000000"/>
    <n v="0"/>
    <n v="22000000"/>
    <n v="0"/>
    <n v="18016827"/>
    <n v="3983173"/>
    <n v="16112474"/>
    <n v="15068705"/>
    <n v="15068705"/>
    <n v="15068705"/>
  </r>
  <r>
    <s v="41-06-00-086"/>
    <s v="REGIONAL"/>
    <s v="REGIONAL PUTUMAYO"/>
    <x v="29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8356694"/>
    <n v="10000000"/>
    <n v="0"/>
    <n v="38356694"/>
    <n v="0"/>
    <n v="38349032"/>
    <n v="7662"/>
    <n v="38349032"/>
    <n v="0"/>
    <n v="0"/>
    <n v="0"/>
  </r>
  <r>
    <s v="41-06-00-086"/>
    <s v="REGIONAL"/>
    <s v="REGIONAL PUTUMAYO"/>
    <x v="29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722265600"/>
    <n v="0"/>
    <n v="57565777"/>
    <n v="1664699823"/>
    <n v="0"/>
    <n v="1664699823"/>
    <n v="0"/>
    <n v="1664699823"/>
    <n v="817559765"/>
    <n v="817559765"/>
    <n v="817559765"/>
  </r>
  <r>
    <s v="41-06-00-086"/>
    <s v="REGIONAL"/>
    <s v="REGIONAL PUTUMAYO"/>
    <x v="29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1758230"/>
    <n v="39000000"/>
    <n v="481"/>
    <n v="90757749"/>
    <n v="0"/>
    <n v="89520424"/>
    <n v="1237325"/>
    <n v="86866137"/>
    <n v="62208743"/>
    <n v="62208743"/>
    <n v="62208743"/>
  </r>
  <r>
    <s v="41-06-00-086"/>
    <s v="REGIONAL"/>
    <s v="REGIONAL PUTUMAYO"/>
    <x v="29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02672285"/>
    <n v="0"/>
    <n v="39014855"/>
    <n v="63657430"/>
    <n v="0"/>
    <n v="63657430"/>
    <n v="0"/>
    <n v="63657430"/>
    <n v="47641707"/>
    <n v="47641707"/>
    <n v="47641707"/>
  </r>
  <r>
    <s v="41-06-00-086"/>
    <s v="REGIONAL"/>
    <s v="REGIONAL PUTUMAYO"/>
    <x v="29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5778520"/>
    <n v="0"/>
    <n v="0"/>
    <n v="15778520"/>
    <n v="0"/>
    <n v="15756351"/>
    <n v="22169"/>
    <n v="15756351"/>
    <n v="15506945"/>
    <n v="15506945"/>
    <n v="15506945"/>
  </r>
  <r>
    <s v="41-06-00-086"/>
    <s v="REGIONAL"/>
    <s v="REGIONAL PUTUMAYO"/>
    <x v="29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516131957"/>
    <n v="0"/>
    <n v="13553158"/>
    <n v="502578799"/>
    <n v="0"/>
    <n v="502578799"/>
    <n v="0"/>
    <n v="502578799"/>
    <n v="361815540"/>
    <n v="361815540"/>
    <n v="361815540"/>
  </r>
  <r>
    <s v="41-06-00-086"/>
    <s v="REGIONAL"/>
    <s v="REGIONAL PUTUMAYO"/>
    <x v="29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001990617"/>
    <n v="0"/>
    <n v="200256515"/>
    <n v="1801734102"/>
    <n v="0"/>
    <n v="1801734102"/>
    <n v="0"/>
    <n v="1801734102"/>
    <n v="1188256845"/>
    <n v="1188256845"/>
    <n v="1188256845"/>
  </r>
  <r>
    <s v="41-06-00-086"/>
    <s v="REGIONAL"/>
    <s v="REGIONAL PUTUMAYO"/>
    <x v="29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31327120"/>
    <n v="0"/>
    <n v="4983860"/>
    <n v="26343260"/>
    <n v="0"/>
    <n v="26343260"/>
    <n v="0"/>
    <n v="26343260"/>
    <n v="19935440"/>
    <n v="19935440"/>
    <n v="19935440"/>
  </r>
  <r>
    <s v="41-06-00-086"/>
    <s v="REGIONAL"/>
    <s v="REGIONAL PUTUMAYO"/>
    <x v="2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38926873"/>
    <n v="0"/>
    <n v="36540657"/>
    <n v="402386216"/>
    <n v="0"/>
    <n v="402386216"/>
    <n v="0"/>
    <n v="402386216"/>
    <n v="288240970"/>
    <n v="288240970"/>
    <n v="288240970"/>
  </r>
  <r>
    <s v="41-06-00-086"/>
    <s v="REGIONAL"/>
    <s v="REGIONAL PUTUMAYO"/>
    <x v="2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0"/>
    <n v="13698432"/>
    <n v="3764509"/>
    <n v="9933923"/>
    <n v="0"/>
    <n v="9933923"/>
    <n v="0"/>
    <n v="9933923"/>
    <n v="0"/>
    <n v="0"/>
    <n v="0"/>
  </r>
  <r>
    <s v="41-06-00-086"/>
    <s v="REGIONAL"/>
    <s v="REGIONAL PUTUMAYO"/>
    <x v="29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3250000"/>
    <n v="0"/>
    <n v="3250000"/>
    <n v="0"/>
    <n v="3250000"/>
    <n v="0"/>
    <n v="1170680"/>
    <n v="795680"/>
    <n v="795680"/>
    <n v="795680"/>
  </r>
  <r>
    <s v="41-06-00-086"/>
    <s v="REGIONAL"/>
    <s v="REGIONAL PUTUMAYO"/>
    <x v="29"/>
    <s v="C-4102-1500-3-0-109"/>
    <s v="C-4102-1500-3"/>
    <x v="2"/>
    <s v="DIRECCIÓN DE PROTECCIÓN "/>
    <s v="Dirección de Protección"/>
    <x v="1"/>
    <s v="4102"/>
    <s v="1500"/>
    <s v="3"/>
    <s v="0"/>
    <s v="109"/>
    <m/>
    <m/>
    <s v="Propios"/>
    <s v="27"/>
    <s v="CSF"/>
    <s v="DOTACIÓN DE  UNIDADES APLICATIVAS"/>
    <n v="0"/>
    <n v="50000000"/>
    <n v="20026000"/>
    <n v="29974000"/>
    <n v="0"/>
    <n v="29974000"/>
    <n v="0"/>
    <n v="29974000"/>
    <n v="29974000"/>
    <n v="29974000"/>
    <n v="29974000"/>
  </r>
  <r>
    <s v="41-06-00-086"/>
    <s v="REGIONAL"/>
    <s v="REGIONAL PUTUMAYO"/>
    <x v="29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737988844"/>
    <n v="601574817"/>
    <n v="7949335"/>
    <n v="1331614326"/>
    <n v="0"/>
    <n v="1263945624"/>
    <n v="67668702"/>
    <n v="1263945623"/>
    <n v="1046535437"/>
    <n v="1046535437"/>
    <n v="1046535437"/>
  </r>
  <r>
    <s v="41-06-00-086"/>
    <s v="REGIONAL"/>
    <s v="REGIONAL PUTUMAYO"/>
    <x v="29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50209000"/>
    <n v="133000000"/>
    <n v="0"/>
    <n v="283209000"/>
    <n v="0"/>
    <n v="235860062"/>
    <n v="47348938"/>
    <n v="235528015"/>
    <n v="209470968"/>
    <n v="209470968"/>
    <n v="209470968"/>
  </r>
  <r>
    <s v="41-06-00-086"/>
    <s v="REGIONAL"/>
    <s v="REGIONAL PUTUMAYO"/>
    <x v="29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55843000"/>
    <n v="0"/>
    <n v="8510351"/>
    <n v="47332649"/>
    <n v="0"/>
    <n v="47332649"/>
    <n v="0"/>
    <n v="38326777"/>
    <n v="36013466"/>
    <n v="36013466"/>
    <n v="36013466"/>
  </r>
  <r>
    <s v="41-06-00-086"/>
    <s v="REGIONAL"/>
    <s v="REGIONAL PUTUMAYO"/>
    <x v="29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469520"/>
    <n v="0"/>
    <n v="469520"/>
    <n v="0"/>
    <n v="162827.97"/>
    <n v="306692.03000000003"/>
    <n v="162827.97"/>
    <n v="162827.97"/>
    <n v="162827.97"/>
    <n v="162827.97"/>
  </r>
  <r>
    <s v="41-06-00-086"/>
    <s v="REGIONAL"/>
    <s v="REGIONAL PUTUMAYO"/>
    <x v="2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42365700"/>
    <n v="2541500"/>
    <n v="39824200"/>
    <n v="0"/>
    <n v="39824200"/>
    <n v="0"/>
    <n v="39824200"/>
    <n v="24663600"/>
    <n v="24663600"/>
    <n v="24663600"/>
  </r>
  <r>
    <s v="41-06-00-086"/>
    <s v="REGIONAL"/>
    <s v="REGIONAL PUTUMAYO"/>
    <x v="2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1447536571"/>
    <n v="2231104820"/>
    <n v="1535835763"/>
    <n v="32142805628"/>
    <n v="0"/>
    <n v="31922807391"/>
    <n v="219998237"/>
    <n v="31846781931"/>
    <n v="27217295580"/>
    <n v="27217295580"/>
    <n v="27217295580"/>
  </r>
  <r>
    <s v="41-06-00-086"/>
    <s v="REGIONAL"/>
    <s v="REGIONAL PUTUMAYO"/>
    <x v="2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823170444"/>
    <n v="0"/>
    <n v="823170444"/>
    <n v="0"/>
    <n v="813909108"/>
    <n v="9261336"/>
    <n v="813909108"/>
    <n v="50670846"/>
    <n v="50670846"/>
    <n v="50670846"/>
  </r>
  <r>
    <s v="41-06-00-086"/>
    <s v="REGIONAL"/>
    <s v="REGIONAL PUTUMAYO"/>
    <x v="2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482636829"/>
    <n v="0"/>
    <n v="69664831"/>
    <n v="1412971998"/>
    <n v="0"/>
    <n v="1371642849"/>
    <n v="41329149"/>
    <n v="1371642849"/>
    <n v="1123029299"/>
    <n v="1123029299"/>
    <n v="1123029299"/>
  </r>
  <r>
    <s v="41-06-00-086"/>
    <s v="REGIONAL"/>
    <s v="REGIONAL PUTUMAYO"/>
    <x v="2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4234392"/>
    <n v="0"/>
    <n v="4234392"/>
    <n v="0"/>
    <n v="0"/>
    <n v="4234392"/>
    <n v="0"/>
    <n v="0"/>
    <n v="0"/>
    <n v="0"/>
  </r>
  <r>
    <s v="41-06-00-086"/>
    <s v="REGIONAL"/>
    <s v="REGIONAL PUTUMAYO"/>
    <x v="2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576417855"/>
    <n v="0"/>
    <n v="1576417855"/>
    <n v="0"/>
    <n v="1567068732"/>
    <n v="9349123"/>
    <n v="1540089372"/>
    <n v="1513110012"/>
    <n v="1513110012"/>
    <n v="1513110012"/>
  </r>
  <r>
    <s v="41-06-00-086"/>
    <s v="REGIONAL"/>
    <s v="REGIONAL PUTUMAYO"/>
    <x v="29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61630000"/>
    <n v="9551334"/>
    <n v="352078666"/>
    <n v="0"/>
    <n v="348471998"/>
    <n v="3606668"/>
    <n v="345601998"/>
    <n v="211697333"/>
    <n v="211697333"/>
    <n v="211697333"/>
  </r>
  <r>
    <s v="41-06-00-086"/>
    <s v="REGIONAL"/>
    <s v="REGIONAL PUTUMAYO"/>
    <x v="29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5200000"/>
    <n v="103076085"/>
    <n v="0"/>
    <n v="108276085"/>
    <n v="0"/>
    <n v="103376765"/>
    <n v="4899320"/>
    <n v="102425976"/>
    <n v="75979578"/>
    <n v="75979578"/>
    <n v="75979578"/>
  </r>
  <r>
    <s v="41-06-00-086"/>
    <s v="REGIONAL"/>
    <s v="REGIONAL PUTUMAYO"/>
    <x v="29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11855"/>
    <n v="0"/>
    <n v="11855"/>
    <n v="0"/>
    <n v="11855"/>
    <n v="0"/>
    <n v="11855"/>
    <n v="4979"/>
    <n v="4979"/>
    <n v="4979"/>
  </r>
  <r>
    <s v="41-06-00-086"/>
    <s v="REGIONAL"/>
    <s v="REGIONAL PUTUMAYO"/>
    <x v="29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013817600"/>
    <n v="369485400"/>
    <n v="0"/>
    <n v="1383303000"/>
    <n v="0"/>
    <n v="1383303000"/>
    <n v="0"/>
    <n v="1383303000"/>
    <n v="820517940"/>
    <n v="820517940"/>
    <n v="820517940"/>
  </r>
  <r>
    <s v="41-06-00-086"/>
    <s v="REGIONAL"/>
    <s v="REGIONAL PUTUMAYO"/>
    <x v="29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53354933"/>
    <n v="904523800"/>
    <n v="0"/>
    <n v="1557878733"/>
    <n v="0"/>
    <n v="1557878733"/>
    <n v="0"/>
    <n v="1557878733"/>
    <n v="1383929360"/>
    <n v="1383929360"/>
    <n v="1383929360"/>
  </r>
  <r>
    <s v="41-06-00-086"/>
    <s v="REGIONAL"/>
    <s v="REGIONAL PUTUMAYO"/>
    <x v="29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24245467"/>
    <n v="24245467"/>
    <n v="24245467"/>
  </r>
  <r>
    <s v="41-06-00-086"/>
    <s v="REGIONAL"/>
    <s v="REGIONAL PUTUMAYO"/>
    <x v="29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8205872"/>
    <n v="8000000"/>
    <n v="0"/>
    <n v="26205872"/>
    <n v="0"/>
    <n v="25287173"/>
    <n v="918699"/>
    <n v="23879594"/>
    <n v="23724578"/>
    <n v="23724578"/>
    <n v="23724578"/>
  </r>
  <r>
    <s v="41-06-00-086"/>
    <s v="REGIONAL"/>
    <s v="REGIONAL PUTUMAYO"/>
    <x v="29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476"/>
    <n v="476"/>
    <n v="476"/>
  </r>
  <r>
    <s v="41-06-00-086"/>
    <s v="REGIONAL"/>
    <s v="REGIONAL PUTUMAYO"/>
    <x v="29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539453095"/>
    <n v="24903670"/>
    <n v="35718970"/>
    <n v="1528637795"/>
    <n v="0"/>
    <n v="1520579945"/>
    <n v="8057850"/>
    <n v="1520579945"/>
    <n v="769764844"/>
    <n v="769764844"/>
    <n v="769764844"/>
  </r>
  <r>
    <s v="41-06-00-086"/>
    <s v="REGIONAL"/>
    <s v="REGIONAL PUTUMAYO"/>
    <x v="29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900366905"/>
    <n v="70772050"/>
    <n v="66103900"/>
    <n v="905035055"/>
    <n v="0"/>
    <n v="901029305"/>
    <n v="4005750"/>
    <n v="901029305"/>
    <n v="526014297"/>
    <n v="526014297"/>
    <n v="526014297"/>
  </r>
  <r>
    <s v="41-06-00-086"/>
    <s v="REGIONAL"/>
    <s v="REGIONAL PUTUMAYO"/>
    <x v="29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69485400"/>
    <n v="0"/>
    <n v="369485400"/>
    <n v="0"/>
    <n v="369485400"/>
    <n v="0"/>
    <n v="369485400"/>
    <n v="110845620"/>
    <n v="110845620"/>
    <n v="110845620"/>
  </r>
  <r>
    <s v="41-06-00-086"/>
    <s v="REGIONAL"/>
    <s v="REGIONAL PUTUMAYO"/>
    <x v="29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145700"/>
    <n v="64524100"/>
    <n v="0"/>
    <n v="64524100"/>
    <n v="0"/>
    <n v="64524100"/>
    <n v="43051500"/>
    <n v="43051500"/>
    <n v="43051500"/>
  </r>
  <r>
    <s v="41-06-00-086"/>
    <s v="REGIONAL"/>
    <s v="REGIONAL PUTUMAYO"/>
    <x v="29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3000000"/>
    <n v="0"/>
    <n v="16000000"/>
    <n v="0"/>
    <n v="14283487"/>
    <n v="1716513"/>
    <n v="14283487"/>
    <n v="11819023"/>
    <n v="11819023"/>
    <n v="11819023"/>
  </r>
  <r>
    <s v="41-06-00-086"/>
    <s v="REGIONAL"/>
    <s v="REGIONAL PUTUMAYO"/>
    <x v="29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759280"/>
    <n v="9741665"/>
    <n v="17615"/>
    <n v="0"/>
    <n v="17615"/>
    <n v="0"/>
    <n v="17615"/>
    <n v="1467"/>
    <n v="1467"/>
    <n v="1467"/>
  </r>
  <r>
    <s v="41-06-00-086"/>
    <s v="REGIONAL"/>
    <s v="REGIONAL PUTUMAYO"/>
    <x v="29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0"/>
    <n v="3821840"/>
    <n v="134293500"/>
    <n v="0"/>
    <n v="129325167"/>
    <n v="4968333"/>
    <n v="129325167"/>
    <n v="91228133"/>
    <n v="91228133"/>
    <n v="91228133"/>
  </r>
  <r>
    <s v="41-06-00-086"/>
    <s v="REGIONAL"/>
    <s v="REGIONAL PUTUMAYO"/>
    <x v="29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5000000"/>
    <n v="0"/>
    <n v="33179726"/>
    <n v="0"/>
    <n v="28630440"/>
    <n v="4549286"/>
    <n v="28630440"/>
    <n v="22041234"/>
    <n v="22041234"/>
    <n v="22041234"/>
  </r>
  <r>
    <s v="41-06-00-086"/>
    <s v="REGIONAL"/>
    <s v="REGIONAL PUTUMAYO"/>
    <x v="29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4221"/>
    <n v="5525"/>
    <n v="0"/>
    <n v="9746"/>
    <n v="0"/>
    <n v="9746"/>
    <n v="0"/>
    <n v="9746"/>
    <n v="1828"/>
    <n v="1828"/>
    <n v="1828"/>
  </r>
  <r>
    <s v="41-06-00-086"/>
    <s v="REGIONAL"/>
    <s v="REGIONAL PUTUMAYO"/>
    <x v="29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1108800"/>
    <n v="187420"/>
    <n v="95634000"/>
    <n v="0"/>
    <n v="95634000"/>
    <n v="0"/>
    <n v="95634000"/>
    <n v="67636800"/>
    <n v="67636800"/>
    <n v="67636800"/>
  </r>
  <r>
    <s v="41-06-00-086"/>
    <s v="REGIONAL"/>
    <s v="REGIONAL PUTUMAYO"/>
    <x v="29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8536150"/>
    <n v="1000000"/>
    <n v="0"/>
    <n v="9536150"/>
    <n v="0"/>
    <n v="7797208"/>
    <n v="1738942"/>
    <n v="7797208"/>
    <n v="7297358"/>
    <n v="7297358"/>
    <n v="7297358"/>
  </r>
  <r>
    <s v="41-06-00-086"/>
    <s v="REGIONAL"/>
    <s v="REGIONAL PUTUMAYO"/>
    <x v="29"/>
    <s v="C-4199-1500-1-0-999"/>
    <s v="C-4199-1500-1"/>
    <x v="10"/>
    <s v="DIRECCIÓN DE INFORMACIÓN Y TECNOLOGÍA"/>
    <s v="Tecnología"/>
    <x v="1"/>
    <s v="4199"/>
    <s v="1500"/>
    <s v="1"/>
    <s v="0"/>
    <s v="999"/>
    <m/>
    <m/>
    <s v="Propios"/>
    <s v="27"/>
    <s v="CSF"/>
    <s v="GRAVAMEN A LOS MOVIMIENTOS FINANCIEROS - GMF"/>
    <n v="0"/>
    <n v="6177"/>
    <n v="0"/>
    <n v="6177"/>
    <n v="0"/>
    <n v="6177"/>
    <n v="0"/>
    <n v="6177"/>
    <n v="1332"/>
    <n v="1332"/>
    <n v="1332"/>
  </r>
  <r>
    <s v="41-06-00-086"/>
    <s v="REGIONAL"/>
    <s v="REGIONAL PUTUMAYO"/>
    <x v="29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71979229"/>
    <n v="37700200"/>
    <n v="45379263"/>
    <n v="364300166"/>
    <n v="0"/>
    <n v="364300166"/>
    <n v="0"/>
    <n v="364300166"/>
    <n v="305721533"/>
    <n v="305721533"/>
    <n v="305721533"/>
  </r>
  <r>
    <s v="41-06-00-086"/>
    <s v="REGIONAL"/>
    <s v="REGIONAL PUTUMAYO"/>
    <x v="29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0"/>
    <s v="CSF"/>
    <s v="SOPORTE A LA GESTIÓN DEL PROYECTO - VIÁTICOS Y GASTOS DE VIAJE"/>
    <n v="0"/>
    <n v="2486291"/>
    <n v="0"/>
    <n v="2486291"/>
    <n v="0"/>
    <n v="0"/>
    <n v="2486291"/>
    <n v="0"/>
    <n v="0"/>
    <n v="0"/>
    <n v="0"/>
  </r>
  <r>
    <s v="41-06-00-086"/>
    <s v="REGIONAL"/>
    <s v="REGIONAL PUTUMAYO"/>
    <x v="29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0500000"/>
    <n v="0"/>
    <n v="40500000"/>
    <n v="0"/>
    <n v="39020017"/>
    <n v="1479983"/>
    <n v="36303245"/>
    <n v="28338110"/>
    <n v="28338110"/>
    <n v="28338110"/>
  </r>
  <r>
    <s v="41-06-00-086"/>
    <s v="REGIONAL"/>
    <s v="REGIONAL PUTUMAYO"/>
    <x v="29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500000"/>
    <n v="0"/>
    <n v="1500000"/>
    <n v="0"/>
    <n v="0"/>
    <n v="0"/>
    <n v="0"/>
    <n v="0"/>
    <n v="0"/>
    <n v="0"/>
    <n v="0"/>
  </r>
  <r>
    <s v="41-06-00-086"/>
    <s v="REGIONAL"/>
    <s v="REGIONAL PUTUMAYO"/>
    <x v="29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675702"/>
    <n v="29412533"/>
    <n v="0"/>
    <n v="29412533"/>
    <n v="0"/>
    <n v="29412533"/>
    <n v="23848000"/>
    <n v="23848000"/>
    <n v="23848000"/>
  </r>
  <r>
    <s v="41-06-00-086"/>
    <s v="REGIONAL"/>
    <s v="REGIONAL PUTUMAYO"/>
    <x v="29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31113516"/>
    <n v="82025532"/>
    <n v="0"/>
    <n v="313139048"/>
    <n v="0"/>
    <n v="313139048"/>
    <n v="0"/>
    <n v="313139048"/>
    <n v="181485308"/>
    <n v="181485308"/>
    <n v="181485308"/>
  </r>
  <r>
    <s v="41-06-00-086"/>
    <s v="REGIONAL"/>
    <s v="REGIONAL PUTUMAYO"/>
    <x v="29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14490783"/>
    <n v="0"/>
    <n v="6"/>
    <n v="114490777"/>
    <n v="0"/>
    <n v="114490777"/>
    <n v="0"/>
    <n v="114490777"/>
    <n v="76327184"/>
    <n v="76327184"/>
    <n v="76327184"/>
  </r>
  <r>
    <s v="41-06-00-086"/>
    <s v="REGIONAL"/>
    <s v="REGIONAL PUTUMAYO"/>
    <x v="29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44701000"/>
    <n v="0"/>
    <n v="44701000"/>
    <n v="0"/>
    <n v="27435323"/>
    <n v="17265677"/>
    <n v="24723745"/>
    <n v="24723745"/>
    <n v="24723745"/>
    <n v="24723745"/>
  </r>
  <r>
    <s v="41-06-00-086"/>
    <s v="REGIONAL"/>
    <s v="REGIONAL PUTUMAYO"/>
    <x v="29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4604000"/>
    <n v="0"/>
    <n v="4604000"/>
    <n v="0"/>
    <n v="4544250"/>
    <n v="59750"/>
    <n v="4544250"/>
    <n v="261250"/>
    <n v="261250"/>
    <n v="261250"/>
  </r>
  <r>
    <s v="41-06-00-086"/>
    <s v="REGIONAL"/>
    <s v="REGIONAL PUTUMAYO"/>
    <x v="29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700000"/>
    <n v="1489000"/>
    <n v="1000000"/>
    <n v="3189000"/>
    <n v="0"/>
    <n v="3189000"/>
    <n v="0"/>
    <n v="3189000"/>
    <n v="1539659"/>
    <n v="1539659"/>
    <n v="1539659"/>
  </r>
  <r>
    <s v="41-06-00-086"/>
    <s v="REGIONAL"/>
    <s v="REGIONAL PUTUMAYO"/>
    <x v="29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01549"/>
    <n v="178804"/>
    <n v="0"/>
    <n v="480353"/>
    <n v="0"/>
    <n v="480353"/>
    <n v="0"/>
    <n v="480353"/>
    <n v="31492"/>
    <n v="31492"/>
    <n v="31492"/>
  </r>
  <r>
    <s v="41-06-00-086"/>
    <s v="REGIONAL"/>
    <s v="REGIONAL PUTUMAYO"/>
    <x v="29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0"/>
    <n v="8249500"/>
    <n v="0"/>
    <n v="8249500"/>
    <n v="0"/>
    <n v="8249500"/>
    <n v="0"/>
    <n v="0"/>
    <n v="0"/>
    <n v="0"/>
    <n v="0"/>
  </r>
  <r>
    <s v="41-06-00-086"/>
    <s v="REGIONAL"/>
    <s v="REGIONAL PUTUMAYO"/>
    <x v="29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91000000"/>
    <n v="0"/>
    <n v="91000000"/>
    <n v="0"/>
    <n v="35597329"/>
    <n v="55402671"/>
    <n v="29597329"/>
    <n v="18363083"/>
    <n v="18363083"/>
    <n v="18363083"/>
  </r>
  <r>
    <s v="41-06-00-086"/>
    <s v="REGIONAL"/>
    <s v="REGIONAL PUTUMAYO"/>
    <x v="29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6000000"/>
    <n v="0"/>
    <n v="5788298"/>
    <n v="120211702"/>
    <n v="0"/>
    <n v="120211702"/>
    <n v="0"/>
    <n v="120211702"/>
    <n v="38769578"/>
    <n v="38769578"/>
    <n v="38769578"/>
  </r>
  <r>
    <s v="41-06-00-086"/>
    <s v="REGIONAL"/>
    <s v="REGIONAL PUTUMAYO"/>
    <x v="29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7"/>
    <s v="CSF"/>
    <s v="MANTENIMIENTO"/>
    <n v="0"/>
    <n v="41719200"/>
    <n v="11577550"/>
    <n v="30141650"/>
    <n v="0"/>
    <n v="30139800"/>
    <n v="1850"/>
    <n v="30139800"/>
    <n v="15930100"/>
    <n v="15930100"/>
    <n v="15930100"/>
  </r>
  <r>
    <s v="41-06-00-086"/>
    <s v="REGIONAL"/>
    <s v="REGIONAL PUTUMAYO"/>
    <x v="29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8579449"/>
    <n v="1420551"/>
    <n v="18579449"/>
    <n v="0"/>
    <n v="0"/>
    <n v="0"/>
  </r>
  <r>
    <s v="41-06-00-086"/>
    <s v="REGIONAL"/>
    <s v="REGIONAL PUTUMAYO"/>
    <x v="29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7104167"/>
    <n v="191300"/>
    <n v="93193867"/>
    <n v="0"/>
    <n v="92052200"/>
    <n v="1141667"/>
    <n v="92052200"/>
    <n v="65186567"/>
    <n v="65186567"/>
    <n v="65186567"/>
  </r>
  <r>
    <s v="41-06-00-086"/>
    <s v="REGIONAL"/>
    <s v="REGIONAL PUTUMAYO"/>
    <x v="29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094000"/>
    <n v="10918190"/>
    <n v="0"/>
    <n v="17012190"/>
    <n v="0"/>
    <n v="11757426"/>
    <n v="5254764"/>
    <n v="11757426"/>
    <n v="9523231"/>
    <n v="9523231"/>
    <n v="9523231"/>
  </r>
  <r>
    <s v="41-06-00-086"/>
    <s v="REGIONAL"/>
    <s v="REGIONAL PUTUMAYO"/>
    <x v="29"/>
    <s v="C-4199-1500-5-0-999"/>
    <s v="C-4199-1500-5"/>
    <x v="8"/>
    <s v="DIRECCION ADMINISTRATIVA"/>
    <s v="Administrativa CONS"/>
    <x v="1"/>
    <s v="4199"/>
    <s v="1500"/>
    <s v="5"/>
    <s v="0"/>
    <s v="999"/>
    <m/>
    <m/>
    <s v="Propios"/>
    <s v="21"/>
    <s v="CSF"/>
    <s v="GRAVAMEN A LOS MOVIMIENTOS FINANCIEROS - GMF"/>
    <n v="0"/>
    <n v="2997"/>
    <n v="0"/>
    <n v="2997"/>
    <n v="0"/>
    <n v="0"/>
    <n v="2997"/>
    <n v="0"/>
    <n v="0"/>
    <n v="0"/>
    <n v="0"/>
  </r>
  <r>
    <s v="41-06-00-086"/>
    <s v="REGIONAL"/>
    <s v="REGIONAL PUTUMAYO"/>
    <x v="29"/>
    <s v="C-4199-1500-5-0-999"/>
    <s v="C-4199-1500-5"/>
    <x v="8"/>
    <s v="DIRECCION ADMINISTRATIVA"/>
    <s v="Administrativa CONS"/>
    <x v="1"/>
    <s v="4199"/>
    <s v="1500"/>
    <s v="5"/>
    <s v="0"/>
    <s v="999"/>
    <m/>
    <m/>
    <s v="Propios"/>
    <s v="27"/>
    <s v="CSF"/>
    <s v="GRAVAMEN A LOS MOVIMIENTOS FINANCIEROS - GMF"/>
    <n v="0"/>
    <n v="90794"/>
    <n v="0"/>
    <n v="90794"/>
    <n v="0"/>
    <n v="51634"/>
    <n v="39160"/>
    <n v="51634"/>
    <n v="16782"/>
    <n v="16782"/>
    <n v="16782"/>
  </r>
  <r>
    <s v="41-06-00-088"/>
    <s v="REGIONAL"/>
    <s v="REGIONAL SAN ANDRES"/>
    <x v="30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8500000"/>
    <n v="0"/>
    <n v="668348"/>
    <n v="7831652"/>
    <n v="0"/>
    <n v="7831651.7999999998"/>
    <n v="0.2"/>
    <n v="7831651.7999999998"/>
    <n v="7831651.7999999998"/>
    <n v="7831651.7999999998"/>
    <n v="7831651.7999999998"/>
  </r>
  <r>
    <s v="41-06-00-088"/>
    <s v="REGIONAL"/>
    <s v="REGIONAL SAN ANDRES"/>
    <x v="30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7200000"/>
    <n v="0"/>
    <n v="6400000"/>
    <n v="10800000"/>
    <n v="0"/>
    <n v="10800000"/>
    <n v="0"/>
    <n v="0"/>
    <n v="0"/>
    <n v="0"/>
    <n v="0"/>
  </r>
  <r>
    <s v="41-06-00-088"/>
    <s v="REGIONAL"/>
    <s v="REGIONAL SAN ANDRES"/>
    <x v="30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2000000"/>
    <n v="2000000"/>
    <n v="2000000"/>
    <n v="2000000"/>
  </r>
  <r>
    <s v="41-06-00-088"/>
    <s v="REGIONAL"/>
    <s v="REGIONAL SAN ANDRES"/>
    <x v="30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500000"/>
    <n v="0"/>
    <n v="0"/>
    <n v="1500000"/>
    <n v="0"/>
    <n v="1500000"/>
    <n v="0"/>
    <n v="1500000"/>
    <n v="1500000"/>
    <n v="1500000"/>
    <n v="1500000"/>
  </r>
  <r>
    <s v="41-06-00-088"/>
    <s v="REGIONAL"/>
    <s v="REGIONAL SAN ANDRES"/>
    <x v="30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500000"/>
    <n v="0"/>
    <n v="0"/>
    <n v="6500000"/>
    <n v="0"/>
    <n v="6319335"/>
    <n v="180665"/>
    <n v="6319335"/>
    <n v="6319335"/>
    <n v="6319335"/>
    <n v="6319335"/>
  </r>
  <r>
    <s v="41-06-00-088"/>
    <s v="REGIONAL"/>
    <s v="REGIONAL SAN ANDRES"/>
    <x v="30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4500000"/>
    <n v="0"/>
    <n v="0"/>
    <n v="64500000"/>
    <n v="0"/>
    <n v="58828865"/>
    <n v="5671135"/>
    <n v="58828865"/>
    <n v="58828865"/>
    <n v="58828865"/>
    <n v="58828865"/>
  </r>
  <r>
    <s v="41-06-00-088"/>
    <s v="REGIONAL"/>
    <s v="REGIONAL SAN ANDRES"/>
    <x v="30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3500000"/>
    <n v="0"/>
    <n v="0"/>
    <n v="3500000"/>
    <n v="0"/>
    <n v="3335935.11"/>
    <n v="164064.89000000001"/>
    <n v="3335935.11"/>
    <n v="3335935.11"/>
    <n v="3335935.11"/>
    <n v="3335935.11"/>
  </r>
  <r>
    <s v="41-06-00-088"/>
    <s v="REGIONAL"/>
    <s v="REGIONAL SAN ANDRES"/>
    <x v="30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5000000"/>
    <n v="4000000"/>
    <n v="0"/>
    <n v="9000000"/>
    <n v="0"/>
    <n v="6763218"/>
    <n v="2236782"/>
    <n v="5148021"/>
    <n v="4264262"/>
    <n v="4264262"/>
    <n v="4264262"/>
  </r>
  <r>
    <s v="41-06-00-088"/>
    <s v="REGIONAL"/>
    <s v="REGIONAL SAN ANDRES"/>
    <x v="30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500000"/>
    <n v="0"/>
    <n v="1500000"/>
    <n v="0"/>
    <n v="0"/>
    <n v="1500000"/>
    <n v="0"/>
    <n v="0"/>
    <n v="0"/>
    <n v="0"/>
  </r>
  <r>
    <s v="41-06-00-088"/>
    <s v="REGIONAL"/>
    <s v="REGIONAL SAN ANDRES"/>
    <x v="30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0548329"/>
    <n v="0"/>
    <n v="0"/>
    <n v="20548329"/>
    <n v="0"/>
    <n v="20548329"/>
    <n v="0"/>
    <n v="20548329"/>
    <n v="1797804"/>
    <n v="1797804"/>
    <n v="1797804"/>
  </r>
  <r>
    <s v="41-06-00-088"/>
    <s v="REGIONAL"/>
    <s v="REGIONAL SAN ANDRES"/>
    <x v="30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9511276"/>
    <n v="0"/>
    <n v="35148428"/>
    <n v="34362848"/>
    <n v="0"/>
    <n v="31524619"/>
    <n v="2838229"/>
    <n v="31524619"/>
    <n v="23820854"/>
    <n v="23820854"/>
    <n v="23820854"/>
  </r>
  <r>
    <s v="41-06-00-088"/>
    <s v="REGIONAL"/>
    <s v="REGIONAL SAN ANDRES"/>
    <x v="30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929314"/>
    <n v="0"/>
    <n v="0"/>
    <n v="929314"/>
    <n v="0"/>
    <n v="863457"/>
    <n v="65857"/>
    <n v="863457"/>
    <n v="518396"/>
    <n v="518396"/>
    <n v="518396"/>
  </r>
  <r>
    <s v="41-06-00-088"/>
    <s v="REGIONAL"/>
    <s v="REGIONAL SAN ANDRES"/>
    <x v="30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239343875"/>
    <n v="0"/>
    <n v="6901109"/>
    <n v="1232442766"/>
    <n v="0"/>
    <n v="1232442766"/>
    <n v="0"/>
    <n v="1232442766"/>
    <n v="865749557"/>
    <n v="865749557"/>
    <n v="865749557"/>
  </r>
  <r>
    <s v="41-06-00-088"/>
    <s v="REGIONAL"/>
    <s v="REGIONAL SAN ANDRES"/>
    <x v="3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21265726"/>
    <n v="360271"/>
    <n v="67252668"/>
    <n v="154373329"/>
    <n v="0"/>
    <n v="137157493"/>
    <n v="17215836"/>
    <n v="131105663"/>
    <n v="50349626"/>
    <n v="50349626"/>
    <n v="50349626"/>
  </r>
  <r>
    <s v="41-06-00-088"/>
    <s v="REGIONAL"/>
    <s v="REGIONAL SAN ANDRES"/>
    <x v="3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22851748"/>
    <n v="0"/>
    <n v="63603099"/>
    <n v="359248649"/>
    <n v="0"/>
    <n v="359248649"/>
    <n v="0"/>
    <n v="359248649"/>
    <n v="204656794"/>
    <n v="204656794"/>
    <n v="204656794"/>
  </r>
  <r>
    <s v="41-06-00-088"/>
    <s v="REGIONAL"/>
    <s v="REGIONAL SAN ANDRES"/>
    <x v="3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5396232"/>
    <n v="0"/>
    <n v="1911527"/>
    <n v="63484705"/>
    <n v="0"/>
    <n v="63484705"/>
    <n v="0"/>
    <n v="63484705"/>
    <n v="41441125"/>
    <n v="41441125"/>
    <n v="41441125"/>
  </r>
  <r>
    <s v="41-06-00-088"/>
    <s v="REGIONAL"/>
    <s v="REGIONAL SAN ANDRES"/>
    <x v="30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81618538"/>
    <n v="323076436"/>
    <n v="0"/>
    <n v="704694974"/>
    <n v="0"/>
    <n v="701668799"/>
    <n v="3026175"/>
    <n v="698687799"/>
    <n v="485730264"/>
    <n v="485730264"/>
    <n v="485730264"/>
  </r>
  <r>
    <s v="41-06-00-088"/>
    <s v="REGIONAL"/>
    <s v="REGIONAL SAN ANDRES"/>
    <x v="30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03168000"/>
    <n v="0"/>
    <n v="0"/>
    <n v="103168000"/>
    <n v="0"/>
    <n v="54843434"/>
    <n v="48324566"/>
    <n v="54838744"/>
    <n v="43802066"/>
    <n v="43802066"/>
    <n v="43802066"/>
  </r>
  <r>
    <s v="41-06-00-088"/>
    <s v="REGIONAL"/>
    <s v="REGIONAL SAN ANDRES"/>
    <x v="3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3000"/>
    <n v="500000"/>
    <n v="0"/>
    <n v="583000"/>
    <n v="0"/>
    <n v="158985"/>
    <n v="424015"/>
    <n v="158985"/>
    <n v="83000"/>
    <n v="83000"/>
    <n v="83000"/>
  </r>
  <r>
    <s v="41-06-00-088"/>
    <s v="REGIONAL"/>
    <s v="REGIONAL SAN ANDRES"/>
    <x v="3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4004341800"/>
    <n v="54798111"/>
    <n v="62004253"/>
    <n v="3997135658"/>
    <n v="0"/>
    <n v="3997135658"/>
    <n v="0"/>
    <n v="3997135658"/>
    <n v="2786201709"/>
    <n v="2786201709"/>
    <n v="2786201709"/>
  </r>
  <r>
    <s v="41-06-00-088"/>
    <s v="REGIONAL"/>
    <s v="REGIONAL SAN ANDRES"/>
    <x v="3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92537654"/>
    <n v="0"/>
    <n v="23690292"/>
    <n v="768847362"/>
    <n v="0"/>
    <n v="768847362"/>
    <n v="0"/>
    <n v="768847362"/>
    <n v="507785530"/>
    <n v="507785530"/>
    <n v="507785530"/>
  </r>
  <r>
    <s v="41-06-00-088"/>
    <s v="REGIONAL"/>
    <s v="REGIONAL SAN ANDRES"/>
    <x v="3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86908680"/>
    <n v="0"/>
    <n v="86908680"/>
    <n v="0"/>
    <n v="86908680"/>
    <n v="0"/>
    <n v="86908680"/>
    <n v="4500000"/>
    <n v="4500000"/>
    <n v="4500000"/>
  </r>
  <r>
    <s v="41-06-00-088"/>
    <s v="REGIONAL"/>
    <s v="REGIONAL SAN ANDRES"/>
    <x v="3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47418032"/>
    <n v="1394648"/>
    <n v="46023384"/>
    <n v="0"/>
    <n v="46023384"/>
    <n v="0"/>
    <n v="46023384"/>
    <n v="0"/>
    <n v="0"/>
    <n v="0"/>
  </r>
  <r>
    <s v="41-06-00-088"/>
    <s v="REGIONAL"/>
    <s v="REGIONAL SAN ANDRES"/>
    <x v="3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7"/>
    <s v="CSF"/>
    <s v="ACCIONES PARA EL MEJORAMIENTO DE LA ATENCIÓN A LA PRIMERA INFANCIA"/>
    <n v="0"/>
    <n v="16320000"/>
    <n v="0"/>
    <n v="16320000"/>
    <n v="0"/>
    <n v="16320000"/>
    <n v="0"/>
    <n v="16320000"/>
    <n v="0"/>
    <n v="0"/>
    <n v="0"/>
  </r>
  <r>
    <s v="41-06-00-088"/>
    <s v="REGIONAL"/>
    <s v="REGIONAL SAN ANDRES"/>
    <x v="30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3000000"/>
    <n v="3000000"/>
    <n v="0"/>
    <n v="0"/>
    <n v="0"/>
    <n v="0"/>
    <n v="0"/>
    <n v="0"/>
    <n v="0"/>
    <n v="0"/>
  </r>
  <r>
    <s v="41-06-00-088"/>
    <s v="REGIONAL"/>
    <s v="REGIONAL SAN ANDRES"/>
    <x v="30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35093333"/>
    <n v="1161320"/>
    <n v="233932013"/>
    <n v="0"/>
    <n v="227552012"/>
    <n v="6380001"/>
    <n v="226488679"/>
    <n v="130893998"/>
    <n v="130893998"/>
    <n v="130893998"/>
  </r>
  <r>
    <s v="41-06-00-088"/>
    <s v="REGIONAL"/>
    <s v="REGIONAL SAN ANDRES"/>
    <x v="30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26987494"/>
    <n v="0"/>
    <n v="29987494"/>
    <n v="0"/>
    <n v="22612430"/>
    <n v="7375064"/>
    <n v="18574019"/>
    <n v="13235206"/>
    <n v="13235206"/>
    <n v="13235206"/>
  </r>
  <r>
    <s v="41-06-00-088"/>
    <s v="REGIONAL"/>
    <s v="REGIONAL SAN ANDRES"/>
    <x v="30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608290560"/>
    <n v="123969750"/>
    <n v="0"/>
    <n v="732260310"/>
    <n v="0"/>
    <n v="732260310"/>
    <n v="0"/>
    <n v="732260310"/>
    <n v="462994317"/>
    <n v="462994317"/>
    <n v="462994317"/>
  </r>
  <r>
    <s v="41-06-00-088"/>
    <s v="REGIONAL"/>
    <s v="REGIONAL SAN ANDRES"/>
    <x v="30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25570694"/>
    <n v="0"/>
    <n v="11338694"/>
    <n v="314232000"/>
    <n v="0"/>
    <n v="314232000"/>
    <n v="0"/>
    <n v="314232000"/>
    <n v="282808800"/>
    <n v="282808800"/>
    <n v="282808800"/>
  </r>
  <r>
    <s v="41-06-00-088"/>
    <s v="REGIONAL"/>
    <s v="REGIONAL SAN ANDRES"/>
    <x v="30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987333"/>
    <n v="0"/>
    <n v="34778333"/>
    <n v="0"/>
    <n v="34778333"/>
    <n v="0"/>
    <n v="34778333"/>
    <n v="24742300"/>
    <n v="24742300"/>
    <n v="24742300"/>
  </r>
  <r>
    <s v="41-06-00-088"/>
    <s v="REGIONAL"/>
    <s v="REGIONAL SAN ANDRES"/>
    <x v="30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4027129"/>
    <n v="5500000"/>
    <n v="0"/>
    <n v="9527129"/>
    <n v="0"/>
    <n v="6780930"/>
    <n v="2746199"/>
    <n v="6263845"/>
    <n v="5458210"/>
    <n v="5458210"/>
    <n v="5458210"/>
  </r>
  <r>
    <s v="41-06-00-088"/>
    <s v="REGIONAL"/>
    <s v="REGIONAL SAN ANDRES"/>
    <x v="30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691783200"/>
    <n v="142956900"/>
    <n v="52497450"/>
    <n v="782242650"/>
    <n v="0"/>
    <n v="782242650"/>
    <n v="0"/>
    <n v="782242650"/>
    <n v="416521800"/>
    <n v="416521800"/>
    <n v="416521800"/>
  </r>
  <r>
    <s v="41-06-00-088"/>
    <s v="REGIONAL"/>
    <s v="REGIONAL SAN ANDRES"/>
    <x v="30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23969750"/>
    <n v="0"/>
    <n v="123969750"/>
    <n v="0"/>
    <n v="123969750"/>
    <n v="0"/>
    <n v="123969750"/>
    <n v="37190925"/>
    <n v="37190925"/>
    <n v="37190925"/>
  </r>
  <r>
    <s v="41-06-00-088"/>
    <s v="REGIONAL"/>
    <s v="REGIONAL SAN ANDRES"/>
    <x v="30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594500"/>
    <n v="67075300"/>
    <n v="0"/>
    <n v="67075300"/>
    <n v="0"/>
    <n v="67075300"/>
    <n v="45177500"/>
    <n v="45177500"/>
    <n v="45177500"/>
  </r>
  <r>
    <s v="41-06-00-088"/>
    <s v="REGIONAL"/>
    <s v="REGIONAL SAN ANDRES"/>
    <x v="30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6000000"/>
    <n v="0"/>
    <n v="9000000"/>
    <n v="0"/>
    <n v="5228582"/>
    <n v="3771418"/>
    <n v="5228582"/>
    <n v="3288048"/>
    <n v="3288048"/>
    <n v="3288048"/>
  </r>
  <r>
    <s v="41-06-00-088"/>
    <s v="REGIONAL"/>
    <s v="REGIONAL SAN ANDRES"/>
    <x v="30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767133"/>
    <n v="2752133"/>
    <n v="15000"/>
    <n v="0"/>
    <n v="0"/>
    <n v="15000"/>
    <n v="0"/>
    <n v="0"/>
    <n v="0"/>
    <n v="0"/>
  </r>
  <r>
    <s v="41-06-00-088"/>
    <s v="REGIONAL"/>
    <s v="REGIONAL SAN ANDRES"/>
    <x v="30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40700000"/>
    <n v="0"/>
    <n v="55563"/>
    <n v="40644437"/>
    <n v="0"/>
    <n v="40644437"/>
    <n v="0"/>
    <n v="40644437"/>
    <n v="28886400"/>
    <n v="28886400"/>
    <n v="28886400"/>
  </r>
  <r>
    <s v="41-06-00-088"/>
    <s v="REGIONAL"/>
    <s v="REGIONAL SAN ANDRES"/>
    <x v="30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9856786"/>
    <n v="4000000"/>
    <n v="0"/>
    <n v="13856786"/>
    <n v="0"/>
    <n v="11072268"/>
    <n v="2784518"/>
    <n v="10451752"/>
    <n v="8201705"/>
    <n v="8201705"/>
    <n v="8201705"/>
  </r>
  <r>
    <s v="41-06-00-088"/>
    <s v="REGIONAL"/>
    <s v="REGIONAL SAN ANDRES"/>
    <x v="30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15800"/>
    <n v="93710"/>
    <n v="47678400"/>
    <n v="0"/>
    <n v="47678400"/>
    <n v="0"/>
    <n v="47678400"/>
    <n v="33679800"/>
    <n v="33679800"/>
    <n v="33679800"/>
  </r>
  <r>
    <s v="41-06-00-088"/>
    <s v="REGIONAL"/>
    <s v="REGIONAL SAN ANDRES"/>
    <x v="30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4244527"/>
    <n v="729407"/>
    <n v="729407"/>
    <n v="4244527"/>
    <n v="0"/>
    <n v="2734986"/>
    <n v="1509541"/>
    <n v="2734986"/>
    <n v="2499763"/>
    <n v="2499763"/>
    <n v="2499763"/>
  </r>
  <r>
    <s v="41-06-00-088"/>
    <s v="REGIONAL"/>
    <s v="REGIONAL SAN ANDRES"/>
    <x v="30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42725512"/>
    <n v="77938102"/>
    <n v="8343672"/>
    <n v="212319942"/>
    <n v="0"/>
    <n v="212319942"/>
    <n v="0"/>
    <n v="212319942"/>
    <n v="174153604"/>
    <n v="174153604"/>
    <n v="174153604"/>
  </r>
  <r>
    <s v="41-06-00-088"/>
    <s v="REGIONAL"/>
    <s v="REGIONAL SAN ANDRES"/>
    <x v="30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2010635"/>
    <n v="0"/>
    <n v="22010635"/>
    <n v="0"/>
    <n v="13796804"/>
    <n v="8213831"/>
    <n v="13796804"/>
    <n v="12350430"/>
    <n v="12350430"/>
    <n v="12350430"/>
  </r>
  <r>
    <s v="41-06-00-088"/>
    <s v="REGIONAL"/>
    <s v="REGIONAL SAN ANDRES"/>
    <x v="30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0901"/>
    <n v="31997334"/>
    <n v="0"/>
    <n v="31997334"/>
    <n v="0"/>
    <n v="31997334"/>
    <n v="22720000"/>
    <n v="22720000"/>
    <n v="22720000"/>
  </r>
  <r>
    <s v="41-06-00-088"/>
    <s v="REGIONAL"/>
    <s v="REGIONAL SAN ANDRES"/>
    <x v="30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45284114"/>
    <n v="54150000"/>
    <n v="13352918"/>
    <n v="186081196"/>
    <n v="0"/>
    <n v="182296000"/>
    <n v="3785196"/>
    <n v="182296000"/>
    <n v="111296000"/>
    <n v="111296000"/>
    <n v="111296000"/>
  </r>
  <r>
    <s v="41-06-00-088"/>
    <s v="REGIONAL"/>
    <s v="REGIONAL SAN ANDRES"/>
    <x v="30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2291631"/>
    <n v="0"/>
    <n v="0"/>
    <n v="22291631"/>
    <n v="0"/>
    <n v="22291631"/>
    <n v="0"/>
    <n v="22291631"/>
    <n v="16718724"/>
    <n v="16718724"/>
    <n v="16718724"/>
  </r>
  <r>
    <s v="41-06-00-088"/>
    <s v="REGIONAL"/>
    <s v="REGIONAL SAN ANDRES"/>
    <x v="30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7819000"/>
    <n v="0"/>
    <n v="37819000"/>
    <n v="0"/>
    <n v="2769591"/>
    <n v="35049409"/>
    <n v="2769591"/>
    <n v="2769591"/>
    <n v="2769591"/>
    <n v="2769591"/>
  </r>
  <r>
    <s v="41-06-00-088"/>
    <s v="REGIONAL"/>
    <s v="REGIONAL SAN ANDRES"/>
    <x v="30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3500000"/>
    <n v="0"/>
    <n v="3500000"/>
    <n v="0"/>
    <n v="3500000"/>
    <n v="0"/>
    <n v="3500000"/>
    <n v="1300000"/>
    <n v="1300000"/>
    <n v="1300000"/>
  </r>
  <r>
    <s v="41-06-00-088"/>
    <s v="REGIONAL"/>
    <s v="REGIONAL SAN ANDRES"/>
    <x v="30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300000"/>
    <n v="2000000"/>
    <n v="1000000"/>
    <n v="3300000"/>
    <n v="0"/>
    <n v="1139821"/>
    <n v="2160179"/>
    <n v="1139821"/>
    <n v="1139821"/>
    <n v="1139821"/>
    <n v="1139821"/>
  </r>
  <r>
    <s v="41-06-00-088"/>
    <s v="REGIONAL"/>
    <s v="REGIONAL SAN ANDRES"/>
    <x v="30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37876"/>
    <n v="151276"/>
    <n v="0"/>
    <n v="289152"/>
    <n v="0"/>
    <n v="0"/>
    <n v="289152"/>
    <n v="0"/>
    <n v="0"/>
    <n v="0"/>
    <n v="0"/>
  </r>
  <r>
    <s v="41-06-00-088"/>
    <s v="REGIONAL"/>
    <s v="REGIONAL SAN ANDRES"/>
    <x v="30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50000000"/>
    <n v="0"/>
    <n v="150000000"/>
    <n v="0"/>
    <n v="150000000"/>
    <n v="0"/>
    <n v="0"/>
    <n v="0"/>
    <n v="0"/>
    <n v="0"/>
  </r>
  <r>
    <s v="41-06-00-088"/>
    <s v="REGIONAL"/>
    <s v="REGIONAL SAN ANDRES"/>
    <x v="30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63000000"/>
    <n v="10000000"/>
    <n v="0"/>
    <n v="73000000"/>
    <n v="0"/>
    <n v="73000000"/>
    <n v="0"/>
    <n v="73000000"/>
    <n v="56096356"/>
    <n v="56096356"/>
    <n v="56096356"/>
  </r>
  <r>
    <s v="41-06-00-088"/>
    <s v="REGIONAL"/>
    <s v="REGIONAL SAN ANDRES"/>
    <x v="30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1"/>
    <s v="CSF"/>
    <s v="DOTACIÓN"/>
    <n v="0"/>
    <n v="11000000"/>
    <n v="0"/>
    <n v="11000000"/>
    <n v="0"/>
    <n v="11000000"/>
    <n v="0"/>
    <n v="11000000"/>
    <n v="0"/>
    <n v="0"/>
    <n v="0"/>
  </r>
  <r>
    <s v="41-06-00-088"/>
    <s v="REGIONAL"/>
    <s v="REGIONAL SAN ANDRES"/>
    <x v="30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5000000"/>
    <n v="0"/>
    <n v="16506"/>
    <n v="34983494"/>
    <n v="0"/>
    <n v="34983494"/>
    <n v="0"/>
    <n v="34983494"/>
    <n v="30006342"/>
    <n v="30006342"/>
    <n v="30006342"/>
  </r>
  <r>
    <s v="41-06-00-088"/>
    <s v="REGIONAL"/>
    <s v="REGIONAL SAN ANDRES"/>
    <x v="30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2703623"/>
    <n v="780065"/>
    <n v="88204558"/>
    <n v="0"/>
    <n v="87634169"/>
    <n v="570389"/>
    <n v="87634169"/>
    <n v="60098568"/>
    <n v="60098568"/>
    <n v="60098568"/>
  </r>
  <r>
    <s v="41-06-00-088"/>
    <s v="REGIONAL"/>
    <s v="REGIONAL SAN ANDRES"/>
    <x v="30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339000"/>
    <n v="0"/>
    <n v="0"/>
    <n v="6339000"/>
    <n v="0"/>
    <n v="3692534"/>
    <n v="2646466"/>
    <n v="3692534"/>
    <n v="2464521"/>
    <n v="2464521"/>
    <n v="2464521"/>
  </r>
  <r>
    <s v="41-06-00-091"/>
    <s v="REGIONAL"/>
    <s v="REGIONAL AMAZONAS"/>
    <x v="3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5100000"/>
    <n v="3238039"/>
    <n v="33219"/>
    <n v="8304820"/>
    <n v="0"/>
    <n v="5981452"/>
    <n v="2323368"/>
    <n v="5981452"/>
    <n v="5981452"/>
    <n v="5981452"/>
    <n v="5981452"/>
  </r>
  <r>
    <s v="41-06-00-091"/>
    <s v="REGIONAL"/>
    <s v="REGIONAL AMAZONAS"/>
    <x v="3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07000000"/>
    <n v="0"/>
    <n v="5814831"/>
    <n v="101185169"/>
    <n v="0"/>
    <n v="101185169"/>
    <n v="0"/>
    <n v="101185169"/>
    <n v="57043610"/>
    <n v="57043610"/>
    <n v="57043610"/>
  </r>
  <r>
    <s v="41-06-00-091"/>
    <s v="REGIONAL"/>
    <s v="REGIONAL AMAZONAS"/>
    <x v="3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7200000"/>
    <n v="0"/>
    <n v="4644354"/>
    <n v="2555646"/>
    <n v="0"/>
    <n v="1022059"/>
    <n v="1533587"/>
    <n v="555646"/>
    <n v="555646"/>
    <n v="555646"/>
    <n v="555646"/>
  </r>
  <r>
    <s v="41-06-00-091"/>
    <s v="REGIONAL"/>
    <s v="REGIONAL AMAZONAS"/>
    <x v="3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500000"/>
    <n v="26900000"/>
    <n v="0"/>
    <n v="35400000"/>
    <n v="0"/>
    <n v="35400000"/>
    <n v="0"/>
    <n v="32240000"/>
    <n v="2290000"/>
    <n v="2290000"/>
    <n v="2290000"/>
  </r>
  <r>
    <s v="41-06-00-091"/>
    <s v="REGIONAL"/>
    <s v="REGIONAL AMAZONAS"/>
    <x v="3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"/>
    <n v="0"/>
    <n v="0"/>
    <n v="1500000"/>
    <n v="0"/>
    <n v="1500000"/>
    <n v="0"/>
    <n v="873530"/>
    <n v="873530"/>
    <n v="873530"/>
    <n v="873530"/>
  </r>
  <r>
    <s v="41-06-00-091"/>
    <s v="REGIONAL"/>
    <s v="REGIONAL AMAZONAS"/>
    <x v="3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7000000"/>
    <n v="0"/>
    <n v="0"/>
    <n v="57000000"/>
    <n v="0"/>
    <n v="57000000"/>
    <n v="0"/>
    <n v="57000000"/>
    <n v="56931838"/>
    <n v="56931838"/>
    <n v="56931838"/>
  </r>
  <r>
    <s v="41-06-00-091"/>
    <s v="REGIONAL"/>
    <s v="REGIONAL AMAZONAS"/>
    <x v="31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00000"/>
    <n v="0"/>
    <n v="300000"/>
    <n v="0"/>
    <n v="0"/>
    <n v="0"/>
    <n v="0"/>
    <n v="0"/>
    <n v="0"/>
    <n v="0"/>
    <n v="0"/>
  </r>
  <r>
    <s v="41-06-00-091"/>
    <s v="REGIONAL"/>
    <s v="REGIONAL AMAZONAS"/>
    <x v="3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2500000"/>
    <n v="0"/>
    <n v="0"/>
    <n v="2500000"/>
    <n v="0"/>
    <n v="2499999.54"/>
    <n v="0.46"/>
    <n v="2498015.0099999998"/>
    <n v="2183248.0099999998"/>
    <n v="2183248.0099999998"/>
    <n v="2183248.0099999998"/>
  </r>
  <r>
    <s v="41-06-00-091"/>
    <s v="REGIONAL"/>
    <s v="REGIONAL AMAZONAS"/>
    <x v="31"/>
    <s v="A-2-0-4-10-2"/>
    <s v="A-2-0-4"/>
    <x v="0"/>
    <s v="DIRECCION ADMINISTRATIVA"/>
    <s v="Administrativa"/>
    <x v="0"/>
    <s v="2"/>
    <s v="0"/>
    <s v="4"/>
    <s v="10"/>
    <s v="2"/>
    <m/>
    <m/>
    <s v="Propios"/>
    <s v="27"/>
    <s v="CSF"/>
    <s v="ARRENDAMIENTOS BIENES INMUEBLES"/>
    <n v="0"/>
    <n v="18744000"/>
    <n v="1136017"/>
    <n v="17607983"/>
    <n v="0"/>
    <n v="17607983"/>
    <n v="0"/>
    <n v="17607983"/>
    <n v="10776633"/>
    <n v="10776633"/>
    <n v="10776633"/>
  </r>
  <r>
    <s v="41-06-00-091"/>
    <s v="REGIONAL"/>
    <s v="REGIONAL AMAZONAS"/>
    <x v="3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6000000"/>
    <n v="3885535"/>
    <n v="0"/>
    <n v="9885535"/>
    <n v="0"/>
    <n v="6885535"/>
    <n v="3000000"/>
    <n v="6202771"/>
    <n v="6202771"/>
    <n v="6202771"/>
    <n v="6202771"/>
  </r>
  <r>
    <s v="41-06-00-091"/>
    <s v="REGIONAL"/>
    <s v="REGIONAL AMAZONAS"/>
    <x v="3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3972864"/>
    <n v="3000000"/>
    <n v="0"/>
    <n v="16972864"/>
    <n v="0"/>
    <n v="16940000"/>
    <n v="32864"/>
    <n v="16940000"/>
    <n v="4100000"/>
    <n v="4100000"/>
    <n v="4100000"/>
  </r>
  <r>
    <s v="41-06-00-091"/>
    <s v="REGIONAL"/>
    <s v="REGIONAL AMAZONAS"/>
    <x v="3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357620480"/>
    <n v="199941231"/>
    <n v="28450670"/>
    <n v="1529111041"/>
    <n v="0"/>
    <n v="1529111041"/>
    <n v="0"/>
    <n v="1529111041"/>
    <n v="864250971"/>
    <n v="864250971"/>
    <n v="864250971"/>
  </r>
  <r>
    <s v="41-06-00-091"/>
    <s v="REGIONAL"/>
    <s v="REGIONAL AMAZONAS"/>
    <x v="31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3926000"/>
    <n v="0"/>
    <n v="5848567"/>
    <n v="8077433"/>
    <n v="0"/>
    <n v="8077433"/>
    <n v="0"/>
    <n v="8077433"/>
    <n v="3844858"/>
    <n v="3844858"/>
    <n v="3844858"/>
  </r>
  <r>
    <s v="41-06-00-091"/>
    <s v="REGIONAL"/>
    <s v="REGIONAL AMAZONAS"/>
    <x v="3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4621042"/>
    <n v="35148428"/>
    <n v="109278"/>
    <n v="39660192"/>
    <n v="0"/>
    <n v="39660192"/>
    <n v="0"/>
    <n v="39660192"/>
    <n v="28153840"/>
    <n v="28153840"/>
    <n v="28153840"/>
  </r>
  <r>
    <s v="41-06-00-091"/>
    <s v="REGIONAL"/>
    <s v="REGIONAL AMAZONAS"/>
    <x v="3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944089"/>
    <n v="4915505"/>
    <n v="0"/>
    <n v="7859594"/>
    <n v="0"/>
    <n v="7859594"/>
    <n v="0"/>
    <n v="5573907"/>
    <n v="4394208"/>
    <n v="4394208"/>
    <n v="4394208"/>
  </r>
  <r>
    <s v="41-06-00-091"/>
    <s v="REGIONAL"/>
    <s v="REGIONAL AMAZONAS"/>
    <x v="3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619435278"/>
    <n v="9132457"/>
    <n v="26900979"/>
    <n v="601666756"/>
    <n v="0"/>
    <n v="601666756"/>
    <n v="0"/>
    <n v="601666756"/>
    <n v="321679154"/>
    <n v="321679154"/>
    <n v="321679154"/>
  </r>
  <r>
    <s v="41-06-00-091"/>
    <s v="REGIONAL"/>
    <s v="REGIONAL AMAZONAS"/>
    <x v="3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23255853"/>
    <n v="0"/>
    <n v="23255853"/>
    <n v="0"/>
    <n v="23255853"/>
    <n v="0"/>
    <n v="23255853"/>
    <n v="23255853"/>
    <n v="23255853"/>
    <n v="23255853"/>
  </r>
  <r>
    <s v="41-06-00-091"/>
    <s v="REGIONAL"/>
    <s v="REGIONAL AMAZONAS"/>
    <x v="3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750778039"/>
    <n v="0"/>
    <n v="144948747"/>
    <n v="605829292"/>
    <n v="0"/>
    <n v="605829292"/>
    <n v="0"/>
    <n v="605829292"/>
    <n v="350904978"/>
    <n v="350904978"/>
    <n v="350904978"/>
  </r>
  <r>
    <s v="41-06-00-091"/>
    <s v="REGIONAL"/>
    <s v="REGIONAL AMAZONAS"/>
    <x v="3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466528672"/>
    <n v="556625192"/>
    <n v="0"/>
    <n v="1023153864"/>
    <n v="0"/>
    <n v="1023074264"/>
    <n v="79600"/>
    <n v="1020093264"/>
    <n v="784775089"/>
    <n v="784775089"/>
    <n v="784775089"/>
  </r>
  <r>
    <s v="41-06-00-091"/>
    <s v="REGIONAL"/>
    <s v="REGIONAL AMAZONAS"/>
    <x v="3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54346000"/>
    <n v="90000000"/>
    <n v="0"/>
    <n v="144346000"/>
    <n v="0"/>
    <n v="144346000"/>
    <n v="0"/>
    <n v="134351961"/>
    <n v="115284315"/>
    <n v="115284315"/>
    <n v="115284315"/>
  </r>
  <r>
    <s v="41-06-00-091"/>
    <s v="REGIONAL"/>
    <s v="REGIONAL AMAZONAS"/>
    <x v="31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480000"/>
    <n v="0"/>
    <n v="0"/>
    <n v="8480000"/>
    <n v="0"/>
    <n v="8480000"/>
    <n v="0"/>
    <n v="5546075"/>
    <n v="5418075"/>
    <n v="5418075"/>
    <n v="5418075"/>
  </r>
  <r>
    <s v="41-06-00-091"/>
    <s v="REGIONAL"/>
    <s v="REGIONAL AMAZONAS"/>
    <x v="3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12199722827"/>
    <n v="0"/>
    <n v="495141472"/>
    <n v="11704581355"/>
    <n v="0"/>
    <n v="11704581355"/>
    <n v="0"/>
    <n v="11704581355"/>
    <n v="9998331153"/>
    <n v="9998331153"/>
    <n v="9998331153"/>
  </r>
  <r>
    <s v="41-06-00-091"/>
    <s v="REGIONAL"/>
    <s v="REGIONAL AMAZONAS"/>
    <x v="3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351703004"/>
    <n v="0"/>
    <n v="351703004"/>
    <n v="0"/>
    <n v="351703004"/>
    <n v="0"/>
    <n v="351703004"/>
    <n v="246294787"/>
    <n v="246294787"/>
    <n v="246294787"/>
  </r>
  <r>
    <s v="41-06-00-091"/>
    <s v="REGIONAL"/>
    <s v="REGIONAL AMAZONAS"/>
    <x v="3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268275700"/>
    <n v="0"/>
    <n v="268275700"/>
    <n v="0"/>
    <n v="268275700"/>
    <n v="0"/>
    <n v="268275700"/>
    <n v="0"/>
    <n v="0"/>
    <n v="0"/>
  </r>
  <r>
    <s v="41-06-00-091"/>
    <s v="REGIONAL"/>
    <s v="REGIONAL AMAZONAS"/>
    <x v="3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621640000"/>
    <n v="0"/>
    <n v="621640000"/>
    <n v="0"/>
    <n v="621640000"/>
    <n v="0"/>
    <n v="621640000"/>
    <n v="512632731"/>
    <n v="512632731"/>
    <n v="512632731"/>
  </r>
  <r>
    <s v="41-06-00-091"/>
    <s v="REGIONAL"/>
    <s v="REGIONAL AMAZONAS"/>
    <x v="3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59914167"/>
    <n v="0"/>
    <n v="159914167"/>
    <n v="0"/>
    <n v="159786389"/>
    <n v="127778"/>
    <n v="159786389"/>
    <n v="144141745"/>
    <n v="144141745"/>
    <n v="144141745"/>
  </r>
  <r>
    <s v="41-06-00-091"/>
    <s v="REGIONAL"/>
    <s v="REGIONAL AMAZONAS"/>
    <x v="3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75260779"/>
    <n v="285469"/>
    <n v="274975310"/>
    <n v="0"/>
    <n v="273839226"/>
    <n v="1136084"/>
    <n v="273839226"/>
    <n v="167758250"/>
    <n v="167758250"/>
    <n v="167758250"/>
  </r>
  <r>
    <s v="41-06-00-091"/>
    <s v="REGIONAL"/>
    <s v="REGIONAL AMAZONAS"/>
    <x v="3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1000000"/>
    <n v="79878343"/>
    <n v="0"/>
    <n v="90878343"/>
    <n v="0"/>
    <n v="90278373"/>
    <n v="599970"/>
    <n v="67211394"/>
    <n v="49155025"/>
    <n v="49155025"/>
    <n v="49155025"/>
  </r>
  <r>
    <s v="41-06-00-091"/>
    <s v="REGIONAL"/>
    <s v="REGIONAL AMAZONAS"/>
    <x v="31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405527040"/>
    <n v="113586840"/>
    <n v="0"/>
    <n v="519113880"/>
    <n v="0"/>
    <n v="519113880"/>
    <n v="0"/>
    <n v="519113880"/>
    <n v="216563220"/>
    <n v="216563220"/>
    <n v="216563220"/>
  </r>
  <r>
    <s v="41-06-00-091"/>
    <s v="REGIONAL"/>
    <s v="REGIONAL AMAZONAS"/>
    <x v="31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251107440"/>
    <n v="0"/>
    <n v="0"/>
    <n v="251107440"/>
    <n v="0"/>
    <n v="251107440"/>
    <n v="0"/>
    <n v="251107440"/>
    <n v="223615842"/>
    <n v="223615842"/>
    <n v="223615842"/>
  </r>
  <r>
    <s v="41-06-00-091"/>
    <s v="REGIONAL"/>
    <s v="REGIONAL AMAZONAS"/>
    <x v="31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24841667"/>
    <n v="24841667"/>
    <n v="24841667"/>
  </r>
  <r>
    <s v="41-06-00-091"/>
    <s v="REGIONAL"/>
    <s v="REGIONAL AMAZONAS"/>
    <x v="31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5957706"/>
    <n v="10500000"/>
    <n v="0"/>
    <n v="16457706"/>
    <n v="0"/>
    <n v="16457706"/>
    <n v="0"/>
    <n v="13110375"/>
    <n v="11302347"/>
    <n v="11302347"/>
    <n v="11302347"/>
  </r>
  <r>
    <s v="41-06-00-091"/>
    <s v="REGIONAL"/>
    <s v="REGIONAL AMAZONAS"/>
    <x v="31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91"/>
    <s v="REGIONAL"/>
    <s v="REGIONAL AMAZONAS"/>
    <x v="31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858952100"/>
    <n v="53578600"/>
    <n v="19330000"/>
    <n v="893200700"/>
    <n v="0"/>
    <n v="889271263"/>
    <n v="3929437"/>
    <n v="889271263"/>
    <n v="618486263"/>
    <n v="618486263"/>
    <n v="618486263"/>
  </r>
  <r>
    <s v="41-06-00-091"/>
    <s v="REGIONAL"/>
    <s v="REGIONAL AMAZONAS"/>
    <x v="31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13586840"/>
    <n v="0"/>
    <n v="113586840"/>
    <n v="0"/>
    <n v="113586840"/>
    <n v="0"/>
    <n v="113586840"/>
    <n v="0"/>
    <n v="0"/>
    <n v="0"/>
  </r>
  <r>
    <s v="41-06-00-091"/>
    <s v="REGIONAL"/>
    <s v="REGIONAL AMAZONAS"/>
    <x v="31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5633900"/>
    <n v="63035900"/>
    <n v="0"/>
    <n v="63035900"/>
    <n v="0"/>
    <n v="63035900"/>
    <n v="38374300"/>
    <n v="38374300"/>
    <n v="38374300"/>
  </r>
  <r>
    <s v="41-06-00-091"/>
    <s v="REGIONAL"/>
    <s v="REGIONAL AMAZONAS"/>
    <x v="31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0"/>
    <n v="12000000"/>
    <n v="0"/>
    <n v="12000000"/>
    <n v="0"/>
    <n v="10000000"/>
    <n v="2000000"/>
    <n v="7010215"/>
    <n v="6265009"/>
    <n v="6265009"/>
    <n v="6265009"/>
  </r>
  <r>
    <s v="41-06-00-091"/>
    <s v="REGIONAL"/>
    <s v="REGIONAL AMAZONAS"/>
    <x v="31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3435808"/>
    <n v="0"/>
    <n v="3435808"/>
    <n v="0"/>
    <n v="3435808"/>
    <n v="0"/>
    <n v="41348.68"/>
    <n v="41348.68"/>
    <n v="41348.68"/>
    <n v="41348.68"/>
  </r>
  <r>
    <s v="41-06-00-091"/>
    <s v="REGIONAL"/>
    <s v="REGIONAL AMAZONAS"/>
    <x v="3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88147"/>
    <n v="73083633"/>
    <n v="0"/>
    <n v="73083633"/>
    <n v="0"/>
    <n v="73083633"/>
    <n v="51174800"/>
    <n v="51174800"/>
    <n v="51174800"/>
  </r>
  <r>
    <s v="41-06-00-091"/>
    <s v="REGIONAL"/>
    <s v="REGIONAL AMAZONAS"/>
    <x v="3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233470"/>
    <n v="7000000"/>
    <n v="0"/>
    <n v="22233470"/>
    <n v="0"/>
    <n v="22233470"/>
    <n v="0"/>
    <n v="11282096"/>
    <n v="7880522"/>
    <n v="7880522"/>
    <n v="7880522"/>
  </r>
  <r>
    <s v="41-06-00-091"/>
    <s v="REGIONAL"/>
    <s v="REGIONAL AMAZONAS"/>
    <x v="3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277200"/>
    <n v="93710"/>
    <n v="47539800"/>
    <n v="0"/>
    <n v="47539800"/>
    <n v="0"/>
    <n v="47539800"/>
    <n v="33541200"/>
    <n v="33541200"/>
    <n v="33541200"/>
  </r>
  <r>
    <s v="41-06-00-091"/>
    <s v="REGIONAL"/>
    <s v="REGIONAL AMAZONAS"/>
    <x v="3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668788"/>
    <n v="0"/>
    <n v="0"/>
    <n v="2668788"/>
    <n v="0"/>
    <n v="2668788"/>
    <n v="0"/>
    <n v="1663576"/>
    <n v="1663576"/>
    <n v="1663576"/>
    <n v="1663576"/>
  </r>
  <r>
    <s v="41-06-00-091"/>
    <s v="REGIONAL"/>
    <s v="REGIONAL AMAZONAS"/>
    <x v="31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1"/>
    <s v="CSF"/>
    <s v="SOPORTE A LA GESTIÓN DEL PROYECTO - APOYO EN CONTRATACIÓN DE SERVICIOS"/>
    <n v="0"/>
    <n v="13998600"/>
    <n v="2274400"/>
    <n v="11724200"/>
    <n v="0"/>
    <n v="6177273"/>
    <n v="5546927"/>
    <n v="0"/>
    <n v="0"/>
    <n v="0"/>
    <n v="0"/>
  </r>
  <r>
    <s v="41-06-00-091"/>
    <s v="REGIONAL"/>
    <s v="REGIONAL AMAZONAS"/>
    <x v="31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52383812"/>
    <n v="53531053"/>
    <n v="0"/>
    <n v="405914865"/>
    <n v="0"/>
    <n v="405790431"/>
    <n v="124434"/>
    <n v="405310144"/>
    <n v="302447954"/>
    <n v="302447954"/>
    <n v="302447954"/>
  </r>
  <r>
    <s v="41-06-00-091"/>
    <s v="REGIONAL"/>
    <s v="REGIONAL AMAZONAS"/>
    <x v="31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4935000"/>
    <n v="0"/>
    <n v="14935000"/>
    <n v="0"/>
    <n v="14935000"/>
    <n v="0"/>
    <n v="8593601"/>
    <n v="8549831"/>
    <n v="8549831"/>
    <n v="8549831"/>
  </r>
  <r>
    <s v="41-06-00-091"/>
    <s v="REGIONAL"/>
    <s v="REGIONAL AMAZONAS"/>
    <x v="31"/>
    <s v="C-4199-1500-2-0-110"/>
    <s v="C-4199-1500-2"/>
    <x v="6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800000"/>
    <n v="0"/>
    <n v="0"/>
    <n v="2800000"/>
    <n v="0"/>
    <n v="0"/>
    <n v="2800000"/>
    <n v="0"/>
    <n v="0"/>
    <n v="0"/>
    <n v="0"/>
  </r>
  <r>
    <s v="41-06-00-091"/>
    <s v="REGIONAL"/>
    <s v="REGIONAL AMAZONAS"/>
    <x v="31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666702"/>
    <n v="29421533"/>
    <n v="0"/>
    <n v="29421533"/>
    <n v="0"/>
    <n v="29421533"/>
    <n v="20748133"/>
    <n v="20748133"/>
    <n v="20748133"/>
  </r>
  <r>
    <s v="41-06-00-091"/>
    <s v="REGIONAL"/>
    <s v="REGIONAL AMAZONAS"/>
    <x v="31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85873700"/>
    <n v="0"/>
    <n v="16913700"/>
    <n v="168960000"/>
    <n v="0"/>
    <n v="168960000"/>
    <n v="0"/>
    <n v="168960000"/>
    <n v="112640000"/>
    <n v="112640000"/>
    <n v="112640000"/>
  </r>
  <r>
    <s v="41-06-00-091"/>
    <s v="REGIONAL"/>
    <s v="REGIONAL AMAZONAS"/>
    <x v="31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57287163"/>
    <n v="0"/>
    <n v="0"/>
    <n v="157287163"/>
    <n v="0"/>
    <n v="157284012"/>
    <n v="3151"/>
    <n v="157284012"/>
    <n v="104856008"/>
    <n v="104484693"/>
    <n v="104484693"/>
  </r>
  <r>
    <s v="41-06-00-091"/>
    <s v="REGIONAL"/>
    <s v="REGIONAL AMAZONAS"/>
    <x v="31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5676000"/>
    <n v="0"/>
    <n v="35676000"/>
    <n v="0"/>
    <n v="35676000"/>
    <n v="0"/>
    <n v="2063478"/>
    <n v="2063478"/>
    <n v="2063478"/>
    <n v="2063478"/>
  </r>
  <r>
    <s v="41-06-00-091"/>
    <s v="REGIONAL"/>
    <s v="REGIONAL AMAZONAS"/>
    <x v="31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2585000"/>
    <n v="0"/>
    <n v="2585000"/>
    <n v="0"/>
    <n v="2585000"/>
    <n v="0"/>
    <n v="2274000"/>
    <n v="0"/>
    <n v="0"/>
    <n v="0"/>
  </r>
  <r>
    <s v="41-06-00-091"/>
    <s v="REGIONAL"/>
    <s v="REGIONAL AMAZONAS"/>
    <x v="31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400000"/>
    <n v="0"/>
    <n v="0"/>
    <n v="3400000"/>
    <n v="0"/>
    <n v="3400000"/>
    <n v="0"/>
    <n v="2321021"/>
    <n v="315014"/>
    <n v="315014"/>
    <n v="315014"/>
  </r>
  <r>
    <s v="41-06-00-091"/>
    <s v="REGIONAL"/>
    <s v="REGIONAL AMAZONAS"/>
    <x v="31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93533"/>
    <n v="142704"/>
    <n v="0"/>
    <n v="436237"/>
    <n v="0"/>
    <n v="436237"/>
    <n v="0"/>
    <n v="60114.16"/>
    <n v="60114.16"/>
    <n v="46232.95"/>
    <n v="46232.95"/>
  </r>
  <r>
    <s v="41-06-00-091"/>
    <s v="REGIONAL"/>
    <s v="REGIONAL AMAZONAS"/>
    <x v="31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0000000"/>
    <n v="0"/>
    <n v="50000000"/>
    <n v="0"/>
    <n v="0"/>
    <n v="50000000"/>
    <n v="0"/>
    <n v="0"/>
    <n v="0"/>
    <n v="0"/>
  </r>
  <r>
    <s v="41-06-00-091"/>
    <s v="REGIONAL"/>
    <s v="REGIONAL AMAZONAS"/>
    <x v="31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52000000"/>
    <n v="0"/>
    <n v="0"/>
    <n v="52000000"/>
    <n v="0"/>
    <n v="49000000"/>
    <n v="3000000"/>
    <n v="28261300"/>
    <n v="0"/>
    <n v="0"/>
    <n v="0"/>
  </r>
  <r>
    <s v="41-06-00-091"/>
    <s v="REGIONAL"/>
    <s v="REGIONAL AMAZONAS"/>
    <x v="31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1"/>
    <s v="CSF"/>
    <s v="DOTACIÓN"/>
    <n v="0"/>
    <n v="1153000"/>
    <n v="0"/>
    <n v="1153000"/>
    <n v="0"/>
    <n v="0"/>
    <n v="1153000"/>
    <n v="0"/>
    <n v="0"/>
    <n v="0"/>
    <n v="0"/>
  </r>
  <r>
    <s v="41-06-00-091"/>
    <s v="REGIONAL"/>
    <s v="REGIONAL AMAZONAS"/>
    <x v="31"/>
    <s v="C-4199-1500-5-0-103"/>
    <s v="C-4199-1500-5"/>
    <x v="8"/>
    <s v="DIRECCION ADMINISTRATIVA"/>
    <s v="Administrativa CONS"/>
    <x v="1"/>
    <s v="4199"/>
    <s v="1500"/>
    <s v="5"/>
    <s v="0"/>
    <s v="103"/>
    <m/>
    <m/>
    <s v="Propios"/>
    <s v="27"/>
    <s v="CSF"/>
    <s v="DOTACIÓN"/>
    <n v="0"/>
    <n v="58400000"/>
    <n v="0"/>
    <n v="58400000"/>
    <n v="0"/>
    <n v="0"/>
    <n v="58400000"/>
    <n v="0"/>
    <n v="0"/>
    <n v="0"/>
    <n v="0"/>
  </r>
  <r>
    <s v="41-06-00-091"/>
    <s v="REGIONAL"/>
    <s v="REGIONAL AMAZONAS"/>
    <x v="31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1000000"/>
    <n v="0"/>
    <n v="2707000"/>
    <n v="8293000"/>
    <n v="0"/>
    <n v="8293000"/>
    <n v="0"/>
    <n v="4216601"/>
    <n v="0"/>
    <n v="0"/>
    <n v="0"/>
  </r>
  <r>
    <s v="41-06-00-091"/>
    <s v="REGIONAL"/>
    <s v="REGIONAL AMAZONAS"/>
    <x v="31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3349633"/>
    <n v="453799"/>
    <n v="89176834"/>
    <n v="0"/>
    <n v="87656349"/>
    <n v="1520485"/>
    <n v="87656349"/>
    <n v="62462333"/>
    <n v="62462333"/>
    <n v="62462333"/>
  </r>
  <r>
    <s v="41-06-00-091"/>
    <s v="REGIONAL"/>
    <s v="REGIONAL AMAZONAS"/>
    <x v="31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3229000"/>
    <n v="0"/>
    <n v="0"/>
    <n v="13229000"/>
    <n v="0"/>
    <n v="13229000"/>
    <n v="0"/>
    <n v="2186718"/>
    <n v="2156718"/>
    <n v="2156718"/>
    <n v="2156718"/>
  </r>
  <r>
    <s v="41-06-00-094"/>
    <s v="REGIONAL"/>
    <s v="REGIONAL GUAINIA"/>
    <x v="3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820000"/>
    <n v="1220000"/>
    <n v="26000"/>
    <n v="2014000"/>
    <n v="0"/>
    <n v="2014000"/>
    <n v="0"/>
    <n v="2014000"/>
    <n v="2014000"/>
    <n v="2014000"/>
    <n v="2014000"/>
  </r>
  <r>
    <s v="41-06-00-094"/>
    <s v="REGIONAL"/>
    <s v="REGIONAL GUAINIA"/>
    <x v="32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5000000"/>
    <n v="0"/>
    <n v="0"/>
    <n v="15000000"/>
    <n v="0"/>
    <n v="15000000"/>
    <n v="0"/>
    <n v="15000000"/>
    <n v="8330600"/>
    <n v="8330600"/>
    <n v="8330600"/>
  </r>
  <r>
    <s v="41-06-00-094"/>
    <s v="REGIONAL"/>
    <s v="REGIONAL GUAINIA"/>
    <x v="3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500000"/>
    <n v="0"/>
    <n v="0"/>
    <n v="2500000"/>
    <n v="0"/>
    <n v="1500000"/>
    <n v="1000000"/>
    <n v="908748.74"/>
    <n v="544712.27"/>
    <n v="544712.27"/>
    <n v="544712.27"/>
  </r>
  <r>
    <s v="41-06-00-094"/>
    <s v="REGIONAL"/>
    <s v="REGIONAL GUAINIA"/>
    <x v="32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17000000"/>
    <n v="0"/>
    <n v="0"/>
    <n v="17000000"/>
    <n v="0"/>
    <n v="17000000"/>
    <n v="0"/>
    <n v="17000000"/>
    <n v="5433333"/>
    <n v="5433333"/>
    <n v="5433333"/>
  </r>
  <r>
    <s v="41-06-00-094"/>
    <s v="REGIONAL"/>
    <s v="REGIONAL GUAINIA"/>
    <x v="3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2000000"/>
    <n v="0"/>
    <n v="0"/>
    <n v="2000000"/>
    <n v="0"/>
    <n v="2000000"/>
    <n v="0"/>
    <n v="0"/>
    <n v="0"/>
    <n v="0"/>
    <n v="0"/>
  </r>
  <r>
    <s v="41-06-00-094"/>
    <s v="REGIONAL"/>
    <s v="REGIONAL GUAINIA"/>
    <x v="3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"/>
    <n v="0"/>
    <n v="0"/>
    <n v="1500000"/>
    <n v="0"/>
    <n v="1069029"/>
    <n v="430971"/>
    <n v="1069029"/>
    <n v="1069029"/>
    <n v="1069029"/>
    <n v="1069029"/>
  </r>
  <r>
    <s v="41-06-00-094"/>
    <s v="REGIONAL"/>
    <s v="REGIONAL GUAINIA"/>
    <x v="3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2500000"/>
    <n v="0"/>
    <n v="0"/>
    <n v="22500000"/>
    <n v="0"/>
    <n v="22500000"/>
    <n v="0"/>
    <n v="22500000"/>
    <n v="22500000"/>
    <n v="22500000"/>
    <n v="22500000"/>
  </r>
  <r>
    <s v="41-06-00-094"/>
    <s v="REGIONAL"/>
    <s v="REGIONAL GUAINIA"/>
    <x v="3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600000"/>
    <n v="0"/>
    <n v="0"/>
    <n v="600000"/>
    <n v="0"/>
    <n v="600000"/>
    <n v="0"/>
    <n v="600000"/>
    <n v="600000"/>
    <n v="600000"/>
    <n v="600000"/>
  </r>
  <r>
    <s v="41-06-00-094"/>
    <s v="REGIONAL"/>
    <s v="REGIONAL GUAINIA"/>
    <x v="3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5000000"/>
    <n v="4052266"/>
    <n v="0"/>
    <n v="9052266"/>
    <n v="0"/>
    <n v="8657561"/>
    <n v="394705"/>
    <n v="7368523"/>
    <n v="5764470"/>
    <n v="5764470"/>
    <n v="5764470"/>
  </r>
  <r>
    <s v="41-06-00-094"/>
    <s v="REGIONAL"/>
    <s v="REGIONAL GUAINIA"/>
    <x v="3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808365"/>
    <n v="3000000"/>
    <n v="0"/>
    <n v="10808365"/>
    <n v="0"/>
    <n v="10740414"/>
    <n v="67951"/>
    <n v="10740414"/>
    <n v="0"/>
    <n v="0"/>
    <n v="0"/>
  </r>
  <r>
    <s v="41-06-00-094"/>
    <s v="REGIONAL"/>
    <s v="REGIONAL GUAINIA"/>
    <x v="32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909190080"/>
    <n v="93083987"/>
    <n v="974507858"/>
    <n v="27766209"/>
    <n v="0"/>
    <n v="27766209"/>
    <n v="0"/>
    <n v="0"/>
    <n v="0"/>
    <n v="0"/>
    <n v="0"/>
  </r>
  <r>
    <s v="41-06-00-094"/>
    <s v="REGIONAL"/>
    <s v="REGIONAL GUAINIA"/>
    <x v="3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8669638"/>
    <n v="0"/>
    <n v="28669638"/>
    <n v="0"/>
    <n v="0"/>
    <n v="0"/>
    <n v="0"/>
    <n v="0"/>
    <n v="0"/>
    <n v="0"/>
    <n v="0"/>
  </r>
  <r>
    <s v="41-06-00-094"/>
    <s v="REGIONAL"/>
    <s v="REGIONAL GUAINIA"/>
    <x v="3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70820"/>
    <n v="0"/>
    <n v="0"/>
    <n v="1370820"/>
    <n v="0"/>
    <n v="1173484"/>
    <n v="197336"/>
    <n v="1173484"/>
    <n v="1173484"/>
    <n v="1173484"/>
    <n v="1173484"/>
  </r>
  <r>
    <s v="41-06-00-094"/>
    <s v="REGIONAL"/>
    <s v="REGIONAL GUAINIA"/>
    <x v="3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31952500"/>
    <n v="0"/>
    <n v="0"/>
    <n v="331952500"/>
    <n v="0"/>
    <n v="331952500"/>
    <n v="0"/>
    <n v="331952500"/>
    <n v="207148407"/>
    <n v="207148407"/>
    <n v="207148407"/>
  </r>
  <r>
    <s v="41-06-00-094"/>
    <s v="REGIONAL"/>
    <s v="REGIONAL GUAINIA"/>
    <x v="3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97229052"/>
    <n v="682559"/>
    <n v="45180432"/>
    <n v="352731179"/>
    <n v="0"/>
    <n v="352731179"/>
    <n v="0"/>
    <n v="348156706"/>
    <n v="224965330"/>
    <n v="224965330"/>
    <n v="224965330"/>
  </r>
  <r>
    <s v="41-06-00-094"/>
    <s v="REGIONAL"/>
    <s v="REGIONAL GUAINIA"/>
    <x v="3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2738014"/>
    <n v="0"/>
    <n v="0"/>
    <n v="42738014"/>
    <n v="0"/>
    <n v="42738014"/>
    <n v="0"/>
    <n v="42738014"/>
    <n v="24044508"/>
    <n v="24044508"/>
    <n v="24044508"/>
  </r>
  <r>
    <s v="41-06-00-094"/>
    <s v="REGIONAL"/>
    <s v="REGIONAL GUAINIA"/>
    <x v="32"/>
    <s v="C-4102-1500-3-0-109"/>
    <s v="C-4102-1500-3"/>
    <x v="2"/>
    <s v="DIRECCIÓN DE PROTECCIÓN "/>
    <s v="Dirección de Protección"/>
    <x v="1"/>
    <s v="4102"/>
    <s v="1500"/>
    <s v="3"/>
    <s v="0"/>
    <s v="109"/>
    <m/>
    <m/>
    <s v="Nación"/>
    <s v="16"/>
    <s v="CSF"/>
    <s v="DOTACIÓN DE  UNIDADES APLICATIVAS"/>
    <n v="0"/>
    <n v="1000000"/>
    <n v="0"/>
    <n v="1000000"/>
    <n v="0"/>
    <n v="1000000"/>
    <n v="0"/>
    <n v="1000000"/>
    <n v="1000000"/>
    <n v="1000000"/>
    <n v="1000000"/>
  </r>
  <r>
    <s v="41-06-00-094"/>
    <s v="REGIONAL"/>
    <s v="REGIONAL GUAINIA"/>
    <x v="3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24080835"/>
    <n v="28841163"/>
    <n v="0"/>
    <n v="252921998"/>
    <n v="0"/>
    <n v="240953410"/>
    <n v="11968588"/>
    <n v="231612944"/>
    <n v="149301673"/>
    <n v="149301673"/>
    <n v="149301673"/>
  </r>
  <r>
    <s v="41-06-00-094"/>
    <s v="REGIONAL"/>
    <s v="REGIONAL GUAINIA"/>
    <x v="3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56650000"/>
    <n v="0"/>
    <n v="0"/>
    <n v="56650000"/>
    <n v="0"/>
    <n v="37879960"/>
    <n v="18770040"/>
    <n v="37876516"/>
    <n v="35355652"/>
    <n v="35355652"/>
    <n v="35355652"/>
  </r>
  <r>
    <s v="41-06-00-094"/>
    <s v="REGIONAL"/>
    <s v="REGIONAL GUAINIA"/>
    <x v="3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752000"/>
    <n v="2000000"/>
    <n v="0"/>
    <n v="3752000"/>
    <n v="0"/>
    <n v="2802000"/>
    <n v="950000"/>
    <n v="2802000"/>
    <n v="801084"/>
    <n v="801084"/>
    <n v="801084"/>
  </r>
  <r>
    <s v="41-06-00-094"/>
    <s v="REGIONAL"/>
    <s v="REGIONAL GUAINIA"/>
    <x v="3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5768100"/>
    <n v="0"/>
    <n v="5768100"/>
    <n v="0"/>
    <n v="5768100"/>
    <n v="0"/>
    <n v="5768100"/>
    <n v="5768100"/>
    <n v="5768100"/>
    <n v="5768100"/>
  </r>
  <r>
    <s v="41-06-00-094"/>
    <s v="REGIONAL"/>
    <s v="REGIONAL GUAINIA"/>
    <x v="3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4924652097"/>
    <n v="446097255"/>
    <n v="0"/>
    <n v="5370749352"/>
    <n v="0"/>
    <n v="4935102165"/>
    <n v="435647187"/>
    <n v="4918191660"/>
    <n v="3823068704"/>
    <n v="3823068704"/>
    <n v="3823068704"/>
  </r>
  <r>
    <s v="41-06-00-094"/>
    <s v="REGIONAL"/>
    <s v="REGIONAL GUAINIA"/>
    <x v="3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95089479"/>
    <n v="234045948"/>
    <n v="161043531"/>
    <n v="0"/>
    <n v="65041975"/>
    <n v="96001556"/>
    <n v="65041975"/>
    <n v="65041975"/>
    <n v="65041975"/>
    <n v="65041975"/>
  </r>
  <r>
    <s v="41-06-00-094"/>
    <s v="REGIONAL"/>
    <s v="REGIONAL GUAINIA"/>
    <x v="3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35480000"/>
    <n v="10034667"/>
    <n v="225445333"/>
    <n v="0"/>
    <n v="182148664"/>
    <n v="43296669"/>
    <n v="173931998"/>
    <n v="118331332"/>
    <n v="118331332"/>
    <n v="118331332"/>
  </r>
  <r>
    <s v="41-06-00-094"/>
    <s v="REGIONAL"/>
    <s v="REGIONAL GUAINIA"/>
    <x v="3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50559543"/>
    <n v="0"/>
    <n v="53559543"/>
    <n v="0"/>
    <n v="27479491"/>
    <n v="26080052"/>
    <n v="27479491"/>
    <n v="23428366"/>
    <n v="23428366"/>
    <n v="23428366"/>
  </r>
  <r>
    <s v="41-06-00-094"/>
    <s v="REGIONAL"/>
    <s v="REGIONAL GUAINIA"/>
    <x v="32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0"/>
    <n v="98311140"/>
    <n v="0"/>
    <n v="98311140"/>
    <n v="0"/>
    <n v="98311140"/>
    <n v="0"/>
    <n v="98311140"/>
    <n v="29493342"/>
    <n v="29493342"/>
    <n v="29493342"/>
  </r>
  <r>
    <s v="41-06-00-094"/>
    <s v="REGIONAL"/>
    <s v="REGIONAL GUAINIA"/>
    <x v="32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00000000"/>
    <n v="0"/>
    <n v="244575070"/>
    <n v="55424930"/>
    <n v="0"/>
    <n v="55424930"/>
    <n v="0"/>
    <n v="55424930"/>
    <n v="16627479"/>
    <n v="16627479"/>
    <n v="16627479"/>
  </r>
  <r>
    <s v="41-06-00-094"/>
    <s v="REGIONAL"/>
    <s v="REGIONAL GUAINIA"/>
    <x v="32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695567"/>
    <n v="32095433"/>
    <n v="0"/>
    <n v="31996066"/>
    <n v="99367"/>
    <n v="31996066"/>
    <n v="21960033"/>
    <n v="21960033"/>
    <n v="21960033"/>
  </r>
  <r>
    <s v="41-06-00-094"/>
    <s v="REGIONAL"/>
    <s v="REGIONAL GUAINIA"/>
    <x v="32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157073"/>
    <n v="12000000"/>
    <n v="0"/>
    <n v="13157073"/>
    <n v="0"/>
    <n v="2995980"/>
    <n v="10161093"/>
    <n v="2995980"/>
    <n v="2215917"/>
    <n v="2215917"/>
    <n v="2215917"/>
  </r>
  <r>
    <s v="41-06-00-094"/>
    <s v="REGIONAL"/>
    <s v="REGIONAL GUAINIA"/>
    <x v="32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94"/>
    <s v="REGIONAL"/>
    <s v="REGIONAL GUAINIA"/>
    <x v="32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794295840"/>
    <n v="0"/>
    <n v="191100160"/>
    <n v="603195680"/>
    <n v="0"/>
    <n v="0"/>
    <n v="603195680"/>
    <n v="0"/>
    <n v="0"/>
    <n v="0"/>
    <n v="0"/>
  </r>
  <r>
    <s v="41-06-00-094"/>
    <s v="REGIONAL"/>
    <s v="REGIONAL GUAINIA"/>
    <x v="32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6194960"/>
    <n v="0"/>
    <n v="1459840"/>
    <n v="4735120"/>
    <n v="0"/>
    <n v="0"/>
    <n v="4735120"/>
    <n v="0"/>
    <n v="0"/>
    <n v="0"/>
    <n v="0"/>
  </r>
  <r>
    <s v="41-06-00-094"/>
    <s v="REGIONAL"/>
    <s v="REGIONAL GUAINIA"/>
    <x v="32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98311140"/>
    <n v="0"/>
    <n v="98311140"/>
    <n v="0"/>
    <n v="98311140"/>
    <n v="0"/>
    <n v="98311140"/>
    <n v="29493342"/>
    <n v="29493342"/>
    <n v="29493342"/>
  </r>
  <r>
    <s v="41-06-00-094"/>
    <s v="REGIONAL"/>
    <s v="REGIONAL GUAINIA"/>
    <x v="32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996100"/>
    <n v="63673700"/>
    <n v="0"/>
    <n v="63673700"/>
    <n v="0"/>
    <n v="63673700"/>
    <n v="42201100"/>
    <n v="42201100"/>
    <n v="42201100"/>
  </r>
  <r>
    <s v="41-06-00-094"/>
    <s v="REGIONAL"/>
    <s v="REGIONAL GUAINIA"/>
    <x v="32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1500000"/>
    <n v="7000000"/>
    <n v="0"/>
    <n v="8500000"/>
    <n v="0"/>
    <n v="4851410"/>
    <n v="3648590"/>
    <n v="4851410"/>
    <n v="4851410"/>
    <n v="4851410"/>
    <n v="4851410"/>
  </r>
  <r>
    <s v="41-06-00-094"/>
    <s v="REGIONAL"/>
    <s v="REGIONAL GUAINIA"/>
    <x v="32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3201963"/>
    <n v="3186963"/>
    <n v="15000"/>
    <n v="0"/>
    <n v="0"/>
    <n v="15000"/>
    <n v="0"/>
    <n v="0"/>
    <n v="0"/>
    <n v="0"/>
  </r>
  <r>
    <s v="41-06-00-094"/>
    <s v="REGIONAL"/>
    <s v="REGIONAL GUAINIA"/>
    <x v="3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2902014"/>
    <n v="70269766"/>
    <n v="0"/>
    <n v="70269766"/>
    <n v="0"/>
    <n v="70269766"/>
    <n v="51197833"/>
    <n v="51197833"/>
    <n v="51197833"/>
  </r>
  <r>
    <s v="41-06-00-094"/>
    <s v="REGIONAL"/>
    <s v="REGIONAL GUAINIA"/>
    <x v="3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11781850"/>
    <n v="4182583"/>
    <n v="10247068"/>
    <n v="7908355"/>
    <n v="7908355"/>
    <n v="7908355"/>
  </r>
  <r>
    <s v="41-06-00-094"/>
    <s v="REGIONAL"/>
    <s v="REGIONAL GUAINIA"/>
    <x v="3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0"/>
    <n v="93710"/>
    <n v="47262600"/>
    <n v="0"/>
    <n v="46708200"/>
    <n v="554400"/>
    <n v="46708200"/>
    <n v="32709600"/>
    <n v="32709600"/>
    <n v="32709600"/>
  </r>
  <r>
    <s v="41-06-00-094"/>
    <s v="REGIONAL"/>
    <s v="REGIONAL GUAINIA"/>
    <x v="3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018464"/>
    <n v="0"/>
    <n v="0"/>
    <n v="1018464"/>
    <n v="0"/>
    <n v="1018464"/>
    <n v="0"/>
    <n v="1018464"/>
    <n v="1018464"/>
    <n v="1018464"/>
    <n v="1018464"/>
  </r>
  <r>
    <s v="41-06-00-094"/>
    <s v="REGIONAL"/>
    <s v="REGIONAL GUAINIA"/>
    <x v="32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23376153"/>
    <n v="20904800"/>
    <n v="6896020"/>
    <n v="337384933"/>
    <n v="0"/>
    <n v="326993832"/>
    <n v="10391101"/>
    <n v="326993832"/>
    <n v="233437533"/>
    <n v="233437533"/>
    <n v="233437533"/>
  </r>
  <r>
    <s v="41-06-00-094"/>
    <s v="REGIONAL"/>
    <s v="REGIONAL GUAINIA"/>
    <x v="32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4450000"/>
    <n v="0"/>
    <n v="14450000"/>
    <n v="0"/>
    <n v="4925704"/>
    <n v="9524296"/>
    <n v="4925704"/>
    <n v="4107276"/>
    <n v="4107276"/>
    <n v="4107276"/>
  </r>
  <r>
    <s v="41-06-00-094"/>
    <s v="REGIONAL"/>
    <s v="REGIONAL GUAINIA"/>
    <x v="32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23450533"/>
    <n v="23450533"/>
    <n v="23450533"/>
  </r>
  <r>
    <s v="41-06-00-094"/>
    <s v="REGIONAL"/>
    <s v="REGIONAL GUAINIA"/>
    <x v="32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56710841"/>
    <n v="0"/>
    <n v="0"/>
    <n v="56710841"/>
    <n v="0"/>
    <n v="56710841"/>
    <n v="0"/>
    <n v="56710841"/>
    <n v="17115822"/>
    <n v="17115822"/>
    <n v="17115822"/>
  </r>
  <r>
    <s v="41-06-00-094"/>
    <s v="REGIONAL"/>
    <s v="REGIONAL GUAINIA"/>
    <x v="32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7823120"/>
    <n v="0"/>
    <n v="0"/>
    <n v="17823120"/>
    <n v="0"/>
    <n v="17823120"/>
    <n v="0"/>
    <n v="17823120"/>
    <n v="13367250"/>
    <n v="13367250"/>
    <n v="13367250"/>
  </r>
  <r>
    <s v="41-06-00-094"/>
    <s v="REGIONAL"/>
    <s v="REGIONAL GUAINIA"/>
    <x v="32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7664000"/>
    <n v="0"/>
    <n v="17664000"/>
    <n v="0"/>
    <n v="9464261"/>
    <n v="8199739"/>
    <n v="9464261"/>
    <n v="9464261"/>
    <n v="9464261"/>
    <n v="9464261"/>
  </r>
  <r>
    <s v="41-06-00-094"/>
    <s v="REGIONAL"/>
    <s v="REGIONAL GUAINIA"/>
    <x v="32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300000"/>
    <n v="2021000"/>
    <n v="1000000"/>
    <n v="3321000"/>
    <n v="0"/>
    <n v="3315761"/>
    <n v="5239"/>
    <n v="2426291"/>
    <n v="1295000"/>
    <n v="1295000"/>
    <n v="1295000"/>
  </r>
  <r>
    <s v="41-06-00-094"/>
    <s v="REGIONAL"/>
    <s v="REGIONAL GUAINIA"/>
    <x v="32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72919"/>
    <n v="70656"/>
    <n v="0"/>
    <n v="243575"/>
    <n v="0"/>
    <n v="5714"/>
    <n v="237861"/>
    <n v="5714"/>
    <n v="5714"/>
    <n v="5714"/>
    <n v="5714"/>
  </r>
  <r>
    <s v="41-06-00-094"/>
    <s v="REGIONAL"/>
    <s v="REGIONAL GUAINIA"/>
    <x v="32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55000000"/>
    <n v="0"/>
    <n v="0"/>
    <n v="0"/>
  </r>
  <r>
    <s v="41-06-00-094"/>
    <s v="REGIONAL"/>
    <s v="REGIONAL GUAINIA"/>
    <x v="32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4000000"/>
    <n v="0"/>
    <n v="0"/>
    <n v="44000000"/>
    <n v="0"/>
    <n v="44000000"/>
    <n v="0"/>
    <n v="0"/>
    <n v="0"/>
    <n v="0"/>
    <n v="0"/>
  </r>
  <r>
    <s v="41-06-00-094"/>
    <s v="REGIONAL"/>
    <s v="REGIONAL GUAINIA"/>
    <x v="32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6000000"/>
    <n v="0"/>
    <n v="0"/>
    <n v="16000000"/>
    <n v="0"/>
    <n v="10216402"/>
    <n v="5783598"/>
    <n v="10216402"/>
    <n v="0"/>
    <n v="0"/>
    <n v="0"/>
  </r>
  <r>
    <s v="41-06-00-094"/>
    <s v="REGIONAL"/>
    <s v="REGIONAL GUAINIA"/>
    <x v="32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695567"/>
    <n v="76872433"/>
    <n v="0"/>
    <n v="76426066"/>
    <n v="446367"/>
    <n v="76426066"/>
    <n v="55952934"/>
    <n v="55952934"/>
    <n v="55952934"/>
  </r>
  <r>
    <s v="41-06-00-094"/>
    <s v="REGIONAL"/>
    <s v="REGIONAL GUAINIA"/>
    <x v="32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0"/>
    <n v="1960503"/>
    <n v="0"/>
    <n v="1960503"/>
    <n v="0"/>
    <n v="1010596"/>
    <n v="949907"/>
    <n v="1010596"/>
    <n v="0"/>
    <n v="0"/>
    <n v="0"/>
  </r>
  <r>
    <s v="41-06-00-095"/>
    <s v="REGIONAL"/>
    <s v="REGIONAL GUAVIARE"/>
    <x v="3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700000"/>
    <n v="0"/>
    <n v="478974"/>
    <n v="1221026"/>
    <n v="0"/>
    <n v="1221026"/>
    <n v="0"/>
    <n v="1221026"/>
    <n v="1221026"/>
    <n v="1221026"/>
    <n v="1221026"/>
  </r>
  <r>
    <s v="41-06-00-095"/>
    <s v="REGIONAL"/>
    <s v="REGIONAL GUAVIARE"/>
    <x v="33"/>
    <s v="A-2-0-3-50-16"/>
    <s v="A-2-0-3"/>
    <x v="0"/>
    <s v="DIRECCION ADMINISTRATIVA"/>
    <s v="Administrativa"/>
    <x v="0"/>
    <s v="2"/>
    <s v="0"/>
    <s v="3"/>
    <s v="50"/>
    <s v="16"/>
    <m/>
    <m/>
    <s v="Propios"/>
    <s v="27"/>
    <s v="CSF"/>
    <s v="VALORIZACION EDIFICACIONES"/>
    <n v="0"/>
    <n v="140000"/>
    <n v="140000"/>
    <n v="0"/>
    <n v="0"/>
    <n v="0"/>
    <n v="0"/>
    <n v="0"/>
    <n v="0"/>
    <n v="0"/>
    <n v="0"/>
  </r>
  <r>
    <s v="41-06-00-095"/>
    <s v="REGIONAL"/>
    <s v="REGIONAL GUAVIARE"/>
    <x v="33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0"/>
    <n v="2000000"/>
    <n v="0"/>
    <n v="2000000"/>
    <n v="0"/>
    <n v="2000000"/>
    <n v="0"/>
    <n v="0"/>
    <n v="0"/>
    <n v="0"/>
    <n v="0"/>
  </r>
  <r>
    <s v="41-06-00-095"/>
    <s v="REGIONAL"/>
    <s v="REGIONAL GUAVIARE"/>
    <x v="3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200000"/>
    <n v="0"/>
    <n v="0"/>
    <n v="3200000"/>
    <n v="0"/>
    <n v="3200000"/>
    <n v="0"/>
    <n v="676289.65"/>
    <n v="0"/>
    <n v="0"/>
    <n v="0"/>
  </r>
  <r>
    <s v="41-06-00-095"/>
    <s v="REGIONAL"/>
    <s v="REGIONAL GUAVIARE"/>
    <x v="3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"/>
    <n v="0"/>
    <n v="0"/>
    <n v="1500000"/>
    <n v="0"/>
    <n v="1500000"/>
    <n v="0"/>
    <n v="913574.96"/>
    <n v="913574.96"/>
    <n v="913574.96"/>
    <n v="913574.96"/>
  </r>
  <r>
    <s v="41-06-00-095"/>
    <s v="REGIONAL"/>
    <s v="REGIONAL GUAVIARE"/>
    <x v="3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8000000"/>
    <n v="0"/>
    <n v="0"/>
    <n v="28000000"/>
    <n v="0"/>
    <n v="28000000"/>
    <n v="0"/>
    <n v="28000000"/>
    <n v="28000000"/>
    <n v="28000000"/>
    <n v="28000000"/>
  </r>
  <r>
    <s v="41-06-00-095"/>
    <s v="REGIONAL"/>
    <s v="REGIONAL GUAVIARE"/>
    <x v="3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00000"/>
    <n v="0"/>
    <n v="0"/>
    <n v="700000"/>
    <n v="0"/>
    <n v="700000"/>
    <n v="0"/>
    <n v="662693.30000000005"/>
    <n v="662693.30000000005"/>
    <n v="662693.30000000005"/>
    <n v="662693.30000000005"/>
  </r>
  <r>
    <s v="41-06-00-095"/>
    <s v="REGIONAL"/>
    <s v="REGIONAL GUAVIARE"/>
    <x v="3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7000000"/>
    <n v="4056200"/>
    <n v="0"/>
    <n v="11056200"/>
    <n v="0"/>
    <n v="8798168"/>
    <n v="2258032"/>
    <n v="8044200"/>
    <n v="8044200"/>
    <n v="8044200"/>
    <n v="8044200"/>
  </r>
  <r>
    <s v="41-06-00-095"/>
    <s v="REGIONAL"/>
    <s v="REGIONAL GUAVIARE"/>
    <x v="3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1507064"/>
    <n v="5000000"/>
    <n v="0"/>
    <n v="16507064"/>
    <n v="0"/>
    <n v="13507064"/>
    <n v="3000000"/>
    <n v="12273300"/>
    <n v="0"/>
    <n v="0"/>
    <n v="0"/>
  </r>
  <r>
    <s v="41-06-00-095"/>
    <s v="REGIONAL"/>
    <s v="REGIONAL GUAVIARE"/>
    <x v="33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08570328"/>
    <n v="45090282"/>
    <n v="65045725"/>
    <n v="788614885"/>
    <n v="0"/>
    <n v="788614885"/>
    <n v="0"/>
    <n v="788614885"/>
    <n v="422350911"/>
    <n v="422350911"/>
    <n v="422350911"/>
  </r>
  <r>
    <s v="41-06-00-095"/>
    <s v="REGIONAL"/>
    <s v="REGIONAL GUAVIARE"/>
    <x v="33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29863045"/>
    <n v="15346240"/>
    <n v="18000000"/>
    <n v="27209285"/>
    <n v="0"/>
    <n v="27200432"/>
    <n v="8853"/>
    <n v="27200432"/>
    <n v="20400328"/>
    <n v="20400328"/>
    <n v="20400328"/>
  </r>
  <r>
    <s v="41-06-00-095"/>
    <s v="REGIONAL"/>
    <s v="REGIONAL GUAVIARE"/>
    <x v="3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166952"/>
    <n v="21287000"/>
    <n v="4453257"/>
    <n v="52000695"/>
    <n v="0"/>
    <n v="43080265"/>
    <n v="8920430"/>
    <n v="43080265"/>
    <n v="26354986"/>
    <n v="26354986"/>
    <n v="26354986"/>
  </r>
  <r>
    <s v="41-06-00-095"/>
    <s v="REGIONAL"/>
    <s v="REGIONAL GUAVIARE"/>
    <x v="33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617083"/>
    <n v="0"/>
    <n v="0"/>
    <n v="1617083"/>
    <n v="0"/>
    <n v="1612809"/>
    <n v="4274"/>
    <n v="1612809"/>
    <n v="1612809"/>
    <n v="1612809"/>
    <n v="1612809"/>
  </r>
  <r>
    <s v="41-06-00-095"/>
    <s v="REGIONAL"/>
    <s v="REGIONAL GUAVIARE"/>
    <x v="3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93876974"/>
    <n v="2521678"/>
    <n v="9967720"/>
    <n v="786430932"/>
    <n v="0"/>
    <n v="786430932"/>
    <n v="0"/>
    <n v="762218675"/>
    <n v="501342704"/>
    <n v="501342704"/>
    <n v="501342704"/>
  </r>
  <r>
    <s v="41-06-00-095"/>
    <s v="REGIONAL"/>
    <s v="REGIONAL GUAVIARE"/>
    <x v="3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31941050"/>
    <n v="0"/>
    <n v="11495731"/>
    <n v="220445319"/>
    <n v="0"/>
    <n v="220445319"/>
    <n v="0"/>
    <n v="220445319"/>
    <n v="155731850"/>
    <n v="155731850"/>
    <n v="155731850"/>
  </r>
  <r>
    <s v="41-06-00-095"/>
    <s v="REGIONAL"/>
    <s v="REGIONAL GUAVIARE"/>
    <x v="3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176272844"/>
    <n v="0"/>
    <n v="41395358"/>
    <n v="134877486"/>
    <n v="0"/>
    <n v="134877486"/>
    <n v="0"/>
    <n v="134877486"/>
    <n v="72693490"/>
    <n v="72693490"/>
    <n v="72693490"/>
  </r>
  <r>
    <s v="41-06-00-095"/>
    <s v="REGIONAL"/>
    <s v="REGIONAL GUAVIARE"/>
    <x v="33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843200"/>
    <n v="0"/>
    <n v="1843200"/>
    <n v="0"/>
    <n v="0"/>
    <n v="1843200"/>
    <n v="0"/>
    <n v="0"/>
    <n v="0"/>
    <n v="0"/>
  </r>
  <r>
    <s v="41-06-00-095"/>
    <s v="REGIONAL"/>
    <s v="REGIONAL GUAVIARE"/>
    <x v="3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62277572"/>
    <n v="384235357"/>
    <n v="0"/>
    <n v="746512929"/>
    <n v="0"/>
    <n v="728306567"/>
    <n v="18206362"/>
    <n v="728306567"/>
    <n v="587154975"/>
    <n v="587154975"/>
    <n v="587154975"/>
  </r>
  <r>
    <s v="41-06-00-095"/>
    <s v="REGIONAL"/>
    <s v="REGIONAL GUAVIARE"/>
    <x v="3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54714000"/>
    <n v="30000000"/>
    <n v="0"/>
    <n v="84714000"/>
    <n v="0"/>
    <n v="72088641"/>
    <n v="12625359"/>
    <n v="72088641"/>
    <n v="56128819"/>
    <n v="56128819"/>
    <n v="56128819"/>
  </r>
  <r>
    <s v="41-06-00-095"/>
    <s v="REGIONAL"/>
    <s v="REGIONAL GUAVIARE"/>
    <x v="3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885000"/>
    <n v="7000000"/>
    <n v="0"/>
    <n v="8885000"/>
    <n v="0"/>
    <n v="2063774"/>
    <n v="6821226"/>
    <n v="2063774"/>
    <n v="2063774"/>
    <n v="2063774"/>
    <n v="2063774"/>
  </r>
  <r>
    <s v="41-06-00-095"/>
    <s v="REGIONAL"/>
    <s v="REGIONAL GUAVIARE"/>
    <x v="3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9746100"/>
    <n v="0"/>
    <n v="9746100"/>
    <n v="0"/>
    <n v="9746100"/>
    <n v="0"/>
    <n v="9746100"/>
    <n v="8530600"/>
    <n v="8530600"/>
    <n v="8530600"/>
  </r>
  <r>
    <s v="41-06-00-095"/>
    <s v="REGIONAL"/>
    <s v="REGIONAL GUAVIARE"/>
    <x v="3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9313660454"/>
    <n v="657772975"/>
    <n v="185759457"/>
    <n v="9785673972"/>
    <n v="0"/>
    <n v="9785673972"/>
    <n v="0"/>
    <n v="9785673972"/>
    <n v="7971862468"/>
    <n v="7971862468"/>
    <n v="7971862468"/>
  </r>
  <r>
    <s v="41-06-00-095"/>
    <s v="REGIONAL"/>
    <s v="REGIONAL GUAVIARE"/>
    <x v="3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253499214"/>
    <n v="0"/>
    <n v="253499214"/>
    <n v="0"/>
    <n v="253499214"/>
    <n v="0"/>
    <n v="253499214"/>
    <n v="0"/>
    <n v="0"/>
    <n v="0"/>
  </r>
  <r>
    <s v="41-06-00-095"/>
    <s v="REGIONAL"/>
    <s v="REGIONAL GUAVIARE"/>
    <x v="3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01218946"/>
    <n v="0"/>
    <n v="78619774"/>
    <n v="622599172"/>
    <n v="0"/>
    <n v="609953806"/>
    <n v="12645366"/>
    <n v="609953806"/>
    <n v="510255688"/>
    <n v="510255688"/>
    <n v="510255688"/>
  </r>
  <r>
    <s v="41-06-00-095"/>
    <s v="REGIONAL"/>
    <s v="REGIONAL GUAVIARE"/>
    <x v="3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31602470"/>
    <n v="0"/>
    <n v="331602470"/>
    <n v="0"/>
    <n v="331602470"/>
    <n v="0"/>
    <n v="331602470"/>
    <n v="331602470"/>
    <n v="331602470"/>
    <n v="331602470"/>
  </r>
  <r>
    <s v="41-06-00-095"/>
    <s v="REGIONAL"/>
    <s v="REGIONAL GUAVIARE"/>
    <x v="3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43234088"/>
    <n v="6973240"/>
    <n v="36260848"/>
    <n v="0"/>
    <n v="36260848"/>
    <n v="0"/>
    <n v="36260848"/>
    <n v="0"/>
    <n v="0"/>
    <n v="0"/>
  </r>
  <r>
    <s v="41-06-00-095"/>
    <s v="REGIONAL"/>
    <s v="REGIONAL GUAVIARE"/>
    <x v="33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3000000"/>
    <n v="3000000"/>
    <n v="0"/>
    <n v="0"/>
    <n v="0"/>
    <n v="0"/>
    <n v="0"/>
    <n v="0"/>
    <n v="0"/>
    <n v="0"/>
  </r>
  <r>
    <s v="41-06-00-095"/>
    <s v="REGIONAL"/>
    <s v="REGIONAL GUAVIARE"/>
    <x v="3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35480000"/>
    <n v="5487351"/>
    <n v="229992649"/>
    <n v="0"/>
    <n v="227285969"/>
    <n v="2706680"/>
    <n v="227285969"/>
    <n v="145774680"/>
    <n v="145774680"/>
    <n v="145774680"/>
  </r>
  <r>
    <s v="41-06-00-095"/>
    <s v="REGIONAL"/>
    <s v="REGIONAL GUAVIARE"/>
    <x v="3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67821643"/>
    <n v="0"/>
    <n v="70821643"/>
    <n v="0"/>
    <n v="47165499"/>
    <n v="23656144"/>
    <n v="36178412"/>
    <n v="32365321"/>
    <n v="32365321"/>
    <n v="32365321"/>
  </r>
  <r>
    <s v="41-06-00-095"/>
    <s v="REGIONAL"/>
    <s v="REGIONAL GUAVIARE"/>
    <x v="33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608290560"/>
    <n v="135565020"/>
    <n v="0"/>
    <n v="743855580"/>
    <n v="0"/>
    <n v="743855580"/>
    <n v="0"/>
    <n v="743855580"/>
    <n v="314400258"/>
    <n v="314400258"/>
    <n v="314400258"/>
  </r>
  <r>
    <s v="41-06-00-095"/>
    <s v="REGIONAL"/>
    <s v="REGIONAL GUAVIARE"/>
    <x v="33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85991520"/>
    <n v="0"/>
    <n v="10495761"/>
    <n v="375495759"/>
    <n v="0"/>
    <n v="375495759"/>
    <n v="0"/>
    <n v="375495759"/>
    <n v="238698304"/>
    <n v="238698304"/>
    <n v="238698304"/>
  </r>
  <r>
    <s v="41-06-00-095"/>
    <s v="REGIONAL"/>
    <s v="REGIONAL GUAVIARE"/>
    <x v="33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24245467"/>
    <n v="24245467"/>
    <n v="24245467"/>
  </r>
  <r>
    <s v="41-06-00-095"/>
    <s v="REGIONAL"/>
    <s v="REGIONAL GUAVIARE"/>
    <x v="33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7441551"/>
    <n v="8000000"/>
    <n v="0"/>
    <n v="15441551"/>
    <n v="0"/>
    <n v="15337040"/>
    <n v="104511"/>
    <n v="15337040"/>
    <n v="13490528"/>
    <n v="13490528"/>
    <n v="13490528"/>
  </r>
  <r>
    <s v="41-06-00-095"/>
    <s v="REGIONAL"/>
    <s v="REGIONAL GUAVIARE"/>
    <x v="33"/>
    <s v="C-4102-1500-5-0-999"/>
    <s v="C-4102-1500-5"/>
    <x v="4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95"/>
    <s v="REGIONAL"/>
    <s v="REGIONAL GUAVIARE"/>
    <x v="33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958659290"/>
    <n v="301724400"/>
    <n v="146948400"/>
    <n v="1113435290"/>
    <n v="0"/>
    <n v="1005000400"/>
    <n v="108434890"/>
    <n v="1005000400"/>
    <n v="473794249"/>
    <n v="473794249"/>
    <n v="473794249"/>
  </r>
  <r>
    <s v="41-06-00-095"/>
    <s v="REGIONAL"/>
    <s v="REGIONAL GUAVIARE"/>
    <x v="33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33387710"/>
    <n v="146948400"/>
    <n v="0"/>
    <n v="280336110"/>
    <n v="0"/>
    <n v="244132775"/>
    <n v="36203335"/>
    <n v="244132775"/>
    <n v="99253695"/>
    <n v="99253695"/>
    <n v="99253695"/>
  </r>
  <r>
    <s v="41-06-00-095"/>
    <s v="REGIONAL"/>
    <s v="REGIONAL GUAVIARE"/>
    <x v="33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35565020"/>
    <n v="0"/>
    <n v="135565020"/>
    <n v="0"/>
    <n v="135565020"/>
    <n v="0"/>
    <n v="135565020"/>
    <n v="40669506"/>
    <n v="40669506"/>
    <n v="40669506"/>
  </r>
  <r>
    <s v="41-06-00-095"/>
    <s v="REGIONAL"/>
    <s v="REGIONAL GUAVIARE"/>
    <x v="33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5421300"/>
    <n v="63248500"/>
    <n v="0"/>
    <n v="63248500"/>
    <n v="0"/>
    <n v="63248500"/>
    <n v="41882200"/>
    <n v="41882200"/>
    <n v="41882200"/>
  </r>
  <r>
    <s v="41-06-00-095"/>
    <s v="REGIONAL"/>
    <s v="REGIONAL GUAVIARE"/>
    <x v="33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1000000"/>
    <n v="8000000"/>
    <n v="0"/>
    <n v="9000000"/>
    <n v="0"/>
    <n v="7083770"/>
    <n v="1916230"/>
    <n v="7083710"/>
    <n v="5591205"/>
    <n v="5591205"/>
    <n v="5591205"/>
  </r>
  <r>
    <s v="41-06-00-095"/>
    <s v="REGIONAL"/>
    <s v="REGIONAL GUAVIARE"/>
    <x v="33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4368188"/>
    <n v="4355188"/>
    <n v="13000"/>
    <n v="0"/>
    <n v="0"/>
    <n v="13000"/>
    <n v="0"/>
    <n v="0"/>
    <n v="0"/>
    <n v="0"/>
  </r>
  <r>
    <s v="41-06-00-095"/>
    <s v="REGIONAL"/>
    <s v="REGIONAL GUAVIARE"/>
    <x v="3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2045213"/>
    <n v="71126567"/>
    <n v="0"/>
    <n v="71126567"/>
    <n v="0"/>
    <n v="71126567"/>
    <n v="51932233"/>
    <n v="51932233"/>
    <n v="51932233"/>
  </r>
  <r>
    <s v="41-06-00-095"/>
    <s v="REGIONAL"/>
    <s v="REGIONAL GUAVIARE"/>
    <x v="3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5000000"/>
    <n v="0"/>
    <n v="33179726"/>
    <n v="0"/>
    <n v="18608587"/>
    <n v="14571139"/>
    <n v="18608587"/>
    <n v="16307725"/>
    <n v="16307725"/>
    <n v="16307725"/>
  </r>
  <r>
    <s v="41-06-00-095"/>
    <s v="REGIONAL"/>
    <s v="REGIONAL GUAVIARE"/>
    <x v="3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693000"/>
    <n v="232310"/>
    <n v="47817000"/>
    <n v="0"/>
    <n v="47817000"/>
    <n v="0"/>
    <n v="47817000"/>
    <n v="33818400"/>
    <n v="33818400"/>
    <n v="33818400"/>
  </r>
  <r>
    <s v="41-06-00-095"/>
    <s v="REGIONAL"/>
    <s v="REGIONAL GUAVIARE"/>
    <x v="33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884580"/>
    <n v="0"/>
    <n v="0"/>
    <n v="2884580"/>
    <n v="0"/>
    <n v="1924841"/>
    <n v="959739"/>
    <n v="1924841"/>
    <n v="1924841"/>
    <n v="1924841"/>
    <n v="1924841"/>
  </r>
  <r>
    <s v="41-06-00-095"/>
    <s v="REGIONAL"/>
    <s v="REGIONAL GUAVIARE"/>
    <x v="33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98131089"/>
    <n v="18203458"/>
    <n v="0"/>
    <n v="316334547"/>
    <n v="0"/>
    <n v="316210114"/>
    <n v="124433"/>
    <n v="316210114"/>
    <n v="239477923"/>
    <n v="239477923"/>
    <n v="239477923"/>
  </r>
  <r>
    <s v="41-06-00-095"/>
    <s v="REGIONAL"/>
    <s v="REGIONAL GUAVIARE"/>
    <x v="33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3500000"/>
    <n v="0"/>
    <n v="23500000"/>
    <n v="0"/>
    <n v="14777896"/>
    <n v="8722104"/>
    <n v="13952435"/>
    <n v="12687424"/>
    <n v="12687424"/>
    <n v="12687424"/>
  </r>
  <r>
    <s v="41-06-00-095"/>
    <s v="REGIONAL"/>
    <s v="REGIONAL GUAVIARE"/>
    <x v="33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1"/>
    <n v="31996074"/>
    <n v="0"/>
    <n v="31996074"/>
    <n v="0"/>
    <n v="31996074"/>
    <n v="23450533"/>
    <n v="23450533"/>
    <n v="23450533"/>
  </r>
  <r>
    <s v="41-06-00-095"/>
    <s v="REGIONAL"/>
    <s v="REGIONAL GUAVIARE"/>
    <x v="33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49870000"/>
    <n v="0"/>
    <n v="130968000"/>
    <n v="118902000"/>
    <n v="0"/>
    <n v="72332050"/>
    <n v="46569950"/>
    <n v="0"/>
    <n v="0"/>
    <n v="0"/>
    <n v="0"/>
  </r>
  <r>
    <s v="41-06-00-095"/>
    <s v="REGIONAL"/>
    <s v="REGIONAL GUAVIARE"/>
    <x v="33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078382"/>
    <n v="0"/>
    <n v="0"/>
    <n v="29078382"/>
    <n v="0"/>
    <n v="21619600"/>
    <n v="7458782"/>
    <n v="21619600"/>
    <n v="13815672"/>
    <n v="13815672"/>
    <n v="13815672"/>
  </r>
  <r>
    <s v="41-06-00-095"/>
    <s v="REGIONAL"/>
    <s v="REGIONAL GUAVIARE"/>
    <x v="33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4070000"/>
    <n v="0"/>
    <n v="24070000"/>
    <n v="0"/>
    <n v="23449743"/>
    <n v="620257"/>
    <n v="10418295"/>
    <n v="10418295"/>
    <n v="10418295"/>
    <n v="10418295"/>
  </r>
  <r>
    <s v="41-06-00-095"/>
    <s v="REGIONAL"/>
    <s v="REGIONAL GUAVIARE"/>
    <x v="33"/>
    <s v="C-4199-1500-2-0-702"/>
    <s v="C-4199-1500-2"/>
    <x v="6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2702000"/>
    <n v="0"/>
    <n v="2702000"/>
    <n v="0"/>
    <n v="2050000"/>
    <n v="652000"/>
    <n v="2050000"/>
    <n v="875000"/>
    <n v="875000"/>
    <n v="875000"/>
  </r>
  <r>
    <s v="41-06-00-095"/>
    <s v="REGIONAL"/>
    <s v="REGIONAL GUAVIARE"/>
    <x v="33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400000"/>
    <n v="1800000"/>
    <n v="2000000"/>
    <n v="3200000"/>
    <n v="0"/>
    <n v="3200000"/>
    <n v="0"/>
    <n v="3200000"/>
    <n v="1865824"/>
    <n v="1865824"/>
    <n v="1865824"/>
  </r>
  <r>
    <s v="41-06-00-095"/>
    <s v="REGIONAL"/>
    <s v="REGIONAL GUAVIARE"/>
    <x v="33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45027"/>
    <n v="96280"/>
    <n v="0"/>
    <n v="341307"/>
    <n v="0"/>
    <n v="104482.95"/>
    <n v="236824.05"/>
    <n v="74481.119999999995"/>
    <n v="74481.119999999995"/>
    <n v="74481.119999999995"/>
    <n v="74481.119999999995"/>
  </r>
  <r>
    <s v="41-06-00-095"/>
    <s v="REGIONAL"/>
    <s v="REGIONAL GUAVIARE"/>
    <x v="33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35409992"/>
    <n v="0"/>
    <n v="0"/>
    <n v="0"/>
  </r>
  <r>
    <s v="41-06-00-095"/>
    <s v="REGIONAL"/>
    <s v="REGIONAL GUAVIARE"/>
    <x v="33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000000"/>
    <n v="0"/>
    <n v="4250"/>
    <n v="11995750"/>
    <n v="0"/>
    <n v="11995750"/>
    <n v="0"/>
    <n v="11264300"/>
    <n v="0"/>
    <n v="0"/>
    <n v="0"/>
  </r>
  <r>
    <s v="41-06-00-095"/>
    <s v="REGIONAL"/>
    <s v="REGIONAL GUAVIARE"/>
    <x v="33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1271000"/>
    <n v="18729000"/>
    <n v="0"/>
    <n v="18729000"/>
    <n v="0"/>
    <n v="18729000"/>
    <n v="4829000"/>
    <n v="4829000"/>
    <n v="4829000"/>
  </r>
  <r>
    <s v="41-06-00-095"/>
    <s v="REGIONAL"/>
    <s v="REGIONAL GUAVIARE"/>
    <x v="33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8585400"/>
    <n v="616933"/>
    <n v="84249467"/>
    <n v="0"/>
    <n v="84249467"/>
    <n v="0"/>
    <n v="84249467"/>
    <n v="60941833"/>
    <n v="60941833"/>
    <n v="60941833"/>
  </r>
  <r>
    <s v="41-06-00-095"/>
    <s v="REGIONAL"/>
    <s v="REGIONAL GUAVIARE"/>
    <x v="33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3936000"/>
    <n v="1905275"/>
    <n v="0"/>
    <n v="5841275"/>
    <n v="0"/>
    <n v="3595016"/>
    <n v="2246259"/>
    <n v="3595016"/>
    <n v="2378916"/>
    <n v="2378916"/>
    <n v="2378916"/>
  </r>
  <r>
    <s v="41-06-00-097"/>
    <s v="REGIONAL"/>
    <s v="REGIONAL VAUPES"/>
    <x v="3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00000"/>
    <n v="0"/>
    <n v="7300"/>
    <n v="292700"/>
    <n v="0"/>
    <n v="292700"/>
    <n v="0"/>
    <n v="292700"/>
    <n v="292700"/>
    <n v="292700"/>
    <n v="292700"/>
  </r>
  <r>
    <s v="41-06-00-097"/>
    <s v="REGIONAL"/>
    <s v="REGIONAL VAUPES"/>
    <x v="3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8500000"/>
    <n v="0"/>
    <n v="0"/>
    <n v="28500000"/>
    <n v="0"/>
    <n v="28500000"/>
    <n v="0"/>
    <n v="28500000"/>
    <n v="18136200"/>
    <n v="18136200"/>
    <n v="18136200"/>
  </r>
  <r>
    <s v="41-06-00-097"/>
    <s v="REGIONAL"/>
    <s v="REGIONAL VAUPES"/>
    <x v="3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000000"/>
    <n v="0"/>
    <n v="0"/>
    <n v="3000000"/>
    <n v="0"/>
    <n v="3000000"/>
    <n v="0"/>
    <n v="692514.05"/>
    <n v="0"/>
    <n v="0"/>
    <n v="0"/>
  </r>
  <r>
    <s v="41-06-00-097"/>
    <s v="REGIONAL"/>
    <s v="REGIONAL VAUPES"/>
    <x v="3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500000"/>
    <n v="0"/>
    <n v="0"/>
    <n v="3500000"/>
    <n v="0"/>
    <n v="3500000"/>
    <n v="0"/>
    <n v="0"/>
    <n v="0"/>
    <n v="0"/>
    <n v="0"/>
  </r>
  <r>
    <s v="41-06-00-097"/>
    <s v="REGIONAL"/>
    <s v="REGIONAL VAUPES"/>
    <x v="3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500000"/>
    <n v="0"/>
    <n v="0"/>
    <n v="500000"/>
    <n v="0"/>
    <n v="500000"/>
    <n v="0"/>
    <n v="500000"/>
    <n v="500000"/>
    <n v="500000"/>
    <n v="500000"/>
  </r>
  <r>
    <s v="41-06-00-097"/>
    <s v="REGIONAL"/>
    <s v="REGIONAL VAUPES"/>
    <x v="3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000000"/>
    <n v="0"/>
    <n v="0"/>
    <n v="1000000"/>
    <n v="0"/>
    <n v="1000000"/>
    <n v="0"/>
    <n v="1000000"/>
    <n v="1000000"/>
    <n v="1000000"/>
    <n v="1000000"/>
  </r>
  <r>
    <s v="41-06-00-097"/>
    <s v="REGIONAL"/>
    <s v="REGIONAL VAUPES"/>
    <x v="3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300000"/>
    <n v="0"/>
    <n v="0"/>
    <n v="300000"/>
    <n v="0"/>
    <n v="300000"/>
    <n v="0"/>
    <n v="191636"/>
    <n v="191636"/>
    <n v="191636"/>
    <n v="191636"/>
  </r>
  <r>
    <s v="41-06-00-097"/>
    <s v="REGIONAL"/>
    <s v="REGIONAL VAUPES"/>
    <x v="3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5000000"/>
    <n v="4049806"/>
    <n v="0"/>
    <n v="9049806"/>
    <n v="0"/>
    <n v="5977659"/>
    <n v="3072147"/>
    <n v="5276984"/>
    <n v="3277659"/>
    <n v="3277659"/>
    <n v="3277659"/>
  </r>
  <r>
    <s v="41-06-00-097"/>
    <s v="REGIONAL"/>
    <s v="REGIONAL VAUPES"/>
    <x v="3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808365"/>
    <n v="0"/>
    <n v="0"/>
    <n v="7808365"/>
    <n v="0"/>
    <n v="7808365"/>
    <n v="0"/>
    <n v="7808365"/>
    <n v="2000000"/>
    <n v="2000000"/>
    <n v="2000000"/>
  </r>
  <r>
    <s v="41-06-00-097"/>
    <s v="REGIONAL"/>
    <s v="REGIONAL VAUPES"/>
    <x v="3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317694851"/>
    <n v="66895762"/>
    <n v="0"/>
    <n v="1384590613"/>
    <n v="0"/>
    <n v="1384590613"/>
    <n v="0"/>
    <n v="1384590613"/>
    <n v="423839955"/>
    <n v="423839955"/>
    <n v="423839955"/>
  </r>
  <r>
    <s v="41-06-00-097"/>
    <s v="REGIONAL"/>
    <s v="REGIONAL VAUPES"/>
    <x v="34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25352705"/>
    <n v="0"/>
    <n v="1748726"/>
    <n v="23603979"/>
    <n v="0"/>
    <n v="23603979"/>
    <n v="0"/>
    <n v="23603979"/>
    <n v="17319328"/>
    <n v="17319328"/>
    <n v="17319328"/>
  </r>
  <r>
    <s v="41-06-00-097"/>
    <s v="REGIONAL"/>
    <s v="REGIONAL VAUPES"/>
    <x v="3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924739"/>
    <n v="0"/>
    <n v="1924739"/>
    <n v="0"/>
    <n v="0"/>
    <n v="0"/>
    <n v="0"/>
    <n v="0"/>
    <n v="0"/>
    <n v="0"/>
    <n v="0"/>
  </r>
  <r>
    <s v="41-06-00-097"/>
    <s v="REGIONAL"/>
    <s v="REGIONAL VAUPES"/>
    <x v="3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483882"/>
    <n v="0"/>
    <n v="0"/>
    <n v="483882"/>
    <n v="0"/>
    <n v="483882"/>
    <n v="0"/>
    <n v="198519"/>
    <n v="146418"/>
    <n v="146418"/>
    <n v="146418"/>
  </r>
  <r>
    <s v="41-06-00-097"/>
    <s v="REGIONAL"/>
    <s v="REGIONAL VAUPES"/>
    <x v="3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68844216"/>
    <n v="0"/>
    <n v="68844216"/>
    <n v="0"/>
    <n v="68844216"/>
    <n v="0"/>
    <n v="68844216"/>
    <n v="22158451"/>
    <n v="22158451"/>
    <n v="22158451"/>
  </r>
  <r>
    <s v="41-06-00-097"/>
    <s v="REGIONAL"/>
    <s v="REGIONAL VAUPES"/>
    <x v="3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466505644"/>
    <n v="815279"/>
    <n v="8069104"/>
    <n v="459251819"/>
    <n v="0"/>
    <n v="459251819"/>
    <n v="0"/>
    <n v="459251819"/>
    <n v="310542683"/>
    <n v="310542683"/>
    <n v="310542683"/>
  </r>
  <r>
    <s v="41-06-00-097"/>
    <s v="REGIONAL"/>
    <s v="REGIONAL VAUPES"/>
    <x v="3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63717903"/>
    <n v="268878463"/>
    <n v="0"/>
    <n v="532596366"/>
    <n v="0"/>
    <n v="532541532"/>
    <n v="54834"/>
    <n v="529560532"/>
    <n v="419457935"/>
    <n v="419457935"/>
    <n v="419457935"/>
  </r>
  <r>
    <s v="41-06-00-097"/>
    <s v="REGIONAL"/>
    <s v="REGIONAL VAUPES"/>
    <x v="3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61814000"/>
    <n v="60000000"/>
    <n v="0"/>
    <n v="121814000"/>
    <n v="0"/>
    <n v="99828739"/>
    <n v="21985261"/>
    <n v="98597876"/>
    <n v="80253474"/>
    <n v="80253474"/>
    <n v="80253474"/>
  </r>
  <r>
    <s v="41-06-00-097"/>
    <s v="REGIONAL"/>
    <s v="REGIONAL VAUPES"/>
    <x v="3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751000"/>
    <n v="0"/>
    <n v="0"/>
    <n v="2751000"/>
    <n v="0"/>
    <n v="2751000"/>
    <n v="0"/>
    <n v="2751000"/>
    <n v="0"/>
    <n v="0"/>
    <n v="0"/>
  </r>
  <r>
    <s v="41-06-00-097"/>
    <s v="REGIONAL"/>
    <s v="REGIONAL VAUPES"/>
    <x v="3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2344971287"/>
    <n v="601283707"/>
    <n v="0"/>
    <n v="2946254994"/>
    <n v="0"/>
    <n v="2883699719"/>
    <n v="62555275"/>
    <n v="2883699719"/>
    <n v="1436463598"/>
    <n v="1436463598"/>
    <n v="1436463598"/>
  </r>
  <r>
    <s v="41-06-00-097"/>
    <s v="REGIONAL"/>
    <s v="REGIONAL VAUPES"/>
    <x v="3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964691532"/>
    <n v="0"/>
    <n v="47999792"/>
    <n v="916691740"/>
    <n v="0"/>
    <n v="916691740"/>
    <n v="0"/>
    <n v="916691740"/>
    <n v="604584222"/>
    <n v="604584222"/>
    <n v="604584222"/>
  </r>
  <r>
    <s v="41-06-00-097"/>
    <s v="REGIONAL"/>
    <s v="REGIONAL VAUPES"/>
    <x v="3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52996624"/>
    <n v="0"/>
    <n v="52996624"/>
    <n v="0"/>
    <n v="52996624"/>
    <n v="0"/>
    <n v="0"/>
    <n v="0"/>
    <n v="0"/>
    <n v="0"/>
  </r>
  <r>
    <s v="41-06-00-097"/>
    <s v="REGIONAL"/>
    <s v="REGIONAL VAUPES"/>
    <x v="34"/>
    <s v="C-4102-1500-4-0-106"/>
    <s v="C-4102-1500-4"/>
    <x v="3"/>
    <s v="DIRECCIÓN DE PRIMERA INFANCIA"/>
    <s v="Primera Infancia"/>
    <x v="1"/>
    <s v="4102"/>
    <s v="1500"/>
    <s v="4"/>
    <s v="0"/>
    <s v="106"/>
    <m/>
    <m/>
    <s v="Nación"/>
    <s v="16"/>
    <s v="CSF"/>
    <s v="POLIZAS PARA PROGRAMAS DE PRIMERA INFANCIA"/>
    <n v="0"/>
    <n v="58885138"/>
    <n v="52996624"/>
    <n v="5888514"/>
    <n v="0"/>
    <n v="5888514"/>
    <n v="0"/>
    <n v="0"/>
    <n v="0"/>
    <n v="0"/>
    <n v="0"/>
  </r>
  <r>
    <s v="41-06-00-097"/>
    <s v="REGIONAL"/>
    <s v="REGIONAL VAUPES"/>
    <x v="3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67380000"/>
    <n v="36040000"/>
    <n v="231340000"/>
    <n v="0"/>
    <n v="229309999"/>
    <n v="2030001"/>
    <n v="229309999"/>
    <n v="146743333"/>
    <n v="146743333"/>
    <n v="146743333"/>
  </r>
  <r>
    <s v="41-06-00-097"/>
    <s v="REGIONAL"/>
    <s v="REGIONAL VAUPES"/>
    <x v="3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63538133"/>
    <n v="77704"/>
    <n v="66460429"/>
    <n v="0"/>
    <n v="33116385"/>
    <n v="33344044"/>
    <n v="32008354"/>
    <n v="24815185"/>
    <n v="24815185"/>
    <n v="24815185"/>
  </r>
  <r>
    <s v="41-06-00-097"/>
    <s v="REGIONAL"/>
    <s v="REGIONAL VAUPES"/>
    <x v="34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0"/>
    <n v="71956980"/>
    <n v="0"/>
    <n v="71956980"/>
    <n v="0"/>
    <n v="71956980"/>
    <n v="0"/>
    <n v="71956980"/>
    <n v="21587094"/>
    <n v="21587094"/>
    <n v="21587094"/>
  </r>
  <r>
    <s v="41-06-00-097"/>
    <s v="REGIONAL"/>
    <s v="REGIONAL VAUPES"/>
    <x v="34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53554740"/>
    <n v="331004200"/>
    <n v="0"/>
    <n v="684558940"/>
    <n v="0"/>
    <n v="684558940"/>
    <n v="0"/>
    <n v="684558940"/>
    <n v="541151310"/>
    <n v="541151310"/>
    <n v="541151310"/>
  </r>
  <r>
    <s v="41-06-00-097"/>
    <s v="REGIONAL"/>
    <s v="REGIONAL VAUPES"/>
    <x v="34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4281500"/>
    <n v="24245467"/>
    <n v="24245467"/>
    <n v="24245467"/>
  </r>
  <r>
    <s v="41-06-00-097"/>
    <s v="REGIONAL"/>
    <s v="REGIONAL VAUPES"/>
    <x v="34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7578182"/>
    <n v="5000000"/>
    <n v="0"/>
    <n v="12578182"/>
    <n v="0"/>
    <n v="12578182"/>
    <n v="0"/>
    <n v="10665411"/>
    <n v="10606605"/>
    <n v="10606605"/>
    <n v="10606605"/>
  </r>
  <r>
    <s v="41-06-00-097"/>
    <s v="REGIONAL"/>
    <s v="REGIONAL VAUPES"/>
    <x v="34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572573000"/>
    <n v="83180300"/>
    <n v="51369200"/>
    <n v="604384100"/>
    <n v="0"/>
    <n v="604384100"/>
    <n v="0"/>
    <n v="604384100"/>
    <n v="257202397"/>
    <n v="257202397"/>
    <n v="257202397"/>
  </r>
  <r>
    <s v="41-06-00-097"/>
    <s v="REGIONAL"/>
    <s v="REGIONAL VAUPES"/>
    <x v="34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19640600"/>
    <n v="0"/>
    <n v="0"/>
    <n v="119640600"/>
    <n v="0"/>
    <n v="119640600"/>
    <n v="0"/>
    <n v="119640600"/>
    <n v="70311550"/>
    <n v="70311550"/>
    <n v="70311550"/>
  </r>
  <r>
    <s v="41-06-00-097"/>
    <s v="REGIONAL"/>
    <s v="REGIONAL VAUPES"/>
    <x v="34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71956980"/>
    <n v="0"/>
    <n v="71956980"/>
    <n v="0"/>
    <n v="71956980"/>
    <n v="0"/>
    <n v="71956980"/>
    <n v="21587094"/>
    <n v="21587094"/>
    <n v="21587094"/>
  </r>
  <r>
    <s v="41-06-00-097"/>
    <s v="REGIONAL"/>
    <s v="REGIONAL VAUPES"/>
    <x v="34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25200"/>
    <n v="68244600"/>
    <n v="0"/>
    <n v="68244600"/>
    <n v="0"/>
    <n v="68244600"/>
    <n v="46772000"/>
    <n v="46772000"/>
    <n v="46772000"/>
  </r>
  <r>
    <s v="41-06-00-097"/>
    <s v="REGIONAL"/>
    <s v="REGIONAL VAUPES"/>
    <x v="34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9000000"/>
    <n v="0"/>
    <n v="12000000"/>
    <n v="0"/>
    <n v="11112520"/>
    <n v="887480"/>
    <n v="7268823"/>
    <n v="7008318"/>
    <n v="7008318"/>
    <n v="7008318"/>
  </r>
  <r>
    <s v="41-06-00-097"/>
    <s v="REGIONAL"/>
    <s v="REGIONAL VAUPES"/>
    <x v="34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768854"/>
    <n v="2753854"/>
    <n v="15000"/>
    <n v="0"/>
    <n v="0"/>
    <n v="15000"/>
    <n v="0"/>
    <n v="0"/>
    <n v="0"/>
    <n v="0"/>
  </r>
  <r>
    <s v="41-06-00-097"/>
    <s v="REGIONAL"/>
    <s v="REGIONAL VAUPES"/>
    <x v="3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1479280"/>
    <n v="71692500"/>
    <n v="0"/>
    <n v="71692500"/>
    <n v="0"/>
    <n v="71692500"/>
    <n v="52276400"/>
    <n v="52276400"/>
    <n v="52276400"/>
  </r>
  <r>
    <s v="41-06-00-097"/>
    <s v="REGIONAL"/>
    <s v="REGIONAL VAUPES"/>
    <x v="3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216716"/>
    <n v="15000000"/>
    <n v="0"/>
    <n v="30216716"/>
    <n v="0"/>
    <n v="16838785"/>
    <n v="13377931"/>
    <n v="14982638"/>
    <n v="12838785"/>
    <n v="12838785"/>
    <n v="12838785"/>
  </r>
  <r>
    <s v="41-06-00-097"/>
    <s v="REGIONAL"/>
    <s v="REGIONAL VAUPES"/>
    <x v="3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3080265"/>
    <n v="0"/>
    <n v="595798"/>
    <n v="42484467"/>
    <n v="0"/>
    <n v="42484467"/>
    <n v="0"/>
    <n v="42484467"/>
    <n v="29877800"/>
    <n v="29877800"/>
    <n v="29877800"/>
  </r>
  <r>
    <s v="41-06-00-097"/>
    <s v="REGIONAL"/>
    <s v="REGIONAL VAUPES"/>
    <x v="3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813264"/>
    <n v="937809"/>
    <n v="937809"/>
    <n v="1813264"/>
    <n v="0"/>
    <n v="1050125"/>
    <n v="763139"/>
    <n v="1050125"/>
    <n v="1050125"/>
    <n v="1050125"/>
    <n v="1050125"/>
  </r>
  <r>
    <s v="41-06-00-097"/>
    <s v="REGIONAL"/>
    <s v="REGIONAL VAUPES"/>
    <x v="34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72918332"/>
    <n v="91525732"/>
    <n v="0"/>
    <n v="264444064"/>
    <n v="0"/>
    <n v="264266731"/>
    <n v="177333"/>
    <n v="264266731"/>
    <n v="211768998"/>
    <n v="211768998"/>
    <n v="211768998"/>
  </r>
  <r>
    <s v="41-06-00-097"/>
    <s v="REGIONAL"/>
    <s v="REGIONAL VAUPES"/>
    <x v="34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3000000"/>
    <n v="21198710"/>
    <n v="0"/>
    <n v="24198710"/>
    <n v="0"/>
    <n v="17098879"/>
    <n v="7099831"/>
    <n v="17098879"/>
    <n v="11175000"/>
    <n v="11175000"/>
    <n v="11175000"/>
  </r>
  <r>
    <s v="41-06-00-097"/>
    <s v="REGIONAL"/>
    <s v="REGIONAL VAUPES"/>
    <x v="34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24146100"/>
    <n v="24146100"/>
    <n v="24146100"/>
  </r>
  <r>
    <s v="41-06-00-097"/>
    <s v="REGIONAL"/>
    <s v="REGIONAL VAUPES"/>
    <x v="34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81126553"/>
    <n v="286800000"/>
    <n v="0"/>
    <n v="467926553"/>
    <n v="0"/>
    <n v="417160661"/>
    <n v="50765892"/>
    <n v="417160661"/>
    <n v="320618709"/>
    <n v="320618709"/>
    <n v="320618709"/>
  </r>
  <r>
    <s v="41-06-00-097"/>
    <s v="REGIONAL"/>
    <s v="REGIONAL VAUPES"/>
    <x v="34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139388"/>
    <n v="0"/>
    <n v="0"/>
    <n v="29139388"/>
    <n v="0"/>
    <n v="29139388"/>
    <n v="0"/>
    <n v="29139388"/>
    <n v="21854538"/>
    <n v="21854538"/>
    <n v="21854538"/>
  </r>
  <r>
    <s v="41-06-00-097"/>
    <s v="REGIONAL"/>
    <s v="REGIONAL VAUPES"/>
    <x v="34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451000"/>
    <n v="0"/>
    <n v="1451000"/>
    <n v="0"/>
    <n v="485216"/>
    <n v="965784"/>
    <n v="423774"/>
    <n v="423774"/>
    <n v="423774"/>
    <n v="423774"/>
  </r>
  <r>
    <s v="41-06-00-097"/>
    <s v="REGIONAL"/>
    <s v="REGIONAL VAUPES"/>
    <x v="34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1889000"/>
    <n v="500000"/>
    <n v="3389000"/>
    <n v="0"/>
    <n v="2915075"/>
    <n v="473925"/>
    <n v="2706673"/>
    <n v="771222"/>
    <n v="771222"/>
    <n v="771222"/>
  </r>
  <r>
    <s v="41-06-00-097"/>
    <s v="REGIONAL"/>
    <s v="REGIONAL VAUPES"/>
    <x v="34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66909"/>
    <n v="5804"/>
    <n v="0"/>
    <n v="172713"/>
    <n v="0"/>
    <n v="0"/>
    <n v="172713"/>
    <n v="0"/>
    <n v="0"/>
    <n v="0"/>
    <n v="0"/>
  </r>
  <r>
    <s v="41-06-00-097"/>
    <s v="REGIONAL"/>
    <s v="REGIONAL VAUPES"/>
    <x v="34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0000000"/>
    <n v="0"/>
    <n v="50000000"/>
    <n v="0"/>
    <n v="50000000"/>
    <n v="0"/>
    <n v="0"/>
    <n v="0"/>
    <n v="0"/>
    <n v="0"/>
  </r>
  <r>
    <s v="41-06-00-097"/>
    <s v="REGIONAL"/>
    <s v="REGIONAL VAUPES"/>
    <x v="34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39000000"/>
    <n v="0"/>
    <n v="0"/>
    <n v="39000000"/>
    <n v="0"/>
    <n v="39000000"/>
    <n v="0"/>
    <n v="38989200"/>
    <n v="14213200"/>
    <n v="14213200"/>
    <n v="14213200"/>
  </r>
  <r>
    <s v="41-06-00-097"/>
    <s v="REGIONAL"/>
    <s v="REGIONAL VAUPES"/>
    <x v="34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8200000"/>
    <n v="0"/>
    <n v="0"/>
    <n v="8200000"/>
    <n v="0"/>
    <n v="8200000"/>
    <n v="0"/>
    <n v="8200000"/>
    <n v="0"/>
    <n v="0"/>
    <n v="0"/>
  </r>
  <r>
    <s v="41-06-00-097"/>
    <s v="REGIONAL"/>
    <s v="REGIONAL VAUPES"/>
    <x v="34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3856467"/>
    <n v="1093033"/>
    <n v="89044434"/>
    <n v="0"/>
    <n v="88233500"/>
    <n v="810934"/>
    <n v="88233500"/>
    <n v="60097867"/>
    <n v="60097867"/>
    <n v="60097867"/>
  </r>
  <r>
    <s v="41-06-00-097"/>
    <s v="REGIONAL"/>
    <s v="REGIONAL VAUPES"/>
    <x v="34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0"/>
    <n v="998710"/>
    <n v="0"/>
    <n v="998710"/>
    <n v="0"/>
    <n v="998710"/>
    <n v="0"/>
    <n v="998710"/>
    <n v="0"/>
    <n v="0"/>
    <n v="0"/>
  </r>
  <r>
    <s v="41-06-00-099"/>
    <s v="REGIONAL"/>
    <s v="REGIONAL VICHADA"/>
    <x v="3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360000"/>
    <n v="2000"/>
    <n v="114439"/>
    <n v="4247561"/>
    <n v="0"/>
    <n v="4247561"/>
    <n v="0"/>
    <n v="4247561"/>
    <n v="4247561"/>
    <n v="4247561"/>
    <n v="4247561"/>
  </r>
  <r>
    <s v="41-06-00-099"/>
    <s v="REGIONAL"/>
    <s v="REGIONAL VICHADA"/>
    <x v="3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8500000"/>
    <n v="0"/>
    <n v="8500000"/>
    <n v="0"/>
    <n v="0"/>
    <n v="0"/>
    <n v="0"/>
    <n v="0"/>
    <n v="0"/>
    <n v="0"/>
    <n v="0"/>
  </r>
  <r>
    <s v="41-06-00-099"/>
    <s v="REGIONAL"/>
    <s v="REGIONAL VICHADA"/>
    <x v="3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200000"/>
    <n v="0"/>
    <n v="0"/>
    <n v="2200000"/>
    <n v="0"/>
    <n v="606131"/>
    <n v="1593869"/>
    <n v="0"/>
    <n v="0"/>
    <n v="0"/>
    <n v="0"/>
  </r>
  <r>
    <s v="41-06-00-099"/>
    <s v="REGIONAL"/>
    <s v="REGIONAL VICHADA"/>
    <x v="35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5001928"/>
    <n v="0"/>
    <n v="7001928"/>
    <n v="0"/>
    <n v="7001928"/>
    <n v="0"/>
    <n v="0"/>
    <n v="0"/>
    <n v="0"/>
    <n v="0"/>
  </r>
  <r>
    <s v="41-06-00-099"/>
    <s v="REGIONAL"/>
    <s v="REGIONAL VICHADA"/>
    <x v="3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500000"/>
    <n v="5168537"/>
    <n v="5001928"/>
    <n v="8666609"/>
    <n v="0"/>
    <n v="8665945"/>
    <n v="664"/>
    <n v="0"/>
    <n v="0"/>
    <n v="0"/>
    <n v="0"/>
  </r>
  <r>
    <s v="41-06-00-099"/>
    <s v="REGIONAL"/>
    <s v="REGIONAL VICHADA"/>
    <x v="3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900000"/>
    <n v="0"/>
    <n v="0"/>
    <n v="900000"/>
    <n v="0"/>
    <n v="900000"/>
    <n v="0"/>
    <n v="884605.04"/>
    <n v="884605.04"/>
    <n v="884605.04"/>
    <n v="884605.04"/>
  </r>
  <r>
    <s v="41-06-00-099"/>
    <s v="REGIONAL"/>
    <s v="REGIONAL VICHADA"/>
    <x v="3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3000000"/>
    <n v="0"/>
    <n v="0"/>
    <n v="23000000"/>
    <n v="0"/>
    <n v="23000000"/>
    <n v="0"/>
    <n v="23000000"/>
    <n v="23000000"/>
    <n v="23000000"/>
    <n v="23000000"/>
  </r>
  <r>
    <s v="41-06-00-099"/>
    <s v="REGIONAL"/>
    <s v="REGIONAL VICHADA"/>
    <x v="3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000000"/>
    <n v="0"/>
    <n v="0"/>
    <n v="1000000"/>
    <n v="0"/>
    <n v="1000000"/>
    <n v="0"/>
    <n v="1000000"/>
    <n v="1000000"/>
    <n v="1000000"/>
    <n v="1000000"/>
  </r>
  <r>
    <s v="41-06-00-099"/>
    <s v="REGIONAL"/>
    <s v="REGIONAL VICHADA"/>
    <x v="3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4148994"/>
    <n v="0"/>
    <n v="16148994"/>
    <n v="0"/>
    <n v="16148994"/>
    <n v="0"/>
    <n v="13259169"/>
    <n v="13148994"/>
    <n v="13148994"/>
    <n v="13148994"/>
  </r>
  <r>
    <s v="41-06-00-099"/>
    <s v="REGIONAL"/>
    <s v="REGIONAL VICHADA"/>
    <x v="3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3561897"/>
    <n v="0"/>
    <n v="0"/>
    <n v="13561897"/>
    <n v="0"/>
    <n v="13561897"/>
    <n v="0"/>
    <n v="13561897"/>
    <n v="0"/>
    <n v="0"/>
    <n v="0"/>
  </r>
  <r>
    <s v="41-06-00-099"/>
    <s v="REGIONAL"/>
    <s v="REGIONAL VICHADA"/>
    <x v="3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384909920"/>
    <n v="58872258"/>
    <n v="100156188"/>
    <n v="1343625990"/>
    <n v="0"/>
    <n v="1343625990"/>
    <n v="0"/>
    <n v="1343625990"/>
    <n v="677868966"/>
    <n v="677868966"/>
    <n v="677868966"/>
  </r>
  <r>
    <s v="41-06-00-099"/>
    <s v="REGIONAL"/>
    <s v="REGIONAL VICHADA"/>
    <x v="35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85575270"/>
    <n v="35307498"/>
    <n v="35357328"/>
    <n v="85525440"/>
    <n v="0"/>
    <n v="85525440"/>
    <n v="0"/>
    <n v="85525440"/>
    <n v="55598400"/>
    <n v="55598400"/>
    <n v="55598400"/>
  </r>
  <r>
    <s v="41-06-00-099"/>
    <s v="REGIONAL"/>
    <s v="REGIONAL VICHADA"/>
    <x v="3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121092"/>
    <n v="35357328"/>
    <n v="37478420"/>
    <n v="0"/>
    <n v="0"/>
    <n v="0"/>
    <n v="0"/>
    <n v="0"/>
    <n v="0"/>
    <n v="0"/>
    <n v="0"/>
  </r>
  <r>
    <s v="41-06-00-099"/>
    <s v="REGIONAL"/>
    <s v="REGIONAL VICHADA"/>
    <x v="3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323360"/>
    <n v="0"/>
    <n v="0"/>
    <n v="2323360"/>
    <n v="0"/>
    <n v="2317590"/>
    <n v="5770"/>
    <n v="2317590"/>
    <n v="2317590"/>
    <n v="2317590"/>
    <n v="2317590"/>
  </r>
  <r>
    <s v="41-06-00-099"/>
    <s v="REGIONAL"/>
    <s v="REGIONAL VICHADA"/>
    <x v="3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518519364"/>
    <n v="1933918"/>
    <n v="0"/>
    <n v="520453282"/>
    <n v="0"/>
    <n v="519790625"/>
    <n v="662657"/>
    <n v="519127845"/>
    <n v="380444444"/>
    <n v="380444444"/>
    <n v="380444444"/>
  </r>
  <r>
    <s v="41-06-00-099"/>
    <s v="REGIONAL"/>
    <s v="REGIONAL VICHADA"/>
    <x v="3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15870537"/>
    <n v="189596994"/>
    <n v="0"/>
    <n v="405467531"/>
    <n v="0"/>
    <n v="405467531"/>
    <n v="0"/>
    <n v="341405624"/>
    <n v="258382299"/>
    <n v="258382299"/>
    <n v="258382299"/>
  </r>
  <r>
    <s v="41-06-00-099"/>
    <s v="REGIONAL"/>
    <s v="REGIONAL VICHADA"/>
    <x v="3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99541000"/>
    <n v="0"/>
    <n v="0"/>
    <n v="99541000"/>
    <n v="0"/>
    <n v="99541000"/>
    <n v="0"/>
    <n v="97805171"/>
    <n v="91675575"/>
    <n v="91675575"/>
    <n v="91675575"/>
  </r>
  <r>
    <s v="41-06-00-099"/>
    <s v="REGIONAL"/>
    <s v="REGIONAL VICHADA"/>
    <x v="3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7477000"/>
    <n v="0"/>
    <n v="0"/>
    <n v="7477000"/>
    <n v="0"/>
    <n v="4130000"/>
    <n v="3347000"/>
    <n v="3388256"/>
    <n v="3288256"/>
    <n v="3288256"/>
    <n v="3288256"/>
  </r>
  <r>
    <s v="41-06-00-099"/>
    <s v="REGIONAL"/>
    <s v="REGIONAL VICHADA"/>
    <x v="3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2386800"/>
    <n v="0"/>
    <n v="2386800"/>
    <n v="0"/>
    <n v="2386800"/>
    <n v="0"/>
    <n v="2386800"/>
    <n v="2276300"/>
    <n v="2276300"/>
    <n v="2276300"/>
  </r>
  <r>
    <s v="41-06-00-099"/>
    <s v="REGIONAL"/>
    <s v="REGIONAL VICHADA"/>
    <x v="3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4501218488"/>
    <n v="54711007"/>
    <n v="0"/>
    <n v="4555929495"/>
    <n v="0"/>
    <n v="4555929495"/>
    <n v="0"/>
    <n v="4555929495"/>
    <n v="2282685049"/>
    <n v="2282685049"/>
    <n v="2282685049"/>
  </r>
  <r>
    <s v="41-06-00-099"/>
    <s v="REGIONAL"/>
    <s v="REGIONAL VICHADA"/>
    <x v="3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34502880"/>
    <n v="0"/>
    <n v="0"/>
    <n v="434502880"/>
    <n v="0"/>
    <n v="429049540"/>
    <n v="5453340"/>
    <n v="429049540"/>
    <n v="270996839"/>
    <n v="270996839"/>
    <n v="270996839"/>
  </r>
  <r>
    <s v="41-06-00-099"/>
    <s v="REGIONAL"/>
    <s v="REGIONAL VICHADA"/>
    <x v="3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40445520"/>
    <n v="0"/>
    <n v="40445520"/>
    <n v="0"/>
    <n v="40445520"/>
    <n v="0"/>
    <n v="40445520"/>
    <n v="0"/>
    <n v="0"/>
    <n v="0"/>
  </r>
  <r>
    <s v="41-06-00-099"/>
    <s v="REGIONAL"/>
    <s v="REGIONAL VICHADA"/>
    <x v="3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175973283"/>
    <n v="0"/>
    <n v="0"/>
    <n v="175973283"/>
    <n v="0"/>
    <n v="174659566"/>
    <n v="1313717"/>
    <n v="174659566"/>
    <n v="0"/>
    <n v="0"/>
    <n v="0"/>
  </r>
  <r>
    <s v="41-06-00-099"/>
    <s v="REGIONAL"/>
    <s v="REGIONAL VICHADA"/>
    <x v="3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0"/>
    <n v="25980304"/>
    <n v="0"/>
    <n v="25980304"/>
    <n v="0"/>
    <n v="23904274"/>
    <n v="2076030"/>
    <n v="23904274"/>
    <n v="0"/>
    <n v="0"/>
    <n v="0"/>
  </r>
  <r>
    <s v="41-06-00-099"/>
    <s v="REGIONAL"/>
    <s v="REGIONAL VICHADA"/>
    <x v="3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48530000"/>
    <n v="13629996"/>
    <n v="234900004"/>
    <n v="0"/>
    <n v="225813336"/>
    <n v="9086668"/>
    <n v="208413337"/>
    <n v="118900000"/>
    <n v="118900000"/>
    <n v="118900000"/>
  </r>
  <r>
    <s v="41-06-00-099"/>
    <s v="REGIONAL"/>
    <s v="REGIONAL VICHADA"/>
    <x v="3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77793721"/>
    <n v="0"/>
    <n v="80793721"/>
    <n v="0"/>
    <n v="74793721"/>
    <n v="6000000"/>
    <n v="61289755"/>
    <n v="52150990"/>
    <n v="52150990"/>
    <n v="52150990"/>
  </r>
  <r>
    <s v="41-06-00-099"/>
    <s v="REGIONAL"/>
    <s v="REGIONAL VICHADA"/>
    <x v="35"/>
    <s v="C-4102-1500-5-0-101"/>
    <s v="C-4102-1500-5"/>
    <x v="4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02763520"/>
    <n v="109332960"/>
    <n v="33793920"/>
    <n v="278302560"/>
    <n v="0"/>
    <n v="278302560"/>
    <n v="0"/>
    <n v="278302560"/>
    <n v="50690880"/>
    <n v="50690880"/>
    <n v="50690880"/>
  </r>
  <r>
    <s v="41-06-00-099"/>
    <s v="REGIONAL"/>
    <s v="REGIONAL VICHADA"/>
    <x v="35"/>
    <s v="C-4102-1500-5-0-102"/>
    <s v="C-4102-1500-5"/>
    <x v="4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00000000"/>
    <n v="0"/>
    <n v="0"/>
    <n v="300000000"/>
    <n v="0"/>
    <n v="300000000"/>
    <n v="0"/>
    <n v="300000000"/>
    <n v="180000000"/>
    <n v="180000000"/>
    <n v="180000000"/>
  </r>
  <r>
    <s v="41-06-00-099"/>
    <s v="REGIONAL"/>
    <s v="REGIONAL VICHADA"/>
    <x v="35"/>
    <s v="C-4102-1500-5-0-105"/>
    <s v="C-4102-1500-5"/>
    <x v="4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12718933"/>
    <n v="20072067"/>
    <n v="0"/>
    <n v="20072067"/>
    <n v="0"/>
    <n v="20072067"/>
    <n v="8943000"/>
    <n v="8943000"/>
    <n v="8943000"/>
  </r>
  <r>
    <s v="41-06-00-099"/>
    <s v="REGIONAL"/>
    <s v="REGIONAL VICHADA"/>
    <x v="35"/>
    <s v="C-4102-1500-5-0-106"/>
    <s v="C-4102-1500-5"/>
    <x v="4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5749223"/>
    <n v="2000000"/>
    <n v="0"/>
    <n v="7749223"/>
    <n v="0"/>
    <n v="7749223"/>
    <n v="0"/>
    <n v="7624789"/>
    <n v="7624789"/>
    <n v="7624789"/>
    <n v="7624789"/>
  </r>
  <r>
    <s v="41-06-00-099"/>
    <s v="REGIONAL"/>
    <s v="REGIONAL VICHADA"/>
    <x v="35"/>
    <s v="C-4102-1500-6-0-101"/>
    <s v="C-4102-1500-6"/>
    <x v="5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580823720"/>
    <n v="0"/>
    <n v="35384640"/>
    <n v="545439080"/>
    <n v="0"/>
    <n v="439194540"/>
    <n v="106244540"/>
    <n v="439194540"/>
    <n v="169826419"/>
    <n v="169826419"/>
    <n v="169826419"/>
  </r>
  <r>
    <s v="41-06-00-099"/>
    <s v="REGIONAL"/>
    <s v="REGIONAL VICHADA"/>
    <x v="35"/>
    <s v="C-4102-1500-6-0-102"/>
    <s v="C-4102-1500-6"/>
    <x v="5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5772280"/>
    <n v="0"/>
    <n v="3060960"/>
    <n v="22711320"/>
    <n v="0"/>
    <n v="16432260"/>
    <n v="6279060"/>
    <n v="16432260"/>
    <n v="4345560"/>
    <n v="4345560"/>
    <n v="4345560"/>
  </r>
  <r>
    <s v="41-06-00-099"/>
    <s v="REGIONAL"/>
    <s v="REGIONAL VICHADA"/>
    <x v="35"/>
    <s v="C-4102-1500-6-0-105"/>
    <s v="C-4102-1500-6"/>
    <x v="5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09332960"/>
    <n v="0"/>
    <n v="109332960"/>
    <n v="0"/>
    <n v="109332960"/>
    <n v="0"/>
    <n v="109332960"/>
    <n v="0"/>
    <n v="0"/>
    <n v="0"/>
  </r>
  <r>
    <s v="41-06-00-099"/>
    <s v="REGIONAL"/>
    <s v="REGIONAL VICHADA"/>
    <x v="35"/>
    <s v="C-4102-1500-6-0-107"/>
    <s v="C-4102-1500-6"/>
    <x v="5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22960800"/>
    <n v="45709000"/>
    <n v="0"/>
    <n v="45709000"/>
    <n v="0"/>
    <n v="45709000"/>
    <n v="22323000"/>
    <n v="22323000"/>
    <n v="22323000"/>
  </r>
  <r>
    <s v="41-06-00-099"/>
    <s v="REGIONAL"/>
    <s v="REGIONAL VICHADA"/>
    <x v="35"/>
    <s v="C-4102-1500-6-0-108"/>
    <s v="C-4102-1500-6"/>
    <x v="5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5000000"/>
    <n v="0"/>
    <n v="8000000"/>
    <n v="0"/>
    <n v="8000000"/>
    <n v="0"/>
    <n v="4979928"/>
    <n v="4799972"/>
    <n v="4799972"/>
    <n v="4799972"/>
  </r>
  <r>
    <s v="41-06-00-099"/>
    <s v="REGIONAL"/>
    <s v="REGIONAL VICHADA"/>
    <x v="35"/>
    <s v="C-4102-1500-6-0-999"/>
    <s v="C-4102-1500-6"/>
    <x v="5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426384"/>
    <n v="2383384"/>
    <n v="43000"/>
    <n v="0"/>
    <n v="30000"/>
    <n v="13000"/>
    <n v="10366.75"/>
    <n v="10366.75"/>
    <n v="10366.75"/>
    <n v="10366.75"/>
  </r>
  <r>
    <s v="41-06-00-099"/>
    <s v="REGIONAL"/>
    <s v="REGIONAL VICHADA"/>
    <x v="3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25195140"/>
    <n v="7679587"/>
    <n v="90687333"/>
    <n v="0"/>
    <n v="90687333"/>
    <n v="0"/>
    <n v="90687333"/>
    <n v="53224000"/>
    <n v="53224000"/>
    <n v="53224000"/>
  </r>
  <r>
    <s v="41-06-00-099"/>
    <s v="REGIONAL"/>
    <s v="REGIONAL VICHADA"/>
    <x v="3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216716"/>
    <n v="15000000"/>
    <n v="0"/>
    <n v="30216716"/>
    <n v="0"/>
    <n v="20480703"/>
    <n v="9736013"/>
    <n v="15858270"/>
    <n v="15855556"/>
    <n v="15855556"/>
    <n v="15855556"/>
  </r>
  <r>
    <s v="41-06-00-099"/>
    <s v="REGIONAL"/>
    <s v="REGIONAL VICHADA"/>
    <x v="3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0"/>
    <n v="509510"/>
    <n v="46846800"/>
    <n v="0"/>
    <n v="46846800"/>
    <n v="0"/>
    <n v="46846800"/>
    <n v="33264000"/>
    <n v="33264000"/>
    <n v="33264000"/>
  </r>
  <r>
    <s v="41-06-00-099"/>
    <s v="REGIONAL"/>
    <s v="REGIONAL VICHADA"/>
    <x v="3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108892"/>
    <n v="0"/>
    <n v="0"/>
    <n v="9108892"/>
    <n v="0"/>
    <n v="9108892"/>
    <n v="0"/>
    <n v="4510740"/>
    <n v="4510740"/>
    <n v="4510740"/>
    <n v="4510740"/>
  </r>
  <r>
    <s v="41-06-00-099"/>
    <s v="REGIONAL"/>
    <s v="REGIONAL VICHADA"/>
    <x v="35"/>
    <s v="C-4199-1500-2-0-103"/>
    <s v="C-4199-1500-2"/>
    <x v="6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01016986"/>
    <n v="47533534"/>
    <n v="0"/>
    <n v="248550520"/>
    <n v="0"/>
    <n v="248529003"/>
    <n v="21517"/>
    <n v="245881617"/>
    <n v="185178899"/>
    <n v="185178899"/>
    <n v="185178899"/>
  </r>
  <r>
    <s v="41-06-00-099"/>
    <s v="REGIONAL"/>
    <s v="REGIONAL VICHADA"/>
    <x v="35"/>
    <s v="C-4199-1500-2-0-104"/>
    <s v="C-4199-1500-2"/>
    <x v="6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3500000"/>
    <n v="0"/>
    <n v="23500000"/>
    <n v="0"/>
    <n v="23500000"/>
    <n v="0"/>
    <n v="15429641"/>
    <n v="15385641"/>
    <n v="15385641"/>
    <n v="15385641"/>
  </r>
  <r>
    <s v="41-06-00-099"/>
    <s v="REGIONAL"/>
    <s v="REGIONAL VICHADA"/>
    <x v="35"/>
    <s v="C-4199-1500-2-0-111"/>
    <s v="C-4199-1500-2"/>
    <x v="6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20867000"/>
    <n v="20867000"/>
    <n v="20867000"/>
  </r>
  <r>
    <s v="41-06-00-099"/>
    <s v="REGIONAL"/>
    <s v="REGIONAL VICHADA"/>
    <x v="35"/>
    <s v="C-4199-1500-2-0-201"/>
    <s v="C-4199-1500-2"/>
    <x v="6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78199141"/>
    <n v="0"/>
    <n v="0"/>
    <n v="378199141"/>
    <n v="0"/>
    <n v="378199141"/>
    <n v="0"/>
    <n v="273350000"/>
    <n v="203350000"/>
    <n v="203350000"/>
    <n v="203350000"/>
  </r>
  <r>
    <s v="41-06-00-099"/>
    <s v="REGIONAL"/>
    <s v="REGIONAL VICHADA"/>
    <x v="35"/>
    <s v="C-4199-1500-2-0-202"/>
    <s v="C-4199-1500-2"/>
    <x v="6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61394844"/>
    <n v="0"/>
    <n v="0"/>
    <n v="61394844"/>
    <n v="0"/>
    <n v="61394844"/>
    <n v="0"/>
    <n v="61394844"/>
    <n v="44770932"/>
    <n v="44770932"/>
    <n v="44770932"/>
  </r>
  <r>
    <s v="41-06-00-099"/>
    <s v="REGIONAL"/>
    <s v="REGIONAL VICHADA"/>
    <x v="35"/>
    <s v="C-4199-1500-2-0-204"/>
    <s v="C-4199-1500-2"/>
    <x v="6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7644000"/>
    <n v="0"/>
    <n v="37644000"/>
    <n v="0"/>
    <n v="37644000"/>
    <n v="0"/>
    <n v="35338554"/>
    <n v="35338554"/>
    <n v="35338554"/>
    <n v="35338554"/>
  </r>
  <r>
    <s v="41-06-00-099"/>
    <s v="REGIONAL"/>
    <s v="REGIONAL VICHADA"/>
    <x v="35"/>
    <s v="C-4199-1500-2-0-704"/>
    <s v="C-4199-1500-2"/>
    <x v="6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500000"/>
    <n v="1900000"/>
    <n v="0"/>
    <n v="4400000"/>
    <n v="0"/>
    <n v="3128545"/>
    <n v="1271455"/>
    <n v="2111545"/>
    <n v="2111545"/>
    <n v="2111545"/>
    <n v="2111545"/>
  </r>
  <r>
    <s v="41-06-00-099"/>
    <s v="REGIONAL"/>
    <s v="REGIONAL VICHADA"/>
    <x v="35"/>
    <s v="C-4199-1500-2-0-999"/>
    <s v="C-4199-1500-2"/>
    <x v="6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70080"/>
    <n v="150576"/>
    <n v="0"/>
    <n v="420656"/>
    <n v="0"/>
    <n v="4676.67"/>
    <n v="415979.33"/>
    <n v="4676.67"/>
    <n v="4676.67"/>
    <n v="4676.67"/>
    <n v="4676.67"/>
  </r>
  <r>
    <s v="41-06-00-099"/>
    <s v="REGIONAL"/>
    <s v="REGIONAL VICHADA"/>
    <x v="35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0"/>
    <n v="20000000"/>
    <n v="0"/>
    <n v="20000000"/>
    <n v="0"/>
    <n v="20000000"/>
    <n v="0"/>
    <n v="20000000"/>
    <n v="0"/>
    <n v="0"/>
    <n v="0"/>
  </r>
  <r>
    <s v="41-06-00-099"/>
    <s v="REGIONAL"/>
    <s v="REGIONAL VICHADA"/>
    <x v="35"/>
    <s v="C-4199-1500-5-0-101"/>
    <s v="C-4199-1500-5"/>
    <x v="8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40000000"/>
    <n v="0"/>
    <n v="40000000"/>
    <n v="0"/>
    <n v="40000000"/>
    <n v="0"/>
    <n v="39270755"/>
    <n v="10520380"/>
    <n v="10520380"/>
    <n v="10520380"/>
  </r>
  <r>
    <s v="41-06-00-099"/>
    <s v="REGIONAL"/>
    <s v="REGIONAL VICHADA"/>
    <x v="35"/>
    <s v="C-4199-1500-5-0-102"/>
    <s v="C-4199-1500-5"/>
    <x v="8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9000000"/>
    <n v="11480882"/>
    <n v="0"/>
    <n v="60480882"/>
    <n v="0"/>
    <n v="60480882"/>
    <n v="0"/>
    <n v="49000000"/>
    <n v="12303000"/>
    <n v="12303000"/>
    <n v="12303000"/>
  </r>
  <r>
    <s v="41-06-00-099"/>
    <s v="REGIONAL"/>
    <s v="REGIONAL VICHADA"/>
    <x v="35"/>
    <s v="C-4199-1500-5-0-104"/>
    <s v="C-4199-1500-5"/>
    <x v="8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19998669"/>
    <n v="10865000"/>
    <n v="10865000"/>
    <n v="10865000"/>
  </r>
  <r>
    <s v="41-06-00-099"/>
    <s v="REGIONAL"/>
    <s v="REGIONAL VICHADA"/>
    <x v="35"/>
    <s v="C-4199-1500-5-0-105"/>
    <s v="C-4199-1500-5"/>
    <x v="8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31930500"/>
    <n v="2583533"/>
    <n v="85627967"/>
    <n v="0"/>
    <n v="85016472"/>
    <n v="611495"/>
    <n v="85016472"/>
    <n v="55545000"/>
    <n v="55545000"/>
    <n v="55545000"/>
  </r>
  <r>
    <s v="41-06-00-099"/>
    <s v="REGIONAL"/>
    <s v="REGIONAL VICHADA"/>
    <x v="35"/>
    <s v="C-4199-1500-5-0-106"/>
    <s v="C-4199-1500-5"/>
    <x v="8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8789000"/>
    <n v="0"/>
    <n v="0"/>
    <n v="8789000"/>
    <n v="0"/>
    <n v="8789000"/>
    <n v="0"/>
    <n v="3936218"/>
    <n v="3936218"/>
    <n v="3936218"/>
    <n v="3936218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7">
  <r>
    <s v="41-06-00"/>
    <x v="0"/>
    <s v="A-2-0-4"/>
    <s v="A-2-0-4"/>
    <x v="0"/>
    <s v="DIRECCION ADMINISTRATIVA"/>
    <s v="Administrativa"/>
    <x v="0"/>
    <n v="2"/>
    <n v="0"/>
    <n v="4"/>
    <m/>
    <m/>
    <m/>
    <m/>
    <s v="Propios"/>
    <s v="27"/>
    <s v="CSF"/>
    <s v="ADQUISICION DE BIENES Y SERVICIOS"/>
    <n v="0"/>
    <n v="0"/>
    <n v="0"/>
    <n v="126843773"/>
    <n v="0"/>
    <n v="126843773"/>
    <n v="0"/>
    <n v="0"/>
    <n v="0"/>
    <n v="0"/>
    <n v="0"/>
  </r>
  <r>
    <s v="41-06-00"/>
    <x v="0"/>
    <s v="C-4102-1500-1"/>
    <s v="C-4102-1500-1"/>
    <x v="1"/>
    <s v="DIRECCIÓN DE NUTRICIÓN "/>
    <s v="Nutrición"/>
    <x v="1"/>
    <n v="4102"/>
    <n v="1500"/>
    <n v="1"/>
    <m/>
    <m/>
    <m/>
    <m/>
    <s v="Propios"/>
    <s v="27"/>
    <s v="CSF"/>
    <s v="DESARROLLAR ACCIONES DE PROMOCIÓN Y PREVENCIÓN EN EL MARCO DE LA POLÍTICA DE SEGURIDAD ALIMENTARIA Y NUTRICIONAL EN EL TERRITORIO NACIONAL"/>
    <n v="0"/>
    <n v="0"/>
    <n v="0"/>
    <n v="556958698"/>
    <n v="0"/>
    <n v="556958698"/>
    <n v="0"/>
    <n v="0"/>
    <n v="0"/>
    <n v="0"/>
    <n v="0"/>
  </r>
  <r>
    <s v="41-06-00"/>
    <x v="0"/>
    <s v="C-4102-1500-3"/>
    <s v="C-4102-1500-3"/>
    <x v="2"/>
    <s v="DIRECCIÓN DE PROTECCIÓN "/>
    <s v="Dirección de Protección"/>
    <x v="1"/>
    <n v="4102"/>
    <n v="1500"/>
    <n v="3"/>
    <m/>
    <m/>
    <m/>
    <m/>
    <s v="Propios"/>
    <s v="27"/>
    <s v="CSF"/>
    <s v="PROTECCION -ACCIONES PARA PRESERVAR Y RESTITUIR EL EJERCICIO INTEGRAL DE LOS DERECHOS DE LA NINEZ Y LA FAMILIA"/>
    <n v="0"/>
    <n v="0"/>
    <n v="0"/>
    <n v="55748290504"/>
    <n v="0"/>
    <n v="55748290504"/>
    <n v="0"/>
    <n v="0"/>
    <n v="0"/>
    <n v="0"/>
    <n v="0"/>
  </r>
  <r>
    <s v="41-06-00"/>
    <x v="0"/>
    <s v="C-4102-1500-4"/>
    <s v="C-4102-1500-4"/>
    <x v="3"/>
    <s v="DIRECCIÓN DE PRIMERA INFANCIA"/>
    <s v="Primera Infancia"/>
    <x v="1"/>
    <n v="4102"/>
    <n v="1500"/>
    <n v="4"/>
    <m/>
    <m/>
    <m/>
    <m/>
    <s v="Nación"/>
    <s v="16"/>
    <s v="CSF"/>
    <s v="ASISTENCIA A LA PRIMERA INFANCIA A NIVEL NACIONAL"/>
    <n v="0"/>
    <n v="0"/>
    <n v="0"/>
    <n v="47005033301"/>
    <n v="0"/>
    <n v="47005033301"/>
    <n v="0"/>
    <n v="0"/>
    <n v="0"/>
    <n v="0"/>
    <n v="0"/>
  </r>
  <r>
    <s v="41-06-00"/>
    <x v="0"/>
    <s v="C-4102-1500-4"/>
    <s v="C-4102-1500-4"/>
    <x v="3"/>
    <s v="DIRECCIÓN DE PRIMERA INFANCIA"/>
    <s v="Primera Infancia"/>
    <x v="1"/>
    <n v="4102"/>
    <n v="1500"/>
    <n v="4"/>
    <m/>
    <m/>
    <m/>
    <m/>
    <s v="Propios"/>
    <s v="27"/>
    <s v="CSF"/>
    <s v="ASISTENCIA A LA PRIMERA INFANCIA A NIVEL NACIONAL"/>
    <n v="0"/>
    <n v="0"/>
    <n v="0"/>
    <n v="1828256338"/>
    <n v="0"/>
    <n v="1828256338"/>
    <n v="0"/>
    <n v="0"/>
    <n v="0"/>
    <n v="0"/>
    <n v="0"/>
  </r>
  <r>
    <s v="41-06-00"/>
    <x v="0"/>
    <s v="C-4199-1500-2"/>
    <s v="C-4199-1500-2"/>
    <x v="4"/>
    <s v="SECRETARIA GENERAL"/>
    <s v="Secretaria General"/>
    <x v="1"/>
    <n v="4199"/>
    <n v="1500"/>
    <n v="2"/>
    <m/>
    <m/>
    <m/>
    <m/>
    <s v="Propios"/>
    <s v="27"/>
    <s v="CSF"/>
    <s v="ASISTENCIA AL MODELO DE INTERVENCIÓN SOCIAL DEL ICBF A NIVEL NACIONAL"/>
    <n v="0"/>
    <n v="0"/>
    <n v="0"/>
    <n v="4201804792"/>
    <n v="0"/>
    <n v="4201804792"/>
    <n v="0"/>
    <n v="0"/>
    <n v="0"/>
    <n v="0"/>
    <n v="0"/>
  </r>
  <r>
    <s v="41-06-00"/>
    <x v="0"/>
    <s v="C-4199-1500-3"/>
    <s v="C-4199-1500-3"/>
    <x v="5"/>
    <s v="SUBDIRECCIÓN DE MONITORÉO Y EVALUACIÓN"/>
    <s v="Planeación"/>
    <x v="1"/>
    <n v="4199"/>
    <n v="1500"/>
    <n v="3"/>
    <m/>
    <m/>
    <m/>
    <m/>
    <s v="Propios"/>
    <s v="27"/>
    <s v="CSF"/>
    <s v="ESTUDIOS SOCIALES OPERATIVOS Y ADMINISTRATIVOS PARA MEJORAR LA GESTION INSTITUCIONAL"/>
    <n v="0"/>
    <n v="0"/>
    <n v="0"/>
    <n v="2300000000"/>
    <n v="0"/>
    <n v="2300000000"/>
    <n v="0"/>
    <n v="0"/>
    <n v="0"/>
    <n v="0"/>
    <n v="0"/>
  </r>
  <r>
    <s v="41-06-00"/>
    <x v="0"/>
    <s v="C-4199-1500-5"/>
    <s v="C-4199-1500-5"/>
    <x v="6"/>
    <s v="DIRECCION ADMINISTRATIVA"/>
    <s v="Administrativa CONS"/>
    <x v="1"/>
    <n v="4199"/>
    <n v="1500"/>
    <n v="5"/>
    <m/>
    <m/>
    <m/>
    <m/>
    <s v="Nación"/>
    <s v="16"/>
    <s v="CSF"/>
    <s v="CONSTRUCCIÓN Y ADECUACIÓN DE INFRAESTRUCTURA PARA LA OPERACIÓN DEL ICBF A NIVEL NACIONAL"/>
    <n v="0"/>
    <n v="0"/>
    <n v="0"/>
    <n v="3835000000"/>
    <n v="0"/>
    <n v="3835000000"/>
    <n v="0"/>
    <n v="0"/>
    <n v="0"/>
    <n v="0"/>
    <n v="0"/>
  </r>
  <r>
    <s v="41-06-00"/>
    <x v="0"/>
    <s v="C-4199-1500-5"/>
    <s v="C-4199-1500-5"/>
    <x v="6"/>
    <s v="DIRECCION ADMINISTRATIVA"/>
    <s v="Administrativa CONS"/>
    <x v="1"/>
    <n v="4199"/>
    <n v="1500"/>
    <n v="5"/>
    <m/>
    <m/>
    <m/>
    <m/>
    <s v="Propios"/>
    <s v="21"/>
    <s v="CSF"/>
    <s v="CONSTRUCCIÓN Y ADECUACIÓN DE INFRAESTRUCTURA PARA LA OPERACIÓN DEL ICBF A NIVEL NACIONAL"/>
    <n v="0"/>
    <n v="0"/>
    <n v="0"/>
    <n v="110000000"/>
    <n v="0"/>
    <n v="110000000"/>
    <n v="0"/>
    <n v="0"/>
    <n v="0"/>
    <n v="0"/>
    <n v="0"/>
  </r>
  <r>
    <s v="41-06-00"/>
    <x v="0"/>
    <s v="C-4199-1500-5"/>
    <s v="C-4199-1500-5"/>
    <x v="6"/>
    <s v="DIRECCION ADMINISTRATIVA"/>
    <s v="Administrativa CONS"/>
    <x v="1"/>
    <n v="4199"/>
    <n v="1500"/>
    <n v="5"/>
    <m/>
    <m/>
    <m/>
    <m/>
    <s v="Propios"/>
    <s v="27"/>
    <s v="CSF"/>
    <s v="CONSTRUCCIÓN Y ADECUACIÓN DE INFRAESTRUCTURA PARA LA OPERACIÓN DEL ICBF A NIVEL NACIONAL"/>
    <n v="0"/>
    <n v="0"/>
    <n v="0"/>
    <n v="300000000"/>
    <n v="0"/>
    <n v="300000000"/>
    <n v="0"/>
    <n v="0"/>
    <n v="0"/>
    <n v="0"/>
    <n v="0"/>
  </r>
  <r>
    <s v="41-06-00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Nación"/>
    <s v="11"/>
    <s v="CSF"/>
    <s v="INTEGRAL"/>
    <n v="0"/>
    <n v="0"/>
    <n v="0"/>
    <n v="648190079"/>
    <n v="0"/>
    <n v="0"/>
    <n v="648190079"/>
    <n v="0"/>
    <n v="0"/>
    <n v="0"/>
    <n v="0"/>
  </r>
  <r>
    <s v="41-06-00"/>
    <x v="0"/>
    <s v="C-4102-1500-3-0-103"/>
    <s v="C-4102-1500-3"/>
    <x v="2"/>
    <s v="DIRECCIÓN DE PROTECCIÓN "/>
    <s v="Dirección de Protección"/>
    <x v="1"/>
    <n v="4102"/>
    <n v="1500"/>
    <n v="3"/>
    <n v="0"/>
    <n v="103"/>
    <m/>
    <m/>
    <s v="Nación"/>
    <s v="16"/>
    <s v="CSF"/>
    <s v="VULNERABILIDAD O ADOPTABILIDAD"/>
    <n v="0"/>
    <n v="0"/>
    <n v="0"/>
    <n v="654916153"/>
    <n v="0"/>
    <n v="0"/>
    <n v="654916153"/>
    <n v="0"/>
    <n v="0"/>
    <n v="0"/>
    <n v="0"/>
  </r>
  <r>
    <s v="41-06-00"/>
    <x v="0"/>
    <s v="C-4102-1500-3-0-105"/>
    <s v="C-4102-1500-3"/>
    <x v="2"/>
    <s v="DIRECCIÓN DE PROTECCIÓN "/>
    <s v="Dirección de Protección"/>
    <x v="1"/>
    <n v="4102"/>
    <n v="1500"/>
    <n v="3"/>
    <n v="0"/>
    <n v="105"/>
    <m/>
    <m/>
    <s v="Nación"/>
    <s v="16"/>
    <s v="CSF"/>
    <s v="RESTABLECIMIENTO EN LA ADMINISTRACIÓN DE JUSTICIA"/>
    <n v="0"/>
    <n v="0"/>
    <n v="0"/>
    <n v="27381280"/>
    <n v="0"/>
    <n v="0"/>
    <n v="27381280"/>
    <n v="0"/>
    <n v="0"/>
    <n v="0"/>
    <n v="0"/>
  </r>
  <r>
    <s v="41-06-00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Nación"/>
    <s v="16"/>
    <s v="CSF"/>
    <s v="INTEGRAL"/>
    <n v="0"/>
    <n v="0"/>
    <n v="0"/>
    <n v="7009377666"/>
    <n v="0"/>
    <n v="0"/>
    <n v="7009377666"/>
    <n v="0"/>
    <n v="0"/>
    <n v="0"/>
    <n v="0"/>
  </r>
  <r>
    <s v="41-06-00"/>
    <x v="0"/>
    <s v="C-4102-1500-3-0-113"/>
    <s v="C-4102-1500-3"/>
    <x v="2"/>
    <s v="DIRECCIÓN DE PROTECCIÓN "/>
    <s v="Dirección de Protección"/>
    <x v="1"/>
    <n v="4102"/>
    <n v="1500"/>
    <n v="3"/>
    <n v="0"/>
    <n v="113"/>
    <m/>
    <m/>
    <s v="Propios"/>
    <s v="20"/>
    <s v="CSF"/>
    <s v="POLÍTICAS PUBLICAS"/>
    <n v="0"/>
    <n v="0"/>
    <n v="0"/>
    <n v="782328330"/>
    <n v="0"/>
    <n v="0"/>
    <n v="782328330"/>
    <n v="0"/>
    <n v="0"/>
    <n v="0"/>
    <n v="0"/>
  </r>
  <r>
    <s v="41-06-00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Propios"/>
    <s v="21"/>
    <s v="CSF"/>
    <s v="INTEGRAL"/>
    <n v="0"/>
    <n v="0"/>
    <n v="0"/>
    <n v="238741253"/>
    <n v="0"/>
    <n v="0"/>
    <n v="238741253"/>
    <n v="0"/>
    <n v="0"/>
    <n v="0"/>
    <n v="0"/>
  </r>
  <r>
    <s v="41-06-00"/>
    <x v="0"/>
    <s v="C-4102-1500-1-0-101"/>
    <s v="C-4102-1500-1"/>
    <x v="1"/>
    <s v="DIRECCIÓN DE NUTRICIÓN "/>
    <s v="Nutrición"/>
    <x v="1"/>
    <n v="4102"/>
    <n v="1500"/>
    <n v="1"/>
    <n v="0"/>
    <n v="101"/>
    <m/>
    <m/>
    <s v="Propios"/>
    <s v="27"/>
    <s v="CSF"/>
    <s v="ATENCIÓN Y PREVENCIÓN A LA DESNUTRICIÓN"/>
    <n v="0"/>
    <n v="0"/>
    <n v="0"/>
    <n v="1017558970"/>
    <n v="0"/>
    <n v="0"/>
    <n v="1017558970"/>
    <n v="0"/>
    <n v="0"/>
    <n v="0"/>
    <n v="0"/>
  </r>
  <r>
    <s v="41-06-00"/>
    <x v="0"/>
    <s v="C-4102-1500-3-0-103"/>
    <s v="C-4102-1500-3"/>
    <x v="2"/>
    <s v="DIRECCIÓN DE PROTECCIÓN "/>
    <s v="Dirección de Protección"/>
    <x v="1"/>
    <n v="4102"/>
    <n v="1500"/>
    <n v="3"/>
    <n v="0"/>
    <n v="103"/>
    <m/>
    <m/>
    <s v="Propios"/>
    <s v="27"/>
    <s v="CSF"/>
    <s v="VULNERABILIDAD O ADOPTABILIDAD"/>
    <n v="0"/>
    <n v="0"/>
    <n v="0"/>
    <n v="38289834689"/>
    <n v="0"/>
    <n v="0"/>
    <n v="38289834689"/>
    <n v="0"/>
    <n v="0"/>
    <n v="0"/>
    <n v="0"/>
  </r>
  <r>
    <s v="41-06-00"/>
    <x v="0"/>
    <s v="C-4102-1500-3-0-106"/>
    <s v="C-4102-1500-3"/>
    <x v="2"/>
    <s v="DIRECCIÓN DE PROTECCIÓN "/>
    <s v="Dirección de Protección"/>
    <x v="1"/>
    <n v="4102"/>
    <n v="1500"/>
    <n v="3"/>
    <n v="0"/>
    <n v="106"/>
    <m/>
    <m/>
    <s v="Propios"/>
    <s v="27"/>
    <s v="CSF"/>
    <s v="UNIDADES MOVILES"/>
    <n v="0"/>
    <n v="0"/>
    <n v="0"/>
    <n v="8735161182"/>
    <n v="0"/>
    <n v="0"/>
    <n v="8735161182"/>
    <n v="0"/>
    <n v="0"/>
    <n v="0"/>
    <n v="0"/>
  </r>
  <r>
    <s v="41-06-00"/>
    <x v="0"/>
    <s v="C-4102-1500-3-0-108"/>
    <s v="C-4102-1500-3"/>
    <x v="2"/>
    <s v="DIRECCIÓN DE PROTECCIÓN "/>
    <s v="Dirección de Protección"/>
    <x v="1"/>
    <n v="4102"/>
    <n v="1500"/>
    <n v="3"/>
    <n v="0"/>
    <n v="108"/>
    <m/>
    <m/>
    <s v="Propios"/>
    <s v="27"/>
    <s v="CSF"/>
    <s v="ORIENTACIÓN PARA LA VIDA PERSONAL, SOCIAL Y VOCACIONAL"/>
    <n v="0"/>
    <n v="0"/>
    <n v="0"/>
    <n v="2023871172"/>
    <n v="0"/>
    <n v="0"/>
    <n v="2023871172"/>
    <n v="0"/>
    <n v="0"/>
    <n v="0"/>
    <n v="0"/>
  </r>
  <r>
    <s v="41-06-00"/>
    <x v="0"/>
    <s v="C-4102-1500-3-0-108"/>
    <s v="C-4102-1500-3"/>
    <x v="2"/>
    <s v="DIRECCIÓN DE PROTECCIÓN "/>
    <s v="Dirección de Protección"/>
    <x v="1"/>
    <n v="4102"/>
    <n v="1500"/>
    <n v="3"/>
    <n v="0"/>
    <n v="108"/>
    <m/>
    <m/>
    <s v="Propios"/>
    <s v="27"/>
    <s v="CSF"/>
    <s v="ORIENTACIÓN PARA LA VIDA PERSONAL, SOCIAL Y VOCACIONAL"/>
    <n v="0"/>
    <n v="0"/>
    <n v="0"/>
    <n v="4953740809"/>
    <n v="0"/>
    <n v="0"/>
    <n v="4953740809"/>
    <n v="0"/>
    <n v="0"/>
    <n v="0"/>
    <n v="0"/>
  </r>
  <r>
    <s v="41-06-00"/>
    <x v="0"/>
    <s v="C-4102-1500-4-0-101"/>
    <s v="C-4102-1500-4"/>
    <x v="3"/>
    <s v="DIRECCIÓN DE PRIMERA INFANCIA"/>
    <s v="Primera Infancia"/>
    <x v="1"/>
    <n v="4102"/>
    <n v="1500"/>
    <n v="4"/>
    <n v="0"/>
    <n v="101"/>
    <m/>
    <m/>
    <s v="Propios"/>
    <s v="27"/>
    <s v="CSF"/>
    <s v="INTEGRAL"/>
    <n v="0"/>
    <n v="0"/>
    <n v="0"/>
    <n v="2085229728"/>
    <n v="0"/>
    <n v="0"/>
    <n v="2085229728"/>
    <n v="0"/>
    <n v="0"/>
    <n v="0"/>
    <n v="0"/>
  </r>
  <r>
    <s v="41-06-00"/>
    <x v="0"/>
    <s v="C-4102-1500-6-0-101"/>
    <s v="C-4102-1500-6"/>
    <x v="7"/>
    <s v="DIRECCIÓN DE NIÑEZ Y ADOLESCENCIA"/>
    <s v="Niñez y adolescencia"/>
    <x v="1"/>
    <n v="4102"/>
    <n v="1500"/>
    <n v="6"/>
    <n v="0"/>
    <n v="101"/>
    <m/>
    <m/>
    <s v="Propios"/>
    <s v="27"/>
    <s v="CSF"/>
    <s v="PROMOCIÓN Y PREVENCIÓN PARA LA PROTECCIÓN INTEGRAL DE NNA"/>
    <n v="0"/>
    <n v="0"/>
    <n v="0"/>
    <n v="1337786390"/>
    <n v="0"/>
    <n v="0"/>
    <n v="1337786390"/>
    <n v="0"/>
    <n v="0"/>
    <n v="0"/>
    <n v="0"/>
  </r>
  <r>
    <s v="41-06-00"/>
    <x v="0"/>
    <s v="C-4102-1500-6-0-102"/>
    <s v="C-4102-1500-6"/>
    <x v="7"/>
    <s v="DIRECCIÓN DE NIÑEZ Y ADOLESCENCIA"/>
    <s v="Niñez y adolescencia"/>
    <x v="1"/>
    <n v="4102"/>
    <n v="1500"/>
    <n v="6"/>
    <n v="0"/>
    <n v="102"/>
    <m/>
    <m/>
    <s v="Propios"/>
    <s v="27"/>
    <s v="CSF"/>
    <s v="PROMOCIÓN Y PREVENCIÓN PARA LA PROTECCIÓN INTEGRAL DE NNA - (APD)"/>
    <n v="0"/>
    <n v="0"/>
    <n v="0"/>
    <n v="243735110"/>
    <n v="0"/>
    <n v="0"/>
    <n v="243735110"/>
    <n v="0"/>
    <n v="0"/>
    <n v="0"/>
    <n v="0"/>
  </r>
  <r>
    <s v="41-06-00"/>
    <x v="0"/>
    <s v="C-4199-1500-2-0-201"/>
    <s v="C-4199-1500-2"/>
    <x v="4"/>
    <s v="DIRECCION ADMINISTRATIVA"/>
    <s v="Administrativa NM"/>
    <x v="1"/>
    <n v="4199"/>
    <n v="1500"/>
    <n v="2"/>
    <n v="0"/>
    <n v="201"/>
    <m/>
    <m/>
    <s v="Propios"/>
    <s v="20"/>
    <s v="CSF"/>
    <s v="SOPORTE A LA GESTIÓN DEL PROYECTO - DE TIPO ADMINISTRATIVO"/>
    <n v="0"/>
    <n v="0"/>
    <n v="0"/>
    <n v="2665631752"/>
    <n v="0"/>
    <n v="0"/>
    <n v="2665631752"/>
    <n v="0"/>
    <n v="0"/>
    <n v="0"/>
    <n v="0"/>
  </r>
  <r>
    <s v="41-06-00"/>
    <x v="0"/>
    <s v="C-4199-1500-2-0-106"/>
    <s v="C-4199-1500-2"/>
    <x v="4"/>
    <s v="DIRECCION FINANCIERA"/>
    <s v="Dirección Financiera"/>
    <x v="1"/>
    <n v="4199"/>
    <n v="1500"/>
    <n v="2"/>
    <n v="0"/>
    <n v="106"/>
    <m/>
    <m/>
    <s v="Propios"/>
    <s v="27"/>
    <s v="CSF"/>
    <s v="GASTOS OPERADORES FINANCIEROS Y BANCARIOS"/>
    <n v="0"/>
    <n v="0"/>
    <n v="0"/>
    <n v="5031960518"/>
    <n v="0"/>
    <n v="0"/>
    <n v="5031960518"/>
    <n v="0"/>
    <n v="0"/>
    <n v="0"/>
    <n v="0"/>
  </r>
  <r>
    <s v="41-06-00"/>
    <x v="0"/>
    <s v="C-4199-1500-2-0-110"/>
    <s v="C-4199-1500-2"/>
    <x v="4"/>
    <s v="DIRECCION FINANCIERA"/>
    <s v="Dirección Financiera"/>
    <x v="1"/>
    <n v="4199"/>
    <n v="1500"/>
    <n v="2"/>
    <n v="0"/>
    <n v="110"/>
    <m/>
    <m/>
    <s v="Propios"/>
    <s v="27"/>
    <s v="CSF"/>
    <s v="GASTOS DE COBRO COACTIVO"/>
    <n v="0"/>
    <n v="0"/>
    <n v="0"/>
    <n v="6619500"/>
    <n v="0"/>
    <n v="0"/>
    <n v="6619500"/>
    <n v="0"/>
    <n v="0"/>
    <n v="0"/>
    <n v="0"/>
  </r>
  <r>
    <s v="41-06-00"/>
    <x v="0"/>
    <s v="C-4199-1500-2-0-301"/>
    <s v="C-4199-1500-2"/>
    <x v="4"/>
    <s v="DIRECCIÓN DE ABASTECIMIENTO"/>
    <s v="Abastecimiento"/>
    <x v="1"/>
    <n v="4199"/>
    <n v="1500"/>
    <n v="2"/>
    <n v="0"/>
    <n v="301"/>
    <m/>
    <m/>
    <s v="Propios"/>
    <s v="27"/>
    <s v="CSF"/>
    <s v="SOPORTE A LA GESTIÓN DEL PROYECTO - DE TIPO LOGÍSTICO"/>
    <n v="0"/>
    <n v="0"/>
    <n v="0"/>
    <n v="1780000000"/>
    <n v="0"/>
    <n v="0"/>
    <n v="1780000000"/>
    <n v="0"/>
    <n v="0"/>
    <n v="0"/>
    <n v="0"/>
  </r>
  <r>
    <s v="41-06-00"/>
    <x v="0"/>
    <s v="A-1-0-1-10"/>
    <s v="A-1-0-1-10"/>
    <x v="0"/>
    <s v="DIRECCIÓN DE GESTIÓN HUMANA"/>
    <s v="Gestión Humana"/>
    <x v="0"/>
    <s v="1"/>
    <s v="0"/>
    <s v="1"/>
    <s v="10"/>
    <m/>
    <m/>
    <m/>
    <s v="Propios"/>
    <s v="27"/>
    <s v="CSF"/>
    <s v="OTROS GASTOS PERSONALES - PREVIO CONCEPTO DGPPN"/>
    <n v="18273034573"/>
    <n v="0"/>
    <n v="0"/>
    <n v="18273034573"/>
    <n v="18273034573"/>
    <n v="0"/>
    <n v="0"/>
    <n v="0"/>
    <n v="0"/>
    <n v="0"/>
    <n v="0"/>
  </r>
  <r>
    <s v="41-06-00-001"/>
    <x v="1"/>
    <s v="A-3-5-3-11"/>
    <s v="A-3-5-3-11"/>
    <x v="0"/>
    <s v="DIRECCIÓN DE GESTIÓN HUMANA"/>
    <s v="Gestión Humana"/>
    <x v="0"/>
    <s v="3"/>
    <s v="5"/>
    <s v="3"/>
    <s v="11"/>
    <m/>
    <m/>
    <m/>
    <s v="Propios"/>
    <s v="27"/>
    <s v="CSF"/>
    <s v="FONDO DE CALAMIDAD DOMESTICA"/>
    <n v="65900000"/>
    <n v="0"/>
    <n v="0"/>
    <n v="65900000"/>
    <n v="0"/>
    <n v="65900000"/>
    <n v="0"/>
    <n v="40085000"/>
    <n v="37435000"/>
    <n v="37435000"/>
    <n v="37435000"/>
  </r>
  <r>
    <s v="41-06-00-001"/>
    <x v="1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326000000"/>
    <n v="0"/>
    <n v="31954806"/>
    <n v="294045194"/>
    <n v="0"/>
    <n v="0"/>
    <n v="294045194"/>
    <n v="0"/>
    <n v="0"/>
    <n v="0"/>
    <n v="0"/>
  </r>
  <r>
    <s v="41-06-00-005"/>
    <x v="2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1792078"/>
    <n v="0"/>
    <n v="1792078"/>
    <n v="0"/>
    <n v="1784938"/>
    <n v="7140"/>
    <n v="1784938"/>
    <n v="1784938"/>
    <n v="1784938"/>
    <n v="1784938"/>
  </r>
  <r>
    <s v="41-06-00-011"/>
    <x v="3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28853296"/>
    <n v="0"/>
    <n v="28853296"/>
    <n v="0"/>
    <n v="28738342"/>
    <n v="114954"/>
    <n v="28738342"/>
    <n v="28738342"/>
    <n v="28738342"/>
    <n v="28738342"/>
  </r>
  <r>
    <s v="41-06-00-017"/>
    <x v="4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230572"/>
    <n v="0"/>
    <n v="230572"/>
    <n v="0"/>
    <n v="98400"/>
    <n v="132172"/>
    <n v="98400"/>
    <n v="98400"/>
    <n v="98400"/>
    <n v="98400"/>
  </r>
  <r>
    <s v="41-06-00-019"/>
    <x v="5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797979"/>
    <n v="0"/>
    <n v="797979"/>
    <n v="0"/>
    <n v="794787"/>
    <n v="3192"/>
    <n v="0"/>
    <n v="0"/>
    <n v="0"/>
    <n v="0"/>
  </r>
  <r>
    <s v="41-06-00-052"/>
    <x v="6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90762"/>
    <n v="0"/>
    <n v="90762"/>
    <n v="0"/>
    <n v="90762"/>
    <n v="0"/>
    <n v="0"/>
    <n v="0"/>
    <n v="0"/>
    <n v="0"/>
  </r>
  <r>
    <s v="41-06-00-063"/>
    <x v="7"/>
    <s v="A-3-6-3-1"/>
    <s v="A-3-6-3-1"/>
    <x v="0"/>
    <s v="DIRECCION ADMINISTRATIVA"/>
    <s v="Administrativa"/>
    <x v="0"/>
    <s v="3"/>
    <s v="6"/>
    <s v="3"/>
    <s v="1"/>
    <m/>
    <m/>
    <m/>
    <s v="Propios"/>
    <s v="27"/>
    <s v="CSF"/>
    <s v="ADJUDICACION Y LIBERACION JUDICIAL"/>
    <n v="0"/>
    <n v="190119"/>
    <n v="0"/>
    <n v="190119"/>
    <n v="0"/>
    <n v="190119"/>
    <n v="0"/>
    <n v="190119"/>
    <n v="190119"/>
    <n v="190119"/>
    <n v="190119"/>
  </r>
  <r>
    <s v="41-06-00-001"/>
    <x v="1"/>
    <s v="A-3-2-1-1"/>
    <s v="A-3-2-1-1"/>
    <x v="0"/>
    <s v="DIRECCION FINANCIERA"/>
    <s v="Dirección Financiera"/>
    <x v="0"/>
    <s v="3"/>
    <s v="2"/>
    <s v="1"/>
    <s v="1"/>
    <m/>
    <m/>
    <m/>
    <s v="Propios"/>
    <s v="27"/>
    <s v="CSF"/>
    <s v="CUOTA DE AUDITAJE CONTRANAL"/>
    <n v="6912000000"/>
    <n v="0"/>
    <n v="0"/>
    <n v="6912000000"/>
    <n v="0"/>
    <n v="0"/>
    <n v="6912000000"/>
    <n v="0"/>
    <n v="0"/>
    <n v="0"/>
    <n v="0"/>
  </r>
  <r>
    <s v="41-06-00-001"/>
    <x v="1"/>
    <s v="A-4-2-1-8"/>
    <s v="A-4-2-1-8"/>
    <x v="0"/>
    <s v="DIRECCIÓN DE GESTIÓN HUMANA"/>
    <s v="Gestión Humana"/>
    <x v="0"/>
    <s v="4"/>
    <s v="2"/>
    <s v="1"/>
    <s v="8"/>
    <m/>
    <m/>
    <m/>
    <s v="Propios"/>
    <s v="27"/>
    <s v="CSF"/>
    <s v="FONDO DE VIVIENDA"/>
    <n v="287460000"/>
    <n v="0"/>
    <n v="0"/>
    <n v="287460000"/>
    <n v="0"/>
    <n v="0"/>
    <n v="287460000"/>
    <n v="0"/>
    <n v="0"/>
    <n v="0"/>
    <n v="0"/>
  </r>
  <r>
    <s v="41-06-00-000"/>
    <x v="8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28522412"/>
    <n v="28522412"/>
    <n v="0"/>
    <n v="0"/>
    <n v="0"/>
    <n v="0"/>
    <n v="0"/>
    <n v="0"/>
    <n v="0"/>
    <n v="0"/>
  </r>
  <r>
    <s v="41-06-00-001"/>
    <x v="1"/>
    <s v="A-1-0-1-1-1"/>
    <s v="A-1-0-1-1"/>
    <x v="0"/>
    <s v="DIRECCIÓN DE GESTIÓN HUMANA"/>
    <s v="Gestión Humana"/>
    <x v="0"/>
    <s v="1"/>
    <s v="0"/>
    <s v="1"/>
    <s v="1"/>
    <s v="1"/>
    <m/>
    <m/>
    <s v="Propios"/>
    <s v="27"/>
    <s v="CSF"/>
    <s v="SUELDOS"/>
    <n v="148148402544"/>
    <n v="0"/>
    <n v="0"/>
    <n v="148148402544"/>
    <n v="0"/>
    <n v="148148402544"/>
    <n v="0"/>
    <n v="80326920466"/>
    <n v="80304917307"/>
    <n v="80304917307"/>
    <n v="80304917307"/>
  </r>
  <r>
    <s v="41-06-00-001"/>
    <x v="1"/>
    <s v="A-1-0-1-1-2"/>
    <s v="A-1-0-1-1"/>
    <x v="0"/>
    <s v="DIRECCIÓN DE GESTIÓN HUMANA"/>
    <s v="Gestión Humana"/>
    <x v="0"/>
    <s v="1"/>
    <s v="0"/>
    <s v="1"/>
    <s v="1"/>
    <s v="2"/>
    <m/>
    <m/>
    <s v="Propios"/>
    <s v="27"/>
    <s v="CSF"/>
    <s v="SUELDOS DE VACACIONES"/>
    <n v="11500000000"/>
    <n v="0"/>
    <n v="0"/>
    <n v="11500000000"/>
    <n v="0"/>
    <n v="11500000000"/>
    <n v="0"/>
    <n v="5691234163"/>
    <n v="5691234163"/>
    <n v="5691234163"/>
    <n v="5691234163"/>
  </r>
  <r>
    <s v="41-06-00-001"/>
    <x v="1"/>
    <s v="A-1-0-1-1-4"/>
    <s v="A-1-0-1-1"/>
    <x v="0"/>
    <s v="DIRECCIÓN DE GESTIÓN HUMANA"/>
    <s v="Gestión Humana"/>
    <x v="0"/>
    <s v="1"/>
    <s v="0"/>
    <s v="1"/>
    <s v="1"/>
    <s v="4"/>
    <m/>
    <m/>
    <s v="Propios"/>
    <s v="27"/>
    <s v="CSF"/>
    <s v="INCAPACIDADES Y LICENCIA DE MATERNIDAD"/>
    <n v="2200000000"/>
    <n v="0"/>
    <n v="0"/>
    <n v="2200000000"/>
    <n v="0"/>
    <n v="2200000000"/>
    <n v="0"/>
    <n v="1165530587"/>
    <n v="1165530587"/>
    <n v="1165530587"/>
    <n v="1165530587"/>
  </r>
  <r>
    <s v="41-06-00-001"/>
    <x v="1"/>
    <s v="A-1-0-1-4-1"/>
    <s v="A-1-0-1-4"/>
    <x v="0"/>
    <s v="DIRECCIÓN DE GESTIÓN HUMANA"/>
    <s v="Gestión Humana"/>
    <x v="0"/>
    <s v="1"/>
    <s v="0"/>
    <s v="1"/>
    <s v="4"/>
    <s v="1"/>
    <m/>
    <m/>
    <s v="Propios"/>
    <s v="27"/>
    <s v="CSF"/>
    <s v="PRIMA TECNICA SALARIAL"/>
    <n v="30000000"/>
    <n v="715000000"/>
    <n v="0"/>
    <n v="745000000"/>
    <n v="0"/>
    <n v="745000000"/>
    <n v="0"/>
    <n v="130063982"/>
    <n v="130063982"/>
    <n v="130063982"/>
    <n v="130063982"/>
  </r>
  <r>
    <s v="41-06-00-001"/>
    <x v="1"/>
    <s v="A-1-0-1-4-2"/>
    <s v="A-1-0-1-4"/>
    <x v="0"/>
    <s v="DIRECCIÓN DE GESTIÓN HUMANA"/>
    <s v="Gestión Humana"/>
    <x v="0"/>
    <s v="1"/>
    <s v="0"/>
    <s v="1"/>
    <s v="4"/>
    <s v="2"/>
    <m/>
    <m/>
    <s v="Propios"/>
    <s v="27"/>
    <s v="CSF"/>
    <s v="PRIMA TECNICA NO SALARIAL"/>
    <n v="2881308081"/>
    <n v="0"/>
    <n v="715000000"/>
    <n v="2166308081"/>
    <n v="0"/>
    <n v="2166308081"/>
    <n v="0"/>
    <n v="852576729"/>
    <n v="852576729"/>
    <n v="852576729"/>
    <n v="852576729"/>
  </r>
  <r>
    <s v="41-06-00-001"/>
    <x v="1"/>
    <s v="A-1-0-1-5-2"/>
    <s v="A-1-0-1-5"/>
    <x v="0"/>
    <s v="DIRECCIÓN DE GESTIÓN HUMANA"/>
    <s v="Gestión Humana"/>
    <x v="0"/>
    <s v="1"/>
    <s v="0"/>
    <s v="1"/>
    <s v="5"/>
    <s v="2"/>
    <m/>
    <m/>
    <s v="Propios"/>
    <s v="27"/>
    <s v="CSF"/>
    <s v="BONIFICACION POR SERVICIOS PRESTADOS"/>
    <n v="4900000000"/>
    <n v="0"/>
    <n v="0"/>
    <n v="4900000000"/>
    <n v="0"/>
    <n v="4900000000"/>
    <n v="0"/>
    <n v="2759854741"/>
    <n v="2759854741"/>
    <n v="2759854741"/>
    <n v="2759854741"/>
  </r>
  <r>
    <s v="41-06-00-001"/>
    <x v="1"/>
    <s v="A-1-0-1-5-5"/>
    <s v="A-1-0-1-5"/>
    <x v="0"/>
    <s v="DIRECCIÓN DE GESTIÓN HUMANA"/>
    <s v="Gestión Humana"/>
    <x v="0"/>
    <s v="1"/>
    <s v="0"/>
    <s v="1"/>
    <s v="5"/>
    <s v="5"/>
    <m/>
    <m/>
    <s v="Propios"/>
    <s v="27"/>
    <s v="CSF"/>
    <s v="BONIFICACION ESPECIAL DE RECREACION"/>
    <n v="920000000"/>
    <n v="0"/>
    <n v="0"/>
    <n v="920000000"/>
    <n v="0"/>
    <n v="920000000"/>
    <n v="0"/>
    <n v="437397730"/>
    <n v="437397730"/>
    <n v="437397730"/>
    <n v="437397730"/>
  </r>
  <r>
    <s v="41-06-00-001"/>
    <x v="1"/>
    <s v="A-1-0-1-5-12"/>
    <s v="A-1-0-1-5"/>
    <x v="0"/>
    <s v="DIRECCIÓN DE GESTIÓN HUMANA"/>
    <s v="Gestión Humana"/>
    <x v="0"/>
    <s v="1"/>
    <s v="0"/>
    <s v="1"/>
    <s v="5"/>
    <s v="12"/>
    <m/>
    <m/>
    <s v="Propios"/>
    <s v="27"/>
    <s v="CSF"/>
    <s v="SUBSIDIO DE ALIMENTACION"/>
    <n v="650000000"/>
    <n v="0"/>
    <n v="0"/>
    <n v="650000000"/>
    <n v="0"/>
    <n v="650000000"/>
    <n v="0"/>
    <n v="312256814"/>
    <n v="312256814"/>
    <n v="312256814"/>
    <n v="312256814"/>
  </r>
  <r>
    <s v="41-06-00-001"/>
    <x v="1"/>
    <s v="A-1-0-1-5-13"/>
    <s v="A-1-0-1-5"/>
    <x v="0"/>
    <s v="DIRECCIÓN DE GESTIÓN HUMANA"/>
    <s v="Gestión Humana"/>
    <x v="0"/>
    <s v="1"/>
    <s v="0"/>
    <s v="1"/>
    <s v="5"/>
    <s v="13"/>
    <m/>
    <m/>
    <s v="Propios"/>
    <s v="27"/>
    <s v="CSF"/>
    <s v="AUXILIO DE TRANSPORTE"/>
    <n v="700000000"/>
    <n v="0"/>
    <n v="0"/>
    <n v="700000000"/>
    <n v="0"/>
    <n v="700000000"/>
    <n v="0"/>
    <n v="307502531"/>
    <n v="307502531"/>
    <n v="307502531"/>
    <n v="307502531"/>
  </r>
  <r>
    <s v="41-06-00-001"/>
    <x v="1"/>
    <s v="A-1-0-1-5-15"/>
    <s v="A-1-0-1-5"/>
    <x v="0"/>
    <s v="DIRECCIÓN DE GESTIÓN HUMANA"/>
    <s v="Gestión Humana"/>
    <x v="0"/>
    <s v="1"/>
    <s v="0"/>
    <s v="1"/>
    <s v="5"/>
    <s v="15"/>
    <m/>
    <m/>
    <s v="Propios"/>
    <s v="27"/>
    <s v="CSF"/>
    <s v="PRIMA DE VACACIONES"/>
    <n v="8200000000"/>
    <n v="0"/>
    <n v="0"/>
    <n v="8200000000"/>
    <n v="0"/>
    <n v="8200000000"/>
    <n v="0"/>
    <n v="3899210225"/>
    <n v="3899210225"/>
    <n v="3899210225"/>
    <n v="3899210225"/>
  </r>
  <r>
    <s v="41-06-00-001"/>
    <x v="1"/>
    <s v="A-1-0-1-5-17"/>
    <s v="A-1-0-1-5"/>
    <x v="0"/>
    <s v="DIRECCIÓN DE GESTIÓN HUMANA"/>
    <s v="Gestión Humana"/>
    <x v="0"/>
    <s v="1"/>
    <s v="0"/>
    <s v="1"/>
    <s v="5"/>
    <s v="17"/>
    <m/>
    <m/>
    <s v="Propios"/>
    <s v="27"/>
    <s v="CSF"/>
    <s v="PRIMAS EXTRAORDINARIAS"/>
    <n v="31184990614"/>
    <n v="0"/>
    <n v="0"/>
    <n v="31184990614"/>
    <n v="0"/>
    <n v="31184990614"/>
    <n v="0"/>
    <n v="14802646594"/>
    <n v="14802646594"/>
    <n v="14802646594"/>
    <n v="14802646594"/>
  </r>
  <r>
    <s v="41-06-00-001"/>
    <x v="1"/>
    <s v="A-1-0-1-5-47"/>
    <s v="A-1-0-1-5"/>
    <x v="0"/>
    <s v="DIRECCIÓN DE GESTIÓN HUMANA"/>
    <s v="Gestión Humana"/>
    <x v="0"/>
    <s v="1"/>
    <s v="0"/>
    <s v="1"/>
    <s v="5"/>
    <s v="47"/>
    <m/>
    <m/>
    <s v="Propios"/>
    <s v="27"/>
    <s v="CSF"/>
    <s v="PRIMA DE COORDINACION"/>
    <n v="3100000000"/>
    <n v="0"/>
    <n v="0"/>
    <n v="3100000000"/>
    <n v="0"/>
    <n v="3100000000"/>
    <n v="0"/>
    <n v="1620400067"/>
    <n v="1620400067"/>
    <n v="1620400067"/>
    <n v="1620400067"/>
  </r>
  <r>
    <s v="41-06-00-001"/>
    <x v="1"/>
    <s v="A-1-0-1-5-92"/>
    <s v="A-1-0-1-5"/>
    <x v="0"/>
    <s v="DIRECCIÓN DE GESTIÓN HUMANA"/>
    <s v="Gestión Humana"/>
    <x v="0"/>
    <s v="1"/>
    <s v="0"/>
    <s v="1"/>
    <s v="5"/>
    <s v="92"/>
    <m/>
    <m/>
    <s v="Propios"/>
    <s v="27"/>
    <s v="CSF"/>
    <s v="BONIFICACION DE DIRECCION"/>
    <n v="65435000"/>
    <n v="0"/>
    <n v="0"/>
    <n v="65435000"/>
    <n v="0"/>
    <n v="65435000"/>
    <n v="0"/>
    <n v="32338617"/>
    <n v="32338617"/>
    <n v="32338617"/>
    <n v="32338617"/>
  </r>
  <r>
    <s v="41-06-00-001"/>
    <x v="1"/>
    <s v="A-1-0-1-9-1"/>
    <s v="A-1-0-1-9"/>
    <x v="0"/>
    <s v="DIRECCIÓN DE GESTIÓN HUMANA"/>
    <s v="Gestión Humana"/>
    <x v="0"/>
    <s v="1"/>
    <s v="0"/>
    <s v="1"/>
    <s v="9"/>
    <s v="1"/>
    <m/>
    <m/>
    <s v="Propios"/>
    <s v="27"/>
    <s v="CSF"/>
    <s v="HORAS EXTRAS"/>
    <n v="740000000"/>
    <n v="0"/>
    <n v="0"/>
    <n v="740000000"/>
    <n v="0"/>
    <n v="740000000"/>
    <n v="0"/>
    <n v="130382142"/>
    <n v="130382142"/>
    <n v="130382142"/>
    <n v="130382142"/>
  </r>
  <r>
    <s v="41-06-00-001"/>
    <x v="1"/>
    <s v="A-1-0-1-9-2"/>
    <s v="A-1-0-1-9"/>
    <x v="0"/>
    <s v="DIRECCIÓN DE GESTIÓN HUMANA"/>
    <s v="Gestión Humana"/>
    <x v="0"/>
    <s v="1"/>
    <s v="0"/>
    <s v="1"/>
    <s v="9"/>
    <s v="2"/>
    <m/>
    <m/>
    <s v="Propios"/>
    <s v="27"/>
    <s v="CSF"/>
    <s v="RECARGOS NOCTURNOS Y FESTIVOS"/>
    <n v="247000000"/>
    <n v="0"/>
    <n v="0"/>
    <n v="247000000"/>
    <n v="0"/>
    <n v="247000000"/>
    <n v="0"/>
    <n v="48549519"/>
    <n v="48549519"/>
    <n v="48549519"/>
    <n v="48549519"/>
  </r>
  <r>
    <s v="41-06-00-001"/>
    <x v="1"/>
    <s v="A-1-0-1-9-3"/>
    <s v="A-1-0-1-9"/>
    <x v="0"/>
    <s v="DIRECCIÓN DE GESTIÓN HUMANA"/>
    <s v="Gestión Humana"/>
    <x v="0"/>
    <s v="1"/>
    <s v="0"/>
    <s v="1"/>
    <s v="9"/>
    <s v="3"/>
    <m/>
    <m/>
    <s v="Propios"/>
    <s v="27"/>
    <s v="CSF"/>
    <s v="INDEMNIZACION POR VACACIONES"/>
    <n v="879000000"/>
    <n v="0"/>
    <n v="0"/>
    <n v="879000000"/>
    <n v="0"/>
    <n v="879000000"/>
    <n v="0"/>
    <n v="198176371"/>
    <n v="198176371"/>
    <n v="198176371"/>
    <n v="198176371"/>
  </r>
  <r>
    <s v="41-06-00-001"/>
    <x v="1"/>
    <s v="A-1-0-2-14"/>
    <s v="A-1-0-2"/>
    <x v="0"/>
    <s v="DIRECCIÓN DE GESTIÓN HUMANA"/>
    <s v="Gestión Humana"/>
    <x v="0"/>
    <s v="1"/>
    <s v="0"/>
    <s v="2"/>
    <s v="14"/>
    <m/>
    <m/>
    <m/>
    <s v="Propios"/>
    <s v="27"/>
    <s v="CSF"/>
    <s v="REMUNERACION SERVICIOS TECNICOS"/>
    <n v="1218591600"/>
    <n v="0"/>
    <n v="0"/>
    <n v="1218591600"/>
    <n v="0"/>
    <n v="1112140000"/>
    <n v="106451600"/>
    <n v="1080332000"/>
    <n v="113551333"/>
    <n v="113551333"/>
    <n v="113551333"/>
  </r>
  <r>
    <s v="41-06-00-001"/>
    <x v="1"/>
    <s v="A-1-0-5-1-1"/>
    <s v="A-1-0-5"/>
    <x v="0"/>
    <s v="DIRECCIÓN DE GESTIÓN HUMANA"/>
    <s v="Gestión Humana"/>
    <x v="0"/>
    <s v="1"/>
    <s v="0"/>
    <s v="5"/>
    <s v="1"/>
    <s v="1"/>
    <m/>
    <m/>
    <s v="Propios"/>
    <s v="27"/>
    <s v="CSF"/>
    <s v="CAJAS DE COMPENSACION PRIVADAS"/>
    <n v="6554849854"/>
    <n v="0"/>
    <n v="0"/>
    <n v="6554849854"/>
    <n v="0"/>
    <n v="6554849854"/>
    <n v="0"/>
    <n v="3045800568"/>
    <n v="3034922268"/>
    <n v="3034922268"/>
    <n v="3034922268"/>
  </r>
  <r>
    <s v="41-06-00-001"/>
    <x v="1"/>
    <s v="A-1-0-5-1-3"/>
    <s v="A-1-0-5"/>
    <x v="0"/>
    <s v="DIRECCIÓN DE GESTIÓN HUMANA"/>
    <s v="Gestión Humana"/>
    <x v="0"/>
    <s v="1"/>
    <s v="0"/>
    <s v="5"/>
    <s v="1"/>
    <s v="3"/>
    <m/>
    <m/>
    <s v="Propios"/>
    <s v="27"/>
    <s v="CSF"/>
    <s v="FONDOS ADMINISTRADORES DE PENSIONES PRIVADOS"/>
    <n v="7100000000"/>
    <n v="0"/>
    <n v="0"/>
    <n v="7100000000"/>
    <n v="0"/>
    <n v="7100000000"/>
    <n v="0"/>
    <n v="3029319980"/>
    <n v="3028903080"/>
    <n v="3028903080"/>
    <n v="3028903080"/>
  </r>
  <r>
    <s v="41-06-00-001"/>
    <x v="1"/>
    <s v="A-1-0-5-1-4"/>
    <s v="A-1-0-5"/>
    <x v="0"/>
    <s v="DIRECCIÓN DE GESTIÓN HUMANA"/>
    <s v="Gestión Humana"/>
    <x v="0"/>
    <s v="1"/>
    <s v="0"/>
    <s v="5"/>
    <s v="1"/>
    <s v="4"/>
    <m/>
    <m/>
    <s v="Propios"/>
    <s v="27"/>
    <s v="CSF"/>
    <s v="EMPRESAS PRIVADAS PROMOTORAS DE SALUD"/>
    <n v="11900000000"/>
    <n v="0"/>
    <n v="0"/>
    <n v="11900000000"/>
    <n v="0"/>
    <n v="11900000000"/>
    <n v="0"/>
    <n v="5827424063"/>
    <n v="5825853863"/>
    <n v="5825853863"/>
    <n v="5825853863"/>
  </r>
  <r>
    <s v="41-06-00-001"/>
    <x v="1"/>
    <s v="A-1-0-5-2-2"/>
    <s v="A-1-0-5"/>
    <x v="0"/>
    <s v="DIRECCIÓN DE GESTIÓN HUMANA"/>
    <s v="Gestión Humana"/>
    <x v="0"/>
    <s v="1"/>
    <s v="0"/>
    <s v="5"/>
    <s v="2"/>
    <s v="2"/>
    <m/>
    <m/>
    <s v="Propios"/>
    <s v="27"/>
    <s v="CSF"/>
    <s v="FONDO NACIONAL DEL AHORRO"/>
    <n v="18850000000"/>
    <n v="0"/>
    <n v="0"/>
    <n v="18850000000"/>
    <n v="0"/>
    <n v="18850000000"/>
    <n v="0"/>
    <n v="5955213891"/>
    <n v="5955213891"/>
    <n v="5955213891"/>
    <n v="5955213891"/>
  </r>
  <r>
    <s v="41-06-00-001"/>
    <x v="1"/>
    <s v="A-1-0-5-2-3"/>
    <s v="A-1-0-5"/>
    <x v="0"/>
    <s v="DIRECCIÓN DE GESTIÓN HUMANA"/>
    <s v="Gestión Humana"/>
    <x v="0"/>
    <s v="1"/>
    <s v="0"/>
    <s v="5"/>
    <s v="2"/>
    <s v="3"/>
    <m/>
    <m/>
    <s v="Propios"/>
    <s v="27"/>
    <s v="CSF"/>
    <s v="FONDOS ADMINISTRADORES DE PENSIONES PUBLICOS"/>
    <n v="11600000000"/>
    <n v="0"/>
    <n v="0"/>
    <n v="11600000000"/>
    <n v="0"/>
    <n v="11600000000"/>
    <n v="0"/>
    <n v="5343903651"/>
    <n v="5342395451"/>
    <n v="5342395451"/>
    <n v="5342395451"/>
  </r>
  <r>
    <s v="41-06-00-001"/>
    <x v="1"/>
    <s v="A-1-0-5-2-6"/>
    <s v="A-1-0-5"/>
    <x v="0"/>
    <s v="DIRECCIÓN DE GESTIÓN HUMANA"/>
    <s v="Gestión Humana"/>
    <x v="0"/>
    <s v="1"/>
    <s v="0"/>
    <s v="5"/>
    <s v="2"/>
    <s v="6"/>
    <m/>
    <m/>
    <s v="Propios"/>
    <s v="27"/>
    <s v="CSF"/>
    <s v="EMPRESAS PUBLICAS PROMOTORAS DE SALUD"/>
    <n v="35000000"/>
    <n v="0"/>
    <n v="0"/>
    <n v="35000000"/>
    <n v="0"/>
    <n v="35000000"/>
    <n v="0"/>
    <n v="14563510"/>
    <n v="14563510"/>
    <n v="14563510"/>
    <n v="14563510"/>
  </r>
  <r>
    <s v="41-06-00-001"/>
    <x v="1"/>
    <s v="A-1-0-5-2-7"/>
    <s v="A-1-0-5"/>
    <x v="0"/>
    <s v="DIRECCIÓN DE GESTIÓN HUMANA"/>
    <s v="Gestión Humana"/>
    <x v="0"/>
    <s v="1"/>
    <s v="0"/>
    <s v="5"/>
    <s v="2"/>
    <s v="7"/>
    <m/>
    <m/>
    <s v="Propios"/>
    <s v="27"/>
    <s v="CSF"/>
    <s v="ADMINISTRADORAS PUBLICAS DE APORTES PARA ACCIDENTES DE TRABAJO Y ENFERMEDADES PROFESIONALES"/>
    <n v="1450000000"/>
    <n v="0"/>
    <n v="0"/>
    <n v="1450000000"/>
    <n v="0"/>
    <n v="1450000000"/>
    <n v="0"/>
    <n v="565291994"/>
    <n v="565291994"/>
    <n v="565291994"/>
    <n v="565291994"/>
  </r>
  <r>
    <s v="41-06-00-001"/>
    <x v="1"/>
    <s v="A-1-0-5-7"/>
    <s v="A-1-0-5"/>
    <x v="0"/>
    <s v="DIRECCIÓN DE GESTIÓN HUMANA"/>
    <s v="Gestión Humana"/>
    <x v="0"/>
    <s v="1"/>
    <s v="0"/>
    <s v="5"/>
    <s v="7"/>
    <m/>
    <m/>
    <m/>
    <s v="Propios"/>
    <s v="27"/>
    <s v="CSF"/>
    <s v="APORTES AL SENA"/>
    <n v="3600000000"/>
    <n v="0"/>
    <n v="0"/>
    <n v="3600000000"/>
    <n v="0"/>
    <n v="3600000000"/>
    <n v="0"/>
    <n v="1439303499"/>
    <n v="1438338899"/>
    <n v="1438338899"/>
    <n v="1438338899"/>
  </r>
  <r>
    <s v="41-06-00-001"/>
    <x v="1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576000"/>
    <n v="0"/>
    <n v="576000"/>
    <n v="0"/>
    <n v="0"/>
    <n v="0"/>
    <n v="0"/>
    <n v="0"/>
    <n v="0"/>
    <n v="0"/>
    <n v="0"/>
  </r>
  <r>
    <s v="41-06-00-001"/>
    <x v="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97419000"/>
    <n v="55437212"/>
    <n v="115254526"/>
    <n v="437601686"/>
    <n v="0"/>
    <n v="437601686"/>
    <n v="0"/>
    <n v="437185108"/>
    <n v="437185108"/>
    <n v="437185108"/>
    <n v="437185108"/>
  </r>
  <r>
    <s v="41-06-00-001"/>
    <x v="1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6262000"/>
    <n v="5902560"/>
    <n v="8258377"/>
    <n v="3906183"/>
    <n v="0"/>
    <n v="1559280"/>
    <n v="2346903"/>
    <n v="1559280"/>
    <n v="1559280"/>
    <n v="1559280"/>
    <n v="1559280"/>
  </r>
  <r>
    <s v="41-06-00-001"/>
    <x v="1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68883000"/>
    <n v="0"/>
    <n v="61642753"/>
    <n v="7240247"/>
    <n v="0"/>
    <n v="5816935"/>
    <n v="1423312"/>
    <n v="2741935"/>
    <n v="2741935"/>
    <n v="2741935"/>
    <n v="2741935"/>
  </r>
  <r>
    <s v="41-06-00-001"/>
    <x v="1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28585125"/>
    <n v="0"/>
    <n v="28585125"/>
    <n v="0"/>
    <n v="28585125"/>
    <n v="0"/>
    <n v="28585125"/>
    <n v="28585125"/>
    <n v="28585125"/>
    <n v="28585125"/>
  </r>
  <r>
    <s v="41-06-00-001"/>
    <x v="1"/>
    <s v="A-2-0-4-1-25"/>
    <s v="A-2-0-4"/>
    <x v="0"/>
    <s v="DIRECCION ADMINISTRATIVA"/>
    <s v="Administrativa"/>
    <x v="0"/>
    <s v="2"/>
    <s v="0"/>
    <s v="4"/>
    <s v="1"/>
    <s v="25"/>
    <m/>
    <m/>
    <s v="Propios"/>
    <s v="27"/>
    <s v="CSF"/>
    <s v="OTRAS COMPRAS DE EQUIPOS"/>
    <n v="5000000"/>
    <n v="0"/>
    <n v="5000000"/>
    <n v="0"/>
    <n v="0"/>
    <n v="0"/>
    <n v="0"/>
    <n v="0"/>
    <n v="0"/>
    <n v="0"/>
    <n v="0"/>
  </r>
  <r>
    <s v="41-06-00-001"/>
    <x v="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62199501"/>
    <n v="5382017"/>
    <n v="0"/>
    <n v="67581518"/>
    <n v="0"/>
    <n v="61850000"/>
    <n v="5731518"/>
    <n v="61850000"/>
    <n v="23236334"/>
    <n v="23236334"/>
    <n v="23236334"/>
  </r>
  <r>
    <s v="41-06-00-001"/>
    <x v="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84800000"/>
    <n v="0"/>
    <n v="8286015"/>
    <n v="76513985"/>
    <n v="0"/>
    <n v="20614433"/>
    <n v="55899552"/>
    <n v="20146796"/>
    <n v="6070114"/>
    <n v="6070114"/>
    <n v="6070114"/>
  </r>
  <r>
    <s v="41-06-00-001"/>
    <x v="1"/>
    <s v="A-2-0-4-4-6"/>
    <s v="A-2-0-4"/>
    <x v="0"/>
    <s v="DIRECCION ADMINISTRATIVA"/>
    <s v="Administrativa"/>
    <x v="0"/>
    <s v="2"/>
    <s v="0"/>
    <s v="4"/>
    <s v="4"/>
    <s v="6"/>
    <m/>
    <m/>
    <s v="Propios"/>
    <s v="27"/>
    <s v="CSF"/>
    <s v="LLANTAS Y ACCESORIOS"/>
    <n v="10000000"/>
    <n v="0"/>
    <n v="10000000"/>
    <n v="0"/>
    <n v="0"/>
    <n v="0"/>
    <n v="0"/>
    <n v="0"/>
    <n v="0"/>
    <n v="0"/>
    <n v="0"/>
  </r>
  <r>
    <s v="41-06-00-001"/>
    <x v="1"/>
    <s v="A-2-0-4-4-15"/>
    <s v="A-2-0-4"/>
    <x v="0"/>
    <s v="DIRECCION ADMINISTRATIVA"/>
    <s v="Administrativa"/>
    <x v="0"/>
    <s v="2"/>
    <s v="0"/>
    <s v="4"/>
    <s v="4"/>
    <s v="15"/>
    <m/>
    <m/>
    <s v="Propios"/>
    <s v="27"/>
    <s v="CSF"/>
    <s v="PAPELERIA, UTILES DE ESCRITORIO Y OFICINA"/>
    <n v="1650920487"/>
    <n v="17340960"/>
    <n v="0"/>
    <n v="1668261447"/>
    <n v="0"/>
    <n v="1653677847"/>
    <n v="14583600"/>
    <n v="1653677847"/>
    <n v="693818223"/>
    <n v="693818223"/>
    <n v="693818223"/>
  </r>
  <r>
    <s v="41-06-00-001"/>
    <x v="1"/>
    <s v="A-2-0-4-4-17"/>
    <s v="A-2-0-4"/>
    <x v="0"/>
    <s v="DIRECCION ADMINISTRATIVA"/>
    <s v="Administrativa"/>
    <x v="0"/>
    <s v="2"/>
    <s v="0"/>
    <s v="4"/>
    <s v="4"/>
    <s v="17"/>
    <m/>
    <m/>
    <s v="Propios"/>
    <s v="27"/>
    <s v="CSF"/>
    <s v="PRODUCTOS DE ASEO Y LIMPIEZA"/>
    <n v="1949236812"/>
    <n v="0"/>
    <n v="460000000"/>
    <n v="1489236812"/>
    <n v="0"/>
    <n v="1476146559"/>
    <n v="13090253"/>
    <n v="1476146559"/>
    <n v="460899049"/>
    <n v="460899049"/>
    <n v="460899049"/>
  </r>
  <r>
    <s v="41-06-00-001"/>
    <x v="1"/>
    <s v="A-2-0-4-4-18"/>
    <s v="A-2-0-4"/>
    <x v="0"/>
    <s v="DIRECCION ADMINISTRATIVA"/>
    <s v="Administrativa"/>
    <x v="0"/>
    <s v="2"/>
    <s v="0"/>
    <s v="4"/>
    <s v="4"/>
    <s v="18"/>
    <m/>
    <m/>
    <s v="Propios"/>
    <s v="27"/>
    <s v="CSF"/>
    <s v="PRODUCTOS DE CAFETERIA Y RESTAURANTE"/>
    <n v="1558916868"/>
    <n v="0"/>
    <n v="340000000"/>
    <n v="1218916868"/>
    <n v="0"/>
    <n v="1198301394"/>
    <n v="20615474"/>
    <n v="1198301394"/>
    <n v="406671218"/>
    <n v="406671218"/>
    <n v="406671218"/>
  </r>
  <r>
    <s v="41-06-00-001"/>
    <x v="1"/>
    <s v="A-2-0-4-4-20"/>
    <s v="A-2-0-4"/>
    <x v="0"/>
    <s v="DIRECCION ADMINISTRATIVA"/>
    <s v="Administrativa"/>
    <x v="0"/>
    <s v="2"/>
    <s v="0"/>
    <s v="4"/>
    <s v="4"/>
    <s v="20"/>
    <m/>
    <m/>
    <s v="Propios"/>
    <s v="27"/>
    <s v="CSF"/>
    <s v="REPUESTOS"/>
    <n v="20000000"/>
    <n v="0"/>
    <n v="7916000"/>
    <n v="12084000"/>
    <n v="0"/>
    <n v="1602000"/>
    <n v="10482000"/>
    <n v="1602000"/>
    <n v="1602000"/>
    <n v="1602000"/>
    <n v="1602000"/>
  </r>
  <r>
    <s v="41-06-00-001"/>
    <x v="1"/>
    <s v="A-2-0-4-4-21"/>
    <s v="A-2-0-4"/>
    <x v="0"/>
    <s v="DIRECCION ADMINISTRATIVA"/>
    <s v="Administrativa"/>
    <x v="0"/>
    <s v="2"/>
    <s v="0"/>
    <s v="4"/>
    <s v="4"/>
    <s v="21"/>
    <m/>
    <m/>
    <s v="Propios"/>
    <s v="27"/>
    <s v="CSF"/>
    <s v="UTENSILIOS DE CAFETERIA"/>
    <n v="0"/>
    <n v="4028000"/>
    <n v="0"/>
    <n v="4028000"/>
    <n v="0"/>
    <n v="504000"/>
    <n v="3524000"/>
    <n v="504000"/>
    <n v="504000"/>
    <n v="504000"/>
    <n v="504000"/>
  </r>
  <r>
    <s v="41-06-00-001"/>
    <x v="1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400000000"/>
    <n v="0"/>
    <n v="226583476"/>
    <n v="173416524"/>
    <n v="0"/>
    <n v="7429376"/>
    <n v="165987148"/>
    <n v="6376606"/>
    <n v="6376606"/>
    <n v="6376606"/>
    <n v="6376606"/>
  </r>
  <r>
    <s v="41-06-00-001"/>
    <x v="1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1500000"/>
    <n v="0"/>
    <n v="0"/>
    <n v="21500000"/>
    <n v="0"/>
    <n v="16895810"/>
    <n v="4604190"/>
    <n v="16895810"/>
    <n v="2730000"/>
    <n v="2730000"/>
    <n v="2730000"/>
  </r>
  <r>
    <s v="41-06-00-001"/>
    <x v="1"/>
    <s v="A-2-0-4-5-8"/>
    <s v="A-2-0-4"/>
    <x v="0"/>
    <s v="DIRECCION ADMINISTRATIVA"/>
    <s v="Administrativa"/>
    <x v="0"/>
    <s v="2"/>
    <s v="0"/>
    <s v="4"/>
    <s v="5"/>
    <s v="8"/>
    <m/>
    <m/>
    <s v="Propios"/>
    <s v="27"/>
    <s v="CSF"/>
    <s v="SERVICIO DE ASEO"/>
    <n v="4874629941"/>
    <n v="0"/>
    <n v="0"/>
    <n v="4874629941"/>
    <n v="0"/>
    <n v="4836450399"/>
    <n v="38179542"/>
    <n v="4836450399"/>
    <n v="1833450185"/>
    <n v="1833450185"/>
    <n v="1833450185"/>
  </r>
  <r>
    <s v="41-06-00-001"/>
    <x v="1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301594960"/>
    <n v="0"/>
    <n v="28824333"/>
    <n v="272770627"/>
    <n v="0"/>
    <n v="254368346"/>
    <n v="18402281"/>
    <n v="254368346"/>
    <n v="46194732"/>
    <n v="46194732"/>
    <n v="46194732"/>
  </r>
  <r>
    <s v="41-06-00-001"/>
    <x v="1"/>
    <s v="A-2-0-4-5-10"/>
    <s v="A-2-0-4"/>
    <x v="0"/>
    <s v="DIRECCION ADMINISTRATIVA"/>
    <s v="Administrativa"/>
    <x v="0"/>
    <s v="2"/>
    <s v="0"/>
    <s v="4"/>
    <s v="5"/>
    <s v="10"/>
    <m/>
    <m/>
    <s v="Propios"/>
    <s v="27"/>
    <s v="CSF"/>
    <s v="SERVICIO DE SEGURIDAD Y VIGILANCIA"/>
    <n v="2861000000"/>
    <n v="500000000"/>
    <n v="0"/>
    <n v="3361000000"/>
    <n v="0"/>
    <n v="3361000000"/>
    <n v="0"/>
    <n v="2753969713"/>
    <n v="1232268290"/>
    <n v="1232268290"/>
    <n v="1232268290"/>
  </r>
  <r>
    <s v="41-06-00-001"/>
    <x v="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34600000"/>
    <n v="159474"/>
    <n v="140812684"/>
    <n v="193946790"/>
    <n v="0"/>
    <n v="65425680"/>
    <n v="128521110"/>
    <n v="17797289"/>
    <n v="17797289"/>
    <n v="17797289"/>
    <n v="17797289"/>
  </r>
  <r>
    <s v="41-06-00-001"/>
    <x v="1"/>
    <s v="A-2-0-4-6-2"/>
    <s v="A-2-0-4"/>
    <x v="0"/>
    <s v="DIRECCION ADMINISTRATIVA"/>
    <s v="Administrativa"/>
    <x v="0"/>
    <s v="2"/>
    <s v="0"/>
    <s v="4"/>
    <s v="6"/>
    <s v="2"/>
    <m/>
    <m/>
    <s v="Propios"/>
    <s v="27"/>
    <s v="CSF"/>
    <s v="CORREO"/>
    <n v="1557500000"/>
    <n v="0"/>
    <n v="0"/>
    <n v="1557500000"/>
    <n v="0"/>
    <n v="1019067986"/>
    <n v="538432014"/>
    <n v="1019067986"/>
    <n v="424852740"/>
    <n v="424852740"/>
    <n v="424852740"/>
  </r>
  <r>
    <s v="41-06-00-001"/>
    <x v="1"/>
    <s v="A-2-0-4-6-3"/>
    <s v="A-2-0-4"/>
    <x v="0"/>
    <s v="DIRECCION ADMINISTRATIVA"/>
    <s v="Administrativa"/>
    <x v="0"/>
    <s v="2"/>
    <s v="0"/>
    <s v="4"/>
    <s v="6"/>
    <s v="3"/>
    <m/>
    <m/>
    <s v="Propios"/>
    <s v="27"/>
    <s v="CSF"/>
    <s v="EMBALAJE Y ACARREO"/>
    <n v="561908391"/>
    <n v="2457080"/>
    <n v="0"/>
    <n v="564365471"/>
    <n v="0"/>
    <n v="562216551"/>
    <n v="2148920"/>
    <n v="562216551"/>
    <n v="308160"/>
    <n v="308160"/>
    <n v="308160"/>
  </r>
  <r>
    <s v="41-06-00-001"/>
    <x v="1"/>
    <s v="A-2-0-4-6-7"/>
    <s v="A-2-0-4"/>
    <x v="0"/>
    <s v="DIRECCION ADMINISTRATIVA"/>
    <s v="Administrativa"/>
    <x v="0"/>
    <s v="2"/>
    <s v="0"/>
    <s v="4"/>
    <s v="6"/>
    <s v="7"/>
    <m/>
    <m/>
    <s v="Propios"/>
    <s v="27"/>
    <s v="CSF"/>
    <s v="TRANSPORTE"/>
    <n v="1427963499"/>
    <n v="300000000"/>
    <n v="0"/>
    <n v="1727963499"/>
    <n v="0"/>
    <n v="1727963499"/>
    <n v="0"/>
    <n v="1427963499"/>
    <n v="564874810"/>
    <n v="564874810"/>
    <n v="564874810"/>
  </r>
  <r>
    <s v="41-06-00-001"/>
    <x v="1"/>
    <s v="A-2-0-4-7-1"/>
    <s v="A-2-0-4"/>
    <x v="0"/>
    <s v="DIRECCION ADMINISTRATIVA"/>
    <s v="Administrativa"/>
    <x v="0"/>
    <s v="2"/>
    <s v="0"/>
    <s v="4"/>
    <s v="7"/>
    <s v="1"/>
    <m/>
    <m/>
    <s v="Propios"/>
    <s v="27"/>
    <s v="CSF"/>
    <s v="ADQUISICION DE LIBROS Y REVISTAS"/>
    <n v="100000"/>
    <n v="0"/>
    <n v="100000"/>
    <n v="0"/>
    <n v="0"/>
    <n v="0"/>
    <n v="0"/>
    <n v="0"/>
    <n v="0"/>
    <n v="0"/>
    <n v="0"/>
  </r>
  <r>
    <s v="41-06-00-001"/>
    <x v="1"/>
    <s v="A-2-0-4-7-3"/>
    <s v="A-2-0-4"/>
    <x v="0"/>
    <s v="DIRECCION ADMINISTRATIVA"/>
    <s v="Administrativa"/>
    <x v="0"/>
    <s v="2"/>
    <s v="0"/>
    <s v="4"/>
    <s v="7"/>
    <s v="3"/>
    <m/>
    <m/>
    <s v="Propios"/>
    <s v="27"/>
    <s v="CSF"/>
    <s v="EDICION DE LIBROS,REVISTAS,ESCRITOS Y TRABAJOS TIPOGRAFICOS"/>
    <n v="100000"/>
    <n v="0"/>
    <n v="100000"/>
    <n v="0"/>
    <n v="0"/>
    <n v="0"/>
    <n v="0"/>
    <n v="0"/>
    <n v="0"/>
    <n v="0"/>
    <n v="0"/>
  </r>
  <r>
    <s v="41-06-00-001"/>
    <x v="1"/>
    <s v="A-2-0-4-7-5"/>
    <s v="A-2-0-4"/>
    <x v="0"/>
    <s v="DIRECCION ADMINISTRATIVA"/>
    <s v="Administrativa"/>
    <x v="0"/>
    <s v="2"/>
    <s v="0"/>
    <s v="4"/>
    <s v="7"/>
    <s v="5"/>
    <m/>
    <m/>
    <s v="Propios"/>
    <s v="27"/>
    <s v="CSF"/>
    <s v="SUSCRIPCIONES"/>
    <n v="106000000"/>
    <n v="0"/>
    <n v="6100000"/>
    <n v="99900000"/>
    <n v="0"/>
    <n v="84915000"/>
    <n v="14985000"/>
    <n v="84915000"/>
    <n v="0"/>
    <n v="0"/>
    <n v="0"/>
  </r>
  <r>
    <s v="41-06-00-001"/>
    <x v="1"/>
    <s v="A-2-0-4-7-6"/>
    <s v="A-2-0-4"/>
    <x v="0"/>
    <s v="DIRECCION ADMINISTRATIVA"/>
    <s v="Administrativa"/>
    <x v="0"/>
    <s v="2"/>
    <s v="0"/>
    <s v="4"/>
    <s v="7"/>
    <s v="6"/>
    <m/>
    <m/>
    <s v="Propios"/>
    <s v="27"/>
    <s v="CSF"/>
    <s v="OTROS GASTOS POR IMPRESOS Y PUBLICACIONES"/>
    <n v="23171400"/>
    <n v="0"/>
    <n v="23171400"/>
    <n v="0"/>
    <n v="0"/>
    <n v="0"/>
    <n v="0"/>
    <n v="0"/>
    <n v="0"/>
    <n v="0"/>
    <n v="0"/>
  </r>
  <r>
    <s v="41-06-00-001"/>
    <x v="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84400000"/>
    <n v="0"/>
    <n v="0"/>
    <n v="84400000"/>
    <n v="0"/>
    <n v="84400000"/>
    <n v="0"/>
    <n v="56814183"/>
    <n v="56752952"/>
    <n v="56752952"/>
    <n v="56752952"/>
  </r>
  <r>
    <s v="41-06-00-001"/>
    <x v="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11000000"/>
    <n v="0"/>
    <n v="0"/>
    <n v="211000000"/>
    <n v="0"/>
    <n v="211000000"/>
    <n v="0"/>
    <n v="211000000"/>
    <n v="210830180"/>
    <n v="210830180"/>
    <n v="210830180"/>
  </r>
  <r>
    <s v="41-06-00-001"/>
    <x v="1"/>
    <s v="A-2-0-4-8-5"/>
    <s v="A-2-0-4"/>
    <x v="0"/>
    <s v="DIRECCION ADMINISTRATIVA"/>
    <s v="Administrativa"/>
    <x v="0"/>
    <s v="2"/>
    <s v="0"/>
    <s v="4"/>
    <s v="8"/>
    <s v="5"/>
    <m/>
    <m/>
    <s v="Propios"/>
    <s v="27"/>
    <s v="CSF"/>
    <s v="TELEFONIA MOVIL CELULAR"/>
    <n v="240000000"/>
    <n v="73000000"/>
    <n v="0"/>
    <n v="313000000"/>
    <n v="0"/>
    <n v="313000000"/>
    <n v="0"/>
    <n v="131967207"/>
    <n v="131967207"/>
    <n v="131967207"/>
    <n v="131967207"/>
  </r>
  <r>
    <s v="41-06-00-001"/>
    <x v="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11850000"/>
    <n v="0"/>
    <n v="0"/>
    <n v="411850000"/>
    <n v="0"/>
    <n v="411850000"/>
    <n v="0"/>
    <n v="352672773"/>
    <n v="352672773"/>
    <n v="352672773"/>
    <n v="352672773"/>
  </r>
  <r>
    <s v="41-06-00-001"/>
    <x v="1"/>
    <s v="A-2-0-4-9-13"/>
    <s v="A-2-0-4"/>
    <x v="0"/>
    <s v="DIRECCION ADMINISTRATIVA"/>
    <s v="Administrativa"/>
    <x v="0"/>
    <s v="2"/>
    <s v="0"/>
    <s v="4"/>
    <s v="9"/>
    <s v="13"/>
    <m/>
    <m/>
    <s v="Propios"/>
    <s v="27"/>
    <s v="CSF"/>
    <s v="OTROS SEGUROS"/>
    <n v="721000000"/>
    <n v="0"/>
    <n v="8138140"/>
    <n v="712861860"/>
    <n v="0"/>
    <n v="709765482"/>
    <n v="3096378"/>
    <n v="709765482"/>
    <n v="699394442"/>
    <n v="699394442"/>
    <n v="699394442"/>
  </r>
  <r>
    <s v="41-06-00-001"/>
    <x v="1"/>
    <s v="A-2-0-4-11-1"/>
    <s v="A-2-0-4"/>
    <x v="0"/>
    <s v="DIRECCIÓN DE GESTIÓN HUMANA"/>
    <s v="Gestión Humana"/>
    <x v="0"/>
    <s v="2"/>
    <s v="0"/>
    <s v="4"/>
    <s v="11"/>
    <s v="1"/>
    <m/>
    <m/>
    <s v="Propios"/>
    <s v="27"/>
    <s v="CSF"/>
    <s v="VIATICOS Y GASTOS DE VIAJE AL EXTERIOR"/>
    <n v="100000000"/>
    <n v="0"/>
    <n v="0"/>
    <n v="100000000"/>
    <n v="0"/>
    <n v="50000000"/>
    <n v="50000000"/>
    <n v="0"/>
    <n v="0"/>
    <n v="0"/>
    <n v="0"/>
  </r>
  <r>
    <s v="41-06-00-001"/>
    <x v="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874000000"/>
    <n v="0"/>
    <n v="29133438"/>
    <n v="1844866562"/>
    <n v="0"/>
    <n v="1650290195"/>
    <n v="194576367"/>
    <n v="1508346156"/>
    <n v="1299013854"/>
    <n v="1299013854"/>
    <n v="1299013854"/>
  </r>
  <r>
    <s v="41-06-00-001"/>
    <x v="1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162317000"/>
    <n v="0"/>
    <n v="88618000"/>
    <n v="73699000"/>
    <n v="0"/>
    <n v="10942915"/>
    <n v="62756085"/>
    <n v="10942915"/>
    <n v="10942915"/>
    <n v="10942915"/>
    <n v="10942915"/>
  </r>
  <r>
    <s v="41-06-00-001"/>
    <x v="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199960002"/>
    <n v="0"/>
    <n v="18000000"/>
    <n v="1181960002"/>
    <n v="0"/>
    <n v="1154000000"/>
    <n v="27960002"/>
    <n v="218118076"/>
    <n v="146475500"/>
    <n v="146475500"/>
    <n v="146475500"/>
  </r>
  <r>
    <s v="41-06-00-001"/>
    <x v="1"/>
    <s v="A-2-0-4-21-11"/>
    <s v="A-2-0-4"/>
    <x v="0"/>
    <s v="DIRECCIÓN DE GESTIÓN HUMANA"/>
    <s v="Gestión Humana"/>
    <x v="0"/>
    <s v="2"/>
    <s v="0"/>
    <s v="4"/>
    <s v="21"/>
    <s v="11"/>
    <m/>
    <m/>
    <s v="Propios"/>
    <s v="27"/>
    <s v="CSF"/>
    <s v="OTROS SERVICIOS PARA CAPACITACION, BIENESTAR SOCIAL Y ESTIMULOS"/>
    <n v="4000000000"/>
    <n v="0"/>
    <n v="320000000"/>
    <n v="3680000000"/>
    <n v="0"/>
    <n v="3664064000"/>
    <n v="15936000"/>
    <n v="1549167040"/>
    <n v="1549167040"/>
    <n v="1549167040"/>
    <n v="1549167040"/>
  </r>
  <r>
    <s v="41-06-00-001"/>
    <x v="1"/>
    <s v="A-2-0-4-41-13"/>
    <s v="A-2-0-4"/>
    <x v="0"/>
    <s v="DIRECCION ADMINISTRATIVA"/>
    <s v="Administrativa"/>
    <x v="0"/>
    <s v="2"/>
    <s v="0"/>
    <s v="4"/>
    <s v="41"/>
    <s v="13"/>
    <m/>
    <m/>
    <s v="Propios"/>
    <s v="27"/>
    <s v="CSF"/>
    <s v="OTROS GASTOS POR ADQUISICION DE SERVICIOS"/>
    <n v="370000000"/>
    <n v="425662116"/>
    <n v="0"/>
    <n v="795662116"/>
    <n v="0"/>
    <n v="475661836"/>
    <n v="320000280"/>
    <n v="475661836"/>
    <n v="100049582"/>
    <n v="100049582"/>
    <n v="100049582"/>
  </r>
  <r>
    <s v="41-06-00-001"/>
    <x v="1"/>
    <s v="A-3-5-1-1-0-2"/>
    <s v="A-3-5-1-1"/>
    <x v="0"/>
    <s v="DIRECCIÓN DE GESTIÓN HUMANA"/>
    <s v="Gestión Humana"/>
    <x v="0"/>
    <s v="3"/>
    <s v="5"/>
    <s v="1"/>
    <s v="1"/>
    <s v="0"/>
    <s v="2"/>
    <m/>
    <s v="Propios"/>
    <s v="27"/>
    <s v="CSF"/>
    <s v="MESADAS PENSIONALES A CARGO DE LA ENTIDAD"/>
    <n v="63255000"/>
    <n v="0"/>
    <n v="0"/>
    <n v="63255000"/>
    <n v="0"/>
    <n v="63255000"/>
    <n v="0"/>
    <n v="29661170"/>
    <n v="29661170"/>
    <n v="29661170"/>
    <n v="29661170"/>
  </r>
  <r>
    <s v="41-06-00-001"/>
    <x v="1"/>
    <s v="A-3-6-1-1-1"/>
    <s v="A-3-6-1-1"/>
    <x v="0"/>
    <s v="OFICINA JURIDICA"/>
    <s v="Jurídica"/>
    <x v="0"/>
    <s v="3"/>
    <s v="6"/>
    <s v="1"/>
    <s v="1"/>
    <s v="1"/>
    <m/>
    <m/>
    <s v="Propios"/>
    <s v="27"/>
    <s v="CSF"/>
    <s v="CONCILIACIONES"/>
    <n v="604795044"/>
    <n v="0"/>
    <n v="0"/>
    <n v="604795044"/>
    <n v="0"/>
    <n v="326130313"/>
    <n v="278664731"/>
    <n v="326130312"/>
    <n v="326130312"/>
    <n v="326130312"/>
    <n v="326130312"/>
  </r>
  <r>
    <s v="41-06-00-001"/>
    <x v="1"/>
    <s v="A-3-6-1-1-2"/>
    <s v="A-3-6-1-1"/>
    <x v="0"/>
    <s v="OFICINA JURIDICA"/>
    <s v="Jurídica"/>
    <x v="0"/>
    <s v="3"/>
    <s v="6"/>
    <s v="1"/>
    <s v="1"/>
    <s v="2"/>
    <m/>
    <m/>
    <s v="Propios"/>
    <s v="27"/>
    <s v="CSF"/>
    <s v="SENTENCIAS"/>
    <n v="7902889773"/>
    <n v="0"/>
    <n v="718000000"/>
    <n v="7184889773"/>
    <n v="0"/>
    <n v="3789732851"/>
    <n v="3395156922"/>
    <n v="3773478339"/>
    <n v="3292077600"/>
    <n v="3292077600"/>
    <n v="3292077600"/>
  </r>
  <r>
    <s v="41-06-00-001"/>
    <x v="1"/>
    <s v="A-3-6-1-1-3"/>
    <s v="A-3-6-1-1"/>
    <x v="0"/>
    <s v="OFICINA JURIDICA"/>
    <s v="Jurídica"/>
    <x v="0"/>
    <s v="3"/>
    <s v="6"/>
    <s v="1"/>
    <s v="1"/>
    <s v="3"/>
    <m/>
    <m/>
    <s v="Propios"/>
    <s v="27"/>
    <s v="CSF"/>
    <s v="LAUDOS ARBITRALES"/>
    <n v="182715183"/>
    <n v="718000000"/>
    <n v="0"/>
    <n v="900715183"/>
    <n v="0"/>
    <n v="746400940"/>
    <n v="154314243"/>
    <n v="746350064"/>
    <n v="746350064"/>
    <n v="746350064"/>
    <n v="746350064"/>
  </r>
  <r>
    <s v="41-06-00-001"/>
    <x v="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25761826"/>
    <n v="4644758385"/>
    <n v="1999459175"/>
    <n v="2771061036"/>
    <n v="0"/>
    <n v="2000000000"/>
    <n v="771061036"/>
    <n v="0"/>
    <n v="0"/>
    <n v="0"/>
    <n v="0"/>
  </r>
  <r>
    <s v="41-06-00-001"/>
    <x v="1"/>
    <s v="C-4102-1500-1-0-103"/>
    <s v="C-4102-1500-1"/>
    <x v="1"/>
    <s v="DIRECCIÓN DE NUTRICIÓN "/>
    <s v="Nutrición"/>
    <x v="1"/>
    <s v="4102"/>
    <s v="1500"/>
    <s v="1"/>
    <s v="0"/>
    <s v="103"/>
    <m/>
    <m/>
    <s v="Propios"/>
    <s v="27"/>
    <s v="CSF"/>
    <s v="POLÍTICA DE SEGURIDAD ALIMENTARIA NUTRICIONAL"/>
    <n v="1426221646"/>
    <n v="522786079"/>
    <n v="0"/>
    <n v="1949007725"/>
    <n v="0"/>
    <n v="1889007725"/>
    <n v="60000000"/>
    <n v="850000000"/>
    <n v="425000000"/>
    <n v="425000000"/>
    <n v="425000000"/>
  </r>
  <r>
    <s v="41-06-00-001"/>
    <x v="1"/>
    <s v="C-4102-1500-1-0-104"/>
    <s v="C-4102-1500-1"/>
    <x v="1"/>
    <s v="DIRECCIÓN DE NUTRICIÓN "/>
    <s v="Nutrición"/>
    <x v="1"/>
    <s v="4102"/>
    <s v="1500"/>
    <s v="1"/>
    <s v="0"/>
    <s v="104"/>
    <m/>
    <m/>
    <s v="Propios"/>
    <s v="27"/>
    <s v="CSF"/>
    <s v="ADMINISTRACIÓN PARA LA PRODUCCIÓN, COMPRA Y DISTRIBUCIÓN DE ALIMENTOS DE ALTO VALOR NUTRICIONAL"/>
    <n v="123133569203"/>
    <n v="0"/>
    <n v="0"/>
    <n v="123133569203"/>
    <n v="0"/>
    <n v="123133569203"/>
    <n v="0"/>
    <n v="123133569203"/>
    <n v="36857488520"/>
    <n v="36857488520"/>
    <n v="36857488520"/>
  </r>
  <r>
    <s v="41-06-00-001"/>
    <x v="1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0640872"/>
    <n v="40886053"/>
    <n v="81333352"/>
    <n v="10193573"/>
    <n v="0"/>
    <n v="0"/>
    <n v="10193573"/>
    <n v="0"/>
    <n v="0"/>
    <n v="0"/>
    <n v="0"/>
  </r>
  <r>
    <s v="41-06-00-001"/>
    <x v="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372341669"/>
    <n v="418449243"/>
    <n v="120142680"/>
    <n v="2670648232"/>
    <n v="0"/>
    <n v="2421459583"/>
    <n v="249188649"/>
    <n v="2275937859"/>
    <n v="1034575959"/>
    <n v="1034575959"/>
    <n v="1034575959"/>
  </r>
  <r>
    <s v="41-06-00-001"/>
    <x v="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17305439"/>
    <n v="0"/>
    <n v="8248808"/>
    <n v="209056631"/>
    <n v="0"/>
    <n v="100000000"/>
    <n v="109056631"/>
    <n v="99794321"/>
    <n v="67879748"/>
    <n v="67879748"/>
    <n v="67879748"/>
  </r>
  <r>
    <s v="41-06-00-001"/>
    <x v="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8861070875"/>
    <n v="47590000"/>
    <n v="28861070875"/>
    <n v="47590000"/>
    <n v="0"/>
    <n v="45810000"/>
    <n v="1780000"/>
    <n v="45810000"/>
    <n v="45810000"/>
    <n v="45810000"/>
    <n v="45810000"/>
  </r>
  <r>
    <s v="41-06-00-001"/>
    <x v="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810100439"/>
    <n v="0"/>
    <n v="810100439"/>
    <n v="0"/>
    <n v="0"/>
    <n v="0"/>
    <n v="0"/>
    <n v="0"/>
    <n v="0"/>
    <n v="0"/>
    <n v="0"/>
  </r>
  <r>
    <s v="41-06-00-001"/>
    <x v="1"/>
    <s v="C-4102-1500-3-0-106"/>
    <s v="C-4102-1500-3"/>
    <x v="2"/>
    <s v="DIRECCIÓN DE PROTECCIÓN "/>
    <s v="Dirección de Protección"/>
    <x v="1"/>
    <s v="4102"/>
    <s v="1500"/>
    <s v="3"/>
    <s v="0"/>
    <s v="106"/>
    <m/>
    <m/>
    <s v="Nación"/>
    <s v="11"/>
    <s v="CSF"/>
    <s v="UNIDADES MOVILES"/>
    <n v="24729845222"/>
    <n v="0"/>
    <n v="0"/>
    <n v="24729845222"/>
    <n v="0"/>
    <n v="24729845222"/>
    <n v="0"/>
    <n v="24729845222"/>
    <n v="16000000000"/>
    <n v="16000000000"/>
    <n v="16000000000"/>
  </r>
  <r>
    <s v="41-06-00-001"/>
    <x v="1"/>
    <s v="C-4102-1500-3-0-106"/>
    <s v="C-4102-1500-3"/>
    <x v="2"/>
    <s v="DIRECCIÓN DE PROTECCIÓN "/>
    <s v="Dirección de Protección"/>
    <x v="1"/>
    <s v="4102"/>
    <s v="1500"/>
    <s v="3"/>
    <s v="0"/>
    <s v="106"/>
    <m/>
    <m/>
    <s v="Propios"/>
    <s v="27"/>
    <s v="CSF"/>
    <s v="UNIDADES MOVILES"/>
    <n v="5521705446"/>
    <n v="0"/>
    <n v="5521705446"/>
    <n v="0"/>
    <n v="0"/>
    <n v="0"/>
    <n v="0"/>
    <n v="0"/>
    <n v="0"/>
    <n v="0"/>
    <n v="0"/>
  </r>
  <r>
    <s v="41-06-00-001"/>
    <x v="1"/>
    <s v="C-4102-1500-3-0-107"/>
    <s v="C-4102-1500-3"/>
    <x v="2"/>
    <s v="DIRECCIÓN DE PROTECCIÓN "/>
    <s v="Dirección de Protección"/>
    <x v="1"/>
    <s v="4102"/>
    <s v="1500"/>
    <s v="3"/>
    <s v="0"/>
    <s v="107"/>
    <m/>
    <m/>
    <s v="Propios"/>
    <s v="27"/>
    <s v="CSF"/>
    <s v="PRUEBAS DE FILIACIÓN"/>
    <n v="3000000000"/>
    <n v="0"/>
    <n v="0"/>
    <n v="3000000000"/>
    <n v="0"/>
    <n v="3000000000"/>
    <n v="0"/>
    <n v="3000000000"/>
    <n v="1800000000"/>
    <n v="1800000000"/>
    <n v="1800000000"/>
  </r>
  <r>
    <s v="41-06-00-001"/>
    <x v="1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6500000000"/>
    <n v="447300000"/>
    <n v="5431377964"/>
    <n v="1515922036"/>
    <n v="0"/>
    <n v="1515922036"/>
    <n v="0"/>
    <n v="1515922036"/>
    <n v="896903636"/>
    <n v="896903636"/>
    <n v="896903636"/>
  </r>
  <r>
    <s v="41-06-00-001"/>
    <x v="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5934092077"/>
    <n v="1237942948"/>
    <n v="11351430"/>
    <n v="7160683595"/>
    <n v="0"/>
    <n v="6708106702"/>
    <n v="452576893"/>
    <n v="6597463403"/>
    <n v="2925103032"/>
    <n v="2925103032"/>
    <n v="2925103032"/>
  </r>
  <r>
    <s v="41-06-00-001"/>
    <x v="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738483000"/>
    <n v="60000000"/>
    <n v="403000000"/>
    <n v="2395483000"/>
    <n v="0"/>
    <n v="500000000"/>
    <n v="1895483000"/>
    <n v="311778472"/>
    <n v="237420829"/>
    <n v="237420829"/>
    <n v="237420829"/>
  </r>
  <r>
    <s v="41-06-00-001"/>
    <x v="1"/>
    <s v="C-4102-1500-3-0-113"/>
    <s v="C-4102-1500-3"/>
    <x v="2"/>
    <s v="DIRECCIÓN DE PROTECCIÓN "/>
    <s v="Dirección de Protección"/>
    <x v="1"/>
    <s v="4102"/>
    <s v="1500"/>
    <s v="3"/>
    <s v="0"/>
    <s v="113"/>
    <m/>
    <m/>
    <s v="Propios"/>
    <s v="20"/>
    <s v="CSF"/>
    <s v="POLÍTICAS PUBLICAS"/>
    <n v="782328330"/>
    <n v="0"/>
    <n v="782328330"/>
    <n v="0"/>
    <n v="0"/>
    <n v="0"/>
    <n v="0"/>
    <n v="0"/>
    <n v="0"/>
    <n v="0"/>
    <n v="0"/>
  </r>
  <r>
    <s v="41-06-00-001"/>
    <x v="1"/>
    <s v="C-4102-1500-3-0-113"/>
    <s v="C-4102-1500-3"/>
    <x v="2"/>
    <s v="DIRECCIÓN DE PROTECCIÓN "/>
    <s v="Dirección de Protección"/>
    <x v="1"/>
    <s v="4102"/>
    <s v="1500"/>
    <s v="3"/>
    <s v="0"/>
    <s v="113"/>
    <m/>
    <m/>
    <s v="Propios"/>
    <s v="27"/>
    <s v="CSF"/>
    <s v="POLÍTICAS PUBLICAS"/>
    <n v="5970492979"/>
    <n v="425233956"/>
    <n v="3117153249"/>
    <n v="3278573686"/>
    <n v="0"/>
    <n v="2916735504"/>
    <n v="361838182"/>
    <n v="2830779393"/>
    <n v="81493638"/>
    <n v="81493638"/>
    <n v="81493638"/>
  </r>
  <r>
    <s v="41-06-00-001"/>
    <x v="1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Propios"/>
    <s v="27"/>
    <s v="CSF"/>
    <s v="ACCIONES PARA REFERENTES AFECTIVOS"/>
    <n v="1800000000"/>
    <n v="1268303575"/>
    <n v="74895000"/>
    <n v="2993408575"/>
    <n v="0"/>
    <n v="2993408575"/>
    <n v="0"/>
    <n v="2993408575"/>
    <n v="872769541"/>
    <n v="872769541"/>
    <n v="872769541"/>
  </r>
  <r>
    <s v="41-06-00-001"/>
    <x v="1"/>
    <s v="C-4102-1500-3-0-120"/>
    <s v="C-4102-1500-3"/>
    <x v="2"/>
    <s v="DIRECCIÓN DE GESTIÓN HUMANA"/>
    <s v="Gestión Humana- P.T."/>
    <x v="1"/>
    <s v="4102"/>
    <s v="1500"/>
    <s v="3"/>
    <s v="0"/>
    <s v="120"/>
    <m/>
    <m/>
    <s v="Propios"/>
    <s v="27"/>
    <s v="CSF"/>
    <s v="GASTOS DE PERSONAL GESTIÓN HUMANA - PROTECCIÓN"/>
    <n v="65335171877"/>
    <n v="0"/>
    <n v="56008588504"/>
    <n v="9326583373"/>
    <n v="0"/>
    <n v="9326582496"/>
    <n v="877"/>
    <n v="6916053100"/>
    <n v="6912128600"/>
    <n v="6912128600"/>
    <n v="6912128600"/>
  </r>
  <r>
    <s v="41-06-00-001"/>
    <x v="1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260298000"/>
    <n v="0"/>
    <n v="260298000"/>
    <n v="0"/>
    <n v="260298000"/>
    <n v="0"/>
    <n v="19519195"/>
    <n v="19519195"/>
    <n v="19519195"/>
    <n v="19519195"/>
  </r>
  <r>
    <s v="41-06-00-001"/>
    <x v="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319856265448"/>
    <n v="242048895729"/>
    <n v="77807369719"/>
    <n v="0"/>
    <n v="23919689041"/>
    <n v="53887680678"/>
    <n v="7645581881"/>
    <n v="0"/>
    <n v="0"/>
    <n v="0"/>
  </r>
  <r>
    <s v="41-06-00-001"/>
    <x v="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17399713906"/>
    <n v="0"/>
    <n v="17399713906"/>
    <n v="0"/>
    <n v="17289377603"/>
    <n v="110336303"/>
    <n v="17289377603"/>
    <n v="5056446595"/>
    <n v="5056446595"/>
    <n v="5056446595"/>
  </r>
  <r>
    <s v="41-06-00-001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1"/>
    <s v="CSF"/>
    <s v="CONVENIOS ESPECIALES"/>
    <n v="4779964682"/>
    <n v="0"/>
    <n v="4345968877"/>
    <n v="433995805"/>
    <n v="0"/>
    <n v="0"/>
    <n v="433995805"/>
    <n v="0"/>
    <n v="0"/>
    <n v="0"/>
    <n v="0"/>
  </r>
  <r>
    <s v="41-06-00-001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Nación"/>
    <s v="16"/>
    <s v="CSF"/>
    <s v="CONVENIOS ESPECIALES"/>
    <n v="4378909381"/>
    <n v="33042446733"/>
    <n v="4051769927"/>
    <n v="33369586187"/>
    <n v="0"/>
    <n v="33369586187"/>
    <n v="0"/>
    <n v="33369586187"/>
    <n v="1310752721"/>
    <n v="1310752721"/>
    <n v="1310752721"/>
  </r>
  <r>
    <s v="41-06-00-001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Propios"/>
    <s v="21"/>
    <s v="CSF"/>
    <s v="CONVENIOS ESPECIALES"/>
    <n v="161395683156"/>
    <n v="29326429194"/>
    <n v="18637697093"/>
    <n v="172084415257"/>
    <n v="0"/>
    <n v="167398166221"/>
    <n v="4686249036"/>
    <n v="167398166221"/>
    <n v="57031087059"/>
    <n v="57031087059"/>
    <n v="57031087059"/>
  </r>
  <r>
    <s v="41-06-00-001"/>
    <x v="1"/>
    <s v="C-4102-1500-4-0-103"/>
    <s v="C-4102-1500-4"/>
    <x v="3"/>
    <s v="DIRECCIÓN DE PRIMERA INFANCIA"/>
    <s v="Primera Infancia"/>
    <x v="1"/>
    <s v="4102"/>
    <s v="1500"/>
    <s v="4"/>
    <s v="0"/>
    <s v="103"/>
    <m/>
    <m/>
    <s v="Propios"/>
    <s v="27"/>
    <s v="CSF"/>
    <s v="CONVENIOS ESPECIALES"/>
    <n v="0"/>
    <n v="29615964442"/>
    <n v="0"/>
    <n v="29615964442"/>
    <n v="0"/>
    <n v="29615553991"/>
    <n v="410451"/>
    <n v="29615553991"/>
    <n v="23431175108"/>
    <n v="23431175108"/>
    <n v="23431175108"/>
  </r>
  <r>
    <s v="41-06-00-001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1"/>
    <s v="CSF"/>
    <s v="ACCIONES PARA EL MEJORAMIENTO DE LA ATENCIÓN A LA PRIMERA INFANCIA"/>
    <n v="19633780639"/>
    <n v="299551034"/>
    <n v="18522998095"/>
    <n v="1410333578"/>
    <n v="0"/>
    <n v="816042792"/>
    <n v="594290786"/>
    <n v="816042792"/>
    <n v="22856600"/>
    <n v="22856600"/>
    <n v="22856600"/>
  </r>
  <r>
    <s v="41-06-00-001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5642510234"/>
    <n v="987677500"/>
    <n v="44654832734"/>
    <n v="0"/>
    <n v="8930843266"/>
    <n v="35723989468"/>
    <n v="3419999106"/>
    <n v="0"/>
    <n v="0"/>
    <n v="0"/>
  </r>
  <r>
    <s v="41-06-00-001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1"/>
    <s v="CSF"/>
    <s v="ACCIONES PARA EL MEJORAMIENTO DE LA ATENCIÓN A LA PRIMERA INFANCIA"/>
    <n v="7500000000"/>
    <n v="238437337"/>
    <n v="3500000000"/>
    <n v="4238437337"/>
    <n v="0"/>
    <n v="2000000000"/>
    <n v="2238437337"/>
    <n v="0"/>
    <n v="0"/>
    <n v="0"/>
    <n v="0"/>
  </r>
  <r>
    <s v="41-06-00-001"/>
    <x v="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7"/>
    <s v="CSF"/>
    <s v="ACCIONES PARA EL MEJORAMIENTO DE LA ATENCIÓN A LA PRIMERA INFANCIA"/>
    <n v="73833119361"/>
    <n v="645078358"/>
    <n v="64360263565"/>
    <n v="10117934154"/>
    <n v="0"/>
    <n v="5531284964"/>
    <n v="4586649190"/>
    <n v="4027121060"/>
    <n v="2244596303"/>
    <n v="2244596303"/>
    <n v="2244596303"/>
  </r>
  <r>
    <s v="41-06-00-001"/>
    <x v="1"/>
    <s v="C-4102-1500-4-0-107"/>
    <s v="C-4102-1500-4"/>
    <x v="3"/>
    <s v="DIRECCIÓN DE GESTIÓN HUMANA"/>
    <s v="Gestión Humana- P.T."/>
    <x v="1"/>
    <s v="4102"/>
    <s v="1500"/>
    <s v="4"/>
    <s v="0"/>
    <s v="107"/>
    <m/>
    <m/>
    <s v="Propios"/>
    <s v="27"/>
    <s v="CSF"/>
    <s v="GASTOS DE PERSONAL GESTIÓN HUMANA - PRIMERA INFANCIA"/>
    <n v="4213986740"/>
    <n v="0"/>
    <n v="1845044338"/>
    <n v="2368942402"/>
    <n v="0"/>
    <n v="2368941662"/>
    <n v="740"/>
    <n v="464687957"/>
    <n v="464687957"/>
    <n v="464687957"/>
    <n v="464687957"/>
  </r>
  <r>
    <s v="41-06-00-001"/>
    <x v="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27262739121"/>
    <n v="911012842"/>
    <n v="19205909122"/>
    <n v="8967842841"/>
    <n v="0"/>
    <n v="8881440870"/>
    <n v="86401971"/>
    <n v="8261269567"/>
    <n v="3154340924"/>
    <n v="3154340924"/>
    <n v="3154340924"/>
  </r>
  <r>
    <s v="41-06-00-001"/>
    <x v="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6420000000"/>
    <n v="0"/>
    <n v="3368558175"/>
    <n v="3051441825"/>
    <n v="0"/>
    <n v="500000000"/>
    <n v="2551441825"/>
    <n v="452562703"/>
    <n v="261600595"/>
    <n v="261600595"/>
    <n v="261600595"/>
  </r>
  <r>
    <s v="41-06-00-001"/>
    <x v="1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16788000"/>
    <n v="0"/>
    <n v="16788000"/>
    <n v="0"/>
    <n v="16788000"/>
    <n v="0"/>
    <n v="1535376"/>
    <n v="1535376"/>
    <n v="1535376"/>
    <n v="1535376"/>
  </r>
  <r>
    <s v="41-06-00-001"/>
    <x v="1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9748566654"/>
    <n v="75386580"/>
    <n v="11512430850"/>
    <n v="8311522384"/>
    <n v="0"/>
    <n v="5075386580"/>
    <n v="3236135804"/>
    <n v="5075386580"/>
    <n v="2030154632"/>
    <n v="2030154632"/>
    <n v="2030154632"/>
  </r>
  <r>
    <s v="41-06-00-001"/>
    <x v="1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8851243845"/>
    <n v="0"/>
    <n v="8851243845"/>
    <n v="0"/>
    <n v="0"/>
    <n v="0"/>
    <n v="0"/>
    <n v="0"/>
    <n v="0"/>
    <n v="0"/>
    <n v="0"/>
  </r>
  <r>
    <s v="41-06-00-001"/>
    <x v="1"/>
    <s v="C-4102-1500-5-0-103"/>
    <s v="C-4102-1500-5"/>
    <x v="8"/>
    <s v="DIRECCIÓN DE FAMILIAS Y COMUNIDADES"/>
    <s v="Familia"/>
    <x v="1"/>
    <s v="4102"/>
    <s v="1500"/>
    <s v="5"/>
    <s v="0"/>
    <s v="103"/>
    <m/>
    <m/>
    <s v="Propios"/>
    <s v="27"/>
    <s v="CSF"/>
    <s v="POLÍTICAS Y ESTRATEGIAS PARA LAS  FAMILIAS Y COMUNIDADES"/>
    <n v="500000000"/>
    <n v="120000000"/>
    <n v="350000000"/>
    <n v="270000000"/>
    <n v="0"/>
    <n v="0"/>
    <n v="270000000"/>
    <n v="0"/>
    <n v="0"/>
    <n v="0"/>
    <n v="0"/>
  </r>
  <r>
    <s v="41-06-00-001"/>
    <x v="1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2083226215"/>
    <n v="159638567"/>
    <n v="43055983"/>
    <n v="2199808799"/>
    <n v="0"/>
    <n v="2196552558"/>
    <n v="3256241"/>
    <n v="2196514958"/>
    <n v="945199034"/>
    <n v="945199034"/>
    <n v="945199034"/>
  </r>
  <r>
    <s v="41-06-00-001"/>
    <x v="1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0058343"/>
    <n v="4775825"/>
    <n v="17609406"/>
    <n v="107224762"/>
    <n v="0"/>
    <n v="100000000"/>
    <n v="7224762"/>
    <n v="88873371"/>
    <n v="59977161"/>
    <n v="59977161"/>
    <n v="59977161"/>
  </r>
  <r>
    <s v="41-06-00-001"/>
    <x v="1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0"/>
    <n v="4726697757"/>
    <n v="4111256486"/>
    <n v="615441271"/>
    <n v="0"/>
    <n v="0"/>
    <n v="615441271"/>
    <n v="0"/>
    <n v="0"/>
    <n v="0"/>
    <n v="0"/>
  </r>
  <r>
    <s v="41-06-00-001"/>
    <x v="1"/>
    <s v="C-4102-1500-6-0-103"/>
    <s v="C-4102-1500-6"/>
    <x v="7"/>
    <s v="DIRECCIÓN DE NIÑEZ Y ADOLESCENCIA"/>
    <s v="Niñez y adolescencia"/>
    <x v="1"/>
    <s v="4102"/>
    <s v="1500"/>
    <s v="6"/>
    <s v="0"/>
    <s v="103"/>
    <m/>
    <m/>
    <s v="Propios"/>
    <s v="27"/>
    <s v="CSF"/>
    <s v="ACCIONES PARA LA PREVENCIÓN DE EMBARAZO ADOLESCENTE - PEA"/>
    <n v="8291899597"/>
    <n v="0"/>
    <n v="4282298247"/>
    <n v="4009601350"/>
    <n v="0"/>
    <n v="3581581483"/>
    <n v="428019867"/>
    <n v="3129689400"/>
    <n v="40000000"/>
    <n v="40000000"/>
    <n v="40000000"/>
  </r>
  <r>
    <s v="41-06-00-001"/>
    <x v="1"/>
    <s v="C-4102-1500-6-0-104"/>
    <s v="C-4102-1500-6"/>
    <x v="7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4009601350"/>
    <n v="9944036694"/>
    <n v="550000000"/>
    <n v="13403638044"/>
    <n v="0"/>
    <n v="10646276644"/>
    <n v="2757361400"/>
    <n v="10609806644"/>
    <n v="1841467046"/>
    <n v="1841467046"/>
    <n v="1841467046"/>
  </r>
  <r>
    <s v="41-06-00-001"/>
    <x v="1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25000000000"/>
    <n v="0"/>
    <n v="18913137509"/>
    <n v="6086862491"/>
    <n v="0"/>
    <n v="0"/>
    <n v="6086862491"/>
    <n v="0"/>
    <n v="0"/>
    <n v="0"/>
    <n v="0"/>
  </r>
  <r>
    <s v="41-06-00-001"/>
    <x v="1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5954748543"/>
    <n v="15838700"/>
    <n v="2288280358"/>
    <n v="3682306885"/>
    <n v="0"/>
    <n v="3626771619"/>
    <n v="55535266"/>
    <n v="3617050286"/>
    <n v="1600976973"/>
    <n v="1600976973"/>
    <n v="1600976973"/>
  </r>
  <r>
    <s v="41-06-00-001"/>
    <x v="1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753255360"/>
    <n v="0"/>
    <n v="330500000"/>
    <n v="422755360"/>
    <n v="0"/>
    <n v="200000000"/>
    <n v="222755360"/>
    <n v="99777466"/>
    <n v="68511269"/>
    <n v="68511269"/>
    <n v="68511269"/>
  </r>
  <r>
    <s v="41-06-00-001"/>
    <x v="1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49206004"/>
    <n v="148206004"/>
    <n v="1000000"/>
    <n v="0"/>
    <n v="0"/>
    <n v="1000000"/>
    <n v="0"/>
    <n v="0"/>
    <n v="0"/>
    <n v="0"/>
  </r>
  <r>
    <s v="41-06-00-001"/>
    <x v="1"/>
    <s v="C-4102-1500-7-0-101"/>
    <s v="C-4102-1500-7"/>
    <x v="9"/>
    <s v="DIRECCIÓN DE SISTEMA NACIONAL DE BIENESTAR FAMILIAR"/>
    <s v="SNBF"/>
    <x v="1"/>
    <s v="4102"/>
    <s v="1500"/>
    <s v="7"/>
    <s v="0"/>
    <s v="101"/>
    <m/>
    <m/>
    <s v="Propios"/>
    <s v="27"/>
    <s v="CSF"/>
    <s v="ARTICULACIÓN NACIONAL  Y TERRITORIAL DE POLÍTICAS PÚBLICAS DE INFANCIA, ADOLESCENCIA Y FAMILIA"/>
    <n v="5700144108"/>
    <n v="0"/>
    <n v="0"/>
    <n v="5700144108"/>
    <n v="0"/>
    <n v="4660144026"/>
    <n v="1040000082"/>
    <n v="3989132315"/>
    <n v="391298000"/>
    <n v="391298000"/>
    <n v="391298000"/>
  </r>
  <r>
    <s v="41-06-00-001"/>
    <x v="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562550282"/>
    <n v="352446725"/>
    <n v="177025295"/>
    <n v="2737971712"/>
    <n v="0"/>
    <n v="2344284783"/>
    <n v="393686929"/>
    <n v="2213720893"/>
    <n v="1012136157"/>
    <n v="1012136157"/>
    <n v="1012136157"/>
  </r>
  <r>
    <s v="41-06-00-001"/>
    <x v="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972626781"/>
    <n v="0"/>
    <n v="39567"/>
    <n v="972587214"/>
    <n v="0"/>
    <n v="300000000"/>
    <n v="672587214"/>
    <n v="96272867"/>
    <n v="72036718"/>
    <n v="72036718"/>
    <n v="72036718"/>
  </r>
  <r>
    <s v="41-06-00-001"/>
    <x v="1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102160332"/>
    <n v="102160332"/>
    <n v="0"/>
    <n v="0"/>
    <n v="0"/>
    <n v="0"/>
    <n v="0"/>
    <n v="0"/>
    <n v="0"/>
    <n v="0"/>
  </r>
  <r>
    <s v="41-06-00-001"/>
    <x v="1"/>
    <s v="C-4199-1500-1-0-101"/>
    <s v="C-4199-1500-1"/>
    <x v="10"/>
    <s v="DIRECCIÓN DE INFORMACIÓN Y TECNOLOGÍA"/>
    <s v="Tecnología"/>
    <x v="1"/>
    <s v="4199"/>
    <s v="1500"/>
    <s v="1"/>
    <s v="0"/>
    <s v="101"/>
    <m/>
    <m/>
    <s v="Propios"/>
    <s v="27"/>
    <s v="CSF"/>
    <s v="IMPLEMENTACIÓN DEL PLAN ESTRATÉGICO"/>
    <n v="41853499071"/>
    <n v="0"/>
    <n v="0"/>
    <n v="41853499071"/>
    <n v="0"/>
    <n v="34050183325"/>
    <n v="7803315746"/>
    <n v="31644844215"/>
    <n v="8149587679"/>
    <n v="8149587679"/>
    <n v="8149587679"/>
  </r>
  <r>
    <s v="41-06-00-001"/>
    <x v="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6460414818"/>
    <n v="51728556"/>
    <n v="66563770"/>
    <n v="6445579604"/>
    <n v="0"/>
    <n v="6366524250"/>
    <n v="79055354"/>
    <n v="6296334917"/>
    <n v="2757487568"/>
    <n v="2757487568"/>
    <n v="2757487568"/>
  </r>
  <r>
    <s v="41-06-00-001"/>
    <x v="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76180359"/>
    <n v="0"/>
    <n v="0"/>
    <n v="76180359"/>
    <n v="0"/>
    <n v="30000000"/>
    <n v="46180359"/>
    <n v="18071011"/>
    <n v="17605040"/>
    <n v="17605040"/>
    <n v="17605040"/>
  </r>
  <r>
    <s v="41-06-00-001"/>
    <x v="1"/>
    <s v="C-4199-1500-2-0-102"/>
    <s v="C-4199-1500-2"/>
    <x v="4"/>
    <s v="DIRECCIÓN DE GESTIÓN HUMANA"/>
    <s v="Gestión Humana- P.T."/>
    <x v="1"/>
    <s v="4199"/>
    <s v="1500"/>
    <s v="2"/>
    <s v="0"/>
    <s v="102"/>
    <m/>
    <m/>
    <s v="Propios"/>
    <s v="27"/>
    <s v="CSF"/>
    <s v="GASTOS DE PERSONAL GESTIÓN HUMANA - RECAUDO"/>
    <n v="8580000000"/>
    <n v="0"/>
    <n v="6912527927"/>
    <n v="1667472073"/>
    <n v="0"/>
    <n v="1667472073"/>
    <n v="0"/>
    <n v="754857440"/>
    <n v="754857440"/>
    <n v="754857440"/>
    <n v="754857440"/>
  </r>
  <r>
    <s v="41-06-00-001"/>
    <x v="1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4870725918"/>
    <n v="2745997768"/>
    <n v="1430373000"/>
    <n v="26186350686"/>
    <n v="0"/>
    <n v="25771886160"/>
    <n v="414464526"/>
    <n v="25007566794"/>
    <n v="12419167906"/>
    <n v="12419167906"/>
    <n v="12419167906"/>
  </r>
  <r>
    <s v="41-06-00-001"/>
    <x v="1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1500000000"/>
    <n v="200000000"/>
    <n v="700000000"/>
    <n v="1000000000"/>
    <n v="0"/>
    <n v="800000000"/>
    <n v="200000000"/>
    <n v="295891418"/>
    <n v="210547336"/>
    <n v="210547336"/>
    <n v="210547336"/>
  </r>
  <r>
    <s v="41-06-00-001"/>
    <x v="1"/>
    <s v="C-4199-1500-2-0-105"/>
    <s v="C-4199-1500-2"/>
    <x v="4"/>
    <s v="DIRECCION FINANCIERA"/>
    <s v="Dirección Financiera"/>
    <x v="1"/>
    <s v="4199"/>
    <s v="1500"/>
    <s v="2"/>
    <s v="0"/>
    <s v="105"/>
    <m/>
    <m/>
    <s v="Propios"/>
    <s v="27"/>
    <s v="CSF"/>
    <s v="GASTOS DE ADMINISTRACIÓN RECAUDO PILA"/>
    <n v="7875000000"/>
    <n v="0"/>
    <n v="573018"/>
    <n v="7874426982"/>
    <n v="0"/>
    <n v="7874426982"/>
    <n v="0"/>
    <n v="7874426982"/>
    <n v="2165778605"/>
    <n v="2165778605"/>
    <n v="2165778605"/>
  </r>
  <r>
    <s v="41-06-00-001"/>
    <x v="1"/>
    <s v="C-4199-1500-2-0-106"/>
    <s v="C-4199-1500-2"/>
    <x v="4"/>
    <s v="DIRECCION FINANCIERA"/>
    <s v="Dirección Financiera"/>
    <x v="1"/>
    <s v="4199"/>
    <s v="1500"/>
    <s v="2"/>
    <s v="0"/>
    <s v="106"/>
    <m/>
    <m/>
    <s v="Propios"/>
    <s v="27"/>
    <s v="CSF"/>
    <s v="GASTOS OPERADORES FINANCIEROS Y BANCARIOS"/>
    <n v="6017000000"/>
    <n v="0"/>
    <n v="5786900000"/>
    <n v="230100000"/>
    <n v="0"/>
    <n v="0"/>
    <n v="230100000"/>
    <n v="0"/>
    <n v="0"/>
    <n v="0"/>
    <n v="0"/>
  </r>
  <r>
    <s v="41-06-00-001"/>
    <x v="1"/>
    <s v="C-4199-1500-2-0-107"/>
    <s v="C-4199-1500-2"/>
    <x v="4"/>
    <s v="DIRECCION FINANCIERA"/>
    <s v="Dirección Financiera"/>
    <x v="1"/>
    <s v="4199"/>
    <s v="1500"/>
    <s v="2"/>
    <s v="0"/>
    <s v="107"/>
    <m/>
    <m/>
    <s v="Propios"/>
    <s v="27"/>
    <s v="CSF"/>
    <s v="GASTOS ADMINISTRACIÓN CAJA DE COMPENSACIÓN FAMILIAR"/>
    <n v="3100000"/>
    <n v="0"/>
    <n v="0"/>
    <n v="3100000"/>
    <n v="0"/>
    <n v="0"/>
    <n v="3100000"/>
    <n v="0"/>
    <n v="0"/>
    <n v="0"/>
    <n v="0"/>
  </r>
  <r>
    <s v="41-06-00-001"/>
    <x v="1"/>
    <s v="C-4199-1500-2-0-108"/>
    <s v="C-4199-1500-2"/>
    <x v="4"/>
    <s v="DIRECCION FINANCIERA"/>
    <s v="Dirección Financiera"/>
    <x v="1"/>
    <s v="4199"/>
    <s v="1500"/>
    <s v="2"/>
    <s v="0"/>
    <s v="108"/>
    <m/>
    <m/>
    <s v="Propios"/>
    <s v="27"/>
    <s v="CSF"/>
    <s v="APOYO TÉCNICO"/>
    <n v="30000000"/>
    <n v="0"/>
    <n v="30000000"/>
    <n v="0"/>
    <n v="0"/>
    <n v="0"/>
    <n v="0"/>
    <n v="0"/>
    <n v="0"/>
    <n v="0"/>
    <n v="0"/>
  </r>
  <r>
    <s v="41-06-00-001"/>
    <x v="1"/>
    <s v="C-4199-1500-2-0-109"/>
    <s v="C-4199-1500-2"/>
    <x v="4"/>
    <s v="DIRECCION FINANCIERA"/>
    <s v="Dirección Financiera"/>
    <x v="1"/>
    <s v="4199"/>
    <s v="1500"/>
    <s v="2"/>
    <s v="0"/>
    <s v="109"/>
    <m/>
    <m/>
    <s v="Propios"/>
    <s v="27"/>
    <s v="CSF"/>
    <s v="DESARROLLO NORMATIVO"/>
    <n v="139000000"/>
    <n v="650000000"/>
    <n v="392000000"/>
    <n v="397000000"/>
    <n v="0"/>
    <n v="318566000"/>
    <n v="78434000"/>
    <n v="174839300"/>
    <n v="44956600"/>
    <n v="44956600"/>
    <n v="44956600"/>
  </r>
  <r>
    <s v="41-06-00-001"/>
    <x v="1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52338743"/>
    <n v="0"/>
    <n v="0"/>
    <n v="52338743"/>
    <n v="0"/>
    <n v="0"/>
    <n v="52338743"/>
    <n v="0"/>
    <n v="0"/>
    <n v="0"/>
    <n v="0"/>
  </r>
  <r>
    <s v="41-06-00-001"/>
    <x v="1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0"/>
    <s v="CSF"/>
    <s v="SOPORTE A LA GESTIÓN DEL PROYECTO - DE TIPO ADMINISTRATIVO"/>
    <n v="2665631752"/>
    <n v="0"/>
    <n v="2665631752"/>
    <n v="0"/>
    <n v="0"/>
    <n v="0"/>
    <n v="0"/>
    <n v="0"/>
    <n v="0"/>
    <n v="0"/>
    <n v="0"/>
  </r>
  <r>
    <s v="41-06-00-001"/>
    <x v="1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51457984576"/>
    <n v="1273975527"/>
    <n v="3228741000"/>
    <n v="49503219103"/>
    <n v="0"/>
    <n v="48766180418"/>
    <n v="737038685"/>
    <n v="46099344584"/>
    <n v="22347984747"/>
    <n v="22347984747"/>
    <n v="22347984747"/>
  </r>
  <r>
    <s v="41-06-00-001"/>
    <x v="1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05813846"/>
    <n v="433841"/>
    <n v="21628044"/>
    <n v="2884619643"/>
    <n v="0"/>
    <n v="2807850036"/>
    <n v="76769607"/>
    <n v="2807850036"/>
    <n v="1459107798"/>
    <n v="1459107798"/>
    <n v="1459107798"/>
  </r>
  <r>
    <s v="41-06-00-001"/>
    <x v="1"/>
    <s v="C-4199-1500-2-0-203"/>
    <s v="C-4199-1500-2"/>
    <x v="4"/>
    <s v="DIRECCION ADMINISTRATIVA"/>
    <s v="Administrativa NM"/>
    <x v="1"/>
    <s v="4199"/>
    <s v="1500"/>
    <s v="2"/>
    <s v="0"/>
    <s v="203"/>
    <m/>
    <m/>
    <s v="Propios"/>
    <s v="27"/>
    <s v="CSF"/>
    <s v="ADMINISTRACIÓN DE PLANTA FISICA - VIGILANCIA"/>
    <n v="39020040215"/>
    <n v="0"/>
    <n v="1027197418"/>
    <n v="37992842797"/>
    <n v="0"/>
    <n v="37992842797"/>
    <n v="0"/>
    <n v="36220040215"/>
    <n v="15797996955"/>
    <n v="15797996955"/>
    <n v="15797996955"/>
  </r>
  <r>
    <s v="41-06-00-001"/>
    <x v="1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1362490200"/>
    <n v="0"/>
    <n v="962490200"/>
    <n v="400000000"/>
    <n v="0"/>
    <n v="400000000"/>
    <n v="0"/>
    <n v="54905170"/>
    <n v="54896320"/>
    <n v="54896320"/>
    <n v="54896320"/>
  </r>
  <r>
    <s v="41-06-00-001"/>
    <x v="1"/>
    <s v="C-4199-1500-2-0-205"/>
    <s v="C-4199-1500-2"/>
    <x v="4"/>
    <s v="DIRECCION ADMINISTRATIVA"/>
    <s v="Administrativa NM"/>
    <x v="1"/>
    <s v="4199"/>
    <s v="1500"/>
    <s v="2"/>
    <s v="0"/>
    <s v="205"/>
    <m/>
    <m/>
    <s v="Propios"/>
    <s v="27"/>
    <s v="CSF"/>
    <s v="GASTOS DE TRANSPORTE AEREO"/>
    <n v="11297292972"/>
    <n v="0"/>
    <n v="0"/>
    <n v="11297292972"/>
    <n v="0"/>
    <n v="10355851891"/>
    <n v="941441081"/>
    <n v="10355851891"/>
    <n v="3679238432"/>
    <n v="3679238432"/>
    <n v="3679238432"/>
  </r>
  <r>
    <s v="41-06-00-001"/>
    <x v="1"/>
    <s v="C-4199-1500-2-0-301"/>
    <s v="C-4199-1500-2"/>
    <x v="4"/>
    <s v="DIRECCIÓN DE ABASTECIMIENTO"/>
    <s v="Abastecimiento"/>
    <x v="1"/>
    <s v="4199"/>
    <s v="1500"/>
    <s v="2"/>
    <s v="0"/>
    <s v="301"/>
    <m/>
    <m/>
    <s v="Propios"/>
    <s v="27"/>
    <s v="CSF"/>
    <s v="SOPORTE A LA GESTIÓN DEL PROYECTO - DE TIPO LOGÍSTICO"/>
    <n v="6180000000"/>
    <n v="0"/>
    <n v="2180000000"/>
    <n v="4000000000"/>
    <n v="0"/>
    <n v="4000000000"/>
    <n v="0"/>
    <n v="4000000000"/>
    <n v="911825358"/>
    <n v="911825358"/>
    <n v="911825358"/>
  </r>
  <r>
    <s v="41-06-00-001"/>
    <x v="1"/>
    <s v="C-4199-1500-2-0-401"/>
    <s v="C-4199-1500-2"/>
    <x v="4"/>
    <s v="DIRECCIÓN DE SERVICIOS Y ATENCIÓN"/>
    <s v="Servicios y Atención"/>
    <x v="1"/>
    <s v="4199"/>
    <s v="1500"/>
    <s v="2"/>
    <s v="0"/>
    <s v="401"/>
    <m/>
    <m/>
    <s v="Propios"/>
    <s v="27"/>
    <s v="CSF"/>
    <s v="SOPORTE A LA GESTIÓN DEL PROYECTO - RELACIONADA CON LOS SERVICIOS DE ATENCIÓN"/>
    <n v="12211965000"/>
    <n v="0"/>
    <n v="0"/>
    <n v="12211965000"/>
    <n v="0"/>
    <n v="10263301183"/>
    <n v="1948663817"/>
    <n v="10263301183"/>
    <n v="5378687410"/>
    <n v="5378687410"/>
    <n v="5378687410"/>
  </r>
  <r>
    <s v="41-06-00-001"/>
    <x v="1"/>
    <s v="C-4199-1500-2-0-501"/>
    <s v="C-4199-1500-2"/>
    <x v="4"/>
    <s v="OFICINA ASESORA JURÍDICA"/>
    <s v="Jurídica"/>
    <x v="1"/>
    <s v="4199"/>
    <s v="1500"/>
    <s v="2"/>
    <s v="0"/>
    <s v="501"/>
    <m/>
    <m/>
    <s v="Propios"/>
    <s v="27"/>
    <s v="CSF"/>
    <s v="OTROS GASTOS DE COBRO COACTIVO"/>
    <n v="20000000"/>
    <n v="0"/>
    <n v="0"/>
    <n v="20000000"/>
    <n v="0"/>
    <n v="510000"/>
    <n v="19490000"/>
    <n v="510000"/>
    <n v="510000"/>
    <n v="510000"/>
    <n v="510000"/>
  </r>
  <r>
    <s v="41-06-00-001"/>
    <x v="1"/>
    <s v="C-4199-1500-2-0-502"/>
    <s v="C-4199-1500-2"/>
    <x v="4"/>
    <s v="OFICINA ASESORA JURÍDICA"/>
    <s v="Jurídica"/>
    <x v="1"/>
    <s v="4199"/>
    <s v="1500"/>
    <s v="2"/>
    <s v="0"/>
    <s v="502"/>
    <m/>
    <m/>
    <s v="Propios"/>
    <s v="27"/>
    <s v="CSF"/>
    <s v="VIGILANCIA Y CONTROL JUDICIAL"/>
    <n v="200000000"/>
    <n v="0"/>
    <n v="0"/>
    <n v="200000000"/>
    <n v="0"/>
    <n v="200000000"/>
    <n v="0"/>
    <n v="200000000"/>
    <n v="0"/>
    <n v="0"/>
    <n v="0"/>
  </r>
  <r>
    <s v="41-06-00-001"/>
    <x v="1"/>
    <s v="C-4199-1500-2-0-503"/>
    <s v="C-4199-1500-2"/>
    <x v="4"/>
    <s v="DIRECCIÓN DE CONTRATACIÓN"/>
    <s v="Dirección de Contratación."/>
    <x v="1"/>
    <s v="4199"/>
    <s v="1500"/>
    <s v="2"/>
    <s v="0"/>
    <s v="503"/>
    <m/>
    <m/>
    <s v="Propios"/>
    <s v="27"/>
    <s v="CSF"/>
    <s v="APOYO AL PROCESO DE GESTIÓN DE CONTRATACIÓN"/>
    <n v="50000000"/>
    <n v="0"/>
    <n v="0"/>
    <n v="50000000"/>
    <n v="0"/>
    <n v="50000000"/>
    <n v="0"/>
    <n v="50000000"/>
    <n v="0"/>
    <n v="0"/>
    <n v="0"/>
  </r>
  <r>
    <s v="41-06-00-001"/>
    <x v="1"/>
    <s v="C-4199-1500-2-0-602"/>
    <s v="C-4199-1500-2"/>
    <x v="4"/>
    <s v="DIRECCIÓN DE GESTIÓN HUMANA"/>
    <s v="Gestión Humana - Pres. Serv"/>
    <x v="1"/>
    <s v="4199"/>
    <s v="1500"/>
    <s v="2"/>
    <s v="0"/>
    <s v="602"/>
    <m/>
    <m/>
    <s v="Propios"/>
    <s v="27"/>
    <s v="CSF"/>
    <s v="SOPORTE A LA GESTIÓN DEL PROYECTO - APOYO EN CONTRATACIÓN DE SERVICIOS"/>
    <n v="683000000"/>
    <n v="26761833"/>
    <n v="0"/>
    <n v="709761833"/>
    <n v="0"/>
    <n v="698606766"/>
    <n v="11155067"/>
    <n v="690445115"/>
    <n v="303627518"/>
    <n v="303627518"/>
    <n v="303627518"/>
  </r>
  <r>
    <s v="41-06-00-001"/>
    <x v="1"/>
    <s v="C-4199-1500-2-0-701"/>
    <s v="C-4199-1500-2"/>
    <x v="4"/>
    <s v="DIRECCIÓN DE PLANEACION Y CONTROL DE LA GESTION"/>
    <s v="Planeación"/>
    <x v="1"/>
    <s v="4199"/>
    <s v="1500"/>
    <s v="2"/>
    <s v="0"/>
    <s v="701"/>
    <m/>
    <m/>
    <s v="Propios"/>
    <s v="27"/>
    <s v="CSF"/>
    <s v="MEJORAMIENTO A LA GESTIÓN INSTITUCIONAL"/>
    <n v="251450000"/>
    <n v="0"/>
    <n v="26200000"/>
    <n v="225250000"/>
    <n v="0"/>
    <n v="72376752"/>
    <n v="152873248"/>
    <n v="61666752"/>
    <n v="0"/>
    <n v="0"/>
    <n v="0"/>
  </r>
  <r>
    <s v="41-06-00-001"/>
    <x v="1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824000000"/>
    <n v="0"/>
    <n v="361000699"/>
    <n v="462999301"/>
    <n v="0"/>
    <n v="200687654"/>
    <n v="262311647"/>
    <n v="200687654"/>
    <n v="168000"/>
    <n v="168000"/>
    <n v="168000"/>
  </r>
  <r>
    <s v="41-06-00-001"/>
    <x v="1"/>
    <s v="C-4199-1500-2-0-703"/>
    <s v="C-4199-1500-2"/>
    <x v="4"/>
    <s v="DIRECCIÓN DE GESTIÓN HUMANA"/>
    <s v="Gestión Humana - Pres. Serv"/>
    <x v="1"/>
    <s v="4199"/>
    <s v="1500"/>
    <s v="2"/>
    <s v="0"/>
    <s v="703"/>
    <m/>
    <m/>
    <s v="Propios"/>
    <s v="27"/>
    <s v="CSF"/>
    <s v="SOPORTE A LA GESTIÓN DEL PROYECTO - APOYO EN CONTRATACIÓN DE SERVICIOS"/>
    <n v="3370000000"/>
    <n v="0"/>
    <n v="0"/>
    <n v="3370000000"/>
    <n v="0"/>
    <n v="3295143534"/>
    <n v="74856466"/>
    <n v="3295143534"/>
    <n v="1529545969"/>
    <n v="1529545969"/>
    <n v="1529545969"/>
  </r>
  <r>
    <s v="41-06-00-001"/>
    <x v="1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2794174"/>
    <n v="31173297"/>
    <n v="0"/>
    <n v="63967471"/>
    <n v="0"/>
    <n v="63967471"/>
    <n v="0"/>
    <n v="25191057"/>
    <n v="20717510"/>
    <n v="20717510"/>
    <n v="20717510"/>
  </r>
  <r>
    <s v="41-06-00-001"/>
    <x v="1"/>
    <s v="C-4199-1500-2-0-801"/>
    <s v="C-4199-1500-2"/>
    <x v="4"/>
    <s v="DIRECCIÓN DE GESTIÓN HUMANA"/>
    <s v="Gestión Humana- Capacitación"/>
    <x v="1"/>
    <s v="4199"/>
    <s v="1500"/>
    <s v="2"/>
    <s v="0"/>
    <s v="801"/>
    <m/>
    <m/>
    <s v="Propios"/>
    <s v="27"/>
    <s v="CSF"/>
    <s v="CAPACITACIÓN FORMAL Y NO FORMAL"/>
    <n v="1000000000"/>
    <n v="128441818"/>
    <n v="0"/>
    <n v="1128441818"/>
    <n v="0"/>
    <n v="400000000"/>
    <n v="728441818"/>
    <n v="0"/>
    <n v="0"/>
    <n v="0"/>
    <n v="0"/>
  </r>
  <r>
    <s v="41-06-00-001"/>
    <x v="1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72284755"/>
    <n v="33576000"/>
    <n v="8676000"/>
    <n v="97184755"/>
    <n v="0"/>
    <n v="97184755"/>
    <n v="0"/>
    <n v="28755149"/>
    <n v="27029249"/>
    <n v="27029249"/>
    <n v="27029249"/>
  </r>
  <r>
    <s v="41-06-00-001"/>
    <x v="1"/>
    <s v="C-4199-1500-3-0-101"/>
    <s v="C-4199-1500-3"/>
    <x v="5"/>
    <s v="SUBDIRECCIÓN DE MONITORÉO Y EVALUACIÓN"/>
    <s v="Planeación"/>
    <x v="1"/>
    <s v="4199"/>
    <s v="1500"/>
    <s v="3"/>
    <s v="0"/>
    <s v="101"/>
    <m/>
    <m/>
    <s v="Propios"/>
    <s v="27"/>
    <s v="CSF"/>
    <s v="INVESTIGACIÓN Y EVALUACIÓN"/>
    <n v="5500000000"/>
    <n v="0"/>
    <n v="2300000000"/>
    <n v="3200000000"/>
    <n v="0"/>
    <n v="3021725072"/>
    <n v="178274928"/>
    <n v="3021725072"/>
    <n v="1185000000"/>
    <n v="1185000000"/>
    <n v="1185000000"/>
  </r>
  <r>
    <s v="41-06-00-001"/>
    <x v="1"/>
    <s v="C-4199-1500-4-0-101"/>
    <s v="C-4199-1500-4"/>
    <x v="11"/>
    <s v="OFICINA ASESORA DE COMUNICACIONES"/>
    <s v="Comunicaciones"/>
    <x v="1"/>
    <s v="4199"/>
    <s v="1500"/>
    <s v="4"/>
    <s v="0"/>
    <s v="101"/>
    <m/>
    <m/>
    <s v="Propios"/>
    <s v="27"/>
    <s v="CSF"/>
    <s v="PROMOCIÓN Y FOMENTO DE UNA CULTURA DE GARANTIA Y RESTITUCIÓN  DE UNA CULTURA DE DERECHOS DE LA NIÑEZ Y LA FAMILIA"/>
    <n v="6844570800"/>
    <n v="0"/>
    <n v="0"/>
    <n v="6844570800"/>
    <n v="0"/>
    <n v="6790746274"/>
    <n v="53824526"/>
    <n v="6778934000"/>
    <n v="392413737"/>
    <n v="392413737"/>
    <n v="392413737"/>
  </r>
  <r>
    <s v="41-06-00-001"/>
    <x v="1"/>
    <s v="C-4199-1500-4-0-103"/>
    <s v="C-4199-1500-4"/>
    <x v="11"/>
    <s v="DIRECCIÓN DE GESTIÓN HUMANA"/>
    <s v="Gestión Humana- Viáticos"/>
    <x v="1"/>
    <s v="4199"/>
    <s v="1500"/>
    <s v="4"/>
    <s v="0"/>
    <s v="103"/>
    <m/>
    <m/>
    <s v="Propios"/>
    <s v="27"/>
    <s v="CSF"/>
    <s v="SOPORTE A LA GESTIÓN DEL PROYECTO - VIÁTICOS Y GASTOS DE VIAJE"/>
    <n v="145500000"/>
    <n v="0"/>
    <n v="0"/>
    <n v="145500000"/>
    <n v="0"/>
    <n v="50000000"/>
    <n v="95500000"/>
    <n v="21152483"/>
    <n v="16556116"/>
    <n v="16556116"/>
    <n v="16556116"/>
  </r>
  <r>
    <s v="41-06-00-001"/>
    <x v="1"/>
    <s v="C-4199-1500-4-0-999"/>
    <s v="C-4199-1500-4"/>
    <x v="11"/>
    <s v="OFICINA ASESORA DE COMUNICACIONES"/>
    <s v="Comunicaciones"/>
    <x v="1"/>
    <s v="4199"/>
    <s v="1500"/>
    <s v="4"/>
    <s v="0"/>
    <s v="999"/>
    <m/>
    <m/>
    <s v="Propios"/>
    <s v="27"/>
    <s v="CSF"/>
    <s v="GRAVAMEN A LOS MOVIMIENTOS FINANCIEROS - GMF"/>
    <n v="9929200"/>
    <n v="0"/>
    <n v="0"/>
    <n v="9929200"/>
    <n v="0"/>
    <n v="30619"/>
    <n v="9898581"/>
    <n v="30619"/>
    <n v="8927"/>
    <n v="8927"/>
    <n v="8927"/>
  </r>
  <r>
    <s v="41-06-00-001"/>
    <x v="1"/>
    <s v="C-4199-1500-5-0-101"/>
    <s v="C-4199-1500-5"/>
    <x v="6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20000000000"/>
    <n v="0"/>
    <n v="5022915988"/>
    <n v="14977084012"/>
    <n v="0"/>
    <n v="318988903"/>
    <n v="14658095109"/>
    <n v="318988903"/>
    <n v="0"/>
    <n v="0"/>
    <n v="0"/>
  </r>
  <r>
    <s v="41-06-00-001"/>
    <x v="1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9307517978"/>
    <n v="19760000"/>
    <n v="228102270"/>
    <n v="9099175708"/>
    <n v="0"/>
    <n v="7834266718"/>
    <n v="1264908990"/>
    <n v="7681011097"/>
    <n v="0"/>
    <n v="0"/>
    <n v="0"/>
  </r>
  <r>
    <s v="41-06-00-001"/>
    <x v="1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8437595297"/>
    <n v="0"/>
    <n v="5488055527"/>
    <n v="2949539770"/>
    <n v="0"/>
    <n v="2301203696"/>
    <n v="648336074"/>
    <n v="0"/>
    <n v="0"/>
    <n v="0"/>
    <n v="0"/>
  </r>
  <r>
    <s v="41-06-00-001"/>
    <x v="1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75000000"/>
    <n v="0"/>
    <n v="0"/>
    <n v="475000000"/>
    <n v="0"/>
    <n v="399689692"/>
    <n v="75310308"/>
    <n v="146511488"/>
    <n v="0"/>
    <n v="0"/>
    <n v="0"/>
  </r>
  <r>
    <s v="41-06-00-001"/>
    <x v="1"/>
    <s v="C-4199-1500-5-0-103"/>
    <s v="C-4199-1500-5"/>
    <x v="6"/>
    <s v="DIRECCION ADMINISTRATIVA"/>
    <s v="Administrativa CONS"/>
    <x v="1"/>
    <s v="4199"/>
    <s v="1500"/>
    <s v="5"/>
    <s v="0"/>
    <s v="103"/>
    <m/>
    <m/>
    <s v="Propios"/>
    <s v="21"/>
    <s v="CSF"/>
    <s v="DOTACIÓN"/>
    <n v="2440000000"/>
    <n v="213542270"/>
    <n v="0"/>
    <n v="2653542270"/>
    <n v="0"/>
    <n v="943520851"/>
    <n v="1710021419"/>
    <n v="0"/>
    <n v="0"/>
    <n v="0"/>
    <n v="0"/>
  </r>
  <r>
    <s v="41-06-00-001"/>
    <x v="1"/>
    <s v="C-4199-1500-5-0-103"/>
    <s v="C-4199-1500-5"/>
    <x v="6"/>
    <s v="DIRECCION ADMINISTRATIVA"/>
    <s v="Administrativa CONS"/>
    <x v="1"/>
    <s v="4199"/>
    <s v="1500"/>
    <s v="5"/>
    <s v="0"/>
    <s v="103"/>
    <m/>
    <m/>
    <s v="Propios"/>
    <s v="27"/>
    <s v="CSF"/>
    <s v="DOTACIÓN"/>
    <n v="1820000000"/>
    <n v="0"/>
    <n v="0"/>
    <n v="1820000000"/>
    <n v="0"/>
    <n v="1820000000"/>
    <n v="0"/>
    <n v="0"/>
    <n v="0"/>
    <n v="0"/>
    <n v="0"/>
  </r>
  <r>
    <s v="41-06-00-001"/>
    <x v="1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3336513120"/>
    <n v="26224097"/>
    <n v="943509000"/>
    <n v="2419228217"/>
    <n v="0"/>
    <n v="2099482362"/>
    <n v="319745855"/>
    <n v="2099482362"/>
    <n v="968707897"/>
    <n v="968707897"/>
    <n v="968707897"/>
  </r>
  <r>
    <s v="41-06-00-001"/>
    <x v="1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700000000"/>
    <n v="0"/>
    <n v="158803040"/>
    <n v="541196960"/>
    <n v="0"/>
    <n v="40000000"/>
    <n v="501196960"/>
    <n v="22978757"/>
    <n v="16249875"/>
    <n v="16249875"/>
    <n v="16249875"/>
  </r>
  <r>
    <s v="41-06-00-005"/>
    <x v="2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216000"/>
    <n v="372000"/>
    <n v="11"/>
    <n v="587989"/>
    <n v="0"/>
    <n v="587989"/>
    <n v="0"/>
    <n v="587989"/>
    <n v="587989"/>
    <n v="587989"/>
    <n v="587989"/>
  </r>
  <r>
    <s v="41-06-00-005"/>
    <x v="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31000000"/>
    <n v="31900000"/>
    <n v="0"/>
    <n v="262900000"/>
    <n v="0"/>
    <n v="205399611"/>
    <n v="57500389"/>
    <n v="147899611"/>
    <n v="147547498"/>
    <n v="147547498"/>
    <n v="147547498"/>
  </r>
  <r>
    <s v="41-06-00-005"/>
    <x v="2"/>
    <s v="A-2-0-3-51-2"/>
    <s v="A-2-0-3"/>
    <x v="0"/>
    <s v="DIRECCION ADMINISTRATIVA"/>
    <s v="Administrativa"/>
    <x v="0"/>
    <s v="2"/>
    <s v="0"/>
    <s v="3"/>
    <s v="51"/>
    <s v="2"/>
    <m/>
    <m/>
    <s v="Propios"/>
    <s v="27"/>
    <s v="CSF"/>
    <s v="SANCIONES"/>
    <n v="0"/>
    <n v="168412"/>
    <n v="481"/>
    <n v="167931"/>
    <n v="0"/>
    <n v="167931"/>
    <n v="0"/>
    <n v="167931"/>
    <n v="167931"/>
    <n v="167931"/>
    <n v="167931"/>
  </r>
  <r>
    <s v="41-06-00-005"/>
    <x v="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0000000"/>
    <n v="0"/>
    <n v="0"/>
    <n v="30000000"/>
    <n v="0"/>
    <n v="30000000"/>
    <n v="0"/>
    <n v="5417589.5300000003"/>
    <n v="0"/>
    <n v="0"/>
    <n v="0"/>
  </r>
  <r>
    <s v="41-06-00-005"/>
    <x v="2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310000000"/>
    <n v="0"/>
    <n v="0"/>
    <n v="310000000"/>
    <n v="0"/>
    <n v="310000000"/>
    <n v="0"/>
    <n v="310000000"/>
    <n v="62194500"/>
    <n v="62194500"/>
    <n v="62194500"/>
  </r>
  <r>
    <s v="41-06-00-005"/>
    <x v="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24000000"/>
    <n v="0"/>
    <n v="0"/>
    <n v="24000000"/>
    <n v="0"/>
    <n v="24000000"/>
    <n v="0"/>
    <n v="23742247"/>
    <n v="23742247"/>
    <n v="23742247"/>
    <n v="23742247"/>
  </r>
  <r>
    <s v="41-06-00-005"/>
    <x v="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36800000"/>
    <n v="0"/>
    <n v="0"/>
    <n v="36800000"/>
    <n v="0"/>
    <n v="35989513.100000001"/>
    <n v="810486.9"/>
    <n v="34423979.100000001"/>
    <n v="34376743.100000001"/>
    <n v="34376743.100000001"/>
    <n v="34376743.100000001"/>
  </r>
  <r>
    <s v="41-06-00-005"/>
    <x v="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89500000"/>
    <n v="0"/>
    <n v="0"/>
    <n v="189500000"/>
    <n v="0"/>
    <n v="156223275.30000001"/>
    <n v="33276724.699999999"/>
    <n v="156223275.30000001"/>
    <n v="156090209.30000001"/>
    <n v="156090209.30000001"/>
    <n v="156090209.30000001"/>
  </r>
  <r>
    <s v="41-06-00-005"/>
    <x v="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1000000"/>
    <n v="0"/>
    <n v="0"/>
    <n v="41000000"/>
    <n v="0"/>
    <n v="37473182"/>
    <n v="3526818"/>
    <n v="37473182"/>
    <n v="37449948"/>
    <n v="37449948"/>
    <n v="37449948"/>
  </r>
  <r>
    <s v="41-06-00-005"/>
    <x v="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9000000"/>
    <n v="0"/>
    <n v="0"/>
    <n v="19000000"/>
    <n v="0"/>
    <n v="8571613"/>
    <n v="10428387"/>
    <n v="7200403"/>
    <n v="5687327"/>
    <n v="5687327"/>
    <n v="5687327"/>
  </r>
  <r>
    <s v="41-06-00-005"/>
    <x v="2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900000"/>
    <n v="0"/>
    <n v="5900000"/>
    <n v="0"/>
    <n v="1647689.5"/>
    <n v="4252310.5"/>
    <n v="1647689.5"/>
    <n v="1647689.5"/>
    <n v="1647689.5"/>
    <n v="1647689.5"/>
  </r>
  <r>
    <s v="41-06-00-005"/>
    <x v="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23154852"/>
    <n v="0"/>
    <n v="0"/>
    <n v="223154852"/>
    <n v="0"/>
    <n v="223154852"/>
    <n v="0"/>
    <n v="0"/>
    <n v="0"/>
    <n v="0"/>
    <n v="0"/>
  </r>
  <r>
    <s v="41-06-00-005"/>
    <x v="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9681449"/>
    <n v="0"/>
    <n v="0"/>
    <n v="69681449"/>
    <n v="0"/>
    <n v="68491835"/>
    <n v="1189614"/>
    <n v="42418931"/>
    <n v="20973368"/>
    <n v="20973368"/>
    <n v="20973368"/>
  </r>
  <r>
    <s v="41-06-00-005"/>
    <x v="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7403829"/>
    <n v="0"/>
    <n v="0"/>
    <n v="17403829"/>
    <n v="0"/>
    <n v="17400829"/>
    <n v="3000"/>
    <n v="12196295"/>
    <n v="8567224"/>
    <n v="8567224"/>
    <n v="8567224"/>
  </r>
  <r>
    <s v="41-06-00-005"/>
    <x v="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9638009380"/>
    <n v="0"/>
    <n v="384404924"/>
    <n v="19253604456"/>
    <n v="0"/>
    <n v="19253604456"/>
    <n v="0"/>
    <n v="19253604456"/>
    <n v="7903233199"/>
    <n v="7903233199"/>
    <n v="7903233199"/>
  </r>
  <r>
    <s v="41-06-00-005"/>
    <x v="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6972000"/>
    <n v="0"/>
    <n v="6972000"/>
    <n v="0"/>
    <n v="6972000"/>
    <n v="0"/>
    <n v="0"/>
    <n v="0"/>
    <n v="0"/>
    <n v="0"/>
  </r>
  <r>
    <s v="41-06-00-005"/>
    <x v="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69488637394"/>
    <n v="467382340"/>
    <n v="1203216164"/>
    <n v="68752803570"/>
    <n v="0"/>
    <n v="67238277824"/>
    <n v="1514525746"/>
    <n v="67177759524"/>
    <n v="29961277123"/>
    <n v="29961277123"/>
    <n v="29961277123"/>
  </r>
  <r>
    <s v="41-06-00-005"/>
    <x v="2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024300630"/>
    <n v="0"/>
    <n v="151467308"/>
    <n v="1872833322"/>
    <n v="0"/>
    <n v="1838107887"/>
    <n v="34725435"/>
    <n v="1789339799"/>
    <n v="708335449"/>
    <n v="708335449"/>
    <n v="708335449"/>
  </r>
  <r>
    <s v="41-06-00-005"/>
    <x v="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21470915818"/>
    <n v="0"/>
    <n v="433677768"/>
    <n v="21037238050"/>
    <n v="0"/>
    <n v="21037238050"/>
    <n v="0"/>
    <n v="21037238050"/>
    <n v="9138379692"/>
    <n v="9138379692"/>
    <n v="9138379692"/>
  </r>
  <r>
    <s v="41-06-00-005"/>
    <x v="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4610866188"/>
    <n v="937609325"/>
    <n v="0"/>
    <n v="5548475513"/>
    <n v="0"/>
    <n v="5437019635"/>
    <n v="111455878"/>
    <n v="5341058738"/>
    <n v="3817570937"/>
    <n v="3817570937"/>
    <n v="3817570937"/>
  </r>
  <r>
    <s v="41-06-00-005"/>
    <x v="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321543000"/>
    <n v="0"/>
    <n v="0"/>
    <n v="321543000"/>
    <n v="0"/>
    <n v="284016752"/>
    <n v="37526248"/>
    <n v="257186292"/>
    <n v="203806956"/>
    <n v="203806956"/>
    <n v="203806956"/>
  </r>
  <r>
    <s v="41-06-00-005"/>
    <x v="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7399000"/>
    <n v="126000000"/>
    <n v="0"/>
    <n v="153399000"/>
    <n v="0"/>
    <n v="138375963"/>
    <n v="15023037"/>
    <n v="132700971"/>
    <n v="20332112"/>
    <n v="20332112"/>
    <n v="20332112"/>
  </r>
  <r>
    <s v="41-06-00-005"/>
    <x v="2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Nación"/>
    <s v="16"/>
    <s v="CSF"/>
    <s v="ACCIONES PARA REFERENTES AFECTIVOS"/>
    <n v="0"/>
    <n v="15977000"/>
    <n v="0"/>
    <n v="15977000"/>
    <n v="0"/>
    <n v="15977000"/>
    <n v="0"/>
    <n v="0"/>
    <n v="0"/>
    <n v="0"/>
    <n v="0"/>
  </r>
  <r>
    <s v="41-06-00-005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95704186211"/>
    <n v="179889684"/>
    <n v="31508817599"/>
    <n v="64375258296"/>
    <n v="0"/>
    <n v="62127191195"/>
    <n v="2248067101"/>
    <n v="62127191195"/>
    <n v="29354433212"/>
    <n v="29354433212"/>
    <n v="29354433212"/>
  </r>
  <r>
    <s v="41-06-00-005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15035060599"/>
    <n v="64674000"/>
    <n v="14970386599"/>
    <n v="0"/>
    <n v="13982149912"/>
    <n v="988236687"/>
    <n v="13196177792"/>
    <n v="0"/>
    <n v="0"/>
    <n v="0"/>
  </r>
  <r>
    <s v="41-06-00-005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2837569862"/>
    <n v="0"/>
    <n v="32837569862"/>
    <n v="0"/>
    <n v="32781076754"/>
    <n v="56493108"/>
    <n v="32779738994"/>
    <n v="18742476193"/>
    <n v="18742476193"/>
    <n v="18742476193"/>
  </r>
  <r>
    <s v="41-06-00-005"/>
    <x v="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3937779767"/>
    <n v="0"/>
    <n v="3937779767"/>
    <n v="0"/>
    <n v="3794780489"/>
    <n v="142999278"/>
    <n v="3794780489"/>
    <n v="2365740846"/>
    <n v="2365740846"/>
    <n v="2365740846"/>
  </r>
  <r>
    <s v="41-06-00-005"/>
    <x v="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106758120006"/>
    <n v="430383070"/>
    <n v="550583586"/>
    <n v="106637919490"/>
    <n v="0"/>
    <n v="105776713679"/>
    <n v="861205811"/>
    <n v="105754552575"/>
    <n v="49985575300"/>
    <n v="49985575300"/>
    <n v="49985575300"/>
  </r>
  <r>
    <s v="41-06-00-005"/>
    <x v="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33621317"/>
    <n v="0"/>
    <n v="33621317"/>
    <n v="0"/>
    <n v="32816717"/>
    <n v="804600"/>
    <n v="8621127"/>
    <n v="8621127"/>
    <n v="8621127"/>
    <n v="8621127"/>
  </r>
  <r>
    <s v="41-06-00-005"/>
    <x v="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8723333078"/>
    <n v="0"/>
    <n v="8723333078"/>
    <n v="0"/>
    <n v="5872762740"/>
    <n v="2850570338"/>
    <n v="4332540273"/>
    <n v="0"/>
    <n v="0"/>
    <n v="0"/>
  </r>
  <r>
    <s v="41-06-00-005"/>
    <x v="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317180000"/>
    <n v="0"/>
    <n v="1317180000"/>
    <n v="0"/>
    <n v="1296686231"/>
    <n v="20493769"/>
    <n v="1296686231"/>
    <n v="530120002"/>
    <n v="530120002"/>
    <n v="530120002"/>
  </r>
  <r>
    <s v="41-06-00-005"/>
    <x v="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4000000"/>
    <n v="170250154"/>
    <n v="0"/>
    <n v="184250154"/>
    <n v="0"/>
    <n v="128294154"/>
    <n v="55956000"/>
    <n v="117415436"/>
    <n v="84792881"/>
    <n v="84792881"/>
    <n v="84792881"/>
  </r>
  <r>
    <s v="41-06-00-005"/>
    <x v="2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4156652160"/>
    <n v="1401961041"/>
    <n v="178803621"/>
    <n v="5379809580"/>
    <n v="0"/>
    <n v="5379809580"/>
    <n v="0"/>
    <n v="5379809580"/>
    <n v="1246995648"/>
    <n v="1246995648"/>
    <n v="1246995648"/>
  </r>
  <r>
    <s v="41-06-00-005"/>
    <x v="2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77114645"/>
    <n v="785908800"/>
    <n v="8750000"/>
    <n v="1254273445"/>
    <n v="0"/>
    <n v="1254273445"/>
    <n v="0"/>
    <n v="1254273445"/>
    <n v="351416637"/>
    <n v="351416637"/>
    <n v="351416637"/>
  </r>
  <r>
    <s v="41-06-00-005"/>
    <x v="2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291767"/>
    <n v="0"/>
    <n v="34082767"/>
    <n v="0"/>
    <n v="32492882"/>
    <n v="1589885"/>
    <n v="32492882"/>
    <n v="15004366"/>
    <n v="15004366"/>
    <n v="15004366"/>
  </r>
  <r>
    <s v="41-06-00-005"/>
    <x v="2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5331261"/>
    <n v="15000000"/>
    <n v="0"/>
    <n v="30331261"/>
    <n v="0"/>
    <n v="22831261"/>
    <n v="7500000"/>
    <n v="17733489"/>
    <n v="16628734"/>
    <n v="16628734"/>
    <n v="16628734"/>
  </r>
  <r>
    <s v="41-06-00-005"/>
    <x v="2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05"/>
    <x v="2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249587150"/>
    <n v="306640600"/>
    <n v="233600450"/>
    <n v="3322627300"/>
    <n v="0"/>
    <n v="3222627300"/>
    <n v="100000000"/>
    <n v="3015986700"/>
    <n v="70496650"/>
    <n v="70496650"/>
    <n v="70496650"/>
  </r>
  <r>
    <s v="41-06-00-005"/>
    <x v="2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994680850"/>
    <n v="0"/>
    <n v="12711650"/>
    <n v="1981969200"/>
    <n v="0"/>
    <n v="1981969200"/>
    <n v="0"/>
    <n v="1981969200"/>
    <n v="308527550"/>
    <n v="308527550"/>
    <n v="308527550"/>
  </r>
  <r>
    <s v="41-06-00-005"/>
    <x v="2"/>
    <s v="C-4102-1500-6-0-104"/>
    <s v="C-4102-1500-6"/>
    <x v="7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600000000"/>
    <n v="0"/>
    <n v="600000000"/>
    <n v="0"/>
    <n v="0"/>
    <n v="600000000"/>
    <n v="0"/>
    <n v="0"/>
    <n v="0"/>
    <n v="0"/>
  </r>
  <r>
    <s v="41-06-00-005"/>
    <x v="2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223157420"/>
    <n v="0"/>
    <n v="1223157420"/>
    <n v="0"/>
    <n v="1223157420"/>
    <n v="0"/>
    <n v="1223157420"/>
    <n v="0"/>
    <n v="0"/>
    <n v="0"/>
  </r>
  <r>
    <s v="41-06-00-005"/>
    <x v="2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744100"/>
    <n v="67925700"/>
    <n v="0"/>
    <n v="67925700"/>
    <n v="0"/>
    <n v="65480800"/>
    <n v="26362400"/>
    <n v="26362400"/>
    <n v="26362400"/>
  </r>
  <r>
    <s v="41-06-00-005"/>
    <x v="2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7500000"/>
    <n v="3500000"/>
    <n v="6156492"/>
    <n v="5326388"/>
    <n v="5326388"/>
    <n v="5326388"/>
  </r>
  <r>
    <s v="41-06-00-005"/>
    <x v="2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0977072"/>
    <n v="20964072"/>
    <n v="13000"/>
    <n v="0"/>
    <n v="0"/>
    <n v="13000"/>
    <n v="0"/>
    <n v="0"/>
    <n v="0"/>
    <n v="0"/>
  </r>
  <r>
    <s v="41-06-00-005"/>
    <x v="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308702460"/>
    <n v="0"/>
    <n v="41605960"/>
    <n v="267096500"/>
    <n v="0"/>
    <n v="267096500"/>
    <n v="0"/>
    <n v="267096500"/>
    <n v="109463632"/>
    <n v="109463632"/>
    <n v="109463632"/>
  </r>
  <r>
    <s v="41-06-00-005"/>
    <x v="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72223356"/>
    <n v="0"/>
    <n v="0"/>
    <n v="72223356"/>
    <n v="0"/>
    <n v="65314341"/>
    <n v="6909015"/>
    <n v="59368453"/>
    <n v="38905288"/>
    <n v="38905288"/>
    <n v="38905288"/>
  </r>
  <r>
    <s v="41-06-00-005"/>
    <x v="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6951325"/>
    <n v="16417200"/>
    <n v="234992"/>
    <n v="113133533"/>
    <n v="0"/>
    <n v="96716333"/>
    <n v="16417200"/>
    <n v="96716333"/>
    <n v="49447866"/>
    <n v="49447866"/>
    <n v="49447866"/>
  </r>
  <r>
    <s v="41-06-00-005"/>
    <x v="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0026229"/>
    <n v="0"/>
    <n v="0"/>
    <n v="10026229"/>
    <n v="0"/>
    <n v="10026229"/>
    <n v="0"/>
    <n v="9160144"/>
    <n v="5514115"/>
    <n v="5514115"/>
    <n v="5514115"/>
  </r>
  <r>
    <s v="41-06-00-005"/>
    <x v="2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887246882"/>
    <n v="295386201"/>
    <n v="242426582"/>
    <n v="1940206501"/>
    <n v="0"/>
    <n v="1938065564"/>
    <n v="2140937"/>
    <n v="1889449200"/>
    <n v="1098276819"/>
    <n v="1098276819"/>
    <n v="1098276819"/>
  </r>
  <r>
    <s v="41-06-00-005"/>
    <x v="2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0400000"/>
    <n v="0"/>
    <n v="40400000"/>
    <n v="0"/>
    <n v="40400000"/>
    <n v="0"/>
    <n v="40086703"/>
    <n v="32333398"/>
    <n v="32333398"/>
    <n v="32333398"/>
  </r>
  <r>
    <s v="41-06-00-005"/>
    <x v="2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3055778"/>
    <n v="0"/>
    <n v="0"/>
    <n v="3055778"/>
    <n v="0"/>
    <n v="484056"/>
    <n v="2571722"/>
    <n v="484056"/>
    <n v="484056"/>
    <n v="484056"/>
    <n v="484056"/>
  </r>
  <r>
    <s v="41-06-00-005"/>
    <x v="2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6395500"/>
    <n v="16395500"/>
    <n v="16395500"/>
  </r>
  <r>
    <s v="41-06-00-005"/>
    <x v="2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1882191"/>
    <n v="0"/>
    <n v="0"/>
    <n v="21882191"/>
    <n v="0"/>
    <n v="21882191"/>
    <n v="0"/>
    <n v="21882191"/>
    <n v="8797360"/>
    <n v="8797360"/>
    <n v="8797360"/>
  </r>
  <r>
    <s v="41-06-00-005"/>
    <x v="2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28288475"/>
    <n v="0"/>
    <n v="0"/>
    <n v="528288475"/>
    <n v="0"/>
    <n v="514411532"/>
    <n v="13876943"/>
    <n v="514411532"/>
    <n v="264144240"/>
    <n v="264144240"/>
    <n v="264144240"/>
  </r>
  <r>
    <s v="41-06-00-005"/>
    <x v="2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08433000"/>
    <n v="0"/>
    <n v="208433000"/>
    <n v="0"/>
    <n v="8690461"/>
    <n v="199742539"/>
    <n v="4537216"/>
    <n v="4537216"/>
    <n v="4537216"/>
    <n v="4537216"/>
  </r>
  <r>
    <s v="41-06-00-005"/>
    <x v="2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41000219"/>
    <n v="0"/>
    <n v="41000219"/>
    <n v="0"/>
    <n v="41000219"/>
    <n v="0"/>
    <n v="0"/>
    <n v="0"/>
    <n v="0"/>
    <n v="0"/>
  </r>
  <r>
    <s v="41-06-00-005"/>
    <x v="2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60000"/>
    <n v="0"/>
    <n v="0"/>
    <n v="5460000"/>
    <n v="0"/>
    <n v="5460000"/>
    <n v="0"/>
    <n v="2393044"/>
    <n v="1238761"/>
    <n v="1238761"/>
    <n v="1238761"/>
  </r>
  <r>
    <s v="41-06-00-005"/>
    <x v="2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991209"/>
    <n v="833732"/>
    <n v="0"/>
    <n v="1824941"/>
    <n v="0"/>
    <n v="907676"/>
    <n v="917265"/>
    <n v="835676"/>
    <n v="20104"/>
    <n v="20104"/>
    <n v="20104"/>
  </r>
  <r>
    <s v="41-06-00-005"/>
    <x v="2"/>
    <s v="C-4199-1500-5-0-101"/>
    <s v="C-4199-1500-5"/>
    <x v="6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416274863"/>
    <n v="0"/>
    <n v="416274863"/>
    <n v="0"/>
    <n v="416274863"/>
    <n v="0"/>
    <n v="0"/>
    <n v="0"/>
    <n v="0"/>
    <n v="0"/>
  </r>
  <r>
    <s v="41-06-00-005"/>
    <x v="2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378803621"/>
    <n v="0"/>
    <n v="378803621"/>
    <n v="0"/>
    <n v="378803621"/>
    <n v="0"/>
    <n v="0"/>
    <n v="0"/>
    <n v="0"/>
    <n v="0"/>
  </r>
  <r>
    <s v="41-06-00-005"/>
    <x v="2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45000000"/>
    <n v="0"/>
    <n v="0"/>
    <n v="145000000"/>
    <n v="0"/>
    <n v="145000000"/>
    <n v="0"/>
    <n v="109013153"/>
    <n v="21251062"/>
    <n v="21251062"/>
    <n v="21251062"/>
  </r>
  <r>
    <s v="41-06-00-005"/>
    <x v="2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29000000"/>
    <n v="1000000"/>
    <n v="0"/>
    <n v="0"/>
    <n v="0"/>
    <n v="0"/>
  </r>
  <r>
    <s v="41-06-00-005"/>
    <x v="2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22279500"/>
    <n v="52948000"/>
    <n v="0"/>
    <n v="175227500"/>
    <n v="0"/>
    <n v="144683268"/>
    <n v="30544232"/>
    <n v="144109368"/>
    <n v="66106200"/>
    <n v="66106200"/>
    <n v="66106200"/>
  </r>
  <r>
    <s v="41-06-00-005"/>
    <x v="2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2440000"/>
    <n v="0"/>
    <n v="0"/>
    <n v="12440000"/>
    <n v="0"/>
    <n v="12440000"/>
    <n v="0"/>
    <n v="8545323"/>
    <n v="5018759"/>
    <n v="5018759"/>
    <n v="5018759"/>
  </r>
  <r>
    <s v="41-06-00-008"/>
    <x v="9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52000000"/>
    <n v="23220000"/>
    <n v="8732274"/>
    <n v="66487726"/>
    <n v="0"/>
    <n v="66487725.170000002"/>
    <n v="0.83"/>
    <n v="66487725.170000002"/>
    <n v="66487725.170000002"/>
    <n v="66487725.170000002"/>
    <n v="66487725.170000002"/>
  </r>
  <r>
    <s v="41-06-00-008"/>
    <x v="9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171000"/>
    <n v="0"/>
    <n v="12870"/>
    <n v="158130"/>
    <n v="0"/>
    <n v="158130"/>
    <n v="0"/>
    <n v="158130"/>
    <n v="158130"/>
    <n v="158130"/>
    <n v="158130"/>
  </r>
  <r>
    <s v="41-06-00-008"/>
    <x v="9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4400000"/>
    <n v="0"/>
    <n v="0"/>
    <n v="4400000"/>
    <n v="0"/>
    <n v="4400000"/>
    <n v="0"/>
    <n v="4400000"/>
    <n v="1215189"/>
    <n v="1215189"/>
    <n v="1215189"/>
  </r>
  <r>
    <s v="41-06-00-008"/>
    <x v="9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1500000"/>
    <n v="0"/>
    <n v="0"/>
    <n v="11500000"/>
    <n v="0"/>
    <n v="10288326"/>
    <n v="1211674"/>
    <n v="1863134.38"/>
    <n v="0"/>
    <n v="0"/>
    <n v="0"/>
  </r>
  <r>
    <s v="41-06-00-008"/>
    <x v="9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231833000"/>
    <n v="0"/>
    <n v="0"/>
    <n v="231833000"/>
    <n v="0"/>
    <n v="215232600"/>
    <n v="16600400"/>
    <n v="97833000"/>
    <n v="69504515"/>
    <n v="69504515"/>
    <n v="69504515"/>
  </r>
  <r>
    <s v="41-06-00-008"/>
    <x v="9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6000000"/>
    <n v="0"/>
    <n v="0"/>
    <n v="6000000"/>
    <n v="0"/>
    <n v="5132000"/>
    <n v="868000"/>
    <n v="5132000"/>
    <n v="0"/>
    <n v="0"/>
    <n v="0"/>
  </r>
  <r>
    <s v="41-06-00-008"/>
    <x v="9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500000"/>
    <n v="0"/>
    <n v="0"/>
    <n v="20500000"/>
    <n v="0"/>
    <n v="18120000"/>
    <n v="2380000"/>
    <n v="11308659.58"/>
    <n v="11308659.58"/>
    <n v="11308659.58"/>
    <n v="11308659.58"/>
  </r>
  <r>
    <s v="41-06-00-008"/>
    <x v="9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95000000"/>
    <n v="0"/>
    <n v="0"/>
    <n v="295000000"/>
    <n v="0"/>
    <n v="295000000"/>
    <n v="0"/>
    <n v="223189424.97999999"/>
    <n v="223189424.97999999"/>
    <n v="223189424.97999999"/>
    <n v="223189424.97999999"/>
  </r>
  <r>
    <s v="41-06-00-008"/>
    <x v="9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750000"/>
    <n v="0"/>
    <n v="0"/>
    <n v="750000"/>
    <n v="0"/>
    <n v="672000"/>
    <n v="78000"/>
    <n v="465540.26"/>
    <n v="465443.34"/>
    <n v="465443.34"/>
    <n v="465443.34"/>
  </r>
  <r>
    <s v="41-06-00-008"/>
    <x v="9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4500000"/>
    <n v="0"/>
    <n v="0"/>
    <n v="14500000"/>
    <n v="0"/>
    <n v="11600000"/>
    <n v="2900000"/>
    <n v="8080453.7699999996"/>
    <n v="8080453.7699999996"/>
    <n v="8080453.7699999996"/>
    <n v="8080453.7699999996"/>
  </r>
  <r>
    <s v="41-06-00-008"/>
    <x v="9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8000000"/>
    <n v="0"/>
    <n v="0"/>
    <n v="18000000"/>
    <n v="0"/>
    <n v="15425464"/>
    <n v="2574536"/>
    <n v="13579805"/>
    <n v="13310656"/>
    <n v="13310656"/>
    <n v="13310656"/>
  </r>
  <r>
    <s v="41-06-00-008"/>
    <x v="9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4000000"/>
    <n v="0"/>
    <n v="4000000"/>
    <n v="0"/>
    <n v="4000000"/>
    <n v="0"/>
    <n v="4000000"/>
    <n v="16000"/>
    <n v="16000"/>
    <n v="16000"/>
  </r>
  <r>
    <s v="41-06-00-008"/>
    <x v="9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10960976"/>
    <n v="0"/>
    <n v="0"/>
    <n v="110960976"/>
    <n v="0"/>
    <n v="110960976"/>
    <n v="0"/>
    <n v="110960976"/>
    <n v="0"/>
    <n v="0"/>
    <n v="0"/>
  </r>
  <r>
    <s v="41-06-00-008"/>
    <x v="9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41833600"/>
    <n v="0"/>
    <n v="78145458"/>
    <n v="763688142"/>
    <n v="0"/>
    <n v="763688142"/>
    <n v="0"/>
    <n v="763688142"/>
    <n v="110755878"/>
    <n v="110755878"/>
    <n v="110755878"/>
  </r>
  <r>
    <s v="41-06-00-008"/>
    <x v="9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5604294"/>
    <n v="0"/>
    <n v="122299"/>
    <n v="15481995"/>
    <n v="0"/>
    <n v="15481995"/>
    <n v="0"/>
    <n v="15481995"/>
    <n v="7218294"/>
    <n v="7218294"/>
    <n v="7218294"/>
  </r>
  <r>
    <s v="41-06-00-008"/>
    <x v="9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5826416"/>
    <n v="0"/>
    <n v="0"/>
    <n v="5826416"/>
    <n v="0"/>
    <n v="3236240"/>
    <n v="2590176"/>
    <n v="2475633"/>
    <n v="2475633"/>
    <n v="2475633"/>
    <n v="2475633"/>
  </r>
  <r>
    <s v="41-06-00-008"/>
    <x v="9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329569330"/>
    <n v="0"/>
    <n v="13397110"/>
    <n v="2316172220"/>
    <n v="0"/>
    <n v="2316172220"/>
    <n v="0"/>
    <n v="2316172220"/>
    <n v="1033017658"/>
    <n v="1033017658"/>
    <n v="1033017658"/>
  </r>
  <r>
    <s v="41-06-00-008"/>
    <x v="9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1612882226"/>
    <n v="20673180"/>
    <n v="150876552"/>
    <n v="11482678854"/>
    <n v="0"/>
    <n v="11479558853.32"/>
    <n v="3120000.68"/>
    <n v="11479558853.32"/>
    <n v="4687755715.1999998"/>
    <n v="4687755715.1999998"/>
    <n v="4687755715.1999998"/>
  </r>
  <r>
    <s v="41-06-00-008"/>
    <x v="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47854800"/>
    <n v="12761280"/>
    <n v="35093520"/>
    <n v="0"/>
    <n v="35093520"/>
    <n v="0"/>
    <n v="35093520"/>
    <n v="0"/>
    <n v="0"/>
    <n v="0"/>
  </r>
  <r>
    <s v="41-06-00-008"/>
    <x v="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291188197"/>
    <n v="0"/>
    <n v="54181622"/>
    <n v="3237006575"/>
    <n v="0"/>
    <n v="3237006575"/>
    <n v="0"/>
    <n v="3237006575"/>
    <n v="1408502603"/>
    <n v="1408502603"/>
    <n v="1408502603"/>
  </r>
  <r>
    <s v="41-06-00-008"/>
    <x v="9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5856960"/>
    <n v="0"/>
    <n v="5856960"/>
    <n v="0"/>
    <n v="5856960"/>
    <n v="0"/>
    <n v="5856960"/>
    <n v="0"/>
    <n v="0"/>
    <n v="0"/>
  </r>
  <r>
    <s v="41-06-00-008"/>
    <x v="9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378542800"/>
    <n v="543629834"/>
    <n v="59358700"/>
    <n v="2862813934"/>
    <n v="0"/>
    <n v="2856752568"/>
    <n v="6061366"/>
    <n v="2826734734"/>
    <n v="2060224706"/>
    <n v="2060224706"/>
    <n v="2060224706"/>
  </r>
  <r>
    <s v="41-06-00-008"/>
    <x v="9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54642000"/>
    <n v="0"/>
    <n v="0"/>
    <n v="154642000"/>
    <n v="0"/>
    <n v="112257219"/>
    <n v="42384781"/>
    <n v="85399963"/>
    <n v="80047549"/>
    <n v="80047549"/>
    <n v="80047549"/>
  </r>
  <r>
    <s v="41-06-00-008"/>
    <x v="9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4721000"/>
    <n v="0"/>
    <n v="0"/>
    <n v="24721000"/>
    <n v="0"/>
    <n v="24721000"/>
    <n v="0"/>
    <n v="24721000"/>
    <n v="16552000"/>
    <n v="16552000"/>
    <n v="16552000"/>
  </r>
  <r>
    <s v="41-06-00-008"/>
    <x v="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62596814381"/>
    <n v="1632393285"/>
    <n v="1644902442"/>
    <n v="62584305224"/>
    <n v="0"/>
    <n v="62584305224"/>
    <n v="0"/>
    <n v="62584305224"/>
    <n v="32797000344"/>
    <n v="32797000344"/>
    <n v="32797000344"/>
  </r>
  <r>
    <s v="41-06-00-008"/>
    <x v="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10819110537"/>
    <n v="2441769050"/>
    <n v="8377341487"/>
    <n v="0"/>
    <n v="8377341487"/>
    <n v="0"/>
    <n v="5106160551"/>
    <n v="822672421"/>
    <n v="822672421"/>
    <n v="822672421"/>
  </r>
  <r>
    <s v="41-06-00-008"/>
    <x v="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580083635"/>
    <n v="0"/>
    <n v="1580083635"/>
    <n v="0"/>
    <n v="1580083635"/>
    <n v="0"/>
    <n v="1580083635"/>
    <n v="291696724"/>
    <n v="291696724"/>
    <n v="291696724"/>
  </r>
  <r>
    <s v="41-06-00-008"/>
    <x v="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84253472788"/>
    <n v="232690156"/>
    <n v="238267397"/>
    <n v="84247895547"/>
    <n v="0"/>
    <n v="84039825631"/>
    <n v="208069916"/>
    <n v="84039825631"/>
    <n v="41071311532"/>
    <n v="41071311532"/>
    <n v="41071311532"/>
  </r>
  <r>
    <s v="41-06-00-008"/>
    <x v="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091742076"/>
    <n v="26577824"/>
    <n v="3065164252"/>
    <n v="0"/>
    <n v="3065164252"/>
    <n v="0"/>
    <n v="3014577952"/>
    <n v="2002539445"/>
    <n v="2002539445"/>
    <n v="2002539445"/>
  </r>
  <r>
    <s v="41-06-00-008"/>
    <x v="9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61880000"/>
    <n v="22989997"/>
    <n v="838890003"/>
    <n v="0"/>
    <n v="801673333"/>
    <n v="37216670"/>
    <n v="801673333"/>
    <n v="345498668"/>
    <n v="345498668"/>
    <n v="345498668"/>
  </r>
  <r>
    <s v="41-06-00-008"/>
    <x v="9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3000000"/>
    <n v="87700562"/>
    <n v="0"/>
    <n v="100700562"/>
    <n v="0"/>
    <n v="99058981"/>
    <n v="1641581"/>
    <n v="77736716"/>
    <n v="77736716"/>
    <n v="77736716"/>
    <n v="77736716"/>
  </r>
  <r>
    <s v="41-06-00-008"/>
    <x v="9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230398720"/>
    <n v="749497371"/>
    <n v="157763151"/>
    <n v="2822132940"/>
    <n v="0"/>
    <n v="2822132940"/>
    <n v="0"/>
    <n v="2230398720"/>
    <n v="669119616"/>
    <n v="669119616"/>
    <n v="669119616"/>
  </r>
  <r>
    <s v="41-06-00-008"/>
    <x v="9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83928809"/>
    <n v="4574991"/>
    <n v="0"/>
    <n v="188503800"/>
    <n v="0"/>
    <n v="188503800"/>
    <n v="0"/>
    <n v="188503800"/>
    <n v="98957280"/>
    <n v="98957280"/>
    <n v="98957280"/>
  </r>
  <r>
    <s v="41-06-00-008"/>
    <x v="9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2791000"/>
    <n v="2086700"/>
    <n v="32791000"/>
    <n v="15898666"/>
    <n v="15898666"/>
    <n v="15898666"/>
  </r>
  <r>
    <s v="41-06-00-008"/>
    <x v="9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0563907"/>
    <n v="8000000"/>
    <n v="0"/>
    <n v="18563907"/>
    <n v="0"/>
    <n v="3347282"/>
    <n v="15216625"/>
    <n v="2990410"/>
    <n v="2990410"/>
    <n v="2990410"/>
    <n v="2990410"/>
  </r>
  <r>
    <s v="41-06-00-008"/>
    <x v="9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08"/>
    <x v="9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227613200"/>
    <n v="177628200"/>
    <n v="111445890"/>
    <n v="1293795510"/>
    <n v="0"/>
    <n v="1293795510"/>
    <n v="0"/>
    <n v="1116167310"/>
    <n v="50199234"/>
    <n v="50199234"/>
    <n v="50199234"/>
  </r>
  <r>
    <s v="41-06-00-008"/>
    <x v="9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78082400"/>
    <n v="0"/>
    <n v="6982310"/>
    <n v="71100090"/>
    <n v="0"/>
    <n v="71100090"/>
    <n v="0"/>
    <n v="71100090"/>
    <n v="2077640"/>
    <n v="2077640"/>
    <n v="2077640"/>
  </r>
  <r>
    <s v="41-06-00-008"/>
    <x v="9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591734220"/>
    <n v="0"/>
    <n v="591734220"/>
    <n v="0"/>
    <n v="591734220"/>
    <n v="0"/>
    <n v="0"/>
    <n v="0"/>
    <n v="0"/>
    <n v="0"/>
  </r>
  <r>
    <s v="41-06-00-008"/>
    <x v="9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7547300"/>
    <n v="61122500"/>
    <n v="0"/>
    <n v="61122500"/>
    <n v="0"/>
    <n v="61122500"/>
    <n v="20515900"/>
    <n v="20515900"/>
    <n v="20515900"/>
  </r>
  <r>
    <s v="41-06-00-008"/>
    <x v="9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7000000"/>
    <n v="0"/>
    <n v="10000000"/>
    <n v="0"/>
    <n v="5366031"/>
    <n v="4633969"/>
    <n v="4217634"/>
    <n v="4217634"/>
    <n v="4217634"/>
    <n v="4217634"/>
  </r>
  <r>
    <s v="41-06-00-008"/>
    <x v="9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222782"/>
    <n v="5209782"/>
    <n v="13000"/>
    <n v="0"/>
    <n v="0"/>
    <n v="13000"/>
    <n v="0"/>
    <n v="0"/>
    <n v="0"/>
    <n v="0"/>
  </r>
  <r>
    <s v="41-06-00-008"/>
    <x v="9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44426513"/>
    <n v="0"/>
    <n v="39363513"/>
    <n v="105063000"/>
    <n v="0"/>
    <n v="105063000"/>
    <n v="0"/>
    <n v="105063000"/>
    <n v="46019934"/>
    <n v="46019934"/>
    <n v="46019934"/>
  </r>
  <r>
    <s v="41-06-00-008"/>
    <x v="9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96480"/>
    <n v="0"/>
    <n v="0"/>
    <n v="28196480"/>
    <n v="0"/>
    <n v="16369754"/>
    <n v="11826726"/>
    <n v="13423273"/>
    <n v="13208674"/>
    <n v="13208674"/>
    <n v="13208674"/>
  </r>
  <r>
    <s v="41-06-00-008"/>
    <x v="9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18686900"/>
    <n v="1182267"/>
    <n v="4933"/>
    <n v="119864234"/>
    <n v="0"/>
    <n v="118681967"/>
    <n v="1182267"/>
    <n v="118681967"/>
    <n v="56962666"/>
    <n v="56962666"/>
    <n v="56962666"/>
  </r>
  <r>
    <s v="41-06-00-008"/>
    <x v="9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7979594"/>
    <n v="0"/>
    <n v="0"/>
    <n v="7979594"/>
    <n v="0"/>
    <n v="6907965"/>
    <n v="1071629"/>
    <n v="6146454"/>
    <n v="6146454"/>
    <n v="6146454"/>
    <n v="6146454"/>
  </r>
  <r>
    <s v="41-06-00-008"/>
    <x v="9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83197978"/>
    <n v="152485733"/>
    <n v="0"/>
    <n v="535683711"/>
    <n v="0"/>
    <n v="523664233"/>
    <n v="12019478"/>
    <n v="523664233"/>
    <n v="334904444"/>
    <n v="334904444"/>
    <n v="334904444"/>
  </r>
  <r>
    <s v="41-06-00-008"/>
    <x v="9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8000000"/>
    <n v="0"/>
    <n v="28000000"/>
    <n v="0"/>
    <n v="2803047"/>
    <n v="25196953"/>
    <n v="1125481"/>
    <n v="1125481"/>
    <n v="1125481"/>
    <n v="1125481"/>
  </r>
  <r>
    <s v="41-06-00-008"/>
    <x v="9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4100000"/>
    <n v="0"/>
    <n v="0"/>
    <n v="4100000"/>
    <n v="0"/>
    <n v="0"/>
    <n v="4100000"/>
    <n v="0"/>
    <n v="0"/>
    <n v="0"/>
    <n v="0"/>
  </r>
  <r>
    <s v="41-06-00-008"/>
    <x v="9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302467"/>
    <n v="15302467"/>
    <n v="15302467"/>
  </r>
  <r>
    <s v="41-06-00-008"/>
    <x v="9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75816796"/>
    <n v="38250000"/>
    <n v="0"/>
    <n v="114066796"/>
    <n v="0"/>
    <n v="74799796"/>
    <n v="39267000"/>
    <n v="41512796"/>
    <n v="17348127"/>
    <n v="17348127"/>
    <n v="17348127"/>
  </r>
  <r>
    <s v="41-06-00-008"/>
    <x v="9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57098432"/>
    <n v="0"/>
    <n v="0"/>
    <n v="257098432"/>
    <n v="0"/>
    <n v="257098431"/>
    <n v="1"/>
    <n v="257098431"/>
    <n v="107124345"/>
    <n v="107124345"/>
    <n v="107124345"/>
  </r>
  <r>
    <s v="41-06-00-008"/>
    <x v="9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12065000"/>
    <n v="0"/>
    <n v="212065000"/>
    <n v="0"/>
    <n v="117000000"/>
    <n v="95065000"/>
    <n v="13787114"/>
    <n v="13787114"/>
    <n v="13787114"/>
    <n v="13787114"/>
  </r>
  <r>
    <s v="41-06-00-008"/>
    <x v="9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7207000"/>
    <n v="0"/>
    <n v="17207000"/>
    <n v="0"/>
    <n v="9483400"/>
    <n v="7723600"/>
    <n v="9071600"/>
    <n v="0"/>
    <n v="0"/>
    <n v="0"/>
  </r>
  <r>
    <s v="41-06-00-008"/>
    <x v="9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0"/>
    <n v="1500000"/>
    <n v="2580000"/>
    <n v="0"/>
    <n v="576533"/>
    <n v="2003467"/>
    <n v="576533"/>
    <n v="576533"/>
    <n v="576533"/>
    <n v="576533"/>
  </r>
  <r>
    <s v="41-06-00-008"/>
    <x v="9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02553"/>
    <n v="848260"/>
    <n v="0"/>
    <n v="1150813"/>
    <n v="0"/>
    <n v="850561"/>
    <n v="300252"/>
    <n v="59550.64"/>
    <n v="59550.64"/>
    <n v="59550.64"/>
    <n v="59550.64"/>
  </r>
  <r>
    <s v="41-06-00-008"/>
    <x v="9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87763151"/>
    <n v="0"/>
    <n v="287763151"/>
    <n v="0"/>
    <n v="287763151"/>
    <n v="0"/>
    <n v="0"/>
    <n v="0"/>
    <n v="0"/>
    <n v="0"/>
  </r>
  <r>
    <s v="41-06-00-008"/>
    <x v="9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207000000"/>
    <n v="0"/>
    <n v="0"/>
    <n v="207000000"/>
    <n v="0"/>
    <n v="207000000"/>
    <n v="0"/>
    <n v="196817216"/>
    <n v="29310186"/>
    <n v="29310186"/>
    <n v="29310186"/>
  </r>
  <r>
    <s v="41-06-00-008"/>
    <x v="9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9071776"/>
    <n v="928224"/>
    <n v="1277163"/>
    <n v="0"/>
    <n v="0"/>
    <n v="0"/>
  </r>
  <r>
    <s v="41-06-00-008"/>
    <x v="9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23975000"/>
    <n v="2359366"/>
    <n v="99896134"/>
    <n v="0"/>
    <n v="99896134"/>
    <n v="0"/>
    <n v="99896134"/>
    <n v="47653233"/>
    <n v="47653233"/>
    <n v="47653233"/>
  </r>
  <r>
    <s v="41-06-00-008"/>
    <x v="9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330000"/>
    <n v="3236623"/>
    <n v="0"/>
    <n v="9566623"/>
    <n v="0"/>
    <n v="7370774"/>
    <n v="2195849"/>
    <n v="5388819"/>
    <n v="5388819"/>
    <n v="5388819"/>
    <n v="5388819"/>
  </r>
  <r>
    <s v="41-06-00-011"/>
    <x v="3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107000"/>
    <n v="219201"/>
    <n v="0"/>
    <n v="326201"/>
    <n v="0"/>
    <n v="326199"/>
    <n v="2"/>
    <n v="326199"/>
    <n v="326199"/>
    <n v="326199"/>
    <n v="326199"/>
  </r>
  <r>
    <s v="41-06-00-011"/>
    <x v="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21000000"/>
    <n v="66197024"/>
    <n v="9032988"/>
    <n v="478164036"/>
    <n v="0"/>
    <n v="478164036"/>
    <n v="0"/>
    <n v="478164036"/>
    <n v="478164036"/>
    <n v="478164036"/>
    <n v="478164036"/>
  </r>
  <r>
    <s v="41-06-00-011"/>
    <x v="3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683000"/>
    <n v="0"/>
    <n v="92648"/>
    <n v="590352"/>
    <n v="0"/>
    <n v="590352"/>
    <n v="0"/>
    <n v="590352"/>
    <n v="590352"/>
    <n v="590352"/>
    <n v="590352"/>
  </r>
  <r>
    <s v="41-06-00-011"/>
    <x v="3"/>
    <s v="A-2-0-4-1-4"/>
    <s v="A-2-0-4"/>
    <x v="0"/>
    <s v="DIRECCION ADMINISTRATIVA"/>
    <s v="Administrativa"/>
    <x v="0"/>
    <s v="2"/>
    <s v="0"/>
    <s v="4"/>
    <s v="1"/>
    <s v="4"/>
    <m/>
    <m/>
    <s v="Propios"/>
    <s v="27"/>
    <s v="CSF"/>
    <s v="AUDIOVISUALES Y ACCESORIOS"/>
    <n v="0"/>
    <n v="5421600"/>
    <n v="0"/>
    <n v="5421600"/>
    <n v="0"/>
    <n v="0"/>
    <n v="5421600"/>
    <n v="0"/>
    <n v="0"/>
    <n v="0"/>
    <n v="0"/>
  </r>
  <r>
    <s v="41-06-00-011"/>
    <x v="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64000000"/>
    <n v="12280015"/>
    <n v="0"/>
    <n v="76280015"/>
    <n v="0"/>
    <n v="25319455"/>
    <n v="50960560"/>
    <n v="25319455"/>
    <n v="9451302"/>
    <n v="9451302"/>
    <n v="9451302"/>
  </r>
  <r>
    <s v="41-06-00-011"/>
    <x v="3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11"/>
    <x v="3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440000000"/>
    <n v="0"/>
    <n v="0"/>
    <n v="440000000"/>
    <n v="0"/>
    <n v="440000000"/>
    <n v="0"/>
    <n v="440000000"/>
    <n v="74028508"/>
    <n v="74028508"/>
    <n v="74028508"/>
  </r>
  <r>
    <s v="41-06-00-011"/>
    <x v="3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7000000"/>
    <n v="10285000"/>
    <n v="0"/>
    <n v="27285000"/>
    <n v="0"/>
    <n v="23285000"/>
    <n v="4000000"/>
    <n v="0"/>
    <n v="0"/>
    <n v="0"/>
    <n v="0"/>
  </r>
  <r>
    <s v="41-06-00-011"/>
    <x v="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47500000"/>
    <n v="0"/>
    <n v="0"/>
    <n v="147500000"/>
    <n v="0"/>
    <n v="131723422"/>
    <n v="15776578"/>
    <n v="127465101"/>
    <n v="126276150"/>
    <n v="126276150"/>
    <n v="126276150"/>
  </r>
  <r>
    <s v="41-06-00-011"/>
    <x v="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50500000"/>
    <n v="0"/>
    <n v="0"/>
    <n v="250500000"/>
    <n v="0"/>
    <n v="228768377"/>
    <n v="21731623"/>
    <n v="227831912"/>
    <n v="225832912"/>
    <n v="225832912"/>
    <n v="225832912"/>
  </r>
  <r>
    <s v="41-06-00-011"/>
    <x v="3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650000"/>
    <n v="0"/>
    <n v="0"/>
    <n v="650000"/>
    <n v="0"/>
    <n v="522217"/>
    <n v="127783"/>
    <n v="521709"/>
    <n v="521709"/>
    <n v="521709"/>
    <n v="521709"/>
  </r>
  <r>
    <s v="41-06-00-011"/>
    <x v="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5000000"/>
    <n v="0"/>
    <n v="0"/>
    <n v="75000000"/>
    <n v="0"/>
    <n v="74787870"/>
    <n v="212130"/>
    <n v="65246210"/>
    <n v="65246210"/>
    <n v="65246210"/>
    <n v="65246210"/>
  </r>
  <r>
    <s v="41-06-00-011"/>
    <x v="3"/>
    <s v="A-2-0-4-10-2"/>
    <s v="A-2-0-4"/>
    <x v="0"/>
    <s v="DIRECCION ADMINISTRATIVA"/>
    <s v="Administrativa"/>
    <x v="0"/>
    <s v="2"/>
    <s v="0"/>
    <s v="4"/>
    <s v="10"/>
    <s v="2"/>
    <m/>
    <m/>
    <s v="Propios"/>
    <s v="27"/>
    <s v="CSF"/>
    <s v="ARRENDAMIENTOS BIENES INMUEBLES"/>
    <n v="14279000"/>
    <n v="0"/>
    <n v="14279000"/>
    <n v="0"/>
    <n v="0"/>
    <n v="0"/>
    <n v="0"/>
    <n v="0"/>
    <n v="0"/>
    <n v="0"/>
    <n v="0"/>
  </r>
  <r>
    <s v="41-06-00-011"/>
    <x v="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000000"/>
    <n v="340000"/>
    <n v="0"/>
    <n v="1340000"/>
    <n v="0"/>
    <n v="1200000"/>
    <n v="140000"/>
    <n v="1096101"/>
    <n v="1023847"/>
    <n v="1023847"/>
    <n v="1023847"/>
  </r>
  <r>
    <s v="41-06-00-011"/>
    <x v="3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5000000"/>
    <n v="0"/>
    <n v="25000000"/>
    <n v="0"/>
    <n v="9983638"/>
    <n v="15016362"/>
    <n v="8983638"/>
    <n v="8983638"/>
    <n v="8983638"/>
    <n v="8983638"/>
  </r>
  <r>
    <s v="41-06-00-011"/>
    <x v="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415898178"/>
    <n v="0"/>
    <n v="0"/>
    <n v="415898178"/>
    <n v="0"/>
    <n v="415898178"/>
    <n v="0"/>
    <n v="0"/>
    <n v="0"/>
    <n v="0"/>
    <n v="0"/>
  </r>
  <r>
    <s v="41-06-00-011"/>
    <x v="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9910427"/>
    <n v="0"/>
    <n v="29910427"/>
    <n v="0"/>
    <n v="0"/>
    <n v="0"/>
    <n v="0"/>
    <n v="0"/>
    <n v="0"/>
    <n v="0"/>
    <n v="0"/>
  </r>
  <r>
    <s v="41-06-00-011"/>
    <x v="3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9069960790"/>
    <n v="0"/>
    <n v="158192597"/>
    <n v="8911768193"/>
    <n v="0"/>
    <n v="8911768193"/>
    <n v="0"/>
    <n v="8911768193"/>
    <n v="3917952586"/>
    <n v="3917952586"/>
    <n v="3917952586"/>
  </r>
  <r>
    <s v="41-06-00-011"/>
    <x v="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Nación"/>
    <s v="16"/>
    <s v="CSF"/>
    <s v="APOYO Y FORTALECIMIENTO A LA FAMILIA"/>
    <n v="0"/>
    <n v="103967584"/>
    <n v="1392423"/>
    <n v="102575161"/>
    <n v="0"/>
    <n v="102575161"/>
    <n v="0"/>
    <n v="102575161"/>
    <n v="0"/>
    <n v="0"/>
    <n v="0"/>
  </r>
  <r>
    <s v="41-06-00-011"/>
    <x v="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1674648204"/>
    <n v="0"/>
    <n v="991262916"/>
    <n v="20683385288"/>
    <n v="0"/>
    <n v="20683385288"/>
    <n v="0"/>
    <n v="20683385288"/>
    <n v="8886798236"/>
    <n v="8886798236"/>
    <n v="8886798236"/>
  </r>
  <r>
    <s v="41-06-00-011"/>
    <x v="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9765408239"/>
    <n v="220651917"/>
    <n v="1363840109"/>
    <n v="78622220047"/>
    <n v="0"/>
    <n v="78141807980"/>
    <n v="480412067"/>
    <n v="78104144237"/>
    <n v="34619334934"/>
    <n v="34619334934"/>
    <n v="34619334934"/>
  </r>
  <r>
    <s v="41-06-00-011"/>
    <x v="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451296693"/>
    <n v="1238017"/>
    <n v="221474321"/>
    <n v="1231060389"/>
    <n v="0"/>
    <n v="1218242929"/>
    <n v="12817460"/>
    <n v="1189849537"/>
    <n v="461766501"/>
    <n v="461766501"/>
    <n v="461766501"/>
  </r>
  <r>
    <s v="41-06-00-011"/>
    <x v="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22486514017"/>
    <n v="0"/>
    <n v="1614367563"/>
    <n v="20872146454"/>
    <n v="0"/>
    <n v="20849202177"/>
    <n v="22944277"/>
    <n v="20849202177"/>
    <n v="8925520511"/>
    <n v="8925520511"/>
    <n v="8925520511"/>
  </r>
  <r>
    <s v="41-06-00-011"/>
    <x v="3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20790000"/>
    <n v="0"/>
    <n v="20790000"/>
    <n v="0"/>
    <n v="20790000"/>
    <n v="0"/>
    <n v="14996000"/>
    <n v="1165000"/>
    <n v="1165000"/>
    <n v="1165000"/>
  </r>
  <r>
    <s v="41-06-00-011"/>
    <x v="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2486281285"/>
    <n v="2299875970"/>
    <n v="13436052576"/>
    <n v="11350104679"/>
    <n v="0"/>
    <n v="11310751210"/>
    <n v="39353469"/>
    <n v="11151121510"/>
    <n v="8176067182"/>
    <n v="8176067182"/>
    <n v="8176067182"/>
  </r>
  <r>
    <s v="41-06-00-011"/>
    <x v="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17292000"/>
    <n v="0"/>
    <n v="0"/>
    <n v="117292000"/>
    <n v="0"/>
    <n v="104744851"/>
    <n v="12547149"/>
    <n v="95134000"/>
    <n v="92245757"/>
    <n v="92245757"/>
    <n v="92245757"/>
  </r>
  <r>
    <s v="41-06-00-011"/>
    <x v="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949309000"/>
    <n v="143217000"/>
    <n v="0"/>
    <n v="1092526000"/>
    <n v="0"/>
    <n v="1091779600"/>
    <n v="746400"/>
    <n v="963880600"/>
    <n v="400343188"/>
    <n v="400343188"/>
    <n v="400343188"/>
  </r>
  <r>
    <s v="41-06-00-011"/>
    <x v="3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273023"/>
    <n v="0"/>
    <n v="273023"/>
    <n v="0"/>
    <n v="87532"/>
    <n v="185491"/>
    <n v="87532"/>
    <n v="68588"/>
    <n v="68588"/>
    <n v="68588"/>
  </r>
  <r>
    <s v="41-06-00-011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132734742388"/>
    <n v="381148064"/>
    <n v="34928744539"/>
    <n v="98187145913"/>
    <n v="0"/>
    <n v="98034268643"/>
    <n v="152877270"/>
    <n v="97913404979"/>
    <n v="49386813181"/>
    <n v="49386813181"/>
    <n v="49386813181"/>
  </r>
  <r>
    <s v="41-06-00-011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2660763870"/>
    <n v="0"/>
    <n v="2660763870"/>
    <n v="0"/>
    <n v="265763560"/>
    <n v="2395000310"/>
    <n v="265763560"/>
    <n v="0"/>
    <n v="0"/>
    <n v="0"/>
  </r>
  <r>
    <s v="41-06-00-011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4813832348"/>
    <n v="0"/>
    <n v="34813832348"/>
    <n v="0"/>
    <n v="34485406648"/>
    <n v="328425700"/>
    <n v="34485406648"/>
    <n v="20077811413"/>
    <n v="20077811413"/>
    <n v="20077811413"/>
  </r>
  <r>
    <s v="41-06-00-011"/>
    <x v="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0209838500"/>
    <n v="0"/>
    <n v="10209838500"/>
    <n v="0"/>
    <n v="9395700134"/>
    <n v="814138366"/>
    <n v="9394584310"/>
    <n v="1980720874"/>
    <n v="1980720874"/>
    <n v="1980720874"/>
  </r>
  <r>
    <s v="41-06-00-011"/>
    <x v="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129166606032"/>
    <n v="0"/>
    <n v="2456502549"/>
    <n v="126710103483"/>
    <n v="0"/>
    <n v="126066052704"/>
    <n v="644050779"/>
    <n v="126007088929"/>
    <n v="60657431632"/>
    <n v="60657431632"/>
    <n v="60657431632"/>
  </r>
  <r>
    <s v="41-06-00-011"/>
    <x v="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5434315786"/>
    <n v="0"/>
    <n v="5434315786"/>
    <n v="0"/>
    <n v="4564231426"/>
    <n v="870084360"/>
    <n v="3964615150"/>
    <n v="0"/>
    <n v="0"/>
    <n v="0"/>
  </r>
  <r>
    <s v="41-06-00-011"/>
    <x v="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528880000"/>
    <n v="6183002"/>
    <n v="1522696998"/>
    <n v="0"/>
    <n v="1521826998"/>
    <n v="870000"/>
    <n v="1521826998"/>
    <n v="671426680"/>
    <n v="671426680"/>
    <n v="671426680"/>
  </r>
  <r>
    <s v="41-06-00-011"/>
    <x v="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0"/>
    <n v="6000000"/>
    <n v="6000000"/>
    <n v="0"/>
    <n v="0"/>
    <n v="0"/>
    <n v="0"/>
    <n v="0"/>
    <n v="0"/>
    <n v="0"/>
    <n v="0"/>
  </r>
  <r>
    <s v="41-06-00-011"/>
    <x v="3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534544000"/>
    <n v="715153560"/>
    <n v="0"/>
    <n v="3249697560"/>
    <n v="0"/>
    <n v="3249697560"/>
    <n v="0"/>
    <n v="3249697560"/>
    <n v="760363200"/>
    <n v="760363200"/>
    <n v="760363200"/>
  </r>
  <r>
    <s v="41-06-00-011"/>
    <x v="3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12959955"/>
    <n v="0"/>
    <n v="106461855"/>
    <n v="206498100"/>
    <n v="0"/>
    <n v="206498100"/>
    <n v="0"/>
    <n v="134005600"/>
    <n v="40201680"/>
    <n v="40201680"/>
    <n v="40201680"/>
  </r>
  <r>
    <s v="41-06-00-011"/>
    <x v="3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2194800"/>
    <n v="2086700"/>
    <n v="32194800"/>
    <n v="15302467"/>
    <n v="15302467"/>
    <n v="15302467"/>
  </r>
  <r>
    <s v="41-06-00-011"/>
    <x v="3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0"/>
    <n v="609406"/>
    <n v="0"/>
    <n v="609406"/>
    <n v="0"/>
    <n v="0"/>
    <n v="609406"/>
    <n v="0"/>
    <n v="0"/>
    <n v="0"/>
    <n v="0"/>
  </r>
  <r>
    <s v="41-06-00-011"/>
    <x v="3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11"/>
    <x v="3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380777000"/>
    <n v="0"/>
    <n v="144900600"/>
    <n v="1235876400"/>
    <n v="0"/>
    <n v="1235876400"/>
    <n v="0"/>
    <n v="1235876400"/>
    <n v="53081300"/>
    <n v="53081300"/>
    <n v="53081300"/>
  </r>
  <r>
    <s v="41-06-00-011"/>
    <x v="3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715153560"/>
    <n v="0"/>
    <n v="715153560"/>
    <n v="0"/>
    <n v="715153560"/>
    <n v="0"/>
    <n v="715153560"/>
    <n v="0"/>
    <n v="0"/>
    <n v="0"/>
  </r>
  <r>
    <s v="41-06-00-011"/>
    <x v="3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488200"/>
    <n v="67181600"/>
    <n v="0"/>
    <n v="67181600"/>
    <n v="0"/>
    <n v="67181600"/>
    <n v="27319100"/>
    <n v="27319100"/>
    <n v="27319100"/>
  </r>
  <r>
    <s v="41-06-00-011"/>
    <x v="3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523108"/>
    <n v="5508108"/>
    <n v="15000"/>
    <n v="0"/>
    <n v="0"/>
    <n v="15000"/>
    <n v="0"/>
    <n v="0"/>
    <n v="0"/>
    <n v="0"/>
  </r>
  <r>
    <s v="41-06-00-011"/>
    <x v="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64943560"/>
    <n v="28683506"/>
    <n v="2567700"/>
    <n v="91059366"/>
    <n v="0"/>
    <n v="91059366"/>
    <n v="0"/>
    <n v="90612266"/>
    <n v="33681534"/>
    <n v="33681534"/>
    <n v="33681534"/>
  </r>
  <r>
    <s v="41-06-00-011"/>
    <x v="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0216912"/>
    <n v="0"/>
    <n v="0"/>
    <n v="10216912"/>
    <n v="0"/>
    <n v="0"/>
    <n v="10216912"/>
    <n v="0"/>
    <n v="0"/>
    <n v="0"/>
    <n v="0"/>
  </r>
  <r>
    <s v="41-06-00-011"/>
    <x v="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74417625"/>
    <n v="31236800"/>
    <n v="348525"/>
    <n v="205305900"/>
    <n v="0"/>
    <n v="205305900"/>
    <n v="0"/>
    <n v="205305900"/>
    <n v="94475634"/>
    <n v="94475634"/>
    <n v="94475634"/>
  </r>
  <r>
    <s v="41-06-00-011"/>
    <x v="3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542180247"/>
    <n v="458913693"/>
    <n v="295591119"/>
    <n v="2705502821"/>
    <n v="0"/>
    <n v="2688372191"/>
    <n v="17130630"/>
    <n v="2618150190"/>
    <n v="1573783529"/>
    <n v="1573783529"/>
    <n v="1573783529"/>
  </r>
  <r>
    <s v="41-06-00-011"/>
    <x v="3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000000"/>
    <n v="0"/>
    <n v="2000000"/>
    <n v="0"/>
    <n v="2000000"/>
    <n v="0"/>
    <n v="1988222"/>
    <n v="1988222"/>
    <n v="1988222"/>
    <n v="1988222"/>
  </r>
  <r>
    <s v="41-06-00-011"/>
    <x v="3"/>
    <s v="C-4199-1500-2-0-108"/>
    <s v="C-4199-1500-2"/>
    <x v="4"/>
    <s v="DIRECCION FINANCIERA"/>
    <s v="Dirección Financiera"/>
    <x v="1"/>
    <s v="4199"/>
    <s v="1500"/>
    <s v="2"/>
    <s v="0"/>
    <s v="108"/>
    <m/>
    <m/>
    <s v="Propios"/>
    <s v="27"/>
    <s v="CSF"/>
    <s v="APOYO TÉCNICO"/>
    <n v="0"/>
    <n v="30000000"/>
    <n v="0"/>
    <n v="30000000"/>
    <n v="0"/>
    <n v="30000000"/>
    <n v="0"/>
    <n v="30000000"/>
    <n v="30000000"/>
    <n v="30000000"/>
    <n v="30000000"/>
  </r>
  <r>
    <s v="41-06-00-011"/>
    <x v="3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0000000"/>
    <n v="0"/>
    <n v="0"/>
    <n v="20000000"/>
    <n v="0"/>
    <n v="13740000"/>
    <n v="6260000"/>
    <n v="12240000"/>
    <n v="1431190"/>
    <n v="1431190"/>
    <n v="1431190"/>
  </r>
  <r>
    <s v="41-06-00-011"/>
    <x v="3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64176471"/>
    <n v="0"/>
    <n v="4556471"/>
    <n v="59620000"/>
    <n v="0"/>
    <n v="59620000"/>
    <n v="0"/>
    <n v="59620000"/>
    <n v="30604934"/>
    <n v="30604934"/>
    <n v="30604934"/>
  </r>
  <r>
    <s v="41-06-00-011"/>
    <x v="3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292254944"/>
    <n v="0"/>
    <n v="0"/>
    <n v="1292254944"/>
    <n v="0"/>
    <n v="1292254944"/>
    <n v="0"/>
    <n v="1292254944"/>
    <n v="646127466"/>
    <n v="646127466"/>
    <n v="646127466"/>
  </r>
  <r>
    <s v="41-06-00-011"/>
    <x v="3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11524000"/>
    <n v="0"/>
    <n v="211524000"/>
    <n v="0"/>
    <n v="16679150"/>
    <n v="194844850"/>
    <n v="15965470"/>
    <n v="15965470"/>
    <n v="15965470"/>
    <n v="15965470"/>
  </r>
  <r>
    <s v="41-06-00-011"/>
    <x v="3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53724000"/>
    <n v="0"/>
    <n v="53724000"/>
    <n v="0"/>
    <n v="53724000"/>
    <n v="0"/>
    <n v="0"/>
    <n v="0"/>
    <n v="0"/>
    <n v="0"/>
  </r>
  <r>
    <s v="41-06-00-011"/>
    <x v="3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567445"/>
    <n v="846096"/>
    <n v="0"/>
    <n v="2413541"/>
    <n v="0"/>
    <n v="40323"/>
    <n v="2373218"/>
    <n v="38035"/>
    <n v="18295"/>
    <n v="18295"/>
    <n v="18295"/>
  </r>
  <r>
    <s v="41-06-00-011"/>
    <x v="3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95000000"/>
    <n v="0"/>
    <n v="95000000"/>
    <n v="0"/>
    <n v="54010000"/>
    <n v="40990000"/>
    <n v="0"/>
    <n v="0"/>
    <n v="0"/>
    <n v="0"/>
  </r>
  <r>
    <s v="41-06-00-011"/>
    <x v="3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247000000"/>
    <n v="0"/>
    <n v="0"/>
    <n v="247000000"/>
    <n v="0"/>
    <n v="242992600"/>
    <n v="4007400"/>
    <n v="99077400"/>
    <n v="18685761"/>
    <n v="18685761"/>
    <n v="18685761"/>
  </r>
  <r>
    <s v="41-06-00-011"/>
    <x v="3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40000000"/>
    <n v="0"/>
    <n v="0"/>
    <n v="40000000"/>
    <n v="0"/>
    <n v="15950000"/>
    <n v="24050000"/>
    <n v="15950000"/>
    <n v="0"/>
    <n v="0"/>
    <n v="0"/>
  </r>
  <r>
    <s v="41-06-00-011"/>
    <x v="3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44279000"/>
    <n v="52948000"/>
    <n v="0"/>
    <n v="197227000"/>
    <n v="0"/>
    <n v="174282230"/>
    <n v="22944770"/>
    <n v="174282230"/>
    <n v="99369430"/>
    <n v="99369430"/>
    <n v="99369430"/>
  </r>
  <r>
    <s v="41-06-00-013"/>
    <x v="10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726000"/>
    <n v="0"/>
    <n v="0"/>
    <n v="726000"/>
    <n v="0"/>
    <n v="726000"/>
    <n v="0"/>
    <n v="171014"/>
    <n v="168488"/>
    <n v="168488"/>
    <n v="168488"/>
  </r>
  <r>
    <s v="41-06-00-013"/>
    <x v="10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40000000"/>
    <n v="0"/>
    <n v="50000000"/>
    <n v="190000000"/>
    <n v="0"/>
    <n v="190000000"/>
    <n v="0"/>
    <n v="176032241"/>
    <n v="174498090"/>
    <n v="174498090"/>
    <n v="174498090"/>
  </r>
  <r>
    <s v="41-06-00-013"/>
    <x v="10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8756179"/>
    <n v="0"/>
    <n v="490000"/>
    <n v="8266179"/>
    <n v="0"/>
    <n v="8266179"/>
    <n v="0"/>
    <n v="8266179"/>
    <n v="3300000"/>
    <n v="3300000"/>
    <n v="3300000"/>
  </r>
  <r>
    <s v="41-06-00-013"/>
    <x v="10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7000000"/>
    <n v="0"/>
    <n v="0"/>
    <n v="7000000"/>
    <n v="0"/>
    <n v="7000000"/>
    <n v="0"/>
    <n v="28000"/>
    <n v="0"/>
    <n v="0"/>
    <n v="0"/>
  </r>
  <r>
    <s v="41-06-00-013"/>
    <x v="10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48000000"/>
    <n v="840000"/>
    <n v="0"/>
    <n v="48840000"/>
    <n v="0"/>
    <n v="48840000"/>
    <n v="0"/>
    <n v="48000000"/>
    <n v="22850100"/>
    <n v="22850100"/>
    <n v="22850100"/>
  </r>
  <r>
    <s v="41-06-00-013"/>
    <x v="10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0"/>
    <n v="0"/>
    <n v="0"/>
    <n v="15000000"/>
    <n v="0"/>
    <n v="15000000"/>
    <n v="0"/>
    <n v="11224812"/>
    <n v="11197992"/>
    <n v="11197992"/>
    <n v="11197992"/>
  </r>
  <r>
    <s v="41-06-00-013"/>
    <x v="10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91500000"/>
    <n v="0"/>
    <n v="0"/>
    <n v="191500000"/>
    <n v="0"/>
    <n v="191500000"/>
    <n v="0"/>
    <n v="123951660"/>
    <n v="123678430"/>
    <n v="123678430"/>
    <n v="123678430"/>
  </r>
  <r>
    <s v="41-06-00-013"/>
    <x v="10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33000"/>
    <n v="0"/>
    <n v="0"/>
    <n v="333000"/>
    <n v="0"/>
    <n v="1332"/>
    <n v="331668"/>
    <n v="1332"/>
    <n v="0"/>
    <n v="0"/>
    <n v="0"/>
  </r>
  <r>
    <s v="41-06-00-013"/>
    <x v="10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4000000"/>
    <n v="0"/>
    <n v="0"/>
    <n v="14000000"/>
    <n v="0"/>
    <n v="14000000"/>
    <n v="0"/>
    <n v="10042287"/>
    <n v="10037331"/>
    <n v="10037331"/>
    <n v="10037331"/>
  </r>
  <r>
    <s v="41-06-00-013"/>
    <x v="10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0000000"/>
    <n v="0"/>
    <n v="0"/>
    <n v="10000000"/>
    <n v="0"/>
    <n v="10000000"/>
    <n v="0"/>
    <n v="978690"/>
    <n v="978690"/>
    <n v="978690"/>
    <n v="978690"/>
  </r>
  <r>
    <s v="41-06-00-013"/>
    <x v="10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1000000"/>
    <n v="0"/>
    <n v="0"/>
    <n v="0"/>
    <n v="0"/>
    <n v="0"/>
  </r>
  <r>
    <s v="41-06-00-013"/>
    <x v="10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3152051"/>
    <n v="0"/>
    <n v="0"/>
    <n v="73152051"/>
    <n v="0"/>
    <n v="73152051"/>
    <n v="0"/>
    <n v="0"/>
    <n v="0"/>
    <n v="0"/>
    <n v="0"/>
  </r>
  <r>
    <s v="41-06-00-013"/>
    <x v="10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4195108796"/>
    <n v="0"/>
    <n v="659180213"/>
    <n v="3535928583"/>
    <n v="0"/>
    <n v="3535928583"/>
    <n v="0"/>
    <n v="3535928583"/>
    <n v="167658036"/>
    <n v="167658036"/>
    <n v="167658036"/>
  </r>
  <r>
    <s v="41-06-00-013"/>
    <x v="10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6407772"/>
    <n v="0"/>
    <n v="30612000"/>
    <n v="25795772"/>
    <n v="0"/>
    <n v="25341333"/>
    <n v="454439"/>
    <n v="25341333"/>
    <n v="3345056"/>
    <n v="3345056"/>
    <n v="3345056"/>
  </r>
  <r>
    <s v="41-06-00-013"/>
    <x v="10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13131062"/>
    <n v="0"/>
    <n v="12012936"/>
    <n v="101118126"/>
    <n v="0"/>
    <n v="101118126"/>
    <n v="0"/>
    <n v="101118126"/>
    <n v="46024365"/>
    <n v="46024365"/>
    <n v="46024365"/>
  </r>
  <r>
    <s v="41-06-00-013"/>
    <x v="10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9097053"/>
    <n v="0"/>
    <n v="0"/>
    <n v="9097053"/>
    <n v="0"/>
    <n v="9097053"/>
    <n v="0"/>
    <n v="8555893"/>
    <n v="5062299"/>
    <n v="5062299"/>
    <n v="5062299"/>
  </r>
  <r>
    <s v="41-06-00-013"/>
    <x v="10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7788791505"/>
    <n v="0"/>
    <n v="19100620"/>
    <n v="7769690885"/>
    <n v="0"/>
    <n v="7769690885"/>
    <n v="0"/>
    <n v="7660326929"/>
    <n v="3301007007"/>
    <n v="3301007007"/>
    <n v="3301007007"/>
  </r>
  <r>
    <s v="41-06-00-013"/>
    <x v="1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0165564024"/>
    <n v="124990903"/>
    <n v="0"/>
    <n v="10290554927"/>
    <n v="0"/>
    <n v="10290554927"/>
    <n v="0"/>
    <n v="10262371621"/>
    <n v="4016096590"/>
    <n v="4016096590"/>
    <n v="4016096590"/>
  </r>
  <r>
    <s v="41-06-00-013"/>
    <x v="10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69166382"/>
    <n v="0"/>
    <n v="0"/>
    <n v="169166382"/>
    <n v="0"/>
    <n v="169166382"/>
    <n v="0"/>
    <n v="167851962"/>
    <n v="67556105"/>
    <n v="67556105"/>
    <n v="67556105"/>
  </r>
  <r>
    <s v="41-06-00-013"/>
    <x v="1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614185026"/>
    <n v="0"/>
    <n v="0"/>
    <n v="4614185026"/>
    <n v="0"/>
    <n v="4614185026"/>
    <n v="0"/>
    <n v="4614185026"/>
    <n v="1904999607"/>
    <n v="1904999607"/>
    <n v="1904999607"/>
  </r>
  <r>
    <s v="41-06-00-013"/>
    <x v="10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0071440"/>
    <n v="0"/>
    <n v="10071440"/>
    <n v="0"/>
    <n v="10071440"/>
    <n v="0"/>
    <n v="3814000"/>
    <n v="2080000"/>
    <n v="2080000"/>
    <n v="2080000"/>
  </r>
  <r>
    <s v="41-06-00-013"/>
    <x v="10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994770170"/>
    <n v="715114036"/>
    <n v="0"/>
    <n v="1709884206"/>
    <n v="0"/>
    <n v="1706246005"/>
    <n v="3638201"/>
    <n v="1690358005"/>
    <n v="1157233460"/>
    <n v="1157233460"/>
    <n v="1157233460"/>
  </r>
  <r>
    <s v="41-06-00-013"/>
    <x v="10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13440000"/>
    <n v="0"/>
    <n v="0"/>
    <n v="113440000"/>
    <n v="0"/>
    <n v="113440000"/>
    <n v="0"/>
    <n v="87396729"/>
    <n v="77444413"/>
    <n v="77444413"/>
    <n v="77444413"/>
  </r>
  <r>
    <s v="41-06-00-013"/>
    <x v="1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734000"/>
    <n v="0"/>
    <n v="1734000"/>
    <n v="0"/>
    <n v="1734000"/>
    <n v="0"/>
    <n v="0"/>
    <n v="0"/>
    <n v="0"/>
    <n v="0"/>
  </r>
  <r>
    <s v="41-06-00-013"/>
    <x v="1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592000"/>
    <n v="0"/>
    <n v="0"/>
    <n v="1592000"/>
    <n v="0"/>
    <n v="1592000"/>
    <n v="0"/>
    <n v="1284000"/>
    <n v="764000"/>
    <n v="764000"/>
    <n v="764000"/>
  </r>
  <r>
    <s v="41-06-00-013"/>
    <x v="1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56849008"/>
    <n v="0"/>
    <n v="156849008"/>
    <n v="0"/>
    <n v="136927123"/>
    <n v="19921885"/>
    <n v="74841900"/>
    <n v="0"/>
    <n v="0"/>
    <n v="0"/>
  </r>
  <r>
    <s v="41-06-00-013"/>
    <x v="1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25456056279"/>
    <n v="6711669409"/>
    <n v="0"/>
    <n v="132167725688"/>
    <n v="0"/>
    <n v="130573548431"/>
    <n v="1594177257"/>
    <n v="127600235470"/>
    <n v="63180646715"/>
    <n v="63180646715"/>
    <n v="63180646715"/>
  </r>
  <r>
    <s v="41-06-00-013"/>
    <x v="1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2426110344"/>
    <n v="0"/>
    <n v="2426110344"/>
    <n v="0"/>
    <n v="2426110344"/>
    <n v="0"/>
    <n v="2362212337"/>
    <n v="2063959355"/>
    <n v="2063959355"/>
    <n v="2063959355"/>
  </r>
  <r>
    <s v="41-06-00-013"/>
    <x v="1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9664755748"/>
    <n v="0"/>
    <n v="0"/>
    <n v="79664755748"/>
    <n v="0"/>
    <n v="79664755748"/>
    <n v="0"/>
    <n v="79664755748"/>
    <n v="38388986597"/>
    <n v="38388986597"/>
    <n v="38388986597"/>
  </r>
  <r>
    <s v="41-06-00-013"/>
    <x v="1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2843795547"/>
    <n v="0"/>
    <n v="2843795547"/>
    <n v="0"/>
    <n v="2430702472"/>
    <n v="413093075"/>
    <n v="1909861262"/>
    <n v="0"/>
    <n v="0"/>
    <n v="0"/>
  </r>
  <r>
    <s v="41-06-00-013"/>
    <x v="10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29980000"/>
    <n v="4833333"/>
    <n v="825146667"/>
    <n v="0"/>
    <n v="825146667"/>
    <n v="0"/>
    <n v="825146667"/>
    <n v="357280000"/>
    <n v="357280000"/>
    <n v="357280000"/>
  </r>
  <r>
    <s v="41-06-00-013"/>
    <x v="10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135801144"/>
    <n v="0"/>
    <n v="138801144"/>
    <n v="0"/>
    <n v="138801144"/>
    <n v="0"/>
    <n v="98967285"/>
    <n v="75899200"/>
    <n v="75899200"/>
    <n v="75899200"/>
  </r>
  <r>
    <s v="41-06-00-013"/>
    <x v="10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331780480"/>
    <n v="240708270"/>
    <n v="0"/>
    <n v="2572488750"/>
    <n v="0"/>
    <n v="2572488750"/>
    <n v="0"/>
    <n v="2331780480"/>
    <n v="699534144"/>
    <n v="699534144"/>
    <n v="699534144"/>
  </r>
  <r>
    <s v="41-06-00-013"/>
    <x v="10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20029100"/>
    <n v="785908800"/>
    <n v="3850280"/>
    <n v="1202087620"/>
    <n v="0"/>
    <n v="1202087620"/>
    <n v="0"/>
    <n v="1200487620"/>
    <n v="386876271"/>
    <n v="386876271"/>
    <n v="386876271"/>
  </r>
  <r>
    <s v="41-06-00-013"/>
    <x v="10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13811954"/>
    <n v="13811954"/>
    <n v="13811954"/>
  </r>
  <r>
    <s v="41-06-00-013"/>
    <x v="10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2177463"/>
    <n v="0"/>
    <n v="0"/>
    <n v="22177463"/>
    <n v="0"/>
    <n v="22177463"/>
    <n v="0"/>
    <n v="7476362"/>
    <n v="5404734"/>
    <n v="5404734"/>
    <n v="5404734"/>
  </r>
  <r>
    <s v="41-06-00-013"/>
    <x v="10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13"/>
    <x v="10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113191700"/>
    <n v="495655450"/>
    <n v="112314000"/>
    <n v="2496533150"/>
    <n v="0"/>
    <n v="2482568570"/>
    <n v="13964580"/>
    <n v="2482567070"/>
    <n v="49097220"/>
    <n v="49097220"/>
    <n v="49097220"/>
  </r>
  <r>
    <s v="41-06-00-013"/>
    <x v="10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26812900"/>
    <n v="0"/>
    <n v="5615700"/>
    <n v="221197200"/>
    <n v="0"/>
    <n v="221197200"/>
    <n v="0"/>
    <n v="221197200"/>
    <n v="5777365"/>
    <n v="5777365"/>
    <n v="5777365"/>
  </r>
  <r>
    <s v="41-06-00-013"/>
    <x v="10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40708270"/>
    <n v="0"/>
    <n v="240708270"/>
    <n v="0"/>
    <n v="240708270"/>
    <n v="0"/>
    <n v="0"/>
    <n v="0"/>
    <n v="0"/>
    <n v="0"/>
  </r>
  <r>
    <s v="41-06-00-013"/>
    <x v="10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4630400"/>
    <n v="22429300"/>
    <n v="22429300"/>
    <n v="22429300"/>
  </r>
  <r>
    <s v="41-06-00-013"/>
    <x v="10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7000000"/>
    <n v="0"/>
    <n v="9000000"/>
    <n v="0"/>
    <n v="5000000"/>
    <n v="4000000"/>
    <n v="3532249"/>
    <n v="2716709"/>
    <n v="2716709"/>
    <n v="2716709"/>
  </r>
  <r>
    <s v="41-06-00-013"/>
    <x v="10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360018"/>
    <n v="9345018"/>
    <n v="15000"/>
    <n v="0"/>
    <n v="0"/>
    <n v="15000"/>
    <n v="0"/>
    <n v="0"/>
    <n v="0"/>
    <n v="0"/>
  </r>
  <r>
    <s v="41-06-00-013"/>
    <x v="10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70587120"/>
    <n v="0"/>
    <n v="3279520"/>
    <n v="167307600"/>
    <n v="0"/>
    <n v="167307600"/>
    <n v="0"/>
    <n v="167307600"/>
    <n v="72637224"/>
    <n v="72637224"/>
    <n v="72637224"/>
  </r>
  <r>
    <s v="41-06-00-013"/>
    <x v="10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44077139"/>
    <n v="0"/>
    <n v="0"/>
    <n v="44077139"/>
    <n v="0"/>
    <n v="44077139"/>
    <n v="0"/>
    <n v="23888702"/>
    <n v="18836140"/>
    <n v="18836140"/>
    <n v="18836140"/>
  </r>
  <r>
    <s v="41-06-00-013"/>
    <x v="10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25367480"/>
    <n v="1224520"/>
    <n v="0"/>
    <n v="126592000"/>
    <n v="0"/>
    <n v="126592000"/>
    <n v="0"/>
    <n v="125367480"/>
    <n v="57893734"/>
    <n v="57893734"/>
    <n v="57893734"/>
  </r>
  <r>
    <s v="41-06-00-013"/>
    <x v="10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036964"/>
    <n v="0"/>
    <n v="0"/>
    <n v="9036964"/>
    <n v="0"/>
    <n v="9036964"/>
    <n v="0"/>
    <n v="6518564"/>
    <n v="6380952"/>
    <n v="6380952"/>
    <n v="6380952"/>
  </r>
  <r>
    <s v="41-06-00-013"/>
    <x v="10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541388106"/>
    <n v="70050227"/>
    <n v="0"/>
    <n v="611438333"/>
    <n v="0"/>
    <n v="599715250"/>
    <n v="11723083"/>
    <n v="595970551"/>
    <n v="329912750"/>
    <n v="329912750"/>
    <n v="329912750"/>
  </r>
  <r>
    <s v="41-06-00-013"/>
    <x v="10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5000000"/>
    <n v="0"/>
    <n v="35000000"/>
    <n v="0"/>
    <n v="35000000"/>
    <n v="0"/>
    <n v="32782941"/>
    <n v="26233627"/>
    <n v="26233627"/>
    <n v="26233627"/>
  </r>
  <r>
    <s v="41-06-00-013"/>
    <x v="10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8920000"/>
    <n v="0"/>
    <n v="0"/>
    <n v="8920000"/>
    <n v="0"/>
    <n v="8920000"/>
    <n v="0"/>
    <n v="0"/>
    <n v="0"/>
    <n v="0"/>
    <n v="0"/>
  </r>
  <r>
    <s v="41-06-00-013"/>
    <x v="10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2088235"/>
    <n v="0"/>
    <n v="32088235"/>
    <n v="15004348"/>
    <n v="15004348"/>
    <n v="15004348"/>
  </r>
  <r>
    <s v="41-06-00-013"/>
    <x v="10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14334136"/>
    <n v="0"/>
    <n v="0"/>
    <n v="214334136"/>
    <n v="0"/>
    <n v="214334136"/>
    <n v="0"/>
    <n v="214334136"/>
    <n v="54634000"/>
    <n v="54634000"/>
    <n v="54634000"/>
  </r>
  <r>
    <s v="41-06-00-013"/>
    <x v="10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00328172"/>
    <n v="12694090"/>
    <n v="0"/>
    <n v="413022262"/>
    <n v="0"/>
    <n v="412907050"/>
    <n v="115212"/>
    <n v="402436963"/>
    <n v="201074994"/>
    <n v="201074994"/>
    <n v="201074994"/>
  </r>
  <r>
    <s v="41-06-00-013"/>
    <x v="10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15548000"/>
    <n v="0"/>
    <n v="115548000"/>
    <n v="0"/>
    <n v="115548000"/>
    <n v="0"/>
    <n v="0"/>
    <n v="0"/>
    <n v="0"/>
    <n v="0"/>
  </r>
  <r>
    <s v="41-06-00-013"/>
    <x v="10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5000000"/>
    <n v="0"/>
    <n v="15000000"/>
    <n v="0"/>
    <n v="15000000"/>
    <n v="0"/>
    <n v="0"/>
    <n v="0"/>
    <n v="0"/>
    <n v="0"/>
  </r>
  <r>
    <s v="41-06-00-013"/>
    <x v="10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000000"/>
    <n v="0"/>
    <n v="0"/>
    <n v="3000000"/>
    <n v="0"/>
    <n v="3000000"/>
    <n v="0"/>
    <n v="2987147"/>
    <n v="2849535"/>
    <n v="2849535"/>
    <n v="2849535"/>
  </r>
  <r>
    <s v="41-06-00-013"/>
    <x v="10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80023"/>
    <n v="462192"/>
    <n v="0"/>
    <n v="942215"/>
    <n v="0"/>
    <n v="0"/>
    <n v="942215"/>
    <n v="0"/>
    <n v="0"/>
    <n v="0"/>
    <n v="0"/>
  </r>
  <r>
    <s v="41-06-00-013"/>
    <x v="10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179760000"/>
    <n v="0"/>
    <n v="19760000"/>
    <n v="160000000"/>
    <n v="0"/>
    <n v="160000000"/>
    <n v="0"/>
    <n v="160000000"/>
    <n v="152000000"/>
    <n v="152000000"/>
    <n v="152000000"/>
  </r>
  <r>
    <s v="41-06-00-013"/>
    <x v="10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0"/>
    <n v="0"/>
    <n v="0"/>
    <n v="0"/>
  </r>
  <r>
    <s v="41-06-00-013"/>
    <x v="10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67000000"/>
    <n v="0"/>
    <n v="0"/>
    <n v="167000000"/>
    <n v="0"/>
    <n v="167000000"/>
    <n v="0"/>
    <n v="46597000"/>
    <n v="0"/>
    <n v="0"/>
    <n v="0"/>
  </r>
  <r>
    <s v="41-06-00-013"/>
    <x v="10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0"/>
    <n v="20000000"/>
    <n v="0"/>
    <n v="0"/>
    <n v="0"/>
    <n v="0"/>
  </r>
  <r>
    <s v="41-06-00-013"/>
    <x v="10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52948000"/>
    <n v="2499000"/>
    <n v="128729500"/>
    <n v="0"/>
    <n v="128729500"/>
    <n v="0"/>
    <n v="128729500"/>
    <n v="52308165"/>
    <n v="52308165"/>
    <n v="52308165"/>
  </r>
  <r>
    <s v="41-06-00-013"/>
    <x v="10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0044000"/>
    <n v="1454960"/>
    <n v="0"/>
    <n v="11498960"/>
    <n v="0"/>
    <n v="10044000"/>
    <n v="1454960"/>
    <n v="4409051"/>
    <n v="3116756"/>
    <n v="3116756"/>
    <n v="3116756"/>
  </r>
  <r>
    <s v="41-06-00-015"/>
    <x v="1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63000000"/>
    <n v="4400000"/>
    <n v="765049"/>
    <n v="66634951"/>
    <n v="0"/>
    <n v="66634951"/>
    <n v="0"/>
    <n v="66634951"/>
    <n v="66634951"/>
    <n v="66634951"/>
    <n v="66634951"/>
  </r>
  <r>
    <s v="41-06-00-015"/>
    <x v="11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070000"/>
    <n v="0"/>
    <n v="0"/>
    <n v="1070000"/>
    <n v="0"/>
    <n v="300000"/>
    <n v="770000"/>
    <n v="300000"/>
    <n v="300000"/>
    <n v="300000"/>
    <n v="300000"/>
  </r>
  <r>
    <s v="41-06-00-015"/>
    <x v="1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6650000"/>
    <n v="0"/>
    <n v="0"/>
    <n v="16650000"/>
    <n v="0"/>
    <n v="16267800"/>
    <n v="382200"/>
    <n v="16267800"/>
    <n v="1328354"/>
    <n v="1328354"/>
    <n v="1328354"/>
  </r>
  <r>
    <s v="41-06-00-015"/>
    <x v="1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9000000"/>
    <n v="0"/>
    <n v="0"/>
    <n v="29000000"/>
    <n v="0"/>
    <n v="29000000"/>
    <n v="0"/>
    <n v="0"/>
    <n v="0"/>
    <n v="0"/>
    <n v="0"/>
  </r>
  <r>
    <s v="41-06-00-015"/>
    <x v="1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2500000"/>
    <n v="0"/>
    <n v="0"/>
    <n v="2500000"/>
    <n v="0"/>
    <n v="2500000"/>
    <n v="0"/>
    <n v="2160538.5"/>
    <n v="529227"/>
    <n v="529227"/>
    <n v="529227"/>
  </r>
  <r>
    <s v="41-06-00-015"/>
    <x v="1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1000000"/>
    <n v="0"/>
    <n v="0"/>
    <n v="11000000"/>
    <n v="0"/>
    <n v="11000000"/>
    <n v="0"/>
    <n v="7314280"/>
    <n v="7292210"/>
    <n v="7292210"/>
    <n v="7292210"/>
  </r>
  <r>
    <s v="41-06-00-015"/>
    <x v="1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72500000"/>
    <n v="0"/>
    <n v="0"/>
    <n v="72500000"/>
    <n v="0"/>
    <n v="72500000"/>
    <n v="0"/>
    <n v="64631924"/>
    <n v="64016574"/>
    <n v="64016574"/>
    <n v="64016574"/>
  </r>
  <r>
    <s v="41-06-00-015"/>
    <x v="1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5000000"/>
    <n v="0"/>
    <n v="0"/>
    <n v="15000000"/>
    <n v="0"/>
    <n v="15000000"/>
    <n v="0"/>
    <n v="13378780"/>
    <n v="13363651"/>
    <n v="13363651"/>
    <n v="13363651"/>
  </r>
  <r>
    <s v="41-06-00-015"/>
    <x v="1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6000000"/>
    <n v="0"/>
    <n v="0"/>
    <n v="16000000"/>
    <n v="0"/>
    <n v="15852568"/>
    <n v="147432"/>
    <n v="15347481"/>
    <n v="13646543"/>
    <n v="13646543"/>
    <n v="13646543"/>
  </r>
  <r>
    <s v="41-06-00-015"/>
    <x v="11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3000000"/>
    <n v="0"/>
    <n v="3000000"/>
    <n v="0"/>
    <n v="1500000"/>
    <n v="1500000"/>
    <n v="1500000"/>
    <n v="1500000"/>
    <n v="1500000"/>
    <n v="1500000"/>
  </r>
  <r>
    <s v="41-06-00-015"/>
    <x v="1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7673244"/>
    <n v="0"/>
    <n v="0"/>
    <n v="107673244"/>
    <n v="0"/>
    <n v="107673244"/>
    <n v="0"/>
    <n v="0"/>
    <n v="0"/>
    <n v="0"/>
    <n v="0"/>
  </r>
  <r>
    <s v="41-06-00-015"/>
    <x v="1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37308480"/>
    <n v="0"/>
    <n v="837308480"/>
    <n v="0"/>
    <n v="0"/>
    <n v="0"/>
    <n v="0"/>
    <n v="0"/>
    <n v="0"/>
    <n v="0"/>
    <n v="0"/>
  </r>
  <r>
    <s v="41-06-00-015"/>
    <x v="1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6837767"/>
    <n v="0"/>
    <n v="3788529"/>
    <n v="63049238"/>
    <n v="0"/>
    <n v="63049238"/>
    <n v="0"/>
    <n v="63049238"/>
    <n v="26354986"/>
    <n v="26354986"/>
    <n v="26354986"/>
  </r>
  <r>
    <s v="41-06-00-015"/>
    <x v="1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672274"/>
    <n v="0"/>
    <n v="0"/>
    <n v="1672274"/>
    <n v="0"/>
    <n v="1672274"/>
    <n v="0"/>
    <n v="348683"/>
    <n v="82970"/>
    <n v="82970"/>
    <n v="82970"/>
  </r>
  <r>
    <s v="41-06-00-015"/>
    <x v="11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276867670"/>
    <n v="0"/>
    <n v="30658320"/>
    <n v="2246209350"/>
    <n v="0"/>
    <n v="2246209350"/>
    <n v="0"/>
    <n v="2237382474"/>
    <n v="976521355"/>
    <n v="976521355"/>
    <n v="976521355"/>
  </r>
  <r>
    <s v="41-06-00-015"/>
    <x v="1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9060716918"/>
    <n v="20533664"/>
    <n v="434458762"/>
    <n v="8646791820"/>
    <n v="0"/>
    <n v="8646791820"/>
    <n v="0"/>
    <n v="8646791820"/>
    <n v="3074233403"/>
    <n v="3074233403"/>
    <n v="3074233403"/>
  </r>
  <r>
    <s v="41-06-00-015"/>
    <x v="11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0906570"/>
    <n v="0"/>
    <n v="0"/>
    <n v="50906570"/>
    <n v="0"/>
    <n v="50906570"/>
    <n v="0"/>
    <n v="50906570"/>
    <n v="15745700"/>
    <n v="15745700"/>
    <n v="15745700"/>
  </r>
  <r>
    <s v="41-06-00-015"/>
    <x v="1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792024863"/>
    <n v="46899987"/>
    <n v="13371562"/>
    <n v="3825553288"/>
    <n v="0"/>
    <n v="3825553288"/>
    <n v="0"/>
    <n v="3825553288"/>
    <n v="1543636855"/>
    <n v="1543636855"/>
    <n v="1543636855"/>
  </r>
  <r>
    <s v="41-06-00-015"/>
    <x v="1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473704405"/>
    <n v="167689398"/>
    <n v="0"/>
    <n v="1641393803"/>
    <n v="0"/>
    <n v="1629705734"/>
    <n v="11688069"/>
    <n v="1458763573"/>
    <n v="1121804541"/>
    <n v="1121804541"/>
    <n v="1121804541"/>
  </r>
  <r>
    <s v="41-06-00-015"/>
    <x v="1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42081000"/>
    <n v="0"/>
    <n v="0"/>
    <n v="142081000"/>
    <n v="0"/>
    <n v="141327498"/>
    <n v="753502"/>
    <n v="92486392"/>
    <n v="62408600"/>
    <n v="62408600"/>
    <n v="62408600"/>
  </r>
  <r>
    <s v="41-06-00-015"/>
    <x v="11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0281000"/>
    <n v="0"/>
    <n v="0"/>
    <n v="20281000"/>
    <n v="0"/>
    <n v="19456682"/>
    <n v="824318"/>
    <n v="19456682"/>
    <n v="4346684"/>
    <n v="4346684"/>
    <n v="4346684"/>
  </r>
  <r>
    <s v="41-06-00-015"/>
    <x v="11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Nación"/>
    <s v="16"/>
    <s v="CSF"/>
    <s v="ACCIONES PARA REFERENTES AFECTIVOS"/>
    <n v="0"/>
    <n v="2368000"/>
    <n v="0"/>
    <n v="2368000"/>
    <n v="0"/>
    <n v="0"/>
    <n v="2368000"/>
    <n v="0"/>
    <n v="0"/>
    <n v="0"/>
    <n v="0"/>
  </r>
  <r>
    <s v="41-06-00-015"/>
    <x v="1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9094400"/>
    <n v="0"/>
    <n v="19094400"/>
    <n v="0"/>
    <n v="19094400"/>
    <n v="0"/>
    <n v="4331600"/>
    <n v="0"/>
    <n v="0"/>
    <n v="0"/>
  </r>
  <r>
    <s v="41-06-00-015"/>
    <x v="1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5475485885"/>
    <n v="2488051289"/>
    <n v="7196579483"/>
    <n v="30766957691"/>
    <n v="0"/>
    <n v="30440872473"/>
    <n v="326085218"/>
    <n v="29308309873"/>
    <n v="14115938310"/>
    <n v="14115938310"/>
    <n v="14115938310"/>
  </r>
  <r>
    <s v="41-06-00-015"/>
    <x v="1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6804312970"/>
    <n v="2533796"/>
    <n v="6801779174"/>
    <n v="0"/>
    <n v="6801401178"/>
    <n v="377996"/>
    <n v="6801401178"/>
    <n v="3948165475"/>
    <n v="3948165475"/>
    <n v="3948165475"/>
  </r>
  <r>
    <s v="41-06-00-015"/>
    <x v="1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0030049297"/>
    <n v="4227068"/>
    <n v="0"/>
    <n v="40034276365"/>
    <n v="0"/>
    <n v="40030049297"/>
    <n v="4227068"/>
    <n v="40030049297"/>
    <n v="18981724538"/>
    <n v="18981724538"/>
    <n v="18981724538"/>
  </r>
  <r>
    <s v="41-06-00-015"/>
    <x v="1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0"/>
    <n v="6589347396"/>
    <n v="6589347396"/>
    <n v="0"/>
    <n v="0"/>
    <n v="0"/>
    <n v="0"/>
    <n v="0"/>
    <n v="0"/>
    <n v="0"/>
    <n v="0"/>
  </r>
  <r>
    <s v="41-06-00-015"/>
    <x v="1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086918264"/>
    <n v="0"/>
    <n v="1086918264"/>
    <n v="0"/>
    <n v="1086879066"/>
    <n v="39198"/>
    <n v="338590968"/>
    <n v="0"/>
    <n v="0"/>
    <n v="0"/>
  </r>
  <r>
    <s v="41-06-00-015"/>
    <x v="1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912630000"/>
    <n v="8313332"/>
    <n v="904316668"/>
    <n v="0"/>
    <n v="753516668"/>
    <n v="150800000"/>
    <n v="753516668"/>
    <n v="314166668"/>
    <n v="314166668"/>
    <n v="314166668"/>
  </r>
  <r>
    <s v="41-06-00-015"/>
    <x v="1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152671369"/>
    <n v="0"/>
    <n v="155671369"/>
    <n v="0"/>
    <n v="152590498"/>
    <n v="3080871"/>
    <n v="90119982"/>
    <n v="60142859"/>
    <n v="60142859"/>
    <n v="60142859"/>
  </r>
  <r>
    <s v="41-06-00-015"/>
    <x v="11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52330"/>
    <n v="0"/>
    <n v="52330"/>
    <n v="0"/>
    <n v="52330"/>
    <n v="0"/>
    <n v="52330"/>
    <n v="20000"/>
    <n v="20000"/>
    <n v="20000"/>
  </r>
  <r>
    <s v="41-06-00-015"/>
    <x v="11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027635200"/>
    <n v="210840000"/>
    <n v="0"/>
    <n v="2238475200"/>
    <n v="0"/>
    <n v="2238475200"/>
    <n v="0"/>
    <n v="2238475200"/>
    <n v="608290560"/>
    <n v="608290560"/>
    <n v="608290560"/>
  </r>
  <r>
    <s v="41-06-00-015"/>
    <x v="11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78624185"/>
    <n v="0"/>
    <n v="4865"/>
    <n v="78619320"/>
    <n v="0"/>
    <n v="78619320"/>
    <n v="0"/>
    <n v="78619320"/>
    <n v="15650611"/>
    <n v="15650611"/>
    <n v="15650611"/>
  </r>
  <r>
    <s v="41-06-00-015"/>
    <x v="11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093033"/>
    <n v="0"/>
    <n v="33884033"/>
    <n v="0"/>
    <n v="32791000"/>
    <n v="1093033"/>
    <n v="32791000"/>
    <n v="14905000"/>
    <n v="14905000"/>
    <n v="14905000"/>
  </r>
  <r>
    <s v="41-06-00-015"/>
    <x v="11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548036"/>
    <n v="5000000"/>
    <n v="0"/>
    <n v="18548036"/>
    <n v="0"/>
    <n v="12524182"/>
    <n v="6023854"/>
    <n v="9275300"/>
    <n v="5631965"/>
    <n v="5631965"/>
    <n v="5631965"/>
  </r>
  <r>
    <s v="41-06-00-015"/>
    <x v="11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15"/>
    <x v="11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582361510"/>
    <n v="21704586"/>
    <n v="204349031"/>
    <n v="1399717065"/>
    <n v="0"/>
    <n v="1358779653"/>
    <n v="40937412"/>
    <n v="1358779653"/>
    <n v="34494956"/>
    <n v="34494956"/>
    <n v="34494956"/>
  </r>
  <r>
    <s v="41-06-00-015"/>
    <x v="11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94551790"/>
    <n v="0"/>
    <n v="12066467"/>
    <n v="82485323"/>
    <n v="0"/>
    <n v="81881747"/>
    <n v="603576"/>
    <n v="81881747"/>
    <n v="2259216"/>
    <n v="2259216"/>
    <n v="2259216"/>
  </r>
  <r>
    <s v="41-06-00-015"/>
    <x v="11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10840000"/>
    <n v="0"/>
    <n v="210840000"/>
    <n v="0"/>
    <n v="210840000"/>
    <n v="0"/>
    <n v="210840000"/>
    <n v="0"/>
    <n v="0"/>
    <n v="0"/>
  </r>
  <r>
    <s v="41-06-00-015"/>
    <x v="11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417400"/>
    <n v="58252400"/>
    <n v="0"/>
    <n v="58252400"/>
    <n v="0"/>
    <n v="58252400"/>
    <n v="18283600"/>
    <n v="18283600"/>
    <n v="18283600"/>
  </r>
  <r>
    <s v="41-06-00-015"/>
    <x v="11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4500000"/>
    <n v="0"/>
    <n v="7500000"/>
    <n v="0"/>
    <n v="5806028"/>
    <n v="1693972"/>
    <n v="4107219"/>
    <n v="1614322"/>
    <n v="1614322"/>
    <n v="1614322"/>
  </r>
  <r>
    <s v="41-06-00-015"/>
    <x v="11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6707653"/>
    <n v="6694653"/>
    <n v="13000"/>
    <n v="0"/>
    <n v="0"/>
    <n v="13000"/>
    <n v="0"/>
    <n v="0"/>
    <n v="0"/>
    <n v="0"/>
  </r>
  <r>
    <s v="41-06-00-015"/>
    <x v="1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82541853"/>
    <n v="14364647"/>
    <n v="5962000"/>
    <n v="290944500"/>
    <n v="0"/>
    <n v="290944500"/>
    <n v="0"/>
    <n v="290944500"/>
    <n v="113321800"/>
    <n v="113321800"/>
    <n v="113321800"/>
  </r>
  <r>
    <s v="41-06-00-015"/>
    <x v="1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6292433"/>
    <n v="0"/>
    <n v="0"/>
    <n v="56292433"/>
    <n v="0"/>
    <n v="55862754"/>
    <n v="429679"/>
    <n v="16249538"/>
    <n v="7621394"/>
    <n v="7621394"/>
    <n v="7621394"/>
  </r>
  <r>
    <s v="41-06-00-015"/>
    <x v="1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0436575"/>
    <n v="0"/>
    <n v="46642"/>
    <n v="90389933"/>
    <n v="0"/>
    <n v="90389933"/>
    <n v="0"/>
    <n v="90389933"/>
    <n v="39700000"/>
    <n v="39700000"/>
    <n v="39700000"/>
  </r>
  <r>
    <s v="41-06-00-015"/>
    <x v="1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6976125"/>
    <n v="0"/>
    <n v="0"/>
    <n v="6976125"/>
    <n v="0"/>
    <n v="6976125"/>
    <n v="0"/>
    <n v="5496324"/>
    <n v="2906228"/>
    <n v="2906228"/>
    <n v="2906228"/>
  </r>
  <r>
    <s v="41-06-00-015"/>
    <x v="11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98570541"/>
    <n v="65451934"/>
    <n v="1754207"/>
    <n v="462268268"/>
    <n v="0"/>
    <n v="456791268"/>
    <n v="5477000"/>
    <n v="446733968"/>
    <n v="260355402"/>
    <n v="260355402"/>
    <n v="260355402"/>
  </r>
  <r>
    <s v="41-06-00-015"/>
    <x v="11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5000000"/>
    <n v="0"/>
    <n v="35000000"/>
    <n v="0"/>
    <n v="35000000"/>
    <n v="0"/>
    <n v="34072293"/>
    <n v="27910629"/>
    <n v="27910629"/>
    <n v="27910629"/>
  </r>
  <r>
    <s v="41-06-00-015"/>
    <x v="11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4000000"/>
    <n v="0"/>
    <n v="0"/>
    <n v="4000000"/>
    <n v="0"/>
    <n v="1225000"/>
    <n v="2775000"/>
    <n v="1225000"/>
    <n v="1225000"/>
    <n v="1225000"/>
    <n v="1225000"/>
  </r>
  <r>
    <s v="41-06-00-015"/>
    <x v="11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787735"/>
    <n v="31300500"/>
    <n v="0"/>
    <n v="31300500"/>
    <n v="0"/>
    <n v="31300500"/>
    <n v="15203100"/>
    <n v="15203100"/>
    <n v="15203100"/>
  </r>
  <r>
    <s v="41-06-00-015"/>
    <x v="11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0642000"/>
    <n v="0"/>
    <n v="0"/>
    <n v="10642000"/>
    <n v="0"/>
    <n v="10642000"/>
    <n v="0"/>
    <n v="6150452"/>
    <n v="0"/>
    <n v="0"/>
    <n v="0"/>
  </r>
  <r>
    <s v="41-06-00-015"/>
    <x v="11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346562904"/>
    <n v="0"/>
    <n v="0"/>
    <n v="346562904"/>
    <n v="0"/>
    <n v="346562904"/>
    <n v="0"/>
    <n v="346562904"/>
    <n v="72842027"/>
    <n v="72842027"/>
    <n v="72842027"/>
  </r>
  <r>
    <s v="41-06-00-015"/>
    <x v="11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53767000"/>
    <n v="0"/>
    <n v="53767000"/>
    <n v="0"/>
    <n v="8000000"/>
    <n v="45767000"/>
    <n v="1913796"/>
    <n v="1913796"/>
    <n v="1913796"/>
    <n v="1913796"/>
  </r>
  <r>
    <s v="41-06-00-015"/>
    <x v="11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2000000"/>
    <n v="0"/>
    <n v="12000000"/>
    <n v="0"/>
    <n v="12000000"/>
    <n v="0"/>
    <n v="0"/>
    <n v="0"/>
    <n v="0"/>
    <n v="0"/>
  </r>
  <r>
    <s v="41-06-00-015"/>
    <x v="11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00000"/>
    <n v="0"/>
    <n v="2500000"/>
    <n v="2900000"/>
    <n v="0"/>
    <n v="0"/>
    <n v="2900000"/>
    <n v="0"/>
    <n v="0"/>
    <n v="0"/>
    <n v="0"/>
  </r>
  <r>
    <s v="41-06-00-015"/>
    <x v="11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18905"/>
    <n v="215068"/>
    <n v="0"/>
    <n v="533973"/>
    <n v="0"/>
    <n v="318905"/>
    <n v="215068"/>
    <n v="318905"/>
    <n v="83765"/>
    <n v="83765"/>
    <n v="83765"/>
  </r>
  <r>
    <s v="41-06-00-015"/>
    <x v="11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60000000"/>
    <n v="0"/>
    <n v="60000000"/>
    <n v="0"/>
    <n v="60000000"/>
    <n v="0"/>
    <n v="0"/>
    <n v="0"/>
    <n v="0"/>
    <n v="0"/>
  </r>
  <r>
    <s v="41-06-00-015"/>
    <x v="11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14000000"/>
    <n v="0"/>
    <n v="0"/>
    <n v="114000000"/>
    <n v="0"/>
    <n v="114000000"/>
    <n v="0"/>
    <n v="50627878.450000003"/>
    <n v="0"/>
    <n v="0"/>
    <n v="0"/>
  </r>
  <r>
    <s v="41-06-00-015"/>
    <x v="11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1000000"/>
    <n v="0"/>
    <n v="0"/>
    <n v="21000000"/>
    <n v="0"/>
    <n v="21000000"/>
    <n v="0"/>
    <n v="19687673"/>
    <n v="19594024"/>
    <n v="19594024"/>
    <n v="19594024"/>
  </r>
  <r>
    <s v="41-06-00-015"/>
    <x v="11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23975000"/>
    <n v="0"/>
    <n v="102255500"/>
    <n v="0"/>
    <n v="80683000"/>
    <n v="21572500"/>
    <n v="78950930"/>
    <n v="37859966"/>
    <n v="37859966"/>
    <n v="37859966"/>
  </r>
  <r>
    <s v="41-06-00-015"/>
    <x v="11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4986000"/>
    <n v="0"/>
    <n v="0"/>
    <n v="14986000"/>
    <n v="0"/>
    <n v="14772297"/>
    <n v="213703"/>
    <n v="7345640"/>
    <n v="4942951"/>
    <n v="4942951"/>
    <n v="4942951"/>
  </r>
  <r>
    <s v="41-06-00-017"/>
    <x v="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66000000"/>
    <n v="1385000"/>
    <n v="2826497"/>
    <n v="64558503"/>
    <n v="0"/>
    <n v="64558503"/>
    <n v="0"/>
    <n v="64558503"/>
    <n v="64558503"/>
    <n v="64558503"/>
    <n v="64558503"/>
  </r>
  <r>
    <s v="41-06-00-017"/>
    <x v="4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000000"/>
    <n v="0"/>
    <n v="0"/>
    <n v="1000000"/>
    <n v="0"/>
    <n v="883900"/>
    <n v="116100"/>
    <n v="358600"/>
    <n v="331500"/>
    <n v="331500"/>
    <n v="331500"/>
  </r>
  <r>
    <s v="41-06-00-017"/>
    <x v="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4000106"/>
    <n v="0"/>
    <n v="1408000"/>
    <n v="22592106"/>
    <n v="0"/>
    <n v="22592106"/>
    <n v="0"/>
    <n v="22592106"/>
    <n v="4140688"/>
    <n v="4140688"/>
    <n v="4140688"/>
  </r>
  <r>
    <s v="41-06-00-017"/>
    <x v="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7500000"/>
    <n v="0"/>
    <n v="0"/>
    <n v="17500000"/>
    <n v="0"/>
    <n v="3251080"/>
    <n v="14248920"/>
    <n v="3251080"/>
    <n v="742679"/>
    <n v="742679"/>
    <n v="742679"/>
  </r>
  <r>
    <s v="41-06-00-017"/>
    <x v="4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500000"/>
    <n v="0"/>
    <n v="221000"/>
    <n v="1279000"/>
    <n v="0"/>
    <n v="1279000"/>
    <n v="0"/>
    <n v="1279000"/>
    <n v="0"/>
    <n v="0"/>
    <n v="0"/>
  </r>
  <r>
    <s v="41-06-00-017"/>
    <x v="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500000"/>
    <n v="460888"/>
    <n v="0"/>
    <n v="1960888"/>
    <n v="0"/>
    <n v="1958625"/>
    <n v="2263"/>
    <n v="1393000"/>
    <n v="1138650"/>
    <n v="1138650"/>
    <n v="1138650"/>
  </r>
  <r>
    <s v="41-06-00-017"/>
    <x v="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3000000"/>
    <n v="0"/>
    <n v="0"/>
    <n v="13000000"/>
    <n v="0"/>
    <n v="11167151"/>
    <n v="1832849"/>
    <n v="10021681"/>
    <n v="10021681"/>
    <n v="10021681"/>
    <n v="10021681"/>
  </r>
  <r>
    <s v="41-06-00-017"/>
    <x v="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9500000"/>
    <n v="0"/>
    <n v="0"/>
    <n v="59500000"/>
    <n v="0"/>
    <n v="59379390"/>
    <n v="120610"/>
    <n v="56722348"/>
    <n v="56722348"/>
    <n v="56722348"/>
    <n v="56722348"/>
  </r>
  <r>
    <s v="41-06-00-017"/>
    <x v="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9500000"/>
    <n v="0"/>
    <n v="0"/>
    <n v="19500000"/>
    <n v="0"/>
    <n v="17417873"/>
    <n v="2082127"/>
    <n v="15343570"/>
    <n v="14955396"/>
    <n v="14955396"/>
    <n v="14955396"/>
  </r>
  <r>
    <s v="41-06-00-017"/>
    <x v="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3000000"/>
    <n v="0"/>
    <n v="0"/>
    <n v="13000000"/>
    <n v="0"/>
    <n v="12970000"/>
    <n v="30000"/>
    <n v="6589408"/>
    <n v="6589408"/>
    <n v="6589408"/>
    <n v="6589408"/>
  </r>
  <r>
    <s v="41-06-00-017"/>
    <x v="4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000000"/>
    <n v="0"/>
    <n v="2000000"/>
    <n v="0"/>
    <n v="1892639"/>
    <n v="107361"/>
    <n v="1242639"/>
    <n v="1242639"/>
    <n v="1242639"/>
    <n v="1242639"/>
  </r>
  <r>
    <s v="41-06-00-017"/>
    <x v="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84248149"/>
    <n v="8333859"/>
    <n v="0"/>
    <n v="92582008"/>
    <n v="0"/>
    <n v="92582008"/>
    <n v="0"/>
    <n v="0"/>
    <n v="0"/>
    <n v="0"/>
    <n v="0"/>
  </r>
  <r>
    <s v="41-06-00-017"/>
    <x v="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40885440"/>
    <n v="0"/>
    <n v="61976004"/>
    <n v="778909436"/>
    <n v="0"/>
    <n v="778909436"/>
    <n v="0"/>
    <n v="778909436"/>
    <n v="147589551"/>
    <n v="147589551"/>
    <n v="147589551"/>
  </r>
  <r>
    <s v="41-06-00-017"/>
    <x v="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2129918"/>
    <n v="0"/>
    <n v="12129918"/>
    <n v="0"/>
    <n v="0"/>
    <n v="0"/>
    <n v="0"/>
    <n v="0"/>
    <n v="0"/>
    <n v="0"/>
    <n v="0"/>
  </r>
  <r>
    <s v="41-06-00-017"/>
    <x v="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657158"/>
    <n v="0"/>
    <n v="0"/>
    <n v="13657158"/>
    <n v="0"/>
    <n v="13210325"/>
    <n v="446833"/>
    <n v="9160751"/>
    <n v="7784230"/>
    <n v="7784230"/>
    <n v="7784230"/>
  </r>
  <r>
    <s v="41-06-00-017"/>
    <x v="4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418356125"/>
    <n v="0"/>
    <n v="0"/>
    <n v="418356125"/>
    <n v="0"/>
    <n v="418356125"/>
    <n v="0"/>
    <n v="418356125"/>
    <n v="172414834"/>
    <n v="172414834"/>
    <n v="172414834"/>
  </r>
  <r>
    <s v="41-06-00-017"/>
    <x v="4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838993555"/>
    <n v="0"/>
    <n v="120018223"/>
    <n v="4718975332"/>
    <n v="0"/>
    <n v="4718975332"/>
    <n v="0"/>
    <n v="4621591237"/>
    <n v="2039041600"/>
    <n v="2039041600"/>
    <n v="2039041600"/>
  </r>
  <r>
    <s v="41-06-00-017"/>
    <x v="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9489954527"/>
    <n v="56343628"/>
    <n v="902831179"/>
    <n v="28643466976"/>
    <n v="0"/>
    <n v="28632787257"/>
    <n v="10679719"/>
    <n v="28425021919"/>
    <n v="12264708129"/>
    <n v="12264708129"/>
    <n v="12264708129"/>
  </r>
  <r>
    <s v="41-06-00-017"/>
    <x v="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Nación"/>
    <s v="16"/>
    <s v="CSF"/>
    <s v="VÍCTIMA DE CONFLICTO ARMADO"/>
    <n v="0"/>
    <n v="34351125"/>
    <n v="94931"/>
    <n v="34256194"/>
    <n v="0"/>
    <n v="34256194"/>
    <n v="0"/>
    <n v="33900204"/>
    <n v="439054"/>
    <n v="439054"/>
    <n v="439054"/>
  </r>
  <r>
    <s v="41-06-00-017"/>
    <x v="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542417030"/>
    <n v="6404225"/>
    <n v="13981732"/>
    <n v="1534839523"/>
    <n v="0"/>
    <n v="1534839523"/>
    <n v="0"/>
    <n v="1185891123"/>
    <n v="593856899"/>
    <n v="593856899"/>
    <n v="593856899"/>
  </r>
  <r>
    <s v="41-06-00-017"/>
    <x v="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9611215350"/>
    <n v="0"/>
    <n v="397964803"/>
    <n v="9213250547"/>
    <n v="0"/>
    <n v="9213250547"/>
    <n v="0"/>
    <n v="9170712947"/>
    <n v="4033846489"/>
    <n v="4033846489"/>
    <n v="4033846489"/>
  </r>
  <r>
    <s v="41-06-00-017"/>
    <x v="4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73633233"/>
    <n v="10440000"/>
    <n v="163193233"/>
    <n v="0"/>
    <n v="152823233"/>
    <n v="10370000"/>
    <n v="152823233"/>
    <n v="3654200"/>
    <n v="3654200"/>
    <n v="3654200"/>
  </r>
  <r>
    <s v="41-06-00-017"/>
    <x v="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602525000"/>
    <n v="382382118"/>
    <n v="0"/>
    <n v="1984907118"/>
    <n v="0"/>
    <n v="1968467017"/>
    <n v="16440101"/>
    <n v="1957581084"/>
    <n v="1398337265"/>
    <n v="1398337265"/>
    <n v="1398337265"/>
  </r>
  <r>
    <s v="41-06-00-017"/>
    <x v="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27601000"/>
    <n v="0"/>
    <n v="0"/>
    <n v="227601000"/>
    <n v="0"/>
    <n v="182512642"/>
    <n v="45088358"/>
    <n v="147681920"/>
    <n v="112949866"/>
    <n v="112949866"/>
    <n v="112949866"/>
  </r>
  <r>
    <s v="41-06-00-017"/>
    <x v="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1596000"/>
    <n v="0"/>
    <n v="0"/>
    <n v="21596000"/>
    <n v="0"/>
    <n v="21596000"/>
    <n v="0"/>
    <n v="21596000"/>
    <n v="16174112"/>
    <n v="16174112"/>
    <n v="16174112"/>
  </r>
  <r>
    <s v="41-06-00-017"/>
    <x v="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8552700"/>
    <n v="1900600"/>
    <n v="6652100"/>
    <n v="0"/>
    <n v="6652100"/>
    <n v="0"/>
    <n v="6652100"/>
    <n v="2850900"/>
    <n v="2850900"/>
    <n v="2850900"/>
  </r>
  <r>
    <s v="41-06-00-017"/>
    <x v="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77466243292"/>
    <n v="1394971649"/>
    <n v="678527969"/>
    <n v="78182686972"/>
    <n v="0"/>
    <n v="78180146047"/>
    <n v="2540925"/>
    <n v="78180146047"/>
    <n v="38707102269"/>
    <n v="38707102269"/>
    <n v="38707102269"/>
  </r>
  <r>
    <s v="41-06-00-017"/>
    <x v="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900987828"/>
    <n v="1029118078"/>
    <n v="871869750"/>
    <n v="0"/>
    <n v="871869750"/>
    <n v="0"/>
    <n v="871869750"/>
    <n v="655810452"/>
    <n v="655810452"/>
    <n v="655810452"/>
  </r>
  <r>
    <s v="41-06-00-017"/>
    <x v="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9937306872"/>
    <n v="0"/>
    <n v="607657558"/>
    <n v="9329649314"/>
    <n v="0"/>
    <n v="9183412994"/>
    <n v="146236320"/>
    <n v="9183412994"/>
    <n v="4423954509"/>
    <n v="4423954509"/>
    <n v="4423954509"/>
  </r>
  <r>
    <s v="41-06-00-017"/>
    <x v="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2720964265"/>
    <n v="0"/>
    <n v="9939290"/>
    <n v="2711024975"/>
    <n v="0"/>
    <n v="2711024975"/>
    <n v="0"/>
    <n v="2711024975"/>
    <n v="0"/>
    <n v="0"/>
    <n v="0"/>
  </r>
  <r>
    <s v="41-06-00-017"/>
    <x v="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63080000"/>
    <n v="869995"/>
    <n v="362210005"/>
    <n v="0"/>
    <n v="362210005"/>
    <n v="0"/>
    <n v="362210005"/>
    <n v="154376665"/>
    <n v="154376665"/>
    <n v="154376665"/>
  </r>
  <r>
    <s v="41-06-00-017"/>
    <x v="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9000000"/>
    <n v="66911840"/>
    <n v="0"/>
    <n v="75911840"/>
    <n v="0"/>
    <n v="72411840"/>
    <n v="3500000"/>
    <n v="60375937"/>
    <n v="47295723"/>
    <n v="47295723"/>
    <n v="47295723"/>
  </r>
  <r>
    <s v="41-06-00-017"/>
    <x v="4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926253440"/>
    <n v="159449716"/>
    <n v="17730856"/>
    <n v="2067972300"/>
    <n v="0"/>
    <n v="2067972300"/>
    <n v="0"/>
    <n v="2067972300"/>
    <n v="577876032"/>
    <n v="577876032"/>
    <n v="577876032"/>
  </r>
  <r>
    <s v="41-06-00-017"/>
    <x v="4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6050000"/>
    <n v="0"/>
    <n v="0"/>
    <n v="106050000"/>
    <n v="0"/>
    <n v="106050000"/>
    <n v="0"/>
    <n v="106050000"/>
    <n v="63630000"/>
    <n v="63630000"/>
    <n v="63630000"/>
  </r>
  <r>
    <s v="41-06-00-017"/>
    <x v="4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14308800"/>
    <n v="14308800"/>
    <n v="14308800"/>
  </r>
  <r>
    <s v="41-06-00-017"/>
    <x v="4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414853"/>
    <n v="8000000"/>
    <n v="0"/>
    <n v="21414853"/>
    <n v="0"/>
    <n v="20414853"/>
    <n v="1000000"/>
    <n v="15720451"/>
    <n v="11937007"/>
    <n v="11937007"/>
    <n v="11937007"/>
  </r>
  <r>
    <s v="41-06-00-017"/>
    <x v="4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455417960"/>
    <n v="0"/>
    <n v="233471047"/>
    <n v="1221946913"/>
    <n v="0"/>
    <n v="1221946913"/>
    <n v="0"/>
    <n v="1221946913"/>
    <n v="116585693"/>
    <n v="116585693"/>
    <n v="116585693"/>
  </r>
  <r>
    <s v="41-06-00-017"/>
    <x v="4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535002640"/>
    <n v="0"/>
    <n v="28144878"/>
    <n v="506857762"/>
    <n v="0"/>
    <n v="506857762"/>
    <n v="0"/>
    <n v="506857762"/>
    <n v="82639702"/>
    <n v="82639702"/>
    <n v="82639702"/>
  </r>
  <r>
    <s v="41-06-00-017"/>
    <x v="4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41718860"/>
    <n v="0"/>
    <n v="141718860"/>
    <n v="0"/>
    <n v="141718860"/>
    <n v="0"/>
    <n v="141718860"/>
    <n v="0"/>
    <n v="0"/>
    <n v="0"/>
  </r>
  <r>
    <s v="41-06-00-017"/>
    <x v="4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0"/>
    <n v="67606800"/>
    <n v="0"/>
    <n v="67606800"/>
    <n v="0"/>
    <n v="67606800"/>
    <n v="27000200"/>
    <n v="27000200"/>
    <n v="27000200"/>
  </r>
  <r>
    <s v="41-06-00-017"/>
    <x v="4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9000000"/>
    <n v="0"/>
    <n v="12000000"/>
    <n v="0"/>
    <n v="8129986"/>
    <n v="3870014"/>
    <n v="3425493"/>
    <n v="3376687"/>
    <n v="3376687"/>
    <n v="3376687"/>
  </r>
  <r>
    <s v="41-06-00-017"/>
    <x v="4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7961682"/>
    <n v="7946682"/>
    <n v="15000"/>
    <n v="0"/>
    <n v="0"/>
    <n v="15000"/>
    <n v="0"/>
    <n v="0"/>
    <n v="0"/>
    <n v="0"/>
  </r>
  <r>
    <s v="41-06-00-017"/>
    <x v="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3147393"/>
    <n v="102496167"/>
    <n v="0"/>
    <n v="102496167"/>
    <n v="0"/>
    <n v="87569467"/>
    <n v="44119000"/>
    <n v="44119000"/>
    <n v="44119000"/>
  </r>
  <r>
    <s v="41-06-00-017"/>
    <x v="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20409115"/>
    <n v="1662964"/>
    <n v="14941379"/>
    <n v="12239427"/>
    <n v="12239427"/>
    <n v="12239427"/>
  </r>
  <r>
    <s v="41-06-00-017"/>
    <x v="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970200"/>
    <n v="187420"/>
    <n v="95495400"/>
    <n v="0"/>
    <n v="94525200"/>
    <n v="970200"/>
    <n v="94525200"/>
    <n v="43243200"/>
    <n v="43243200"/>
    <n v="43243200"/>
  </r>
  <r>
    <s v="41-06-00-017"/>
    <x v="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082901"/>
    <n v="0"/>
    <n v="0"/>
    <n v="9082901"/>
    <n v="0"/>
    <n v="9082901"/>
    <n v="0"/>
    <n v="7133650"/>
    <n v="6373860"/>
    <n v="6373860"/>
    <n v="6373860"/>
  </r>
  <r>
    <s v="41-06-00-017"/>
    <x v="4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110771305"/>
    <n v="118063001"/>
    <n v="145421305"/>
    <n v="1083413001"/>
    <n v="0"/>
    <n v="1082856201"/>
    <n v="556800"/>
    <n v="1055336135"/>
    <n v="587425671"/>
    <n v="587425671"/>
    <n v="587425671"/>
  </r>
  <r>
    <s v="41-06-00-017"/>
    <x v="4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4700000"/>
    <n v="0"/>
    <n v="24700000"/>
    <n v="0"/>
    <n v="23225075"/>
    <n v="1474925"/>
    <n v="21486112"/>
    <n v="13569884"/>
    <n v="13569884"/>
    <n v="13569884"/>
  </r>
  <r>
    <s v="41-06-00-017"/>
    <x v="4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819500"/>
    <n v="0"/>
    <n v="519500"/>
    <n v="300000"/>
    <n v="0"/>
    <n v="0"/>
    <n v="300000"/>
    <n v="0"/>
    <n v="0"/>
    <n v="0"/>
    <n v="0"/>
  </r>
  <r>
    <s v="41-06-00-017"/>
    <x v="4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4606900"/>
    <n v="14606900"/>
    <n v="14606900"/>
  </r>
  <r>
    <s v="41-06-00-017"/>
    <x v="4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7144701"/>
    <n v="0"/>
    <n v="0"/>
    <n v="17144701"/>
    <n v="0"/>
    <n v="17144701"/>
    <n v="0"/>
    <n v="17144701"/>
    <n v="7255691"/>
    <n v="7255691"/>
    <n v="7255691"/>
  </r>
  <r>
    <s v="41-06-00-017"/>
    <x v="4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67877056"/>
    <n v="0"/>
    <n v="0"/>
    <n v="167877056"/>
    <n v="0"/>
    <n v="167877048"/>
    <n v="8"/>
    <n v="167877048"/>
    <n v="69948770"/>
    <n v="69948770"/>
    <n v="69948770"/>
  </r>
  <r>
    <s v="41-06-00-017"/>
    <x v="4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68763000"/>
    <n v="0"/>
    <n v="68763000"/>
    <n v="0"/>
    <n v="0"/>
    <n v="68763000"/>
    <n v="0"/>
    <n v="0"/>
    <n v="0"/>
    <n v="0"/>
  </r>
  <r>
    <s v="41-06-00-017"/>
    <x v="4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9734080"/>
    <n v="0"/>
    <n v="9734080"/>
    <n v="0"/>
    <n v="9734080"/>
    <n v="0"/>
    <n v="9734080"/>
    <n v="0"/>
    <n v="0"/>
    <n v="0"/>
  </r>
  <r>
    <s v="41-06-00-017"/>
    <x v="4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00000"/>
    <n v="0"/>
    <n v="0"/>
    <n v="4000000"/>
    <n v="0"/>
    <n v="4000000"/>
    <n v="0"/>
    <n v="1666545"/>
    <n v="1666545"/>
    <n v="1666545"/>
    <n v="1666545"/>
  </r>
  <r>
    <s v="41-06-00-017"/>
    <x v="4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533080"/>
    <n v="275052"/>
    <n v="0"/>
    <n v="808132"/>
    <n v="0"/>
    <n v="0"/>
    <n v="808132"/>
    <n v="0"/>
    <n v="0"/>
    <n v="0"/>
    <n v="0"/>
  </r>
  <r>
    <s v="41-06-00-017"/>
    <x v="4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97730856"/>
    <n v="0"/>
    <n v="197730856"/>
    <n v="0"/>
    <n v="4712400"/>
    <n v="193018456"/>
    <n v="4712400"/>
    <n v="4712400"/>
    <n v="4712400"/>
    <n v="4712400"/>
  </r>
  <r>
    <s v="41-06-00-017"/>
    <x v="4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30000000"/>
    <n v="0"/>
    <n v="0"/>
    <n v="130000000"/>
    <n v="0"/>
    <n v="67389793"/>
    <n v="62610207"/>
    <n v="67389793"/>
    <n v="17222317"/>
    <n v="17222317"/>
    <n v="17222317"/>
  </r>
  <r>
    <s v="41-06-00-017"/>
    <x v="4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3289004"/>
    <n v="16710996"/>
    <n v="1423700"/>
    <n v="0"/>
    <n v="0"/>
    <n v="0"/>
  </r>
  <r>
    <s v="41-06-00-017"/>
    <x v="4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1878867"/>
    <n v="78377133"/>
    <n v="0"/>
    <n v="78377133"/>
    <n v="0"/>
    <n v="78377133"/>
    <n v="39832267"/>
    <n v="39832267"/>
    <n v="39832267"/>
  </r>
  <r>
    <s v="41-06-00-017"/>
    <x v="4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270000"/>
    <n v="0"/>
    <n v="0"/>
    <n v="9270000"/>
    <n v="0"/>
    <n v="9270000"/>
    <n v="0"/>
    <n v="8041765"/>
    <n v="7243112"/>
    <n v="7243112"/>
    <n v="7243112"/>
  </r>
  <r>
    <s v="41-06-00-018"/>
    <x v="1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8000000"/>
    <n v="375000"/>
    <n v="3041038"/>
    <n v="35333962"/>
    <n v="0"/>
    <n v="35333962"/>
    <n v="0"/>
    <n v="35333962"/>
    <n v="35333962"/>
    <n v="35333962"/>
    <n v="35333962"/>
  </r>
  <r>
    <s v="41-06-00-018"/>
    <x v="12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4963072"/>
    <n v="0"/>
    <n v="14197703"/>
    <n v="10765369"/>
    <n v="0"/>
    <n v="10764072"/>
    <n v="1297"/>
    <n v="10764072"/>
    <n v="4792550"/>
    <n v="4792550"/>
    <n v="4792550"/>
  </r>
  <r>
    <s v="41-06-00-018"/>
    <x v="1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0"/>
    <n v="14197703"/>
    <n v="0"/>
    <n v="14197703"/>
    <n v="0"/>
    <n v="14197703"/>
    <n v="0"/>
    <n v="2827897.09"/>
    <n v="2826704.09"/>
    <n v="2826704.09"/>
    <n v="2826704.09"/>
  </r>
  <r>
    <s v="41-06-00-018"/>
    <x v="12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2000000"/>
    <n v="400000"/>
    <n v="400000"/>
    <n v="400000"/>
  </r>
  <r>
    <s v="41-06-00-018"/>
    <x v="1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000000"/>
    <n v="0"/>
    <n v="0"/>
    <n v="7000000"/>
    <n v="0"/>
    <n v="6998936"/>
    <n v="1064"/>
    <n v="6898228"/>
    <n v="4661514"/>
    <n v="4661514"/>
    <n v="4661514"/>
  </r>
  <r>
    <s v="41-06-00-018"/>
    <x v="1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500000"/>
    <n v="0"/>
    <n v="0"/>
    <n v="2500000"/>
    <n v="0"/>
    <n v="1856821"/>
    <n v="643179"/>
    <n v="1856821"/>
    <n v="1854250"/>
    <n v="1854250"/>
    <n v="1854250"/>
  </r>
  <r>
    <s v="41-06-00-018"/>
    <x v="1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46500000"/>
    <n v="0"/>
    <n v="0"/>
    <n v="46500000"/>
    <n v="0"/>
    <n v="45092790"/>
    <n v="1407210"/>
    <n v="45092790"/>
    <n v="45087160"/>
    <n v="45087160"/>
    <n v="45087160"/>
  </r>
  <r>
    <s v="41-06-00-018"/>
    <x v="12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1470000"/>
    <n v="0"/>
    <n v="0"/>
    <n v="1470000"/>
    <n v="0"/>
    <n v="917037"/>
    <n v="552963"/>
    <n v="917037"/>
    <n v="914825"/>
    <n v="914825"/>
    <n v="914825"/>
  </r>
  <r>
    <s v="41-06-00-018"/>
    <x v="1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500000"/>
    <n v="0"/>
    <n v="0"/>
    <n v="7500000"/>
    <n v="0"/>
    <n v="7488054"/>
    <n v="11946"/>
    <n v="7488054"/>
    <n v="7458173"/>
    <n v="7458173"/>
    <n v="7458173"/>
  </r>
  <r>
    <s v="41-06-00-018"/>
    <x v="1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5292132"/>
    <n v="6707868"/>
    <n v="4963804"/>
    <n v="4963804"/>
    <n v="4963804"/>
    <n v="4963804"/>
  </r>
  <r>
    <s v="41-06-00-018"/>
    <x v="12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251000"/>
    <n v="249000"/>
    <n v="251000"/>
    <n v="251000"/>
    <n v="251000"/>
    <n v="251000"/>
  </r>
  <r>
    <s v="41-06-00-018"/>
    <x v="1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1781789"/>
    <n v="0"/>
    <n v="0"/>
    <n v="51781789"/>
    <n v="0"/>
    <n v="51781789"/>
    <n v="0"/>
    <n v="51781789"/>
    <n v="9000000"/>
    <n v="9000000"/>
    <n v="9000000"/>
  </r>
  <r>
    <s v="41-06-00-018"/>
    <x v="12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739076480"/>
    <n v="0"/>
    <n v="102763692"/>
    <n v="1636312788"/>
    <n v="0"/>
    <n v="1636312788"/>
    <n v="0"/>
    <n v="1636312788"/>
    <n v="275911624"/>
    <n v="275911624"/>
    <n v="275911624"/>
  </r>
  <r>
    <s v="41-06-00-018"/>
    <x v="12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1433086"/>
    <n v="0"/>
    <n v="42056"/>
    <n v="41391030"/>
    <n v="0"/>
    <n v="41391030"/>
    <n v="0"/>
    <n v="41391030"/>
    <n v="18580778"/>
    <n v="18580778"/>
    <n v="18580778"/>
  </r>
  <r>
    <s v="41-06-00-018"/>
    <x v="1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0848200"/>
    <n v="0"/>
    <n v="33139"/>
    <n v="30815061"/>
    <n v="0"/>
    <n v="30815061"/>
    <n v="0"/>
    <n v="30815061"/>
    <n v="14089781"/>
    <n v="14089781"/>
    <n v="14089781"/>
  </r>
  <r>
    <s v="41-06-00-018"/>
    <x v="1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7789751"/>
    <n v="0"/>
    <n v="0"/>
    <n v="7789751"/>
    <n v="0"/>
    <n v="7046449"/>
    <n v="743302"/>
    <n v="5011036"/>
    <n v="3717716"/>
    <n v="3717716"/>
    <n v="3717716"/>
  </r>
  <r>
    <s v="41-06-00-018"/>
    <x v="1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55238160"/>
    <n v="0"/>
    <n v="56450240"/>
    <n v="98787920"/>
    <n v="0"/>
    <n v="98787920"/>
    <n v="0"/>
    <n v="0"/>
    <n v="0"/>
    <n v="0"/>
    <n v="0"/>
  </r>
  <r>
    <s v="41-06-00-018"/>
    <x v="1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4397558055"/>
    <n v="18655484"/>
    <n v="165753338"/>
    <n v="4250460201"/>
    <n v="0"/>
    <n v="4250460201"/>
    <n v="0"/>
    <n v="4227320856"/>
    <n v="1862250292"/>
    <n v="1862250292"/>
    <n v="1862250292"/>
  </r>
  <r>
    <s v="41-06-00-018"/>
    <x v="12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49308947"/>
    <n v="0"/>
    <n v="6479424"/>
    <n v="542829523"/>
    <n v="0"/>
    <n v="535468747"/>
    <n v="7360776"/>
    <n v="533688797"/>
    <n v="241530578"/>
    <n v="241530578"/>
    <n v="241530578"/>
  </r>
  <r>
    <s v="41-06-00-018"/>
    <x v="1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47774160"/>
    <n v="0"/>
    <n v="381841"/>
    <n v="647392319"/>
    <n v="0"/>
    <n v="647392319"/>
    <n v="0"/>
    <n v="647392319"/>
    <n v="294060859"/>
    <n v="294060859"/>
    <n v="294060859"/>
  </r>
  <r>
    <s v="41-06-00-018"/>
    <x v="12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2000000"/>
    <n v="0"/>
    <n v="2000000"/>
    <n v="0"/>
    <n v="2000000"/>
    <n v="0"/>
    <n v="2000000"/>
    <n v="0"/>
    <n v="0"/>
    <n v="0"/>
  </r>
  <r>
    <s v="41-06-00-018"/>
    <x v="1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236855170"/>
    <n v="369057198"/>
    <n v="0"/>
    <n v="1605912368"/>
    <n v="0"/>
    <n v="1587686235"/>
    <n v="18226133"/>
    <n v="1584199868"/>
    <n v="1124150544"/>
    <n v="1124150544"/>
    <n v="1124150544"/>
  </r>
  <r>
    <s v="41-06-00-018"/>
    <x v="1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61395000"/>
    <n v="0"/>
    <n v="0"/>
    <n v="161395000"/>
    <n v="0"/>
    <n v="100208732"/>
    <n v="61186268"/>
    <n v="93921096"/>
    <n v="78171710"/>
    <n v="78171710"/>
    <n v="78171710"/>
  </r>
  <r>
    <s v="41-06-00-018"/>
    <x v="1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07369000"/>
    <n v="0"/>
    <n v="0"/>
    <n v="107369000"/>
    <n v="0"/>
    <n v="65298156"/>
    <n v="42070844"/>
    <n v="65298156"/>
    <n v="15954064"/>
    <n v="15954064"/>
    <n v="15954064"/>
  </r>
  <r>
    <s v="41-06-00-018"/>
    <x v="12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130000"/>
    <n v="0"/>
    <n v="130000"/>
    <n v="0"/>
    <n v="130000"/>
    <n v="0"/>
    <n v="130000"/>
    <n v="98348"/>
    <n v="98348"/>
    <n v="98348"/>
  </r>
  <r>
    <s v="41-06-00-018"/>
    <x v="1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37241000"/>
    <n v="0"/>
    <n v="137241000"/>
    <n v="0"/>
    <n v="137241000"/>
    <n v="0"/>
    <n v="137241000"/>
    <n v="45548100"/>
    <n v="45548100"/>
    <n v="45548100"/>
  </r>
  <r>
    <s v="41-06-00-018"/>
    <x v="1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29679203499"/>
    <n v="2063714487"/>
    <n v="5972456"/>
    <n v="31736945530"/>
    <n v="0"/>
    <n v="31731290552"/>
    <n v="5654978"/>
    <n v="31700200362"/>
    <n v="14654665132"/>
    <n v="14654665132"/>
    <n v="14654665132"/>
  </r>
  <r>
    <s v="41-06-00-018"/>
    <x v="1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709334552"/>
    <n v="0"/>
    <n v="709334552"/>
    <n v="0"/>
    <n v="709334552"/>
    <n v="0"/>
    <n v="709334552"/>
    <n v="709334552"/>
    <n v="709334552"/>
    <n v="709334552"/>
  </r>
  <r>
    <s v="41-06-00-018"/>
    <x v="1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729545713"/>
    <n v="0"/>
    <n v="548313909"/>
    <n v="6181231804"/>
    <n v="0"/>
    <n v="6181231804"/>
    <n v="0"/>
    <n v="6181231804"/>
    <n v="3153735675"/>
    <n v="3153735675"/>
    <n v="3153735675"/>
  </r>
  <r>
    <s v="41-06-00-018"/>
    <x v="1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804581025"/>
    <n v="0"/>
    <n v="804581025"/>
    <n v="0"/>
    <n v="804581025"/>
    <n v="0"/>
    <n v="791091345"/>
    <n v="0"/>
    <n v="0"/>
    <n v="0"/>
  </r>
  <r>
    <s v="41-06-00-018"/>
    <x v="1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74100000"/>
    <n v="0"/>
    <n v="374100000"/>
    <n v="0"/>
    <n v="369750000"/>
    <n v="4350000"/>
    <n v="369750000"/>
    <n v="161916670"/>
    <n v="161916670"/>
    <n v="161916670"/>
  </r>
  <r>
    <s v="41-06-00-018"/>
    <x v="1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0781183"/>
    <n v="63848823"/>
    <n v="0"/>
    <n v="74630006"/>
    <n v="0"/>
    <n v="71343483"/>
    <n v="3286523"/>
    <n v="61775603"/>
    <n v="52121707"/>
    <n v="52121707"/>
    <n v="52121707"/>
  </r>
  <r>
    <s v="41-06-00-018"/>
    <x v="12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35000"/>
    <n v="0"/>
    <n v="35000"/>
    <n v="0"/>
    <n v="35000"/>
    <n v="0"/>
    <n v="35000"/>
    <n v="10544"/>
    <n v="10544"/>
    <n v="10544"/>
  </r>
  <r>
    <s v="41-06-00-018"/>
    <x v="12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216581120"/>
    <n v="599178155"/>
    <n v="198138425"/>
    <n v="1617620850"/>
    <n v="0"/>
    <n v="1617620850"/>
    <n v="0"/>
    <n v="1617620850"/>
    <n v="547461504"/>
    <n v="547461504"/>
    <n v="547461504"/>
  </r>
  <r>
    <s v="41-06-00-018"/>
    <x v="12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69700000"/>
    <n v="785908800"/>
    <n v="0"/>
    <n v="1255608800"/>
    <n v="0"/>
    <n v="1255608800"/>
    <n v="0"/>
    <n v="1255608800"/>
    <n v="517592642"/>
    <n v="517592642"/>
    <n v="517592642"/>
  </r>
  <r>
    <s v="41-06-00-018"/>
    <x v="12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2791000"/>
    <n v="1391133"/>
    <n v="32791000"/>
    <n v="15203100"/>
    <n v="15203100"/>
    <n v="15203100"/>
  </r>
  <r>
    <s v="41-06-00-018"/>
    <x v="12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10000000"/>
    <n v="0"/>
    <n v="26289465"/>
    <n v="0"/>
    <n v="20202811"/>
    <n v="6086654"/>
    <n v="19203537"/>
    <n v="15196548"/>
    <n v="15196548"/>
    <n v="15196548"/>
  </r>
  <r>
    <s v="41-06-00-018"/>
    <x v="12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274"/>
    <n v="274"/>
    <n v="274"/>
  </r>
  <r>
    <s v="41-06-00-018"/>
    <x v="12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248016320"/>
    <n v="67092800"/>
    <n v="167377910"/>
    <n v="1147731210"/>
    <n v="0"/>
    <n v="1147731210"/>
    <n v="0"/>
    <n v="1147731210"/>
    <n v="168174590"/>
    <n v="168174590"/>
    <n v="168174590"/>
  </r>
  <r>
    <s v="41-06-00-018"/>
    <x v="12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71878980"/>
    <n v="19205100"/>
    <n v="11747790"/>
    <n v="79336290"/>
    <n v="0"/>
    <n v="79336290"/>
    <n v="0"/>
    <n v="79336290"/>
    <n v="7304910"/>
    <n v="7304910"/>
    <n v="7304910"/>
  </r>
  <r>
    <s v="41-06-00-018"/>
    <x v="12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401039730"/>
    <n v="0"/>
    <n v="401039730"/>
    <n v="0"/>
    <n v="401039730"/>
    <n v="0"/>
    <n v="401039730"/>
    <n v="0"/>
    <n v="0"/>
    <n v="0"/>
  </r>
  <r>
    <s v="41-06-00-018"/>
    <x v="12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700800"/>
    <n v="66969000"/>
    <n v="0"/>
    <n v="66969000"/>
    <n v="0"/>
    <n v="66969000"/>
    <n v="26362400"/>
    <n v="26362400"/>
    <n v="26362400"/>
  </r>
  <r>
    <s v="41-06-00-018"/>
    <x v="12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8000000"/>
    <n v="0"/>
    <n v="10000000"/>
    <n v="0"/>
    <n v="6855660"/>
    <n v="3144340"/>
    <n v="6459846"/>
    <n v="4890804"/>
    <n v="4890804"/>
    <n v="4890804"/>
  </r>
  <r>
    <s v="41-06-00-018"/>
    <x v="12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279581"/>
    <n v="5254581"/>
    <n v="25000"/>
    <n v="0"/>
    <n v="10000"/>
    <n v="15000"/>
    <n v="10000"/>
    <n v="4725"/>
    <n v="4725"/>
    <n v="4725"/>
  </r>
  <r>
    <s v="41-06-00-018"/>
    <x v="1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1059360"/>
    <n v="104584200"/>
    <n v="0"/>
    <n v="104584200"/>
    <n v="0"/>
    <n v="104584200"/>
    <n v="44738234"/>
    <n v="44738234"/>
    <n v="44738234"/>
  </r>
  <r>
    <s v="41-06-00-018"/>
    <x v="1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17344207"/>
    <n v="4727872"/>
    <n v="15820194"/>
    <n v="14135765"/>
    <n v="14135765"/>
    <n v="14135765"/>
  </r>
  <r>
    <s v="41-06-00-018"/>
    <x v="1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970200"/>
    <n v="48820"/>
    <n v="95634000"/>
    <n v="0"/>
    <n v="94663800"/>
    <n v="970200"/>
    <n v="94663800"/>
    <n v="44490600"/>
    <n v="44490600"/>
    <n v="44490600"/>
  </r>
  <r>
    <s v="41-06-00-018"/>
    <x v="1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8109667"/>
    <n v="0"/>
    <n v="0"/>
    <n v="8109667"/>
    <n v="0"/>
    <n v="6457661"/>
    <n v="1652006"/>
    <n v="5595781"/>
    <n v="4766592"/>
    <n v="4766592"/>
    <n v="4766592"/>
  </r>
  <r>
    <s v="41-06-00-018"/>
    <x v="12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84772145"/>
    <n v="52543800"/>
    <n v="25418278"/>
    <n v="311897667"/>
    <n v="0"/>
    <n v="311232800"/>
    <n v="664867"/>
    <n v="301507800"/>
    <n v="182667835"/>
    <n v="182667835"/>
    <n v="182667835"/>
  </r>
  <r>
    <s v="41-06-00-018"/>
    <x v="12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5000000"/>
    <n v="0"/>
    <n v="15000000"/>
    <n v="0"/>
    <n v="12072962"/>
    <n v="2927038"/>
    <n v="10206261"/>
    <n v="9588301"/>
    <n v="9588301"/>
    <n v="9588301"/>
  </r>
  <r>
    <s v="41-06-00-018"/>
    <x v="12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500000"/>
    <n v="0"/>
    <n v="0"/>
    <n v="500000"/>
    <n v="0"/>
    <n v="250000"/>
    <n v="250000"/>
    <n v="250000"/>
    <n v="250000"/>
    <n v="250000"/>
    <n v="250000"/>
  </r>
  <r>
    <s v="41-06-00-018"/>
    <x v="12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5302467"/>
    <n v="15302467"/>
    <n v="15302467"/>
  </r>
  <r>
    <s v="41-06-00-018"/>
    <x v="12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280397"/>
    <n v="0"/>
    <n v="0"/>
    <n v="3280397"/>
    <n v="0"/>
    <n v="3280397"/>
    <n v="0"/>
    <n v="3280397"/>
    <n v="1490700"/>
    <n v="1490700"/>
    <n v="1490700"/>
  </r>
  <r>
    <s v="41-06-00-018"/>
    <x v="12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71386000"/>
    <n v="0"/>
    <n v="71386000"/>
    <n v="0"/>
    <n v="12813394"/>
    <n v="58572606"/>
    <n v="12813394"/>
    <n v="12813394"/>
    <n v="12813394"/>
    <n v="12813394"/>
  </r>
  <r>
    <s v="41-06-00-018"/>
    <x v="12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9515760"/>
    <n v="0"/>
    <n v="9515760"/>
    <n v="0"/>
    <n v="9515760"/>
    <n v="0"/>
    <n v="9515760"/>
    <n v="0"/>
    <n v="0"/>
    <n v="0"/>
  </r>
  <r>
    <s v="41-06-00-018"/>
    <x v="12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00000"/>
    <n v="0"/>
    <n v="1500000"/>
    <n v="2500000"/>
    <n v="0"/>
    <n v="2432260"/>
    <n v="67740"/>
    <n v="2432260"/>
    <n v="2307290"/>
    <n v="2307290"/>
    <n v="2307290"/>
  </r>
  <r>
    <s v="41-06-00-018"/>
    <x v="12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29856"/>
    <n v="285544"/>
    <n v="0"/>
    <n v="415400"/>
    <n v="0"/>
    <n v="320711"/>
    <n v="94689"/>
    <n v="320711"/>
    <n v="114234"/>
    <n v="114234"/>
    <n v="114234"/>
  </r>
  <r>
    <s v="41-06-00-018"/>
    <x v="12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11317950"/>
    <n v="298138425"/>
    <n v="0"/>
    <n v="309456375"/>
    <n v="0"/>
    <n v="301038996"/>
    <n v="8417379"/>
    <n v="9701100"/>
    <n v="0"/>
    <n v="0"/>
    <n v="0"/>
  </r>
  <r>
    <s v="41-06-00-018"/>
    <x v="12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37000000"/>
    <n v="0"/>
    <n v="0"/>
    <n v="137000000"/>
    <n v="0"/>
    <n v="122065690"/>
    <n v="14934310"/>
    <n v="122065690"/>
    <n v="34344444"/>
    <n v="34344444"/>
    <n v="34344444"/>
  </r>
  <r>
    <s v="41-06-00-018"/>
    <x v="12"/>
    <s v="C-4199-1500-5-0-103"/>
    <s v="C-4199-1500-5"/>
    <x v="6"/>
    <s v="DIRECCION ADMINISTRATIVA"/>
    <s v="Administrativa CONS"/>
    <x v="1"/>
    <s v="4199"/>
    <s v="1500"/>
    <s v="5"/>
    <s v="0"/>
    <s v="103"/>
    <m/>
    <m/>
    <s v="Propios"/>
    <s v="27"/>
    <s v="CSF"/>
    <s v="DOTACIÓN"/>
    <n v="0"/>
    <n v="35541667"/>
    <n v="0"/>
    <n v="35541667"/>
    <n v="0"/>
    <n v="0"/>
    <n v="35541667"/>
    <n v="0"/>
    <n v="0"/>
    <n v="0"/>
    <n v="0"/>
  </r>
  <r>
    <s v="41-06-00-018"/>
    <x v="12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7000000"/>
    <n v="0"/>
    <n v="0"/>
    <n v="17000000"/>
    <n v="0"/>
    <n v="17000000"/>
    <n v="0"/>
    <n v="12556997"/>
    <n v="3999306"/>
    <n v="3999306"/>
    <n v="3999306"/>
  </r>
  <r>
    <s v="41-06-00-018"/>
    <x v="12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255067"/>
    <n v="80000933"/>
    <n v="0"/>
    <n v="80000933"/>
    <n v="0"/>
    <n v="80000933"/>
    <n v="36284133"/>
    <n v="36284133"/>
    <n v="36284133"/>
  </r>
  <r>
    <s v="41-06-00-018"/>
    <x v="12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5812000"/>
    <n v="2658840"/>
    <n v="0"/>
    <n v="8470840"/>
    <n v="0"/>
    <n v="5559354"/>
    <n v="2911486"/>
    <n v="5305414"/>
    <n v="3170908"/>
    <n v="3170908"/>
    <n v="3170908"/>
  </r>
  <r>
    <s v="41-06-00-019"/>
    <x v="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4000000"/>
    <n v="1940000"/>
    <n v="0"/>
    <n v="45940000"/>
    <n v="0"/>
    <n v="45940000"/>
    <n v="0"/>
    <n v="44887634"/>
    <n v="44883424"/>
    <n v="44883424"/>
    <n v="44883424"/>
  </r>
  <r>
    <s v="41-06-00-019"/>
    <x v="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9050000"/>
    <n v="0"/>
    <n v="0"/>
    <n v="29050000"/>
    <n v="0"/>
    <n v="29050000"/>
    <n v="0"/>
    <n v="27426472"/>
    <n v="9157078"/>
    <n v="9157078"/>
    <n v="9157078"/>
  </r>
  <r>
    <s v="41-06-00-019"/>
    <x v="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0000000"/>
    <n v="0"/>
    <n v="0"/>
    <n v="10000000"/>
    <n v="0"/>
    <n v="3097334"/>
    <n v="6902666"/>
    <n v="3097334"/>
    <n v="0"/>
    <n v="0"/>
    <n v="0"/>
  </r>
  <r>
    <s v="41-06-00-019"/>
    <x v="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500000"/>
    <n v="0"/>
    <n v="0"/>
    <n v="7500000"/>
    <n v="0"/>
    <n v="7500000"/>
    <n v="0"/>
    <n v="0"/>
    <n v="0"/>
    <n v="0"/>
    <n v="0"/>
  </r>
  <r>
    <s v="41-06-00-019"/>
    <x v="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8000000"/>
    <n v="0"/>
    <n v="0"/>
    <n v="8000000"/>
    <n v="0"/>
    <n v="8000000"/>
    <n v="0"/>
    <n v="2269186"/>
    <n v="2246263"/>
    <n v="2246263"/>
    <n v="2246263"/>
  </r>
  <r>
    <s v="41-06-00-019"/>
    <x v="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4000000"/>
    <n v="0"/>
    <n v="0"/>
    <n v="64000000"/>
    <n v="0"/>
    <n v="64000000"/>
    <n v="0"/>
    <n v="64000000"/>
    <n v="64000000"/>
    <n v="64000000"/>
    <n v="64000000"/>
  </r>
  <r>
    <s v="41-06-00-019"/>
    <x v="5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1300000"/>
    <n v="0"/>
    <n v="0"/>
    <n v="1300000"/>
    <n v="0"/>
    <n v="1300000"/>
    <n v="0"/>
    <n v="936105"/>
    <n v="934645"/>
    <n v="934645"/>
    <n v="934645"/>
  </r>
  <r>
    <s v="41-06-00-019"/>
    <x v="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2000000"/>
    <n v="0"/>
    <n v="0"/>
    <n v="12000000"/>
    <n v="0"/>
    <n v="12000000"/>
    <n v="0"/>
    <n v="10942028"/>
    <n v="10929332"/>
    <n v="10929332"/>
    <n v="10929332"/>
  </r>
  <r>
    <s v="41-06-00-019"/>
    <x v="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25000000"/>
    <n v="0"/>
    <n v="16882233"/>
    <n v="15647951"/>
    <n v="15647951"/>
    <n v="15647951"/>
  </r>
  <r>
    <s v="41-06-00-019"/>
    <x v="5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9600000"/>
    <n v="0"/>
    <n v="9600000"/>
    <n v="0"/>
    <n v="1451247"/>
    <n v="8148753"/>
    <n v="1451247"/>
    <n v="1413000"/>
    <n v="1413000"/>
    <n v="1413000"/>
  </r>
  <r>
    <s v="41-06-00-019"/>
    <x v="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97810046"/>
    <n v="0"/>
    <n v="0"/>
    <n v="97810046"/>
    <n v="0"/>
    <n v="58939560"/>
    <n v="38870486"/>
    <n v="58890000"/>
    <n v="0"/>
    <n v="0"/>
    <n v="0"/>
  </r>
  <r>
    <s v="41-06-00-019"/>
    <x v="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2128593600"/>
    <n v="0"/>
    <n v="64108325"/>
    <n v="2064485275"/>
    <n v="0"/>
    <n v="2064485275"/>
    <n v="0"/>
    <n v="2064485275"/>
    <n v="341796850"/>
    <n v="341796850"/>
    <n v="341796850"/>
  </r>
  <r>
    <s v="41-06-00-019"/>
    <x v="5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0631705"/>
    <n v="0"/>
    <n v="2473742"/>
    <n v="48157963"/>
    <n v="0"/>
    <n v="48157963"/>
    <n v="0"/>
    <n v="47865653"/>
    <n v="21265504"/>
    <n v="21265504"/>
    <n v="21265504"/>
  </r>
  <r>
    <s v="41-06-00-019"/>
    <x v="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6152010"/>
    <n v="21287000"/>
    <n v="76152010"/>
    <n v="21287000"/>
    <n v="0"/>
    <n v="21287000"/>
    <n v="0"/>
    <n v="21186441"/>
    <n v="1982973"/>
    <n v="1982973"/>
    <n v="1982973"/>
  </r>
  <r>
    <s v="41-06-00-019"/>
    <x v="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0990952"/>
    <n v="0"/>
    <n v="0"/>
    <n v="20990952"/>
    <n v="0"/>
    <n v="20989518"/>
    <n v="1434"/>
    <n v="11993754"/>
    <n v="8368470"/>
    <n v="8368470"/>
    <n v="8368470"/>
  </r>
  <r>
    <s v="41-06-00-019"/>
    <x v="5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734729526"/>
    <n v="518710719"/>
    <n v="12107595"/>
    <n v="4241332650"/>
    <n v="0"/>
    <n v="4162781540"/>
    <n v="78551110"/>
    <n v="3707104010"/>
    <n v="1599140618"/>
    <n v="1599140618"/>
    <n v="1599140618"/>
  </r>
  <r>
    <s v="41-06-00-019"/>
    <x v="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4186206056"/>
    <n v="25084521"/>
    <n v="965492605"/>
    <n v="13245797972"/>
    <n v="0"/>
    <n v="13194263906"/>
    <n v="51534066"/>
    <n v="13189270046"/>
    <n v="5683385387"/>
    <n v="5683385387"/>
    <n v="5683385387"/>
  </r>
  <r>
    <s v="41-06-00-019"/>
    <x v="5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84583191"/>
    <n v="0"/>
    <n v="15364546"/>
    <n v="69218645"/>
    <n v="0"/>
    <n v="69135397"/>
    <n v="83248"/>
    <n v="69135397"/>
    <n v="27876151"/>
    <n v="27876151"/>
    <n v="27876151"/>
  </r>
  <r>
    <s v="41-06-00-019"/>
    <x v="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529630008"/>
    <n v="0"/>
    <n v="84258486"/>
    <n v="6445371522"/>
    <n v="0"/>
    <n v="6396100482"/>
    <n v="49271040"/>
    <n v="6396100482"/>
    <n v="2562626582"/>
    <n v="2562626582"/>
    <n v="2562626582"/>
  </r>
  <r>
    <s v="41-06-00-019"/>
    <x v="5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3780000"/>
    <n v="0"/>
    <n v="0"/>
    <n v="3780000"/>
    <n v="0"/>
    <n v="3780000"/>
    <n v="0"/>
    <n v="3780000"/>
    <n v="0"/>
    <n v="0"/>
    <n v="0"/>
  </r>
  <r>
    <s v="41-06-00-019"/>
    <x v="5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3780000"/>
    <n v="0"/>
    <n v="0"/>
    <n v="3780000"/>
    <n v="0"/>
    <n v="0"/>
    <n v="3780000"/>
    <n v="0"/>
    <n v="0"/>
    <n v="0"/>
    <n v="0"/>
  </r>
  <r>
    <s v="41-06-00-019"/>
    <x v="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280729396"/>
    <n v="574944633"/>
    <n v="0"/>
    <n v="2855674029"/>
    <n v="0"/>
    <n v="2831453130"/>
    <n v="24220899"/>
    <n v="2818382162"/>
    <n v="2015566225"/>
    <n v="2015566225"/>
    <n v="2015566225"/>
  </r>
  <r>
    <s v="41-06-00-019"/>
    <x v="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383312000"/>
    <n v="0"/>
    <n v="0"/>
    <n v="383312000"/>
    <n v="0"/>
    <n v="381312000"/>
    <n v="2000000"/>
    <n v="276427658"/>
    <n v="216775720"/>
    <n v="216775720"/>
    <n v="216775720"/>
  </r>
  <r>
    <s v="41-06-00-019"/>
    <x v="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464070000"/>
    <n v="0"/>
    <n v="0"/>
    <n v="464070000"/>
    <n v="0"/>
    <n v="458070000"/>
    <n v="6000000"/>
    <n v="454070000"/>
    <n v="73709754"/>
    <n v="73709754"/>
    <n v="73709754"/>
  </r>
  <r>
    <s v="41-06-00-019"/>
    <x v="5"/>
    <s v="C-4102-1500-3-0-114"/>
    <s v="C-4102-1500-3"/>
    <x v="2"/>
    <s v="DIRECCIÓN DE PROTECCIÓN "/>
    <s v="Dirección de Protección"/>
    <x v="1"/>
    <s v="4102"/>
    <s v="1500"/>
    <s v="3"/>
    <s v="0"/>
    <s v="114"/>
    <m/>
    <m/>
    <s v="Nación"/>
    <s v="16"/>
    <s v="CSF"/>
    <s v="ACCIONES PARA REFERENTES AFECTIVOS"/>
    <n v="0"/>
    <n v="884000"/>
    <n v="0"/>
    <n v="884000"/>
    <n v="0"/>
    <n v="884000"/>
    <n v="0"/>
    <n v="0"/>
    <n v="0"/>
    <n v="0"/>
    <n v="0"/>
  </r>
  <r>
    <s v="41-06-00-019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44674100"/>
    <n v="0"/>
    <n v="144674100"/>
    <n v="0"/>
    <n v="144638100"/>
    <n v="36000"/>
    <n v="144638100"/>
    <n v="39709280"/>
    <n v="39709280"/>
    <n v="39709280"/>
  </r>
  <r>
    <s v="41-06-00-019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03945477647"/>
    <n v="2463303982"/>
    <n v="4264721056"/>
    <n v="102144060573"/>
    <n v="0"/>
    <n v="102055738110"/>
    <n v="88322463"/>
    <n v="102045026687"/>
    <n v="51275917836"/>
    <n v="51275917836"/>
    <n v="51275917836"/>
  </r>
  <r>
    <s v="41-06-00-019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52692537"/>
    <n v="0"/>
    <n v="52692537"/>
    <n v="0"/>
    <n v="0"/>
    <n v="52692537"/>
    <n v="0"/>
    <n v="0"/>
    <n v="0"/>
    <n v="0"/>
  </r>
  <r>
    <s v="41-06-00-019"/>
    <x v="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66921542"/>
    <n v="0"/>
    <n v="66921542"/>
    <n v="0"/>
    <n v="29215013"/>
    <n v="37706529"/>
    <n v="29215013"/>
    <n v="29215013"/>
    <n v="29215013"/>
    <n v="29215013"/>
  </r>
  <r>
    <s v="41-06-00-019"/>
    <x v="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3312198134"/>
    <n v="0"/>
    <n v="463411910"/>
    <n v="62848786224"/>
    <n v="0"/>
    <n v="62739372355"/>
    <n v="109413869"/>
    <n v="62739372355"/>
    <n v="30690850939"/>
    <n v="30690850939"/>
    <n v="30690850939"/>
  </r>
  <r>
    <s v="41-06-00-019"/>
    <x v="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903708002"/>
    <n v="0"/>
    <n v="3903708002"/>
    <n v="0"/>
    <n v="3801231940"/>
    <n v="102476062"/>
    <n v="3671724793"/>
    <n v="0"/>
    <n v="0"/>
    <n v="0"/>
  </r>
  <r>
    <s v="41-06-00-019"/>
    <x v="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795180000"/>
    <n v="6090001"/>
    <n v="789089999"/>
    <n v="0"/>
    <n v="778263332"/>
    <n v="10826667"/>
    <n v="778263332"/>
    <n v="340169706"/>
    <n v="340169706"/>
    <n v="340169706"/>
  </r>
  <r>
    <s v="41-06-00-019"/>
    <x v="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3000000"/>
    <n v="184337974"/>
    <n v="0"/>
    <n v="197337974"/>
    <n v="0"/>
    <n v="190258760"/>
    <n v="7079214"/>
    <n v="140662406"/>
    <n v="113086097"/>
    <n v="113086097"/>
    <n v="113086097"/>
  </r>
  <r>
    <s v="41-06-00-019"/>
    <x v="5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331780480"/>
    <n v="1003959775"/>
    <n v="135453955"/>
    <n v="3200286300"/>
    <n v="0"/>
    <n v="3200286300"/>
    <n v="0"/>
    <n v="3200286300"/>
    <n v="1049301216"/>
    <n v="1049301216"/>
    <n v="1049301216"/>
  </r>
  <r>
    <s v="41-06-00-019"/>
    <x v="5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45625050"/>
    <n v="785908800"/>
    <n v="5471560"/>
    <n v="1426062290"/>
    <n v="0"/>
    <n v="1426062290"/>
    <n v="0"/>
    <n v="1426062290"/>
    <n v="403016880"/>
    <n v="403016880"/>
    <n v="403016880"/>
  </r>
  <r>
    <s v="41-06-00-019"/>
    <x v="5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2791000"/>
    <n v="2086700"/>
    <n v="32791000"/>
    <n v="15898670"/>
    <n v="15898670"/>
    <n v="15898670"/>
  </r>
  <r>
    <s v="41-06-00-019"/>
    <x v="5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0202459"/>
    <n v="5500000"/>
    <n v="0"/>
    <n v="25702459"/>
    <n v="0"/>
    <n v="20002459"/>
    <n v="5700000"/>
    <n v="15818689"/>
    <n v="12818199"/>
    <n v="12818199"/>
    <n v="12818199"/>
  </r>
  <r>
    <s v="41-06-00-019"/>
    <x v="5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19"/>
    <x v="5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652241975"/>
    <n v="613050000"/>
    <n v="361250600"/>
    <n v="3904041375"/>
    <n v="0"/>
    <n v="3698794575"/>
    <n v="205246800"/>
    <n v="3682298175"/>
    <n v="244843095"/>
    <n v="244843095"/>
    <n v="244843095"/>
  </r>
  <r>
    <s v="41-06-00-019"/>
    <x v="5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992086775"/>
    <n v="0"/>
    <n v="30816000"/>
    <n v="961270775"/>
    <n v="0"/>
    <n v="961270775"/>
    <n v="0"/>
    <n v="961270775"/>
    <n v="141719108"/>
    <n v="141719108"/>
    <n v="141719108"/>
  </r>
  <r>
    <s v="41-06-00-019"/>
    <x v="5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868505820"/>
    <n v="0"/>
    <n v="868505820"/>
    <n v="0"/>
    <n v="868505820"/>
    <n v="0"/>
    <n v="868505820"/>
    <n v="0"/>
    <n v="0"/>
    <n v="0"/>
  </r>
  <r>
    <s v="41-06-00-019"/>
    <x v="5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28063200"/>
    <n v="28063200"/>
    <n v="28063200"/>
  </r>
  <r>
    <s v="41-06-00-019"/>
    <x v="5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0000000"/>
    <n v="0"/>
    <n v="13000000"/>
    <n v="0"/>
    <n v="9000000"/>
    <n v="4000000"/>
    <n v="6543186"/>
    <n v="4348487"/>
    <n v="4348487"/>
    <n v="4348487"/>
  </r>
  <r>
    <s v="41-06-00-019"/>
    <x v="5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8577315"/>
    <n v="0"/>
    <n v="18577315"/>
    <n v="0"/>
    <n v="18577315"/>
    <n v="0"/>
    <n v="18577315"/>
    <n v="1972"/>
    <n v="1972"/>
    <n v="1972"/>
  </r>
  <r>
    <s v="41-06-00-019"/>
    <x v="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03058900"/>
    <n v="0"/>
    <n v="6613833"/>
    <n v="196445067"/>
    <n v="0"/>
    <n v="196445067"/>
    <n v="0"/>
    <n v="196445067"/>
    <n v="84431601"/>
    <n v="84431601"/>
    <n v="84431601"/>
  </r>
  <r>
    <s v="41-06-00-019"/>
    <x v="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40395019"/>
    <n v="0"/>
    <n v="0"/>
    <n v="40395019"/>
    <n v="0"/>
    <n v="40395019"/>
    <n v="0"/>
    <n v="27745746"/>
    <n v="22026297"/>
    <n v="22026297"/>
    <n v="22026297"/>
  </r>
  <r>
    <s v="41-06-00-019"/>
    <x v="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37792885"/>
    <n v="1386733"/>
    <n v="52618"/>
    <n v="139127000"/>
    <n v="0"/>
    <n v="139127000"/>
    <n v="0"/>
    <n v="137740267"/>
    <n v="62103067"/>
    <n v="62103067"/>
    <n v="62103067"/>
  </r>
  <r>
    <s v="41-06-00-019"/>
    <x v="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2388350"/>
    <n v="0"/>
    <n v="0"/>
    <n v="12388350"/>
    <n v="0"/>
    <n v="12388350"/>
    <n v="0"/>
    <n v="8625670"/>
    <n v="8625670"/>
    <n v="8625670"/>
    <n v="8625670"/>
  </r>
  <r>
    <s v="41-06-00-019"/>
    <x v="5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35637113"/>
    <n v="124776134"/>
    <n v="67827113"/>
    <n v="692586134"/>
    <n v="0"/>
    <n v="678079536"/>
    <n v="14506598"/>
    <n v="678079536"/>
    <n v="393130600"/>
    <n v="393130600"/>
    <n v="393130600"/>
  </r>
  <r>
    <s v="41-06-00-019"/>
    <x v="5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0200000"/>
    <n v="0"/>
    <n v="40200000"/>
    <n v="0"/>
    <n v="40200000"/>
    <n v="0"/>
    <n v="28915584"/>
    <n v="20080322"/>
    <n v="20080322"/>
    <n v="20080322"/>
  </r>
  <r>
    <s v="41-06-00-019"/>
    <x v="5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600000"/>
    <n v="0"/>
    <n v="600000"/>
    <n v="0"/>
    <n v="0"/>
    <n v="0"/>
    <n v="0"/>
    <n v="0"/>
    <n v="0"/>
    <n v="0"/>
    <n v="0"/>
  </r>
  <r>
    <s v="41-06-00-019"/>
    <x v="5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302467"/>
    <n v="15302467"/>
    <n v="15302467"/>
  </r>
  <r>
    <s v="41-06-00-019"/>
    <x v="5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9115829"/>
    <n v="0"/>
    <n v="0"/>
    <n v="29115829"/>
    <n v="0"/>
    <n v="29115829"/>
    <n v="0"/>
    <n v="29115829"/>
    <n v="17152565"/>
    <n v="17152565"/>
    <n v="17152565"/>
  </r>
  <r>
    <s v="41-06-00-019"/>
    <x v="5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3069496"/>
    <n v="0"/>
    <n v="0"/>
    <n v="23069496"/>
    <n v="0"/>
    <n v="23069496"/>
    <n v="0"/>
    <n v="22679958"/>
    <n v="9222758"/>
    <n v="9222758"/>
    <n v="9222758"/>
  </r>
  <r>
    <s v="41-06-00-019"/>
    <x v="5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60756000"/>
    <n v="0"/>
    <n v="60756000"/>
    <n v="0"/>
    <n v="60756000"/>
    <n v="0"/>
    <n v="242056"/>
    <n v="0"/>
    <n v="0"/>
    <n v="0"/>
  </r>
  <r>
    <s v="41-06-00-019"/>
    <x v="5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1849000"/>
    <n v="0"/>
    <n v="11849000"/>
    <n v="0"/>
    <n v="11849000"/>
    <n v="0"/>
    <n v="10394000"/>
    <n v="0"/>
    <n v="0"/>
    <n v="0"/>
  </r>
  <r>
    <s v="41-06-00-019"/>
    <x v="5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000000"/>
    <n v="0"/>
    <n v="0"/>
    <n v="3000000"/>
    <n v="0"/>
    <n v="3000000"/>
    <n v="0"/>
    <n v="1510818"/>
    <n v="1510818"/>
    <n v="1510818"/>
    <n v="1510818"/>
  </r>
  <r>
    <s v="41-06-00-019"/>
    <x v="5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89404"/>
    <n v="243024"/>
    <n v="0"/>
    <n v="532428"/>
    <n v="0"/>
    <n v="532428"/>
    <n v="0"/>
    <n v="532428"/>
    <n v="2954"/>
    <n v="2954"/>
    <n v="2954"/>
  </r>
  <r>
    <s v="41-06-00-019"/>
    <x v="5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35453955"/>
    <n v="0"/>
    <n v="235453955"/>
    <n v="0"/>
    <n v="235453955"/>
    <n v="0"/>
    <n v="41198001"/>
    <n v="0"/>
    <n v="0"/>
    <n v="0"/>
  </r>
  <r>
    <s v="41-06-00-019"/>
    <x v="5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76000000"/>
    <n v="0"/>
    <n v="0"/>
    <n v="76000000"/>
    <n v="0"/>
    <n v="76000000"/>
    <n v="0"/>
    <n v="76000000"/>
    <n v="0"/>
    <n v="0"/>
    <n v="0"/>
  </r>
  <r>
    <s v="41-06-00-019"/>
    <x v="5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0"/>
    <n v="0"/>
    <n v="0"/>
    <n v="0"/>
  </r>
  <r>
    <s v="41-06-00-019"/>
    <x v="5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63767"/>
    <n v="80192233"/>
    <n v="0"/>
    <n v="80192233"/>
    <n v="0"/>
    <n v="80192233"/>
    <n v="40927934"/>
    <n v="40927934"/>
    <n v="40927934"/>
  </r>
  <r>
    <s v="41-06-00-019"/>
    <x v="5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181000"/>
    <n v="1537231"/>
    <n v="0"/>
    <n v="7718231"/>
    <n v="0"/>
    <n v="6181000"/>
    <n v="1537231"/>
    <n v="1547967"/>
    <n v="524499"/>
    <n v="524499"/>
    <n v="524499"/>
  </r>
  <r>
    <s v="41-06-00-020"/>
    <x v="1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8000000"/>
    <n v="0"/>
    <n v="506305"/>
    <n v="37493695"/>
    <n v="0"/>
    <n v="37470062"/>
    <n v="23633"/>
    <n v="37470062"/>
    <n v="37470062"/>
    <n v="37470062"/>
    <n v="37470062"/>
  </r>
  <r>
    <s v="41-06-00-020"/>
    <x v="13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3550000"/>
    <n v="0"/>
    <n v="3550000"/>
    <n v="0"/>
    <n v="0"/>
    <n v="0"/>
    <n v="0"/>
    <n v="0"/>
    <n v="0"/>
    <n v="0"/>
    <n v="0"/>
  </r>
  <r>
    <s v="41-06-00-020"/>
    <x v="1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5000000"/>
    <n v="0"/>
    <n v="60000"/>
    <n v="14940000"/>
    <n v="0"/>
    <n v="14940000"/>
    <n v="0"/>
    <n v="2055862"/>
    <n v="0"/>
    <n v="0"/>
    <n v="0"/>
  </r>
  <r>
    <s v="41-06-00-020"/>
    <x v="13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4000000"/>
    <n v="0"/>
    <n v="4000000"/>
    <n v="0"/>
    <n v="0"/>
    <n v="0"/>
    <n v="0"/>
    <n v="0"/>
    <n v="0"/>
    <n v="0"/>
    <n v="0"/>
  </r>
  <r>
    <s v="41-06-00-020"/>
    <x v="13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0"/>
    <n v="5071248"/>
    <n v="0"/>
    <n v="5071248"/>
    <n v="0"/>
    <n v="5071248"/>
    <n v="0"/>
    <n v="4000000"/>
    <n v="2535624"/>
    <n v="2535624"/>
    <n v="2535624"/>
  </r>
  <r>
    <s v="41-06-00-020"/>
    <x v="1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000000"/>
    <n v="0"/>
    <n v="0"/>
    <n v="4000000"/>
    <n v="0"/>
    <n v="4000000"/>
    <n v="0"/>
    <n v="3930980"/>
    <n v="3922110"/>
    <n v="3922110"/>
    <n v="3922110"/>
  </r>
  <r>
    <s v="41-06-00-020"/>
    <x v="1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14000000"/>
    <n v="0"/>
    <n v="0"/>
    <n v="114000000"/>
    <n v="0"/>
    <n v="114000000"/>
    <n v="0"/>
    <n v="77045970"/>
    <n v="75128590"/>
    <n v="75128590"/>
    <n v="75128590"/>
  </r>
  <r>
    <s v="41-06-00-020"/>
    <x v="13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50000"/>
    <n v="0"/>
    <n v="0"/>
    <n v="350000"/>
    <n v="0"/>
    <n v="60000"/>
    <n v="290000"/>
    <n v="8407"/>
    <n v="8407"/>
    <n v="8407"/>
    <n v="8407"/>
  </r>
  <r>
    <s v="41-06-00-020"/>
    <x v="1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500000"/>
    <n v="0"/>
    <n v="0"/>
    <n v="4500000"/>
    <n v="0"/>
    <n v="4500000"/>
    <n v="0"/>
    <n v="4432268"/>
    <n v="4432268"/>
    <n v="4432268"/>
    <n v="4432268"/>
  </r>
  <r>
    <s v="41-06-00-020"/>
    <x v="1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25000000"/>
    <n v="0"/>
    <n v="21981820"/>
    <n v="20973723"/>
    <n v="20973723"/>
    <n v="20973723"/>
  </r>
  <r>
    <s v="41-06-00-020"/>
    <x v="13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830360"/>
    <n v="169640"/>
    <n v="830360"/>
    <n v="430360"/>
    <n v="430360"/>
    <n v="430360"/>
  </r>
  <r>
    <s v="41-06-00-020"/>
    <x v="1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8768221"/>
    <n v="0"/>
    <n v="0"/>
    <n v="58768221"/>
    <n v="0"/>
    <n v="58533148"/>
    <n v="235073"/>
    <n v="28500000"/>
    <n v="1000000"/>
    <n v="1000000"/>
    <n v="1000000"/>
  </r>
  <r>
    <s v="41-06-00-020"/>
    <x v="13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242906615"/>
    <n v="0"/>
    <n v="126076308"/>
    <n v="3116830307"/>
    <n v="0"/>
    <n v="3116830307"/>
    <n v="0"/>
    <n v="3116830307"/>
    <n v="540531295"/>
    <n v="540531295"/>
    <n v="540531295"/>
  </r>
  <r>
    <s v="41-06-00-020"/>
    <x v="13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1404549"/>
    <n v="0"/>
    <n v="962889"/>
    <n v="10441660"/>
    <n v="0"/>
    <n v="10441660"/>
    <n v="0"/>
    <n v="10441660"/>
    <n v="4594720"/>
    <n v="4594720"/>
    <n v="4594720"/>
  </r>
  <r>
    <s v="41-06-00-020"/>
    <x v="1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166948"/>
    <n v="0"/>
    <n v="3642329"/>
    <n v="31524619"/>
    <n v="0"/>
    <n v="31524619"/>
    <n v="0"/>
    <n v="31524619"/>
    <n v="14292512"/>
    <n v="14292512"/>
    <n v="14292512"/>
  </r>
  <r>
    <s v="41-06-00-020"/>
    <x v="13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8227077"/>
    <n v="0"/>
    <n v="0"/>
    <n v="8227077"/>
    <n v="0"/>
    <n v="8227077"/>
    <n v="0"/>
    <n v="7556894"/>
    <n v="7301408"/>
    <n v="7301408"/>
    <n v="7301408"/>
  </r>
  <r>
    <s v="41-06-00-020"/>
    <x v="1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785294393"/>
    <n v="0"/>
    <n v="426245355"/>
    <n v="4359049038"/>
    <n v="0"/>
    <n v="4359049038"/>
    <n v="0"/>
    <n v="4359049038"/>
    <n v="1961583739"/>
    <n v="1961583739"/>
    <n v="1961583739"/>
  </r>
  <r>
    <s v="41-06-00-020"/>
    <x v="1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656639635"/>
    <n v="11243478"/>
    <n v="542505307"/>
    <n v="3125377806"/>
    <n v="0"/>
    <n v="3122375172"/>
    <n v="3002634"/>
    <n v="3119883242"/>
    <n v="1419902872"/>
    <n v="1419902872"/>
    <n v="1419902872"/>
  </r>
  <r>
    <s v="41-06-00-020"/>
    <x v="1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4578574"/>
    <n v="0"/>
    <n v="4578574"/>
    <n v="0"/>
    <n v="0"/>
    <n v="0"/>
    <n v="0"/>
    <n v="0"/>
    <n v="0"/>
    <n v="0"/>
    <n v="0"/>
  </r>
  <r>
    <s v="41-06-00-020"/>
    <x v="1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1114161686"/>
    <n v="0"/>
    <n v="4415142"/>
    <n v="1109746544"/>
    <n v="0"/>
    <n v="1065698070"/>
    <n v="44048474"/>
    <n v="1065698070"/>
    <n v="439101648"/>
    <n v="439101648"/>
    <n v="439101648"/>
  </r>
  <r>
    <s v="41-06-00-020"/>
    <x v="1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095277084"/>
    <n v="253840031"/>
    <n v="13528472"/>
    <n v="1335588643"/>
    <n v="0"/>
    <n v="1323664643"/>
    <n v="11924000"/>
    <n v="1319193143"/>
    <n v="944525063"/>
    <n v="944525063"/>
    <n v="944525063"/>
  </r>
  <r>
    <s v="41-06-00-020"/>
    <x v="1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31758000"/>
    <n v="0"/>
    <n v="0"/>
    <n v="231758000"/>
    <n v="0"/>
    <n v="231758000"/>
    <n v="0"/>
    <n v="201346549"/>
    <n v="183066876"/>
    <n v="183066876"/>
    <n v="183066876"/>
  </r>
  <r>
    <s v="41-06-00-020"/>
    <x v="1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46000"/>
    <n v="0"/>
    <n v="0"/>
    <n v="646000"/>
    <n v="0"/>
    <n v="646000"/>
    <n v="0"/>
    <n v="0"/>
    <n v="0"/>
    <n v="0"/>
    <n v="0"/>
  </r>
  <r>
    <s v="41-06-00-020"/>
    <x v="1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39382200"/>
    <n v="0"/>
    <n v="39382200"/>
    <n v="0"/>
    <n v="37945700"/>
    <n v="1436500"/>
    <n v="37945700"/>
    <n v="10232300"/>
    <n v="10232300"/>
    <n v="10232300"/>
  </r>
  <r>
    <s v="41-06-00-020"/>
    <x v="1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8931770591"/>
    <n v="7844408221"/>
    <n v="0"/>
    <n v="96776178812"/>
    <n v="0"/>
    <n v="96483154006"/>
    <n v="293024806"/>
    <n v="96313154006"/>
    <n v="44831938982"/>
    <n v="44831938982"/>
    <n v="44831938982"/>
  </r>
  <r>
    <s v="41-06-00-020"/>
    <x v="1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838761755"/>
    <n v="0"/>
    <n v="1838761755"/>
    <n v="0"/>
    <n v="1837083926"/>
    <n v="1677829"/>
    <n v="1837083926"/>
    <n v="1581089909"/>
    <n v="1581089909"/>
    <n v="1581089909"/>
  </r>
  <r>
    <s v="41-06-00-020"/>
    <x v="1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39775815090"/>
    <n v="43119022"/>
    <n v="257394481"/>
    <n v="39561539631"/>
    <n v="0"/>
    <n v="39547202785"/>
    <n v="14336846"/>
    <n v="39547202785"/>
    <n v="19062613285"/>
    <n v="19062613285"/>
    <n v="19062613285"/>
  </r>
  <r>
    <s v="41-06-00-020"/>
    <x v="1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2338561432"/>
    <n v="0"/>
    <n v="2338561432"/>
    <n v="0"/>
    <n v="2326933634"/>
    <n v="11627798"/>
    <n v="2326933634"/>
    <n v="163787198"/>
    <n v="163787198"/>
    <n v="163787198"/>
  </r>
  <r>
    <s v="41-06-00-020"/>
    <x v="1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661780000"/>
    <n v="4236667"/>
    <n v="657543333"/>
    <n v="0"/>
    <n v="657543333"/>
    <n v="0"/>
    <n v="657543333"/>
    <n v="295010672"/>
    <n v="295010672"/>
    <n v="295010672"/>
  </r>
  <r>
    <s v="41-06-00-020"/>
    <x v="1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20538642"/>
    <n v="118370285"/>
    <n v="0"/>
    <n v="138908927"/>
    <n v="0"/>
    <n v="138908927"/>
    <n v="0"/>
    <n v="105066066"/>
    <n v="80070471"/>
    <n v="80070471"/>
    <n v="80070471"/>
  </r>
  <r>
    <s v="41-06-00-020"/>
    <x v="13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129016960"/>
    <n v="323891460"/>
    <n v="0"/>
    <n v="2452908420"/>
    <n v="0"/>
    <n v="2452908420"/>
    <n v="0"/>
    <n v="2452908420"/>
    <n v="638705088"/>
    <n v="638705088"/>
    <n v="638705088"/>
  </r>
  <r>
    <s v="41-06-00-020"/>
    <x v="13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442748008"/>
    <n v="785908800"/>
    <n v="38748095"/>
    <n v="2189908713"/>
    <n v="0"/>
    <n v="2189908713"/>
    <n v="0"/>
    <n v="2189908713"/>
    <n v="656972613"/>
    <n v="656972613"/>
    <n v="656972613"/>
  </r>
  <r>
    <s v="41-06-00-020"/>
    <x v="13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987333"/>
    <n v="0"/>
    <n v="34778333"/>
    <n v="0"/>
    <n v="32791000"/>
    <n v="1987333"/>
    <n v="32791000"/>
    <n v="15799300"/>
    <n v="15799300"/>
    <n v="15799300"/>
  </r>
  <r>
    <s v="41-06-00-020"/>
    <x v="13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9164076"/>
    <n v="8000000"/>
    <n v="0"/>
    <n v="27164076"/>
    <n v="0"/>
    <n v="27164076"/>
    <n v="0"/>
    <n v="12684768"/>
    <n v="10774175"/>
    <n v="10774175"/>
    <n v="10774175"/>
  </r>
  <r>
    <s v="41-06-00-020"/>
    <x v="13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20"/>
    <x v="13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126061690"/>
    <n v="294163600"/>
    <n v="71179680"/>
    <n v="2349045610"/>
    <n v="0"/>
    <n v="2349045610"/>
    <n v="0"/>
    <n v="2349045610"/>
    <n v="181930410"/>
    <n v="181930410"/>
    <n v="181930410"/>
  </r>
  <r>
    <s v="41-06-00-020"/>
    <x v="13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354909110"/>
    <n v="0"/>
    <n v="4313920"/>
    <n v="350595190"/>
    <n v="0"/>
    <n v="350595190"/>
    <n v="0"/>
    <n v="350595190"/>
    <n v="17965490"/>
    <n v="17965490"/>
    <n v="17965490"/>
  </r>
  <r>
    <s v="41-06-00-020"/>
    <x v="13"/>
    <s v="C-4102-1500-6-0-104"/>
    <s v="C-4102-1500-6"/>
    <x v="7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817361400"/>
    <n v="0"/>
    <n v="817361400"/>
    <n v="0"/>
    <n v="0"/>
    <n v="817361400"/>
    <n v="0"/>
    <n v="0"/>
    <n v="0"/>
    <n v="0"/>
  </r>
  <r>
    <s v="41-06-00-020"/>
    <x v="13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23891460"/>
    <n v="0"/>
    <n v="323891460"/>
    <n v="0"/>
    <n v="323891460"/>
    <n v="0"/>
    <n v="323891460"/>
    <n v="0"/>
    <n v="0"/>
    <n v="0"/>
  </r>
  <r>
    <s v="41-06-00-020"/>
    <x v="13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28063200"/>
    <n v="28063200"/>
    <n v="28063200"/>
  </r>
  <r>
    <s v="41-06-00-020"/>
    <x v="13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1000000"/>
    <n v="0"/>
    <n v="14000000"/>
    <n v="0"/>
    <n v="14000000"/>
    <n v="0"/>
    <n v="8825764"/>
    <n v="7765131"/>
    <n v="7765131"/>
    <n v="7765131"/>
  </r>
  <r>
    <s v="41-06-00-020"/>
    <x v="13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923883"/>
    <n v="9908883"/>
    <n v="15000"/>
    <n v="0"/>
    <n v="0"/>
    <n v="15000"/>
    <n v="0"/>
    <n v="0"/>
    <n v="0"/>
    <n v="0"/>
  </r>
  <r>
    <s v="41-06-00-020"/>
    <x v="1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1479280"/>
    <n v="71692500"/>
    <n v="0"/>
    <n v="71692500"/>
    <n v="0"/>
    <n v="71692500"/>
    <n v="32661567"/>
    <n v="32661567"/>
    <n v="32661567"/>
  </r>
  <r>
    <s v="41-06-00-020"/>
    <x v="1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15964433"/>
    <n v="0"/>
    <n v="13912387"/>
    <n v="13024044"/>
    <n v="13024044"/>
    <n v="13024044"/>
  </r>
  <r>
    <s v="41-06-00-020"/>
    <x v="1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60690"/>
    <n v="0"/>
    <n v="47817000"/>
    <n v="0"/>
    <n v="47356310"/>
    <n v="460690"/>
    <n v="47356310"/>
    <n v="22869000"/>
    <n v="22869000"/>
    <n v="22869000"/>
  </r>
  <r>
    <s v="41-06-00-020"/>
    <x v="13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6124012"/>
    <n v="0"/>
    <n v="0"/>
    <n v="6124012"/>
    <n v="0"/>
    <n v="6124012"/>
    <n v="0"/>
    <n v="4499873"/>
    <n v="3924937"/>
    <n v="3924937"/>
    <n v="3924937"/>
  </r>
  <r>
    <s v="41-06-00-020"/>
    <x v="13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60744550"/>
    <n v="52668600"/>
    <n v="17177066"/>
    <n v="196236084"/>
    <n v="0"/>
    <n v="196128100"/>
    <n v="107984"/>
    <n v="191610100"/>
    <n v="125089567"/>
    <n v="125089567"/>
    <n v="125089567"/>
  </r>
  <r>
    <s v="41-06-00-020"/>
    <x v="13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3000000"/>
    <n v="0"/>
    <n v="23000000"/>
    <n v="0"/>
    <n v="23000000"/>
    <n v="0"/>
    <n v="15670457"/>
    <n v="13794232"/>
    <n v="13794232"/>
    <n v="13794232"/>
  </r>
  <r>
    <s v="41-06-00-020"/>
    <x v="13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643822"/>
    <n v="0"/>
    <n v="0"/>
    <n v="643822"/>
    <n v="0"/>
    <n v="0"/>
    <n v="643822"/>
    <n v="0"/>
    <n v="0"/>
    <n v="0"/>
    <n v="0"/>
  </r>
  <r>
    <s v="41-06-00-020"/>
    <x v="13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302466"/>
    <n v="15302466"/>
    <n v="15302466"/>
  </r>
  <r>
    <s v="41-06-00-020"/>
    <x v="13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4558603"/>
    <n v="0"/>
    <n v="0"/>
    <n v="14558603"/>
    <n v="0"/>
    <n v="14558603"/>
    <n v="0"/>
    <n v="14558603"/>
    <n v="4428270"/>
    <n v="4428270"/>
    <n v="4428270"/>
  </r>
  <r>
    <s v="41-06-00-020"/>
    <x v="13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58984000"/>
    <n v="0"/>
    <n v="158984000"/>
    <n v="0"/>
    <n v="37062718"/>
    <n v="121921282"/>
    <n v="29894603"/>
    <n v="29823192"/>
    <n v="29823192"/>
    <n v="29823192"/>
  </r>
  <r>
    <s v="41-06-00-020"/>
    <x v="13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8325000"/>
    <n v="0"/>
    <n v="8325000"/>
    <n v="0"/>
    <n v="8325000"/>
    <n v="0"/>
    <n v="0"/>
    <n v="0"/>
    <n v="0"/>
    <n v="0"/>
  </r>
  <r>
    <s v="41-06-00-020"/>
    <x v="13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00000"/>
    <n v="0"/>
    <n v="0"/>
    <n v="4000000"/>
    <n v="0"/>
    <n v="4000000"/>
    <n v="0"/>
    <n v="3876936"/>
    <n v="3318692"/>
    <n v="3318692"/>
    <n v="3318692"/>
  </r>
  <r>
    <s v="41-06-00-020"/>
    <x v="13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84814"/>
    <n v="635936"/>
    <n v="0"/>
    <n v="720750"/>
    <n v="0"/>
    <n v="183277"/>
    <n v="537473"/>
    <n v="183277"/>
    <n v="183277"/>
    <n v="183277"/>
    <n v="183277"/>
  </r>
  <r>
    <s v="41-06-00-020"/>
    <x v="13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15408000"/>
    <n v="0"/>
    <n v="0"/>
    <n v="15408000"/>
    <n v="0"/>
    <n v="12700000"/>
    <n v="2708000"/>
    <n v="12700000"/>
    <n v="3810000"/>
    <n v="3810000"/>
    <n v="3810000"/>
  </r>
  <r>
    <s v="41-06-00-020"/>
    <x v="13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0"/>
    <n v="0"/>
    <n v="0"/>
    <n v="0"/>
  </r>
  <r>
    <s v="41-06-00-020"/>
    <x v="13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99000000"/>
    <n v="0"/>
    <n v="0"/>
    <n v="199000000"/>
    <n v="0"/>
    <n v="199000000"/>
    <n v="0"/>
    <n v="199000000"/>
    <n v="82338332"/>
    <n v="82338332"/>
    <n v="82338332"/>
  </r>
  <r>
    <s v="41-06-00-020"/>
    <x v="13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8000000"/>
    <n v="0"/>
    <n v="0"/>
    <n v="0"/>
  </r>
  <r>
    <s v="41-06-00-020"/>
    <x v="13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23975000"/>
    <n v="956500"/>
    <n v="101299000"/>
    <n v="0"/>
    <n v="101299000"/>
    <n v="0"/>
    <n v="101299000"/>
    <n v="48814399"/>
    <n v="48814399"/>
    <n v="48814399"/>
  </r>
  <r>
    <s v="41-06-00-020"/>
    <x v="13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1428000"/>
    <n v="815960"/>
    <n v="0"/>
    <n v="12243960"/>
    <n v="0"/>
    <n v="12243960"/>
    <n v="0"/>
    <n v="9031809"/>
    <n v="9031809"/>
    <n v="9031809"/>
    <n v="9031809"/>
  </r>
  <r>
    <s v="41-06-00-023"/>
    <x v="1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52000000"/>
    <n v="0"/>
    <n v="0"/>
    <n v="52000000"/>
    <n v="0"/>
    <n v="52000000"/>
    <n v="0"/>
    <n v="51809932"/>
    <n v="51799475.700000003"/>
    <n v="51799475.700000003"/>
    <n v="51799475.700000003"/>
  </r>
  <r>
    <s v="41-06-00-023"/>
    <x v="14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940000"/>
    <n v="0"/>
    <n v="0"/>
    <n v="1940000"/>
    <n v="0"/>
    <n v="1911600"/>
    <n v="28400"/>
    <n v="791360"/>
    <n v="405000"/>
    <n v="405000"/>
    <n v="405000"/>
  </r>
  <r>
    <s v="41-06-00-023"/>
    <x v="1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35000000"/>
    <n v="0"/>
    <n v="4844112"/>
    <n v="30155888"/>
    <n v="0"/>
    <n v="30155888"/>
    <n v="0"/>
    <n v="30155888"/>
    <n v="3258774"/>
    <n v="3258774"/>
    <n v="3258774"/>
  </r>
  <r>
    <s v="41-06-00-023"/>
    <x v="1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8000000"/>
    <n v="0"/>
    <n v="0"/>
    <n v="18000000"/>
    <n v="0"/>
    <n v="2573279"/>
    <n v="15426721"/>
    <n v="2573271.71"/>
    <n v="0"/>
    <n v="0"/>
    <n v="0"/>
  </r>
  <r>
    <s v="41-06-00-023"/>
    <x v="1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1500000"/>
    <n v="11868666"/>
    <n v="5934333"/>
    <n v="17434333"/>
    <n v="0"/>
    <n v="17368040"/>
    <n v="66293"/>
    <n v="16275500"/>
    <n v="5800000"/>
    <n v="5800000"/>
    <n v="5800000"/>
  </r>
  <r>
    <s v="41-06-00-023"/>
    <x v="1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500000"/>
    <n v="0"/>
    <n v="0"/>
    <n v="4500000"/>
    <n v="0"/>
    <n v="2800279"/>
    <n v="1699721"/>
    <n v="2800279"/>
    <n v="2800279"/>
    <n v="2800279"/>
    <n v="2800279"/>
  </r>
  <r>
    <s v="41-06-00-023"/>
    <x v="1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89000000"/>
    <n v="0"/>
    <n v="0"/>
    <n v="89000000"/>
    <n v="0"/>
    <n v="89000000"/>
    <n v="0"/>
    <n v="88171750"/>
    <n v="88171750"/>
    <n v="88171750"/>
    <n v="88171750"/>
  </r>
  <r>
    <s v="41-06-00-023"/>
    <x v="1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3000000"/>
    <n v="0"/>
    <n v="0"/>
    <n v="13000000"/>
    <n v="0"/>
    <n v="13000000"/>
    <n v="0"/>
    <n v="11715625"/>
    <n v="11685580.76"/>
    <n v="11685580.76"/>
    <n v="11685580.76"/>
  </r>
  <r>
    <s v="41-06-00-023"/>
    <x v="1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6000000"/>
    <n v="0"/>
    <n v="0"/>
    <n v="26000000"/>
    <n v="0"/>
    <n v="25213345"/>
    <n v="786655"/>
    <n v="14232069"/>
    <n v="10372767"/>
    <n v="10372767"/>
    <n v="10372767"/>
  </r>
  <r>
    <s v="41-06-00-023"/>
    <x v="1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85892015"/>
    <n v="0"/>
    <n v="0"/>
    <n v="85892015"/>
    <n v="0"/>
    <n v="50543568.060000002"/>
    <n v="35348446.939999998"/>
    <n v="50543568.060000002"/>
    <n v="0"/>
    <n v="0"/>
    <n v="0"/>
  </r>
  <r>
    <s v="41-06-00-023"/>
    <x v="1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2870035722"/>
    <n v="0"/>
    <n v="123797064"/>
    <n v="2746238658"/>
    <n v="0"/>
    <n v="2746238658"/>
    <n v="0"/>
    <n v="2746238658"/>
    <n v="405669580"/>
    <n v="405669580"/>
    <n v="405669580"/>
  </r>
  <r>
    <s v="41-06-00-023"/>
    <x v="14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22802137"/>
    <n v="0"/>
    <n v="5338"/>
    <n v="22796799"/>
    <n v="0"/>
    <n v="22796799"/>
    <n v="0"/>
    <n v="22796799"/>
    <n v="10594666"/>
    <n v="10594666"/>
    <n v="10594666"/>
  </r>
  <r>
    <s v="41-06-00-023"/>
    <x v="1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0517466"/>
    <n v="0"/>
    <n v="1024912"/>
    <n v="69492554"/>
    <n v="0"/>
    <n v="69492554"/>
    <n v="0"/>
    <n v="69492554"/>
    <n v="32793509"/>
    <n v="32793509"/>
    <n v="32793509"/>
  </r>
  <r>
    <s v="41-06-00-023"/>
    <x v="1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8574714"/>
    <n v="0"/>
    <n v="0"/>
    <n v="8574714"/>
    <n v="0"/>
    <n v="8066891"/>
    <n v="507823"/>
    <n v="7911914"/>
    <n v="4755418"/>
    <n v="4755418"/>
    <n v="4755418"/>
  </r>
  <r>
    <s v="41-06-00-023"/>
    <x v="14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585698575"/>
    <n v="0"/>
    <n v="0"/>
    <n v="585698575"/>
    <n v="0"/>
    <n v="585698575"/>
    <n v="0"/>
    <n v="585698575"/>
    <n v="266226625"/>
    <n v="266226625"/>
    <n v="266226625"/>
  </r>
  <r>
    <s v="41-06-00-023"/>
    <x v="14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071328403"/>
    <n v="0"/>
    <n v="0"/>
    <n v="3071328403"/>
    <n v="0"/>
    <n v="3071328403"/>
    <n v="0"/>
    <n v="3060438921"/>
    <n v="1327461840"/>
    <n v="1327461840"/>
    <n v="1327461840"/>
  </r>
  <r>
    <s v="41-06-00-023"/>
    <x v="1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6319997112"/>
    <n v="10895082"/>
    <n v="160944333"/>
    <n v="6169947861"/>
    <n v="0"/>
    <n v="5450359109"/>
    <n v="719588752"/>
    <n v="5424397809"/>
    <n v="2180729555"/>
    <n v="2180729555"/>
    <n v="2180729555"/>
  </r>
  <r>
    <s v="41-06-00-023"/>
    <x v="1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387673110"/>
    <n v="0"/>
    <n v="9255740"/>
    <n v="378417370"/>
    <n v="0"/>
    <n v="370229600"/>
    <n v="8187770"/>
    <n v="370229600"/>
    <n v="165179360"/>
    <n v="165179360"/>
    <n v="165179360"/>
  </r>
  <r>
    <s v="41-06-00-023"/>
    <x v="1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65885245"/>
    <n v="0"/>
    <n v="158501850"/>
    <n v="207383395"/>
    <n v="0"/>
    <n v="166311475"/>
    <n v="41071920"/>
    <n v="161003340"/>
    <n v="22652806"/>
    <n v="22652806"/>
    <n v="22652806"/>
  </r>
  <r>
    <s v="41-06-00-023"/>
    <x v="1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598216025"/>
    <n v="440175556"/>
    <n v="4968335"/>
    <n v="2033423246"/>
    <n v="0"/>
    <n v="2033395079"/>
    <n v="28167"/>
    <n v="1986615912"/>
    <n v="1467835547"/>
    <n v="1467835547"/>
    <n v="1467835547"/>
  </r>
  <r>
    <s v="41-06-00-023"/>
    <x v="1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74609000"/>
    <n v="0"/>
    <n v="0"/>
    <n v="274609000"/>
    <n v="0"/>
    <n v="274609000"/>
    <n v="0"/>
    <n v="240577097"/>
    <n v="160105641"/>
    <n v="160105641"/>
    <n v="160105641"/>
  </r>
  <r>
    <s v="41-06-00-023"/>
    <x v="1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418000"/>
    <n v="0"/>
    <n v="0"/>
    <n v="418000"/>
    <n v="0"/>
    <n v="418000"/>
    <n v="0"/>
    <n v="191000"/>
    <n v="110000"/>
    <n v="110000"/>
    <n v="110000"/>
  </r>
  <r>
    <s v="41-06-00-023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6023014"/>
    <n v="0"/>
    <n v="16023014"/>
    <n v="0"/>
    <n v="16023014"/>
    <n v="0"/>
    <n v="16023014"/>
    <n v="5022840"/>
    <n v="5022840"/>
    <n v="5022840"/>
  </r>
  <r>
    <s v="41-06-00-023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08488781706"/>
    <n v="3350549526"/>
    <n v="159266745"/>
    <n v="111680064487"/>
    <n v="0"/>
    <n v="111472148389"/>
    <n v="207916098"/>
    <n v="111472148388"/>
    <n v="43469352517"/>
    <n v="43469352517"/>
    <n v="43469352517"/>
  </r>
  <r>
    <s v="41-06-00-023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10557500"/>
    <n v="3184"/>
    <n v="310554316"/>
    <n v="0"/>
    <n v="310554316"/>
    <n v="0"/>
    <n v="310554316"/>
    <n v="162333691"/>
    <n v="162333691"/>
    <n v="162333691"/>
  </r>
  <r>
    <s v="41-06-00-023"/>
    <x v="1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56856869"/>
    <n v="0"/>
    <n v="156856869"/>
    <n v="0"/>
    <n v="156856869"/>
    <n v="0"/>
    <n v="156856869"/>
    <n v="0"/>
    <n v="0"/>
    <n v="0"/>
  </r>
  <r>
    <s v="41-06-00-023"/>
    <x v="1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9689197956"/>
    <n v="2409876"/>
    <n v="0"/>
    <n v="79691607832"/>
    <n v="0"/>
    <n v="79691607832"/>
    <n v="0"/>
    <n v="79691607832"/>
    <n v="32008367642"/>
    <n v="32008367642"/>
    <n v="32008367642"/>
  </r>
  <r>
    <s v="41-06-00-023"/>
    <x v="1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444487450"/>
    <n v="0"/>
    <n v="3444487450"/>
    <n v="0"/>
    <n v="3365009534"/>
    <n v="79477916"/>
    <n v="2622874555"/>
    <n v="184724362"/>
    <n v="184724362"/>
    <n v="184724362"/>
  </r>
  <r>
    <s v="41-06-00-023"/>
    <x v="1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661780000"/>
    <n v="7056673"/>
    <n v="654723327"/>
    <n v="0"/>
    <n v="654723327"/>
    <n v="0"/>
    <n v="654723327"/>
    <n v="290580198"/>
    <n v="290580198"/>
    <n v="290580198"/>
  </r>
  <r>
    <s v="41-06-00-023"/>
    <x v="1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4596139"/>
    <n v="109230750"/>
    <n v="0"/>
    <n v="123826889"/>
    <n v="0"/>
    <n v="101737495"/>
    <n v="22089394"/>
    <n v="97652532"/>
    <n v="64293667"/>
    <n v="64293667"/>
    <n v="64293667"/>
  </r>
  <r>
    <s v="41-06-00-023"/>
    <x v="14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317962880"/>
    <n v="703978803"/>
    <n v="171255063"/>
    <n v="1850686620"/>
    <n v="0"/>
    <n v="1850686620"/>
    <n v="0"/>
    <n v="1850686620"/>
    <n v="593083296"/>
    <n v="593083296"/>
    <n v="593083296"/>
  </r>
  <r>
    <s v="41-06-00-023"/>
    <x v="14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44574764"/>
    <n v="80935425"/>
    <n v="0"/>
    <n v="1125510189"/>
    <n v="0"/>
    <n v="1125510189"/>
    <n v="0"/>
    <n v="1125510189"/>
    <n v="549066459"/>
    <n v="549066459"/>
    <n v="549066459"/>
  </r>
  <r>
    <s v="41-06-00-023"/>
    <x v="14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2791000"/>
    <n v="2086700"/>
    <n v="32791000"/>
    <n v="15898667"/>
    <n v="15898667"/>
    <n v="15898667"/>
  </r>
  <r>
    <s v="41-06-00-023"/>
    <x v="14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0409741"/>
    <n v="4000000"/>
    <n v="0"/>
    <n v="24409741"/>
    <n v="0"/>
    <n v="20409741"/>
    <n v="4000000"/>
    <n v="11868525"/>
    <n v="5911691"/>
    <n v="5911691"/>
    <n v="5911691"/>
  </r>
  <r>
    <s v="41-06-00-023"/>
    <x v="14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039184150"/>
    <n v="332213250"/>
    <n v="201745759"/>
    <n v="2169651641"/>
    <n v="0"/>
    <n v="1522715152"/>
    <n v="646936489"/>
    <n v="1522715152"/>
    <n v="36024000"/>
    <n v="36024000"/>
    <n v="36024000"/>
  </r>
  <r>
    <s v="41-06-00-023"/>
    <x v="14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407731250"/>
    <n v="0"/>
    <n v="12827499"/>
    <n v="394903751"/>
    <n v="0"/>
    <n v="375791752"/>
    <n v="19111999"/>
    <n v="375791752"/>
    <n v="75120468"/>
    <n v="75120468"/>
    <n v="75120468"/>
  </r>
  <r>
    <s v="41-06-00-023"/>
    <x v="14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532723740"/>
    <n v="0"/>
    <n v="532723740"/>
    <n v="0"/>
    <n v="532723740"/>
    <n v="0"/>
    <n v="532723740"/>
    <n v="0"/>
    <n v="0"/>
    <n v="0"/>
  </r>
  <r>
    <s v="41-06-00-023"/>
    <x v="14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8929200"/>
    <n v="59740600"/>
    <n v="0"/>
    <n v="59740600"/>
    <n v="0"/>
    <n v="57720900"/>
    <n v="17114300"/>
    <n v="17114300"/>
    <n v="17114300"/>
  </r>
  <r>
    <s v="41-06-00-023"/>
    <x v="14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0000000"/>
    <n v="0"/>
    <n v="13000000"/>
    <n v="0"/>
    <n v="9000000"/>
    <n v="4000000"/>
    <n v="7980297"/>
    <n v="4963310"/>
    <n v="4963310"/>
    <n v="4963310"/>
  </r>
  <r>
    <s v="41-06-00-023"/>
    <x v="14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787662"/>
    <n v="9774662"/>
    <n v="13000"/>
    <n v="0"/>
    <n v="0"/>
    <n v="13000"/>
    <n v="0"/>
    <n v="0"/>
    <n v="0"/>
    <n v="0"/>
  </r>
  <r>
    <s v="41-06-00-023"/>
    <x v="1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97415340"/>
    <n v="27750656"/>
    <n v="162730"/>
    <n v="125003266"/>
    <n v="0"/>
    <n v="125003266"/>
    <n v="0"/>
    <n v="97379333"/>
    <n v="53061800"/>
    <n v="53061800"/>
    <n v="53061800"/>
  </r>
  <r>
    <s v="41-06-00-023"/>
    <x v="1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26260653"/>
    <n v="1919073"/>
    <n v="25352917"/>
    <n v="16361464"/>
    <n v="16361464"/>
    <n v="16361464"/>
  </r>
  <r>
    <s v="41-06-00-023"/>
    <x v="1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27061315"/>
    <n v="0"/>
    <n v="187315"/>
    <n v="126874000"/>
    <n v="0"/>
    <n v="126874000"/>
    <n v="0"/>
    <n v="126874000"/>
    <n v="56540467"/>
    <n v="56540467"/>
    <n v="56540467"/>
  </r>
  <r>
    <s v="41-06-00-023"/>
    <x v="1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4387519"/>
    <n v="0"/>
    <n v="0"/>
    <n v="14387519"/>
    <n v="0"/>
    <n v="14387519"/>
    <n v="0"/>
    <n v="11099995"/>
    <n v="10151949"/>
    <n v="10151949"/>
    <n v="10151949"/>
  </r>
  <r>
    <s v="41-06-00-023"/>
    <x v="14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80512111"/>
    <n v="111635267"/>
    <n v="63484111"/>
    <n v="728663267"/>
    <n v="0"/>
    <n v="728663267"/>
    <n v="0"/>
    <n v="709849034"/>
    <n v="426308731"/>
    <n v="426308731"/>
    <n v="426308731"/>
  </r>
  <r>
    <s v="41-06-00-023"/>
    <x v="14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5000000"/>
    <n v="0"/>
    <n v="35000000"/>
    <n v="0"/>
    <n v="25634838"/>
    <n v="9365162"/>
    <n v="19062327"/>
    <n v="10517001"/>
    <n v="10517001"/>
    <n v="10517001"/>
  </r>
  <r>
    <s v="41-06-00-023"/>
    <x v="14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2943500"/>
    <n v="0"/>
    <n v="22943500"/>
    <n v="0"/>
    <n v="0"/>
    <n v="0"/>
    <n v="0"/>
    <n v="0"/>
    <n v="0"/>
    <n v="0"/>
    <n v="0"/>
  </r>
  <r>
    <s v="41-06-00-023"/>
    <x v="14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2917666"/>
    <n v="12917666"/>
    <n v="12917666"/>
  </r>
  <r>
    <s v="41-06-00-023"/>
    <x v="14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5947024"/>
    <n v="0"/>
    <n v="0"/>
    <n v="25947024"/>
    <n v="0"/>
    <n v="25947024"/>
    <n v="0"/>
    <n v="25947024"/>
    <n v="12513929"/>
    <n v="12513929"/>
    <n v="12513929"/>
  </r>
  <r>
    <s v="41-06-00-023"/>
    <x v="14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56920756"/>
    <n v="0"/>
    <n v="0"/>
    <n v="256920756"/>
    <n v="0"/>
    <n v="256920756"/>
    <n v="0"/>
    <n v="256920756"/>
    <n v="99085373"/>
    <n v="99085373"/>
    <n v="99085373"/>
  </r>
  <r>
    <s v="41-06-00-023"/>
    <x v="14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41276000"/>
    <n v="0"/>
    <n v="241276000"/>
    <n v="0"/>
    <n v="54000000"/>
    <n v="187276000"/>
    <n v="53808308"/>
    <n v="53808308"/>
    <n v="53808308"/>
    <n v="53808308"/>
  </r>
  <r>
    <s v="41-06-00-023"/>
    <x v="14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2187000"/>
    <n v="0"/>
    <n v="12187000"/>
    <n v="0"/>
    <n v="0"/>
    <n v="12187000"/>
    <n v="0"/>
    <n v="0"/>
    <n v="0"/>
    <n v="0"/>
  </r>
  <r>
    <s v="41-06-00-023"/>
    <x v="14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4080000"/>
    <n v="0"/>
    <n v="2938025"/>
    <n v="1688161"/>
    <n v="1688161"/>
    <n v="1688161"/>
  </r>
  <r>
    <s v="41-06-00-023"/>
    <x v="14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08997"/>
    <n v="965104"/>
    <n v="0"/>
    <n v="1374101"/>
    <n v="0"/>
    <n v="408997"/>
    <n v="965104"/>
    <n v="408997"/>
    <n v="30595.97"/>
    <n v="30595.97"/>
    <n v="30595.97"/>
  </r>
  <r>
    <s v="41-06-00-023"/>
    <x v="14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30000000"/>
    <n v="0"/>
    <n v="0"/>
    <n v="30000000"/>
    <n v="0"/>
    <n v="30000000"/>
    <n v="0"/>
    <n v="0"/>
    <n v="0"/>
    <n v="0"/>
    <n v="0"/>
  </r>
  <r>
    <s v="41-06-00-023"/>
    <x v="14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71255063"/>
    <n v="0"/>
    <n v="271255063"/>
    <n v="0"/>
    <n v="100000000"/>
    <n v="171255063"/>
    <n v="0"/>
    <n v="0"/>
    <n v="0"/>
    <n v="0"/>
  </r>
  <r>
    <s v="41-06-00-023"/>
    <x v="14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65000000"/>
    <n v="0"/>
    <n v="30000000"/>
    <n v="135000000"/>
    <n v="0"/>
    <n v="123000024"/>
    <n v="11999976"/>
    <n v="122785358"/>
    <n v="32377864"/>
    <n v="32377864"/>
    <n v="32377864"/>
  </r>
  <r>
    <s v="41-06-00-023"/>
    <x v="14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0"/>
    <n v="30000000"/>
    <n v="0"/>
    <n v="0"/>
    <n v="0"/>
    <n v="0"/>
  </r>
  <r>
    <s v="41-06-00-023"/>
    <x v="14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226901"/>
    <n v="80029099"/>
    <n v="0"/>
    <n v="80029099"/>
    <n v="0"/>
    <n v="80029099"/>
    <n v="39965633"/>
    <n v="39965633"/>
    <n v="39965633"/>
  </r>
  <r>
    <s v="41-06-00-023"/>
    <x v="14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2705000"/>
    <n v="8786151"/>
    <n v="0"/>
    <n v="21491151"/>
    <n v="0"/>
    <n v="12705000"/>
    <n v="8786151"/>
    <n v="9003817"/>
    <n v="5211532"/>
    <n v="5211532"/>
    <n v="5211532"/>
  </r>
  <r>
    <s v="41-06-00-025"/>
    <x v="15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185000"/>
    <n v="16402"/>
    <n v="0"/>
    <n v="201402"/>
    <n v="0"/>
    <n v="201402"/>
    <n v="0"/>
    <n v="201402"/>
    <n v="201402"/>
    <n v="201402"/>
    <n v="201402"/>
  </r>
  <r>
    <s v="41-06-00-025"/>
    <x v="1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2000000"/>
    <n v="8300000"/>
    <n v="0"/>
    <n v="30300000"/>
    <n v="0"/>
    <n v="30300000"/>
    <n v="0"/>
    <n v="23208533"/>
    <n v="23208533"/>
    <n v="23208533"/>
    <n v="23208533"/>
  </r>
  <r>
    <s v="41-06-00-025"/>
    <x v="15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500000"/>
    <n v="0"/>
    <n v="0"/>
    <n v="1500000"/>
    <n v="0"/>
    <n v="1397200"/>
    <n v="102800"/>
    <n v="738236"/>
    <n v="685736"/>
    <n v="685736"/>
    <n v="685736"/>
  </r>
  <r>
    <s v="41-06-00-025"/>
    <x v="15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147000"/>
    <n v="588"/>
    <n v="0"/>
    <n v="147588"/>
    <n v="0"/>
    <n v="147588"/>
    <n v="0"/>
    <n v="147588"/>
    <n v="147588"/>
    <n v="147588"/>
    <n v="147588"/>
  </r>
  <r>
    <s v="41-06-00-025"/>
    <x v="1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100000"/>
    <n v="0"/>
    <n v="0"/>
    <n v="1100000"/>
    <n v="0"/>
    <n v="1100000"/>
    <n v="0"/>
    <n v="910000"/>
    <n v="110000"/>
    <n v="110000"/>
    <n v="110000"/>
  </r>
  <r>
    <s v="41-06-00-025"/>
    <x v="1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5500000"/>
    <n v="0"/>
    <n v="0"/>
    <n v="25500000"/>
    <n v="0"/>
    <n v="8700858"/>
    <n v="16799142"/>
    <n v="8700858"/>
    <n v="0"/>
    <n v="0"/>
    <n v="0"/>
  </r>
  <r>
    <s v="41-06-00-025"/>
    <x v="15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200000"/>
    <n v="0"/>
    <n v="0"/>
    <n v="1200000"/>
    <n v="0"/>
    <n v="1200000"/>
    <n v="0"/>
    <n v="400000"/>
    <n v="400000"/>
    <n v="400000"/>
    <n v="400000"/>
  </r>
  <r>
    <s v="41-06-00-025"/>
    <x v="15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50000000"/>
    <n v="0"/>
    <n v="0"/>
    <n v="50000000"/>
    <n v="0"/>
    <n v="50000000"/>
    <n v="0"/>
    <n v="50000000"/>
    <n v="14201731"/>
    <n v="14201731"/>
    <n v="14201731"/>
  </r>
  <r>
    <s v="41-06-00-025"/>
    <x v="1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0500000"/>
    <n v="0"/>
    <n v="0"/>
    <n v="10500000"/>
    <n v="0"/>
    <n v="10500000"/>
    <n v="0"/>
    <n v="10300000"/>
    <n v="100000"/>
    <n v="100000"/>
    <n v="100000"/>
  </r>
  <r>
    <s v="41-06-00-025"/>
    <x v="1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7500000"/>
    <n v="0"/>
    <n v="0"/>
    <n v="17500000"/>
    <n v="0"/>
    <n v="8068498"/>
    <n v="9431502"/>
    <n v="7954502"/>
    <n v="7893402"/>
    <n v="7893402"/>
    <n v="7893402"/>
  </r>
  <r>
    <s v="41-06-00-025"/>
    <x v="1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95000000"/>
    <n v="0"/>
    <n v="0"/>
    <n v="95000000"/>
    <n v="0"/>
    <n v="66242160"/>
    <n v="28757840"/>
    <n v="64913195"/>
    <n v="63835015"/>
    <n v="63835015"/>
    <n v="63835015"/>
  </r>
  <r>
    <s v="41-06-00-025"/>
    <x v="15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450000"/>
    <n v="0"/>
    <n v="0"/>
    <n v="450000"/>
    <n v="0"/>
    <n v="450000"/>
    <n v="0"/>
    <n v="448489"/>
    <n v="448489"/>
    <n v="448489"/>
    <n v="448489"/>
  </r>
  <r>
    <s v="41-06-00-025"/>
    <x v="1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3000000"/>
    <n v="0"/>
    <n v="0"/>
    <n v="13000000"/>
    <n v="0"/>
    <n v="11293556"/>
    <n v="1706444"/>
    <n v="10695075"/>
    <n v="10695075"/>
    <n v="10695075"/>
    <n v="10695075"/>
  </r>
  <r>
    <s v="41-06-00-025"/>
    <x v="1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45000000"/>
    <n v="0"/>
    <n v="0"/>
    <n v="45000000"/>
    <n v="0"/>
    <n v="38280320"/>
    <n v="6719680"/>
    <n v="38280320"/>
    <n v="35057333"/>
    <n v="35057333"/>
    <n v="35057333"/>
  </r>
  <r>
    <s v="41-06-00-025"/>
    <x v="15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2000000"/>
    <n v="0"/>
    <n v="12000000"/>
    <n v="0"/>
    <n v="12000000"/>
    <n v="0"/>
    <n v="10000000"/>
    <n v="5122597"/>
    <n v="5122597"/>
    <n v="5122597"/>
  </r>
  <r>
    <s v="41-06-00-025"/>
    <x v="1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50002801"/>
    <n v="0"/>
    <n v="0"/>
    <n v="150002801"/>
    <n v="0"/>
    <n v="150002801"/>
    <n v="0"/>
    <n v="150002801"/>
    <n v="0"/>
    <n v="0"/>
    <n v="0"/>
  </r>
  <r>
    <s v="41-06-00-025"/>
    <x v="1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255962720"/>
    <n v="0"/>
    <n v="137210790"/>
    <n v="1118751930"/>
    <n v="0"/>
    <n v="1118751930"/>
    <n v="0"/>
    <n v="1118751930"/>
    <n v="0"/>
    <n v="0"/>
    <n v="0"/>
  </r>
  <r>
    <s v="41-06-00-025"/>
    <x v="1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24112593"/>
    <n v="0"/>
    <n v="0"/>
    <n v="124112593"/>
    <n v="0"/>
    <n v="124071168"/>
    <n v="41425"/>
    <n v="123665707"/>
    <n v="51493588"/>
    <n v="51493588"/>
    <n v="51493588"/>
  </r>
  <r>
    <s v="41-06-00-025"/>
    <x v="1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3195793"/>
    <n v="3333303"/>
    <n v="0"/>
    <n v="6529096"/>
    <n v="0"/>
    <n v="3404164"/>
    <n v="3124932"/>
    <n v="3404164"/>
    <n v="2722124"/>
    <n v="2722124"/>
    <n v="2722124"/>
  </r>
  <r>
    <s v="41-06-00-025"/>
    <x v="15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502027350"/>
    <n v="105476453"/>
    <n v="502027350"/>
    <n v="105476453"/>
    <n v="0"/>
    <n v="105476453"/>
    <n v="0"/>
    <n v="105476453"/>
    <n v="23714550"/>
    <n v="23714550"/>
    <n v="23714550"/>
  </r>
  <r>
    <s v="41-06-00-025"/>
    <x v="15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648838258"/>
    <n v="0"/>
    <n v="36591642"/>
    <n v="2612246616"/>
    <n v="0"/>
    <n v="2612246616"/>
    <n v="0"/>
    <n v="2612246616"/>
    <n v="1141929853"/>
    <n v="1141929853"/>
    <n v="1141929853"/>
  </r>
  <r>
    <s v="41-06-00-025"/>
    <x v="1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1917583469"/>
    <n v="321107001"/>
    <n v="12487495"/>
    <n v="2226202975"/>
    <n v="0"/>
    <n v="2226202975"/>
    <n v="0"/>
    <n v="2210949838"/>
    <n v="1902330332"/>
    <n v="1902330332"/>
    <n v="1902330332"/>
  </r>
  <r>
    <s v="41-06-00-025"/>
    <x v="1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0882806846"/>
    <n v="550841825"/>
    <n v="201929540"/>
    <n v="31231719131"/>
    <n v="0"/>
    <n v="31231719131"/>
    <n v="0"/>
    <n v="31008083154"/>
    <n v="12143699577"/>
    <n v="12143699577"/>
    <n v="12143699577"/>
  </r>
  <r>
    <s v="41-06-00-025"/>
    <x v="15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89287"/>
    <n v="0"/>
    <n v="0"/>
    <n v="2289287"/>
    <n v="0"/>
    <n v="2289287"/>
    <n v="0"/>
    <n v="2289287"/>
    <n v="1040585"/>
    <n v="1040585"/>
    <n v="1040585"/>
  </r>
  <r>
    <s v="41-06-00-025"/>
    <x v="1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677957680"/>
    <n v="0"/>
    <n v="49672848"/>
    <n v="4628284832"/>
    <n v="0"/>
    <n v="4628284832"/>
    <n v="0"/>
    <n v="4619633674"/>
    <n v="1671451110"/>
    <n v="1671451110"/>
    <n v="1671451110"/>
  </r>
  <r>
    <s v="41-06-00-025"/>
    <x v="1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1055940"/>
    <n v="0"/>
    <n v="4228028"/>
    <n v="56827912"/>
    <n v="0"/>
    <n v="56827912"/>
    <n v="0"/>
    <n v="56827912"/>
    <n v="15898165"/>
    <n v="15898165"/>
    <n v="15898165"/>
  </r>
  <r>
    <s v="41-06-00-025"/>
    <x v="1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946655303"/>
    <n v="785083567"/>
    <n v="0"/>
    <n v="4731738870"/>
    <n v="0"/>
    <n v="4727993968"/>
    <n v="3744902"/>
    <n v="4555411836"/>
    <n v="3296895308"/>
    <n v="3296895308"/>
    <n v="3296895308"/>
  </r>
  <r>
    <s v="41-06-00-025"/>
    <x v="1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27053000"/>
    <n v="150000000"/>
    <n v="0"/>
    <n v="377053000"/>
    <n v="0"/>
    <n v="235831654"/>
    <n v="141221346"/>
    <n v="225093256"/>
    <n v="185379574"/>
    <n v="185379574"/>
    <n v="185379574"/>
  </r>
  <r>
    <s v="41-06-00-025"/>
    <x v="1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0354000"/>
    <n v="70000000"/>
    <n v="0"/>
    <n v="130354000"/>
    <n v="0"/>
    <n v="124354000"/>
    <n v="6000000"/>
    <n v="57283900"/>
    <n v="23522076"/>
    <n v="23522076"/>
    <n v="23522076"/>
  </r>
  <r>
    <s v="41-06-00-025"/>
    <x v="1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211578837"/>
    <n v="70591970"/>
    <n v="140986867"/>
    <n v="0"/>
    <n v="140986867"/>
    <n v="0"/>
    <n v="140986867"/>
    <n v="110215413"/>
    <n v="110215413"/>
    <n v="110215413"/>
  </r>
  <r>
    <s v="41-06-00-025"/>
    <x v="1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5653500843"/>
    <n v="6416532634"/>
    <n v="67912068"/>
    <n v="92002121409"/>
    <n v="0"/>
    <n v="91871540639"/>
    <n v="130580770"/>
    <n v="91305386049"/>
    <n v="40740851974"/>
    <n v="40740851974"/>
    <n v="40740851974"/>
  </r>
  <r>
    <s v="41-06-00-025"/>
    <x v="1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836617497"/>
    <n v="0"/>
    <n v="1836617497"/>
    <n v="0"/>
    <n v="1796963498"/>
    <n v="39653999"/>
    <n v="1791772646"/>
    <n v="909048416"/>
    <n v="909048416"/>
    <n v="909048416"/>
  </r>
  <r>
    <s v="41-06-00-025"/>
    <x v="1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30291556887"/>
    <n v="0"/>
    <n v="247681221"/>
    <n v="30043875666"/>
    <n v="0"/>
    <n v="30027324620"/>
    <n v="16551046"/>
    <n v="30007779317"/>
    <n v="13952873754"/>
    <n v="13952873754"/>
    <n v="13952873754"/>
  </r>
  <r>
    <s v="41-06-00-025"/>
    <x v="1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2474645046"/>
    <n v="0"/>
    <n v="2474645046"/>
    <n v="0"/>
    <n v="2474645046"/>
    <n v="0"/>
    <n v="1825762685"/>
    <n v="646237408"/>
    <n v="646237408"/>
    <n v="646237408"/>
  </r>
  <r>
    <s v="41-06-00-025"/>
    <x v="1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061980000"/>
    <n v="11116669"/>
    <n v="1050863331"/>
    <n v="0"/>
    <n v="1039746664"/>
    <n v="11116667"/>
    <n v="1039746664"/>
    <n v="435579997"/>
    <n v="435579997"/>
    <n v="435579997"/>
  </r>
  <r>
    <s v="41-06-00-025"/>
    <x v="1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8794669"/>
    <n v="118426009"/>
    <n v="0"/>
    <n v="137220678"/>
    <n v="0"/>
    <n v="96070262"/>
    <n v="41150416"/>
    <n v="95281113"/>
    <n v="73051259"/>
    <n v="73051259"/>
    <n v="73051259"/>
  </r>
  <r>
    <s v="41-06-00-025"/>
    <x v="15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266767"/>
    <n v="0"/>
    <n v="266767"/>
    <n v="0"/>
    <n v="266767"/>
    <n v="0"/>
    <n v="84369"/>
    <n v="84369"/>
    <n v="84369"/>
    <n v="84369"/>
  </r>
  <r>
    <s v="41-06-00-025"/>
    <x v="15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3345598080"/>
    <n v="316529100"/>
    <n v="0"/>
    <n v="3662127180"/>
    <n v="0"/>
    <n v="3662127180"/>
    <n v="0"/>
    <n v="3662127180"/>
    <n v="1003679424"/>
    <n v="1003679424"/>
    <n v="1003679424"/>
  </r>
  <r>
    <s v="41-06-00-025"/>
    <x v="15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6796390"/>
    <n v="0"/>
    <n v="805390"/>
    <n v="45991000"/>
    <n v="0"/>
    <n v="45991000"/>
    <n v="0"/>
    <n v="45991000"/>
    <n v="13797300"/>
    <n v="13797300"/>
    <n v="13797300"/>
  </r>
  <r>
    <s v="41-06-00-025"/>
    <x v="15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32791000"/>
    <n v="1391133"/>
    <n v="32791000"/>
    <n v="15203100"/>
    <n v="15203100"/>
    <n v="15203100"/>
  </r>
  <r>
    <s v="41-06-00-025"/>
    <x v="15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9582038"/>
    <n v="0"/>
    <n v="0"/>
    <n v="9582038"/>
    <n v="0"/>
    <n v="2589482"/>
    <n v="6992556"/>
    <n v="2589482"/>
    <n v="2589482"/>
    <n v="2589482"/>
    <n v="2589482"/>
  </r>
  <r>
    <s v="41-06-00-025"/>
    <x v="15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25"/>
    <x v="15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001453125"/>
    <n v="153778600"/>
    <n v="147636719"/>
    <n v="1007595006"/>
    <n v="0"/>
    <n v="1007595006"/>
    <n v="0"/>
    <n v="853816406"/>
    <n v="27050000"/>
    <n v="27050000"/>
    <n v="27050000"/>
  </r>
  <r>
    <s v="41-06-00-025"/>
    <x v="15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88127875"/>
    <n v="0"/>
    <n v="12992031"/>
    <n v="75135844"/>
    <n v="0"/>
    <n v="75135844"/>
    <n v="0"/>
    <n v="75135844"/>
    <n v="2380400"/>
    <n v="2380400"/>
    <n v="2380400"/>
  </r>
  <r>
    <s v="41-06-00-025"/>
    <x v="15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16529100"/>
    <n v="0"/>
    <n v="316529100"/>
    <n v="0"/>
    <n v="316529100"/>
    <n v="0"/>
    <n v="316529100"/>
    <n v="0"/>
    <n v="0"/>
    <n v="0"/>
  </r>
  <r>
    <s v="41-06-00-025"/>
    <x v="15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7122100"/>
    <n v="61547700"/>
    <n v="0"/>
    <n v="61547700"/>
    <n v="0"/>
    <n v="61547700"/>
    <n v="20941100"/>
    <n v="20941100"/>
    <n v="20941100"/>
  </r>
  <r>
    <s v="41-06-00-025"/>
    <x v="15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5000000"/>
    <n v="0"/>
    <n v="7000000"/>
    <n v="0"/>
    <n v="1577110"/>
    <n v="5422890"/>
    <n v="1577110"/>
    <n v="432842"/>
    <n v="432842"/>
    <n v="432842"/>
  </r>
  <r>
    <s v="41-06-00-025"/>
    <x v="15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4358324"/>
    <n v="4345324"/>
    <n v="13000"/>
    <n v="0"/>
    <n v="0"/>
    <n v="13000"/>
    <n v="0"/>
    <n v="0"/>
    <n v="0"/>
    <n v="0"/>
  </r>
  <r>
    <s v="41-06-00-025"/>
    <x v="1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308702460"/>
    <n v="0"/>
    <n v="32611827"/>
    <n v="276090633"/>
    <n v="0"/>
    <n v="276090633"/>
    <n v="0"/>
    <n v="276090633"/>
    <n v="115159134"/>
    <n v="115159134"/>
    <n v="115159134"/>
  </r>
  <r>
    <s v="41-06-00-025"/>
    <x v="1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72189847"/>
    <n v="0"/>
    <n v="0"/>
    <n v="72189847"/>
    <n v="0"/>
    <n v="43240128"/>
    <n v="28949719"/>
    <n v="43240128"/>
    <n v="34137531"/>
    <n v="34137531"/>
    <n v="34137531"/>
  </r>
  <r>
    <s v="41-06-00-025"/>
    <x v="1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0"/>
    <n v="1702905"/>
    <n v="81318700"/>
    <n v="0"/>
    <n v="81318700"/>
    <n v="0"/>
    <n v="81318700"/>
    <n v="36956833"/>
    <n v="36956833"/>
    <n v="36956833"/>
  </r>
  <r>
    <s v="41-06-00-025"/>
    <x v="1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476238"/>
    <n v="0"/>
    <n v="0"/>
    <n v="9476238"/>
    <n v="0"/>
    <n v="7582239"/>
    <n v="1893999"/>
    <n v="7582239"/>
    <n v="5950802"/>
    <n v="5950802"/>
    <n v="5950802"/>
  </r>
  <r>
    <s v="41-06-00-025"/>
    <x v="15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006638296"/>
    <n v="109554104"/>
    <n v="0"/>
    <n v="1116192400"/>
    <n v="0"/>
    <n v="1116192400"/>
    <n v="0"/>
    <n v="1104809565"/>
    <n v="622375401"/>
    <n v="622375401"/>
    <n v="622375401"/>
  </r>
  <r>
    <s v="41-06-00-025"/>
    <x v="15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8000000"/>
    <n v="0"/>
    <n v="28000000"/>
    <n v="0"/>
    <n v="27394248"/>
    <n v="605752"/>
    <n v="24984021"/>
    <n v="18235092"/>
    <n v="18235092"/>
    <n v="18235092"/>
  </r>
  <r>
    <s v="41-06-00-025"/>
    <x v="15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4453400"/>
    <n v="0"/>
    <n v="0"/>
    <n v="4453400"/>
    <n v="0"/>
    <n v="4453400"/>
    <n v="0"/>
    <n v="2150000"/>
    <n v="2150000"/>
    <n v="2150000"/>
    <n v="2150000"/>
  </r>
  <r>
    <s v="41-06-00-025"/>
    <x v="15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0"/>
    <n v="32088236"/>
    <n v="0"/>
    <n v="32088236"/>
    <n v="0"/>
    <n v="29213800"/>
    <n v="13911333"/>
    <n v="13911333"/>
    <n v="13911333"/>
  </r>
  <r>
    <s v="41-06-00-025"/>
    <x v="15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86425267"/>
    <n v="0"/>
    <n v="433841"/>
    <n v="585991426"/>
    <n v="0"/>
    <n v="585991426"/>
    <n v="0"/>
    <n v="585991426"/>
    <n v="288768647"/>
    <n v="288768647"/>
    <n v="288768647"/>
  </r>
  <r>
    <s v="41-06-00-025"/>
    <x v="15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67817000"/>
    <n v="0"/>
    <n v="67817000"/>
    <n v="0"/>
    <n v="1200000"/>
    <n v="66617000"/>
    <n v="400000"/>
    <n v="400000"/>
    <n v="400000"/>
    <n v="400000"/>
  </r>
  <r>
    <s v="41-06-00-025"/>
    <x v="15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7255740"/>
    <n v="0"/>
    <n v="17255740"/>
    <n v="0"/>
    <n v="17255740"/>
    <n v="0"/>
    <n v="0"/>
    <n v="0"/>
    <n v="0"/>
    <n v="0"/>
  </r>
  <r>
    <s v="41-06-00-025"/>
    <x v="15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00000"/>
    <n v="0"/>
    <n v="0"/>
    <n v="5400000"/>
    <n v="0"/>
    <n v="1568670"/>
    <n v="3831330"/>
    <n v="1568670"/>
    <n v="1568670"/>
    <n v="1568670"/>
    <n v="1568670"/>
  </r>
  <r>
    <s v="41-06-00-025"/>
    <x v="15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447182"/>
    <n v="271268"/>
    <n v="0"/>
    <n v="1718450"/>
    <n v="0"/>
    <n v="193511"/>
    <n v="1524939"/>
    <n v="107600"/>
    <n v="107600"/>
    <n v="107600"/>
    <n v="107600"/>
  </r>
  <r>
    <s v="41-06-00-025"/>
    <x v="15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50000000"/>
    <n v="0"/>
    <n v="150000000"/>
    <n v="0"/>
    <n v="150000000"/>
    <n v="0"/>
    <n v="0"/>
    <n v="0"/>
    <n v="0"/>
    <n v="0"/>
  </r>
  <r>
    <s v="41-06-00-025"/>
    <x v="15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00000000"/>
    <n v="0"/>
    <n v="18608"/>
    <n v="99981392"/>
    <n v="0"/>
    <n v="99981392"/>
    <n v="0"/>
    <n v="53430445"/>
    <n v="7697135"/>
    <n v="7697135"/>
    <n v="7697135"/>
  </r>
  <r>
    <s v="41-06-00-025"/>
    <x v="15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800000"/>
    <n v="0"/>
    <n v="0"/>
    <n v="3800000"/>
    <n v="0"/>
    <n v="3800000"/>
    <n v="0"/>
    <n v="2846200"/>
    <n v="2846200"/>
    <n v="2846200"/>
    <n v="2846200"/>
  </r>
  <r>
    <s v="41-06-00-025"/>
    <x v="15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00280000"/>
    <n v="52948000"/>
    <n v="0"/>
    <n v="153228000"/>
    <n v="0"/>
    <n v="153228000"/>
    <n v="0"/>
    <n v="152866133"/>
    <n v="82755866"/>
    <n v="82755866"/>
    <n v="82755866"/>
  </r>
  <r>
    <s v="41-06-00-025"/>
    <x v="15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4762000"/>
    <n v="6913360"/>
    <n v="0"/>
    <n v="11675360"/>
    <n v="0"/>
    <n v="4132642"/>
    <n v="7542718"/>
    <n v="4132642"/>
    <n v="3481901"/>
    <n v="3481901"/>
    <n v="3481901"/>
  </r>
  <r>
    <s v="41-06-00-025"/>
    <x v="15"/>
    <s v="C-4199-1500-5-0-999"/>
    <s v="C-4199-1500-5"/>
    <x v="6"/>
    <s v="DIRECCION ADMINISTRATIVA"/>
    <s v="Administrativa CONS"/>
    <x v="1"/>
    <s v="4199"/>
    <s v="1500"/>
    <s v="5"/>
    <s v="0"/>
    <s v="999"/>
    <m/>
    <m/>
    <s v="Propios"/>
    <s v="21"/>
    <s v="CSF"/>
    <s v="GRAVAMEN A LOS MOVIMIENTOS FINANCIEROS - GMF"/>
    <n v="0"/>
    <n v="18608"/>
    <n v="0"/>
    <n v="18608"/>
    <n v="0"/>
    <n v="9230"/>
    <n v="9378"/>
    <n v="2864"/>
    <n v="2864"/>
    <n v="2864"/>
    <n v="2864"/>
  </r>
  <r>
    <s v="41-06-00-027"/>
    <x v="16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2000000"/>
    <n v="0"/>
    <n v="6515173"/>
    <n v="25484827"/>
    <n v="0"/>
    <n v="25484827"/>
    <n v="0"/>
    <n v="16254392"/>
    <n v="12616469"/>
    <n v="12616469"/>
    <n v="12616469"/>
  </r>
  <r>
    <s v="41-06-00-027"/>
    <x v="16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0450000"/>
    <n v="0"/>
    <n v="0"/>
    <n v="10450000"/>
    <n v="0"/>
    <n v="10450000"/>
    <n v="0"/>
    <n v="9878200"/>
    <n v="1785084"/>
    <n v="1785084"/>
    <n v="1785084"/>
  </r>
  <r>
    <s v="41-06-00-027"/>
    <x v="16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0500000"/>
    <n v="0"/>
    <n v="0"/>
    <n v="20500000"/>
    <n v="0"/>
    <n v="20500000"/>
    <n v="0"/>
    <n v="0"/>
    <n v="0"/>
    <n v="0"/>
    <n v="0"/>
  </r>
  <r>
    <s v="41-06-00-027"/>
    <x v="16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3000000"/>
    <n v="0"/>
    <n v="0"/>
    <n v="13000000"/>
    <n v="0"/>
    <n v="13000000"/>
    <n v="0"/>
    <n v="0"/>
    <n v="0"/>
    <n v="0"/>
    <n v="0"/>
  </r>
  <r>
    <s v="41-06-00-027"/>
    <x v="16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500000"/>
    <n v="0"/>
    <n v="0"/>
    <n v="2500000"/>
    <n v="0"/>
    <n v="2500000"/>
    <n v="0"/>
    <n v="2015919"/>
    <n v="1858723"/>
    <n v="1858723"/>
    <n v="1858723"/>
  </r>
  <r>
    <s v="41-06-00-027"/>
    <x v="16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07000000"/>
    <n v="0"/>
    <n v="0"/>
    <n v="107000000"/>
    <n v="0"/>
    <n v="107000000"/>
    <n v="0"/>
    <n v="95141630"/>
    <n v="95092484.909999996"/>
    <n v="95092484.909999996"/>
    <n v="95092484.909999996"/>
  </r>
  <r>
    <s v="41-06-00-027"/>
    <x v="16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000000"/>
    <n v="0"/>
    <n v="0"/>
    <n v="7000000"/>
    <n v="0"/>
    <n v="7000000"/>
    <n v="0"/>
    <n v="6599196"/>
    <n v="6296437"/>
    <n v="6296437"/>
    <n v="6296437"/>
  </r>
  <r>
    <s v="41-06-00-027"/>
    <x v="16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4000000"/>
    <n v="0"/>
    <n v="0"/>
    <n v="14000000"/>
    <n v="0"/>
    <n v="14000000"/>
    <n v="0"/>
    <n v="10689197"/>
    <n v="8182401"/>
    <n v="8182401"/>
    <n v="8182401"/>
  </r>
  <r>
    <s v="41-06-00-027"/>
    <x v="16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7124354"/>
    <n v="0"/>
    <n v="0"/>
    <n v="57124354"/>
    <n v="0"/>
    <n v="57124354"/>
    <n v="0"/>
    <n v="0"/>
    <n v="0"/>
    <n v="0"/>
    <n v="0"/>
  </r>
  <r>
    <s v="41-06-00-027"/>
    <x v="16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6743866640"/>
    <n v="403391464"/>
    <n v="0"/>
    <n v="7147258104"/>
    <n v="0"/>
    <n v="7147258104"/>
    <n v="0"/>
    <n v="7147258104"/>
    <n v="793606206"/>
    <n v="793606206"/>
    <n v="793606206"/>
  </r>
  <r>
    <s v="41-06-00-027"/>
    <x v="16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5346240"/>
    <n v="0"/>
    <n v="0"/>
    <n v="15346240"/>
    <n v="0"/>
    <n v="0"/>
    <n v="15346240"/>
    <n v="0"/>
    <n v="0"/>
    <n v="0"/>
    <n v="0"/>
  </r>
  <r>
    <s v="41-06-00-027"/>
    <x v="16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53539210"/>
    <n v="73281680"/>
    <n v="1026026"/>
    <n v="125794864"/>
    <n v="0"/>
    <n v="69268368"/>
    <n v="56526496"/>
    <n v="69268368"/>
    <n v="29310458"/>
    <n v="29310458"/>
    <n v="29310458"/>
  </r>
  <r>
    <s v="41-06-00-027"/>
    <x v="16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0765718"/>
    <n v="0"/>
    <n v="0"/>
    <n v="20765718"/>
    <n v="0"/>
    <n v="20765718"/>
    <n v="0"/>
    <n v="20067842"/>
    <n v="13023770"/>
    <n v="13023770"/>
    <n v="13023770"/>
  </r>
  <r>
    <s v="41-06-00-027"/>
    <x v="1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24128300"/>
    <n v="0"/>
    <n v="0"/>
    <n v="224128300"/>
    <n v="0"/>
    <n v="224128300"/>
    <n v="0"/>
    <n v="224128300"/>
    <n v="41521010"/>
    <n v="41521010"/>
    <n v="41521010"/>
  </r>
  <r>
    <s v="41-06-00-027"/>
    <x v="1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616997460"/>
    <n v="5782795"/>
    <n v="3559900"/>
    <n v="2619220355"/>
    <n v="0"/>
    <n v="2619220355"/>
    <n v="0"/>
    <n v="2615304466"/>
    <n v="543085335"/>
    <n v="543085335"/>
    <n v="543085335"/>
  </r>
  <r>
    <s v="41-06-00-027"/>
    <x v="1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6037108"/>
    <n v="0"/>
    <n v="3357257"/>
    <n v="222679851"/>
    <n v="0"/>
    <n v="222679851"/>
    <n v="0"/>
    <n v="200460613"/>
    <n v="64812061"/>
    <n v="64812061"/>
    <n v="64812061"/>
  </r>
  <r>
    <s v="41-06-00-027"/>
    <x v="1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71761830"/>
    <n v="0"/>
    <n v="3413365"/>
    <n v="368348465"/>
    <n v="0"/>
    <n v="368348465"/>
    <n v="0"/>
    <n v="368348465"/>
    <n v="71883945"/>
    <n v="71883945"/>
    <n v="71883945"/>
  </r>
  <r>
    <s v="41-06-00-027"/>
    <x v="16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250000"/>
    <n v="0"/>
    <n v="250000"/>
    <n v="0"/>
    <n v="250000"/>
    <n v="0"/>
    <n v="250000"/>
    <n v="0"/>
    <n v="0"/>
    <n v="0"/>
  </r>
  <r>
    <s v="41-06-00-027"/>
    <x v="16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857502446"/>
    <n v="372779746"/>
    <n v="0"/>
    <n v="1230282192"/>
    <n v="0"/>
    <n v="1229637193"/>
    <n v="644999"/>
    <n v="1190577791"/>
    <n v="810678897"/>
    <n v="810678897"/>
    <n v="810678897"/>
  </r>
  <r>
    <s v="41-06-00-027"/>
    <x v="16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55108000"/>
    <n v="0"/>
    <n v="0"/>
    <n v="255108000"/>
    <n v="0"/>
    <n v="255108000"/>
    <n v="0"/>
    <n v="174412204"/>
    <n v="116835912"/>
    <n v="116835912"/>
    <n v="116835912"/>
  </r>
  <r>
    <s v="41-06-00-027"/>
    <x v="16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36051000"/>
    <n v="0"/>
    <n v="0"/>
    <n v="36051000"/>
    <n v="0"/>
    <n v="36051000"/>
    <n v="0"/>
    <n v="36051000"/>
    <n v="0"/>
    <n v="0"/>
    <n v="0"/>
  </r>
  <r>
    <s v="41-06-00-027"/>
    <x v="1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93284100"/>
    <n v="10346900"/>
    <n v="82937200"/>
    <n v="0"/>
    <n v="82937200"/>
    <n v="0"/>
    <n v="82937200"/>
    <n v="9149400"/>
    <n v="9149400"/>
    <n v="9149400"/>
  </r>
  <r>
    <s v="41-06-00-027"/>
    <x v="1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3732833732"/>
    <n v="6563252850"/>
    <n v="8369337347"/>
    <n v="81926749235"/>
    <n v="0"/>
    <n v="81782209681"/>
    <n v="144539554"/>
    <n v="81191486956"/>
    <n v="39184248129"/>
    <n v="39184248129"/>
    <n v="39184248129"/>
  </r>
  <r>
    <s v="41-06-00-027"/>
    <x v="1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595026000"/>
    <n v="0"/>
    <n v="1595026000"/>
    <n v="0"/>
    <n v="1595026000"/>
    <n v="0"/>
    <n v="1595026000"/>
    <n v="137460592"/>
    <n v="137460592"/>
    <n v="137460592"/>
  </r>
  <r>
    <s v="41-06-00-027"/>
    <x v="1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24955295789"/>
    <n v="0"/>
    <n v="0"/>
    <n v="24955295789"/>
    <n v="0"/>
    <n v="24946478725"/>
    <n v="8817064"/>
    <n v="24946478725"/>
    <n v="10272394961"/>
    <n v="10272394961"/>
    <n v="10272394961"/>
  </r>
  <r>
    <s v="41-06-00-027"/>
    <x v="1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2135969460"/>
    <n v="0"/>
    <n v="0"/>
    <n v="2135969460"/>
    <n v="0"/>
    <n v="2105051780"/>
    <n v="30917680"/>
    <n v="2105051780"/>
    <n v="0"/>
    <n v="0"/>
    <n v="0"/>
  </r>
  <r>
    <s v="41-06-00-027"/>
    <x v="16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563180000"/>
    <n v="7274671"/>
    <n v="555905329"/>
    <n v="0"/>
    <n v="549330710"/>
    <n v="6574619"/>
    <n v="549330710"/>
    <n v="231613331"/>
    <n v="231613331"/>
    <n v="228713331"/>
  </r>
  <r>
    <s v="41-06-00-027"/>
    <x v="16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8500000"/>
    <n v="219442625"/>
    <n v="0"/>
    <n v="257942625"/>
    <n v="0"/>
    <n v="167486027"/>
    <n v="90456598"/>
    <n v="116823442"/>
    <n v="81506859"/>
    <n v="81506859"/>
    <n v="81506859"/>
  </r>
  <r>
    <s v="41-06-00-027"/>
    <x v="16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25000"/>
    <n v="0"/>
    <n v="25000"/>
    <n v="0"/>
    <n v="0"/>
    <n v="25000"/>
    <n v="0"/>
    <n v="0"/>
    <n v="0"/>
    <n v="0"/>
  </r>
  <r>
    <s v="41-06-00-027"/>
    <x v="16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723489920"/>
    <n v="379936800"/>
    <n v="0"/>
    <n v="2103426720"/>
    <n v="0"/>
    <n v="2103426720"/>
    <n v="0"/>
    <n v="2103426720"/>
    <n v="517046976"/>
    <n v="517046976"/>
    <n v="517046976"/>
  </r>
  <r>
    <s v="41-06-00-027"/>
    <x v="16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563309911"/>
    <n v="0"/>
    <n v="0"/>
    <n v="1563309911"/>
    <n v="0"/>
    <n v="1563309911"/>
    <n v="0"/>
    <n v="1563309911"/>
    <n v="398692970"/>
    <n v="398692970"/>
    <n v="398692970"/>
  </r>
  <r>
    <s v="41-06-00-027"/>
    <x v="16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27623934"/>
    <n v="5167066"/>
    <n v="27623934"/>
    <n v="8247434"/>
    <n v="8247434"/>
    <n v="8247434"/>
  </r>
  <r>
    <s v="41-06-00-027"/>
    <x v="16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16289465"/>
    <n v="0"/>
    <n v="4079686"/>
    <n v="2233248"/>
    <n v="2233248"/>
    <n v="2233248"/>
  </r>
  <r>
    <s v="41-06-00-027"/>
    <x v="16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27"/>
    <x v="16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865507200"/>
    <n v="582836150"/>
    <n v="109593800"/>
    <n v="4338749550"/>
    <n v="0"/>
    <n v="4192543050"/>
    <n v="146206500"/>
    <n v="3755913400"/>
    <n v="64037750"/>
    <n v="64037750"/>
    <n v="64037750"/>
  </r>
  <r>
    <s v="41-06-00-027"/>
    <x v="16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207956000"/>
    <n v="0"/>
    <n v="0"/>
    <n v="1207956000"/>
    <n v="0"/>
    <n v="1207956000"/>
    <n v="0"/>
    <n v="1207956000"/>
    <n v="60576250"/>
    <n v="60576250"/>
    <n v="60576250"/>
  </r>
  <r>
    <s v="41-06-00-027"/>
    <x v="16"/>
    <s v="C-4102-1500-6-0-104"/>
    <s v="C-4102-1500-6"/>
    <x v="7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150000000"/>
    <n v="0"/>
    <n v="150000000"/>
    <n v="0"/>
    <n v="150000000"/>
    <n v="0"/>
    <n v="150000000"/>
    <n v="0"/>
    <n v="0"/>
    <n v="0"/>
  </r>
  <r>
    <s v="41-06-00-027"/>
    <x v="16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79936800"/>
    <n v="0"/>
    <n v="379936800"/>
    <n v="0"/>
    <n v="379936800"/>
    <n v="0"/>
    <n v="379936800"/>
    <n v="0"/>
    <n v="0"/>
    <n v="0"/>
  </r>
  <r>
    <s v="41-06-00-027"/>
    <x v="16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8929200"/>
    <n v="59740600"/>
    <n v="0"/>
    <n v="59740600"/>
    <n v="0"/>
    <n v="59740600"/>
    <n v="21578900"/>
    <n v="21578900"/>
    <n v="21578900"/>
  </r>
  <r>
    <s v="41-06-00-027"/>
    <x v="16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0000000"/>
    <n v="0"/>
    <n v="13000000"/>
    <n v="0"/>
    <n v="9000000"/>
    <n v="4000000"/>
    <n v="8361872"/>
    <n v="6285761"/>
    <n v="6285761"/>
    <n v="6285761"/>
  </r>
  <r>
    <s v="41-06-00-027"/>
    <x v="16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0293853"/>
    <n v="20280853"/>
    <n v="13000"/>
    <n v="0"/>
    <n v="0"/>
    <n v="13000"/>
    <n v="0"/>
    <n v="0"/>
    <n v="0"/>
    <n v="0"/>
  </r>
  <r>
    <s v="41-06-00-027"/>
    <x v="16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29887120"/>
    <n v="48116147"/>
    <n v="55086701"/>
    <n v="122916566"/>
    <n v="0"/>
    <n v="122916566"/>
    <n v="0"/>
    <n v="122916566"/>
    <n v="46602966"/>
    <n v="46602966"/>
    <n v="46602966"/>
  </r>
  <r>
    <s v="41-06-00-027"/>
    <x v="16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34287372"/>
    <n v="0"/>
    <n v="0"/>
    <n v="34287372"/>
    <n v="0"/>
    <n v="34287372"/>
    <n v="0"/>
    <n v="22808558"/>
    <n v="15396301"/>
    <n v="15396301"/>
    <n v="15396301"/>
  </r>
  <r>
    <s v="41-06-00-027"/>
    <x v="16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834933"/>
    <n v="33038"/>
    <n v="83823500"/>
    <n v="0"/>
    <n v="82988567"/>
    <n v="834933"/>
    <n v="82988567"/>
    <n v="38145767"/>
    <n v="38145767"/>
    <n v="38145767"/>
  </r>
  <r>
    <s v="41-06-00-027"/>
    <x v="16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7875012"/>
    <n v="0"/>
    <n v="0"/>
    <n v="7875012"/>
    <n v="0"/>
    <n v="7875012"/>
    <n v="0"/>
    <n v="3807906"/>
    <n v="3111918"/>
    <n v="3111918"/>
    <n v="3111918"/>
  </r>
  <r>
    <s v="41-06-00-027"/>
    <x v="16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425219388"/>
    <n v="111973000"/>
    <n v="0"/>
    <n v="537192388"/>
    <n v="0"/>
    <n v="529626302"/>
    <n v="7566086"/>
    <n v="528381967"/>
    <n v="252636568"/>
    <n v="252636568"/>
    <n v="252636568"/>
  </r>
  <r>
    <s v="41-06-00-027"/>
    <x v="16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1600000"/>
    <n v="0"/>
    <n v="31600000"/>
    <n v="0"/>
    <n v="31600000"/>
    <n v="0"/>
    <n v="31085897"/>
    <n v="24974651"/>
    <n v="24974651"/>
    <n v="24974651"/>
  </r>
  <r>
    <s v="41-06-00-027"/>
    <x v="16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15898667"/>
    <n v="15898667"/>
    <n v="15898667"/>
  </r>
  <r>
    <s v="41-06-00-027"/>
    <x v="16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482130188"/>
    <n v="91200000"/>
    <n v="7793648"/>
    <n v="565536540"/>
    <n v="0"/>
    <n v="565536540"/>
    <n v="0"/>
    <n v="565536540"/>
    <n v="207478308.27000001"/>
    <n v="207478308.27000001"/>
    <n v="207478308.27000001"/>
  </r>
  <r>
    <s v="41-06-00-027"/>
    <x v="16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18815416"/>
    <n v="0"/>
    <n v="0"/>
    <n v="218815416"/>
    <n v="0"/>
    <n v="218815416"/>
    <n v="0"/>
    <n v="218815416"/>
    <n v="75874912"/>
    <n v="75874912"/>
    <n v="75874912"/>
  </r>
  <r>
    <s v="41-06-00-027"/>
    <x v="16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06375000"/>
    <n v="0"/>
    <n v="106375000"/>
    <n v="0"/>
    <n v="106375000"/>
    <n v="0"/>
    <n v="17034772"/>
    <n v="1574003"/>
    <n v="1574003"/>
    <n v="1574003"/>
  </r>
  <r>
    <s v="41-06-00-027"/>
    <x v="16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2097000"/>
    <n v="0"/>
    <n v="12097000"/>
    <n v="0"/>
    <n v="12097000"/>
    <n v="0"/>
    <n v="0"/>
    <n v="0"/>
    <n v="0"/>
    <n v="0"/>
  </r>
  <r>
    <s v="41-06-00-027"/>
    <x v="16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000000"/>
    <n v="0"/>
    <n v="0"/>
    <n v="3000000"/>
    <n v="0"/>
    <n v="3000000"/>
    <n v="0"/>
    <n v="2978345"/>
    <n v="2282357"/>
    <n v="2282357"/>
    <n v="2282357"/>
  </r>
  <r>
    <s v="41-06-00-027"/>
    <x v="16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64501"/>
    <n v="425500"/>
    <n v="0"/>
    <n v="890001"/>
    <n v="0"/>
    <n v="425500"/>
    <n v="464501"/>
    <n v="425500"/>
    <n v="16445"/>
    <n v="16445"/>
    <n v="16445"/>
  </r>
  <r>
    <s v="41-06-00-027"/>
    <x v="16"/>
    <s v="C-4199-1500-5-0-101"/>
    <s v="C-4199-1500-5"/>
    <x v="6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44435750"/>
    <n v="0"/>
    <n v="44435750"/>
    <n v="0"/>
    <n v="44435750"/>
    <n v="0"/>
    <n v="0"/>
    <n v="0"/>
    <n v="0"/>
    <n v="0"/>
  </r>
  <r>
    <s v="41-06-00-027"/>
    <x v="16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19514688"/>
    <n v="0"/>
    <n v="0"/>
    <n v="0"/>
  </r>
  <r>
    <s v="41-06-00-027"/>
    <x v="16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08000000"/>
    <n v="0"/>
    <n v="0"/>
    <n v="108000000"/>
    <n v="0"/>
    <n v="108000000"/>
    <n v="0"/>
    <n v="0"/>
    <n v="0"/>
    <n v="0"/>
    <n v="0"/>
  </r>
  <r>
    <s v="41-06-00-027"/>
    <x v="16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9000000"/>
    <n v="0"/>
    <n v="0"/>
    <n v="19000000"/>
    <n v="0"/>
    <n v="19000000"/>
    <n v="0"/>
    <n v="15640060"/>
    <n v="0"/>
    <n v="0"/>
    <n v="0"/>
  </r>
  <r>
    <s v="41-06-00-027"/>
    <x v="16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127533"/>
    <n v="80128467"/>
    <n v="0"/>
    <n v="79900134"/>
    <n v="228333"/>
    <n v="79900134"/>
    <n v="40954666"/>
    <n v="40954666"/>
    <n v="40954666"/>
  </r>
  <r>
    <s v="41-06-00-027"/>
    <x v="16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651000"/>
    <n v="2327860"/>
    <n v="0"/>
    <n v="8978860"/>
    <n v="0"/>
    <n v="6651000"/>
    <n v="2327860"/>
    <n v="5343175"/>
    <n v="3677971"/>
    <n v="3677971"/>
    <n v="3677971"/>
  </r>
  <r>
    <s v="41-06-00-041"/>
    <x v="17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9000000"/>
    <n v="32115000"/>
    <n v="2894294"/>
    <n v="58220706"/>
    <n v="0"/>
    <n v="58220706"/>
    <n v="0"/>
    <n v="58220706"/>
    <n v="58091610"/>
    <n v="58091610"/>
    <n v="58091610"/>
  </r>
  <r>
    <s v="41-06-00-041"/>
    <x v="17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426000"/>
    <n v="0"/>
    <n v="0"/>
    <n v="426000"/>
    <n v="0"/>
    <n v="287201.59000000003"/>
    <n v="138798.41"/>
    <n v="287201.59000000003"/>
    <n v="287201.59000000003"/>
    <n v="287201.59000000003"/>
    <n v="287201.59000000003"/>
  </r>
  <r>
    <s v="41-06-00-041"/>
    <x v="17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7000000"/>
    <n v="0"/>
    <n v="0"/>
    <n v="7000000"/>
    <n v="0"/>
    <n v="7000000"/>
    <n v="0"/>
    <n v="7000000"/>
    <n v="1225695"/>
    <n v="1225695"/>
    <n v="1225695"/>
  </r>
  <r>
    <s v="41-06-00-041"/>
    <x v="17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8500000"/>
    <n v="0"/>
    <n v="0"/>
    <n v="28500000"/>
    <n v="0"/>
    <n v="3772939.43"/>
    <n v="24727060.57"/>
    <n v="3772939.43"/>
    <n v="0"/>
    <n v="0"/>
    <n v="0"/>
  </r>
  <r>
    <s v="41-06-00-041"/>
    <x v="17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86652088"/>
    <n v="0"/>
    <n v="0"/>
    <n v="86652088"/>
    <n v="0"/>
    <n v="86652088"/>
    <n v="0"/>
    <n v="86652088"/>
    <n v="24120087"/>
    <n v="24120087"/>
    <n v="24120087"/>
  </r>
  <r>
    <s v="41-06-00-041"/>
    <x v="17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500000"/>
    <n v="0"/>
    <n v="0"/>
    <n v="7500000"/>
    <n v="0"/>
    <n v="7500000"/>
    <n v="0"/>
    <n v="4875350"/>
    <n v="1317053"/>
    <n v="1317053"/>
    <n v="1317053"/>
  </r>
  <r>
    <s v="41-06-00-041"/>
    <x v="17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700000"/>
    <n v="0"/>
    <n v="0"/>
    <n v="6700000"/>
    <n v="0"/>
    <n v="6700000"/>
    <n v="0"/>
    <n v="6152738"/>
    <n v="6142781"/>
    <n v="6142781"/>
    <n v="6142781"/>
  </r>
  <r>
    <s v="41-06-00-041"/>
    <x v="17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26500000"/>
    <n v="0"/>
    <n v="0"/>
    <n v="126500000"/>
    <n v="0"/>
    <n v="126500000"/>
    <n v="0"/>
    <n v="105151114"/>
    <n v="103189445"/>
    <n v="103189445"/>
    <n v="103189445"/>
  </r>
  <r>
    <s v="41-06-00-041"/>
    <x v="17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2000000"/>
    <n v="0"/>
    <n v="0"/>
    <n v="12000000"/>
    <n v="0"/>
    <n v="12000000"/>
    <n v="0"/>
    <n v="9343599"/>
    <n v="9237442"/>
    <n v="9237442"/>
    <n v="9237442"/>
  </r>
  <r>
    <s v="41-06-00-041"/>
    <x v="17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17315183"/>
    <n v="7684817"/>
    <n v="17315183"/>
    <n v="13819209"/>
    <n v="13819209"/>
    <n v="13819209"/>
  </r>
  <r>
    <s v="41-06-00-041"/>
    <x v="17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000000"/>
    <n v="0"/>
    <n v="2000000"/>
    <n v="0"/>
    <n v="1340447"/>
    <n v="659553"/>
    <n v="1340447"/>
    <n v="1340447"/>
    <n v="1340447"/>
    <n v="1340447"/>
  </r>
  <r>
    <s v="41-06-00-041"/>
    <x v="17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80960416"/>
    <n v="0"/>
    <n v="0"/>
    <n v="80960416"/>
    <n v="0"/>
    <n v="52561500"/>
    <n v="28398916"/>
    <n v="52561500"/>
    <n v="0"/>
    <n v="0"/>
    <n v="0"/>
  </r>
  <r>
    <s v="41-06-00-041"/>
    <x v="17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35801600"/>
    <n v="0"/>
    <n v="21932598"/>
    <n v="813869002"/>
    <n v="0"/>
    <n v="813869002"/>
    <n v="0"/>
    <n v="813869002"/>
    <n v="124789797"/>
    <n v="124789797"/>
    <n v="124789797"/>
  </r>
  <r>
    <s v="41-06-00-041"/>
    <x v="17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7768298"/>
    <n v="0"/>
    <n v="72337"/>
    <n v="47695961"/>
    <n v="0"/>
    <n v="45939990"/>
    <n v="1755971"/>
    <n v="45892530"/>
    <n v="19315677"/>
    <n v="19315677"/>
    <n v="19315677"/>
  </r>
  <r>
    <s v="41-06-00-041"/>
    <x v="17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8673584"/>
    <n v="0"/>
    <n v="92017"/>
    <n v="18581567"/>
    <n v="0"/>
    <n v="18581567"/>
    <n v="0"/>
    <n v="18581567"/>
    <n v="4968326"/>
    <n v="4968326"/>
    <n v="4968326"/>
  </r>
  <r>
    <s v="41-06-00-041"/>
    <x v="17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624855"/>
    <n v="0"/>
    <n v="0"/>
    <n v="2624855"/>
    <n v="0"/>
    <n v="865274"/>
    <n v="1759581"/>
    <n v="865274"/>
    <n v="865274"/>
    <n v="865274"/>
    <n v="865274"/>
  </r>
  <r>
    <s v="41-06-00-041"/>
    <x v="17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293171165"/>
    <n v="0"/>
    <n v="33430545"/>
    <n v="1259740620"/>
    <n v="0"/>
    <n v="1259740620"/>
    <n v="0"/>
    <n v="1259740620"/>
    <n v="546306732"/>
    <n v="546306732"/>
    <n v="546306732"/>
  </r>
  <r>
    <s v="41-06-00-041"/>
    <x v="17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381652498"/>
    <n v="15738598"/>
    <n v="541875897"/>
    <n v="6855515199"/>
    <n v="0"/>
    <n v="6855515199"/>
    <n v="0"/>
    <n v="6849479795"/>
    <n v="2507877998"/>
    <n v="2507877998"/>
    <n v="2507877998"/>
  </r>
  <r>
    <s v="41-06-00-041"/>
    <x v="17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89161765"/>
    <n v="0"/>
    <n v="1680455"/>
    <n v="87481310"/>
    <n v="0"/>
    <n v="87481310"/>
    <n v="0"/>
    <n v="79438131"/>
    <n v="38075396"/>
    <n v="38075396"/>
    <n v="38075396"/>
  </r>
  <r>
    <s v="41-06-00-041"/>
    <x v="1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2368460490"/>
    <n v="238985890"/>
    <n v="45865750"/>
    <n v="2561580630"/>
    <n v="0"/>
    <n v="2561130732"/>
    <n v="449898"/>
    <n v="2561130732"/>
    <n v="1019915441"/>
    <n v="1019915441"/>
    <n v="1019915441"/>
  </r>
  <r>
    <s v="41-06-00-041"/>
    <x v="1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8560000"/>
    <n v="0"/>
    <n v="8560000"/>
    <n v="0"/>
    <n v="8560000"/>
    <n v="0"/>
    <n v="8560000"/>
    <n v="7600000"/>
    <n v="7600000"/>
    <n v="7600000"/>
  </r>
  <r>
    <s v="41-06-00-041"/>
    <x v="1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8194000"/>
    <n v="0"/>
    <n v="18194000"/>
    <n v="0"/>
    <n v="18194000"/>
    <n v="0"/>
    <n v="18194000"/>
    <n v="5850800"/>
    <n v="5850800"/>
    <n v="5850800"/>
  </r>
  <r>
    <s v="41-06-00-041"/>
    <x v="17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633078937"/>
    <n v="569189421"/>
    <n v="0"/>
    <n v="2202268358"/>
    <n v="0"/>
    <n v="2194514689"/>
    <n v="7753669"/>
    <n v="2160730056"/>
    <n v="1586063886"/>
    <n v="1586063886"/>
    <n v="1586063886"/>
  </r>
  <r>
    <s v="41-06-00-041"/>
    <x v="17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56377000"/>
    <n v="0"/>
    <n v="0"/>
    <n v="156377000"/>
    <n v="0"/>
    <n v="107139066"/>
    <n v="49237934"/>
    <n v="106699281"/>
    <n v="87910993"/>
    <n v="87910993"/>
    <n v="87910993"/>
  </r>
  <r>
    <s v="41-06-00-041"/>
    <x v="17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09756000"/>
    <n v="0"/>
    <n v="0"/>
    <n v="109756000"/>
    <n v="0"/>
    <n v="72365525"/>
    <n v="37390475"/>
    <n v="69365525"/>
    <n v="59140869"/>
    <n v="59140869"/>
    <n v="59140869"/>
  </r>
  <r>
    <s v="41-06-00-041"/>
    <x v="17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67000"/>
    <n v="0"/>
    <n v="67000"/>
    <n v="0"/>
    <n v="64428"/>
    <n v="2572"/>
    <n v="22036"/>
    <n v="14670"/>
    <n v="14670"/>
    <n v="14670"/>
  </r>
  <r>
    <s v="41-06-00-041"/>
    <x v="1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48370879"/>
    <n v="0"/>
    <n v="148370879"/>
    <n v="0"/>
    <n v="141939779"/>
    <n v="6431100"/>
    <n v="141939779"/>
    <n v="63993079"/>
    <n v="63993079"/>
    <n v="63993079"/>
  </r>
  <r>
    <s v="41-06-00-041"/>
    <x v="1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56001690241"/>
    <n v="1600389971"/>
    <n v="645"/>
    <n v="57602079567"/>
    <n v="0"/>
    <n v="57594837007"/>
    <n v="7242560"/>
    <n v="57391543358"/>
    <n v="29051035229"/>
    <n v="29051035229"/>
    <n v="29051035229"/>
  </r>
  <r>
    <s v="41-06-00-041"/>
    <x v="1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626044415"/>
    <n v="214352202"/>
    <n v="1411692213"/>
    <n v="0"/>
    <n v="1368233963"/>
    <n v="43458250"/>
    <n v="1368233963"/>
    <n v="214942083"/>
    <n v="214942083"/>
    <n v="214942083"/>
  </r>
  <r>
    <s v="41-06-00-041"/>
    <x v="1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0867112827"/>
    <n v="23003171"/>
    <n v="41507082"/>
    <n v="40848608916"/>
    <n v="0"/>
    <n v="40669767955"/>
    <n v="178840961"/>
    <n v="40667191632"/>
    <n v="19652667296"/>
    <n v="19652667296"/>
    <n v="19652667296"/>
  </r>
  <r>
    <s v="41-06-00-041"/>
    <x v="1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7"/>
    <s v="CSF"/>
    <s v="TRADICIONAL - COMUNITARIO"/>
    <n v="0"/>
    <n v="10118827"/>
    <n v="7635353"/>
    <n v="2483474"/>
    <n v="0"/>
    <n v="2483474"/>
    <n v="0"/>
    <n v="2483474"/>
    <n v="2483474"/>
    <n v="2483474"/>
    <n v="2483474"/>
  </r>
  <r>
    <s v="41-06-00-041"/>
    <x v="1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929765516"/>
    <n v="0"/>
    <n v="929765516"/>
    <n v="0"/>
    <n v="929765516"/>
    <n v="0"/>
    <n v="929765516"/>
    <n v="871701516"/>
    <n v="871701516"/>
    <n v="871701516"/>
  </r>
  <r>
    <s v="41-06-00-041"/>
    <x v="17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529830000"/>
    <n v="5"/>
    <n v="529829995"/>
    <n v="0"/>
    <n v="529829995"/>
    <n v="0"/>
    <n v="529829995"/>
    <n v="231323329"/>
    <n v="231323329"/>
    <n v="231323329"/>
  </r>
  <r>
    <s v="41-06-00-041"/>
    <x v="17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0200000"/>
    <n v="77786979"/>
    <n v="0"/>
    <n v="87986979"/>
    <n v="0"/>
    <n v="69885451"/>
    <n v="18101528"/>
    <n v="68976285"/>
    <n v="58175439"/>
    <n v="58175439"/>
    <n v="58175439"/>
  </r>
  <r>
    <s v="41-06-00-041"/>
    <x v="17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5500"/>
    <n v="0"/>
    <n v="5500"/>
    <n v="0"/>
    <n v="5500"/>
    <n v="0"/>
    <n v="5500"/>
    <n v="0"/>
    <n v="0"/>
    <n v="0"/>
  </r>
  <r>
    <s v="41-06-00-041"/>
    <x v="17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737307520"/>
    <n v="105966480"/>
    <n v="0"/>
    <n v="2843274000"/>
    <n v="0"/>
    <n v="2843274000"/>
    <n v="0"/>
    <n v="2843274000"/>
    <n v="1231788384"/>
    <n v="1231788384"/>
    <n v="1231788384"/>
  </r>
  <r>
    <s v="41-06-00-041"/>
    <x v="17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219180840"/>
    <n v="903795120"/>
    <n v="7336800"/>
    <n v="1115639160"/>
    <n v="0"/>
    <n v="1115639160"/>
    <n v="0"/>
    <n v="1115639160"/>
    <n v="299325852"/>
    <n v="299325852"/>
    <n v="299325852"/>
  </r>
  <r>
    <s v="41-06-00-041"/>
    <x v="17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2791000"/>
    <n v="2086700"/>
    <n v="32791000"/>
    <n v="15898667"/>
    <n v="15898667"/>
    <n v="15898667"/>
  </r>
  <r>
    <s v="41-06-00-041"/>
    <x v="17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659812"/>
    <n v="0"/>
    <n v="0"/>
    <n v="13659812"/>
    <n v="0"/>
    <n v="6652587"/>
    <n v="7007225"/>
    <n v="6652587"/>
    <n v="5687317"/>
    <n v="5687317"/>
    <n v="5687317"/>
  </r>
  <r>
    <s v="41-06-00-041"/>
    <x v="17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0"/>
    <n v="0"/>
    <n v="0"/>
    <n v="0"/>
  </r>
  <r>
    <s v="41-06-00-041"/>
    <x v="17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328007400"/>
    <n v="0"/>
    <n v="196784603"/>
    <n v="1131222797"/>
    <n v="0"/>
    <n v="1131222797"/>
    <n v="0"/>
    <n v="1131222797"/>
    <n v="103844718"/>
    <n v="103844718"/>
    <n v="103844718"/>
  </r>
  <r>
    <s v="41-06-00-041"/>
    <x v="17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71205200"/>
    <n v="0"/>
    <n v="11445144"/>
    <n v="59760056"/>
    <n v="0"/>
    <n v="59760056"/>
    <n v="0"/>
    <n v="59760056"/>
    <n v="4149821"/>
    <n v="4149821"/>
    <n v="4149821"/>
  </r>
  <r>
    <s v="41-06-00-041"/>
    <x v="17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05966480"/>
    <n v="0"/>
    <n v="105966480"/>
    <n v="0"/>
    <n v="105966480"/>
    <n v="0"/>
    <n v="105966480"/>
    <n v="0"/>
    <n v="0"/>
    <n v="0"/>
  </r>
  <r>
    <s v="41-06-00-041"/>
    <x v="17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039400"/>
    <n v="64630400"/>
    <n v="0"/>
    <n v="64630400"/>
    <n v="0"/>
    <n v="64630400"/>
    <n v="24023800"/>
    <n v="24023800"/>
    <n v="24023800"/>
  </r>
  <r>
    <s v="41-06-00-041"/>
    <x v="17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4000000"/>
    <n v="7000000"/>
    <n v="0"/>
    <n v="11000000"/>
    <n v="0"/>
    <n v="7210881"/>
    <n v="3789119"/>
    <n v="7210881"/>
    <n v="4457414"/>
    <n v="4457414"/>
    <n v="4457414"/>
  </r>
  <r>
    <s v="41-06-00-041"/>
    <x v="17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596850"/>
    <n v="5581850"/>
    <n v="15000"/>
    <n v="0"/>
    <n v="5000"/>
    <n v="10000"/>
    <n v="0"/>
    <n v="0"/>
    <n v="0"/>
    <n v="0"/>
  </r>
  <r>
    <s v="41-06-00-041"/>
    <x v="17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0"/>
    <n v="54539"/>
    <n v="138060801"/>
    <n v="0"/>
    <n v="138060801"/>
    <n v="0"/>
    <n v="138060801"/>
    <n v="63509900"/>
    <n v="63509900"/>
    <n v="63509900"/>
  </r>
  <r>
    <s v="41-06-00-041"/>
    <x v="17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31861846"/>
    <n v="0"/>
    <n v="0"/>
    <n v="31861846"/>
    <n v="0"/>
    <n v="20624127"/>
    <n v="11237719"/>
    <n v="20624127"/>
    <n v="15218731"/>
    <n v="15218731"/>
    <n v="15218731"/>
  </r>
  <r>
    <s v="41-06-00-041"/>
    <x v="17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32348695"/>
    <n v="216638"/>
    <n v="0"/>
    <n v="32565333"/>
    <n v="0"/>
    <n v="32565333"/>
    <n v="0"/>
    <n v="32565333"/>
    <n v="14484000"/>
    <n v="14484000"/>
    <n v="14484000"/>
  </r>
  <r>
    <s v="41-06-00-041"/>
    <x v="17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4522788"/>
    <n v="0"/>
    <n v="0"/>
    <n v="4522788"/>
    <n v="0"/>
    <n v="2019230"/>
    <n v="2503558"/>
    <n v="2019230"/>
    <n v="2019230"/>
    <n v="2019230"/>
    <n v="2019230"/>
  </r>
  <r>
    <s v="41-06-00-041"/>
    <x v="17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68085187"/>
    <n v="58331400"/>
    <n v="26052284"/>
    <n v="700364303"/>
    <n v="0"/>
    <n v="700296006"/>
    <n v="68297"/>
    <n v="686768639"/>
    <n v="406537757"/>
    <n v="406537757"/>
    <n v="406537757"/>
  </r>
  <r>
    <s v="41-06-00-041"/>
    <x v="17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2000000"/>
    <n v="0"/>
    <n v="32000000"/>
    <n v="0"/>
    <n v="30142510"/>
    <n v="1857490"/>
    <n v="30142510"/>
    <n v="27813310"/>
    <n v="27813310"/>
    <n v="27813310"/>
  </r>
  <r>
    <s v="41-06-00-041"/>
    <x v="17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000000"/>
    <n v="0"/>
    <n v="1000000"/>
    <n v="0"/>
    <n v="0"/>
    <n v="0"/>
    <n v="0"/>
    <n v="0"/>
    <n v="0"/>
    <n v="0"/>
    <n v="0"/>
  </r>
  <r>
    <s v="41-06-00-041"/>
    <x v="17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1"/>
    <n v="31996074"/>
    <n v="0"/>
    <n v="31996074"/>
    <n v="0"/>
    <n v="31996074"/>
    <n v="15302467"/>
    <n v="15302467"/>
    <n v="15302467"/>
  </r>
  <r>
    <s v="41-06-00-041"/>
    <x v="17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9812594"/>
    <n v="0"/>
    <n v="0"/>
    <n v="29812594"/>
    <n v="0"/>
    <n v="29812594"/>
    <n v="0"/>
    <n v="29812594"/>
    <n v="12782660"/>
    <n v="12782660"/>
    <n v="12782660"/>
  </r>
  <r>
    <s v="41-06-00-041"/>
    <x v="17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4036057"/>
    <n v="0"/>
    <n v="0"/>
    <n v="294036057"/>
    <n v="0"/>
    <n v="294036057"/>
    <n v="0"/>
    <n v="294036057"/>
    <n v="146651400"/>
    <n v="146651400"/>
    <n v="146651400"/>
  </r>
  <r>
    <s v="41-06-00-041"/>
    <x v="17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04620000"/>
    <n v="0"/>
    <n v="104620000"/>
    <n v="0"/>
    <n v="104620000"/>
    <n v="0"/>
    <n v="559420"/>
    <n v="559420"/>
    <n v="559420"/>
    <n v="559420"/>
  </r>
  <r>
    <s v="41-06-00-041"/>
    <x v="17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8950000"/>
    <n v="0"/>
    <n v="8950000"/>
    <n v="0"/>
    <n v="8950000"/>
    <n v="0"/>
    <n v="8950000"/>
    <n v="0"/>
    <n v="0"/>
    <n v="0"/>
  </r>
  <r>
    <s v="41-06-00-041"/>
    <x v="17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0"/>
    <n v="1000000"/>
    <n v="1000000"/>
    <n v="0"/>
    <n v="0"/>
    <n v="1000000"/>
    <n v="0"/>
    <n v="0"/>
    <n v="0"/>
    <n v="0"/>
  </r>
  <r>
    <s v="41-06-00-041"/>
    <x v="17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10809"/>
    <n v="418480"/>
    <n v="0"/>
    <n v="829289"/>
    <n v="0"/>
    <n v="829289"/>
    <n v="0"/>
    <n v="829289"/>
    <n v="14724"/>
    <n v="14724"/>
    <n v="14724"/>
  </r>
  <r>
    <s v="41-06-00-041"/>
    <x v="17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0"/>
    <n v="0"/>
    <n v="0"/>
    <n v="0"/>
  </r>
  <r>
    <s v="41-06-00-041"/>
    <x v="17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64000000"/>
    <n v="0"/>
    <n v="0"/>
    <n v="64000000"/>
    <n v="0"/>
    <n v="58797500"/>
    <n v="5202500"/>
    <n v="44248000"/>
    <n v="10450000"/>
    <n v="10450000"/>
    <n v="10450000"/>
  </r>
  <r>
    <s v="41-06-00-041"/>
    <x v="17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0"/>
    <n v="0"/>
    <n v="0"/>
    <n v="0"/>
  </r>
  <r>
    <s v="41-06-00-041"/>
    <x v="17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95131"/>
    <n v="80160869"/>
    <n v="0"/>
    <n v="80160869"/>
    <n v="0"/>
    <n v="80160869"/>
    <n v="40211566"/>
    <n v="40211566"/>
    <n v="40211566"/>
  </r>
  <r>
    <s v="41-06-00-041"/>
    <x v="17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771000"/>
    <n v="0"/>
    <n v="0"/>
    <n v="6771000"/>
    <n v="0"/>
    <n v="4083365"/>
    <n v="2687635"/>
    <n v="4083365"/>
    <n v="4083365"/>
    <n v="4083365"/>
    <n v="4083365"/>
  </r>
  <r>
    <s v="41-06-00-044"/>
    <x v="18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90000"/>
    <n v="15269"/>
    <n v="0"/>
    <n v="105269"/>
    <n v="0"/>
    <n v="105269"/>
    <n v="0"/>
    <n v="105269"/>
    <n v="105269"/>
    <n v="105269"/>
    <n v="105269"/>
  </r>
  <r>
    <s v="41-06-00-044"/>
    <x v="18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84000000"/>
    <n v="2100000"/>
    <n v="0"/>
    <n v="86100000"/>
    <n v="0"/>
    <n v="70071739"/>
    <n v="16028261"/>
    <n v="70071739"/>
    <n v="70006248.359999999"/>
    <n v="70006248.359999999"/>
    <n v="70006248.359999999"/>
  </r>
  <r>
    <s v="41-06-00-044"/>
    <x v="18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47000"/>
    <n v="0"/>
    <n v="2812"/>
    <n v="44188"/>
    <n v="0"/>
    <n v="44188"/>
    <n v="0"/>
    <n v="44188"/>
    <n v="44176"/>
    <n v="44176"/>
    <n v="44176"/>
  </r>
  <r>
    <s v="41-06-00-044"/>
    <x v="18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7500000"/>
    <n v="0"/>
    <n v="0"/>
    <n v="7500000"/>
    <n v="0"/>
    <n v="7500000"/>
    <n v="0"/>
    <n v="0"/>
    <n v="0"/>
    <n v="0"/>
    <n v="0"/>
  </r>
  <r>
    <s v="41-06-00-044"/>
    <x v="18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6500000"/>
    <n v="0"/>
    <n v="0"/>
    <n v="16500000"/>
    <n v="0"/>
    <n v="2175644.8199999998"/>
    <n v="14324355.18"/>
    <n v="2175644.8199999998"/>
    <n v="0"/>
    <n v="0"/>
    <n v="0"/>
  </r>
  <r>
    <s v="41-06-00-044"/>
    <x v="18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500000"/>
    <n v="0"/>
    <n v="0"/>
    <n v="3500000"/>
    <n v="0"/>
    <n v="3500000"/>
    <n v="0"/>
    <n v="0"/>
    <n v="0"/>
    <n v="0"/>
    <n v="0"/>
  </r>
  <r>
    <s v="41-06-00-044"/>
    <x v="18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700000"/>
    <n v="0"/>
    <n v="0"/>
    <n v="2700000"/>
    <n v="0"/>
    <n v="2700000"/>
    <n v="0"/>
    <n v="2246950"/>
    <n v="2236841.39"/>
    <n v="2236841.39"/>
    <n v="2236841.39"/>
  </r>
  <r>
    <s v="41-06-00-044"/>
    <x v="18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6500000"/>
    <n v="0"/>
    <n v="0"/>
    <n v="66500000"/>
    <n v="0"/>
    <n v="66500000"/>
    <n v="0"/>
    <n v="65134120"/>
    <n v="65127592.479999997"/>
    <n v="65127592.479999997"/>
    <n v="65127592.479999997"/>
  </r>
  <r>
    <s v="41-06-00-044"/>
    <x v="18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6500000"/>
    <n v="0"/>
    <n v="0"/>
    <n v="6500000"/>
    <n v="0"/>
    <n v="6500000"/>
    <n v="0"/>
    <n v="6128285"/>
    <n v="6114795.3300000001"/>
    <n v="6114795.3300000001"/>
    <n v="6114795.3300000001"/>
  </r>
  <r>
    <s v="41-06-00-044"/>
    <x v="18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3000000"/>
    <n v="0"/>
    <n v="0"/>
    <n v="13000000"/>
    <n v="0"/>
    <n v="11462676"/>
    <n v="1537324"/>
    <n v="11242168"/>
    <n v="6646355"/>
    <n v="6646355"/>
    <n v="6646355"/>
  </r>
  <r>
    <s v="41-06-00-044"/>
    <x v="18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118000"/>
    <n v="0"/>
    <n v="2118000"/>
    <n v="0"/>
    <n v="0"/>
    <n v="2118000"/>
    <n v="0"/>
    <n v="0"/>
    <n v="0"/>
    <n v="0"/>
  </r>
  <r>
    <s v="41-06-00-044"/>
    <x v="18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64521753"/>
    <n v="0"/>
    <n v="0"/>
    <n v="64521753"/>
    <n v="0"/>
    <n v="38521753"/>
    <n v="26000000"/>
    <n v="36792545"/>
    <n v="0"/>
    <n v="0"/>
    <n v="0"/>
  </r>
  <r>
    <s v="41-06-00-044"/>
    <x v="18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7909971419"/>
    <n v="0"/>
    <n v="1466038285"/>
    <n v="6443933134"/>
    <n v="0"/>
    <n v="6443933134"/>
    <n v="0"/>
    <n v="6443933134"/>
    <n v="723387987"/>
    <n v="723387987"/>
    <n v="723387987"/>
  </r>
  <r>
    <s v="41-06-00-044"/>
    <x v="18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0938209"/>
    <n v="0"/>
    <n v="0"/>
    <n v="40938209"/>
    <n v="0"/>
    <n v="32560435"/>
    <n v="8377774"/>
    <n v="32560435"/>
    <n v="13575256.6"/>
    <n v="13575256.6"/>
    <n v="13575256.6"/>
  </r>
  <r>
    <s v="41-06-00-044"/>
    <x v="18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44360322"/>
    <n v="0"/>
    <n v="0"/>
    <n v="144360322"/>
    <n v="0"/>
    <n v="111147018"/>
    <n v="33213304"/>
    <n v="84939018"/>
    <n v="49988223"/>
    <n v="49988223"/>
    <n v="49988223"/>
  </r>
  <r>
    <s v="41-06-00-044"/>
    <x v="18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8526734"/>
    <n v="0"/>
    <n v="0"/>
    <n v="28526734"/>
    <n v="0"/>
    <n v="22899768"/>
    <n v="5626966"/>
    <n v="21387542"/>
    <n v="16490306"/>
    <n v="16490306"/>
    <n v="16490306"/>
  </r>
  <r>
    <s v="41-06-00-044"/>
    <x v="18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167342450"/>
    <n v="0"/>
    <n v="0"/>
    <n v="167342450"/>
    <n v="0"/>
    <n v="167342450"/>
    <n v="0"/>
    <n v="167342450"/>
    <n v="67223621"/>
    <n v="67223621"/>
    <n v="67223621"/>
  </r>
  <r>
    <s v="41-06-00-044"/>
    <x v="18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994893494"/>
    <n v="0"/>
    <n v="0"/>
    <n v="1994893494"/>
    <n v="0"/>
    <n v="1758038988"/>
    <n v="236854506"/>
    <n v="1758038988"/>
    <n v="817921578"/>
    <n v="817921578"/>
    <n v="817921578"/>
  </r>
  <r>
    <s v="41-06-00-044"/>
    <x v="18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1200000"/>
    <n v="0"/>
    <n v="1200000"/>
    <n v="0"/>
    <n v="1200000"/>
    <n v="0"/>
    <n v="0"/>
    <n v="0"/>
    <n v="0"/>
    <n v="0"/>
  </r>
  <r>
    <s v="41-06-00-044"/>
    <x v="18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673831082"/>
    <n v="1700000"/>
    <n v="0"/>
    <n v="1675531082"/>
    <n v="0"/>
    <n v="1668888557"/>
    <n v="6642525"/>
    <n v="1663506678"/>
    <n v="700240771"/>
    <n v="700240771"/>
    <n v="700240771"/>
  </r>
  <r>
    <s v="41-06-00-044"/>
    <x v="18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367933750"/>
    <n v="0"/>
    <n v="0"/>
    <n v="367933750"/>
    <n v="0"/>
    <n v="367933750"/>
    <n v="0"/>
    <n v="367933750"/>
    <n v="290327012"/>
    <n v="290327012"/>
    <n v="290327012"/>
  </r>
  <r>
    <s v="41-06-00-044"/>
    <x v="18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41520500"/>
    <n v="0"/>
    <n v="0"/>
    <n v="441520500"/>
    <n v="0"/>
    <n v="75873852"/>
    <n v="365646648"/>
    <n v="52755817"/>
    <n v="0"/>
    <n v="0"/>
    <n v="0"/>
  </r>
  <r>
    <s v="41-06-00-044"/>
    <x v="18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673507268"/>
    <n v="790242476"/>
    <n v="0"/>
    <n v="1463749744"/>
    <n v="0"/>
    <n v="1446843203"/>
    <n v="16906541"/>
    <n v="1423678091"/>
    <n v="930613479.33000004"/>
    <n v="930613479.33000004"/>
    <n v="930613479.33000004"/>
  </r>
  <r>
    <s v="41-06-00-044"/>
    <x v="18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26415000"/>
    <n v="0"/>
    <n v="0"/>
    <n v="126415000"/>
    <n v="0"/>
    <n v="126293443"/>
    <n v="121557"/>
    <n v="124731732"/>
    <n v="101173206"/>
    <n v="101173206"/>
    <n v="101173206"/>
  </r>
  <r>
    <s v="41-06-00-044"/>
    <x v="18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36140000"/>
    <n v="0"/>
    <n v="0"/>
    <n v="36140000"/>
    <n v="0"/>
    <n v="34686506"/>
    <n v="1453494"/>
    <n v="22409240"/>
    <n v="13244240"/>
    <n v="13244240"/>
    <n v="13244240"/>
  </r>
  <r>
    <s v="41-06-00-044"/>
    <x v="18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187357"/>
    <n v="0"/>
    <n v="187357"/>
    <n v="0"/>
    <n v="187357"/>
    <n v="0"/>
    <n v="187357"/>
    <n v="116356.17"/>
    <n v="116356.17"/>
    <n v="116356.17"/>
  </r>
  <r>
    <s v="41-06-00-044"/>
    <x v="1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77656112197"/>
    <n v="0"/>
    <n v="25755996428"/>
    <n v="51900115769"/>
    <n v="0"/>
    <n v="50836568921"/>
    <n v="1063546848"/>
    <n v="50819721430"/>
    <n v="23504146194"/>
    <n v="23504146194"/>
    <n v="23504146194"/>
  </r>
  <r>
    <s v="41-06-00-044"/>
    <x v="1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107963733625"/>
    <n v="25755996428"/>
    <n v="0"/>
    <n v="133719730053"/>
    <n v="0"/>
    <n v="132204810276"/>
    <n v="1514919777"/>
    <n v="131977834149"/>
    <n v="54951570911"/>
    <n v="54951570911"/>
    <n v="54951570911"/>
  </r>
  <r>
    <s v="41-06-00-044"/>
    <x v="1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985936095"/>
    <n v="0"/>
    <n v="985936095"/>
    <n v="0"/>
    <n v="50846010"/>
    <n v="935090085"/>
    <n v="50846010"/>
    <n v="0"/>
    <n v="0"/>
    <n v="0"/>
  </r>
  <r>
    <s v="41-06-00-044"/>
    <x v="18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7765249773"/>
    <n v="0"/>
    <n v="0"/>
    <n v="17765249773"/>
    <n v="0"/>
    <n v="17765249773"/>
    <n v="0"/>
    <n v="17765249773"/>
    <n v="8225433453"/>
    <n v="8225433453"/>
    <n v="8225433453"/>
  </r>
  <r>
    <s v="41-06-00-044"/>
    <x v="18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709126344"/>
    <n v="55468962"/>
    <n v="653657382"/>
    <n v="0"/>
    <n v="643856293"/>
    <n v="9801089"/>
    <n v="643856293"/>
    <n v="262684368"/>
    <n v="262684368"/>
    <n v="262684368"/>
  </r>
  <r>
    <s v="41-06-00-044"/>
    <x v="18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23600000"/>
    <n v="153593144"/>
    <n v="0"/>
    <n v="177193144"/>
    <n v="0"/>
    <n v="153953192"/>
    <n v="23239952"/>
    <n v="137523142"/>
    <n v="101899819"/>
    <n v="101899819"/>
    <n v="101899819"/>
  </r>
  <r>
    <s v="41-06-00-044"/>
    <x v="18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95568"/>
    <n v="0"/>
    <n v="95568"/>
    <n v="0"/>
    <n v="95568"/>
    <n v="0"/>
    <n v="95568"/>
    <n v="30826.06"/>
    <n v="30826.06"/>
    <n v="30826.06"/>
  </r>
  <r>
    <s v="41-06-00-044"/>
    <x v="18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912435840"/>
    <n v="381098520"/>
    <n v="0"/>
    <n v="1293534360"/>
    <n v="0"/>
    <n v="1293534360"/>
    <n v="0"/>
    <n v="912435840"/>
    <n v="273730752"/>
    <n v="273730752"/>
    <n v="273730752"/>
  </r>
  <r>
    <s v="41-06-00-044"/>
    <x v="18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136935828"/>
    <n v="0"/>
    <n v="11955632"/>
    <n v="3124980196"/>
    <n v="0"/>
    <n v="3124980196"/>
    <n v="0"/>
    <n v="3124980196"/>
    <n v="1709572327"/>
    <n v="1709572327"/>
    <n v="1709572327"/>
  </r>
  <r>
    <s v="41-06-00-044"/>
    <x v="18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093033"/>
    <n v="0"/>
    <n v="33884033"/>
    <n v="0"/>
    <n v="32791000"/>
    <n v="1093033"/>
    <n v="32791000"/>
    <n v="14905000"/>
    <n v="14905000"/>
    <n v="14905000"/>
  </r>
  <r>
    <s v="41-06-00-044"/>
    <x v="18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8205872"/>
    <n v="3000000"/>
    <n v="0"/>
    <n v="21205872"/>
    <n v="0"/>
    <n v="12854091"/>
    <n v="8351781"/>
    <n v="12217894"/>
    <n v="10419006"/>
    <n v="10419006"/>
    <n v="10419006"/>
  </r>
  <r>
    <s v="41-06-00-044"/>
    <x v="18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476.96"/>
    <n v="476.96"/>
    <n v="476.96"/>
  </r>
  <r>
    <s v="41-06-00-044"/>
    <x v="18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093367000"/>
    <n v="252899650"/>
    <n v="144171882"/>
    <n v="2202094768"/>
    <n v="0"/>
    <n v="1937171880"/>
    <n v="264922888"/>
    <n v="1937171880"/>
    <n v="280000646"/>
    <n v="280000646"/>
    <n v="280000646"/>
  </r>
  <r>
    <s v="41-06-00-044"/>
    <x v="18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81098520"/>
    <n v="0"/>
    <n v="381098520"/>
    <n v="0"/>
    <n v="381098520"/>
    <n v="0"/>
    <n v="0"/>
    <n v="0"/>
    <n v="0"/>
    <n v="0"/>
  </r>
  <r>
    <s v="41-06-00-044"/>
    <x v="18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889800"/>
    <n v="63780000"/>
    <n v="0"/>
    <n v="63780000"/>
    <n v="0"/>
    <n v="63780000"/>
    <n v="13500100"/>
    <n v="13500100"/>
    <n v="13500100"/>
  </r>
  <r>
    <s v="41-06-00-044"/>
    <x v="18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0"/>
    <n v="9000000"/>
    <n v="0"/>
    <n v="9000000"/>
    <n v="0"/>
    <n v="5988525"/>
    <n v="3011475"/>
    <n v="5988525"/>
    <n v="4437586"/>
    <n v="4437586"/>
    <n v="4437586"/>
  </r>
  <r>
    <s v="41-06-00-044"/>
    <x v="18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8373468"/>
    <n v="0"/>
    <n v="8373468"/>
    <n v="0"/>
    <n v="8373468"/>
    <n v="0"/>
    <n v="8373468"/>
    <n v="2160.02"/>
    <n v="2160.02"/>
    <n v="2160.02"/>
  </r>
  <r>
    <s v="41-06-00-044"/>
    <x v="18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093560"/>
    <n v="11349646"/>
    <n v="0"/>
    <n v="149443206"/>
    <n v="0"/>
    <n v="126350765"/>
    <n v="23092441"/>
    <n v="126350765"/>
    <n v="58264653"/>
    <n v="58264653"/>
    <n v="58264653"/>
  </r>
  <r>
    <s v="41-06-00-044"/>
    <x v="18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15619273"/>
    <n v="345160"/>
    <n v="15170560"/>
    <n v="11756489"/>
    <n v="11756489"/>
    <n v="11756489"/>
  </r>
  <r>
    <s v="41-06-00-044"/>
    <x v="18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22095"/>
    <n v="0"/>
    <n v="22095"/>
    <n v="0"/>
    <n v="22095"/>
    <n v="0"/>
    <n v="22095"/>
    <n v="3943.36"/>
    <n v="3943.36"/>
    <n v="3943.36"/>
  </r>
  <r>
    <s v="41-06-00-044"/>
    <x v="18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60690"/>
    <n v="0"/>
    <n v="47817000"/>
    <n v="0"/>
    <n v="47356310"/>
    <n v="460690"/>
    <n v="47356310"/>
    <n v="21334400"/>
    <n v="21334400"/>
    <n v="21334400"/>
  </r>
  <r>
    <s v="41-06-00-044"/>
    <x v="18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5341212"/>
    <n v="0"/>
    <n v="0"/>
    <n v="5341212"/>
    <n v="0"/>
    <n v="4474875"/>
    <n v="866337"/>
    <n v="2909831"/>
    <n v="2909831"/>
    <n v="2909831"/>
    <n v="2909831"/>
  </r>
  <r>
    <s v="41-06-00-044"/>
    <x v="18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25836313"/>
    <n v="126134933"/>
    <n v="6777000"/>
    <n v="345194246"/>
    <n v="0"/>
    <n v="326510651"/>
    <n v="18683595"/>
    <n v="322777651"/>
    <n v="183348097"/>
    <n v="183348097"/>
    <n v="183348097"/>
  </r>
  <r>
    <s v="41-06-00-044"/>
    <x v="18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8000000"/>
    <n v="0"/>
    <n v="18000000"/>
    <n v="0"/>
    <n v="12048474"/>
    <n v="5951526"/>
    <n v="11370215"/>
    <n v="5139655"/>
    <n v="5139655"/>
    <n v="5139655"/>
  </r>
  <r>
    <s v="41-06-00-044"/>
    <x v="18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4310000"/>
    <n v="0"/>
    <n v="0"/>
    <n v="14310000"/>
    <n v="0"/>
    <n v="0"/>
    <n v="14310000"/>
    <n v="0"/>
    <n v="0"/>
    <n v="0"/>
    <n v="0"/>
  </r>
  <r>
    <s v="41-06-00-044"/>
    <x v="18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1997333"/>
    <n v="90902"/>
    <n v="31997333"/>
    <n v="14484000"/>
    <n v="14484000"/>
    <n v="14484000"/>
  </r>
  <r>
    <s v="41-06-00-044"/>
    <x v="18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6575097"/>
    <n v="0"/>
    <n v="0"/>
    <n v="6575097"/>
    <n v="0"/>
    <n v="6575097"/>
    <n v="0"/>
    <n v="6575097"/>
    <n v="0"/>
    <n v="0"/>
    <n v="0"/>
  </r>
  <r>
    <s v="41-06-00-044"/>
    <x v="18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6519808"/>
    <n v="5940000"/>
    <n v="0"/>
    <n v="62459808"/>
    <n v="0"/>
    <n v="61799808"/>
    <n v="660000"/>
    <n v="61799808"/>
    <n v="22824920"/>
    <n v="22824920"/>
    <n v="22824920"/>
  </r>
  <r>
    <s v="41-06-00-044"/>
    <x v="18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31664000"/>
    <n v="0"/>
    <n v="131664000"/>
    <n v="0"/>
    <n v="40100000"/>
    <n v="91564000"/>
    <n v="5603817"/>
    <n v="5603817"/>
    <n v="5603817"/>
    <n v="5603817"/>
  </r>
  <r>
    <s v="41-06-00-044"/>
    <x v="18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3365000"/>
    <n v="0"/>
    <n v="13365000"/>
    <n v="0"/>
    <n v="13365000"/>
    <n v="0"/>
    <n v="0"/>
    <n v="0"/>
    <n v="0"/>
    <n v="0"/>
  </r>
  <r>
    <s v="41-06-00-044"/>
    <x v="18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2510098"/>
    <n v="1569902"/>
    <n v="2510098"/>
    <n v="2510098"/>
    <n v="2510098"/>
    <n v="2510098"/>
  </r>
  <r>
    <s v="41-06-00-044"/>
    <x v="18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35764"/>
    <n v="526656"/>
    <n v="0"/>
    <n v="662420"/>
    <n v="0"/>
    <n v="662420"/>
    <n v="0"/>
    <n v="662420"/>
    <n v="176934.89"/>
    <n v="176934.89"/>
    <n v="176934.89"/>
  </r>
  <r>
    <s v="41-06-00-044"/>
    <x v="18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12000000"/>
    <n v="0"/>
    <n v="112000000"/>
    <n v="0"/>
    <n v="112000000"/>
    <n v="0"/>
    <n v="84891280"/>
    <n v="0"/>
    <n v="0"/>
    <n v="0"/>
  </r>
  <r>
    <s v="41-06-00-044"/>
    <x v="18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12000000"/>
    <n v="0"/>
    <n v="0"/>
    <n v="112000000"/>
    <n v="0"/>
    <n v="112000000"/>
    <n v="0"/>
    <n v="0"/>
    <n v="0"/>
    <n v="0"/>
    <n v="0"/>
  </r>
  <r>
    <s v="41-06-00-044"/>
    <x v="18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9889955"/>
    <n v="110045"/>
    <n v="1389955"/>
    <n v="1389955"/>
    <n v="1389955"/>
    <n v="1389955"/>
  </r>
  <r>
    <s v="41-06-00-044"/>
    <x v="18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23975000"/>
    <n v="0"/>
    <n v="102255500"/>
    <n v="0"/>
    <n v="97767433"/>
    <n v="4488067"/>
    <n v="97127833"/>
    <n v="38634103"/>
    <n v="38634103"/>
    <n v="38634103"/>
  </r>
  <r>
    <s v="41-06-00-044"/>
    <x v="18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799000"/>
    <n v="1162449"/>
    <n v="0"/>
    <n v="10961449"/>
    <n v="0"/>
    <n v="9418200"/>
    <n v="1543249"/>
    <n v="8623254"/>
    <n v="7501854"/>
    <n v="7501854"/>
    <n v="7501854"/>
  </r>
  <r>
    <s v="41-06-00-047"/>
    <x v="19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5000000"/>
    <n v="6382000"/>
    <n v="1567214"/>
    <n v="49814786"/>
    <n v="0"/>
    <n v="49814785.280000001"/>
    <n v="0.72"/>
    <n v="49814785.280000001"/>
    <n v="49716201.600000001"/>
    <n v="49716201.600000001"/>
    <n v="49716201.600000001"/>
  </r>
  <r>
    <s v="41-06-00-047"/>
    <x v="19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5000000"/>
    <n v="0"/>
    <n v="122300"/>
    <n v="24877700"/>
    <n v="0"/>
    <n v="24877700"/>
    <n v="0"/>
    <n v="24877700"/>
    <n v="5849830"/>
    <n v="5849830"/>
    <n v="5849830"/>
  </r>
  <r>
    <s v="41-06-00-047"/>
    <x v="19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3500000"/>
    <n v="0"/>
    <n v="0"/>
    <n v="23500000"/>
    <n v="0"/>
    <n v="23500000"/>
    <n v="0"/>
    <n v="0"/>
    <n v="0"/>
    <n v="0"/>
    <n v="0"/>
  </r>
  <r>
    <s v="41-06-00-047"/>
    <x v="19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1000000"/>
    <n v="21000000"/>
    <n v="0"/>
    <n v="32000000"/>
    <n v="0"/>
    <n v="29000000"/>
    <n v="3000000"/>
    <n v="0"/>
    <n v="0"/>
    <n v="0"/>
    <n v="0"/>
  </r>
  <r>
    <s v="41-06-00-047"/>
    <x v="19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7000000"/>
    <n v="0"/>
    <n v="0"/>
    <n v="7000000"/>
    <n v="0"/>
    <n v="6339308"/>
    <n v="660692"/>
    <n v="4966111"/>
    <n v="4914422.3099999996"/>
    <n v="4914422.3099999996"/>
    <n v="4914422.3099999996"/>
  </r>
  <r>
    <s v="41-06-00-047"/>
    <x v="19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89000000"/>
    <n v="0"/>
    <n v="0"/>
    <n v="189000000"/>
    <n v="0"/>
    <n v="169452988"/>
    <n v="19547012"/>
    <n v="140479738"/>
    <n v="140262217.43000001"/>
    <n v="140262217.43000001"/>
    <n v="140262217.43000001"/>
  </r>
  <r>
    <s v="41-06-00-047"/>
    <x v="19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1100000"/>
    <n v="0"/>
    <n v="0"/>
    <n v="1100000"/>
    <n v="0"/>
    <n v="797072"/>
    <n v="302928"/>
    <n v="511883"/>
    <n v="449489.97"/>
    <n v="449489.97"/>
    <n v="449489.97"/>
  </r>
  <r>
    <s v="41-06-00-047"/>
    <x v="19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6000000"/>
    <n v="0"/>
    <n v="0"/>
    <n v="6000000"/>
    <n v="0"/>
    <n v="5999149"/>
    <n v="851"/>
    <n v="5996571"/>
    <n v="5837776.3499999996"/>
    <n v="5837776.3499999996"/>
    <n v="5837776.3499999996"/>
  </r>
  <r>
    <s v="41-06-00-047"/>
    <x v="19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3000000"/>
    <n v="0"/>
    <n v="0"/>
    <n v="13000000"/>
    <n v="0"/>
    <n v="11933126"/>
    <n v="1066874"/>
    <n v="11932226"/>
    <n v="9276245"/>
    <n v="9276245"/>
    <n v="9276245"/>
  </r>
  <r>
    <s v="41-06-00-047"/>
    <x v="19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4000000"/>
    <n v="0"/>
    <n v="4000000"/>
    <n v="0"/>
    <n v="2302455"/>
    <n v="1697545"/>
    <n v="2302455"/>
    <n v="2302455"/>
    <n v="2302455"/>
    <n v="2302455"/>
  </r>
  <r>
    <s v="41-06-00-047"/>
    <x v="19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9727516"/>
    <n v="0"/>
    <n v="0"/>
    <n v="79727516"/>
    <n v="0"/>
    <n v="47826110"/>
    <n v="31901406"/>
    <n v="42074650"/>
    <n v="0"/>
    <n v="0"/>
    <n v="0"/>
  </r>
  <r>
    <s v="41-06-00-047"/>
    <x v="19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694669222"/>
    <n v="0"/>
    <n v="591198016"/>
    <n v="3103471206"/>
    <n v="0"/>
    <n v="3103471206"/>
    <n v="0"/>
    <n v="3103471206"/>
    <n v="386359316"/>
    <n v="386359316"/>
    <n v="386359316"/>
  </r>
  <r>
    <s v="41-06-00-047"/>
    <x v="19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2184956"/>
    <n v="21287000"/>
    <n v="1775356"/>
    <n v="51696600"/>
    <n v="0"/>
    <n v="48351500"/>
    <n v="3345100"/>
    <n v="30409600"/>
    <n v="14596608"/>
    <n v="14596608"/>
    <n v="14596608"/>
  </r>
  <r>
    <s v="41-06-00-047"/>
    <x v="19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295894"/>
    <n v="0"/>
    <n v="0"/>
    <n v="13295894"/>
    <n v="0"/>
    <n v="6428261"/>
    <n v="6867633"/>
    <n v="5135409"/>
    <n v="904354"/>
    <n v="904354"/>
    <n v="904354"/>
  </r>
  <r>
    <s v="41-06-00-047"/>
    <x v="19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778152497"/>
    <n v="0"/>
    <n v="197089200"/>
    <n v="1581063297"/>
    <n v="0"/>
    <n v="1581063297"/>
    <n v="0"/>
    <n v="1581063297"/>
    <n v="586534818"/>
    <n v="586534818"/>
    <n v="586534818"/>
  </r>
  <r>
    <s v="41-06-00-047"/>
    <x v="19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695861322"/>
    <n v="17770734"/>
    <n v="0"/>
    <n v="2713632056"/>
    <n v="0"/>
    <n v="2713382862"/>
    <n v="249194"/>
    <n v="2712255545"/>
    <n v="1153420599"/>
    <n v="1153420599"/>
    <n v="1153420599"/>
  </r>
  <r>
    <s v="41-06-00-047"/>
    <x v="1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695541110"/>
    <n v="0"/>
    <n v="75464312"/>
    <n v="620076798"/>
    <n v="0"/>
    <n v="620076798"/>
    <n v="0"/>
    <n v="620076798"/>
    <n v="226720878"/>
    <n v="226720878"/>
    <n v="226720878"/>
  </r>
  <r>
    <s v="41-06-00-047"/>
    <x v="19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604010274"/>
    <n v="343120998"/>
    <n v="0"/>
    <n v="1947131272"/>
    <n v="0"/>
    <n v="1918940603"/>
    <n v="28190669"/>
    <n v="1855356601"/>
    <n v="1344528759"/>
    <n v="1344528759"/>
    <n v="1344528759"/>
  </r>
  <r>
    <s v="41-06-00-047"/>
    <x v="19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75738000"/>
    <n v="0"/>
    <n v="0"/>
    <n v="175738000"/>
    <n v="0"/>
    <n v="106674360"/>
    <n v="69063640"/>
    <n v="93721762"/>
    <n v="73294657"/>
    <n v="73294657"/>
    <n v="73294657"/>
  </r>
  <r>
    <s v="41-06-00-047"/>
    <x v="19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6884000"/>
    <n v="0"/>
    <n v="0"/>
    <n v="26884000"/>
    <n v="0"/>
    <n v="26884000"/>
    <n v="0"/>
    <n v="26884000"/>
    <n v="3529300"/>
    <n v="3529300"/>
    <n v="3529300"/>
  </r>
  <r>
    <s v="41-06-00-047"/>
    <x v="1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55493100"/>
    <n v="0"/>
    <n v="55493100"/>
    <n v="0"/>
    <n v="33238400"/>
    <n v="22254700"/>
    <n v="32045000"/>
    <n v="0"/>
    <n v="0"/>
    <n v="0"/>
  </r>
  <r>
    <s v="41-06-00-047"/>
    <x v="1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94393071111"/>
    <n v="6563252850"/>
    <n v="199814600"/>
    <n v="100756509361"/>
    <n v="0"/>
    <n v="99878090403"/>
    <n v="878418958"/>
    <n v="99825763241"/>
    <n v="48768572416"/>
    <n v="48768572416"/>
    <n v="48768572416"/>
  </r>
  <r>
    <s v="41-06-00-047"/>
    <x v="1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4253942772"/>
    <n v="0"/>
    <n v="0"/>
    <n v="64253942772"/>
    <n v="0"/>
    <n v="63830620285"/>
    <n v="423322487"/>
    <n v="63627937567"/>
    <n v="30890654269"/>
    <n v="30890654269"/>
    <n v="30890654269"/>
  </r>
  <r>
    <s v="41-06-00-047"/>
    <x v="1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353611791"/>
    <n v="0"/>
    <n v="3353611791"/>
    <n v="0"/>
    <n v="3348226766"/>
    <n v="5385025"/>
    <n v="1904489077"/>
    <n v="0"/>
    <n v="0"/>
    <n v="0"/>
  </r>
  <r>
    <s v="41-06-00-047"/>
    <x v="19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696580000"/>
    <n v="11986788"/>
    <n v="684593212"/>
    <n v="0"/>
    <n v="672799882"/>
    <n v="11793330"/>
    <n v="650083216"/>
    <n v="290870009"/>
    <n v="290870009"/>
    <n v="290870009"/>
  </r>
  <r>
    <s v="41-06-00-047"/>
    <x v="19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1730204"/>
    <n v="95419933"/>
    <n v="0"/>
    <n v="107150137"/>
    <n v="0"/>
    <n v="97512674"/>
    <n v="9637463"/>
    <n v="82739879"/>
    <n v="60953071"/>
    <n v="60953071"/>
    <n v="60953071"/>
  </r>
  <r>
    <s v="41-06-00-047"/>
    <x v="19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317962880"/>
    <n v="691275399"/>
    <n v="307499919"/>
    <n v="1701738360"/>
    <n v="0"/>
    <n v="1701738360"/>
    <n v="0"/>
    <n v="1701738360"/>
    <n v="395388864"/>
    <n v="395388864"/>
    <n v="395388864"/>
  </r>
  <r>
    <s v="41-06-00-047"/>
    <x v="19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96947544"/>
    <n v="0"/>
    <n v="0"/>
    <n v="396947544"/>
    <n v="0"/>
    <n v="396947544"/>
    <n v="0"/>
    <n v="396947544"/>
    <n v="119084263"/>
    <n v="119084263"/>
    <n v="119084263"/>
  </r>
  <r>
    <s v="41-06-00-047"/>
    <x v="19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2791000"/>
    <n v="2086700"/>
    <n v="32791000"/>
    <n v="15898667"/>
    <n v="15898667"/>
    <n v="15898667"/>
  </r>
  <r>
    <s v="41-06-00-047"/>
    <x v="19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9609622"/>
    <n v="10000000"/>
    <n v="0"/>
    <n v="19609622"/>
    <n v="0"/>
    <n v="10441544"/>
    <n v="9168078"/>
    <n v="9548879"/>
    <n v="8283075"/>
    <n v="8283075"/>
    <n v="8283075"/>
  </r>
  <r>
    <s v="41-06-00-047"/>
    <x v="19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47"/>
    <x v="19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092249675"/>
    <n v="0"/>
    <n v="154968350"/>
    <n v="2937281325"/>
    <n v="0"/>
    <n v="2937281325"/>
    <n v="0"/>
    <n v="2937281325"/>
    <n v="151555990"/>
    <n v="151555990"/>
    <n v="151555990"/>
  </r>
  <r>
    <s v="41-06-00-047"/>
    <x v="19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35697525"/>
    <n v="0"/>
    <n v="7421350"/>
    <n v="128276175"/>
    <n v="0"/>
    <n v="128276175"/>
    <n v="0"/>
    <n v="128276175"/>
    <n v="4841610"/>
    <n v="4841610"/>
    <n v="4841610"/>
  </r>
  <r>
    <s v="41-06-00-047"/>
    <x v="19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83775480"/>
    <n v="0"/>
    <n v="383775480"/>
    <n v="0"/>
    <n v="383775480"/>
    <n v="0"/>
    <n v="383775480"/>
    <n v="0"/>
    <n v="0"/>
    <n v="0"/>
  </r>
  <r>
    <s v="41-06-00-047"/>
    <x v="19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28063200"/>
    <n v="28063200"/>
    <n v="28063200"/>
  </r>
  <r>
    <s v="41-06-00-047"/>
    <x v="19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9000000"/>
    <n v="0"/>
    <n v="12000000"/>
    <n v="0"/>
    <n v="9222685"/>
    <n v="2777315"/>
    <n v="8456987"/>
    <n v="6523891"/>
    <n v="6523891"/>
    <n v="6523891"/>
  </r>
  <r>
    <s v="41-06-00-047"/>
    <x v="19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2911789"/>
    <n v="12896789"/>
    <n v="15000"/>
    <n v="0"/>
    <n v="0"/>
    <n v="15000"/>
    <n v="0"/>
    <n v="0"/>
    <n v="0"/>
    <n v="0"/>
  </r>
  <r>
    <s v="41-06-00-047"/>
    <x v="19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97415340"/>
    <n v="0"/>
    <n v="8482174"/>
    <n v="88933166"/>
    <n v="0"/>
    <n v="88436332"/>
    <n v="496834"/>
    <n v="88436332"/>
    <n v="33883832"/>
    <n v="33883832"/>
    <n v="33883832"/>
  </r>
  <r>
    <s v="41-06-00-047"/>
    <x v="19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24267513"/>
    <n v="3912213"/>
    <n v="16950041"/>
    <n v="11294934"/>
    <n v="11294934"/>
    <n v="11294934"/>
  </r>
  <r>
    <s v="41-06-00-047"/>
    <x v="19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79705005"/>
    <n v="233274"/>
    <n v="161079"/>
    <n v="79777200"/>
    <n v="0"/>
    <n v="79543926"/>
    <n v="233274"/>
    <n v="79543926"/>
    <n v="35223266"/>
    <n v="35223266"/>
    <n v="35223266"/>
  </r>
  <r>
    <s v="41-06-00-047"/>
    <x v="19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523012"/>
    <n v="0"/>
    <n v="0"/>
    <n v="9523012"/>
    <n v="0"/>
    <n v="4357280"/>
    <n v="5165732"/>
    <n v="4357280"/>
    <n v="3360187"/>
    <n v="3360187"/>
    <n v="3360187"/>
  </r>
  <r>
    <s v="41-06-00-047"/>
    <x v="19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12247242"/>
    <n v="117930158"/>
    <n v="0"/>
    <n v="330177400"/>
    <n v="0"/>
    <n v="330177400"/>
    <n v="0"/>
    <n v="320871397"/>
    <n v="186559945"/>
    <n v="186559945"/>
    <n v="186559945"/>
  </r>
  <r>
    <s v="41-06-00-047"/>
    <x v="19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5000000"/>
    <n v="0"/>
    <n v="35000000"/>
    <n v="0"/>
    <n v="24843381"/>
    <n v="10156619"/>
    <n v="21505884"/>
    <n v="18313075"/>
    <n v="18313075"/>
    <n v="18313075"/>
  </r>
  <r>
    <s v="41-06-00-047"/>
    <x v="19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200000"/>
    <n v="0"/>
    <n v="0"/>
    <n v="2200000"/>
    <n v="0"/>
    <n v="0"/>
    <n v="2200000"/>
    <n v="0"/>
    <n v="0"/>
    <n v="0"/>
    <n v="0"/>
  </r>
  <r>
    <s v="41-06-00-047"/>
    <x v="19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4905000"/>
    <n v="14905000"/>
    <n v="14905000"/>
  </r>
  <r>
    <s v="41-06-00-047"/>
    <x v="19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2692657"/>
    <n v="0"/>
    <n v="0"/>
    <n v="12692657"/>
    <n v="0"/>
    <n v="12692657"/>
    <n v="0"/>
    <n v="12692657"/>
    <n v="2274480"/>
    <n v="2274480"/>
    <n v="2274480"/>
  </r>
  <r>
    <s v="41-06-00-047"/>
    <x v="19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65729723"/>
    <n v="3102166"/>
    <n v="0"/>
    <n v="168831889"/>
    <n v="0"/>
    <n v="165836935"/>
    <n v="2994954"/>
    <n v="165836935"/>
    <n v="69048615"/>
    <n v="69048615"/>
    <n v="69048615"/>
  </r>
  <r>
    <s v="41-06-00-047"/>
    <x v="19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33074000"/>
    <n v="0"/>
    <n v="133074000"/>
    <n v="0"/>
    <n v="2663018"/>
    <n v="130410982"/>
    <n v="1477465"/>
    <n v="0"/>
    <n v="0"/>
    <n v="0"/>
  </r>
  <r>
    <s v="41-06-00-047"/>
    <x v="19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1000000"/>
    <n v="0"/>
    <n v="11000000"/>
    <n v="0"/>
    <n v="0"/>
    <n v="11000000"/>
    <n v="0"/>
    <n v="0"/>
    <n v="0"/>
    <n v="0"/>
  </r>
  <r>
    <s v="41-06-00-047"/>
    <x v="19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3913973"/>
    <n v="166027"/>
    <n v="3913973"/>
    <n v="3913973"/>
    <n v="3913973"/>
    <n v="3913973"/>
  </r>
  <r>
    <s v="41-06-00-047"/>
    <x v="19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71615"/>
    <n v="532296"/>
    <n v="0"/>
    <n v="703911"/>
    <n v="0"/>
    <n v="703911"/>
    <n v="0"/>
    <n v="703911"/>
    <n v="53055.91"/>
    <n v="53055.91"/>
    <n v="53055.91"/>
  </r>
  <r>
    <s v="41-06-00-047"/>
    <x v="19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362499919"/>
    <n v="0"/>
    <n v="362499919"/>
    <n v="0"/>
    <n v="55000000"/>
    <n v="307499919"/>
    <n v="0"/>
    <n v="0"/>
    <n v="0"/>
    <n v="0"/>
  </r>
  <r>
    <s v="41-06-00-047"/>
    <x v="19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9000000"/>
    <n v="0"/>
    <n v="0"/>
    <n v="129000000"/>
    <n v="0"/>
    <n v="125000000"/>
    <n v="4000000"/>
    <n v="117637982"/>
    <n v="16321500"/>
    <n v="16321500"/>
    <n v="16321500"/>
  </r>
  <r>
    <s v="41-06-00-047"/>
    <x v="19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2000000"/>
    <n v="8000000"/>
    <n v="0"/>
    <n v="0"/>
    <n v="0"/>
    <n v="0"/>
  </r>
  <r>
    <s v="41-06-00-047"/>
    <x v="19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191300"/>
    <n v="80064700"/>
    <n v="0"/>
    <n v="76586867"/>
    <n v="3477833"/>
    <n v="76586867"/>
    <n v="34755938"/>
    <n v="34755938"/>
    <n v="34755938"/>
  </r>
  <r>
    <s v="41-06-00-047"/>
    <x v="19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255000"/>
    <n v="6333532"/>
    <n v="0"/>
    <n v="15588532"/>
    <n v="0"/>
    <n v="10704263"/>
    <n v="4884269"/>
    <n v="6738236"/>
    <n v="4678968"/>
    <n v="4678968"/>
    <n v="4678968"/>
  </r>
  <r>
    <s v="41-06-00-050"/>
    <x v="20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1000000"/>
    <n v="0"/>
    <n v="10000000"/>
    <n v="31000000"/>
    <n v="0"/>
    <n v="31000000"/>
    <n v="0"/>
    <n v="30478663"/>
    <n v="30435921.649999999"/>
    <n v="30435921.649999999"/>
    <n v="30435921.649999999"/>
  </r>
  <r>
    <s v="41-06-00-050"/>
    <x v="20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346000"/>
    <n v="0"/>
    <n v="0"/>
    <n v="1346000"/>
    <n v="0"/>
    <n v="1346000"/>
    <n v="0"/>
    <n v="1346000"/>
    <n v="161600"/>
    <n v="161600"/>
    <n v="161600"/>
  </r>
  <r>
    <s v="41-06-00-050"/>
    <x v="20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1050000"/>
    <n v="0"/>
    <n v="0"/>
    <n v="21050000"/>
    <n v="0"/>
    <n v="21050000"/>
    <n v="0"/>
    <n v="18302514"/>
    <n v="3194862"/>
    <n v="3194862"/>
    <n v="3194862"/>
  </r>
  <r>
    <s v="41-06-00-050"/>
    <x v="20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0900000"/>
    <n v="0"/>
    <n v="0"/>
    <n v="10900000"/>
    <n v="0"/>
    <n v="10900000"/>
    <n v="0"/>
    <n v="2681170"/>
    <n v="0"/>
    <n v="0"/>
    <n v="0"/>
  </r>
  <r>
    <s v="41-06-00-050"/>
    <x v="20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9500000"/>
    <n v="0"/>
    <n v="0"/>
    <n v="9500000"/>
    <n v="0"/>
    <n v="9500000"/>
    <n v="0"/>
    <n v="3600000"/>
    <n v="3600000"/>
    <n v="3600000"/>
    <n v="3600000"/>
  </r>
  <r>
    <s v="41-06-00-050"/>
    <x v="20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000000"/>
    <n v="0"/>
    <n v="0"/>
    <n v="4000000"/>
    <n v="0"/>
    <n v="4000000"/>
    <n v="0"/>
    <n v="2808540"/>
    <n v="2801007.96"/>
    <n v="2801007.96"/>
    <n v="2801007.96"/>
  </r>
  <r>
    <s v="41-06-00-050"/>
    <x v="20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5000000"/>
    <n v="0"/>
    <n v="0"/>
    <n v="55000000"/>
    <n v="0"/>
    <n v="55000000"/>
    <n v="0"/>
    <n v="52545389"/>
    <n v="52523827.060000002"/>
    <n v="52523827.060000002"/>
    <n v="52523827.060000002"/>
  </r>
  <r>
    <s v="41-06-00-050"/>
    <x v="20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00000"/>
    <n v="0"/>
    <n v="0"/>
    <n v="300000"/>
    <n v="0"/>
    <n v="300000"/>
    <n v="0"/>
    <n v="135754"/>
    <n v="134951.32999999999"/>
    <n v="134951.32999999999"/>
    <n v="134951.32999999999"/>
  </r>
  <r>
    <s v="41-06-00-050"/>
    <x v="20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9000000"/>
    <n v="0"/>
    <n v="0"/>
    <n v="9000000"/>
    <n v="0"/>
    <n v="9000000"/>
    <n v="0"/>
    <n v="9000000"/>
    <n v="8995541.5299999993"/>
    <n v="8995541.5299999993"/>
    <n v="8995541.5299999993"/>
  </r>
  <r>
    <s v="41-06-00-050"/>
    <x v="20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0000000"/>
    <n v="0"/>
    <n v="0"/>
    <n v="20000000"/>
    <n v="0"/>
    <n v="20000000"/>
    <n v="0"/>
    <n v="11532126"/>
    <n v="8555484"/>
    <n v="8555484"/>
    <n v="8555484"/>
  </r>
  <r>
    <s v="41-06-00-050"/>
    <x v="20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0"/>
    <n v="1000000"/>
    <n v="0"/>
    <n v="0"/>
    <n v="0"/>
    <n v="0"/>
  </r>
  <r>
    <s v="41-06-00-050"/>
    <x v="20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58357254"/>
    <n v="20459579"/>
    <n v="0"/>
    <n v="78816833"/>
    <n v="0"/>
    <n v="78816833"/>
    <n v="0"/>
    <n v="0"/>
    <n v="0"/>
    <n v="0"/>
    <n v="0"/>
  </r>
  <r>
    <s v="41-06-00-050"/>
    <x v="20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422203840"/>
    <n v="0"/>
    <n v="227597760"/>
    <n v="3194606080"/>
    <n v="0"/>
    <n v="3194606080"/>
    <n v="0"/>
    <n v="3194606080"/>
    <n v="394280057"/>
    <n v="394280057"/>
    <n v="394280057"/>
  </r>
  <r>
    <s v="41-06-00-050"/>
    <x v="20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43486396"/>
    <n v="0"/>
    <n v="18495265"/>
    <n v="24991131"/>
    <n v="0"/>
    <n v="24991131"/>
    <n v="0"/>
    <n v="24991131"/>
    <n v="10526811"/>
    <n v="10526811"/>
    <n v="10526811"/>
  </r>
  <r>
    <s v="41-06-00-050"/>
    <x v="20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28512469"/>
    <n v="0"/>
    <n v="30041387"/>
    <n v="98471082"/>
    <n v="0"/>
    <n v="98471082"/>
    <n v="0"/>
    <n v="62238314"/>
    <n v="26152254"/>
    <n v="26152254"/>
    <n v="26152254"/>
  </r>
  <r>
    <s v="41-06-00-050"/>
    <x v="20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1507666"/>
    <n v="0"/>
    <n v="0"/>
    <n v="11507666"/>
    <n v="0"/>
    <n v="11507666"/>
    <n v="0"/>
    <n v="11442343"/>
    <n v="6044743"/>
    <n v="6044743"/>
    <n v="6044743"/>
  </r>
  <r>
    <s v="41-06-00-050"/>
    <x v="20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022465180"/>
    <n v="290551335"/>
    <n v="266153"/>
    <n v="1312750362"/>
    <n v="0"/>
    <n v="1232103485"/>
    <n v="80646877"/>
    <n v="1232103485"/>
    <n v="540453514"/>
    <n v="540453514"/>
    <n v="540453514"/>
  </r>
  <r>
    <s v="41-06-00-050"/>
    <x v="2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94116911"/>
    <n v="0"/>
    <n v="94116911"/>
    <n v="0"/>
    <n v="94116911"/>
    <n v="0"/>
    <n v="94116911"/>
    <n v="12698615"/>
    <n v="12698615"/>
    <n v="12698615"/>
  </r>
  <r>
    <s v="41-06-00-050"/>
    <x v="2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3538330828"/>
    <n v="167039013"/>
    <n v="154578761"/>
    <n v="13550791080"/>
    <n v="0"/>
    <n v="13532737087"/>
    <n v="18053993"/>
    <n v="13532737087"/>
    <n v="5887647467"/>
    <n v="5887647467"/>
    <n v="5887647467"/>
  </r>
  <r>
    <s v="41-06-00-050"/>
    <x v="20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15769705"/>
    <n v="1536233"/>
    <n v="19934321"/>
    <n v="497371617"/>
    <n v="0"/>
    <n v="494371617"/>
    <n v="3000000"/>
    <n v="482578858"/>
    <n v="178008397"/>
    <n v="178008397"/>
    <n v="178008397"/>
  </r>
  <r>
    <s v="41-06-00-050"/>
    <x v="2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1515410164"/>
    <n v="0"/>
    <n v="40210630"/>
    <n v="1475199534"/>
    <n v="0"/>
    <n v="1456795034"/>
    <n v="18404500"/>
    <n v="1432995377"/>
    <n v="1002796363"/>
    <n v="1002796363"/>
    <n v="1002796363"/>
  </r>
  <r>
    <s v="41-06-00-050"/>
    <x v="2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899569150"/>
    <n v="0"/>
    <n v="25414599"/>
    <n v="874154551"/>
    <n v="0"/>
    <n v="874154551"/>
    <n v="0"/>
    <n v="874154101"/>
    <n v="0"/>
    <n v="0"/>
    <n v="0"/>
  </r>
  <r>
    <s v="41-06-00-050"/>
    <x v="20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9140000"/>
    <n v="0"/>
    <n v="19140000"/>
    <n v="0"/>
    <n v="19140000"/>
    <n v="0"/>
    <n v="19140000"/>
    <n v="0"/>
    <n v="0"/>
    <n v="0"/>
  </r>
  <r>
    <s v="41-06-00-050"/>
    <x v="20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469094286"/>
    <n v="374191888"/>
    <n v="0"/>
    <n v="1843286174"/>
    <n v="0"/>
    <n v="1842338279"/>
    <n v="947895"/>
    <n v="1793324312"/>
    <n v="1258717001"/>
    <n v="1258717001"/>
    <n v="1258717001"/>
  </r>
  <r>
    <s v="41-06-00-050"/>
    <x v="20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90132000"/>
    <n v="0"/>
    <n v="0"/>
    <n v="190132000"/>
    <n v="0"/>
    <n v="190132000"/>
    <n v="0"/>
    <n v="81455190"/>
    <n v="63651393"/>
    <n v="63651393"/>
    <n v="63651393"/>
  </r>
  <r>
    <s v="41-06-00-050"/>
    <x v="2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46682000"/>
    <n v="0"/>
    <n v="0"/>
    <n v="146682000"/>
    <n v="0"/>
    <n v="146682000"/>
    <n v="0"/>
    <n v="146682000"/>
    <n v="39283857"/>
    <n v="39283857"/>
    <n v="39283857"/>
  </r>
  <r>
    <s v="41-06-00-050"/>
    <x v="2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26898200"/>
    <n v="0"/>
    <n v="126898200"/>
    <n v="0"/>
    <n v="126898200"/>
    <n v="0"/>
    <n v="126898200"/>
    <n v="42166800"/>
    <n v="42166800"/>
    <n v="42166800"/>
  </r>
  <r>
    <s v="41-06-00-050"/>
    <x v="2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8401140985"/>
    <n v="2475484115"/>
    <n v="10001200"/>
    <n v="40866623900"/>
    <n v="0"/>
    <n v="40428612043"/>
    <n v="438011857"/>
    <n v="38861262609"/>
    <n v="20853153276"/>
    <n v="20853153276"/>
    <n v="20853153276"/>
  </r>
  <r>
    <s v="41-06-00-050"/>
    <x v="2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43116000"/>
    <n v="0"/>
    <n v="43116000"/>
    <n v="0"/>
    <n v="28744000"/>
    <n v="14372000"/>
    <n v="28744000"/>
    <n v="0"/>
    <n v="0"/>
    <n v="0"/>
  </r>
  <r>
    <s v="41-06-00-050"/>
    <x v="2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6369713575"/>
    <n v="0"/>
    <n v="0"/>
    <n v="16369713575"/>
    <n v="0"/>
    <n v="16363786062"/>
    <n v="5927513"/>
    <n v="16363786062"/>
    <n v="7890672794"/>
    <n v="7890672794"/>
    <n v="7890672794"/>
  </r>
  <r>
    <s v="41-06-00-050"/>
    <x v="2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437332806"/>
    <n v="0"/>
    <n v="1437332806"/>
    <n v="0"/>
    <n v="1125183502"/>
    <n v="312149304"/>
    <n v="1070325470"/>
    <n v="0"/>
    <n v="0"/>
    <n v="0"/>
  </r>
  <r>
    <s v="41-06-00-050"/>
    <x v="20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429780000"/>
    <n v="5123335"/>
    <n v="424656665"/>
    <n v="0"/>
    <n v="424656665"/>
    <n v="0"/>
    <n v="424656665"/>
    <n v="189660001"/>
    <n v="189660001"/>
    <n v="189660001"/>
  </r>
  <r>
    <s v="41-06-00-050"/>
    <x v="20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70484689"/>
    <n v="0"/>
    <n v="73484689"/>
    <n v="0"/>
    <n v="73484689"/>
    <n v="0"/>
    <n v="42970636"/>
    <n v="30329962"/>
    <n v="30329962"/>
    <n v="30329962"/>
  </r>
  <r>
    <s v="41-06-00-050"/>
    <x v="20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926253440"/>
    <n v="346047490"/>
    <n v="81130630"/>
    <n v="2191170300"/>
    <n v="0"/>
    <n v="2191170300"/>
    <n v="0"/>
    <n v="2191170300"/>
    <n v="577876032"/>
    <n v="577876032"/>
    <n v="577876032"/>
  </r>
  <r>
    <s v="41-06-00-050"/>
    <x v="20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47812000"/>
    <n v="785908800"/>
    <n v="0"/>
    <n v="1433720800"/>
    <n v="0"/>
    <n v="1433720800"/>
    <n v="0"/>
    <n v="1433720800"/>
    <n v="430116240"/>
    <n v="430116240"/>
    <n v="430116240"/>
  </r>
  <r>
    <s v="41-06-00-050"/>
    <x v="20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788600"/>
    <n v="0"/>
    <n v="34579600"/>
    <n v="0"/>
    <n v="32791000"/>
    <n v="1788600"/>
    <n v="32791000"/>
    <n v="15600567"/>
    <n v="15600567"/>
    <n v="15600567"/>
  </r>
  <r>
    <s v="41-06-00-050"/>
    <x v="20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456649"/>
    <n v="0"/>
    <n v="0"/>
    <n v="12456649"/>
    <n v="0"/>
    <n v="12456649"/>
    <n v="0"/>
    <n v="3644004"/>
    <n v="3508350"/>
    <n v="3508350"/>
    <n v="3508350"/>
  </r>
  <r>
    <s v="41-06-00-050"/>
    <x v="20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50"/>
    <x v="20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146904190"/>
    <n v="0"/>
    <n v="150356680"/>
    <n v="996547510"/>
    <n v="0"/>
    <n v="974552635"/>
    <n v="21994875"/>
    <n v="974552635"/>
    <n v="47623255"/>
    <n v="47623255"/>
    <n v="47623255"/>
  </r>
  <r>
    <s v="41-06-00-050"/>
    <x v="20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327821710"/>
    <n v="0"/>
    <n v="6320720"/>
    <n v="321500990"/>
    <n v="0"/>
    <n v="319256615"/>
    <n v="2244375"/>
    <n v="319256615"/>
    <n v="38282695"/>
    <n v="38282695"/>
    <n v="38282695"/>
  </r>
  <r>
    <s v="41-06-00-050"/>
    <x v="20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64916860"/>
    <n v="0"/>
    <n v="264916860"/>
    <n v="0"/>
    <n v="264916860"/>
    <n v="0"/>
    <n v="264916860"/>
    <n v="0"/>
    <n v="0"/>
    <n v="0"/>
  </r>
  <r>
    <s v="41-06-00-050"/>
    <x v="20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8716600"/>
    <n v="59953200"/>
    <n v="0"/>
    <n v="59953200"/>
    <n v="0"/>
    <n v="59953200"/>
    <n v="19346600"/>
    <n v="19346600"/>
    <n v="19346600"/>
  </r>
  <r>
    <s v="41-06-00-050"/>
    <x v="20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2000000"/>
    <n v="5000000"/>
    <n v="0"/>
    <n v="7000000"/>
    <n v="0"/>
    <n v="7000000"/>
    <n v="0"/>
    <n v="3857100"/>
    <n v="2937507"/>
    <n v="2937507"/>
    <n v="2937507"/>
  </r>
  <r>
    <s v="41-06-00-050"/>
    <x v="20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898904"/>
    <n v="5885904"/>
    <n v="13000"/>
    <n v="0"/>
    <n v="0"/>
    <n v="13000"/>
    <n v="0"/>
    <n v="0"/>
    <n v="0"/>
    <n v="0"/>
  </r>
  <r>
    <s v="41-06-00-050"/>
    <x v="20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21565553"/>
    <n v="3280593"/>
    <n v="156400300"/>
    <n v="0"/>
    <n v="156400300"/>
    <n v="0"/>
    <n v="156377266"/>
    <n v="59865003"/>
    <n v="59865003"/>
    <n v="59865003"/>
  </r>
  <r>
    <s v="41-06-00-050"/>
    <x v="20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28179726"/>
    <n v="0"/>
    <n v="21875753"/>
    <n v="15254507"/>
    <n v="15254507"/>
    <n v="15254507"/>
  </r>
  <r>
    <s v="41-06-00-050"/>
    <x v="20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64697390"/>
    <n v="689972"/>
    <n v="67362"/>
    <n v="65320000"/>
    <n v="0"/>
    <n v="64562666"/>
    <n v="757334"/>
    <n v="64562666"/>
    <n v="28778667"/>
    <n v="28778667"/>
    <n v="28778667"/>
  </r>
  <r>
    <s v="41-06-00-050"/>
    <x v="20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5243975"/>
    <n v="0"/>
    <n v="0"/>
    <n v="5243975"/>
    <n v="0"/>
    <n v="5243975"/>
    <n v="0"/>
    <n v="3495578"/>
    <n v="2958004"/>
    <n v="2958004"/>
    <n v="2958004"/>
  </r>
  <r>
    <s v="41-06-00-050"/>
    <x v="20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412757946"/>
    <n v="87565100"/>
    <n v="9067946"/>
    <n v="491255100"/>
    <n v="0"/>
    <n v="486376034"/>
    <n v="4879066"/>
    <n v="478910034"/>
    <n v="282789031"/>
    <n v="282789031"/>
    <n v="282789031"/>
  </r>
  <r>
    <s v="41-06-00-050"/>
    <x v="20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8000000"/>
    <n v="0"/>
    <n v="18000000"/>
    <n v="0"/>
    <n v="18000000"/>
    <n v="0"/>
    <n v="13599207"/>
    <n v="8368344"/>
    <n v="8368344"/>
    <n v="8368344"/>
  </r>
  <r>
    <s v="41-06-00-050"/>
    <x v="20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000000"/>
    <n v="0"/>
    <n v="0"/>
    <n v="1000000"/>
    <n v="0"/>
    <n v="0"/>
    <n v="1000000"/>
    <n v="0"/>
    <n v="0"/>
    <n v="0"/>
    <n v="0"/>
  </r>
  <r>
    <s v="41-06-00-050"/>
    <x v="20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4606900"/>
    <n v="14606900"/>
    <n v="14606900"/>
  </r>
  <r>
    <s v="41-06-00-050"/>
    <x v="20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8883680"/>
    <n v="0"/>
    <n v="0"/>
    <n v="18883680"/>
    <n v="0"/>
    <n v="18883680"/>
    <n v="0"/>
    <n v="18883680"/>
    <n v="7282536"/>
    <n v="7282536"/>
    <n v="7282536"/>
  </r>
  <r>
    <s v="41-06-00-050"/>
    <x v="20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746428192"/>
    <n v="0"/>
    <n v="0"/>
    <n v="746428192"/>
    <n v="0"/>
    <n v="746428192"/>
    <n v="0"/>
    <n v="746428192"/>
    <n v="373214094"/>
    <n v="373214094"/>
    <n v="373214094"/>
  </r>
  <r>
    <s v="41-06-00-050"/>
    <x v="20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30254000"/>
    <n v="0"/>
    <n v="130254000"/>
    <n v="0"/>
    <n v="130254000"/>
    <n v="0"/>
    <n v="39788043"/>
    <n v="39788043"/>
    <n v="39788043"/>
    <n v="39788043"/>
  </r>
  <r>
    <s v="41-06-00-050"/>
    <x v="20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410000"/>
    <n v="0"/>
    <n v="6410000"/>
    <n v="0"/>
    <n v="6410000"/>
    <n v="0"/>
    <n v="0"/>
    <n v="0"/>
    <n v="0"/>
    <n v="0"/>
  </r>
  <r>
    <s v="41-06-00-050"/>
    <x v="20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0"/>
    <n v="0"/>
    <n v="2000000"/>
    <n v="0"/>
    <n v="2000000"/>
    <n v="0"/>
    <n v="1942395"/>
    <n v="1879589"/>
    <n v="1879589"/>
    <n v="1879589"/>
  </r>
  <r>
    <s v="41-06-00-050"/>
    <x v="20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85263"/>
    <n v="521016"/>
    <n v="0"/>
    <n v="1006279"/>
    <n v="0"/>
    <n v="485263"/>
    <n v="521016"/>
    <n v="485263"/>
    <n v="59763.360000000001"/>
    <n v="59763.360000000001"/>
    <n v="59763.360000000001"/>
  </r>
  <r>
    <s v="41-06-00-050"/>
    <x v="20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31130630"/>
    <n v="0"/>
    <n v="131130630"/>
    <n v="0"/>
    <n v="50000000"/>
    <n v="81130630"/>
    <n v="16143637"/>
    <n v="0"/>
    <n v="0"/>
    <n v="0"/>
  </r>
  <r>
    <s v="41-06-00-050"/>
    <x v="20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59000000"/>
    <n v="0"/>
    <n v="0"/>
    <n v="59000000"/>
    <n v="0"/>
    <n v="59000000"/>
    <n v="0"/>
    <n v="29000000"/>
    <n v="0"/>
    <n v="0"/>
    <n v="0"/>
  </r>
  <r>
    <s v="41-06-00-050"/>
    <x v="20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1000000"/>
    <n v="0"/>
    <n v="0"/>
    <n v="11000000"/>
    <n v="0"/>
    <n v="11000000"/>
    <n v="0"/>
    <n v="3971000"/>
    <n v="0"/>
    <n v="0"/>
    <n v="0"/>
  </r>
  <r>
    <s v="41-06-00-050"/>
    <x v="20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0"/>
    <n v="80256000"/>
    <n v="0"/>
    <n v="80000933"/>
    <n v="255067"/>
    <n v="80000933"/>
    <n v="40850800"/>
    <n v="40850800"/>
    <n v="40850800"/>
  </r>
  <r>
    <s v="41-06-00-050"/>
    <x v="20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5091000"/>
    <n v="0"/>
    <n v="0"/>
    <n v="5091000"/>
    <n v="0"/>
    <n v="5091000"/>
    <n v="0"/>
    <n v="4959797"/>
    <n v="3144201"/>
    <n v="3144201"/>
    <n v="3144201"/>
  </r>
  <r>
    <s v="41-06-00-052"/>
    <x v="6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1000000"/>
    <n v="0"/>
    <n v="0"/>
    <n v="41000000"/>
    <n v="0"/>
    <n v="41000000"/>
    <n v="0"/>
    <n v="38411857"/>
    <n v="38411857"/>
    <n v="38411857"/>
    <n v="38411857"/>
  </r>
  <r>
    <s v="41-06-00-052"/>
    <x v="6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5000000"/>
    <n v="0"/>
    <n v="0"/>
    <n v="35000000"/>
    <n v="0"/>
    <n v="8251817"/>
    <n v="26748183"/>
    <n v="6088862.1500000004"/>
    <n v="2174796"/>
    <n v="2174796"/>
    <n v="2174796"/>
  </r>
  <r>
    <s v="41-06-00-052"/>
    <x v="6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00000"/>
    <n v="172000"/>
    <n v="0"/>
    <n v="972000"/>
    <n v="0"/>
    <n v="972000"/>
    <n v="0"/>
    <n v="0"/>
    <n v="0"/>
    <n v="0"/>
    <n v="0"/>
  </r>
  <r>
    <s v="41-06-00-052"/>
    <x v="6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8000000"/>
    <n v="0"/>
    <n v="0"/>
    <n v="8000000"/>
    <n v="0"/>
    <n v="8000000"/>
    <n v="0"/>
    <n v="4661816.97"/>
    <n v="4661816.97"/>
    <n v="4661816.97"/>
    <n v="4661816.97"/>
  </r>
  <r>
    <s v="41-06-00-052"/>
    <x v="6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5000000"/>
    <n v="0"/>
    <n v="0"/>
    <n v="65000000"/>
    <n v="0"/>
    <n v="65000000"/>
    <n v="0"/>
    <n v="58637651.140000001"/>
    <n v="58246261.82"/>
    <n v="58246261.82"/>
    <n v="58246261.82"/>
  </r>
  <r>
    <s v="41-06-00-052"/>
    <x v="6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1000000"/>
    <n v="0"/>
    <n v="0"/>
    <n v="11000000"/>
    <n v="0"/>
    <n v="11000000"/>
    <n v="0"/>
    <n v="10888975.369999999"/>
    <n v="10888975.369999999"/>
    <n v="10888975.369999999"/>
    <n v="10888975.369999999"/>
  </r>
  <r>
    <s v="41-06-00-052"/>
    <x v="6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0000000"/>
    <n v="0"/>
    <n v="0"/>
    <n v="20000000"/>
    <n v="0"/>
    <n v="20000000"/>
    <n v="0"/>
    <n v="19934525"/>
    <n v="19879894"/>
    <n v="19879894"/>
    <n v="19879894"/>
  </r>
  <r>
    <s v="41-06-00-052"/>
    <x v="6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000000"/>
    <n v="0"/>
    <n v="2000000"/>
    <n v="0"/>
    <n v="2000000"/>
    <n v="0"/>
    <n v="300000"/>
    <n v="300000"/>
    <n v="300000"/>
    <n v="300000"/>
  </r>
  <r>
    <s v="41-06-00-052"/>
    <x v="6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5618411"/>
    <n v="0"/>
    <n v="0"/>
    <n v="105618411"/>
    <n v="0"/>
    <n v="105618411"/>
    <n v="0"/>
    <n v="60064508"/>
    <n v="15000000"/>
    <n v="15000000"/>
    <n v="15000000"/>
  </r>
  <r>
    <s v="41-06-00-052"/>
    <x v="6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3859155278"/>
    <n v="0"/>
    <n v="266654855"/>
    <n v="3592500423"/>
    <n v="0"/>
    <n v="3592500423"/>
    <n v="0"/>
    <n v="3592500423"/>
    <n v="575617661"/>
    <n v="575617661"/>
    <n v="575617661"/>
  </r>
  <r>
    <s v="41-06-00-052"/>
    <x v="6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26468053"/>
    <n v="0"/>
    <n v="0"/>
    <n v="126468053"/>
    <n v="0"/>
    <n v="112612171"/>
    <n v="13855882"/>
    <n v="112612171"/>
    <n v="46111797"/>
    <n v="46111797"/>
    <n v="46111797"/>
  </r>
  <r>
    <s v="41-06-00-052"/>
    <x v="6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01312037"/>
    <n v="0"/>
    <n v="7217017"/>
    <n v="94095020"/>
    <n v="0"/>
    <n v="94095020"/>
    <n v="0"/>
    <n v="94095020"/>
    <n v="39162598"/>
    <n v="39162598"/>
    <n v="39162598"/>
  </r>
  <r>
    <s v="41-06-00-052"/>
    <x v="6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6308295"/>
    <n v="0"/>
    <n v="0"/>
    <n v="16308295"/>
    <n v="0"/>
    <n v="16308295"/>
    <n v="0"/>
    <n v="9973639"/>
    <n v="8908358"/>
    <n v="8908358"/>
    <n v="8908358"/>
  </r>
  <r>
    <s v="41-06-00-052"/>
    <x v="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Nación"/>
    <s v="16"/>
    <s v="CSF"/>
    <s v="APOYO Y FORTALECIMIENTO A LA FAMILIA"/>
    <n v="0"/>
    <n v="99585750"/>
    <n v="0"/>
    <n v="99585750"/>
    <n v="0"/>
    <n v="89073921"/>
    <n v="10511829"/>
    <n v="89073921"/>
    <n v="0"/>
    <n v="0"/>
    <n v="0"/>
  </r>
  <r>
    <s v="41-06-00-052"/>
    <x v="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060002210"/>
    <n v="0"/>
    <n v="0"/>
    <n v="4060002210"/>
    <n v="0"/>
    <n v="4058577832"/>
    <n v="1424378"/>
    <n v="4053918094"/>
    <n v="1778174121"/>
    <n v="1778174121"/>
    <n v="1778174121"/>
  </r>
  <r>
    <s v="41-06-00-052"/>
    <x v="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3645260970"/>
    <n v="1412429986"/>
    <n v="732650293"/>
    <n v="14325040663"/>
    <n v="0"/>
    <n v="14272477810"/>
    <n v="52562853"/>
    <n v="14240951033"/>
    <n v="5851266527"/>
    <n v="5851266527"/>
    <n v="5851266527"/>
  </r>
  <r>
    <s v="41-06-00-052"/>
    <x v="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537018856"/>
    <n v="0"/>
    <n v="54866267"/>
    <n v="482152589"/>
    <n v="0"/>
    <n v="482152589"/>
    <n v="0"/>
    <n v="436930911"/>
    <n v="200016514"/>
    <n v="200016514"/>
    <n v="200016514"/>
  </r>
  <r>
    <s v="41-06-00-052"/>
    <x v="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378384935"/>
    <n v="0"/>
    <n v="0"/>
    <n v="378384935"/>
    <n v="0"/>
    <n v="378384935"/>
    <n v="0"/>
    <n v="378384935"/>
    <n v="152278874"/>
    <n v="152278874"/>
    <n v="152278874"/>
  </r>
  <r>
    <s v="41-06-00-052"/>
    <x v="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3359553819"/>
    <n v="0"/>
    <n v="22113669"/>
    <n v="3337440150"/>
    <n v="0"/>
    <n v="3337440150"/>
    <n v="0"/>
    <n v="3337440150"/>
    <n v="1372705226"/>
    <n v="1372705226"/>
    <n v="1372705226"/>
  </r>
  <r>
    <s v="41-06-00-052"/>
    <x v="6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369121612"/>
    <n v="415249517"/>
    <n v="0"/>
    <n v="1784371129"/>
    <n v="0"/>
    <n v="1778694594"/>
    <n v="5676535"/>
    <n v="1696699129"/>
    <n v="1210153277"/>
    <n v="1210153277"/>
    <n v="1210153277"/>
  </r>
  <r>
    <s v="41-06-00-052"/>
    <x v="6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83415000"/>
    <n v="0"/>
    <n v="0"/>
    <n v="283415000"/>
    <n v="0"/>
    <n v="250000000"/>
    <n v="33415000"/>
    <n v="223968037"/>
    <n v="187582046"/>
    <n v="187582046"/>
    <n v="187582046"/>
  </r>
  <r>
    <s v="41-06-00-052"/>
    <x v="6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3725000"/>
    <n v="0"/>
    <n v="0"/>
    <n v="3725000"/>
    <n v="0"/>
    <n v="2500000"/>
    <n v="1225000"/>
    <n v="2500000"/>
    <n v="1390000"/>
    <n v="1390000"/>
    <n v="1390000"/>
  </r>
  <r>
    <s v="41-06-00-052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22666431"/>
    <n v="0"/>
    <n v="122666431"/>
    <n v="0"/>
    <n v="122666431"/>
    <n v="0"/>
    <n v="107666431"/>
    <n v="69094036"/>
    <n v="69094036"/>
    <n v="69094036"/>
  </r>
  <r>
    <s v="41-06-00-052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84318810345"/>
    <n v="1054824432"/>
    <n v="4671963492"/>
    <n v="80701671285"/>
    <n v="0"/>
    <n v="80701671285"/>
    <n v="0"/>
    <n v="80701671285"/>
    <n v="39259164912"/>
    <n v="39259164912"/>
    <n v="39259164912"/>
  </r>
  <r>
    <s v="41-06-00-052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3901847462"/>
    <n v="2052042"/>
    <n v="3899795420"/>
    <n v="0"/>
    <n v="3899795420"/>
    <n v="0"/>
    <n v="3899795420"/>
    <n v="2255934381"/>
    <n v="2255934381"/>
    <n v="2255934381"/>
  </r>
  <r>
    <s v="41-06-00-052"/>
    <x v="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80115068"/>
    <n v="0"/>
    <n v="80115068"/>
    <n v="0"/>
    <n v="80115068"/>
    <n v="0"/>
    <n v="80115068"/>
    <n v="69343842"/>
    <n v="69343842"/>
    <n v="69343842"/>
  </r>
  <r>
    <s v="41-06-00-052"/>
    <x v="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61635490399"/>
    <n v="2584889078"/>
    <n v="4215559207"/>
    <n v="60004820270"/>
    <n v="0"/>
    <n v="60004820270"/>
    <n v="0"/>
    <n v="60004820270"/>
    <n v="28982706482"/>
    <n v="28982706482"/>
    <n v="28982706482"/>
  </r>
  <r>
    <s v="41-06-00-052"/>
    <x v="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3654482114"/>
    <n v="0"/>
    <n v="0"/>
    <n v="3654482114"/>
    <n v="0"/>
    <n v="3653724186"/>
    <n v="757928"/>
    <n v="0"/>
    <n v="0"/>
    <n v="0"/>
    <n v="0"/>
  </r>
  <r>
    <s v="41-06-00-052"/>
    <x v="6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613350000"/>
    <n v="0"/>
    <n v="613350000"/>
    <n v="0"/>
    <n v="613350000"/>
    <n v="0"/>
    <n v="613350000"/>
    <n v="272019998"/>
    <n v="272019998"/>
    <n v="272019998"/>
  </r>
  <r>
    <s v="41-06-00-052"/>
    <x v="6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182536441"/>
    <n v="180000"/>
    <n v="185356441"/>
    <n v="0"/>
    <n v="149933193"/>
    <n v="35423248"/>
    <n v="119652220"/>
    <n v="99586627"/>
    <n v="99586627"/>
    <n v="99586627"/>
  </r>
  <r>
    <s v="41-06-00-052"/>
    <x v="6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824871680"/>
    <n v="1292435320"/>
    <n v="185778700"/>
    <n v="2931528300"/>
    <n v="0"/>
    <n v="2931528300"/>
    <n v="0"/>
    <n v="2472779880"/>
    <n v="311816829"/>
    <n v="311816829"/>
    <n v="311816829"/>
  </r>
  <r>
    <s v="41-06-00-052"/>
    <x v="6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44404526"/>
    <n v="785908800"/>
    <n v="74526"/>
    <n v="1230238800"/>
    <n v="0"/>
    <n v="1230238800"/>
    <n v="0"/>
    <n v="1230238800"/>
    <n v="332336173"/>
    <n v="332336173"/>
    <n v="332336173"/>
  </r>
  <r>
    <s v="41-06-00-052"/>
    <x v="6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2791000"/>
    <n v="2086700"/>
    <n v="32791000"/>
    <n v="14308800"/>
    <n v="14308800"/>
    <n v="14308800"/>
  </r>
  <r>
    <s v="41-06-00-052"/>
    <x v="6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4434197"/>
    <n v="0"/>
    <n v="0"/>
    <n v="24434197"/>
    <n v="0"/>
    <n v="24434197"/>
    <n v="0"/>
    <n v="10437574"/>
    <n v="9428845"/>
    <n v="9428845"/>
    <n v="9428845"/>
  </r>
  <r>
    <s v="41-06-00-052"/>
    <x v="6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52"/>
    <x v="6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3973955730"/>
    <n v="0"/>
    <n v="793780630"/>
    <n v="3180175100"/>
    <n v="0"/>
    <n v="2950350060"/>
    <n v="229825040"/>
    <n v="2950350060"/>
    <n v="326214600"/>
    <n v="326214600"/>
    <n v="326214600"/>
  </r>
  <r>
    <s v="41-06-00-052"/>
    <x v="6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580430370"/>
    <n v="0"/>
    <n v="72628870"/>
    <n v="507801500"/>
    <n v="0"/>
    <n v="501758940"/>
    <n v="6042560"/>
    <n v="501758940"/>
    <n v="81058262"/>
    <n v="81058262"/>
    <n v="81058262"/>
  </r>
  <r>
    <s v="41-06-00-052"/>
    <x v="6"/>
    <s v="C-4102-1500-6-0-104"/>
    <s v="C-4102-1500-6"/>
    <x v="7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100000000"/>
    <n v="0"/>
    <n v="100000000"/>
    <n v="0"/>
    <n v="0"/>
    <n v="100000000"/>
    <n v="0"/>
    <n v="0"/>
    <n v="0"/>
    <n v="0"/>
  </r>
  <r>
    <s v="41-06-00-052"/>
    <x v="6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106656620"/>
    <n v="0"/>
    <n v="1106656620"/>
    <n v="0"/>
    <n v="1106656620"/>
    <n v="0"/>
    <n v="647908200"/>
    <n v="0"/>
    <n v="0"/>
    <n v="0"/>
  </r>
  <r>
    <s v="41-06-00-052"/>
    <x v="6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212600"/>
    <n v="68457200"/>
    <n v="0"/>
    <n v="68457200"/>
    <n v="0"/>
    <n v="68457200"/>
    <n v="25618300"/>
    <n v="25618300"/>
    <n v="25618300"/>
  </r>
  <r>
    <s v="41-06-00-052"/>
    <x v="6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0"/>
    <n v="10000000"/>
    <n v="0"/>
    <n v="10000000"/>
    <n v="0"/>
    <n v="6000000"/>
    <n v="4000000"/>
    <n v="4936289"/>
    <n v="4756087"/>
    <n v="4756087"/>
    <n v="4756087"/>
  </r>
  <r>
    <s v="41-06-00-052"/>
    <x v="6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8217544"/>
    <n v="18202544"/>
    <n v="15000"/>
    <n v="0"/>
    <n v="0"/>
    <n v="15000"/>
    <n v="0"/>
    <n v="0"/>
    <n v="0"/>
    <n v="0"/>
  </r>
  <r>
    <s v="41-06-00-052"/>
    <x v="6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03058900"/>
    <n v="0"/>
    <n v="7058700"/>
    <n v="196000200"/>
    <n v="0"/>
    <n v="196000200"/>
    <n v="0"/>
    <n v="196000200"/>
    <n v="83139834"/>
    <n v="83139834"/>
    <n v="83139834"/>
  </r>
  <r>
    <s v="41-06-00-052"/>
    <x v="6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0201540"/>
    <n v="0"/>
    <n v="0"/>
    <n v="50201540"/>
    <n v="0"/>
    <n v="50201540"/>
    <n v="0"/>
    <n v="33030636"/>
    <n v="28713870"/>
    <n v="28713870"/>
    <n v="28713870"/>
  </r>
  <r>
    <s v="41-06-00-052"/>
    <x v="6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1108800"/>
    <n v="187420"/>
    <n v="95634000"/>
    <n v="0"/>
    <n v="94525200"/>
    <n v="1108800"/>
    <n v="94525200"/>
    <n v="44490600"/>
    <n v="44490600"/>
    <n v="44490600"/>
  </r>
  <r>
    <s v="41-06-00-052"/>
    <x v="6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8949486"/>
    <n v="0"/>
    <n v="0"/>
    <n v="8949486"/>
    <n v="0"/>
    <n v="8949486"/>
    <n v="0"/>
    <n v="5394567"/>
    <n v="5394567"/>
    <n v="5394567"/>
    <n v="5394567"/>
  </r>
  <r>
    <s v="41-06-00-052"/>
    <x v="6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840474228"/>
    <n v="78117500"/>
    <n v="79449096"/>
    <n v="839142632"/>
    <n v="0"/>
    <n v="817814332"/>
    <n v="21328300"/>
    <n v="804672866"/>
    <n v="462193069"/>
    <n v="462193069"/>
    <n v="462193069"/>
  </r>
  <r>
    <s v="41-06-00-052"/>
    <x v="6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5000000"/>
    <n v="0"/>
    <n v="35000000"/>
    <n v="0"/>
    <n v="35000000"/>
    <n v="0"/>
    <n v="23723097"/>
    <n v="16634944"/>
    <n v="16634944"/>
    <n v="16634944"/>
  </r>
  <r>
    <s v="41-06-00-052"/>
    <x v="6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7500000"/>
    <n v="0"/>
    <n v="0"/>
    <n v="7500000"/>
    <n v="0"/>
    <n v="7500000"/>
    <n v="0"/>
    <n v="0"/>
    <n v="0"/>
    <n v="0"/>
    <n v="0"/>
  </r>
  <r>
    <s v="41-06-00-052"/>
    <x v="6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302467"/>
    <n v="15302467"/>
    <n v="15302467"/>
  </r>
  <r>
    <s v="41-06-00-052"/>
    <x v="6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0442000"/>
    <n v="0"/>
    <n v="0"/>
    <n v="10442000"/>
    <n v="0"/>
    <n v="10442000"/>
    <n v="0"/>
    <n v="9259800"/>
    <n v="1526040"/>
    <n v="1526040"/>
    <n v="1526040"/>
  </r>
  <r>
    <s v="41-06-00-052"/>
    <x v="6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395070563"/>
    <n v="0"/>
    <n v="0"/>
    <n v="395070563"/>
    <n v="0"/>
    <n v="370800927"/>
    <n v="24269636"/>
    <n v="370800927"/>
    <n v="167134720"/>
    <n v="167134720"/>
    <n v="167134720"/>
  </r>
  <r>
    <s v="41-06-00-052"/>
    <x v="6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83463000"/>
    <n v="0"/>
    <n v="83463000"/>
    <n v="0"/>
    <n v="20200000"/>
    <n v="63263000"/>
    <n v="2191553.29"/>
    <n v="2191553.29"/>
    <n v="2191553.29"/>
    <n v="2191553.29"/>
  </r>
  <r>
    <s v="41-06-00-052"/>
    <x v="6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1100000"/>
    <n v="0"/>
    <n v="11100000"/>
    <n v="0"/>
    <n v="11100000"/>
    <n v="0"/>
    <n v="10870000"/>
    <n v="0"/>
    <n v="0"/>
    <n v="0"/>
  </r>
  <r>
    <s v="41-06-00-052"/>
    <x v="6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4080000"/>
    <n v="0"/>
    <n v="0"/>
    <n v="4080000"/>
    <n v="0"/>
    <n v="4080000"/>
    <n v="0"/>
    <n v="1614683"/>
    <n v="1614683"/>
    <n v="1614683"/>
    <n v="1614683"/>
  </r>
  <r>
    <s v="41-06-00-052"/>
    <x v="6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515862"/>
    <n v="333852"/>
    <n v="0"/>
    <n v="849714"/>
    <n v="0"/>
    <n v="0"/>
    <n v="849714"/>
    <n v="0"/>
    <n v="0"/>
    <n v="0"/>
    <n v="0"/>
  </r>
  <r>
    <s v="41-06-00-052"/>
    <x v="6"/>
    <s v="C-4199-1500-5-0-101"/>
    <s v="C-4199-1500-5"/>
    <x v="6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140280183"/>
    <n v="0"/>
    <n v="140280183"/>
    <n v="0"/>
    <n v="0"/>
    <n v="140280183"/>
    <n v="0"/>
    <n v="0"/>
    <n v="0"/>
    <n v="0"/>
  </r>
  <r>
    <s v="41-06-00-052"/>
    <x v="6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335778700"/>
    <n v="0"/>
    <n v="335778700"/>
    <n v="0"/>
    <n v="63996565"/>
    <n v="271782135"/>
    <n v="63157965"/>
    <n v="0"/>
    <n v="0"/>
    <n v="0"/>
  </r>
  <r>
    <s v="41-06-00-052"/>
    <x v="6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7000000"/>
    <n v="0"/>
    <n v="0"/>
    <n v="127000000"/>
    <n v="0"/>
    <n v="114318000"/>
    <n v="12682000"/>
    <n v="73899140"/>
    <n v="33275104"/>
    <n v="33275104"/>
    <n v="33275104"/>
  </r>
  <r>
    <s v="41-06-00-052"/>
    <x v="6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4000000"/>
    <n v="0"/>
    <n v="0"/>
    <n v="24000000"/>
    <n v="0"/>
    <n v="8796000"/>
    <n v="15204000"/>
    <n v="6280000"/>
    <n v="0"/>
    <n v="0"/>
    <n v="0"/>
  </r>
  <r>
    <s v="41-06-00-052"/>
    <x v="6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0"/>
    <n v="80256000"/>
    <n v="0"/>
    <n v="73675900"/>
    <n v="6580100"/>
    <n v="73675900"/>
    <n v="29616600"/>
    <n v="29616600"/>
    <n v="29616600"/>
  </r>
  <r>
    <s v="41-06-00-052"/>
    <x v="6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7526000"/>
    <n v="3602846"/>
    <n v="0"/>
    <n v="11128846"/>
    <n v="0"/>
    <n v="7526000"/>
    <n v="3602846"/>
    <n v="4462381"/>
    <n v="3917863"/>
    <n v="3917863"/>
    <n v="3917863"/>
  </r>
  <r>
    <s v="41-06-00-054"/>
    <x v="21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353000"/>
    <n v="0"/>
    <n v="16559"/>
    <n v="336441"/>
    <n v="0"/>
    <n v="336440.4"/>
    <n v="0.6"/>
    <n v="336440.4"/>
    <n v="336440.4"/>
    <n v="336440.4"/>
    <n v="336440.4"/>
  </r>
  <r>
    <s v="41-06-00-054"/>
    <x v="2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26000000"/>
    <n v="9352000"/>
    <n v="199314"/>
    <n v="135152686"/>
    <n v="0"/>
    <n v="135152685.11000001"/>
    <n v="0.89"/>
    <n v="135152685.11000001"/>
    <n v="135152685.11000001"/>
    <n v="135152685.11000001"/>
    <n v="135152685.11000001"/>
  </r>
  <r>
    <s v="41-06-00-054"/>
    <x v="21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56000"/>
    <n v="0"/>
    <n v="0"/>
    <n v="56000"/>
    <n v="0"/>
    <n v="0"/>
    <n v="56000"/>
    <n v="0"/>
    <n v="0"/>
    <n v="0"/>
    <n v="0"/>
  </r>
  <r>
    <s v="41-06-00-054"/>
    <x v="2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8150000"/>
    <n v="0"/>
    <n v="0"/>
    <n v="8150000"/>
    <n v="0"/>
    <n v="7686037"/>
    <n v="463963"/>
    <n v="7686037"/>
    <n v="2924192"/>
    <n v="2924192"/>
    <n v="2924192"/>
  </r>
  <r>
    <s v="41-06-00-054"/>
    <x v="2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4500000"/>
    <n v="0"/>
    <n v="0"/>
    <n v="24500000"/>
    <n v="0"/>
    <n v="7764558"/>
    <n v="16735442"/>
    <n v="3484710"/>
    <n v="1792494"/>
    <n v="1792494"/>
    <n v="1792494"/>
  </r>
  <r>
    <s v="41-06-00-054"/>
    <x v="2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6500000"/>
    <n v="0"/>
    <n v="0"/>
    <n v="6500000"/>
    <n v="0"/>
    <n v="6500000"/>
    <n v="0"/>
    <n v="6500000"/>
    <n v="2461012"/>
    <n v="2461012"/>
    <n v="2461012"/>
  </r>
  <r>
    <s v="41-06-00-054"/>
    <x v="2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000000"/>
    <n v="0"/>
    <n v="0"/>
    <n v="20000000"/>
    <n v="0"/>
    <n v="15558271"/>
    <n v="4441729"/>
    <n v="15558271"/>
    <n v="15505119.6"/>
    <n v="15505119.6"/>
    <n v="15505119.6"/>
  </r>
  <r>
    <s v="41-06-00-054"/>
    <x v="2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68500000"/>
    <n v="0"/>
    <n v="0"/>
    <n v="168500000"/>
    <n v="0"/>
    <n v="120910510"/>
    <n v="47589490"/>
    <n v="120910510"/>
    <n v="120484525.20999999"/>
    <n v="120484525.20999999"/>
    <n v="120484525.20999999"/>
  </r>
  <r>
    <s v="41-06-00-054"/>
    <x v="2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0000000"/>
    <n v="0"/>
    <n v="0"/>
    <n v="10000000"/>
    <n v="0"/>
    <n v="6831840"/>
    <n v="3168160"/>
    <n v="6831840"/>
    <n v="6831840"/>
    <n v="6831840"/>
    <n v="6831840"/>
  </r>
  <r>
    <s v="41-06-00-054"/>
    <x v="2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5000000"/>
    <n v="0"/>
    <n v="0"/>
    <n v="15000000"/>
    <n v="0"/>
    <n v="14988990"/>
    <n v="11010"/>
    <n v="14988990"/>
    <n v="13986576"/>
    <n v="13986576"/>
    <n v="13986576"/>
  </r>
  <r>
    <s v="41-06-00-054"/>
    <x v="21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0"/>
    <n v="500000"/>
    <n v="0"/>
    <n v="0"/>
    <n v="0"/>
    <n v="0"/>
  </r>
  <r>
    <s v="41-06-00-054"/>
    <x v="2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3973984"/>
    <n v="0"/>
    <n v="0"/>
    <n v="73973984"/>
    <n v="0"/>
    <n v="48163422"/>
    <n v="25810562"/>
    <n v="36905000"/>
    <n v="0"/>
    <n v="0"/>
    <n v="0"/>
  </r>
  <r>
    <s v="41-06-00-054"/>
    <x v="2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713664640"/>
    <n v="0"/>
    <n v="135873564"/>
    <n v="1577791076"/>
    <n v="0"/>
    <n v="1577791076"/>
    <n v="0"/>
    <n v="1577791076"/>
    <n v="131318116"/>
    <n v="131318116"/>
    <n v="131318116"/>
  </r>
  <r>
    <s v="41-06-00-054"/>
    <x v="2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9819759"/>
    <n v="0"/>
    <n v="0"/>
    <n v="69819759"/>
    <n v="0"/>
    <n v="63049238"/>
    <n v="6770521"/>
    <n v="63049238"/>
    <n v="27672735"/>
    <n v="27672735"/>
    <n v="27672735"/>
  </r>
  <r>
    <s v="41-06-00-054"/>
    <x v="2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4617842"/>
    <n v="0"/>
    <n v="0"/>
    <n v="4617842"/>
    <n v="0"/>
    <n v="4383965"/>
    <n v="233877"/>
    <n v="4383965"/>
    <n v="4383965"/>
    <n v="4383965"/>
    <n v="4383965"/>
  </r>
  <r>
    <s v="41-06-00-054"/>
    <x v="21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334684900"/>
    <n v="0"/>
    <n v="16179734"/>
    <n v="318505166"/>
    <n v="0"/>
    <n v="318505166"/>
    <n v="0"/>
    <n v="318505166"/>
    <n v="135949766"/>
    <n v="135949766"/>
    <n v="135949766"/>
  </r>
  <r>
    <s v="41-06-00-054"/>
    <x v="21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978630830"/>
    <n v="0"/>
    <n v="172167252"/>
    <n v="1806463578"/>
    <n v="0"/>
    <n v="1806463578"/>
    <n v="0"/>
    <n v="1806463578"/>
    <n v="698096510"/>
    <n v="698096510"/>
    <n v="698096510"/>
  </r>
  <r>
    <s v="41-06-00-054"/>
    <x v="2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395474207"/>
    <n v="0"/>
    <n v="369495603"/>
    <n v="7025978604"/>
    <n v="0"/>
    <n v="7003714414"/>
    <n v="22264190"/>
    <n v="7003714414"/>
    <n v="3016579978"/>
    <n v="3016579978"/>
    <n v="3016579978"/>
  </r>
  <r>
    <s v="41-06-00-054"/>
    <x v="21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0121067"/>
    <n v="0"/>
    <n v="2612418"/>
    <n v="7508649"/>
    <n v="0"/>
    <n v="2135940"/>
    <n v="5372709"/>
    <n v="2135940"/>
    <n v="1423960"/>
    <n v="1423960"/>
    <n v="1423960"/>
  </r>
  <r>
    <s v="41-06-00-054"/>
    <x v="2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2918660745"/>
    <n v="0"/>
    <n v="163941245"/>
    <n v="2754719500"/>
    <n v="0"/>
    <n v="2733854152"/>
    <n v="20865348"/>
    <n v="2733854152"/>
    <n v="1181979523"/>
    <n v="1181979523"/>
    <n v="1181979523"/>
  </r>
  <r>
    <s v="41-06-00-054"/>
    <x v="21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32000510"/>
    <n v="0"/>
    <n v="32000510"/>
    <n v="0"/>
    <n v="32000510"/>
    <n v="0"/>
    <n v="32000510"/>
    <n v="16637027"/>
    <n v="16637027"/>
    <n v="16637027"/>
  </r>
  <r>
    <s v="41-06-00-054"/>
    <x v="2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191056472"/>
    <n v="308749126"/>
    <n v="0"/>
    <n v="1499805598"/>
    <n v="0"/>
    <n v="1491068916"/>
    <n v="8736682"/>
    <n v="1454540717"/>
    <n v="1042068326"/>
    <n v="1042068326"/>
    <n v="1042068326"/>
  </r>
  <r>
    <s v="41-06-00-054"/>
    <x v="2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83034000"/>
    <n v="0"/>
    <n v="0"/>
    <n v="83034000"/>
    <n v="0"/>
    <n v="82670643"/>
    <n v="363357"/>
    <n v="82670643"/>
    <n v="72815316"/>
    <n v="72815316"/>
    <n v="72815316"/>
  </r>
  <r>
    <s v="41-06-00-054"/>
    <x v="21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5968000"/>
    <n v="0"/>
    <n v="0"/>
    <n v="15968000"/>
    <n v="0"/>
    <n v="15968000"/>
    <n v="0"/>
    <n v="15968000"/>
    <n v="0"/>
    <n v="0"/>
    <n v="0"/>
  </r>
  <r>
    <s v="41-06-00-054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56686500"/>
    <n v="0"/>
    <n v="56686500"/>
    <n v="0"/>
    <n v="56686500"/>
    <n v="0"/>
    <n v="56686500"/>
    <n v="16923075"/>
    <n v="16923075"/>
    <n v="16923075"/>
  </r>
  <r>
    <s v="41-06-00-054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56037935599"/>
    <n v="4027236178"/>
    <n v="8096677353"/>
    <n v="51968494424"/>
    <n v="0"/>
    <n v="51922635514"/>
    <n v="45858910"/>
    <n v="51810824006"/>
    <n v="24466067595"/>
    <n v="24466067595"/>
    <n v="24466067595"/>
  </r>
  <r>
    <s v="41-06-00-054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8013181444"/>
    <n v="783290"/>
    <n v="8012398154"/>
    <n v="0"/>
    <n v="8006409578"/>
    <n v="5988576"/>
    <n v="8006409578"/>
    <n v="4716698372"/>
    <n v="4716698372"/>
    <n v="4716698372"/>
  </r>
  <r>
    <s v="41-06-00-054"/>
    <x v="2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23781391"/>
    <n v="0"/>
    <n v="23781391"/>
    <n v="0"/>
    <n v="23781391"/>
    <n v="0"/>
    <n v="23781391"/>
    <n v="8558483"/>
    <n v="8558483"/>
    <n v="8558483"/>
  </r>
  <r>
    <s v="41-06-00-054"/>
    <x v="21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38498406868"/>
    <n v="0"/>
    <n v="161676552"/>
    <n v="38336730316"/>
    <n v="0"/>
    <n v="38125879346"/>
    <n v="210850970"/>
    <n v="38125879346"/>
    <n v="18394868203"/>
    <n v="18394868203"/>
    <n v="18394868203"/>
  </r>
  <r>
    <s v="41-06-00-054"/>
    <x v="2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108797005"/>
    <n v="0"/>
    <n v="1108797005"/>
    <n v="0"/>
    <n v="1108796955"/>
    <n v="50"/>
    <n v="1102052115"/>
    <n v="986046593"/>
    <n v="986046593"/>
    <n v="986046593"/>
  </r>
  <r>
    <s v="41-06-00-054"/>
    <x v="2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828530000"/>
    <n v="14962282"/>
    <n v="813567718"/>
    <n v="0"/>
    <n v="813471051"/>
    <n v="96667"/>
    <n v="813471051"/>
    <n v="354062428"/>
    <n v="354062428"/>
    <n v="354062428"/>
  </r>
  <r>
    <s v="41-06-00-054"/>
    <x v="2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121766335"/>
    <n v="0"/>
    <n v="124766335"/>
    <n v="0"/>
    <n v="92159327"/>
    <n v="32607008"/>
    <n v="92159327"/>
    <n v="78307616"/>
    <n v="78307616"/>
    <n v="78307616"/>
  </r>
  <r>
    <s v="41-06-00-054"/>
    <x v="21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824871680"/>
    <n v="382762560"/>
    <n v="30000000"/>
    <n v="2177634240"/>
    <n v="0"/>
    <n v="2177634240"/>
    <n v="0"/>
    <n v="2177634240"/>
    <n v="547461504"/>
    <n v="547461504"/>
    <n v="547461504"/>
  </r>
  <r>
    <s v="41-06-00-054"/>
    <x v="21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77856985"/>
    <n v="785908800"/>
    <n v="0"/>
    <n v="1163765785"/>
    <n v="0"/>
    <n v="1163765785"/>
    <n v="0"/>
    <n v="1163765785"/>
    <n v="312033697"/>
    <n v="312033697"/>
    <n v="312033697"/>
  </r>
  <r>
    <s v="41-06-00-054"/>
    <x v="21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2791000"/>
    <n v="1887967"/>
    <n v="32791000"/>
    <n v="15699933"/>
    <n v="15699933"/>
    <n v="15699933"/>
  </r>
  <r>
    <s v="41-06-00-054"/>
    <x v="21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7247668"/>
    <n v="4000000"/>
    <n v="0"/>
    <n v="21247668"/>
    <n v="0"/>
    <n v="6225843"/>
    <n v="15021825"/>
    <n v="6225843"/>
    <n v="4164771"/>
    <n v="4164771"/>
    <n v="4164771"/>
  </r>
  <r>
    <s v="41-06-00-054"/>
    <x v="21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54"/>
    <x v="21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125424580"/>
    <n v="136434900"/>
    <n v="361841800"/>
    <n v="1900017680"/>
    <n v="0"/>
    <n v="1900017680"/>
    <n v="0"/>
    <n v="1763582780"/>
    <n v="71987560"/>
    <n v="71987560"/>
    <n v="71987560"/>
  </r>
  <r>
    <s v="41-06-00-054"/>
    <x v="21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54065520"/>
    <n v="0"/>
    <n v="19552300"/>
    <n v="234513220"/>
    <n v="0"/>
    <n v="234513220"/>
    <n v="0"/>
    <n v="234513220"/>
    <n v="3376040"/>
    <n v="3376040"/>
    <n v="3376040"/>
  </r>
  <r>
    <s v="41-06-00-054"/>
    <x v="21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52762560"/>
    <n v="0"/>
    <n v="352762560"/>
    <n v="0"/>
    <n v="352762560"/>
    <n v="0"/>
    <n v="352762560"/>
    <n v="0"/>
    <n v="0"/>
    <n v="0"/>
  </r>
  <r>
    <s v="41-06-00-054"/>
    <x v="21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27850600"/>
    <n v="27850600"/>
    <n v="27850600"/>
  </r>
  <r>
    <s v="41-06-00-054"/>
    <x v="21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10000000"/>
    <n v="0"/>
    <n v="13000000"/>
    <n v="0"/>
    <n v="6044576"/>
    <n v="6955424"/>
    <n v="6044576"/>
    <n v="4787353"/>
    <n v="4787353"/>
    <n v="4787353"/>
  </r>
  <r>
    <s v="41-06-00-054"/>
    <x v="21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517960"/>
    <n v="9502960"/>
    <n v="15000"/>
    <n v="0"/>
    <n v="0"/>
    <n v="15000"/>
    <n v="0"/>
    <n v="0"/>
    <n v="0"/>
    <n v="0"/>
  </r>
  <r>
    <s v="41-06-00-054"/>
    <x v="2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2650560"/>
    <n v="102993000"/>
    <n v="0"/>
    <n v="102993000"/>
    <n v="0"/>
    <n v="102993000"/>
    <n v="44890899"/>
    <n v="44890899"/>
    <n v="44890899"/>
  </r>
  <r>
    <s v="41-06-00-054"/>
    <x v="2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31861846"/>
    <n v="0"/>
    <n v="0"/>
    <n v="31861846"/>
    <n v="0"/>
    <n v="19986163"/>
    <n v="11875683"/>
    <n v="19986163"/>
    <n v="9771948"/>
    <n v="9771948"/>
    <n v="9771948"/>
  </r>
  <r>
    <s v="41-06-00-054"/>
    <x v="2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3080265"/>
    <n v="412735"/>
    <n v="0"/>
    <n v="43493000"/>
    <n v="0"/>
    <n v="43080265"/>
    <n v="412735"/>
    <n v="43080265"/>
    <n v="19918533"/>
    <n v="19918533"/>
    <n v="19918533"/>
  </r>
  <r>
    <s v="41-06-00-054"/>
    <x v="2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0112901"/>
    <n v="0"/>
    <n v="0"/>
    <n v="10112901"/>
    <n v="0"/>
    <n v="7185954"/>
    <n v="2926947"/>
    <n v="7185954"/>
    <n v="7185954"/>
    <n v="7185954"/>
    <n v="7185954"/>
  </r>
  <r>
    <s v="41-06-00-054"/>
    <x v="21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95739964"/>
    <n v="65421233"/>
    <n v="14387264"/>
    <n v="446773933"/>
    <n v="0"/>
    <n v="442756966"/>
    <n v="4016967"/>
    <n v="442756966"/>
    <n v="258490957"/>
    <n v="258490957"/>
    <n v="258490957"/>
  </r>
  <r>
    <s v="41-06-00-054"/>
    <x v="21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2000000"/>
    <n v="0"/>
    <n v="32000000"/>
    <n v="0"/>
    <n v="31780832"/>
    <n v="219168"/>
    <n v="27770404"/>
    <n v="26096661"/>
    <n v="26096661"/>
    <n v="26096661"/>
  </r>
  <r>
    <s v="41-06-00-054"/>
    <x v="21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490000"/>
    <n v="0"/>
    <n v="2490000"/>
    <n v="0"/>
    <n v="0"/>
    <n v="0"/>
    <n v="0"/>
    <n v="0"/>
    <n v="0"/>
    <n v="0"/>
    <n v="0"/>
  </r>
  <r>
    <s v="41-06-00-054"/>
    <x v="21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5302467"/>
    <n v="15302467"/>
    <n v="15302467"/>
  </r>
  <r>
    <s v="41-06-00-054"/>
    <x v="21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2111824"/>
    <n v="0"/>
    <n v="0"/>
    <n v="12111824"/>
    <n v="0"/>
    <n v="12111824"/>
    <n v="0"/>
    <n v="12111824"/>
    <n v="5049550"/>
    <n v="5049550"/>
    <n v="5049550"/>
  </r>
  <r>
    <s v="41-06-00-054"/>
    <x v="21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59698540"/>
    <n v="0"/>
    <n v="0"/>
    <n v="59698540"/>
    <n v="0"/>
    <n v="59698540"/>
    <n v="0"/>
    <n v="59698540"/>
    <n v="24874390"/>
    <n v="24874390"/>
    <n v="24874390"/>
  </r>
  <r>
    <s v="41-06-00-054"/>
    <x v="21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14046000"/>
    <n v="0"/>
    <n v="114046000"/>
    <n v="0"/>
    <n v="3551975"/>
    <n v="110494025"/>
    <n v="3551975"/>
    <n v="3551975"/>
    <n v="3551975"/>
    <n v="3551975"/>
  </r>
  <r>
    <s v="41-06-00-054"/>
    <x v="21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504000"/>
    <n v="0"/>
    <n v="6504000"/>
    <n v="0"/>
    <n v="6504000"/>
    <n v="0"/>
    <n v="6504000"/>
    <n v="0"/>
    <n v="0"/>
    <n v="0"/>
  </r>
  <r>
    <s v="41-06-00-054"/>
    <x v="21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100000"/>
    <n v="0"/>
    <n v="500000"/>
    <n v="2600000"/>
    <n v="0"/>
    <n v="2180934"/>
    <n v="419066"/>
    <n v="2180934"/>
    <n v="1712691"/>
    <n v="1712691"/>
    <n v="1712691"/>
  </r>
  <r>
    <s v="41-06-00-054"/>
    <x v="21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02091"/>
    <n v="456184"/>
    <n v="0"/>
    <n v="658275"/>
    <n v="0"/>
    <n v="27528"/>
    <n v="630747"/>
    <n v="27528"/>
    <n v="22653"/>
    <n v="22653"/>
    <n v="22653"/>
  </r>
  <r>
    <s v="41-06-00-054"/>
    <x v="21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16050000"/>
    <n v="0"/>
    <n v="0"/>
    <n v="16050000"/>
    <n v="0"/>
    <n v="13500000"/>
    <n v="2550000"/>
    <n v="13500000"/>
    <n v="5400000"/>
    <n v="5400000"/>
    <n v="5400000"/>
  </r>
  <r>
    <s v="41-06-00-054"/>
    <x v="21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60000000"/>
    <n v="0"/>
    <n v="160000000"/>
    <n v="0"/>
    <n v="160000000"/>
    <n v="0"/>
    <n v="0"/>
    <n v="0"/>
    <n v="0"/>
    <n v="0"/>
  </r>
  <r>
    <s v="41-06-00-054"/>
    <x v="21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239000000"/>
    <n v="0"/>
    <n v="0"/>
    <n v="239000000"/>
    <n v="0"/>
    <n v="239000000"/>
    <n v="0"/>
    <n v="132245000"/>
    <n v="41028074"/>
    <n v="41028074"/>
    <n v="41028074"/>
  </r>
  <r>
    <s v="41-06-00-054"/>
    <x v="21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30000000"/>
    <n v="0"/>
    <n v="0"/>
    <n v="0"/>
    <n v="0"/>
    <n v="0"/>
  </r>
  <r>
    <s v="41-06-00-054"/>
    <x v="21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23975000"/>
    <n v="1913000"/>
    <n v="100342500"/>
    <n v="0"/>
    <n v="100342500"/>
    <n v="0"/>
    <n v="100342500"/>
    <n v="48090734"/>
    <n v="48090734"/>
    <n v="48090734"/>
  </r>
  <r>
    <s v="41-06-00-054"/>
    <x v="21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8854000"/>
    <n v="0"/>
    <n v="0"/>
    <n v="8854000"/>
    <n v="0"/>
    <n v="7689826"/>
    <n v="1164174"/>
    <n v="7689826"/>
    <n v="4744130"/>
    <n v="4744130"/>
    <n v="4744130"/>
  </r>
  <r>
    <s v="41-06-00-063"/>
    <x v="7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8000000"/>
    <n v="0"/>
    <n v="1426099"/>
    <n v="26573901"/>
    <n v="0"/>
    <n v="26573901"/>
    <n v="0"/>
    <n v="26571764"/>
    <n v="26571764"/>
    <n v="26571764"/>
    <n v="26571764"/>
  </r>
  <r>
    <s v="41-06-00-063"/>
    <x v="7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8500000"/>
    <n v="0"/>
    <n v="0"/>
    <n v="8500000"/>
    <n v="0"/>
    <n v="8500000"/>
    <n v="0"/>
    <n v="0"/>
    <n v="0"/>
    <n v="0"/>
    <n v="0"/>
  </r>
  <r>
    <s v="41-06-00-063"/>
    <x v="7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300000"/>
    <n v="0"/>
    <n v="300000"/>
    <n v="0"/>
    <n v="0"/>
    <n v="0"/>
    <n v="0"/>
    <n v="0"/>
    <n v="0"/>
    <n v="0"/>
    <n v="0"/>
  </r>
  <r>
    <s v="41-06-00-063"/>
    <x v="7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00000"/>
    <n v="0"/>
    <n v="0"/>
    <n v="300000"/>
    <n v="0"/>
    <n v="0"/>
    <n v="300000"/>
    <n v="0"/>
    <n v="0"/>
    <n v="0"/>
    <n v="0"/>
  </r>
  <r>
    <s v="41-06-00-063"/>
    <x v="7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00000"/>
    <n v="0"/>
    <n v="0"/>
    <n v="2000000"/>
    <n v="0"/>
    <n v="1967973"/>
    <n v="32027"/>
    <n v="1967973"/>
    <n v="1967973"/>
    <n v="1967973"/>
    <n v="1967973"/>
  </r>
  <r>
    <s v="41-06-00-063"/>
    <x v="7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32000000"/>
    <n v="0"/>
    <n v="0"/>
    <n v="32000000"/>
    <n v="0"/>
    <n v="32000000"/>
    <n v="0"/>
    <n v="25190819"/>
    <n v="25184069"/>
    <n v="25184069"/>
    <n v="25184069"/>
  </r>
  <r>
    <s v="41-06-00-063"/>
    <x v="7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8000000"/>
    <n v="0"/>
    <n v="0"/>
    <n v="8000000"/>
    <n v="0"/>
    <n v="8000000"/>
    <n v="0"/>
    <n v="6800314"/>
    <n v="6800314"/>
    <n v="6800314"/>
    <n v="6800314"/>
  </r>
  <r>
    <s v="41-06-00-063"/>
    <x v="7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8000000"/>
    <n v="0"/>
    <n v="0"/>
    <n v="8000000"/>
    <n v="0"/>
    <n v="3833587"/>
    <n v="4166413"/>
    <n v="3833587"/>
    <n v="3833587"/>
    <n v="3833587"/>
    <n v="3833587"/>
  </r>
  <r>
    <s v="41-06-00-063"/>
    <x v="7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702800"/>
    <n v="297200"/>
    <n v="0"/>
    <n v="0"/>
    <n v="0"/>
    <n v="0"/>
  </r>
  <r>
    <s v="41-06-00-063"/>
    <x v="7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48905023"/>
    <n v="0"/>
    <n v="0"/>
    <n v="48905023"/>
    <n v="0"/>
    <n v="48905023"/>
    <n v="0"/>
    <n v="46800000"/>
    <n v="5449419"/>
    <n v="5449419"/>
    <n v="5449419"/>
  </r>
  <r>
    <s v="41-06-00-063"/>
    <x v="7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91863070"/>
    <n v="0"/>
    <n v="0"/>
    <n v="91863070"/>
    <n v="0"/>
    <n v="85316608"/>
    <n v="6546462"/>
    <n v="85316608"/>
    <n v="38980864"/>
    <n v="38980864"/>
    <n v="38980864"/>
  </r>
  <r>
    <s v="41-06-00-063"/>
    <x v="7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166948"/>
    <n v="0"/>
    <n v="0"/>
    <n v="35166948"/>
    <n v="0"/>
    <n v="31119157"/>
    <n v="4047791"/>
    <n v="31119157"/>
    <n v="14191147"/>
    <n v="14191147"/>
    <n v="14191147"/>
  </r>
  <r>
    <s v="41-06-00-063"/>
    <x v="7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487686"/>
    <n v="0"/>
    <n v="0"/>
    <n v="487686"/>
    <n v="0"/>
    <n v="48806"/>
    <n v="438880"/>
    <n v="48806"/>
    <n v="48806"/>
    <n v="48806"/>
    <n v="48806"/>
  </r>
  <r>
    <s v="41-06-00-063"/>
    <x v="7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334684900"/>
    <n v="0"/>
    <n v="25628934"/>
    <n v="309055966"/>
    <n v="0"/>
    <n v="309055966"/>
    <n v="0"/>
    <n v="309055966"/>
    <n v="97758544"/>
    <n v="97758544"/>
    <n v="97758544"/>
  </r>
  <r>
    <s v="41-06-00-063"/>
    <x v="7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406505872"/>
    <n v="104224712"/>
    <n v="70058878"/>
    <n v="3440671706"/>
    <n v="0"/>
    <n v="3437077752"/>
    <n v="3593954"/>
    <n v="3437077752"/>
    <n v="1395178445"/>
    <n v="1395178445"/>
    <n v="1395178445"/>
  </r>
  <r>
    <s v="41-06-00-063"/>
    <x v="7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0128399589"/>
    <n v="29994216"/>
    <n v="535148967"/>
    <n v="9623244838"/>
    <n v="0"/>
    <n v="9622422882"/>
    <n v="821956"/>
    <n v="9596165820"/>
    <n v="3806302849"/>
    <n v="3806302849"/>
    <n v="3806302849"/>
  </r>
  <r>
    <s v="41-06-00-063"/>
    <x v="7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624363014"/>
    <n v="2424466"/>
    <n v="29116121"/>
    <n v="597671359"/>
    <n v="0"/>
    <n v="597671359"/>
    <n v="0"/>
    <n v="597671359"/>
    <n v="233644425"/>
    <n v="233644425"/>
    <n v="233644425"/>
  </r>
  <r>
    <s v="41-06-00-063"/>
    <x v="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365336096"/>
    <n v="0"/>
    <n v="122837905"/>
    <n v="4242498191"/>
    <n v="0"/>
    <n v="4242498191"/>
    <n v="0"/>
    <n v="4242498191"/>
    <n v="1705267224"/>
    <n v="1705267224"/>
    <n v="1705267224"/>
  </r>
  <r>
    <s v="41-06-00-063"/>
    <x v="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0"/>
    <n v="104539392"/>
    <n v="0"/>
    <n v="104539392"/>
    <n v="0"/>
    <n v="104539392"/>
    <n v="0"/>
    <n v="104539392"/>
    <n v="23230976"/>
    <n v="23230976"/>
    <n v="23230976"/>
  </r>
  <r>
    <s v="41-06-00-063"/>
    <x v="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8798960"/>
    <n v="0"/>
    <n v="18798960"/>
    <n v="0"/>
    <n v="18798960"/>
    <n v="0"/>
    <n v="18798960"/>
    <n v="0"/>
    <n v="0"/>
    <n v="0"/>
  </r>
  <r>
    <s v="41-06-00-063"/>
    <x v="7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257569443"/>
    <n v="333078286"/>
    <n v="0"/>
    <n v="1590647729"/>
    <n v="0"/>
    <n v="1590036529"/>
    <n v="611200"/>
    <n v="1585156296"/>
    <n v="1154712276"/>
    <n v="1154712276"/>
    <n v="1154712276"/>
  </r>
  <r>
    <s v="41-06-00-063"/>
    <x v="7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66916000"/>
    <n v="0"/>
    <n v="0"/>
    <n v="66916000"/>
    <n v="0"/>
    <n v="41121110"/>
    <n v="25794890"/>
    <n v="41121110"/>
    <n v="36049162"/>
    <n v="36049162"/>
    <n v="36049162"/>
  </r>
  <r>
    <s v="41-06-00-063"/>
    <x v="7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551000"/>
    <n v="0"/>
    <n v="0"/>
    <n v="8551000"/>
    <n v="0"/>
    <n v="2500000"/>
    <n v="6051000"/>
    <n v="2500000"/>
    <n v="0"/>
    <n v="0"/>
    <n v="0"/>
  </r>
  <r>
    <s v="41-06-00-063"/>
    <x v="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48531600"/>
    <n v="0"/>
    <n v="48531600"/>
    <n v="0"/>
    <n v="48531600"/>
    <n v="0"/>
    <n v="48531600"/>
    <n v="19557600"/>
    <n v="19557600"/>
    <n v="19557600"/>
  </r>
  <r>
    <s v="41-06-00-063"/>
    <x v="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15882640036"/>
    <n v="926801708"/>
    <n v="668210747"/>
    <n v="16141230997"/>
    <n v="0"/>
    <n v="16117928361"/>
    <n v="23302636"/>
    <n v="15481386000"/>
    <n v="8069930846"/>
    <n v="8069930846"/>
    <n v="8069930846"/>
  </r>
  <r>
    <s v="41-06-00-063"/>
    <x v="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5205906695"/>
    <n v="0"/>
    <n v="296224236"/>
    <n v="14909682459"/>
    <n v="0"/>
    <n v="14909682459"/>
    <n v="0"/>
    <n v="14909682459"/>
    <n v="7076769514"/>
    <n v="7076769514"/>
    <n v="7076769514"/>
  </r>
  <r>
    <s v="41-06-00-063"/>
    <x v="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718396381"/>
    <n v="85464350"/>
    <n v="0"/>
    <n v="803860731"/>
    <n v="0"/>
    <n v="803574007"/>
    <n v="286724"/>
    <n v="320136600"/>
    <n v="0"/>
    <n v="0"/>
    <n v="0"/>
  </r>
  <r>
    <s v="41-06-00-063"/>
    <x v="7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29730000"/>
    <n v="1643337"/>
    <n v="328086663"/>
    <n v="0"/>
    <n v="328086663"/>
    <n v="0"/>
    <n v="328086663"/>
    <n v="147126667"/>
    <n v="147126667"/>
    <n v="147126667"/>
  </r>
  <r>
    <s v="41-06-00-063"/>
    <x v="7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29220678"/>
    <n v="0"/>
    <n v="32220678"/>
    <n v="0"/>
    <n v="21015683"/>
    <n v="11204995"/>
    <n v="21015683"/>
    <n v="19739319"/>
    <n v="19739319"/>
    <n v="19739319"/>
  </r>
  <r>
    <s v="41-06-00-063"/>
    <x v="7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419344640"/>
    <n v="122795850"/>
    <n v="0"/>
    <n v="1542140490"/>
    <n v="0"/>
    <n v="1534822255"/>
    <n v="7318235"/>
    <n v="1412026405"/>
    <n v="423607921"/>
    <n v="423607921"/>
    <n v="423607921"/>
  </r>
  <r>
    <s v="41-06-00-063"/>
    <x v="7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98826696"/>
    <n v="0"/>
    <n v="15271279"/>
    <n v="83555417"/>
    <n v="0"/>
    <n v="83555417"/>
    <n v="0"/>
    <n v="83555417"/>
    <n v="25066625"/>
    <n v="25066625"/>
    <n v="25066625"/>
  </r>
  <r>
    <s v="41-06-00-063"/>
    <x v="7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2791000"/>
    <n v="1887967"/>
    <n v="32791000"/>
    <n v="15699933"/>
    <n v="15699933"/>
    <n v="15699933"/>
  </r>
  <r>
    <s v="41-06-00-063"/>
    <x v="7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4359689"/>
    <n v="4500000"/>
    <n v="0"/>
    <n v="8859689"/>
    <n v="0"/>
    <n v="5991692"/>
    <n v="2867997"/>
    <n v="5682204"/>
    <n v="3549644"/>
    <n v="3549644"/>
    <n v="3549644"/>
  </r>
  <r>
    <s v="41-06-00-063"/>
    <x v="7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177936050"/>
    <n v="0"/>
    <n v="129959685"/>
    <n v="1047976365"/>
    <n v="0"/>
    <n v="1047976365"/>
    <n v="0"/>
    <n v="1047976365"/>
    <n v="103327836"/>
    <n v="103327836"/>
    <n v="103327836"/>
  </r>
  <r>
    <s v="41-06-00-063"/>
    <x v="7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80436650"/>
    <n v="0"/>
    <n v="4182637"/>
    <n v="176254013"/>
    <n v="0"/>
    <n v="176254013"/>
    <n v="0"/>
    <n v="176254013"/>
    <n v="11825942"/>
    <n v="11825942"/>
    <n v="11825942"/>
  </r>
  <r>
    <s v="41-06-00-063"/>
    <x v="7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22795850"/>
    <n v="0"/>
    <n v="122795850"/>
    <n v="0"/>
    <n v="122795850"/>
    <n v="0"/>
    <n v="0"/>
    <n v="0"/>
    <n v="0"/>
    <n v="0"/>
  </r>
  <r>
    <s v="41-06-00-063"/>
    <x v="7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68563500"/>
    <n v="0"/>
    <n v="68563500"/>
    <n v="27956900"/>
    <n v="27956900"/>
    <n v="27956900"/>
  </r>
  <r>
    <s v="41-06-00-063"/>
    <x v="7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1500000"/>
    <n v="8000000"/>
    <n v="0"/>
    <n v="9500000"/>
    <n v="0"/>
    <n v="3685038"/>
    <n v="5814962"/>
    <n v="3685038"/>
    <n v="3685038"/>
    <n v="3685038"/>
    <n v="3685038"/>
  </r>
  <r>
    <s v="41-06-00-063"/>
    <x v="7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433491"/>
    <n v="5418491"/>
    <n v="15000"/>
    <n v="0"/>
    <n v="0"/>
    <n v="15000"/>
    <n v="0"/>
    <n v="0"/>
    <n v="0"/>
    <n v="0"/>
  </r>
  <r>
    <s v="41-06-00-063"/>
    <x v="7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1479280"/>
    <n v="71692500"/>
    <n v="0"/>
    <n v="71692500"/>
    <n v="0"/>
    <n v="71692500"/>
    <n v="32661596"/>
    <n v="32661596"/>
    <n v="32661596"/>
  </r>
  <r>
    <s v="41-06-00-063"/>
    <x v="7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81187"/>
    <n v="0"/>
    <n v="0"/>
    <n v="15981187"/>
    <n v="0"/>
    <n v="3333563"/>
    <n v="12647624"/>
    <n v="3333563"/>
    <n v="3333563"/>
    <n v="3333563"/>
    <n v="3333563"/>
  </r>
  <r>
    <s v="41-06-00-063"/>
    <x v="7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834934"/>
    <n v="33039"/>
    <n v="83823500"/>
    <n v="0"/>
    <n v="82988566"/>
    <n v="834934"/>
    <n v="82988566"/>
    <n v="37416867"/>
    <n v="37416867"/>
    <n v="37416867"/>
  </r>
  <r>
    <s v="41-06-00-063"/>
    <x v="7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070764"/>
    <n v="0"/>
    <n v="0"/>
    <n v="2070764"/>
    <n v="0"/>
    <n v="1564787"/>
    <n v="505977"/>
    <n v="1564787"/>
    <n v="1564787"/>
    <n v="1564787"/>
    <n v="1564787"/>
  </r>
  <r>
    <s v="41-06-00-063"/>
    <x v="7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93645799"/>
    <n v="45293733"/>
    <n v="46188433"/>
    <n v="392751099"/>
    <n v="0"/>
    <n v="391170232"/>
    <n v="1580867"/>
    <n v="387437232"/>
    <n v="225160361"/>
    <n v="225160361"/>
    <n v="225160361"/>
  </r>
  <r>
    <s v="41-06-00-063"/>
    <x v="7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8103000"/>
    <n v="0"/>
    <n v="8103000"/>
    <n v="0"/>
    <n v="3482691"/>
    <n v="4620309"/>
    <n v="3482691"/>
    <n v="2263879"/>
    <n v="2263879"/>
    <n v="2263879"/>
  </r>
  <r>
    <s v="41-06-00-063"/>
    <x v="7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500000"/>
    <n v="0"/>
    <n v="1000000"/>
    <n v="500000"/>
    <n v="0"/>
    <n v="0"/>
    <n v="500000"/>
    <n v="0"/>
    <n v="0"/>
    <n v="0"/>
    <n v="0"/>
  </r>
  <r>
    <s v="41-06-00-063"/>
    <x v="7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5302467"/>
    <n v="15302467"/>
    <n v="15302467"/>
  </r>
  <r>
    <s v="41-06-00-063"/>
    <x v="7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5398072"/>
    <n v="2700000"/>
    <n v="0"/>
    <n v="8098072"/>
    <n v="0"/>
    <n v="5398072"/>
    <n v="2700000"/>
    <n v="5398072"/>
    <n v="1943304"/>
    <n v="1943304"/>
    <n v="1943304"/>
  </r>
  <r>
    <s v="41-06-00-063"/>
    <x v="7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6046000"/>
    <n v="0"/>
    <n v="36046000"/>
    <n v="0"/>
    <n v="11593834"/>
    <n v="24452166"/>
    <n v="993834"/>
    <n v="744539"/>
    <n v="744539"/>
    <n v="744539"/>
  </r>
  <r>
    <s v="41-06-00-063"/>
    <x v="7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7780000"/>
    <n v="0"/>
    <n v="7780000"/>
    <n v="0"/>
    <n v="7780000"/>
    <n v="0"/>
    <n v="0"/>
    <n v="0"/>
    <n v="0"/>
    <n v="0"/>
  </r>
  <r>
    <s v="41-06-00-063"/>
    <x v="7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0"/>
    <n v="1000000"/>
    <n v="1000000"/>
    <n v="0"/>
    <n v="259589"/>
    <n v="740411"/>
    <n v="259589"/>
    <n v="93649"/>
    <n v="93649"/>
    <n v="93649"/>
  </r>
  <r>
    <s v="41-06-00-063"/>
    <x v="7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73853"/>
    <n v="144184"/>
    <n v="0"/>
    <n v="318037"/>
    <n v="0"/>
    <n v="0"/>
    <n v="318037"/>
    <n v="0"/>
    <n v="0"/>
    <n v="0"/>
    <n v="0"/>
  </r>
  <r>
    <s v="41-06-00-063"/>
    <x v="7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50000000"/>
    <n v="0"/>
    <n v="150000000"/>
    <n v="0"/>
    <n v="150000000"/>
    <n v="0"/>
    <n v="0"/>
    <n v="0"/>
    <n v="0"/>
    <n v="0"/>
  </r>
  <r>
    <s v="41-06-00-063"/>
    <x v="7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0000000"/>
    <n v="0"/>
    <n v="0"/>
    <n v="40000000"/>
    <n v="0"/>
    <n v="40000000"/>
    <n v="0"/>
    <n v="31503669"/>
    <n v="0"/>
    <n v="0"/>
    <n v="0"/>
  </r>
  <r>
    <s v="41-06-00-063"/>
    <x v="7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0000000"/>
    <n v="0"/>
    <n v="0"/>
    <n v="10000000"/>
    <n v="0"/>
    <n v="10000000"/>
    <n v="0"/>
    <n v="0"/>
    <n v="0"/>
    <n v="0"/>
    <n v="0"/>
  </r>
  <r>
    <s v="41-06-00-063"/>
    <x v="7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956500"/>
    <n v="79299500"/>
    <n v="0"/>
    <n v="79299500"/>
    <n v="0"/>
    <n v="79299500"/>
    <n v="40035201"/>
    <n v="40035201"/>
    <n v="40035201"/>
  </r>
  <r>
    <s v="41-06-00-066"/>
    <x v="22"/>
    <s v="A-2-0-3-50-2"/>
    <s v="A-2-0-3"/>
    <x v="0"/>
    <s v="DIRECCION ADMINISTRATIVA"/>
    <s v="Administrativa"/>
    <x v="0"/>
    <s v="2"/>
    <s v="0"/>
    <s v="3"/>
    <s v="50"/>
    <s v="2"/>
    <m/>
    <m/>
    <s v="Propios"/>
    <s v="27"/>
    <s v="CSF"/>
    <s v="IMPUESTO DE VEHICULO"/>
    <n v="25000"/>
    <n v="0"/>
    <n v="904"/>
    <n v="24096"/>
    <n v="0"/>
    <n v="24096"/>
    <n v="0"/>
    <n v="24096"/>
    <n v="24096"/>
    <n v="24096"/>
    <n v="24096"/>
  </r>
  <r>
    <s v="41-06-00-066"/>
    <x v="2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2000000"/>
    <n v="140000"/>
    <n v="2049675"/>
    <n v="30090325"/>
    <n v="0"/>
    <n v="30090325"/>
    <n v="0"/>
    <n v="30090325"/>
    <n v="30090325"/>
    <n v="30090325"/>
    <n v="30090325"/>
  </r>
  <r>
    <s v="41-06-00-066"/>
    <x v="2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0500000"/>
    <n v="0"/>
    <n v="0"/>
    <n v="10500000"/>
    <n v="0"/>
    <n v="10500000"/>
    <n v="0"/>
    <n v="3210954.87"/>
    <n v="1327210.69"/>
    <n v="1327210.69"/>
    <n v="1327210.69"/>
  </r>
  <r>
    <s v="41-06-00-066"/>
    <x v="22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900000"/>
    <n v="0"/>
    <n v="0"/>
    <n v="1900000"/>
    <n v="0"/>
    <n v="1900000"/>
    <n v="0"/>
    <n v="0"/>
    <n v="0"/>
    <n v="0"/>
    <n v="0"/>
  </r>
  <r>
    <s v="41-06-00-066"/>
    <x v="2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000000"/>
    <n v="0"/>
    <n v="331474"/>
    <n v="6668526"/>
    <n v="0"/>
    <n v="6668526"/>
    <n v="0"/>
    <n v="6025926"/>
    <n v="5114148"/>
    <n v="5114148"/>
    <n v="5114148"/>
  </r>
  <r>
    <s v="41-06-00-066"/>
    <x v="2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500000"/>
    <n v="0"/>
    <n v="0"/>
    <n v="6500000"/>
    <n v="0"/>
    <n v="6500000"/>
    <n v="0"/>
    <n v="5881455"/>
    <n v="5821255"/>
    <n v="5821255"/>
    <n v="5821255"/>
  </r>
  <r>
    <s v="41-06-00-066"/>
    <x v="2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1500000"/>
    <n v="0"/>
    <n v="0"/>
    <n v="51500000"/>
    <n v="0"/>
    <n v="51500000"/>
    <n v="0"/>
    <n v="34162637"/>
    <n v="32898116"/>
    <n v="32898116"/>
    <n v="32898116"/>
  </r>
  <r>
    <s v="41-06-00-066"/>
    <x v="2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6500000"/>
    <n v="0"/>
    <n v="0"/>
    <n v="16500000"/>
    <n v="0"/>
    <n v="16500000"/>
    <n v="0"/>
    <n v="12127569"/>
    <n v="12127569"/>
    <n v="12127569"/>
    <n v="12127569"/>
  </r>
  <r>
    <s v="41-06-00-066"/>
    <x v="2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10191907"/>
    <n v="1808093"/>
    <n v="8926574"/>
    <n v="8492984"/>
    <n v="8492984"/>
    <n v="8492984"/>
  </r>
  <r>
    <s v="41-06-00-066"/>
    <x v="22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100000"/>
    <n v="900000"/>
    <n v="100000"/>
    <n v="100000"/>
    <n v="100000"/>
    <n v="100000"/>
  </r>
  <r>
    <s v="41-06-00-066"/>
    <x v="2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68220452"/>
    <n v="0"/>
    <n v="0"/>
    <n v="68220452"/>
    <n v="0"/>
    <n v="68220452"/>
    <n v="0"/>
    <n v="0"/>
    <n v="0"/>
    <n v="0"/>
    <n v="0"/>
  </r>
  <r>
    <s v="41-06-00-066"/>
    <x v="22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40953920"/>
    <n v="0"/>
    <n v="38039246"/>
    <n v="802914674"/>
    <n v="0"/>
    <n v="802914674"/>
    <n v="0"/>
    <n v="802914674"/>
    <n v="126562926"/>
    <n v="126562926"/>
    <n v="126562926"/>
  </r>
  <r>
    <s v="41-06-00-066"/>
    <x v="2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747722"/>
    <n v="0"/>
    <n v="3747722"/>
    <n v="0"/>
    <n v="0"/>
    <n v="0"/>
    <n v="0"/>
    <n v="0"/>
    <n v="0"/>
    <n v="0"/>
    <n v="0"/>
  </r>
  <r>
    <s v="41-06-00-066"/>
    <x v="2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065879"/>
    <n v="0"/>
    <n v="0"/>
    <n v="2065879"/>
    <n v="0"/>
    <n v="878127"/>
    <n v="1187752"/>
    <n v="465037"/>
    <n v="186864"/>
    <n v="186864"/>
    <n v="186864"/>
  </r>
  <r>
    <s v="41-06-00-066"/>
    <x v="22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451824615"/>
    <n v="0"/>
    <n v="32904080"/>
    <n v="418920535"/>
    <n v="0"/>
    <n v="418920535"/>
    <n v="0"/>
    <n v="418920535"/>
    <n v="164595067"/>
    <n v="164595067"/>
    <n v="164595067"/>
  </r>
  <r>
    <s v="41-06-00-066"/>
    <x v="2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889280381"/>
    <n v="0"/>
    <n v="56563875"/>
    <n v="832716506"/>
    <n v="0"/>
    <n v="832716506"/>
    <n v="0"/>
    <n v="832716506"/>
    <n v="332848045"/>
    <n v="332848045"/>
    <n v="332848045"/>
  </r>
  <r>
    <s v="41-06-00-066"/>
    <x v="2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2652649306"/>
    <n v="13271335"/>
    <n v="550350640"/>
    <n v="12115570001"/>
    <n v="0"/>
    <n v="11973756397"/>
    <n v="141813604"/>
    <n v="11962103295"/>
    <n v="5071215446"/>
    <n v="5071215446"/>
    <n v="5071215446"/>
  </r>
  <r>
    <s v="41-06-00-066"/>
    <x v="2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629969916"/>
    <n v="0"/>
    <n v="159483037"/>
    <n v="4470486879"/>
    <n v="0"/>
    <n v="4470486879"/>
    <n v="0"/>
    <n v="4470486879"/>
    <n v="1917253507"/>
    <n v="1917253507"/>
    <n v="1917253507"/>
  </r>
  <r>
    <s v="41-06-00-066"/>
    <x v="2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79138880"/>
    <n v="0"/>
    <n v="135742767"/>
    <n v="343396113"/>
    <n v="0"/>
    <n v="343396113"/>
    <n v="0"/>
    <n v="343396113"/>
    <n v="69646321"/>
    <n v="69646321"/>
    <n v="69646321"/>
  </r>
  <r>
    <s v="41-06-00-066"/>
    <x v="22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2115440"/>
    <n v="0"/>
    <n v="12115440"/>
    <n v="0"/>
    <n v="12115440"/>
    <n v="0"/>
    <n v="12115440"/>
    <n v="0"/>
    <n v="0"/>
    <n v="0"/>
  </r>
  <r>
    <s v="41-06-00-066"/>
    <x v="2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1723285479"/>
    <n v="318530995"/>
    <n v="0"/>
    <n v="2041816474"/>
    <n v="0"/>
    <n v="2011086008"/>
    <n v="30730466"/>
    <n v="1986419908"/>
    <n v="1436501334"/>
    <n v="1436501334"/>
    <n v="1436501334"/>
  </r>
  <r>
    <s v="41-06-00-066"/>
    <x v="2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61573000"/>
    <n v="0"/>
    <n v="0"/>
    <n v="61573000"/>
    <n v="0"/>
    <n v="42148775"/>
    <n v="19424225"/>
    <n v="36057569"/>
    <n v="29136196"/>
    <n v="29136196"/>
    <n v="29136196"/>
  </r>
  <r>
    <s v="41-06-00-066"/>
    <x v="2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9888000"/>
    <n v="0"/>
    <n v="0"/>
    <n v="19888000"/>
    <n v="0"/>
    <n v="19888000"/>
    <n v="0"/>
    <n v="19888000"/>
    <n v="6989103"/>
    <n v="6989103"/>
    <n v="6989103"/>
  </r>
  <r>
    <s v="41-06-00-066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20486700"/>
    <n v="2276300"/>
    <n v="18210400"/>
    <n v="0"/>
    <n v="18099900"/>
    <n v="110500"/>
    <n v="18099900"/>
    <n v="7248800"/>
    <n v="7248800"/>
    <n v="7248800"/>
  </r>
  <r>
    <s v="41-06-00-066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6192405777"/>
    <n v="2515715717"/>
    <n v="850501605"/>
    <n v="37857619889"/>
    <n v="0"/>
    <n v="37718494230"/>
    <n v="139125659"/>
    <n v="37718494230"/>
    <n v="18390107239"/>
    <n v="18390107239"/>
    <n v="18390107239"/>
  </r>
  <r>
    <s v="41-06-00-066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1257233513"/>
    <n v="26863520"/>
    <n v="1230369993"/>
    <n v="0"/>
    <n v="1221195194"/>
    <n v="9174799"/>
    <n v="1221195194"/>
    <n v="599004972"/>
    <n v="599004972"/>
    <n v="599004972"/>
  </r>
  <r>
    <s v="41-06-00-066"/>
    <x v="2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602577802"/>
    <n v="1301564260"/>
    <n v="301013542"/>
    <n v="0"/>
    <n v="301013542"/>
    <n v="0"/>
    <n v="301013542"/>
    <n v="115541366"/>
    <n v="115541366"/>
    <n v="115541366"/>
  </r>
  <r>
    <s v="41-06-00-066"/>
    <x v="22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6066935255"/>
    <n v="0"/>
    <n v="135715674"/>
    <n v="15931219581"/>
    <n v="0"/>
    <n v="15804851836"/>
    <n v="126367745"/>
    <n v="15804851836"/>
    <n v="7599685800"/>
    <n v="7599685800"/>
    <n v="7599685800"/>
  </r>
  <r>
    <s v="41-06-00-066"/>
    <x v="2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500167862"/>
    <n v="0"/>
    <n v="1500167862"/>
    <n v="0"/>
    <n v="1471846833"/>
    <n v="28321029"/>
    <n v="1471846833"/>
    <n v="855591389"/>
    <n v="855591389"/>
    <n v="855591389"/>
  </r>
  <r>
    <s v="41-06-00-066"/>
    <x v="2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329730000"/>
    <n v="2706667"/>
    <n v="327023333"/>
    <n v="0"/>
    <n v="321706666"/>
    <n v="5316667"/>
    <n v="321706666"/>
    <n v="139393333"/>
    <n v="139393333"/>
    <n v="139393333"/>
  </r>
  <r>
    <s v="41-06-00-066"/>
    <x v="2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4870000"/>
    <n v="36588870"/>
    <n v="0"/>
    <n v="41458870"/>
    <n v="0"/>
    <n v="18801905"/>
    <n v="22656965"/>
    <n v="17277285"/>
    <n v="14453881"/>
    <n v="14453881"/>
    <n v="14453881"/>
  </r>
  <r>
    <s v="41-06-00-066"/>
    <x v="22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317962880"/>
    <n v="323432946"/>
    <n v="64921686"/>
    <n v="1576474140"/>
    <n v="0"/>
    <n v="1576474140"/>
    <n v="0"/>
    <n v="1576474140"/>
    <n v="593083296"/>
    <n v="593083296"/>
    <n v="593083296"/>
  </r>
  <r>
    <s v="41-06-00-066"/>
    <x v="22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73560082"/>
    <n v="0"/>
    <n v="0"/>
    <n v="373560082"/>
    <n v="0"/>
    <n v="373560082"/>
    <n v="0"/>
    <n v="373560082"/>
    <n v="224136050"/>
    <n v="224136050"/>
    <n v="224136050"/>
  </r>
  <r>
    <s v="41-06-00-066"/>
    <x v="22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14507533"/>
    <n v="14507533"/>
    <n v="14507533"/>
  </r>
  <r>
    <s v="41-06-00-066"/>
    <x v="22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7190629"/>
    <n v="3000000"/>
    <n v="0"/>
    <n v="10190629"/>
    <n v="0"/>
    <n v="3505823"/>
    <n v="6684806"/>
    <n v="3447017"/>
    <n v="2813266"/>
    <n v="2813266"/>
    <n v="2813266"/>
  </r>
  <r>
    <s v="41-06-00-066"/>
    <x v="22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826204760"/>
    <n v="0"/>
    <n v="87663930"/>
    <n v="738540830"/>
    <n v="0"/>
    <n v="738540830"/>
    <n v="0"/>
    <n v="738540830"/>
    <n v="95292575"/>
    <n v="95292575"/>
    <n v="95292575"/>
  </r>
  <r>
    <s v="41-06-00-066"/>
    <x v="22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563339140"/>
    <n v="0"/>
    <n v="2152620"/>
    <n v="561186520"/>
    <n v="0"/>
    <n v="561186520"/>
    <n v="0"/>
    <n v="561186520"/>
    <n v="91311898"/>
    <n v="91311898"/>
    <n v="91311898"/>
  </r>
  <r>
    <s v="41-06-00-066"/>
    <x v="22"/>
    <s v="C-4102-1500-6-0-104"/>
    <s v="C-4102-1500-6"/>
    <x v="7"/>
    <s v="DIRECCIÓN DE NIÑEZ Y ADOLESCENCIA"/>
    <s v="Niñez y adolescencia"/>
    <x v="1"/>
    <s v="4102"/>
    <s v="1500"/>
    <s v="6"/>
    <s v="0"/>
    <s v="104"/>
    <m/>
    <m/>
    <s v="Propios"/>
    <s v="27"/>
    <s v="CSF"/>
    <s v="ACCIONES MASIVAS DE ALTO IMPACTO SOCIAL - AMAS"/>
    <n v="0"/>
    <n v="300000000"/>
    <n v="0"/>
    <n v="300000000"/>
    <n v="0"/>
    <n v="300000000"/>
    <n v="0"/>
    <n v="300000000"/>
    <n v="0"/>
    <n v="0"/>
    <n v="0"/>
  </r>
  <r>
    <s v="41-06-00-066"/>
    <x v="22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58511260"/>
    <n v="0"/>
    <n v="258511260"/>
    <n v="0"/>
    <n v="258511260"/>
    <n v="0"/>
    <n v="258511260"/>
    <n v="0"/>
    <n v="0"/>
    <n v="0"/>
  </r>
  <r>
    <s v="41-06-00-066"/>
    <x v="22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5413500"/>
    <n v="53256300"/>
    <n v="0"/>
    <n v="53256300"/>
    <n v="0"/>
    <n v="53256300"/>
    <n v="12649700"/>
    <n v="12649700"/>
    <n v="12649700"/>
  </r>
  <r>
    <s v="41-06-00-066"/>
    <x v="22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6000000"/>
    <n v="0"/>
    <n v="9000000"/>
    <n v="0"/>
    <n v="4320019"/>
    <n v="4679981"/>
    <n v="3906929"/>
    <n v="3328508"/>
    <n v="3328508"/>
    <n v="3328508"/>
  </r>
  <r>
    <s v="41-06-00-066"/>
    <x v="22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5558176"/>
    <n v="5545176"/>
    <n v="13000"/>
    <n v="0"/>
    <n v="0"/>
    <n v="13000"/>
    <n v="0"/>
    <n v="0"/>
    <n v="0"/>
    <n v="0"/>
  </r>
  <r>
    <s v="41-06-00-066"/>
    <x v="2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2833493"/>
    <n v="102810067"/>
    <n v="0"/>
    <n v="102810067"/>
    <n v="0"/>
    <n v="102810067"/>
    <n v="43560300"/>
    <n v="43560300"/>
    <n v="43560300"/>
  </r>
  <r>
    <s v="41-06-00-066"/>
    <x v="2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9699468"/>
    <n v="12372611"/>
    <n v="8959638"/>
    <n v="6734586"/>
    <n v="6734586"/>
    <n v="6734586"/>
  </r>
  <r>
    <s v="41-06-00-066"/>
    <x v="2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554400"/>
    <n v="93710"/>
    <n v="47817000"/>
    <n v="0"/>
    <n v="47817000"/>
    <n v="0"/>
    <n v="47262600"/>
    <n v="21344400"/>
    <n v="21344400"/>
    <n v="21344400"/>
  </r>
  <r>
    <s v="41-06-00-066"/>
    <x v="2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606823"/>
    <n v="0"/>
    <n v="0"/>
    <n v="2606823"/>
    <n v="0"/>
    <n v="1898065"/>
    <n v="708758"/>
    <n v="1898065"/>
    <n v="1898065"/>
    <n v="1898065"/>
    <n v="1898065"/>
  </r>
  <r>
    <s v="41-06-00-066"/>
    <x v="22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422653458"/>
    <n v="102376200"/>
    <n v="47323458"/>
    <n v="477706200"/>
    <n v="0"/>
    <n v="455308198"/>
    <n v="22398002"/>
    <n v="455308198"/>
    <n v="269411694"/>
    <n v="269411694"/>
    <n v="269411694"/>
  </r>
  <r>
    <s v="41-06-00-066"/>
    <x v="22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407000"/>
    <n v="0"/>
    <n v="4407000"/>
    <n v="0"/>
    <n v="3930192"/>
    <n v="476808"/>
    <n v="3078556"/>
    <n v="2142677"/>
    <n v="2142677"/>
    <n v="2142677"/>
  </r>
  <r>
    <s v="41-06-00-066"/>
    <x v="22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954000"/>
    <n v="0"/>
    <n v="1954000"/>
    <n v="0"/>
    <n v="0"/>
    <n v="0"/>
    <n v="0"/>
    <n v="0"/>
    <n v="0"/>
    <n v="0"/>
    <n v="0"/>
  </r>
  <r>
    <s v="41-06-00-066"/>
    <x v="22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203100"/>
    <n v="15203100"/>
    <n v="15203100"/>
  </r>
  <r>
    <s v="41-06-00-066"/>
    <x v="22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4880048"/>
    <n v="0"/>
    <n v="0"/>
    <n v="24880048"/>
    <n v="0"/>
    <n v="24880048"/>
    <n v="0"/>
    <n v="24880048"/>
    <n v="7957536"/>
    <n v="7957536"/>
    <n v="7957536"/>
  </r>
  <r>
    <s v="41-06-00-066"/>
    <x v="22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13708315"/>
    <n v="0"/>
    <n v="0"/>
    <n v="413708315"/>
    <n v="0"/>
    <n v="413708303"/>
    <n v="12"/>
    <n v="413708303"/>
    <n v="206854151"/>
    <n v="206854151"/>
    <n v="206854151"/>
  </r>
  <r>
    <s v="41-06-00-066"/>
    <x v="22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44125000"/>
    <n v="0"/>
    <n v="44125000"/>
    <n v="0"/>
    <n v="4300000"/>
    <n v="39825000"/>
    <n v="0"/>
    <n v="0"/>
    <n v="0"/>
    <n v="0"/>
  </r>
  <r>
    <s v="41-06-00-066"/>
    <x v="22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891300"/>
    <n v="0"/>
    <n v="6891300"/>
    <n v="0"/>
    <n v="6891300"/>
    <n v="0"/>
    <n v="6179000"/>
    <n v="0"/>
    <n v="0"/>
    <n v="0"/>
  </r>
  <r>
    <s v="41-06-00-066"/>
    <x v="22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0"/>
    <n v="473297"/>
    <n v="1526703"/>
    <n v="0"/>
    <n v="1191102"/>
    <n v="335601"/>
    <n v="1191102"/>
    <n v="1191102"/>
    <n v="1191102"/>
    <n v="1191102"/>
  </r>
  <r>
    <s v="41-06-00-066"/>
    <x v="22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58914"/>
    <n v="176500"/>
    <n v="0"/>
    <n v="535414"/>
    <n v="0"/>
    <n v="0"/>
    <n v="535414"/>
    <n v="0"/>
    <n v="0"/>
    <n v="0"/>
    <n v="0"/>
  </r>
  <r>
    <s v="41-06-00-066"/>
    <x v="22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44940000"/>
    <n v="0"/>
    <n v="0"/>
    <n v="44940000"/>
    <n v="0"/>
    <n v="37450000"/>
    <n v="7490000"/>
    <n v="32900000"/>
    <n v="18900000"/>
    <n v="18900000"/>
    <n v="18900000"/>
  </r>
  <r>
    <s v="41-06-00-066"/>
    <x v="22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244921686"/>
    <n v="0"/>
    <n v="244921686"/>
    <n v="0"/>
    <n v="244921686"/>
    <n v="0"/>
    <n v="0"/>
    <n v="0"/>
    <n v="0"/>
    <n v="0"/>
  </r>
  <r>
    <s v="41-06-00-066"/>
    <x v="22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65000000"/>
    <n v="0"/>
    <n v="0"/>
    <n v="65000000"/>
    <n v="0"/>
    <n v="65000000"/>
    <n v="0"/>
    <n v="55648239"/>
    <n v="17667560"/>
    <n v="17667560"/>
    <n v="17667560"/>
  </r>
  <r>
    <s v="41-06-00-066"/>
    <x v="22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30000000"/>
    <n v="0"/>
    <n v="26685750"/>
    <n v="0"/>
    <n v="0"/>
    <n v="0"/>
  </r>
  <r>
    <s v="41-06-00-066"/>
    <x v="22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858701"/>
    <n v="79397299"/>
    <n v="0"/>
    <n v="79014699"/>
    <n v="382600"/>
    <n v="79014699"/>
    <n v="39065400"/>
    <n v="39065400"/>
    <n v="39065400"/>
  </r>
  <r>
    <s v="41-06-00-066"/>
    <x v="22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3742000"/>
    <n v="795481"/>
    <n v="0"/>
    <n v="4537481"/>
    <n v="0"/>
    <n v="1324186"/>
    <n v="3213295"/>
    <n v="898878"/>
    <n v="677612"/>
    <n v="677612"/>
    <n v="677612"/>
  </r>
  <r>
    <s v="41-06-00-068"/>
    <x v="2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95000000"/>
    <n v="0"/>
    <n v="0"/>
    <n v="95000000"/>
    <n v="0"/>
    <n v="95000000"/>
    <n v="0"/>
    <n v="79250425"/>
    <n v="78870425"/>
    <n v="78870425"/>
    <n v="78870425"/>
  </r>
  <r>
    <s v="41-06-00-068"/>
    <x v="23"/>
    <s v="A-2-0-3-50-90"/>
    <s v="A-2-0-3"/>
    <x v="0"/>
    <s v="DIRECCION ADMINISTRATIVA"/>
    <s v="Administrativa"/>
    <x v="0"/>
    <s v="2"/>
    <s v="0"/>
    <s v="3"/>
    <s v="50"/>
    <s v="90"/>
    <m/>
    <m/>
    <s v="Propios"/>
    <s v="27"/>
    <s v="CSF"/>
    <s v="OTROS IMPUESTOS"/>
    <n v="69000"/>
    <n v="0"/>
    <n v="0"/>
    <n v="69000"/>
    <n v="0"/>
    <n v="69000"/>
    <n v="0"/>
    <n v="62000"/>
    <n v="0"/>
    <n v="0"/>
    <n v="0"/>
  </r>
  <r>
    <s v="41-06-00-068"/>
    <x v="23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0"/>
    <n v="1272000"/>
    <n v="0"/>
    <n v="1272000"/>
    <n v="0"/>
    <n v="1272000"/>
    <n v="0"/>
    <n v="0"/>
    <n v="0"/>
    <n v="0"/>
    <n v="0"/>
  </r>
  <r>
    <s v="41-06-00-068"/>
    <x v="2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9200000"/>
    <n v="0"/>
    <n v="0"/>
    <n v="19200000"/>
    <n v="0"/>
    <n v="19200000"/>
    <n v="0"/>
    <n v="2475244"/>
    <n v="0"/>
    <n v="0"/>
    <n v="0"/>
  </r>
  <r>
    <s v="41-06-00-068"/>
    <x v="23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72000000"/>
    <n v="0"/>
    <n v="0"/>
    <n v="72000000"/>
    <n v="0"/>
    <n v="72000000"/>
    <n v="0"/>
    <n v="72000000"/>
    <n v="17866001"/>
    <n v="17866001"/>
    <n v="17866001"/>
  </r>
  <r>
    <s v="41-06-00-068"/>
    <x v="23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500000"/>
    <n v="6429000"/>
    <n v="0"/>
    <n v="6929000"/>
    <n v="0"/>
    <n v="6929000"/>
    <n v="0"/>
    <n v="6153250"/>
    <n v="155150"/>
    <n v="155150"/>
    <n v="155150"/>
  </r>
  <r>
    <s v="41-06-00-068"/>
    <x v="2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5000000"/>
    <n v="0"/>
    <n v="0"/>
    <n v="25000000"/>
    <n v="0"/>
    <n v="25000000"/>
    <n v="0"/>
    <n v="17078750"/>
    <n v="17078750"/>
    <n v="17078750"/>
    <n v="17078750"/>
  </r>
  <r>
    <s v="41-06-00-068"/>
    <x v="2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85500000"/>
    <n v="0"/>
    <n v="0"/>
    <n v="185500000"/>
    <n v="0"/>
    <n v="185500000"/>
    <n v="0"/>
    <n v="146138165"/>
    <n v="146138165"/>
    <n v="146138165"/>
    <n v="146138165"/>
  </r>
  <r>
    <s v="41-06-00-068"/>
    <x v="23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2077000"/>
    <n v="0"/>
    <n v="0"/>
    <n v="2077000"/>
    <n v="0"/>
    <n v="2077000"/>
    <n v="0"/>
    <n v="1525994"/>
    <n v="1523942"/>
    <n v="1520585"/>
    <n v="1520585"/>
  </r>
  <r>
    <s v="41-06-00-068"/>
    <x v="2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38000000"/>
    <n v="0"/>
    <n v="0"/>
    <n v="38000000"/>
    <n v="0"/>
    <n v="38000000"/>
    <n v="0"/>
    <n v="26497125"/>
    <n v="26497125"/>
    <n v="26497125"/>
    <n v="26497125"/>
  </r>
  <r>
    <s v="41-06-00-068"/>
    <x v="2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25000000"/>
    <n v="0"/>
    <n v="0"/>
    <n v="25000000"/>
    <n v="0"/>
    <n v="25000000"/>
    <n v="0"/>
    <n v="24964255"/>
    <n v="21094914"/>
    <n v="21094914"/>
    <n v="21094914"/>
  </r>
  <r>
    <s v="41-06-00-068"/>
    <x v="23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2500000"/>
    <n v="0"/>
    <n v="2500000"/>
    <n v="0"/>
    <n v="2500000"/>
    <n v="0"/>
    <n v="505000"/>
    <n v="505000"/>
    <n v="505000"/>
    <n v="505000"/>
  </r>
  <r>
    <s v="41-06-00-068"/>
    <x v="2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8495177"/>
    <n v="0"/>
    <n v="0"/>
    <n v="108495177"/>
    <n v="0"/>
    <n v="108495177"/>
    <n v="0"/>
    <n v="0"/>
    <n v="0"/>
    <n v="0"/>
    <n v="0"/>
  </r>
  <r>
    <s v="41-06-00-068"/>
    <x v="2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15895969"/>
    <n v="0"/>
    <n v="0"/>
    <n v="115895969"/>
    <n v="0"/>
    <n v="115895969"/>
    <n v="0"/>
    <n v="107980010"/>
    <n v="50515295"/>
    <n v="50515295"/>
    <n v="50515295"/>
  </r>
  <r>
    <s v="41-06-00-068"/>
    <x v="23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191875"/>
    <n v="0"/>
    <n v="0"/>
    <n v="1191875"/>
    <n v="0"/>
    <n v="1191875"/>
    <n v="0"/>
    <n v="0"/>
    <n v="0"/>
    <n v="0"/>
    <n v="0"/>
  </r>
  <r>
    <s v="41-06-00-068"/>
    <x v="23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846466149"/>
    <n v="445075025"/>
    <n v="313794964"/>
    <n v="1977746210"/>
    <n v="0"/>
    <n v="1977746210"/>
    <n v="0"/>
    <n v="1977746210"/>
    <n v="817631333"/>
    <n v="817631333"/>
    <n v="817631333"/>
  </r>
  <r>
    <s v="41-06-00-068"/>
    <x v="2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8543760"/>
    <n v="0"/>
    <n v="8543760"/>
    <n v="0"/>
    <n v="8543760"/>
    <n v="0"/>
    <n v="8543760"/>
    <n v="0"/>
    <n v="0"/>
    <n v="0"/>
  </r>
  <r>
    <s v="41-06-00-068"/>
    <x v="2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19398915910"/>
    <n v="90988410"/>
    <n v="868215777"/>
    <n v="18621688543"/>
    <n v="0"/>
    <n v="18621688543"/>
    <n v="0"/>
    <n v="18565785395"/>
    <n v="7977397625"/>
    <n v="7977397625"/>
    <n v="7977397625"/>
  </r>
  <r>
    <s v="41-06-00-068"/>
    <x v="2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62364630"/>
    <n v="0"/>
    <n v="0"/>
    <n v="262364630"/>
    <n v="0"/>
    <n v="262364630"/>
    <n v="0"/>
    <n v="262364630"/>
    <n v="119256650"/>
    <n v="119256650"/>
    <n v="119256650"/>
  </r>
  <r>
    <s v="41-06-00-068"/>
    <x v="2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7000116750"/>
    <n v="4499775"/>
    <n v="284963587"/>
    <n v="6719652938"/>
    <n v="0"/>
    <n v="6719652938"/>
    <n v="0"/>
    <n v="6719652938"/>
    <n v="2748401924"/>
    <n v="2748401924"/>
    <n v="2748401924"/>
  </r>
  <r>
    <s v="41-06-00-068"/>
    <x v="2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986488498"/>
    <n v="707899838"/>
    <n v="0"/>
    <n v="3694388336"/>
    <n v="0"/>
    <n v="3694388336"/>
    <n v="0"/>
    <n v="3668943903"/>
    <n v="2650000182"/>
    <n v="2650000182"/>
    <n v="2647019182"/>
  </r>
  <r>
    <s v="41-06-00-068"/>
    <x v="2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12125000"/>
    <n v="0"/>
    <n v="0"/>
    <n v="212125000"/>
    <n v="0"/>
    <n v="212125000"/>
    <n v="0"/>
    <n v="108019114"/>
    <n v="94181211"/>
    <n v="94181211"/>
    <n v="94181211"/>
  </r>
  <r>
    <s v="41-06-00-068"/>
    <x v="2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1663000"/>
    <n v="0"/>
    <n v="0"/>
    <n v="61663000"/>
    <n v="0"/>
    <n v="61663000"/>
    <n v="0"/>
    <n v="50990000"/>
    <n v="14415000"/>
    <n v="14415000"/>
    <n v="14415000"/>
  </r>
  <r>
    <s v="41-06-00-068"/>
    <x v="2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74587500"/>
    <n v="2873000"/>
    <n v="71714500"/>
    <n v="0"/>
    <n v="71714500"/>
    <n v="0"/>
    <n v="71714500"/>
    <n v="38498200"/>
    <n v="38498200"/>
    <n v="38498200"/>
  </r>
  <r>
    <s v="41-06-00-068"/>
    <x v="2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69012922195"/>
    <n v="6053587306"/>
    <n v="7805435829"/>
    <n v="67261073672"/>
    <n v="0"/>
    <n v="67261073672"/>
    <n v="0"/>
    <n v="66707739022"/>
    <n v="32102105475"/>
    <n v="32102105475"/>
    <n v="32102105475"/>
  </r>
  <r>
    <s v="41-06-00-068"/>
    <x v="2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0"/>
    <n v="8912138910"/>
    <n v="15184379"/>
    <n v="8896954531"/>
    <n v="0"/>
    <n v="8896954531"/>
    <n v="0"/>
    <n v="8895177273"/>
    <n v="5662699464"/>
    <n v="5662699464"/>
    <n v="5662699464"/>
  </r>
  <r>
    <s v="41-06-00-068"/>
    <x v="2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9134739182"/>
    <n v="0"/>
    <n v="27349765"/>
    <n v="49107389417"/>
    <n v="0"/>
    <n v="49107389417"/>
    <n v="0"/>
    <n v="49107389417"/>
    <n v="23732967444"/>
    <n v="23732967444"/>
    <n v="23732967444"/>
  </r>
  <r>
    <s v="41-06-00-068"/>
    <x v="2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5328411897"/>
    <n v="192674488"/>
    <n v="5135737409"/>
    <n v="0"/>
    <n v="5135737409"/>
    <n v="0"/>
    <n v="3245548415"/>
    <n v="1293847075"/>
    <n v="1293847075"/>
    <n v="1293847075"/>
  </r>
  <r>
    <s v="41-06-00-068"/>
    <x v="2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729930000"/>
    <n v="870000"/>
    <n v="729060000"/>
    <n v="0"/>
    <n v="724226665"/>
    <n v="4833335"/>
    <n v="724226665"/>
    <n v="317163335"/>
    <n v="317163335"/>
    <n v="317163335"/>
  </r>
  <r>
    <s v="41-06-00-068"/>
    <x v="2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82580621"/>
    <n v="0"/>
    <n v="85580621"/>
    <n v="0"/>
    <n v="85580621"/>
    <n v="0"/>
    <n v="61772326"/>
    <n v="47747800"/>
    <n v="47747800"/>
    <n v="47747800"/>
  </r>
  <r>
    <s v="41-06-00-068"/>
    <x v="23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534544000"/>
    <n v="261934395"/>
    <n v="52256445"/>
    <n v="2744221950"/>
    <n v="0"/>
    <n v="2744221950"/>
    <n v="0"/>
    <n v="2744221950"/>
    <n v="760363200"/>
    <n v="760363200"/>
    <n v="760363200"/>
  </r>
  <r>
    <s v="41-06-00-068"/>
    <x v="23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58598672"/>
    <n v="0"/>
    <n v="1413412"/>
    <n v="657185260"/>
    <n v="0"/>
    <n v="657185260"/>
    <n v="0"/>
    <n v="657185260"/>
    <n v="134951578"/>
    <n v="134951578"/>
    <n v="134951578"/>
  </r>
  <r>
    <s v="41-06-00-068"/>
    <x v="23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4281500"/>
    <n v="0"/>
    <n v="32791000"/>
    <n v="15302467"/>
    <n v="15302467"/>
    <n v="15302467"/>
  </r>
  <r>
    <s v="41-06-00-068"/>
    <x v="23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456649"/>
    <n v="0"/>
    <n v="0"/>
    <n v="12456649"/>
    <n v="0"/>
    <n v="12456649"/>
    <n v="0"/>
    <n v="2608103"/>
    <n v="2437400"/>
    <n v="2437400"/>
    <n v="2437400"/>
  </r>
  <r>
    <s v="41-06-00-068"/>
    <x v="23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0"/>
    <n v="0"/>
    <n v="0"/>
    <n v="0"/>
  </r>
  <r>
    <s v="41-06-00-068"/>
    <x v="23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468275460"/>
    <n v="0"/>
    <n v="242040940"/>
    <n v="1226234520"/>
    <n v="0"/>
    <n v="1226234520"/>
    <n v="0"/>
    <n v="1226234520"/>
    <n v="0"/>
    <n v="0"/>
    <n v="0"/>
  </r>
  <r>
    <s v="41-06-00-068"/>
    <x v="23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26557040"/>
    <n v="0"/>
    <n v="9046560"/>
    <n v="117510480"/>
    <n v="0"/>
    <n v="117510480"/>
    <n v="0"/>
    <n v="117510480"/>
    <n v="8167956"/>
    <n v="8167956"/>
    <n v="8167956"/>
  </r>
  <r>
    <s v="41-06-00-068"/>
    <x v="23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09677950"/>
    <n v="0"/>
    <n v="209677950"/>
    <n v="0"/>
    <n v="209677950"/>
    <n v="0"/>
    <n v="209677950"/>
    <n v="0"/>
    <n v="0"/>
    <n v="0"/>
  </r>
  <r>
    <s v="41-06-00-068"/>
    <x v="23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68563500"/>
    <n v="0"/>
    <n v="68563500"/>
    <n v="27956900"/>
    <n v="27956900"/>
    <n v="27956900"/>
  </r>
  <r>
    <s v="41-06-00-068"/>
    <x v="23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6000000"/>
    <n v="0"/>
    <n v="9000000"/>
    <n v="0"/>
    <n v="9000000"/>
    <n v="0"/>
    <n v="3956741"/>
    <n v="2920397"/>
    <n v="2920397"/>
    <n v="2920397"/>
  </r>
  <r>
    <s v="41-06-00-068"/>
    <x v="23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6379330"/>
    <n v="6364330"/>
    <n v="15000"/>
    <n v="0"/>
    <n v="15000"/>
    <n v="0"/>
    <n v="15000"/>
    <n v="0"/>
    <n v="0"/>
    <n v="0"/>
  </r>
  <r>
    <s v="41-06-00-068"/>
    <x v="2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50070073"/>
    <n v="0"/>
    <n v="40412073"/>
    <n v="209658000"/>
    <n v="0"/>
    <n v="209658000"/>
    <n v="0"/>
    <n v="209658000"/>
    <n v="92450234"/>
    <n v="92450234"/>
    <n v="92450234"/>
  </r>
  <r>
    <s v="41-06-00-068"/>
    <x v="2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0201540"/>
    <n v="0"/>
    <n v="0"/>
    <n v="50201540"/>
    <n v="0"/>
    <n v="50201540"/>
    <n v="0"/>
    <n v="30088432"/>
    <n v="21786192"/>
    <n v="21786192"/>
    <n v="21786192"/>
  </r>
  <r>
    <s v="41-06-00-068"/>
    <x v="2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83021605"/>
    <n v="801895"/>
    <n v="0"/>
    <n v="83823500"/>
    <n v="0"/>
    <n v="83823500"/>
    <n v="0"/>
    <n v="83021605"/>
    <n v="38564900"/>
    <n v="38564900"/>
    <n v="38564900"/>
  </r>
  <r>
    <s v="41-06-00-068"/>
    <x v="23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092350"/>
    <n v="0"/>
    <n v="0"/>
    <n v="9092350"/>
    <n v="0"/>
    <n v="9092350"/>
    <n v="0"/>
    <n v="5498962"/>
    <n v="4746738"/>
    <n v="4746738"/>
    <n v="4746738"/>
  </r>
  <r>
    <s v="41-06-00-068"/>
    <x v="23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579209676"/>
    <n v="139359000"/>
    <n v="75153000"/>
    <n v="643415676"/>
    <n v="0"/>
    <n v="643415676"/>
    <n v="0"/>
    <n v="600440966"/>
    <n v="360636665"/>
    <n v="360636665"/>
    <n v="360636665"/>
  </r>
  <r>
    <s v="41-06-00-068"/>
    <x v="23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4000000"/>
    <n v="0"/>
    <n v="34000000"/>
    <n v="0"/>
    <n v="34000000"/>
    <n v="0"/>
    <n v="25053461"/>
    <n v="20250065"/>
    <n v="20250065"/>
    <n v="20250065"/>
  </r>
  <r>
    <s v="41-06-00-068"/>
    <x v="23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9000000"/>
    <n v="0"/>
    <n v="9000000"/>
    <n v="0"/>
    <n v="0"/>
    <n v="0"/>
    <n v="0"/>
    <n v="0"/>
    <n v="0"/>
    <n v="0"/>
    <n v="0"/>
  </r>
  <r>
    <s v="41-06-00-068"/>
    <x v="23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0"/>
    <n v="32088235"/>
    <n v="0"/>
    <n v="32088235"/>
    <n v="0"/>
    <n v="29213800"/>
    <n v="14606900"/>
    <n v="14606900"/>
    <n v="14606900"/>
  </r>
  <r>
    <s v="41-06-00-068"/>
    <x v="23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42857977"/>
    <n v="0"/>
    <n v="0"/>
    <n v="42857977"/>
    <n v="0"/>
    <n v="31679667"/>
    <n v="11178310"/>
    <n v="31679667"/>
    <n v="14942555"/>
    <n v="14942555"/>
    <n v="14942555"/>
  </r>
  <r>
    <s v="41-06-00-068"/>
    <x v="23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88332700"/>
    <n v="0"/>
    <n v="0"/>
    <n v="488332700"/>
    <n v="0"/>
    <n v="488332700"/>
    <n v="0"/>
    <n v="488332700"/>
    <n v="239646912"/>
    <n v="239646912"/>
    <n v="239646912"/>
  </r>
  <r>
    <s v="41-06-00-068"/>
    <x v="23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60072000"/>
    <n v="0"/>
    <n v="160072000"/>
    <n v="0"/>
    <n v="160072000"/>
    <n v="0"/>
    <n v="0"/>
    <n v="0"/>
    <n v="0"/>
    <n v="0"/>
  </r>
  <r>
    <s v="41-06-00-068"/>
    <x v="23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0424000"/>
    <n v="0"/>
    <n v="10424000"/>
    <n v="0"/>
    <n v="10424000"/>
    <n v="0"/>
    <n v="0"/>
    <n v="0"/>
    <n v="0"/>
    <n v="0"/>
  </r>
  <r>
    <s v="41-06-00-068"/>
    <x v="23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100000"/>
    <n v="0"/>
    <n v="0"/>
    <n v="3100000"/>
    <n v="0"/>
    <n v="3100000"/>
    <n v="0"/>
    <n v="1336151"/>
    <n v="588927"/>
    <n v="588927"/>
    <n v="588927"/>
  </r>
  <r>
    <s v="41-06-00-068"/>
    <x v="23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61835"/>
    <n v="640288"/>
    <n v="0"/>
    <n v="1102123"/>
    <n v="0"/>
    <n v="1102123"/>
    <n v="0"/>
    <n v="1102123"/>
    <n v="0"/>
    <n v="0"/>
    <n v="0"/>
  </r>
  <r>
    <s v="41-06-00-068"/>
    <x v="23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26964000"/>
    <n v="0"/>
    <n v="0"/>
    <n v="26964000"/>
    <n v="0"/>
    <n v="26964000"/>
    <n v="0"/>
    <n v="22470000"/>
    <n v="13482000"/>
    <n v="13482000"/>
    <n v="13482000"/>
  </r>
  <r>
    <s v="41-06-00-068"/>
    <x v="23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82256445"/>
    <n v="0"/>
    <n v="182256445"/>
    <n v="0"/>
    <n v="182256445"/>
    <n v="0"/>
    <n v="0"/>
    <n v="0"/>
    <n v="0"/>
    <n v="0"/>
  </r>
  <r>
    <s v="41-06-00-068"/>
    <x v="23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14000000"/>
    <n v="0"/>
    <n v="0"/>
    <n v="114000000"/>
    <n v="0"/>
    <n v="114000000"/>
    <n v="0"/>
    <n v="102000000"/>
    <n v="0"/>
    <n v="0"/>
    <n v="0"/>
  </r>
  <r>
    <s v="41-06-00-068"/>
    <x v="23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0"/>
    <n v="0"/>
    <n v="0"/>
    <n v="0"/>
  </r>
  <r>
    <s v="41-06-00-068"/>
    <x v="23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78280500"/>
    <n v="52948000"/>
    <n v="0"/>
    <n v="131228500"/>
    <n v="0"/>
    <n v="131228500"/>
    <n v="0"/>
    <n v="129761866"/>
    <n v="66253297"/>
    <n v="66253297"/>
    <n v="66253297"/>
  </r>
  <r>
    <s v="41-06-00-068"/>
    <x v="23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4343000"/>
    <n v="2043766"/>
    <n v="0"/>
    <n v="6386766"/>
    <n v="0"/>
    <n v="6386766"/>
    <n v="0"/>
    <n v="3997373"/>
    <n v="3639331"/>
    <n v="3639331"/>
    <n v="3639331"/>
  </r>
  <r>
    <s v="41-06-00-070"/>
    <x v="2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3000000"/>
    <n v="2342807"/>
    <n v="52083"/>
    <n v="25290724"/>
    <n v="0"/>
    <n v="25288565"/>
    <n v="2159"/>
    <n v="25288565"/>
    <n v="25288565"/>
    <n v="25288565"/>
    <n v="25288565"/>
  </r>
  <r>
    <s v="41-06-00-070"/>
    <x v="2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6965142"/>
    <n v="0"/>
    <n v="0"/>
    <n v="16965142"/>
    <n v="0"/>
    <n v="16965142"/>
    <n v="0"/>
    <n v="16965142"/>
    <n v="187670"/>
    <n v="187670"/>
    <n v="187670"/>
  </r>
  <r>
    <s v="41-06-00-070"/>
    <x v="2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5200000"/>
    <n v="0"/>
    <n v="0"/>
    <n v="15200000"/>
    <n v="0"/>
    <n v="5066666"/>
    <n v="10133334"/>
    <n v="1291187.17"/>
    <n v="0"/>
    <n v="0"/>
    <n v="0"/>
  </r>
  <r>
    <s v="41-06-00-070"/>
    <x v="2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7500000"/>
    <n v="18000000"/>
    <n v="0"/>
    <n v="25500000"/>
    <n v="0"/>
    <n v="25500000"/>
    <n v="0"/>
    <n v="0"/>
    <n v="0"/>
    <n v="0"/>
    <n v="0"/>
  </r>
  <r>
    <s v="41-06-00-070"/>
    <x v="2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7000000"/>
    <n v="0"/>
    <n v="0"/>
    <n v="7000000"/>
    <n v="0"/>
    <n v="4490070.7"/>
    <n v="2509929.2999999998"/>
    <n v="3927966.11"/>
    <n v="3925436.7"/>
    <n v="3925436.7"/>
    <n v="3925436.7"/>
  </r>
  <r>
    <s v="41-06-00-070"/>
    <x v="2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53500000"/>
    <n v="0"/>
    <n v="0"/>
    <n v="153500000"/>
    <n v="0"/>
    <n v="129156607.31999999"/>
    <n v="24343392.68"/>
    <n v="101002524.44"/>
    <n v="100936446.64"/>
    <n v="100936446.64"/>
    <n v="100936446.64"/>
  </r>
  <r>
    <s v="41-06-00-070"/>
    <x v="24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470000"/>
    <n v="0"/>
    <n v="0"/>
    <n v="470000"/>
    <n v="0"/>
    <n v="334713.26"/>
    <n v="135286.74"/>
    <n v="209370.16"/>
    <n v="209188.26"/>
    <n v="209188.26"/>
    <n v="209188.26"/>
  </r>
  <r>
    <s v="41-06-00-070"/>
    <x v="2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50000"/>
    <n v="0"/>
    <n v="0"/>
    <n v="50000"/>
    <n v="0"/>
    <n v="39439"/>
    <n v="10561"/>
    <n v="39439"/>
    <n v="39439"/>
    <n v="39439"/>
    <n v="39439"/>
  </r>
  <r>
    <s v="41-06-00-070"/>
    <x v="2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9000000"/>
    <n v="0"/>
    <n v="0"/>
    <n v="19000000"/>
    <n v="0"/>
    <n v="12962378"/>
    <n v="6037622"/>
    <n v="12534900"/>
    <n v="10888893"/>
    <n v="10888893"/>
    <n v="10888893"/>
  </r>
  <r>
    <s v="41-06-00-070"/>
    <x v="2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64521753"/>
    <n v="0"/>
    <n v="0"/>
    <n v="64521753"/>
    <n v="0"/>
    <n v="0"/>
    <n v="64521753"/>
    <n v="0"/>
    <n v="0"/>
    <n v="0"/>
    <n v="0"/>
  </r>
  <r>
    <s v="41-06-00-070"/>
    <x v="2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2476241952"/>
    <n v="0"/>
    <n v="211824085"/>
    <n v="2264417867"/>
    <n v="0"/>
    <n v="2231158668"/>
    <n v="33259199"/>
    <n v="2231158668"/>
    <n v="166686669"/>
    <n v="166686669"/>
    <n v="166686669"/>
  </r>
  <r>
    <s v="41-06-00-070"/>
    <x v="24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3761420"/>
    <n v="12755000"/>
    <n v="1006420"/>
    <n v="25510000"/>
    <n v="0"/>
    <n v="12755000"/>
    <n v="12755000"/>
    <n v="12755000"/>
    <n v="7057759"/>
    <n v="7057759"/>
    <n v="7057759"/>
  </r>
  <r>
    <s v="41-06-00-070"/>
    <x v="2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7334576"/>
    <n v="0"/>
    <n v="7743143"/>
    <n v="69591433"/>
    <n v="0"/>
    <n v="69591433"/>
    <n v="0"/>
    <n v="69591433"/>
    <n v="28638333"/>
    <n v="28638333"/>
    <n v="28638333"/>
  </r>
  <r>
    <s v="41-06-00-070"/>
    <x v="2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5334927"/>
    <n v="0"/>
    <n v="0"/>
    <n v="5334927"/>
    <n v="0"/>
    <n v="2061276"/>
    <n v="3273651"/>
    <n v="2061276"/>
    <n v="0"/>
    <n v="0"/>
    <n v="0"/>
  </r>
  <r>
    <s v="41-06-00-070"/>
    <x v="24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456434540"/>
    <n v="0"/>
    <n v="0"/>
    <n v="1456434540"/>
    <n v="0"/>
    <n v="1456434540"/>
    <n v="0"/>
    <n v="1456434540"/>
    <n v="659306805"/>
    <n v="659306805"/>
    <n v="659306805"/>
  </r>
  <r>
    <s v="41-06-00-070"/>
    <x v="2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452613879"/>
    <n v="23776258"/>
    <n v="5339850"/>
    <n v="3471050287"/>
    <n v="0"/>
    <n v="3415862448"/>
    <n v="55187839"/>
    <n v="3331145633"/>
    <n v="1080055395"/>
    <n v="1080055395"/>
    <n v="1080055395"/>
  </r>
  <r>
    <s v="41-06-00-070"/>
    <x v="24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85016479"/>
    <n v="0"/>
    <n v="416234"/>
    <n v="284600245"/>
    <n v="0"/>
    <n v="254469931"/>
    <n v="30130314"/>
    <n v="176089508"/>
    <n v="69962333"/>
    <n v="69962333"/>
    <n v="69962333"/>
  </r>
  <r>
    <s v="41-06-00-070"/>
    <x v="2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150597040"/>
    <n v="0"/>
    <n v="148434221"/>
    <n v="2162819"/>
    <n v="0"/>
    <n v="2162819"/>
    <n v="0"/>
    <n v="2162819"/>
    <n v="2162819"/>
    <n v="2162819"/>
    <n v="2162819"/>
  </r>
  <r>
    <s v="41-06-00-070"/>
    <x v="24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228213799"/>
    <n v="0"/>
    <n v="228213799"/>
    <n v="0"/>
    <n v="0"/>
    <n v="0"/>
    <n v="0"/>
    <n v="0"/>
    <n v="0"/>
    <n v="0"/>
    <n v="0"/>
  </r>
  <r>
    <s v="41-06-00-070"/>
    <x v="24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0"/>
    <n v="1446000"/>
    <n v="0"/>
    <n v="1446000"/>
    <n v="0"/>
    <n v="1446000"/>
    <n v="0"/>
    <n v="0"/>
    <n v="0"/>
    <n v="0"/>
    <n v="0"/>
  </r>
  <r>
    <s v="41-06-00-070"/>
    <x v="2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952644000"/>
    <n v="316852888"/>
    <n v="0"/>
    <n v="1269496888"/>
    <n v="0"/>
    <n v="1269496888"/>
    <n v="0"/>
    <n v="1166247388"/>
    <n v="857681610"/>
    <n v="857681610"/>
    <n v="857681610"/>
  </r>
  <r>
    <s v="41-06-00-070"/>
    <x v="2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62354000"/>
    <n v="0"/>
    <n v="0"/>
    <n v="162354000"/>
    <n v="0"/>
    <n v="140626044"/>
    <n v="21727956"/>
    <n v="133352439"/>
    <n v="98222116"/>
    <n v="98222116"/>
    <n v="98222116"/>
  </r>
  <r>
    <s v="41-06-00-070"/>
    <x v="2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5934000"/>
    <n v="0"/>
    <n v="0"/>
    <n v="5934000"/>
    <n v="0"/>
    <n v="5395000"/>
    <n v="539000"/>
    <n v="4485000"/>
    <n v="2005000"/>
    <n v="2005000"/>
    <n v="2005000"/>
  </r>
  <r>
    <s v="41-06-00-070"/>
    <x v="2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67427100"/>
    <n v="0"/>
    <n v="67427100"/>
    <n v="0"/>
    <n v="44518400"/>
    <n v="22908700"/>
    <n v="44518400"/>
    <n v="0"/>
    <n v="0"/>
    <n v="0"/>
  </r>
  <r>
    <s v="41-06-00-070"/>
    <x v="2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6352453834"/>
    <n v="1330645797"/>
    <n v="5021808037"/>
    <n v="0"/>
    <n v="5021808037"/>
    <n v="0"/>
    <n v="5021808037"/>
    <n v="2474012701"/>
    <n v="2474012701"/>
    <n v="2474012701"/>
  </r>
  <r>
    <s v="41-06-00-070"/>
    <x v="2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53376609968"/>
    <n v="0"/>
    <n v="5787578840"/>
    <n v="47589031128"/>
    <n v="0"/>
    <n v="47589031128"/>
    <n v="0"/>
    <n v="47244052654"/>
    <n v="23926065188"/>
    <n v="23926065188"/>
    <n v="23926065188"/>
  </r>
  <r>
    <s v="41-06-00-070"/>
    <x v="2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49046942234"/>
    <n v="0"/>
    <n v="49046942234"/>
    <n v="0"/>
    <n v="49046942234"/>
    <n v="0"/>
    <n v="49046942234"/>
    <n v="23410243050"/>
    <n v="23410243050"/>
    <n v="23410243050"/>
  </r>
  <r>
    <s v="41-06-00-070"/>
    <x v="2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49046942234"/>
    <n v="0"/>
    <n v="49046942234"/>
    <n v="0"/>
    <n v="0"/>
    <n v="0"/>
    <n v="0"/>
    <n v="0"/>
    <n v="0"/>
    <n v="0"/>
    <n v="0"/>
  </r>
  <r>
    <s v="41-06-00-070"/>
    <x v="24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923241907"/>
    <n v="0"/>
    <n v="923241907"/>
    <n v="0"/>
    <n v="923233211"/>
    <n v="8696"/>
    <n v="683772376"/>
    <n v="0"/>
    <n v="0"/>
    <n v="0"/>
  </r>
  <r>
    <s v="41-06-00-070"/>
    <x v="2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468190012"/>
    <n v="0"/>
    <n v="468190012"/>
    <n v="0"/>
    <n v="468190012"/>
    <n v="0"/>
    <n v="468190012"/>
    <n v="203459348"/>
    <n v="203459348"/>
    <n v="203459348"/>
  </r>
  <r>
    <s v="41-06-00-070"/>
    <x v="2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9167612"/>
    <n v="109716080"/>
    <n v="0"/>
    <n v="128883692"/>
    <n v="0"/>
    <n v="86177157"/>
    <n v="42706535"/>
    <n v="86063503"/>
    <n v="67606818"/>
    <n v="67606818"/>
    <n v="67606818"/>
  </r>
  <r>
    <s v="41-06-00-070"/>
    <x v="24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622108160"/>
    <n v="157762080"/>
    <n v="0"/>
    <n v="1779870240"/>
    <n v="0"/>
    <n v="1779870240"/>
    <n v="0"/>
    <n v="1779870240"/>
    <n v="0"/>
    <n v="0"/>
    <n v="0"/>
  </r>
  <r>
    <s v="41-06-00-070"/>
    <x v="24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77696901"/>
    <n v="785908800"/>
    <n v="17431743"/>
    <n v="1846173958"/>
    <n v="0"/>
    <n v="1846173958"/>
    <n v="0"/>
    <n v="1846173958"/>
    <n v="501615899"/>
    <n v="501615899"/>
    <n v="501615899"/>
  </r>
  <r>
    <s v="41-06-00-070"/>
    <x v="24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788600"/>
    <n v="0"/>
    <n v="34579600"/>
    <n v="0"/>
    <n v="32791000"/>
    <n v="1788600"/>
    <n v="32791000"/>
    <n v="15600569"/>
    <n v="15600569"/>
    <n v="15600569"/>
  </r>
  <r>
    <s v="41-06-00-070"/>
    <x v="24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2255679"/>
    <n v="0"/>
    <n v="0"/>
    <n v="12255679"/>
    <n v="0"/>
    <n v="4343334"/>
    <n v="7912345"/>
    <n v="4343334"/>
    <n v="2304950"/>
    <n v="2304950"/>
    <n v="2304950"/>
  </r>
  <r>
    <s v="41-06-00-070"/>
    <x v="24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70"/>
    <x v="24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322025480"/>
    <n v="0"/>
    <n v="1808260"/>
    <n v="1320217220"/>
    <n v="0"/>
    <n v="1320217220"/>
    <n v="0"/>
    <n v="1320217220"/>
    <n v="55606575"/>
    <n v="55606575"/>
    <n v="55606575"/>
  </r>
  <r>
    <s v="41-06-00-070"/>
    <x v="24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81601620"/>
    <n v="0"/>
    <n v="157240"/>
    <n v="281444380"/>
    <n v="0"/>
    <n v="281444380"/>
    <n v="0"/>
    <n v="281444380"/>
    <n v="16908000"/>
    <n v="16908000"/>
    <n v="16908000"/>
  </r>
  <r>
    <s v="41-06-00-070"/>
    <x v="24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57762080"/>
    <n v="0"/>
    <n v="157762080"/>
    <n v="0"/>
    <n v="157762080"/>
    <n v="0"/>
    <n v="157762080"/>
    <n v="0"/>
    <n v="0"/>
    <n v="0"/>
  </r>
  <r>
    <s v="41-06-00-070"/>
    <x v="24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27638000"/>
    <n v="27638000"/>
    <n v="27638000"/>
  </r>
  <r>
    <s v="41-06-00-070"/>
    <x v="24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7000000"/>
    <n v="0"/>
    <n v="10000000"/>
    <n v="0"/>
    <n v="5617386"/>
    <n v="4382614"/>
    <n v="5617386"/>
    <n v="4805847"/>
    <n v="4805847"/>
    <n v="4805847"/>
  </r>
  <r>
    <s v="41-06-00-070"/>
    <x v="24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6414508"/>
    <n v="6399508"/>
    <n v="15000"/>
    <n v="0"/>
    <n v="0"/>
    <n v="15000"/>
    <n v="0"/>
    <n v="0"/>
    <n v="0"/>
    <n v="0"/>
  </r>
  <r>
    <s v="41-06-00-070"/>
    <x v="2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97415340"/>
    <n v="0"/>
    <n v="3513840"/>
    <n v="93901500"/>
    <n v="0"/>
    <n v="93901500"/>
    <n v="0"/>
    <n v="93901500"/>
    <n v="37659963"/>
    <n v="37659963"/>
    <n v="37659963"/>
  </r>
  <r>
    <s v="41-06-00-070"/>
    <x v="2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13103936"/>
    <n v="15075790"/>
    <n v="12425605"/>
    <n v="8625167"/>
    <n v="8625167"/>
    <n v="8625167"/>
  </r>
  <r>
    <s v="41-06-00-070"/>
    <x v="2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42068930"/>
    <n v="0"/>
    <n v="46434930"/>
    <n v="95634000"/>
    <n v="0"/>
    <n v="95634000"/>
    <n v="0"/>
    <n v="95634000"/>
    <n v="44490600"/>
    <n v="44490600"/>
    <n v="44490600"/>
  </r>
  <r>
    <s v="41-06-00-070"/>
    <x v="2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4537395"/>
    <n v="0"/>
    <n v="0"/>
    <n v="4537395"/>
    <n v="0"/>
    <n v="2570516"/>
    <n v="1966879"/>
    <n v="2570516"/>
    <n v="2570516"/>
    <n v="2570516"/>
    <n v="2570516"/>
  </r>
  <r>
    <s v="41-06-00-070"/>
    <x v="24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810707142"/>
    <n v="77273100"/>
    <n v="102567142"/>
    <n v="785413100"/>
    <n v="0"/>
    <n v="774214100"/>
    <n v="11199000"/>
    <n v="774214100"/>
    <n v="427536097"/>
    <n v="427536097"/>
    <n v="427536097"/>
  </r>
  <r>
    <s v="41-06-00-070"/>
    <x v="24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3000000"/>
    <n v="0"/>
    <n v="13000000"/>
    <n v="0"/>
    <n v="6563869"/>
    <n v="6436131"/>
    <n v="6563869"/>
    <n v="2959895"/>
    <n v="2959895"/>
    <n v="2959895"/>
  </r>
  <r>
    <s v="41-06-00-070"/>
    <x v="24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400000"/>
    <n v="0"/>
    <n v="0"/>
    <n v="1400000"/>
    <n v="0"/>
    <n v="0"/>
    <n v="1400000"/>
    <n v="0"/>
    <n v="0"/>
    <n v="0"/>
    <n v="0"/>
  </r>
  <r>
    <s v="41-06-00-070"/>
    <x v="24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600566"/>
    <n v="15600566"/>
    <n v="15600566"/>
  </r>
  <r>
    <s v="41-06-00-070"/>
    <x v="24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2347094"/>
    <n v="0"/>
    <n v="0"/>
    <n v="12347094"/>
    <n v="0"/>
    <n v="12347094"/>
    <n v="0"/>
    <n v="12347094"/>
    <n v="3447100"/>
    <n v="3447100"/>
    <n v="3447100"/>
  </r>
  <r>
    <s v="41-06-00-070"/>
    <x v="24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65854597"/>
    <n v="0"/>
    <n v="0"/>
    <n v="165854597"/>
    <n v="0"/>
    <n v="165854592"/>
    <n v="5"/>
    <n v="165854592"/>
    <n v="69106080"/>
    <n v="69106080"/>
    <n v="69106080"/>
  </r>
  <r>
    <s v="41-06-00-070"/>
    <x v="24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84508000"/>
    <n v="0"/>
    <n v="84508000"/>
    <n v="0"/>
    <n v="3500000"/>
    <n v="81008000"/>
    <n v="2503976"/>
    <n v="2089803"/>
    <n v="2089803"/>
    <n v="2089803"/>
  </r>
  <r>
    <s v="41-06-00-070"/>
    <x v="24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9039000"/>
    <n v="0"/>
    <n v="9039000"/>
    <n v="0"/>
    <n v="9039000"/>
    <n v="0"/>
    <n v="0"/>
    <n v="0"/>
    <n v="0"/>
    <n v="0"/>
  </r>
  <r>
    <s v="41-06-00-070"/>
    <x v="24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900000"/>
    <n v="0"/>
    <n v="0"/>
    <n v="2900000"/>
    <n v="0"/>
    <n v="2424362"/>
    <n v="475638"/>
    <n v="2424362"/>
    <n v="2357450"/>
    <n v="2357450"/>
    <n v="2357450"/>
  </r>
  <r>
    <s v="41-06-00-070"/>
    <x v="24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10119"/>
    <n v="338032"/>
    <n v="0"/>
    <n v="748151"/>
    <n v="0"/>
    <n v="8000"/>
    <n v="740151"/>
    <n v="6711.64"/>
    <n v="6711.64"/>
    <n v="6711.64"/>
    <n v="6711.64"/>
  </r>
  <r>
    <s v="41-06-00-070"/>
    <x v="24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00000000"/>
    <n v="0"/>
    <n v="100000000"/>
    <n v="0"/>
    <n v="100000000"/>
    <n v="0"/>
    <n v="0"/>
    <n v="0"/>
    <n v="0"/>
    <n v="0"/>
  </r>
  <r>
    <s v="41-06-00-070"/>
    <x v="24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47000000"/>
    <n v="0"/>
    <n v="0"/>
    <n v="147000000"/>
    <n v="0"/>
    <n v="129135000"/>
    <n v="17865000"/>
    <n v="63771000"/>
    <n v="2030000"/>
    <n v="2030000"/>
    <n v="2030000"/>
  </r>
  <r>
    <s v="41-06-00-070"/>
    <x v="24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0000000"/>
    <n v="0"/>
    <n v="0"/>
    <n v="30000000"/>
    <n v="0"/>
    <n v="5022990"/>
    <n v="24977010"/>
    <n v="5022990"/>
    <n v="5022990"/>
    <n v="5022990"/>
    <n v="5022990"/>
  </r>
  <r>
    <s v="41-06-00-070"/>
    <x v="24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163133"/>
    <n v="80092867"/>
    <n v="0"/>
    <n v="80092867"/>
    <n v="0"/>
    <n v="80092867"/>
    <n v="39052301"/>
    <n v="39052301"/>
    <n v="39052301"/>
  </r>
  <r>
    <s v="41-06-00-070"/>
    <x v="24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4975000"/>
    <n v="0"/>
    <n v="0"/>
    <n v="4975000"/>
    <n v="0"/>
    <n v="1878118"/>
    <n v="3096882"/>
    <n v="1878118"/>
    <n v="1878118"/>
    <n v="1878118"/>
    <n v="1878118"/>
  </r>
  <r>
    <s v="41-06-00-073"/>
    <x v="2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13000000"/>
    <n v="9800000"/>
    <n v="15598152"/>
    <n v="107201848"/>
    <n v="0"/>
    <n v="107201847.98999999"/>
    <n v="0.01"/>
    <n v="107201847.98999999"/>
    <n v="107201847.98999999"/>
    <n v="107201847.98999999"/>
    <n v="107201847.98999999"/>
  </r>
  <r>
    <s v="41-06-00-073"/>
    <x v="2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900000"/>
    <n v="0"/>
    <n v="0"/>
    <n v="2900000"/>
    <n v="0"/>
    <n v="2900000"/>
    <n v="0"/>
    <n v="2900000"/>
    <n v="467670"/>
    <n v="467670"/>
    <n v="467670"/>
  </r>
  <r>
    <s v="41-06-00-073"/>
    <x v="2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6500000"/>
    <n v="0"/>
    <n v="0"/>
    <n v="16500000"/>
    <n v="0"/>
    <n v="3932331.22"/>
    <n v="12567668.779999999"/>
    <n v="3932331.22"/>
    <n v="0"/>
    <n v="0"/>
    <n v="0"/>
  </r>
  <r>
    <s v="41-06-00-073"/>
    <x v="25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0"/>
    <n v="1600000"/>
    <n v="0"/>
    <n v="1600000"/>
    <n v="0"/>
    <n v="1569669"/>
    <n v="30331"/>
    <n v="0"/>
    <n v="0"/>
    <n v="0"/>
    <n v="0"/>
  </r>
  <r>
    <s v="41-06-00-073"/>
    <x v="25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1600000"/>
    <n v="0"/>
    <n v="1600000"/>
    <n v="0"/>
    <n v="0"/>
    <n v="0"/>
    <n v="0"/>
    <n v="0"/>
    <n v="0"/>
    <n v="0"/>
    <n v="0"/>
  </r>
  <r>
    <s v="41-06-00-073"/>
    <x v="2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00000"/>
    <n v="0"/>
    <n v="0"/>
    <n v="800000"/>
    <n v="0"/>
    <n v="732206"/>
    <n v="67794"/>
    <n v="0"/>
    <n v="0"/>
    <n v="0"/>
    <n v="0"/>
  </r>
  <r>
    <s v="41-06-00-073"/>
    <x v="2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4500000"/>
    <n v="0"/>
    <n v="0"/>
    <n v="4500000"/>
    <n v="0"/>
    <n v="4497490.8499999996"/>
    <n v="2509.15"/>
    <n v="4497490.8499999996"/>
    <n v="4497490.8499999996"/>
    <n v="4497490.8499999996"/>
    <n v="4497490.8499999996"/>
  </r>
  <r>
    <s v="41-06-00-073"/>
    <x v="2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94000000"/>
    <n v="0"/>
    <n v="0"/>
    <n v="94000000"/>
    <n v="0"/>
    <n v="93987883.189999998"/>
    <n v="12116.81"/>
    <n v="93987883.189999998"/>
    <n v="93987883.189999998"/>
    <n v="93987883.189999998"/>
    <n v="93987883.189999998"/>
  </r>
  <r>
    <s v="41-06-00-073"/>
    <x v="2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8000000"/>
    <n v="0"/>
    <n v="0"/>
    <n v="8000000"/>
    <n v="0"/>
    <n v="7906043.96"/>
    <n v="93956.04"/>
    <n v="7906043.96"/>
    <n v="7906043.96"/>
    <n v="7906043.96"/>
    <n v="7906043.96"/>
  </r>
  <r>
    <s v="41-06-00-073"/>
    <x v="2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6391625"/>
    <n v="5608375"/>
    <n v="6391625"/>
    <n v="4526550"/>
    <n v="4526550"/>
    <n v="4526550"/>
  </r>
  <r>
    <s v="41-06-00-073"/>
    <x v="25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403165.6"/>
    <n v="96834.4"/>
    <n v="403165.6"/>
    <n v="403165.6"/>
    <n v="403165.6"/>
    <n v="403165.6"/>
  </r>
  <r>
    <s v="41-06-00-073"/>
    <x v="2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08495177"/>
    <n v="0"/>
    <n v="0"/>
    <n v="108495177"/>
    <n v="0"/>
    <n v="108495177"/>
    <n v="0"/>
    <n v="0"/>
    <n v="0"/>
    <n v="0"/>
    <n v="0"/>
  </r>
  <r>
    <s v="41-06-00-073"/>
    <x v="2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284123360"/>
    <n v="0"/>
    <n v="146738739"/>
    <n v="1137384621"/>
    <n v="0"/>
    <n v="1137384621"/>
    <n v="0"/>
    <n v="1137384621"/>
    <n v="139185092"/>
    <n v="139185092"/>
    <n v="139185092"/>
  </r>
  <r>
    <s v="41-06-00-073"/>
    <x v="25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34858466"/>
    <n v="0"/>
    <n v="8903047"/>
    <n v="25955419"/>
    <n v="0"/>
    <n v="25955419"/>
    <n v="0"/>
    <n v="25955419"/>
    <n v="11571456"/>
    <n v="11571456"/>
    <n v="11571456"/>
  </r>
  <r>
    <s v="41-06-00-073"/>
    <x v="2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8435732"/>
    <n v="8900000"/>
    <n v="1292"/>
    <n v="37334440"/>
    <n v="0"/>
    <n v="37334440"/>
    <n v="0"/>
    <n v="37334440"/>
    <n v="17626752"/>
    <n v="17626752"/>
    <n v="17626752"/>
  </r>
  <r>
    <s v="41-06-00-073"/>
    <x v="2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2202790"/>
    <n v="0"/>
    <n v="0"/>
    <n v="12202790"/>
    <n v="0"/>
    <n v="9893798"/>
    <n v="2308992"/>
    <n v="9893798"/>
    <n v="5628151"/>
    <n v="5628151"/>
    <n v="5628151"/>
  </r>
  <r>
    <s v="41-06-00-073"/>
    <x v="25"/>
    <s v="C-4102-1500-3-0-101"/>
    <s v="C-4102-1500-3"/>
    <x v="2"/>
    <s v="DIRECCIÓN DE PROTECCIÓN "/>
    <s v="Dirección de Protección"/>
    <x v="1"/>
    <s v="4102"/>
    <s v="1500"/>
    <s v="3"/>
    <s v="0"/>
    <s v="101"/>
    <m/>
    <m/>
    <s v="Propios"/>
    <s v="27"/>
    <s v="CSF"/>
    <s v="UBICACIÓN INICIAL"/>
    <n v="836712250"/>
    <n v="0"/>
    <n v="1067842"/>
    <n v="835644408"/>
    <n v="0"/>
    <n v="835644408"/>
    <n v="0"/>
    <n v="835644408"/>
    <n v="379255908"/>
    <n v="379255908"/>
    <n v="379255908"/>
  </r>
  <r>
    <s v="41-06-00-073"/>
    <x v="25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808111462"/>
    <n v="0"/>
    <n v="197985578"/>
    <n v="4610125884"/>
    <n v="0"/>
    <n v="4521857124"/>
    <n v="88268760"/>
    <n v="4521857124"/>
    <n v="2003806962"/>
    <n v="2003806962"/>
    <n v="2003806962"/>
  </r>
  <r>
    <s v="41-06-00-073"/>
    <x v="2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4131294704"/>
    <n v="119471319"/>
    <n v="1181809832"/>
    <n v="23068956191"/>
    <n v="0"/>
    <n v="23048233611"/>
    <n v="20722580"/>
    <n v="22829946512"/>
    <n v="9888157179"/>
    <n v="9888157179"/>
    <n v="9888157179"/>
  </r>
  <r>
    <s v="41-06-00-073"/>
    <x v="25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076026259"/>
    <n v="2185229"/>
    <n v="221346600"/>
    <n v="856864888"/>
    <n v="0"/>
    <n v="834461251"/>
    <n v="22403637"/>
    <n v="817805493"/>
    <n v="357489498"/>
    <n v="357489498"/>
    <n v="357489498"/>
  </r>
  <r>
    <s v="41-06-00-073"/>
    <x v="25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5269755106"/>
    <n v="0"/>
    <n v="511799279"/>
    <n v="4757955827"/>
    <n v="0"/>
    <n v="4745305946"/>
    <n v="12649881"/>
    <n v="4745305946"/>
    <n v="1946578399"/>
    <n v="1946578399"/>
    <n v="1946578399"/>
  </r>
  <r>
    <s v="41-06-00-073"/>
    <x v="25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Nación"/>
    <s v="16"/>
    <s v="CSF"/>
    <s v="ORIENTACIÓN PARA LA VIDA PERSONAL, SOCIAL Y VOCACIONAL"/>
    <n v="33697600"/>
    <n v="0"/>
    <n v="0"/>
    <n v="33697600"/>
    <n v="0"/>
    <n v="33697600"/>
    <n v="0"/>
    <n v="26716200"/>
    <n v="0"/>
    <n v="0"/>
    <n v="0"/>
  </r>
  <r>
    <s v="41-06-00-073"/>
    <x v="2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258992236"/>
    <n v="661897549"/>
    <n v="0"/>
    <n v="3920889785"/>
    <n v="0"/>
    <n v="3892144654"/>
    <n v="28745131"/>
    <n v="3860081021"/>
    <n v="2780538350"/>
    <n v="2780538350"/>
    <n v="2780538350"/>
  </r>
  <r>
    <s v="41-06-00-073"/>
    <x v="2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276219000"/>
    <n v="0"/>
    <n v="0"/>
    <n v="276219000"/>
    <n v="0"/>
    <n v="213785501"/>
    <n v="62433499"/>
    <n v="213384534"/>
    <n v="130137510"/>
    <n v="130137510"/>
    <n v="130137510"/>
  </r>
  <r>
    <s v="41-06-00-073"/>
    <x v="2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Nación"/>
    <s v="16"/>
    <s v="CSF"/>
    <s v="ACCIONES COMPLEMENTARIAS PARA LA GESTIÓN EN EL RESTABLECIMIENTO DE DERECHOS Y/O ADMINISTRACIÓN DE JUSTICIA"/>
    <n v="0"/>
    <n v="18480000"/>
    <n v="0"/>
    <n v="18480000"/>
    <n v="0"/>
    <n v="18480000"/>
    <n v="0"/>
    <n v="6480000"/>
    <n v="0"/>
    <n v="0"/>
    <n v="0"/>
  </r>
  <r>
    <s v="41-06-00-073"/>
    <x v="2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4662000"/>
    <n v="0"/>
    <n v="0"/>
    <n v="84662000"/>
    <n v="0"/>
    <n v="80754751"/>
    <n v="3907249"/>
    <n v="80754751"/>
    <n v="33434821"/>
    <n v="33434821"/>
    <n v="33434821"/>
  </r>
  <r>
    <s v="41-06-00-073"/>
    <x v="25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36000"/>
    <n v="0"/>
    <n v="36000"/>
    <n v="0"/>
    <n v="16546"/>
    <n v="19454"/>
    <n v="16546"/>
    <n v="16546"/>
    <n v="16546"/>
    <n v="16546"/>
  </r>
  <r>
    <s v="41-06-00-073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50122800"/>
    <n v="0"/>
    <n v="50122800"/>
    <n v="0"/>
    <n v="50122800"/>
    <n v="0"/>
    <n v="50122800"/>
    <n v="11646700"/>
    <n v="11646700"/>
    <n v="11646700"/>
  </r>
  <r>
    <s v="41-06-00-073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3356982247"/>
    <n v="207769096"/>
    <n v="3149213151"/>
    <n v="0"/>
    <n v="3149213151"/>
    <n v="0"/>
    <n v="3149213151"/>
    <n v="556497167"/>
    <n v="556497167"/>
    <n v="556497167"/>
  </r>
  <r>
    <s v="41-06-00-073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85796136578"/>
    <n v="0"/>
    <n v="198008631"/>
    <n v="85598127947"/>
    <n v="0"/>
    <n v="85310806179"/>
    <n v="287321768"/>
    <n v="85310806179"/>
    <n v="43516106537"/>
    <n v="43516106537"/>
    <n v="43516106537"/>
  </r>
  <r>
    <s v="41-06-00-073"/>
    <x v="2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130447657"/>
    <n v="969220"/>
    <n v="129478437"/>
    <n v="0"/>
    <n v="125108614"/>
    <n v="4369823"/>
    <n v="125108614"/>
    <n v="124375809"/>
    <n v="124375809"/>
    <n v="124375809"/>
  </r>
  <r>
    <s v="41-06-00-073"/>
    <x v="2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2369850496"/>
    <n v="96578743"/>
    <n v="2273271753"/>
    <n v="0"/>
    <n v="2218071382"/>
    <n v="55200371"/>
    <n v="2218071382"/>
    <n v="474323878"/>
    <n v="474323878"/>
    <n v="474323878"/>
  </r>
  <r>
    <s v="41-06-00-073"/>
    <x v="2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10496759389"/>
    <n v="0"/>
    <n v="68349300"/>
    <n v="10428410089"/>
    <n v="0"/>
    <n v="10332426181"/>
    <n v="95983908"/>
    <n v="10332426181"/>
    <n v="4451088109"/>
    <n v="4451088109"/>
    <n v="4451088109"/>
  </r>
  <r>
    <s v="41-06-00-073"/>
    <x v="2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2112170592"/>
    <n v="0"/>
    <n v="2112170592"/>
    <n v="0"/>
    <n v="2112170592"/>
    <n v="0"/>
    <n v="2112170592"/>
    <n v="1035159396"/>
    <n v="1035159396"/>
    <n v="1035159396"/>
  </r>
  <r>
    <s v="41-06-00-073"/>
    <x v="2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638725335"/>
    <n v="0"/>
    <n v="638725335"/>
    <n v="0"/>
    <n v="638725335"/>
    <n v="0"/>
    <n v="638725335"/>
    <n v="282020670"/>
    <n v="282020670"/>
    <n v="282020670"/>
  </r>
  <r>
    <s v="41-06-00-073"/>
    <x v="2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4300000"/>
    <n v="90200722"/>
    <n v="0"/>
    <n v="94500722"/>
    <n v="0"/>
    <n v="78230884"/>
    <n v="16269838"/>
    <n v="78230884"/>
    <n v="49043709"/>
    <n v="49043709"/>
    <n v="49043709"/>
  </r>
  <r>
    <s v="41-06-00-073"/>
    <x v="25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534544000"/>
    <n v="176263200"/>
    <n v="0"/>
    <n v="2710807200"/>
    <n v="0"/>
    <n v="2710807200"/>
    <n v="0"/>
    <n v="2710807200"/>
    <n v="1140544800"/>
    <n v="1140544800"/>
    <n v="1140544800"/>
  </r>
  <r>
    <s v="41-06-00-073"/>
    <x v="25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947400000"/>
    <n v="10583200"/>
    <n v="0"/>
    <n v="1957983200"/>
    <n v="0"/>
    <n v="1957983200"/>
    <n v="0"/>
    <n v="1957983200"/>
    <n v="580269960"/>
    <n v="580269960"/>
    <n v="580269960"/>
  </r>
  <r>
    <s v="41-06-00-073"/>
    <x v="25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13811967"/>
    <n v="13811967"/>
    <n v="13811967"/>
  </r>
  <r>
    <s v="41-06-00-073"/>
    <x v="25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28448199"/>
    <n v="0"/>
    <n v="0"/>
    <n v="28448199"/>
    <n v="0"/>
    <n v="18032183"/>
    <n v="10416016"/>
    <n v="18032183"/>
    <n v="13208280"/>
    <n v="13208280"/>
    <n v="13208280"/>
  </r>
  <r>
    <s v="41-06-00-073"/>
    <x v="25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73"/>
    <x v="25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614449370"/>
    <n v="153441000"/>
    <n v="152903077"/>
    <n v="1614987293"/>
    <n v="0"/>
    <n v="1461546293"/>
    <n v="153441000"/>
    <n v="1461546293"/>
    <n v="103930667"/>
    <n v="103930667"/>
    <n v="103930667"/>
  </r>
  <r>
    <s v="41-06-00-073"/>
    <x v="25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80086430"/>
    <n v="22730800"/>
    <n v="11089072"/>
    <n v="291728158"/>
    <n v="0"/>
    <n v="268997358"/>
    <n v="22730800"/>
    <n v="268997358"/>
    <n v="49420552"/>
    <n v="49420552"/>
    <n v="49420552"/>
  </r>
  <r>
    <s v="41-06-00-073"/>
    <x v="25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76263200"/>
    <n v="0"/>
    <n v="176263200"/>
    <n v="0"/>
    <n v="176263200"/>
    <n v="0"/>
    <n v="176263200"/>
    <n v="0"/>
    <n v="0"/>
    <n v="0"/>
  </r>
  <r>
    <s v="41-06-00-073"/>
    <x v="25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0"/>
    <n v="68669800"/>
    <n v="0"/>
    <n v="68669800"/>
    <n v="0"/>
    <n v="68669800"/>
    <n v="28063200"/>
    <n v="28063200"/>
    <n v="28063200"/>
  </r>
  <r>
    <s v="41-06-00-073"/>
    <x v="25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8087005"/>
    <n v="2912995"/>
    <n v="8087005"/>
    <n v="3814241"/>
    <n v="3814241"/>
    <n v="3814241"/>
  </r>
  <r>
    <s v="41-06-00-073"/>
    <x v="25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7578143"/>
    <n v="7563143"/>
    <n v="15000"/>
    <n v="0"/>
    <n v="282.33"/>
    <n v="14717.67"/>
    <n v="282.33"/>
    <n v="282.33"/>
    <n v="282.33"/>
    <n v="282.33"/>
  </r>
  <r>
    <s v="41-06-00-073"/>
    <x v="2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0"/>
    <n v="4318673"/>
    <n v="133796667"/>
    <n v="0"/>
    <n v="133796667"/>
    <n v="0"/>
    <n v="133796667"/>
    <n v="58175773"/>
    <n v="58175773"/>
    <n v="58175773"/>
  </r>
  <r>
    <s v="41-06-00-073"/>
    <x v="2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17049010"/>
    <n v="11130716"/>
    <n v="17049010"/>
    <n v="9321757"/>
    <n v="9321757"/>
    <n v="9321757"/>
  </r>
  <r>
    <s v="41-06-00-073"/>
    <x v="2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42068930"/>
    <n v="1386000"/>
    <n v="3930"/>
    <n v="143451000"/>
    <n v="0"/>
    <n v="142065000"/>
    <n v="1386000"/>
    <n v="142065000"/>
    <n v="66528000"/>
    <n v="66528000"/>
    <n v="66528000"/>
  </r>
  <r>
    <s v="41-06-00-073"/>
    <x v="2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4748137"/>
    <n v="0"/>
    <n v="0"/>
    <n v="14748137"/>
    <n v="0"/>
    <n v="10932033"/>
    <n v="3816104"/>
    <n v="10932033"/>
    <n v="10053064"/>
    <n v="10053064"/>
    <n v="10053064"/>
  </r>
  <r>
    <s v="41-06-00-073"/>
    <x v="25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512150317"/>
    <n v="160021698"/>
    <n v="21435317"/>
    <n v="650736698"/>
    <n v="0"/>
    <n v="650736697"/>
    <n v="1"/>
    <n v="647003697"/>
    <n v="400987707"/>
    <n v="400987707"/>
    <n v="400987707"/>
  </r>
  <r>
    <s v="41-06-00-073"/>
    <x v="25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35000000"/>
    <n v="0"/>
    <n v="35000000"/>
    <n v="0"/>
    <n v="25510870"/>
    <n v="9489130"/>
    <n v="25375995"/>
    <n v="15394576"/>
    <n v="15394576"/>
    <n v="15394576"/>
  </r>
  <r>
    <s v="41-06-00-073"/>
    <x v="25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200000"/>
    <n v="4500000"/>
    <n v="0"/>
    <n v="5700000"/>
    <n v="0"/>
    <n v="3700000"/>
    <n v="2000000"/>
    <n v="3700000"/>
    <n v="1200000"/>
    <n v="1200000"/>
    <n v="1200000"/>
  </r>
  <r>
    <s v="41-06-00-073"/>
    <x v="25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5302467"/>
    <n v="15302467"/>
    <n v="15302467"/>
  </r>
  <r>
    <s v="41-06-00-073"/>
    <x v="25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42196253"/>
    <n v="0"/>
    <n v="19340000"/>
    <n v="22856253"/>
    <n v="0"/>
    <n v="22856253"/>
    <n v="0"/>
    <n v="22856253"/>
    <n v="2378902"/>
    <n v="2378902"/>
    <n v="2378902"/>
  </r>
  <r>
    <s v="41-06-00-073"/>
    <x v="25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85518503"/>
    <n v="37485000"/>
    <n v="0"/>
    <n v="523003503"/>
    <n v="0"/>
    <n v="519976443"/>
    <n v="3027060"/>
    <n v="515357878"/>
    <n v="254510874"/>
    <n v="254510874"/>
    <n v="254510874"/>
  </r>
  <r>
    <s v="41-06-00-073"/>
    <x v="25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69668000"/>
    <n v="0"/>
    <n v="169668000"/>
    <n v="0"/>
    <n v="44511979"/>
    <n v="125156021"/>
    <n v="30563299"/>
    <n v="30563299"/>
    <n v="30563299"/>
    <n v="30563299"/>
  </r>
  <r>
    <s v="41-06-00-073"/>
    <x v="25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8598000"/>
    <n v="0"/>
    <n v="8598000"/>
    <n v="0"/>
    <n v="8598000"/>
    <n v="0"/>
    <n v="0"/>
    <n v="0"/>
    <n v="0"/>
    <n v="0"/>
  </r>
  <r>
    <s v="41-06-00-073"/>
    <x v="25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00000"/>
    <n v="0"/>
    <n v="2000000"/>
    <n v="3400000"/>
    <n v="0"/>
    <n v="1844956"/>
    <n v="1555044"/>
    <n v="1844956"/>
    <n v="1844956"/>
    <n v="1844956"/>
    <n v="1844956"/>
  </r>
  <r>
    <s v="41-06-00-073"/>
    <x v="25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72402"/>
    <n v="678672"/>
    <n v="0"/>
    <n v="1051074"/>
    <n v="0"/>
    <n v="212578.21"/>
    <n v="838495.79"/>
    <n v="212578.21"/>
    <n v="212578.21"/>
    <n v="212578.21"/>
    <n v="212578.21"/>
  </r>
  <r>
    <s v="41-06-00-073"/>
    <x v="25"/>
    <s v="C-4199-1500-5-0-101"/>
    <s v="C-4199-1500-5"/>
    <x v="6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131340996"/>
    <n v="0"/>
    <n v="131340996"/>
    <n v="0"/>
    <n v="119400905"/>
    <n v="11940091"/>
    <n v="0"/>
    <n v="0"/>
    <n v="0"/>
    <n v="0"/>
  </r>
  <r>
    <s v="41-06-00-073"/>
    <x v="25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1"/>
    <s v="CSF"/>
    <s v="CONSTRUCCION, AMPLIACIÓN Y ADECUACIÓN DE LA INFRAESTRUCTURA"/>
    <n v="32100000"/>
    <n v="14560000"/>
    <n v="0"/>
    <n v="46660000"/>
    <n v="0"/>
    <n v="46660000"/>
    <n v="0"/>
    <n v="14560000"/>
    <n v="0"/>
    <n v="0"/>
    <n v="0"/>
  </r>
  <r>
    <s v="41-06-00-073"/>
    <x v="25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30000000"/>
    <n v="0"/>
    <n v="130000000"/>
    <n v="0"/>
    <n v="111482840"/>
    <n v="18517160"/>
    <n v="0"/>
    <n v="0"/>
    <n v="0"/>
    <n v="0"/>
  </r>
  <r>
    <s v="41-06-00-073"/>
    <x v="25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48000000"/>
    <n v="0"/>
    <n v="0"/>
    <n v="148000000"/>
    <n v="0"/>
    <n v="145864233"/>
    <n v="2135767"/>
    <n v="122472691"/>
    <n v="9009005"/>
    <n v="9009005"/>
    <n v="9009005"/>
  </r>
  <r>
    <s v="41-06-00-073"/>
    <x v="25"/>
    <s v="C-4199-1500-5-0-103"/>
    <s v="C-4199-1500-5"/>
    <x v="6"/>
    <s v="DIRECCION ADMINISTRATIVA"/>
    <s v="Administrativa CONS"/>
    <x v="1"/>
    <s v="4199"/>
    <s v="1500"/>
    <s v="5"/>
    <s v="0"/>
    <s v="103"/>
    <m/>
    <m/>
    <s v="Propios"/>
    <s v="27"/>
    <s v="CSF"/>
    <s v="DOTACIÓN"/>
    <n v="0"/>
    <n v="5402465"/>
    <n v="0"/>
    <n v="5402465"/>
    <n v="0"/>
    <n v="0"/>
    <n v="5402465"/>
    <n v="0"/>
    <n v="0"/>
    <n v="0"/>
    <n v="0"/>
  </r>
  <r>
    <s v="41-06-00-073"/>
    <x v="25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6000000"/>
    <n v="0"/>
    <n v="0"/>
    <n v="26000000"/>
    <n v="0"/>
    <n v="26000000"/>
    <n v="0"/>
    <n v="5950000"/>
    <n v="0"/>
    <n v="0"/>
    <n v="0"/>
  </r>
  <r>
    <s v="41-06-00-073"/>
    <x v="25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00280000"/>
    <n v="23975000"/>
    <n v="4591200"/>
    <n v="119663800"/>
    <n v="0"/>
    <n v="119663800"/>
    <n v="0"/>
    <n v="119663800"/>
    <n v="55355634"/>
    <n v="55355634"/>
    <n v="55355634"/>
  </r>
  <r>
    <s v="41-06-00-073"/>
    <x v="25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9403000"/>
    <n v="0"/>
    <n v="0"/>
    <n v="9403000"/>
    <n v="0"/>
    <n v="8616833"/>
    <n v="786167"/>
    <n v="8616833"/>
    <n v="5300756"/>
    <n v="5300756"/>
    <n v="5300756"/>
  </r>
  <r>
    <s v="41-06-00-076"/>
    <x v="26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57000000"/>
    <n v="6000000"/>
    <n v="0"/>
    <n v="163000000"/>
    <n v="0"/>
    <n v="163000000"/>
    <n v="0"/>
    <n v="162302061"/>
    <n v="162019133.11000001"/>
    <n v="162019133.11000001"/>
    <n v="162019133.11000001"/>
  </r>
  <r>
    <s v="41-06-00-076"/>
    <x v="26"/>
    <s v="A-2-0-3-50-5"/>
    <s v="A-2-0-3"/>
    <x v="0"/>
    <s v="DIRECCION ADMINISTRATIVA"/>
    <s v="Administrativa"/>
    <x v="0"/>
    <s v="2"/>
    <s v="0"/>
    <s v="3"/>
    <s v="50"/>
    <s v="5"/>
    <m/>
    <m/>
    <s v="Propios"/>
    <s v="27"/>
    <s v="CSF"/>
    <s v="CONTRIBUCIONES"/>
    <n v="1800000"/>
    <n v="0"/>
    <n v="0"/>
    <n v="1800000"/>
    <n v="0"/>
    <n v="1520172"/>
    <n v="279828"/>
    <n v="1520172"/>
    <n v="1513000"/>
    <n v="1513000"/>
    <n v="1513000"/>
  </r>
  <r>
    <s v="41-06-00-076"/>
    <x v="26"/>
    <s v="A-2-0-4-1-4"/>
    <s v="A-2-0-4"/>
    <x v="0"/>
    <s v="DIRECCION ADMINISTRATIVA"/>
    <s v="Administrativa"/>
    <x v="0"/>
    <s v="2"/>
    <s v="0"/>
    <s v="4"/>
    <s v="1"/>
    <s v="4"/>
    <m/>
    <m/>
    <s v="Propios"/>
    <s v="27"/>
    <s v="CSF"/>
    <s v="AUDIOVISUALES Y ACCESORIOS"/>
    <n v="0"/>
    <n v="11600000"/>
    <n v="0"/>
    <n v="11600000"/>
    <n v="0"/>
    <n v="0"/>
    <n v="11600000"/>
    <n v="0"/>
    <n v="0"/>
    <n v="0"/>
    <n v="0"/>
  </r>
  <r>
    <s v="41-06-00-076"/>
    <x v="26"/>
    <s v="A-2-0-4-1-9"/>
    <s v="A-2-0-4"/>
    <x v="0"/>
    <s v="DIRECCION ADMINISTRATIVA"/>
    <s v="Administrativa"/>
    <x v="0"/>
    <s v="2"/>
    <s v="0"/>
    <s v="4"/>
    <s v="1"/>
    <s v="9"/>
    <m/>
    <m/>
    <s v="Propios"/>
    <s v="27"/>
    <s v="CSF"/>
    <s v="EQUIPO DE CAFETERIA"/>
    <n v="0"/>
    <n v="15274346"/>
    <n v="0"/>
    <n v="15274346"/>
    <n v="0"/>
    <n v="0"/>
    <n v="15274346"/>
    <n v="0"/>
    <n v="0"/>
    <n v="0"/>
    <n v="0"/>
  </r>
  <r>
    <s v="41-06-00-076"/>
    <x v="26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33000000"/>
    <n v="0"/>
    <n v="0"/>
    <n v="33000000"/>
    <n v="0"/>
    <n v="32001013"/>
    <n v="998987"/>
    <n v="25043957"/>
    <n v="11494759"/>
    <n v="11494759"/>
    <n v="11494759"/>
  </r>
  <r>
    <s v="41-06-00-076"/>
    <x v="26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4000000"/>
    <n v="0"/>
    <n v="0"/>
    <n v="34000000"/>
    <n v="0"/>
    <n v="34000000"/>
    <n v="0"/>
    <n v="3498010"/>
    <n v="217.34"/>
    <n v="217.34"/>
    <n v="217.34"/>
  </r>
  <r>
    <s v="41-06-00-076"/>
    <x v="26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284000000"/>
    <n v="0"/>
    <n v="26874346"/>
    <n v="257125654"/>
    <n v="0"/>
    <n v="257125654"/>
    <n v="0"/>
    <n v="257125654"/>
    <n v="44156466.920000002"/>
    <n v="44156466.920000002"/>
    <n v="44156466.920000002"/>
  </r>
  <r>
    <s v="41-06-00-076"/>
    <x v="26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1500000"/>
    <n v="0"/>
    <n v="0"/>
    <n v="11500000"/>
    <n v="0"/>
    <n v="11500000"/>
    <n v="0"/>
    <n v="8333000"/>
    <n v="5992296"/>
    <n v="5992296"/>
    <n v="5992296"/>
  </r>
  <r>
    <s v="41-06-00-076"/>
    <x v="26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3500000"/>
    <n v="0"/>
    <n v="0"/>
    <n v="3500000"/>
    <n v="0"/>
    <n v="3500000"/>
    <n v="0"/>
    <n v="3500000"/>
    <n v="3499944.01"/>
    <n v="3499944.01"/>
    <n v="3499944.01"/>
  </r>
  <r>
    <s v="41-06-00-076"/>
    <x v="26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03000000"/>
    <n v="0"/>
    <n v="0"/>
    <n v="203000000"/>
    <n v="0"/>
    <n v="203000000"/>
    <n v="0"/>
    <n v="168375527"/>
    <n v="168029970.52000001"/>
    <n v="168029970.52000001"/>
    <n v="168029970.52000001"/>
  </r>
  <r>
    <s v="41-06-00-076"/>
    <x v="26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28000000"/>
    <n v="0"/>
    <n v="0"/>
    <n v="28000000"/>
    <n v="0"/>
    <n v="25625513"/>
    <n v="2374487"/>
    <n v="20963637"/>
    <n v="20908184.719999999"/>
    <n v="20908184.719999999"/>
    <n v="20908184.719999999"/>
  </r>
  <r>
    <s v="41-06-00-076"/>
    <x v="26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40000000"/>
    <n v="0"/>
    <n v="0"/>
    <n v="40000000"/>
    <n v="0"/>
    <n v="35188492"/>
    <n v="4811508"/>
    <n v="33794950"/>
    <n v="23144944"/>
    <n v="23144944"/>
    <n v="23144944"/>
  </r>
  <r>
    <s v="41-06-00-076"/>
    <x v="26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0"/>
    <n v="0"/>
    <n v="5000000"/>
    <n v="0"/>
    <n v="1469378"/>
    <n v="3530622"/>
    <n v="1469378"/>
    <n v="1030000"/>
    <n v="1030000"/>
    <n v="1030000"/>
  </r>
  <r>
    <s v="41-06-00-076"/>
    <x v="26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40044482"/>
    <n v="0"/>
    <n v="0"/>
    <n v="240044482"/>
    <n v="0"/>
    <n v="240044482"/>
    <n v="0"/>
    <n v="235711642"/>
    <n v="0"/>
    <n v="0"/>
    <n v="0"/>
  </r>
  <r>
    <s v="41-06-00-076"/>
    <x v="26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680124800"/>
    <n v="0"/>
    <n v="176588084"/>
    <n v="1503536716"/>
    <n v="0"/>
    <n v="1503536713"/>
    <n v="3"/>
    <n v="1503536713"/>
    <n v="192445520"/>
    <n v="192445520"/>
    <n v="192445520"/>
  </r>
  <r>
    <s v="41-06-00-076"/>
    <x v="26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35511759"/>
    <n v="32000000"/>
    <n v="284752"/>
    <n v="167227007"/>
    <n v="0"/>
    <n v="167209739"/>
    <n v="17268"/>
    <n v="164776488"/>
    <n v="70903248"/>
    <n v="70903248"/>
    <n v="70903248"/>
  </r>
  <r>
    <s v="41-06-00-076"/>
    <x v="26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269776"/>
    <n v="0"/>
    <n v="3745157"/>
    <n v="31524619"/>
    <n v="0"/>
    <n v="31524619"/>
    <n v="0"/>
    <n v="31524619"/>
    <n v="12467936"/>
    <n v="12467936"/>
    <n v="12467936"/>
  </r>
  <r>
    <s v="41-06-00-076"/>
    <x v="26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1545810"/>
    <n v="0"/>
    <n v="0"/>
    <n v="11545810"/>
    <n v="0"/>
    <n v="5979082"/>
    <n v="5566728"/>
    <n v="5874311"/>
    <n v="5427323"/>
    <n v="5427323"/>
    <n v="5427323"/>
  </r>
  <r>
    <s v="41-06-00-076"/>
    <x v="2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Nación"/>
    <s v="16"/>
    <s v="CSF"/>
    <s v="APOYO Y FORTALECIMIENTO A LA FAMILIA"/>
    <n v="0"/>
    <n v="99635184"/>
    <n v="432"/>
    <n v="99634752"/>
    <n v="0"/>
    <n v="99634752"/>
    <n v="0"/>
    <n v="99634752"/>
    <n v="99634752"/>
    <n v="99634752"/>
    <n v="99634752"/>
  </r>
  <r>
    <s v="41-06-00-076"/>
    <x v="26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26836658629"/>
    <n v="0"/>
    <n v="506216402"/>
    <n v="26330442227"/>
    <n v="0"/>
    <n v="26306939639"/>
    <n v="23502588"/>
    <n v="26306552654"/>
    <n v="10800391750"/>
    <n v="10800391750"/>
    <n v="10800391750"/>
  </r>
  <r>
    <s v="41-06-00-076"/>
    <x v="2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4226713"/>
    <n v="0"/>
    <n v="4226713"/>
    <n v="0"/>
    <n v="4226713"/>
    <n v="0"/>
    <n v="4226713"/>
    <n v="4226713"/>
    <n v="4060584"/>
    <n v="4060584"/>
  </r>
  <r>
    <s v="41-06-00-076"/>
    <x v="26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48190151977"/>
    <n v="37226332"/>
    <n v="1099552089"/>
    <n v="47127826220"/>
    <n v="0"/>
    <n v="46925625356"/>
    <n v="202200864"/>
    <n v="46925625356"/>
    <n v="20276975191"/>
    <n v="20276975191"/>
    <n v="20276975191"/>
  </r>
  <r>
    <s v="41-06-00-076"/>
    <x v="2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Nación"/>
    <s v="16"/>
    <s v="CSF"/>
    <s v="VÍCTIMA DE CONFLICTO ARMADO"/>
    <n v="0"/>
    <n v="51064169"/>
    <n v="0"/>
    <n v="51064169"/>
    <n v="0"/>
    <n v="50636981"/>
    <n v="427188"/>
    <n v="50636981"/>
    <n v="208117"/>
    <n v="208117"/>
    <n v="208117"/>
  </r>
  <r>
    <s v="41-06-00-076"/>
    <x v="26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1418431278"/>
    <n v="0"/>
    <n v="165479454"/>
    <n v="1252951824"/>
    <n v="0"/>
    <n v="1252951824"/>
    <n v="0"/>
    <n v="1252951824"/>
    <n v="541615170"/>
    <n v="541615170"/>
    <n v="541615170"/>
  </r>
  <r>
    <s v="41-06-00-076"/>
    <x v="26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21297753510"/>
    <n v="0"/>
    <n v="330569373"/>
    <n v="20967184137"/>
    <n v="0"/>
    <n v="20967184137"/>
    <n v="0"/>
    <n v="20830277737"/>
    <n v="9347056716"/>
    <n v="9347056716"/>
    <n v="9347056716"/>
  </r>
  <r>
    <s v="41-06-00-076"/>
    <x v="26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5068887944"/>
    <n v="670894861"/>
    <n v="0"/>
    <n v="5739782805"/>
    <n v="0"/>
    <n v="5717441701"/>
    <n v="22341104"/>
    <n v="5612146480"/>
    <n v="3991313634"/>
    <n v="3991313634"/>
    <n v="3991313634"/>
  </r>
  <r>
    <s v="41-06-00-076"/>
    <x v="26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380048000"/>
    <n v="0"/>
    <n v="0"/>
    <n v="380048000"/>
    <n v="0"/>
    <n v="206067760"/>
    <n v="173980240"/>
    <n v="180431793"/>
    <n v="130251787"/>
    <n v="130251787"/>
    <n v="130251787"/>
  </r>
  <r>
    <s v="41-06-00-076"/>
    <x v="26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66547000"/>
    <n v="0"/>
    <n v="0"/>
    <n v="166547000"/>
    <n v="0"/>
    <n v="155584255"/>
    <n v="10962745"/>
    <n v="143584255"/>
    <n v="26943043"/>
    <n v="26943043"/>
    <n v="26943043"/>
  </r>
  <r>
    <s v="41-06-00-076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182988000"/>
    <n v="20950800"/>
    <n v="162037200"/>
    <n v="0"/>
    <n v="162037200"/>
    <n v="0"/>
    <n v="162037200"/>
    <n v="29370900"/>
    <n v="29370900"/>
    <n v="29370900"/>
  </r>
  <r>
    <s v="41-06-00-076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17013772723"/>
    <n v="3716242996"/>
    <n v="13297529727"/>
    <n v="0"/>
    <n v="13022311564"/>
    <n v="275218163"/>
    <n v="12031310702"/>
    <n v="2210983072"/>
    <n v="2210983072"/>
    <n v="2210983072"/>
  </r>
  <r>
    <s v="41-06-00-076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1"/>
    <s v="CSF"/>
    <s v="INTEGRAL"/>
    <n v="123621371879"/>
    <n v="581909321"/>
    <n v="684158469"/>
    <n v="123519122731"/>
    <n v="0"/>
    <n v="123114863935"/>
    <n v="404258796"/>
    <n v="123114426373"/>
    <n v="64314654316"/>
    <n v="64314654316"/>
    <n v="64314654316"/>
  </r>
  <r>
    <s v="41-06-00-076"/>
    <x v="26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2468399372"/>
    <n v="238600007"/>
    <n v="2229799365"/>
    <n v="0"/>
    <n v="2229799365"/>
    <n v="0"/>
    <n v="2229799365"/>
    <n v="0"/>
    <n v="0"/>
    <n v="0"/>
  </r>
  <r>
    <s v="41-06-00-076"/>
    <x v="2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0"/>
    <n v="89388155057"/>
    <n v="368389503"/>
    <n v="89019765554"/>
    <n v="0"/>
    <n v="88076942699"/>
    <n v="942822855"/>
    <n v="88076942699"/>
    <n v="41779656851"/>
    <n v="41779656851"/>
    <n v="41779656851"/>
  </r>
  <r>
    <s v="41-06-00-076"/>
    <x v="2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0"/>
    <n v="2594240639"/>
    <n v="216080"/>
    <n v="2594024559"/>
    <n v="0"/>
    <n v="2573738926"/>
    <n v="20285633"/>
    <n v="2573738926"/>
    <n v="1174771356"/>
    <n v="1174771356"/>
    <n v="1174771356"/>
  </r>
  <r>
    <s v="41-06-00-076"/>
    <x v="26"/>
    <s v="C-4102-1500-4-0-102"/>
    <s v="C-4102-1500-4"/>
    <x v="3"/>
    <s v="DIRECCIÓN DE PRIMERA INFANCIA"/>
    <s v="Primera Infancia"/>
    <x v="1"/>
    <s v="4102"/>
    <s v="1500"/>
    <s v="4"/>
    <s v="0"/>
    <s v="102"/>
    <m/>
    <m/>
    <s v="Propios"/>
    <s v="21"/>
    <s v="CSF"/>
    <s v="TRADICIONAL - COMUNITARIO"/>
    <n v="92517555207"/>
    <n v="0"/>
    <n v="92517555207"/>
    <n v="0"/>
    <n v="0"/>
    <n v="0"/>
    <n v="0"/>
    <n v="0"/>
    <n v="0"/>
    <n v="0"/>
    <n v="0"/>
  </r>
  <r>
    <s v="41-06-00-076"/>
    <x v="26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6890044668"/>
    <n v="0"/>
    <n v="6890044668"/>
    <n v="0"/>
    <n v="6533689899"/>
    <n v="356354769"/>
    <n v="6346161990"/>
    <n v="1174164230"/>
    <n v="1174164230"/>
    <n v="1174164230"/>
  </r>
  <r>
    <s v="41-06-00-076"/>
    <x v="26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177399999"/>
    <n v="0"/>
    <n v="1177399999"/>
    <n v="0"/>
    <n v="1174113332"/>
    <n v="3286667"/>
    <n v="1174113332"/>
    <n v="505663335"/>
    <n v="505663335"/>
    <n v="505663335"/>
  </r>
  <r>
    <s v="41-06-00-076"/>
    <x v="26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6000000"/>
    <n v="101702416"/>
    <n v="0"/>
    <n v="107702416"/>
    <n v="0"/>
    <n v="99948366"/>
    <n v="7754050"/>
    <n v="77371313"/>
    <n v="52526410"/>
    <n v="52526410"/>
    <n v="52526410"/>
  </r>
  <r>
    <s v="41-06-00-076"/>
    <x v="26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635925760"/>
    <n v="377656020"/>
    <n v="0"/>
    <n v="3013581780"/>
    <n v="0"/>
    <n v="3013581780"/>
    <n v="0"/>
    <n v="3013581780"/>
    <n v="912435840"/>
    <n v="912435840"/>
    <n v="912435840"/>
  </r>
  <r>
    <s v="41-06-00-076"/>
    <x v="26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059033040"/>
    <n v="0"/>
    <n v="0"/>
    <n v="1059033040"/>
    <n v="0"/>
    <n v="1059033040"/>
    <n v="0"/>
    <n v="1059033040"/>
    <n v="466286868"/>
    <n v="466286868"/>
    <n v="466286868"/>
  </r>
  <r>
    <s v="41-06-00-076"/>
    <x v="26"/>
    <s v="C-4102-1500-5-0-103"/>
    <s v="C-4102-1500-5"/>
    <x v="8"/>
    <s v="DIRECCIÓN DE FAMILIAS Y COMUNIDADES"/>
    <s v="Familia"/>
    <x v="1"/>
    <s v="4102"/>
    <s v="1500"/>
    <s v="5"/>
    <s v="0"/>
    <s v="103"/>
    <m/>
    <m/>
    <s v="Propios"/>
    <s v="27"/>
    <s v="CSF"/>
    <s v="POLÍTICAS Y ESTRATEGIAS PARA LAS  FAMILIAS Y COMUNIDADES"/>
    <n v="0"/>
    <n v="120000000"/>
    <n v="120000000"/>
    <n v="0"/>
    <n v="0"/>
    <n v="0"/>
    <n v="0"/>
    <n v="0"/>
    <n v="0"/>
    <n v="0"/>
    <n v="0"/>
  </r>
  <r>
    <s v="41-06-00-076"/>
    <x v="26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391133"/>
    <n v="0"/>
    <n v="34182133"/>
    <n v="0"/>
    <n v="29810000"/>
    <n v="4372133"/>
    <n v="29810000"/>
    <n v="15203100"/>
    <n v="15203100"/>
    <n v="15203100"/>
  </r>
  <r>
    <s v="41-06-00-076"/>
    <x v="26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2335508"/>
    <n v="13953957"/>
    <n v="2335508"/>
    <n v="1298788"/>
    <n v="1298788"/>
    <n v="1298788"/>
  </r>
  <r>
    <s v="41-06-00-076"/>
    <x v="26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76"/>
    <x v="26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2042755700"/>
    <n v="0"/>
    <n v="94686175"/>
    <n v="1948069525"/>
    <n v="0"/>
    <n v="1948069525"/>
    <n v="0"/>
    <n v="1948069525"/>
    <n v="212543608"/>
    <n v="212543608"/>
    <n v="212543608"/>
  </r>
  <r>
    <s v="41-06-00-076"/>
    <x v="26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312280100"/>
    <n v="0"/>
    <n v="5569775"/>
    <n v="1306710325"/>
    <n v="0"/>
    <n v="1306710325"/>
    <n v="0"/>
    <n v="1306710325"/>
    <n v="277486979"/>
    <n v="277486979"/>
    <n v="277486979"/>
  </r>
  <r>
    <s v="41-06-00-076"/>
    <x v="26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77656020"/>
    <n v="0"/>
    <n v="377656020"/>
    <n v="0"/>
    <n v="377656020"/>
    <n v="0"/>
    <n v="377656020"/>
    <n v="0"/>
    <n v="0"/>
    <n v="0"/>
  </r>
  <r>
    <s v="41-06-00-076"/>
    <x v="26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06300"/>
    <n v="68563500"/>
    <n v="0"/>
    <n v="68563500"/>
    <n v="0"/>
    <n v="68563500"/>
    <n v="26787600"/>
    <n v="26787600"/>
    <n v="26787600"/>
  </r>
  <r>
    <s v="41-06-00-076"/>
    <x v="26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7000000"/>
    <n v="0"/>
    <n v="10000000"/>
    <n v="0"/>
    <n v="5362162"/>
    <n v="4637838"/>
    <n v="5362162"/>
    <n v="3404259"/>
    <n v="3404259"/>
    <n v="3404259"/>
  </r>
  <r>
    <s v="41-06-00-076"/>
    <x v="26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13420143"/>
    <n v="0"/>
    <n v="13420143"/>
    <n v="0"/>
    <n v="0"/>
    <n v="13420143"/>
    <n v="0"/>
    <n v="0"/>
    <n v="0"/>
    <n v="0"/>
  </r>
  <r>
    <s v="41-06-00-076"/>
    <x v="26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241841853"/>
    <n v="0"/>
    <n v="74411853"/>
    <n v="167430000"/>
    <n v="0"/>
    <n v="138116836"/>
    <n v="29313164"/>
    <n v="138116836"/>
    <n v="60239436"/>
    <n v="60239436"/>
    <n v="60239436"/>
  </r>
  <r>
    <s v="41-06-00-076"/>
    <x v="26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56309187"/>
    <n v="0"/>
    <n v="0"/>
    <n v="56309187"/>
    <n v="0"/>
    <n v="24673831"/>
    <n v="31635356"/>
    <n v="23619890"/>
    <n v="16581328"/>
    <n v="16581328"/>
    <n v="16581328"/>
  </r>
  <r>
    <s v="41-06-00-076"/>
    <x v="26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142068930"/>
    <n v="1382070"/>
    <n v="0"/>
    <n v="143451000"/>
    <n v="0"/>
    <n v="143451000"/>
    <n v="0"/>
    <n v="142065000"/>
    <n v="64033200"/>
    <n v="64033200"/>
    <n v="64033200"/>
  </r>
  <r>
    <s v="41-06-00-076"/>
    <x v="26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4542137"/>
    <n v="0"/>
    <n v="0"/>
    <n v="14542137"/>
    <n v="0"/>
    <n v="7716401"/>
    <n v="6825736"/>
    <n v="6921392"/>
    <n v="5368620"/>
    <n v="5368620"/>
    <n v="5368620"/>
  </r>
  <r>
    <s v="41-06-00-076"/>
    <x v="26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75990092"/>
    <n v="255447467"/>
    <n v="28353659"/>
    <n v="903083900"/>
    <n v="0"/>
    <n v="899934897"/>
    <n v="3149003"/>
    <n v="872775897"/>
    <n v="556977660"/>
    <n v="556977660"/>
    <n v="556977660"/>
  </r>
  <r>
    <s v="41-06-00-076"/>
    <x v="26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8000000"/>
    <n v="0"/>
    <n v="18000000"/>
    <n v="0"/>
    <n v="12585483"/>
    <n v="5414517"/>
    <n v="12200748"/>
    <n v="9438598"/>
    <n v="9438598"/>
    <n v="9438598"/>
  </r>
  <r>
    <s v="41-06-00-076"/>
    <x v="26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8100000"/>
    <n v="0"/>
    <n v="0"/>
    <n v="8100000"/>
    <n v="0"/>
    <n v="5100000"/>
    <n v="3000000"/>
    <n v="100000"/>
    <n v="0"/>
    <n v="0"/>
    <n v="0"/>
  </r>
  <r>
    <s v="41-06-00-076"/>
    <x v="26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6"/>
    <n v="0"/>
    <n v="2278236"/>
    <n v="29810000"/>
    <n v="0"/>
    <n v="29810000"/>
    <n v="0"/>
    <n v="29810000"/>
    <n v="14905000"/>
    <n v="14905000"/>
    <n v="14905000"/>
  </r>
  <r>
    <s v="41-06-00-076"/>
    <x v="26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49789676"/>
    <n v="0"/>
    <n v="2460"/>
    <n v="149787216"/>
    <n v="0"/>
    <n v="149787216"/>
    <n v="0"/>
    <n v="124575859"/>
    <n v="24430328"/>
    <n v="24430328"/>
    <n v="24430328"/>
  </r>
  <r>
    <s v="41-06-00-076"/>
    <x v="26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474726358"/>
    <n v="60500000"/>
    <n v="10"/>
    <n v="535226348"/>
    <n v="0"/>
    <n v="535226348"/>
    <n v="0"/>
    <n v="535226348"/>
    <n v="265943006"/>
    <n v="265943006"/>
    <n v="265943006"/>
  </r>
  <r>
    <s v="41-06-00-076"/>
    <x v="26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02169000"/>
    <n v="0"/>
    <n v="302169000"/>
    <n v="0"/>
    <n v="56696647"/>
    <n v="245472353"/>
    <n v="55072384"/>
    <n v="53872300.93"/>
    <n v="53872300.93"/>
    <n v="53872300.93"/>
  </r>
  <r>
    <s v="41-06-00-076"/>
    <x v="26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18224600"/>
    <n v="0"/>
    <n v="18224600"/>
    <n v="0"/>
    <n v="18224600"/>
    <n v="0"/>
    <n v="0"/>
    <n v="0"/>
    <n v="0"/>
    <n v="0"/>
  </r>
  <r>
    <s v="41-06-00-076"/>
    <x v="26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5440000"/>
    <n v="0"/>
    <n v="1000000"/>
    <n v="4440000"/>
    <n v="0"/>
    <n v="3827944"/>
    <n v="612056"/>
    <n v="3827944"/>
    <n v="3092702"/>
    <n v="3092702"/>
    <n v="3092702"/>
  </r>
  <r>
    <s v="41-06-00-076"/>
    <x v="26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538454"/>
    <n v="1208676"/>
    <n v="0"/>
    <n v="1747130"/>
    <n v="0"/>
    <n v="1747130"/>
    <n v="0"/>
    <n v="538454"/>
    <n v="484953.3"/>
    <n v="484953.3"/>
    <n v="484953.3"/>
  </r>
  <r>
    <s v="41-06-00-076"/>
    <x v="26"/>
    <s v="C-4199-1500-5-0-101"/>
    <s v="C-4199-1500-5"/>
    <x v="6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394493574"/>
    <n v="0"/>
    <n v="394493574"/>
    <n v="0"/>
    <n v="394493574"/>
    <n v="0"/>
    <n v="0"/>
    <n v="0"/>
    <n v="0"/>
    <n v="0"/>
  </r>
  <r>
    <s v="41-06-00-076"/>
    <x v="26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20000000"/>
    <n v="0"/>
    <n v="120000000"/>
    <n v="0"/>
    <n v="120000000"/>
    <n v="0"/>
    <n v="0"/>
    <n v="0"/>
    <n v="0"/>
    <n v="0"/>
  </r>
  <r>
    <s v="41-06-00-076"/>
    <x v="26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71000000"/>
    <n v="0"/>
    <n v="0"/>
    <n v="171000000"/>
    <n v="0"/>
    <n v="171000000"/>
    <n v="0"/>
    <n v="166327462"/>
    <n v="60112016"/>
    <n v="60112016"/>
    <n v="60112016"/>
  </r>
  <r>
    <s v="41-06-00-076"/>
    <x v="26"/>
    <s v="C-4199-1500-5-0-103"/>
    <s v="C-4199-1500-5"/>
    <x v="6"/>
    <s v="DIRECCION ADMINISTRATIVA"/>
    <s v="Administrativa CONS"/>
    <x v="1"/>
    <s v="4199"/>
    <s v="1500"/>
    <s v="5"/>
    <s v="0"/>
    <s v="103"/>
    <m/>
    <m/>
    <s v="Propios"/>
    <s v="27"/>
    <s v="CSF"/>
    <s v="DOTACIÓN"/>
    <n v="26851000"/>
    <n v="0"/>
    <n v="0"/>
    <n v="26851000"/>
    <n v="0"/>
    <n v="26851000"/>
    <n v="0"/>
    <n v="0"/>
    <n v="0"/>
    <n v="0"/>
    <n v="0"/>
  </r>
  <r>
    <s v="41-06-00-076"/>
    <x v="26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5000000"/>
    <n v="0"/>
    <n v="0"/>
    <n v="35000000"/>
    <n v="0"/>
    <n v="16000000"/>
    <n v="19000000"/>
    <n v="5285742"/>
    <n v="5285742"/>
    <n v="5285742"/>
    <n v="5285742"/>
  </r>
  <r>
    <s v="41-06-00-076"/>
    <x v="26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100280000"/>
    <n v="52948000"/>
    <n v="2510767"/>
    <n v="150717233"/>
    <n v="0"/>
    <n v="149802200"/>
    <n v="915033"/>
    <n v="149802200"/>
    <n v="73734534"/>
    <n v="73734534"/>
    <n v="73734534"/>
  </r>
  <r>
    <s v="41-06-00-076"/>
    <x v="26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8185000"/>
    <n v="0"/>
    <n v="0"/>
    <n v="8185000"/>
    <n v="0"/>
    <n v="8126723"/>
    <n v="58277"/>
    <n v="4969211"/>
    <n v="3251583"/>
    <n v="3251583"/>
    <n v="3251583"/>
  </r>
  <r>
    <s v="41-06-00-081"/>
    <x v="27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6523000"/>
    <n v="952556"/>
    <n v="113599"/>
    <n v="7361957"/>
    <n v="0"/>
    <n v="7361956.0899999999"/>
    <n v="0.91"/>
    <n v="7361956.0899999999"/>
    <n v="7361350.0899999999"/>
    <n v="7361350.0899999999"/>
    <n v="7361350.0899999999"/>
  </r>
  <r>
    <s v="41-06-00-081"/>
    <x v="27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6500000"/>
    <n v="0"/>
    <n v="70000"/>
    <n v="6430000"/>
    <n v="0"/>
    <n v="6430000"/>
    <n v="0"/>
    <n v="300"/>
    <n v="0"/>
    <n v="0"/>
    <n v="0"/>
  </r>
  <r>
    <s v="41-06-00-081"/>
    <x v="27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7900000"/>
    <n v="0"/>
    <n v="0"/>
    <n v="7900000"/>
    <n v="0"/>
    <n v="7900000"/>
    <n v="0"/>
    <n v="1887153.41"/>
    <n v="0"/>
    <n v="0"/>
    <n v="0"/>
  </r>
  <r>
    <s v="41-06-00-081"/>
    <x v="27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2000000"/>
    <n v="0"/>
    <n v="0"/>
    <n v="0"/>
  </r>
  <r>
    <s v="41-06-00-081"/>
    <x v="27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500000"/>
    <n v="0"/>
    <n v="0"/>
    <n v="1500000"/>
    <n v="0"/>
    <n v="1500000"/>
    <n v="0"/>
    <n v="200"/>
    <n v="0"/>
    <n v="0"/>
    <n v="0"/>
  </r>
  <r>
    <s v="41-06-00-081"/>
    <x v="27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500000"/>
    <n v="0"/>
    <n v="0"/>
    <n v="15500000"/>
    <n v="0"/>
    <n v="3722940"/>
    <n v="11777060"/>
    <n v="3722940"/>
    <n v="3667152.79"/>
    <n v="3667152.79"/>
    <n v="3667152.79"/>
  </r>
  <r>
    <s v="41-06-00-081"/>
    <x v="27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1000000"/>
    <n v="0"/>
    <n v="0"/>
    <n v="51000000"/>
    <n v="0"/>
    <n v="37951179"/>
    <n v="13048821"/>
    <n v="37951179"/>
    <n v="37803723.869999997"/>
    <n v="37803723.869999997"/>
    <n v="37803723.869999997"/>
  </r>
  <r>
    <s v="41-06-00-081"/>
    <x v="27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800000"/>
    <n v="0"/>
    <n v="0"/>
    <n v="800000"/>
    <n v="0"/>
    <n v="452400"/>
    <n v="347600"/>
    <n v="452400"/>
    <n v="449884"/>
    <n v="449884"/>
    <n v="449884"/>
  </r>
  <r>
    <s v="41-06-00-081"/>
    <x v="27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000000"/>
    <n v="0"/>
    <n v="0"/>
    <n v="4000000"/>
    <n v="0"/>
    <n v="3550345"/>
    <n v="449655"/>
    <n v="3550345"/>
    <n v="3541380.58"/>
    <n v="3541380.58"/>
    <n v="3541380.58"/>
  </r>
  <r>
    <s v="41-06-00-081"/>
    <x v="27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7426545"/>
    <n v="4573455"/>
    <n v="7426545"/>
    <n v="6335773.04"/>
    <n v="6335773.04"/>
    <n v="6335773.04"/>
  </r>
  <r>
    <s v="41-06-00-081"/>
    <x v="27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500000"/>
    <n v="0"/>
    <n v="500000"/>
    <n v="0"/>
    <n v="0"/>
    <n v="500000"/>
    <n v="0"/>
    <n v="0"/>
    <n v="0"/>
    <n v="0"/>
  </r>
  <r>
    <s v="41-06-00-081"/>
    <x v="27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1370262"/>
    <n v="0"/>
    <n v="0"/>
    <n v="21370262"/>
    <n v="0"/>
    <n v="20482409"/>
    <n v="887853"/>
    <n v="20482409"/>
    <n v="0"/>
    <n v="0"/>
    <n v="0"/>
  </r>
  <r>
    <s v="41-06-00-081"/>
    <x v="27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431376160"/>
    <n v="0"/>
    <n v="22197509"/>
    <n v="409178651"/>
    <n v="0"/>
    <n v="409178651"/>
    <n v="0"/>
    <n v="409178651"/>
    <n v="26858828"/>
    <n v="26858828"/>
    <n v="26858828"/>
  </r>
  <r>
    <s v="41-06-00-081"/>
    <x v="27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18547499"/>
    <n v="0"/>
    <n v="50053410"/>
    <n v="68494089"/>
    <n v="0"/>
    <n v="68494089"/>
    <n v="0"/>
    <n v="68494089"/>
    <n v="30253320"/>
    <n v="30253320"/>
    <n v="30253320"/>
  </r>
  <r>
    <s v="41-06-00-081"/>
    <x v="27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4652812"/>
    <n v="0"/>
    <n v="0"/>
    <n v="34652812"/>
    <n v="0"/>
    <n v="31524619"/>
    <n v="3128193"/>
    <n v="31524619"/>
    <n v="13380224"/>
    <n v="13380224"/>
    <n v="13380224"/>
  </r>
  <r>
    <s v="41-06-00-081"/>
    <x v="27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4258018"/>
    <n v="0"/>
    <n v="0"/>
    <n v="14258018"/>
    <n v="0"/>
    <n v="6561721"/>
    <n v="7696297"/>
    <n v="6561721"/>
    <n v="5665104"/>
    <n v="5665104"/>
    <n v="5665104"/>
  </r>
  <r>
    <s v="41-06-00-081"/>
    <x v="27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800481882"/>
    <n v="1833475"/>
    <n v="40689554"/>
    <n v="2761625803"/>
    <n v="0"/>
    <n v="2761625803"/>
    <n v="0"/>
    <n v="2761625803"/>
    <n v="1180455118"/>
    <n v="1180455118"/>
    <n v="1180455118"/>
  </r>
  <r>
    <s v="41-06-00-081"/>
    <x v="27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3808035"/>
    <n v="0"/>
    <n v="6338824"/>
    <n v="217469211"/>
    <n v="0"/>
    <n v="217469211"/>
    <n v="0"/>
    <n v="217469211"/>
    <n v="97528051"/>
    <n v="97528051"/>
    <n v="97528051"/>
  </r>
  <r>
    <s v="41-06-00-081"/>
    <x v="27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32018013"/>
    <n v="0"/>
    <n v="29309276"/>
    <n v="602708737"/>
    <n v="0"/>
    <n v="602708737"/>
    <n v="0"/>
    <n v="602708737"/>
    <n v="214705992"/>
    <n v="214705992"/>
    <n v="214705992"/>
  </r>
  <r>
    <s v="41-06-00-081"/>
    <x v="27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0593600"/>
    <n v="1383600"/>
    <n v="9210000"/>
    <n v="0"/>
    <n v="9210000"/>
    <n v="0"/>
    <n v="9210000"/>
    <n v="0"/>
    <n v="0"/>
    <n v="0"/>
  </r>
  <r>
    <s v="41-06-00-081"/>
    <x v="27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511364807"/>
    <n v="453513651"/>
    <n v="0"/>
    <n v="964878458"/>
    <n v="0"/>
    <n v="964878458"/>
    <n v="0"/>
    <n v="964878458"/>
    <n v="647340836"/>
    <n v="647340836"/>
    <n v="647340836"/>
  </r>
  <r>
    <s v="41-06-00-081"/>
    <x v="27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01434000"/>
    <n v="0"/>
    <n v="0"/>
    <n v="101434000"/>
    <n v="0"/>
    <n v="99889933"/>
    <n v="1544067"/>
    <n v="99889933"/>
    <n v="69828847"/>
    <n v="69828847"/>
    <n v="69828847"/>
  </r>
  <r>
    <s v="41-06-00-081"/>
    <x v="27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77860000"/>
    <n v="515000"/>
    <n v="0"/>
    <n v="178375000"/>
    <n v="0"/>
    <n v="177860000"/>
    <n v="515000"/>
    <n v="177860000"/>
    <n v="66563927"/>
    <n v="66563927"/>
    <n v="66563927"/>
  </r>
  <r>
    <s v="41-06-00-081"/>
    <x v="27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27000"/>
    <n v="0"/>
    <n v="27000"/>
    <n v="0"/>
    <n v="27000"/>
    <n v="0"/>
    <n v="27000"/>
    <n v="18384.580000000002"/>
    <n v="18384.580000000002"/>
    <n v="18384.580000000002"/>
  </r>
  <r>
    <s v="41-06-00-081"/>
    <x v="2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26325114480"/>
    <n v="60664500"/>
    <n v="130278755"/>
    <n v="26255500225"/>
    <n v="0"/>
    <n v="26255500225"/>
    <n v="0"/>
    <n v="26255500225"/>
    <n v="13233330964"/>
    <n v="13233330964"/>
    <n v="13233330964"/>
  </r>
  <r>
    <s v="41-06-00-081"/>
    <x v="27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763447288"/>
    <n v="126084000"/>
    <n v="637363288"/>
    <n v="0"/>
    <n v="637363288"/>
    <n v="0"/>
    <n v="637363288"/>
    <n v="38589600"/>
    <n v="38589600"/>
    <n v="38589600"/>
  </r>
  <r>
    <s v="41-06-00-081"/>
    <x v="27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1"/>
    <s v="CSF"/>
    <s v="TRADICIONAL - COMUNITARIO"/>
    <n v="1563263214"/>
    <n v="0"/>
    <n v="689962"/>
    <n v="1562573252"/>
    <n v="0"/>
    <n v="1562573252"/>
    <n v="0"/>
    <n v="1562573252"/>
    <n v="751900869"/>
    <n v="751900869"/>
    <n v="751900869"/>
  </r>
  <r>
    <s v="41-06-00-081"/>
    <x v="27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862412280"/>
    <n v="0"/>
    <n v="862412280"/>
    <n v="0"/>
    <n v="862412280"/>
    <n v="0"/>
    <n v="862412280"/>
    <n v="862412280"/>
    <n v="862412280"/>
    <n v="862412280"/>
  </r>
  <r>
    <s v="41-06-00-081"/>
    <x v="27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96380000"/>
    <n v="7330002"/>
    <n v="289049998"/>
    <n v="0"/>
    <n v="289049998"/>
    <n v="0"/>
    <n v="289049998"/>
    <n v="127674665"/>
    <n v="127674665"/>
    <n v="127674665"/>
  </r>
  <r>
    <s v="41-06-00-081"/>
    <x v="27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54525027"/>
    <n v="0"/>
    <n v="57525027"/>
    <n v="0"/>
    <n v="35431988"/>
    <n v="22093039"/>
    <n v="35431988"/>
    <n v="29464293"/>
    <n v="29464293"/>
    <n v="29464293"/>
  </r>
  <r>
    <s v="41-06-00-081"/>
    <x v="27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12000"/>
    <n v="0"/>
    <n v="12000"/>
    <n v="0"/>
    <n v="12000"/>
    <n v="0"/>
    <n v="12000"/>
    <n v="3597.75"/>
    <n v="3597.75"/>
    <n v="3597.75"/>
  </r>
  <r>
    <s v="41-06-00-081"/>
    <x v="27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419344640"/>
    <n v="226549500"/>
    <n v="0"/>
    <n v="1645894140"/>
    <n v="0"/>
    <n v="1645894140"/>
    <n v="0"/>
    <n v="1645894140"/>
    <n v="425803392"/>
    <n v="425803392"/>
    <n v="425803392"/>
  </r>
  <r>
    <s v="41-06-00-081"/>
    <x v="27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430192679"/>
    <n v="0"/>
    <n v="0"/>
    <n v="430192679"/>
    <n v="0"/>
    <n v="430192679"/>
    <n v="0"/>
    <n v="430192679"/>
    <n v="257519170"/>
    <n v="257519170"/>
    <n v="257519170"/>
  </r>
  <r>
    <s v="41-06-00-081"/>
    <x v="27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887967"/>
    <n v="0"/>
    <n v="34678967"/>
    <n v="0"/>
    <n v="32791000"/>
    <n v="1887967"/>
    <n v="32791000"/>
    <n v="15699933"/>
    <n v="15699933"/>
    <n v="15699933"/>
  </r>
  <r>
    <s v="41-06-00-081"/>
    <x v="27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6289465"/>
    <n v="0"/>
    <n v="0"/>
    <n v="16289465"/>
    <n v="0"/>
    <n v="6535394"/>
    <n v="9754071"/>
    <n v="6535394"/>
    <n v="5327972"/>
    <n v="5327972"/>
    <n v="5327972"/>
  </r>
  <r>
    <s v="41-06-00-081"/>
    <x v="27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2000"/>
    <n v="2984"/>
    <n v="2000"/>
    <n v="0"/>
    <n v="0"/>
    <n v="0"/>
  </r>
  <r>
    <s v="41-06-00-081"/>
    <x v="27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605430090"/>
    <n v="0"/>
    <n v="257540940"/>
    <n v="1347889150"/>
    <n v="0"/>
    <n v="1347889150"/>
    <n v="0"/>
    <n v="1347889150"/>
    <n v="117081387"/>
    <n v="117081387"/>
    <n v="117081387"/>
  </r>
  <r>
    <s v="41-06-00-081"/>
    <x v="27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328205910"/>
    <n v="0"/>
    <n v="14957460"/>
    <n v="313248450"/>
    <n v="0"/>
    <n v="313248450"/>
    <n v="0"/>
    <n v="313248450"/>
    <n v="83471362"/>
    <n v="83471362"/>
    <n v="83471362"/>
  </r>
  <r>
    <s v="41-06-00-081"/>
    <x v="27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226549500"/>
    <n v="0"/>
    <n v="226549500"/>
    <n v="0"/>
    <n v="226549500"/>
    <n v="0"/>
    <n v="226549500"/>
    <n v="0"/>
    <n v="0"/>
    <n v="0"/>
  </r>
  <r>
    <s v="41-06-00-081"/>
    <x v="27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5952800"/>
    <n v="62717000"/>
    <n v="0"/>
    <n v="62717000"/>
    <n v="0"/>
    <n v="62717000"/>
    <n v="22110400"/>
    <n v="22110400"/>
    <n v="22110400"/>
  </r>
  <r>
    <s v="41-06-00-081"/>
    <x v="27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9000000"/>
    <n v="0"/>
    <n v="12000000"/>
    <n v="0"/>
    <n v="6428909"/>
    <n v="5571091"/>
    <n v="6428909"/>
    <n v="5049907"/>
    <n v="5049907"/>
    <n v="5049907"/>
  </r>
  <r>
    <s v="41-06-00-081"/>
    <x v="27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7734544"/>
    <n v="7640544"/>
    <n v="94000"/>
    <n v="0"/>
    <n v="94000"/>
    <n v="0"/>
    <n v="94000"/>
    <n v="2676.53"/>
    <n v="2676.53"/>
    <n v="2676.53"/>
  </r>
  <r>
    <s v="41-06-00-081"/>
    <x v="27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3247"/>
    <n v="73168533"/>
    <n v="0"/>
    <n v="73168533"/>
    <n v="0"/>
    <n v="73168533"/>
    <n v="31009833"/>
    <n v="31009833"/>
    <n v="31009833"/>
  </r>
  <r>
    <s v="41-06-00-081"/>
    <x v="27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9753156"/>
    <n v="6211277"/>
    <n v="9753156"/>
    <n v="8316217"/>
    <n v="8316217"/>
    <n v="8316217"/>
  </r>
  <r>
    <s v="41-06-00-081"/>
    <x v="27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3500"/>
    <n v="0"/>
    <n v="3500"/>
    <n v="0"/>
    <n v="3500"/>
    <n v="0"/>
    <n v="3500"/>
    <n v="0"/>
    <n v="0"/>
    <n v="0"/>
  </r>
  <r>
    <s v="41-06-00-081"/>
    <x v="27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15800"/>
    <n v="93710"/>
    <n v="47678400"/>
    <n v="0"/>
    <n v="45738000"/>
    <n v="1940400"/>
    <n v="45738000"/>
    <n v="19265400"/>
    <n v="19265400"/>
    <n v="19265400"/>
  </r>
  <r>
    <s v="41-06-00-081"/>
    <x v="27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5109843"/>
    <n v="0"/>
    <n v="0"/>
    <n v="5109843"/>
    <n v="0"/>
    <n v="2934380"/>
    <n v="2175463"/>
    <n v="2934380"/>
    <n v="2013411"/>
    <n v="2013411"/>
    <n v="2013411"/>
  </r>
  <r>
    <s v="41-06-00-081"/>
    <x v="27"/>
    <s v="C-4199-1500-1-0-999"/>
    <s v="C-4199-1500-1"/>
    <x v="10"/>
    <s v="DIRECCIÓN DE INFORMACIÓN Y TECNOLOGÍA"/>
    <s v="Tecnología"/>
    <x v="1"/>
    <s v="4199"/>
    <s v="1500"/>
    <s v="1"/>
    <s v="0"/>
    <s v="999"/>
    <m/>
    <m/>
    <s v="Propios"/>
    <s v="27"/>
    <s v="CSF"/>
    <s v="GRAVAMEN A LOS MOVIMIENTOS FINANCIEROS - GMF"/>
    <n v="0"/>
    <n v="5000"/>
    <n v="0"/>
    <n v="5000"/>
    <n v="0"/>
    <n v="5000"/>
    <n v="0"/>
    <n v="5000"/>
    <n v="984.48"/>
    <n v="984.48"/>
    <n v="984.48"/>
  </r>
  <r>
    <s v="41-06-00-081"/>
    <x v="27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60298013"/>
    <n v="11199000"/>
    <n v="15467013"/>
    <n v="256030000"/>
    <n v="0"/>
    <n v="256030000"/>
    <n v="0"/>
    <n v="256030000"/>
    <n v="126083804"/>
    <n v="126083804"/>
    <n v="126083804"/>
  </r>
  <r>
    <s v="41-06-00-081"/>
    <x v="27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8100000"/>
    <n v="0"/>
    <n v="8100000"/>
    <n v="0"/>
    <n v="3642121"/>
    <n v="4457879"/>
    <n v="3642121"/>
    <n v="3050340"/>
    <n v="3050340"/>
    <n v="3050340"/>
  </r>
  <r>
    <s v="41-06-00-081"/>
    <x v="27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000000"/>
    <n v="0"/>
    <n v="1500000"/>
    <n v="500000"/>
    <n v="0"/>
    <n v="0"/>
    <n v="500000"/>
    <n v="0"/>
    <n v="0"/>
    <n v="0"/>
    <n v="0"/>
  </r>
  <r>
    <s v="41-06-00-081"/>
    <x v="27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203100"/>
    <n v="15203100"/>
    <n v="15203100"/>
  </r>
  <r>
    <s v="41-06-00-081"/>
    <x v="27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92523066"/>
    <n v="51794105"/>
    <n v="2726006"/>
    <n v="441591165"/>
    <n v="0"/>
    <n v="441591165"/>
    <n v="0"/>
    <n v="441591165"/>
    <n v="155875923"/>
    <n v="155875923"/>
    <n v="155875923"/>
  </r>
  <r>
    <s v="41-06-00-081"/>
    <x v="27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2457088"/>
    <n v="0"/>
    <n v="0"/>
    <n v="12457088"/>
    <n v="0"/>
    <n v="12457088"/>
    <n v="0"/>
    <n v="12457088"/>
    <n v="5190455"/>
    <n v="5190455"/>
    <n v="5190455"/>
  </r>
  <r>
    <s v="41-06-00-081"/>
    <x v="27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42406000"/>
    <n v="0"/>
    <n v="42406000"/>
    <n v="0"/>
    <n v="0"/>
    <n v="42406000"/>
    <n v="0"/>
    <n v="0"/>
    <n v="0"/>
    <n v="0"/>
  </r>
  <r>
    <s v="41-06-00-081"/>
    <x v="27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6176000"/>
    <n v="0"/>
    <n v="6176000"/>
    <n v="0"/>
    <n v="6176000"/>
    <n v="0"/>
    <n v="0"/>
    <n v="0"/>
    <n v="0"/>
    <n v="0"/>
  </r>
  <r>
    <s v="41-06-00-081"/>
    <x v="27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400000"/>
    <n v="0"/>
    <n v="0"/>
    <n v="3400000"/>
    <n v="0"/>
    <n v="3232831"/>
    <n v="167169"/>
    <n v="3232831"/>
    <n v="3232831"/>
    <n v="3232831"/>
    <n v="3232831"/>
  </r>
  <r>
    <s v="41-06-00-081"/>
    <x v="27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81107"/>
    <n v="169624"/>
    <n v="0"/>
    <n v="450731"/>
    <n v="0"/>
    <n v="450731"/>
    <n v="0"/>
    <n v="450731"/>
    <n v="11460.83"/>
    <n v="11460.83"/>
    <n v="11460.83"/>
  </r>
  <r>
    <s v="41-06-00-081"/>
    <x v="27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0"/>
    <n v="0"/>
    <n v="0"/>
    <n v="0"/>
  </r>
  <r>
    <s v="41-06-00-081"/>
    <x v="27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83000000"/>
    <n v="0"/>
    <n v="0"/>
    <n v="83000000"/>
    <n v="0"/>
    <n v="65619150"/>
    <n v="17380850"/>
    <n v="65619150"/>
    <n v="6686775"/>
    <n v="6686775"/>
    <n v="6686775"/>
  </r>
  <r>
    <s v="41-06-00-081"/>
    <x v="27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3000000"/>
    <n v="0"/>
    <n v="0"/>
    <n v="13000000"/>
    <n v="0"/>
    <n v="13000000"/>
    <n v="0"/>
    <n v="7993500"/>
    <n v="0"/>
    <n v="0"/>
    <n v="0"/>
  </r>
  <r>
    <s v="41-06-00-081"/>
    <x v="27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0"/>
    <n v="77568000"/>
    <n v="0"/>
    <n v="77568000"/>
    <n v="0"/>
    <n v="77568000"/>
    <n v="38339799"/>
    <n v="38339799"/>
    <n v="38339799"/>
  </r>
  <r>
    <s v="41-06-00-081"/>
    <x v="27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176000"/>
    <n v="4877636"/>
    <n v="0"/>
    <n v="11053636"/>
    <n v="0"/>
    <n v="4570067"/>
    <n v="6483569"/>
    <n v="4570067"/>
    <n v="4570067"/>
    <n v="4570067"/>
    <n v="4570067"/>
  </r>
  <r>
    <s v="41-06-00-085"/>
    <x v="28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23200000"/>
    <n v="665000"/>
    <n v="20849"/>
    <n v="23844151"/>
    <n v="0"/>
    <n v="23844151"/>
    <n v="0"/>
    <n v="23844151"/>
    <n v="23844151"/>
    <n v="23844151"/>
    <n v="23844151"/>
  </r>
  <r>
    <s v="41-06-00-085"/>
    <x v="28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7000000"/>
    <n v="0"/>
    <n v="0"/>
    <n v="7000000"/>
    <n v="0"/>
    <n v="7000000"/>
    <n v="0"/>
    <n v="7000000"/>
    <n v="154809"/>
    <n v="154809"/>
    <n v="154809"/>
  </r>
  <r>
    <s v="41-06-00-085"/>
    <x v="28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8000000"/>
    <n v="0"/>
    <n v="0"/>
    <n v="8000000"/>
    <n v="0"/>
    <n v="8000000"/>
    <n v="0"/>
    <n v="1145250.95"/>
    <n v="825327.59"/>
    <n v="825327.59"/>
    <n v="825327.59"/>
  </r>
  <r>
    <s v="41-06-00-085"/>
    <x v="28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72"/>
    <n v="0"/>
    <n v="0"/>
    <n v="0"/>
  </r>
  <r>
    <s v="41-06-00-085"/>
    <x v="28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76919952"/>
    <n v="0"/>
    <n v="0"/>
    <n v="76919952"/>
    <n v="0"/>
    <n v="71679578"/>
    <n v="5240374"/>
    <n v="71679578"/>
    <n v="23070848"/>
    <n v="23070848"/>
    <n v="23070848"/>
  </r>
  <r>
    <s v="41-06-00-085"/>
    <x v="28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6000000"/>
    <n v="839940"/>
    <n v="0"/>
    <n v="6839940"/>
    <n v="0"/>
    <n v="6839940"/>
    <n v="0"/>
    <n v="4375146"/>
    <n v="3814900"/>
    <n v="3814900"/>
    <n v="3814900"/>
  </r>
  <r>
    <s v="41-06-00-085"/>
    <x v="28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2000000"/>
    <n v="0"/>
    <n v="0"/>
    <n v="2000000"/>
    <n v="0"/>
    <n v="2000000"/>
    <n v="0"/>
    <n v="1465046"/>
    <n v="1460446"/>
    <n v="1460446"/>
    <n v="1460446"/>
  </r>
  <r>
    <s v="41-06-00-085"/>
    <x v="28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36000000"/>
    <n v="0"/>
    <n v="0"/>
    <n v="36000000"/>
    <n v="0"/>
    <n v="36000000"/>
    <n v="0"/>
    <n v="36000000"/>
    <n v="35999424"/>
    <n v="35999424"/>
    <n v="35999424"/>
  </r>
  <r>
    <s v="41-06-00-085"/>
    <x v="28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00000"/>
    <n v="0"/>
    <n v="0"/>
    <n v="300000"/>
    <n v="0"/>
    <n v="300000"/>
    <n v="0"/>
    <n v="217835"/>
    <n v="217289"/>
    <n v="217289"/>
    <n v="217289"/>
  </r>
  <r>
    <s v="41-06-00-085"/>
    <x v="28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2000000"/>
    <n v="0"/>
    <n v="0"/>
    <n v="2000000"/>
    <n v="0"/>
    <n v="2000000"/>
    <n v="0"/>
    <n v="1618239"/>
    <n v="1613725"/>
    <n v="1613725"/>
    <n v="1613725"/>
  </r>
  <r>
    <s v="41-06-00-085"/>
    <x v="28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12000000"/>
    <n v="0"/>
    <n v="9953499"/>
    <n v="8910080"/>
    <n v="8910080"/>
    <n v="8910080"/>
  </r>
  <r>
    <s v="41-06-00-085"/>
    <x v="28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000000"/>
    <n v="0"/>
    <n v="1000000"/>
    <n v="0"/>
    <n v="1000000"/>
    <n v="0"/>
    <n v="90827"/>
    <n v="0"/>
    <n v="0"/>
    <n v="0"/>
  </r>
  <r>
    <s v="41-06-00-085"/>
    <x v="28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5068961"/>
    <n v="0"/>
    <n v="0"/>
    <n v="25068961"/>
    <n v="0"/>
    <n v="25067487"/>
    <n v="1474"/>
    <n v="12302503"/>
    <n v="0"/>
    <n v="0"/>
    <n v="0"/>
  </r>
  <r>
    <s v="41-06-00-085"/>
    <x v="28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422503360"/>
    <n v="0"/>
    <n v="50406225"/>
    <n v="372097135"/>
    <n v="0"/>
    <n v="372097135"/>
    <n v="0"/>
    <n v="372097135"/>
    <n v="17985815"/>
    <n v="17985815"/>
    <n v="17985815"/>
  </r>
  <r>
    <s v="41-06-00-085"/>
    <x v="28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27489154"/>
    <n v="17857000"/>
    <n v="68098498"/>
    <n v="77247656"/>
    <n v="0"/>
    <n v="59390656"/>
    <n v="17857000"/>
    <n v="59390656"/>
    <n v="26201760"/>
    <n v="26201760"/>
    <n v="26201760"/>
  </r>
  <r>
    <s v="41-06-00-085"/>
    <x v="28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70799784"/>
    <n v="0"/>
    <n v="7146792"/>
    <n v="63652992"/>
    <n v="0"/>
    <n v="62834304"/>
    <n v="818688"/>
    <n v="62834304"/>
    <n v="28654080"/>
    <n v="28654080"/>
    <n v="28654080"/>
  </r>
  <r>
    <s v="41-06-00-085"/>
    <x v="28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348391"/>
    <n v="0"/>
    <n v="0"/>
    <n v="13348391"/>
    <n v="0"/>
    <n v="13348391"/>
    <n v="0"/>
    <n v="5374225"/>
    <n v="4811601"/>
    <n v="4811601"/>
    <n v="4811601"/>
  </r>
  <r>
    <s v="41-06-00-085"/>
    <x v="28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401478000"/>
    <n v="0"/>
    <n v="401478000"/>
    <n v="0"/>
    <n v="0"/>
    <n v="0"/>
    <n v="0"/>
    <n v="0"/>
    <n v="0"/>
    <n v="0"/>
    <n v="0"/>
  </r>
  <r>
    <s v="41-06-00-085"/>
    <x v="28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575652212"/>
    <n v="12382838"/>
    <n v="57998972"/>
    <n v="3530036078"/>
    <n v="0"/>
    <n v="3516427902"/>
    <n v="13608176"/>
    <n v="3382942176"/>
    <n v="1386300611"/>
    <n v="1386300611"/>
    <n v="1386300611"/>
  </r>
  <r>
    <s v="41-06-00-085"/>
    <x v="28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29892619"/>
    <n v="0"/>
    <n v="44113870"/>
    <n v="185778749"/>
    <n v="0"/>
    <n v="185778749"/>
    <n v="0"/>
    <n v="165903570"/>
    <n v="83100024"/>
    <n v="83100024"/>
    <n v="83100024"/>
  </r>
  <r>
    <s v="41-06-00-085"/>
    <x v="28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1484760618"/>
    <n v="0"/>
    <n v="43279966"/>
    <n v="1441480652"/>
    <n v="0"/>
    <n v="1441480652"/>
    <n v="0"/>
    <n v="1434443460"/>
    <n v="625403132"/>
    <n v="625403132"/>
    <n v="625403132"/>
  </r>
  <r>
    <s v="41-06-00-085"/>
    <x v="28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19147840"/>
    <n v="0"/>
    <n v="19147840"/>
    <n v="0"/>
    <n v="13983560"/>
    <n v="5164280"/>
    <n v="13983560"/>
    <n v="7908120"/>
    <n v="7908120"/>
    <n v="7908120"/>
  </r>
  <r>
    <s v="41-06-00-085"/>
    <x v="28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428282232"/>
    <n v="290229197"/>
    <n v="0"/>
    <n v="718511429"/>
    <n v="0"/>
    <n v="718511429"/>
    <n v="0"/>
    <n v="692477363"/>
    <n v="463196499"/>
    <n v="463196499"/>
    <n v="463196499"/>
  </r>
  <r>
    <s v="41-06-00-085"/>
    <x v="28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89961000"/>
    <n v="0"/>
    <n v="0"/>
    <n v="189961000"/>
    <n v="0"/>
    <n v="189961000"/>
    <n v="0"/>
    <n v="104614010"/>
    <n v="83615541"/>
    <n v="83615541"/>
    <n v="83615541"/>
  </r>
  <r>
    <s v="41-06-00-085"/>
    <x v="28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67689000"/>
    <n v="0"/>
    <n v="0"/>
    <n v="67689000"/>
    <n v="0"/>
    <n v="67689000"/>
    <n v="0"/>
    <n v="62425381"/>
    <n v="28571333"/>
    <n v="28571333"/>
    <n v="28571333"/>
  </r>
  <r>
    <s v="41-06-00-085"/>
    <x v="28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17131"/>
    <n v="0"/>
    <n v="17131"/>
    <n v="0"/>
    <n v="17131"/>
    <n v="0"/>
    <n v="17131"/>
    <n v="11285"/>
    <n v="11285"/>
    <n v="11285"/>
  </r>
  <r>
    <s v="41-06-00-085"/>
    <x v="2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4773600"/>
    <n v="0"/>
    <n v="4773600"/>
    <n v="0"/>
    <n v="4773600"/>
    <n v="0"/>
    <n v="4773600"/>
    <n v="2652000"/>
    <n v="2652000"/>
    <n v="2652000"/>
  </r>
  <r>
    <s v="41-06-00-085"/>
    <x v="28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24076727223"/>
    <n v="2393300051"/>
    <n v="134483841"/>
    <n v="26335543433"/>
    <n v="0"/>
    <n v="26211736265"/>
    <n v="123807168"/>
    <n v="26211736265"/>
    <n v="12447351873"/>
    <n v="12447351873"/>
    <n v="12447351873"/>
  </r>
  <r>
    <s v="41-06-00-085"/>
    <x v="28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32554030"/>
    <n v="0"/>
    <n v="757612"/>
    <n v="431796418"/>
    <n v="0"/>
    <n v="430791477"/>
    <n v="1004941"/>
    <n v="430791477"/>
    <n v="203296538"/>
    <n v="203296538"/>
    <n v="203296538"/>
  </r>
  <r>
    <s v="41-06-00-085"/>
    <x v="28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183690695"/>
    <n v="0"/>
    <n v="0"/>
    <n v="183690695"/>
    <n v="0"/>
    <n v="176945855"/>
    <n v="6744840"/>
    <n v="73375840"/>
    <n v="0"/>
    <n v="0"/>
    <n v="0"/>
  </r>
  <r>
    <s v="41-06-00-085"/>
    <x v="28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29680000"/>
    <n v="966667"/>
    <n v="228713333"/>
    <n v="0"/>
    <n v="228713333"/>
    <n v="0"/>
    <n v="228713333"/>
    <n v="103046999"/>
    <n v="103046999"/>
    <n v="103046999"/>
  </r>
  <r>
    <s v="41-06-00-085"/>
    <x v="28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9506200"/>
    <n v="52678192"/>
    <n v="0"/>
    <n v="62184392"/>
    <n v="0"/>
    <n v="62184392"/>
    <n v="0"/>
    <n v="37015231"/>
    <n v="31734205"/>
    <n v="31734205"/>
    <n v="31734205"/>
  </r>
  <r>
    <s v="41-06-00-085"/>
    <x v="28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9187"/>
    <n v="0"/>
    <n v="9187"/>
    <n v="0"/>
    <n v="9187"/>
    <n v="0"/>
    <n v="9187"/>
    <n v="2320"/>
    <n v="2320"/>
    <n v="2320"/>
  </r>
  <r>
    <s v="41-06-00-085"/>
    <x v="28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912435840"/>
    <n v="172971840"/>
    <n v="0"/>
    <n v="1085407680"/>
    <n v="0"/>
    <n v="1085407680"/>
    <n v="0"/>
    <n v="1085407680"/>
    <n v="273730752"/>
    <n v="273730752"/>
    <n v="273730752"/>
  </r>
  <r>
    <s v="41-06-00-085"/>
    <x v="28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117441336"/>
    <n v="0"/>
    <n v="0"/>
    <n v="117441336"/>
    <n v="0"/>
    <n v="117441336"/>
    <n v="0"/>
    <n v="117441336"/>
    <n v="70464800"/>
    <n v="70464800"/>
    <n v="70464800"/>
  </r>
  <r>
    <s v="41-06-00-085"/>
    <x v="28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0"/>
    <n v="32791000"/>
    <n v="0"/>
    <n v="32791000"/>
    <n v="0"/>
    <n v="32791000"/>
    <n v="14507533"/>
    <n v="14507533"/>
    <n v="14507533"/>
  </r>
  <r>
    <s v="41-06-00-085"/>
    <x v="28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3414853"/>
    <n v="0"/>
    <n v="0"/>
    <n v="13414853"/>
    <n v="0"/>
    <n v="13414853"/>
    <n v="0"/>
    <n v="4962492"/>
    <n v="4287816"/>
    <n v="4287816"/>
    <n v="4287816"/>
  </r>
  <r>
    <s v="41-06-00-085"/>
    <x v="28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0"/>
    <n v="0"/>
    <n v="0"/>
  </r>
  <r>
    <s v="41-06-00-085"/>
    <x v="28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743116910"/>
    <n v="96547500"/>
    <n v="69177400"/>
    <n v="770487010"/>
    <n v="0"/>
    <n v="673939510"/>
    <n v="96547500"/>
    <n v="673939510"/>
    <n v="52682250"/>
    <n v="52682250"/>
    <n v="52682250"/>
  </r>
  <r>
    <s v="41-06-00-085"/>
    <x v="28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53126890"/>
    <n v="0"/>
    <n v="5072600"/>
    <n v="148054290"/>
    <n v="0"/>
    <n v="148054290"/>
    <n v="0"/>
    <n v="148054290"/>
    <n v="41799400"/>
    <n v="41799400"/>
    <n v="41799400"/>
  </r>
  <r>
    <s v="41-06-00-085"/>
    <x v="28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72971840"/>
    <n v="0"/>
    <n v="172971840"/>
    <n v="0"/>
    <n v="172971840"/>
    <n v="0"/>
    <n v="172971840"/>
    <n v="0"/>
    <n v="0"/>
    <n v="0"/>
  </r>
  <r>
    <s v="41-06-00-085"/>
    <x v="28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2551200"/>
    <n v="66118600"/>
    <n v="0"/>
    <n v="66118600"/>
    <n v="0"/>
    <n v="66118600"/>
    <n v="25512000"/>
    <n v="25512000"/>
    <n v="25512000"/>
  </r>
  <r>
    <s v="41-06-00-085"/>
    <x v="28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11000000"/>
    <n v="0"/>
    <n v="6791424"/>
    <n v="4604220"/>
    <n v="4604220"/>
    <n v="4604220"/>
  </r>
  <r>
    <s v="41-06-00-085"/>
    <x v="28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3584975"/>
    <n v="0"/>
    <n v="3584975"/>
    <n v="0"/>
    <n v="3584975"/>
    <n v="0"/>
    <n v="3584975"/>
    <n v="4053"/>
    <n v="4053"/>
    <n v="4053"/>
  </r>
  <r>
    <s v="41-06-00-085"/>
    <x v="28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05643560"/>
    <n v="0"/>
    <n v="814560"/>
    <n v="104829000"/>
    <n v="0"/>
    <n v="104829000"/>
    <n v="0"/>
    <n v="104829000"/>
    <n v="46351134"/>
    <n v="46351134"/>
    <n v="46351134"/>
  </r>
  <r>
    <s v="41-06-00-085"/>
    <x v="28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2072079"/>
    <n v="0"/>
    <n v="0"/>
    <n v="22072079"/>
    <n v="0"/>
    <n v="22072079"/>
    <n v="0"/>
    <n v="20577479"/>
    <n v="15351759"/>
    <n v="15351759"/>
    <n v="15351759"/>
  </r>
  <r>
    <s v="41-06-00-085"/>
    <x v="28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0"/>
    <n v="4226"/>
    <n v="0"/>
    <n v="4226"/>
    <n v="0"/>
    <n v="4226"/>
    <n v="0"/>
    <n v="4226"/>
    <n v="0"/>
    <n v="0"/>
    <n v="0"/>
  </r>
  <r>
    <s v="41-06-00-085"/>
    <x v="28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0436575"/>
    <n v="873425"/>
    <n v="0"/>
    <n v="91310000"/>
    <n v="0"/>
    <n v="90436575"/>
    <n v="873425"/>
    <n v="90436575"/>
    <n v="42271466"/>
    <n v="42271466"/>
    <n v="42271466"/>
  </r>
  <r>
    <s v="41-06-00-085"/>
    <x v="28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6311350"/>
    <n v="0"/>
    <n v="0"/>
    <n v="6311350"/>
    <n v="0"/>
    <n v="6311350"/>
    <n v="0"/>
    <n v="3902986"/>
    <n v="3271094"/>
    <n v="3271094"/>
    <n v="3271094"/>
  </r>
  <r>
    <s v="41-06-00-085"/>
    <x v="28"/>
    <s v="C-4199-1500-1-0-999"/>
    <s v="C-4199-1500-1"/>
    <x v="10"/>
    <s v="DIRECCIÓN DE INFORMACIÓN Y TECNOLOGÍA"/>
    <s v="Tecnología"/>
    <x v="1"/>
    <s v="4199"/>
    <s v="1500"/>
    <s v="1"/>
    <s v="0"/>
    <s v="999"/>
    <m/>
    <m/>
    <s v="Propios"/>
    <s v="27"/>
    <s v="CSF"/>
    <s v="GRAVAMEN A LOS MOVIMIENTOS FINANCIEROS - GMF"/>
    <n v="0"/>
    <n v="3617"/>
    <n v="0"/>
    <n v="3617"/>
    <n v="0"/>
    <n v="3617"/>
    <n v="0"/>
    <n v="3617"/>
    <n v="0"/>
    <n v="0"/>
    <n v="0"/>
  </r>
  <r>
    <s v="41-06-00-085"/>
    <x v="28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603879420"/>
    <n v="51266534"/>
    <n v="75489420"/>
    <n v="579656534"/>
    <n v="0"/>
    <n v="577172359"/>
    <n v="2484175"/>
    <n v="569706359"/>
    <n v="326856333"/>
    <n v="326856333"/>
    <n v="326856333"/>
  </r>
  <r>
    <s v="41-06-00-085"/>
    <x v="28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20000000"/>
    <n v="0"/>
    <n v="20000000"/>
    <n v="0"/>
    <n v="20000000"/>
    <n v="0"/>
    <n v="10600499"/>
    <n v="8902591"/>
    <n v="8902591"/>
    <n v="8902591"/>
  </r>
  <r>
    <s v="41-06-00-085"/>
    <x v="28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010000"/>
    <n v="0"/>
    <n v="0"/>
    <n v="2010000"/>
    <n v="0"/>
    <n v="2010000"/>
    <n v="0"/>
    <n v="0"/>
    <n v="0"/>
    <n v="0"/>
    <n v="0"/>
  </r>
  <r>
    <s v="41-06-00-085"/>
    <x v="28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278235"/>
    <n v="29810000"/>
    <n v="0"/>
    <n v="29810000"/>
    <n v="0"/>
    <n v="29810000"/>
    <n v="15302467"/>
    <n v="15302467"/>
    <n v="15302467"/>
  </r>
  <r>
    <s v="41-06-00-085"/>
    <x v="28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06985389"/>
    <n v="57000000"/>
    <n v="0"/>
    <n v="363985389"/>
    <n v="0"/>
    <n v="363985389"/>
    <n v="0"/>
    <n v="363985389"/>
    <n v="95565292"/>
    <n v="95565292"/>
    <n v="95565292"/>
  </r>
  <r>
    <s v="41-06-00-085"/>
    <x v="28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12107859"/>
    <n v="0"/>
    <n v="0"/>
    <n v="212107859"/>
    <n v="0"/>
    <n v="212107859"/>
    <n v="0"/>
    <n v="212107859"/>
    <n v="101067700"/>
    <n v="101067700"/>
    <n v="101067700"/>
  </r>
  <r>
    <s v="41-06-00-085"/>
    <x v="28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85817000"/>
    <n v="0"/>
    <n v="85817000"/>
    <n v="0"/>
    <n v="85817000"/>
    <n v="0"/>
    <n v="26364590"/>
    <n v="26364590"/>
    <n v="26364590"/>
    <n v="26364590"/>
  </r>
  <r>
    <s v="41-06-00-085"/>
    <x v="28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3253000"/>
    <n v="0"/>
    <n v="3253000"/>
    <n v="0"/>
    <n v="3253000"/>
    <n v="0"/>
    <n v="0"/>
    <n v="0"/>
    <n v="0"/>
    <n v="0"/>
  </r>
  <r>
    <s v="41-06-00-085"/>
    <x v="28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400000"/>
    <n v="0"/>
    <n v="0"/>
    <n v="2400000"/>
    <n v="0"/>
    <n v="2400000"/>
    <n v="0"/>
    <n v="378947"/>
    <n v="255298"/>
    <n v="255298"/>
    <n v="255298"/>
  </r>
  <r>
    <s v="41-06-00-085"/>
    <x v="28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463788"/>
    <n v="343268"/>
    <n v="0"/>
    <n v="807056"/>
    <n v="0"/>
    <n v="807056"/>
    <n v="0"/>
    <n v="807056"/>
    <n v="35756"/>
    <n v="35756"/>
    <n v="35756"/>
  </r>
  <r>
    <s v="41-06-00-085"/>
    <x v="28"/>
    <s v="C-4199-1500-5-0-101"/>
    <s v="C-4199-1500-5"/>
    <x v="6"/>
    <s v="DIRECCION ADMINISTRATIVA"/>
    <s v="Administrativa CONS"/>
    <x v="1"/>
    <s v="4199"/>
    <s v="1500"/>
    <s v="5"/>
    <s v="0"/>
    <s v="101"/>
    <m/>
    <m/>
    <s v="Nación"/>
    <s v="16"/>
    <s v="CSF"/>
    <s v="CONSTRUCCION, AMPLIACIÓN Y ADECUACIÓN DE LA INFRAESTRUCTURA"/>
    <n v="0"/>
    <n v="61090622"/>
    <n v="0"/>
    <n v="61090622"/>
    <n v="0"/>
    <n v="0"/>
    <n v="61090622"/>
    <n v="0"/>
    <n v="0"/>
    <n v="0"/>
    <n v="0"/>
  </r>
  <r>
    <s v="41-06-00-085"/>
    <x v="28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60000000"/>
    <n v="0"/>
    <n v="60000000"/>
    <n v="0"/>
    <n v="60000000"/>
    <n v="0"/>
    <n v="0"/>
    <n v="0"/>
    <n v="0"/>
    <n v="0"/>
  </r>
  <r>
    <s v="41-06-00-085"/>
    <x v="28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50000000"/>
    <n v="0"/>
    <n v="0"/>
    <n v="150000000"/>
    <n v="0"/>
    <n v="149999515"/>
    <n v="485"/>
    <n v="7761802"/>
    <n v="0"/>
    <n v="0"/>
    <n v="0"/>
  </r>
  <r>
    <s v="41-06-00-085"/>
    <x v="28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10408000"/>
    <n v="10408000"/>
    <n v="10408000"/>
    <n v="10408000"/>
  </r>
  <r>
    <s v="41-06-00-085"/>
    <x v="28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163134"/>
    <n v="77404866"/>
    <n v="0"/>
    <n v="77404866"/>
    <n v="0"/>
    <n v="77404866"/>
    <n v="38848633"/>
    <n v="38848633"/>
    <n v="38848633"/>
  </r>
  <r>
    <s v="41-06-00-085"/>
    <x v="28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3271000"/>
    <n v="351070"/>
    <n v="0"/>
    <n v="3622070"/>
    <n v="0"/>
    <n v="3271000"/>
    <n v="351070"/>
    <n v="2372456"/>
    <n v="1335890"/>
    <n v="1335890"/>
    <n v="1335890"/>
  </r>
  <r>
    <s v="41-06-00-086"/>
    <x v="29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3400000"/>
    <n v="0"/>
    <n v="216371"/>
    <n v="13183629"/>
    <n v="0"/>
    <n v="13183629"/>
    <n v="0"/>
    <n v="13183629"/>
    <n v="13183629"/>
    <n v="13183629"/>
    <n v="13183629"/>
  </r>
  <r>
    <s v="41-06-00-086"/>
    <x v="29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1316000"/>
    <n v="1811800"/>
    <n v="0"/>
    <n v="23127800"/>
    <n v="0"/>
    <n v="23126553"/>
    <n v="1247"/>
    <n v="19690113"/>
    <n v="14819100"/>
    <n v="14819100"/>
    <n v="14819100"/>
  </r>
  <r>
    <s v="41-06-00-086"/>
    <x v="29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9700000"/>
    <n v="0"/>
    <n v="0"/>
    <n v="9700000"/>
    <n v="0"/>
    <n v="2987410.61"/>
    <n v="6712589.3899999997"/>
    <n v="388"/>
    <n v="0"/>
    <n v="0"/>
    <n v="0"/>
  </r>
  <r>
    <s v="41-06-00-086"/>
    <x v="29"/>
    <s v="A-2-0-4-4-18"/>
    <s v="A-2-0-4"/>
    <x v="0"/>
    <s v="DIRECCION ADMINISTRATIVA"/>
    <s v="Administrativa"/>
    <x v="0"/>
    <s v="2"/>
    <s v="0"/>
    <s v="4"/>
    <s v="4"/>
    <s v="18"/>
    <m/>
    <m/>
    <s v="Propios"/>
    <s v="27"/>
    <s v="CSF"/>
    <s v="PRODUCTOS DE CAFETERIA Y RESTAURANTE"/>
    <n v="0"/>
    <n v="8002200"/>
    <n v="0"/>
    <n v="8002200"/>
    <n v="0"/>
    <n v="300000"/>
    <n v="7702200"/>
    <n v="300000"/>
    <n v="300000"/>
    <n v="300000"/>
    <n v="300000"/>
  </r>
  <r>
    <s v="41-06-00-086"/>
    <x v="29"/>
    <s v="A-2-0-4-4-21"/>
    <s v="A-2-0-4"/>
    <x v="0"/>
    <s v="DIRECCION ADMINISTRATIVA"/>
    <s v="Administrativa"/>
    <x v="0"/>
    <s v="2"/>
    <s v="0"/>
    <s v="4"/>
    <s v="4"/>
    <s v="21"/>
    <m/>
    <m/>
    <s v="Propios"/>
    <s v="27"/>
    <s v="CSF"/>
    <s v="UTENSILIOS DE CAFETERIA"/>
    <n v="0"/>
    <n v="3376000"/>
    <n v="0"/>
    <n v="3376000"/>
    <n v="0"/>
    <n v="1803362"/>
    <n v="1572638"/>
    <n v="1803362"/>
    <n v="1803362"/>
    <n v="1803362"/>
    <n v="1803362"/>
  </r>
  <r>
    <s v="41-06-00-086"/>
    <x v="29"/>
    <s v="A-2-0-4-4-23"/>
    <s v="A-2-0-4"/>
    <x v="0"/>
    <s v="DIRECCION ADMINISTRATIVA"/>
    <s v="Administrativa"/>
    <x v="0"/>
    <s v="2"/>
    <s v="0"/>
    <s v="4"/>
    <s v="4"/>
    <s v="23"/>
    <m/>
    <m/>
    <s v="Propios"/>
    <s v="27"/>
    <s v="CSF"/>
    <s v="OTROS MATERIALES Y SUMINISTROS"/>
    <n v="0"/>
    <n v="4250000"/>
    <n v="0"/>
    <n v="4250000"/>
    <n v="0"/>
    <n v="660600"/>
    <n v="3589400"/>
    <n v="660600"/>
    <n v="660600"/>
    <n v="660600"/>
    <n v="660600"/>
  </r>
  <r>
    <s v="41-06-00-086"/>
    <x v="29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500000"/>
    <n v="15695338"/>
    <n v="0"/>
    <n v="19195338"/>
    <n v="0"/>
    <n v="12697480"/>
    <n v="6497858"/>
    <n v="140"/>
    <n v="0"/>
    <n v="0"/>
    <n v="0"/>
  </r>
  <r>
    <s v="41-06-00-086"/>
    <x v="29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000000"/>
    <n v="0"/>
    <n v="0"/>
    <n v="6000000"/>
    <n v="0"/>
    <n v="4042684"/>
    <n v="1957316"/>
    <n v="4042684"/>
    <n v="4037936"/>
    <n v="4037936"/>
    <n v="4037936"/>
  </r>
  <r>
    <s v="41-06-00-086"/>
    <x v="29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42000000"/>
    <n v="0"/>
    <n v="0"/>
    <n v="42000000"/>
    <n v="0"/>
    <n v="41730320"/>
    <n v="269680"/>
    <n v="41730320"/>
    <n v="41691418"/>
    <n v="41691418"/>
    <n v="41691418"/>
  </r>
  <r>
    <s v="41-06-00-086"/>
    <x v="29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50000"/>
    <n v="0"/>
    <n v="0"/>
    <n v="350000"/>
    <n v="0"/>
    <n v="161950"/>
    <n v="188050"/>
    <n v="161950"/>
    <n v="160926"/>
    <n v="160926"/>
    <n v="160926"/>
  </r>
  <r>
    <s v="41-06-00-086"/>
    <x v="29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4500000"/>
    <n v="0"/>
    <n v="0"/>
    <n v="4500000"/>
    <n v="0"/>
    <n v="3547171"/>
    <n v="952829"/>
    <n v="3547171"/>
    <n v="3529171"/>
    <n v="3529171"/>
    <n v="3529171"/>
  </r>
  <r>
    <s v="41-06-00-086"/>
    <x v="29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8000000"/>
    <n v="0"/>
    <n v="0"/>
    <n v="18000000"/>
    <n v="0"/>
    <n v="9696274"/>
    <n v="8303726"/>
    <n v="9575382"/>
    <n v="9575382"/>
    <n v="9575382"/>
    <n v="9575382"/>
  </r>
  <r>
    <s v="41-06-00-086"/>
    <x v="29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8356694"/>
    <n v="10000000"/>
    <n v="0"/>
    <n v="38356694"/>
    <n v="0"/>
    <n v="28349032"/>
    <n v="10007662"/>
    <n v="1134"/>
    <n v="0"/>
    <n v="0"/>
    <n v="0"/>
  </r>
  <r>
    <s v="41-06-00-086"/>
    <x v="29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722265600"/>
    <n v="0"/>
    <n v="23165660"/>
    <n v="1699099940"/>
    <n v="0"/>
    <n v="1664699823"/>
    <n v="34400117"/>
    <n v="1664699823"/>
    <n v="142951517"/>
    <n v="142951517"/>
    <n v="142951517"/>
  </r>
  <r>
    <s v="41-06-00-086"/>
    <x v="29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51758230"/>
    <n v="39000000"/>
    <n v="481"/>
    <n v="90757749"/>
    <n v="0"/>
    <n v="86866137"/>
    <n v="3891612"/>
    <n v="86866137"/>
    <n v="36602903"/>
    <n v="36602903"/>
    <n v="36602903"/>
  </r>
  <r>
    <s v="41-06-00-086"/>
    <x v="29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02672285"/>
    <n v="0"/>
    <n v="39014855"/>
    <n v="63657430"/>
    <n v="0"/>
    <n v="63657430"/>
    <n v="0"/>
    <n v="63657430"/>
    <n v="29395947"/>
    <n v="29395947"/>
    <n v="29395947"/>
  </r>
  <r>
    <s v="41-06-00-086"/>
    <x v="29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5778520"/>
    <n v="0"/>
    <n v="0"/>
    <n v="15778520"/>
    <n v="0"/>
    <n v="9940347"/>
    <n v="5838173"/>
    <n v="9776014"/>
    <n v="5335363"/>
    <n v="5335363"/>
    <n v="5335363"/>
  </r>
  <r>
    <s v="41-06-00-086"/>
    <x v="29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516131957"/>
    <n v="0"/>
    <n v="8514483"/>
    <n v="507617474"/>
    <n v="0"/>
    <n v="507617474"/>
    <n v="0"/>
    <n v="507617474"/>
    <n v="225122978"/>
    <n v="225122978"/>
    <n v="225122978"/>
  </r>
  <r>
    <s v="41-06-00-086"/>
    <x v="29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001990617"/>
    <n v="0"/>
    <n v="89944827"/>
    <n v="1912045790"/>
    <n v="0"/>
    <n v="1912045790"/>
    <n v="0"/>
    <n v="1729630399"/>
    <n v="714676172"/>
    <n v="714676172"/>
    <n v="714676172"/>
  </r>
  <r>
    <s v="41-06-00-086"/>
    <x v="29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31327120"/>
    <n v="0"/>
    <n v="3915890"/>
    <n v="27411230"/>
    <n v="0"/>
    <n v="27411230"/>
    <n v="0"/>
    <n v="27411230"/>
    <n v="12459650"/>
    <n v="12459650"/>
    <n v="12459650"/>
  </r>
  <r>
    <s v="41-06-00-086"/>
    <x v="2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38926873"/>
    <n v="0"/>
    <n v="15442341"/>
    <n v="423484532"/>
    <n v="0"/>
    <n v="423484532"/>
    <n v="0"/>
    <n v="423484532"/>
    <n v="179868083"/>
    <n v="179868083"/>
    <n v="179868083"/>
  </r>
  <r>
    <s v="41-06-00-086"/>
    <x v="29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0"/>
    <n v="13698432"/>
    <n v="3764509"/>
    <n v="9933923"/>
    <n v="0"/>
    <n v="9933923"/>
    <n v="0"/>
    <n v="9933923"/>
    <n v="0"/>
    <n v="0"/>
    <n v="0"/>
  </r>
  <r>
    <s v="41-06-00-086"/>
    <x v="29"/>
    <s v="C-4102-1500-3-0-108"/>
    <s v="C-4102-1500-3"/>
    <x v="2"/>
    <s v="DIRECCIÓN DE PROTECCIÓN "/>
    <s v="Dirección de Protección"/>
    <x v="1"/>
    <s v="4102"/>
    <s v="1500"/>
    <s v="3"/>
    <s v="0"/>
    <s v="108"/>
    <m/>
    <m/>
    <s v="Propios"/>
    <s v="27"/>
    <s v="CSF"/>
    <s v="ORIENTACIÓN PARA LA VIDA PERSONAL, SOCIAL Y VOCACIONAL"/>
    <n v="0"/>
    <n v="3250000"/>
    <n v="0"/>
    <n v="3250000"/>
    <n v="0"/>
    <n v="0"/>
    <n v="3250000"/>
    <n v="0"/>
    <n v="0"/>
    <n v="0"/>
    <n v="0"/>
  </r>
  <r>
    <s v="41-06-00-086"/>
    <x v="29"/>
    <s v="C-4102-1500-3-0-109"/>
    <s v="C-4102-1500-3"/>
    <x v="2"/>
    <s v="DIRECCIÓN DE PROTECCIÓN "/>
    <s v="Dirección de Protección"/>
    <x v="1"/>
    <s v="4102"/>
    <s v="1500"/>
    <s v="3"/>
    <s v="0"/>
    <s v="109"/>
    <m/>
    <m/>
    <s v="Propios"/>
    <s v="27"/>
    <s v="CSF"/>
    <s v="DOTACIÓN DE  UNIDADES APLICATIVAS"/>
    <n v="0"/>
    <n v="50000000"/>
    <n v="0"/>
    <n v="50000000"/>
    <n v="0"/>
    <n v="50000000"/>
    <n v="0"/>
    <n v="50000000"/>
    <n v="50000000"/>
    <n v="50000000"/>
    <n v="50000000"/>
  </r>
  <r>
    <s v="41-06-00-086"/>
    <x v="29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737988844"/>
    <n v="305483658"/>
    <n v="7949335"/>
    <n v="1035523167"/>
    <n v="0"/>
    <n v="1028864534"/>
    <n v="6658633"/>
    <n v="990327534"/>
    <n v="675528500"/>
    <n v="675528500"/>
    <n v="675528500"/>
  </r>
  <r>
    <s v="41-06-00-086"/>
    <x v="29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50209000"/>
    <n v="133000000"/>
    <n v="0"/>
    <n v="283209000"/>
    <n v="0"/>
    <n v="155541877"/>
    <n v="127667123"/>
    <n v="153099157"/>
    <n v="111622658"/>
    <n v="111622658"/>
    <n v="111622658"/>
  </r>
  <r>
    <s v="41-06-00-086"/>
    <x v="29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55843000"/>
    <n v="0"/>
    <n v="0"/>
    <n v="55843000"/>
    <n v="0"/>
    <n v="55843000"/>
    <n v="0"/>
    <n v="27819306"/>
    <n v="23656626"/>
    <n v="23656626"/>
    <n v="23656626"/>
  </r>
  <r>
    <s v="41-06-00-086"/>
    <x v="29"/>
    <s v="C-4102-1500-3-0-999"/>
    <s v="C-4102-1500-3"/>
    <x v="2"/>
    <s v="DIRECCIÓN DE PROTECCIÓN "/>
    <s v="Dirección de Protección"/>
    <x v="1"/>
    <s v="4102"/>
    <s v="1500"/>
    <s v="3"/>
    <s v="0"/>
    <s v="999"/>
    <m/>
    <m/>
    <s v="Propios"/>
    <s v="27"/>
    <s v="CSF"/>
    <s v="GRAVAMEN A LOS MOVIMIENTOS FINANCIEROS - GMF"/>
    <n v="0"/>
    <n v="469520"/>
    <n v="0"/>
    <n v="469520"/>
    <n v="0"/>
    <n v="469520"/>
    <n v="0"/>
    <n v="469520"/>
    <n v="457181"/>
    <n v="457181"/>
    <n v="457181"/>
  </r>
  <r>
    <s v="41-06-00-086"/>
    <x v="2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42365700"/>
    <n v="0"/>
    <n v="42365700"/>
    <n v="0"/>
    <n v="39824200"/>
    <n v="2541500"/>
    <n v="39824200"/>
    <n v="6806800"/>
    <n v="6806800"/>
    <n v="6806800"/>
  </r>
  <r>
    <s v="41-06-00-086"/>
    <x v="2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31447536571"/>
    <n v="2079053900"/>
    <n v="1480329496"/>
    <n v="32046260975"/>
    <n v="0"/>
    <n v="31755917407"/>
    <n v="290343568"/>
    <n v="31473592407"/>
    <n v="15901282094"/>
    <n v="15901282094"/>
    <n v="15901282094"/>
  </r>
  <r>
    <s v="41-06-00-086"/>
    <x v="29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61931034"/>
    <n v="0"/>
    <n v="61931034"/>
    <n v="0"/>
    <n v="61663635"/>
    <n v="267399"/>
    <n v="61663635"/>
    <n v="16890282"/>
    <n v="16890282"/>
    <n v="16890282"/>
  </r>
  <r>
    <s v="41-06-00-086"/>
    <x v="29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1482636829"/>
    <n v="0"/>
    <n v="0"/>
    <n v="1482636829"/>
    <n v="0"/>
    <n v="1477504098"/>
    <n v="5132731"/>
    <n v="1417527798"/>
    <n v="697257469"/>
    <n v="697257469"/>
    <n v="697257469"/>
  </r>
  <r>
    <s v="41-06-00-086"/>
    <x v="29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517308316"/>
    <n v="0"/>
    <n v="1517308316"/>
    <n v="0"/>
    <n v="1477456536"/>
    <n v="39851780"/>
    <n v="1380982796"/>
    <n v="13489680"/>
    <n v="13489680"/>
    <n v="13489680"/>
  </r>
  <r>
    <s v="41-06-00-086"/>
    <x v="29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96380000"/>
    <n v="9551334"/>
    <n v="286828666"/>
    <n v="0"/>
    <n v="286828666"/>
    <n v="0"/>
    <n v="286828666"/>
    <n v="118787333"/>
    <n v="118787333"/>
    <n v="118787333"/>
  </r>
  <r>
    <s v="41-06-00-086"/>
    <x v="29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5200000"/>
    <n v="75550864"/>
    <n v="0"/>
    <n v="80750864"/>
    <n v="0"/>
    <n v="53216494"/>
    <n v="27534370"/>
    <n v="51691671"/>
    <n v="37598778"/>
    <n v="37598778"/>
    <n v="37598778"/>
  </r>
  <r>
    <s v="41-06-00-086"/>
    <x v="29"/>
    <s v="C-4102-1500-4-0-999"/>
    <s v="C-4102-1500-4"/>
    <x v="3"/>
    <s v="DIRECCIÓN DE PRIMERA INFANCIA"/>
    <s v="Primera Infancia"/>
    <x v="1"/>
    <s v="4102"/>
    <s v="1500"/>
    <s v="4"/>
    <s v="0"/>
    <s v="999"/>
    <m/>
    <m/>
    <s v="Propios"/>
    <s v="27"/>
    <s v="CSF"/>
    <s v="GRAVAMEN A LOS MOVIMIENTOS FINANCIEROS - GMF"/>
    <n v="0"/>
    <n v="11855"/>
    <n v="0"/>
    <n v="11855"/>
    <n v="0"/>
    <n v="11855"/>
    <n v="0"/>
    <n v="11855"/>
    <n v="2321"/>
    <n v="2321"/>
    <n v="2321"/>
  </r>
  <r>
    <s v="41-06-00-086"/>
    <x v="29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1013817600"/>
    <n v="369485400"/>
    <n v="0"/>
    <n v="1383303000"/>
    <n v="0"/>
    <n v="1383303000"/>
    <n v="0"/>
    <n v="1383303000"/>
    <n v="304145280"/>
    <n v="304145280"/>
    <n v="304145280"/>
  </r>
  <r>
    <s v="41-06-00-086"/>
    <x v="29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653354933"/>
    <n v="904523800"/>
    <n v="0"/>
    <n v="1557878733"/>
    <n v="0"/>
    <n v="1557878733"/>
    <n v="0"/>
    <n v="1557878733"/>
    <n v="498795820"/>
    <n v="498795820"/>
    <n v="498795820"/>
  </r>
  <r>
    <s v="41-06-00-086"/>
    <x v="29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2791000"/>
    <n v="1490500"/>
    <n v="32791000"/>
    <n v="15302467"/>
    <n v="15302467"/>
    <n v="15302467"/>
  </r>
  <r>
    <s v="41-06-00-086"/>
    <x v="29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8205872"/>
    <n v="8000000"/>
    <n v="0"/>
    <n v="26205872"/>
    <n v="0"/>
    <n v="18139443"/>
    <n v="8066429"/>
    <n v="17775923"/>
    <n v="16348702"/>
    <n v="16348702"/>
    <n v="16348702"/>
  </r>
  <r>
    <s v="41-06-00-086"/>
    <x v="29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4984"/>
    <n v="0"/>
    <n v="4984"/>
    <n v="119"/>
    <n v="119"/>
    <n v="119"/>
  </r>
  <r>
    <s v="41-06-00-086"/>
    <x v="29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1539453095"/>
    <n v="0"/>
    <n v="35718970"/>
    <n v="1503734125"/>
    <n v="0"/>
    <n v="1503734125"/>
    <n v="0"/>
    <n v="1502586545"/>
    <n v="110762780"/>
    <n v="110762780"/>
    <n v="110762780"/>
  </r>
  <r>
    <s v="41-06-00-086"/>
    <x v="29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900366905"/>
    <n v="0"/>
    <n v="66103900"/>
    <n v="834263005"/>
    <n v="0"/>
    <n v="834263005"/>
    <n v="0"/>
    <n v="834263005"/>
    <n v="181027037"/>
    <n v="181027037"/>
    <n v="181027037"/>
  </r>
  <r>
    <s v="41-06-00-086"/>
    <x v="29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369485400"/>
    <n v="0"/>
    <n v="369485400"/>
    <n v="0"/>
    <n v="369485400"/>
    <n v="0"/>
    <n v="369485400"/>
    <n v="0"/>
    <n v="0"/>
    <n v="0"/>
  </r>
  <r>
    <s v="41-06-00-086"/>
    <x v="29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145700"/>
    <n v="64524100"/>
    <n v="0"/>
    <n v="64524100"/>
    <n v="0"/>
    <n v="64524100"/>
    <n v="23917500"/>
    <n v="23917500"/>
    <n v="23917500"/>
  </r>
  <r>
    <s v="41-06-00-086"/>
    <x v="29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8000000"/>
    <n v="0"/>
    <n v="11000000"/>
    <n v="0"/>
    <n v="9167140"/>
    <n v="1832860"/>
    <n v="7142713"/>
    <n v="4738540"/>
    <n v="4738540"/>
    <n v="4738540"/>
  </r>
  <r>
    <s v="41-06-00-086"/>
    <x v="29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9759280"/>
    <n v="9741665"/>
    <n v="17615"/>
    <n v="0"/>
    <n v="17615"/>
    <n v="0"/>
    <n v="17615"/>
    <n v="702"/>
    <n v="702"/>
    <n v="702"/>
  </r>
  <r>
    <s v="41-06-00-086"/>
    <x v="29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138115340"/>
    <n v="0"/>
    <n v="3821840"/>
    <n v="134293500"/>
    <n v="0"/>
    <n v="134293500"/>
    <n v="0"/>
    <n v="134293500"/>
    <n v="59643233"/>
    <n v="59643233"/>
    <n v="59643233"/>
  </r>
  <r>
    <s v="41-06-00-086"/>
    <x v="29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13300998"/>
    <n v="14878728"/>
    <n v="13070295"/>
    <n v="10762542"/>
    <n v="10762542"/>
    <n v="10762542"/>
  </r>
  <r>
    <s v="41-06-00-086"/>
    <x v="29"/>
    <s v="C-4102-1500-7-0-999"/>
    <s v="C-4102-1500-7"/>
    <x v="9"/>
    <s v="DIRECCIÓN DE SISTEMA NACIONAL DE BIENESTAR FAMILIAR"/>
    <s v="SNBF"/>
    <x v="1"/>
    <s v="4102"/>
    <s v="1500"/>
    <s v="7"/>
    <s v="0"/>
    <s v="999"/>
    <m/>
    <m/>
    <s v="Propios"/>
    <s v="27"/>
    <s v="CSF"/>
    <s v="GRAVAMEN A LOS MOVIMIENTOS FINANCIEROS - GMF"/>
    <n v="4221"/>
    <n v="5525"/>
    <n v="0"/>
    <n v="9746"/>
    <n v="0"/>
    <n v="9746"/>
    <n v="0"/>
    <n v="9746"/>
    <n v="469"/>
    <n v="469"/>
    <n v="469"/>
  </r>
  <r>
    <s v="41-06-00-086"/>
    <x v="29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94712620"/>
    <n v="1108800"/>
    <n v="187420"/>
    <n v="95634000"/>
    <n v="0"/>
    <n v="95634000"/>
    <n v="0"/>
    <n v="94525200"/>
    <n v="42688800"/>
    <n v="42688800"/>
    <n v="42688800"/>
  </r>
  <r>
    <s v="41-06-00-086"/>
    <x v="29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8536150"/>
    <n v="0"/>
    <n v="0"/>
    <n v="8536150"/>
    <n v="0"/>
    <n v="5821548"/>
    <n v="2714602"/>
    <n v="5821548"/>
    <n v="5821548"/>
    <n v="5821548"/>
    <n v="5821548"/>
  </r>
  <r>
    <s v="41-06-00-086"/>
    <x v="29"/>
    <s v="C-4199-1500-1-0-999"/>
    <s v="C-4199-1500-1"/>
    <x v="10"/>
    <s v="DIRECCIÓN DE INFORMACIÓN Y TECNOLOGÍA"/>
    <s v="Tecnología"/>
    <x v="1"/>
    <s v="4199"/>
    <s v="1500"/>
    <s v="1"/>
    <s v="0"/>
    <s v="999"/>
    <m/>
    <m/>
    <s v="Propios"/>
    <s v="27"/>
    <s v="CSF"/>
    <s v="GRAVAMEN A LOS MOVIMIENTOS FINANCIEROS - GMF"/>
    <n v="0"/>
    <n v="6177"/>
    <n v="0"/>
    <n v="6177"/>
    <n v="0"/>
    <n v="6177"/>
    <n v="0"/>
    <n v="6177"/>
    <n v="333"/>
    <n v="333"/>
    <n v="333"/>
  </r>
  <r>
    <s v="41-06-00-086"/>
    <x v="29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71979229"/>
    <n v="31695400"/>
    <n v="45379263"/>
    <n v="358295366"/>
    <n v="0"/>
    <n v="355793366"/>
    <n v="2502000"/>
    <n v="355793366"/>
    <n v="200994533"/>
    <n v="200994533"/>
    <n v="200994533"/>
  </r>
  <r>
    <s v="41-06-00-086"/>
    <x v="29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8000000"/>
    <n v="0"/>
    <n v="18000000"/>
    <n v="0"/>
    <n v="16154057"/>
    <n v="1845943"/>
    <n v="16153057"/>
    <n v="11773647"/>
    <n v="11773647"/>
    <n v="11773647"/>
  </r>
  <r>
    <s v="41-06-00-086"/>
    <x v="29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1500000"/>
    <n v="0"/>
    <n v="1500000"/>
    <n v="0"/>
    <n v="0"/>
    <n v="0"/>
    <n v="0"/>
    <n v="0"/>
    <n v="0"/>
    <n v="0"/>
    <n v="0"/>
  </r>
  <r>
    <s v="41-06-00-086"/>
    <x v="29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675702"/>
    <n v="29412533"/>
    <n v="0"/>
    <n v="29412533"/>
    <n v="0"/>
    <n v="29412533"/>
    <n v="14905000"/>
    <n v="14905000"/>
    <n v="14905000"/>
  </r>
  <r>
    <s v="41-06-00-086"/>
    <x v="29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31113516"/>
    <n v="0"/>
    <n v="0"/>
    <n v="231113516"/>
    <n v="0"/>
    <n v="231113516"/>
    <n v="0"/>
    <n v="231113516"/>
    <n v="107515512"/>
    <n v="107515512"/>
    <n v="107515512"/>
  </r>
  <r>
    <s v="41-06-00-086"/>
    <x v="29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14490783"/>
    <n v="0"/>
    <n v="6"/>
    <n v="114490777"/>
    <n v="0"/>
    <n v="114490777"/>
    <n v="0"/>
    <n v="114490777"/>
    <n v="47704490"/>
    <n v="47704490"/>
    <n v="47704490"/>
  </r>
  <r>
    <s v="41-06-00-086"/>
    <x v="29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44701000"/>
    <n v="0"/>
    <n v="44701000"/>
    <n v="0"/>
    <n v="1789870"/>
    <n v="42911130"/>
    <n v="1789870"/>
    <n v="1789870"/>
    <n v="1789870"/>
    <n v="1789870"/>
  </r>
  <r>
    <s v="41-06-00-086"/>
    <x v="29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4604000"/>
    <n v="0"/>
    <n v="4604000"/>
    <n v="0"/>
    <n v="4544250"/>
    <n v="59750"/>
    <n v="0"/>
    <n v="0"/>
    <n v="0"/>
    <n v="0"/>
  </r>
  <r>
    <s v="41-06-00-086"/>
    <x v="29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700000"/>
    <n v="0"/>
    <n v="1000000"/>
    <n v="1700000"/>
    <n v="0"/>
    <n v="1539659"/>
    <n v="160341"/>
    <n v="1539659"/>
    <n v="1539659"/>
    <n v="1539659"/>
    <n v="1539659"/>
  </r>
  <r>
    <s v="41-06-00-086"/>
    <x v="29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301549"/>
    <n v="178804"/>
    <n v="0"/>
    <n v="480353"/>
    <n v="0"/>
    <n v="480353"/>
    <n v="0"/>
    <n v="480353"/>
    <n v="18762"/>
    <n v="18762"/>
    <n v="18762"/>
  </r>
  <r>
    <s v="41-06-00-086"/>
    <x v="29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91000000"/>
    <n v="0"/>
    <n v="91000000"/>
    <n v="0"/>
    <n v="18363083"/>
    <n v="72636917"/>
    <n v="18363083"/>
    <n v="11787083"/>
    <n v="11787083"/>
    <n v="11787083"/>
  </r>
  <r>
    <s v="41-06-00-086"/>
    <x v="29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6000000"/>
    <n v="0"/>
    <n v="0"/>
    <n v="126000000"/>
    <n v="0"/>
    <n v="126000000"/>
    <n v="0"/>
    <n v="120211702"/>
    <n v="18876551"/>
    <n v="18876551"/>
    <n v="18876551"/>
  </r>
  <r>
    <s v="41-06-00-086"/>
    <x v="29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7"/>
    <s v="CSF"/>
    <s v="MANTENIMIENTO"/>
    <n v="0"/>
    <n v="41719200"/>
    <n v="0"/>
    <n v="41719200"/>
    <n v="0"/>
    <n v="41447073"/>
    <n v="272127"/>
    <n v="6555500"/>
    <n v="6555500"/>
    <n v="6555500"/>
    <n v="6555500"/>
  </r>
  <r>
    <s v="41-06-00-086"/>
    <x v="29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000000"/>
    <n v="19000000"/>
    <n v="0"/>
    <n v="0"/>
    <n v="0"/>
    <n v="0"/>
  </r>
  <r>
    <s v="41-06-00-086"/>
    <x v="29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3975000"/>
    <n v="191300"/>
    <n v="80064700"/>
    <n v="0"/>
    <n v="80064700"/>
    <n v="0"/>
    <n v="80064700"/>
    <n v="40229567"/>
    <n v="40229567"/>
    <n v="40229567"/>
  </r>
  <r>
    <s v="41-06-00-086"/>
    <x v="29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094000"/>
    <n v="0"/>
    <n v="0"/>
    <n v="6094000"/>
    <n v="0"/>
    <n v="5946428"/>
    <n v="147572"/>
    <n v="5564834"/>
    <n v="5152468"/>
    <n v="5152468"/>
    <n v="5152468"/>
  </r>
  <r>
    <s v="41-06-00-086"/>
    <x v="29"/>
    <s v="C-4199-1500-5-0-999"/>
    <s v="C-4199-1500-5"/>
    <x v="6"/>
    <s v="DIRECCION ADMINISTRATIVA"/>
    <s v="Administrativa CONS"/>
    <x v="1"/>
    <s v="4199"/>
    <s v="1500"/>
    <s v="5"/>
    <s v="0"/>
    <s v="999"/>
    <m/>
    <m/>
    <s v="Propios"/>
    <s v="27"/>
    <s v="CSF"/>
    <s v="GRAVAMEN A LOS MOVIMIENTOS FINANCIEROS - GMF"/>
    <n v="0"/>
    <n v="90794"/>
    <n v="0"/>
    <n v="90794"/>
    <n v="0"/>
    <n v="90794"/>
    <n v="0"/>
    <n v="90794"/>
    <n v="52946"/>
    <n v="52946"/>
    <n v="52946"/>
  </r>
  <r>
    <s v="41-06-00-088"/>
    <x v="30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8500000"/>
    <n v="0"/>
    <n v="668348"/>
    <n v="7831652"/>
    <n v="0"/>
    <n v="7831651.7999999998"/>
    <n v="0.2"/>
    <n v="7831651.7999999998"/>
    <n v="7831651.7999999998"/>
    <n v="7831651.7999999998"/>
    <n v="7831651.7999999998"/>
  </r>
  <r>
    <s v="41-06-00-088"/>
    <x v="30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17200000"/>
    <n v="0"/>
    <n v="0"/>
    <n v="17200000"/>
    <n v="0"/>
    <n v="17200000"/>
    <n v="0"/>
    <n v="0"/>
    <n v="0"/>
    <n v="0"/>
    <n v="0"/>
  </r>
  <r>
    <s v="41-06-00-088"/>
    <x v="30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2000000"/>
    <n v="0"/>
    <n v="2000000"/>
    <n v="2000000"/>
    <n v="2000000"/>
    <n v="2000000"/>
  </r>
  <r>
    <s v="41-06-00-088"/>
    <x v="30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1500000"/>
    <n v="0"/>
    <n v="0"/>
    <n v="1500000"/>
    <n v="0"/>
    <n v="1500000"/>
    <n v="0"/>
    <n v="1500000"/>
    <n v="1500000"/>
    <n v="1500000"/>
    <n v="1500000"/>
  </r>
  <r>
    <s v="41-06-00-088"/>
    <x v="30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6500000"/>
    <n v="0"/>
    <n v="0"/>
    <n v="6500000"/>
    <n v="0"/>
    <n v="5326358"/>
    <n v="1173642"/>
    <n v="5326358"/>
    <n v="5326358"/>
    <n v="5326358"/>
    <n v="5326358"/>
  </r>
  <r>
    <s v="41-06-00-088"/>
    <x v="30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64500000"/>
    <n v="0"/>
    <n v="0"/>
    <n v="64500000"/>
    <n v="0"/>
    <n v="36322955"/>
    <n v="28177045"/>
    <n v="36322955"/>
    <n v="36322955"/>
    <n v="36322955"/>
    <n v="36322955"/>
  </r>
  <r>
    <s v="41-06-00-088"/>
    <x v="30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3500000"/>
    <n v="0"/>
    <n v="0"/>
    <n v="3500000"/>
    <n v="0"/>
    <n v="2862856.11"/>
    <n v="637143.89"/>
    <n v="2862856.11"/>
    <n v="2862856.11"/>
    <n v="2862856.11"/>
    <n v="2862856.11"/>
  </r>
  <r>
    <s v="41-06-00-088"/>
    <x v="30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5000000"/>
    <n v="0"/>
    <n v="0"/>
    <n v="5000000"/>
    <n v="0"/>
    <n v="3187208"/>
    <n v="1812792"/>
    <n v="3187208"/>
    <n v="1993401"/>
    <n v="1993401"/>
    <n v="1993401"/>
  </r>
  <r>
    <s v="41-06-00-088"/>
    <x v="30"/>
    <s v="A-2-0-4-14"/>
    <s v="A-2-0-4"/>
    <x v="0"/>
    <s v="OFICINA JURIDICA"/>
    <s v="Jurídica"/>
    <x v="0"/>
    <s v="2"/>
    <s v="0"/>
    <s v="4"/>
    <s v="14"/>
    <m/>
    <m/>
    <m/>
    <s v="Propios"/>
    <s v="27"/>
    <s v="CSF"/>
    <s v="GASTOS JUDICIALES"/>
    <n v="0"/>
    <n v="1500000"/>
    <n v="0"/>
    <n v="1500000"/>
    <n v="0"/>
    <n v="0"/>
    <n v="1500000"/>
    <n v="0"/>
    <n v="0"/>
    <n v="0"/>
    <n v="0"/>
  </r>
  <r>
    <s v="41-06-00-088"/>
    <x v="30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20548329"/>
    <n v="0"/>
    <n v="0"/>
    <n v="20548329"/>
    <n v="0"/>
    <n v="20548329"/>
    <n v="0"/>
    <n v="20548329"/>
    <n v="0"/>
    <n v="0"/>
    <n v="0"/>
  </r>
  <r>
    <s v="41-06-00-088"/>
    <x v="30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69511276"/>
    <n v="0"/>
    <n v="35148428"/>
    <n v="34362848"/>
    <n v="0"/>
    <n v="31524619"/>
    <n v="2838229"/>
    <n v="31524619"/>
    <n v="14697974"/>
    <n v="14697974"/>
    <n v="14697974"/>
  </r>
  <r>
    <s v="41-06-00-088"/>
    <x v="30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929314"/>
    <n v="0"/>
    <n v="0"/>
    <n v="929314"/>
    <n v="0"/>
    <n v="518396"/>
    <n v="410918"/>
    <n v="518396"/>
    <n v="518396"/>
    <n v="518396"/>
    <n v="518396"/>
  </r>
  <r>
    <s v="41-06-00-088"/>
    <x v="30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1239343875"/>
    <n v="0"/>
    <n v="6901109"/>
    <n v="1232442766"/>
    <n v="0"/>
    <n v="1232442766"/>
    <n v="0"/>
    <n v="1232442766"/>
    <n v="546427607"/>
    <n v="546427607"/>
    <n v="546427607"/>
  </r>
  <r>
    <s v="41-06-00-088"/>
    <x v="30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221265726"/>
    <n v="360271"/>
    <n v="36315261"/>
    <n v="185310736"/>
    <n v="0"/>
    <n v="139971690"/>
    <n v="45339046"/>
    <n v="139971690"/>
    <n v="31323822"/>
    <n v="31323822"/>
    <n v="31323822"/>
  </r>
  <r>
    <s v="41-06-00-088"/>
    <x v="3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422851748"/>
    <n v="0"/>
    <n v="59717019"/>
    <n v="363134729"/>
    <n v="0"/>
    <n v="363134729"/>
    <n v="0"/>
    <n v="363134729"/>
    <n v="121537375"/>
    <n v="121537375"/>
    <n v="121537375"/>
  </r>
  <r>
    <s v="41-06-00-088"/>
    <x v="30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65396232"/>
    <n v="0"/>
    <n v="1911527"/>
    <n v="63484705"/>
    <n v="0"/>
    <n v="63484705"/>
    <n v="0"/>
    <n v="63484705"/>
    <n v="26796663"/>
    <n v="26796663"/>
    <n v="26796663"/>
  </r>
  <r>
    <s v="41-06-00-088"/>
    <x v="30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81618538"/>
    <n v="152118332"/>
    <n v="0"/>
    <n v="533736870"/>
    <n v="0"/>
    <n v="500851166"/>
    <n v="32885704"/>
    <n v="500851144"/>
    <n v="320546293"/>
    <n v="320546293"/>
    <n v="320546293"/>
  </r>
  <r>
    <s v="41-06-00-088"/>
    <x v="30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103168000"/>
    <n v="0"/>
    <n v="0"/>
    <n v="103168000"/>
    <n v="0"/>
    <n v="37902848"/>
    <n v="65265152"/>
    <n v="34871992"/>
    <n v="19433866"/>
    <n v="19433866"/>
    <n v="19433866"/>
  </r>
  <r>
    <s v="41-06-00-088"/>
    <x v="30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3000"/>
    <n v="0"/>
    <n v="0"/>
    <n v="83000"/>
    <n v="0"/>
    <n v="83000"/>
    <n v="0"/>
    <n v="83000"/>
    <n v="83000"/>
    <n v="83000"/>
    <n v="83000"/>
  </r>
  <r>
    <s v="41-06-00-088"/>
    <x v="30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4004341800"/>
    <n v="0"/>
    <n v="26368683"/>
    <n v="3977973117"/>
    <n v="0"/>
    <n v="3977973117"/>
    <n v="0"/>
    <n v="3977973117"/>
    <n v="1733618408"/>
    <n v="1733618408"/>
    <n v="1733618408"/>
  </r>
  <r>
    <s v="41-06-00-088"/>
    <x v="30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92537654"/>
    <n v="0"/>
    <n v="11483367"/>
    <n v="781054287"/>
    <n v="0"/>
    <n v="781054287"/>
    <n v="0"/>
    <n v="781054287"/>
    <n v="382771772"/>
    <n v="382771772"/>
    <n v="382771772"/>
  </r>
  <r>
    <s v="41-06-00-088"/>
    <x v="3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4500000"/>
    <n v="0"/>
    <n v="4500000"/>
    <n v="0"/>
    <n v="4500000"/>
    <n v="0"/>
    <n v="4500000"/>
    <n v="4500000"/>
    <n v="4500000"/>
    <n v="4500000"/>
  </r>
  <r>
    <s v="41-06-00-088"/>
    <x v="30"/>
    <s v="C-4102-1500-4-0-105"/>
    <s v="C-4102-1500-4"/>
    <x v="3"/>
    <s v="DIRECCIÓN DE PRIMERA INFANCIA"/>
    <s v="Primera Infancia"/>
    <x v="1"/>
    <s v="4102"/>
    <s v="1500"/>
    <s v="4"/>
    <s v="0"/>
    <s v="105"/>
    <m/>
    <m/>
    <s v="Propios"/>
    <s v="27"/>
    <s v="CSF"/>
    <s v="ACCIONES PARA EL MEJORAMIENTO DE LA ATENCIÓN A LA PRIMERA INFANCIA"/>
    <n v="0"/>
    <n v="16320000"/>
    <n v="0"/>
    <n v="16320000"/>
    <n v="0"/>
    <n v="16320000"/>
    <n v="0"/>
    <n v="16320000"/>
    <n v="0"/>
    <n v="0"/>
    <n v="0"/>
  </r>
  <r>
    <s v="41-06-00-088"/>
    <x v="30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95943333"/>
    <n v="1161320"/>
    <n v="194782013"/>
    <n v="0"/>
    <n v="194782013"/>
    <n v="0"/>
    <n v="194782013"/>
    <n v="83707332"/>
    <n v="83707332"/>
    <n v="83707332"/>
  </r>
  <r>
    <s v="41-06-00-088"/>
    <x v="30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26828154"/>
    <n v="0"/>
    <n v="29828154"/>
    <n v="0"/>
    <n v="11788568"/>
    <n v="18039586"/>
    <n v="11788568"/>
    <n v="9848034"/>
    <n v="9848034"/>
    <n v="9848034"/>
  </r>
  <r>
    <s v="41-06-00-088"/>
    <x v="30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608290560"/>
    <n v="123969750"/>
    <n v="0"/>
    <n v="732260310"/>
    <n v="0"/>
    <n v="732260310"/>
    <n v="0"/>
    <n v="732260310"/>
    <n v="273730752"/>
    <n v="273730752"/>
    <n v="273730752"/>
  </r>
  <r>
    <s v="41-06-00-088"/>
    <x v="30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25570694"/>
    <n v="0"/>
    <n v="11338694"/>
    <n v="314232000"/>
    <n v="0"/>
    <n v="314232000"/>
    <n v="0"/>
    <n v="314232000"/>
    <n v="94269600"/>
    <n v="94269600"/>
    <n v="94269600"/>
  </r>
  <r>
    <s v="41-06-00-088"/>
    <x v="30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987333"/>
    <n v="0"/>
    <n v="34778333"/>
    <n v="0"/>
    <n v="32791000"/>
    <n v="1987333"/>
    <n v="32791000"/>
    <n v="15799300"/>
    <n v="15799300"/>
    <n v="15799300"/>
  </r>
  <r>
    <s v="41-06-00-088"/>
    <x v="30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4027129"/>
    <n v="5500000"/>
    <n v="0"/>
    <n v="9527129"/>
    <n v="0"/>
    <n v="2561914"/>
    <n v="6965215"/>
    <n v="2561914"/>
    <n v="2561914"/>
    <n v="2561914"/>
    <n v="2561914"/>
  </r>
  <r>
    <s v="41-06-00-088"/>
    <x v="30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691783200"/>
    <n v="142956900"/>
    <n v="52497450"/>
    <n v="782242650"/>
    <n v="0"/>
    <n v="639285750"/>
    <n v="142956900"/>
    <n v="639285750"/>
    <n v="127972350"/>
    <n v="127972350"/>
    <n v="127972350"/>
  </r>
  <r>
    <s v="41-06-00-088"/>
    <x v="30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23969750"/>
    <n v="0"/>
    <n v="123969750"/>
    <n v="0"/>
    <n v="123969750"/>
    <n v="0"/>
    <n v="123969750"/>
    <n v="0"/>
    <n v="0"/>
    <n v="0"/>
  </r>
  <r>
    <s v="41-06-00-088"/>
    <x v="30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594500"/>
    <n v="67075300"/>
    <n v="0"/>
    <n v="67075300"/>
    <n v="0"/>
    <n v="67075300"/>
    <n v="26043500"/>
    <n v="26043500"/>
    <n v="26043500"/>
  </r>
  <r>
    <s v="41-06-00-088"/>
    <x v="30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6000000"/>
    <n v="0"/>
    <n v="9000000"/>
    <n v="0"/>
    <n v="5815446"/>
    <n v="3184554"/>
    <n v="3288048"/>
    <n v="1684932"/>
    <n v="1684932"/>
    <n v="1684932"/>
  </r>
  <r>
    <s v="41-06-00-088"/>
    <x v="30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767133"/>
    <n v="2752133"/>
    <n v="15000"/>
    <n v="0"/>
    <n v="0"/>
    <n v="15000"/>
    <n v="0"/>
    <n v="0"/>
    <n v="0"/>
    <n v="0"/>
  </r>
  <r>
    <s v="41-06-00-088"/>
    <x v="30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40700000"/>
    <n v="0"/>
    <n v="55563"/>
    <n v="40644437"/>
    <n v="0"/>
    <n v="40644437"/>
    <n v="0"/>
    <n v="40644437"/>
    <n v="17870400"/>
    <n v="17870400"/>
    <n v="17870400"/>
  </r>
  <r>
    <s v="41-06-00-088"/>
    <x v="30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9856786"/>
    <n v="0"/>
    <n v="0"/>
    <n v="9856786"/>
    <n v="0"/>
    <n v="7776086"/>
    <n v="2080700"/>
    <n v="5734868"/>
    <n v="5734868"/>
    <n v="5734868"/>
    <n v="5734868"/>
  </r>
  <r>
    <s v="41-06-00-088"/>
    <x v="30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415800"/>
    <n v="93710"/>
    <n v="47678400"/>
    <n v="0"/>
    <n v="47262600"/>
    <n v="415800"/>
    <n v="47262600"/>
    <n v="21205800"/>
    <n v="21205800"/>
    <n v="21205800"/>
  </r>
  <r>
    <s v="41-06-00-088"/>
    <x v="30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4244527"/>
    <n v="0"/>
    <n v="0"/>
    <n v="4244527"/>
    <n v="0"/>
    <n v="1644024"/>
    <n v="2600503"/>
    <n v="1644024"/>
    <n v="1644024"/>
    <n v="1644024"/>
    <n v="1644024"/>
  </r>
  <r>
    <s v="41-06-00-088"/>
    <x v="30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42725512"/>
    <n v="68779200"/>
    <n v="8343672"/>
    <n v="203161040"/>
    <n v="0"/>
    <n v="202331942"/>
    <n v="829098"/>
    <n v="202331942"/>
    <n v="116166270"/>
    <n v="116166270"/>
    <n v="116166270"/>
  </r>
  <r>
    <s v="41-06-00-088"/>
    <x v="30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7005000"/>
    <n v="0"/>
    <n v="7005000"/>
    <n v="0"/>
    <n v="6870973"/>
    <n v="134027"/>
    <n v="6870973"/>
    <n v="6870973"/>
    <n v="6870973"/>
    <n v="6870973"/>
  </r>
  <r>
    <s v="41-06-00-088"/>
    <x v="30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0901"/>
    <n v="31997334"/>
    <n v="0"/>
    <n v="31997334"/>
    <n v="0"/>
    <n v="31997334"/>
    <n v="14200000"/>
    <n v="14200000"/>
    <n v="14200000"/>
  </r>
  <r>
    <s v="41-06-00-088"/>
    <x v="30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45284114"/>
    <n v="54150000"/>
    <n v="0"/>
    <n v="199434114"/>
    <n v="0"/>
    <n v="199434114"/>
    <n v="0"/>
    <n v="86621196"/>
    <n v="57932000"/>
    <n v="57932000"/>
    <n v="57932000"/>
  </r>
  <r>
    <s v="41-06-00-088"/>
    <x v="30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2291631"/>
    <n v="0"/>
    <n v="0"/>
    <n v="22291631"/>
    <n v="0"/>
    <n v="22291631"/>
    <n v="0"/>
    <n v="22291631"/>
    <n v="11145816"/>
    <n v="11145816"/>
    <n v="11145816"/>
  </r>
  <r>
    <s v="41-06-00-088"/>
    <x v="30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7819000"/>
    <n v="0"/>
    <n v="37819000"/>
    <n v="0"/>
    <n v="0"/>
    <n v="37819000"/>
    <n v="0"/>
    <n v="0"/>
    <n v="0"/>
    <n v="0"/>
  </r>
  <r>
    <s v="41-06-00-088"/>
    <x v="30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3500000"/>
    <n v="0"/>
    <n v="3500000"/>
    <n v="0"/>
    <n v="3500000"/>
    <n v="0"/>
    <n v="3500000"/>
    <n v="0"/>
    <n v="0"/>
    <n v="0"/>
  </r>
  <r>
    <s v="41-06-00-088"/>
    <x v="30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300000"/>
    <n v="0"/>
    <n v="1000000"/>
    <n v="1300000"/>
    <n v="0"/>
    <n v="754528"/>
    <n v="545472"/>
    <n v="754528"/>
    <n v="754528"/>
    <n v="754528"/>
    <n v="754528"/>
  </r>
  <r>
    <s v="41-06-00-088"/>
    <x v="30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37876"/>
    <n v="151276"/>
    <n v="0"/>
    <n v="289152"/>
    <n v="0"/>
    <n v="0"/>
    <n v="289152"/>
    <n v="0"/>
    <n v="0"/>
    <n v="0"/>
    <n v="0"/>
  </r>
  <r>
    <s v="41-06-00-088"/>
    <x v="30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150000000"/>
    <n v="0"/>
    <n v="150000000"/>
    <n v="0"/>
    <n v="150000000"/>
    <n v="0"/>
    <n v="0"/>
    <n v="0"/>
    <n v="0"/>
    <n v="0"/>
  </r>
  <r>
    <s v="41-06-00-088"/>
    <x v="30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63000000"/>
    <n v="0"/>
    <n v="0"/>
    <n v="63000000"/>
    <n v="0"/>
    <n v="63000000"/>
    <n v="0"/>
    <n v="63000000"/>
    <n v="26389010"/>
    <n v="26389010"/>
    <n v="26389010"/>
  </r>
  <r>
    <s v="41-06-00-088"/>
    <x v="30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35000000"/>
    <n v="0"/>
    <n v="0"/>
    <n v="35000000"/>
    <n v="0"/>
    <n v="0"/>
    <n v="35000000"/>
    <n v="0"/>
    <n v="0"/>
    <n v="0"/>
    <n v="0"/>
  </r>
  <r>
    <s v="41-06-00-088"/>
    <x v="30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780065"/>
    <n v="76787935"/>
    <n v="0"/>
    <n v="76787935"/>
    <n v="0"/>
    <n v="76787935"/>
    <n v="37088501"/>
    <n v="37088501"/>
    <n v="37088501"/>
  </r>
  <r>
    <s v="41-06-00-088"/>
    <x v="30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6339000"/>
    <n v="0"/>
    <n v="0"/>
    <n v="6339000"/>
    <n v="0"/>
    <n v="2886899"/>
    <n v="3452101"/>
    <n v="2886899"/>
    <n v="1911058"/>
    <n v="1911058"/>
    <n v="1911058"/>
  </r>
  <r>
    <s v="41-06-00-091"/>
    <x v="31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5100000"/>
    <n v="3238039"/>
    <n v="33219"/>
    <n v="8304820"/>
    <n v="0"/>
    <n v="8304820"/>
    <n v="0"/>
    <n v="8304820"/>
    <n v="5981452"/>
    <n v="5981452"/>
    <n v="5981452"/>
  </r>
  <r>
    <s v="41-06-00-091"/>
    <x v="31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07000000"/>
    <n v="0"/>
    <n v="5814831"/>
    <n v="101185169"/>
    <n v="0"/>
    <n v="101185169"/>
    <n v="0"/>
    <n v="101185169"/>
    <n v="36593380"/>
    <n v="36593380"/>
    <n v="36593380"/>
  </r>
  <r>
    <s v="41-06-00-091"/>
    <x v="31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7200000"/>
    <n v="0"/>
    <n v="0"/>
    <n v="7200000"/>
    <n v="0"/>
    <n v="2555646"/>
    <n v="4644354"/>
    <n v="555646"/>
    <n v="0"/>
    <n v="0"/>
    <n v="0"/>
  </r>
  <r>
    <s v="41-06-00-091"/>
    <x v="31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500000"/>
    <n v="26900000"/>
    <n v="0"/>
    <n v="35400000"/>
    <n v="0"/>
    <n v="2500000"/>
    <n v="32900000"/>
    <n v="2290000"/>
    <n v="0"/>
    <n v="0"/>
    <n v="0"/>
  </r>
  <r>
    <s v="41-06-00-091"/>
    <x v="31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"/>
    <n v="0"/>
    <n v="0"/>
    <n v="1500000"/>
    <n v="0"/>
    <n v="1500000"/>
    <n v="0"/>
    <n v="587329"/>
    <n v="587329"/>
    <n v="587329"/>
    <n v="587329"/>
  </r>
  <r>
    <s v="41-06-00-091"/>
    <x v="31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57000000"/>
    <n v="0"/>
    <n v="0"/>
    <n v="57000000"/>
    <n v="0"/>
    <n v="57000000"/>
    <n v="0"/>
    <n v="40742671"/>
    <n v="33820899"/>
    <n v="33820899"/>
    <n v="33820899"/>
  </r>
  <r>
    <s v="41-06-00-091"/>
    <x v="31"/>
    <s v="A-2-0-4-8-3"/>
    <s v="A-2-0-4"/>
    <x v="0"/>
    <s v="DIRECCION ADMINISTRATIVA"/>
    <s v="Administrativa"/>
    <x v="0"/>
    <s v="2"/>
    <s v="0"/>
    <s v="4"/>
    <s v="8"/>
    <s v="3"/>
    <m/>
    <m/>
    <s v="Propios"/>
    <s v="27"/>
    <s v="CSF"/>
    <s v="GAS NATURAL"/>
    <n v="300000"/>
    <n v="0"/>
    <n v="0"/>
    <n v="300000"/>
    <n v="0"/>
    <n v="0"/>
    <n v="300000"/>
    <n v="0"/>
    <n v="0"/>
    <n v="0"/>
    <n v="0"/>
  </r>
  <r>
    <s v="41-06-00-091"/>
    <x v="31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2500000"/>
    <n v="0"/>
    <n v="0"/>
    <n v="2500000"/>
    <n v="0"/>
    <n v="2500000"/>
    <n v="0"/>
    <n v="2202826.0099999998"/>
    <n v="1888059.01"/>
    <n v="1888059.01"/>
    <n v="1888059.01"/>
  </r>
  <r>
    <s v="41-06-00-091"/>
    <x v="31"/>
    <s v="A-2-0-4-10-2"/>
    <s v="A-2-0-4"/>
    <x v="0"/>
    <s v="DIRECCION ADMINISTRATIVA"/>
    <s v="Administrativa"/>
    <x v="0"/>
    <s v="2"/>
    <s v="0"/>
    <s v="4"/>
    <s v="10"/>
    <s v="2"/>
    <m/>
    <m/>
    <s v="Propios"/>
    <s v="27"/>
    <s v="CSF"/>
    <s v="ARRENDAMIENTOS BIENES INMUEBLES"/>
    <n v="0"/>
    <n v="18744000"/>
    <n v="1136017"/>
    <n v="17607983"/>
    <n v="0"/>
    <n v="17607983"/>
    <n v="0"/>
    <n v="17607983"/>
    <n v="5750133"/>
    <n v="5750133"/>
    <n v="5750133"/>
  </r>
  <r>
    <s v="41-06-00-091"/>
    <x v="31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6000000"/>
    <n v="0"/>
    <n v="0"/>
    <n v="6000000"/>
    <n v="0"/>
    <n v="6000000"/>
    <n v="0"/>
    <n v="5433643"/>
    <n v="4923531"/>
    <n v="4923531"/>
    <n v="4923531"/>
  </r>
  <r>
    <s v="41-06-00-091"/>
    <x v="31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3972864"/>
    <n v="3000000"/>
    <n v="0"/>
    <n v="16972864"/>
    <n v="0"/>
    <n v="16972864"/>
    <n v="0"/>
    <n v="16940000"/>
    <n v="0"/>
    <n v="0"/>
    <n v="0"/>
  </r>
  <r>
    <s v="41-06-00-091"/>
    <x v="31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357620480"/>
    <n v="199941231"/>
    <n v="28450670"/>
    <n v="1529111041"/>
    <n v="0"/>
    <n v="1529111041"/>
    <n v="0"/>
    <n v="1529111041"/>
    <n v="252873643"/>
    <n v="252873643"/>
    <n v="252873643"/>
  </r>
  <r>
    <s v="41-06-00-091"/>
    <x v="31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13926000"/>
    <n v="0"/>
    <n v="0"/>
    <n v="13926000"/>
    <n v="0"/>
    <n v="8077433"/>
    <n v="5848567"/>
    <n v="8077433"/>
    <n v="1906274"/>
    <n v="1906274"/>
    <n v="1906274"/>
  </r>
  <r>
    <s v="41-06-00-091"/>
    <x v="31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4621042"/>
    <n v="35148428"/>
    <n v="109278"/>
    <n v="39660192"/>
    <n v="0"/>
    <n v="39660192"/>
    <n v="0"/>
    <n v="39660192"/>
    <n v="17137120"/>
    <n v="17137120"/>
    <n v="17137120"/>
  </r>
  <r>
    <s v="41-06-00-091"/>
    <x v="31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944089"/>
    <n v="4915505"/>
    <n v="0"/>
    <n v="7859594"/>
    <n v="0"/>
    <n v="7859594"/>
    <n v="0"/>
    <n v="3247983"/>
    <n v="2274449"/>
    <n v="2274449"/>
    <n v="2274449"/>
  </r>
  <r>
    <s v="41-06-00-091"/>
    <x v="31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619435278"/>
    <n v="1725262"/>
    <n v="25726211"/>
    <n v="595434329"/>
    <n v="0"/>
    <n v="595434329"/>
    <n v="0"/>
    <n v="594259561"/>
    <n v="205989328"/>
    <n v="205989328"/>
    <n v="205989328"/>
  </r>
  <r>
    <s v="41-06-00-091"/>
    <x v="3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Nación"/>
    <s v="16"/>
    <s v="CSF"/>
    <s v="RESTABLECIMIENTO EN LA ADMINISTRACIÓN DE JUSTICIA"/>
    <n v="0"/>
    <n v="23255853"/>
    <n v="0"/>
    <n v="23255853"/>
    <n v="0"/>
    <n v="23255853"/>
    <n v="0"/>
    <n v="23255853"/>
    <n v="23255853"/>
    <n v="23255853"/>
    <n v="23255853"/>
  </r>
  <r>
    <s v="41-06-00-091"/>
    <x v="31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750778039"/>
    <n v="0"/>
    <n v="98296721"/>
    <n v="652481318"/>
    <n v="0"/>
    <n v="652481318"/>
    <n v="0"/>
    <n v="652481318"/>
    <n v="220230472"/>
    <n v="220230472"/>
    <n v="215630369"/>
  </r>
  <r>
    <s v="41-06-00-091"/>
    <x v="31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466528672"/>
    <n v="378288216"/>
    <n v="0"/>
    <n v="844816888"/>
    <n v="0"/>
    <n v="843779397"/>
    <n v="1037491"/>
    <n v="804909632"/>
    <n v="475811173"/>
    <n v="475811173"/>
    <n v="465219173"/>
  </r>
  <r>
    <s v="41-06-00-091"/>
    <x v="31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54346000"/>
    <n v="60000000"/>
    <n v="0"/>
    <n v="114346000"/>
    <n v="0"/>
    <n v="114346000"/>
    <n v="0"/>
    <n v="92050961"/>
    <n v="74469811"/>
    <n v="74469811"/>
    <n v="72874967"/>
  </r>
  <r>
    <s v="41-06-00-091"/>
    <x v="31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8480000"/>
    <n v="0"/>
    <n v="0"/>
    <n v="8480000"/>
    <n v="0"/>
    <n v="8480000"/>
    <n v="0"/>
    <n v="3436941"/>
    <n v="3308941"/>
    <n v="3308941"/>
    <n v="3308941"/>
  </r>
  <r>
    <s v="41-06-00-091"/>
    <x v="3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12199722827"/>
    <n v="0"/>
    <n v="293960524"/>
    <n v="11905762303"/>
    <n v="0"/>
    <n v="11905762303"/>
    <n v="0"/>
    <n v="11905762303"/>
    <n v="6055156786"/>
    <n v="6055156786"/>
    <n v="6055156786"/>
  </r>
  <r>
    <s v="41-06-00-091"/>
    <x v="3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0"/>
    <n v="196066809"/>
    <n v="0"/>
    <n v="196066809"/>
    <n v="0"/>
    <n v="196066809"/>
    <n v="0"/>
    <n v="196066809"/>
    <n v="52978298"/>
    <n v="52978298"/>
    <n v="52978298"/>
  </r>
  <r>
    <s v="41-06-00-091"/>
    <x v="31"/>
    <s v="C-4102-1500-4-0-101"/>
    <s v="C-4102-1500-4"/>
    <x v="3"/>
    <s v="DIRECCIÓN DE PRIMERA INFANCIA"/>
    <s v="Primera Infancia"/>
    <x v="1"/>
    <s v="4102"/>
    <s v="1500"/>
    <s v="4"/>
    <s v="0"/>
    <s v="101"/>
    <m/>
    <m/>
    <s v="Propios"/>
    <s v="27"/>
    <s v="CSF"/>
    <s v="INTEGRAL"/>
    <n v="0"/>
    <n v="621640000"/>
    <n v="0"/>
    <n v="621640000"/>
    <n v="0"/>
    <n v="621640000"/>
    <n v="0"/>
    <n v="621640000"/>
    <n v="294618183"/>
    <n v="294618183"/>
    <n v="294618183"/>
  </r>
  <r>
    <s v="41-06-00-091"/>
    <x v="31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130972450"/>
    <n v="0"/>
    <n v="130972450"/>
    <n v="0"/>
    <n v="130972450"/>
    <n v="0"/>
    <n v="130972450"/>
    <n v="35458395"/>
    <n v="35458395"/>
    <n v="35458395"/>
  </r>
  <r>
    <s v="41-06-00-091"/>
    <x v="31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23060779"/>
    <n v="285469"/>
    <n v="222775310"/>
    <n v="0"/>
    <n v="222775310"/>
    <n v="0"/>
    <n v="222775310"/>
    <n v="98090087"/>
    <n v="98090087"/>
    <n v="94634307"/>
  </r>
  <r>
    <s v="41-06-00-091"/>
    <x v="31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11000000"/>
    <n v="62208591"/>
    <n v="0"/>
    <n v="73208591"/>
    <n v="0"/>
    <n v="73208591"/>
    <n v="0"/>
    <n v="38879786"/>
    <n v="32116247"/>
    <n v="32116247"/>
    <n v="32116247"/>
  </r>
  <r>
    <s v="41-06-00-091"/>
    <x v="31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405527040"/>
    <n v="113586840"/>
    <n v="0"/>
    <n v="519113880"/>
    <n v="0"/>
    <n v="519113880"/>
    <n v="0"/>
    <n v="405527040"/>
    <n v="121658112"/>
    <n v="121658112"/>
    <n v="121658112"/>
  </r>
  <r>
    <s v="41-06-00-091"/>
    <x v="31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251107440"/>
    <n v="0"/>
    <n v="0"/>
    <n v="251107440"/>
    <n v="0"/>
    <n v="251107440"/>
    <n v="0"/>
    <n v="251107440"/>
    <n v="150664464"/>
    <n v="150664464"/>
    <n v="75332232"/>
  </r>
  <r>
    <s v="41-06-00-091"/>
    <x v="31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2086700"/>
    <n v="0"/>
    <n v="34877700"/>
    <n v="0"/>
    <n v="34877700"/>
    <n v="0"/>
    <n v="34877700"/>
    <n v="15898667"/>
    <n v="15898667"/>
    <n v="15898667"/>
  </r>
  <r>
    <s v="41-06-00-091"/>
    <x v="31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5957706"/>
    <n v="10500000"/>
    <n v="0"/>
    <n v="16457706"/>
    <n v="0"/>
    <n v="16457706"/>
    <n v="0"/>
    <n v="7407320"/>
    <n v="5031247"/>
    <n v="5031247"/>
    <n v="5031247"/>
  </r>
  <r>
    <s v="41-06-00-091"/>
    <x v="31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91"/>
    <x v="31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858952100"/>
    <n v="53578600"/>
    <n v="19330000"/>
    <n v="893200700"/>
    <n v="0"/>
    <n v="839622100"/>
    <n v="53578600"/>
    <n v="839622100"/>
    <n v="282212863"/>
    <n v="282212863"/>
    <n v="258554863"/>
  </r>
  <r>
    <s v="41-06-00-091"/>
    <x v="31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13586840"/>
    <n v="0"/>
    <n v="113586840"/>
    <n v="0"/>
    <n v="113586840"/>
    <n v="0"/>
    <n v="0"/>
    <n v="0"/>
    <n v="0"/>
    <n v="0"/>
  </r>
  <r>
    <s v="41-06-00-091"/>
    <x v="31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5633900"/>
    <n v="63035900"/>
    <n v="0"/>
    <n v="63035900"/>
    <n v="0"/>
    <n v="63035900"/>
    <n v="19240300"/>
    <n v="19240300"/>
    <n v="19240300"/>
  </r>
  <r>
    <s v="41-06-00-091"/>
    <x v="31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0"/>
    <n v="10000000"/>
    <n v="0"/>
    <n v="10000000"/>
    <n v="0"/>
    <n v="10000000"/>
    <n v="0"/>
    <n v="4912256"/>
    <n v="4912256"/>
    <n v="4912256"/>
    <n v="4912256"/>
  </r>
  <r>
    <s v="41-06-00-091"/>
    <x v="31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3435808"/>
    <n v="0"/>
    <n v="3435808"/>
    <n v="0"/>
    <n v="3435808"/>
    <n v="0"/>
    <n v="8474.68"/>
    <n v="8474.68"/>
    <n v="8474.68"/>
    <n v="8474.68"/>
  </r>
  <r>
    <s v="41-06-00-091"/>
    <x v="31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88147"/>
    <n v="73083633"/>
    <n v="0"/>
    <n v="73083633"/>
    <n v="0"/>
    <n v="73083633"/>
    <n v="28234800"/>
    <n v="28234800"/>
    <n v="28234800"/>
  </r>
  <r>
    <s v="41-06-00-091"/>
    <x v="31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233470"/>
    <n v="0"/>
    <n v="0"/>
    <n v="15233470"/>
    <n v="0"/>
    <n v="15233470"/>
    <n v="0"/>
    <n v="7350465"/>
    <n v="5506132"/>
    <n v="5506132"/>
    <n v="5506132"/>
  </r>
  <r>
    <s v="41-06-00-091"/>
    <x v="31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277200"/>
    <n v="93710"/>
    <n v="47539800"/>
    <n v="0"/>
    <n v="47539800"/>
    <n v="0"/>
    <n v="47539800"/>
    <n v="21067200"/>
    <n v="21067200"/>
    <n v="21067200"/>
  </r>
  <r>
    <s v="41-06-00-091"/>
    <x v="31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668788"/>
    <n v="0"/>
    <n v="0"/>
    <n v="2668788"/>
    <n v="0"/>
    <n v="2668788"/>
    <n v="0"/>
    <n v="1663576"/>
    <n v="1663576"/>
    <n v="1663576"/>
    <n v="1663576"/>
  </r>
  <r>
    <s v="41-06-00-091"/>
    <x v="31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52383812"/>
    <n v="49745500"/>
    <n v="0"/>
    <n v="402129312"/>
    <n v="0"/>
    <n v="398042298"/>
    <n v="4087014"/>
    <n v="395695511"/>
    <n v="199057467"/>
    <n v="199057467"/>
    <n v="199057467"/>
  </r>
  <r>
    <s v="41-06-00-091"/>
    <x v="31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7735000"/>
    <n v="0"/>
    <n v="7735000"/>
    <n v="0"/>
    <n v="7735000"/>
    <n v="0"/>
    <n v="4853743"/>
    <n v="4242870"/>
    <n v="4242870"/>
    <n v="4242870"/>
  </r>
  <r>
    <s v="41-06-00-091"/>
    <x v="31"/>
    <s v="C-4199-1500-2-0-110"/>
    <s v="C-4199-1500-2"/>
    <x v="4"/>
    <s v="DIRECCION FINANCIERA"/>
    <s v="Dirección Financiera"/>
    <x v="1"/>
    <s v="4199"/>
    <s v="1500"/>
    <s v="2"/>
    <s v="0"/>
    <s v="110"/>
    <m/>
    <m/>
    <s v="Propios"/>
    <s v="27"/>
    <s v="CSF"/>
    <s v="GASTOS DE COBRO COACTIVO"/>
    <n v="2800000"/>
    <n v="0"/>
    <n v="0"/>
    <n v="2800000"/>
    <n v="0"/>
    <n v="0"/>
    <n v="2800000"/>
    <n v="0"/>
    <n v="0"/>
    <n v="0"/>
    <n v="0"/>
  </r>
  <r>
    <s v="41-06-00-091"/>
    <x v="31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2666702"/>
    <n v="29421533"/>
    <n v="0"/>
    <n v="29421533"/>
    <n v="0"/>
    <n v="29421533"/>
    <n v="13095133"/>
    <n v="13095133"/>
    <n v="13095133"/>
  </r>
  <r>
    <s v="41-06-00-091"/>
    <x v="31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85873700"/>
    <n v="0"/>
    <n v="16913700"/>
    <n v="168960000"/>
    <n v="0"/>
    <n v="168960000"/>
    <n v="0"/>
    <n v="168960000"/>
    <n v="70400000"/>
    <n v="70400000"/>
    <n v="70400000"/>
  </r>
  <r>
    <s v="41-06-00-091"/>
    <x v="31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57287163"/>
    <n v="0"/>
    <n v="0"/>
    <n v="157287163"/>
    <n v="0"/>
    <n v="157284012"/>
    <n v="3151"/>
    <n v="157284012"/>
    <n v="65535005"/>
    <n v="65535005"/>
    <n v="65535005"/>
  </r>
  <r>
    <s v="41-06-00-091"/>
    <x v="31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5676000"/>
    <n v="0"/>
    <n v="35676000"/>
    <n v="0"/>
    <n v="0"/>
    <n v="35676000"/>
    <n v="0"/>
    <n v="0"/>
    <n v="0"/>
    <n v="0"/>
  </r>
  <r>
    <s v="41-06-00-091"/>
    <x v="31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2585000"/>
    <n v="0"/>
    <n v="2585000"/>
    <n v="0"/>
    <n v="0"/>
    <n v="2585000"/>
    <n v="0"/>
    <n v="0"/>
    <n v="0"/>
    <n v="0"/>
  </r>
  <r>
    <s v="41-06-00-091"/>
    <x v="31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400000"/>
    <n v="0"/>
    <n v="0"/>
    <n v="3400000"/>
    <n v="0"/>
    <n v="3400000"/>
    <n v="0"/>
    <n v="485023"/>
    <n v="315014"/>
    <n v="315014"/>
    <n v="315014"/>
  </r>
  <r>
    <s v="41-06-00-091"/>
    <x v="31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93533"/>
    <n v="142704"/>
    <n v="0"/>
    <n v="436237"/>
    <n v="0"/>
    <n v="436237"/>
    <n v="0"/>
    <n v="58386.05"/>
    <n v="18503.46"/>
    <n v="18503.46"/>
    <n v="18503.46"/>
  </r>
  <r>
    <s v="41-06-00-091"/>
    <x v="31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0000000"/>
    <n v="0"/>
    <n v="50000000"/>
    <n v="0"/>
    <n v="0"/>
    <n v="50000000"/>
    <n v="0"/>
    <n v="0"/>
    <n v="0"/>
    <n v="0"/>
  </r>
  <r>
    <s v="41-06-00-091"/>
    <x v="31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52000000"/>
    <n v="0"/>
    <n v="0"/>
    <n v="52000000"/>
    <n v="0"/>
    <n v="40000000"/>
    <n v="12000000"/>
    <n v="0"/>
    <n v="0"/>
    <n v="0"/>
    <n v="0"/>
  </r>
  <r>
    <s v="41-06-00-091"/>
    <x v="31"/>
    <s v="C-4199-1500-5-0-103"/>
    <s v="C-4199-1500-5"/>
    <x v="6"/>
    <s v="DIRECCION ADMINISTRATIVA"/>
    <s v="Administrativa CONS"/>
    <x v="1"/>
    <s v="4199"/>
    <s v="1500"/>
    <s v="5"/>
    <s v="0"/>
    <s v="103"/>
    <m/>
    <m/>
    <s v="Propios"/>
    <s v="27"/>
    <s v="CSF"/>
    <s v="DOTACIÓN"/>
    <n v="0"/>
    <n v="58400000"/>
    <n v="0"/>
    <n v="58400000"/>
    <n v="0"/>
    <n v="58400000"/>
    <n v="0"/>
    <n v="0"/>
    <n v="0"/>
    <n v="0"/>
    <n v="0"/>
  </r>
  <r>
    <s v="41-06-00-091"/>
    <x v="31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1000000"/>
    <n v="0"/>
    <n v="0"/>
    <n v="11000000"/>
    <n v="0"/>
    <n v="11000000"/>
    <n v="0"/>
    <n v="0"/>
    <n v="0"/>
    <n v="0"/>
    <n v="0"/>
  </r>
  <r>
    <s v="41-06-00-091"/>
    <x v="31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453799"/>
    <n v="77114201"/>
    <n v="0"/>
    <n v="77114201"/>
    <n v="0"/>
    <n v="77114201"/>
    <n v="38657333"/>
    <n v="38657333"/>
    <n v="38657333"/>
  </r>
  <r>
    <s v="41-06-00-091"/>
    <x v="31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13229000"/>
    <n v="0"/>
    <n v="0"/>
    <n v="13229000"/>
    <n v="0"/>
    <n v="13229000"/>
    <n v="0"/>
    <n v="840896"/>
    <n v="840896"/>
    <n v="840896"/>
    <n v="840896"/>
  </r>
  <r>
    <s v="41-06-00-094"/>
    <x v="32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820000"/>
    <n v="1220000"/>
    <n v="26000"/>
    <n v="2014000"/>
    <n v="0"/>
    <n v="2014000"/>
    <n v="0"/>
    <n v="2014000"/>
    <n v="2014000"/>
    <n v="2014000"/>
    <n v="2014000"/>
  </r>
  <r>
    <s v="41-06-00-094"/>
    <x v="32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15000000"/>
    <n v="0"/>
    <n v="0"/>
    <n v="15000000"/>
    <n v="0"/>
    <n v="15000000"/>
    <n v="0"/>
    <n v="15000000"/>
    <n v="0"/>
    <n v="0"/>
    <n v="0"/>
  </r>
  <r>
    <s v="41-06-00-094"/>
    <x v="32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500000"/>
    <n v="0"/>
    <n v="0"/>
    <n v="2500000"/>
    <n v="0"/>
    <n v="2500000"/>
    <n v="0"/>
    <n v="544712.27"/>
    <n v="199775.3"/>
    <n v="199775.3"/>
    <n v="199775.3"/>
  </r>
  <r>
    <s v="41-06-00-094"/>
    <x v="32"/>
    <s v="A-2-0-4-5-9"/>
    <s v="A-2-0-4"/>
    <x v="0"/>
    <s v="DIRECCION ADMINISTRATIVA"/>
    <s v="Administrativa"/>
    <x v="0"/>
    <s v="2"/>
    <s v="0"/>
    <s v="4"/>
    <s v="5"/>
    <s v="9"/>
    <m/>
    <m/>
    <s v="Propios"/>
    <s v="27"/>
    <s v="CSF"/>
    <s v="SERVICIO DE CAFETERIA Y RESTAURANTE"/>
    <n v="17000000"/>
    <n v="0"/>
    <n v="0"/>
    <n v="17000000"/>
    <n v="0"/>
    <n v="17000000"/>
    <n v="0"/>
    <n v="17000000"/>
    <n v="2635481"/>
    <n v="2635481"/>
    <n v="2635481"/>
  </r>
  <r>
    <s v="41-06-00-094"/>
    <x v="32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2000000"/>
    <n v="0"/>
    <n v="0"/>
    <n v="2000000"/>
    <n v="0"/>
    <n v="2000000"/>
    <n v="0"/>
    <n v="0"/>
    <n v="0"/>
    <n v="0"/>
    <n v="0"/>
  </r>
  <r>
    <s v="41-06-00-094"/>
    <x v="32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"/>
    <n v="0"/>
    <n v="0"/>
    <n v="1500000"/>
    <n v="0"/>
    <n v="729502"/>
    <n v="770498"/>
    <n v="729502"/>
    <n v="729502"/>
    <n v="729502"/>
    <n v="729502"/>
  </r>
  <r>
    <s v="41-06-00-094"/>
    <x v="32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2500000"/>
    <n v="0"/>
    <n v="0"/>
    <n v="22500000"/>
    <n v="0"/>
    <n v="21825174"/>
    <n v="674826"/>
    <n v="21825174"/>
    <n v="21825174"/>
    <n v="21825174"/>
    <n v="21825174"/>
  </r>
  <r>
    <s v="41-06-00-094"/>
    <x v="32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600000"/>
    <n v="0"/>
    <n v="0"/>
    <n v="600000"/>
    <n v="0"/>
    <n v="506435"/>
    <n v="93565"/>
    <n v="506435"/>
    <n v="506435"/>
    <n v="506435"/>
    <n v="506435"/>
  </r>
  <r>
    <s v="41-06-00-094"/>
    <x v="32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5000000"/>
    <n v="0"/>
    <n v="0"/>
    <n v="5000000"/>
    <n v="0"/>
    <n v="4880000"/>
    <n v="120000"/>
    <n v="4880000"/>
    <n v="4880000"/>
    <n v="4880000"/>
    <n v="4880000"/>
  </r>
  <r>
    <s v="41-06-00-094"/>
    <x v="32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808365"/>
    <n v="3000000"/>
    <n v="0"/>
    <n v="10808365"/>
    <n v="0"/>
    <n v="10740414"/>
    <n v="67951"/>
    <n v="7740414"/>
    <n v="0"/>
    <n v="0"/>
    <n v="0"/>
  </r>
  <r>
    <s v="41-06-00-094"/>
    <x v="32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909190080"/>
    <n v="65317778"/>
    <n v="0"/>
    <n v="974507858"/>
    <n v="0"/>
    <n v="0"/>
    <n v="974507858"/>
    <n v="0"/>
    <n v="0"/>
    <n v="0"/>
    <n v="0"/>
  </r>
  <r>
    <s v="41-06-00-094"/>
    <x v="32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8669638"/>
    <n v="0"/>
    <n v="28669638"/>
    <n v="0"/>
    <n v="0"/>
    <n v="0"/>
    <n v="0"/>
    <n v="0"/>
    <n v="0"/>
    <n v="0"/>
    <n v="0"/>
  </r>
  <r>
    <s v="41-06-00-094"/>
    <x v="32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370820"/>
    <n v="0"/>
    <n v="0"/>
    <n v="1370820"/>
    <n v="0"/>
    <n v="1306496"/>
    <n v="64324"/>
    <n v="0"/>
    <n v="0"/>
    <n v="0"/>
    <n v="0"/>
  </r>
  <r>
    <s v="41-06-00-094"/>
    <x v="32"/>
    <s v="C-4102-1500-3-0-102"/>
    <s v="C-4102-1500-3"/>
    <x v="2"/>
    <s v="DIRECCIÓN DE PROTECCIÓN "/>
    <s v="Dirección de Protección"/>
    <x v="1"/>
    <s v="4102"/>
    <s v="1500"/>
    <s v="3"/>
    <s v="0"/>
    <s v="102"/>
    <m/>
    <m/>
    <s v="Propios"/>
    <s v="27"/>
    <s v="CSF"/>
    <s v="APOYO Y FORTALECIMIENTO A LA FAMILIA"/>
    <n v="331952500"/>
    <n v="0"/>
    <n v="0"/>
    <n v="331952500"/>
    <n v="0"/>
    <n v="331952500"/>
    <n v="0"/>
    <n v="331952500"/>
    <n v="30177500"/>
    <n v="30177500"/>
    <n v="30177500"/>
  </r>
  <r>
    <s v="41-06-00-094"/>
    <x v="32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397229052"/>
    <n v="682559"/>
    <n v="45180432"/>
    <n v="352731179"/>
    <n v="0"/>
    <n v="352731179"/>
    <n v="0"/>
    <n v="352731179"/>
    <n v="135288666"/>
    <n v="135288666"/>
    <n v="135288666"/>
  </r>
  <r>
    <s v="41-06-00-094"/>
    <x v="32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42738014"/>
    <n v="0"/>
    <n v="0"/>
    <n v="42738014"/>
    <n v="0"/>
    <n v="42738014"/>
    <n v="0"/>
    <n v="42738014"/>
    <n v="1888051"/>
    <n v="1888051"/>
    <n v="1888051"/>
  </r>
  <r>
    <s v="41-06-00-094"/>
    <x v="32"/>
    <s v="C-4102-1500-3-0-109"/>
    <s v="C-4102-1500-3"/>
    <x v="2"/>
    <s v="DIRECCIÓN DE PROTECCIÓN "/>
    <s v="Dirección de Protección"/>
    <x v="1"/>
    <s v="4102"/>
    <s v="1500"/>
    <s v="3"/>
    <s v="0"/>
    <s v="109"/>
    <m/>
    <m/>
    <s v="Nación"/>
    <s v="16"/>
    <s v="CSF"/>
    <s v="DOTACIÓN DE  UNIDADES APLICATIVAS"/>
    <n v="0"/>
    <n v="1000000"/>
    <n v="0"/>
    <n v="1000000"/>
    <n v="0"/>
    <n v="1000000"/>
    <n v="0"/>
    <n v="1000000"/>
    <n v="1000000"/>
    <n v="1000000"/>
    <n v="1000000"/>
  </r>
  <r>
    <s v="41-06-00-094"/>
    <x v="32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24080835"/>
    <n v="0"/>
    <n v="0"/>
    <n v="224080835"/>
    <n v="0"/>
    <n v="193466767"/>
    <n v="30614068"/>
    <n v="123170731"/>
    <n v="87239266"/>
    <n v="87239266"/>
    <n v="87239266"/>
  </r>
  <r>
    <s v="41-06-00-094"/>
    <x v="32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56650000"/>
    <n v="0"/>
    <n v="0"/>
    <n v="56650000"/>
    <n v="0"/>
    <n v="35242633"/>
    <n v="21407367"/>
    <n v="26613163"/>
    <n v="15062207"/>
    <n v="15062207"/>
    <n v="15062207"/>
  </r>
  <r>
    <s v="41-06-00-094"/>
    <x v="32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752000"/>
    <n v="0"/>
    <n v="0"/>
    <n v="1752000"/>
    <n v="0"/>
    <n v="561541"/>
    <n v="1190459"/>
    <n v="561541"/>
    <n v="510590"/>
    <n v="510590"/>
    <n v="510590"/>
  </r>
  <r>
    <s v="41-06-00-094"/>
    <x v="3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5768100"/>
    <n v="0"/>
    <n v="5768100"/>
    <n v="0"/>
    <n v="5768100"/>
    <n v="0"/>
    <n v="5768100"/>
    <n v="5768100"/>
    <n v="5768100"/>
    <n v="5768100"/>
  </r>
  <r>
    <s v="41-06-00-094"/>
    <x v="32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4924652097"/>
    <n v="0"/>
    <n v="0"/>
    <n v="4924652097"/>
    <n v="0"/>
    <n v="4924652097"/>
    <n v="0"/>
    <n v="4924652097"/>
    <n v="2374518349"/>
    <n v="2374518349"/>
    <n v="2374518349"/>
  </r>
  <r>
    <s v="41-06-00-094"/>
    <x v="32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65041975"/>
    <n v="0"/>
    <n v="65041975"/>
    <n v="0"/>
    <n v="65041975"/>
    <n v="0"/>
    <n v="65041975"/>
    <n v="0"/>
    <n v="0"/>
    <n v="0"/>
  </r>
  <r>
    <s v="41-06-00-094"/>
    <x v="32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96330000"/>
    <n v="10034667"/>
    <n v="186295333"/>
    <n v="0"/>
    <n v="186295333"/>
    <n v="0"/>
    <n v="186295333"/>
    <n v="73174665"/>
    <n v="73174665"/>
    <n v="73174665"/>
  </r>
  <r>
    <s v="41-06-00-094"/>
    <x v="32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43998577"/>
    <n v="0"/>
    <n v="46998577"/>
    <n v="0"/>
    <n v="14975598"/>
    <n v="32022979"/>
    <n v="14975598"/>
    <n v="13965104"/>
    <n v="13965104"/>
    <n v="13965104"/>
  </r>
  <r>
    <s v="41-06-00-094"/>
    <x v="32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0"/>
    <n v="98311140"/>
    <n v="0"/>
    <n v="98311140"/>
    <n v="0"/>
    <n v="98311140"/>
    <n v="0"/>
    <n v="0"/>
    <n v="0"/>
    <n v="0"/>
    <n v="0"/>
  </r>
  <r>
    <s v="41-06-00-094"/>
    <x v="32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00000000"/>
    <n v="0"/>
    <n v="93185044"/>
    <n v="206814956"/>
    <n v="0"/>
    <n v="55424930"/>
    <n v="151390026"/>
    <n v="55424930"/>
    <n v="0"/>
    <n v="0"/>
    <n v="0"/>
  </r>
  <r>
    <s v="41-06-00-094"/>
    <x v="32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695567"/>
    <n v="32095433"/>
    <n v="0"/>
    <n v="30008733"/>
    <n v="2086700"/>
    <n v="30008733"/>
    <n v="13017033"/>
    <n v="13017033"/>
    <n v="13017033"/>
  </r>
  <r>
    <s v="41-06-00-094"/>
    <x v="32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1157073"/>
    <n v="12000000"/>
    <n v="0"/>
    <n v="13157073"/>
    <n v="0"/>
    <n v="2735644"/>
    <n v="10421429"/>
    <n v="2735644"/>
    <n v="750000"/>
    <n v="750000"/>
    <n v="750000"/>
  </r>
  <r>
    <s v="41-06-00-094"/>
    <x v="32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94"/>
    <x v="32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794295840"/>
    <n v="0"/>
    <n v="191100160"/>
    <n v="603195680"/>
    <n v="0"/>
    <n v="603195680"/>
    <n v="0"/>
    <n v="0"/>
    <n v="0"/>
    <n v="0"/>
    <n v="0"/>
  </r>
  <r>
    <s v="41-06-00-094"/>
    <x v="32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6194960"/>
    <n v="0"/>
    <n v="1459840"/>
    <n v="4735120"/>
    <n v="0"/>
    <n v="4735120"/>
    <n v="0"/>
    <n v="0"/>
    <n v="0"/>
    <n v="0"/>
    <n v="0"/>
  </r>
  <r>
    <s v="41-06-00-094"/>
    <x v="32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98311140"/>
    <n v="0"/>
    <n v="98311140"/>
    <n v="0"/>
    <n v="98311140"/>
    <n v="0"/>
    <n v="0"/>
    <n v="0"/>
    <n v="0"/>
    <n v="0"/>
  </r>
  <r>
    <s v="41-06-00-094"/>
    <x v="32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571200"/>
    <n v="64098600"/>
    <n v="0"/>
    <n v="64098600"/>
    <n v="0"/>
    <n v="64098600"/>
    <n v="23067100"/>
    <n v="23067100"/>
    <n v="23067100"/>
  </r>
  <r>
    <s v="41-06-00-094"/>
    <x v="32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1500000"/>
    <n v="7000000"/>
    <n v="0"/>
    <n v="8500000"/>
    <n v="0"/>
    <n v="3877129"/>
    <n v="4622871"/>
    <n v="3877129"/>
    <n v="3877129"/>
    <n v="3877129"/>
    <n v="3877129"/>
  </r>
  <r>
    <s v="41-06-00-094"/>
    <x v="32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3201963"/>
    <n v="3186963"/>
    <n v="15000"/>
    <n v="0"/>
    <n v="0"/>
    <n v="15000"/>
    <n v="0"/>
    <n v="0"/>
    <n v="0"/>
    <n v="0"/>
  </r>
  <r>
    <s v="41-06-00-094"/>
    <x v="32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2703280"/>
    <n v="70468500"/>
    <n v="0"/>
    <n v="70468500"/>
    <n v="0"/>
    <n v="70468500"/>
    <n v="31238833"/>
    <n v="31238833"/>
    <n v="31238833"/>
  </r>
  <r>
    <s v="41-06-00-094"/>
    <x v="32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964433"/>
    <n v="0"/>
    <n v="0"/>
    <n v="15964433"/>
    <n v="0"/>
    <n v="3360824"/>
    <n v="12603609"/>
    <n v="3360824"/>
    <n v="3333824"/>
    <n v="3333824"/>
    <n v="3333824"/>
  </r>
  <r>
    <s v="41-06-00-094"/>
    <x v="32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0"/>
    <n v="93710"/>
    <n v="47262600"/>
    <n v="0"/>
    <n v="47262600"/>
    <n v="0"/>
    <n v="47262600"/>
    <n v="20235600"/>
    <n v="20235600"/>
    <n v="20235600"/>
  </r>
  <r>
    <s v="41-06-00-094"/>
    <x v="32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018464"/>
    <n v="0"/>
    <n v="0"/>
    <n v="1018464"/>
    <n v="0"/>
    <n v="1018464"/>
    <n v="0"/>
    <n v="1018464"/>
    <n v="1018464"/>
    <n v="1018464"/>
    <n v="1018464"/>
  </r>
  <r>
    <s v="41-06-00-094"/>
    <x v="32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323376153"/>
    <n v="20904800"/>
    <n v="6896020"/>
    <n v="337384933"/>
    <n v="0"/>
    <n v="326473467"/>
    <n v="10911466"/>
    <n v="326473467"/>
    <n v="141286234"/>
    <n v="141286234"/>
    <n v="141286234"/>
  </r>
  <r>
    <s v="41-06-00-094"/>
    <x v="32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4450000"/>
    <n v="0"/>
    <n v="4450000"/>
    <n v="0"/>
    <n v="3107293"/>
    <n v="1342707"/>
    <n v="3107293"/>
    <n v="2101704"/>
    <n v="2101704"/>
    <n v="2101704"/>
  </r>
  <r>
    <s v="41-06-00-094"/>
    <x v="32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14507533"/>
    <n v="14507533"/>
    <n v="14507533"/>
  </r>
  <r>
    <s v="41-06-00-094"/>
    <x v="32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56710841"/>
    <n v="0"/>
    <n v="0"/>
    <n v="56710841"/>
    <n v="0"/>
    <n v="56710841"/>
    <n v="0"/>
    <n v="56710841"/>
    <n v="0"/>
    <n v="0"/>
    <n v="0"/>
  </r>
  <r>
    <s v="41-06-00-094"/>
    <x v="32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17823120"/>
    <n v="0"/>
    <n v="0"/>
    <n v="17823120"/>
    <n v="0"/>
    <n v="17823120"/>
    <n v="0"/>
    <n v="17823120"/>
    <n v="8911500"/>
    <n v="8911500"/>
    <n v="8911500"/>
  </r>
  <r>
    <s v="41-06-00-094"/>
    <x v="32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7664000"/>
    <n v="0"/>
    <n v="17664000"/>
    <n v="0"/>
    <n v="0"/>
    <n v="17664000"/>
    <n v="0"/>
    <n v="0"/>
    <n v="0"/>
    <n v="0"/>
  </r>
  <r>
    <s v="41-06-00-094"/>
    <x v="32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300000"/>
    <n v="0"/>
    <n v="1000000"/>
    <n v="1300000"/>
    <n v="0"/>
    <n v="170289"/>
    <n v="1129711"/>
    <n v="170289"/>
    <n v="170289"/>
    <n v="170289"/>
    <n v="170289"/>
  </r>
  <r>
    <s v="41-06-00-094"/>
    <x v="32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72919"/>
    <n v="70656"/>
    <n v="0"/>
    <n v="243575"/>
    <n v="0"/>
    <n v="5505"/>
    <n v="238070"/>
    <n v="5505"/>
    <n v="5505"/>
    <n v="5505"/>
    <n v="5505"/>
  </r>
  <r>
    <s v="41-06-00-094"/>
    <x v="32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0"/>
    <n v="0"/>
    <n v="0"/>
    <n v="0"/>
  </r>
  <r>
    <s v="41-06-00-094"/>
    <x v="32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4000000"/>
    <n v="0"/>
    <n v="0"/>
    <n v="44000000"/>
    <n v="0"/>
    <n v="44000000"/>
    <n v="0"/>
    <n v="0"/>
    <n v="0"/>
    <n v="0"/>
    <n v="0"/>
  </r>
  <r>
    <s v="41-06-00-094"/>
    <x v="32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16000000"/>
    <n v="0"/>
    <n v="0"/>
    <n v="16000000"/>
    <n v="0"/>
    <n v="16000000"/>
    <n v="0"/>
    <n v="0"/>
    <n v="0"/>
    <n v="0"/>
    <n v="0"/>
  </r>
  <r>
    <s v="41-06-00-094"/>
    <x v="32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695567"/>
    <n v="76872433"/>
    <n v="0"/>
    <n v="76426066"/>
    <n v="446367"/>
    <n v="76426066"/>
    <n v="34765287"/>
    <n v="34765287"/>
    <n v="34765287"/>
  </r>
  <r>
    <s v="41-06-00-095"/>
    <x v="33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1700000"/>
    <n v="0"/>
    <n v="478974"/>
    <n v="1221026"/>
    <n v="0"/>
    <n v="1221026"/>
    <n v="0"/>
    <n v="1221026"/>
    <n v="1221026"/>
    <n v="1221026"/>
    <n v="1221026"/>
  </r>
  <r>
    <s v="41-06-00-095"/>
    <x v="33"/>
    <s v="A-2-0-3-50-16"/>
    <s v="A-2-0-3"/>
    <x v="0"/>
    <s v="DIRECCION ADMINISTRATIVA"/>
    <s v="Administrativa"/>
    <x v="0"/>
    <s v="2"/>
    <s v="0"/>
    <s v="3"/>
    <s v="50"/>
    <s v="16"/>
    <m/>
    <m/>
    <s v="Propios"/>
    <s v="27"/>
    <s v="CSF"/>
    <s v="VALORIZACION EDIFICACIONES"/>
    <n v="0"/>
    <n v="140000"/>
    <n v="140000"/>
    <n v="0"/>
    <n v="0"/>
    <n v="0"/>
    <n v="0"/>
    <n v="0"/>
    <n v="0"/>
    <n v="0"/>
    <n v="0"/>
  </r>
  <r>
    <s v="41-06-00-095"/>
    <x v="33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200000"/>
    <n v="0"/>
    <n v="0"/>
    <n v="3200000"/>
    <n v="0"/>
    <n v="3200000"/>
    <n v="0"/>
    <n v="0"/>
    <n v="0"/>
    <n v="0"/>
    <n v="0"/>
  </r>
  <r>
    <s v="41-06-00-095"/>
    <x v="33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1500000"/>
    <n v="0"/>
    <n v="0"/>
    <n v="1500000"/>
    <n v="0"/>
    <n v="1500000"/>
    <n v="0"/>
    <n v="609295.6"/>
    <n v="538395"/>
    <n v="538395"/>
    <n v="538395"/>
  </r>
  <r>
    <s v="41-06-00-095"/>
    <x v="33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8000000"/>
    <n v="0"/>
    <n v="0"/>
    <n v="28000000"/>
    <n v="0"/>
    <n v="28000000"/>
    <n v="0"/>
    <n v="27020200"/>
    <n v="27020200"/>
    <n v="27020200"/>
    <n v="27020200"/>
  </r>
  <r>
    <s v="41-06-00-095"/>
    <x v="33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700000"/>
    <n v="0"/>
    <n v="0"/>
    <n v="700000"/>
    <n v="0"/>
    <n v="700000"/>
    <n v="0"/>
    <n v="490029.3"/>
    <n v="490029.3"/>
    <n v="490029.3"/>
    <n v="403697.3"/>
  </r>
  <r>
    <s v="41-06-00-095"/>
    <x v="33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7000000"/>
    <n v="0"/>
    <n v="0"/>
    <n v="7000000"/>
    <n v="0"/>
    <n v="5701475"/>
    <n v="1298525"/>
    <n v="5701475"/>
    <n v="5681475"/>
    <n v="5681475"/>
    <n v="5681475"/>
  </r>
  <r>
    <s v="41-06-00-095"/>
    <x v="33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1507064"/>
    <n v="2000000"/>
    <n v="0"/>
    <n v="13507064"/>
    <n v="0"/>
    <n v="13507064"/>
    <n v="0"/>
    <n v="0"/>
    <n v="0"/>
    <n v="0"/>
    <n v="0"/>
  </r>
  <r>
    <s v="41-06-00-095"/>
    <x v="33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808570328"/>
    <n v="45090282"/>
    <n v="65045725"/>
    <n v="788614885"/>
    <n v="0"/>
    <n v="788614885"/>
    <n v="0"/>
    <n v="788614885"/>
    <n v="130685061"/>
    <n v="130685061"/>
    <n v="130685061"/>
  </r>
  <r>
    <s v="41-06-00-095"/>
    <x v="33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29863045"/>
    <n v="15346240"/>
    <n v="0"/>
    <n v="45209285"/>
    <n v="0"/>
    <n v="42546672"/>
    <n v="2662613"/>
    <n v="27200432"/>
    <n v="12653368"/>
    <n v="12653368"/>
    <n v="12653368"/>
  </r>
  <r>
    <s v="41-06-00-095"/>
    <x v="33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35166952"/>
    <n v="21287000"/>
    <n v="0"/>
    <n v="56453952"/>
    <n v="0"/>
    <n v="52000695"/>
    <n v="4453257"/>
    <n v="30713695"/>
    <n v="14900704"/>
    <n v="14900704"/>
    <n v="14900704"/>
  </r>
  <r>
    <s v="41-06-00-095"/>
    <x v="33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1617083"/>
    <n v="0"/>
    <n v="0"/>
    <n v="1617083"/>
    <n v="0"/>
    <n v="985849"/>
    <n v="631234"/>
    <n v="985849"/>
    <n v="985849"/>
    <n v="985849"/>
    <n v="985849"/>
  </r>
  <r>
    <s v="41-06-00-095"/>
    <x v="33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793876974"/>
    <n v="2521678"/>
    <n v="8543760"/>
    <n v="787854892"/>
    <n v="0"/>
    <n v="787854892"/>
    <n v="0"/>
    <n v="762218675"/>
    <n v="313637149"/>
    <n v="313637149"/>
    <n v="313637149"/>
  </r>
  <r>
    <s v="41-06-00-095"/>
    <x v="33"/>
    <s v="C-4102-1500-3-0-104"/>
    <s v="C-4102-1500-3"/>
    <x v="2"/>
    <s v="DIRECCIÓN DE PROTECCIÓN "/>
    <s v="Dirección de Protección"/>
    <x v="1"/>
    <s v="4102"/>
    <s v="1500"/>
    <s v="3"/>
    <s v="0"/>
    <s v="104"/>
    <m/>
    <m/>
    <s v="Propios"/>
    <s v="27"/>
    <s v="CSF"/>
    <s v="VÍCTIMA DE CONFLICTO ARMADO"/>
    <n v="231941050"/>
    <n v="0"/>
    <n v="4633344"/>
    <n v="227307706"/>
    <n v="0"/>
    <n v="227307706"/>
    <n v="0"/>
    <n v="224695288"/>
    <n v="97141403"/>
    <n v="97141403"/>
    <n v="97141403"/>
  </r>
  <r>
    <s v="41-06-00-095"/>
    <x v="33"/>
    <s v="C-4102-1500-3-0-105"/>
    <s v="C-4102-1500-3"/>
    <x v="2"/>
    <s v="DIRECCIÓN DE PROTECCIÓN "/>
    <s v="Dirección de Protección"/>
    <x v="1"/>
    <s v="4102"/>
    <s v="1500"/>
    <s v="3"/>
    <s v="0"/>
    <s v="105"/>
    <m/>
    <m/>
    <s v="Propios"/>
    <s v="27"/>
    <s v="CSF"/>
    <s v="RESTABLECIMIENTO EN LA ADMINISTRACIÓN DE JUSTICIA"/>
    <n v="176272844"/>
    <n v="0"/>
    <n v="0"/>
    <n v="176272844"/>
    <n v="0"/>
    <n v="176272844"/>
    <n v="0"/>
    <n v="176272844"/>
    <n v="36823501"/>
    <n v="36823501"/>
    <n v="36823501"/>
  </r>
  <r>
    <s v="41-06-00-095"/>
    <x v="33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362277572"/>
    <n v="236247626"/>
    <n v="0"/>
    <n v="598525198"/>
    <n v="0"/>
    <n v="598525198"/>
    <n v="0"/>
    <n v="598525198"/>
    <n v="376931100"/>
    <n v="376931100"/>
    <n v="376931100"/>
  </r>
  <r>
    <s v="41-06-00-095"/>
    <x v="33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54714000"/>
    <n v="0"/>
    <n v="0"/>
    <n v="54714000"/>
    <n v="0"/>
    <n v="49113207"/>
    <n v="5600793"/>
    <n v="47075817"/>
    <n v="40256076"/>
    <n v="40256076"/>
    <n v="40256076"/>
  </r>
  <r>
    <s v="41-06-00-095"/>
    <x v="33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1885000"/>
    <n v="0"/>
    <n v="0"/>
    <n v="1885000"/>
    <n v="0"/>
    <n v="1874123"/>
    <n v="10877"/>
    <n v="932852"/>
    <n v="932852"/>
    <n v="932852"/>
    <n v="932852"/>
  </r>
  <r>
    <s v="41-06-00-095"/>
    <x v="3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9746100"/>
    <n v="0"/>
    <n v="9746100"/>
    <n v="0"/>
    <n v="9746100"/>
    <n v="0"/>
    <n v="9746100"/>
    <n v="3226600"/>
    <n v="3226600"/>
    <n v="3226600"/>
  </r>
  <r>
    <s v="41-06-00-095"/>
    <x v="33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9313660454"/>
    <n v="657772975"/>
    <n v="0"/>
    <n v="9971433429"/>
    <n v="0"/>
    <n v="9785673972"/>
    <n v="185759457"/>
    <n v="9785673972"/>
    <n v="4462501071"/>
    <n v="4462501071"/>
    <n v="4462501071"/>
  </r>
  <r>
    <s v="41-06-00-095"/>
    <x v="33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701218946"/>
    <n v="0"/>
    <n v="0"/>
    <n v="701218946"/>
    <n v="0"/>
    <n v="694254695"/>
    <n v="6964251"/>
    <n v="694254695"/>
    <n v="320488246"/>
    <n v="320488246"/>
    <n v="320488246"/>
  </r>
  <r>
    <s v="41-06-00-095"/>
    <x v="33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0"/>
    <n v="331602470"/>
    <n v="0"/>
    <n v="331602470"/>
    <n v="0"/>
    <n v="331602470"/>
    <n v="0"/>
    <n v="331602470"/>
    <n v="0"/>
    <n v="0"/>
    <n v="0"/>
  </r>
  <r>
    <s v="41-06-00-095"/>
    <x v="33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96330000"/>
    <n v="5487351"/>
    <n v="190842649"/>
    <n v="0"/>
    <n v="190842649"/>
    <n v="0"/>
    <n v="190842649"/>
    <n v="87278014"/>
    <n v="87278014"/>
    <n v="87278014"/>
  </r>
  <r>
    <s v="41-06-00-095"/>
    <x v="33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53051727"/>
    <n v="0"/>
    <n v="56051727"/>
    <n v="0"/>
    <n v="19327164"/>
    <n v="36724563"/>
    <n v="19316664"/>
    <n v="12395335"/>
    <n v="12395335"/>
    <n v="12395335"/>
  </r>
  <r>
    <s v="41-06-00-095"/>
    <x v="33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608290560"/>
    <n v="135565020"/>
    <n v="0"/>
    <n v="743855580"/>
    <n v="0"/>
    <n v="743855580"/>
    <n v="0"/>
    <n v="743855580"/>
    <n v="182487168"/>
    <n v="182487168"/>
    <n v="182487168"/>
  </r>
  <r>
    <s v="41-06-00-095"/>
    <x v="33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85991520"/>
    <n v="0"/>
    <n v="10495761"/>
    <n v="375495759"/>
    <n v="0"/>
    <n v="375495759"/>
    <n v="0"/>
    <n v="375495759"/>
    <n v="112648728"/>
    <n v="112648728"/>
    <n v="112648728"/>
  </r>
  <r>
    <s v="41-06-00-095"/>
    <x v="33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1797333"/>
    <n v="2484167"/>
    <n v="31797333"/>
    <n v="15302467"/>
    <n v="15302467"/>
    <n v="15302467"/>
  </r>
  <r>
    <s v="41-06-00-095"/>
    <x v="33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7441551"/>
    <n v="8000000"/>
    <n v="0"/>
    <n v="15441551"/>
    <n v="0"/>
    <n v="6073805"/>
    <n v="9367746"/>
    <n v="5995805"/>
    <n v="5393956"/>
    <n v="5393956"/>
    <n v="5393956"/>
  </r>
  <r>
    <s v="41-06-00-095"/>
    <x v="33"/>
    <s v="C-4102-1500-5-0-999"/>
    <s v="C-4102-1500-5"/>
    <x v="8"/>
    <s v="DIRECCIÓN DE FAMILIAS Y COMUNIDADES"/>
    <s v="Familia"/>
    <x v="1"/>
    <s v="4102"/>
    <s v="1500"/>
    <s v="5"/>
    <s v="0"/>
    <s v="999"/>
    <m/>
    <m/>
    <s v="Propios"/>
    <s v="27"/>
    <s v="CSF"/>
    <s v="GRAVAMEN A LOS MOVIMIENTOS FINANCIEROS - GMF"/>
    <n v="4984"/>
    <n v="0"/>
    <n v="0"/>
    <n v="4984"/>
    <n v="0"/>
    <n v="0"/>
    <n v="4984"/>
    <n v="0"/>
    <n v="0"/>
    <n v="0"/>
    <n v="0"/>
  </r>
  <r>
    <s v="41-06-00-095"/>
    <x v="33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958659290"/>
    <n v="146948400"/>
    <n v="0"/>
    <n v="1105607690"/>
    <n v="0"/>
    <n v="958659290"/>
    <n v="146948400"/>
    <n v="868636175"/>
    <n v="86085868"/>
    <n v="86085868"/>
    <n v="86085868"/>
  </r>
  <r>
    <s v="41-06-00-095"/>
    <x v="33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33387710"/>
    <n v="0"/>
    <n v="0"/>
    <n v="133387710"/>
    <n v="0"/>
    <n v="133387710"/>
    <n v="0"/>
    <n v="125625975"/>
    <n v="18163000"/>
    <n v="18163000"/>
    <n v="18163000"/>
  </r>
  <r>
    <s v="41-06-00-095"/>
    <x v="33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35565020"/>
    <n v="0"/>
    <n v="135565020"/>
    <n v="0"/>
    <n v="135565020"/>
    <n v="0"/>
    <n v="135565020"/>
    <n v="0"/>
    <n v="0"/>
    <n v="0"/>
  </r>
  <r>
    <s v="41-06-00-095"/>
    <x v="33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5421300"/>
    <n v="63248500"/>
    <n v="0"/>
    <n v="63248500"/>
    <n v="0"/>
    <n v="63248500"/>
    <n v="22748200"/>
    <n v="22748200"/>
    <n v="22748200"/>
  </r>
  <r>
    <s v="41-06-00-095"/>
    <x v="33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1000000"/>
    <n v="8000000"/>
    <n v="0"/>
    <n v="9000000"/>
    <n v="0"/>
    <n v="4036586"/>
    <n v="4963414"/>
    <n v="4036586"/>
    <n v="3925998"/>
    <n v="3925998"/>
    <n v="3925998"/>
  </r>
  <r>
    <s v="41-06-00-095"/>
    <x v="33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4368188"/>
    <n v="4355188"/>
    <n v="13000"/>
    <n v="0"/>
    <n v="0"/>
    <n v="13000"/>
    <n v="0"/>
    <n v="0"/>
    <n v="0"/>
    <n v="0"/>
  </r>
  <r>
    <s v="41-06-00-095"/>
    <x v="33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2045213"/>
    <n v="71126567"/>
    <n v="0"/>
    <n v="71126567"/>
    <n v="0"/>
    <n v="71126567"/>
    <n v="31973233"/>
    <n v="31973233"/>
    <n v="31973233"/>
  </r>
  <r>
    <s v="41-06-00-095"/>
    <x v="33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28179726"/>
    <n v="0"/>
    <n v="0"/>
    <n v="28179726"/>
    <n v="0"/>
    <n v="10054235"/>
    <n v="18125491"/>
    <n v="10054235"/>
    <n v="8963618"/>
    <n v="8963618"/>
    <n v="8963618"/>
  </r>
  <r>
    <s v="41-06-00-095"/>
    <x v="33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693000"/>
    <n v="232310"/>
    <n v="47817000"/>
    <n v="0"/>
    <n v="47124000"/>
    <n v="693000"/>
    <n v="47124000"/>
    <n v="21344400"/>
    <n v="21344400"/>
    <n v="21344400"/>
  </r>
  <r>
    <s v="41-06-00-095"/>
    <x v="33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2884580"/>
    <n v="0"/>
    <n v="0"/>
    <n v="2884580"/>
    <n v="0"/>
    <n v="1924841"/>
    <n v="959739"/>
    <n v="1924841"/>
    <n v="1924841"/>
    <n v="1924841"/>
    <n v="1924841"/>
  </r>
  <r>
    <s v="41-06-00-095"/>
    <x v="33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98131089"/>
    <n v="16300767"/>
    <n v="0"/>
    <n v="314431856"/>
    <n v="0"/>
    <n v="314343614"/>
    <n v="88242"/>
    <n v="314343614"/>
    <n v="154779656"/>
    <n v="154779656"/>
    <n v="154779656"/>
  </r>
  <r>
    <s v="41-06-00-095"/>
    <x v="33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2000000"/>
    <n v="0"/>
    <n v="12000000"/>
    <n v="0"/>
    <n v="10892582"/>
    <n v="1107418"/>
    <n v="10892582"/>
    <n v="10488996"/>
    <n v="10488996"/>
    <n v="10488996"/>
  </r>
  <r>
    <s v="41-06-00-095"/>
    <x v="33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1"/>
    <n v="31996074"/>
    <n v="0"/>
    <n v="31996074"/>
    <n v="0"/>
    <n v="31996074"/>
    <n v="14507533"/>
    <n v="14507533"/>
    <n v="14507533"/>
  </r>
  <r>
    <s v="41-06-00-095"/>
    <x v="33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249870000"/>
    <n v="0"/>
    <n v="0"/>
    <n v="249870000"/>
    <n v="0"/>
    <n v="249870000"/>
    <n v="0"/>
    <n v="0"/>
    <n v="0"/>
    <n v="0"/>
    <n v="0"/>
  </r>
  <r>
    <s v="41-06-00-095"/>
    <x v="33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078382"/>
    <n v="0"/>
    <n v="0"/>
    <n v="29078382"/>
    <n v="0"/>
    <n v="21619600"/>
    <n v="7458782"/>
    <n v="21619600"/>
    <n v="9008170"/>
    <n v="9008170"/>
    <n v="9008170"/>
  </r>
  <r>
    <s v="41-06-00-095"/>
    <x v="33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24070000"/>
    <n v="0"/>
    <n v="24070000"/>
    <n v="0"/>
    <n v="2449743"/>
    <n v="21620257"/>
    <n v="486843"/>
    <n v="486556"/>
    <n v="486556"/>
    <n v="486556"/>
  </r>
  <r>
    <s v="41-06-00-095"/>
    <x v="33"/>
    <s v="C-4199-1500-2-0-702"/>
    <s v="C-4199-1500-2"/>
    <x v="4"/>
    <s v="DIRECCIÓN DE GESTIÓN HUMANA"/>
    <s v="Gestión Humana- Capacitación"/>
    <x v="1"/>
    <s v="4199"/>
    <s v="1500"/>
    <s v="2"/>
    <s v="0"/>
    <s v="702"/>
    <m/>
    <m/>
    <s v="Propios"/>
    <s v="27"/>
    <s v="CSF"/>
    <s v="ACCIONES COMPLEMENTARIAS DE MEJORAMIENTO"/>
    <n v="0"/>
    <n v="2702000"/>
    <n v="0"/>
    <n v="2702000"/>
    <n v="0"/>
    <n v="2702000"/>
    <n v="0"/>
    <n v="0"/>
    <n v="0"/>
    <n v="0"/>
    <n v="0"/>
  </r>
  <r>
    <s v="41-06-00-095"/>
    <x v="33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3400000"/>
    <n v="0"/>
    <n v="2000000"/>
    <n v="1400000"/>
    <n v="0"/>
    <n v="566239"/>
    <n v="833761"/>
    <n v="566239"/>
    <n v="502239"/>
    <n v="502239"/>
    <n v="502239"/>
  </r>
  <r>
    <s v="41-06-00-095"/>
    <x v="33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45027"/>
    <n v="96280"/>
    <n v="0"/>
    <n v="341307"/>
    <n v="0"/>
    <n v="104482.95"/>
    <n v="236824.05"/>
    <n v="74482.95"/>
    <n v="74481.119999999995"/>
    <n v="74481.119999999995"/>
    <n v="74481.119999999995"/>
  </r>
  <r>
    <s v="41-06-00-095"/>
    <x v="33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5000000"/>
    <n v="0"/>
    <n v="55000000"/>
    <n v="0"/>
    <n v="55000000"/>
    <n v="0"/>
    <n v="0"/>
    <n v="0"/>
    <n v="0"/>
    <n v="0"/>
  </r>
  <r>
    <s v="41-06-00-095"/>
    <x v="33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12000000"/>
    <n v="0"/>
    <n v="0"/>
    <n v="12000000"/>
    <n v="0"/>
    <n v="11995750"/>
    <n v="4250"/>
    <n v="0"/>
    <n v="0"/>
    <n v="0"/>
    <n v="0"/>
  </r>
  <r>
    <s v="41-06-00-095"/>
    <x v="33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20000000"/>
    <n v="0"/>
    <n v="0"/>
    <n v="0"/>
    <n v="0"/>
    <n v="0"/>
  </r>
  <r>
    <s v="41-06-00-095"/>
    <x v="33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616933"/>
    <n v="76951067"/>
    <n v="0"/>
    <n v="76951067"/>
    <n v="0"/>
    <n v="76951067"/>
    <n v="37136833"/>
    <n v="37136833"/>
    <n v="37136833"/>
  </r>
  <r>
    <s v="41-06-00-095"/>
    <x v="33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3936000"/>
    <n v="1905275"/>
    <n v="0"/>
    <n v="5841275"/>
    <n v="0"/>
    <n v="1938110"/>
    <n v="3903165"/>
    <n v="1938110"/>
    <n v="1580979"/>
    <n v="1580979"/>
    <n v="1580979"/>
  </r>
  <r>
    <s v="41-06-00-097"/>
    <x v="34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300000"/>
    <n v="0"/>
    <n v="7300"/>
    <n v="292700"/>
    <n v="0"/>
    <n v="292700"/>
    <n v="0"/>
    <n v="292700"/>
    <n v="292700"/>
    <n v="292700"/>
    <n v="292700"/>
  </r>
  <r>
    <s v="41-06-00-097"/>
    <x v="34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28500000"/>
    <n v="0"/>
    <n v="0"/>
    <n v="28500000"/>
    <n v="0"/>
    <n v="28500000"/>
    <n v="0"/>
    <n v="28500000"/>
    <n v="8712600"/>
    <n v="8712600"/>
    <n v="8712600"/>
  </r>
  <r>
    <s v="41-06-00-097"/>
    <x v="34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3000000"/>
    <n v="0"/>
    <n v="0"/>
    <n v="3000000"/>
    <n v="0"/>
    <n v="3000000"/>
    <n v="0"/>
    <n v="692514.05"/>
    <n v="0"/>
    <n v="0"/>
    <n v="0"/>
  </r>
  <r>
    <s v="41-06-00-097"/>
    <x v="34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3500000"/>
    <n v="0"/>
    <n v="0"/>
    <n v="3500000"/>
    <n v="0"/>
    <n v="0"/>
    <n v="3500000"/>
    <n v="0"/>
    <n v="0"/>
    <n v="0"/>
    <n v="0"/>
  </r>
  <r>
    <s v="41-06-00-097"/>
    <x v="34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500000"/>
    <n v="0"/>
    <n v="0"/>
    <n v="500000"/>
    <n v="0"/>
    <n v="500000"/>
    <n v="0"/>
    <n v="500000"/>
    <n v="500000"/>
    <n v="500000"/>
    <n v="500000"/>
  </r>
  <r>
    <s v="41-06-00-097"/>
    <x v="34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1000000"/>
    <n v="0"/>
    <n v="0"/>
    <n v="1000000"/>
    <n v="0"/>
    <n v="1000000"/>
    <n v="0"/>
    <n v="1000000"/>
    <n v="1000000"/>
    <n v="1000000"/>
    <n v="1000000"/>
  </r>
  <r>
    <s v="41-06-00-097"/>
    <x v="34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300000"/>
    <n v="0"/>
    <n v="0"/>
    <n v="300000"/>
    <n v="0"/>
    <n v="300000"/>
    <n v="0"/>
    <n v="107474"/>
    <n v="107474"/>
    <n v="107474"/>
    <n v="107474"/>
  </r>
  <r>
    <s v="41-06-00-097"/>
    <x v="34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5000000"/>
    <n v="0"/>
    <n v="0"/>
    <n v="5000000"/>
    <n v="0"/>
    <n v="4539622"/>
    <n v="460378"/>
    <n v="2425075"/>
    <n v="1539622"/>
    <n v="1539622"/>
    <n v="1539622"/>
  </r>
  <r>
    <s v="41-06-00-097"/>
    <x v="34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7808365"/>
    <n v="0"/>
    <n v="0"/>
    <n v="7808365"/>
    <n v="0"/>
    <n v="7808365"/>
    <n v="0"/>
    <n v="7808365"/>
    <n v="1000000"/>
    <n v="1000000"/>
    <n v="1000000"/>
  </r>
  <r>
    <s v="41-06-00-097"/>
    <x v="34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317694851"/>
    <n v="66895762"/>
    <n v="0"/>
    <n v="1384590613"/>
    <n v="0"/>
    <n v="1384590613"/>
    <n v="0"/>
    <n v="1384590613"/>
    <n v="139992557"/>
    <n v="139992557"/>
    <n v="139992557"/>
  </r>
  <r>
    <s v="41-06-00-097"/>
    <x v="34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25352705"/>
    <n v="0"/>
    <n v="1748726"/>
    <n v="23603979"/>
    <n v="0"/>
    <n v="23603979"/>
    <n v="0"/>
    <n v="23603979"/>
    <n v="10742368"/>
    <n v="10742368"/>
    <n v="10742368"/>
  </r>
  <r>
    <s v="41-06-00-097"/>
    <x v="34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1924739"/>
    <n v="0"/>
    <n v="1924739"/>
    <n v="0"/>
    <n v="0"/>
    <n v="0"/>
    <n v="0"/>
    <n v="0"/>
    <n v="0"/>
    <n v="0"/>
    <n v="0"/>
  </r>
  <r>
    <s v="41-06-00-097"/>
    <x v="34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483882"/>
    <n v="0"/>
    <n v="0"/>
    <n v="483882"/>
    <n v="0"/>
    <n v="483882"/>
    <n v="0"/>
    <n v="146418"/>
    <n v="146418"/>
    <n v="146418"/>
    <n v="146418"/>
  </r>
  <r>
    <s v="41-06-00-097"/>
    <x v="3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Nación"/>
    <s v="16"/>
    <s v="CSF"/>
    <s v="VULNERABILIDAD O ADOPTABILIDAD"/>
    <n v="0"/>
    <n v="68844216"/>
    <n v="0"/>
    <n v="68844216"/>
    <n v="0"/>
    <n v="68844216"/>
    <n v="0"/>
    <n v="68844216"/>
    <n v="2202846"/>
    <n v="2202846"/>
    <n v="2202846"/>
  </r>
  <r>
    <s v="41-06-00-097"/>
    <x v="34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466505644"/>
    <n v="815279"/>
    <n v="0"/>
    <n v="467320923"/>
    <n v="0"/>
    <n v="459251819"/>
    <n v="8069104"/>
    <n v="458436537"/>
    <n v="182399066"/>
    <n v="182043076"/>
    <n v="182043076"/>
  </r>
  <r>
    <s v="41-06-00-097"/>
    <x v="34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63717903"/>
    <n v="163191931"/>
    <n v="0"/>
    <n v="426909834"/>
    <n v="0"/>
    <n v="426909834"/>
    <n v="0"/>
    <n v="407377600"/>
    <n v="267592006"/>
    <n v="267592006"/>
    <n v="267592006"/>
  </r>
  <r>
    <s v="41-06-00-097"/>
    <x v="34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61814000"/>
    <n v="0"/>
    <n v="0"/>
    <n v="61814000"/>
    <n v="0"/>
    <n v="60881872"/>
    <n v="932128"/>
    <n v="60696910"/>
    <n v="47613454"/>
    <n v="47613454"/>
    <n v="47613454"/>
  </r>
  <r>
    <s v="41-06-00-097"/>
    <x v="34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34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2344971287"/>
    <n v="246736148"/>
    <n v="0"/>
    <n v="2591707435"/>
    <n v="0"/>
    <n v="2591707435"/>
    <n v="0"/>
    <n v="2591707435"/>
    <n v="1036477029"/>
    <n v="1036477029"/>
    <n v="1036477029"/>
  </r>
  <r>
    <s v="41-06-00-097"/>
    <x v="34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964691532"/>
    <n v="0"/>
    <n v="47999792"/>
    <n v="916691740"/>
    <n v="0"/>
    <n v="916691740"/>
    <n v="0"/>
    <n v="916691740"/>
    <n v="454595935"/>
    <n v="454595935"/>
    <n v="454595935"/>
  </r>
  <r>
    <s v="41-06-00-097"/>
    <x v="34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228230000"/>
    <n v="36040000"/>
    <n v="192190000"/>
    <n v="0"/>
    <n v="192190000"/>
    <n v="0"/>
    <n v="192190000"/>
    <n v="86893333"/>
    <n v="86893333"/>
    <n v="86893333"/>
  </r>
  <r>
    <s v="41-06-00-097"/>
    <x v="34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52730230"/>
    <n v="0"/>
    <n v="55730230"/>
    <n v="0"/>
    <n v="21202132"/>
    <n v="34528098"/>
    <n v="17676167"/>
    <n v="16152132"/>
    <n v="16152132"/>
    <n v="16152132"/>
  </r>
  <r>
    <s v="41-06-00-097"/>
    <x v="34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0"/>
    <n v="71956980"/>
    <n v="0"/>
    <n v="71956980"/>
    <n v="0"/>
    <n v="71956980"/>
    <n v="0"/>
    <n v="71956980"/>
    <n v="0"/>
    <n v="0"/>
    <n v="0"/>
  </r>
  <r>
    <s v="41-06-00-097"/>
    <x v="34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53554740"/>
    <n v="331004200"/>
    <n v="0"/>
    <n v="684558940"/>
    <n v="0"/>
    <n v="684558940"/>
    <n v="0"/>
    <n v="684558940"/>
    <n v="205845678"/>
    <n v="205845678"/>
    <n v="205845678"/>
  </r>
  <r>
    <s v="41-06-00-097"/>
    <x v="34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1490500"/>
    <n v="0"/>
    <n v="34281500"/>
    <n v="0"/>
    <n v="32791000"/>
    <n v="1490500"/>
    <n v="32791000"/>
    <n v="15302467"/>
    <n v="15302467"/>
    <n v="15302467"/>
  </r>
  <r>
    <s v="41-06-00-097"/>
    <x v="34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7578182"/>
    <n v="5000000"/>
    <n v="0"/>
    <n v="12578182"/>
    <n v="0"/>
    <n v="5313357"/>
    <n v="7264825"/>
    <n v="2765746"/>
    <n v="2313357"/>
    <n v="2313357"/>
    <n v="2313357"/>
  </r>
  <r>
    <s v="41-06-00-097"/>
    <x v="34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572573000"/>
    <n v="83180300"/>
    <n v="51369200"/>
    <n v="604384100"/>
    <n v="0"/>
    <n v="521203800"/>
    <n v="83180300"/>
    <n v="521203800"/>
    <n v="70166100"/>
    <n v="70166100"/>
    <n v="70166100"/>
  </r>
  <r>
    <s v="41-06-00-097"/>
    <x v="34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119640600"/>
    <n v="0"/>
    <n v="0"/>
    <n v="119640600"/>
    <n v="0"/>
    <n v="119640600"/>
    <n v="0"/>
    <n v="119640600"/>
    <n v="23388700"/>
    <n v="23388700"/>
    <n v="23388700"/>
  </r>
  <r>
    <s v="41-06-00-097"/>
    <x v="34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71956980"/>
    <n v="0"/>
    <n v="71956980"/>
    <n v="0"/>
    <n v="71956980"/>
    <n v="0"/>
    <n v="71956980"/>
    <n v="0"/>
    <n v="0"/>
    <n v="0"/>
  </r>
  <r>
    <s v="41-06-00-097"/>
    <x v="34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425200"/>
    <n v="68244600"/>
    <n v="0"/>
    <n v="68244600"/>
    <n v="0"/>
    <n v="68244600"/>
    <n v="27638000"/>
    <n v="27638000"/>
    <n v="27638000"/>
  </r>
  <r>
    <s v="41-06-00-097"/>
    <x v="34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9000000"/>
    <n v="0"/>
    <n v="12000000"/>
    <n v="0"/>
    <n v="8661598"/>
    <n v="3338402"/>
    <n v="5734071"/>
    <n v="5636598"/>
    <n v="5636598"/>
    <n v="5636598"/>
  </r>
  <r>
    <s v="41-06-00-097"/>
    <x v="34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768854"/>
    <n v="2753854"/>
    <n v="15000"/>
    <n v="0"/>
    <n v="0"/>
    <n v="15000"/>
    <n v="0"/>
    <n v="0"/>
    <n v="0"/>
    <n v="0"/>
  </r>
  <r>
    <s v="41-06-00-097"/>
    <x v="34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0"/>
    <n v="1479280"/>
    <n v="71692500"/>
    <n v="0"/>
    <n v="71692500"/>
    <n v="0"/>
    <n v="71692500"/>
    <n v="32317400"/>
    <n v="32317400"/>
    <n v="32317400"/>
  </r>
  <r>
    <s v="41-06-00-097"/>
    <x v="34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216716"/>
    <n v="0"/>
    <n v="0"/>
    <n v="15216716"/>
    <n v="0"/>
    <n v="9263040"/>
    <n v="5953676"/>
    <n v="5493986"/>
    <n v="5213040"/>
    <n v="5213040"/>
    <n v="5213040"/>
  </r>
  <r>
    <s v="41-06-00-097"/>
    <x v="34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3080265"/>
    <n v="0"/>
    <n v="595798"/>
    <n v="42484467"/>
    <n v="0"/>
    <n v="42484467"/>
    <n v="0"/>
    <n v="42484467"/>
    <n v="18531800"/>
    <n v="18531800"/>
    <n v="18531800"/>
  </r>
  <r>
    <s v="41-06-00-097"/>
    <x v="34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1813264"/>
    <n v="0"/>
    <n v="0"/>
    <n v="1813264"/>
    <n v="0"/>
    <n v="1050125"/>
    <n v="763139"/>
    <n v="1050125"/>
    <n v="1050125"/>
    <n v="1050125"/>
    <n v="1050125"/>
  </r>
  <r>
    <s v="41-06-00-097"/>
    <x v="34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172918332"/>
    <n v="67226533"/>
    <n v="0"/>
    <n v="240144865"/>
    <n v="0"/>
    <n v="240033731"/>
    <n v="111134"/>
    <n v="232567731"/>
    <n v="137295465"/>
    <n v="137295465"/>
    <n v="137295465"/>
  </r>
  <r>
    <s v="41-06-00-097"/>
    <x v="34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3000000"/>
    <n v="8200000"/>
    <n v="0"/>
    <n v="11200000"/>
    <n v="0"/>
    <n v="11200000"/>
    <n v="0"/>
    <n v="11200000"/>
    <n v="7465662"/>
    <n v="7465662"/>
    <n v="7465662"/>
  </r>
  <r>
    <s v="41-06-00-097"/>
    <x v="34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15203100"/>
    <n v="15203100"/>
    <n v="15203100"/>
  </r>
  <r>
    <s v="41-06-00-097"/>
    <x v="34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181126553"/>
    <n v="186800000"/>
    <n v="0"/>
    <n v="367926553"/>
    <n v="0"/>
    <n v="343158337"/>
    <n v="24768216"/>
    <n v="343158337"/>
    <n v="188621557"/>
    <n v="188621557"/>
    <n v="188621557"/>
  </r>
  <r>
    <s v="41-06-00-097"/>
    <x v="34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29139388"/>
    <n v="0"/>
    <n v="0"/>
    <n v="29139388"/>
    <n v="0"/>
    <n v="29139388"/>
    <n v="0"/>
    <n v="29139388"/>
    <n v="14569692"/>
    <n v="14569692"/>
    <n v="14569692"/>
  </r>
  <r>
    <s v="41-06-00-097"/>
    <x v="34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1451000"/>
    <n v="0"/>
    <n v="1451000"/>
    <n v="0"/>
    <n v="485216"/>
    <n v="965784"/>
    <n v="169806"/>
    <n v="169806"/>
    <n v="169806"/>
    <n v="169806"/>
  </r>
  <r>
    <s v="41-06-00-097"/>
    <x v="34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000000"/>
    <n v="0"/>
    <n v="500000"/>
    <n v="1500000"/>
    <n v="0"/>
    <n v="771222"/>
    <n v="728778"/>
    <n v="771222"/>
    <n v="771222"/>
    <n v="771222"/>
    <n v="771222"/>
  </r>
  <r>
    <s v="41-06-00-097"/>
    <x v="34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166909"/>
    <n v="5804"/>
    <n v="0"/>
    <n v="172713"/>
    <n v="0"/>
    <n v="0"/>
    <n v="172713"/>
    <n v="0"/>
    <n v="0"/>
    <n v="0"/>
    <n v="0"/>
  </r>
  <r>
    <s v="41-06-00-097"/>
    <x v="34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50000000"/>
    <n v="0"/>
    <n v="50000000"/>
    <n v="0"/>
    <n v="0"/>
    <n v="50000000"/>
    <n v="0"/>
    <n v="0"/>
    <n v="0"/>
    <n v="0"/>
  </r>
  <r>
    <s v="41-06-00-097"/>
    <x v="34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39000000"/>
    <n v="0"/>
    <n v="0"/>
    <n v="39000000"/>
    <n v="0"/>
    <n v="27439200"/>
    <n v="11560800"/>
    <n v="27439200"/>
    <n v="5067600"/>
    <n v="5067600"/>
    <n v="5067600"/>
  </r>
  <r>
    <s v="41-06-00-097"/>
    <x v="34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8200000"/>
    <n v="0"/>
    <n v="0"/>
    <n v="8200000"/>
    <n v="0"/>
    <n v="0"/>
    <n v="8200000"/>
    <n v="0"/>
    <n v="0"/>
    <n v="0"/>
    <n v="0"/>
  </r>
  <r>
    <s v="41-06-00-097"/>
    <x v="34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1093033"/>
    <n v="76474967"/>
    <n v="0"/>
    <n v="76474967"/>
    <n v="0"/>
    <n v="76474967"/>
    <n v="38725667"/>
    <n v="38725667"/>
    <n v="38725667"/>
  </r>
  <r>
    <s v="41-06-00-099"/>
    <x v="35"/>
    <s v="A-2-0-3-50-3"/>
    <s v="A-2-0-3"/>
    <x v="0"/>
    <s v="DIRECCION ADMINISTRATIVA"/>
    <s v="Administrativa"/>
    <x v="0"/>
    <s v="2"/>
    <s v="0"/>
    <s v="3"/>
    <s v="50"/>
    <s v="3"/>
    <m/>
    <m/>
    <s v="Propios"/>
    <s v="27"/>
    <s v="CSF"/>
    <s v="IMPUESTO PREDIAL"/>
    <n v="4360000"/>
    <n v="2000"/>
    <n v="114439"/>
    <n v="4247561"/>
    <n v="0"/>
    <n v="4247561"/>
    <n v="0"/>
    <n v="4247561"/>
    <n v="4247561"/>
    <n v="4247561"/>
    <n v="4247561"/>
  </r>
  <r>
    <s v="41-06-00-099"/>
    <x v="35"/>
    <s v="A-2-0-4-4-1"/>
    <s v="A-2-0-4"/>
    <x v="0"/>
    <s v="DIRECCION ADMINISTRATIVA"/>
    <s v="Administrativa"/>
    <x v="0"/>
    <s v="2"/>
    <s v="0"/>
    <s v="4"/>
    <s v="4"/>
    <s v="1"/>
    <m/>
    <m/>
    <s v="Propios"/>
    <s v="27"/>
    <s v="CSF"/>
    <s v="COMBUSTIBLE Y LUBRICANTES"/>
    <n v="8500000"/>
    <n v="0"/>
    <n v="8500000"/>
    <n v="0"/>
    <n v="0"/>
    <n v="0"/>
    <n v="0"/>
    <n v="0"/>
    <n v="0"/>
    <n v="0"/>
    <n v="0"/>
  </r>
  <r>
    <s v="41-06-00-099"/>
    <x v="35"/>
    <s v="A-2-0-4-4-2"/>
    <s v="A-2-0-4"/>
    <x v="0"/>
    <s v="DIRECCION ADMINISTRATIVA"/>
    <s v="Administrativa"/>
    <x v="0"/>
    <s v="2"/>
    <s v="0"/>
    <s v="4"/>
    <s v="4"/>
    <s v="2"/>
    <m/>
    <m/>
    <s v="Propios"/>
    <s v="27"/>
    <s v="CSF"/>
    <s v="DOTACION"/>
    <n v="2200000"/>
    <n v="0"/>
    <n v="0"/>
    <n v="2200000"/>
    <n v="0"/>
    <n v="0"/>
    <n v="2200000"/>
    <n v="0"/>
    <n v="0"/>
    <n v="0"/>
    <n v="0"/>
  </r>
  <r>
    <s v="41-06-00-099"/>
    <x v="35"/>
    <s v="A-2-0-4-5-2"/>
    <s v="A-2-0-4"/>
    <x v="0"/>
    <s v="DIRECCION ADMINISTRATIVA"/>
    <s v="Administrativa"/>
    <x v="0"/>
    <s v="2"/>
    <s v="0"/>
    <s v="4"/>
    <s v="5"/>
    <s v="2"/>
    <m/>
    <m/>
    <s v="Propios"/>
    <s v="27"/>
    <s v="CSF"/>
    <s v="MANTENIMIENTO DE BIENES MUEBLES, EQUIPOS Y ENSERES"/>
    <n v="2000000"/>
    <n v="0"/>
    <n v="0"/>
    <n v="2000000"/>
    <n v="0"/>
    <n v="0"/>
    <n v="2000000"/>
    <n v="0"/>
    <n v="0"/>
    <n v="0"/>
    <n v="0"/>
  </r>
  <r>
    <s v="41-06-00-099"/>
    <x v="35"/>
    <s v="A-2-0-4-5-12"/>
    <s v="A-2-0-4"/>
    <x v="0"/>
    <s v="DIRECCION ADMINISTRATIVA"/>
    <s v="Administrativa"/>
    <x v="0"/>
    <s v="2"/>
    <s v="0"/>
    <s v="4"/>
    <s v="5"/>
    <s v="12"/>
    <m/>
    <m/>
    <s v="Propios"/>
    <s v="27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99"/>
    <x v="35"/>
    <s v="A-2-0-4-8-1"/>
    <s v="A-2-0-4"/>
    <x v="0"/>
    <s v="DIRECCION ADMINISTRATIVA"/>
    <s v="Administrativa"/>
    <x v="0"/>
    <s v="2"/>
    <s v="0"/>
    <s v="4"/>
    <s v="8"/>
    <s v="1"/>
    <m/>
    <m/>
    <s v="Propios"/>
    <s v="27"/>
    <s v="CSF"/>
    <s v="ACUEDUCTO ALCANTARILLADO Y ASEO"/>
    <n v="900000"/>
    <n v="0"/>
    <n v="0"/>
    <n v="900000"/>
    <n v="0"/>
    <n v="900000"/>
    <n v="0"/>
    <n v="618643.04"/>
    <n v="618643.04"/>
    <n v="618643.04"/>
    <n v="618643.04"/>
  </r>
  <r>
    <s v="41-06-00-099"/>
    <x v="35"/>
    <s v="A-2-0-4-8-2"/>
    <s v="A-2-0-4"/>
    <x v="0"/>
    <s v="DIRECCION ADMINISTRATIVA"/>
    <s v="Administrativa"/>
    <x v="0"/>
    <s v="2"/>
    <s v="0"/>
    <s v="4"/>
    <s v="8"/>
    <s v="2"/>
    <m/>
    <m/>
    <s v="Propios"/>
    <s v="27"/>
    <s v="CSF"/>
    <s v="ENERGIA"/>
    <n v="23000000"/>
    <n v="0"/>
    <n v="0"/>
    <n v="23000000"/>
    <n v="0"/>
    <n v="23000000"/>
    <n v="0"/>
    <n v="23000000"/>
    <n v="23000000"/>
    <n v="23000000"/>
    <n v="23000000"/>
  </r>
  <r>
    <s v="41-06-00-099"/>
    <x v="35"/>
    <s v="A-2-0-4-8-7"/>
    <s v="A-2-0-4"/>
    <x v="0"/>
    <s v="DIRECCION ADMINISTRATIVA"/>
    <s v="Administrativa"/>
    <x v="0"/>
    <s v="2"/>
    <s v="0"/>
    <s v="4"/>
    <s v="8"/>
    <s v="7"/>
    <m/>
    <m/>
    <s v="Propios"/>
    <s v="27"/>
    <s v="CSF"/>
    <s v="OTROS SERVICIOS PÚBLICOS"/>
    <n v="1000000"/>
    <n v="0"/>
    <n v="0"/>
    <n v="1000000"/>
    <n v="0"/>
    <n v="1000000"/>
    <n v="0"/>
    <n v="1000000"/>
    <n v="1000000"/>
    <n v="1000000"/>
    <n v="1000000"/>
  </r>
  <r>
    <s v="41-06-00-099"/>
    <x v="35"/>
    <s v="A-2-0-4-11-2"/>
    <s v="A-2-0-4"/>
    <x v="0"/>
    <s v="DIRECCIÓN DE GESTIÓN HUMANA"/>
    <s v="Gestión Humana"/>
    <x v="0"/>
    <s v="2"/>
    <s v="0"/>
    <s v="4"/>
    <s v="11"/>
    <s v="2"/>
    <m/>
    <m/>
    <s v="Propios"/>
    <s v="27"/>
    <s v="CSF"/>
    <s v="VIATICOS Y GASTOS DE VIAJE AL INTERIOR"/>
    <n v="12000000"/>
    <n v="0"/>
    <n v="0"/>
    <n v="12000000"/>
    <n v="0"/>
    <n v="12000000"/>
    <n v="0"/>
    <n v="11745282"/>
    <n v="11745282"/>
    <n v="11745282"/>
    <n v="11745282"/>
  </r>
  <r>
    <s v="41-06-00-099"/>
    <x v="35"/>
    <s v="A-2-0-4-21-4"/>
    <s v="A-2-0-4"/>
    <x v="0"/>
    <s v="DIRECCIÓN DE GESTIÓN HUMANA"/>
    <s v="Gestión Humana"/>
    <x v="0"/>
    <s v="2"/>
    <s v="0"/>
    <s v="4"/>
    <s v="21"/>
    <s v="4"/>
    <m/>
    <m/>
    <s v="Propios"/>
    <s v="27"/>
    <s v="CSF"/>
    <s v="SERVICIOS DE BIENESTAR SOCIAL"/>
    <n v="13561897"/>
    <n v="0"/>
    <n v="0"/>
    <n v="13561897"/>
    <n v="0"/>
    <n v="13561897"/>
    <n v="0"/>
    <n v="13561897"/>
    <n v="0"/>
    <n v="0"/>
    <n v="0"/>
  </r>
  <r>
    <s v="41-06-00-099"/>
    <x v="35"/>
    <s v="C-4102-1500-1-0-101"/>
    <s v="C-4102-1500-1"/>
    <x v="1"/>
    <s v="DIRECCIÓN DE NUTRICIÓN "/>
    <s v="Nutrición"/>
    <x v="1"/>
    <s v="4102"/>
    <s v="1500"/>
    <s v="1"/>
    <s v="0"/>
    <s v="101"/>
    <m/>
    <m/>
    <s v="Propios"/>
    <s v="27"/>
    <s v="CSF"/>
    <s v="ATENCIÓN Y PREVENCIÓN A LA DESNUTRICIÓN"/>
    <n v="1384909920"/>
    <n v="58872258"/>
    <n v="0"/>
    <n v="1443782178"/>
    <n v="0"/>
    <n v="1343625990"/>
    <n v="100156188"/>
    <n v="1343625990"/>
    <n v="0"/>
    <n v="0"/>
    <n v="0"/>
  </r>
  <r>
    <s v="41-06-00-099"/>
    <x v="35"/>
    <s v="C-4102-1500-1-0-105"/>
    <s v="C-4102-1500-1"/>
    <x v="1"/>
    <s v="DIRECCIÓN DE NUTRICIÓN "/>
    <s v="Nutrición"/>
    <x v="1"/>
    <s v="4102"/>
    <s v="1500"/>
    <s v="1"/>
    <s v="0"/>
    <s v="105"/>
    <m/>
    <m/>
    <s v="Propios"/>
    <s v="27"/>
    <s v="CSF"/>
    <s v="APOYO EN CONTRATACIÓN DE SERVICIOS - ATENCIÓN DIRECTA A LA COMUNIDAD"/>
    <n v="85575270"/>
    <n v="35307498"/>
    <n v="35357328"/>
    <n v="85525440"/>
    <n v="0"/>
    <n v="85525440"/>
    <n v="0"/>
    <n v="85525440"/>
    <n v="32947200"/>
    <n v="32947200"/>
    <n v="32947200"/>
  </r>
  <r>
    <s v="41-06-00-099"/>
    <x v="35"/>
    <s v="C-4102-1500-1-0-106"/>
    <s v="C-4102-1500-1"/>
    <x v="1"/>
    <s v="DIRECCIÓN DE GESTIÓN HUMANA"/>
    <s v="Gestión Humana - Pres. Serv"/>
    <x v="1"/>
    <s v="4102"/>
    <s v="1500"/>
    <s v="1"/>
    <s v="0"/>
    <s v="106"/>
    <m/>
    <m/>
    <s v="Propios"/>
    <s v="27"/>
    <s v="CSF"/>
    <s v="SOPORTE A LA GESTIÓN DEL PROYECTO - APOYO EN CONTRATACIÓN DE SERVICIOS"/>
    <n v="2121092"/>
    <n v="35357328"/>
    <n v="37478420"/>
    <n v="0"/>
    <n v="0"/>
    <n v="0"/>
    <n v="0"/>
    <n v="0"/>
    <n v="0"/>
    <n v="0"/>
    <n v="0"/>
  </r>
  <r>
    <s v="41-06-00-099"/>
    <x v="35"/>
    <s v="C-4102-1500-1-0-107"/>
    <s v="C-4102-1500-1"/>
    <x v="1"/>
    <s v="DIRECCIÓN DE GESTIÓN HUMANA"/>
    <s v="Gestión Humana- Viáticos"/>
    <x v="1"/>
    <s v="4102"/>
    <s v="1500"/>
    <s v="1"/>
    <s v="0"/>
    <s v="107"/>
    <m/>
    <m/>
    <s v="Propios"/>
    <s v="27"/>
    <s v="CSF"/>
    <s v="SOPORTE A LA GESTIÓN DEL PROYECTO - VIÁTICOS Y GASTOS DE VIAJE"/>
    <n v="2323360"/>
    <n v="0"/>
    <n v="0"/>
    <n v="2323360"/>
    <n v="0"/>
    <n v="2323360"/>
    <n v="0"/>
    <n v="2317590"/>
    <n v="2317590"/>
    <n v="2317590"/>
    <n v="2317590"/>
  </r>
  <r>
    <s v="41-06-00-099"/>
    <x v="35"/>
    <s v="C-4102-1500-3-0-103"/>
    <s v="C-4102-1500-3"/>
    <x v="2"/>
    <s v="DIRECCIÓN DE PROTECCIÓN "/>
    <s v="Dirección de Protección"/>
    <x v="1"/>
    <s v="4102"/>
    <s v="1500"/>
    <s v="3"/>
    <s v="0"/>
    <s v="103"/>
    <m/>
    <m/>
    <s v="Propios"/>
    <s v="27"/>
    <s v="CSF"/>
    <s v="VULNERABILIDAD O ADOPTABILIDAD"/>
    <n v="518519364"/>
    <n v="1933918"/>
    <n v="0"/>
    <n v="520453282"/>
    <n v="0"/>
    <n v="519857532"/>
    <n v="595750"/>
    <n v="494802272"/>
    <n v="226949470"/>
    <n v="226949470"/>
    <n v="226949470"/>
  </r>
  <r>
    <s v="41-06-00-099"/>
    <x v="35"/>
    <s v="C-4102-1500-3-0-110"/>
    <s v="C-4102-1500-3"/>
    <x v="2"/>
    <s v="DIRECCIÓN DE GESTIÓN HUMANA"/>
    <s v="Gestión Humana - Pres. Serv"/>
    <x v="1"/>
    <s v="4102"/>
    <s v="1500"/>
    <s v="3"/>
    <s v="0"/>
    <s v="110"/>
    <m/>
    <m/>
    <s v="Propios"/>
    <s v="27"/>
    <s v="CSF"/>
    <s v="SOPORTE A LA GESTIÓN DEL PROYECTO - APOYO EN CONTRATACIÓN DE SERVICIOS"/>
    <n v="215870537"/>
    <n v="56393030"/>
    <n v="0"/>
    <n v="272263567"/>
    <n v="0"/>
    <n v="264722368"/>
    <n v="7541199"/>
    <n v="263231868"/>
    <n v="132095900"/>
    <n v="132095900"/>
    <n v="132095900"/>
  </r>
  <r>
    <s v="41-06-00-099"/>
    <x v="35"/>
    <s v="C-4102-1500-3-0-111"/>
    <s v="C-4102-1500-3"/>
    <x v="2"/>
    <s v="DIRECCIÓN DE GESTIÓN HUMANA"/>
    <s v="Gestión Humana- Viáticos"/>
    <x v="1"/>
    <s v="4102"/>
    <s v="1500"/>
    <s v="3"/>
    <s v="0"/>
    <s v="111"/>
    <m/>
    <m/>
    <s v="Propios"/>
    <s v="27"/>
    <s v="CSF"/>
    <s v="SOPORTE A LA GESTIÓN DEL PROYECTO - VIÁTICOS Y GASTOS DE VIAJE"/>
    <n v="99541000"/>
    <n v="0"/>
    <n v="0"/>
    <n v="99541000"/>
    <n v="0"/>
    <n v="99198554"/>
    <n v="342446"/>
    <n v="59119602"/>
    <n v="44903597"/>
    <n v="44903597"/>
    <n v="44903597"/>
  </r>
  <r>
    <s v="41-06-00-099"/>
    <x v="35"/>
    <s v="C-4102-1500-3-0-112"/>
    <s v="C-4102-1500-3"/>
    <x v="2"/>
    <s v="DIRECCIÓN DE PROTECCIÓN "/>
    <s v="Dirección de Protección"/>
    <x v="1"/>
    <s v="4102"/>
    <s v="1500"/>
    <s v="3"/>
    <s v="0"/>
    <s v="112"/>
    <m/>
    <m/>
    <s v="Propios"/>
    <s v="27"/>
    <s v="CSF"/>
    <s v="ACCIONES COMPLEMENTARIAS PARA LA GESTIÓN EN EL RESTABLECIMIENTO DE DERECHOS Y/O ADMINISTRACIÓN DE JUSTICIA"/>
    <n v="7477000"/>
    <n v="0"/>
    <n v="0"/>
    <n v="7477000"/>
    <n v="0"/>
    <n v="3130000"/>
    <n v="4347000"/>
    <n v="1545256"/>
    <n v="1545256"/>
    <n v="1545256"/>
    <n v="1545256"/>
  </r>
  <r>
    <s v="41-06-00-099"/>
    <x v="3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1"/>
    <s v="CSF"/>
    <s v="INTEGRAL"/>
    <n v="0"/>
    <n v="2386800"/>
    <n v="0"/>
    <n v="2386800"/>
    <n v="0"/>
    <n v="2386800"/>
    <n v="0"/>
    <n v="2386800"/>
    <n v="265200"/>
    <n v="265200"/>
    <n v="265200"/>
  </r>
  <r>
    <s v="41-06-00-099"/>
    <x v="35"/>
    <s v="C-4102-1500-4-0-101"/>
    <s v="C-4102-1500-4"/>
    <x v="3"/>
    <s v="DIRECCIÓN DE PRIMERA INFANCIA"/>
    <s v="Primera Infancia"/>
    <x v="1"/>
    <s v="4102"/>
    <s v="1500"/>
    <s v="4"/>
    <s v="0"/>
    <s v="101"/>
    <m/>
    <m/>
    <s v="Nación"/>
    <s v="16"/>
    <s v="CSF"/>
    <s v="INTEGRAL"/>
    <n v="4501218488"/>
    <n v="0"/>
    <n v="0"/>
    <n v="4501218488"/>
    <n v="0"/>
    <n v="4501218488"/>
    <n v="0"/>
    <n v="4501218488"/>
    <n v="1317544337"/>
    <n v="1317544337"/>
    <n v="1317544337"/>
  </r>
  <r>
    <s v="41-06-00-099"/>
    <x v="35"/>
    <s v="C-4102-1500-4-0-102"/>
    <s v="C-4102-1500-4"/>
    <x v="3"/>
    <s v="DIRECCIÓN DE PRIMERA INFANCIA"/>
    <s v="Primera Infancia"/>
    <x v="1"/>
    <s v="4102"/>
    <s v="1500"/>
    <s v="4"/>
    <s v="0"/>
    <s v="102"/>
    <m/>
    <m/>
    <s v="Nación"/>
    <s v="16"/>
    <s v="CSF"/>
    <s v="TRADICIONAL - COMUNITARIO"/>
    <n v="434502880"/>
    <n v="0"/>
    <n v="0"/>
    <n v="434502880"/>
    <n v="0"/>
    <n v="434502880"/>
    <n v="0"/>
    <n v="429049540"/>
    <n v="129504696"/>
    <n v="129504696"/>
    <n v="129504696"/>
  </r>
  <r>
    <s v="41-06-00-099"/>
    <x v="35"/>
    <s v="C-4102-1500-4-0-105"/>
    <s v="C-4102-1500-4"/>
    <x v="3"/>
    <s v="DIRECCIÓN DE PRIMERA INFANCIA"/>
    <s v="Primera Infancia"/>
    <x v="1"/>
    <s v="4102"/>
    <s v="1500"/>
    <s v="4"/>
    <s v="0"/>
    <s v="105"/>
    <m/>
    <m/>
    <s v="Nación"/>
    <s v="16"/>
    <s v="CSF"/>
    <s v="ACCIONES PARA EL MEJORAMIENTO DE LA ATENCIÓN A LA PRIMERA INFANCIA"/>
    <n v="175973283"/>
    <n v="0"/>
    <n v="0"/>
    <n v="175973283"/>
    <n v="0"/>
    <n v="146839899"/>
    <n v="29133384"/>
    <n v="146839899"/>
    <n v="0"/>
    <n v="0"/>
    <n v="0"/>
  </r>
  <r>
    <s v="41-06-00-099"/>
    <x v="35"/>
    <s v="C-4102-1500-4-0-108"/>
    <s v="C-4102-1500-4"/>
    <x v="3"/>
    <s v="DIRECCIÓN DE GESTIÓN HUMANA"/>
    <s v="Gestión Humana - Pres. Serv"/>
    <x v="1"/>
    <s v="4102"/>
    <s v="1500"/>
    <s v="4"/>
    <s v="0"/>
    <s v="108"/>
    <m/>
    <m/>
    <s v="Propios"/>
    <s v="27"/>
    <s v="CSF"/>
    <s v="SOPORTE A LA GESTIÓN DEL PROYECTO - APOYO EN CONTRATACIÓN DE SERVICIOS"/>
    <n v="0"/>
    <n v="196330000"/>
    <n v="13629996"/>
    <n v="182700004"/>
    <n v="0"/>
    <n v="178833337"/>
    <n v="3866667"/>
    <n v="178833337"/>
    <n v="63880000"/>
    <n v="63880000"/>
    <n v="63880000"/>
  </r>
  <r>
    <s v="41-06-00-099"/>
    <x v="35"/>
    <s v="C-4102-1500-4-0-109"/>
    <s v="C-4102-1500-4"/>
    <x v="3"/>
    <s v="DIRECCIÓN DE GESTIÓN HUMANA"/>
    <s v="Gestión Humana- Viáticos"/>
    <x v="1"/>
    <s v="4102"/>
    <s v="1500"/>
    <s v="4"/>
    <s v="0"/>
    <s v="109"/>
    <m/>
    <m/>
    <s v="Propios"/>
    <s v="27"/>
    <s v="CSF"/>
    <s v="SOPORTE A LA GESTIÓN DEL PROYECTO - VIÁTICOS Y GASTOS DE VIAJE"/>
    <n v="3000000"/>
    <n v="71793721"/>
    <n v="0"/>
    <n v="74793721"/>
    <n v="0"/>
    <n v="50639623"/>
    <n v="24154098"/>
    <n v="37711076"/>
    <n v="35304954"/>
    <n v="35304954"/>
    <n v="35304954"/>
  </r>
  <r>
    <s v="41-06-00-099"/>
    <x v="35"/>
    <s v="C-4102-1500-5-0-101"/>
    <s v="C-4102-1500-5"/>
    <x v="8"/>
    <s v="DIRECCIÓN DE FAMILIAS Y COMUNIDADES"/>
    <s v="Familia"/>
    <x v="1"/>
    <s v="4102"/>
    <s v="1500"/>
    <s v="5"/>
    <s v="0"/>
    <s v="101"/>
    <m/>
    <m/>
    <s v="Propios"/>
    <s v="27"/>
    <s v="CSF"/>
    <s v="FAMILIAS PARA LA PAZ"/>
    <n v="202763520"/>
    <n v="109332960"/>
    <n v="0"/>
    <n v="312096480"/>
    <n v="0"/>
    <n v="278302560"/>
    <n v="33793920"/>
    <n v="168969600"/>
    <n v="0"/>
    <n v="0"/>
    <n v="0"/>
  </r>
  <r>
    <s v="41-06-00-099"/>
    <x v="35"/>
    <s v="C-4102-1500-5-0-102"/>
    <s v="C-4102-1500-5"/>
    <x v="8"/>
    <s v="DIRECCIÓN DE FAMILIAS Y COMUNIDADES"/>
    <s v="Familia"/>
    <x v="1"/>
    <s v="4102"/>
    <s v="1500"/>
    <s v="5"/>
    <s v="0"/>
    <s v="102"/>
    <m/>
    <m/>
    <s v="Propios"/>
    <s v="27"/>
    <s v="CSF"/>
    <s v="COMUNIDADES ETNICAS Y RURALES"/>
    <n v="300000000"/>
    <n v="0"/>
    <n v="0"/>
    <n v="300000000"/>
    <n v="0"/>
    <n v="300000000"/>
    <n v="0"/>
    <n v="300000000"/>
    <n v="90000000"/>
    <n v="90000000"/>
    <n v="90000000"/>
  </r>
  <r>
    <s v="41-06-00-099"/>
    <x v="35"/>
    <s v="C-4102-1500-5-0-105"/>
    <s v="C-4102-1500-5"/>
    <x v="8"/>
    <s v="DIRECCIÓN DE GESTIÓN HUMANA"/>
    <s v="Gestión Humana - Pres. Serv"/>
    <x v="1"/>
    <s v="4102"/>
    <s v="1500"/>
    <s v="5"/>
    <s v="0"/>
    <s v="105"/>
    <m/>
    <m/>
    <s v="Propios"/>
    <s v="27"/>
    <s v="CSF"/>
    <s v="SOPORTE A LA GESTIÓN DEL PROYECTO - APOYO EN CONTRATACIÓN DE SERVICIOS"/>
    <n v="32791000"/>
    <n v="0"/>
    <n v="8943000"/>
    <n v="23848000"/>
    <n v="0"/>
    <n v="23848000"/>
    <n v="0"/>
    <n v="20072067"/>
    <n v="0"/>
    <n v="0"/>
    <n v="0"/>
  </r>
  <r>
    <s v="41-06-00-099"/>
    <x v="35"/>
    <s v="C-4102-1500-5-0-106"/>
    <s v="C-4102-1500-5"/>
    <x v="8"/>
    <s v="DIRECCIÓN DE GESTIÓN HUMANA"/>
    <s v="Gestión Humana- Viáticos"/>
    <x v="1"/>
    <s v="4102"/>
    <s v="1500"/>
    <s v="5"/>
    <s v="0"/>
    <s v="106"/>
    <m/>
    <m/>
    <s v="Propios"/>
    <s v="27"/>
    <s v="CSF"/>
    <s v="SOPORTE A LA GESTIÓN DEL PROYECTO - VIÁTICOS Y GASTOS DE VIAJE"/>
    <n v="5749223"/>
    <n v="2000000"/>
    <n v="0"/>
    <n v="7749223"/>
    <n v="0"/>
    <n v="5745081"/>
    <n v="2004142"/>
    <n v="4708726"/>
    <n v="3558311"/>
    <n v="3558311"/>
    <n v="3558311"/>
  </r>
  <r>
    <s v="41-06-00-099"/>
    <x v="35"/>
    <s v="C-4102-1500-6-0-101"/>
    <s v="C-4102-1500-6"/>
    <x v="7"/>
    <s v="DIRECCIÓN DE NIÑEZ Y ADOLESCENCIA"/>
    <s v="Niñez y adolescencia"/>
    <x v="1"/>
    <s v="4102"/>
    <s v="1500"/>
    <s v="6"/>
    <s v="0"/>
    <s v="101"/>
    <m/>
    <m/>
    <s v="Propios"/>
    <s v="27"/>
    <s v="CSF"/>
    <s v="PROMOCIÓN Y PREVENCIÓN PARA LA PROTECCIÓN INTEGRAL DE NNA"/>
    <n v="580823720"/>
    <n v="0"/>
    <n v="35384640"/>
    <n v="545439080"/>
    <n v="0"/>
    <n v="439194540"/>
    <n v="106244540"/>
    <n v="439194540"/>
    <n v="4330000"/>
    <n v="4330000"/>
    <n v="4330000"/>
  </r>
  <r>
    <s v="41-06-00-099"/>
    <x v="35"/>
    <s v="C-4102-1500-6-0-102"/>
    <s v="C-4102-1500-6"/>
    <x v="7"/>
    <s v="DIRECCIÓN DE NIÑEZ Y ADOLESCENCIA"/>
    <s v="Niñez y adolescencia"/>
    <x v="1"/>
    <s v="4102"/>
    <s v="1500"/>
    <s v="6"/>
    <s v="0"/>
    <s v="102"/>
    <m/>
    <m/>
    <s v="Propios"/>
    <s v="27"/>
    <s v="CSF"/>
    <s v="PROMOCIÓN Y PREVENCIÓN PARA LA PROTECCIÓN INTEGRAL DE NNA - (APD)"/>
    <n v="25772280"/>
    <n v="0"/>
    <n v="3060960"/>
    <n v="22711320"/>
    <n v="0"/>
    <n v="16432260"/>
    <n v="6279060"/>
    <n v="16432260"/>
    <n v="0"/>
    <n v="0"/>
    <n v="0"/>
  </r>
  <r>
    <s v="41-06-00-099"/>
    <x v="35"/>
    <s v="C-4102-1500-6-0-105"/>
    <s v="C-4102-1500-6"/>
    <x v="7"/>
    <s v="DIRECCIÓN DE NIÑEZ Y ADOLESCENCIA"/>
    <s v="Niñez y adolescencia"/>
    <x v="1"/>
    <s v="4102"/>
    <s v="1500"/>
    <s v="6"/>
    <s v="0"/>
    <s v="105"/>
    <m/>
    <m/>
    <s v="Propios"/>
    <s v="27"/>
    <s v="CSF"/>
    <s v="ESTRATEGIA CONSTRUYENDO JUNTOS ENTORNOS PROTECTORES"/>
    <n v="0"/>
    <n v="109332960"/>
    <n v="0"/>
    <n v="109332960"/>
    <n v="0"/>
    <n v="109332960"/>
    <n v="0"/>
    <n v="0"/>
    <n v="0"/>
    <n v="0"/>
    <n v="0"/>
  </r>
  <r>
    <s v="41-06-00-099"/>
    <x v="35"/>
    <s v="C-4102-1500-6-0-107"/>
    <s v="C-4102-1500-6"/>
    <x v="7"/>
    <s v="DIRECCIÓN DE GESTIÓN HUMANA"/>
    <s v="Gestión Humana - Pres. Serv"/>
    <x v="1"/>
    <s v="4102"/>
    <s v="1500"/>
    <s v="6"/>
    <s v="0"/>
    <s v="107"/>
    <m/>
    <m/>
    <s v="Propios"/>
    <s v="27"/>
    <s v="CSF"/>
    <s v="SOPORTE A LA GESTIÓN DEL PROYECTO - APOYO EN CONTRATACIÓN DE SERVICIOS"/>
    <n v="0"/>
    <n v="68669800"/>
    <n v="11480400"/>
    <n v="57189400"/>
    <n v="0"/>
    <n v="54213000"/>
    <n v="2976400"/>
    <n v="28701000"/>
    <n v="6378000"/>
    <n v="6378000"/>
    <n v="6378000"/>
  </r>
  <r>
    <s v="41-06-00-099"/>
    <x v="35"/>
    <s v="C-4102-1500-6-0-108"/>
    <s v="C-4102-1500-6"/>
    <x v="7"/>
    <s v="DIRECCIÓN DE GESTIÓN HUMANA"/>
    <s v="Gestión Humana- Viáticos"/>
    <x v="1"/>
    <s v="4102"/>
    <s v="1500"/>
    <s v="6"/>
    <s v="0"/>
    <s v="108"/>
    <m/>
    <m/>
    <s v="Propios"/>
    <s v="27"/>
    <s v="CSF"/>
    <s v="SOPORTE A LA GESTIÓN DEL PROYECTO - VIÁTICOS Y GASTOS DE VIAJE"/>
    <n v="3000000"/>
    <n v="5000000"/>
    <n v="0"/>
    <n v="8000000"/>
    <n v="0"/>
    <n v="2807864"/>
    <n v="5192136"/>
    <n v="2681104"/>
    <n v="2678290"/>
    <n v="2678290"/>
    <n v="2678290"/>
  </r>
  <r>
    <s v="41-06-00-099"/>
    <x v="35"/>
    <s v="C-4102-1500-6-0-999"/>
    <s v="C-4102-1500-6"/>
    <x v="7"/>
    <s v="DIRECCIÓN DE NIÑEZ Y ADOLESCENCIA"/>
    <s v="Niñez y adolescencia"/>
    <x v="1"/>
    <s v="4102"/>
    <s v="1500"/>
    <s v="6"/>
    <s v="0"/>
    <s v="999"/>
    <m/>
    <m/>
    <s v="Propios"/>
    <s v="27"/>
    <s v="CSF"/>
    <s v="GRAVAMEN A LOS MOVIMIENTOS FINANCIEROS - GMF"/>
    <n v="0"/>
    <n v="2426384"/>
    <n v="2383384"/>
    <n v="43000"/>
    <n v="0"/>
    <n v="30000"/>
    <n v="13000"/>
    <n v="294.2"/>
    <n v="294.2"/>
    <n v="294.2"/>
    <n v="294.2"/>
  </r>
  <r>
    <s v="41-06-00-099"/>
    <x v="35"/>
    <s v="C-4102-1500-7-0-102"/>
    <s v="C-4102-1500-7"/>
    <x v="9"/>
    <s v="DIRECCIÓN DE GESTIÓN HUMANA"/>
    <s v="Gestión Humana - Pres. Serv"/>
    <x v="1"/>
    <s v="4102"/>
    <s v="1500"/>
    <s v="7"/>
    <s v="0"/>
    <s v="102"/>
    <m/>
    <m/>
    <s v="Propios"/>
    <s v="27"/>
    <s v="CSF"/>
    <s v="SOPORTE A LA GESTIÓN DEL PROYECTO - APOYO EN CONTRATACIÓN DE SERVICIOS"/>
    <n v="73171780"/>
    <n v="25195140"/>
    <n v="0"/>
    <n v="98366920"/>
    <n v="0"/>
    <n v="97999720"/>
    <n v="367200"/>
    <n v="90687333"/>
    <n v="27303000"/>
    <n v="27303000"/>
    <n v="27303000"/>
  </r>
  <r>
    <s v="41-06-00-099"/>
    <x v="35"/>
    <s v="C-4102-1500-7-0-103"/>
    <s v="C-4102-1500-7"/>
    <x v="9"/>
    <s v="DIRECCIÓN DE GESTIÓN HUMANA"/>
    <s v="Gestión Humana- Viáticos"/>
    <x v="1"/>
    <s v="4102"/>
    <s v="1500"/>
    <s v="7"/>
    <s v="0"/>
    <s v="103"/>
    <m/>
    <m/>
    <s v="Propios"/>
    <s v="27"/>
    <s v="CSF"/>
    <s v="SOPORTE A LA GESTIÓN DEL PROYECTO - VIÁTICOS Y GASTOS DE VIAJE"/>
    <n v="15216716"/>
    <n v="0"/>
    <n v="0"/>
    <n v="15216716"/>
    <n v="0"/>
    <n v="15216716"/>
    <n v="0"/>
    <n v="4630833"/>
    <n v="4630833"/>
    <n v="4630833"/>
    <n v="4630833"/>
  </r>
  <r>
    <s v="41-06-00-099"/>
    <x v="35"/>
    <s v="C-4199-1500-1-0-102"/>
    <s v="C-4199-1500-1"/>
    <x v="10"/>
    <s v="DIRECCIÓN DE GESTIÓN HUMANA"/>
    <s v="Gestión Humana - Pres. Serv"/>
    <x v="1"/>
    <s v="4199"/>
    <s v="1500"/>
    <s v="1"/>
    <s v="0"/>
    <s v="102"/>
    <m/>
    <m/>
    <s v="Propios"/>
    <s v="27"/>
    <s v="CSF"/>
    <s v="SOPORTE A LA GESTIÓN DEL PROYECTO - APOYO EN CONTRATACIÓN DE SERVICIOS"/>
    <n v="47356310"/>
    <n v="0"/>
    <n v="509510"/>
    <n v="46846800"/>
    <n v="0"/>
    <n v="46846800"/>
    <n v="0"/>
    <n v="46846800"/>
    <n v="20790000"/>
    <n v="20790000"/>
    <n v="20790000"/>
  </r>
  <r>
    <s v="41-06-00-099"/>
    <x v="35"/>
    <s v="C-4199-1500-1-0-103"/>
    <s v="C-4199-1500-1"/>
    <x v="10"/>
    <s v="DIRECCIÓN DE GESTIÓN HUMANA"/>
    <s v="Gestión Humana- Viáticos"/>
    <x v="1"/>
    <s v="4199"/>
    <s v="1500"/>
    <s v="1"/>
    <s v="0"/>
    <s v="103"/>
    <m/>
    <m/>
    <s v="Propios"/>
    <s v="27"/>
    <s v="CSF"/>
    <s v="SOPORTE A LA GESTIÓN DEL PROYECTO - VIÁTICOS Y GASTOS DE VIAJE"/>
    <n v="9108892"/>
    <n v="0"/>
    <n v="0"/>
    <n v="9108892"/>
    <n v="0"/>
    <n v="8921595"/>
    <n v="187297"/>
    <n v="3411070"/>
    <n v="3411070"/>
    <n v="3411070"/>
    <n v="3411070"/>
  </r>
  <r>
    <s v="41-06-00-099"/>
    <x v="35"/>
    <s v="C-4199-1500-2-0-103"/>
    <s v="C-4199-1500-2"/>
    <x v="4"/>
    <s v="DIRECCIÓN DE GESTIÓN HUMANA"/>
    <s v="Gestión Humana - Pres. Serv"/>
    <x v="1"/>
    <s v="4199"/>
    <s v="1500"/>
    <s v="2"/>
    <s v="0"/>
    <s v="103"/>
    <m/>
    <m/>
    <s v="Propios"/>
    <s v="27"/>
    <s v="CSF"/>
    <s v="SOPORTE A LA GESTIÓN DEL PROYECTO - APOYO EN CONTRATACIÓN DE SERVICIOS"/>
    <n v="201016986"/>
    <n v="47533534"/>
    <n v="0"/>
    <n v="248550520"/>
    <n v="0"/>
    <n v="240814137"/>
    <n v="7736383"/>
    <n v="230700751"/>
    <n v="113721266"/>
    <n v="113721266"/>
    <n v="113721266"/>
  </r>
  <r>
    <s v="41-06-00-099"/>
    <x v="35"/>
    <s v="C-4199-1500-2-0-104"/>
    <s v="C-4199-1500-2"/>
    <x v="4"/>
    <s v="DIRECCIÓN DE GESTIÓN HUMANA"/>
    <s v="Gestión Humana- Viáticos"/>
    <x v="1"/>
    <s v="4199"/>
    <s v="1500"/>
    <s v="2"/>
    <s v="0"/>
    <s v="104"/>
    <m/>
    <m/>
    <s v="Propios"/>
    <s v="27"/>
    <s v="CSF"/>
    <s v="SOPORTE A LA GESTIÓN DEL PROYECTO - VIÁTICOS Y GASTOS DE VIAJE"/>
    <n v="0"/>
    <n v="13000000"/>
    <n v="0"/>
    <n v="13000000"/>
    <n v="0"/>
    <n v="13000000"/>
    <n v="0"/>
    <n v="4008565"/>
    <n v="2689279"/>
    <n v="2689279"/>
    <n v="2689279"/>
  </r>
  <r>
    <s v="41-06-00-099"/>
    <x v="35"/>
    <s v="C-4199-1500-2-0-111"/>
    <s v="C-4199-1500-2"/>
    <x v="4"/>
    <s v="DIRECCIÓN DE GESTIÓN HUMANA"/>
    <s v="Gestión Humana - Pres. Serv"/>
    <x v="1"/>
    <s v="4199"/>
    <s v="1500"/>
    <s v="2"/>
    <s v="0"/>
    <s v="111"/>
    <m/>
    <m/>
    <s v="Propios"/>
    <s v="27"/>
    <s v="CSF"/>
    <s v="SOPORTE A LA GESTIÓN DEL PROYECTO - APOYO EN CONTRATACIÓN DE SERVICIOS - SYSO"/>
    <n v="32088235"/>
    <n v="0"/>
    <n v="92168"/>
    <n v="31996067"/>
    <n v="0"/>
    <n v="31996067"/>
    <n v="0"/>
    <n v="31996067"/>
    <n v="11924000"/>
    <n v="11924000"/>
    <n v="11924000"/>
  </r>
  <r>
    <s v="41-06-00-099"/>
    <x v="35"/>
    <s v="C-4199-1500-2-0-201"/>
    <s v="C-4199-1500-2"/>
    <x v="4"/>
    <s v="DIRECCION ADMINISTRATIVA"/>
    <s v="Administrativa NM"/>
    <x v="1"/>
    <s v="4199"/>
    <s v="1500"/>
    <s v="2"/>
    <s v="0"/>
    <s v="201"/>
    <m/>
    <m/>
    <s v="Propios"/>
    <s v="27"/>
    <s v="CSF"/>
    <s v="SOPORTE A LA GESTIÓN DEL PROYECTO - DE TIPO ADMINISTRATIVO"/>
    <n v="378199141"/>
    <n v="0"/>
    <n v="0"/>
    <n v="378199141"/>
    <n v="0"/>
    <n v="378199141"/>
    <n v="0"/>
    <n v="168350000"/>
    <n v="98350000"/>
    <n v="98350000"/>
    <n v="98350000"/>
  </r>
  <r>
    <s v="41-06-00-099"/>
    <x v="35"/>
    <s v="C-4199-1500-2-0-202"/>
    <s v="C-4199-1500-2"/>
    <x v="4"/>
    <s v="DIRECCION ADMINISTRATIVA"/>
    <s v="Administrativa NM"/>
    <x v="1"/>
    <s v="4199"/>
    <s v="1500"/>
    <s v="2"/>
    <s v="0"/>
    <s v="202"/>
    <m/>
    <m/>
    <s v="Propios"/>
    <s v="27"/>
    <s v="CSF"/>
    <s v="ADMINISTRACIÓN DE PLANTA FISICA - ARRENDAMIENTOS"/>
    <n v="61394844"/>
    <n v="0"/>
    <n v="0"/>
    <n v="61394844"/>
    <n v="0"/>
    <n v="61394844"/>
    <n v="0"/>
    <n v="61394844"/>
    <n v="30697422"/>
    <n v="30697422"/>
    <n v="30697422"/>
  </r>
  <r>
    <s v="41-06-00-099"/>
    <x v="35"/>
    <s v="C-4199-1500-2-0-204"/>
    <s v="C-4199-1500-2"/>
    <x v="4"/>
    <s v="DIRECCION ADMINISTRATIVA"/>
    <s v="Administrativa NM"/>
    <x v="1"/>
    <s v="4199"/>
    <s v="1500"/>
    <s v="2"/>
    <s v="0"/>
    <s v="204"/>
    <m/>
    <m/>
    <s v="Propios"/>
    <s v="27"/>
    <s v="CSF"/>
    <s v="ADMINISTRACIÓN DE PLANTA FISICA - SERVICIOS PÚBLICOS"/>
    <n v="0"/>
    <n v="37644000"/>
    <n v="0"/>
    <n v="37644000"/>
    <n v="0"/>
    <n v="37644000"/>
    <n v="0"/>
    <n v="16938151"/>
    <n v="16938151"/>
    <n v="16938151"/>
    <n v="16938151"/>
  </r>
  <r>
    <s v="41-06-00-099"/>
    <x v="35"/>
    <s v="C-4199-1500-2-0-704"/>
    <s v="C-4199-1500-2"/>
    <x v="4"/>
    <s v="DIRECCIÓN DE GESTIÓN HUMANA"/>
    <s v="Gestión Humana- Viáticos"/>
    <x v="1"/>
    <s v="4199"/>
    <s v="1500"/>
    <s v="2"/>
    <s v="0"/>
    <s v="704"/>
    <m/>
    <m/>
    <s v="Propios"/>
    <s v="27"/>
    <s v="CSF"/>
    <s v="SOPORTE A LA GESTIÓN DEL PROYECTO - GASTOS Y VIÁTICOS DE VIAJE"/>
    <n v="2500000"/>
    <n v="0"/>
    <n v="0"/>
    <n v="2500000"/>
    <n v="0"/>
    <n v="2500000"/>
    <n v="0"/>
    <n v="2111545"/>
    <n v="2111545"/>
    <n v="2111545"/>
    <n v="2111545"/>
  </r>
  <r>
    <s v="41-06-00-099"/>
    <x v="35"/>
    <s v="C-4199-1500-2-0-999"/>
    <s v="C-4199-1500-2"/>
    <x v="4"/>
    <s v="SECRETARIA GENERAL"/>
    <s v="Secretaria General"/>
    <x v="1"/>
    <s v="4199"/>
    <s v="1500"/>
    <s v="2"/>
    <s v="0"/>
    <s v="999"/>
    <m/>
    <m/>
    <s v="Propios"/>
    <s v="27"/>
    <s v="CSF"/>
    <s v="GRAVAMEN A LOS MOVIMIENTOS FINANCIEROS - GMF"/>
    <n v="270080"/>
    <n v="150576"/>
    <n v="0"/>
    <n v="420656"/>
    <n v="0"/>
    <n v="2427.7199999999998"/>
    <n v="418228.28"/>
    <n v="2427.7199999999998"/>
    <n v="2427.7199999999998"/>
    <n v="2427.7199999999998"/>
    <n v="2427.7199999999998"/>
  </r>
  <r>
    <s v="41-06-00-099"/>
    <x v="35"/>
    <s v="C-4199-1500-5-0-101"/>
    <s v="C-4199-1500-5"/>
    <x v="6"/>
    <s v="DIRECCION ADMINISTRATIVA"/>
    <s v="Administrativa CONS"/>
    <x v="1"/>
    <s v="4199"/>
    <s v="1500"/>
    <s v="5"/>
    <s v="0"/>
    <s v="101"/>
    <m/>
    <m/>
    <s v="Propios"/>
    <s v="27"/>
    <s v="CSF"/>
    <s v="CONSTRUCCION, AMPLIACIÓN Y ADECUACIÓN DE LA INFRAESTRUCTURA"/>
    <n v="0"/>
    <n v="40000000"/>
    <n v="0"/>
    <n v="40000000"/>
    <n v="0"/>
    <n v="10525000"/>
    <n v="29475000"/>
    <n v="0"/>
    <n v="0"/>
    <n v="0"/>
    <n v="0"/>
  </r>
  <r>
    <s v="41-06-00-099"/>
    <x v="35"/>
    <s v="C-4199-1500-5-0-102"/>
    <s v="C-4199-1500-5"/>
    <x v="6"/>
    <s v="DIRECCION ADMINISTRATIVA"/>
    <s v="Administrativa CONS"/>
    <x v="1"/>
    <s v="4199"/>
    <s v="1500"/>
    <s v="5"/>
    <s v="0"/>
    <s v="102"/>
    <m/>
    <m/>
    <s v="Propios"/>
    <s v="21"/>
    <s v="CSF"/>
    <s v="MANTENIMIENTO"/>
    <n v="49000000"/>
    <n v="0"/>
    <n v="0"/>
    <n v="49000000"/>
    <n v="0"/>
    <n v="49000000"/>
    <n v="0"/>
    <n v="49000000"/>
    <n v="0"/>
    <n v="0"/>
    <n v="0"/>
  </r>
  <r>
    <s v="41-06-00-099"/>
    <x v="35"/>
    <s v="C-4199-1500-5-0-104"/>
    <s v="C-4199-1500-5"/>
    <x v="6"/>
    <s v="DIRECCION ADMINISTRATIVA"/>
    <s v="Administrativa CONS"/>
    <x v="1"/>
    <s v="4199"/>
    <s v="1500"/>
    <s v="5"/>
    <s v="0"/>
    <s v="104"/>
    <m/>
    <m/>
    <s v="Propios"/>
    <s v="21"/>
    <s v="CSF"/>
    <s v="GESTIÓN AMBIENTAL"/>
    <n v="20000000"/>
    <n v="0"/>
    <n v="0"/>
    <n v="20000000"/>
    <n v="0"/>
    <n v="13880000"/>
    <n v="6120000"/>
    <n v="13880000"/>
    <n v="0"/>
    <n v="0"/>
    <n v="0"/>
  </r>
  <r>
    <s v="41-06-00-099"/>
    <x v="35"/>
    <s v="C-4199-1500-5-0-105"/>
    <s v="C-4199-1500-5"/>
    <x v="6"/>
    <s v="DIRECCIÓN DE GESTIÓN HUMANA"/>
    <s v="Gestión Humana - Pres. Serv"/>
    <x v="1"/>
    <s v="4199"/>
    <s v="1500"/>
    <s v="5"/>
    <s v="0"/>
    <s v="105"/>
    <m/>
    <m/>
    <s v="Propios"/>
    <s v="21"/>
    <s v="CSF"/>
    <s v="SOPORTE A LA GESTIÓN DEL PROYECTO - APOYO EN CONTRATACIÓN DE SERVICIOS"/>
    <n v="56281000"/>
    <n v="21287000"/>
    <n v="2583533"/>
    <n v="74984467"/>
    <n v="0"/>
    <n v="74474334"/>
    <n v="510133"/>
    <n v="74474334"/>
    <n v="33653000"/>
    <n v="33653000"/>
    <n v="33653000"/>
  </r>
  <r>
    <s v="41-06-00-099"/>
    <x v="35"/>
    <s v="C-4199-1500-5-0-106"/>
    <s v="C-4199-1500-5"/>
    <x v="6"/>
    <s v="DIRECCIÓN DE GESTIÓN HUMANA"/>
    <s v="Gestión Humana- Viáticos"/>
    <x v="1"/>
    <s v="4199"/>
    <s v="1500"/>
    <s v="5"/>
    <s v="0"/>
    <s v="106"/>
    <m/>
    <m/>
    <s v="Propios"/>
    <s v="21"/>
    <s v="CSF"/>
    <s v="SOPORTE A LA GESTIÓN DEL PROYECTO - VIÁTICOS Y GASTOS DE VIAJE"/>
    <n v="8789000"/>
    <n v="0"/>
    <n v="0"/>
    <n v="8789000"/>
    <n v="0"/>
    <n v="8789000"/>
    <n v="0"/>
    <n v="1349087"/>
    <n v="1349087"/>
    <n v="1349087"/>
    <n v="13490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4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12:D225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0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573">
      <pivotArea outline="0" collapsedLevelsAreSubtotals="1" fieldPosition="0"/>
    </format>
    <format dxfId="572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571">
      <pivotArea type="all" dataOnly="0" outline="0" fieldPosition="0"/>
    </format>
    <format dxfId="570">
      <pivotArea outline="0" collapsedLevelsAreSubtotals="1" fieldPosition="0"/>
    </format>
    <format dxfId="569">
      <pivotArea field="9" type="button" dataOnly="0" labelOnly="1" outline="0" axis="axisRow" fieldPosition="0"/>
    </format>
    <format dxfId="568">
      <pivotArea dataOnly="0" labelOnly="1" fieldPosition="0">
        <references count="1">
          <reference field="9" count="0"/>
        </references>
      </pivotArea>
    </format>
    <format dxfId="567">
      <pivotArea dataOnly="0" labelOnly="1" fieldPosition="0">
        <references count="1">
          <reference field="9" count="1" defaultSubtotal="1">
            <x v="1"/>
          </reference>
        </references>
      </pivotArea>
    </format>
    <format dxfId="566">
      <pivotArea dataOnly="0" labelOnly="1" grandRow="1" outline="0" fieldPosition="0"/>
    </format>
    <format dxfId="565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56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name="TablaDinámica37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49:E664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5">
    <i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3" item="33" hier="-1"/>
  </pageFields>
  <dataFields count="4">
    <dataField name="Suma de APR. VIGENTE" fld="24" baseField="0" baseItem="0"/>
    <dataField name="Suma de APR BLOQUEADA" fld="25" baseField="0" baseItem="0"/>
    <dataField name="Suma de COMPROMISO" fld="28" baseField="0" baseItem="0"/>
    <dataField name="Suma de OBLIGACION" fld="29" baseField="0" baseItem="0"/>
  </dataFields>
  <formats count="14">
    <format dxfId="694">
      <pivotArea outline="0" collapsedLevelsAreSubtotals="1" fieldPosition="0"/>
    </format>
    <format dxfId="69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92">
      <pivotArea grandRow="1" outline="0" collapsedLevelsAreSubtotals="1" fieldPosition="0"/>
    </format>
    <format dxfId="691">
      <pivotArea dataOnly="0" labelOnly="1" grandRow="1" outline="0" fieldPosition="0"/>
    </format>
    <format dxfId="690">
      <pivotArea type="all" dataOnly="0" outline="0" fieldPosition="0"/>
    </format>
    <format dxfId="689">
      <pivotArea outline="0" collapsedLevelsAreSubtotals="1" fieldPosition="0"/>
    </format>
    <format dxfId="688">
      <pivotArea field="9" type="button" dataOnly="0" labelOnly="1" outline="0" axis="axisRow" fieldPosition="0"/>
    </format>
    <format dxfId="687">
      <pivotArea dataOnly="0" labelOnly="1" fieldPosition="0">
        <references count="1">
          <reference field="9" count="0"/>
        </references>
      </pivotArea>
    </format>
    <format dxfId="686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85">
      <pivotArea dataOnly="0" labelOnly="1" grandRow="1" outline="0" fieldPosition="0"/>
    </format>
    <format dxfId="684">
      <pivotArea dataOnly="0" labelOnly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8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682">
      <pivotArea field="9" type="button" dataOnly="0" labelOnly="1" outline="0" axis="axisRow" fieldPosition="0"/>
    </format>
    <format dxfId="68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0.xml><?xml version="1.0" encoding="utf-8"?>
<pivotTableDefinition xmlns="http://schemas.openxmlformats.org/spreadsheetml/2006/main" name="TablaDinámica6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0:D73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04">
      <pivotArea outline="0" collapsedLevelsAreSubtotals="1" fieldPosition="0"/>
    </format>
    <format dxfId="40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02">
      <pivotArea type="all" dataOnly="0" outline="0" fieldPosition="0"/>
    </format>
    <format dxfId="401">
      <pivotArea outline="0" collapsedLevelsAreSubtotals="1" fieldPosition="0"/>
    </format>
    <format dxfId="400">
      <pivotArea field="7" type="button" dataOnly="0" labelOnly="1" outline="0" axis="axisRow" fieldPosition="0"/>
    </format>
    <format dxfId="399">
      <pivotArea dataOnly="0" labelOnly="1" fieldPosition="0">
        <references count="1">
          <reference field="7" count="0"/>
        </references>
      </pivotArea>
    </format>
    <format dxfId="39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97">
      <pivotArea dataOnly="0" labelOnly="1" grandRow="1" outline="0" fieldPosition="0"/>
    </format>
    <format dxfId="39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9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1.xml><?xml version="1.0" encoding="utf-8"?>
<pivotTableDefinition xmlns="http://schemas.openxmlformats.org/spreadsheetml/2006/main" name="TablaDinámica14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12:D225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14">
      <pivotArea outline="0" collapsedLevelsAreSubtotals="1" fieldPosition="0"/>
    </format>
    <format dxfId="41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12">
      <pivotArea type="all" dataOnly="0" outline="0" fieldPosition="0"/>
    </format>
    <format dxfId="411">
      <pivotArea outline="0" collapsedLevelsAreSubtotals="1" fieldPosition="0"/>
    </format>
    <format dxfId="410">
      <pivotArea field="7" type="button" dataOnly="0" labelOnly="1" outline="0" axis="axisRow" fieldPosition="0"/>
    </format>
    <format dxfId="409">
      <pivotArea dataOnly="0" labelOnly="1" fieldPosition="0">
        <references count="1">
          <reference field="7" count="0"/>
        </references>
      </pivotArea>
    </format>
    <format dxfId="40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07">
      <pivotArea dataOnly="0" labelOnly="1" grandRow="1" outline="0" fieldPosition="0"/>
    </format>
    <format dxfId="40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2.xml><?xml version="1.0" encoding="utf-8"?>
<pivotTableDefinition xmlns="http://schemas.openxmlformats.org/spreadsheetml/2006/main" name="TablaDinámica22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64:D377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24">
      <pivotArea outline="0" collapsedLevelsAreSubtotals="1" fieldPosition="0"/>
    </format>
    <format dxfId="42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22">
      <pivotArea type="all" dataOnly="0" outline="0" fieldPosition="0"/>
    </format>
    <format dxfId="421">
      <pivotArea outline="0" collapsedLevelsAreSubtotals="1" fieldPosition="0"/>
    </format>
    <format dxfId="420">
      <pivotArea field="7" type="button" dataOnly="0" labelOnly="1" outline="0" axis="axisRow" fieldPosition="0"/>
    </format>
    <format dxfId="419">
      <pivotArea dataOnly="0" labelOnly="1" fieldPosition="0">
        <references count="1">
          <reference field="7" count="0"/>
        </references>
      </pivotArea>
    </format>
    <format dxfId="41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17">
      <pivotArea dataOnly="0" labelOnly="1" grandRow="1" outline="0" fieldPosition="0"/>
    </format>
    <format dxfId="41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1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3.xml><?xml version="1.0" encoding="utf-8"?>
<pivotTableDefinition xmlns="http://schemas.openxmlformats.org/spreadsheetml/2006/main" name="TablaDinámica27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59:D472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3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34">
      <pivotArea outline="0" collapsedLevelsAreSubtotals="1" fieldPosition="0"/>
    </format>
    <format dxfId="43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32">
      <pivotArea type="all" dataOnly="0" outline="0" fieldPosition="0"/>
    </format>
    <format dxfId="431">
      <pivotArea outline="0" collapsedLevelsAreSubtotals="1" fieldPosition="0"/>
    </format>
    <format dxfId="430">
      <pivotArea field="7" type="button" dataOnly="0" labelOnly="1" outline="0" axis="axisRow" fieldPosition="0"/>
    </format>
    <format dxfId="429">
      <pivotArea dataOnly="0" labelOnly="1" fieldPosition="0">
        <references count="1">
          <reference field="7" count="0"/>
        </references>
      </pivotArea>
    </format>
    <format dxfId="42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27">
      <pivotArea dataOnly="0" labelOnly="1" grandRow="1" outline="0" fieldPosition="0"/>
    </format>
    <format dxfId="42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4.xml><?xml version="1.0" encoding="utf-8"?>
<pivotTableDefinition xmlns="http://schemas.openxmlformats.org/spreadsheetml/2006/main" name="TablaDinámica32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54:D567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44">
      <pivotArea outline="0" collapsedLevelsAreSubtotals="1" fieldPosition="0"/>
    </format>
    <format dxfId="44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42">
      <pivotArea type="all" dataOnly="0" outline="0" fieldPosition="0"/>
    </format>
    <format dxfId="441">
      <pivotArea outline="0" collapsedLevelsAreSubtotals="1" fieldPosition="0"/>
    </format>
    <format dxfId="440">
      <pivotArea field="7" type="button" dataOnly="0" labelOnly="1" outline="0" axis="axisRow" fieldPosition="0"/>
    </format>
    <format dxfId="439">
      <pivotArea dataOnly="0" labelOnly="1" fieldPosition="0">
        <references count="1">
          <reference field="7" count="0"/>
        </references>
      </pivotArea>
    </format>
    <format dxfId="43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37">
      <pivotArea dataOnly="0" labelOnly="1" grandRow="1" outline="0" fieldPosition="0"/>
    </format>
    <format dxfId="43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5.xml><?xml version="1.0" encoding="utf-8"?>
<pivotTableDefinition xmlns="http://schemas.openxmlformats.org/spreadsheetml/2006/main" name="TablaDinámica5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1:D54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54">
      <pivotArea outline="0" collapsedLevelsAreSubtotals="1" fieldPosition="0"/>
    </format>
    <format dxfId="45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52">
      <pivotArea type="all" dataOnly="0" outline="0" fieldPosition="0"/>
    </format>
    <format dxfId="451">
      <pivotArea outline="0" collapsedLevelsAreSubtotals="1" fieldPosition="0"/>
    </format>
    <format dxfId="450">
      <pivotArea field="7" type="button" dataOnly="0" labelOnly="1" outline="0" axis="axisRow" fieldPosition="0"/>
    </format>
    <format dxfId="449">
      <pivotArea dataOnly="0" labelOnly="1" fieldPosition="0">
        <references count="1">
          <reference field="7" count="0"/>
        </references>
      </pivotArea>
    </format>
    <format dxfId="44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47">
      <pivotArea dataOnly="0" labelOnly="1" grandRow="1" outline="0" fieldPosition="0"/>
    </format>
    <format dxfId="44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6.xml><?xml version="1.0" encoding="utf-8"?>
<pivotTableDefinition xmlns="http://schemas.openxmlformats.org/spreadsheetml/2006/main" name="TablaDinámica18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88:D301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4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64">
      <pivotArea outline="0" collapsedLevelsAreSubtotals="1" fieldPosition="0"/>
    </format>
    <format dxfId="46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62">
      <pivotArea type="all" dataOnly="0" outline="0" fieldPosition="0"/>
    </format>
    <format dxfId="461">
      <pivotArea outline="0" collapsedLevelsAreSubtotals="1" fieldPosition="0"/>
    </format>
    <format dxfId="460">
      <pivotArea field="7" type="button" dataOnly="0" labelOnly="1" outline="0" axis="axisRow" fieldPosition="0"/>
    </format>
    <format dxfId="459">
      <pivotArea dataOnly="0" labelOnly="1" fieldPosition="0">
        <references count="1">
          <reference field="7" count="0"/>
        </references>
      </pivotArea>
    </format>
    <format dxfId="45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57">
      <pivotArea dataOnly="0" labelOnly="1" grandRow="1" outline="0" fieldPosition="0"/>
    </format>
    <format dxfId="45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5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7.xml><?xml version="1.0" encoding="utf-8"?>
<pivotTableDefinition xmlns="http://schemas.openxmlformats.org/spreadsheetml/2006/main" name="TablaDinámica36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30:D643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74">
      <pivotArea outline="0" collapsedLevelsAreSubtotals="1" fieldPosition="0"/>
    </format>
    <format dxfId="47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72">
      <pivotArea type="all" dataOnly="0" outline="0" fieldPosition="0"/>
    </format>
    <format dxfId="471">
      <pivotArea outline="0" collapsedLevelsAreSubtotals="1" fieldPosition="0"/>
    </format>
    <format dxfId="470">
      <pivotArea field="7" type="button" dataOnly="0" labelOnly="1" outline="0" axis="axisRow" fieldPosition="0"/>
    </format>
    <format dxfId="469">
      <pivotArea dataOnly="0" labelOnly="1" fieldPosition="0">
        <references count="1">
          <reference field="7" count="0"/>
        </references>
      </pivotArea>
    </format>
    <format dxfId="46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67">
      <pivotArea dataOnly="0" labelOnly="1" grandRow="1" outline="0" fieldPosition="0"/>
    </format>
    <format dxfId="46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6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8.xml><?xml version="1.0" encoding="utf-8"?>
<pivotTableDefinition xmlns="http://schemas.openxmlformats.org/spreadsheetml/2006/main" name="TablaDinámica31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35:D548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7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484">
      <pivotArea outline="0" collapsedLevelsAreSubtotals="1" fieldPosition="0"/>
    </format>
    <format dxfId="48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82">
      <pivotArea type="all" dataOnly="0" outline="0" fieldPosition="0"/>
    </format>
    <format dxfId="481">
      <pivotArea outline="0" collapsedLevelsAreSubtotals="1" fieldPosition="0"/>
    </format>
    <format dxfId="480">
      <pivotArea field="7" type="button" dataOnly="0" labelOnly="1" outline="0" axis="axisRow" fieldPosition="0"/>
    </format>
    <format dxfId="479">
      <pivotArea dataOnly="0" labelOnly="1" fieldPosition="0">
        <references count="1">
          <reference field="7" count="0"/>
        </references>
      </pivotArea>
    </format>
    <format dxfId="478">
      <pivotArea dataOnly="0" labelOnly="1" fieldPosition="0">
        <references count="1">
          <reference field="7" count="1" defaultSubtotal="1">
            <x v="1"/>
          </reference>
        </references>
      </pivotArea>
    </format>
    <format dxfId="477">
      <pivotArea dataOnly="0" labelOnly="1" grandRow="1" outline="0" fieldPosition="0"/>
    </format>
    <format dxfId="476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47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TablaDinámica32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54:D567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8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04">
      <pivotArea outline="0" collapsedLevelsAreSubtotals="1" fieldPosition="0"/>
    </format>
    <format dxfId="70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02">
      <pivotArea type="all" dataOnly="0" outline="0" fieldPosition="0"/>
    </format>
    <format dxfId="701">
      <pivotArea outline="0" collapsedLevelsAreSubtotals="1" fieldPosition="0"/>
    </format>
    <format dxfId="700">
      <pivotArea field="9" type="button" dataOnly="0" labelOnly="1" outline="0" axis="axisRow" fieldPosition="0"/>
    </format>
    <format dxfId="699">
      <pivotArea dataOnly="0" labelOnly="1" fieldPosition="0">
        <references count="1">
          <reference field="9" count="0"/>
        </references>
      </pivotArea>
    </format>
    <format dxfId="69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97">
      <pivotArea dataOnly="0" labelOnly="1" grandRow="1" outline="0" fieldPosition="0"/>
    </format>
    <format dxfId="69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9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TablaDinámica29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97:D510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5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14">
      <pivotArea outline="0" collapsedLevelsAreSubtotals="1" fieldPosition="0"/>
    </format>
    <format dxfId="71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12">
      <pivotArea type="all" dataOnly="0" outline="0" fieldPosition="0"/>
    </format>
    <format dxfId="711">
      <pivotArea outline="0" collapsedLevelsAreSubtotals="1" fieldPosition="0"/>
    </format>
    <format dxfId="710">
      <pivotArea field="9" type="button" dataOnly="0" labelOnly="1" outline="0" axis="axisRow" fieldPosition="0"/>
    </format>
    <format dxfId="709">
      <pivotArea dataOnly="0" labelOnly="1" fieldPosition="0">
        <references count="1">
          <reference field="9" count="0"/>
        </references>
      </pivotArea>
    </format>
    <format dxfId="70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07">
      <pivotArea dataOnly="0" labelOnly="1" grandRow="1" outline="0" fieldPosition="0"/>
    </format>
    <format dxfId="70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TablaDinámica24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02:D415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0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24">
      <pivotArea outline="0" collapsedLevelsAreSubtotals="1" fieldPosition="0"/>
    </format>
    <format dxfId="72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22">
      <pivotArea type="all" dataOnly="0" outline="0" fieldPosition="0"/>
    </format>
    <format dxfId="721">
      <pivotArea outline="0" collapsedLevelsAreSubtotals="1" fieldPosition="0"/>
    </format>
    <format dxfId="720">
      <pivotArea field="9" type="button" dataOnly="0" labelOnly="1" outline="0" axis="axisRow" fieldPosition="0"/>
    </format>
    <format dxfId="719">
      <pivotArea dataOnly="0" labelOnly="1" fieldPosition="0">
        <references count="1">
          <reference field="9" count="0"/>
        </references>
      </pivotArea>
    </format>
    <format dxfId="71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17">
      <pivotArea dataOnly="0" labelOnly="1" grandRow="1" outline="0" fieldPosition="0"/>
    </format>
    <format dxfId="71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1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TablaDinámica16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50:D263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2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34">
      <pivotArea outline="0" collapsedLevelsAreSubtotals="1" fieldPosition="0"/>
    </format>
    <format dxfId="73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32">
      <pivotArea type="all" dataOnly="0" outline="0" fieldPosition="0"/>
    </format>
    <format dxfId="731">
      <pivotArea outline="0" collapsedLevelsAreSubtotals="1" fieldPosition="0"/>
    </format>
    <format dxfId="730">
      <pivotArea field="9" type="button" dataOnly="0" labelOnly="1" outline="0" axis="axisRow" fieldPosition="0"/>
    </format>
    <format dxfId="729">
      <pivotArea dataOnly="0" labelOnly="1" fieldPosition="0">
        <references count="1">
          <reference field="9" count="0"/>
        </references>
      </pivotArea>
    </format>
    <format dxfId="72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27">
      <pivotArea dataOnly="0" labelOnly="1" grandRow="1" outline="0" fieldPosition="0"/>
    </format>
    <format dxfId="72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name="TablaDinámica11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55:D168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8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44">
      <pivotArea outline="0" collapsedLevelsAreSubtotals="1" fieldPosition="0"/>
    </format>
    <format dxfId="74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42">
      <pivotArea type="all" dataOnly="0" outline="0" fieldPosition="0"/>
    </format>
    <format dxfId="741">
      <pivotArea outline="0" collapsedLevelsAreSubtotals="1" fieldPosition="0"/>
    </format>
    <format dxfId="740">
      <pivotArea field="9" type="button" dataOnly="0" labelOnly="1" outline="0" axis="axisRow" fieldPosition="0"/>
    </format>
    <format dxfId="739">
      <pivotArea dataOnly="0" labelOnly="1" fieldPosition="0">
        <references count="1">
          <reference field="9" count="0"/>
        </references>
      </pivotArea>
    </format>
    <format dxfId="73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37">
      <pivotArea dataOnly="0" labelOnly="1" grandRow="1" outline="0" fieldPosition="0"/>
    </format>
    <format dxfId="73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3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name="TablaDinámica6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0:D73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3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54">
      <pivotArea outline="0" collapsedLevelsAreSubtotals="1" fieldPosition="0"/>
    </format>
    <format dxfId="75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52">
      <pivotArea type="all" dataOnly="0" outline="0" fieldPosition="0"/>
    </format>
    <format dxfId="751">
      <pivotArea outline="0" collapsedLevelsAreSubtotals="1" fieldPosition="0"/>
    </format>
    <format dxfId="750">
      <pivotArea field="9" type="button" dataOnly="0" labelOnly="1" outline="0" axis="axisRow" fieldPosition="0"/>
    </format>
    <format dxfId="749">
      <pivotArea dataOnly="0" labelOnly="1" fieldPosition="0">
        <references count="1">
          <reference field="9" count="0"/>
        </references>
      </pivotArea>
    </format>
    <format dxfId="74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47">
      <pivotArea dataOnly="0" labelOnly="1" grandRow="1" outline="0" fieldPosition="0"/>
    </format>
    <format dxfId="74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name="TablaDinámica33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73:D586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9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64">
      <pivotArea outline="0" collapsedLevelsAreSubtotals="1" fieldPosition="0"/>
    </format>
    <format dxfId="76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62">
      <pivotArea type="all" dataOnly="0" outline="0" fieldPosition="0"/>
    </format>
    <format dxfId="761">
      <pivotArea outline="0" collapsedLevelsAreSubtotals="1" fieldPosition="0"/>
    </format>
    <format dxfId="760">
      <pivotArea field="9" type="button" dataOnly="0" labelOnly="1" outline="0" axis="axisRow" fieldPosition="0"/>
    </format>
    <format dxfId="759">
      <pivotArea dataOnly="0" labelOnly="1" fieldPosition="0">
        <references count="1">
          <reference field="9" count="0"/>
        </references>
      </pivotArea>
    </format>
    <format dxfId="75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57">
      <pivotArea dataOnly="0" labelOnly="1" grandRow="1" outline="0" fieldPosition="0"/>
    </format>
    <format dxfId="75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5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name="TablaDinámica21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45:D358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7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74">
      <pivotArea outline="0" collapsedLevelsAreSubtotals="1" fieldPosition="0"/>
    </format>
    <format dxfId="77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72">
      <pivotArea type="all" dataOnly="0" outline="0" fieldPosition="0"/>
    </format>
    <format dxfId="771">
      <pivotArea outline="0" collapsedLevelsAreSubtotals="1" fieldPosition="0"/>
    </format>
    <format dxfId="770">
      <pivotArea field="9" type="button" dataOnly="0" labelOnly="1" outline="0" axis="axisRow" fieldPosition="0"/>
    </format>
    <format dxfId="769">
      <pivotArea dataOnly="0" labelOnly="1" fieldPosition="0">
        <references count="1">
          <reference field="9" count="0"/>
        </references>
      </pivotArea>
    </format>
    <format dxfId="76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67">
      <pivotArea dataOnly="0" labelOnly="1" grandRow="1" outline="0" fieldPosition="0"/>
    </format>
    <format dxfId="76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6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name="TablaDinámica12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74:D187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8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84">
      <pivotArea outline="0" collapsedLevelsAreSubtotals="1" fieldPosition="0"/>
    </format>
    <format dxfId="78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82">
      <pivotArea type="all" dataOnly="0" outline="0" fieldPosition="0"/>
    </format>
    <format dxfId="781">
      <pivotArea outline="0" collapsedLevelsAreSubtotals="1" fieldPosition="0"/>
    </format>
    <format dxfId="780">
      <pivotArea field="9" type="button" dataOnly="0" labelOnly="1" outline="0" axis="axisRow" fieldPosition="0"/>
    </format>
    <format dxfId="779">
      <pivotArea dataOnly="0" labelOnly="1" fieldPosition="0">
        <references count="1">
          <reference field="9" count="0"/>
        </references>
      </pivotArea>
    </format>
    <format dxfId="77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77">
      <pivotArea dataOnly="0" labelOnly="1" grandRow="1" outline="0" fieldPosition="0"/>
    </format>
    <format dxfId="77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7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laDinámica9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17:D130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6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8">
    <format dxfId="591">
      <pivotArea outline="0" collapsedLevelsAreSubtotals="1" fieldPosition="0"/>
    </format>
    <format dxfId="590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589">
      <pivotArea type="all" dataOnly="0" outline="0" fieldPosition="0"/>
    </format>
    <format dxfId="588">
      <pivotArea outline="0" collapsedLevelsAreSubtotals="1" fieldPosition="0"/>
    </format>
    <format dxfId="587">
      <pivotArea field="9" type="button" dataOnly="0" labelOnly="1" outline="0" axis="axisRow" fieldPosition="0"/>
    </format>
    <format dxfId="586">
      <pivotArea dataOnly="0" labelOnly="1" fieldPosition="0">
        <references count="1">
          <reference field="9" count="0"/>
        </references>
      </pivotArea>
    </format>
    <format dxfId="585">
      <pivotArea dataOnly="0" labelOnly="1" fieldPosition="0">
        <references count="1">
          <reference field="9" count="1" defaultSubtotal="1">
            <x v="1"/>
          </reference>
        </references>
      </pivotArea>
    </format>
    <format dxfId="584">
      <pivotArea dataOnly="0" labelOnly="1" grandRow="1" outline="0" fieldPosition="0"/>
    </format>
    <format dxfId="583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58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81">
      <pivotArea type="all" dataOnly="0" outline="0" fieldPosition="0"/>
    </format>
    <format dxfId="580">
      <pivotArea outline="0" collapsedLevelsAreSubtotals="1" fieldPosition="0"/>
    </format>
    <format dxfId="579">
      <pivotArea field="9" type="button" dataOnly="0" labelOnly="1" outline="0" axis="axisRow" fieldPosition="0"/>
    </format>
    <format dxfId="578">
      <pivotArea dataOnly="0" labelOnly="1" fieldPosition="0">
        <references count="1">
          <reference field="9" count="0"/>
        </references>
      </pivotArea>
    </format>
    <format dxfId="577">
      <pivotArea dataOnly="0" labelOnly="1" fieldPosition="0">
        <references count="1">
          <reference field="9" count="1" defaultSubtotal="1">
            <x v="1"/>
          </reference>
        </references>
      </pivotArea>
    </format>
    <format dxfId="576">
      <pivotArea dataOnly="0" labelOnly="1" grandRow="1" outline="0" fieldPosition="0"/>
    </format>
    <format dxfId="575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57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name="TablaDinámica38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70:E677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7">
    <i>
      <x/>
    </i>
    <i>
      <x v="1"/>
    </i>
    <i r="1">
      <x v="6"/>
    </i>
    <i r="1">
      <x v="8"/>
    </i>
    <i r="1">
      <x v="9"/>
    </i>
    <i t="default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34" hier="-1"/>
  </pageFields>
  <dataFields count="4">
    <dataField name="Suma de APR. VIGENTE" fld="22" baseField="0" baseItem="0"/>
    <dataField name="Suma de APR BLOQUEADA" fld="23" baseField="0" baseItem="0"/>
    <dataField name="Suma de COMPROMISO" fld="26" baseField="0" baseItem="0"/>
    <dataField name="Suma de OBLIGACION" fld="27" baseField="0" baseItem="0"/>
  </dataFields>
  <formats count="2">
    <format dxfId="786">
      <pivotArea outline="0" collapsedLevelsAreSubtotals="1" fieldPosition="0"/>
    </format>
    <format dxfId="78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name="TablaDinámica30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16:D529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6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796">
      <pivotArea outline="0" collapsedLevelsAreSubtotals="1" fieldPosition="0"/>
    </format>
    <format dxfId="79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94">
      <pivotArea type="all" dataOnly="0" outline="0" fieldPosition="0"/>
    </format>
    <format dxfId="793">
      <pivotArea outline="0" collapsedLevelsAreSubtotals="1" fieldPosition="0"/>
    </format>
    <format dxfId="792">
      <pivotArea field="9" type="button" dataOnly="0" labelOnly="1" outline="0" axis="axisRow" fieldPosition="0"/>
    </format>
    <format dxfId="791">
      <pivotArea dataOnly="0" labelOnly="1" fieldPosition="0">
        <references count="1">
          <reference field="9" count="0"/>
        </references>
      </pivotArea>
    </format>
    <format dxfId="79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89">
      <pivotArea dataOnly="0" labelOnly="1" grandRow="1" outline="0" fieldPosition="0"/>
    </format>
    <format dxfId="78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8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name="TablaDinámica25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21:D434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1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806">
      <pivotArea outline="0" collapsedLevelsAreSubtotals="1" fieldPosition="0"/>
    </format>
    <format dxfId="80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04">
      <pivotArea type="all" dataOnly="0" outline="0" fieldPosition="0"/>
    </format>
    <format dxfId="803">
      <pivotArea outline="0" collapsedLevelsAreSubtotals="1" fieldPosition="0"/>
    </format>
    <format dxfId="802">
      <pivotArea field="9" type="button" dataOnly="0" labelOnly="1" outline="0" axis="axisRow" fieldPosition="0"/>
    </format>
    <format dxfId="801">
      <pivotArea dataOnly="0" labelOnly="1" fieldPosition="0">
        <references count="1">
          <reference field="9" count="0"/>
        </references>
      </pivotArea>
    </format>
    <format dxfId="80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799">
      <pivotArea dataOnly="0" labelOnly="1" grandRow="1" outline="0" fieldPosition="0"/>
    </format>
    <format dxfId="79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7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name="TablaDinámica17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9:D282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3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816">
      <pivotArea outline="0" collapsedLevelsAreSubtotals="1" fieldPosition="0"/>
    </format>
    <format dxfId="81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14">
      <pivotArea type="all" dataOnly="0" outline="0" fieldPosition="0"/>
    </format>
    <format dxfId="813">
      <pivotArea outline="0" collapsedLevelsAreSubtotals="1" fieldPosition="0"/>
    </format>
    <format dxfId="812">
      <pivotArea field="9" type="button" dataOnly="0" labelOnly="1" outline="0" axis="axisRow" fieldPosition="0"/>
    </format>
    <format dxfId="811">
      <pivotArea dataOnly="0" labelOnly="1" fieldPosition="0">
        <references count="1">
          <reference field="9" count="0"/>
        </references>
      </pivotArea>
    </format>
    <format dxfId="81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09">
      <pivotArea dataOnly="0" labelOnly="1" grandRow="1" outline="0" fieldPosition="0"/>
    </format>
    <format dxfId="80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0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name="TablaDinámica7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79:D92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4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826">
      <pivotArea outline="0" collapsedLevelsAreSubtotals="1" fieldPosition="0"/>
    </format>
    <format dxfId="82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24">
      <pivotArea type="all" dataOnly="0" outline="0" fieldPosition="0"/>
    </format>
    <format dxfId="823">
      <pivotArea outline="0" collapsedLevelsAreSubtotals="1" fieldPosition="0"/>
    </format>
    <format dxfId="822">
      <pivotArea field="9" type="button" dataOnly="0" labelOnly="1" outline="0" axis="axisRow" fieldPosition="0"/>
    </format>
    <format dxfId="821">
      <pivotArea dataOnly="0" labelOnly="1" fieldPosition="0">
        <references count="1">
          <reference field="9" count="0"/>
        </references>
      </pivotArea>
    </format>
    <format dxfId="82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19">
      <pivotArea dataOnly="0" labelOnly="1" grandRow="1" outline="0" fieldPosition="0"/>
    </format>
    <format dxfId="81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name="TablaDinámica34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92:D605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30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836">
      <pivotArea outline="0" collapsedLevelsAreSubtotals="1" fieldPosition="0"/>
    </format>
    <format dxfId="83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34">
      <pivotArea type="all" dataOnly="0" outline="0" fieldPosition="0"/>
    </format>
    <format dxfId="833">
      <pivotArea outline="0" collapsedLevelsAreSubtotals="1" fieldPosition="0"/>
    </format>
    <format dxfId="832">
      <pivotArea field="9" type="button" dataOnly="0" labelOnly="1" outline="0" axis="axisRow" fieldPosition="0"/>
    </format>
    <format dxfId="831">
      <pivotArea dataOnly="0" labelOnly="1" fieldPosition="0">
        <references count="1">
          <reference field="9" count="0"/>
        </references>
      </pivotArea>
    </format>
    <format dxfId="83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29">
      <pivotArea dataOnly="0" labelOnly="1" grandRow="1" outline="0" fieldPosition="0"/>
    </format>
    <format dxfId="82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2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name="TablaDinámica26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40:D453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2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846">
      <pivotArea outline="0" collapsedLevelsAreSubtotals="1" fieldPosition="0"/>
    </format>
    <format dxfId="84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44">
      <pivotArea type="all" dataOnly="0" outline="0" fieldPosition="0"/>
    </format>
    <format dxfId="843">
      <pivotArea outline="0" collapsedLevelsAreSubtotals="1" fieldPosition="0"/>
    </format>
    <format dxfId="842">
      <pivotArea field="9" type="button" dataOnly="0" labelOnly="1" outline="0" axis="axisRow" fieldPosition="0"/>
    </format>
    <format dxfId="841">
      <pivotArea dataOnly="0" labelOnly="1" fieldPosition="0">
        <references count="1">
          <reference field="9" count="0"/>
        </references>
      </pivotArea>
    </format>
    <format dxfId="84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39">
      <pivotArea dataOnly="0" labelOnly="1" grandRow="1" outline="0" fieldPosition="0"/>
    </format>
    <format dxfId="83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3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name="TablaDinámica13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93:D206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9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856">
      <pivotArea outline="0" collapsedLevelsAreSubtotals="1" fieldPosition="0"/>
    </format>
    <format dxfId="85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54">
      <pivotArea type="all" dataOnly="0" outline="0" fieldPosition="0"/>
    </format>
    <format dxfId="853">
      <pivotArea outline="0" collapsedLevelsAreSubtotals="1" fieldPosition="0"/>
    </format>
    <format dxfId="852">
      <pivotArea field="9" type="button" dataOnly="0" labelOnly="1" outline="0" axis="axisRow" fieldPosition="0"/>
    </format>
    <format dxfId="851">
      <pivotArea dataOnly="0" labelOnly="1" fieldPosition="0">
        <references count="1">
          <reference field="9" count="0"/>
        </references>
      </pivotArea>
    </format>
    <format dxfId="85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49">
      <pivotArea dataOnly="0" labelOnly="1" grandRow="1" outline="0" fieldPosition="0"/>
    </format>
    <format dxfId="84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4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name="TablaDinámica8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98:D111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5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8">
    <format dxfId="874">
      <pivotArea outline="0" collapsedLevelsAreSubtotals="1" fieldPosition="0"/>
    </format>
    <format dxfId="873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72">
      <pivotArea type="all" dataOnly="0" outline="0" fieldPosition="0"/>
    </format>
    <format dxfId="871">
      <pivotArea outline="0" collapsedLevelsAreSubtotals="1" fieldPosition="0"/>
    </format>
    <format dxfId="870">
      <pivotArea field="9" type="button" dataOnly="0" labelOnly="1" outline="0" axis="axisRow" fieldPosition="0"/>
    </format>
    <format dxfId="869">
      <pivotArea dataOnly="0" labelOnly="1" fieldPosition="0">
        <references count="1">
          <reference field="9" count="0"/>
        </references>
      </pivotArea>
    </format>
    <format dxfId="868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67">
      <pivotArea dataOnly="0" labelOnly="1" grandRow="1" outline="0" fieldPosition="0"/>
    </format>
    <format dxfId="866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6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64">
      <pivotArea type="all" dataOnly="0" outline="0" fieldPosition="0"/>
    </format>
    <format dxfId="863">
      <pivotArea outline="0" collapsedLevelsAreSubtotals="1" fieldPosition="0"/>
    </format>
    <format dxfId="862">
      <pivotArea field="9" type="button" dataOnly="0" labelOnly="1" outline="0" axis="axisRow" fieldPosition="0"/>
    </format>
    <format dxfId="861">
      <pivotArea dataOnly="0" labelOnly="1" fieldPosition="0">
        <references count="1">
          <reference field="9" count="0"/>
        </references>
      </pivotArea>
    </format>
    <format dxfId="86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59">
      <pivotArea dataOnly="0" labelOnly="1" grandRow="1" outline="0" fieldPosition="0"/>
    </format>
    <format dxfId="85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5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name="TablaDinámica2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6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0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4">
    <format dxfId="888">
      <pivotArea outline="0" collapsedLevelsAreSubtotals="1" fieldPosition="0"/>
    </format>
    <format dxfId="88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86">
      <pivotArea field="9" type="button" dataOnly="0" labelOnly="1" outline="0" axis="axisRow" fieldPosition="0"/>
    </format>
    <format dxfId="88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84">
      <pivotArea type="all" dataOnly="0" outline="0" fieldPosition="0"/>
    </format>
    <format dxfId="883">
      <pivotArea outline="0" collapsedLevelsAreSubtotals="1" fieldPosition="0"/>
    </format>
    <format dxfId="882">
      <pivotArea field="9" type="button" dataOnly="0" labelOnly="1" outline="0" axis="axisRow" fieldPosition="0"/>
    </format>
    <format dxfId="881">
      <pivotArea dataOnly="0" labelOnly="1" fieldPosition="0">
        <references count="1">
          <reference field="9" count="0"/>
        </references>
      </pivotArea>
    </format>
    <format dxfId="88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79">
      <pivotArea dataOnly="0" labelOnly="1" grandRow="1" outline="0" fieldPosition="0"/>
    </format>
    <format dxfId="87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76">
      <pivotArea grandRow="1" outline="0" collapsedLevelsAreSubtotals="1" fieldPosition="0"/>
    </format>
    <format dxfId="87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laDinámica5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1:D54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7">
    <format dxfId="608">
      <pivotArea outline="0" collapsedLevelsAreSubtotals="1" fieldPosition="0"/>
    </format>
    <format dxfId="60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06">
      <pivotArea type="all" dataOnly="0" outline="0" fieldPosition="0"/>
    </format>
    <format dxfId="605">
      <pivotArea outline="0" collapsedLevelsAreSubtotals="1" fieldPosition="0"/>
    </format>
    <format dxfId="604">
      <pivotArea field="9" type="button" dataOnly="0" labelOnly="1" outline="0" axis="axisRow" fieldPosition="0"/>
    </format>
    <format dxfId="603">
      <pivotArea dataOnly="0" labelOnly="1" fieldPosition="0">
        <references count="1">
          <reference field="9" count="0"/>
        </references>
      </pivotArea>
    </format>
    <format dxfId="60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01">
      <pivotArea dataOnly="0" labelOnly="1" grandRow="1" outline="0" fieldPosition="0"/>
    </format>
    <format dxfId="60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59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98">
      <pivotArea collapsedLevelsAreSubtotals="1" fieldPosition="0">
        <references count="1">
          <reference field="9" count="1">
            <x v="0"/>
          </reference>
        </references>
      </pivotArea>
    </format>
    <format dxfId="597">
      <pivotArea collapsedLevelsAreSubtotals="1" fieldPosition="0">
        <references count="1">
          <reference field="9" count="1">
            <x v="1"/>
          </reference>
        </references>
      </pivotArea>
    </format>
    <format dxfId="596">
      <pivotArea collapsedLevelsAreSubtotals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595">
      <pivotArea collapsedLevelsAreSubtotals="1" fieldPosition="0">
        <references count="1">
          <reference field="9" count="1" defaultSubtotal="1">
            <x v="1"/>
          </reference>
        </references>
      </pivotArea>
    </format>
    <format dxfId="594">
      <pivotArea dataOnly="0" labelOnly="1" fieldPosition="0">
        <references count="1">
          <reference field="9" count="0"/>
        </references>
      </pivotArea>
    </format>
    <format dxfId="593">
      <pivotArea dataOnly="0" labelOnly="1" fieldPosition="0">
        <references count="1">
          <reference field="9" count="1" defaultSubtotal="1">
            <x v="1"/>
          </reference>
        </references>
      </pivotArea>
    </format>
    <format dxfId="592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name="TablaDinámica31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35:D548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7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898">
      <pivotArea outline="0" collapsedLevelsAreSubtotals="1" fieldPosition="0"/>
    </format>
    <format dxfId="89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96">
      <pivotArea type="all" dataOnly="0" outline="0" fieldPosition="0"/>
    </format>
    <format dxfId="895">
      <pivotArea outline="0" collapsedLevelsAreSubtotals="1" fieldPosition="0"/>
    </format>
    <format dxfId="894">
      <pivotArea field="9" type="button" dataOnly="0" labelOnly="1" outline="0" axis="axisRow" fieldPosition="0"/>
    </format>
    <format dxfId="893">
      <pivotArea dataOnly="0" labelOnly="1" fieldPosition="0">
        <references count="1">
          <reference field="9" count="0"/>
        </references>
      </pivotArea>
    </format>
    <format dxfId="89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891">
      <pivotArea dataOnly="0" labelOnly="1" grandRow="1" outline="0" fieldPosition="0"/>
    </format>
    <format dxfId="89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8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name="TablaDinámica22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64:D377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8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908">
      <pivotArea outline="0" collapsedLevelsAreSubtotals="1" fieldPosition="0"/>
    </format>
    <format dxfId="90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06">
      <pivotArea type="all" dataOnly="0" outline="0" fieldPosition="0"/>
    </format>
    <format dxfId="905">
      <pivotArea outline="0" collapsedLevelsAreSubtotals="1" fieldPosition="0"/>
    </format>
    <format dxfId="904">
      <pivotArea field="9" type="button" dataOnly="0" labelOnly="1" outline="0" axis="axisRow" fieldPosition="0"/>
    </format>
    <format dxfId="903">
      <pivotArea dataOnly="0" labelOnly="1" fieldPosition="0">
        <references count="1">
          <reference field="9" count="0"/>
        </references>
      </pivotArea>
    </format>
    <format dxfId="90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901">
      <pivotArea dataOnly="0" labelOnly="1" grandRow="1" outline="0" fieldPosition="0"/>
    </format>
    <format dxfId="90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89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name="TablaDinámica18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88:D301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4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918">
      <pivotArea outline="0" collapsedLevelsAreSubtotals="1" fieldPosition="0"/>
    </format>
    <format dxfId="91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16">
      <pivotArea type="all" dataOnly="0" outline="0" fieldPosition="0"/>
    </format>
    <format dxfId="915">
      <pivotArea outline="0" collapsedLevelsAreSubtotals="1" fieldPosition="0"/>
    </format>
    <format dxfId="914">
      <pivotArea field="9" type="button" dataOnly="0" labelOnly="1" outline="0" axis="axisRow" fieldPosition="0"/>
    </format>
    <format dxfId="913">
      <pivotArea dataOnly="0" labelOnly="1" fieldPosition="0">
        <references count="1">
          <reference field="9" count="0"/>
        </references>
      </pivotArea>
    </format>
    <format dxfId="91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911">
      <pivotArea dataOnly="0" labelOnly="1" grandRow="1" outline="0" fieldPosition="0"/>
    </format>
    <format dxfId="91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0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name="TablaDinámica4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D35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8">
    <format dxfId="936">
      <pivotArea outline="0" collapsedLevelsAreSubtotals="1" fieldPosition="0"/>
    </format>
    <format dxfId="93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34">
      <pivotArea type="all" dataOnly="0" outline="0" fieldPosition="0"/>
    </format>
    <format dxfId="933">
      <pivotArea outline="0" collapsedLevelsAreSubtotals="1" fieldPosition="0"/>
    </format>
    <format dxfId="932">
      <pivotArea field="9" type="button" dataOnly="0" labelOnly="1" outline="0" axis="axisRow" fieldPosition="0"/>
    </format>
    <format dxfId="931">
      <pivotArea dataOnly="0" labelOnly="1" fieldPosition="0">
        <references count="1">
          <reference field="9" count="0"/>
        </references>
      </pivotArea>
    </format>
    <format dxfId="93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929">
      <pivotArea dataOnly="0" labelOnly="1" grandRow="1" outline="0" fieldPosition="0"/>
    </format>
    <format dxfId="92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2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26">
      <pivotArea type="all" dataOnly="0" outline="0" fieldPosition="0"/>
    </format>
    <format dxfId="925">
      <pivotArea outline="0" collapsedLevelsAreSubtotals="1" fieldPosition="0"/>
    </format>
    <format dxfId="924">
      <pivotArea field="9" type="button" dataOnly="0" labelOnly="1" outline="0" axis="axisRow" fieldPosition="0"/>
    </format>
    <format dxfId="923">
      <pivotArea dataOnly="0" labelOnly="1" fieldPosition="0">
        <references count="1">
          <reference field="9" count="0"/>
        </references>
      </pivotArea>
    </format>
    <format dxfId="92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921">
      <pivotArea dataOnly="0" labelOnly="1" grandRow="1" outline="0" fieldPosition="0"/>
    </format>
    <format dxfId="92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name="TablaDinámica35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11:D624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31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946">
      <pivotArea outline="0" collapsedLevelsAreSubtotals="1" fieldPosition="0"/>
    </format>
    <format dxfId="94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44">
      <pivotArea type="all" dataOnly="0" outline="0" fieldPosition="0"/>
    </format>
    <format dxfId="943">
      <pivotArea outline="0" collapsedLevelsAreSubtotals="1" fieldPosition="0"/>
    </format>
    <format dxfId="942">
      <pivotArea field="9" type="button" dataOnly="0" labelOnly="1" outline="0" axis="axisRow" fieldPosition="0"/>
    </format>
    <format dxfId="941">
      <pivotArea dataOnly="0" labelOnly="1" fieldPosition="0">
        <references count="1">
          <reference field="9" count="0"/>
        </references>
      </pivotArea>
    </format>
    <format dxfId="94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939">
      <pivotArea dataOnly="0" labelOnly="1" grandRow="1" outline="0" fieldPosition="0"/>
    </format>
    <format dxfId="93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3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name="TablaDinámica27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59:D472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3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956">
      <pivotArea outline="0" collapsedLevelsAreSubtotals="1" fieldPosition="0"/>
    </format>
    <format dxfId="95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54">
      <pivotArea type="all" dataOnly="0" outline="0" fieldPosition="0"/>
    </format>
    <format dxfId="953">
      <pivotArea outline="0" collapsedLevelsAreSubtotals="1" fieldPosition="0"/>
    </format>
    <format dxfId="952">
      <pivotArea field="9" type="button" dataOnly="0" labelOnly="1" outline="0" axis="axisRow" fieldPosition="0"/>
    </format>
    <format dxfId="951">
      <pivotArea dataOnly="0" labelOnly="1" fieldPosition="0">
        <references count="1">
          <reference field="9" count="0"/>
        </references>
      </pivotArea>
    </format>
    <format dxfId="95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949">
      <pivotArea dataOnly="0" labelOnly="1" grandRow="1" outline="0" fieldPosition="0"/>
    </format>
    <format dxfId="94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4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name="TablaDinámica19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07:D320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5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966">
      <pivotArea outline="0" collapsedLevelsAreSubtotals="1" fieldPosition="0"/>
    </format>
    <format dxfId="965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64">
      <pivotArea type="all" dataOnly="0" outline="0" fieldPosition="0"/>
    </format>
    <format dxfId="963">
      <pivotArea outline="0" collapsedLevelsAreSubtotals="1" fieldPosition="0"/>
    </format>
    <format dxfId="962">
      <pivotArea field="9" type="button" dataOnly="0" labelOnly="1" outline="0" axis="axisRow" fieldPosition="0"/>
    </format>
    <format dxfId="961">
      <pivotArea dataOnly="0" labelOnly="1" fieldPosition="0">
        <references count="1">
          <reference field="9" count="0"/>
        </references>
      </pivotArea>
    </format>
    <format dxfId="960">
      <pivotArea dataOnly="0" labelOnly="1" fieldPosition="0">
        <references count="1">
          <reference field="9" count="1" defaultSubtotal="1">
            <x v="1"/>
          </reference>
        </references>
      </pivotArea>
    </format>
    <format dxfId="959">
      <pivotArea dataOnly="0" labelOnly="1" grandRow="1" outline="0" fieldPosition="0"/>
    </format>
    <format dxfId="958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95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name="TablaDinámica18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88:D301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4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486">
      <pivotArea outline="0" collapsedLevelsAreSubtotals="1" fieldPosition="0"/>
    </format>
    <format dxfId="485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name="TablaDinámica4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D35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488">
      <pivotArea outline="0" collapsedLevelsAreSubtotals="1" fieldPosition="0"/>
    </format>
    <format dxfId="487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name="TablaDinámica35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11:D624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490">
      <pivotArea outline="0" collapsedLevelsAreSubtotals="1" fieldPosition="0"/>
    </format>
    <format dxfId="489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laDinámica36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30:D643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32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618">
      <pivotArea outline="0" collapsedLevelsAreSubtotals="1" fieldPosition="0"/>
    </format>
    <format dxfId="61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16">
      <pivotArea type="all" dataOnly="0" outline="0" fieldPosition="0"/>
    </format>
    <format dxfId="615">
      <pivotArea outline="0" collapsedLevelsAreSubtotals="1" fieldPosition="0"/>
    </format>
    <format dxfId="614">
      <pivotArea field="9" type="button" dataOnly="0" labelOnly="1" outline="0" axis="axisRow" fieldPosition="0"/>
    </format>
    <format dxfId="613">
      <pivotArea dataOnly="0" labelOnly="1" fieldPosition="0">
        <references count="1">
          <reference field="9" count="0"/>
        </references>
      </pivotArea>
    </format>
    <format dxfId="61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11">
      <pivotArea dataOnly="0" labelOnly="1" grandRow="1" outline="0" fieldPosition="0"/>
    </format>
    <format dxfId="61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0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name="TablaDinámica27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59:D472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3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492">
      <pivotArea outline="0" collapsedLevelsAreSubtotals="1" fieldPosition="0"/>
    </format>
    <format dxfId="491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name="TablaDinámica19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07:D320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5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494">
      <pivotArea outline="0" collapsedLevelsAreSubtotals="1" fieldPosition="0"/>
    </format>
    <format dxfId="493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name="TablaDinámica14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12:D225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496">
      <pivotArea outline="0" collapsedLevelsAreSubtotals="1" fieldPosition="0"/>
    </format>
    <format dxfId="495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name="TablaDinámica9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17:D130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6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498">
      <pivotArea outline="0" collapsedLevelsAreSubtotals="1" fieldPosition="0"/>
    </format>
    <format dxfId="497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name="TablaDinámica36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30:D643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00">
      <pivotArea outline="0" collapsedLevelsAreSubtotals="1" fieldPosition="0"/>
    </format>
    <format dxfId="499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name="TablaDinámica23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83:D396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9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02">
      <pivotArea outline="0" collapsedLevelsAreSubtotals="1" fieldPosition="0"/>
    </format>
    <format dxfId="501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name="TablaDinámica5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1:D54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04">
      <pivotArea outline="0" collapsedLevelsAreSubtotals="1" fieldPosition="0"/>
    </format>
    <format dxfId="503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7.xml><?xml version="1.0" encoding="utf-8"?>
<pivotTableDefinition xmlns="http://schemas.openxmlformats.org/spreadsheetml/2006/main" name="TablaDinámica10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36:D149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7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06">
      <pivotArea outline="0" collapsedLevelsAreSubtotals="1" fieldPosition="0"/>
    </format>
    <format dxfId="505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8.xml><?xml version="1.0" encoding="utf-8"?>
<pivotTableDefinition xmlns="http://schemas.openxmlformats.org/spreadsheetml/2006/main" name="TablaDinámica28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78:D491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4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08">
      <pivotArea outline="0" collapsedLevelsAreSubtotals="1" fieldPosition="0"/>
    </format>
    <format dxfId="507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9.xml><?xml version="1.0" encoding="utf-8"?>
<pivotTableDefinition xmlns="http://schemas.openxmlformats.org/spreadsheetml/2006/main" name="TablaDinámica20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26:D339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6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10">
      <pivotArea outline="0" collapsedLevelsAreSubtotals="1" fieldPosition="0"/>
    </format>
    <format dxfId="509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TablaDinámica23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83:D396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9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628">
      <pivotArea outline="0" collapsedLevelsAreSubtotals="1" fieldPosition="0"/>
    </format>
    <format dxfId="62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26">
      <pivotArea type="all" dataOnly="0" outline="0" fieldPosition="0"/>
    </format>
    <format dxfId="625">
      <pivotArea outline="0" collapsedLevelsAreSubtotals="1" fieldPosition="0"/>
    </format>
    <format dxfId="624">
      <pivotArea field="9" type="button" dataOnly="0" labelOnly="1" outline="0" axis="axisRow" fieldPosition="0"/>
    </format>
    <format dxfId="623">
      <pivotArea dataOnly="0" labelOnly="1" fieldPosition="0">
        <references count="1">
          <reference field="9" count="0"/>
        </references>
      </pivotArea>
    </format>
    <format dxfId="62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21">
      <pivotArea dataOnly="0" labelOnly="1" grandRow="1" outline="0" fieldPosition="0"/>
    </format>
    <format dxfId="62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0.xml><?xml version="1.0" encoding="utf-8"?>
<pivotTableDefinition xmlns="http://schemas.openxmlformats.org/spreadsheetml/2006/main" name="TablaDinámica15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31:D244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12">
      <pivotArea outline="0" collapsedLevelsAreSubtotals="1" fieldPosition="0"/>
    </format>
    <format dxfId="511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1.xml><?xml version="1.0" encoding="utf-8"?>
<pivotTableDefinition xmlns="http://schemas.openxmlformats.org/spreadsheetml/2006/main" name="TablaDinámica37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49:E664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5">
    <i>
      <x/>
    </i>
    <i>
      <x v="1"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33" hier="-1"/>
  </pageFields>
  <dataFields count="4">
    <dataField name="Suma de APR. VIGENTE" fld="22" baseField="0" baseItem="0"/>
    <dataField name="Suma de APR BLOQUEADA" fld="23" baseField="0" baseItem="0"/>
    <dataField name="Suma de COMPROMISO" fld="26" baseField="0" baseItem="0"/>
    <dataField name="Suma de OBLIGACION" fld="27" baseField="0" baseItem="0"/>
  </dataFields>
  <formats count="2">
    <format dxfId="514">
      <pivotArea outline="0" collapsedLevelsAreSubtotals="1" fieldPosition="0"/>
    </format>
    <format dxfId="513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2.xml><?xml version="1.0" encoding="utf-8"?>
<pivotTableDefinition xmlns="http://schemas.openxmlformats.org/spreadsheetml/2006/main" name="TablaDinámica32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54:D567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16">
      <pivotArea outline="0" collapsedLevelsAreSubtotals="1" fieldPosition="0"/>
    </format>
    <format dxfId="515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3.xml><?xml version="1.0" encoding="utf-8"?>
<pivotTableDefinition xmlns="http://schemas.openxmlformats.org/spreadsheetml/2006/main" name="TablaDinámica29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97:D510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5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18">
      <pivotArea outline="0" collapsedLevelsAreSubtotals="1" fieldPosition="0"/>
    </format>
    <format dxfId="517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4.xml><?xml version="1.0" encoding="utf-8"?>
<pivotTableDefinition xmlns="http://schemas.openxmlformats.org/spreadsheetml/2006/main" name="TablaDinámica24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02:D415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20">
      <pivotArea outline="0" collapsedLevelsAreSubtotals="1" fieldPosition="0"/>
    </format>
    <format dxfId="519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5.xml><?xml version="1.0" encoding="utf-8"?>
<pivotTableDefinition xmlns="http://schemas.openxmlformats.org/spreadsheetml/2006/main" name="TablaDinámica16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50:D263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22">
      <pivotArea outline="0" collapsedLevelsAreSubtotals="1" fieldPosition="0"/>
    </format>
    <format dxfId="521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6.xml><?xml version="1.0" encoding="utf-8"?>
<pivotTableDefinition xmlns="http://schemas.openxmlformats.org/spreadsheetml/2006/main" name="TablaDinámica11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55:D168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24">
      <pivotArea outline="0" collapsedLevelsAreSubtotals="1" fieldPosition="0"/>
    </format>
    <format dxfId="523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7.xml><?xml version="1.0" encoding="utf-8"?>
<pivotTableDefinition xmlns="http://schemas.openxmlformats.org/spreadsheetml/2006/main" name="TablaDinámica6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0:D73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26">
      <pivotArea outline="0" collapsedLevelsAreSubtotals="1" fieldPosition="0"/>
    </format>
    <format dxfId="525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8.xml><?xml version="1.0" encoding="utf-8"?>
<pivotTableDefinition xmlns="http://schemas.openxmlformats.org/spreadsheetml/2006/main" name="TablaDinámica33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73:D586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9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28">
      <pivotArea outline="0" collapsedLevelsAreSubtotals="1" fieldPosition="0"/>
    </format>
    <format dxfId="527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9.xml><?xml version="1.0" encoding="utf-8"?>
<pivotTableDefinition xmlns="http://schemas.openxmlformats.org/spreadsheetml/2006/main" name="TablaDinámica21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45:D358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7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30">
      <pivotArea outline="0" collapsedLevelsAreSubtotals="1" fieldPosition="0"/>
    </format>
    <format dxfId="529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name="TablaDinámica10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36:D149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7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638">
      <pivotArea outline="0" collapsedLevelsAreSubtotals="1" fieldPosition="0"/>
    </format>
    <format dxfId="63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36">
      <pivotArea type="all" dataOnly="0" outline="0" fieldPosition="0"/>
    </format>
    <format dxfId="635">
      <pivotArea outline="0" collapsedLevelsAreSubtotals="1" fieldPosition="0"/>
    </format>
    <format dxfId="634">
      <pivotArea field="9" type="button" dataOnly="0" labelOnly="1" outline="0" axis="axisRow" fieldPosition="0"/>
    </format>
    <format dxfId="633">
      <pivotArea dataOnly="0" labelOnly="1" fieldPosition="0">
        <references count="1">
          <reference field="9" count="0"/>
        </references>
      </pivotArea>
    </format>
    <format dxfId="63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31">
      <pivotArea dataOnly="0" labelOnly="1" grandRow="1" outline="0" fieldPosition="0"/>
    </format>
    <format dxfId="63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0.xml><?xml version="1.0" encoding="utf-8"?>
<pivotTableDefinition xmlns="http://schemas.openxmlformats.org/spreadsheetml/2006/main" name="TablaDinámica12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74:D187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32">
      <pivotArea outline="0" collapsedLevelsAreSubtotals="1" fieldPosition="0"/>
    </format>
    <format dxfId="531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1.xml><?xml version="1.0" encoding="utf-8"?>
<pivotTableDefinition xmlns="http://schemas.openxmlformats.org/spreadsheetml/2006/main" name="TablaDinámica38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70:E681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1">
    <i>
      <x/>
    </i>
    <i>
      <x v="1"/>
    </i>
    <i r="1">
      <x v="1"/>
    </i>
    <i r="1">
      <x v="4"/>
    </i>
    <i r="1">
      <x v="5"/>
    </i>
    <i r="1">
      <x v="6"/>
    </i>
    <i r="1">
      <x v="7"/>
    </i>
    <i r="1">
      <x v="8"/>
    </i>
    <i r="1">
      <x v="11"/>
    </i>
    <i t="default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34" hier="-1"/>
  </pageFields>
  <dataFields count="4">
    <dataField name="Suma de APR. VIGENTE" fld="22" baseField="0" baseItem="0"/>
    <dataField name="Suma de APR BLOQUEADA" fld="23" baseField="0" baseItem="0"/>
    <dataField name="Suma de COMPROMISO" fld="26" baseField="0" baseItem="0"/>
    <dataField name="Suma de OBLIGACION" fld="27" baseField="0" baseItem="0"/>
  </dataFields>
  <formats count="10">
    <format dxfId="542">
      <pivotArea outline="0" collapsedLevelsAreSubtotals="1" fieldPosition="0"/>
    </format>
    <format dxfId="541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  <format dxfId="540">
      <pivotArea type="all" dataOnly="0" outline="0" fieldPosition="0"/>
    </format>
    <format dxfId="539">
      <pivotArea outline="0" collapsedLevelsAreSubtotals="1" fieldPosition="0"/>
    </format>
    <format dxfId="538">
      <pivotArea field="7" type="button" dataOnly="0" labelOnly="1" outline="0" axis="axisRow" fieldPosition="0"/>
    </format>
    <format dxfId="537">
      <pivotArea dataOnly="0" labelOnly="1" fieldPosition="0">
        <references count="1">
          <reference field="7" count="0"/>
        </references>
      </pivotArea>
    </format>
    <format dxfId="536">
      <pivotArea dataOnly="0" labelOnly="1" fieldPosition="0">
        <references count="1">
          <reference field="7" count="1" defaultSubtotal="1">
            <x v="1"/>
          </reference>
        </references>
      </pivotArea>
    </format>
    <format dxfId="535">
      <pivotArea dataOnly="0" labelOnly="1" grandRow="1" outline="0" fieldPosition="0"/>
    </format>
    <format dxfId="534">
      <pivotArea dataOnly="0" labelOnly="1" fieldPosition="0">
        <references count="2">
          <reference field="4" count="7">
            <x v="1"/>
            <x v="4"/>
            <x v="5"/>
            <x v="6"/>
            <x v="7"/>
            <x v="8"/>
            <x v="11"/>
          </reference>
          <reference field="7" count="1" selected="0">
            <x v="1"/>
          </reference>
        </references>
      </pivotArea>
    </format>
    <format dxfId="53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2.xml><?xml version="1.0" encoding="utf-8"?>
<pivotTableDefinition xmlns="http://schemas.openxmlformats.org/spreadsheetml/2006/main" name="TablaDinámica30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16:D529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6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44">
      <pivotArea outline="0" collapsedLevelsAreSubtotals="1" fieldPosition="0"/>
    </format>
    <format dxfId="543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3.xml><?xml version="1.0" encoding="utf-8"?>
<pivotTableDefinition xmlns="http://schemas.openxmlformats.org/spreadsheetml/2006/main" name="TablaDinámica25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21:D434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46">
      <pivotArea outline="0" collapsedLevelsAreSubtotals="1" fieldPosition="0"/>
    </format>
    <format dxfId="545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4.xml><?xml version="1.0" encoding="utf-8"?>
<pivotTableDefinition xmlns="http://schemas.openxmlformats.org/spreadsheetml/2006/main" name="TablaDinámica17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9:D282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3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48">
      <pivotArea outline="0" collapsedLevelsAreSubtotals="1" fieldPosition="0"/>
    </format>
    <format dxfId="547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5.xml><?xml version="1.0" encoding="utf-8"?>
<pivotTableDefinition xmlns="http://schemas.openxmlformats.org/spreadsheetml/2006/main" name="TablaDinámica7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79:D92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4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50">
      <pivotArea outline="0" collapsedLevelsAreSubtotals="1" fieldPosition="0"/>
    </format>
    <format dxfId="549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6.xml><?xml version="1.0" encoding="utf-8"?>
<pivotTableDefinition xmlns="http://schemas.openxmlformats.org/spreadsheetml/2006/main" name="TablaDinámica34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92:D605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52">
      <pivotArea outline="0" collapsedLevelsAreSubtotals="1" fieldPosition="0"/>
    </format>
    <format dxfId="551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7.xml><?xml version="1.0" encoding="utf-8"?>
<pivotTableDefinition xmlns="http://schemas.openxmlformats.org/spreadsheetml/2006/main" name="TablaDinámica26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40:D453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54">
      <pivotArea outline="0" collapsedLevelsAreSubtotals="1" fieldPosition="0"/>
    </format>
    <format dxfId="553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8.xml><?xml version="1.0" encoding="utf-8"?>
<pivotTableDefinition xmlns="http://schemas.openxmlformats.org/spreadsheetml/2006/main" name="TablaDinámica13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93:D206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9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56">
      <pivotArea outline="0" collapsedLevelsAreSubtotals="1" fieldPosition="0"/>
    </format>
    <format dxfId="555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9.xml><?xml version="1.0" encoding="utf-8"?>
<pivotTableDefinition xmlns="http://schemas.openxmlformats.org/spreadsheetml/2006/main" name="TablaDinámica8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98:D111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5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58">
      <pivotArea outline="0" collapsedLevelsAreSubtotals="1" fieldPosition="0"/>
    </format>
    <format dxfId="557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name="TablaDinámica28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78:D491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24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648">
      <pivotArea outline="0" collapsedLevelsAreSubtotals="1" fieldPosition="0"/>
    </format>
    <format dxfId="647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46">
      <pivotArea type="all" dataOnly="0" outline="0" fieldPosition="0"/>
    </format>
    <format dxfId="645">
      <pivotArea outline="0" collapsedLevelsAreSubtotals="1" fieldPosition="0"/>
    </format>
    <format dxfId="644">
      <pivotArea field="9" type="button" dataOnly="0" labelOnly="1" outline="0" axis="axisRow" fieldPosition="0"/>
    </format>
    <format dxfId="643">
      <pivotArea dataOnly="0" labelOnly="1" fieldPosition="0">
        <references count="1">
          <reference field="9" count="0"/>
        </references>
      </pivotArea>
    </format>
    <format dxfId="64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41">
      <pivotArea dataOnly="0" labelOnly="1" grandRow="1" outline="0" fieldPosition="0"/>
    </format>
    <format dxfId="64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0.xml><?xml version="1.0" encoding="utf-8"?>
<pivotTableDefinition xmlns="http://schemas.openxmlformats.org/spreadsheetml/2006/main" name="TablaDinámica2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6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6"/>
        <item x="5"/>
        <item x="8"/>
        <item x="0"/>
        <item x="7"/>
        <item x="4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">
    <format dxfId="55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1.xml><?xml version="1.0" encoding="utf-8"?>
<pivotTableDefinition xmlns="http://schemas.openxmlformats.org/spreadsheetml/2006/main" name="TablaDinámica31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35:D548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7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61">
      <pivotArea outline="0" collapsedLevelsAreSubtotals="1" fieldPosition="0"/>
    </format>
    <format dxfId="560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2.xml><?xml version="1.0" encoding="utf-8"?>
<pivotTableDefinition xmlns="http://schemas.openxmlformats.org/spreadsheetml/2006/main" name="TablaDinámica22" cacheId="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64:D377" firstHeaderRow="0" firstDataRow="1" firstDataCol="1" rowPageCount="1" colPageCount="1"/>
  <pivotFields count="30">
    <pivotField subtotalTop="0"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ubtotalTop="0" showAll="0"/>
    <pivotField axis="axisRow" showAll="0">
      <items count="13">
        <item x="11"/>
        <item x="5"/>
        <item x="8"/>
        <item x="0"/>
        <item x="7"/>
        <item x="4"/>
        <item x="1"/>
        <item x="3"/>
        <item x="2"/>
        <item x="9"/>
        <item x="10"/>
        <item x="6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">
    <format dxfId="563">
      <pivotArea outline="0" collapsedLevelsAreSubtotals="1" fieldPosition="0"/>
    </format>
    <format dxfId="562">
      <pivotArea collapsedLevelsAreSubtotals="1" fieldPosition="0">
        <references count="2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3.xml><?xml version="1.0" encoding="utf-8"?>
<pivotTableDefinition xmlns="http://schemas.openxmlformats.org/spreadsheetml/2006/main" name="TablaDinámica13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93:D206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9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118">
      <pivotArea outline="0" collapsedLevelsAreSubtotals="1" fieldPosition="0"/>
    </format>
    <format dxfId="117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16">
      <pivotArea type="all" dataOnly="0" outline="0" fieldPosition="0"/>
    </format>
    <format dxfId="115">
      <pivotArea outline="0" collapsedLevelsAreSubtotals="1" fieldPosition="0"/>
    </format>
    <format dxfId="114">
      <pivotArea field="7" type="button" dataOnly="0" labelOnly="1" outline="0" axis="axisRow" fieldPosition="0"/>
    </format>
    <format dxfId="113">
      <pivotArea dataOnly="0" labelOnly="1" fieldPosition="0">
        <references count="1">
          <reference field="7" count="0"/>
        </references>
      </pivotArea>
    </format>
    <format dxfId="112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11">
      <pivotArea dataOnly="0" labelOnly="1" grandRow="1" outline="0" fieldPosition="0"/>
    </format>
    <format dxfId="110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0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4.xml><?xml version="1.0" encoding="utf-8"?>
<pivotTableDefinition xmlns="http://schemas.openxmlformats.org/spreadsheetml/2006/main" name="TablaDinámica21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45:D358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7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128">
      <pivotArea outline="0" collapsedLevelsAreSubtotals="1" fieldPosition="0"/>
    </format>
    <format dxfId="127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26">
      <pivotArea type="all" dataOnly="0" outline="0" fieldPosition="0"/>
    </format>
    <format dxfId="125">
      <pivotArea outline="0" collapsedLevelsAreSubtotals="1" fieldPosition="0"/>
    </format>
    <format dxfId="124">
      <pivotArea field="7" type="button" dataOnly="0" labelOnly="1" outline="0" axis="axisRow" fieldPosition="0"/>
    </format>
    <format dxfId="123">
      <pivotArea dataOnly="0" labelOnly="1" fieldPosition="0">
        <references count="1">
          <reference field="7" count="0"/>
        </references>
      </pivotArea>
    </format>
    <format dxfId="122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21">
      <pivotArea dataOnly="0" labelOnly="1" grandRow="1" outline="0" fieldPosition="0"/>
    </format>
    <format dxfId="120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1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5.xml><?xml version="1.0" encoding="utf-8"?>
<pivotTableDefinition xmlns="http://schemas.openxmlformats.org/spreadsheetml/2006/main" name="TablaDinámica26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40:D453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138">
      <pivotArea outline="0" collapsedLevelsAreSubtotals="1" fieldPosition="0"/>
    </format>
    <format dxfId="137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36">
      <pivotArea type="all" dataOnly="0" outline="0" fieldPosition="0"/>
    </format>
    <format dxfId="135">
      <pivotArea outline="0" collapsedLevelsAreSubtotals="1" fieldPosition="0"/>
    </format>
    <format dxfId="134">
      <pivotArea field="7" type="button" dataOnly="0" labelOnly="1" outline="0" axis="axisRow" fieldPosition="0"/>
    </format>
    <format dxfId="133">
      <pivotArea dataOnly="0" labelOnly="1" fieldPosition="0">
        <references count="1">
          <reference field="7" count="0"/>
        </references>
      </pivotArea>
    </format>
    <format dxfId="132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31">
      <pivotArea dataOnly="0" labelOnly="1" grandRow="1" outline="0" fieldPosition="0"/>
    </format>
    <format dxfId="130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6.xml><?xml version="1.0" encoding="utf-8"?>
<pivotTableDefinition xmlns="http://schemas.openxmlformats.org/spreadsheetml/2006/main" name="TablaDinámica4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D35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8">
    <format dxfId="156">
      <pivotArea outline="0" collapsedLevelsAreSubtotals="1" fieldPosition="0"/>
    </format>
    <format dxfId="15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54">
      <pivotArea type="all" dataOnly="0" outline="0" fieldPosition="0"/>
    </format>
    <format dxfId="153">
      <pivotArea outline="0" collapsedLevelsAreSubtotals="1" fieldPosition="0"/>
    </format>
    <format dxfId="152">
      <pivotArea field="7" type="button" dataOnly="0" labelOnly="1" outline="0" axis="axisRow" fieldPosition="0"/>
    </format>
    <format dxfId="151">
      <pivotArea dataOnly="0" labelOnly="1" fieldPosition="0">
        <references count="1">
          <reference field="7" count="0"/>
        </references>
      </pivotArea>
    </format>
    <format dxfId="15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49">
      <pivotArea dataOnly="0" labelOnly="1" grandRow="1" outline="0" fieldPosition="0"/>
    </format>
    <format dxfId="14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4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6">
      <pivotArea type="all" dataOnly="0" outline="0" fieldPosition="0"/>
    </format>
    <format dxfId="145">
      <pivotArea outline="0" collapsedLevelsAreSubtotals="1" fieldPosition="0"/>
    </format>
    <format dxfId="144">
      <pivotArea field="7" type="button" dataOnly="0" labelOnly="1" outline="0" axis="axisRow" fieldPosition="0"/>
    </format>
    <format dxfId="143">
      <pivotArea dataOnly="0" labelOnly="1" fieldPosition="0">
        <references count="1">
          <reference field="7" count="0"/>
        </references>
      </pivotArea>
    </format>
    <format dxfId="142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41">
      <pivotArea dataOnly="0" labelOnly="1" grandRow="1" outline="0" fieldPosition="0"/>
    </format>
    <format dxfId="140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7.xml><?xml version="1.0" encoding="utf-8"?>
<pivotTableDefinition xmlns="http://schemas.openxmlformats.org/spreadsheetml/2006/main" name="TablaDinámica9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17:D130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6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166">
      <pivotArea outline="0" collapsedLevelsAreSubtotals="1" fieldPosition="0"/>
    </format>
    <format dxfId="16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64">
      <pivotArea type="all" dataOnly="0" outline="0" fieldPosition="0"/>
    </format>
    <format dxfId="163">
      <pivotArea outline="0" collapsedLevelsAreSubtotals="1" fieldPosition="0"/>
    </format>
    <format dxfId="162">
      <pivotArea field="7" type="button" dataOnly="0" labelOnly="1" outline="0" axis="axisRow" fieldPosition="0"/>
    </format>
    <format dxfId="161">
      <pivotArea dataOnly="0" labelOnly="1" fieldPosition="0">
        <references count="1">
          <reference field="7" count="0"/>
        </references>
      </pivotArea>
    </format>
    <format dxfId="16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59">
      <pivotArea dataOnly="0" labelOnly="1" grandRow="1" outline="0" fieldPosition="0"/>
    </format>
    <format dxfId="15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5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8.xml><?xml version="1.0" encoding="utf-8"?>
<pivotTableDefinition xmlns="http://schemas.openxmlformats.org/spreadsheetml/2006/main" name="TablaDinámica12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74:D187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176">
      <pivotArea outline="0" collapsedLevelsAreSubtotals="1" fieldPosition="0"/>
    </format>
    <format dxfId="17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74">
      <pivotArea type="all" dataOnly="0" outline="0" fieldPosition="0"/>
    </format>
    <format dxfId="173">
      <pivotArea outline="0" collapsedLevelsAreSubtotals="1" fieldPosition="0"/>
    </format>
    <format dxfId="172">
      <pivotArea field="7" type="button" dataOnly="0" labelOnly="1" outline="0" axis="axisRow" fieldPosition="0"/>
    </format>
    <format dxfId="171">
      <pivotArea dataOnly="0" labelOnly="1" fieldPosition="0">
        <references count="1">
          <reference field="7" count="0"/>
        </references>
      </pivotArea>
    </format>
    <format dxfId="17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69">
      <pivotArea dataOnly="0" labelOnly="1" grandRow="1" outline="0" fieldPosition="0"/>
    </format>
    <format dxfId="16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9.xml><?xml version="1.0" encoding="utf-8"?>
<pivotTableDefinition xmlns="http://schemas.openxmlformats.org/spreadsheetml/2006/main" name="TablaDinámica17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9:D282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3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186">
      <pivotArea outline="0" collapsedLevelsAreSubtotals="1" fieldPosition="0"/>
    </format>
    <format dxfId="18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84">
      <pivotArea type="all" dataOnly="0" outline="0" fieldPosition="0"/>
    </format>
    <format dxfId="183">
      <pivotArea outline="0" collapsedLevelsAreSubtotals="1" fieldPosition="0"/>
    </format>
    <format dxfId="182">
      <pivotArea field="7" type="button" dataOnly="0" labelOnly="1" outline="0" axis="axisRow" fieldPosition="0"/>
    </format>
    <format dxfId="181">
      <pivotArea dataOnly="0" labelOnly="1" fieldPosition="0">
        <references count="1">
          <reference field="7" count="0"/>
        </references>
      </pivotArea>
    </format>
    <format dxfId="18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79">
      <pivotArea dataOnly="0" labelOnly="1" grandRow="1" outline="0" fieldPosition="0"/>
    </format>
    <format dxfId="17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laDinámica20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26:D339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6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22">
    <format dxfId="670">
      <pivotArea outline="0" collapsedLevelsAreSubtotals="1" fieldPosition="0"/>
    </format>
    <format dxfId="669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68">
      <pivotArea field="9" type="button" dataOnly="0" labelOnly="1" outline="0" axis="axisRow" fieldPosition="0"/>
    </format>
    <format dxfId="6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66">
      <pivotArea type="all" dataOnly="0" outline="0" fieldPosition="0"/>
    </format>
    <format dxfId="665">
      <pivotArea outline="0" collapsedLevelsAreSubtotals="1" fieldPosition="0"/>
    </format>
    <format dxfId="664">
      <pivotArea field="9" type="button" dataOnly="0" labelOnly="1" outline="0" axis="axisRow" fieldPosition="0"/>
    </format>
    <format dxfId="663">
      <pivotArea dataOnly="0" labelOnly="1" fieldPosition="0">
        <references count="1">
          <reference field="9" count="0"/>
        </references>
      </pivotArea>
    </format>
    <format dxfId="66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61">
      <pivotArea dataOnly="0" labelOnly="1" grandRow="1" outline="0" fieldPosition="0"/>
    </format>
    <format dxfId="66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5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58">
      <pivotArea grandRow="1" outline="0" collapsedLevelsAreSubtotals="1" fieldPosition="0"/>
    </format>
    <format dxfId="657">
      <pivotArea dataOnly="0" labelOnly="1" grandRow="1" outline="0" fieldPosition="0"/>
    </format>
    <format dxfId="656">
      <pivotArea type="all" dataOnly="0" outline="0" fieldPosition="0"/>
    </format>
    <format dxfId="655">
      <pivotArea outline="0" collapsedLevelsAreSubtotals="1" fieldPosition="0"/>
    </format>
    <format dxfId="654">
      <pivotArea field="9" type="button" dataOnly="0" labelOnly="1" outline="0" axis="axisRow" fieldPosition="0"/>
    </format>
    <format dxfId="653">
      <pivotArea dataOnly="0" labelOnly="1" fieldPosition="0">
        <references count="1">
          <reference field="9" count="0"/>
        </references>
      </pivotArea>
    </format>
    <format dxfId="652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51">
      <pivotArea dataOnly="0" labelOnly="1" grandRow="1" outline="0" fieldPosition="0"/>
    </format>
    <format dxfId="650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4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0.xml><?xml version="1.0" encoding="utf-8"?>
<pivotTableDefinition xmlns="http://schemas.openxmlformats.org/spreadsheetml/2006/main" name="TablaDinámica25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21:D434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196">
      <pivotArea outline="0" collapsedLevelsAreSubtotals="1" fieldPosition="0"/>
    </format>
    <format dxfId="19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94">
      <pivotArea type="all" dataOnly="0" outline="0" fieldPosition="0"/>
    </format>
    <format dxfId="193">
      <pivotArea outline="0" collapsedLevelsAreSubtotals="1" fieldPosition="0"/>
    </format>
    <format dxfId="192">
      <pivotArea field="7" type="button" dataOnly="0" labelOnly="1" outline="0" axis="axisRow" fieldPosition="0"/>
    </format>
    <format dxfId="191">
      <pivotArea dataOnly="0" labelOnly="1" fieldPosition="0">
        <references count="1">
          <reference field="7" count="0"/>
        </references>
      </pivotArea>
    </format>
    <format dxfId="19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89">
      <pivotArea dataOnly="0" labelOnly="1" grandRow="1" outline="0" fieldPosition="0"/>
    </format>
    <format dxfId="18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8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1.xml><?xml version="1.0" encoding="utf-8"?>
<pivotTableDefinition xmlns="http://schemas.openxmlformats.org/spreadsheetml/2006/main" name="TablaDinámica30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16:D529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6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206">
      <pivotArea outline="0" collapsedLevelsAreSubtotals="1" fieldPosition="0"/>
    </format>
    <format dxfId="20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7" type="button" dataOnly="0" labelOnly="1" outline="0" axis="axisRow" fieldPosition="0"/>
    </format>
    <format dxfId="201">
      <pivotArea dataOnly="0" labelOnly="1" fieldPosition="0">
        <references count="1">
          <reference field="7" count="0"/>
        </references>
      </pivotArea>
    </format>
    <format dxfId="20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199">
      <pivotArea dataOnly="0" labelOnly="1" grandRow="1" outline="0" fieldPosition="0"/>
    </format>
    <format dxfId="19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1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2.xml><?xml version="1.0" encoding="utf-8"?>
<pivotTableDefinition xmlns="http://schemas.openxmlformats.org/spreadsheetml/2006/main" name="TablaDinámica35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11:D624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216">
      <pivotArea outline="0" collapsedLevelsAreSubtotals="1" fieldPosition="0"/>
    </format>
    <format dxfId="21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14">
      <pivotArea type="all" dataOnly="0" outline="0" fieldPosition="0"/>
    </format>
    <format dxfId="213">
      <pivotArea outline="0" collapsedLevelsAreSubtotals="1" fieldPosition="0"/>
    </format>
    <format dxfId="212">
      <pivotArea field="7" type="button" dataOnly="0" labelOnly="1" outline="0" axis="axisRow" fieldPosition="0"/>
    </format>
    <format dxfId="211">
      <pivotArea dataOnly="0" labelOnly="1" fieldPosition="0">
        <references count="1">
          <reference field="7" count="0"/>
        </references>
      </pivotArea>
    </format>
    <format dxfId="21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09">
      <pivotArea dataOnly="0" labelOnly="1" grandRow="1" outline="0" fieldPosition="0"/>
    </format>
    <format dxfId="20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0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3.xml><?xml version="1.0" encoding="utf-8"?>
<pivotTableDefinition xmlns="http://schemas.openxmlformats.org/spreadsheetml/2006/main" name="TablaDinámica8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98:D111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5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226">
      <pivotArea outline="0" collapsedLevelsAreSubtotals="1" fieldPosition="0"/>
    </format>
    <format dxfId="225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24">
      <pivotArea type="all" dataOnly="0" outline="0" fieldPosition="0"/>
    </format>
    <format dxfId="223">
      <pivotArea outline="0" collapsedLevelsAreSubtotals="1" fieldPosition="0"/>
    </format>
    <format dxfId="222">
      <pivotArea field="7" type="button" dataOnly="0" labelOnly="1" outline="0" axis="axisRow" fieldPosition="0"/>
    </format>
    <format dxfId="221">
      <pivotArea dataOnly="0" labelOnly="1" fieldPosition="0">
        <references count="1">
          <reference field="7" count="0"/>
        </references>
      </pivotArea>
    </format>
    <format dxfId="22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19">
      <pivotArea dataOnly="0" labelOnly="1" grandRow="1" outline="0" fieldPosition="0"/>
    </format>
    <format dxfId="21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4.xml><?xml version="1.0" encoding="utf-8"?>
<pivotTableDefinition xmlns="http://schemas.openxmlformats.org/spreadsheetml/2006/main" name="TablaDinámica20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26:D339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6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22">
    <format dxfId="248">
      <pivotArea outline="0" collapsedLevelsAreSubtotals="1" fieldPosition="0"/>
    </format>
    <format dxfId="247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46">
      <pivotArea field="7" type="button" dataOnly="0" labelOnly="1" outline="0" axis="axisRow" fieldPosition="0"/>
    </format>
    <format dxfId="2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44">
      <pivotArea type="all" dataOnly="0" outline="0" fieldPosition="0"/>
    </format>
    <format dxfId="243">
      <pivotArea outline="0" collapsedLevelsAreSubtotals="1" fieldPosition="0"/>
    </format>
    <format dxfId="242">
      <pivotArea field="7" type="button" dataOnly="0" labelOnly="1" outline="0" axis="axisRow" fieldPosition="0"/>
    </format>
    <format dxfId="241">
      <pivotArea dataOnly="0" labelOnly="1" fieldPosition="0">
        <references count="1">
          <reference field="7" count="0"/>
        </references>
      </pivotArea>
    </format>
    <format dxfId="24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39">
      <pivotArea dataOnly="0" labelOnly="1" grandRow="1" outline="0" fieldPosition="0"/>
    </format>
    <format dxfId="23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3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36">
      <pivotArea grandRow="1" outline="0" collapsedLevelsAreSubtotals="1" fieldPosition="0"/>
    </format>
    <format dxfId="235">
      <pivotArea dataOnly="0" labelOnly="1" grandRow="1" outline="0" fieldPosition="0"/>
    </format>
    <format dxfId="234">
      <pivotArea type="all" dataOnly="0" outline="0" fieldPosition="0"/>
    </format>
    <format dxfId="233">
      <pivotArea outline="0" collapsedLevelsAreSubtotals="1" fieldPosition="0"/>
    </format>
    <format dxfId="232">
      <pivotArea field="7" type="button" dataOnly="0" labelOnly="1" outline="0" axis="axisRow" fieldPosition="0"/>
    </format>
    <format dxfId="231">
      <pivotArea dataOnly="0" labelOnly="1" fieldPosition="0">
        <references count="1">
          <reference field="7" count="0"/>
        </references>
      </pivotArea>
    </format>
    <format dxfId="230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29">
      <pivotArea dataOnly="0" labelOnly="1" grandRow="1" outline="0" fieldPosition="0"/>
    </format>
    <format dxfId="228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2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5.xml><?xml version="1.0" encoding="utf-8"?>
<pivotTableDefinition xmlns="http://schemas.openxmlformats.org/spreadsheetml/2006/main" name="TablaDinámica29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97:D510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5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258">
      <pivotArea outline="0" collapsedLevelsAreSubtotals="1" fieldPosition="0"/>
    </format>
    <format dxfId="257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56">
      <pivotArea type="all" dataOnly="0" outline="0" fieldPosition="0"/>
    </format>
    <format dxfId="255">
      <pivotArea outline="0" collapsedLevelsAreSubtotals="1" fieldPosition="0"/>
    </format>
    <format dxfId="254">
      <pivotArea field="7" type="button" dataOnly="0" labelOnly="1" outline="0" axis="axisRow" fieldPosition="0"/>
    </format>
    <format dxfId="253">
      <pivotArea dataOnly="0" labelOnly="1" fieldPosition="0">
        <references count="1">
          <reference field="7" count="0"/>
        </references>
      </pivotArea>
    </format>
    <format dxfId="252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51">
      <pivotArea dataOnly="0" labelOnly="1" grandRow="1" outline="0" fieldPosition="0"/>
    </format>
    <format dxfId="250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4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6.xml><?xml version="1.0" encoding="utf-8"?>
<pivotTableDefinition xmlns="http://schemas.openxmlformats.org/spreadsheetml/2006/main" name="TablaDinámica2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6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2">
    <format dxfId="270">
      <pivotArea outline="0" collapsedLevelsAreSubtotals="1" fieldPosition="0"/>
    </format>
    <format dxfId="26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68">
      <pivotArea field="7" type="button" dataOnly="0" labelOnly="1" outline="0" axis="axisRow" fieldPosition="0"/>
    </format>
    <format dxfId="2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6">
      <pivotArea type="all" dataOnly="0" outline="0" fieldPosition="0"/>
    </format>
    <format dxfId="265">
      <pivotArea outline="0" collapsedLevelsAreSubtotals="1" fieldPosition="0"/>
    </format>
    <format dxfId="264">
      <pivotArea field="7" type="button" dataOnly="0" labelOnly="1" outline="0" axis="axisRow" fieldPosition="0"/>
    </format>
    <format dxfId="263">
      <pivotArea dataOnly="0" labelOnly="1" fieldPosition="0">
        <references count="1">
          <reference field="7" count="0"/>
        </references>
      </pivotArea>
    </format>
    <format dxfId="262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61">
      <pivotArea dataOnly="0" labelOnly="1" grandRow="1" outline="0" fieldPosition="0"/>
    </format>
    <format dxfId="260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5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7.xml><?xml version="1.0" encoding="utf-8"?>
<pivotTableDefinition xmlns="http://schemas.openxmlformats.org/spreadsheetml/2006/main" name="TablaDinámica11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55:D168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280">
      <pivotArea outline="0" collapsedLevelsAreSubtotals="1" fieldPosition="0"/>
    </format>
    <format dxfId="27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78">
      <pivotArea type="all" dataOnly="0" outline="0" fieldPosition="0"/>
    </format>
    <format dxfId="277">
      <pivotArea outline="0" collapsedLevelsAreSubtotals="1" fieldPosition="0"/>
    </format>
    <format dxfId="276">
      <pivotArea field="7" type="button" dataOnly="0" labelOnly="1" outline="0" axis="axisRow" fieldPosition="0"/>
    </format>
    <format dxfId="275">
      <pivotArea dataOnly="0" labelOnly="1" fieldPosition="0">
        <references count="1">
          <reference field="7" count="0"/>
        </references>
      </pivotArea>
    </format>
    <format dxfId="27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73">
      <pivotArea dataOnly="0" labelOnly="1" grandRow="1" outline="0" fieldPosition="0"/>
    </format>
    <format dxfId="27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8.xml><?xml version="1.0" encoding="utf-8"?>
<pivotTableDefinition xmlns="http://schemas.openxmlformats.org/spreadsheetml/2006/main" name="TablaDinámica16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50:D263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2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290">
      <pivotArea outline="0" collapsedLevelsAreSubtotals="1" fieldPosition="0"/>
    </format>
    <format dxfId="28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88">
      <pivotArea type="all" dataOnly="0" outline="0" fieldPosition="0"/>
    </format>
    <format dxfId="287">
      <pivotArea outline="0" collapsedLevelsAreSubtotals="1" fieldPosition="0"/>
    </format>
    <format dxfId="286">
      <pivotArea field="7" type="button" dataOnly="0" labelOnly="1" outline="0" axis="axisRow" fieldPosition="0"/>
    </format>
    <format dxfId="285">
      <pivotArea dataOnly="0" labelOnly="1" fieldPosition="0">
        <references count="1">
          <reference field="7" count="0"/>
        </references>
      </pivotArea>
    </format>
    <format dxfId="28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83">
      <pivotArea dataOnly="0" labelOnly="1" grandRow="1" outline="0" fieldPosition="0"/>
    </format>
    <format dxfId="28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8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9.xml><?xml version="1.0" encoding="utf-8"?>
<pivotTableDefinition xmlns="http://schemas.openxmlformats.org/spreadsheetml/2006/main" name="TablaDinámica24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02:D415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00">
      <pivotArea outline="0" collapsedLevelsAreSubtotals="1" fieldPosition="0"/>
    </format>
    <format dxfId="29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98">
      <pivotArea type="all" dataOnly="0" outline="0" fieldPosition="0"/>
    </format>
    <format dxfId="297">
      <pivotArea outline="0" collapsedLevelsAreSubtotals="1" fieldPosition="0"/>
    </format>
    <format dxfId="296">
      <pivotArea field="7" type="button" dataOnly="0" labelOnly="1" outline="0" axis="axisRow" fieldPosition="0"/>
    </format>
    <format dxfId="295">
      <pivotArea dataOnly="0" labelOnly="1" fieldPosition="0">
        <references count="1">
          <reference field="7" count="0"/>
        </references>
      </pivotArea>
    </format>
    <format dxfId="29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293">
      <pivotArea dataOnly="0" labelOnly="1" grandRow="1" outline="0" fieldPosition="0"/>
    </format>
    <format dxfId="29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29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TablaDinámica15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31:D244" firstHeaderRow="0" firstDataRow="1" firstDataCol="1" rowPageCount="1" colPageCount="1"/>
  <pivotFields count="32">
    <pivotField subtotalTop="0" showAll="0"/>
    <pivotField showAll="0"/>
    <pivotField showAll="0"/>
    <pivotField axis="axisPage" subtotalTop="0" showAll="0">
      <items count="37">
        <item x="31"/>
        <item x="2"/>
        <item x="27"/>
        <item x="9"/>
        <item x="3"/>
        <item x="10"/>
        <item x="11"/>
        <item x="4"/>
        <item x="12"/>
        <item x="28"/>
        <item x="5"/>
        <item x="13"/>
        <item x="16"/>
        <item x="14"/>
        <item x="15"/>
        <item x="32"/>
        <item x="18"/>
        <item x="33"/>
        <item x="17"/>
        <item x="19"/>
        <item x="20"/>
        <item x="6"/>
        <item x="21"/>
        <item x="29"/>
        <item x="7"/>
        <item x="22"/>
        <item x="30"/>
        <item x="23"/>
        <item x="24"/>
        <item x="25"/>
        <item x="26"/>
        <item x="34"/>
        <item x="35"/>
        <item x="1"/>
        <item x="0"/>
        <item x="8"/>
        <item t="default"/>
      </items>
    </pivotField>
    <pivotField subtotalTop="0" showAll="0"/>
    <pivotField showAll="0"/>
    <pivotField axis="axisRow" showAll="0">
      <items count="13">
        <item x="11"/>
        <item x="8"/>
        <item x="7"/>
        <item x="4"/>
        <item x="0"/>
        <item x="5"/>
        <item x="6"/>
        <item x="1"/>
        <item x="3"/>
        <item x="2"/>
        <item x="9"/>
        <item x="10"/>
        <item t="default"/>
      </items>
    </pivotField>
    <pivotField showAll="0"/>
    <pivotField showAll="0"/>
    <pivotField axis="axisRow" subtotalTop="0" showAll="0">
      <items count="3">
        <item sd="0"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item="11" hier="-1"/>
  </pageFields>
  <dataFields count="3">
    <dataField name="Suma de APR. VIGENTE" fld="24" baseField="0" baseItem="0"/>
    <dataField name="Suma de COMPROMISO" fld="28" baseField="0" baseItem="0"/>
    <dataField name="Suma de OBLIGACION" fld="29" baseField="0" baseItem="0"/>
  </dataFields>
  <formats count="10">
    <format dxfId="680">
      <pivotArea outline="0" collapsedLevelsAreSubtotals="1" fieldPosition="0"/>
    </format>
    <format dxfId="679">
      <pivotArea collapsedLevelsAreSubtotals="1" fieldPosition="0">
        <references count="2">
          <reference field="6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78">
      <pivotArea type="all" dataOnly="0" outline="0" fieldPosition="0"/>
    </format>
    <format dxfId="677">
      <pivotArea outline="0" collapsedLevelsAreSubtotals="1" fieldPosition="0"/>
    </format>
    <format dxfId="676">
      <pivotArea field="9" type="button" dataOnly="0" labelOnly="1" outline="0" axis="axisRow" fieldPosition="0"/>
    </format>
    <format dxfId="675">
      <pivotArea dataOnly="0" labelOnly="1" fieldPosition="0">
        <references count="1">
          <reference field="9" count="0"/>
        </references>
      </pivotArea>
    </format>
    <format dxfId="674">
      <pivotArea dataOnly="0" labelOnly="1" fieldPosition="0">
        <references count="1">
          <reference field="9" count="1" defaultSubtotal="1">
            <x v="1"/>
          </reference>
        </references>
      </pivotArea>
    </format>
    <format dxfId="673">
      <pivotArea dataOnly="0" labelOnly="1" grandRow="1" outline="0" fieldPosition="0"/>
    </format>
    <format dxfId="672">
      <pivotArea dataOnly="0" labelOnly="1" fieldPosition="0">
        <references count="2">
          <reference field="6" count="9">
            <x v="1"/>
            <x v="3"/>
            <x v="5"/>
            <x v="6"/>
            <x v="7"/>
            <x v="8"/>
            <x v="9"/>
            <x v="10"/>
            <x v="11"/>
          </reference>
          <reference field="9" count="1" selected="0">
            <x v="1"/>
          </reference>
        </references>
      </pivotArea>
    </format>
    <format dxfId="67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0.xml><?xml version="1.0" encoding="utf-8"?>
<pivotTableDefinition xmlns="http://schemas.openxmlformats.org/spreadsheetml/2006/main" name="TablaDinámica34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92:D605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30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10">
      <pivotArea outline="0" collapsedLevelsAreSubtotals="1" fieldPosition="0"/>
    </format>
    <format dxfId="30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08">
      <pivotArea type="all" dataOnly="0" outline="0" fieldPosition="0"/>
    </format>
    <format dxfId="307">
      <pivotArea outline="0" collapsedLevelsAreSubtotals="1" fieldPosition="0"/>
    </format>
    <format dxfId="306">
      <pivotArea field="7" type="button" dataOnly="0" labelOnly="1" outline="0" axis="axisRow" fieldPosition="0"/>
    </format>
    <format dxfId="305">
      <pivotArea dataOnly="0" labelOnly="1" fieldPosition="0">
        <references count="1">
          <reference field="7" count="0"/>
        </references>
      </pivotArea>
    </format>
    <format dxfId="30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03">
      <pivotArea dataOnly="0" labelOnly="1" grandRow="1" outline="0" fieldPosition="0"/>
    </format>
    <format dxfId="30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0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1.xml><?xml version="1.0" encoding="utf-8"?>
<pivotTableDefinition xmlns="http://schemas.openxmlformats.org/spreadsheetml/2006/main" name="TablaDinámica7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79:D92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4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20">
      <pivotArea outline="0" collapsedLevelsAreSubtotals="1" fieldPosition="0"/>
    </format>
    <format dxfId="31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18">
      <pivotArea type="all" dataOnly="0" outline="0" fieldPosition="0"/>
    </format>
    <format dxfId="317">
      <pivotArea outline="0" collapsedLevelsAreSubtotals="1" fieldPosition="0"/>
    </format>
    <format dxfId="316">
      <pivotArea field="7" type="button" dataOnly="0" labelOnly="1" outline="0" axis="axisRow" fieldPosition="0"/>
    </format>
    <format dxfId="315">
      <pivotArea dataOnly="0" labelOnly="1" fieldPosition="0">
        <references count="1">
          <reference field="7" count="0"/>
        </references>
      </pivotArea>
    </format>
    <format dxfId="31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13">
      <pivotArea dataOnly="0" labelOnly="1" grandRow="1" outline="0" fieldPosition="0"/>
    </format>
    <format dxfId="31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1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2.xml><?xml version="1.0" encoding="utf-8"?>
<pivotTableDefinition xmlns="http://schemas.openxmlformats.org/spreadsheetml/2006/main" name="TablaDinámica15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31:D244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1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30">
      <pivotArea outline="0" collapsedLevelsAreSubtotals="1" fieldPosition="0"/>
    </format>
    <format dxfId="32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28">
      <pivotArea type="all" dataOnly="0" outline="0" fieldPosition="0"/>
    </format>
    <format dxfId="327">
      <pivotArea outline="0" collapsedLevelsAreSubtotals="1" fieldPosition="0"/>
    </format>
    <format dxfId="326">
      <pivotArea field="7" type="button" dataOnly="0" labelOnly="1" outline="0" axis="axisRow" fieldPosition="0"/>
    </format>
    <format dxfId="325">
      <pivotArea dataOnly="0" labelOnly="1" fieldPosition="0">
        <references count="1">
          <reference field="7" count="0"/>
        </references>
      </pivotArea>
    </format>
    <format dxfId="32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23">
      <pivotArea dataOnly="0" labelOnly="1" grandRow="1" outline="0" fieldPosition="0"/>
    </format>
    <format dxfId="32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2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3.xml><?xml version="1.0" encoding="utf-8"?>
<pivotTableDefinition xmlns="http://schemas.openxmlformats.org/spreadsheetml/2006/main" name="TablaDinámica28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78:D491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4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40">
      <pivotArea outline="0" collapsedLevelsAreSubtotals="1" fieldPosition="0"/>
    </format>
    <format dxfId="33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38">
      <pivotArea type="all" dataOnly="0" outline="0" fieldPosition="0"/>
    </format>
    <format dxfId="337">
      <pivotArea outline="0" collapsedLevelsAreSubtotals="1" fieldPosition="0"/>
    </format>
    <format dxfId="336">
      <pivotArea field="7" type="button" dataOnly="0" labelOnly="1" outline="0" axis="axisRow" fieldPosition="0"/>
    </format>
    <format dxfId="335">
      <pivotArea dataOnly="0" labelOnly="1" fieldPosition="0">
        <references count="1">
          <reference field="7" count="0"/>
        </references>
      </pivotArea>
    </format>
    <format dxfId="33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33">
      <pivotArea dataOnly="0" labelOnly="1" grandRow="1" outline="0" fieldPosition="0"/>
    </format>
    <format dxfId="33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4.xml><?xml version="1.0" encoding="utf-8"?>
<pivotTableDefinition xmlns="http://schemas.openxmlformats.org/spreadsheetml/2006/main" name="TablaDinámica33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573:D586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9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50">
      <pivotArea outline="0" collapsedLevelsAreSubtotals="1" fieldPosition="0"/>
    </format>
    <format dxfId="349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48">
      <pivotArea type="all" dataOnly="0" outline="0" fieldPosition="0"/>
    </format>
    <format dxfId="347">
      <pivotArea outline="0" collapsedLevelsAreSubtotals="1" fieldPosition="0"/>
    </format>
    <format dxfId="346">
      <pivotArea field="7" type="button" dataOnly="0" labelOnly="1" outline="0" axis="axisRow" fieldPosition="0"/>
    </format>
    <format dxfId="345">
      <pivotArea dataOnly="0" labelOnly="1" fieldPosition="0">
        <references count="1">
          <reference field="7" count="0"/>
        </references>
      </pivotArea>
    </format>
    <format dxfId="344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43">
      <pivotArea dataOnly="0" labelOnly="1" grandRow="1" outline="0" fieldPosition="0"/>
    </format>
    <format dxfId="342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4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5.xml><?xml version="1.0" encoding="utf-8"?>
<pivotTableDefinition xmlns="http://schemas.openxmlformats.org/spreadsheetml/2006/main" name="TablaDinámica38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70:E677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7">
    <i>
      <x/>
    </i>
    <i>
      <x v="1"/>
    </i>
    <i r="1">
      <x v="6"/>
    </i>
    <i r="1">
      <x v="8"/>
    </i>
    <i r="1">
      <x v="9"/>
    </i>
    <i t="default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34" hier="-1"/>
  </pageFields>
  <dataFields count="4">
    <dataField name="Suma de APR. VIGENTE" fld="22" baseField="0" baseItem="0"/>
    <dataField name="Suma de APR BLOQUEADA" fld="23" baseField="0" baseItem="0"/>
    <dataField name="Suma de COMPROMISO" fld="26" baseField="0" baseItem="0"/>
    <dataField name="Suma de OBLIGACION" fld="27" baseField="0" baseItem="0"/>
  </dataFields>
  <formats count="2">
    <format dxfId="352">
      <pivotArea outline="0" collapsedLevelsAreSubtotals="1" fieldPosition="0"/>
    </format>
    <format dxfId="351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6.xml><?xml version="1.0" encoding="utf-8"?>
<pivotTableDefinition xmlns="http://schemas.openxmlformats.org/spreadsheetml/2006/main" name="TablaDinámica10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136:D149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7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62">
      <pivotArea outline="0" collapsedLevelsAreSubtotals="1" fieldPosition="0"/>
    </format>
    <format dxfId="361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60">
      <pivotArea type="all" dataOnly="0" outline="0" fieldPosition="0"/>
    </format>
    <format dxfId="359">
      <pivotArea outline="0" collapsedLevelsAreSubtotals="1" fieldPosition="0"/>
    </format>
    <format dxfId="358">
      <pivotArea field="7" type="button" dataOnly="0" labelOnly="1" outline="0" axis="axisRow" fieldPosition="0"/>
    </format>
    <format dxfId="357">
      <pivotArea dataOnly="0" labelOnly="1" fieldPosition="0">
        <references count="1">
          <reference field="7" count="0"/>
        </references>
      </pivotArea>
    </format>
    <format dxfId="356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55">
      <pivotArea dataOnly="0" labelOnly="1" grandRow="1" outline="0" fieldPosition="0"/>
    </format>
    <format dxfId="354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5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7.xml><?xml version="1.0" encoding="utf-8"?>
<pivotTableDefinition xmlns="http://schemas.openxmlformats.org/spreadsheetml/2006/main" name="TablaDinámica19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07:D320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5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72">
      <pivotArea outline="0" collapsedLevelsAreSubtotals="1" fieldPosition="0"/>
    </format>
    <format dxfId="371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70">
      <pivotArea type="all" dataOnly="0" outline="0" fieldPosition="0"/>
    </format>
    <format dxfId="369">
      <pivotArea outline="0" collapsedLevelsAreSubtotals="1" fieldPosition="0"/>
    </format>
    <format dxfId="368">
      <pivotArea field="7" type="button" dataOnly="0" labelOnly="1" outline="0" axis="axisRow" fieldPosition="0"/>
    </format>
    <format dxfId="367">
      <pivotArea dataOnly="0" labelOnly="1" fieldPosition="0">
        <references count="1">
          <reference field="7" count="0"/>
        </references>
      </pivotArea>
    </format>
    <format dxfId="366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65">
      <pivotArea dataOnly="0" labelOnly="1" grandRow="1" outline="0" fieldPosition="0"/>
    </format>
    <format dxfId="364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6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8.xml><?xml version="1.0" encoding="utf-8"?>
<pivotTableDefinition xmlns="http://schemas.openxmlformats.org/spreadsheetml/2006/main" name="TablaDinámica23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83:D396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3">
    <i>
      <x/>
    </i>
    <i>
      <x v="1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19" hier="-1"/>
  </pageFields>
  <dataFields count="3">
    <dataField name="Suma de APR. VIGENTE" fld="22" baseField="0" baseItem="0"/>
    <dataField name="Suma de COMPROMISO" fld="26" baseField="0" baseItem="0"/>
    <dataField name="Suma de OBLIGACION" fld="27" baseField="0" baseItem="0"/>
  </dataFields>
  <formats count="10">
    <format dxfId="382">
      <pivotArea outline="0" collapsedLevelsAreSubtotals="1" fieldPosition="0"/>
    </format>
    <format dxfId="381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80">
      <pivotArea type="all" dataOnly="0" outline="0" fieldPosition="0"/>
    </format>
    <format dxfId="379">
      <pivotArea outline="0" collapsedLevelsAreSubtotals="1" fieldPosition="0"/>
    </format>
    <format dxfId="378">
      <pivotArea field="7" type="button" dataOnly="0" labelOnly="1" outline="0" axis="axisRow" fieldPosition="0"/>
    </format>
    <format dxfId="377">
      <pivotArea dataOnly="0" labelOnly="1" fieldPosition="0">
        <references count="1">
          <reference field="7" count="0"/>
        </references>
      </pivotArea>
    </format>
    <format dxfId="376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75">
      <pivotArea dataOnly="0" labelOnly="1" grandRow="1" outline="0" fieldPosition="0"/>
    </format>
    <format dxfId="374">
      <pivotArea dataOnly="0" labelOnly="1" fieldPosition="0">
        <references count="2">
          <reference field="4" count="9">
            <x v="1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9.xml><?xml version="1.0" encoding="utf-8"?>
<pivotTableDefinition xmlns="http://schemas.openxmlformats.org/spreadsheetml/2006/main" name="TablaDinámica37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649:E664" firstHeaderRow="0" firstDataRow="1" firstDataCol="1" rowPageCount="1" colPageCount="1"/>
  <pivotFields count="30">
    <pivotField subtotalTop="0" showAll="0"/>
    <pivotField axis="axisPage" subtotalTop="0" showAll="0">
      <items count="36">
        <item x="30"/>
        <item x="2"/>
        <item x="26"/>
        <item x="5"/>
        <item x="3"/>
        <item x="6"/>
        <item x="7"/>
        <item x="4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  <item t="default"/>
      </items>
    </pivotField>
    <pivotField subtotalTop="0" showAll="0"/>
    <pivotField subtotalTop="0" showAll="0"/>
    <pivotField axis="axisRow" showAll="0">
      <items count="13">
        <item x="10"/>
        <item x="11"/>
        <item x="9"/>
        <item x="5"/>
        <item x="3"/>
        <item x="6"/>
        <item x="2"/>
        <item x="4"/>
        <item x="1"/>
        <item x="0"/>
        <item x="7"/>
        <item x="8"/>
        <item t="default"/>
      </items>
    </pivotField>
    <pivotField showAll="0"/>
    <pivotField showAll="0"/>
    <pivotField axis="axisRow" subtotalTop="0" showAll="0">
      <items count="3">
        <item sd="0" x="1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141">
        <item x="118"/>
        <item x="129"/>
        <item x="97"/>
        <item x="91"/>
        <item x="96"/>
        <item x="87"/>
        <item x="65"/>
        <item x="11"/>
        <item x="108"/>
        <item x="110"/>
        <item x="109"/>
        <item x="82"/>
        <item x="37"/>
        <item x="61"/>
        <item x="38"/>
        <item x="116"/>
        <item x="83"/>
        <item x="105"/>
        <item x="127"/>
        <item x="137"/>
        <item x="99"/>
        <item x="1"/>
        <item x="2"/>
        <item x="80"/>
        <item x="22"/>
        <item x="26"/>
        <item x="20"/>
        <item x="19"/>
        <item x="31"/>
        <item x="120"/>
        <item x="44"/>
        <item x="94"/>
        <item x="77"/>
        <item x="123"/>
        <item x="41"/>
        <item x="90"/>
        <item x="58"/>
        <item x="12"/>
        <item x="106"/>
        <item x="45"/>
        <item x="125"/>
        <item x="62"/>
        <item x="59"/>
        <item x="33"/>
        <item x="36"/>
        <item x="66"/>
        <item x="98"/>
        <item x="93"/>
        <item x="10"/>
        <item x="13"/>
        <item x="34"/>
        <item x="32"/>
        <item x="35"/>
        <item x="136"/>
        <item x="104"/>
        <item x="102"/>
        <item x="133"/>
        <item x="92"/>
        <item x="88"/>
        <item x="101"/>
        <item x="111"/>
        <item x="72"/>
        <item x="103"/>
        <item x="135"/>
        <item x="89"/>
        <item x="27"/>
        <item x="100"/>
        <item x="39"/>
        <item x="40"/>
        <item x="16"/>
        <item x="29"/>
        <item x="6"/>
        <item x="121"/>
        <item x="79"/>
        <item x="46"/>
        <item x="124"/>
        <item x="53"/>
        <item x="57"/>
        <item x="117"/>
        <item x="76"/>
        <item x="8"/>
        <item x="43"/>
        <item x="114"/>
        <item x="3"/>
        <item x="75"/>
        <item x="64"/>
        <item x="42"/>
        <item x="52"/>
        <item x="69"/>
        <item x="74"/>
        <item x="68"/>
        <item x="47"/>
        <item x="81"/>
        <item x="7"/>
        <item x="95"/>
        <item x="25"/>
        <item x="23"/>
        <item x="18"/>
        <item x="17"/>
        <item x="24"/>
        <item x="48"/>
        <item x="49"/>
        <item x="122"/>
        <item x="131"/>
        <item x="132"/>
        <item x="0"/>
        <item x="86"/>
        <item x="28"/>
        <item x="30"/>
        <item x="50"/>
        <item x="5"/>
        <item x="126"/>
        <item x="78"/>
        <item x="54"/>
        <item x="55"/>
        <item x="56"/>
        <item x="73"/>
        <item x="9"/>
        <item x="134"/>
        <item x="107"/>
        <item x="112"/>
        <item x="119"/>
        <item x="113"/>
        <item x="84"/>
        <item x="21"/>
        <item x="14"/>
        <item x="15"/>
        <item x="63"/>
        <item x="67"/>
        <item x="130"/>
        <item x="60"/>
        <item x="138"/>
        <item x="85"/>
        <item x="51"/>
        <item x="139"/>
        <item x="70"/>
        <item x="71"/>
        <item x="128"/>
        <item x="115"/>
        <item x="4"/>
        <item t="default"/>
      </items>
    </pivotField>
    <pivotField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  <pivotField dataField="1" numFmtId="164" subtotalTop="0" showAll="0"/>
    <pivotField dataField="1" numFmtId="164" subtotalTop="0" showAll="0"/>
    <pivotField numFmtId="164" subtotalTop="0" showAll="0"/>
    <pivotField numFmtId="164" subtotalTop="0" showAll="0"/>
  </pivotFields>
  <rowFields count="2">
    <field x="7"/>
    <field x="4"/>
  </rowFields>
  <rowItems count="15">
    <i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33" hier="-1"/>
  </pageFields>
  <dataFields count="4">
    <dataField name="Suma de APR. VIGENTE" fld="22" baseField="0" baseItem="0"/>
    <dataField name="Suma de APR BLOQUEADA" fld="23" baseField="0" baseItem="0"/>
    <dataField name="Suma de COMPROMISO" fld="26" baseField="0" baseItem="0"/>
    <dataField name="Suma de OBLIGACION" fld="27" baseField="0" baseItem="0"/>
  </dataFields>
  <formats count="12">
    <format dxfId="394">
      <pivotArea outline="0" collapsedLevelsAreSubtotals="1" fieldPosition="0"/>
    </format>
    <format dxfId="393">
      <pivotArea collapsedLevelsAreSubtotals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92">
      <pivotArea grandRow="1" outline="0" collapsedLevelsAreSubtotals="1" fieldPosition="0"/>
    </format>
    <format dxfId="391">
      <pivotArea dataOnly="0" labelOnly="1" grandRow="1" outline="0" fieldPosition="0"/>
    </format>
    <format dxfId="390">
      <pivotArea type="all" dataOnly="0" outline="0" fieldPosition="0"/>
    </format>
    <format dxfId="389">
      <pivotArea outline="0" collapsedLevelsAreSubtotals="1" fieldPosition="0"/>
    </format>
    <format dxfId="388">
      <pivotArea field="7" type="button" dataOnly="0" labelOnly="1" outline="0" axis="axisRow" fieldPosition="0"/>
    </format>
    <format dxfId="387">
      <pivotArea dataOnly="0" labelOnly="1" fieldPosition="0">
        <references count="1">
          <reference field="7" count="0"/>
        </references>
      </pivotArea>
    </format>
    <format dxfId="386">
      <pivotArea dataOnly="0" labelOnly="1" fieldPosition="0">
        <references count="1">
          <reference field="7" count="1" defaultSubtotal="1">
            <x v="1"/>
          </reference>
        </references>
      </pivotArea>
    </format>
    <format dxfId="385">
      <pivotArea dataOnly="0" labelOnly="1" grandRow="1" outline="0" fieldPosition="0"/>
    </format>
    <format dxfId="384">
      <pivotArea dataOnly="0" labelOnly="1" fieldPosition="0">
        <references count="2">
          <reference field="4" count="11">
            <x v="0"/>
            <x v="1"/>
            <x v="2"/>
            <x v="3"/>
            <x v="5"/>
            <x v="6"/>
            <x v="7"/>
            <x v="8"/>
            <x v="9"/>
            <x v="10"/>
            <x v="11"/>
          </reference>
          <reference field="7" count="1" selected="0">
            <x v="1"/>
          </reference>
        </references>
      </pivotArea>
    </format>
    <format dxfId="38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3" name="Tabla3" displayName="Tabla3" ref="A1:AD2014" totalsRowShown="0" headerRowDxfId="108" dataDxfId="106" headerRowBorderDxfId="107" tableBorderDxfId="105" totalsRowBorderDxfId="104">
  <tableColumns count="30">
    <tableColumn id="1" name="UEJ" dataDxfId="103"/>
    <tableColumn id="2" name="NOMBRE UEJ" dataDxfId="102"/>
    <tableColumn id="3" name="RUBRO" dataDxfId="101"/>
    <tableColumn id="4" name="RUBRO AGREGADO" dataDxfId="100">
      <calculatedColumnFormula>H2&amp;"-"&amp;I2&amp;"-"&amp;J2&amp;"-"&amp;K2</calculatedColumnFormula>
    </tableColumn>
    <tableColumn id="28" name="Proyecto" dataDxfId="99">
      <calculatedColumnFormula>VLOOKUP(Tabla3[[#This Row],[RUBRO]],Tabla6[[RUBRO]:[Respon Plan]],2,0)</calculatedColumnFormula>
    </tableColumn>
    <tableColumn id="29" name="RESPONSABLE" dataDxfId="98">
      <calculatedColumnFormula>VLOOKUP(Tabla3[[#This Row],[RUBRO]],Tabla6[[RUBRO]:[Respon Plan]],3,0)</calculatedColumnFormula>
    </tableColumn>
    <tableColumn id="30" name="RESPON PLAN" dataDxfId="97">
      <calculatedColumnFormula>VLOOKUP(Tabla3[[#This Row],[RUBRO]],Tabla6[[RUBRO]:[Respon Plan]],4,0)</calculatedColumnFormula>
    </tableColumn>
    <tableColumn id="5" name="TIPO" dataDxfId="96"/>
    <tableColumn id="6" name="CTA" dataDxfId="95"/>
    <tableColumn id="7" name="SUB_x000a_CTA" dataDxfId="94"/>
    <tableColumn id="8" name="OBJ" dataDxfId="93"/>
    <tableColumn id="9" name="ORD" dataDxfId="92"/>
    <tableColumn id="10" name="SOR_x000a_ORD" dataDxfId="91"/>
    <tableColumn id="11" name="ITEM" dataDxfId="90"/>
    <tableColumn id="12" name="SUB_x000a_ITEM" dataDxfId="89"/>
    <tableColumn id="13" name="FUENTE" dataDxfId="88"/>
    <tableColumn id="14" name="REC" dataDxfId="87"/>
    <tableColumn id="15" name="SIT" dataDxfId="86"/>
    <tableColumn id="16" name="DESCRIPCION" dataDxfId="85"/>
    <tableColumn id="17" name="APR. INICIAL" dataDxfId="84"/>
    <tableColumn id="18" name="APR. ADICIONADA" dataDxfId="83"/>
    <tableColumn id="19" name="APR. REDUCIDA" dataDxfId="82"/>
    <tableColumn id="20" name="APR. VIGENTE" dataDxfId="81"/>
    <tableColumn id="21" name="APR BLOQUEADA" dataDxfId="80"/>
    <tableColumn id="22" name="CDP" dataDxfId="79"/>
    <tableColumn id="23" name="APR. DISPONIBLE" dataDxfId="78"/>
    <tableColumn id="24" name="COMPROMISO" dataDxfId="77"/>
    <tableColumn id="25" name="OBLIGACION" dataDxfId="76"/>
    <tableColumn id="26" name="ORDEN PAGO" dataDxfId="75"/>
    <tableColumn id="27" name="PAGOS" dataDxfId="7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AD2208" totalsRowShown="0" headerRowDxfId="73" dataDxfId="71" headerRowBorderDxfId="72" tableBorderDxfId="70" totalsRowBorderDxfId="69">
  <autoFilter ref="A1:AD2208">
    <filterColumn colId="4">
      <filters>
        <filter val="COMUNICACIONES"/>
        <filter val="CONSTRUCCION"/>
        <filter val="EVALUACION"/>
        <filter val="FAMILIA"/>
        <filter val="GENERACIONES"/>
        <filter val="MODELO INTERVENCION"/>
        <filter val="NUTRICION"/>
        <filter val="PRIMERA INFANCIA"/>
        <filter val="PROTECCION"/>
        <filter val="SNBF"/>
        <filter val="TECNOLOGIA"/>
      </filters>
    </filterColumn>
  </autoFilter>
  <tableColumns count="30">
    <tableColumn id="1" name="UEJ" dataDxfId="68"/>
    <tableColumn id="2" name="NOMBRE UEJ" dataDxfId="67"/>
    <tableColumn id="3" name="RUBRO" dataDxfId="66"/>
    <tableColumn id="4" name="RUBRO AGREGADO" dataDxfId="65"/>
    <tableColumn id="29" name="Proyecto" dataDxfId="64">
      <calculatedColumnFormula>VLOOKUP(Tabla2[[#This Row],[RUBRO]],Hoja9!$B$4:$M$1963,10,0)</calculatedColumnFormula>
    </tableColumn>
    <tableColumn id="30" name="RESPONSABLE" dataDxfId="63">
      <calculatedColumnFormula>VLOOKUP(Tabla2[[#This Row],[RUBRO]],Hoja9!$B$4:$M$1963,11,0)</calculatedColumnFormula>
    </tableColumn>
    <tableColumn id="31" name="RESPON PLAN" dataDxfId="62">
      <calculatedColumnFormula>VLOOKUP(Tabla2[[#This Row],[RUBRO]],Hoja9!$B$4:$M$1963,12,0)</calculatedColumnFormula>
    </tableColumn>
    <tableColumn id="5" name="TIPO" dataDxfId="61"/>
    <tableColumn id="6" name="CTA" dataDxfId="60"/>
    <tableColumn id="7" name="SUB_x000a_CTA" dataDxfId="59"/>
    <tableColumn id="8" name="OBJ" dataDxfId="58"/>
    <tableColumn id="9" name="ORD" dataDxfId="57"/>
    <tableColumn id="10" name="SOR_x000a_ORD" dataDxfId="56"/>
    <tableColumn id="11" name="ITEM" dataDxfId="55"/>
    <tableColumn id="12" name="SUB_x000a_ITEM" dataDxfId="54"/>
    <tableColumn id="13" name="FUENTE" dataDxfId="53"/>
    <tableColumn id="14" name="REC" dataDxfId="52"/>
    <tableColumn id="15" name="SIT" dataDxfId="51"/>
    <tableColumn id="16" name="DESCRIPCION" dataDxfId="50"/>
    <tableColumn id="17" name="APR. INICIAL" dataDxfId="49"/>
    <tableColumn id="18" name="APR. ADICIONADA" dataDxfId="48"/>
    <tableColumn id="19" name="APR. REDUCIDA" dataDxfId="47"/>
    <tableColumn id="20" name="APR. VIGENTE" dataDxfId="46"/>
    <tableColumn id="21" name="APR BLOQUEADA" dataDxfId="45"/>
    <tableColumn id="22" name="CDP" dataDxfId="44"/>
    <tableColumn id="23" name="APR. DISPONIBLE" dataDxfId="43"/>
    <tableColumn id="24" name="COMPROMISO" dataDxfId="42"/>
    <tableColumn id="25" name="OBLIGACION" dataDxfId="41"/>
    <tableColumn id="26" name="ORDEN PAGO" dataDxfId="40"/>
    <tableColumn id="27" name="PAGOS" dataDxfId="3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a1" displayName="Tabla1" ref="A1:AF2385" totalsRowShown="0" headerRowDxfId="38" dataDxfId="36" headerRowBorderDxfId="37" tableBorderDxfId="35" totalsRowBorderDxfId="34">
  <autoFilter ref="A1:AF2385">
    <filterColumn colId="6">
      <filters>
        <filter val="COMUNICACIONES"/>
        <filter val="CONTRUCCION"/>
        <filter val="EVALUACION"/>
        <filter val="FAMILIA"/>
        <filter val="GENERACIONES"/>
        <filter val="MODELO INTERVENCION"/>
        <filter val="NUTRICION"/>
        <filter val="PRIMERA INFANCIA"/>
        <filter val="PROTECCION"/>
        <filter val="SNBF"/>
        <filter val="TECNOLOGIA"/>
      </filters>
    </filterColumn>
  </autoFilter>
  <tableColumns count="32">
    <tableColumn id="1" name="UEJ" dataDxfId="33"/>
    <tableColumn id="2" name="REGIONAL" dataDxfId="32"/>
    <tableColumn id="3" name="Regionales" dataDxfId="31"/>
    <tableColumn id="4" name="NOMBRE UEJ" dataDxfId="30"/>
    <tableColumn id="5" name="RUBRO" dataDxfId="29"/>
    <tableColumn id="6" name="RUBRO2" dataDxfId="28"/>
    <tableColumn id="7" name="PROYECTO" dataDxfId="27"/>
    <tableColumn id="8" name="RESPONSABLE" dataDxfId="26"/>
    <tableColumn id="9" name="Respon Plan" dataDxfId="25"/>
    <tableColumn id="10" name="TIPO" dataDxfId="24"/>
    <tableColumn id="11" name="CTA" dataDxfId="23"/>
    <tableColumn id="12" name="SUB_x000a_CTA" dataDxfId="22"/>
    <tableColumn id="13" name="OBJ" dataDxfId="21"/>
    <tableColumn id="14" name="ORD" dataDxfId="20"/>
    <tableColumn id="15" name="SOR_x000a_ORD" dataDxfId="19"/>
    <tableColumn id="16" name="ITEM" dataDxfId="18"/>
    <tableColumn id="17" name="SUB_x000a_ITEM" dataDxfId="17"/>
    <tableColumn id="18" name="FUENTE" dataDxfId="16"/>
    <tableColumn id="19" name="REC" dataDxfId="15"/>
    <tableColumn id="20" name="SIT" dataDxfId="14"/>
    <tableColumn id="21" name="DESCRIPCION" dataDxfId="13"/>
    <tableColumn id="22" name="APR. INICIAL" dataDxfId="12"/>
    <tableColumn id="23" name="APR. ADICIONADA" dataDxfId="11"/>
    <tableColumn id="24" name="APR. REDUCIDA" dataDxfId="10"/>
    <tableColumn id="25" name="APR. VIGENTE" dataDxfId="9"/>
    <tableColumn id="26" name="APR BLOQUEADA" dataDxfId="8"/>
    <tableColumn id="27" name="CDP" dataDxfId="7"/>
    <tableColumn id="28" name="APR. DISPONIBLE" dataDxfId="6"/>
    <tableColumn id="29" name="COMPROMISO" dataDxfId="5"/>
    <tableColumn id="30" name="OBLIGACION" dataDxfId="4"/>
    <tableColumn id="31" name="ORDEN PAGO" dataDxfId="3"/>
    <tableColumn id="32" name="PAGOS" dataDxf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a6" displayName="Tabla6" ref="A2:E179" totalsRowShown="0">
  <autoFilter ref="A2:E179"/>
  <tableColumns count="5">
    <tableColumn id="1" name="Etiquetas de fila"/>
    <tableColumn id="2" name="RUBRO"/>
    <tableColumn id="3" name="PROYECTO"/>
    <tableColumn id="4" name="RESPONSABLE"/>
    <tableColumn id="5" name="Respon Pla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26" Type="http://schemas.openxmlformats.org/officeDocument/2006/relationships/pivotTable" Target="../pivotTables/pivotTable26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34" Type="http://schemas.openxmlformats.org/officeDocument/2006/relationships/pivotTable" Target="../pivotTables/pivotTable34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33" Type="http://schemas.openxmlformats.org/officeDocument/2006/relationships/pivotTable" Target="../pivotTables/pivotTable33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29" Type="http://schemas.openxmlformats.org/officeDocument/2006/relationships/pivotTable" Target="../pivotTables/pivotTable29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32" Type="http://schemas.openxmlformats.org/officeDocument/2006/relationships/pivotTable" Target="../pivotTables/pivotTable32.xml"/><Relationship Id="rId37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28" Type="http://schemas.openxmlformats.org/officeDocument/2006/relationships/pivotTable" Target="../pivotTables/pivotTable28.xml"/><Relationship Id="rId36" Type="http://schemas.openxmlformats.org/officeDocument/2006/relationships/pivotTable" Target="../pivotTables/pivotTable36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31" Type="http://schemas.openxmlformats.org/officeDocument/2006/relationships/pivotTable" Target="../pivotTables/pivotTable31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Relationship Id="rId27" Type="http://schemas.openxmlformats.org/officeDocument/2006/relationships/pivotTable" Target="../pivotTables/pivotTable27.xml"/><Relationship Id="rId30" Type="http://schemas.openxmlformats.org/officeDocument/2006/relationships/pivotTable" Target="../pivotTables/pivotTable30.xml"/><Relationship Id="rId35" Type="http://schemas.openxmlformats.org/officeDocument/2006/relationships/pivotTable" Target="../pivotTables/pivotTable3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44.xml"/><Relationship Id="rId13" Type="http://schemas.openxmlformats.org/officeDocument/2006/relationships/pivotTable" Target="../pivotTables/pivotTable49.xml"/><Relationship Id="rId18" Type="http://schemas.openxmlformats.org/officeDocument/2006/relationships/pivotTable" Target="../pivotTables/pivotTable54.xml"/><Relationship Id="rId26" Type="http://schemas.openxmlformats.org/officeDocument/2006/relationships/pivotTable" Target="../pivotTables/pivotTable62.xml"/><Relationship Id="rId3" Type="http://schemas.openxmlformats.org/officeDocument/2006/relationships/pivotTable" Target="../pivotTables/pivotTable39.xml"/><Relationship Id="rId21" Type="http://schemas.openxmlformats.org/officeDocument/2006/relationships/pivotTable" Target="../pivotTables/pivotTable57.xml"/><Relationship Id="rId34" Type="http://schemas.openxmlformats.org/officeDocument/2006/relationships/pivotTable" Target="../pivotTables/pivotTable70.xml"/><Relationship Id="rId7" Type="http://schemas.openxmlformats.org/officeDocument/2006/relationships/pivotTable" Target="../pivotTables/pivotTable43.xml"/><Relationship Id="rId12" Type="http://schemas.openxmlformats.org/officeDocument/2006/relationships/pivotTable" Target="../pivotTables/pivotTable48.xml"/><Relationship Id="rId17" Type="http://schemas.openxmlformats.org/officeDocument/2006/relationships/pivotTable" Target="../pivotTables/pivotTable53.xml"/><Relationship Id="rId25" Type="http://schemas.openxmlformats.org/officeDocument/2006/relationships/pivotTable" Target="../pivotTables/pivotTable61.xml"/><Relationship Id="rId33" Type="http://schemas.openxmlformats.org/officeDocument/2006/relationships/pivotTable" Target="../pivotTables/pivotTable69.xml"/><Relationship Id="rId2" Type="http://schemas.openxmlformats.org/officeDocument/2006/relationships/pivotTable" Target="../pivotTables/pivotTable38.xml"/><Relationship Id="rId16" Type="http://schemas.openxmlformats.org/officeDocument/2006/relationships/pivotTable" Target="../pivotTables/pivotTable52.xml"/><Relationship Id="rId20" Type="http://schemas.openxmlformats.org/officeDocument/2006/relationships/pivotTable" Target="../pivotTables/pivotTable56.xml"/><Relationship Id="rId29" Type="http://schemas.openxmlformats.org/officeDocument/2006/relationships/pivotTable" Target="../pivotTables/pivotTable65.xml"/><Relationship Id="rId1" Type="http://schemas.openxmlformats.org/officeDocument/2006/relationships/pivotTable" Target="../pivotTables/pivotTable37.xml"/><Relationship Id="rId6" Type="http://schemas.openxmlformats.org/officeDocument/2006/relationships/pivotTable" Target="../pivotTables/pivotTable42.xml"/><Relationship Id="rId11" Type="http://schemas.openxmlformats.org/officeDocument/2006/relationships/pivotTable" Target="../pivotTables/pivotTable47.xml"/><Relationship Id="rId24" Type="http://schemas.openxmlformats.org/officeDocument/2006/relationships/pivotTable" Target="../pivotTables/pivotTable60.xml"/><Relationship Id="rId32" Type="http://schemas.openxmlformats.org/officeDocument/2006/relationships/pivotTable" Target="../pivotTables/pivotTable68.xml"/><Relationship Id="rId5" Type="http://schemas.openxmlformats.org/officeDocument/2006/relationships/pivotTable" Target="../pivotTables/pivotTable41.xml"/><Relationship Id="rId15" Type="http://schemas.openxmlformats.org/officeDocument/2006/relationships/pivotTable" Target="../pivotTables/pivotTable51.xml"/><Relationship Id="rId23" Type="http://schemas.openxmlformats.org/officeDocument/2006/relationships/pivotTable" Target="../pivotTables/pivotTable59.xml"/><Relationship Id="rId28" Type="http://schemas.openxmlformats.org/officeDocument/2006/relationships/pivotTable" Target="../pivotTables/pivotTable64.xml"/><Relationship Id="rId36" Type="http://schemas.openxmlformats.org/officeDocument/2006/relationships/pivotTable" Target="../pivotTables/pivotTable72.xml"/><Relationship Id="rId10" Type="http://schemas.openxmlformats.org/officeDocument/2006/relationships/pivotTable" Target="../pivotTables/pivotTable46.xml"/><Relationship Id="rId19" Type="http://schemas.openxmlformats.org/officeDocument/2006/relationships/pivotTable" Target="../pivotTables/pivotTable55.xml"/><Relationship Id="rId31" Type="http://schemas.openxmlformats.org/officeDocument/2006/relationships/pivotTable" Target="../pivotTables/pivotTable67.xml"/><Relationship Id="rId4" Type="http://schemas.openxmlformats.org/officeDocument/2006/relationships/pivotTable" Target="../pivotTables/pivotTable40.xml"/><Relationship Id="rId9" Type="http://schemas.openxmlformats.org/officeDocument/2006/relationships/pivotTable" Target="../pivotTables/pivotTable45.xml"/><Relationship Id="rId14" Type="http://schemas.openxmlformats.org/officeDocument/2006/relationships/pivotTable" Target="../pivotTables/pivotTable50.xml"/><Relationship Id="rId22" Type="http://schemas.openxmlformats.org/officeDocument/2006/relationships/pivotTable" Target="../pivotTables/pivotTable58.xml"/><Relationship Id="rId27" Type="http://schemas.openxmlformats.org/officeDocument/2006/relationships/pivotTable" Target="../pivotTables/pivotTable63.xml"/><Relationship Id="rId30" Type="http://schemas.openxmlformats.org/officeDocument/2006/relationships/pivotTable" Target="../pivotTables/pivotTable66.xml"/><Relationship Id="rId35" Type="http://schemas.openxmlformats.org/officeDocument/2006/relationships/pivotTable" Target="../pivotTables/pivotTable7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0.xml"/><Relationship Id="rId13" Type="http://schemas.openxmlformats.org/officeDocument/2006/relationships/pivotTable" Target="../pivotTables/pivotTable85.xml"/><Relationship Id="rId18" Type="http://schemas.openxmlformats.org/officeDocument/2006/relationships/pivotTable" Target="../pivotTables/pivotTable90.xml"/><Relationship Id="rId26" Type="http://schemas.openxmlformats.org/officeDocument/2006/relationships/pivotTable" Target="../pivotTables/pivotTable98.xml"/><Relationship Id="rId3" Type="http://schemas.openxmlformats.org/officeDocument/2006/relationships/pivotTable" Target="../pivotTables/pivotTable75.xml"/><Relationship Id="rId21" Type="http://schemas.openxmlformats.org/officeDocument/2006/relationships/pivotTable" Target="../pivotTables/pivotTable93.xml"/><Relationship Id="rId34" Type="http://schemas.openxmlformats.org/officeDocument/2006/relationships/pivotTable" Target="../pivotTables/pivotTable106.xml"/><Relationship Id="rId7" Type="http://schemas.openxmlformats.org/officeDocument/2006/relationships/pivotTable" Target="../pivotTables/pivotTable79.xml"/><Relationship Id="rId12" Type="http://schemas.openxmlformats.org/officeDocument/2006/relationships/pivotTable" Target="../pivotTables/pivotTable84.xml"/><Relationship Id="rId17" Type="http://schemas.openxmlformats.org/officeDocument/2006/relationships/pivotTable" Target="../pivotTables/pivotTable89.xml"/><Relationship Id="rId25" Type="http://schemas.openxmlformats.org/officeDocument/2006/relationships/pivotTable" Target="../pivotTables/pivotTable97.xml"/><Relationship Id="rId33" Type="http://schemas.openxmlformats.org/officeDocument/2006/relationships/pivotTable" Target="../pivotTables/pivotTable105.xml"/><Relationship Id="rId2" Type="http://schemas.openxmlformats.org/officeDocument/2006/relationships/pivotTable" Target="../pivotTables/pivotTable74.xml"/><Relationship Id="rId16" Type="http://schemas.openxmlformats.org/officeDocument/2006/relationships/pivotTable" Target="../pivotTables/pivotTable88.xml"/><Relationship Id="rId20" Type="http://schemas.openxmlformats.org/officeDocument/2006/relationships/pivotTable" Target="../pivotTables/pivotTable92.xml"/><Relationship Id="rId29" Type="http://schemas.openxmlformats.org/officeDocument/2006/relationships/pivotTable" Target="../pivotTables/pivotTable101.xml"/><Relationship Id="rId1" Type="http://schemas.openxmlformats.org/officeDocument/2006/relationships/pivotTable" Target="../pivotTables/pivotTable73.xml"/><Relationship Id="rId6" Type="http://schemas.openxmlformats.org/officeDocument/2006/relationships/pivotTable" Target="../pivotTables/pivotTable78.xml"/><Relationship Id="rId11" Type="http://schemas.openxmlformats.org/officeDocument/2006/relationships/pivotTable" Target="../pivotTables/pivotTable83.xml"/><Relationship Id="rId24" Type="http://schemas.openxmlformats.org/officeDocument/2006/relationships/pivotTable" Target="../pivotTables/pivotTable96.xml"/><Relationship Id="rId32" Type="http://schemas.openxmlformats.org/officeDocument/2006/relationships/pivotTable" Target="../pivotTables/pivotTable104.xml"/><Relationship Id="rId5" Type="http://schemas.openxmlformats.org/officeDocument/2006/relationships/pivotTable" Target="../pivotTables/pivotTable77.xml"/><Relationship Id="rId15" Type="http://schemas.openxmlformats.org/officeDocument/2006/relationships/pivotTable" Target="../pivotTables/pivotTable87.xml"/><Relationship Id="rId23" Type="http://schemas.openxmlformats.org/officeDocument/2006/relationships/pivotTable" Target="../pivotTables/pivotTable95.xml"/><Relationship Id="rId28" Type="http://schemas.openxmlformats.org/officeDocument/2006/relationships/pivotTable" Target="../pivotTables/pivotTable100.xml"/><Relationship Id="rId36" Type="http://schemas.openxmlformats.org/officeDocument/2006/relationships/pivotTable" Target="../pivotTables/pivotTable108.xml"/><Relationship Id="rId10" Type="http://schemas.openxmlformats.org/officeDocument/2006/relationships/pivotTable" Target="../pivotTables/pivotTable82.xml"/><Relationship Id="rId19" Type="http://schemas.openxmlformats.org/officeDocument/2006/relationships/pivotTable" Target="../pivotTables/pivotTable91.xml"/><Relationship Id="rId31" Type="http://schemas.openxmlformats.org/officeDocument/2006/relationships/pivotTable" Target="../pivotTables/pivotTable103.xml"/><Relationship Id="rId4" Type="http://schemas.openxmlformats.org/officeDocument/2006/relationships/pivotTable" Target="../pivotTables/pivotTable76.xml"/><Relationship Id="rId9" Type="http://schemas.openxmlformats.org/officeDocument/2006/relationships/pivotTable" Target="../pivotTables/pivotTable81.xml"/><Relationship Id="rId14" Type="http://schemas.openxmlformats.org/officeDocument/2006/relationships/pivotTable" Target="../pivotTables/pivotTable86.xml"/><Relationship Id="rId22" Type="http://schemas.openxmlformats.org/officeDocument/2006/relationships/pivotTable" Target="../pivotTables/pivotTable94.xml"/><Relationship Id="rId27" Type="http://schemas.openxmlformats.org/officeDocument/2006/relationships/pivotTable" Target="../pivotTables/pivotTable99.xml"/><Relationship Id="rId30" Type="http://schemas.openxmlformats.org/officeDocument/2006/relationships/pivotTable" Target="../pivotTables/pivotTable102.xml"/><Relationship Id="rId35" Type="http://schemas.openxmlformats.org/officeDocument/2006/relationships/pivotTable" Target="../pivotTables/pivotTable10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5"/>
  <sheetViews>
    <sheetView showGridLines="0" tabSelected="1" workbookViewId="0">
      <selection activeCell="G12" sqref="G12"/>
    </sheetView>
  </sheetViews>
  <sheetFormatPr baseColWidth="10" defaultRowHeight="15" x14ac:dyDescent="0.25"/>
  <cols>
    <col min="1" max="1" width="26.5703125" bestFit="1" customWidth="1"/>
    <col min="2" max="2" width="21.85546875" bestFit="1" customWidth="1"/>
    <col min="3" max="3" width="24.42578125" bestFit="1" customWidth="1"/>
    <col min="4" max="4" width="22.28515625" bestFit="1" customWidth="1"/>
    <col min="5" max="5" width="20.42578125" bestFit="1" customWidth="1"/>
  </cols>
  <sheetData>
    <row r="1" spans="1:5" x14ac:dyDescent="0.25">
      <c r="A1" s="48" t="s">
        <v>1</v>
      </c>
      <c r="B1" s="49" t="s">
        <v>460</v>
      </c>
    </row>
    <row r="3" spans="1:5" x14ac:dyDescent="0.25">
      <c r="A3" s="37" t="s">
        <v>591</v>
      </c>
      <c r="B3" s="37" t="s">
        <v>608</v>
      </c>
      <c r="C3" s="37" t="s">
        <v>610</v>
      </c>
      <c r="D3" s="37" t="s">
        <v>611</v>
      </c>
      <c r="E3" s="38" t="s">
        <v>612</v>
      </c>
    </row>
    <row r="4" spans="1:5" x14ac:dyDescent="0.25">
      <c r="A4" s="39" t="s">
        <v>40</v>
      </c>
      <c r="B4" s="40">
        <v>252912017</v>
      </c>
      <c r="C4" s="40">
        <v>241084566.00999999</v>
      </c>
      <c r="D4" s="40">
        <v>146938728.00999999</v>
      </c>
      <c r="E4" s="41">
        <f>+D4/B4</f>
        <v>0.58098752978590174</v>
      </c>
    </row>
    <row r="5" spans="1:5" x14ac:dyDescent="0.25">
      <c r="A5" s="39" t="s">
        <v>30</v>
      </c>
      <c r="B5" s="40"/>
      <c r="C5" s="40"/>
      <c r="D5" s="40"/>
      <c r="E5" s="41" t="e">
        <f t="shared" ref="E5:E15" si="0">+D5/B5</f>
        <v>#DIV/0!</v>
      </c>
    </row>
    <row r="6" spans="1:5" x14ac:dyDescent="0.25">
      <c r="A6" s="42" t="s">
        <v>524</v>
      </c>
      <c r="B6" s="40">
        <v>272251834</v>
      </c>
      <c r="C6" s="40">
        <v>122320968</v>
      </c>
      <c r="D6" s="40">
        <v>64619051</v>
      </c>
      <c r="E6" s="41">
        <f>+D6/B6</f>
        <v>0.23735028723442869</v>
      </c>
    </row>
    <row r="7" spans="1:5" x14ac:dyDescent="0.25">
      <c r="A7" s="42" t="s">
        <v>508</v>
      </c>
      <c r="B7" s="40">
        <v>821561710</v>
      </c>
      <c r="C7" s="40">
        <v>818209395</v>
      </c>
      <c r="D7" s="40">
        <v>476323076</v>
      </c>
      <c r="E7" s="41">
        <f>+D7/B7</f>
        <v>0.57977759942098572</v>
      </c>
    </row>
    <row r="8" spans="1:5" x14ac:dyDescent="0.25">
      <c r="A8" s="42" t="s">
        <v>513</v>
      </c>
      <c r="B8" s="40">
        <v>1085259248</v>
      </c>
      <c r="C8" s="40">
        <v>1072945566.6800001</v>
      </c>
      <c r="D8" s="40">
        <v>663166920.67999995</v>
      </c>
      <c r="E8" s="41">
        <f t="shared" si="0"/>
        <v>0.61106774432204602</v>
      </c>
    </row>
    <row r="9" spans="1:5" x14ac:dyDescent="0.25">
      <c r="A9" s="42" t="s">
        <v>517</v>
      </c>
      <c r="B9" s="40">
        <v>833139998</v>
      </c>
      <c r="C9" s="40">
        <v>776287903.15999997</v>
      </c>
      <c r="D9" s="40">
        <v>551680532.15999997</v>
      </c>
      <c r="E9" s="41">
        <f t="shared" si="0"/>
        <v>0.66217026368238285</v>
      </c>
    </row>
    <row r="10" spans="1:5" x14ac:dyDescent="0.25">
      <c r="A10" s="42" t="s">
        <v>497</v>
      </c>
      <c r="B10" s="40">
        <v>1584708260</v>
      </c>
      <c r="C10" s="40">
        <v>1582422573</v>
      </c>
      <c r="D10" s="40">
        <v>900643877</v>
      </c>
      <c r="E10" s="41">
        <f t="shared" si="0"/>
        <v>0.56833418474136055</v>
      </c>
    </row>
    <row r="11" spans="1:5" x14ac:dyDescent="0.25">
      <c r="A11" s="42" t="s">
        <v>504</v>
      </c>
      <c r="B11" s="40">
        <v>13471967879</v>
      </c>
      <c r="C11" s="40">
        <v>13447037068</v>
      </c>
      <c r="D11" s="40">
        <v>11118313691</v>
      </c>
      <c r="E11" s="41">
        <f t="shared" si="0"/>
        <v>0.82529247329420541</v>
      </c>
    </row>
    <row r="12" spans="1:5" x14ac:dyDescent="0.25">
      <c r="A12" s="42" t="s">
        <v>501</v>
      </c>
      <c r="B12" s="40">
        <v>2406731765</v>
      </c>
      <c r="C12" s="40">
        <v>2390743201</v>
      </c>
      <c r="D12" s="40">
        <v>1601317464</v>
      </c>
      <c r="E12" s="41">
        <f t="shared" si="0"/>
        <v>0.66534937016547835</v>
      </c>
    </row>
    <row r="13" spans="1:5" x14ac:dyDescent="0.25">
      <c r="A13" s="42" t="s">
        <v>529</v>
      </c>
      <c r="B13" s="40">
        <v>95317103</v>
      </c>
      <c r="C13" s="40">
        <v>84365729</v>
      </c>
      <c r="D13" s="40">
        <v>59055322</v>
      </c>
      <c r="E13" s="41">
        <f t="shared" si="0"/>
        <v>0.61956689976194512</v>
      </c>
    </row>
    <row r="14" spans="1:5" x14ac:dyDescent="0.25">
      <c r="A14" s="42" t="s">
        <v>547</v>
      </c>
      <c r="B14" s="40">
        <v>50208588</v>
      </c>
      <c r="C14" s="40">
        <v>49203376</v>
      </c>
      <c r="D14" s="40">
        <v>35204776</v>
      </c>
      <c r="E14" s="41">
        <f t="shared" si="0"/>
        <v>0.70117040534977804</v>
      </c>
    </row>
    <row r="15" spans="1:5" x14ac:dyDescent="0.25">
      <c r="A15" s="39" t="s">
        <v>593</v>
      </c>
      <c r="B15" s="40">
        <v>20621146385</v>
      </c>
      <c r="C15" s="40">
        <v>20343535779.84</v>
      </c>
      <c r="D15" s="40">
        <v>15470324709.84</v>
      </c>
      <c r="E15" s="41">
        <f t="shared" si="0"/>
        <v>0.75021652147783835</v>
      </c>
    </row>
    <row r="16" spans="1:5" x14ac:dyDescent="0.25">
      <c r="A16" s="43" t="s">
        <v>592</v>
      </c>
      <c r="B16" s="44">
        <v>20874058402</v>
      </c>
      <c r="C16" s="44">
        <v>20584620345.849998</v>
      </c>
      <c r="D16" s="44">
        <v>15617263437.85</v>
      </c>
      <c r="E16" s="52">
        <f>+D16/B16</f>
        <v>0.74816612740499322</v>
      </c>
    </row>
    <row r="20" spans="1:5" x14ac:dyDescent="0.25">
      <c r="A20" s="37" t="s">
        <v>1</v>
      </c>
      <c r="B20" s="37" t="s">
        <v>71</v>
      </c>
    </row>
    <row r="22" spans="1:5" x14ac:dyDescent="0.25">
      <c r="A22" s="37" t="s">
        <v>591</v>
      </c>
      <c r="B22" s="37" t="s">
        <v>608</v>
      </c>
      <c r="C22" s="37" t="s">
        <v>610</v>
      </c>
      <c r="D22" s="37" t="s">
        <v>611</v>
      </c>
      <c r="E22" s="38" t="s">
        <v>612</v>
      </c>
    </row>
    <row r="23" spans="1:5" x14ac:dyDescent="0.25">
      <c r="A23" s="39" t="s">
        <v>40</v>
      </c>
      <c r="B23" s="40">
        <v>1140814611</v>
      </c>
      <c r="C23" s="40">
        <v>1001721746.95</v>
      </c>
      <c r="D23" s="40">
        <v>632259106.72000003</v>
      </c>
      <c r="E23" s="41">
        <f>+D23/B23</f>
        <v>0.55421722392368622</v>
      </c>
    </row>
    <row r="24" spans="1:5" x14ac:dyDescent="0.25">
      <c r="A24" s="39" t="s">
        <v>30</v>
      </c>
      <c r="B24" s="40"/>
      <c r="C24" s="40"/>
      <c r="D24" s="40"/>
      <c r="E24" s="41" t="e">
        <f t="shared" ref="E24:E35" si="1">+D24/B24</f>
        <v>#DIV/0!</v>
      </c>
    </row>
    <row r="25" spans="1:5" x14ac:dyDescent="0.25">
      <c r="A25" s="42" t="s">
        <v>524</v>
      </c>
      <c r="B25" s="40">
        <v>1174687905</v>
      </c>
      <c r="C25" s="40">
        <v>341502133.49000001</v>
      </c>
      <c r="D25" s="40">
        <v>196029875.49000001</v>
      </c>
      <c r="E25" s="41">
        <f t="shared" si="1"/>
        <v>0.16687826158387151</v>
      </c>
    </row>
    <row r="26" spans="1:5" x14ac:dyDescent="0.25">
      <c r="A26" s="42" t="s">
        <v>508</v>
      </c>
      <c r="B26" s="40">
        <v>6698482925</v>
      </c>
      <c r="C26" s="40">
        <v>6695939270</v>
      </c>
      <c r="D26" s="40">
        <v>3179042447</v>
      </c>
      <c r="E26" s="41">
        <f t="shared" si="1"/>
        <v>0.47459140862107968</v>
      </c>
    </row>
    <row r="27" spans="1:5" x14ac:dyDescent="0.25">
      <c r="A27" s="42" t="s">
        <v>513</v>
      </c>
      <c r="B27" s="40">
        <v>7470157720</v>
      </c>
      <c r="C27" s="40">
        <v>6767397289</v>
      </c>
      <c r="D27" s="40">
        <v>3183252166</v>
      </c>
      <c r="E27" s="41">
        <f t="shared" si="1"/>
        <v>0.42612917763133923</v>
      </c>
    </row>
    <row r="28" spans="1:5" x14ac:dyDescent="0.25">
      <c r="A28" s="42" t="s">
        <v>517</v>
      </c>
      <c r="B28" s="40">
        <v>2910518574</v>
      </c>
      <c r="C28" s="40">
        <v>2733838597.9899998</v>
      </c>
      <c r="D28" s="40">
        <v>2247160620.9899998</v>
      </c>
      <c r="E28" s="41">
        <f t="shared" si="1"/>
        <v>0.77208255637471146</v>
      </c>
    </row>
    <row r="29" spans="1:5" x14ac:dyDescent="0.25">
      <c r="A29" s="42" t="s">
        <v>497</v>
      </c>
      <c r="B29" s="40">
        <v>731376320</v>
      </c>
      <c r="C29" s="40">
        <v>669347028</v>
      </c>
      <c r="D29" s="40">
        <v>112418402</v>
      </c>
      <c r="E29" s="41">
        <f t="shared" si="1"/>
        <v>0.15370801450066088</v>
      </c>
    </row>
    <row r="30" spans="1:5" x14ac:dyDescent="0.25">
      <c r="A30" s="42" t="s">
        <v>504</v>
      </c>
      <c r="B30" s="40">
        <v>256690626413</v>
      </c>
      <c r="C30" s="40">
        <v>249519302257</v>
      </c>
      <c r="D30" s="40">
        <v>180098515805</v>
      </c>
      <c r="E30" s="41">
        <f t="shared" si="1"/>
        <v>0.70161703339814274</v>
      </c>
    </row>
    <row r="31" spans="1:5" x14ac:dyDescent="0.25">
      <c r="A31" s="42" t="s">
        <v>501</v>
      </c>
      <c r="B31" s="40">
        <v>117051328175</v>
      </c>
      <c r="C31" s="40">
        <v>116146358575</v>
      </c>
      <c r="D31" s="40">
        <v>83057422993</v>
      </c>
      <c r="E31" s="41">
        <f t="shared" si="1"/>
        <v>0.70958120926934964</v>
      </c>
    </row>
    <row r="32" spans="1:5" x14ac:dyDescent="0.25">
      <c r="A32" s="42" t="s">
        <v>529</v>
      </c>
      <c r="B32" s="40">
        <v>369319856</v>
      </c>
      <c r="C32" s="40">
        <v>344260306</v>
      </c>
      <c r="D32" s="40">
        <v>249859820</v>
      </c>
      <c r="E32" s="41">
        <f t="shared" si="1"/>
        <v>0.67654044574305261</v>
      </c>
    </row>
    <row r="33" spans="1:5" x14ac:dyDescent="0.25">
      <c r="A33" s="42" t="s">
        <v>547</v>
      </c>
      <c r="B33" s="40">
        <v>126159762</v>
      </c>
      <c r="C33" s="40">
        <v>121250333</v>
      </c>
      <c r="D33" s="40">
        <v>88057266</v>
      </c>
      <c r="E33" s="41">
        <f t="shared" si="1"/>
        <v>0.69798218230627285</v>
      </c>
    </row>
    <row r="34" spans="1:5" x14ac:dyDescent="0.25">
      <c r="A34" s="39" t="s">
        <v>593</v>
      </c>
      <c r="B34" s="40">
        <v>393222657650</v>
      </c>
      <c r="C34" s="40">
        <v>383339195789.47998</v>
      </c>
      <c r="D34" s="40">
        <v>272411759395.48001</v>
      </c>
      <c r="E34" s="41">
        <f t="shared" si="1"/>
        <v>0.69276719969160205</v>
      </c>
    </row>
    <row r="35" spans="1:5" x14ac:dyDescent="0.25">
      <c r="A35" s="43" t="s">
        <v>592</v>
      </c>
      <c r="B35" s="44">
        <v>394363472261</v>
      </c>
      <c r="C35" s="44">
        <v>384340917536.42999</v>
      </c>
      <c r="D35" s="44">
        <v>273044018502.20001</v>
      </c>
      <c r="E35" s="52">
        <f t="shared" si="1"/>
        <v>0.69236640233630053</v>
      </c>
    </row>
    <row r="39" spans="1:5" x14ac:dyDescent="0.25">
      <c r="A39" s="36" t="s">
        <v>1</v>
      </c>
      <c r="B39" s="36" t="s">
        <v>451</v>
      </c>
    </row>
    <row r="41" spans="1:5" x14ac:dyDescent="0.25">
      <c r="A41" s="36" t="s">
        <v>591</v>
      </c>
      <c r="B41" s="36" t="s">
        <v>608</v>
      </c>
      <c r="C41" s="36" t="s">
        <v>610</v>
      </c>
      <c r="D41" s="36" t="s">
        <v>611</v>
      </c>
      <c r="E41" s="38" t="s">
        <v>612</v>
      </c>
    </row>
    <row r="42" spans="1:5" x14ac:dyDescent="0.25">
      <c r="A42" s="39" t="s">
        <v>40</v>
      </c>
      <c r="B42" s="40">
        <v>132614405</v>
      </c>
      <c r="C42" s="40">
        <v>109106591.5</v>
      </c>
      <c r="D42" s="40">
        <v>80463718.659999996</v>
      </c>
      <c r="E42" s="41">
        <f>+D42/B42</f>
        <v>0.60674946028676147</v>
      </c>
    </row>
    <row r="43" spans="1:5" x14ac:dyDescent="0.25">
      <c r="A43" s="39" t="s">
        <v>30</v>
      </c>
      <c r="B43" s="40"/>
      <c r="C43" s="40"/>
      <c r="D43" s="40"/>
      <c r="E43" s="41" t="e">
        <f t="shared" ref="E43:E54" si="2">+D43/B43</f>
        <v>#DIV/0!</v>
      </c>
    </row>
    <row r="44" spans="1:5" x14ac:dyDescent="0.25">
      <c r="A44" s="42" t="s">
        <v>524</v>
      </c>
      <c r="B44" s="40">
        <v>252248269</v>
      </c>
      <c r="C44" s="40">
        <v>224541831</v>
      </c>
      <c r="D44" s="40">
        <v>154252946</v>
      </c>
      <c r="E44" s="41">
        <f t="shared" si="2"/>
        <v>0.61151240645381788</v>
      </c>
    </row>
    <row r="45" spans="1:5" x14ac:dyDescent="0.25">
      <c r="A45" s="42" t="s">
        <v>508</v>
      </c>
      <c r="B45" s="40">
        <v>2127060235</v>
      </c>
      <c r="C45" s="40">
        <v>2124678248</v>
      </c>
      <c r="D45" s="40">
        <v>1088506555.3</v>
      </c>
      <c r="E45" s="41">
        <f t="shared" si="2"/>
        <v>0.511742233430451</v>
      </c>
    </row>
    <row r="46" spans="1:5" x14ac:dyDescent="0.25">
      <c r="A46" s="42" t="s">
        <v>513</v>
      </c>
      <c r="B46" s="40">
        <v>1965498100</v>
      </c>
      <c r="C46" s="40">
        <v>1963767060</v>
      </c>
      <c r="D46" s="40">
        <v>874863371.88</v>
      </c>
      <c r="E46" s="41">
        <f t="shared" si="2"/>
        <v>0.44511026079343452</v>
      </c>
    </row>
    <row r="47" spans="1:5" x14ac:dyDescent="0.25">
      <c r="A47" s="42" t="s">
        <v>517</v>
      </c>
      <c r="B47" s="40">
        <v>820213985</v>
      </c>
      <c r="C47" s="40">
        <v>771350164</v>
      </c>
      <c r="D47" s="40">
        <v>516862644.51999998</v>
      </c>
      <c r="E47" s="41">
        <f t="shared" si="2"/>
        <v>0.63015585441401611</v>
      </c>
    </row>
    <row r="48" spans="1:5" x14ac:dyDescent="0.25">
      <c r="A48" s="42" t="s">
        <v>497</v>
      </c>
      <c r="B48" s="40">
        <v>536885394</v>
      </c>
      <c r="C48" s="40">
        <v>526938325</v>
      </c>
      <c r="D48" s="40">
        <v>228999473</v>
      </c>
      <c r="E48" s="41">
        <f t="shared" si="2"/>
        <v>0.42653325189919394</v>
      </c>
    </row>
    <row r="49" spans="1:5" x14ac:dyDescent="0.25">
      <c r="A49" s="42" t="s">
        <v>504</v>
      </c>
      <c r="B49" s="40">
        <v>30516802064</v>
      </c>
      <c r="C49" s="40">
        <v>30380123054</v>
      </c>
      <c r="D49" s="40">
        <v>25168337952.220001</v>
      </c>
      <c r="E49" s="41">
        <f t="shared" si="2"/>
        <v>0.82473707105472027</v>
      </c>
    </row>
    <row r="50" spans="1:5" x14ac:dyDescent="0.25">
      <c r="A50" s="42" t="s">
        <v>501</v>
      </c>
      <c r="B50" s="40">
        <v>5199263736</v>
      </c>
      <c r="C50" s="40">
        <v>5142918407</v>
      </c>
      <c r="D50" s="40">
        <v>3647309801</v>
      </c>
      <c r="E50" s="41">
        <f t="shared" si="2"/>
        <v>0.70150505652287221</v>
      </c>
    </row>
    <row r="51" spans="1:5" x14ac:dyDescent="0.25">
      <c r="A51" s="42" t="s">
        <v>529</v>
      </c>
      <c r="B51" s="40">
        <v>92136466</v>
      </c>
      <c r="C51" s="40">
        <v>89030641</v>
      </c>
      <c r="D51" s="40">
        <v>64428095.07</v>
      </c>
      <c r="E51" s="41">
        <f t="shared" si="2"/>
        <v>0.69926813852400205</v>
      </c>
    </row>
    <row r="52" spans="1:5" x14ac:dyDescent="0.25">
      <c r="A52" s="42" t="s">
        <v>547</v>
      </c>
      <c r="B52" s="40">
        <v>52793243</v>
      </c>
      <c r="C52" s="40">
        <v>49984464</v>
      </c>
      <c r="D52" s="40">
        <v>35949969.740000002</v>
      </c>
      <c r="E52" s="41">
        <f t="shared" si="2"/>
        <v>0.68095778355574788</v>
      </c>
    </row>
    <row r="53" spans="1:5" x14ac:dyDescent="0.25">
      <c r="A53" s="39" t="s">
        <v>593</v>
      </c>
      <c r="B53" s="40">
        <v>41562901492</v>
      </c>
      <c r="C53" s="40">
        <v>41273332194</v>
      </c>
      <c r="D53" s="40">
        <v>31779510808.730003</v>
      </c>
      <c r="E53" s="41">
        <f t="shared" si="2"/>
        <v>0.76461242280803954</v>
      </c>
    </row>
    <row r="54" spans="1:5" x14ac:dyDescent="0.25">
      <c r="A54" s="46" t="s">
        <v>592</v>
      </c>
      <c r="B54" s="47">
        <v>41695515897</v>
      </c>
      <c r="C54" s="47">
        <v>41382438785.5</v>
      </c>
      <c r="D54" s="47">
        <v>31859974527.390003</v>
      </c>
      <c r="E54" s="45">
        <f t="shared" si="2"/>
        <v>0.76411033277759099</v>
      </c>
    </row>
    <row r="58" spans="1:5" x14ac:dyDescent="0.25">
      <c r="A58" s="37" t="s">
        <v>1</v>
      </c>
      <c r="B58" s="37" t="s">
        <v>403</v>
      </c>
    </row>
    <row r="60" spans="1:5" x14ac:dyDescent="0.25">
      <c r="A60" s="37" t="s">
        <v>591</v>
      </c>
      <c r="B60" s="37" t="s">
        <v>608</v>
      </c>
      <c r="C60" s="37" t="s">
        <v>610</v>
      </c>
      <c r="D60" s="37" t="s">
        <v>611</v>
      </c>
      <c r="E60" s="38" t="s">
        <v>612</v>
      </c>
    </row>
    <row r="61" spans="1:5" x14ac:dyDescent="0.25">
      <c r="A61" s="39" t="s">
        <v>40</v>
      </c>
      <c r="B61" s="40">
        <v>774376303</v>
      </c>
      <c r="C61" s="40">
        <v>752019321.70999992</v>
      </c>
      <c r="D61" s="40">
        <v>598452830.68000007</v>
      </c>
      <c r="E61" s="41">
        <f>+D61/B61</f>
        <v>0.7728191427882577</v>
      </c>
    </row>
    <row r="62" spans="1:5" x14ac:dyDescent="0.25">
      <c r="A62" s="39" t="s">
        <v>30</v>
      </c>
      <c r="B62" s="40"/>
      <c r="C62" s="40"/>
      <c r="D62" s="40"/>
      <c r="E62" s="41" t="e">
        <f t="shared" ref="E62:E73" si="3">+D62/B62</f>
        <v>#DIV/0!</v>
      </c>
    </row>
    <row r="63" spans="1:5" x14ac:dyDescent="0.25">
      <c r="A63" s="42" t="s">
        <v>524</v>
      </c>
      <c r="B63" s="40">
        <v>663146768</v>
      </c>
      <c r="C63" s="40">
        <v>599275967</v>
      </c>
      <c r="D63" s="40">
        <v>148089228</v>
      </c>
      <c r="E63" s="41">
        <f t="shared" si="3"/>
        <v>0.22331290016933325</v>
      </c>
    </row>
    <row r="64" spans="1:5" x14ac:dyDescent="0.25">
      <c r="A64" s="42" t="s">
        <v>508</v>
      </c>
      <c r="B64" s="40">
        <v>3064083331</v>
      </c>
      <c r="C64" s="40">
        <v>3052122412</v>
      </c>
      <c r="D64" s="40">
        <v>1933190811</v>
      </c>
      <c r="E64" s="41">
        <f t="shared" si="3"/>
        <v>0.63091978975946461</v>
      </c>
    </row>
    <row r="65" spans="1:5" x14ac:dyDescent="0.25">
      <c r="A65" s="42" t="s">
        <v>513</v>
      </c>
      <c r="B65" s="40">
        <v>2196694320</v>
      </c>
      <c r="C65" s="40">
        <v>2192192328</v>
      </c>
      <c r="D65" s="40">
        <v>938780183</v>
      </c>
      <c r="E65" s="41">
        <f t="shared" si="3"/>
        <v>0.42736040898034461</v>
      </c>
    </row>
    <row r="66" spans="1:5" x14ac:dyDescent="0.25">
      <c r="A66" s="42" t="s">
        <v>517</v>
      </c>
      <c r="B66" s="40">
        <v>1214890272</v>
      </c>
      <c r="C66" s="40">
        <v>1011616193.99</v>
      </c>
      <c r="D66" s="40">
        <v>795142617.31999993</v>
      </c>
      <c r="E66" s="41">
        <f t="shared" si="3"/>
        <v>0.65449747655893642</v>
      </c>
    </row>
    <row r="67" spans="1:5" x14ac:dyDescent="0.25">
      <c r="A67" s="42" t="s">
        <v>497</v>
      </c>
      <c r="B67" s="40">
        <v>784996553</v>
      </c>
      <c r="C67" s="40">
        <v>784813910</v>
      </c>
      <c r="D67" s="40">
        <v>396426199</v>
      </c>
      <c r="E67" s="41">
        <f t="shared" si="3"/>
        <v>0.50500374490179445</v>
      </c>
    </row>
    <row r="68" spans="1:5" x14ac:dyDescent="0.25">
      <c r="A68" s="42" t="s">
        <v>504</v>
      </c>
      <c r="B68" s="40">
        <v>183707799396</v>
      </c>
      <c r="C68" s="40">
        <v>171419816657</v>
      </c>
      <c r="D68" s="40">
        <v>130760648864</v>
      </c>
      <c r="E68" s="41">
        <f t="shared" si="3"/>
        <v>0.71178604987876826</v>
      </c>
    </row>
    <row r="69" spans="1:5" x14ac:dyDescent="0.25">
      <c r="A69" s="42" t="s">
        <v>501</v>
      </c>
      <c r="B69" s="40">
        <v>20707494776</v>
      </c>
      <c r="C69" s="40">
        <v>20622762577.32</v>
      </c>
      <c r="D69" s="40">
        <v>14860817748.299999</v>
      </c>
      <c r="E69" s="41">
        <f t="shared" si="3"/>
        <v>0.71765406240853902</v>
      </c>
    </row>
    <row r="70" spans="1:5" x14ac:dyDescent="0.25">
      <c r="A70" s="42" t="s">
        <v>529</v>
      </c>
      <c r="B70" s="40">
        <v>143259480</v>
      </c>
      <c r="C70" s="40">
        <v>129788185</v>
      </c>
      <c r="D70" s="40">
        <v>94895449</v>
      </c>
      <c r="E70" s="41">
        <f t="shared" si="3"/>
        <v>0.66240257887296539</v>
      </c>
    </row>
    <row r="71" spans="1:5" x14ac:dyDescent="0.25">
      <c r="A71" s="42" t="s">
        <v>547</v>
      </c>
      <c r="B71" s="40">
        <v>129643828</v>
      </c>
      <c r="C71" s="40">
        <v>127499476</v>
      </c>
      <c r="D71" s="40">
        <v>95892142</v>
      </c>
      <c r="E71" s="41">
        <f t="shared" si="3"/>
        <v>0.7396583661506817</v>
      </c>
    </row>
    <row r="72" spans="1:5" x14ac:dyDescent="0.25">
      <c r="A72" s="39" t="s">
        <v>593</v>
      </c>
      <c r="B72" s="40">
        <v>212612008724</v>
      </c>
      <c r="C72" s="40">
        <v>199939887706.31</v>
      </c>
      <c r="D72" s="40">
        <v>150023883241.62</v>
      </c>
      <c r="E72" s="41">
        <f t="shared" si="3"/>
        <v>0.70562281096912027</v>
      </c>
    </row>
    <row r="73" spans="1:5" x14ac:dyDescent="0.25">
      <c r="A73" s="43" t="s">
        <v>592</v>
      </c>
      <c r="B73" s="44">
        <v>213386385027</v>
      </c>
      <c r="C73" s="44">
        <v>200691907028.02002</v>
      </c>
      <c r="D73" s="44">
        <v>150622336072.29999</v>
      </c>
      <c r="E73" s="52">
        <f t="shared" si="3"/>
        <v>0.70586666554776489</v>
      </c>
    </row>
    <row r="77" spans="1:5" x14ac:dyDescent="0.25">
      <c r="A77" s="37" t="s">
        <v>1</v>
      </c>
      <c r="B77" s="37" t="s">
        <v>73</v>
      </c>
    </row>
    <row r="79" spans="1:5" x14ac:dyDescent="0.25">
      <c r="A79" s="37" t="s">
        <v>591</v>
      </c>
      <c r="B79" s="37" t="s">
        <v>608</v>
      </c>
      <c r="C79" s="37" t="s">
        <v>610</v>
      </c>
      <c r="D79" s="37" t="s">
        <v>611</v>
      </c>
      <c r="E79" s="38" t="s">
        <v>612</v>
      </c>
    </row>
    <row r="80" spans="1:5" x14ac:dyDescent="0.25">
      <c r="A80" s="39" t="s">
        <v>40</v>
      </c>
      <c r="B80" s="40">
        <v>2016715116</v>
      </c>
      <c r="C80" s="40">
        <v>1847871948</v>
      </c>
      <c r="D80" s="40">
        <v>1214595419</v>
      </c>
      <c r="E80" s="41">
        <f>+D80/B80</f>
        <v>0.60226425109018722</v>
      </c>
    </row>
    <row r="81" spans="1:5" x14ac:dyDescent="0.25">
      <c r="A81" s="39" t="s">
        <v>30</v>
      </c>
      <c r="B81" s="40"/>
      <c r="C81" s="40"/>
      <c r="D81" s="40"/>
      <c r="E81" s="41" t="e">
        <f t="shared" ref="E81:E92" si="4">+D81/B81</f>
        <v>#DIV/0!</v>
      </c>
    </row>
    <row r="82" spans="1:5" x14ac:dyDescent="0.25">
      <c r="A82" s="42" t="s">
        <v>524</v>
      </c>
      <c r="B82" s="40">
        <v>1526956629</v>
      </c>
      <c r="C82" s="40">
        <v>507169099</v>
      </c>
      <c r="D82" s="40">
        <v>202297773</v>
      </c>
      <c r="E82" s="41">
        <f t="shared" si="4"/>
        <v>0.13248429533488734</v>
      </c>
    </row>
    <row r="83" spans="1:5" x14ac:dyDescent="0.25">
      <c r="A83" s="42" t="s">
        <v>508</v>
      </c>
      <c r="B83" s="40">
        <v>3491091550</v>
      </c>
      <c r="C83" s="40">
        <v>3490951097</v>
      </c>
      <c r="D83" s="40">
        <v>1522163062</v>
      </c>
      <c r="E83" s="41">
        <f t="shared" si="4"/>
        <v>0.43601350471602501</v>
      </c>
    </row>
    <row r="84" spans="1:5" x14ac:dyDescent="0.25">
      <c r="A84" s="42" t="s">
        <v>513</v>
      </c>
      <c r="B84" s="40">
        <v>2230921560</v>
      </c>
      <c r="C84" s="40">
        <v>2230906560</v>
      </c>
      <c r="D84" s="40">
        <v>810753743</v>
      </c>
      <c r="E84" s="41">
        <f t="shared" si="4"/>
        <v>0.36341651698412919</v>
      </c>
    </row>
    <row r="85" spans="1:5" x14ac:dyDescent="0.25">
      <c r="A85" s="42" t="s">
        <v>517</v>
      </c>
      <c r="B85" s="40">
        <v>4482861178</v>
      </c>
      <c r="C85" s="40">
        <v>4366293107</v>
      </c>
      <c r="D85" s="40">
        <v>3593225574</v>
      </c>
      <c r="E85" s="41">
        <f t="shared" si="4"/>
        <v>0.80154736703292129</v>
      </c>
    </row>
    <row r="86" spans="1:5" x14ac:dyDescent="0.25">
      <c r="A86" s="42" t="s">
        <v>497</v>
      </c>
      <c r="B86" s="40">
        <v>0</v>
      </c>
      <c r="C86" s="40">
        <v>0</v>
      </c>
      <c r="D86" s="40">
        <v>0</v>
      </c>
      <c r="E86" s="41" t="e">
        <f t="shared" si="4"/>
        <v>#DIV/0!</v>
      </c>
    </row>
    <row r="87" spans="1:5" x14ac:dyDescent="0.25">
      <c r="A87" s="42" t="s">
        <v>504</v>
      </c>
      <c r="B87" s="40">
        <v>297157455890</v>
      </c>
      <c r="C87" s="40">
        <v>286645791861</v>
      </c>
      <c r="D87" s="40">
        <v>229511792454</v>
      </c>
      <c r="E87" s="41">
        <f t="shared" si="4"/>
        <v>0.77235750914141399</v>
      </c>
    </row>
    <row r="88" spans="1:5" x14ac:dyDescent="0.25">
      <c r="A88" s="42" t="s">
        <v>501</v>
      </c>
      <c r="B88" s="40">
        <v>145685949559</v>
      </c>
      <c r="C88" s="40">
        <v>144887158400</v>
      </c>
      <c r="D88" s="40">
        <v>103229720863</v>
      </c>
      <c r="E88" s="41">
        <f t="shared" si="4"/>
        <v>0.70857705341855193</v>
      </c>
    </row>
    <row r="89" spans="1:5" x14ac:dyDescent="0.25">
      <c r="A89" s="42" t="s">
        <v>529</v>
      </c>
      <c r="B89" s="40">
        <v>100829178</v>
      </c>
      <c r="C89" s="40">
        <v>93871870</v>
      </c>
      <c r="D89" s="40">
        <v>63088396</v>
      </c>
      <c r="E89" s="41">
        <f t="shared" si="4"/>
        <v>0.62569582784856181</v>
      </c>
    </row>
    <row r="90" spans="1:5" x14ac:dyDescent="0.25">
      <c r="A90" s="42" t="s">
        <v>547</v>
      </c>
      <c r="B90" s="40">
        <v>205305900</v>
      </c>
      <c r="C90" s="40">
        <v>205305900</v>
      </c>
      <c r="D90" s="40">
        <v>148070634</v>
      </c>
      <c r="E90" s="41">
        <f t="shared" si="4"/>
        <v>0.721219575277671</v>
      </c>
    </row>
    <row r="91" spans="1:5" x14ac:dyDescent="0.25">
      <c r="A91" s="39" t="s">
        <v>593</v>
      </c>
      <c r="B91" s="40">
        <v>454881371444</v>
      </c>
      <c r="C91" s="40">
        <v>442427447894</v>
      </c>
      <c r="D91" s="40">
        <v>339081112499</v>
      </c>
      <c r="E91" s="41">
        <f t="shared" si="4"/>
        <v>0.74542756372414765</v>
      </c>
    </row>
    <row r="92" spans="1:5" x14ac:dyDescent="0.25">
      <c r="A92" s="43" t="s">
        <v>592</v>
      </c>
      <c r="B92" s="44">
        <v>456898086560</v>
      </c>
      <c r="C92" s="44">
        <v>444275319842</v>
      </c>
      <c r="D92" s="44">
        <v>340295707918</v>
      </c>
      <c r="E92" s="52">
        <f t="shared" si="4"/>
        <v>0.74479565121425007</v>
      </c>
    </row>
    <row r="96" spans="1:5" x14ac:dyDescent="0.25">
      <c r="A96" s="37" t="s">
        <v>1</v>
      </c>
      <c r="B96" s="37" t="s">
        <v>411</v>
      </c>
    </row>
    <row r="98" spans="1:5" x14ac:dyDescent="0.25">
      <c r="A98" s="37" t="s">
        <v>591</v>
      </c>
      <c r="B98" s="37" t="s">
        <v>608</v>
      </c>
      <c r="C98" s="37" t="s">
        <v>610</v>
      </c>
      <c r="D98" s="37" t="s">
        <v>611</v>
      </c>
      <c r="E98" s="38" t="s">
        <v>612</v>
      </c>
    </row>
    <row r="99" spans="1:5" x14ac:dyDescent="0.25">
      <c r="A99" s="39" t="s">
        <v>40</v>
      </c>
      <c r="B99" s="40">
        <v>601288542</v>
      </c>
      <c r="C99" s="40">
        <v>494892682</v>
      </c>
      <c r="D99" s="40">
        <v>477999378</v>
      </c>
      <c r="E99" s="41">
        <f>+D99/B99</f>
        <v>0.79495840118636418</v>
      </c>
    </row>
    <row r="100" spans="1:5" x14ac:dyDescent="0.25">
      <c r="A100" s="39" t="s">
        <v>30</v>
      </c>
      <c r="B100" s="40"/>
      <c r="C100" s="40"/>
      <c r="D100" s="40"/>
      <c r="E100" s="41" t="e">
        <f t="shared" ref="E100:E111" si="5">+D100/B100</f>
        <v>#DIV/0!</v>
      </c>
    </row>
    <row r="101" spans="1:5" x14ac:dyDescent="0.25">
      <c r="A101" s="42" t="s">
        <v>524</v>
      </c>
      <c r="B101" s="40">
        <v>1059414663</v>
      </c>
      <c r="C101" s="40">
        <v>416527571</v>
      </c>
      <c r="D101" s="40">
        <v>278106049</v>
      </c>
      <c r="E101" s="41">
        <f t="shared" si="5"/>
        <v>0.26250915596398539</v>
      </c>
    </row>
    <row r="102" spans="1:5" x14ac:dyDescent="0.25">
      <c r="A102" s="42" t="s">
        <v>508</v>
      </c>
      <c r="B102" s="40">
        <v>3827949817</v>
      </c>
      <c r="C102" s="40">
        <v>3824404811</v>
      </c>
      <c r="D102" s="40">
        <v>1859436095</v>
      </c>
      <c r="E102" s="41">
        <f t="shared" si="5"/>
        <v>0.48575247427283608</v>
      </c>
    </row>
    <row r="103" spans="1:5" x14ac:dyDescent="0.25">
      <c r="A103" s="42" t="s">
        <v>513</v>
      </c>
      <c r="B103" s="40">
        <v>3035084020</v>
      </c>
      <c r="C103" s="40">
        <v>3019012410</v>
      </c>
      <c r="D103" s="40">
        <v>1252870040</v>
      </c>
      <c r="E103" s="41">
        <f t="shared" si="5"/>
        <v>0.41279583423196303</v>
      </c>
    </row>
    <row r="104" spans="1:5" x14ac:dyDescent="0.25">
      <c r="A104" s="42" t="s">
        <v>517</v>
      </c>
      <c r="B104" s="40">
        <v>1488964929</v>
      </c>
      <c r="C104" s="40">
        <v>1334201061</v>
      </c>
      <c r="D104" s="40">
        <v>1002807727</v>
      </c>
      <c r="E104" s="41">
        <f t="shared" si="5"/>
        <v>0.67349318138305192</v>
      </c>
    </row>
    <row r="105" spans="1:5" x14ac:dyDescent="0.25">
      <c r="A105" s="42" t="s">
        <v>497</v>
      </c>
      <c r="B105" s="40">
        <v>3682133107</v>
      </c>
      <c r="C105" s="40">
        <v>3680027419</v>
      </c>
      <c r="D105" s="40">
        <v>1391671275</v>
      </c>
      <c r="E105" s="41">
        <f t="shared" si="5"/>
        <v>0.3779524624882063</v>
      </c>
    </row>
    <row r="106" spans="1:5" x14ac:dyDescent="0.25">
      <c r="A106" s="42" t="s">
        <v>504</v>
      </c>
      <c r="B106" s="40">
        <v>231309774174</v>
      </c>
      <c r="C106" s="40">
        <v>227118855837</v>
      </c>
      <c r="D106" s="40">
        <v>180693071860</v>
      </c>
      <c r="E106" s="41">
        <f t="shared" si="5"/>
        <v>0.78117352587130973</v>
      </c>
    </row>
    <row r="107" spans="1:5" x14ac:dyDescent="0.25">
      <c r="A107" s="42" t="s">
        <v>501</v>
      </c>
      <c r="B107" s="40">
        <v>24862509881</v>
      </c>
      <c r="C107" s="40">
        <v>24518143860</v>
      </c>
      <c r="D107" s="40">
        <v>17196214112</v>
      </c>
      <c r="E107" s="41">
        <f t="shared" si="5"/>
        <v>0.69165237919689659</v>
      </c>
    </row>
    <row r="108" spans="1:5" x14ac:dyDescent="0.25">
      <c r="A108" s="42" t="s">
        <v>529</v>
      </c>
      <c r="B108" s="40">
        <v>220384739</v>
      </c>
      <c r="C108" s="40">
        <v>212035611</v>
      </c>
      <c r="D108" s="40">
        <v>157314387</v>
      </c>
      <c r="E108" s="41">
        <f t="shared" si="5"/>
        <v>0.71381706244187804</v>
      </c>
    </row>
    <row r="109" spans="1:5" x14ac:dyDescent="0.25">
      <c r="A109" s="42" t="s">
        <v>547</v>
      </c>
      <c r="B109" s="40">
        <v>135844417</v>
      </c>
      <c r="C109" s="40">
        <v>134641624</v>
      </c>
      <c r="D109" s="40">
        <v>98967378</v>
      </c>
      <c r="E109" s="41">
        <f t="shared" si="5"/>
        <v>0.72853474721747302</v>
      </c>
    </row>
    <row r="110" spans="1:5" x14ac:dyDescent="0.25">
      <c r="A110" s="39" t="s">
        <v>593</v>
      </c>
      <c r="B110" s="40">
        <v>269622059747</v>
      </c>
      <c r="C110" s="40">
        <v>264257850204</v>
      </c>
      <c r="D110" s="40">
        <v>203930458923</v>
      </c>
      <c r="E110" s="41">
        <f t="shared" si="5"/>
        <v>0.75635672805985632</v>
      </c>
    </row>
    <row r="111" spans="1:5" x14ac:dyDescent="0.25">
      <c r="A111" s="43" t="s">
        <v>592</v>
      </c>
      <c r="B111" s="44">
        <v>270223348289</v>
      </c>
      <c r="C111" s="44">
        <v>264752742886</v>
      </c>
      <c r="D111" s="44">
        <v>204408458301</v>
      </c>
      <c r="E111" s="52">
        <f t="shared" si="5"/>
        <v>0.75644262272402929</v>
      </c>
    </row>
    <row r="115" spans="1:5" x14ac:dyDescent="0.25">
      <c r="A115" s="37" t="s">
        <v>1</v>
      </c>
      <c r="B115" s="37" t="s">
        <v>413</v>
      </c>
    </row>
    <row r="117" spans="1:5" x14ac:dyDescent="0.25">
      <c r="A117" s="37" t="s">
        <v>591</v>
      </c>
      <c r="B117" s="37" t="s">
        <v>608</v>
      </c>
      <c r="C117" s="37" t="s">
        <v>610</v>
      </c>
      <c r="D117" s="37" t="s">
        <v>611</v>
      </c>
      <c r="E117" s="38" t="s">
        <v>612</v>
      </c>
    </row>
    <row r="118" spans="1:5" x14ac:dyDescent="0.25">
      <c r="A118" s="39" t="s">
        <v>40</v>
      </c>
      <c r="B118" s="40">
        <v>355722018</v>
      </c>
      <c r="C118" s="40">
        <v>305873995.5</v>
      </c>
      <c r="D118" s="40">
        <v>187907490.5</v>
      </c>
      <c r="E118" s="41">
        <f>+D118/B118</f>
        <v>0.52824250676549345</v>
      </c>
    </row>
    <row r="119" spans="1:5" x14ac:dyDescent="0.25">
      <c r="A119" s="39" t="s">
        <v>30</v>
      </c>
      <c r="B119" s="40"/>
      <c r="C119" s="40"/>
      <c r="D119" s="40"/>
      <c r="E119" s="41" t="e">
        <f t="shared" ref="E119:E130" si="6">+D119/B119</f>
        <v>#DIV/0!</v>
      </c>
    </row>
    <row r="120" spans="1:5" x14ac:dyDescent="0.25">
      <c r="A120" s="42" t="s">
        <v>524</v>
      </c>
      <c r="B120" s="40">
        <v>312824637</v>
      </c>
      <c r="C120" s="40">
        <v>185775397.44999999</v>
      </c>
      <c r="D120" s="40">
        <v>99514384.480000004</v>
      </c>
      <c r="E120" s="41">
        <f t="shared" si="6"/>
        <v>0.31811555967697008</v>
      </c>
    </row>
    <row r="121" spans="1:5" x14ac:dyDescent="0.25">
      <c r="A121" s="42" t="s">
        <v>508</v>
      </c>
      <c r="B121" s="40">
        <v>2380531573</v>
      </c>
      <c r="C121" s="40">
        <v>2367689358</v>
      </c>
      <c r="D121" s="40">
        <v>1077323729</v>
      </c>
      <c r="E121" s="41">
        <f t="shared" si="6"/>
        <v>0.45255595062002568</v>
      </c>
    </row>
    <row r="122" spans="1:5" x14ac:dyDescent="0.25">
      <c r="A122" s="42" t="s">
        <v>513</v>
      </c>
      <c r="B122" s="40">
        <v>1760807788</v>
      </c>
      <c r="C122" s="40">
        <v>1738359824</v>
      </c>
      <c r="D122" s="40">
        <v>583911196</v>
      </c>
      <c r="E122" s="41">
        <f t="shared" si="6"/>
        <v>0.33161552327254928</v>
      </c>
    </row>
    <row r="123" spans="1:5" x14ac:dyDescent="0.25">
      <c r="A123" s="42" t="s">
        <v>517</v>
      </c>
      <c r="B123" s="40">
        <v>991888254</v>
      </c>
      <c r="C123" s="40">
        <v>944089504</v>
      </c>
      <c r="D123" s="40">
        <v>724461833</v>
      </c>
      <c r="E123" s="41">
        <f t="shared" si="6"/>
        <v>0.73038654311960427</v>
      </c>
    </row>
    <row r="124" spans="1:5" x14ac:dyDescent="0.25">
      <c r="A124" s="42" t="s">
        <v>497</v>
      </c>
      <c r="B124" s="40">
        <v>64721512</v>
      </c>
      <c r="C124" s="40">
        <v>63867729</v>
      </c>
      <c r="D124" s="40">
        <v>45170833</v>
      </c>
      <c r="E124" s="41">
        <f t="shared" si="6"/>
        <v>0.69792610840117575</v>
      </c>
    </row>
    <row r="125" spans="1:5" x14ac:dyDescent="0.25">
      <c r="A125" s="42" t="s">
        <v>504</v>
      </c>
      <c r="B125" s="40">
        <v>85955615078</v>
      </c>
      <c r="C125" s="40">
        <v>83609593825</v>
      </c>
      <c r="D125" s="40">
        <v>63785285675.330002</v>
      </c>
      <c r="E125" s="41">
        <f t="shared" si="6"/>
        <v>0.74207235463847654</v>
      </c>
    </row>
    <row r="126" spans="1:5" x14ac:dyDescent="0.25">
      <c r="A126" s="42" t="s">
        <v>501</v>
      </c>
      <c r="B126" s="40">
        <v>17133558497</v>
      </c>
      <c r="C126" s="40">
        <v>16788555579</v>
      </c>
      <c r="D126" s="40">
        <v>10825913263</v>
      </c>
      <c r="E126" s="41">
        <f t="shared" si="6"/>
        <v>0.63185433807551206</v>
      </c>
    </row>
    <row r="127" spans="1:5" x14ac:dyDescent="0.25">
      <c r="A127" s="42" t="s">
        <v>529</v>
      </c>
      <c r="B127" s="40">
        <v>347236933</v>
      </c>
      <c r="C127" s="40">
        <v>323075522</v>
      </c>
      <c r="D127" s="40">
        <v>225532920</v>
      </c>
      <c r="E127" s="41">
        <f t="shared" si="6"/>
        <v>0.64950729189858381</v>
      </c>
    </row>
    <row r="128" spans="1:5" x14ac:dyDescent="0.25">
      <c r="A128" s="42" t="s">
        <v>547</v>
      </c>
      <c r="B128" s="40">
        <v>98566058</v>
      </c>
      <c r="C128" s="40">
        <v>97307321</v>
      </c>
      <c r="D128" s="40">
        <v>70437388</v>
      </c>
      <c r="E128" s="41">
        <f t="shared" si="6"/>
        <v>0.71462113256066306</v>
      </c>
    </row>
    <row r="129" spans="1:5" x14ac:dyDescent="0.25">
      <c r="A129" s="39" t="s">
        <v>593</v>
      </c>
      <c r="B129" s="40">
        <v>109045750330</v>
      </c>
      <c r="C129" s="40">
        <v>106118314059.45</v>
      </c>
      <c r="D129" s="40">
        <v>77437551221.809998</v>
      </c>
      <c r="E129" s="41">
        <f t="shared" si="6"/>
        <v>0.71013818500459114</v>
      </c>
    </row>
    <row r="130" spans="1:5" x14ac:dyDescent="0.25">
      <c r="A130" s="43" t="s">
        <v>592</v>
      </c>
      <c r="B130" s="44">
        <v>109401472348</v>
      </c>
      <c r="C130" s="44">
        <v>106424188054.95</v>
      </c>
      <c r="D130" s="44">
        <v>77625458712.309998</v>
      </c>
      <c r="E130" s="52">
        <f t="shared" si="6"/>
        <v>0.7095467460016236</v>
      </c>
    </row>
    <row r="134" spans="1:5" x14ac:dyDescent="0.25">
      <c r="A134" s="37" t="s">
        <v>1</v>
      </c>
      <c r="B134" s="37" t="s">
        <v>75</v>
      </c>
    </row>
    <row r="136" spans="1:5" x14ac:dyDescent="0.25">
      <c r="A136" s="37" t="s">
        <v>591</v>
      </c>
      <c r="B136" s="37" t="s">
        <v>608</v>
      </c>
      <c r="C136" s="37" t="s">
        <v>610</v>
      </c>
      <c r="D136" s="37" t="s">
        <v>611</v>
      </c>
      <c r="E136" s="38" t="s">
        <v>612</v>
      </c>
    </row>
    <row r="137" spans="1:5" x14ac:dyDescent="0.25">
      <c r="A137" s="39" t="s">
        <v>40</v>
      </c>
      <c r="B137" s="40">
        <v>311547021</v>
      </c>
      <c r="C137" s="40">
        <v>275274078</v>
      </c>
      <c r="D137" s="40">
        <v>177489474</v>
      </c>
      <c r="E137" s="41">
        <f>+D137/B137</f>
        <v>0.56970364675706531</v>
      </c>
    </row>
    <row r="138" spans="1:5" x14ac:dyDescent="0.25">
      <c r="A138" s="39" t="s">
        <v>30</v>
      </c>
      <c r="B138" s="40"/>
      <c r="C138" s="40"/>
      <c r="D138" s="40"/>
      <c r="E138" s="41" t="e">
        <f t="shared" ref="E138:E149" si="7">+D138/B138</f>
        <v>#DIV/0!</v>
      </c>
    </row>
    <row r="139" spans="1:5" x14ac:dyDescent="0.25">
      <c r="A139" s="42" t="s">
        <v>524</v>
      </c>
      <c r="B139" s="40">
        <v>479186890</v>
      </c>
      <c r="C139" s="40">
        <v>435527003</v>
      </c>
      <c r="D139" s="40">
        <v>121620205</v>
      </c>
      <c r="E139" s="41">
        <f t="shared" si="7"/>
        <v>0.25380536808926474</v>
      </c>
    </row>
    <row r="140" spans="1:5" x14ac:dyDescent="0.25">
      <c r="A140" s="42" t="s">
        <v>508</v>
      </c>
      <c r="B140" s="40">
        <v>2230228153</v>
      </c>
      <c r="C140" s="40">
        <v>2228149522</v>
      </c>
      <c r="D140" s="40">
        <v>1530580577</v>
      </c>
      <c r="E140" s="41">
        <f t="shared" si="7"/>
        <v>0.68628878840989149</v>
      </c>
    </row>
    <row r="141" spans="1:5" x14ac:dyDescent="0.25">
      <c r="A141" s="42" t="s">
        <v>513</v>
      </c>
      <c r="B141" s="40">
        <v>1954145335</v>
      </c>
      <c r="C141" s="40">
        <v>1947600652</v>
      </c>
      <c r="D141" s="40">
        <v>1030836850</v>
      </c>
      <c r="E141" s="41">
        <f t="shared" si="7"/>
        <v>0.52751288839015653</v>
      </c>
    </row>
    <row r="142" spans="1:5" x14ac:dyDescent="0.25">
      <c r="A142" s="42" t="s">
        <v>517</v>
      </c>
      <c r="B142" s="40">
        <v>1430738465</v>
      </c>
      <c r="C142" s="40">
        <v>1365321854</v>
      </c>
      <c r="D142" s="40">
        <v>1108048296</v>
      </c>
      <c r="E142" s="41">
        <f t="shared" si="7"/>
        <v>0.77445901057814925</v>
      </c>
    </row>
    <row r="143" spans="1:5" x14ac:dyDescent="0.25">
      <c r="A143" s="42" t="s">
        <v>497</v>
      </c>
      <c r="B143" s="40">
        <v>798966594</v>
      </c>
      <c r="C143" s="40">
        <v>794473020</v>
      </c>
      <c r="D143" s="40">
        <v>428245595</v>
      </c>
      <c r="E143" s="41">
        <f t="shared" si="7"/>
        <v>0.5359993749626033</v>
      </c>
    </row>
    <row r="144" spans="1:5" x14ac:dyDescent="0.25">
      <c r="A144" s="42" t="s">
        <v>504</v>
      </c>
      <c r="B144" s="40">
        <v>93609446138</v>
      </c>
      <c r="C144" s="40">
        <v>93359325108</v>
      </c>
      <c r="D144" s="40">
        <v>77601243065</v>
      </c>
      <c r="E144" s="41">
        <f t="shared" si="7"/>
        <v>0.82898944782345418</v>
      </c>
    </row>
    <row r="145" spans="1:5" x14ac:dyDescent="0.25">
      <c r="A145" s="42" t="s">
        <v>501</v>
      </c>
      <c r="B145" s="40">
        <v>46060723305</v>
      </c>
      <c r="C145" s="40">
        <v>45926078194</v>
      </c>
      <c r="D145" s="40">
        <v>33025155701</v>
      </c>
      <c r="E145" s="41">
        <f t="shared" si="7"/>
        <v>0.71699168687207826</v>
      </c>
    </row>
    <row r="146" spans="1:5" x14ac:dyDescent="0.25">
      <c r="A146" s="42" t="s">
        <v>529</v>
      </c>
      <c r="B146" s="40">
        <v>138068246</v>
      </c>
      <c r="C146" s="40">
        <v>132078358</v>
      </c>
      <c r="D146" s="40">
        <v>93487570</v>
      </c>
      <c r="E146" s="41">
        <f t="shared" si="7"/>
        <v>0.67711130334776615</v>
      </c>
    </row>
    <row r="147" spans="1:5" x14ac:dyDescent="0.25">
      <c r="A147" s="42" t="s">
        <v>547</v>
      </c>
      <c r="B147" s="40">
        <v>106378301</v>
      </c>
      <c r="C147" s="40">
        <v>104178272</v>
      </c>
      <c r="D147" s="40">
        <v>76514162</v>
      </c>
      <c r="E147" s="41">
        <f t="shared" si="7"/>
        <v>0.71926474930258566</v>
      </c>
    </row>
    <row r="148" spans="1:5" x14ac:dyDescent="0.25">
      <c r="A148" s="39" t="s">
        <v>593</v>
      </c>
      <c r="B148" s="40">
        <v>146807881427</v>
      </c>
      <c r="C148" s="40">
        <v>146292731983</v>
      </c>
      <c r="D148" s="40">
        <v>115015732021</v>
      </c>
      <c r="E148" s="41">
        <f t="shared" si="7"/>
        <v>0.78344385126347182</v>
      </c>
    </row>
    <row r="149" spans="1:5" x14ac:dyDescent="0.25">
      <c r="A149" s="43" t="s">
        <v>592</v>
      </c>
      <c r="B149" s="44">
        <v>147119428448</v>
      </c>
      <c r="C149" s="44">
        <v>146568006061</v>
      </c>
      <c r="D149" s="44">
        <v>115193221495</v>
      </c>
      <c r="E149" s="52">
        <f t="shared" si="7"/>
        <v>0.78299122495378337</v>
      </c>
    </row>
    <row r="153" spans="1:5" x14ac:dyDescent="0.25">
      <c r="A153" s="37" t="s">
        <v>1</v>
      </c>
      <c r="B153" s="37" t="s">
        <v>415</v>
      </c>
    </row>
    <row r="155" spans="1:5" x14ac:dyDescent="0.25">
      <c r="A155" s="37" t="s">
        <v>591</v>
      </c>
      <c r="B155" s="37" t="s">
        <v>608</v>
      </c>
      <c r="C155" s="37" t="s">
        <v>610</v>
      </c>
      <c r="D155" s="37" t="s">
        <v>611</v>
      </c>
      <c r="E155" s="38" t="s">
        <v>612</v>
      </c>
    </row>
    <row r="156" spans="1:5" x14ac:dyDescent="0.25">
      <c r="A156" s="39" t="s">
        <v>40</v>
      </c>
      <c r="B156" s="40">
        <v>193383258</v>
      </c>
      <c r="C156" s="40">
        <v>180498684.91999999</v>
      </c>
      <c r="D156" s="40">
        <v>138040330.09</v>
      </c>
      <c r="E156" s="41">
        <f>+D156/B156</f>
        <v>0.71381737756222929</v>
      </c>
    </row>
    <row r="157" spans="1:5" x14ac:dyDescent="0.25">
      <c r="A157" s="39" t="s">
        <v>30</v>
      </c>
      <c r="B157" s="40"/>
      <c r="C157" s="40"/>
      <c r="D157" s="40"/>
      <c r="E157" s="41" t="e">
        <f t="shared" ref="E157:E168" si="8">+D157/B157</f>
        <v>#DIV/0!</v>
      </c>
    </row>
    <row r="158" spans="1:5" x14ac:dyDescent="0.25">
      <c r="A158" s="42" t="s">
        <v>524</v>
      </c>
      <c r="B158" s="40">
        <v>598529655</v>
      </c>
      <c r="C158" s="40">
        <v>546441927</v>
      </c>
      <c r="D158" s="40">
        <v>163176273</v>
      </c>
      <c r="E158" s="41">
        <f t="shared" si="8"/>
        <v>0.27262855171311434</v>
      </c>
    </row>
    <row r="159" spans="1:5" x14ac:dyDescent="0.25">
      <c r="A159" s="42" t="s">
        <v>508</v>
      </c>
      <c r="B159" s="40">
        <v>2936051749</v>
      </c>
      <c r="C159" s="40">
        <v>2933606034</v>
      </c>
      <c r="D159" s="40">
        <v>2190307954</v>
      </c>
      <c r="E159" s="41">
        <f t="shared" si="8"/>
        <v>0.74600454666577476</v>
      </c>
    </row>
    <row r="160" spans="1:5" x14ac:dyDescent="0.25">
      <c r="A160" s="42" t="s">
        <v>513</v>
      </c>
      <c r="B160" s="40">
        <v>1709101230</v>
      </c>
      <c r="C160" s="40">
        <v>1707129259</v>
      </c>
      <c r="D160" s="40">
        <v>851233871</v>
      </c>
      <c r="E160" s="41">
        <f t="shared" si="8"/>
        <v>0.49805936363406633</v>
      </c>
    </row>
    <row r="161" spans="1:5" x14ac:dyDescent="0.25">
      <c r="A161" s="42" t="s">
        <v>517</v>
      </c>
      <c r="B161" s="40">
        <v>479588925</v>
      </c>
      <c r="C161" s="40">
        <v>440559930.5</v>
      </c>
      <c r="D161" s="40">
        <v>367171042.5</v>
      </c>
      <c r="E161" s="41">
        <f t="shared" si="8"/>
        <v>0.76559533250272616</v>
      </c>
    </row>
    <row r="162" spans="1:5" x14ac:dyDescent="0.25">
      <c r="A162" s="42" t="s">
        <v>497</v>
      </c>
      <c r="B162" s="40">
        <v>1726308630</v>
      </c>
      <c r="C162" s="40">
        <v>1648096699</v>
      </c>
      <c r="D162" s="40">
        <v>977770376</v>
      </c>
      <c r="E162" s="41">
        <f t="shared" si="8"/>
        <v>0.56639372532129439</v>
      </c>
    </row>
    <row r="163" spans="1:5" x14ac:dyDescent="0.25">
      <c r="A163" s="42" t="s">
        <v>504</v>
      </c>
      <c r="B163" s="40">
        <v>41147345797</v>
      </c>
      <c r="C163" s="40">
        <v>41125893791</v>
      </c>
      <c r="D163" s="40">
        <v>33687166800</v>
      </c>
      <c r="E163" s="41">
        <f t="shared" si="8"/>
        <v>0.81869598506293173</v>
      </c>
    </row>
    <row r="164" spans="1:5" x14ac:dyDescent="0.25">
      <c r="A164" s="42" t="s">
        <v>501</v>
      </c>
      <c r="B164" s="40">
        <v>7873549733</v>
      </c>
      <c r="C164" s="40">
        <v>7799409672</v>
      </c>
      <c r="D164" s="40">
        <v>5784081027</v>
      </c>
      <c r="E164" s="41">
        <f t="shared" si="8"/>
        <v>0.73462176821687952</v>
      </c>
    </row>
    <row r="165" spans="1:5" x14ac:dyDescent="0.25">
      <c r="A165" s="42" t="s">
        <v>529</v>
      </c>
      <c r="B165" s="40">
        <v>141656279</v>
      </c>
      <c r="C165" s="40">
        <v>131945890</v>
      </c>
      <c r="D165" s="40">
        <v>95511962</v>
      </c>
      <c r="E165" s="41">
        <f t="shared" si="8"/>
        <v>0.67425152400057042</v>
      </c>
    </row>
    <row r="166" spans="1:5" x14ac:dyDescent="0.25">
      <c r="A166" s="42" t="s">
        <v>547</v>
      </c>
      <c r="B166" s="40">
        <v>103743667</v>
      </c>
      <c r="C166" s="40">
        <v>102953541</v>
      </c>
      <c r="D166" s="40">
        <v>76438111</v>
      </c>
      <c r="E166" s="41">
        <f t="shared" si="8"/>
        <v>0.736797851959484</v>
      </c>
    </row>
    <row r="167" spans="1:5" x14ac:dyDescent="0.25">
      <c r="A167" s="39" t="s">
        <v>593</v>
      </c>
      <c r="B167" s="40">
        <v>56715875665</v>
      </c>
      <c r="C167" s="40">
        <v>56436036743.5</v>
      </c>
      <c r="D167" s="40">
        <v>44192857416.5</v>
      </c>
      <c r="E167" s="41">
        <f t="shared" si="8"/>
        <v>0.77919730407639476</v>
      </c>
    </row>
    <row r="168" spans="1:5" x14ac:dyDescent="0.25">
      <c r="A168" s="43" t="s">
        <v>592</v>
      </c>
      <c r="B168" s="44">
        <v>56909258923</v>
      </c>
      <c r="C168" s="44">
        <v>56616535428.419998</v>
      </c>
      <c r="D168" s="44">
        <v>44330897746.589996</v>
      </c>
      <c r="E168" s="52">
        <f t="shared" si="8"/>
        <v>0.77897513665695561</v>
      </c>
    </row>
    <row r="172" spans="1:5" x14ac:dyDescent="0.25">
      <c r="A172" s="37" t="s">
        <v>1</v>
      </c>
      <c r="B172" s="37" t="s">
        <v>415</v>
      </c>
    </row>
    <row r="174" spans="1:5" x14ac:dyDescent="0.25">
      <c r="A174" s="37" t="s">
        <v>591</v>
      </c>
      <c r="B174" s="37" t="s">
        <v>608</v>
      </c>
      <c r="C174" s="37" t="s">
        <v>610</v>
      </c>
      <c r="D174" s="37" t="s">
        <v>611</v>
      </c>
      <c r="E174" s="38" t="s">
        <v>612</v>
      </c>
    </row>
    <row r="175" spans="1:5" x14ac:dyDescent="0.25">
      <c r="A175" s="39" t="s">
        <v>40</v>
      </c>
      <c r="B175" s="40">
        <v>193383258</v>
      </c>
      <c r="C175" s="40">
        <v>180498684.91999999</v>
      </c>
      <c r="D175" s="40">
        <v>138040330.09</v>
      </c>
      <c r="E175" s="41">
        <f>+D175/B175</f>
        <v>0.71381737756222929</v>
      </c>
    </row>
    <row r="176" spans="1:5" x14ac:dyDescent="0.25">
      <c r="A176" s="39" t="s">
        <v>30</v>
      </c>
      <c r="B176" s="40"/>
      <c r="C176" s="40"/>
      <c r="D176" s="40"/>
      <c r="E176" s="41" t="e">
        <f t="shared" ref="E176:E187" si="9">+D176/B176</f>
        <v>#DIV/0!</v>
      </c>
    </row>
    <row r="177" spans="1:5" x14ac:dyDescent="0.25">
      <c r="A177" s="42" t="s">
        <v>524</v>
      </c>
      <c r="B177" s="40">
        <v>598529655</v>
      </c>
      <c r="C177" s="40">
        <v>546441927</v>
      </c>
      <c r="D177" s="40">
        <v>163176273</v>
      </c>
      <c r="E177" s="41">
        <f t="shared" si="9"/>
        <v>0.27262855171311434</v>
      </c>
    </row>
    <row r="178" spans="1:5" x14ac:dyDescent="0.25">
      <c r="A178" s="42" t="s">
        <v>508</v>
      </c>
      <c r="B178" s="40">
        <v>2936051749</v>
      </c>
      <c r="C178" s="40">
        <v>2933606034</v>
      </c>
      <c r="D178" s="40">
        <v>2190307954</v>
      </c>
      <c r="E178" s="41">
        <f t="shared" si="9"/>
        <v>0.74600454666577476</v>
      </c>
    </row>
    <row r="179" spans="1:5" x14ac:dyDescent="0.25">
      <c r="A179" s="42" t="s">
        <v>513</v>
      </c>
      <c r="B179" s="40">
        <v>1709101230</v>
      </c>
      <c r="C179" s="40">
        <v>1707129259</v>
      </c>
      <c r="D179" s="40">
        <v>851233871</v>
      </c>
      <c r="E179" s="41">
        <f t="shared" si="9"/>
        <v>0.49805936363406633</v>
      </c>
    </row>
    <row r="180" spans="1:5" x14ac:dyDescent="0.25">
      <c r="A180" s="42" t="s">
        <v>517</v>
      </c>
      <c r="B180" s="40">
        <v>479588925</v>
      </c>
      <c r="C180" s="40">
        <v>440559930.5</v>
      </c>
      <c r="D180" s="40">
        <v>367171042.5</v>
      </c>
      <c r="E180" s="41">
        <f t="shared" si="9"/>
        <v>0.76559533250272616</v>
      </c>
    </row>
    <row r="181" spans="1:5" x14ac:dyDescent="0.25">
      <c r="A181" s="42" t="s">
        <v>497</v>
      </c>
      <c r="B181" s="40">
        <v>1726308630</v>
      </c>
      <c r="C181" s="40">
        <v>1648096699</v>
      </c>
      <c r="D181" s="40">
        <v>977770376</v>
      </c>
      <c r="E181" s="41">
        <f t="shared" si="9"/>
        <v>0.56639372532129439</v>
      </c>
    </row>
    <row r="182" spans="1:5" x14ac:dyDescent="0.25">
      <c r="A182" s="42" t="s">
        <v>504</v>
      </c>
      <c r="B182" s="40">
        <v>41147345797</v>
      </c>
      <c r="C182" s="40">
        <v>41125893791</v>
      </c>
      <c r="D182" s="40">
        <v>33687166800</v>
      </c>
      <c r="E182" s="41">
        <f t="shared" si="9"/>
        <v>0.81869598506293173</v>
      </c>
    </row>
    <row r="183" spans="1:5" x14ac:dyDescent="0.25">
      <c r="A183" s="42" t="s">
        <v>501</v>
      </c>
      <c r="B183" s="40">
        <v>7873549733</v>
      </c>
      <c r="C183" s="40">
        <v>7799409672</v>
      </c>
      <c r="D183" s="40">
        <v>5784081027</v>
      </c>
      <c r="E183" s="41">
        <f t="shared" si="9"/>
        <v>0.73462176821687952</v>
      </c>
    </row>
    <row r="184" spans="1:5" x14ac:dyDescent="0.25">
      <c r="A184" s="42" t="s">
        <v>529</v>
      </c>
      <c r="B184" s="40">
        <v>141656279</v>
      </c>
      <c r="C184" s="40">
        <v>131945890</v>
      </c>
      <c r="D184" s="40">
        <v>95511962</v>
      </c>
      <c r="E184" s="41">
        <f t="shared" si="9"/>
        <v>0.67425152400057042</v>
      </c>
    </row>
    <row r="185" spans="1:5" x14ac:dyDescent="0.25">
      <c r="A185" s="42" t="s">
        <v>547</v>
      </c>
      <c r="B185" s="40">
        <v>103743667</v>
      </c>
      <c r="C185" s="40">
        <v>102953541</v>
      </c>
      <c r="D185" s="40">
        <v>76438111</v>
      </c>
      <c r="E185" s="41">
        <f t="shared" si="9"/>
        <v>0.736797851959484</v>
      </c>
    </row>
    <row r="186" spans="1:5" x14ac:dyDescent="0.25">
      <c r="A186" s="39" t="s">
        <v>593</v>
      </c>
      <c r="B186" s="40">
        <v>56715875665</v>
      </c>
      <c r="C186" s="40">
        <v>56436036743.5</v>
      </c>
      <c r="D186" s="40">
        <v>44192857416.5</v>
      </c>
      <c r="E186" s="41">
        <f t="shared" si="9"/>
        <v>0.77919730407639476</v>
      </c>
    </row>
    <row r="187" spans="1:5" x14ac:dyDescent="0.25">
      <c r="A187" s="43" t="s">
        <v>592</v>
      </c>
      <c r="B187" s="44">
        <v>56909258923</v>
      </c>
      <c r="C187" s="44">
        <v>56616535428.419998</v>
      </c>
      <c r="D187" s="44">
        <v>44330897746.589996</v>
      </c>
      <c r="E187" s="52">
        <f t="shared" si="9"/>
        <v>0.77897513665695561</v>
      </c>
    </row>
    <row r="191" spans="1:5" x14ac:dyDescent="0.25">
      <c r="A191" s="37" t="s">
        <v>1</v>
      </c>
      <c r="B191" s="37" t="s">
        <v>454</v>
      </c>
    </row>
    <row r="193" spans="1:5" x14ac:dyDescent="0.25">
      <c r="A193" s="37" t="s">
        <v>591</v>
      </c>
      <c r="B193" s="37" t="s">
        <v>608</v>
      </c>
      <c r="C193" s="37" t="s">
        <v>610</v>
      </c>
      <c r="D193" s="37" t="s">
        <v>611</v>
      </c>
      <c r="E193" s="38" t="s">
        <v>612</v>
      </c>
    </row>
    <row r="194" spans="1:5" x14ac:dyDescent="0.25">
      <c r="A194" s="39" t="s">
        <v>40</v>
      </c>
      <c r="B194" s="40">
        <v>193582834</v>
      </c>
      <c r="C194" s="40">
        <v>170494069.43000001</v>
      </c>
      <c r="D194" s="40">
        <v>131562925.95</v>
      </c>
      <c r="E194" s="41">
        <f>+D194/B194</f>
        <v>0.67962082810503743</v>
      </c>
    </row>
    <row r="195" spans="1:5" x14ac:dyDescent="0.25">
      <c r="A195" s="39" t="s">
        <v>30</v>
      </c>
      <c r="B195" s="40"/>
      <c r="C195" s="40"/>
      <c r="D195" s="40"/>
      <c r="E195" s="41" t="e">
        <f t="shared" ref="E195:E206" si="10">+D195/B195</f>
        <v>#DIV/0!</v>
      </c>
    </row>
    <row r="196" spans="1:5" x14ac:dyDescent="0.25">
      <c r="A196" s="42" t="s">
        <v>524</v>
      </c>
      <c r="B196" s="40">
        <v>376114040</v>
      </c>
      <c r="C196" s="40">
        <v>372891007</v>
      </c>
      <c r="D196" s="40">
        <v>132610123</v>
      </c>
      <c r="E196" s="41">
        <f t="shared" si="10"/>
        <v>0.35257956070983154</v>
      </c>
    </row>
    <row r="197" spans="1:5" x14ac:dyDescent="0.25">
      <c r="A197" s="42" t="s">
        <v>508</v>
      </c>
      <c r="B197" s="40">
        <v>1246522693</v>
      </c>
      <c r="C197" s="40">
        <v>1246518225</v>
      </c>
      <c r="D197" s="40">
        <v>826028241</v>
      </c>
      <c r="E197" s="41">
        <f t="shared" si="10"/>
        <v>0.66266602737251568</v>
      </c>
    </row>
    <row r="198" spans="1:5" x14ac:dyDescent="0.25">
      <c r="A198" s="42" t="s">
        <v>513</v>
      </c>
      <c r="B198" s="40">
        <v>1178216715</v>
      </c>
      <c r="C198" s="40">
        <v>1170966665</v>
      </c>
      <c r="D198" s="40">
        <v>616729458</v>
      </c>
      <c r="E198" s="41">
        <f t="shared" si="10"/>
        <v>0.52344314093354205</v>
      </c>
    </row>
    <row r="199" spans="1:5" x14ac:dyDescent="0.25">
      <c r="A199" s="42" t="s">
        <v>517</v>
      </c>
      <c r="B199" s="40">
        <v>1306582646</v>
      </c>
      <c r="C199" s="40">
        <v>1248293232</v>
      </c>
      <c r="D199" s="40">
        <v>931215618</v>
      </c>
      <c r="E199" s="41">
        <f t="shared" si="10"/>
        <v>0.71271084217354586</v>
      </c>
    </row>
    <row r="200" spans="1:5" x14ac:dyDescent="0.25">
      <c r="A200" s="42" t="s">
        <v>497</v>
      </c>
      <c r="B200" s="40">
        <v>522721386</v>
      </c>
      <c r="C200" s="40">
        <v>518834482</v>
      </c>
      <c r="D200" s="40">
        <v>273868487</v>
      </c>
      <c r="E200" s="41">
        <f t="shared" si="10"/>
        <v>0.52392822320837662</v>
      </c>
    </row>
    <row r="201" spans="1:5" x14ac:dyDescent="0.25">
      <c r="A201" s="42" t="s">
        <v>504</v>
      </c>
      <c r="B201" s="40">
        <v>28202170252</v>
      </c>
      <c r="C201" s="40">
        <v>27669887571</v>
      </c>
      <c r="D201" s="40">
        <v>22795968299</v>
      </c>
      <c r="E201" s="41">
        <f t="shared" si="10"/>
        <v>0.80830546356209554</v>
      </c>
    </row>
    <row r="202" spans="1:5" x14ac:dyDescent="0.25">
      <c r="A202" s="42" t="s">
        <v>501</v>
      </c>
      <c r="B202" s="40">
        <v>6167696512</v>
      </c>
      <c r="C202" s="40">
        <v>6097384360</v>
      </c>
      <c r="D202" s="40">
        <v>4288905879</v>
      </c>
      <c r="E202" s="41">
        <f t="shared" si="10"/>
        <v>0.69538212048135228</v>
      </c>
    </row>
    <row r="203" spans="1:5" x14ac:dyDescent="0.25">
      <c r="A203" s="42" t="s">
        <v>529</v>
      </c>
      <c r="B203" s="40">
        <v>141905305</v>
      </c>
      <c r="C203" s="40">
        <v>133585424</v>
      </c>
      <c r="D203" s="40">
        <v>99686018</v>
      </c>
      <c r="E203" s="41">
        <f t="shared" si="10"/>
        <v>0.7024826732164805</v>
      </c>
    </row>
    <row r="204" spans="1:5" x14ac:dyDescent="0.25">
      <c r="A204" s="42" t="s">
        <v>547</v>
      </c>
      <c r="B204" s="40">
        <v>97624967</v>
      </c>
      <c r="C204" s="40">
        <v>96682413</v>
      </c>
      <c r="D204" s="40">
        <v>71332617</v>
      </c>
      <c r="E204" s="41">
        <f t="shared" si="10"/>
        <v>0.73068006261144247</v>
      </c>
    </row>
    <row r="205" spans="1:5" x14ac:dyDescent="0.25">
      <c r="A205" s="39" t="s">
        <v>593</v>
      </c>
      <c r="B205" s="40">
        <v>39239554516</v>
      </c>
      <c r="C205" s="40">
        <v>38555043379</v>
      </c>
      <c r="D205" s="40">
        <v>30036344740</v>
      </c>
      <c r="E205" s="41">
        <f t="shared" si="10"/>
        <v>0.76546090062649985</v>
      </c>
    </row>
    <row r="206" spans="1:5" x14ac:dyDescent="0.25">
      <c r="A206" s="43" t="s">
        <v>592</v>
      </c>
      <c r="B206" s="44">
        <v>39433137350</v>
      </c>
      <c r="C206" s="44">
        <v>38725537448.43</v>
      </c>
      <c r="D206" s="44">
        <v>30167907665.950001</v>
      </c>
      <c r="E206" s="52">
        <f t="shared" si="10"/>
        <v>0.76503949960121553</v>
      </c>
    </row>
    <row r="210" spans="1:5" x14ac:dyDescent="0.25">
      <c r="A210" s="37" t="s">
        <v>1</v>
      </c>
      <c r="B210" s="37" t="s">
        <v>417</v>
      </c>
    </row>
    <row r="212" spans="1:5" x14ac:dyDescent="0.25">
      <c r="A212" s="37" t="s">
        <v>591</v>
      </c>
      <c r="B212" s="37" t="s">
        <v>608</v>
      </c>
      <c r="C212" s="37" t="s">
        <v>610</v>
      </c>
      <c r="D212" s="37" t="s">
        <v>611</v>
      </c>
      <c r="E212" s="38" t="s">
        <v>612</v>
      </c>
    </row>
    <row r="213" spans="1:5" x14ac:dyDescent="0.25">
      <c r="A213" s="39" t="s">
        <v>40</v>
      </c>
      <c r="B213" s="40">
        <v>368922018</v>
      </c>
      <c r="C213" s="40">
        <v>259212584</v>
      </c>
      <c r="D213" s="40">
        <v>197586432</v>
      </c>
      <c r="E213" s="41">
        <f>+D213/B213</f>
        <v>0.53557777080141633</v>
      </c>
    </row>
    <row r="214" spans="1:5" x14ac:dyDescent="0.25">
      <c r="A214" s="39" t="s">
        <v>30</v>
      </c>
      <c r="B214" s="40"/>
      <c r="C214" s="40"/>
      <c r="D214" s="40"/>
      <c r="E214" s="41" t="e">
        <f t="shared" ref="E214:E225" si="11">+D214/B214</f>
        <v>#DIV/0!</v>
      </c>
    </row>
    <row r="215" spans="1:5" x14ac:dyDescent="0.25">
      <c r="A215" s="42" t="s">
        <v>524</v>
      </c>
      <c r="B215" s="40">
        <v>440847821</v>
      </c>
      <c r="C215" s="40">
        <v>404602256</v>
      </c>
      <c r="D215" s="40">
        <v>88697787</v>
      </c>
      <c r="E215" s="41">
        <f t="shared" si="11"/>
        <v>0.20119819759753332</v>
      </c>
    </row>
    <row r="216" spans="1:5" x14ac:dyDescent="0.25">
      <c r="A216" s="42" t="s">
        <v>508</v>
      </c>
      <c r="B216" s="40">
        <v>4686933733</v>
      </c>
      <c r="C216" s="40">
        <v>4684787644</v>
      </c>
      <c r="D216" s="40">
        <v>2710878495</v>
      </c>
      <c r="E216" s="41">
        <f t="shared" si="11"/>
        <v>0.57839061728419794</v>
      </c>
    </row>
    <row r="217" spans="1:5" x14ac:dyDescent="0.25">
      <c r="A217" s="42" t="s">
        <v>513</v>
      </c>
      <c r="B217" s="40">
        <v>5857436085</v>
      </c>
      <c r="C217" s="40">
        <v>5832239502</v>
      </c>
      <c r="D217" s="40">
        <v>2237295052</v>
      </c>
      <c r="E217" s="41">
        <f t="shared" si="11"/>
        <v>0.3819580819207522</v>
      </c>
    </row>
    <row r="218" spans="1:5" x14ac:dyDescent="0.25">
      <c r="A218" s="42" t="s">
        <v>517</v>
      </c>
      <c r="B218" s="40">
        <v>917957994</v>
      </c>
      <c r="C218" s="40">
        <v>891769251</v>
      </c>
      <c r="D218" s="40">
        <v>755350047</v>
      </c>
      <c r="E218" s="41">
        <f t="shared" si="11"/>
        <v>0.82285905448523167</v>
      </c>
    </row>
    <row r="219" spans="1:5" x14ac:dyDescent="0.25">
      <c r="A219" s="42" t="s">
        <v>497</v>
      </c>
      <c r="B219" s="40">
        <v>2156574282</v>
      </c>
      <c r="C219" s="40">
        <v>2122602102</v>
      </c>
      <c r="D219" s="40">
        <v>1207683743</v>
      </c>
      <c r="E219" s="41">
        <f t="shared" si="11"/>
        <v>0.5600009946701201</v>
      </c>
    </row>
    <row r="220" spans="1:5" x14ac:dyDescent="0.25">
      <c r="A220" s="42" t="s">
        <v>504</v>
      </c>
      <c r="B220" s="40">
        <v>179444022273</v>
      </c>
      <c r="C220" s="40">
        <v>178748797141</v>
      </c>
      <c r="D220" s="40">
        <v>134269776760</v>
      </c>
      <c r="E220" s="41">
        <f t="shared" si="11"/>
        <v>0.74825438629394159</v>
      </c>
    </row>
    <row r="221" spans="1:5" x14ac:dyDescent="0.25">
      <c r="A221" s="42" t="s">
        <v>501</v>
      </c>
      <c r="B221" s="40">
        <v>28479953431</v>
      </c>
      <c r="C221" s="40">
        <v>27951007569</v>
      </c>
      <c r="D221" s="40">
        <v>19696435614</v>
      </c>
      <c r="E221" s="41">
        <f t="shared" si="11"/>
        <v>0.69158945999401555</v>
      </c>
    </row>
    <row r="222" spans="1:5" x14ac:dyDescent="0.25">
      <c r="A222" s="42" t="s">
        <v>529</v>
      </c>
      <c r="B222" s="40">
        <v>256840086</v>
      </c>
      <c r="C222" s="40">
        <v>243681097</v>
      </c>
      <c r="D222" s="40">
        <v>175690801</v>
      </c>
      <c r="E222" s="41">
        <f t="shared" si="11"/>
        <v>0.6840474309761756</v>
      </c>
    </row>
    <row r="223" spans="1:5" x14ac:dyDescent="0.25">
      <c r="A223" s="42" t="s">
        <v>547</v>
      </c>
      <c r="B223" s="40">
        <v>151515350</v>
      </c>
      <c r="C223" s="40">
        <v>151515350</v>
      </c>
      <c r="D223" s="40">
        <v>110604113</v>
      </c>
      <c r="E223" s="41">
        <f t="shared" si="11"/>
        <v>0.72998618951809169</v>
      </c>
    </row>
    <row r="224" spans="1:5" x14ac:dyDescent="0.25">
      <c r="A224" s="39" t="s">
        <v>593</v>
      </c>
      <c r="B224" s="40">
        <v>222392081055</v>
      </c>
      <c r="C224" s="40">
        <v>221031001912</v>
      </c>
      <c r="D224" s="40">
        <v>161252412412</v>
      </c>
      <c r="E224" s="41">
        <f t="shared" si="11"/>
        <v>0.725081629017719</v>
      </c>
    </row>
    <row r="225" spans="1:5" x14ac:dyDescent="0.25">
      <c r="A225" s="43" t="s">
        <v>592</v>
      </c>
      <c r="B225" s="44">
        <v>222761003073</v>
      </c>
      <c r="C225" s="44">
        <v>221290214496</v>
      </c>
      <c r="D225" s="44">
        <v>161449998844</v>
      </c>
      <c r="E225" s="52">
        <f t="shared" si="11"/>
        <v>0.72476778528013697</v>
      </c>
    </row>
    <row r="229" spans="1:5" x14ac:dyDescent="0.25">
      <c r="A229" s="37" t="s">
        <v>1</v>
      </c>
      <c r="B229" s="37" t="s">
        <v>419</v>
      </c>
    </row>
    <row r="231" spans="1:5" x14ac:dyDescent="0.25">
      <c r="A231" s="37" t="s">
        <v>591</v>
      </c>
      <c r="B231" s="37" t="s">
        <v>608</v>
      </c>
      <c r="C231" s="37" t="s">
        <v>610</v>
      </c>
      <c r="D231" s="37" t="s">
        <v>611</v>
      </c>
      <c r="E231" s="38" t="s">
        <v>612</v>
      </c>
    </row>
    <row r="232" spans="1:5" x14ac:dyDescent="0.25">
      <c r="A232" s="39" t="s">
        <v>40</v>
      </c>
      <c r="B232" s="40">
        <v>272626522</v>
      </c>
      <c r="C232" s="40">
        <v>223339685</v>
      </c>
      <c r="D232" s="40">
        <v>196880561</v>
      </c>
      <c r="E232" s="41">
        <f>+D232/B232</f>
        <v>0.72216217100110314</v>
      </c>
    </row>
    <row r="233" spans="1:5" x14ac:dyDescent="0.25">
      <c r="A233" s="39" t="s">
        <v>30</v>
      </c>
      <c r="B233" s="40"/>
      <c r="C233" s="40"/>
      <c r="D233" s="40"/>
      <c r="E233" s="41" t="e">
        <f t="shared" ref="E233:E244" si="12">+D233/B233</f>
        <v>#DIV/0!</v>
      </c>
    </row>
    <row r="234" spans="1:5" x14ac:dyDescent="0.25">
      <c r="A234" s="42" t="s">
        <v>524</v>
      </c>
      <c r="B234" s="40">
        <v>988855736</v>
      </c>
      <c r="C234" s="40">
        <v>460626504</v>
      </c>
      <c r="D234" s="40">
        <v>373574516</v>
      </c>
      <c r="E234" s="41">
        <f t="shared" si="12"/>
        <v>0.3777846478507963</v>
      </c>
    </row>
    <row r="235" spans="1:5" x14ac:dyDescent="0.25">
      <c r="A235" s="42" t="s">
        <v>508</v>
      </c>
      <c r="B235" s="40">
        <v>4704764526</v>
      </c>
      <c r="C235" s="40">
        <v>4703095107</v>
      </c>
      <c r="D235" s="40">
        <v>2418006296</v>
      </c>
      <c r="E235" s="41">
        <f t="shared" si="12"/>
        <v>0.51394842029549859</v>
      </c>
    </row>
    <row r="236" spans="1:5" x14ac:dyDescent="0.25">
      <c r="A236" s="42" t="s">
        <v>513</v>
      </c>
      <c r="B236" s="40">
        <v>3926578460</v>
      </c>
      <c r="C236" s="40">
        <v>3924467701</v>
      </c>
      <c r="D236" s="40">
        <v>1725230189</v>
      </c>
      <c r="E236" s="41">
        <f t="shared" si="12"/>
        <v>0.43937239675073242</v>
      </c>
    </row>
    <row r="237" spans="1:5" x14ac:dyDescent="0.25">
      <c r="A237" s="42" t="s">
        <v>517</v>
      </c>
      <c r="B237" s="40">
        <v>467764675</v>
      </c>
      <c r="C237" s="40">
        <v>349336252</v>
      </c>
      <c r="D237" s="40">
        <v>302505611</v>
      </c>
      <c r="E237" s="41">
        <f t="shared" si="12"/>
        <v>0.64670469397886876</v>
      </c>
    </row>
    <row r="238" spans="1:5" x14ac:dyDescent="0.25">
      <c r="A238" s="42" t="s">
        <v>497</v>
      </c>
      <c r="B238" s="40">
        <v>3177023663</v>
      </c>
      <c r="C238" s="40">
        <v>3164120177</v>
      </c>
      <c r="D238" s="40">
        <v>1562564744</v>
      </c>
      <c r="E238" s="41">
        <f t="shared" si="12"/>
        <v>0.49183289447850737</v>
      </c>
    </row>
    <row r="239" spans="1:5" x14ac:dyDescent="0.25">
      <c r="A239" s="42" t="s">
        <v>504</v>
      </c>
      <c r="B239" s="40">
        <v>150119132151</v>
      </c>
      <c r="C239" s="40">
        <v>149376893782</v>
      </c>
      <c r="D239" s="40">
        <v>120155928495</v>
      </c>
      <c r="E239" s="41">
        <f t="shared" si="12"/>
        <v>0.80040383109954982</v>
      </c>
    </row>
    <row r="240" spans="1:5" x14ac:dyDescent="0.25">
      <c r="A240" s="42" t="s">
        <v>501</v>
      </c>
      <c r="B240" s="40">
        <v>10571050461</v>
      </c>
      <c r="C240" s="40">
        <v>10402810827</v>
      </c>
      <c r="D240" s="40">
        <v>7787583867</v>
      </c>
      <c r="E240" s="41">
        <f t="shared" si="12"/>
        <v>0.7366896880996735</v>
      </c>
    </row>
    <row r="241" spans="1:5" x14ac:dyDescent="0.25">
      <c r="A241" s="42" t="s">
        <v>529</v>
      </c>
      <c r="B241" s="40">
        <v>102156933</v>
      </c>
      <c r="C241" s="40">
        <v>95466414</v>
      </c>
      <c r="D241" s="40">
        <v>69215211</v>
      </c>
      <c r="E241" s="41">
        <f t="shared" si="12"/>
        <v>0.67753806782746695</v>
      </c>
    </row>
    <row r="242" spans="1:5" x14ac:dyDescent="0.25">
      <c r="A242" s="42" t="s">
        <v>547</v>
      </c>
      <c r="B242" s="40">
        <v>53941012</v>
      </c>
      <c r="C242" s="40">
        <v>52685973</v>
      </c>
      <c r="D242" s="40">
        <v>40672663</v>
      </c>
      <c r="E242" s="41">
        <f t="shared" si="12"/>
        <v>0.75402113330762133</v>
      </c>
    </row>
    <row r="243" spans="1:5" x14ac:dyDescent="0.25">
      <c r="A243" s="39" t="s">
        <v>593</v>
      </c>
      <c r="B243" s="40">
        <v>174111267617</v>
      </c>
      <c r="C243" s="40">
        <v>172529502737</v>
      </c>
      <c r="D243" s="40">
        <v>134435281592</v>
      </c>
      <c r="E243" s="41">
        <f t="shared" si="12"/>
        <v>0.77212281222214196</v>
      </c>
    </row>
    <row r="244" spans="1:5" x14ac:dyDescent="0.25">
      <c r="A244" s="43" t="s">
        <v>592</v>
      </c>
      <c r="B244" s="44">
        <v>174383894139</v>
      </c>
      <c r="C244" s="44">
        <v>172752842422</v>
      </c>
      <c r="D244" s="44">
        <v>134632162153</v>
      </c>
      <c r="E244" s="52">
        <f t="shared" si="12"/>
        <v>0.77204470526209135</v>
      </c>
    </row>
    <row r="248" spans="1:5" x14ac:dyDescent="0.25">
      <c r="A248" s="37" t="s">
        <v>1</v>
      </c>
      <c r="B248" s="37" t="s">
        <v>425</v>
      </c>
    </row>
    <row r="250" spans="1:5" x14ac:dyDescent="0.25">
      <c r="A250" s="37" t="s">
        <v>591</v>
      </c>
      <c r="B250" s="37" t="s">
        <v>608</v>
      </c>
      <c r="C250" s="37" t="s">
        <v>610</v>
      </c>
      <c r="D250" s="37" t="s">
        <v>611</v>
      </c>
      <c r="E250" s="38" t="s">
        <v>612</v>
      </c>
    </row>
    <row r="251" spans="1:5" x14ac:dyDescent="0.25">
      <c r="A251" s="39" t="s">
        <v>40</v>
      </c>
      <c r="B251" s="40">
        <v>260514468</v>
      </c>
      <c r="C251" s="40">
        <v>192500935.25</v>
      </c>
      <c r="D251" s="40">
        <v>150999629.13</v>
      </c>
      <c r="E251" s="41">
        <f>+D251/B251</f>
        <v>0.57962089510514248</v>
      </c>
    </row>
    <row r="252" spans="1:5" x14ac:dyDescent="0.25">
      <c r="A252" s="39" t="s">
        <v>30</v>
      </c>
      <c r="B252" s="40"/>
      <c r="C252" s="40"/>
      <c r="D252" s="40"/>
      <c r="E252" s="41" t="e">
        <f t="shared" ref="E252:E263" si="13">+D252/B252</f>
        <v>#DIV/0!</v>
      </c>
    </row>
    <row r="253" spans="1:5" x14ac:dyDescent="0.25">
      <c r="A253" s="42" t="s">
        <v>524</v>
      </c>
      <c r="B253" s="40">
        <v>380936680</v>
      </c>
      <c r="C253" s="40">
        <v>153523876</v>
      </c>
      <c r="D253" s="40">
        <v>85110265</v>
      </c>
      <c r="E253" s="41">
        <f t="shared" si="13"/>
        <v>0.22342365403090089</v>
      </c>
    </row>
    <row r="254" spans="1:5" x14ac:dyDescent="0.25">
      <c r="A254" s="42" t="s">
        <v>508</v>
      </c>
      <c r="B254" s="40">
        <v>3715822080</v>
      </c>
      <c r="C254" s="40">
        <v>3705372206</v>
      </c>
      <c r="D254" s="40">
        <v>1786331441</v>
      </c>
      <c r="E254" s="41">
        <f t="shared" si="13"/>
        <v>0.4807365375793235</v>
      </c>
    </row>
    <row r="255" spans="1:5" x14ac:dyDescent="0.25">
      <c r="A255" s="42" t="s">
        <v>513</v>
      </c>
      <c r="B255" s="40">
        <v>6354395950</v>
      </c>
      <c r="C255" s="40">
        <v>6311733212</v>
      </c>
      <c r="D255" s="40">
        <v>2006842747</v>
      </c>
      <c r="E255" s="41">
        <f t="shared" si="13"/>
        <v>0.31581959367829449</v>
      </c>
    </row>
    <row r="256" spans="1:5" x14ac:dyDescent="0.25">
      <c r="A256" s="42" t="s">
        <v>517</v>
      </c>
      <c r="B256" s="40">
        <v>1531913598</v>
      </c>
      <c r="C256" s="40">
        <v>1475512525</v>
      </c>
      <c r="D256" s="40">
        <v>1019636327.47</v>
      </c>
      <c r="E256" s="41">
        <f t="shared" si="13"/>
        <v>0.66559649891560013</v>
      </c>
    </row>
    <row r="257" spans="1:5" x14ac:dyDescent="0.25">
      <c r="A257" s="42" t="s">
        <v>497</v>
      </c>
      <c r="B257" s="40">
        <v>7289134597</v>
      </c>
      <c r="C257" s="40">
        <v>7274756350</v>
      </c>
      <c r="D257" s="40">
        <v>2917926972</v>
      </c>
      <c r="E257" s="41">
        <f t="shared" si="13"/>
        <v>0.40031185227405947</v>
      </c>
    </row>
    <row r="258" spans="1:5" x14ac:dyDescent="0.25">
      <c r="A258" s="42" t="s">
        <v>504</v>
      </c>
      <c r="B258" s="40">
        <v>118703817029</v>
      </c>
      <c r="C258" s="40">
        <v>117510652598</v>
      </c>
      <c r="D258" s="40">
        <v>81871349583</v>
      </c>
      <c r="E258" s="41">
        <f t="shared" si="13"/>
        <v>0.68971117889998745</v>
      </c>
    </row>
    <row r="259" spans="1:5" x14ac:dyDescent="0.25">
      <c r="A259" s="42" t="s">
        <v>501</v>
      </c>
      <c r="B259" s="40">
        <v>5207291079</v>
      </c>
      <c r="C259" s="40">
        <v>5162738394</v>
      </c>
      <c r="D259" s="40">
        <v>2819633764</v>
      </c>
      <c r="E259" s="41">
        <f t="shared" si="13"/>
        <v>0.54147803939192851</v>
      </c>
    </row>
    <row r="260" spans="1:5" x14ac:dyDescent="0.25">
      <c r="A260" s="42" t="s">
        <v>529</v>
      </c>
      <c r="B260" s="40">
        <v>182203938</v>
      </c>
      <c r="C260" s="40">
        <v>166157947</v>
      </c>
      <c r="D260" s="40">
        <v>117587229</v>
      </c>
      <c r="E260" s="41">
        <f t="shared" si="13"/>
        <v>0.64536052453487591</v>
      </c>
    </row>
    <row r="261" spans="1:5" x14ac:dyDescent="0.25">
      <c r="A261" s="42" t="s">
        <v>547</v>
      </c>
      <c r="B261" s="40">
        <v>90863579</v>
      </c>
      <c r="C261" s="40">
        <v>89167571</v>
      </c>
      <c r="D261" s="40">
        <v>64572595</v>
      </c>
      <c r="E261" s="41">
        <f t="shared" si="13"/>
        <v>0.71065432058316791</v>
      </c>
    </row>
    <row r="262" spans="1:5" x14ac:dyDescent="0.25">
      <c r="A262" s="39" t="s">
        <v>593</v>
      </c>
      <c r="B262" s="40">
        <v>143456378530</v>
      </c>
      <c r="C262" s="40">
        <v>141849614679</v>
      </c>
      <c r="D262" s="40">
        <v>92688990923.470001</v>
      </c>
      <c r="E262" s="41">
        <f t="shared" si="13"/>
        <v>0.64611271993100416</v>
      </c>
    </row>
    <row r="263" spans="1:5" x14ac:dyDescent="0.25">
      <c r="A263" s="43" t="s">
        <v>592</v>
      </c>
      <c r="B263" s="44">
        <v>143716892998</v>
      </c>
      <c r="C263" s="44">
        <v>142042115614.25</v>
      </c>
      <c r="D263" s="44">
        <v>92839990552.600006</v>
      </c>
      <c r="E263" s="52">
        <f t="shared" si="13"/>
        <v>0.64599219072939451</v>
      </c>
    </row>
    <row r="267" spans="1:5" x14ac:dyDescent="0.25">
      <c r="A267" s="37" t="s">
        <v>1</v>
      </c>
      <c r="B267" s="37" t="s">
        <v>421</v>
      </c>
    </row>
    <row r="269" spans="1:5" x14ac:dyDescent="0.25">
      <c r="A269" s="37" t="s">
        <v>591</v>
      </c>
      <c r="B269" s="37" t="s">
        <v>608</v>
      </c>
      <c r="C269" s="37" t="s">
        <v>610</v>
      </c>
      <c r="D269" s="37" t="s">
        <v>611</v>
      </c>
      <c r="E269" s="38" t="s">
        <v>612</v>
      </c>
    </row>
    <row r="270" spans="1:5" x14ac:dyDescent="0.25">
      <c r="A270" s="39" t="s">
        <v>40</v>
      </c>
      <c r="B270" s="40">
        <v>349829132</v>
      </c>
      <c r="C270" s="40">
        <v>296447795.63999999</v>
      </c>
      <c r="D270" s="40">
        <v>241770108.79000002</v>
      </c>
      <c r="E270" s="41">
        <f>+D270/B270</f>
        <v>0.6911091349304781</v>
      </c>
    </row>
    <row r="271" spans="1:5" x14ac:dyDescent="0.25">
      <c r="A271" s="39" t="s">
        <v>30</v>
      </c>
      <c r="B271" s="40"/>
      <c r="C271" s="40"/>
      <c r="D271" s="40"/>
      <c r="E271" s="41" t="e">
        <f t="shared" ref="E271:E282" si="14">+D271/B271</f>
        <v>#DIV/0!</v>
      </c>
    </row>
    <row r="272" spans="1:5" x14ac:dyDescent="0.25">
      <c r="A272" s="42" t="s">
        <v>524</v>
      </c>
      <c r="B272" s="40">
        <v>580942436</v>
      </c>
      <c r="C272" s="40">
        <v>269785521</v>
      </c>
      <c r="D272" s="40">
        <v>161492582</v>
      </c>
      <c r="E272" s="41">
        <f t="shared" si="14"/>
        <v>0.27798379321699268</v>
      </c>
    </row>
    <row r="273" spans="1:5" x14ac:dyDescent="0.25">
      <c r="A273" s="42" t="s">
        <v>508</v>
      </c>
      <c r="B273" s="40">
        <v>3035484250</v>
      </c>
      <c r="C273" s="40">
        <v>3033622702</v>
      </c>
      <c r="D273" s="40">
        <v>1924836586</v>
      </c>
      <c r="E273" s="41">
        <f t="shared" si="14"/>
        <v>0.63411186732396985</v>
      </c>
    </row>
    <row r="274" spans="1:5" x14ac:dyDescent="0.25">
      <c r="A274" s="42" t="s">
        <v>513</v>
      </c>
      <c r="B274" s="40">
        <v>3177032732</v>
      </c>
      <c r="C274" s="40">
        <v>2833177801</v>
      </c>
      <c r="D274" s="40">
        <v>1007743894</v>
      </c>
      <c r="E274" s="41">
        <f t="shared" si="14"/>
        <v>0.31719657271695995</v>
      </c>
    </row>
    <row r="275" spans="1:5" x14ac:dyDescent="0.25">
      <c r="A275" s="42" t="s">
        <v>517</v>
      </c>
      <c r="B275" s="40">
        <v>1404861655</v>
      </c>
      <c r="C275" s="40">
        <v>1258119089</v>
      </c>
      <c r="D275" s="40">
        <v>1024263194.5799999</v>
      </c>
      <c r="E275" s="41">
        <f t="shared" si="14"/>
        <v>0.72908474007712876</v>
      </c>
    </row>
    <row r="276" spans="1:5" x14ac:dyDescent="0.25">
      <c r="A276" s="42" t="s">
        <v>497</v>
      </c>
      <c r="B276" s="40">
        <v>2847102725</v>
      </c>
      <c r="C276" s="40">
        <v>2846629038</v>
      </c>
      <c r="D276" s="40">
        <v>1760394360</v>
      </c>
      <c r="E276" s="41">
        <f t="shared" si="14"/>
        <v>0.61831079874365968</v>
      </c>
    </row>
    <row r="277" spans="1:5" x14ac:dyDescent="0.25">
      <c r="A277" s="42" t="s">
        <v>504</v>
      </c>
      <c r="B277" s="40">
        <v>209960775146</v>
      </c>
      <c r="C277" s="40">
        <v>209129766653</v>
      </c>
      <c r="D277" s="40">
        <v>135900508630</v>
      </c>
      <c r="E277" s="41">
        <f t="shared" si="14"/>
        <v>0.64726617881601523</v>
      </c>
    </row>
    <row r="278" spans="1:5" x14ac:dyDescent="0.25">
      <c r="A278" s="42" t="s">
        <v>501</v>
      </c>
      <c r="B278" s="40">
        <v>12522566156</v>
      </c>
      <c r="C278" s="40">
        <v>12426004042</v>
      </c>
      <c r="D278" s="40">
        <v>8933008259</v>
      </c>
      <c r="E278" s="41">
        <f t="shared" si="14"/>
        <v>0.71335285018397632</v>
      </c>
    </row>
    <row r="279" spans="1:5" x14ac:dyDescent="0.25">
      <c r="A279" s="42" t="s">
        <v>529</v>
      </c>
      <c r="B279" s="40">
        <v>171182992</v>
      </c>
      <c r="C279" s="40">
        <v>168435388</v>
      </c>
      <c r="D279" s="40">
        <v>116487642</v>
      </c>
      <c r="E279" s="41">
        <f t="shared" si="14"/>
        <v>0.68048607305566899</v>
      </c>
    </row>
    <row r="280" spans="1:5" x14ac:dyDescent="0.25">
      <c r="A280" s="42" t="s">
        <v>547</v>
      </c>
      <c r="B280" s="40">
        <v>143261519</v>
      </c>
      <c r="C280" s="40">
        <v>141206202</v>
      </c>
      <c r="D280" s="40">
        <v>104112865</v>
      </c>
      <c r="E280" s="41">
        <f t="shared" si="14"/>
        <v>0.72673294075570982</v>
      </c>
    </row>
    <row r="281" spans="1:5" x14ac:dyDescent="0.25">
      <c r="A281" s="39" t="s">
        <v>593</v>
      </c>
      <c r="B281" s="40">
        <v>233843209611</v>
      </c>
      <c r="C281" s="40">
        <v>232106746436</v>
      </c>
      <c r="D281" s="40">
        <v>150932848012.57999</v>
      </c>
      <c r="E281" s="41">
        <f t="shared" si="14"/>
        <v>0.64544464756388675</v>
      </c>
    </row>
    <row r="282" spans="1:5" x14ac:dyDescent="0.25">
      <c r="A282" s="43" t="s">
        <v>592</v>
      </c>
      <c r="B282" s="44">
        <v>234193038743</v>
      </c>
      <c r="C282" s="44">
        <v>232403194231.64001</v>
      </c>
      <c r="D282" s="44">
        <v>151174618121.37</v>
      </c>
      <c r="E282" s="52">
        <f t="shared" si="14"/>
        <v>0.64551285953152004</v>
      </c>
    </row>
    <row r="286" spans="1:5" x14ac:dyDescent="0.25">
      <c r="A286" s="37" t="s">
        <v>1</v>
      </c>
      <c r="B286" s="37" t="s">
        <v>423</v>
      </c>
    </row>
    <row r="288" spans="1:5" x14ac:dyDescent="0.25">
      <c r="A288" s="37" t="s">
        <v>591</v>
      </c>
      <c r="B288" s="37" t="s">
        <v>608</v>
      </c>
      <c r="C288" s="37" t="s">
        <v>610</v>
      </c>
      <c r="D288" s="37" t="s">
        <v>611</v>
      </c>
      <c r="E288" s="38" t="s">
        <v>612</v>
      </c>
    </row>
    <row r="289" spans="1:5" x14ac:dyDescent="0.25">
      <c r="A289" s="39" t="s">
        <v>40</v>
      </c>
      <c r="B289" s="40">
        <v>476725965</v>
      </c>
      <c r="C289" s="40">
        <v>441033785</v>
      </c>
      <c r="D289" s="40">
        <v>259307222</v>
      </c>
      <c r="E289" s="41">
        <f>+D289/B289</f>
        <v>0.5439334985666241</v>
      </c>
    </row>
    <row r="290" spans="1:5" x14ac:dyDescent="0.25">
      <c r="A290" s="39" t="s">
        <v>30</v>
      </c>
      <c r="B290" s="40"/>
      <c r="C290" s="40"/>
      <c r="D290" s="40"/>
      <c r="E290" s="41" t="e">
        <f t="shared" ref="E290:E301" si="15">+D290/B290</f>
        <v>#DIV/0!</v>
      </c>
    </row>
    <row r="291" spans="1:5" x14ac:dyDescent="0.25">
      <c r="A291" s="42" t="s">
        <v>524</v>
      </c>
      <c r="B291" s="40">
        <v>449463627</v>
      </c>
      <c r="C291" s="40">
        <v>247420204</v>
      </c>
      <c r="D291" s="40">
        <v>156971536</v>
      </c>
      <c r="E291" s="41">
        <f t="shared" si="15"/>
        <v>0.34924191095890389</v>
      </c>
    </row>
    <row r="292" spans="1:5" x14ac:dyDescent="0.25">
      <c r="A292" s="42" t="s">
        <v>508</v>
      </c>
      <c r="B292" s="40">
        <v>3751887335</v>
      </c>
      <c r="C292" s="40">
        <v>3749335939</v>
      </c>
      <c r="D292" s="40">
        <v>2507634199</v>
      </c>
      <c r="E292" s="41">
        <f t="shared" si="15"/>
        <v>0.6683660715520926</v>
      </c>
    </row>
    <row r="293" spans="1:5" x14ac:dyDescent="0.25">
      <c r="A293" s="42" t="s">
        <v>513</v>
      </c>
      <c r="B293" s="40">
        <v>1467820650</v>
      </c>
      <c r="C293" s="40">
        <v>1464336681</v>
      </c>
      <c r="D293" s="40">
        <v>561659648</v>
      </c>
      <c r="E293" s="41">
        <f t="shared" si="15"/>
        <v>0.38264868940221003</v>
      </c>
    </row>
    <row r="294" spans="1:5" x14ac:dyDescent="0.25">
      <c r="A294" s="42" t="s">
        <v>517</v>
      </c>
      <c r="B294" s="40">
        <v>1915463552</v>
      </c>
      <c r="C294" s="40">
        <v>1822797608</v>
      </c>
      <c r="D294" s="40">
        <v>1426127771</v>
      </c>
      <c r="E294" s="41">
        <f t="shared" si="15"/>
        <v>0.74453401606672809</v>
      </c>
    </row>
    <row r="295" spans="1:5" x14ac:dyDescent="0.25">
      <c r="A295" s="42" t="s">
        <v>497</v>
      </c>
      <c r="B295" s="40">
        <v>1249393619</v>
      </c>
      <c r="C295" s="40">
        <v>1246734758</v>
      </c>
      <c r="D295" s="40">
        <v>393547594</v>
      </c>
      <c r="E295" s="41">
        <f t="shared" si="15"/>
        <v>0.3149908787872559</v>
      </c>
    </row>
    <row r="296" spans="1:5" x14ac:dyDescent="0.25">
      <c r="A296" s="42" t="s">
        <v>504</v>
      </c>
      <c r="B296" s="40">
        <v>131870320952</v>
      </c>
      <c r="C296" s="40">
        <v>130830943527</v>
      </c>
      <c r="D296" s="40">
        <v>94087859784</v>
      </c>
      <c r="E296" s="41">
        <f t="shared" si="15"/>
        <v>0.71348775907087847</v>
      </c>
    </row>
    <row r="297" spans="1:5" x14ac:dyDescent="0.25">
      <c r="A297" s="42" t="s">
        <v>501</v>
      </c>
      <c r="B297" s="40">
        <v>47535031534</v>
      </c>
      <c r="C297" s="40">
        <v>47241853268</v>
      </c>
      <c r="D297" s="40">
        <v>32920575699</v>
      </c>
      <c r="E297" s="41">
        <f t="shared" si="15"/>
        <v>0.69255398885037378</v>
      </c>
    </row>
    <row r="298" spans="1:5" x14ac:dyDescent="0.25">
      <c r="A298" s="42" t="s">
        <v>529</v>
      </c>
      <c r="B298" s="40">
        <v>368280480</v>
      </c>
      <c r="C298" s="40">
        <v>353762435</v>
      </c>
      <c r="D298" s="40">
        <v>248397568</v>
      </c>
      <c r="E298" s="41">
        <f t="shared" si="15"/>
        <v>0.67447932076117634</v>
      </c>
    </row>
    <row r="299" spans="1:5" x14ac:dyDescent="0.25">
      <c r="A299" s="42" t="s">
        <v>547</v>
      </c>
      <c r="B299" s="40">
        <v>93794938</v>
      </c>
      <c r="C299" s="40">
        <v>90774755</v>
      </c>
      <c r="D299" s="40">
        <v>68264888</v>
      </c>
      <c r="E299" s="41">
        <f t="shared" si="15"/>
        <v>0.72780993788811932</v>
      </c>
    </row>
    <row r="300" spans="1:5" x14ac:dyDescent="0.25">
      <c r="A300" s="39" t="s">
        <v>593</v>
      </c>
      <c r="B300" s="40">
        <v>188701456687</v>
      </c>
      <c r="C300" s="40">
        <v>187047959175</v>
      </c>
      <c r="D300" s="40">
        <v>132371038687</v>
      </c>
      <c r="E300" s="41">
        <f t="shared" si="15"/>
        <v>0.70148392604390153</v>
      </c>
    </row>
    <row r="301" spans="1:5" x14ac:dyDescent="0.25">
      <c r="A301" s="43" t="s">
        <v>592</v>
      </c>
      <c r="B301" s="44">
        <v>189178182652</v>
      </c>
      <c r="C301" s="44">
        <v>187488992960</v>
      </c>
      <c r="D301" s="44">
        <v>132630345909</v>
      </c>
      <c r="E301" s="52">
        <f t="shared" si="15"/>
        <v>0.70108690151114439</v>
      </c>
    </row>
    <row r="305" spans="1:5" x14ac:dyDescent="0.25">
      <c r="A305" s="37" t="s">
        <v>1</v>
      </c>
      <c r="B305" s="37" t="s">
        <v>462</v>
      </c>
    </row>
    <row r="307" spans="1:5" x14ac:dyDescent="0.25">
      <c r="A307" s="37" t="s">
        <v>591</v>
      </c>
      <c r="B307" s="37" t="s">
        <v>608</v>
      </c>
      <c r="C307" s="37" t="s">
        <v>610</v>
      </c>
      <c r="D307" s="37" t="s">
        <v>611</v>
      </c>
      <c r="E307" s="38" t="s">
        <v>612</v>
      </c>
    </row>
    <row r="308" spans="1:5" x14ac:dyDescent="0.25">
      <c r="A308" s="39" t="s">
        <v>40</v>
      </c>
      <c r="B308" s="40">
        <v>82974631</v>
      </c>
      <c r="C308" s="40">
        <v>77200714.74000001</v>
      </c>
      <c r="D308" s="40">
        <v>46256144.270000003</v>
      </c>
      <c r="E308" s="41">
        <f>+D308/B308</f>
        <v>0.55747333507274055</v>
      </c>
    </row>
    <row r="309" spans="1:5" x14ac:dyDescent="0.25">
      <c r="A309" s="39" t="s">
        <v>30</v>
      </c>
      <c r="B309" s="40"/>
      <c r="C309" s="40"/>
      <c r="D309" s="40"/>
      <c r="E309" s="41" t="e">
        <f t="shared" ref="E309:E320" si="16">+D309/B309</f>
        <v>#DIV/0!</v>
      </c>
    </row>
    <row r="310" spans="1:5" x14ac:dyDescent="0.25">
      <c r="A310" s="42" t="s">
        <v>524</v>
      </c>
      <c r="B310" s="40">
        <v>193832936</v>
      </c>
      <c r="C310" s="40">
        <v>142653064</v>
      </c>
      <c r="D310" s="40">
        <v>55952934</v>
      </c>
      <c r="E310" s="41">
        <f t="shared" si="16"/>
        <v>0.2886657714352529</v>
      </c>
    </row>
    <row r="311" spans="1:5" x14ac:dyDescent="0.25">
      <c r="A311" s="42" t="s">
        <v>508</v>
      </c>
      <c r="B311" s="40">
        <v>198993560</v>
      </c>
      <c r="C311" s="40">
        <v>188728116</v>
      </c>
      <c r="D311" s="40">
        <v>70296771</v>
      </c>
      <c r="E311" s="41">
        <f t="shared" si="16"/>
        <v>0.35326153771006458</v>
      </c>
    </row>
    <row r="312" spans="1:5" x14ac:dyDescent="0.25">
      <c r="A312" s="42" t="s">
        <v>513</v>
      </c>
      <c r="B312" s="40">
        <v>778430640</v>
      </c>
      <c r="C312" s="40">
        <v>166836250</v>
      </c>
      <c r="D312" s="40">
        <v>76545852</v>
      </c>
      <c r="E312" s="41">
        <f t="shared" si="16"/>
        <v>9.8333554804574494E-2</v>
      </c>
    </row>
    <row r="313" spans="1:5" x14ac:dyDescent="0.25">
      <c r="A313" s="42" t="s">
        <v>517</v>
      </c>
      <c r="B313" s="40">
        <v>479593536</v>
      </c>
      <c r="C313" s="40">
        <v>450345830</v>
      </c>
      <c r="D313" s="40">
        <v>302243389</v>
      </c>
      <c r="E313" s="41">
        <f t="shared" si="16"/>
        <v>0.63020738669838949</v>
      </c>
    </row>
    <row r="314" spans="1:5" x14ac:dyDescent="0.25">
      <c r="A314" s="42" t="s">
        <v>497</v>
      </c>
      <c r="B314" s="40">
        <v>29137029</v>
      </c>
      <c r="C314" s="40">
        <v>1173484</v>
      </c>
      <c r="D314" s="40">
        <v>1173484</v>
      </c>
      <c r="E314" s="41">
        <f t="shared" si="16"/>
        <v>4.0274662183299469E-2</v>
      </c>
    </row>
    <row r="315" spans="1:5" x14ac:dyDescent="0.25">
      <c r="A315" s="42" t="s">
        <v>504</v>
      </c>
      <c r="B315" s="40">
        <v>5816565859</v>
      </c>
      <c r="C315" s="40">
        <v>5190413224</v>
      </c>
      <c r="D315" s="40">
        <v>4035638477</v>
      </c>
      <c r="E315" s="41">
        <f t="shared" si="16"/>
        <v>0.69381806633473209</v>
      </c>
    </row>
    <row r="316" spans="1:5" x14ac:dyDescent="0.25">
      <c r="A316" s="42" t="s">
        <v>501</v>
      </c>
      <c r="B316" s="40">
        <v>1041745691</v>
      </c>
      <c r="C316" s="40">
        <v>996138680</v>
      </c>
      <c r="D316" s="40">
        <v>642616654</v>
      </c>
      <c r="E316" s="41">
        <f t="shared" si="16"/>
        <v>0.61686519037399123</v>
      </c>
    </row>
    <row r="317" spans="1:5" x14ac:dyDescent="0.25">
      <c r="A317" s="42" t="s">
        <v>529</v>
      </c>
      <c r="B317" s="40">
        <v>86234199</v>
      </c>
      <c r="C317" s="40">
        <v>80516834</v>
      </c>
      <c r="D317" s="40">
        <v>59106188</v>
      </c>
      <c r="E317" s="41">
        <f t="shared" si="16"/>
        <v>0.6854147042056945</v>
      </c>
    </row>
    <row r="318" spans="1:5" x14ac:dyDescent="0.25">
      <c r="A318" s="42" t="s">
        <v>547</v>
      </c>
      <c r="B318" s="40">
        <v>48281064</v>
      </c>
      <c r="C318" s="40">
        <v>47726664</v>
      </c>
      <c r="D318" s="40">
        <v>33728064</v>
      </c>
      <c r="E318" s="41">
        <f t="shared" si="16"/>
        <v>0.69857747956838734</v>
      </c>
    </row>
    <row r="319" spans="1:5" x14ac:dyDescent="0.25">
      <c r="A319" s="39" t="s">
        <v>593</v>
      </c>
      <c r="B319" s="40">
        <v>8672814514</v>
      </c>
      <c r="C319" s="40">
        <v>7264532146</v>
      </c>
      <c r="D319" s="40">
        <v>5277301813</v>
      </c>
      <c r="E319" s="41">
        <f t="shared" si="16"/>
        <v>0.60848779879716908</v>
      </c>
    </row>
    <row r="320" spans="1:5" x14ac:dyDescent="0.25">
      <c r="A320" s="43" t="s">
        <v>592</v>
      </c>
      <c r="B320" s="44">
        <v>8755789145</v>
      </c>
      <c r="C320" s="44">
        <v>7341732860.7399998</v>
      </c>
      <c r="D320" s="44">
        <v>5323557957.2700005</v>
      </c>
      <c r="E320" s="52">
        <f t="shared" si="16"/>
        <v>0.60800435792929319</v>
      </c>
    </row>
    <row r="324" spans="1:5" x14ac:dyDescent="0.25">
      <c r="A324" s="37" t="s">
        <v>1</v>
      </c>
      <c r="B324" s="37" t="s">
        <v>429</v>
      </c>
    </row>
    <row r="326" spans="1:5" x14ac:dyDescent="0.25">
      <c r="A326" s="37" t="s">
        <v>591</v>
      </c>
      <c r="B326" s="37" t="s">
        <v>608</v>
      </c>
      <c r="C326" s="37" t="s">
        <v>610</v>
      </c>
      <c r="D326" s="37" t="s">
        <v>611</v>
      </c>
      <c r="E326" s="38" t="s">
        <v>612</v>
      </c>
    </row>
    <row r="327" spans="1:5" x14ac:dyDescent="0.25">
      <c r="A327" s="39" t="s">
        <v>40</v>
      </c>
      <c r="B327" s="40">
        <v>264951596</v>
      </c>
      <c r="C327" s="40">
        <v>201420088.69</v>
      </c>
      <c r="D327" s="40">
        <v>164828718.56</v>
      </c>
      <c r="E327" s="41">
        <f>+D327/B327</f>
        <v>0.62210879665733365</v>
      </c>
    </row>
    <row r="328" spans="1:5" x14ac:dyDescent="0.25">
      <c r="A328" s="39" t="s">
        <v>30</v>
      </c>
      <c r="B328" s="40"/>
      <c r="C328" s="40"/>
      <c r="D328" s="40"/>
      <c r="E328" s="41" t="e">
        <f t="shared" ref="E328:E339" si="17">+D328/B328</f>
        <v>#DIV/0!</v>
      </c>
    </row>
    <row r="329" spans="1:5" x14ac:dyDescent="0.25">
      <c r="A329" s="42" t="s">
        <v>524</v>
      </c>
      <c r="B329" s="40">
        <v>374766771</v>
      </c>
      <c r="C329" s="40">
        <v>301846519</v>
      </c>
      <c r="D329" s="40">
        <v>124240106</v>
      </c>
      <c r="E329" s="41">
        <f t="shared" si="17"/>
        <v>0.33151313193666254</v>
      </c>
    </row>
    <row r="330" spans="1:5" x14ac:dyDescent="0.25">
      <c r="A330" s="42" t="s">
        <v>508</v>
      </c>
      <c r="B330" s="40">
        <v>4473609445</v>
      </c>
      <c r="C330" s="40">
        <v>4472825750</v>
      </c>
      <c r="D330" s="40">
        <v>3278562560.46</v>
      </c>
      <c r="E330" s="41">
        <f t="shared" si="17"/>
        <v>0.73286740846909137</v>
      </c>
    </row>
    <row r="331" spans="1:5" x14ac:dyDescent="0.25">
      <c r="A331" s="42" t="s">
        <v>513</v>
      </c>
      <c r="B331" s="40">
        <v>2743501106</v>
      </c>
      <c r="C331" s="40">
        <v>2740705181</v>
      </c>
      <c r="D331" s="40">
        <v>1195581445</v>
      </c>
      <c r="E331" s="41">
        <f t="shared" si="17"/>
        <v>0.4357867552468922</v>
      </c>
    </row>
    <row r="332" spans="1:5" x14ac:dyDescent="0.25">
      <c r="A332" s="42" t="s">
        <v>517</v>
      </c>
      <c r="B332" s="40">
        <v>663234406</v>
      </c>
      <c r="C332" s="40">
        <v>544777922</v>
      </c>
      <c r="D332" s="40">
        <v>412645415.13</v>
      </c>
      <c r="E332" s="41">
        <f t="shared" si="17"/>
        <v>0.62217130383612818</v>
      </c>
    </row>
    <row r="333" spans="1:5" x14ac:dyDescent="0.25">
      <c r="A333" s="42" t="s">
        <v>497</v>
      </c>
      <c r="B333" s="40">
        <v>6663317838</v>
      </c>
      <c r="C333" s="40">
        <v>6639869784</v>
      </c>
      <c r="D333" s="40">
        <v>2711953666.5999999</v>
      </c>
      <c r="E333" s="41">
        <f t="shared" si="17"/>
        <v>0.40699749472163776</v>
      </c>
    </row>
    <row r="334" spans="1:5" x14ac:dyDescent="0.25">
      <c r="A334" s="42" t="s">
        <v>504</v>
      </c>
      <c r="B334" s="40">
        <v>220119760511</v>
      </c>
      <c r="C334" s="40">
        <v>205632736299</v>
      </c>
      <c r="D334" s="40">
        <v>149097258878.20001</v>
      </c>
      <c r="E334" s="41">
        <f t="shared" si="17"/>
        <v>0.67734608892939085</v>
      </c>
    </row>
    <row r="335" spans="1:5" x14ac:dyDescent="0.25">
      <c r="A335" s="42" t="s">
        <v>501</v>
      </c>
      <c r="B335" s="40">
        <v>6272245425</v>
      </c>
      <c r="C335" s="40">
        <v>6066871181</v>
      </c>
      <c r="D335" s="40">
        <v>4492741295.3299999</v>
      </c>
      <c r="E335" s="41">
        <f t="shared" si="17"/>
        <v>0.71628914223011286</v>
      </c>
    </row>
    <row r="336" spans="1:5" x14ac:dyDescent="0.25">
      <c r="A336" s="42" t="s">
        <v>529</v>
      </c>
      <c r="B336" s="40">
        <v>190429734</v>
      </c>
      <c r="C336" s="40">
        <v>166311070</v>
      </c>
      <c r="D336" s="40">
        <v>120555935.75</v>
      </c>
      <c r="E336" s="41">
        <f t="shared" si="17"/>
        <v>0.63307306699278376</v>
      </c>
    </row>
    <row r="337" spans="1:5" x14ac:dyDescent="0.25">
      <c r="A337" s="42" t="s">
        <v>547</v>
      </c>
      <c r="B337" s="40">
        <v>54250729</v>
      </c>
      <c r="C337" s="40">
        <v>53158116</v>
      </c>
      <c r="D337" s="40">
        <v>38279275</v>
      </c>
      <c r="E337" s="41">
        <f t="shared" si="17"/>
        <v>0.70559927406689782</v>
      </c>
    </row>
    <row r="338" spans="1:5" x14ac:dyDescent="0.25">
      <c r="A338" s="39" t="s">
        <v>593</v>
      </c>
      <c r="B338" s="40">
        <v>241555115965</v>
      </c>
      <c r="C338" s="40">
        <v>226619101822</v>
      </c>
      <c r="D338" s="40">
        <v>161471818577.47</v>
      </c>
      <c r="E338" s="41">
        <f t="shared" si="17"/>
        <v>0.66846780674629291</v>
      </c>
    </row>
    <row r="339" spans="1:5" x14ac:dyDescent="0.25">
      <c r="A339" s="43" t="s">
        <v>592</v>
      </c>
      <c r="B339" s="44">
        <v>241820067561</v>
      </c>
      <c r="C339" s="44">
        <v>226820521910.69</v>
      </c>
      <c r="D339" s="44">
        <v>161636647296.03</v>
      </c>
      <c r="E339" s="52">
        <f t="shared" si="17"/>
        <v>0.66841701322102465</v>
      </c>
    </row>
    <row r="343" spans="1:5" x14ac:dyDescent="0.25">
      <c r="A343" s="37" t="s">
        <v>1</v>
      </c>
      <c r="B343" s="37" t="s">
        <v>464</v>
      </c>
    </row>
    <row r="345" spans="1:5" x14ac:dyDescent="0.25">
      <c r="A345" s="37" t="s">
        <v>591</v>
      </c>
      <c r="B345" s="37" t="s">
        <v>608</v>
      </c>
      <c r="C345" s="37" t="s">
        <v>610</v>
      </c>
      <c r="D345" s="37" t="s">
        <v>611</v>
      </c>
      <c r="E345" s="38" t="s">
        <v>612</v>
      </c>
    </row>
    <row r="346" spans="1:5" x14ac:dyDescent="0.25">
      <c r="A346" s="39" t="s">
        <v>40</v>
      </c>
      <c r="B346" s="40">
        <v>64184290</v>
      </c>
      <c r="C346" s="40">
        <v>51791083.909999996</v>
      </c>
      <c r="D346" s="40">
        <v>38841494.259999998</v>
      </c>
      <c r="E346" s="41">
        <f>+D346/B346</f>
        <v>0.60515578282473792</v>
      </c>
    </row>
    <row r="347" spans="1:5" x14ac:dyDescent="0.25">
      <c r="A347" s="39" t="s">
        <v>30</v>
      </c>
      <c r="B347" s="40"/>
      <c r="C347" s="40"/>
      <c r="D347" s="40"/>
      <c r="E347" s="41" t="e">
        <f t="shared" ref="E347:E358" si="18">+D347/B347</f>
        <v>#DIV/0!</v>
      </c>
    </row>
    <row r="348" spans="1:5" x14ac:dyDescent="0.25">
      <c r="A348" s="42" t="s">
        <v>524</v>
      </c>
      <c r="B348" s="40">
        <v>175815492</v>
      </c>
      <c r="C348" s="40">
        <v>153247775</v>
      </c>
      <c r="D348" s="40">
        <v>68149749</v>
      </c>
      <c r="E348" s="41">
        <f t="shared" si="18"/>
        <v>0.38762084174015793</v>
      </c>
    </row>
    <row r="349" spans="1:5" x14ac:dyDescent="0.25">
      <c r="A349" s="42" t="s">
        <v>508</v>
      </c>
      <c r="B349" s="40">
        <v>1169079374</v>
      </c>
      <c r="C349" s="40">
        <v>1168969879</v>
      </c>
      <c r="D349" s="40">
        <v>590834557</v>
      </c>
      <c r="E349" s="41">
        <f t="shared" si="18"/>
        <v>0.50538446759047861</v>
      </c>
    </row>
    <row r="350" spans="1:5" x14ac:dyDescent="0.25">
      <c r="A350" s="42" t="s">
        <v>513</v>
      </c>
      <c r="B350" s="40">
        <v>1601597920</v>
      </c>
      <c r="C350" s="40">
        <v>1455030405</v>
      </c>
      <c r="D350" s="40">
        <v>661190855</v>
      </c>
      <c r="E350" s="41">
        <f t="shared" si="18"/>
        <v>0.41283198906751828</v>
      </c>
    </row>
    <row r="351" spans="1:5" x14ac:dyDescent="0.25">
      <c r="A351" s="42" t="s">
        <v>517</v>
      </c>
      <c r="B351" s="40">
        <v>550124310</v>
      </c>
      <c r="C351" s="40">
        <v>399520999.12</v>
      </c>
      <c r="D351" s="40">
        <v>302665152.12</v>
      </c>
      <c r="E351" s="41">
        <f t="shared" si="18"/>
        <v>0.55017592681915839</v>
      </c>
    </row>
    <row r="352" spans="1:5" x14ac:dyDescent="0.25">
      <c r="A352" s="42" t="s">
        <v>497</v>
      </c>
      <c r="B352" s="40">
        <v>869441948</v>
      </c>
      <c r="C352" s="40">
        <v>860508391</v>
      </c>
      <c r="D352" s="40">
        <v>470719034</v>
      </c>
      <c r="E352" s="41">
        <f t="shared" si="18"/>
        <v>0.54140363837149486</v>
      </c>
    </row>
    <row r="353" spans="1:5" x14ac:dyDescent="0.25">
      <c r="A353" s="42" t="s">
        <v>504</v>
      </c>
      <c r="B353" s="40">
        <v>11340196068</v>
      </c>
      <c r="C353" s="40">
        <v>11290200791</v>
      </c>
      <c r="D353" s="40">
        <v>9000391227</v>
      </c>
      <c r="E353" s="41">
        <f t="shared" si="18"/>
        <v>0.79367157084677664</v>
      </c>
    </row>
    <row r="354" spans="1:5" x14ac:dyDescent="0.25">
      <c r="A354" s="42" t="s">
        <v>501</v>
      </c>
      <c r="B354" s="40">
        <v>1983708866</v>
      </c>
      <c r="C354" s="40">
        <v>1920000462</v>
      </c>
      <c r="D354" s="40">
        <v>1375115612</v>
      </c>
      <c r="E354" s="41">
        <f t="shared" si="18"/>
        <v>0.69320434846511392</v>
      </c>
    </row>
    <row r="355" spans="1:5" x14ac:dyDescent="0.25">
      <c r="A355" s="42" t="s">
        <v>529</v>
      </c>
      <c r="B355" s="40">
        <v>104306293</v>
      </c>
      <c r="C355" s="40">
        <v>89735154</v>
      </c>
      <c r="D355" s="40">
        <v>68239958</v>
      </c>
      <c r="E355" s="41">
        <f t="shared" si="18"/>
        <v>0.65422666300680443</v>
      </c>
    </row>
    <row r="356" spans="1:5" x14ac:dyDescent="0.25">
      <c r="A356" s="42" t="s">
        <v>547</v>
      </c>
      <c r="B356" s="40">
        <v>50701580</v>
      </c>
      <c r="C356" s="40">
        <v>49741841</v>
      </c>
      <c r="D356" s="40">
        <v>35743241</v>
      </c>
      <c r="E356" s="41">
        <f t="shared" si="18"/>
        <v>0.70497292194838901</v>
      </c>
    </row>
    <row r="357" spans="1:5" x14ac:dyDescent="0.25">
      <c r="A357" s="39" t="s">
        <v>593</v>
      </c>
      <c r="B357" s="40">
        <v>17844971851</v>
      </c>
      <c r="C357" s="40">
        <v>17386955697.119999</v>
      </c>
      <c r="D357" s="40">
        <v>12573049385.119999</v>
      </c>
      <c r="E357" s="41">
        <f t="shared" si="18"/>
        <v>0.70457098448241195</v>
      </c>
    </row>
    <row r="358" spans="1:5" x14ac:dyDescent="0.25">
      <c r="A358" s="43" t="s">
        <v>592</v>
      </c>
      <c r="B358" s="44">
        <v>17909156141</v>
      </c>
      <c r="C358" s="44">
        <v>17438746781.029999</v>
      </c>
      <c r="D358" s="44">
        <v>12611890879.380001</v>
      </c>
      <c r="E358" s="52">
        <f t="shared" si="18"/>
        <v>0.7042146921991036</v>
      </c>
    </row>
    <row r="362" spans="1:5" x14ac:dyDescent="0.25">
      <c r="A362" s="37" t="s">
        <v>1</v>
      </c>
      <c r="B362" s="37" t="s">
        <v>427</v>
      </c>
    </row>
    <row r="364" spans="1:5" x14ac:dyDescent="0.25">
      <c r="A364" s="37" t="s">
        <v>591</v>
      </c>
      <c r="B364" s="37" t="s">
        <v>608</v>
      </c>
      <c r="C364" s="37" t="s">
        <v>610</v>
      </c>
      <c r="D364" s="37" t="s">
        <v>611</v>
      </c>
      <c r="E364" s="38" t="s">
        <v>612</v>
      </c>
    </row>
    <row r="365" spans="1:5" x14ac:dyDescent="0.25">
      <c r="A365" s="39" t="s">
        <v>40</v>
      </c>
      <c r="B365" s="40">
        <v>451039210</v>
      </c>
      <c r="C365" s="40">
        <v>365864663.44</v>
      </c>
      <c r="D365" s="40">
        <v>268438909.00999999</v>
      </c>
      <c r="E365" s="41">
        <f>+D365/B365</f>
        <v>0.5951564809853227</v>
      </c>
    </row>
    <row r="366" spans="1:5" x14ac:dyDescent="0.25">
      <c r="A366" s="39" t="s">
        <v>30</v>
      </c>
      <c r="B366" s="40"/>
      <c r="C366" s="40"/>
      <c r="D366" s="40"/>
      <c r="E366" s="41" t="e">
        <f t="shared" ref="E366:E377" si="19">+D366/B366</f>
        <v>#DIV/0!</v>
      </c>
    </row>
    <row r="367" spans="1:5" x14ac:dyDescent="0.25">
      <c r="A367" s="42" t="s">
        <v>524</v>
      </c>
      <c r="B367" s="40">
        <v>287690293</v>
      </c>
      <c r="C367" s="40">
        <v>254011194</v>
      </c>
      <c r="D367" s="40">
        <v>137428028</v>
      </c>
      <c r="E367" s="41">
        <f t="shared" si="19"/>
        <v>0.47769435168255747</v>
      </c>
    </row>
    <row r="368" spans="1:5" x14ac:dyDescent="0.25">
      <c r="A368" s="42" t="s">
        <v>508</v>
      </c>
      <c r="B368" s="40">
        <v>4011250701</v>
      </c>
      <c r="C368" s="40">
        <v>4006447373</v>
      </c>
      <c r="D368" s="40">
        <v>2609181912</v>
      </c>
      <c r="E368" s="41">
        <f t="shared" si="19"/>
        <v>0.65046592858170993</v>
      </c>
    </row>
    <row r="369" spans="1:5" x14ac:dyDescent="0.25">
      <c r="A369" s="42" t="s">
        <v>513</v>
      </c>
      <c r="B369" s="40">
        <v>1380594733</v>
      </c>
      <c r="C369" s="40">
        <v>1375608685</v>
      </c>
      <c r="D369" s="40">
        <v>690518085</v>
      </c>
      <c r="E369" s="41">
        <f t="shared" si="19"/>
        <v>0.50015987204262358</v>
      </c>
    </row>
    <row r="370" spans="1:5" x14ac:dyDescent="0.25">
      <c r="A370" s="42" t="s">
        <v>517</v>
      </c>
      <c r="B370" s="40">
        <v>1239000858</v>
      </c>
      <c r="C370" s="40">
        <v>1198242444</v>
      </c>
      <c r="D370" s="40">
        <v>996070627</v>
      </c>
      <c r="E370" s="41">
        <f t="shared" si="19"/>
        <v>0.80393053852106366</v>
      </c>
    </row>
    <row r="371" spans="1:5" x14ac:dyDescent="0.25">
      <c r="A371" s="42" t="s">
        <v>497</v>
      </c>
      <c r="B371" s="40">
        <v>891149159</v>
      </c>
      <c r="C371" s="40">
        <v>881299127</v>
      </c>
      <c r="D371" s="40">
        <v>481648091</v>
      </c>
      <c r="E371" s="41">
        <f t="shared" si="19"/>
        <v>0.54047976832574218</v>
      </c>
    </row>
    <row r="372" spans="1:5" x14ac:dyDescent="0.25">
      <c r="A372" s="42" t="s">
        <v>504</v>
      </c>
      <c r="B372" s="40">
        <v>109303829853</v>
      </c>
      <c r="C372" s="40">
        <v>109164506326</v>
      </c>
      <c r="D372" s="40">
        <v>83494811990</v>
      </c>
      <c r="E372" s="41">
        <f t="shared" si="19"/>
        <v>0.76387819257833955</v>
      </c>
    </row>
    <row r="373" spans="1:5" x14ac:dyDescent="0.25">
      <c r="A373" s="42" t="s">
        <v>501</v>
      </c>
      <c r="B373" s="40">
        <v>13993427185</v>
      </c>
      <c r="C373" s="40">
        <v>13872723902.17</v>
      </c>
      <c r="D373" s="40">
        <v>9438770719.1700001</v>
      </c>
      <c r="E373" s="41">
        <f t="shared" si="19"/>
        <v>0.67451458419619459</v>
      </c>
    </row>
    <row r="374" spans="1:5" x14ac:dyDescent="0.25">
      <c r="A374" s="42" t="s">
        <v>529</v>
      </c>
      <c r="B374" s="40">
        <v>184922647</v>
      </c>
      <c r="C374" s="40">
        <v>172731278</v>
      </c>
      <c r="D374" s="40">
        <v>128447422</v>
      </c>
      <c r="E374" s="41">
        <f t="shared" si="19"/>
        <v>0.69460081868717793</v>
      </c>
    </row>
    <row r="375" spans="1:5" x14ac:dyDescent="0.25">
      <c r="A375" s="42" t="s">
        <v>547</v>
      </c>
      <c r="B375" s="40">
        <v>37088121</v>
      </c>
      <c r="C375" s="40">
        <v>35604549</v>
      </c>
      <c r="D375" s="40">
        <v>25328636</v>
      </c>
      <c r="E375" s="41">
        <f t="shared" si="19"/>
        <v>0.68293122749464719</v>
      </c>
    </row>
    <row r="376" spans="1:5" x14ac:dyDescent="0.25">
      <c r="A376" s="39" t="s">
        <v>593</v>
      </c>
      <c r="B376" s="40">
        <v>131328953550</v>
      </c>
      <c r="C376" s="40">
        <v>130961174878.17</v>
      </c>
      <c r="D376" s="40">
        <v>98002205510.169998</v>
      </c>
      <c r="E376" s="41">
        <f t="shared" si="19"/>
        <v>0.74623457250695502</v>
      </c>
    </row>
    <row r="377" spans="1:5" x14ac:dyDescent="0.25">
      <c r="A377" s="43" t="s">
        <v>592</v>
      </c>
      <c r="B377" s="44">
        <v>131779992760</v>
      </c>
      <c r="C377" s="44">
        <v>131327039541.61</v>
      </c>
      <c r="D377" s="44">
        <v>98270644419.179993</v>
      </c>
      <c r="E377" s="52">
        <f t="shared" si="19"/>
        <v>0.74571748230516444</v>
      </c>
    </row>
    <row r="381" spans="1:5" x14ac:dyDescent="0.25">
      <c r="A381" s="37" t="s">
        <v>1</v>
      </c>
      <c r="B381" s="37" t="s">
        <v>431</v>
      </c>
    </row>
    <row r="383" spans="1:5" x14ac:dyDescent="0.25">
      <c r="A383" s="37" t="s">
        <v>591</v>
      </c>
      <c r="B383" s="37" t="s">
        <v>608</v>
      </c>
      <c r="C383" s="37" t="s">
        <v>610</v>
      </c>
      <c r="D383" s="37" t="s">
        <v>611</v>
      </c>
      <c r="E383" s="38" t="s">
        <v>612</v>
      </c>
    </row>
    <row r="384" spans="1:5" x14ac:dyDescent="0.25">
      <c r="A384" s="39" t="s">
        <v>40</v>
      </c>
      <c r="B384" s="40">
        <v>433703087</v>
      </c>
      <c r="C384" s="40">
        <v>374818787.27999997</v>
      </c>
      <c r="D384" s="40">
        <v>316174391.5</v>
      </c>
      <c r="E384" s="41">
        <f>+D384/B384</f>
        <v>0.7290111621917047</v>
      </c>
    </row>
    <row r="385" spans="1:5" x14ac:dyDescent="0.25">
      <c r="A385" s="39" t="s">
        <v>30</v>
      </c>
      <c r="B385" s="40"/>
      <c r="C385" s="40"/>
      <c r="D385" s="40"/>
      <c r="E385" s="41" t="e">
        <f t="shared" ref="E385:E396" si="20">+D385/B385</f>
        <v>#DIV/0!</v>
      </c>
    </row>
    <row r="386" spans="1:5" x14ac:dyDescent="0.25">
      <c r="A386" s="42" t="s">
        <v>524</v>
      </c>
      <c r="B386" s="40">
        <v>681083859</v>
      </c>
      <c r="C386" s="40">
        <v>299239182</v>
      </c>
      <c r="D386" s="40">
        <v>187618127</v>
      </c>
      <c r="E386" s="41">
        <f t="shared" si="20"/>
        <v>0.27546993592752284</v>
      </c>
    </row>
    <row r="387" spans="1:5" x14ac:dyDescent="0.25">
      <c r="A387" s="42" t="s">
        <v>508</v>
      </c>
      <c r="B387" s="40">
        <v>2159747737</v>
      </c>
      <c r="C387" s="40">
        <v>2152218353</v>
      </c>
      <c r="D387" s="40">
        <v>1106550829</v>
      </c>
      <c r="E387" s="41">
        <f t="shared" si="20"/>
        <v>0.51235188723339309</v>
      </c>
    </row>
    <row r="388" spans="1:5" x14ac:dyDescent="0.25">
      <c r="A388" s="42" t="s">
        <v>513</v>
      </c>
      <c r="B388" s="40">
        <v>3537017780</v>
      </c>
      <c r="C388" s="40">
        <v>3531407751</v>
      </c>
      <c r="D388" s="40">
        <v>1439043864</v>
      </c>
      <c r="E388" s="41">
        <f t="shared" si="20"/>
        <v>0.40685231274127209</v>
      </c>
    </row>
    <row r="389" spans="1:5" x14ac:dyDescent="0.25">
      <c r="A389" s="42" t="s">
        <v>517</v>
      </c>
      <c r="B389" s="40">
        <v>800821628</v>
      </c>
      <c r="C389" s="40">
        <v>697835913</v>
      </c>
      <c r="D389" s="40">
        <v>530257823.18000001</v>
      </c>
      <c r="E389" s="41">
        <f t="shared" si="20"/>
        <v>0.66214223572393327</v>
      </c>
    </row>
    <row r="390" spans="1:5" x14ac:dyDescent="0.25">
      <c r="A390" s="42" t="s">
        <v>497</v>
      </c>
      <c r="B390" s="40">
        <v>3168463700</v>
      </c>
      <c r="C390" s="40">
        <v>3152028758</v>
      </c>
      <c r="D390" s="40">
        <v>1514479110</v>
      </c>
      <c r="E390" s="41">
        <f t="shared" si="20"/>
        <v>0.47798531193524485</v>
      </c>
    </row>
    <row r="391" spans="1:5" x14ac:dyDescent="0.25">
      <c r="A391" s="42" t="s">
        <v>504</v>
      </c>
      <c r="B391" s="40">
        <v>178951444311</v>
      </c>
      <c r="C391" s="40">
        <v>177820977222</v>
      </c>
      <c r="D391" s="40">
        <v>142715281018</v>
      </c>
      <c r="E391" s="41">
        <f t="shared" si="20"/>
        <v>0.7975084055201862</v>
      </c>
    </row>
    <row r="392" spans="1:5" x14ac:dyDescent="0.25">
      <c r="A392" s="42" t="s">
        <v>501</v>
      </c>
      <c r="B392" s="40">
        <v>7612018497</v>
      </c>
      <c r="C392" s="40">
        <v>7518617860</v>
      </c>
      <c r="D392" s="40">
        <v>5487402200</v>
      </c>
      <c r="E392" s="41">
        <f t="shared" si="20"/>
        <v>0.72088660874414057</v>
      </c>
    </row>
    <row r="393" spans="1:5" x14ac:dyDescent="0.25">
      <c r="A393" s="42" t="s">
        <v>529</v>
      </c>
      <c r="B393" s="40">
        <v>126616058</v>
      </c>
      <c r="C393" s="40">
        <v>116720290</v>
      </c>
      <c r="D393" s="40">
        <v>85609753</v>
      </c>
      <c r="E393" s="41">
        <f t="shared" si="20"/>
        <v>0.67613661609967357</v>
      </c>
    </row>
    <row r="394" spans="1:5" x14ac:dyDescent="0.25">
      <c r="A394" s="42" t="s">
        <v>547</v>
      </c>
      <c r="B394" s="40">
        <v>89300212</v>
      </c>
      <c r="C394" s="40">
        <v>84953427</v>
      </c>
      <c r="D394" s="40">
        <v>61626767</v>
      </c>
      <c r="E394" s="41">
        <f t="shared" si="20"/>
        <v>0.69010773457066377</v>
      </c>
    </row>
    <row r="395" spans="1:5" x14ac:dyDescent="0.25">
      <c r="A395" s="39" t="s">
        <v>593</v>
      </c>
      <c r="B395" s="40">
        <v>197126513782</v>
      </c>
      <c r="C395" s="40">
        <v>195373998756</v>
      </c>
      <c r="D395" s="40">
        <v>153127869491.17999</v>
      </c>
      <c r="E395" s="41">
        <f t="shared" si="20"/>
        <v>0.77679996745908253</v>
      </c>
    </row>
    <row r="396" spans="1:5" x14ac:dyDescent="0.25">
      <c r="A396" s="43" t="s">
        <v>592</v>
      </c>
      <c r="B396" s="44">
        <v>197560216869</v>
      </c>
      <c r="C396" s="44">
        <v>195748817543.28</v>
      </c>
      <c r="D396" s="44">
        <v>153444043882.67999</v>
      </c>
      <c r="E396" s="52">
        <f t="shared" si="20"/>
        <v>0.77669505690220542</v>
      </c>
    </row>
    <row r="400" spans="1:5" x14ac:dyDescent="0.25">
      <c r="A400" s="37" t="s">
        <v>1</v>
      </c>
      <c r="B400" s="37" t="s">
        <v>433</v>
      </c>
    </row>
    <row r="402" spans="1:5" x14ac:dyDescent="0.25">
      <c r="A402" s="37" t="s">
        <v>591</v>
      </c>
      <c r="B402" s="37" t="s">
        <v>608</v>
      </c>
      <c r="C402" s="37" t="s">
        <v>610</v>
      </c>
      <c r="D402" s="37" t="s">
        <v>611</v>
      </c>
      <c r="E402" s="38" t="s">
        <v>612</v>
      </c>
    </row>
    <row r="403" spans="1:5" x14ac:dyDescent="0.25">
      <c r="A403" s="39" t="s">
        <v>40</v>
      </c>
      <c r="B403" s="40">
        <v>262748746</v>
      </c>
      <c r="C403" s="40">
        <v>141711992</v>
      </c>
      <c r="D403" s="40">
        <v>121797841.53</v>
      </c>
      <c r="E403" s="41">
        <f>+D403/B403</f>
        <v>0.46355251312978674</v>
      </c>
    </row>
    <row r="404" spans="1:5" x14ac:dyDescent="0.25">
      <c r="A404" s="39" t="s">
        <v>30</v>
      </c>
      <c r="B404" s="40"/>
      <c r="C404" s="40"/>
      <c r="D404" s="40"/>
      <c r="E404" s="41" t="e">
        <f t="shared" ref="E404:E415" si="21">+D404/B404</f>
        <v>#DIV/0!</v>
      </c>
    </row>
    <row r="405" spans="1:5" x14ac:dyDescent="0.25">
      <c r="A405" s="42" t="s">
        <v>524</v>
      </c>
      <c r="B405" s="40">
        <v>298480024</v>
      </c>
      <c r="C405" s="40">
        <v>199570229</v>
      </c>
      <c r="D405" s="40">
        <v>108089777</v>
      </c>
      <c r="E405" s="41">
        <f t="shared" si="21"/>
        <v>0.36213404016611844</v>
      </c>
    </row>
    <row r="406" spans="1:5" x14ac:dyDescent="0.25">
      <c r="A406" s="42" t="s">
        <v>508</v>
      </c>
      <c r="B406" s="40">
        <v>3671932333</v>
      </c>
      <c r="C406" s="40">
        <v>3668318514</v>
      </c>
      <c r="D406" s="40">
        <v>1837055518</v>
      </c>
      <c r="E406" s="41">
        <f t="shared" si="21"/>
        <v>0.50029666981883347</v>
      </c>
    </row>
    <row r="407" spans="1:5" x14ac:dyDescent="0.25">
      <c r="A407" s="42" t="s">
        <v>513</v>
      </c>
      <c r="B407" s="40">
        <v>1690415810</v>
      </c>
      <c r="C407" s="40">
        <v>1660330669</v>
      </c>
      <c r="D407" s="40">
        <v>819652140</v>
      </c>
      <c r="E407" s="41">
        <f t="shared" si="21"/>
        <v>0.48488196522487564</v>
      </c>
    </row>
    <row r="408" spans="1:5" x14ac:dyDescent="0.25">
      <c r="A408" s="42" t="s">
        <v>517</v>
      </c>
      <c r="B408" s="40">
        <v>1460588596</v>
      </c>
      <c r="C408" s="40">
        <v>1403477435.8499999</v>
      </c>
      <c r="D408" s="40">
        <v>1113129457.21</v>
      </c>
      <c r="E408" s="41">
        <f t="shared" si="21"/>
        <v>0.76211019328676177</v>
      </c>
    </row>
    <row r="409" spans="1:5" x14ac:dyDescent="0.25">
      <c r="A409" s="42" t="s">
        <v>497</v>
      </c>
      <c r="B409" s="40">
        <v>3337575959</v>
      </c>
      <c r="C409" s="40">
        <v>3314523854</v>
      </c>
      <c r="D409" s="40">
        <v>1661032367</v>
      </c>
      <c r="E409" s="41">
        <f t="shared" si="21"/>
        <v>0.49767627386004909</v>
      </c>
    </row>
    <row r="410" spans="1:5" x14ac:dyDescent="0.25">
      <c r="A410" s="42" t="s">
        <v>504</v>
      </c>
      <c r="B410" s="40">
        <v>62301278792</v>
      </c>
      <c r="C410" s="40">
        <v>61523381610</v>
      </c>
      <c r="D410" s="40">
        <v>49981208319</v>
      </c>
      <c r="E410" s="41">
        <f t="shared" si="21"/>
        <v>0.8022501189079605</v>
      </c>
    </row>
    <row r="411" spans="1:5" x14ac:dyDescent="0.25">
      <c r="A411" s="42" t="s">
        <v>501</v>
      </c>
      <c r="B411" s="40">
        <v>20391218572</v>
      </c>
      <c r="C411" s="40">
        <v>20235074121</v>
      </c>
      <c r="D411" s="40">
        <v>14509591730</v>
      </c>
      <c r="E411" s="41">
        <f t="shared" si="21"/>
        <v>0.71156079656385529</v>
      </c>
    </row>
    <row r="412" spans="1:5" x14ac:dyDescent="0.25">
      <c r="A412" s="42" t="s">
        <v>529</v>
      </c>
      <c r="B412" s="40">
        <v>199580026</v>
      </c>
      <c r="C412" s="40">
        <v>187178760</v>
      </c>
      <c r="D412" s="40">
        <v>132534660</v>
      </c>
      <c r="E412" s="41">
        <f t="shared" si="21"/>
        <v>0.66406775595870504</v>
      </c>
    </row>
    <row r="413" spans="1:5" x14ac:dyDescent="0.25">
      <c r="A413" s="42" t="s">
        <v>547</v>
      </c>
      <c r="B413" s="40">
        <v>71499761</v>
      </c>
      <c r="C413" s="40">
        <v>70009713</v>
      </c>
      <c r="D413" s="40">
        <v>50884047</v>
      </c>
      <c r="E413" s="41">
        <f t="shared" si="21"/>
        <v>0.71166737186715912</v>
      </c>
    </row>
    <row r="414" spans="1:5" x14ac:dyDescent="0.25">
      <c r="A414" s="39" t="s">
        <v>593</v>
      </c>
      <c r="B414" s="40">
        <v>93422569873</v>
      </c>
      <c r="C414" s="40">
        <v>92261864905.850006</v>
      </c>
      <c r="D414" s="40">
        <v>70213178015.209991</v>
      </c>
      <c r="E414" s="41">
        <f t="shared" si="21"/>
        <v>0.75156547406754926</v>
      </c>
    </row>
    <row r="415" spans="1:5" x14ac:dyDescent="0.25">
      <c r="A415" s="43" t="s">
        <v>592</v>
      </c>
      <c r="B415" s="44">
        <v>93685318619</v>
      </c>
      <c r="C415" s="44">
        <v>92403576897.850006</v>
      </c>
      <c r="D415" s="44">
        <v>70334975856.73999</v>
      </c>
      <c r="E415" s="52">
        <f t="shared" si="21"/>
        <v>0.75075771629468091</v>
      </c>
    </row>
    <row r="419" spans="1:5" x14ac:dyDescent="0.25">
      <c r="A419" s="37" t="s">
        <v>1</v>
      </c>
      <c r="B419" s="37" t="s">
        <v>435</v>
      </c>
    </row>
    <row r="421" spans="1:5" x14ac:dyDescent="0.25">
      <c r="A421" s="37" t="s">
        <v>591</v>
      </c>
      <c r="B421" s="37" t="s">
        <v>608</v>
      </c>
      <c r="C421" s="37" t="s">
        <v>610</v>
      </c>
      <c r="D421" s="37" t="s">
        <v>611</v>
      </c>
      <c r="E421" s="38" t="s">
        <v>612</v>
      </c>
    </row>
    <row r="422" spans="1:5" x14ac:dyDescent="0.25">
      <c r="A422" s="39" t="s">
        <v>40</v>
      </c>
      <c r="B422" s="40">
        <v>295983512</v>
      </c>
      <c r="C422" s="40">
        <v>211536741.84</v>
      </c>
      <c r="D422" s="40">
        <v>194374288.69</v>
      </c>
      <c r="E422" s="41">
        <f>+D422/B422</f>
        <v>0.65670647454848763</v>
      </c>
    </row>
    <row r="423" spans="1:5" x14ac:dyDescent="0.25">
      <c r="A423" s="39" t="s">
        <v>30</v>
      </c>
      <c r="B423" s="40"/>
      <c r="C423" s="40"/>
      <c r="D423" s="40"/>
      <c r="E423" s="41" t="e">
        <f t="shared" ref="E423:E434" si="22">+D423/B423</f>
        <v>#DIV/0!</v>
      </c>
    </row>
    <row r="424" spans="1:5" x14ac:dyDescent="0.25">
      <c r="A424" s="42" t="s">
        <v>524</v>
      </c>
      <c r="B424" s="40">
        <v>732598958</v>
      </c>
      <c r="C424" s="40">
        <v>326940208</v>
      </c>
      <c r="D424" s="40">
        <v>191761168</v>
      </c>
      <c r="E424" s="41">
        <f t="shared" si="22"/>
        <v>0.26175462837608893</v>
      </c>
    </row>
    <row r="425" spans="1:5" x14ac:dyDescent="0.25">
      <c r="A425" s="42" t="s">
        <v>508</v>
      </c>
      <c r="B425" s="40">
        <v>4190798514</v>
      </c>
      <c r="C425" s="40">
        <v>4181366364</v>
      </c>
      <c r="D425" s="40">
        <v>1570853445</v>
      </c>
      <c r="E425" s="41">
        <f t="shared" si="22"/>
        <v>0.37483392240221647</v>
      </c>
    </row>
    <row r="426" spans="1:5" x14ac:dyDescent="0.25">
      <c r="A426" s="42" t="s">
        <v>513</v>
      </c>
      <c r="B426" s="40">
        <v>4979105420</v>
      </c>
      <c r="C426" s="40">
        <v>4741087066</v>
      </c>
      <c r="D426" s="40">
        <v>2183882277</v>
      </c>
      <c r="E426" s="41">
        <f t="shared" si="22"/>
        <v>0.43860936710193216</v>
      </c>
    </row>
    <row r="427" spans="1:5" x14ac:dyDescent="0.25">
      <c r="A427" s="42" t="s">
        <v>517</v>
      </c>
      <c r="B427" s="40">
        <v>1436301564</v>
      </c>
      <c r="C427" s="40">
        <v>1334370729.4000001</v>
      </c>
      <c r="D427" s="40">
        <v>1071036386.4</v>
      </c>
      <c r="E427" s="41">
        <f t="shared" si="22"/>
        <v>0.74569046866261013</v>
      </c>
    </row>
    <row r="428" spans="1:5" x14ac:dyDescent="0.25">
      <c r="A428" s="42" t="s">
        <v>497</v>
      </c>
      <c r="B428" s="40">
        <v>4004743184</v>
      </c>
      <c r="C428" s="40">
        <v>3994413745</v>
      </c>
      <c r="D428" s="40">
        <v>1711940033</v>
      </c>
      <c r="E428" s="41">
        <f t="shared" si="22"/>
        <v>0.427478106421318</v>
      </c>
    </row>
    <row r="429" spans="1:5" x14ac:dyDescent="0.25">
      <c r="A429" s="42" t="s">
        <v>504</v>
      </c>
      <c r="B429" s="40">
        <v>161113275180</v>
      </c>
      <c r="C429" s="40">
        <v>158936446714</v>
      </c>
      <c r="D429" s="40">
        <v>130397995092</v>
      </c>
      <c r="E429" s="41">
        <f t="shared" si="22"/>
        <v>0.80935599469575625</v>
      </c>
    </row>
    <row r="430" spans="1:5" x14ac:dyDescent="0.25">
      <c r="A430" s="42" t="s">
        <v>501</v>
      </c>
      <c r="B430" s="40">
        <v>25361391758</v>
      </c>
      <c r="C430" s="40">
        <v>24985872840.27</v>
      </c>
      <c r="D430" s="40">
        <v>17279542070.27</v>
      </c>
      <c r="E430" s="41">
        <f t="shared" si="22"/>
        <v>0.68133256388894115</v>
      </c>
    </row>
    <row r="431" spans="1:5" x14ac:dyDescent="0.25">
      <c r="A431" s="42" t="s">
        <v>529</v>
      </c>
      <c r="B431" s="40">
        <v>270239740</v>
      </c>
      <c r="C431" s="40">
        <v>252215034</v>
      </c>
      <c r="D431" s="40">
        <v>182916665</v>
      </c>
      <c r="E431" s="41">
        <f t="shared" si="22"/>
        <v>0.67686812087667048</v>
      </c>
    </row>
    <row r="432" spans="1:5" x14ac:dyDescent="0.25">
      <c r="A432" s="42" t="s">
        <v>547</v>
      </c>
      <c r="B432" s="40">
        <v>105083486</v>
      </c>
      <c r="C432" s="40">
        <v>102928747</v>
      </c>
      <c r="D432" s="40">
        <v>76733347</v>
      </c>
      <c r="E432" s="41">
        <f t="shared" si="22"/>
        <v>0.73021318497180421</v>
      </c>
    </row>
    <row r="433" spans="1:5" x14ac:dyDescent="0.25">
      <c r="A433" s="39" t="s">
        <v>593</v>
      </c>
      <c r="B433" s="40">
        <v>202193537804</v>
      </c>
      <c r="C433" s="40">
        <v>198855641447.66998</v>
      </c>
      <c r="D433" s="40">
        <v>154666660483.66998</v>
      </c>
      <c r="E433" s="41">
        <f t="shared" si="22"/>
        <v>0.76494363847374258</v>
      </c>
    </row>
    <row r="434" spans="1:5" x14ac:dyDescent="0.25">
      <c r="A434" s="43" t="s">
        <v>592</v>
      </c>
      <c r="B434" s="44">
        <v>202489521316</v>
      </c>
      <c r="C434" s="44">
        <v>199067178189.50998</v>
      </c>
      <c r="D434" s="44">
        <v>154861034772.35999</v>
      </c>
      <c r="E434" s="52">
        <f t="shared" si="22"/>
        <v>0.76478542576377462</v>
      </c>
    </row>
    <row r="438" spans="1:5" x14ac:dyDescent="0.25">
      <c r="A438" s="37" t="s">
        <v>1</v>
      </c>
      <c r="B438" s="37" t="s">
        <v>437</v>
      </c>
    </row>
    <row r="440" spans="1:5" x14ac:dyDescent="0.25">
      <c r="A440" s="37" t="s">
        <v>591</v>
      </c>
      <c r="B440" s="37" t="s">
        <v>608</v>
      </c>
      <c r="C440" s="37" t="s">
        <v>610</v>
      </c>
      <c r="D440" s="37" t="s">
        <v>611</v>
      </c>
      <c r="E440" s="38" t="s">
        <v>612</v>
      </c>
    </row>
    <row r="441" spans="1:5" x14ac:dyDescent="0.25">
      <c r="A441" s="39" t="s">
        <v>40</v>
      </c>
      <c r="B441" s="40">
        <v>464338230</v>
      </c>
      <c r="C441" s="40">
        <v>414611790.31999999</v>
      </c>
      <c r="D441" s="40">
        <v>374750202.31999999</v>
      </c>
      <c r="E441" s="41">
        <f>+D441/B441</f>
        <v>0.80706299440388529</v>
      </c>
    </row>
    <row r="442" spans="1:5" x14ac:dyDescent="0.25">
      <c r="A442" s="39" t="s">
        <v>30</v>
      </c>
      <c r="B442" s="40"/>
      <c r="C442" s="40"/>
      <c r="D442" s="40"/>
      <c r="E442" s="41" t="e">
        <f t="shared" ref="E442:E453" si="23">+D442/B442</f>
        <v>#DIV/0!</v>
      </c>
    </row>
    <row r="443" spans="1:5" x14ac:dyDescent="0.25">
      <c r="A443" s="42" t="s">
        <v>524</v>
      </c>
      <c r="B443" s="40">
        <v>595960719</v>
      </c>
      <c r="C443" s="40">
        <v>567467049</v>
      </c>
      <c r="D443" s="40">
        <v>198164311</v>
      </c>
      <c r="E443" s="41">
        <f t="shared" si="23"/>
        <v>0.33251236982952898</v>
      </c>
    </row>
    <row r="444" spans="1:5" x14ac:dyDescent="0.25">
      <c r="A444" s="42" t="s">
        <v>508</v>
      </c>
      <c r="B444" s="40">
        <v>3397331644</v>
      </c>
      <c r="C444" s="40">
        <v>3397265114</v>
      </c>
      <c r="D444" s="40">
        <v>1646067877</v>
      </c>
      <c r="E444" s="41">
        <f t="shared" si="23"/>
        <v>0.48451786563349125</v>
      </c>
    </row>
    <row r="445" spans="1:5" x14ac:dyDescent="0.25">
      <c r="A445" s="42" t="s">
        <v>513</v>
      </c>
      <c r="B445" s="40">
        <v>2726365360</v>
      </c>
      <c r="C445" s="40">
        <v>2722058780</v>
      </c>
      <c r="D445" s="40">
        <v>1202663075</v>
      </c>
      <c r="E445" s="41">
        <f t="shared" si="23"/>
        <v>0.44112322311782892</v>
      </c>
    </row>
    <row r="446" spans="1:5" x14ac:dyDescent="0.25">
      <c r="A446" s="42" t="s">
        <v>517</v>
      </c>
      <c r="B446" s="40">
        <v>737808996</v>
      </c>
      <c r="C446" s="40">
        <v>645995285</v>
      </c>
      <c r="D446" s="40">
        <v>532703463.81</v>
      </c>
      <c r="E446" s="41">
        <f t="shared" si="23"/>
        <v>0.7220072765418003</v>
      </c>
    </row>
    <row r="447" spans="1:5" x14ac:dyDescent="0.25">
      <c r="A447" s="42" t="s">
        <v>497</v>
      </c>
      <c r="B447" s="40">
        <v>1662228677</v>
      </c>
      <c r="C447" s="40">
        <v>1648978827</v>
      </c>
      <c r="D447" s="40">
        <v>881579709</v>
      </c>
      <c r="E447" s="41">
        <f t="shared" si="23"/>
        <v>0.53036006489256349</v>
      </c>
    </row>
    <row r="448" spans="1:5" x14ac:dyDescent="0.25">
      <c r="A448" s="42" t="s">
        <v>504</v>
      </c>
      <c r="B448" s="40">
        <v>107585588529</v>
      </c>
      <c r="C448" s="40">
        <v>106901385285</v>
      </c>
      <c r="D448" s="40">
        <v>84114324565</v>
      </c>
      <c r="E448" s="41">
        <f t="shared" si="23"/>
        <v>0.78183635666339035</v>
      </c>
    </row>
    <row r="449" spans="1:5" x14ac:dyDescent="0.25">
      <c r="A449" s="42" t="s">
        <v>501</v>
      </c>
      <c r="B449" s="40">
        <v>14163358136</v>
      </c>
      <c r="C449" s="40">
        <v>14059520727</v>
      </c>
      <c r="D449" s="40">
        <v>10036660510</v>
      </c>
      <c r="E449" s="41">
        <f t="shared" si="23"/>
        <v>0.70863565078461987</v>
      </c>
    </row>
    <row r="450" spans="1:5" x14ac:dyDescent="0.25">
      <c r="A450" s="42" t="s">
        <v>529</v>
      </c>
      <c r="B450" s="40">
        <v>139854846</v>
      </c>
      <c r="C450" s="40">
        <v>136689896</v>
      </c>
      <c r="D450" s="40">
        <v>101690930</v>
      </c>
      <c r="E450" s="41">
        <f t="shared" si="23"/>
        <v>0.72711767170370345</v>
      </c>
    </row>
    <row r="451" spans="1:5" x14ac:dyDescent="0.25">
      <c r="A451" s="42" t="s">
        <v>547</v>
      </c>
      <c r="B451" s="40">
        <v>54605901</v>
      </c>
      <c r="C451" s="40">
        <v>52991456</v>
      </c>
      <c r="D451" s="40">
        <v>40762989</v>
      </c>
      <c r="E451" s="41">
        <f t="shared" si="23"/>
        <v>0.74649421131243676</v>
      </c>
    </row>
    <row r="452" spans="1:5" x14ac:dyDescent="0.25">
      <c r="A452" s="39" t="s">
        <v>593</v>
      </c>
      <c r="B452" s="40">
        <v>131063102808</v>
      </c>
      <c r="C452" s="40">
        <v>130132352419</v>
      </c>
      <c r="D452" s="40">
        <v>98754617429.809998</v>
      </c>
      <c r="E452" s="41">
        <f t="shared" si="23"/>
        <v>0.75348908513542445</v>
      </c>
    </row>
    <row r="453" spans="1:5" x14ac:dyDescent="0.25">
      <c r="A453" s="43" t="s">
        <v>592</v>
      </c>
      <c r="B453" s="44">
        <v>131527441038</v>
      </c>
      <c r="C453" s="44">
        <v>130546964209.32001</v>
      </c>
      <c r="D453" s="44">
        <v>99129367632.130005</v>
      </c>
      <c r="E453" s="52">
        <f t="shared" si="23"/>
        <v>0.7536782199198282</v>
      </c>
    </row>
    <row r="457" spans="1:5" x14ac:dyDescent="0.25">
      <c r="A457" s="37" t="s">
        <v>1</v>
      </c>
      <c r="B457" s="37" t="s">
        <v>456</v>
      </c>
    </row>
    <row r="459" spans="1:5" x14ac:dyDescent="0.25">
      <c r="A459" s="37" t="s">
        <v>591</v>
      </c>
      <c r="B459" s="37" t="s">
        <v>608</v>
      </c>
      <c r="C459" s="37" t="s">
        <v>610</v>
      </c>
      <c r="D459" s="37" t="s">
        <v>611</v>
      </c>
      <c r="E459" s="38" t="s">
        <v>612</v>
      </c>
    </row>
    <row r="460" spans="1:5" x14ac:dyDescent="0.25">
      <c r="A460" s="39" t="s">
        <v>40</v>
      </c>
      <c r="B460" s="40">
        <v>178332016</v>
      </c>
      <c r="C460" s="40">
        <v>168212516.55000001</v>
      </c>
      <c r="D460" s="40">
        <v>105684709</v>
      </c>
      <c r="E460" s="41">
        <f>+D460/B460</f>
        <v>0.59262891414853969</v>
      </c>
    </row>
    <row r="461" spans="1:5" x14ac:dyDescent="0.25">
      <c r="A461" s="39" t="s">
        <v>30</v>
      </c>
      <c r="B461" s="40"/>
      <c r="C461" s="40"/>
      <c r="D461" s="40"/>
      <c r="E461" s="41" t="e">
        <f t="shared" ref="E461:E472" si="24">+D461/B461</f>
        <v>#DIV/0!</v>
      </c>
    </row>
    <row r="462" spans="1:5" x14ac:dyDescent="0.25">
      <c r="A462" s="42" t="s">
        <v>524</v>
      </c>
      <c r="B462" s="40">
        <v>379902700</v>
      </c>
      <c r="C462" s="40">
        <v>302389540</v>
      </c>
      <c r="D462" s="40">
        <v>147789341</v>
      </c>
      <c r="E462" s="41">
        <f t="shared" si="24"/>
        <v>0.38901892774123481</v>
      </c>
    </row>
    <row r="463" spans="1:5" x14ac:dyDescent="0.25">
      <c r="A463" s="42" t="s">
        <v>508</v>
      </c>
      <c r="B463" s="40">
        <v>3001674089</v>
      </c>
      <c r="C463" s="40">
        <v>2999347811</v>
      </c>
      <c r="D463" s="40">
        <v>2252417821</v>
      </c>
      <c r="E463" s="41">
        <f t="shared" si="24"/>
        <v>0.75038720201312303</v>
      </c>
    </row>
    <row r="464" spans="1:5" x14ac:dyDescent="0.25">
      <c r="A464" s="42" t="s">
        <v>513</v>
      </c>
      <c r="B464" s="40">
        <v>2883699965</v>
      </c>
      <c r="C464" s="40">
        <v>2869919852</v>
      </c>
      <c r="D464" s="40">
        <v>1461496751</v>
      </c>
      <c r="E464" s="41">
        <f t="shared" si="24"/>
        <v>0.50681304183460707</v>
      </c>
    </row>
    <row r="465" spans="1:5" x14ac:dyDescent="0.25">
      <c r="A465" s="42" t="s">
        <v>517</v>
      </c>
      <c r="B465" s="40">
        <v>917303168</v>
      </c>
      <c r="C465" s="40">
        <v>890583117</v>
      </c>
      <c r="D465" s="40">
        <v>642276281</v>
      </c>
      <c r="E465" s="41">
        <f t="shared" si="24"/>
        <v>0.70017885406452673</v>
      </c>
    </row>
    <row r="466" spans="1:5" x14ac:dyDescent="0.25">
      <c r="A466" s="42" t="s">
        <v>497</v>
      </c>
      <c r="B466" s="40">
        <v>1834893522</v>
      </c>
      <c r="C466" s="40">
        <v>1830979741</v>
      </c>
      <c r="D466" s="40">
        <v>942917160</v>
      </c>
      <c r="E466" s="41">
        <f t="shared" si="24"/>
        <v>0.51388113189927109</v>
      </c>
    </row>
    <row r="467" spans="1:5" x14ac:dyDescent="0.25">
      <c r="A467" s="42" t="s">
        <v>504</v>
      </c>
      <c r="B467" s="40">
        <v>36459791123</v>
      </c>
      <c r="C467" s="40">
        <v>36060287289</v>
      </c>
      <c r="D467" s="40">
        <v>30216451227</v>
      </c>
      <c r="E467" s="41">
        <f t="shared" si="24"/>
        <v>0.82876095271808892</v>
      </c>
    </row>
    <row r="468" spans="1:5" x14ac:dyDescent="0.25">
      <c r="A468" s="42" t="s">
        <v>501</v>
      </c>
      <c r="B468" s="40">
        <v>4438825795</v>
      </c>
      <c r="C468" s="40">
        <v>4312084222.9700003</v>
      </c>
      <c r="D468" s="40">
        <v>3181201173.9700003</v>
      </c>
      <c r="E468" s="41">
        <f t="shared" si="24"/>
        <v>0.71667628352376023</v>
      </c>
    </row>
    <row r="469" spans="1:5" x14ac:dyDescent="0.25">
      <c r="A469" s="42" t="s">
        <v>529</v>
      </c>
      <c r="B469" s="40">
        <v>167482972</v>
      </c>
      <c r="C469" s="40">
        <v>157965353</v>
      </c>
      <c r="D469" s="40">
        <v>113271195</v>
      </c>
      <c r="E469" s="41">
        <f t="shared" si="24"/>
        <v>0.67631469424843982</v>
      </c>
    </row>
    <row r="470" spans="1:5" x14ac:dyDescent="0.25">
      <c r="A470" s="42" t="s">
        <v>547</v>
      </c>
      <c r="B470" s="40">
        <v>105176327</v>
      </c>
      <c r="C470" s="40">
        <v>103437385</v>
      </c>
      <c r="D470" s="40">
        <v>74935490</v>
      </c>
      <c r="E470" s="41">
        <f t="shared" si="24"/>
        <v>0.71247487088991046</v>
      </c>
    </row>
    <row r="471" spans="1:5" x14ac:dyDescent="0.25">
      <c r="A471" s="39" t="s">
        <v>593</v>
      </c>
      <c r="B471" s="40">
        <v>50188749661</v>
      </c>
      <c r="C471" s="40">
        <v>49526994310.970001</v>
      </c>
      <c r="D471" s="40">
        <v>39032756439.970001</v>
      </c>
      <c r="E471" s="41">
        <f t="shared" si="24"/>
        <v>0.77771924392651393</v>
      </c>
    </row>
    <row r="472" spans="1:5" x14ac:dyDescent="0.25">
      <c r="A472" s="43" t="s">
        <v>592</v>
      </c>
      <c r="B472" s="44">
        <v>50367081677</v>
      </c>
      <c r="C472" s="44">
        <v>49695206827.520004</v>
      </c>
      <c r="D472" s="44">
        <v>39138441148.970001</v>
      </c>
      <c r="E472" s="52">
        <f t="shared" si="24"/>
        <v>0.77706390455499574</v>
      </c>
    </row>
    <row r="476" spans="1:5" x14ac:dyDescent="0.25">
      <c r="A476" s="37" t="s">
        <v>1</v>
      </c>
      <c r="B476" s="37" t="s">
        <v>439</v>
      </c>
    </row>
    <row r="478" spans="1:5" x14ac:dyDescent="0.25">
      <c r="A478" s="37" t="s">
        <v>591</v>
      </c>
      <c r="B478" s="37" t="s">
        <v>608</v>
      </c>
      <c r="C478" s="37" t="s">
        <v>610</v>
      </c>
      <c r="D478" s="37" t="s">
        <v>611</v>
      </c>
      <c r="E478" s="38" t="s">
        <v>612</v>
      </c>
    </row>
    <row r="479" spans="1:5" x14ac:dyDescent="0.25">
      <c r="A479" s="39" t="s">
        <v>40</v>
      </c>
      <c r="B479" s="40">
        <v>138466906</v>
      </c>
      <c r="C479" s="40">
        <v>124350866</v>
      </c>
      <c r="D479" s="40">
        <v>81957562</v>
      </c>
      <c r="E479" s="41">
        <f>+D479/B479</f>
        <v>0.59189278050309002</v>
      </c>
    </row>
    <row r="480" spans="1:5" x14ac:dyDescent="0.25">
      <c r="A480" s="39" t="s">
        <v>30</v>
      </c>
      <c r="B480" s="40"/>
      <c r="C480" s="40"/>
      <c r="D480" s="40"/>
      <c r="E480" s="41" t="e">
        <f t="shared" ref="E480:E491" si="25">+D480/B480</f>
        <v>#DIV/0!</v>
      </c>
    </row>
    <row r="481" spans="1:5" x14ac:dyDescent="0.25">
      <c r="A481" s="42" t="s">
        <v>524</v>
      </c>
      <c r="B481" s="40">
        <v>378505055</v>
      </c>
      <c r="C481" s="40">
        <v>127416431</v>
      </c>
      <c r="D481" s="40">
        <v>77561054</v>
      </c>
      <c r="E481" s="41">
        <f t="shared" si="25"/>
        <v>0.20491418271811457</v>
      </c>
    </row>
    <row r="482" spans="1:5" x14ac:dyDescent="0.25">
      <c r="A482" s="42" t="s">
        <v>508</v>
      </c>
      <c r="B482" s="40">
        <v>1661916328</v>
      </c>
      <c r="C482" s="40">
        <v>1660906380</v>
      </c>
      <c r="D482" s="40">
        <v>760910693</v>
      </c>
      <c r="E482" s="41">
        <f t="shared" si="25"/>
        <v>0.45785138528345937</v>
      </c>
    </row>
    <row r="483" spans="1:5" x14ac:dyDescent="0.25">
      <c r="A483" s="42" t="s">
        <v>513</v>
      </c>
      <c r="B483" s="40">
        <v>1425104728</v>
      </c>
      <c r="C483" s="40">
        <v>1420245705</v>
      </c>
      <c r="D483" s="40">
        <v>683328660</v>
      </c>
      <c r="E483" s="41">
        <f t="shared" si="25"/>
        <v>0.47949364462427074</v>
      </c>
    </row>
    <row r="484" spans="1:5" x14ac:dyDescent="0.25">
      <c r="A484" s="42" t="s">
        <v>517</v>
      </c>
      <c r="B484" s="40">
        <v>492591841</v>
      </c>
      <c r="C484" s="40">
        <v>457855194</v>
      </c>
      <c r="D484" s="40">
        <v>379659810</v>
      </c>
      <c r="E484" s="41">
        <f t="shared" si="25"/>
        <v>0.77073913613603684</v>
      </c>
    </row>
    <row r="485" spans="1:5" x14ac:dyDescent="0.25">
      <c r="A485" s="42" t="s">
        <v>497</v>
      </c>
      <c r="B485" s="40">
        <v>117069913</v>
      </c>
      <c r="C485" s="40">
        <v>116575315</v>
      </c>
      <c r="D485" s="40">
        <v>87257161</v>
      </c>
      <c r="E485" s="41">
        <f t="shared" si="25"/>
        <v>0.7453423237787834</v>
      </c>
    </row>
    <row r="486" spans="1:5" x14ac:dyDescent="0.25">
      <c r="A486" s="42" t="s">
        <v>504</v>
      </c>
      <c r="B486" s="40">
        <v>33512143285</v>
      </c>
      <c r="C486" s="40">
        <v>32892507416</v>
      </c>
      <c r="D486" s="40">
        <v>22223930489</v>
      </c>
      <c r="E486" s="41">
        <f t="shared" si="25"/>
        <v>0.66316052363464939</v>
      </c>
    </row>
    <row r="487" spans="1:5" x14ac:dyDescent="0.25">
      <c r="A487" s="42" t="s">
        <v>501</v>
      </c>
      <c r="B487" s="40">
        <v>19375189345</v>
      </c>
      <c r="C487" s="40">
        <v>19295362142</v>
      </c>
      <c r="D487" s="40">
        <v>13718448088</v>
      </c>
      <c r="E487" s="41">
        <f t="shared" si="25"/>
        <v>0.70804201413083012</v>
      </c>
    </row>
    <row r="488" spans="1:5" x14ac:dyDescent="0.25">
      <c r="A488" s="42" t="s">
        <v>529</v>
      </c>
      <c r="B488" s="40">
        <v>87673687</v>
      </c>
      <c r="C488" s="40">
        <v>78771454</v>
      </c>
      <c r="D488" s="40">
        <v>56534343</v>
      </c>
      <c r="E488" s="41">
        <f t="shared" si="25"/>
        <v>0.64482679963031553</v>
      </c>
    </row>
    <row r="489" spans="1:5" x14ac:dyDescent="0.25">
      <c r="A489" s="42" t="s">
        <v>547</v>
      </c>
      <c r="B489" s="40">
        <v>85894264</v>
      </c>
      <c r="C489" s="40">
        <v>85388286</v>
      </c>
      <c r="D489" s="40">
        <v>60848654</v>
      </c>
      <c r="E489" s="41">
        <f t="shared" si="25"/>
        <v>0.70841347450162684</v>
      </c>
    </row>
    <row r="490" spans="1:5" x14ac:dyDescent="0.25">
      <c r="A490" s="39" t="s">
        <v>593</v>
      </c>
      <c r="B490" s="40">
        <v>57136088446</v>
      </c>
      <c r="C490" s="40">
        <v>56135028323</v>
      </c>
      <c r="D490" s="40">
        <v>38048478952</v>
      </c>
      <c r="E490" s="41">
        <f t="shared" si="25"/>
        <v>0.66592726220591858</v>
      </c>
    </row>
    <row r="491" spans="1:5" x14ac:dyDescent="0.25">
      <c r="A491" s="43" t="s">
        <v>592</v>
      </c>
      <c r="B491" s="44">
        <v>57274555352</v>
      </c>
      <c r="C491" s="44">
        <v>56259379189</v>
      </c>
      <c r="D491" s="44">
        <v>38130436514</v>
      </c>
      <c r="E491" s="52">
        <f t="shared" si="25"/>
        <v>0.66574827651924329</v>
      </c>
    </row>
    <row r="495" spans="1:5" x14ac:dyDescent="0.25">
      <c r="A495" s="37" t="s">
        <v>1</v>
      </c>
      <c r="B495" s="37" t="s">
        <v>441</v>
      </c>
    </row>
    <row r="497" spans="1:5" x14ac:dyDescent="0.25">
      <c r="A497" s="37" t="s">
        <v>591</v>
      </c>
      <c r="B497" s="37" t="s">
        <v>608</v>
      </c>
      <c r="C497" s="37" t="s">
        <v>610</v>
      </c>
      <c r="D497" s="37" t="s">
        <v>611</v>
      </c>
      <c r="E497" s="38" t="s">
        <v>612</v>
      </c>
    </row>
    <row r="498" spans="1:5" x14ac:dyDescent="0.25">
      <c r="A498" s="39" t="s">
        <v>40</v>
      </c>
      <c r="B498" s="40">
        <v>210903399</v>
      </c>
      <c r="C498" s="40">
        <v>192128471.27000001</v>
      </c>
      <c r="D498" s="40">
        <v>126883995.87</v>
      </c>
      <c r="E498" s="41">
        <f>+D498/B498</f>
        <v>0.60162138908913465</v>
      </c>
    </row>
    <row r="499" spans="1:5" x14ac:dyDescent="0.25">
      <c r="A499" s="39" t="s">
        <v>30</v>
      </c>
      <c r="B499" s="40"/>
      <c r="C499" s="40"/>
      <c r="D499" s="40"/>
      <c r="E499" s="41" t="e">
        <f t="shared" ref="E499:E510" si="26">+D499/B499</f>
        <v>#DIV/0!</v>
      </c>
    </row>
    <row r="500" spans="1:5" x14ac:dyDescent="0.25">
      <c r="A500" s="42" t="s">
        <v>524</v>
      </c>
      <c r="B500" s="40">
        <v>481399905</v>
      </c>
      <c r="C500" s="40">
        <v>470704121</v>
      </c>
      <c r="D500" s="40">
        <v>244715292</v>
      </c>
      <c r="E500" s="41">
        <f t="shared" si="26"/>
        <v>0.50834096446279942</v>
      </c>
    </row>
    <row r="501" spans="1:5" x14ac:dyDescent="0.25">
      <c r="A501" s="42" t="s">
        <v>508</v>
      </c>
      <c r="B501" s="40">
        <v>1993015851</v>
      </c>
      <c r="C501" s="40">
        <v>1987631542</v>
      </c>
      <c r="D501" s="40">
        <v>1364234038</v>
      </c>
      <c r="E501" s="41">
        <f t="shared" si="26"/>
        <v>0.68450736973089932</v>
      </c>
    </row>
    <row r="502" spans="1:5" x14ac:dyDescent="0.25">
      <c r="A502" s="42" t="s">
        <v>513</v>
      </c>
      <c r="B502" s="40">
        <v>1922507910</v>
      </c>
      <c r="C502" s="40">
        <v>1917828999</v>
      </c>
      <c r="D502" s="40">
        <v>912863743</v>
      </c>
      <c r="E502" s="41">
        <f t="shared" si="26"/>
        <v>0.47482964218337076</v>
      </c>
    </row>
    <row r="503" spans="1:5" x14ac:dyDescent="0.25">
      <c r="A503" s="42" t="s">
        <v>517</v>
      </c>
      <c r="B503" s="40">
        <v>1026787158</v>
      </c>
      <c r="C503" s="40">
        <v>959113635.38999999</v>
      </c>
      <c r="D503" s="40">
        <v>767210403.38999999</v>
      </c>
      <c r="E503" s="41">
        <f t="shared" si="26"/>
        <v>0.74719516835834832</v>
      </c>
    </row>
    <row r="504" spans="1:5" x14ac:dyDescent="0.25">
      <c r="A504" s="42" t="s">
        <v>497</v>
      </c>
      <c r="B504" s="40">
        <v>804980553</v>
      </c>
      <c r="C504" s="40">
        <v>752304640</v>
      </c>
      <c r="D504" s="40">
        <v>422886770</v>
      </c>
      <c r="E504" s="41">
        <f t="shared" si="26"/>
        <v>0.52533787111252117</v>
      </c>
    </row>
    <row r="505" spans="1:5" x14ac:dyDescent="0.25">
      <c r="A505" s="42" t="s">
        <v>504</v>
      </c>
      <c r="B505" s="40">
        <v>60063547784</v>
      </c>
      <c r="C505" s="40">
        <v>58987607938</v>
      </c>
      <c r="D505" s="40">
        <v>42190825646</v>
      </c>
      <c r="E505" s="41">
        <f t="shared" si="26"/>
        <v>0.70243645609690386</v>
      </c>
    </row>
    <row r="506" spans="1:5" x14ac:dyDescent="0.25">
      <c r="A506" s="42" t="s">
        <v>501</v>
      </c>
      <c r="B506" s="40">
        <v>20557449298</v>
      </c>
      <c r="C506" s="40">
        <v>20354436734</v>
      </c>
      <c r="D506" s="40">
        <v>14415664368</v>
      </c>
      <c r="E506" s="41">
        <f t="shared" si="26"/>
        <v>0.70123798721480857</v>
      </c>
    </row>
    <row r="507" spans="1:5" x14ac:dyDescent="0.25">
      <c r="A507" s="42" t="s">
        <v>529</v>
      </c>
      <c r="B507" s="40">
        <v>129882146</v>
      </c>
      <c r="C507" s="40">
        <v>122132104</v>
      </c>
      <c r="D507" s="40">
        <v>84501074</v>
      </c>
      <c r="E507" s="41">
        <f t="shared" si="26"/>
        <v>0.65059807373370626</v>
      </c>
    </row>
    <row r="508" spans="1:5" x14ac:dyDescent="0.25">
      <c r="A508" s="42" t="s">
        <v>547</v>
      </c>
      <c r="B508" s="40">
        <v>50423823</v>
      </c>
      <c r="C508" s="40">
        <v>50292331</v>
      </c>
      <c r="D508" s="40">
        <v>36234925</v>
      </c>
      <c r="E508" s="41">
        <f t="shared" si="26"/>
        <v>0.71860725435276895</v>
      </c>
    </row>
    <row r="509" spans="1:5" x14ac:dyDescent="0.25">
      <c r="A509" s="39" t="s">
        <v>593</v>
      </c>
      <c r="B509" s="40">
        <v>87029994428</v>
      </c>
      <c r="C509" s="40">
        <v>85602052044.389999</v>
      </c>
      <c r="D509" s="40">
        <v>60439136259.389999</v>
      </c>
      <c r="E509" s="41">
        <f t="shared" si="26"/>
        <v>0.69446329000275131</v>
      </c>
    </row>
    <row r="510" spans="1:5" x14ac:dyDescent="0.25">
      <c r="A510" s="43" t="s">
        <v>592</v>
      </c>
      <c r="B510" s="44">
        <v>87240897827</v>
      </c>
      <c r="C510" s="44">
        <v>85794180515.660004</v>
      </c>
      <c r="D510" s="44">
        <v>60566020255.260002</v>
      </c>
      <c r="E510" s="52">
        <f t="shared" si="26"/>
        <v>0.69423884627326193</v>
      </c>
    </row>
    <row r="514" spans="1:5" x14ac:dyDescent="0.25">
      <c r="A514" s="37" t="s">
        <v>1</v>
      </c>
      <c r="B514" s="37" t="s">
        <v>458</v>
      </c>
    </row>
    <row r="516" spans="1:5" x14ac:dyDescent="0.25">
      <c r="A516" s="37" t="s">
        <v>591</v>
      </c>
      <c r="B516" s="37" t="s">
        <v>608</v>
      </c>
      <c r="C516" s="37" t="s">
        <v>610</v>
      </c>
      <c r="D516" s="37" t="s">
        <v>611</v>
      </c>
      <c r="E516" s="38" t="s">
        <v>612</v>
      </c>
    </row>
    <row r="517" spans="1:5" x14ac:dyDescent="0.25">
      <c r="A517" s="39" t="s">
        <v>40</v>
      </c>
      <c r="B517" s="40">
        <v>127679981</v>
      </c>
      <c r="C517" s="40">
        <v>105512136.91</v>
      </c>
      <c r="D517" s="40">
        <v>85877852.909999996</v>
      </c>
      <c r="E517" s="41">
        <f>+D517/B517</f>
        <v>0.67260233152760251</v>
      </c>
    </row>
    <row r="518" spans="1:5" x14ac:dyDescent="0.25">
      <c r="A518" s="39" t="s">
        <v>30</v>
      </c>
      <c r="B518" s="40"/>
      <c r="C518" s="40"/>
      <c r="D518" s="40"/>
      <c r="E518" s="41" t="e">
        <f t="shared" ref="E518:E529" si="27">+D518/B518</f>
        <v>#DIV/0!</v>
      </c>
    </row>
    <row r="519" spans="1:5" x14ac:dyDescent="0.25">
      <c r="A519" s="42" t="s">
        <v>524</v>
      </c>
      <c r="B519" s="40">
        <v>363527052</v>
      </c>
      <c r="C519" s="40">
        <v>210310197</v>
      </c>
      <c r="D519" s="40">
        <v>148665787</v>
      </c>
      <c r="E519" s="41">
        <f t="shared" si="27"/>
        <v>0.40895384863957801</v>
      </c>
    </row>
    <row r="520" spans="1:5" x14ac:dyDescent="0.25">
      <c r="A520" s="42" t="s">
        <v>508</v>
      </c>
      <c r="B520" s="40">
        <v>1090797772</v>
      </c>
      <c r="C520" s="40">
        <v>1087534488</v>
      </c>
      <c r="D520" s="40">
        <v>776003627</v>
      </c>
      <c r="E520" s="41">
        <f t="shared" si="27"/>
        <v>0.71140925194335658</v>
      </c>
    </row>
    <row r="521" spans="1:5" x14ac:dyDescent="0.25">
      <c r="A521" s="42" t="s">
        <v>513</v>
      </c>
      <c r="B521" s="40">
        <v>982302700</v>
      </c>
      <c r="C521" s="40">
        <v>978516282</v>
      </c>
      <c r="D521" s="40">
        <v>502178273</v>
      </c>
      <c r="E521" s="41">
        <f t="shared" si="27"/>
        <v>0.51122558555524689</v>
      </c>
    </row>
    <row r="522" spans="1:5" x14ac:dyDescent="0.25">
      <c r="A522" s="42" t="s">
        <v>517</v>
      </c>
      <c r="B522" s="40">
        <v>519608890</v>
      </c>
      <c r="C522" s="40">
        <v>470111123</v>
      </c>
      <c r="D522" s="40">
        <v>342448170</v>
      </c>
      <c r="E522" s="41">
        <f t="shared" si="27"/>
        <v>0.65904986729538062</v>
      </c>
    </row>
    <row r="523" spans="1:5" x14ac:dyDescent="0.25">
      <c r="A523" s="42" t="s">
        <v>497</v>
      </c>
      <c r="B523" s="40">
        <v>35292162</v>
      </c>
      <c r="C523" s="40">
        <v>32388076</v>
      </c>
      <c r="D523" s="40">
        <v>24339250</v>
      </c>
      <c r="E523" s="41">
        <f t="shared" si="27"/>
        <v>0.6896502968562821</v>
      </c>
    </row>
    <row r="524" spans="1:5" x14ac:dyDescent="0.25">
      <c r="A524" s="42" t="s">
        <v>504</v>
      </c>
      <c r="B524" s="40">
        <v>5179154591</v>
      </c>
      <c r="C524" s="40">
        <v>5160297782</v>
      </c>
      <c r="D524" s="40">
        <v>3442616443</v>
      </c>
      <c r="E524" s="41">
        <f t="shared" si="27"/>
        <v>0.66470625321405863</v>
      </c>
    </row>
    <row r="525" spans="1:5" x14ac:dyDescent="0.25">
      <c r="A525" s="42" t="s">
        <v>501</v>
      </c>
      <c r="B525" s="40">
        <v>2617995423</v>
      </c>
      <c r="C525" s="40">
        <v>2539967311</v>
      </c>
      <c r="D525" s="40">
        <v>1691812432</v>
      </c>
      <c r="E525" s="41">
        <f t="shared" si="27"/>
        <v>0.64622436583992449</v>
      </c>
    </row>
    <row r="526" spans="1:5" x14ac:dyDescent="0.25">
      <c r="A526" s="42" t="s">
        <v>529</v>
      </c>
      <c r="B526" s="40">
        <v>54501223</v>
      </c>
      <c r="C526" s="40">
        <v>51096189</v>
      </c>
      <c r="D526" s="40">
        <v>37088105</v>
      </c>
      <c r="E526" s="41">
        <f t="shared" si="27"/>
        <v>0.68050041739430323</v>
      </c>
    </row>
    <row r="527" spans="1:5" x14ac:dyDescent="0.25">
      <c r="A527" s="42" t="s">
        <v>547</v>
      </c>
      <c r="B527" s="40">
        <v>51922927</v>
      </c>
      <c r="C527" s="40">
        <v>50413386</v>
      </c>
      <c r="D527" s="40">
        <v>36179563</v>
      </c>
      <c r="E527" s="41">
        <f t="shared" si="27"/>
        <v>0.69679359563069321</v>
      </c>
    </row>
    <row r="528" spans="1:5" x14ac:dyDescent="0.25">
      <c r="A528" s="39" t="s">
        <v>593</v>
      </c>
      <c r="B528" s="40">
        <v>10895102740</v>
      </c>
      <c r="C528" s="40">
        <v>10580634834</v>
      </c>
      <c r="D528" s="40">
        <v>7001331650</v>
      </c>
      <c r="E528" s="41">
        <f t="shared" si="27"/>
        <v>0.64261272399896618</v>
      </c>
    </row>
    <row r="529" spans="1:5" x14ac:dyDescent="0.25">
      <c r="A529" s="43" t="s">
        <v>592</v>
      </c>
      <c r="B529" s="44">
        <v>11022782721</v>
      </c>
      <c r="C529" s="44">
        <v>10686146970.91</v>
      </c>
      <c r="D529" s="44">
        <v>7087209502.9099998</v>
      </c>
      <c r="E529" s="52">
        <f t="shared" si="27"/>
        <v>0.64296010202649079</v>
      </c>
    </row>
    <row r="533" spans="1:5" x14ac:dyDescent="0.25">
      <c r="A533" s="37" t="s">
        <v>1</v>
      </c>
      <c r="B533" s="37" t="s">
        <v>443</v>
      </c>
    </row>
    <row r="535" spans="1:5" x14ac:dyDescent="0.25">
      <c r="A535" s="37" t="s">
        <v>591</v>
      </c>
      <c r="B535" s="37" t="s">
        <v>608</v>
      </c>
      <c r="C535" s="37" t="s">
        <v>610</v>
      </c>
      <c r="D535" s="37" t="s">
        <v>611</v>
      </c>
      <c r="E535" s="38" t="s">
        <v>612</v>
      </c>
    </row>
    <row r="536" spans="1:5" x14ac:dyDescent="0.25">
      <c r="A536" s="39" t="s">
        <v>40</v>
      </c>
      <c r="B536" s="40">
        <v>587756513</v>
      </c>
      <c r="C536" s="40">
        <v>543005991</v>
      </c>
      <c r="D536" s="40">
        <v>400143663.68000001</v>
      </c>
      <c r="E536" s="41">
        <f>+D536/B536</f>
        <v>0.68079834902654668</v>
      </c>
    </row>
    <row r="537" spans="1:5" x14ac:dyDescent="0.25">
      <c r="A537" s="39" t="s">
        <v>30</v>
      </c>
      <c r="B537" s="40"/>
      <c r="C537" s="40"/>
      <c r="D537" s="40"/>
      <c r="E537" s="41" t="e">
        <f t="shared" ref="E537:E548" si="28">+D537/B537</f>
        <v>#DIV/0!</v>
      </c>
    </row>
    <row r="538" spans="1:5" x14ac:dyDescent="0.25">
      <c r="A538" s="42" t="s">
        <v>524</v>
      </c>
      <c r="B538" s="40">
        <v>529384858</v>
      </c>
      <c r="C538" s="40">
        <v>303348670</v>
      </c>
      <c r="D538" s="40">
        <v>170594571</v>
      </c>
      <c r="E538" s="41">
        <f t="shared" si="28"/>
        <v>0.32225056765790605</v>
      </c>
    </row>
    <row r="539" spans="1:5" x14ac:dyDescent="0.25">
      <c r="A539" s="42" t="s">
        <v>508</v>
      </c>
      <c r="B539" s="40">
        <v>3448150343</v>
      </c>
      <c r="C539" s="40">
        <v>3441780229</v>
      </c>
      <c r="D539" s="40">
        <v>1564201528</v>
      </c>
      <c r="E539" s="41">
        <f t="shared" si="28"/>
        <v>0.45363495567281303</v>
      </c>
    </row>
    <row r="540" spans="1:5" x14ac:dyDescent="0.25">
      <c r="A540" s="42" t="s">
        <v>513</v>
      </c>
      <c r="B540" s="40">
        <v>1633001450</v>
      </c>
      <c r="C540" s="40">
        <v>1617261387</v>
      </c>
      <c r="D540" s="40">
        <v>658558407</v>
      </c>
      <c r="E540" s="41">
        <f t="shared" si="28"/>
        <v>0.40328096891769449</v>
      </c>
    </row>
    <row r="541" spans="1:5" x14ac:dyDescent="0.25">
      <c r="A541" s="42" t="s">
        <v>517</v>
      </c>
      <c r="B541" s="40">
        <v>1448310995</v>
      </c>
      <c r="C541" s="40">
        <v>1287032915</v>
      </c>
      <c r="D541" s="40">
        <v>1031228462</v>
      </c>
      <c r="E541" s="41">
        <f t="shared" si="28"/>
        <v>0.71202142741448982</v>
      </c>
    </row>
    <row r="542" spans="1:5" x14ac:dyDescent="0.25">
      <c r="A542" s="42" t="s">
        <v>497</v>
      </c>
      <c r="B542" s="40">
        <v>117087844</v>
      </c>
      <c r="C542" s="40">
        <v>108767095</v>
      </c>
      <c r="D542" s="40">
        <v>82093868</v>
      </c>
      <c r="E542" s="41">
        <f t="shared" si="28"/>
        <v>0.70113058021633745</v>
      </c>
    </row>
    <row r="543" spans="1:5" x14ac:dyDescent="0.25">
      <c r="A543" s="42" t="s">
        <v>504</v>
      </c>
      <c r="B543" s="40">
        <v>138701131027</v>
      </c>
      <c r="C543" s="40">
        <v>136553221339</v>
      </c>
      <c r="D543" s="40">
        <v>104330687148</v>
      </c>
      <c r="E543" s="41">
        <f t="shared" si="28"/>
        <v>0.75219781104517924</v>
      </c>
    </row>
    <row r="544" spans="1:5" x14ac:dyDescent="0.25">
      <c r="A544" s="42" t="s">
        <v>501</v>
      </c>
      <c r="B544" s="40">
        <v>33184452612</v>
      </c>
      <c r="C544" s="40">
        <v>31957631916</v>
      </c>
      <c r="D544" s="40">
        <v>22607887393</v>
      </c>
      <c r="E544" s="41">
        <f t="shared" si="28"/>
        <v>0.68127950330645637</v>
      </c>
    </row>
    <row r="545" spans="1:5" x14ac:dyDescent="0.25">
      <c r="A545" s="42" t="s">
        <v>529</v>
      </c>
      <c r="B545" s="40">
        <v>273859540</v>
      </c>
      <c r="C545" s="40">
        <v>265484335</v>
      </c>
      <c r="D545" s="40">
        <v>194220091</v>
      </c>
      <c r="E545" s="41">
        <f t="shared" si="28"/>
        <v>0.70919600244709391</v>
      </c>
    </row>
    <row r="546" spans="1:5" x14ac:dyDescent="0.25">
      <c r="A546" s="42" t="s">
        <v>547</v>
      </c>
      <c r="B546" s="40">
        <v>93638629</v>
      </c>
      <c r="C546" s="40">
        <v>91518767</v>
      </c>
      <c r="D546" s="40">
        <v>68017209</v>
      </c>
      <c r="E546" s="41">
        <f t="shared" si="28"/>
        <v>0.72637980421520265</v>
      </c>
    </row>
    <row r="547" spans="1:5" x14ac:dyDescent="0.25">
      <c r="A547" s="39" t="s">
        <v>593</v>
      </c>
      <c r="B547" s="40">
        <v>179429017298</v>
      </c>
      <c r="C547" s="40">
        <v>175626046653</v>
      </c>
      <c r="D547" s="40">
        <v>130707488677</v>
      </c>
      <c r="E547" s="41">
        <f t="shared" si="28"/>
        <v>0.72846349294728552</v>
      </c>
    </row>
    <row r="548" spans="1:5" x14ac:dyDescent="0.25">
      <c r="A548" s="43" t="s">
        <v>592</v>
      </c>
      <c r="B548" s="44">
        <v>180016773811</v>
      </c>
      <c r="C548" s="44">
        <v>176169052644</v>
      </c>
      <c r="D548" s="44">
        <v>131107632340.67999</v>
      </c>
      <c r="E548" s="52">
        <f t="shared" si="28"/>
        <v>0.72830786578994122</v>
      </c>
    </row>
    <row r="552" spans="1:5" x14ac:dyDescent="0.25">
      <c r="A552" s="37" t="s">
        <v>1</v>
      </c>
      <c r="B552" s="37" t="s">
        <v>445</v>
      </c>
    </row>
    <row r="554" spans="1:5" x14ac:dyDescent="0.25">
      <c r="A554" s="37" t="s">
        <v>591</v>
      </c>
      <c r="B554" s="37" t="s">
        <v>608</v>
      </c>
      <c r="C554" s="37" t="s">
        <v>610</v>
      </c>
      <c r="D554" s="37" t="s">
        <v>611</v>
      </c>
      <c r="E554" s="38" t="s">
        <v>612</v>
      </c>
    </row>
    <row r="555" spans="1:5" x14ac:dyDescent="0.25">
      <c r="A555" s="39" t="s">
        <v>40</v>
      </c>
      <c r="B555" s="40">
        <v>340495460</v>
      </c>
      <c r="C555" s="40">
        <v>240141480.51000002</v>
      </c>
      <c r="D555" s="40">
        <v>192786537.59999996</v>
      </c>
      <c r="E555" s="41">
        <f>+D555/B555</f>
        <v>0.56619415013639229</v>
      </c>
    </row>
    <row r="556" spans="1:5" x14ac:dyDescent="0.25">
      <c r="A556" s="39" t="s">
        <v>30</v>
      </c>
      <c r="B556" s="40"/>
      <c r="C556" s="40"/>
      <c r="D556" s="40"/>
      <c r="E556" s="41" t="e">
        <f t="shared" ref="E556:E567" si="29">+D556/B556</f>
        <v>#DIV/0!</v>
      </c>
    </row>
    <row r="557" spans="1:5" x14ac:dyDescent="0.25">
      <c r="A557" s="42" t="s">
        <v>524</v>
      </c>
      <c r="B557" s="40">
        <v>378743757</v>
      </c>
      <c r="C557" s="40">
        <v>343223656</v>
      </c>
      <c r="D557" s="40">
        <v>117654698</v>
      </c>
      <c r="E557" s="41">
        <f t="shared" si="29"/>
        <v>0.31064458707368209</v>
      </c>
    </row>
    <row r="558" spans="1:5" x14ac:dyDescent="0.25">
      <c r="A558" s="42" t="s">
        <v>508</v>
      </c>
      <c r="B558" s="40">
        <v>3673420306</v>
      </c>
      <c r="C558" s="40">
        <v>3673056754</v>
      </c>
      <c r="D558" s="40">
        <v>2106462619</v>
      </c>
      <c r="E558" s="41">
        <f t="shared" si="29"/>
        <v>0.57343359690133977</v>
      </c>
    </row>
    <row r="559" spans="1:5" x14ac:dyDescent="0.25">
      <c r="A559" s="42" t="s">
        <v>513</v>
      </c>
      <c r="B559" s="40">
        <v>1842108480</v>
      </c>
      <c r="C559" s="40">
        <v>1837621346</v>
      </c>
      <c r="D559" s="40">
        <v>896945597</v>
      </c>
      <c r="E559" s="41">
        <f t="shared" si="29"/>
        <v>0.4869124737974172</v>
      </c>
    </row>
    <row r="560" spans="1:5" x14ac:dyDescent="0.25">
      <c r="A560" s="42" t="s">
        <v>517</v>
      </c>
      <c r="B560" s="40">
        <v>1123043500</v>
      </c>
      <c r="C560" s="40">
        <v>1038127981.64</v>
      </c>
      <c r="D560" s="40">
        <v>823060740.63999999</v>
      </c>
      <c r="E560" s="41">
        <f t="shared" si="29"/>
        <v>0.73288411414161603</v>
      </c>
    </row>
    <row r="561" spans="1:5" x14ac:dyDescent="0.25">
      <c r="A561" s="42" t="s">
        <v>497</v>
      </c>
      <c r="B561" s="40">
        <v>2364854227</v>
      </c>
      <c r="C561" s="40">
        <v>2327809541</v>
      </c>
      <c r="D561" s="40">
        <v>1023113491</v>
      </c>
      <c r="E561" s="41">
        <f t="shared" si="29"/>
        <v>0.4326327937337171</v>
      </c>
    </row>
    <row r="562" spans="1:5" x14ac:dyDescent="0.25">
      <c r="A562" s="42" t="s">
        <v>504</v>
      </c>
      <c r="B562" s="40">
        <v>111283464714</v>
      </c>
      <c r="C562" s="40">
        <v>110128618418</v>
      </c>
      <c r="D562" s="40">
        <v>85401068067</v>
      </c>
      <c r="E562" s="41">
        <f t="shared" si="29"/>
        <v>0.76741920541818043</v>
      </c>
    </row>
    <row r="563" spans="1:5" x14ac:dyDescent="0.25">
      <c r="A563" s="42" t="s">
        <v>501</v>
      </c>
      <c r="B563" s="40">
        <v>6907529673</v>
      </c>
      <c r="C563" s="40">
        <v>6646162612</v>
      </c>
      <c r="D563" s="40">
        <v>4498050363</v>
      </c>
      <c r="E563" s="41">
        <f t="shared" si="29"/>
        <v>0.65118075143156895</v>
      </c>
    </row>
    <row r="564" spans="1:5" x14ac:dyDescent="0.25">
      <c r="A564" s="42" t="s">
        <v>529</v>
      </c>
      <c r="B564" s="40">
        <v>130081226</v>
      </c>
      <c r="C564" s="40">
        <v>115736881</v>
      </c>
      <c r="D564" s="40">
        <v>81956037</v>
      </c>
      <c r="E564" s="41">
        <f t="shared" si="29"/>
        <v>0.63003739678775783</v>
      </c>
    </row>
    <row r="565" spans="1:5" x14ac:dyDescent="0.25">
      <c r="A565" s="42" t="s">
        <v>547</v>
      </c>
      <c r="B565" s="40">
        <v>100171395</v>
      </c>
      <c r="C565" s="40">
        <v>99456216</v>
      </c>
      <c r="D565" s="40">
        <v>72389026</v>
      </c>
      <c r="E565" s="41">
        <f t="shared" si="29"/>
        <v>0.72265167116820128</v>
      </c>
    </row>
    <row r="566" spans="1:5" x14ac:dyDescent="0.25">
      <c r="A566" s="39" t="s">
        <v>593</v>
      </c>
      <c r="B566" s="40">
        <v>127803417278</v>
      </c>
      <c r="C566" s="40">
        <v>126209813405.64</v>
      </c>
      <c r="D566" s="40">
        <v>95020700638.639999</v>
      </c>
      <c r="E566" s="41">
        <f t="shared" si="29"/>
        <v>0.74349107920916924</v>
      </c>
    </row>
    <row r="567" spans="1:5" x14ac:dyDescent="0.25">
      <c r="A567" s="43" t="s">
        <v>592</v>
      </c>
      <c r="B567" s="44">
        <v>128143912738</v>
      </c>
      <c r="C567" s="44">
        <v>126449954886.14999</v>
      </c>
      <c r="D567" s="44">
        <v>95213487176.240005</v>
      </c>
      <c r="E567" s="52">
        <f t="shared" si="29"/>
        <v>0.74301997763179928</v>
      </c>
    </row>
    <row r="571" spans="1:5" x14ac:dyDescent="0.25">
      <c r="A571" s="37" t="s">
        <v>1</v>
      </c>
      <c r="B571" s="37" t="s">
        <v>447</v>
      </c>
    </row>
    <row r="573" spans="1:5" x14ac:dyDescent="0.25">
      <c r="A573" s="37" t="s">
        <v>591</v>
      </c>
      <c r="B573" s="37" t="s">
        <v>608</v>
      </c>
      <c r="C573" s="37" t="s">
        <v>610</v>
      </c>
      <c r="D573" s="37" t="s">
        <v>611</v>
      </c>
      <c r="E573" s="38" t="s">
        <v>612</v>
      </c>
    </row>
    <row r="574" spans="1:5" x14ac:dyDescent="0.25">
      <c r="A574" s="39" t="s">
        <v>40</v>
      </c>
      <c r="B574" s="40">
        <v>361130025</v>
      </c>
      <c r="C574" s="40">
        <v>238377595</v>
      </c>
      <c r="D574" s="40">
        <v>227126043.75999999</v>
      </c>
      <c r="E574" s="41">
        <f>+D574/B574</f>
        <v>0.6289314873777111</v>
      </c>
    </row>
    <row r="575" spans="1:5" x14ac:dyDescent="0.25">
      <c r="A575" s="39" t="s">
        <v>30</v>
      </c>
      <c r="B575" s="40"/>
      <c r="C575" s="40"/>
      <c r="D575" s="40"/>
      <c r="E575" s="41" t="e">
        <f t="shared" ref="E575:E586" si="30">+D575/B575</f>
        <v>#DIV/0!</v>
      </c>
    </row>
    <row r="576" spans="1:5" x14ac:dyDescent="0.25">
      <c r="A576" s="42" t="s">
        <v>524</v>
      </c>
      <c r="B576" s="40">
        <v>607271425</v>
      </c>
      <c r="C576" s="40">
        <v>587596752</v>
      </c>
      <c r="D576" s="40">
        <v>170195360</v>
      </c>
      <c r="E576" s="41">
        <f t="shared" si="30"/>
        <v>0.28026242137113566</v>
      </c>
    </row>
    <row r="577" spans="1:5" x14ac:dyDescent="0.25">
      <c r="A577" s="42" t="s">
        <v>508</v>
      </c>
      <c r="B577" s="40">
        <v>4730034583</v>
      </c>
      <c r="C577" s="40">
        <v>4726691934</v>
      </c>
      <c r="D577" s="40">
        <v>3631090243</v>
      </c>
      <c r="E577" s="41">
        <f t="shared" si="30"/>
        <v>0.76766674308266891</v>
      </c>
    </row>
    <row r="578" spans="1:5" x14ac:dyDescent="0.25">
      <c r="A578" s="42" t="s">
        <v>513</v>
      </c>
      <c r="B578" s="40">
        <v>2172440001</v>
      </c>
      <c r="C578" s="40">
        <v>2154600768</v>
      </c>
      <c r="D578" s="40">
        <v>1042632105.3299999</v>
      </c>
      <c r="E578" s="41">
        <f t="shared" si="30"/>
        <v>0.47993597284623002</v>
      </c>
    </row>
    <row r="579" spans="1:5" x14ac:dyDescent="0.25">
      <c r="A579" s="42" t="s">
        <v>517</v>
      </c>
      <c r="B579" s="40">
        <v>1516915784</v>
      </c>
      <c r="C579" s="40">
        <v>1428173346.25</v>
      </c>
      <c r="D579" s="40">
        <v>1163823273.53</v>
      </c>
      <c r="E579" s="41">
        <f t="shared" si="30"/>
        <v>0.7672299845552929</v>
      </c>
    </row>
    <row r="580" spans="1:5" x14ac:dyDescent="0.25">
      <c r="A580" s="42" t="s">
        <v>497</v>
      </c>
      <c r="B580" s="40">
        <v>1219731161</v>
      </c>
      <c r="C580" s="40">
        <v>976793724</v>
      </c>
      <c r="D580" s="40">
        <v>508520218</v>
      </c>
      <c r="E580" s="41">
        <f t="shared" si="30"/>
        <v>0.41691172141825766</v>
      </c>
    </row>
    <row r="581" spans="1:5" x14ac:dyDescent="0.25">
      <c r="A581" s="42" t="s">
        <v>504</v>
      </c>
      <c r="B581" s="40">
        <v>104876872577</v>
      </c>
      <c r="C581" s="40">
        <v>104861047504</v>
      </c>
      <c r="D581" s="40">
        <v>86624420491</v>
      </c>
      <c r="E581" s="41">
        <f t="shared" si="30"/>
        <v>0.82596303991998665</v>
      </c>
    </row>
    <row r="582" spans="1:5" x14ac:dyDescent="0.25">
      <c r="A582" s="42" t="s">
        <v>501</v>
      </c>
      <c r="B582" s="40">
        <v>39345826393</v>
      </c>
      <c r="C582" s="40">
        <v>39067688822.400002</v>
      </c>
      <c r="D582" s="40">
        <v>27837274421.400002</v>
      </c>
      <c r="E582" s="41">
        <f t="shared" si="30"/>
        <v>0.70750259870898324</v>
      </c>
    </row>
    <row r="583" spans="1:5" x14ac:dyDescent="0.25">
      <c r="A583" s="42" t="s">
        <v>529</v>
      </c>
      <c r="B583" s="40">
        <v>172476393</v>
      </c>
      <c r="C583" s="40">
        <v>161482103</v>
      </c>
      <c r="D583" s="40">
        <v>118026937</v>
      </c>
      <c r="E583" s="41">
        <f t="shared" si="30"/>
        <v>0.6843077765430774</v>
      </c>
    </row>
    <row r="584" spans="1:5" x14ac:dyDescent="0.25">
      <c r="A584" s="42" t="s">
        <v>547</v>
      </c>
      <c r="B584" s="40">
        <v>160199137</v>
      </c>
      <c r="C584" s="40">
        <v>157048679</v>
      </c>
      <c r="D584" s="40">
        <v>117547679</v>
      </c>
      <c r="E584" s="41">
        <f t="shared" si="30"/>
        <v>0.73375975177693997</v>
      </c>
    </row>
    <row r="585" spans="1:5" x14ac:dyDescent="0.25">
      <c r="A585" s="39" t="s">
        <v>593</v>
      </c>
      <c r="B585" s="40">
        <v>154801767454</v>
      </c>
      <c r="C585" s="40">
        <v>154121123632.64999</v>
      </c>
      <c r="D585" s="40">
        <v>121213530728.26001</v>
      </c>
      <c r="E585" s="41">
        <f t="shared" si="30"/>
        <v>0.78302420393409988</v>
      </c>
    </row>
    <row r="586" spans="1:5" x14ac:dyDescent="0.25">
      <c r="A586" s="43" t="s">
        <v>592</v>
      </c>
      <c r="B586" s="44">
        <v>155162897479</v>
      </c>
      <c r="C586" s="44">
        <v>154359501227.64999</v>
      </c>
      <c r="D586" s="44">
        <v>121440656772.01999</v>
      </c>
      <c r="E586" s="52">
        <f t="shared" si="30"/>
        <v>0.7826655646750601</v>
      </c>
    </row>
    <row r="590" spans="1:5" x14ac:dyDescent="0.25">
      <c r="A590" s="37" t="s">
        <v>1</v>
      </c>
      <c r="B590" s="37" t="s">
        <v>449</v>
      </c>
    </row>
    <row r="592" spans="1:5" x14ac:dyDescent="0.25">
      <c r="A592" s="37" t="s">
        <v>591</v>
      </c>
      <c r="B592" s="37" t="s">
        <v>608</v>
      </c>
      <c r="C592" s="37" t="s">
        <v>610</v>
      </c>
      <c r="D592" s="37" t="s">
        <v>611</v>
      </c>
      <c r="E592" s="38" t="s">
        <v>612</v>
      </c>
    </row>
    <row r="593" spans="1:5" x14ac:dyDescent="0.25">
      <c r="A593" s="39" t="s">
        <v>40</v>
      </c>
      <c r="B593" s="40">
        <v>1087158342</v>
      </c>
      <c r="C593" s="40">
        <v>1011657143.29</v>
      </c>
      <c r="D593" s="40">
        <v>673136372.25999999</v>
      </c>
      <c r="E593" s="41">
        <f>+D593/B593</f>
        <v>0.61917049821984438</v>
      </c>
    </row>
    <row r="594" spans="1:5" x14ac:dyDescent="0.25">
      <c r="A594" s="39" t="s">
        <v>30</v>
      </c>
      <c r="B594" s="40"/>
      <c r="C594" s="40"/>
      <c r="D594" s="40"/>
      <c r="E594" s="41" t="e">
        <f t="shared" ref="E594:E605" si="31">+D594/B594</f>
        <v>#DIV/0!</v>
      </c>
    </row>
    <row r="595" spans="1:5" x14ac:dyDescent="0.25">
      <c r="A595" s="42" t="s">
        <v>524</v>
      </c>
      <c r="B595" s="40">
        <v>938316224</v>
      </c>
      <c r="C595" s="40">
        <v>874784329</v>
      </c>
      <c r="D595" s="40">
        <v>271242561</v>
      </c>
      <c r="E595" s="41">
        <f t="shared" si="31"/>
        <v>0.28907371956514311</v>
      </c>
    </row>
    <row r="596" spans="1:5" x14ac:dyDescent="0.25">
      <c r="A596" s="42" t="s">
        <v>508</v>
      </c>
      <c r="B596" s="40">
        <v>4123091402</v>
      </c>
      <c r="C596" s="40">
        <v>4110776343</v>
      </c>
      <c r="D596" s="40">
        <v>3194119612</v>
      </c>
      <c r="E596" s="41">
        <f t="shared" si="31"/>
        <v>0.77469046901327943</v>
      </c>
    </row>
    <row r="597" spans="1:5" x14ac:dyDescent="0.25">
      <c r="A597" s="42" t="s">
        <v>513</v>
      </c>
      <c r="B597" s="40">
        <v>3729419513</v>
      </c>
      <c r="C597" s="40">
        <v>3712354148</v>
      </c>
      <c r="D597" s="40">
        <v>1922444935</v>
      </c>
      <c r="E597" s="41">
        <f t="shared" si="31"/>
        <v>0.51548100938999941</v>
      </c>
    </row>
    <row r="598" spans="1:5" x14ac:dyDescent="0.25">
      <c r="A598" s="42" t="s">
        <v>517</v>
      </c>
      <c r="B598" s="40">
        <v>2050811975</v>
      </c>
      <c r="C598" s="40">
        <v>1833974859</v>
      </c>
      <c r="D598" s="40">
        <v>1466250859.27</v>
      </c>
      <c r="E598" s="41">
        <f t="shared" si="31"/>
        <v>0.71496113595201727</v>
      </c>
    </row>
    <row r="599" spans="1:5" x14ac:dyDescent="0.25">
      <c r="A599" s="42" t="s">
        <v>497</v>
      </c>
      <c r="B599" s="40">
        <v>1713834152</v>
      </c>
      <c r="C599" s="40">
        <v>1703582250</v>
      </c>
      <c r="D599" s="40">
        <v>929739694</v>
      </c>
      <c r="E599" s="41">
        <f t="shared" si="31"/>
        <v>0.54249105312495838</v>
      </c>
    </row>
    <row r="600" spans="1:5" x14ac:dyDescent="0.25">
      <c r="A600" s="42" t="s">
        <v>504</v>
      </c>
      <c r="B600" s="40">
        <v>248351798002</v>
      </c>
      <c r="C600" s="40">
        <v>243655060881</v>
      </c>
      <c r="D600" s="40">
        <v>193531276926</v>
      </c>
      <c r="E600" s="41">
        <f t="shared" si="31"/>
        <v>0.7792626366427251</v>
      </c>
    </row>
    <row r="601" spans="1:5" x14ac:dyDescent="0.25">
      <c r="A601" s="42" t="s">
        <v>501</v>
      </c>
      <c r="B601" s="40">
        <v>103683222207</v>
      </c>
      <c r="C601" s="40">
        <v>102738086667</v>
      </c>
      <c r="D601" s="40">
        <v>72936274094</v>
      </c>
      <c r="E601" s="41">
        <f t="shared" si="31"/>
        <v>0.70345300369220032</v>
      </c>
    </row>
    <row r="602" spans="1:5" x14ac:dyDescent="0.25">
      <c r="A602" s="42" t="s">
        <v>529</v>
      </c>
      <c r="B602" s="40">
        <v>228739187</v>
      </c>
      <c r="C602" s="40">
        <v>187965072</v>
      </c>
      <c r="D602" s="40">
        <v>131869145</v>
      </c>
      <c r="E602" s="41">
        <f t="shared" si="31"/>
        <v>0.5765043879429369</v>
      </c>
    </row>
    <row r="603" spans="1:5" x14ac:dyDescent="0.25">
      <c r="A603" s="42" t="s">
        <v>547</v>
      </c>
      <c r="B603" s="40">
        <v>157993137</v>
      </c>
      <c r="C603" s="40">
        <v>153553807</v>
      </c>
      <c r="D603" s="40">
        <v>109470555</v>
      </c>
      <c r="E603" s="41">
        <f t="shared" si="31"/>
        <v>0.69288171042518132</v>
      </c>
    </row>
    <row r="604" spans="1:5" x14ac:dyDescent="0.25">
      <c r="A604" s="39" t="s">
        <v>593</v>
      </c>
      <c r="B604" s="40">
        <v>364977225799</v>
      </c>
      <c r="C604" s="40">
        <v>358970138356</v>
      </c>
      <c r="D604" s="40">
        <v>274492688381.26999</v>
      </c>
      <c r="E604" s="41">
        <f t="shared" si="31"/>
        <v>0.75208168887896143</v>
      </c>
    </row>
    <row r="605" spans="1:5" x14ac:dyDescent="0.25">
      <c r="A605" s="43" t="s">
        <v>592</v>
      </c>
      <c r="B605" s="44">
        <v>366064384141</v>
      </c>
      <c r="C605" s="44">
        <v>359981795499.29004</v>
      </c>
      <c r="D605" s="44">
        <v>275165824753.53003</v>
      </c>
      <c r="E605" s="52">
        <f t="shared" si="31"/>
        <v>0.75168696184205175</v>
      </c>
    </row>
    <row r="609" spans="1:5" x14ac:dyDescent="0.25">
      <c r="A609" s="37" t="s">
        <v>1</v>
      </c>
      <c r="B609" s="37" t="s">
        <v>468</v>
      </c>
    </row>
    <row r="611" spans="1:5" x14ac:dyDescent="0.25">
      <c r="A611" s="37" t="s">
        <v>591</v>
      </c>
      <c r="B611" s="37" t="s">
        <v>608</v>
      </c>
      <c r="C611" s="37" t="s">
        <v>610</v>
      </c>
      <c r="D611" s="37" t="s">
        <v>611</v>
      </c>
      <c r="E611" s="38" t="s">
        <v>612</v>
      </c>
    </row>
    <row r="612" spans="1:5" x14ac:dyDescent="0.25">
      <c r="A612" s="39" t="s">
        <v>40</v>
      </c>
      <c r="B612" s="40">
        <v>53950871</v>
      </c>
      <c r="C612" s="40">
        <v>44262199.049999997</v>
      </c>
      <c r="D612" s="40">
        <v>25398195</v>
      </c>
      <c r="E612" s="41">
        <f>+D612/B612</f>
        <v>0.47076524492069832</v>
      </c>
    </row>
    <row r="613" spans="1:5" x14ac:dyDescent="0.25">
      <c r="A613" s="39" t="s">
        <v>30</v>
      </c>
      <c r="B613" s="40"/>
      <c r="C613" s="40"/>
      <c r="D613" s="40"/>
      <c r="E613" s="41" t="e">
        <f t="shared" ref="E613:E624" si="32">+D613/B613</f>
        <v>#DIV/0!</v>
      </c>
    </row>
    <row r="614" spans="1:5" x14ac:dyDescent="0.25">
      <c r="A614" s="42" t="s">
        <v>524</v>
      </c>
      <c r="B614" s="40">
        <v>187243144</v>
      </c>
      <c r="C614" s="40">
        <v>136421410</v>
      </c>
      <c r="D614" s="40">
        <v>74311067</v>
      </c>
      <c r="E614" s="41">
        <f t="shared" si="32"/>
        <v>0.39686936147579321</v>
      </c>
    </row>
    <row r="615" spans="1:5" x14ac:dyDescent="0.25">
      <c r="A615" s="42" t="s">
        <v>508</v>
      </c>
      <c r="B615" s="40">
        <v>803375602</v>
      </c>
      <c r="C615" s="40">
        <v>801462831</v>
      </c>
      <c r="D615" s="40">
        <v>597590476</v>
      </c>
      <c r="E615" s="41">
        <f t="shared" si="32"/>
        <v>0.74384942051053227</v>
      </c>
    </row>
    <row r="616" spans="1:5" x14ac:dyDescent="0.25">
      <c r="A616" s="42" t="s">
        <v>513</v>
      </c>
      <c r="B616" s="40">
        <v>876241280</v>
      </c>
      <c r="C616" s="40">
        <v>871495103</v>
      </c>
      <c r="D616" s="40">
        <v>402881359</v>
      </c>
      <c r="E616" s="41">
        <f t="shared" si="32"/>
        <v>0.45978358723295942</v>
      </c>
    </row>
    <row r="617" spans="1:5" x14ac:dyDescent="0.25">
      <c r="A617" s="42" t="s">
        <v>517</v>
      </c>
      <c r="B617" s="40">
        <v>822717495</v>
      </c>
      <c r="C617" s="40">
        <v>762792173</v>
      </c>
      <c r="D617" s="40">
        <v>590758341</v>
      </c>
      <c r="E617" s="41">
        <f t="shared" si="32"/>
        <v>0.71805734603954174</v>
      </c>
    </row>
    <row r="618" spans="1:5" x14ac:dyDescent="0.25">
      <c r="A618" s="42" t="s">
        <v>497</v>
      </c>
      <c r="B618" s="40">
        <v>1408678474</v>
      </c>
      <c r="C618" s="40">
        <v>1408393111</v>
      </c>
      <c r="D618" s="40">
        <v>441305701</v>
      </c>
      <c r="E618" s="41">
        <f t="shared" si="32"/>
        <v>0.31327638573683492</v>
      </c>
    </row>
    <row r="619" spans="1:5" x14ac:dyDescent="0.25">
      <c r="A619" s="42" t="s">
        <v>504</v>
      </c>
      <c r="B619" s="40">
        <v>4219632301</v>
      </c>
      <c r="C619" s="40">
        <v>4061709812</v>
      </c>
      <c r="D619" s="40">
        <v>2212606338</v>
      </c>
      <c r="E619" s="41">
        <f t="shared" si="32"/>
        <v>0.52435998688218399</v>
      </c>
    </row>
    <row r="620" spans="1:5" x14ac:dyDescent="0.25">
      <c r="A620" s="42" t="s">
        <v>501</v>
      </c>
      <c r="B620" s="40">
        <v>1185257401</v>
      </c>
      <c r="C620" s="40">
        <v>1159005443</v>
      </c>
      <c r="D620" s="40">
        <v>832412543</v>
      </c>
      <c r="E620" s="41">
        <f t="shared" si="32"/>
        <v>0.70230529022446497</v>
      </c>
    </row>
    <row r="621" spans="1:5" x14ac:dyDescent="0.25">
      <c r="A621" s="42" t="s">
        <v>529</v>
      </c>
      <c r="B621" s="40">
        <v>101909216</v>
      </c>
      <c r="C621" s="40">
        <v>86675138</v>
      </c>
      <c r="D621" s="40">
        <v>65115185</v>
      </c>
      <c r="E621" s="41">
        <f t="shared" si="32"/>
        <v>0.63895285976883587</v>
      </c>
    </row>
    <row r="622" spans="1:5" x14ac:dyDescent="0.25">
      <c r="A622" s="42" t="s">
        <v>547</v>
      </c>
      <c r="B622" s="40">
        <v>44297731</v>
      </c>
      <c r="C622" s="40">
        <v>43534592</v>
      </c>
      <c r="D622" s="40">
        <v>30927925</v>
      </c>
      <c r="E622" s="41">
        <f t="shared" si="32"/>
        <v>0.69818305140730574</v>
      </c>
    </row>
    <row r="623" spans="1:5" x14ac:dyDescent="0.25">
      <c r="A623" s="39" t="s">
        <v>593</v>
      </c>
      <c r="B623" s="40">
        <v>9649352644</v>
      </c>
      <c r="C623" s="40">
        <v>9331489613</v>
      </c>
      <c r="D623" s="40">
        <v>5247908935</v>
      </c>
      <c r="E623" s="41">
        <f t="shared" si="32"/>
        <v>0.54386124423208504</v>
      </c>
    </row>
    <row r="624" spans="1:5" x14ac:dyDescent="0.25">
      <c r="A624" s="43" t="s">
        <v>592</v>
      </c>
      <c r="B624" s="44">
        <v>9703303515</v>
      </c>
      <c r="C624" s="44">
        <v>9375751812.0499992</v>
      </c>
      <c r="D624" s="44">
        <v>5273307130</v>
      </c>
      <c r="E624" s="52">
        <f t="shared" si="32"/>
        <v>0.54345482668332257</v>
      </c>
    </row>
    <row r="628" spans="1:5" x14ac:dyDescent="0.25">
      <c r="A628" s="37" t="s">
        <v>1</v>
      </c>
      <c r="B628" s="37" t="s">
        <v>470</v>
      </c>
    </row>
    <row r="630" spans="1:5" x14ac:dyDescent="0.25">
      <c r="A630" s="37" t="s">
        <v>591</v>
      </c>
      <c r="B630" s="37" t="s">
        <v>608</v>
      </c>
      <c r="C630" s="37" t="s">
        <v>610</v>
      </c>
      <c r="D630" s="37" t="s">
        <v>611</v>
      </c>
      <c r="E630" s="38" t="s">
        <v>612</v>
      </c>
    </row>
    <row r="631" spans="1:5" x14ac:dyDescent="0.25">
      <c r="A631" s="39" t="s">
        <v>40</v>
      </c>
      <c r="B631" s="40">
        <v>76726989</v>
      </c>
      <c r="C631" s="40">
        <v>55953232.039999999</v>
      </c>
      <c r="D631" s="40">
        <v>42281160.039999999</v>
      </c>
      <c r="E631" s="41">
        <f>+D631/B631</f>
        <v>0.55105981077922916</v>
      </c>
    </row>
    <row r="632" spans="1:5" x14ac:dyDescent="0.25">
      <c r="A632" s="39" t="s">
        <v>30</v>
      </c>
      <c r="B632" s="40"/>
      <c r="C632" s="40"/>
      <c r="D632" s="40"/>
      <c r="E632" s="41" t="e">
        <f t="shared" ref="E632:E643" si="33">+D632/B632</f>
        <v>#DIV/0!</v>
      </c>
    </row>
    <row r="633" spans="1:5" x14ac:dyDescent="0.25">
      <c r="A633" s="42" t="s">
        <v>524</v>
      </c>
      <c r="B633" s="40">
        <v>234897849</v>
      </c>
      <c r="C633" s="40">
        <v>217222114</v>
      </c>
      <c r="D633" s="40">
        <v>93169598</v>
      </c>
      <c r="E633" s="41">
        <f t="shared" si="33"/>
        <v>0.39663878744159975</v>
      </c>
    </row>
    <row r="634" spans="1:5" x14ac:dyDescent="0.25">
      <c r="A634" s="42" t="s">
        <v>508</v>
      </c>
      <c r="B634" s="40">
        <v>606123850</v>
      </c>
      <c r="C634" s="40">
        <v>605999416</v>
      </c>
      <c r="D634" s="40">
        <v>247258669</v>
      </c>
      <c r="E634" s="41">
        <f t="shared" si="33"/>
        <v>0.40793423489275338</v>
      </c>
    </row>
    <row r="635" spans="1:5" x14ac:dyDescent="0.25">
      <c r="A635" s="42" t="s">
        <v>513</v>
      </c>
      <c r="B635" s="40">
        <v>731235360</v>
      </c>
      <c r="C635" s="40">
        <v>615659054.75</v>
      </c>
      <c r="D635" s="40">
        <v>201305317.75</v>
      </c>
      <c r="E635" s="41">
        <f t="shared" si="33"/>
        <v>0.27529483496257623</v>
      </c>
    </row>
    <row r="636" spans="1:5" x14ac:dyDescent="0.25">
      <c r="A636" s="42" t="s">
        <v>517</v>
      </c>
      <c r="B636" s="40">
        <v>786105228</v>
      </c>
      <c r="C636" s="40">
        <v>665506944.67000008</v>
      </c>
      <c r="D636" s="40">
        <v>507007247.67000002</v>
      </c>
      <c r="E636" s="41">
        <f t="shared" si="33"/>
        <v>0.64496104288725076</v>
      </c>
    </row>
    <row r="637" spans="1:5" x14ac:dyDescent="0.25">
      <c r="A637" s="42" t="s">
        <v>497</v>
      </c>
      <c r="B637" s="40">
        <v>1431474790</v>
      </c>
      <c r="C637" s="40">
        <v>1431469020</v>
      </c>
      <c r="D637" s="40">
        <v>735784956</v>
      </c>
      <c r="E637" s="41">
        <f t="shared" si="33"/>
        <v>0.51400482994185315</v>
      </c>
    </row>
    <row r="638" spans="1:5" x14ac:dyDescent="0.25">
      <c r="A638" s="42" t="s">
        <v>504</v>
      </c>
      <c r="B638" s="40">
        <v>5550912007</v>
      </c>
      <c r="C638" s="40">
        <v>5496078287</v>
      </c>
      <c r="D638" s="40">
        <v>2727009178</v>
      </c>
      <c r="E638" s="41">
        <f t="shared" si="33"/>
        <v>0.491272276440537</v>
      </c>
    </row>
    <row r="639" spans="1:5" x14ac:dyDescent="0.25">
      <c r="A639" s="42" t="s">
        <v>501</v>
      </c>
      <c r="B639" s="40">
        <v>1032938813</v>
      </c>
      <c r="C639" s="40">
        <v>961726896</v>
      </c>
      <c r="D639" s="40">
        <v>733790574</v>
      </c>
      <c r="E639" s="41">
        <f t="shared" si="33"/>
        <v>0.71039113330326564</v>
      </c>
    </row>
    <row r="640" spans="1:5" x14ac:dyDescent="0.25">
      <c r="A640" s="42" t="s">
        <v>529</v>
      </c>
      <c r="B640" s="40">
        <v>120904049</v>
      </c>
      <c r="C640" s="40">
        <v>106545603</v>
      </c>
      <c r="D640" s="40">
        <v>69079556</v>
      </c>
      <c r="E640" s="41">
        <f t="shared" si="33"/>
        <v>0.5713584993336327</v>
      </c>
    </row>
    <row r="641" spans="1:6" x14ac:dyDescent="0.25">
      <c r="A641" s="42" t="s">
        <v>547</v>
      </c>
      <c r="B641" s="40">
        <v>55955692</v>
      </c>
      <c r="C641" s="40">
        <v>51357540</v>
      </c>
      <c r="D641" s="40">
        <v>37774740</v>
      </c>
      <c r="E641" s="41">
        <f t="shared" si="33"/>
        <v>0.6750830639356582</v>
      </c>
    </row>
    <row r="642" spans="1:6" x14ac:dyDescent="0.25">
      <c r="A642" s="39" t="s">
        <v>593</v>
      </c>
      <c r="B642" s="40">
        <v>10550547638</v>
      </c>
      <c r="C642" s="40">
        <v>10151564875.42</v>
      </c>
      <c r="D642" s="40">
        <v>5352179836.4200001</v>
      </c>
      <c r="E642" s="41">
        <f t="shared" si="33"/>
        <v>0.50728929151914415</v>
      </c>
    </row>
    <row r="643" spans="1:6" x14ac:dyDescent="0.25">
      <c r="A643" s="43" t="s">
        <v>592</v>
      </c>
      <c r="B643" s="44">
        <v>10627274627</v>
      </c>
      <c r="C643" s="44">
        <v>10207518107.459999</v>
      </c>
      <c r="D643" s="44">
        <v>5394460996.46</v>
      </c>
      <c r="E643" s="52">
        <f t="shared" si="33"/>
        <v>0.50760530670343806</v>
      </c>
    </row>
    <row r="647" spans="1:6" x14ac:dyDescent="0.25">
      <c r="A647" s="37" t="s">
        <v>1</v>
      </c>
      <c r="B647" s="37" t="s">
        <v>61</v>
      </c>
    </row>
    <row r="649" spans="1:6" x14ac:dyDescent="0.25">
      <c r="A649" s="37" t="s">
        <v>591</v>
      </c>
      <c r="B649" s="37" t="s">
        <v>608</v>
      </c>
      <c r="C649" s="37" t="s">
        <v>609</v>
      </c>
      <c r="D649" s="37" t="s">
        <v>610</v>
      </c>
      <c r="E649" s="37" t="s">
        <v>611</v>
      </c>
      <c r="F649" s="38" t="s">
        <v>612</v>
      </c>
    </row>
    <row r="650" spans="1:6" x14ac:dyDescent="0.25">
      <c r="A650" s="39" t="s">
        <v>40</v>
      </c>
      <c r="B650" s="40">
        <v>322034617092</v>
      </c>
      <c r="C650" s="40">
        <v>0</v>
      </c>
      <c r="D650" s="40">
        <v>241351853289</v>
      </c>
      <c r="E650" s="40">
        <v>228183045888</v>
      </c>
      <c r="F650" s="41">
        <f t="shared" ref="F650:F664" si="34">+D650/B650</f>
        <v>0.74945934529780611</v>
      </c>
    </row>
    <row r="651" spans="1:6" x14ac:dyDescent="0.25">
      <c r="A651" s="39" t="s">
        <v>30</v>
      </c>
      <c r="B651" s="40"/>
      <c r="C651" s="40"/>
      <c r="D651" s="40"/>
      <c r="E651" s="40"/>
      <c r="F651" s="41" t="e">
        <f t="shared" si="34"/>
        <v>#DIV/0!</v>
      </c>
    </row>
    <row r="652" spans="1:6" x14ac:dyDescent="0.25">
      <c r="A652" s="42" t="s">
        <v>559</v>
      </c>
      <c r="B652" s="40">
        <v>7000000000</v>
      </c>
      <c r="C652" s="40">
        <v>0</v>
      </c>
      <c r="D652" s="40">
        <v>6807170951</v>
      </c>
      <c r="E652" s="40">
        <v>1389880933</v>
      </c>
      <c r="F652" s="41">
        <f t="shared" si="34"/>
        <v>0.97245299299999999</v>
      </c>
    </row>
    <row r="653" spans="1:6" x14ac:dyDescent="0.25">
      <c r="A653" s="42" t="s">
        <v>524</v>
      </c>
      <c r="B653" s="40">
        <v>32177669784</v>
      </c>
      <c r="C653" s="40">
        <v>0</v>
      </c>
      <c r="D653" s="40">
        <v>16185339702</v>
      </c>
      <c r="E653" s="40">
        <v>1637935952</v>
      </c>
      <c r="F653" s="41">
        <f t="shared" si="34"/>
        <v>0.50299912363598143</v>
      </c>
    </row>
    <row r="654" spans="1:6" x14ac:dyDescent="0.25">
      <c r="A654" s="42" t="s">
        <v>520</v>
      </c>
      <c r="B654" s="40">
        <v>3736479860</v>
      </c>
      <c r="C654" s="40">
        <v>0</v>
      </c>
      <c r="D654" s="40">
        <v>3021725072</v>
      </c>
      <c r="E654" s="40">
        <v>2335679011</v>
      </c>
      <c r="F654" s="41">
        <f t="shared" si="34"/>
        <v>0.80870904841435431</v>
      </c>
    </row>
    <row r="655" spans="1:6" x14ac:dyDescent="0.25">
      <c r="A655" s="42" t="s">
        <v>508</v>
      </c>
      <c r="B655" s="40">
        <v>7392791879</v>
      </c>
      <c r="C655" s="40">
        <v>0</v>
      </c>
      <c r="D655" s="40">
        <v>7382089384</v>
      </c>
      <c r="E655" s="40">
        <v>5186077090</v>
      </c>
      <c r="F655" s="41">
        <f t="shared" si="34"/>
        <v>0.99855230673672801</v>
      </c>
    </row>
    <row r="656" spans="1:6" x14ac:dyDescent="0.25">
      <c r="A656" s="42" t="s">
        <v>513</v>
      </c>
      <c r="B656" s="40">
        <v>24128668731</v>
      </c>
      <c r="C656" s="40">
        <v>0</v>
      </c>
      <c r="D656" s="40">
        <v>20884822994</v>
      </c>
      <c r="E656" s="40">
        <v>9359882555</v>
      </c>
      <c r="F656" s="41">
        <f t="shared" si="34"/>
        <v>0.86556051752526342</v>
      </c>
    </row>
    <row r="657" spans="1:6" x14ac:dyDescent="0.25">
      <c r="A657" s="42" t="s">
        <v>517</v>
      </c>
      <c r="B657" s="40">
        <v>170305665412</v>
      </c>
      <c r="C657" s="40">
        <v>0</v>
      </c>
      <c r="D657" s="40">
        <v>155305060356</v>
      </c>
      <c r="E657" s="40">
        <v>106903618604</v>
      </c>
      <c r="F657" s="41">
        <f t="shared" si="34"/>
        <v>0.91191951823968487</v>
      </c>
    </row>
    <row r="658" spans="1:6" x14ac:dyDescent="0.25">
      <c r="A658" s="42" t="s">
        <v>497</v>
      </c>
      <c r="B658" s="40">
        <v>130028268625</v>
      </c>
      <c r="C658" s="40">
        <v>0</v>
      </c>
      <c r="D658" s="40">
        <v>126686131140</v>
      </c>
      <c r="E658" s="40">
        <v>74565940234</v>
      </c>
      <c r="F658" s="41">
        <f t="shared" si="34"/>
        <v>0.97429683929239508</v>
      </c>
    </row>
    <row r="659" spans="1:6" x14ac:dyDescent="0.25">
      <c r="A659" s="42" t="s">
        <v>504</v>
      </c>
      <c r="B659" s="40">
        <v>299752647648</v>
      </c>
      <c r="C659" s="40">
        <v>0</v>
      </c>
      <c r="D659" s="40">
        <v>296814564407</v>
      </c>
      <c r="E659" s="40">
        <v>184445031116</v>
      </c>
      <c r="F659" s="41">
        <f t="shared" si="34"/>
        <v>0.99019830762445782</v>
      </c>
    </row>
    <row r="660" spans="1:6" x14ac:dyDescent="0.25">
      <c r="A660" s="42" t="s">
        <v>501</v>
      </c>
      <c r="B660" s="40">
        <v>67100871625</v>
      </c>
      <c r="C660" s="40">
        <v>0</v>
      </c>
      <c r="D660" s="40">
        <v>56954259540</v>
      </c>
      <c r="E660" s="40">
        <v>51369797573</v>
      </c>
      <c r="F660" s="41">
        <f t="shared" si="34"/>
        <v>0.84878568878053673</v>
      </c>
    </row>
    <row r="661" spans="1:6" x14ac:dyDescent="0.25">
      <c r="A661" s="42" t="s">
        <v>529</v>
      </c>
      <c r="B661" s="40">
        <v>7877621744</v>
      </c>
      <c r="C661" s="40">
        <v>0</v>
      </c>
      <c r="D661" s="40">
        <v>6458711013</v>
      </c>
      <c r="E661" s="40">
        <v>4565327894</v>
      </c>
      <c r="F661" s="41">
        <f t="shared" si="34"/>
        <v>0.81988082480848801</v>
      </c>
    </row>
    <row r="662" spans="1:6" x14ac:dyDescent="0.25">
      <c r="A662" s="42" t="s">
        <v>547</v>
      </c>
      <c r="B662" s="40">
        <v>48355827432</v>
      </c>
      <c r="C662" s="40">
        <v>0</v>
      </c>
      <c r="D662" s="40">
        <v>38627444341</v>
      </c>
      <c r="E662" s="40">
        <v>24166726109</v>
      </c>
      <c r="F662" s="41">
        <f t="shared" si="34"/>
        <v>0.79881673817534271</v>
      </c>
    </row>
    <row r="663" spans="1:6" x14ac:dyDescent="0.25">
      <c r="A663" s="39" t="s">
        <v>593</v>
      </c>
      <c r="B663" s="40">
        <v>797856512740</v>
      </c>
      <c r="C663" s="40">
        <v>0</v>
      </c>
      <c r="D663" s="40">
        <v>735127318900</v>
      </c>
      <c r="E663" s="40">
        <v>465925897071</v>
      </c>
      <c r="F663" s="41">
        <f t="shared" si="34"/>
        <v>0.92137785073085976</v>
      </c>
    </row>
    <row r="664" spans="1:6" x14ac:dyDescent="0.25">
      <c r="A664" s="43" t="s">
        <v>592</v>
      </c>
      <c r="B664" s="44">
        <v>1119891129832</v>
      </c>
      <c r="C664" s="44">
        <v>0</v>
      </c>
      <c r="D664" s="44">
        <v>976479172189</v>
      </c>
      <c r="E664" s="44">
        <v>694108942959</v>
      </c>
      <c r="F664" s="45">
        <f t="shared" si="34"/>
        <v>0.87194116122295395</v>
      </c>
    </row>
    <row r="668" spans="1:6" x14ac:dyDescent="0.25">
      <c r="A668" t="s">
        <v>1</v>
      </c>
      <c r="B668" t="s">
        <v>28</v>
      </c>
    </row>
    <row r="670" spans="1:6" x14ac:dyDescent="0.25">
      <c r="A670" t="s">
        <v>591</v>
      </c>
      <c r="B670" t="s">
        <v>608</v>
      </c>
      <c r="C670" t="s">
        <v>609</v>
      </c>
      <c r="D670" t="s">
        <v>610</v>
      </c>
      <c r="E670" t="s">
        <v>611</v>
      </c>
    </row>
    <row r="671" spans="1:6" x14ac:dyDescent="0.25">
      <c r="A671" s="32" t="s">
        <v>40</v>
      </c>
      <c r="B671" s="34">
        <v>18273034573</v>
      </c>
      <c r="C671" s="34">
        <v>18273034573</v>
      </c>
      <c r="D671" s="34">
        <v>0</v>
      </c>
      <c r="E671" s="34">
        <v>0</v>
      </c>
    </row>
    <row r="672" spans="1:6" x14ac:dyDescent="0.25">
      <c r="A672" s="32" t="s">
        <v>30</v>
      </c>
      <c r="B672" s="34"/>
      <c r="C672" s="34"/>
      <c r="D672" s="34"/>
      <c r="E672" s="34"/>
    </row>
    <row r="673" spans="1:5" x14ac:dyDescent="0.25">
      <c r="A673" s="33" t="s">
        <v>517</v>
      </c>
      <c r="B673" s="34">
        <v>4201804792</v>
      </c>
      <c r="C673" s="34">
        <v>0</v>
      </c>
      <c r="D673" s="34">
        <v>0</v>
      </c>
      <c r="E673" s="34">
        <v>0</v>
      </c>
    </row>
    <row r="674" spans="1:5" x14ac:dyDescent="0.25">
      <c r="A674" s="33" t="s">
        <v>504</v>
      </c>
      <c r="B674" s="34">
        <v>1986747505</v>
      </c>
      <c r="C674" s="34">
        <v>0</v>
      </c>
      <c r="D674" s="34">
        <v>0</v>
      </c>
      <c r="E674" s="34">
        <v>0</v>
      </c>
    </row>
    <row r="675" spans="1:5" x14ac:dyDescent="0.25">
      <c r="A675" s="33" t="s">
        <v>501</v>
      </c>
      <c r="B675" s="34">
        <v>110643004212</v>
      </c>
      <c r="C675" s="34">
        <v>0</v>
      </c>
      <c r="D675" s="34">
        <v>0</v>
      </c>
      <c r="E675" s="34">
        <v>0</v>
      </c>
    </row>
    <row r="676" spans="1:5" x14ac:dyDescent="0.25">
      <c r="A676" s="32" t="s">
        <v>593</v>
      </c>
      <c r="B676" s="34">
        <v>116831556509</v>
      </c>
      <c r="C676" s="34">
        <v>0</v>
      </c>
      <c r="D676" s="34">
        <v>0</v>
      </c>
      <c r="E676" s="34">
        <v>0</v>
      </c>
    </row>
    <row r="677" spans="1:5" x14ac:dyDescent="0.25">
      <c r="A677" s="32" t="s">
        <v>592</v>
      </c>
      <c r="B677" s="34">
        <v>135104591082</v>
      </c>
      <c r="C677" s="34">
        <v>18273034573</v>
      </c>
      <c r="D677" s="34">
        <v>0</v>
      </c>
      <c r="E677" s="34">
        <v>0</v>
      </c>
    </row>
    <row r="678" spans="1:5" x14ac:dyDescent="0.25">
      <c r="E678" s="35"/>
    </row>
    <row r="679" spans="1:5" x14ac:dyDescent="0.25">
      <c r="E679" s="35"/>
    </row>
    <row r="680" spans="1:5" x14ac:dyDescent="0.25">
      <c r="E680" s="35"/>
    </row>
    <row r="681" spans="1:5" x14ac:dyDescent="0.25">
      <c r="E681" s="35"/>
    </row>
    <row r="682" spans="1:5" x14ac:dyDescent="0.25">
      <c r="E682" s="35"/>
    </row>
    <row r="683" spans="1:5" x14ac:dyDescent="0.25">
      <c r="E683" s="35"/>
    </row>
    <row r="684" spans="1:5" x14ac:dyDescent="0.25">
      <c r="E684" s="35"/>
    </row>
    <row r="685" spans="1:5" x14ac:dyDescent="0.25">
      <c r="E685" s="35"/>
    </row>
  </sheetData>
  <pageMargins left="0.7" right="0.7" top="0.75" bottom="0.75" header="0.3" footer="0.3"/>
  <pageSetup paperSize="9" orientation="portrait" horizontalDpi="4294967295" verticalDpi="4294967295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5"/>
  <sheetViews>
    <sheetView showGridLines="0" zoomScaleNormal="100" workbookViewId="0">
      <selection activeCell="A4" sqref="A4"/>
    </sheetView>
  </sheetViews>
  <sheetFormatPr baseColWidth="10" defaultRowHeight="15" x14ac:dyDescent="0.25"/>
  <cols>
    <col min="1" max="1" width="26.5703125" style="53" bestFit="1" customWidth="1"/>
    <col min="2" max="2" width="38.140625" style="53" customWidth="1"/>
    <col min="3" max="3" width="22.28515625" style="53" customWidth="1"/>
    <col min="4" max="4" width="20.42578125" style="53" customWidth="1"/>
    <col min="5" max="5" width="16.28515625" style="53" customWidth="1"/>
    <col min="6" max="16384" width="11.42578125" style="53"/>
  </cols>
  <sheetData>
    <row r="1" spans="1:5" x14ac:dyDescent="0.25">
      <c r="A1" s="31" t="s">
        <v>1</v>
      </c>
      <c r="B1" s="53" t="s">
        <v>460</v>
      </c>
    </row>
    <row r="3" spans="1:5" x14ac:dyDescent="0.25">
      <c r="A3" s="31" t="s">
        <v>591</v>
      </c>
      <c r="B3" s="53" t="s">
        <v>608</v>
      </c>
      <c r="C3" s="53" t="s">
        <v>610</v>
      </c>
      <c r="D3" s="53" t="s">
        <v>611</v>
      </c>
      <c r="E3" s="50" t="s">
        <v>612</v>
      </c>
    </row>
    <row r="4" spans="1:5" x14ac:dyDescent="0.25">
      <c r="A4" s="32" t="s">
        <v>40</v>
      </c>
      <c r="B4" s="34">
        <v>253970836</v>
      </c>
      <c r="C4" s="34">
        <v>195850087.00999999</v>
      </c>
      <c r="D4" s="34">
        <v>89544783.00999999</v>
      </c>
      <c r="E4" s="41">
        <f>+D4/B4</f>
        <v>0.35257899851934177</v>
      </c>
    </row>
    <row r="5" spans="1:5" x14ac:dyDescent="0.25">
      <c r="A5" s="32" t="s">
        <v>30</v>
      </c>
      <c r="B5" s="34"/>
      <c r="C5" s="34"/>
      <c r="D5" s="34"/>
      <c r="E5" s="41" t="e">
        <f t="shared" ref="E5:E16" si="0">+D5/B5</f>
        <v>#DIV/0!</v>
      </c>
    </row>
    <row r="6" spans="1:5" x14ac:dyDescent="0.25">
      <c r="A6" s="33" t="s">
        <v>618</v>
      </c>
      <c r="B6" s="34">
        <v>261743201</v>
      </c>
      <c r="C6" s="34">
        <v>77955097</v>
      </c>
      <c r="D6" s="34">
        <v>39498229</v>
      </c>
      <c r="E6" s="41">
        <f t="shared" si="0"/>
        <v>0.15090450811748116</v>
      </c>
    </row>
    <row r="7" spans="1:5" x14ac:dyDescent="0.25">
      <c r="A7" s="33" t="s">
        <v>508</v>
      </c>
      <c r="B7" s="34">
        <v>821561710</v>
      </c>
      <c r="C7" s="34">
        <v>698919500</v>
      </c>
      <c r="D7" s="34">
        <v>293252490</v>
      </c>
      <c r="E7" s="41">
        <f t="shared" si="0"/>
        <v>0.35694517700928396</v>
      </c>
    </row>
    <row r="8" spans="1:5" x14ac:dyDescent="0.25">
      <c r="A8" s="33" t="s">
        <v>513</v>
      </c>
      <c r="B8" s="34">
        <v>1083259248</v>
      </c>
      <c r="C8" s="34">
        <v>907578730.68000007</v>
      </c>
      <c r="D8" s="34">
        <v>306373893.68000001</v>
      </c>
      <c r="E8" s="41">
        <f t="shared" si="0"/>
        <v>0.28282601255946077</v>
      </c>
    </row>
    <row r="9" spans="1:5" x14ac:dyDescent="0.25">
      <c r="A9" s="33" t="s">
        <v>517</v>
      </c>
      <c r="B9" s="34">
        <v>810430245</v>
      </c>
      <c r="C9" s="34">
        <v>756758208.04999995</v>
      </c>
      <c r="D9" s="34">
        <v>352663992.46000004</v>
      </c>
      <c r="E9" s="41">
        <f t="shared" si="0"/>
        <v>0.43515650438243458</v>
      </c>
    </row>
    <row r="10" spans="1:5" x14ac:dyDescent="0.25">
      <c r="A10" s="33" t="s">
        <v>497</v>
      </c>
      <c r="B10" s="34">
        <v>1590556827</v>
      </c>
      <c r="C10" s="34">
        <v>1580096649</v>
      </c>
      <c r="D10" s="34">
        <v>274191486</v>
      </c>
      <c r="E10" s="41">
        <f t="shared" si="0"/>
        <v>0.17238710453191497</v>
      </c>
    </row>
    <row r="11" spans="1:5" x14ac:dyDescent="0.25">
      <c r="A11" s="33" t="s">
        <v>504</v>
      </c>
      <c r="B11" s="34">
        <v>13150425463</v>
      </c>
      <c r="C11" s="34">
        <v>13116096658</v>
      </c>
      <c r="D11" s="34">
        <v>6568417996</v>
      </c>
      <c r="E11" s="41">
        <f t="shared" si="0"/>
        <v>0.49948330679344805</v>
      </c>
    </row>
    <row r="12" spans="1:5" x14ac:dyDescent="0.25">
      <c r="A12" s="33" t="s">
        <v>501</v>
      </c>
      <c r="B12" s="34">
        <v>2238814388</v>
      </c>
      <c r="C12" s="34">
        <v>2170394266</v>
      </c>
      <c r="D12" s="34">
        <v>1003065578</v>
      </c>
      <c r="E12" s="41">
        <f t="shared" si="0"/>
        <v>0.44803427357641229</v>
      </c>
    </row>
    <row r="13" spans="1:5" x14ac:dyDescent="0.25">
      <c r="A13" s="33" t="s">
        <v>529</v>
      </c>
      <c r="B13" s="34">
        <v>88317103</v>
      </c>
      <c r="C13" s="34">
        <v>80434098</v>
      </c>
      <c r="D13" s="34">
        <v>33740932</v>
      </c>
      <c r="E13" s="41">
        <f t="shared" si="0"/>
        <v>0.38204301153311154</v>
      </c>
    </row>
    <row r="14" spans="1:5" x14ac:dyDescent="0.25">
      <c r="A14" s="33" t="s">
        <v>547</v>
      </c>
      <c r="B14" s="34">
        <v>50208588</v>
      </c>
      <c r="C14" s="34">
        <v>49203376</v>
      </c>
      <c r="D14" s="34">
        <v>22730776</v>
      </c>
      <c r="E14" s="41">
        <f t="shared" si="0"/>
        <v>0.45272685222695369</v>
      </c>
    </row>
    <row r="15" spans="1:5" x14ac:dyDescent="0.25">
      <c r="A15" s="32" t="s">
        <v>593</v>
      </c>
      <c r="B15" s="34">
        <v>20095316773</v>
      </c>
      <c r="C15" s="34">
        <v>19437436582.73</v>
      </c>
      <c r="D15" s="34">
        <v>8893935373.1399994</v>
      </c>
      <c r="E15" s="41">
        <f t="shared" si="0"/>
        <v>0.44258746819507028</v>
      </c>
    </row>
    <row r="16" spans="1:5" x14ac:dyDescent="0.25">
      <c r="A16" s="32" t="s">
        <v>592</v>
      </c>
      <c r="B16" s="34">
        <v>20349287609</v>
      </c>
      <c r="C16" s="34">
        <v>19633286669.739998</v>
      </c>
      <c r="D16" s="34">
        <v>8983480156.1499996</v>
      </c>
      <c r="E16" s="52">
        <f t="shared" si="0"/>
        <v>0.44146411062453228</v>
      </c>
    </row>
    <row r="17" spans="1:5" x14ac:dyDescent="0.25">
      <c r="A17"/>
      <c r="B17"/>
      <c r="C17"/>
      <c r="D17"/>
    </row>
    <row r="18" spans="1:5" x14ac:dyDescent="0.25">
      <c r="A18"/>
      <c r="B18"/>
      <c r="C18"/>
      <c r="D18"/>
    </row>
    <row r="20" spans="1:5" x14ac:dyDescent="0.25">
      <c r="A20" s="37" t="s">
        <v>1</v>
      </c>
      <c r="B20" s="37" t="s">
        <v>71</v>
      </c>
    </row>
    <row r="22" spans="1:5" x14ac:dyDescent="0.25">
      <c r="A22" s="37" t="s">
        <v>591</v>
      </c>
      <c r="B22" s="37" t="s">
        <v>608</v>
      </c>
      <c r="C22" s="37" t="s">
        <v>610</v>
      </c>
      <c r="D22" s="37" t="s">
        <v>611</v>
      </c>
      <c r="E22" s="50" t="s">
        <v>612</v>
      </c>
    </row>
    <row r="23" spans="1:5" x14ac:dyDescent="0.25">
      <c r="A23" s="39" t="s">
        <v>40</v>
      </c>
      <c r="B23" s="40">
        <v>1144802850</v>
      </c>
      <c r="C23" s="40">
        <v>726568834.42999995</v>
      </c>
      <c r="D23" s="40">
        <v>471277019.89999998</v>
      </c>
      <c r="E23" s="51">
        <f>+D23/B23</f>
        <v>0.41166653271347114</v>
      </c>
    </row>
    <row r="24" spans="1:5" x14ac:dyDescent="0.25">
      <c r="A24" s="39" t="s">
        <v>30</v>
      </c>
      <c r="B24" s="40"/>
      <c r="C24" s="40"/>
      <c r="D24" s="40"/>
      <c r="E24" s="41" t="e">
        <f t="shared" ref="E24:E35" si="1">+D24/B24</f>
        <v>#DIV/0!</v>
      </c>
    </row>
    <row r="25" spans="1:5" x14ac:dyDescent="0.25">
      <c r="A25" s="42" t="s">
        <v>508</v>
      </c>
      <c r="B25" s="40">
        <v>6698502037</v>
      </c>
      <c r="C25" s="40">
        <v>6684309396</v>
      </c>
      <c r="D25" s="40">
        <v>1630045385</v>
      </c>
      <c r="E25" s="41">
        <f t="shared" si="1"/>
        <v>0.24334476215670964</v>
      </c>
    </row>
    <row r="26" spans="1:5" x14ac:dyDescent="0.25">
      <c r="A26" s="42" t="s">
        <v>513</v>
      </c>
      <c r="B26" s="40">
        <v>7206692620</v>
      </c>
      <c r="C26" s="40">
        <v>6292750612</v>
      </c>
      <c r="D26" s="40">
        <v>410712988</v>
      </c>
      <c r="E26" s="41">
        <f t="shared" si="1"/>
        <v>5.699049614800971E-2</v>
      </c>
    </row>
    <row r="27" spans="1:5" x14ac:dyDescent="0.25">
      <c r="A27" s="42" t="s">
        <v>517</v>
      </c>
      <c r="B27" s="40">
        <v>2820361105</v>
      </c>
      <c r="C27" s="40">
        <v>2503889618</v>
      </c>
      <c r="D27" s="40">
        <v>1426227454</v>
      </c>
      <c r="E27" s="41">
        <f t="shared" si="1"/>
        <v>0.50568966203354304</v>
      </c>
    </row>
    <row r="28" spans="1:5" x14ac:dyDescent="0.25">
      <c r="A28" s="42" t="s">
        <v>497</v>
      </c>
      <c r="B28" s="40">
        <v>87085278</v>
      </c>
      <c r="C28" s="40">
        <v>54615226</v>
      </c>
      <c r="D28" s="40">
        <v>29540592</v>
      </c>
      <c r="E28" s="41">
        <f t="shared" si="1"/>
        <v>0.33921453405706531</v>
      </c>
    </row>
    <row r="29" spans="1:5" x14ac:dyDescent="0.25">
      <c r="A29" s="42" t="s">
        <v>504</v>
      </c>
      <c r="B29" s="40">
        <v>233017298563</v>
      </c>
      <c r="C29" s="40">
        <v>223407704112</v>
      </c>
      <c r="D29" s="40">
        <v>101071759561</v>
      </c>
      <c r="E29" s="41">
        <f t="shared" si="1"/>
        <v>0.43375217283996453</v>
      </c>
    </row>
    <row r="30" spans="1:5" x14ac:dyDescent="0.25">
      <c r="A30" s="42" t="s">
        <v>501</v>
      </c>
      <c r="B30" s="40">
        <v>116962845911</v>
      </c>
      <c r="C30" s="40">
        <v>114988887830</v>
      </c>
      <c r="D30" s="40">
        <v>51752935468</v>
      </c>
      <c r="E30" s="41">
        <f t="shared" si="1"/>
        <v>0.44247329196640889</v>
      </c>
    </row>
    <row r="31" spans="1:5" x14ac:dyDescent="0.25">
      <c r="A31" s="42" t="s">
        <v>529</v>
      </c>
      <c r="B31" s="40">
        <v>339319856</v>
      </c>
      <c r="C31" s="40">
        <v>326464953</v>
      </c>
      <c r="D31" s="40">
        <v>148368920</v>
      </c>
      <c r="E31" s="41">
        <f t="shared" si="1"/>
        <v>0.43725386939926086</v>
      </c>
    </row>
    <row r="32" spans="1:5" x14ac:dyDescent="0.25">
      <c r="A32" s="42" t="s">
        <v>547</v>
      </c>
      <c r="B32" s="40">
        <v>123159762</v>
      </c>
      <c r="C32" s="40">
        <v>105876477</v>
      </c>
      <c r="D32" s="40">
        <v>54961981</v>
      </c>
      <c r="E32" s="41">
        <f t="shared" si="1"/>
        <v>0.44626572922412761</v>
      </c>
    </row>
    <row r="33" spans="1:5" x14ac:dyDescent="0.25">
      <c r="A33" s="42" t="s">
        <v>618</v>
      </c>
      <c r="B33" s="40">
        <v>1157745984</v>
      </c>
      <c r="C33" s="40">
        <v>261667844</v>
      </c>
      <c r="D33" s="40">
        <v>92376021</v>
      </c>
      <c r="E33" s="41">
        <f t="shared" si="1"/>
        <v>7.9789541295441885E-2</v>
      </c>
    </row>
    <row r="34" spans="1:5" x14ac:dyDescent="0.25">
      <c r="A34" s="39" t="s">
        <v>593</v>
      </c>
      <c r="B34" s="40">
        <v>368413011116</v>
      </c>
      <c r="C34" s="40">
        <v>354626166068</v>
      </c>
      <c r="D34" s="40">
        <v>156616928370</v>
      </c>
      <c r="E34" s="41">
        <f t="shared" si="1"/>
        <v>0.4251123702053155</v>
      </c>
    </row>
    <row r="35" spans="1:5" x14ac:dyDescent="0.25">
      <c r="A35" s="43" t="s">
        <v>592</v>
      </c>
      <c r="B35" s="44">
        <v>369557813966</v>
      </c>
      <c r="C35" s="44">
        <v>355352734902.42999</v>
      </c>
      <c r="D35" s="44">
        <v>157088205389.89999</v>
      </c>
      <c r="E35" s="52">
        <f t="shared" si="1"/>
        <v>0.42507071817551229</v>
      </c>
    </row>
    <row r="39" spans="1:5" x14ac:dyDescent="0.25">
      <c r="A39" s="37" t="s">
        <v>1</v>
      </c>
      <c r="B39" s="37" t="s">
        <v>451</v>
      </c>
    </row>
    <row r="41" spans="1:5" x14ac:dyDescent="0.25">
      <c r="A41" s="37" t="s">
        <v>591</v>
      </c>
      <c r="B41" s="37" t="s">
        <v>608</v>
      </c>
      <c r="C41" s="37" t="s">
        <v>610</v>
      </c>
      <c r="D41" s="37" t="s">
        <v>611</v>
      </c>
      <c r="E41" s="50" t="s">
        <v>612</v>
      </c>
    </row>
    <row r="42" spans="1:5" x14ac:dyDescent="0.25">
      <c r="A42" s="39" t="s">
        <v>40</v>
      </c>
      <c r="B42" s="40">
        <v>130362219</v>
      </c>
      <c r="C42" s="40">
        <v>84835427.5</v>
      </c>
      <c r="D42" s="40">
        <v>59159264.36999999</v>
      </c>
      <c r="E42" s="41">
        <f>+D42/B42</f>
        <v>0.45380682243526393</v>
      </c>
    </row>
    <row r="43" spans="1:5" x14ac:dyDescent="0.25">
      <c r="A43" s="39" t="s">
        <v>30</v>
      </c>
      <c r="B43" s="40"/>
      <c r="C43" s="40"/>
      <c r="D43" s="40"/>
      <c r="E43" s="41" t="e">
        <f t="shared" ref="E43:E54" si="2">+D43/B43</f>
        <v>#DIV/0!</v>
      </c>
    </row>
    <row r="44" spans="1:5" x14ac:dyDescent="0.25">
      <c r="A44" s="42" t="s">
        <v>508</v>
      </c>
      <c r="B44" s="40">
        <v>2127060235</v>
      </c>
      <c r="C44" s="40">
        <v>2115415213</v>
      </c>
      <c r="D44" s="40">
        <v>704350467</v>
      </c>
      <c r="E44" s="41">
        <f t="shared" si="2"/>
        <v>0.33113799760353285</v>
      </c>
    </row>
    <row r="45" spans="1:5" x14ac:dyDescent="0.25">
      <c r="A45" s="42" t="s">
        <v>513</v>
      </c>
      <c r="B45" s="40">
        <v>1962498100</v>
      </c>
      <c r="C45" s="40">
        <v>1956927009</v>
      </c>
      <c r="D45" s="40">
        <v>227715732.53</v>
      </c>
      <c r="E45" s="41">
        <f t="shared" si="2"/>
        <v>0.11603360662107137</v>
      </c>
    </row>
    <row r="46" spans="1:5" x14ac:dyDescent="0.25">
      <c r="A46" s="42" t="s">
        <v>517</v>
      </c>
      <c r="B46" s="40">
        <v>800920984</v>
      </c>
      <c r="C46" s="40">
        <v>747213936</v>
      </c>
      <c r="D46" s="40">
        <v>308647913.83000004</v>
      </c>
      <c r="E46" s="41">
        <f t="shared" si="2"/>
        <v>0.38536624710284784</v>
      </c>
    </row>
    <row r="47" spans="1:5" x14ac:dyDescent="0.25">
      <c r="A47" s="42" t="s">
        <v>497</v>
      </c>
      <c r="B47" s="40">
        <v>526583570</v>
      </c>
      <c r="C47" s="40">
        <v>515759080</v>
      </c>
      <c r="D47" s="40">
        <v>76157476</v>
      </c>
      <c r="E47" s="41">
        <f t="shared" si="2"/>
        <v>0.14462562134249651</v>
      </c>
    </row>
    <row r="48" spans="1:5" x14ac:dyDescent="0.25">
      <c r="A48" s="42" t="s">
        <v>504</v>
      </c>
      <c r="B48" s="40">
        <v>29664436070</v>
      </c>
      <c r="C48" s="40">
        <v>29642343031</v>
      </c>
      <c r="D48" s="40">
        <v>15043376268.75</v>
      </c>
      <c r="E48" s="41">
        <f t="shared" si="2"/>
        <v>0.5071182284824739</v>
      </c>
    </row>
    <row r="49" spans="1:5" x14ac:dyDescent="0.25">
      <c r="A49" s="42" t="s">
        <v>501</v>
      </c>
      <c r="B49" s="40">
        <v>4835728209</v>
      </c>
      <c r="C49" s="40">
        <v>4833669142</v>
      </c>
      <c r="D49" s="40">
        <v>2276441155.5799999</v>
      </c>
      <c r="E49" s="41">
        <f t="shared" si="2"/>
        <v>0.47075457039607993</v>
      </c>
    </row>
    <row r="50" spans="1:5" x14ac:dyDescent="0.25">
      <c r="A50" s="42" t="s">
        <v>529</v>
      </c>
      <c r="B50" s="40">
        <v>89136466</v>
      </c>
      <c r="C50" s="40">
        <v>82925189</v>
      </c>
      <c r="D50" s="40">
        <v>39326050</v>
      </c>
      <c r="E50" s="41">
        <f t="shared" si="2"/>
        <v>0.44118924346854854</v>
      </c>
    </row>
    <row r="51" spans="1:5" x14ac:dyDescent="0.25">
      <c r="A51" s="42" t="s">
        <v>547</v>
      </c>
      <c r="B51" s="40">
        <v>52793243</v>
      </c>
      <c r="C51" s="40">
        <v>48677380</v>
      </c>
      <c r="D51" s="40">
        <v>21279795.48</v>
      </c>
      <c r="E51" s="41">
        <f t="shared" si="2"/>
        <v>0.40307801284342393</v>
      </c>
    </row>
    <row r="52" spans="1:5" x14ac:dyDescent="0.25">
      <c r="A52" s="42" t="s">
        <v>618</v>
      </c>
      <c r="B52" s="40">
        <v>239621636</v>
      </c>
      <c r="C52" s="40">
        <v>155750717</v>
      </c>
      <c r="D52" s="40">
        <v>49596641</v>
      </c>
      <c r="E52" s="41">
        <f t="shared" si="2"/>
        <v>0.20697897663965537</v>
      </c>
    </row>
    <row r="53" spans="1:5" x14ac:dyDescent="0.25">
      <c r="A53" s="39" t="s">
        <v>593</v>
      </c>
      <c r="B53" s="40">
        <v>40298778513</v>
      </c>
      <c r="C53" s="40">
        <v>40098680697</v>
      </c>
      <c r="D53" s="40">
        <v>18746891500.170002</v>
      </c>
      <c r="E53" s="41">
        <f t="shared" si="2"/>
        <v>0.46519751198221637</v>
      </c>
    </row>
    <row r="54" spans="1:5" x14ac:dyDescent="0.25">
      <c r="A54" s="43" t="s">
        <v>592</v>
      </c>
      <c r="B54" s="44">
        <v>40429140732</v>
      </c>
      <c r="C54" s="44">
        <v>40183516124.5</v>
      </c>
      <c r="D54" s="44">
        <v>18806050764.539997</v>
      </c>
      <c r="E54" s="52">
        <f t="shared" si="2"/>
        <v>0.46516078313914921</v>
      </c>
    </row>
    <row r="58" spans="1:5" x14ac:dyDescent="0.25">
      <c r="A58" s="37" t="s">
        <v>1</v>
      </c>
      <c r="B58" s="37" t="s">
        <v>403</v>
      </c>
    </row>
    <row r="60" spans="1:5" x14ac:dyDescent="0.25">
      <c r="A60" s="37" t="s">
        <v>591</v>
      </c>
      <c r="B60" s="37" t="s">
        <v>608</v>
      </c>
      <c r="C60" s="37" t="s">
        <v>610</v>
      </c>
      <c r="D60" s="37" t="s">
        <v>611</v>
      </c>
      <c r="E60" s="50" t="s">
        <v>612</v>
      </c>
    </row>
    <row r="61" spans="1:5" x14ac:dyDescent="0.25">
      <c r="A61" s="39" t="s">
        <v>40</v>
      </c>
      <c r="B61" s="40">
        <v>784089832</v>
      </c>
      <c r="C61" s="40">
        <v>547458849.13999999</v>
      </c>
      <c r="D61" s="40">
        <v>393736196.83999997</v>
      </c>
      <c r="E61" s="41">
        <f>+D61/B61</f>
        <v>0.50215699881694165</v>
      </c>
    </row>
    <row r="62" spans="1:5" x14ac:dyDescent="0.25">
      <c r="A62" s="39" t="s">
        <v>30</v>
      </c>
      <c r="B62" s="40"/>
      <c r="C62" s="40"/>
      <c r="D62" s="40"/>
      <c r="E62" s="41" t="e">
        <f t="shared" ref="E62:E73" si="3">+D62/B62</f>
        <v>#DIV/0!</v>
      </c>
    </row>
    <row r="63" spans="1:5" x14ac:dyDescent="0.25">
      <c r="A63" s="42" t="s">
        <v>508</v>
      </c>
      <c r="B63" s="40">
        <v>3064083331</v>
      </c>
      <c r="C63" s="40">
        <v>2454683930</v>
      </c>
      <c r="D63" s="40">
        <v>786965972</v>
      </c>
      <c r="E63" s="41">
        <f t="shared" si="3"/>
        <v>0.25683569504722453</v>
      </c>
    </row>
    <row r="64" spans="1:5" x14ac:dyDescent="0.25">
      <c r="A64" s="42" t="s">
        <v>513</v>
      </c>
      <c r="B64" s="40">
        <v>2027765320</v>
      </c>
      <c r="C64" s="40">
        <v>1252607534</v>
      </c>
      <c r="D64" s="40">
        <v>77010408</v>
      </c>
      <c r="E64" s="41">
        <f t="shared" si="3"/>
        <v>3.7977968772047052E-2</v>
      </c>
    </row>
    <row r="65" spans="1:5" x14ac:dyDescent="0.25">
      <c r="A65" s="42" t="s">
        <v>517</v>
      </c>
      <c r="B65" s="40">
        <v>1201761752</v>
      </c>
      <c r="C65" s="40">
        <v>876705738.63999999</v>
      </c>
      <c r="D65" s="40">
        <v>490228061.63999999</v>
      </c>
      <c r="E65" s="41">
        <f t="shared" si="3"/>
        <v>0.40792449986376333</v>
      </c>
    </row>
    <row r="66" spans="1:5" x14ac:dyDescent="0.25">
      <c r="A66" s="42" t="s">
        <v>497</v>
      </c>
      <c r="B66" s="40">
        <v>784996553</v>
      </c>
      <c r="C66" s="40">
        <v>781645770</v>
      </c>
      <c r="D66" s="40">
        <v>120449805</v>
      </c>
      <c r="E66" s="41">
        <f t="shared" si="3"/>
        <v>0.15343991580559208</v>
      </c>
    </row>
    <row r="67" spans="1:5" x14ac:dyDescent="0.25">
      <c r="A67" s="42" t="s">
        <v>504</v>
      </c>
      <c r="B67" s="40">
        <v>160794380710</v>
      </c>
      <c r="C67" s="40">
        <v>157204363042</v>
      </c>
      <c r="D67" s="40">
        <v>77408455850</v>
      </c>
      <c r="E67" s="41">
        <f t="shared" si="3"/>
        <v>0.48141269308166734</v>
      </c>
    </row>
    <row r="68" spans="1:5" x14ac:dyDescent="0.25">
      <c r="A68" s="42" t="s">
        <v>501</v>
      </c>
      <c r="B68" s="40">
        <v>20118985063</v>
      </c>
      <c r="C68" s="40">
        <v>20010543825.32</v>
      </c>
      <c r="D68" s="40">
        <v>9286100231.2000008</v>
      </c>
      <c r="E68" s="41">
        <f t="shared" si="3"/>
        <v>0.46155907975088101</v>
      </c>
    </row>
    <row r="69" spans="1:5" x14ac:dyDescent="0.25">
      <c r="A69" s="42" t="s">
        <v>529</v>
      </c>
      <c r="B69" s="40">
        <v>133259480</v>
      </c>
      <c r="C69" s="40">
        <v>118486273</v>
      </c>
      <c r="D69" s="40">
        <v>59228608</v>
      </c>
      <c r="E69" s="41">
        <f t="shared" si="3"/>
        <v>0.44446074680765674</v>
      </c>
    </row>
    <row r="70" spans="1:5" x14ac:dyDescent="0.25">
      <c r="A70" s="42" t="s">
        <v>547</v>
      </c>
      <c r="B70" s="40">
        <v>127843828</v>
      </c>
      <c r="C70" s="40">
        <v>124828421</v>
      </c>
      <c r="D70" s="40">
        <v>63109120</v>
      </c>
      <c r="E70" s="41">
        <f t="shared" si="3"/>
        <v>0.49364228987260927</v>
      </c>
    </row>
    <row r="71" spans="1:5" x14ac:dyDescent="0.25">
      <c r="A71" s="42" t="s">
        <v>618</v>
      </c>
      <c r="B71" s="40">
        <v>624225908</v>
      </c>
      <c r="C71" s="40">
        <v>303379332</v>
      </c>
      <c r="D71" s="40">
        <v>82352238</v>
      </c>
      <c r="E71" s="41">
        <f t="shared" si="3"/>
        <v>0.13192697858993702</v>
      </c>
    </row>
    <row r="72" spans="1:5" x14ac:dyDescent="0.25">
      <c r="A72" s="39" t="s">
        <v>593</v>
      </c>
      <c r="B72" s="40">
        <v>188877301945</v>
      </c>
      <c r="C72" s="40">
        <v>183127243865.96002</v>
      </c>
      <c r="D72" s="40">
        <v>88373900293.839996</v>
      </c>
      <c r="E72" s="41">
        <f t="shared" si="3"/>
        <v>0.4678905267271023</v>
      </c>
    </row>
    <row r="73" spans="1:5" x14ac:dyDescent="0.25">
      <c r="A73" s="43" t="s">
        <v>592</v>
      </c>
      <c r="B73" s="44">
        <v>189661391777</v>
      </c>
      <c r="C73" s="44">
        <v>183674702715.10001</v>
      </c>
      <c r="D73" s="44">
        <v>88767636490.679993</v>
      </c>
      <c r="E73" s="52">
        <f t="shared" si="3"/>
        <v>0.46803218967754479</v>
      </c>
    </row>
    <row r="77" spans="1:5" x14ac:dyDescent="0.25">
      <c r="A77" s="37" t="s">
        <v>1</v>
      </c>
      <c r="B77" s="37" t="s">
        <v>73</v>
      </c>
    </row>
    <row r="79" spans="1:5" x14ac:dyDescent="0.25">
      <c r="A79" s="37" t="s">
        <v>591</v>
      </c>
      <c r="B79" s="37" t="s">
        <v>608</v>
      </c>
      <c r="C79" s="37" t="s">
        <v>610</v>
      </c>
      <c r="D79" s="37" t="s">
        <v>611</v>
      </c>
      <c r="E79" s="38" t="s">
        <v>612</v>
      </c>
    </row>
    <row r="80" spans="1:5" x14ac:dyDescent="0.25">
      <c r="A80" s="39" t="s">
        <v>40</v>
      </c>
      <c r="B80" s="40">
        <v>1974808678</v>
      </c>
      <c r="C80" s="40">
        <v>1404283055</v>
      </c>
      <c r="D80" s="40">
        <v>1019183205</v>
      </c>
      <c r="E80" s="41">
        <f>+D80/B80</f>
        <v>0.51609212393789172</v>
      </c>
    </row>
    <row r="81" spans="1:5" x14ac:dyDescent="0.25">
      <c r="A81" s="39" t="s">
        <v>30</v>
      </c>
      <c r="B81" s="40"/>
      <c r="C81" s="40"/>
      <c r="D81" s="40"/>
      <c r="E81" s="41" t="e">
        <f t="shared" ref="E81:E92" si="4">+D81/B81</f>
        <v>#DIV/0!</v>
      </c>
    </row>
    <row r="82" spans="1:5" x14ac:dyDescent="0.25">
      <c r="A82" s="42" t="s">
        <v>508</v>
      </c>
      <c r="B82" s="40">
        <v>3491091550</v>
      </c>
      <c r="C82" s="40">
        <v>3415897960</v>
      </c>
      <c r="D82" s="40">
        <v>815867347</v>
      </c>
      <c r="E82" s="41">
        <f t="shared" si="4"/>
        <v>0.23369978567305116</v>
      </c>
    </row>
    <row r="83" spans="1:5" x14ac:dyDescent="0.25">
      <c r="A83" s="42" t="s">
        <v>513</v>
      </c>
      <c r="B83" s="40">
        <v>2018226560</v>
      </c>
      <c r="C83" s="40">
        <v>2018211560</v>
      </c>
      <c r="D83" s="40">
        <v>80400400</v>
      </c>
      <c r="E83" s="41">
        <f t="shared" si="4"/>
        <v>3.9837152871479403E-2</v>
      </c>
    </row>
    <row r="84" spans="1:5" x14ac:dyDescent="0.25">
      <c r="A84" s="42" t="s">
        <v>517</v>
      </c>
      <c r="B84" s="40">
        <v>4377039306</v>
      </c>
      <c r="C84" s="40">
        <v>4030256861</v>
      </c>
      <c r="D84" s="40">
        <v>2299919106</v>
      </c>
      <c r="E84" s="41">
        <f t="shared" si="4"/>
        <v>0.52545086877499469</v>
      </c>
    </row>
    <row r="85" spans="1:5" x14ac:dyDescent="0.25">
      <c r="A85" s="42" t="s">
        <v>497</v>
      </c>
      <c r="B85" s="40">
        <v>0</v>
      </c>
      <c r="C85" s="40">
        <v>0</v>
      </c>
      <c r="D85" s="40">
        <v>0</v>
      </c>
      <c r="E85" s="41" t="e">
        <f t="shared" si="4"/>
        <v>#DIV/0!</v>
      </c>
    </row>
    <row r="86" spans="1:5" x14ac:dyDescent="0.25">
      <c r="A86" s="42" t="s">
        <v>504</v>
      </c>
      <c r="B86" s="40">
        <v>279538696898</v>
      </c>
      <c r="C86" s="40">
        <v>273552690574</v>
      </c>
      <c r="D86" s="40">
        <v>132774203780</v>
      </c>
      <c r="E86" s="41">
        <f t="shared" si="4"/>
        <v>0.47497611333735151</v>
      </c>
    </row>
    <row r="87" spans="1:5" x14ac:dyDescent="0.25">
      <c r="A87" s="42" t="s">
        <v>501</v>
      </c>
      <c r="B87" s="40">
        <v>143004141234</v>
      </c>
      <c r="C87" s="40">
        <v>142066144235</v>
      </c>
      <c r="D87" s="40">
        <v>65481262483</v>
      </c>
      <c r="E87" s="41">
        <f t="shared" si="4"/>
        <v>0.45789766588543718</v>
      </c>
    </row>
    <row r="88" spans="1:5" x14ac:dyDescent="0.25">
      <c r="A88" s="42" t="s">
        <v>529</v>
      </c>
      <c r="B88" s="40">
        <v>101276278</v>
      </c>
      <c r="C88" s="40">
        <v>90612266</v>
      </c>
      <c r="D88" s="40">
        <v>33681534</v>
      </c>
      <c r="E88" s="41">
        <f t="shared" si="4"/>
        <v>0.33257081189338339</v>
      </c>
    </row>
    <row r="89" spans="1:5" x14ac:dyDescent="0.25">
      <c r="A89" s="42" t="s">
        <v>547</v>
      </c>
      <c r="B89" s="40">
        <v>205305900</v>
      </c>
      <c r="C89" s="40">
        <v>205305900</v>
      </c>
      <c r="D89" s="40">
        <v>94475634</v>
      </c>
      <c r="E89" s="41">
        <f t="shared" si="4"/>
        <v>0.4601700876594389</v>
      </c>
    </row>
    <row r="90" spans="1:5" x14ac:dyDescent="0.25">
      <c r="A90" s="42" t="s">
        <v>618</v>
      </c>
      <c r="B90" s="40">
        <v>579227000</v>
      </c>
      <c r="C90" s="40">
        <v>289309630</v>
      </c>
      <c r="D90" s="40">
        <v>118055191</v>
      </c>
      <c r="E90" s="41">
        <f t="shared" si="4"/>
        <v>0.2038150690489221</v>
      </c>
    </row>
    <row r="91" spans="1:5" x14ac:dyDescent="0.25">
      <c r="A91" s="39" t="s">
        <v>593</v>
      </c>
      <c r="B91" s="40">
        <v>433315004726</v>
      </c>
      <c r="C91" s="40">
        <v>425668428986</v>
      </c>
      <c r="D91" s="40">
        <v>201697865475</v>
      </c>
      <c r="E91" s="41">
        <f t="shared" si="4"/>
        <v>0.46547630078616942</v>
      </c>
    </row>
    <row r="92" spans="1:5" x14ac:dyDescent="0.25">
      <c r="A92" s="43" t="s">
        <v>592</v>
      </c>
      <c r="B92" s="44">
        <v>435289813404</v>
      </c>
      <c r="C92" s="44">
        <v>427072712041</v>
      </c>
      <c r="D92" s="44">
        <v>202717048680</v>
      </c>
      <c r="E92" s="45">
        <f t="shared" si="4"/>
        <v>0.46570593300756802</v>
      </c>
    </row>
    <row r="96" spans="1:5" x14ac:dyDescent="0.25">
      <c r="A96" s="37" t="s">
        <v>1</v>
      </c>
      <c r="B96" s="37" t="s">
        <v>411</v>
      </c>
    </row>
    <row r="98" spans="1:5" x14ac:dyDescent="0.25">
      <c r="A98" s="37" t="s">
        <v>591</v>
      </c>
      <c r="B98" s="37" t="s">
        <v>608</v>
      </c>
      <c r="C98" s="37" t="s">
        <v>610</v>
      </c>
      <c r="D98" s="37" t="s">
        <v>611</v>
      </c>
      <c r="E98" s="50" t="s">
        <v>612</v>
      </c>
    </row>
    <row r="99" spans="1:5" x14ac:dyDescent="0.25">
      <c r="A99" s="39" t="s">
        <v>40</v>
      </c>
      <c r="B99" s="40">
        <v>559817230</v>
      </c>
      <c r="C99" s="40">
        <v>378696215</v>
      </c>
      <c r="D99" s="40">
        <v>346709121</v>
      </c>
      <c r="E99" s="41">
        <f>+D99/B99</f>
        <v>0.61932556273768136</v>
      </c>
    </row>
    <row r="100" spans="1:5" x14ac:dyDescent="0.25">
      <c r="A100" s="39" t="s">
        <v>30</v>
      </c>
      <c r="B100" s="40"/>
      <c r="C100" s="40"/>
      <c r="D100" s="40"/>
      <c r="E100" s="41" t="e">
        <f t="shared" ref="E100:E111" si="5">+D100/B100</f>
        <v>#DIV/0!</v>
      </c>
    </row>
    <row r="101" spans="1:5" x14ac:dyDescent="0.25">
      <c r="A101" s="42" t="s">
        <v>508</v>
      </c>
      <c r="B101" s="40">
        <v>3829549817</v>
      </c>
      <c r="C101" s="40">
        <v>3572535462</v>
      </c>
      <c r="D101" s="40">
        <v>1105627103</v>
      </c>
      <c r="E101" s="41">
        <f t="shared" si="5"/>
        <v>0.28870941907895803</v>
      </c>
    </row>
    <row r="102" spans="1:5" x14ac:dyDescent="0.25">
      <c r="A102" s="42" t="s">
        <v>513</v>
      </c>
      <c r="B102" s="40">
        <v>3036123420</v>
      </c>
      <c r="C102" s="40">
        <v>2771926919</v>
      </c>
      <c r="D102" s="40">
        <v>80020594</v>
      </c>
      <c r="E102" s="41">
        <f t="shared" si="5"/>
        <v>2.6356172964799963E-2</v>
      </c>
    </row>
    <row r="103" spans="1:5" x14ac:dyDescent="0.25">
      <c r="A103" s="42" t="s">
        <v>517</v>
      </c>
      <c r="B103" s="40">
        <v>1449293181</v>
      </c>
      <c r="C103" s="40">
        <v>1280599973</v>
      </c>
      <c r="D103" s="40">
        <v>629709254</v>
      </c>
      <c r="E103" s="41">
        <f t="shared" si="5"/>
        <v>0.43449404320353313</v>
      </c>
    </row>
    <row r="104" spans="1:5" x14ac:dyDescent="0.25">
      <c r="A104" s="42" t="s">
        <v>497</v>
      </c>
      <c r="B104" s="40">
        <v>3671939534</v>
      </c>
      <c r="C104" s="40">
        <v>3670943935</v>
      </c>
      <c r="D104" s="40">
        <v>222089756</v>
      </c>
      <c r="E104" s="41">
        <f t="shared" si="5"/>
        <v>6.0482955654247439E-2</v>
      </c>
    </row>
    <row r="105" spans="1:5" x14ac:dyDescent="0.25">
      <c r="A105" s="42" t="s">
        <v>504</v>
      </c>
      <c r="B105" s="40">
        <v>218223184146</v>
      </c>
      <c r="C105" s="40">
        <v>212536020669</v>
      </c>
      <c r="D105" s="40">
        <v>104066771867</v>
      </c>
      <c r="E105" s="41">
        <f t="shared" si="5"/>
        <v>0.47688229036826441</v>
      </c>
    </row>
    <row r="106" spans="1:5" x14ac:dyDescent="0.25">
      <c r="A106" s="42" t="s">
        <v>501</v>
      </c>
      <c r="B106" s="40">
        <v>24680318866</v>
      </c>
      <c r="C106" s="40">
        <v>24487588272</v>
      </c>
      <c r="D106" s="40">
        <v>10527181182</v>
      </c>
      <c r="E106" s="41">
        <f t="shared" si="5"/>
        <v>0.42654153859018462</v>
      </c>
    </row>
    <row r="107" spans="1:5" x14ac:dyDescent="0.25">
      <c r="A107" s="42" t="s">
        <v>529</v>
      </c>
      <c r="B107" s="40">
        <v>211384739</v>
      </c>
      <c r="C107" s="40">
        <v>191196302</v>
      </c>
      <c r="D107" s="40">
        <v>91473364</v>
      </c>
      <c r="E107" s="41">
        <f t="shared" si="5"/>
        <v>0.43273400167265624</v>
      </c>
    </row>
    <row r="108" spans="1:5" x14ac:dyDescent="0.25">
      <c r="A108" s="42" t="s">
        <v>547</v>
      </c>
      <c r="B108" s="40">
        <v>135628964</v>
      </c>
      <c r="C108" s="40">
        <v>131886044</v>
      </c>
      <c r="D108" s="40">
        <v>64274686</v>
      </c>
      <c r="E108" s="41">
        <f t="shared" si="5"/>
        <v>0.47390088447479406</v>
      </c>
    </row>
    <row r="109" spans="1:5" x14ac:dyDescent="0.25">
      <c r="A109" s="42" t="s">
        <v>618</v>
      </c>
      <c r="B109" s="40">
        <v>587228460</v>
      </c>
      <c r="C109" s="40">
        <v>339735551</v>
      </c>
      <c r="D109" s="40">
        <v>207424921</v>
      </c>
      <c r="E109" s="41">
        <f t="shared" si="5"/>
        <v>0.35322695531480203</v>
      </c>
    </row>
    <row r="110" spans="1:5" x14ac:dyDescent="0.25">
      <c r="A110" s="39" t="s">
        <v>593</v>
      </c>
      <c r="B110" s="40">
        <v>255824651127</v>
      </c>
      <c r="C110" s="40">
        <v>248982433127</v>
      </c>
      <c r="D110" s="40">
        <v>116994572727</v>
      </c>
      <c r="E110" s="41">
        <f t="shared" si="5"/>
        <v>0.45732329629532043</v>
      </c>
    </row>
    <row r="111" spans="1:5" x14ac:dyDescent="0.25">
      <c r="A111" s="43" t="s">
        <v>592</v>
      </c>
      <c r="B111" s="44">
        <v>256384468357</v>
      </c>
      <c r="C111" s="44">
        <v>249361129342</v>
      </c>
      <c r="D111" s="44">
        <v>117341281848</v>
      </c>
      <c r="E111" s="52">
        <f t="shared" si="5"/>
        <v>0.45767702934566729</v>
      </c>
    </row>
    <row r="115" spans="1:5" x14ac:dyDescent="0.25">
      <c r="A115" s="37" t="s">
        <v>1</v>
      </c>
      <c r="B115" s="37" t="s">
        <v>413</v>
      </c>
    </row>
    <row r="117" spans="1:5" x14ac:dyDescent="0.25">
      <c r="A117" s="37" t="s">
        <v>591</v>
      </c>
      <c r="B117" s="37" t="s">
        <v>608</v>
      </c>
      <c r="C117" s="37" t="s">
        <v>610</v>
      </c>
      <c r="D117" s="37" t="s">
        <v>611</v>
      </c>
      <c r="E117" s="38" t="s">
        <v>612</v>
      </c>
    </row>
    <row r="118" spans="1:5" x14ac:dyDescent="0.25">
      <c r="A118" s="39" t="s">
        <v>40</v>
      </c>
      <c r="B118" s="40">
        <v>341028195</v>
      </c>
      <c r="C118" s="40">
        <v>187535754.5</v>
      </c>
      <c r="D118" s="40">
        <v>168611510</v>
      </c>
      <c r="E118" s="41">
        <f>+D118/B118</f>
        <v>0.49442102580403946</v>
      </c>
    </row>
    <row r="119" spans="1:5" x14ac:dyDescent="0.25">
      <c r="A119" s="39" t="s">
        <v>30</v>
      </c>
      <c r="B119" s="40"/>
      <c r="C119" s="40"/>
      <c r="D119" s="40"/>
      <c r="E119" s="41" t="e">
        <f t="shared" ref="E119:E130" si="6">+D119/B119</f>
        <v>#DIV/0!</v>
      </c>
    </row>
    <row r="120" spans="1:5" x14ac:dyDescent="0.25">
      <c r="A120" s="42" t="s">
        <v>508</v>
      </c>
      <c r="B120" s="40">
        <v>2369531573</v>
      </c>
      <c r="C120" s="40">
        <v>2359160820</v>
      </c>
      <c r="D120" s="40">
        <v>644478136</v>
      </c>
      <c r="E120" s="41">
        <f t="shared" si="6"/>
        <v>0.27198546047818373</v>
      </c>
    </row>
    <row r="121" spans="1:5" x14ac:dyDescent="0.25">
      <c r="A121" s="42" t="s">
        <v>513</v>
      </c>
      <c r="B121" s="40">
        <v>1758807788</v>
      </c>
      <c r="C121" s="40">
        <v>1713861019</v>
      </c>
      <c r="D121" s="40">
        <v>56652094</v>
      </c>
      <c r="E121" s="41">
        <f t="shared" si="6"/>
        <v>3.2210508951874169E-2</v>
      </c>
    </row>
    <row r="122" spans="1:5" x14ac:dyDescent="0.25">
      <c r="A122" s="42" t="s">
        <v>517</v>
      </c>
      <c r="B122" s="40">
        <v>958974645</v>
      </c>
      <c r="C122" s="40">
        <v>868277818</v>
      </c>
      <c r="D122" s="40">
        <v>379533719</v>
      </c>
      <c r="E122" s="41">
        <f t="shared" si="6"/>
        <v>0.3957703375984461</v>
      </c>
    </row>
    <row r="123" spans="1:5" x14ac:dyDescent="0.25">
      <c r="A123" s="42" t="s">
        <v>497</v>
      </c>
      <c r="B123" s="40">
        <v>64721512</v>
      </c>
      <c r="C123" s="40">
        <v>63397921</v>
      </c>
      <c r="D123" s="40">
        <v>26437956</v>
      </c>
      <c r="E123" s="41">
        <f t="shared" si="6"/>
        <v>0.40848792284086316</v>
      </c>
    </row>
    <row r="124" spans="1:5" x14ac:dyDescent="0.25">
      <c r="A124" s="42" t="s">
        <v>504</v>
      </c>
      <c r="B124" s="40">
        <v>79769066261</v>
      </c>
      <c r="C124" s="40">
        <v>77326371896</v>
      </c>
      <c r="D124" s="40">
        <v>37420157850</v>
      </c>
      <c r="E124" s="41">
        <f t="shared" si="6"/>
        <v>0.46910612852811012</v>
      </c>
    </row>
    <row r="125" spans="1:5" x14ac:dyDescent="0.25">
      <c r="A125" s="42" t="s">
        <v>501</v>
      </c>
      <c r="B125" s="40">
        <v>16575584831</v>
      </c>
      <c r="C125" s="40">
        <v>16331340799</v>
      </c>
      <c r="D125" s="40">
        <v>6798697138</v>
      </c>
      <c r="E125" s="41">
        <f t="shared" si="6"/>
        <v>0.41016333404326927</v>
      </c>
    </row>
    <row r="126" spans="1:5" x14ac:dyDescent="0.25">
      <c r="A126" s="42" t="s">
        <v>529</v>
      </c>
      <c r="B126" s="40">
        <v>347236933</v>
      </c>
      <c r="C126" s="40">
        <v>307194038</v>
      </c>
      <c r="D126" s="40">
        <v>120943194</v>
      </c>
      <c r="E126" s="41">
        <f t="shared" si="6"/>
        <v>0.34830164221039239</v>
      </c>
    </row>
    <row r="127" spans="1:5" x14ac:dyDescent="0.25">
      <c r="A127" s="42" t="s">
        <v>547</v>
      </c>
      <c r="B127" s="40">
        <v>97366058</v>
      </c>
      <c r="C127" s="40">
        <v>95886257</v>
      </c>
      <c r="D127" s="40">
        <v>42606228</v>
      </c>
      <c r="E127" s="41">
        <f t="shared" si="6"/>
        <v>0.43758809666506165</v>
      </c>
    </row>
    <row r="128" spans="1:5" x14ac:dyDescent="0.25">
      <c r="A128" s="42" t="s">
        <v>618</v>
      </c>
      <c r="B128" s="40">
        <v>312241500</v>
      </c>
      <c r="C128" s="40">
        <v>156612121.44999999</v>
      </c>
      <c r="D128" s="40">
        <v>62396941</v>
      </c>
      <c r="E128" s="41">
        <f t="shared" si="6"/>
        <v>0.19983551513812225</v>
      </c>
    </row>
    <row r="129" spans="1:5" x14ac:dyDescent="0.25">
      <c r="A129" s="39" t="s">
        <v>593</v>
      </c>
      <c r="B129" s="40">
        <v>102253531101</v>
      </c>
      <c r="C129" s="40">
        <v>99222102689.449997</v>
      </c>
      <c r="D129" s="40">
        <v>45551903256</v>
      </c>
      <c r="E129" s="41">
        <f t="shared" si="6"/>
        <v>0.44548000216253186</v>
      </c>
    </row>
    <row r="130" spans="1:5" x14ac:dyDescent="0.25">
      <c r="A130" s="43" t="s">
        <v>592</v>
      </c>
      <c r="B130" s="44">
        <v>102594559296</v>
      </c>
      <c r="C130" s="44">
        <v>99409638443.949997</v>
      </c>
      <c r="D130" s="44">
        <v>45720514766</v>
      </c>
      <c r="E130" s="45">
        <f t="shared" si="6"/>
        <v>0.44564268397595791</v>
      </c>
    </row>
    <row r="134" spans="1:5" x14ac:dyDescent="0.25">
      <c r="A134" s="37" t="s">
        <v>1</v>
      </c>
      <c r="B134" s="37" t="s">
        <v>75</v>
      </c>
    </row>
    <row r="136" spans="1:5" x14ac:dyDescent="0.25">
      <c r="A136" s="37" t="s">
        <v>591</v>
      </c>
      <c r="B136" s="37" t="s">
        <v>608</v>
      </c>
      <c r="C136" s="37" t="s">
        <v>610</v>
      </c>
      <c r="D136" s="37" t="s">
        <v>611</v>
      </c>
      <c r="E136" s="50" t="s">
        <v>612</v>
      </c>
    </row>
    <row r="137" spans="1:5" x14ac:dyDescent="0.25">
      <c r="A137" s="39" t="s">
        <v>40</v>
      </c>
      <c r="B137" s="40">
        <v>308703077</v>
      </c>
      <c r="C137" s="40">
        <v>183450335</v>
      </c>
      <c r="D137" s="40">
        <v>160541892</v>
      </c>
      <c r="E137" s="41">
        <f>+D137/B137</f>
        <v>0.52005277550246121</v>
      </c>
    </row>
    <row r="138" spans="1:5" x14ac:dyDescent="0.25">
      <c r="A138" s="39" t="s">
        <v>30</v>
      </c>
      <c r="B138" s="40"/>
      <c r="C138" s="40"/>
      <c r="D138" s="40"/>
      <c r="E138" s="41" t="e">
        <f t="shared" ref="E138:E149" si="7">+D138/B138</f>
        <v>#DIV/0!</v>
      </c>
    </row>
    <row r="139" spans="1:5" x14ac:dyDescent="0.25">
      <c r="A139" s="42" t="s">
        <v>508</v>
      </c>
      <c r="B139" s="40">
        <v>2228228153</v>
      </c>
      <c r="C139" s="40">
        <v>2222533751</v>
      </c>
      <c r="D139" s="40">
        <v>667751839</v>
      </c>
      <c r="E139" s="41">
        <f t="shared" si="7"/>
        <v>0.29967839608388613</v>
      </c>
    </row>
    <row r="140" spans="1:5" x14ac:dyDescent="0.25">
      <c r="A140" s="42" t="s">
        <v>513</v>
      </c>
      <c r="B140" s="40">
        <v>1950145335</v>
      </c>
      <c r="C140" s="40">
        <v>1941555828</v>
      </c>
      <c r="D140" s="40">
        <v>229602282</v>
      </c>
      <c r="E140" s="41">
        <f t="shared" si="7"/>
        <v>0.11773598504646834</v>
      </c>
    </row>
    <row r="141" spans="1:5" x14ac:dyDescent="0.25">
      <c r="A141" s="42" t="s">
        <v>517</v>
      </c>
      <c r="B141" s="40">
        <v>1406549970</v>
      </c>
      <c r="C141" s="40">
        <v>1303054621</v>
      </c>
      <c r="D141" s="40">
        <v>694473461</v>
      </c>
      <c r="E141" s="41">
        <f t="shared" si="7"/>
        <v>0.4937424732944255</v>
      </c>
    </row>
    <row r="142" spans="1:5" x14ac:dyDescent="0.25">
      <c r="A142" s="42" t="s">
        <v>497</v>
      </c>
      <c r="B142" s="40">
        <v>792566594</v>
      </c>
      <c r="C142" s="40">
        <v>788070187</v>
      </c>
      <c r="D142" s="40">
        <v>155373781</v>
      </c>
      <c r="E142" s="41">
        <f t="shared" si="7"/>
        <v>0.19603877097045552</v>
      </c>
    </row>
    <row r="143" spans="1:5" x14ac:dyDescent="0.25">
      <c r="A143" s="42" t="s">
        <v>504</v>
      </c>
      <c r="B143" s="40">
        <v>91540004956</v>
      </c>
      <c r="C143" s="40">
        <v>91375691808</v>
      </c>
      <c r="D143" s="40">
        <v>43991390518</v>
      </c>
      <c r="E143" s="41">
        <f t="shared" si="7"/>
        <v>0.48057011291560542</v>
      </c>
    </row>
    <row r="144" spans="1:5" x14ac:dyDescent="0.25">
      <c r="A144" s="42" t="s">
        <v>501</v>
      </c>
      <c r="B144" s="40">
        <v>46960442048</v>
      </c>
      <c r="C144" s="40">
        <v>46135155792</v>
      </c>
      <c r="D144" s="40">
        <v>20635422448</v>
      </c>
      <c r="E144" s="41">
        <f t="shared" si="7"/>
        <v>0.43942138421328686</v>
      </c>
    </row>
    <row r="145" spans="1:5" x14ac:dyDescent="0.25">
      <c r="A145" s="42" t="s">
        <v>529</v>
      </c>
      <c r="B145" s="40">
        <v>124568246</v>
      </c>
      <c r="C145" s="40">
        <v>102510846</v>
      </c>
      <c r="D145" s="40">
        <v>56358427</v>
      </c>
      <c r="E145" s="41">
        <f t="shared" si="7"/>
        <v>0.45243012412649691</v>
      </c>
    </row>
    <row r="146" spans="1:5" x14ac:dyDescent="0.25">
      <c r="A146" s="42" t="s">
        <v>547</v>
      </c>
      <c r="B146" s="40">
        <v>104578301</v>
      </c>
      <c r="C146" s="40">
        <v>101658850</v>
      </c>
      <c r="D146" s="40">
        <v>49617060</v>
      </c>
      <c r="E146" s="41">
        <f t="shared" si="7"/>
        <v>0.47444890121135169</v>
      </c>
    </row>
    <row r="147" spans="1:5" x14ac:dyDescent="0.25">
      <c r="A147" s="42" t="s">
        <v>618</v>
      </c>
      <c r="B147" s="40">
        <v>435377989</v>
      </c>
      <c r="C147" s="40">
        <v>159944791</v>
      </c>
      <c r="D147" s="40">
        <v>69010096</v>
      </c>
      <c r="E147" s="41">
        <f t="shared" si="7"/>
        <v>0.15850616646584767</v>
      </c>
    </row>
    <row r="148" spans="1:5" x14ac:dyDescent="0.25">
      <c r="A148" s="39" t="s">
        <v>593</v>
      </c>
      <c r="B148" s="40">
        <v>145542461592</v>
      </c>
      <c r="C148" s="40">
        <v>144130176474</v>
      </c>
      <c r="D148" s="40">
        <v>66548999912</v>
      </c>
      <c r="E148" s="41">
        <f t="shared" si="7"/>
        <v>0.45724800298181834</v>
      </c>
    </row>
    <row r="149" spans="1:5" x14ac:dyDescent="0.25">
      <c r="A149" s="43" t="s">
        <v>592</v>
      </c>
      <c r="B149" s="44">
        <v>145851164669</v>
      </c>
      <c r="C149" s="44">
        <v>144313626809</v>
      </c>
      <c r="D149" s="44">
        <v>66709541804</v>
      </c>
      <c r="E149" s="52">
        <f t="shared" si="7"/>
        <v>0.4573809331957896</v>
      </c>
    </row>
    <row r="153" spans="1:5" x14ac:dyDescent="0.25">
      <c r="A153" s="37" t="s">
        <v>1</v>
      </c>
      <c r="B153" s="37" t="s">
        <v>415</v>
      </c>
    </row>
    <row r="155" spans="1:5" x14ac:dyDescent="0.25">
      <c r="A155" s="37" t="s">
        <v>591</v>
      </c>
      <c r="B155" s="37" t="s">
        <v>608</v>
      </c>
      <c r="C155" s="37" t="s">
        <v>610</v>
      </c>
      <c r="D155" s="37" t="s">
        <v>611</v>
      </c>
      <c r="E155" s="50" t="s">
        <v>612</v>
      </c>
    </row>
    <row r="156" spans="1:5" x14ac:dyDescent="0.25">
      <c r="A156" s="39" t="s">
        <v>40</v>
      </c>
      <c r="B156" s="40">
        <v>191548823</v>
      </c>
      <c r="C156" s="40">
        <v>170175454.09</v>
      </c>
      <c r="D156" s="40">
        <v>117543942.09</v>
      </c>
      <c r="E156" s="41">
        <f>+D156/B156</f>
        <v>0.61365003579270239</v>
      </c>
    </row>
    <row r="157" spans="1:5" x14ac:dyDescent="0.25">
      <c r="A157" s="39" t="s">
        <v>30</v>
      </c>
      <c r="B157" s="40"/>
      <c r="C157" s="40"/>
      <c r="D157" s="40"/>
      <c r="E157" s="41" t="e">
        <f t="shared" ref="E157:E168" si="8">+D157/B157</f>
        <v>#DIV/0!</v>
      </c>
    </row>
    <row r="158" spans="1:5" x14ac:dyDescent="0.25">
      <c r="A158" s="42" t="s">
        <v>508</v>
      </c>
      <c r="B158" s="40">
        <v>2933706232</v>
      </c>
      <c r="C158" s="40">
        <v>2925229171</v>
      </c>
      <c r="D158" s="40">
        <v>1095454068</v>
      </c>
      <c r="E158" s="41">
        <f t="shared" si="8"/>
        <v>0.37340278179563824</v>
      </c>
    </row>
    <row r="159" spans="1:5" x14ac:dyDescent="0.25">
      <c r="A159" s="42" t="s">
        <v>513</v>
      </c>
      <c r="B159" s="40">
        <v>1705101230</v>
      </c>
      <c r="C159" s="40">
        <v>1701546076</v>
      </c>
      <c r="D159" s="40">
        <v>206737429</v>
      </c>
      <c r="E159" s="41">
        <f t="shared" si="8"/>
        <v>0.12124642535153177</v>
      </c>
    </row>
    <row r="160" spans="1:5" x14ac:dyDescent="0.25">
      <c r="A160" s="42" t="s">
        <v>517</v>
      </c>
      <c r="B160" s="40">
        <v>444305224</v>
      </c>
      <c r="C160" s="40">
        <v>370136583</v>
      </c>
      <c r="D160" s="40">
        <v>224534221</v>
      </c>
      <c r="E160" s="41">
        <f t="shared" si="8"/>
        <v>0.50536029934232773</v>
      </c>
    </row>
    <row r="161" spans="1:5" x14ac:dyDescent="0.25">
      <c r="A161" s="42" t="s">
        <v>497</v>
      </c>
      <c r="B161" s="40">
        <v>1716308630</v>
      </c>
      <c r="C161" s="40">
        <v>1713529915</v>
      </c>
      <c r="D161" s="40">
        <v>312299899</v>
      </c>
      <c r="E161" s="41">
        <f t="shared" si="8"/>
        <v>0.18196022180462962</v>
      </c>
    </row>
    <row r="162" spans="1:5" x14ac:dyDescent="0.25">
      <c r="A162" s="42" t="s">
        <v>504</v>
      </c>
      <c r="B162" s="40">
        <v>40018098917</v>
      </c>
      <c r="C162" s="40">
        <v>39950659666</v>
      </c>
      <c r="D162" s="40">
        <v>18777332380</v>
      </c>
      <c r="E162" s="41">
        <f t="shared" si="8"/>
        <v>0.46922099970179348</v>
      </c>
    </row>
    <row r="163" spans="1:5" x14ac:dyDescent="0.25">
      <c r="A163" s="42" t="s">
        <v>501</v>
      </c>
      <c r="B163" s="40">
        <v>7416276331</v>
      </c>
      <c r="C163" s="40">
        <v>7153951092</v>
      </c>
      <c r="D163" s="40">
        <v>3616216395</v>
      </c>
      <c r="E163" s="41">
        <f t="shared" si="8"/>
        <v>0.48760540109383904</v>
      </c>
    </row>
    <row r="164" spans="1:5" x14ac:dyDescent="0.25">
      <c r="A164" s="42" t="s">
        <v>529</v>
      </c>
      <c r="B164" s="40">
        <v>126656279</v>
      </c>
      <c r="C164" s="40">
        <v>120404394</v>
      </c>
      <c r="D164" s="40">
        <v>58873999</v>
      </c>
      <c r="E164" s="41">
        <f t="shared" si="8"/>
        <v>0.46483284891071214</v>
      </c>
    </row>
    <row r="165" spans="1:5" x14ac:dyDescent="0.25">
      <c r="A165" s="42" t="s">
        <v>547</v>
      </c>
      <c r="B165" s="40">
        <v>103743667</v>
      </c>
      <c r="C165" s="40">
        <v>100259581</v>
      </c>
      <c r="D165" s="40">
        <v>49257192</v>
      </c>
      <c r="E165" s="41">
        <f t="shared" si="8"/>
        <v>0.47479709773513212</v>
      </c>
    </row>
    <row r="166" spans="1:5" x14ac:dyDescent="0.25">
      <c r="A166" s="42" t="s">
        <v>618</v>
      </c>
      <c r="B166" s="40">
        <v>587469815</v>
      </c>
      <c r="C166" s="40">
        <v>229630134</v>
      </c>
      <c r="D166" s="40">
        <v>77798791</v>
      </c>
      <c r="E166" s="41">
        <f t="shared" si="8"/>
        <v>0.13243027814118416</v>
      </c>
    </row>
    <row r="167" spans="1:5" x14ac:dyDescent="0.25">
      <c r="A167" s="39" t="s">
        <v>593</v>
      </c>
      <c r="B167" s="40">
        <v>55051666325</v>
      </c>
      <c r="C167" s="40">
        <v>54265346612</v>
      </c>
      <c r="D167" s="40">
        <v>24418504374</v>
      </c>
      <c r="E167" s="41">
        <f t="shared" si="8"/>
        <v>0.44355613560985158</v>
      </c>
    </row>
    <row r="168" spans="1:5" x14ac:dyDescent="0.25">
      <c r="A168" s="43" t="s">
        <v>592</v>
      </c>
      <c r="B168" s="44">
        <v>55243215148</v>
      </c>
      <c r="C168" s="44">
        <v>54435522066.089996</v>
      </c>
      <c r="D168" s="44">
        <v>24536048316.09</v>
      </c>
      <c r="E168" s="52">
        <f t="shared" si="8"/>
        <v>0.44414591457713687</v>
      </c>
    </row>
    <row r="172" spans="1:5" x14ac:dyDescent="0.25">
      <c r="A172" s="37" t="s">
        <v>1</v>
      </c>
      <c r="B172" s="37" t="s">
        <v>415</v>
      </c>
    </row>
    <row r="174" spans="1:5" x14ac:dyDescent="0.25">
      <c r="A174" s="37" t="s">
        <v>591</v>
      </c>
      <c r="B174" s="37" t="s">
        <v>608</v>
      </c>
      <c r="C174" s="37" t="s">
        <v>610</v>
      </c>
      <c r="D174" s="37" t="s">
        <v>611</v>
      </c>
      <c r="E174" s="50" t="s">
        <v>612</v>
      </c>
    </row>
    <row r="175" spans="1:5" x14ac:dyDescent="0.25">
      <c r="A175" s="39" t="s">
        <v>40</v>
      </c>
      <c r="B175" s="40">
        <v>191548823</v>
      </c>
      <c r="C175" s="40">
        <v>170175454.09</v>
      </c>
      <c r="D175" s="40">
        <v>117543942.09</v>
      </c>
      <c r="E175" s="41">
        <f>+D175/B175</f>
        <v>0.61365003579270239</v>
      </c>
    </row>
    <row r="176" spans="1:5" x14ac:dyDescent="0.25">
      <c r="A176" s="39" t="s">
        <v>30</v>
      </c>
      <c r="B176" s="40"/>
      <c r="C176" s="40"/>
      <c r="D176" s="40"/>
      <c r="E176" s="41" t="e">
        <f t="shared" ref="E176:E187" si="9">+D176/B176</f>
        <v>#DIV/0!</v>
      </c>
    </row>
    <row r="177" spans="1:5" x14ac:dyDescent="0.25">
      <c r="A177" s="42" t="s">
        <v>508</v>
      </c>
      <c r="B177" s="40">
        <v>2933706232</v>
      </c>
      <c r="C177" s="40">
        <v>2925229171</v>
      </c>
      <c r="D177" s="40">
        <v>1095454068</v>
      </c>
      <c r="E177" s="41">
        <f t="shared" si="9"/>
        <v>0.37340278179563824</v>
      </c>
    </row>
    <row r="178" spans="1:5" x14ac:dyDescent="0.25">
      <c r="A178" s="42" t="s">
        <v>513</v>
      </c>
      <c r="B178" s="40">
        <v>1705101230</v>
      </c>
      <c r="C178" s="40">
        <v>1701546076</v>
      </c>
      <c r="D178" s="40">
        <v>206737429</v>
      </c>
      <c r="E178" s="41">
        <f t="shared" si="9"/>
        <v>0.12124642535153177</v>
      </c>
    </row>
    <row r="179" spans="1:5" x14ac:dyDescent="0.25">
      <c r="A179" s="42" t="s">
        <v>517</v>
      </c>
      <c r="B179" s="40">
        <v>444305224</v>
      </c>
      <c r="C179" s="40">
        <v>370136583</v>
      </c>
      <c r="D179" s="40">
        <v>224534221</v>
      </c>
      <c r="E179" s="41">
        <f t="shared" si="9"/>
        <v>0.50536029934232773</v>
      </c>
    </row>
    <row r="180" spans="1:5" x14ac:dyDescent="0.25">
      <c r="A180" s="42" t="s">
        <v>497</v>
      </c>
      <c r="B180" s="40">
        <v>1716308630</v>
      </c>
      <c r="C180" s="40">
        <v>1713529915</v>
      </c>
      <c r="D180" s="40">
        <v>312299899</v>
      </c>
      <c r="E180" s="41">
        <f t="shared" si="9"/>
        <v>0.18196022180462962</v>
      </c>
    </row>
    <row r="181" spans="1:5" x14ac:dyDescent="0.25">
      <c r="A181" s="42" t="s">
        <v>504</v>
      </c>
      <c r="B181" s="40">
        <v>40018098917</v>
      </c>
      <c r="C181" s="40">
        <v>39950659666</v>
      </c>
      <c r="D181" s="40">
        <v>18777332380</v>
      </c>
      <c r="E181" s="41">
        <f t="shared" si="9"/>
        <v>0.46922099970179348</v>
      </c>
    </row>
    <row r="182" spans="1:5" x14ac:dyDescent="0.25">
      <c r="A182" s="42" t="s">
        <v>501</v>
      </c>
      <c r="B182" s="40">
        <v>7416276331</v>
      </c>
      <c r="C182" s="40">
        <v>7153951092</v>
      </c>
      <c r="D182" s="40">
        <v>3616216395</v>
      </c>
      <c r="E182" s="41">
        <f t="shared" si="9"/>
        <v>0.48760540109383904</v>
      </c>
    </row>
    <row r="183" spans="1:5" x14ac:dyDescent="0.25">
      <c r="A183" s="42" t="s">
        <v>529</v>
      </c>
      <c r="B183" s="40">
        <v>126656279</v>
      </c>
      <c r="C183" s="40">
        <v>120404394</v>
      </c>
      <c r="D183" s="40">
        <v>58873999</v>
      </c>
      <c r="E183" s="41">
        <f t="shared" si="9"/>
        <v>0.46483284891071214</v>
      </c>
    </row>
    <row r="184" spans="1:5" x14ac:dyDescent="0.25">
      <c r="A184" s="42" t="s">
        <v>547</v>
      </c>
      <c r="B184" s="40">
        <v>103743667</v>
      </c>
      <c r="C184" s="40">
        <v>100259581</v>
      </c>
      <c r="D184" s="40">
        <v>49257192</v>
      </c>
      <c r="E184" s="41">
        <f t="shared" si="9"/>
        <v>0.47479709773513212</v>
      </c>
    </row>
    <row r="185" spans="1:5" x14ac:dyDescent="0.25">
      <c r="A185" s="42" t="s">
        <v>618</v>
      </c>
      <c r="B185" s="40">
        <v>587469815</v>
      </c>
      <c r="C185" s="40">
        <v>229630134</v>
      </c>
      <c r="D185" s="40">
        <v>77798791</v>
      </c>
      <c r="E185" s="41">
        <f t="shared" si="9"/>
        <v>0.13243027814118416</v>
      </c>
    </row>
    <row r="186" spans="1:5" x14ac:dyDescent="0.25">
      <c r="A186" s="39" t="s">
        <v>593</v>
      </c>
      <c r="B186" s="40">
        <v>55051666325</v>
      </c>
      <c r="C186" s="40">
        <v>54265346612</v>
      </c>
      <c r="D186" s="40">
        <v>24418504374</v>
      </c>
      <c r="E186" s="41">
        <f t="shared" si="9"/>
        <v>0.44355613560985158</v>
      </c>
    </row>
    <row r="187" spans="1:5" x14ac:dyDescent="0.25">
      <c r="A187" s="43" t="s">
        <v>592</v>
      </c>
      <c r="B187" s="44">
        <v>55243215148</v>
      </c>
      <c r="C187" s="44">
        <v>54435522066.089996</v>
      </c>
      <c r="D187" s="44">
        <v>24536048316.09</v>
      </c>
      <c r="E187" s="52">
        <f t="shared" si="9"/>
        <v>0.44414591457713687</v>
      </c>
    </row>
    <row r="191" spans="1:5" x14ac:dyDescent="0.25">
      <c r="A191" s="37" t="s">
        <v>1</v>
      </c>
      <c r="B191" s="37" t="s">
        <v>454</v>
      </c>
    </row>
    <row r="193" spans="1:5" x14ac:dyDescent="0.25">
      <c r="A193" s="37" t="s">
        <v>591</v>
      </c>
      <c r="B193" s="37" t="s">
        <v>608</v>
      </c>
      <c r="C193" s="37" t="s">
        <v>610</v>
      </c>
      <c r="D193" s="37" t="s">
        <v>611</v>
      </c>
      <c r="E193" s="38" t="s">
        <v>612</v>
      </c>
    </row>
    <row r="194" spans="1:5" x14ac:dyDescent="0.25">
      <c r="A194" s="39" t="s">
        <v>40</v>
      </c>
      <c r="B194" s="40">
        <v>202973004</v>
      </c>
      <c r="C194" s="40">
        <v>169692146.94999999</v>
      </c>
      <c r="D194" s="40">
        <v>99910999.590000004</v>
      </c>
      <c r="E194" s="41">
        <f>+D194/B194</f>
        <v>0.49223787213594178</v>
      </c>
    </row>
    <row r="195" spans="1:5" x14ac:dyDescent="0.25">
      <c r="A195" s="39" t="s">
        <v>30</v>
      </c>
      <c r="B195" s="40"/>
      <c r="C195" s="40"/>
      <c r="D195" s="40"/>
      <c r="E195" s="41" t="e">
        <f t="shared" ref="E195:E206" si="10">+D195/B195</f>
        <v>#DIV/0!</v>
      </c>
    </row>
    <row r="196" spans="1:5" x14ac:dyDescent="0.25">
      <c r="A196" s="42" t="s">
        <v>508</v>
      </c>
      <c r="B196" s="40">
        <v>1249059853</v>
      </c>
      <c r="C196" s="40">
        <v>1240607492</v>
      </c>
      <c r="D196" s="40">
        <v>362990901</v>
      </c>
      <c r="E196" s="41">
        <f t="shared" si="10"/>
        <v>0.29061129466947971</v>
      </c>
    </row>
    <row r="197" spans="1:5" x14ac:dyDescent="0.25">
      <c r="A197" s="42" t="s">
        <v>513</v>
      </c>
      <c r="B197" s="40">
        <v>1172216715</v>
      </c>
      <c r="C197" s="40">
        <v>1071460639</v>
      </c>
      <c r="D197" s="40">
        <v>124601923</v>
      </c>
      <c r="E197" s="41">
        <f t="shared" si="10"/>
        <v>0.10629597872608394</v>
      </c>
    </row>
    <row r="198" spans="1:5" x14ac:dyDescent="0.25">
      <c r="A198" s="42" t="s">
        <v>517</v>
      </c>
      <c r="B198" s="40">
        <v>1299846838</v>
      </c>
      <c r="C198" s="40">
        <v>1213760699</v>
      </c>
      <c r="D198" s="40">
        <v>574350027</v>
      </c>
      <c r="E198" s="41">
        <f t="shared" si="10"/>
        <v>0.44185977163564866</v>
      </c>
    </row>
    <row r="199" spans="1:5" x14ac:dyDescent="0.25">
      <c r="A199" s="42" t="s">
        <v>497</v>
      </c>
      <c r="B199" s="40">
        <v>526346174</v>
      </c>
      <c r="C199" s="40">
        <v>499696320</v>
      </c>
      <c r="D199" s="40">
        <v>77653256</v>
      </c>
      <c r="E199" s="41">
        <f t="shared" si="10"/>
        <v>0.14753266925048455</v>
      </c>
    </row>
    <row r="200" spans="1:5" x14ac:dyDescent="0.25">
      <c r="A200" s="42" t="s">
        <v>504</v>
      </c>
      <c r="B200" s="40">
        <v>27246711058</v>
      </c>
      <c r="C200" s="40">
        <v>26986414933</v>
      </c>
      <c r="D200" s="40">
        <v>12788083935</v>
      </c>
      <c r="E200" s="41">
        <f t="shared" si="10"/>
        <v>0.46934413139912706</v>
      </c>
    </row>
    <row r="201" spans="1:5" x14ac:dyDescent="0.25">
      <c r="A201" s="42" t="s">
        <v>501</v>
      </c>
      <c r="B201" s="40">
        <v>6152621879</v>
      </c>
      <c r="C201" s="40">
        <v>5856806651</v>
      </c>
      <c r="D201" s="40">
        <v>2678106545</v>
      </c>
      <c r="E201" s="41">
        <f t="shared" si="10"/>
        <v>0.43527890997833901</v>
      </c>
    </row>
    <row r="202" spans="1:5" x14ac:dyDescent="0.25">
      <c r="A202" s="42" t="s">
        <v>529</v>
      </c>
      <c r="B202" s="40">
        <v>126905305</v>
      </c>
      <c r="C202" s="40">
        <v>125410705</v>
      </c>
      <c r="D202" s="40">
        <v>61702893</v>
      </c>
      <c r="E202" s="41">
        <f t="shared" si="10"/>
        <v>0.48621208546009959</v>
      </c>
    </row>
    <row r="203" spans="1:5" x14ac:dyDescent="0.25">
      <c r="A203" s="42" t="s">
        <v>547</v>
      </c>
      <c r="B203" s="40">
        <v>97624967</v>
      </c>
      <c r="C203" s="40">
        <v>94343178</v>
      </c>
      <c r="D203" s="40">
        <v>45542560</v>
      </c>
      <c r="E203" s="41">
        <f t="shared" si="10"/>
        <v>0.46650525372264656</v>
      </c>
    </row>
    <row r="204" spans="1:5" x14ac:dyDescent="0.25">
      <c r="A204" s="42" t="s">
        <v>618</v>
      </c>
      <c r="B204" s="40">
        <v>372117558</v>
      </c>
      <c r="C204" s="40">
        <v>97947124</v>
      </c>
      <c r="D204" s="40">
        <v>50592523</v>
      </c>
      <c r="E204" s="41">
        <f t="shared" si="10"/>
        <v>0.13595844085379061</v>
      </c>
    </row>
    <row r="205" spans="1:5" x14ac:dyDescent="0.25">
      <c r="A205" s="39" t="s">
        <v>593</v>
      </c>
      <c r="B205" s="40">
        <v>38243450347</v>
      </c>
      <c r="C205" s="40">
        <v>37186447741</v>
      </c>
      <c r="D205" s="40">
        <v>16763624563</v>
      </c>
      <c r="E205" s="41">
        <f t="shared" si="10"/>
        <v>0.43833975258236657</v>
      </c>
    </row>
    <row r="206" spans="1:5" x14ac:dyDescent="0.25">
      <c r="A206" s="43" t="s">
        <v>592</v>
      </c>
      <c r="B206" s="44">
        <v>38446423351</v>
      </c>
      <c r="C206" s="44">
        <v>37356139887.949997</v>
      </c>
      <c r="D206" s="44">
        <v>16863535562.59</v>
      </c>
      <c r="E206" s="45">
        <f t="shared" si="10"/>
        <v>0.43862430085193804</v>
      </c>
    </row>
    <row r="210" spans="1:5" x14ac:dyDescent="0.25">
      <c r="A210" s="37" t="s">
        <v>1</v>
      </c>
      <c r="B210" s="37" t="s">
        <v>417</v>
      </c>
    </row>
    <row r="212" spans="1:5" x14ac:dyDescent="0.25">
      <c r="A212" s="37" t="s">
        <v>591</v>
      </c>
      <c r="B212" s="37" t="s">
        <v>608</v>
      </c>
      <c r="C212" s="37" t="s">
        <v>610</v>
      </c>
      <c r="D212" s="37" t="s">
        <v>611</v>
      </c>
      <c r="E212" s="38" t="s">
        <v>612</v>
      </c>
    </row>
    <row r="213" spans="1:5" x14ac:dyDescent="0.25">
      <c r="A213" s="39" t="s">
        <v>40</v>
      </c>
      <c r="B213" s="40">
        <v>310998025</v>
      </c>
      <c r="C213" s="40">
        <v>230782239</v>
      </c>
      <c r="D213" s="40">
        <v>149211693</v>
      </c>
      <c r="E213" s="41">
        <f>+D213/B213</f>
        <v>0.479783410200113</v>
      </c>
    </row>
    <row r="214" spans="1:5" x14ac:dyDescent="0.25">
      <c r="A214" s="39" t="s">
        <v>30</v>
      </c>
      <c r="B214" s="40"/>
      <c r="C214" s="40"/>
      <c r="D214" s="40"/>
      <c r="E214" s="41" t="e">
        <f t="shared" ref="E214:E225" si="11">+D214/B214</f>
        <v>#DIV/0!</v>
      </c>
    </row>
    <row r="215" spans="1:5" x14ac:dyDescent="0.25">
      <c r="A215" s="42" t="s">
        <v>508</v>
      </c>
      <c r="B215" s="40">
        <v>4686933733</v>
      </c>
      <c r="C215" s="40">
        <v>4674958279</v>
      </c>
      <c r="D215" s="40">
        <v>1481034965</v>
      </c>
      <c r="E215" s="41">
        <f t="shared" si="11"/>
        <v>0.3159922988823704</v>
      </c>
    </row>
    <row r="216" spans="1:5" x14ac:dyDescent="0.25">
      <c r="A216" s="42" t="s">
        <v>513</v>
      </c>
      <c r="B216" s="40">
        <v>5834065085</v>
      </c>
      <c r="C216" s="40">
        <v>5605865071</v>
      </c>
      <c r="D216" s="40">
        <v>418975862</v>
      </c>
      <c r="E216" s="41">
        <f t="shared" si="11"/>
        <v>7.1815424733130143E-2</v>
      </c>
    </row>
    <row r="217" spans="1:5" x14ac:dyDescent="0.25">
      <c r="A217" s="42" t="s">
        <v>517</v>
      </c>
      <c r="B217" s="40">
        <v>890918887</v>
      </c>
      <c r="C217" s="40">
        <v>801280209</v>
      </c>
      <c r="D217" s="40">
        <v>456402484</v>
      </c>
      <c r="E217" s="41">
        <f t="shared" si="11"/>
        <v>0.51228286958518598</v>
      </c>
    </row>
    <row r="218" spans="1:5" x14ac:dyDescent="0.25">
      <c r="A218" s="42" t="s">
        <v>497</v>
      </c>
      <c r="B218" s="40">
        <v>2154921190</v>
      </c>
      <c r="C218" s="40">
        <v>2145531123</v>
      </c>
      <c r="D218" s="40">
        <v>373413797</v>
      </c>
      <c r="E218" s="41">
        <f t="shared" si="11"/>
        <v>0.17328420117303686</v>
      </c>
    </row>
    <row r="219" spans="1:5" x14ac:dyDescent="0.25">
      <c r="A219" s="42" t="s">
        <v>504</v>
      </c>
      <c r="B219" s="40">
        <v>170147270951</v>
      </c>
      <c r="C219" s="40">
        <v>169548902686</v>
      </c>
      <c r="D219" s="40">
        <v>82488948871</v>
      </c>
      <c r="E219" s="41">
        <f t="shared" si="11"/>
        <v>0.48480912100409562</v>
      </c>
    </row>
    <row r="220" spans="1:5" x14ac:dyDescent="0.25">
      <c r="A220" s="42" t="s">
        <v>501</v>
      </c>
      <c r="B220" s="40">
        <v>27713220818</v>
      </c>
      <c r="C220" s="40">
        <v>26914269755</v>
      </c>
      <c r="D220" s="40">
        <v>12179080437</v>
      </c>
      <c r="E220" s="41">
        <f t="shared" si="11"/>
        <v>0.43946824214273827</v>
      </c>
    </row>
    <row r="221" spans="1:5" x14ac:dyDescent="0.25">
      <c r="A221" s="42" t="s">
        <v>529</v>
      </c>
      <c r="B221" s="40">
        <v>236840086</v>
      </c>
      <c r="C221" s="40">
        <v>224190813</v>
      </c>
      <c r="D221" s="40">
        <v>106457898</v>
      </c>
      <c r="E221" s="41">
        <f t="shared" si="11"/>
        <v>0.4494927349418375</v>
      </c>
    </row>
    <row r="222" spans="1:5" x14ac:dyDescent="0.25">
      <c r="A222" s="42" t="s">
        <v>547</v>
      </c>
      <c r="B222" s="40">
        <v>151515350</v>
      </c>
      <c r="C222" s="40">
        <v>146365937</v>
      </c>
      <c r="D222" s="40">
        <v>70728737</v>
      </c>
      <c r="E222" s="41">
        <f t="shared" si="11"/>
        <v>0.466809052680141</v>
      </c>
    </row>
    <row r="223" spans="1:5" x14ac:dyDescent="0.25">
      <c r="A223" s="42" t="s">
        <v>618</v>
      </c>
      <c r="B223" s="40">
        <v>419364419</v>
      </c>
      <c r="C223" s="40">
        <v>198938201</v>
      </c>
      <c r="D223" s="40">
        <v>41452433</v>
      </c>
      <c r="E223" s="41">
        <f t="shared" si="11"/>
        <v>9.8845851297651458E-2</v>
      </c>
    </row>
    <row r="224" spans="1:5" x14ac:dyDescent="0.25">
      <c r="A224" s="39" t="s">
        <v>593</v>
      </c>
      <c r="B224" s="40">
        <v>212235050519</v>
      </c>
      <c r="C224" s="40">
        <v>210260302074</v>
      </c>
      <c r="D224" s="40">
        <v>97616495484</v>
      </c>
      <c r="E224" s="41">
        <f t="shared" si="11"/>
        <v>0.45994521284438378</v>
      </c>
    </row>
    <row r="225" spans="1:5" x14ac:dyDescent="0.25">
      <c r="A225" s="43" t="s">
        <v>592</v>
      </c>
      <c r="B225" s="44">
        <v>212546048544</v>
      </c>
      <c r="C225" s="44">
        <v>210491084313</v>
      </c>
      <c r="D225" s="44">
        <v>97765707177</v>
      </c>
      <c r="E225" s="45">
        <f t="shared" si="11"/>
        <v>0.45997424015512167</v>
      </c>
    </row>
    <row r="229" spans="1:5" x14ac:dyDescent="0.25">
      <c r="A229" s="37" t="s">
        <v>1</v>
      </c>
      <c r="B229" s="37" t="s">
        <v>419</v>
      </c>
    </row>
    <row r="231" spans="1:5" x14ac:dyDescent="0.25">
      <c r="A231" s="37" t="s">
        <v>591</v>
      </c>
      <c r="B231" s="37" t="s">
        <v>608</v>
      </c>
      <c r="C231" s="37" t="s">
        <v>610</v>
      </c>
      <c r="D231" s="37" t="s">
        <v>611</v>
      </c>
      <c r="E231" s="38" t="s">
        <v>612</v>
      </c>
    </row>
    <row r="232" spans="1:5" x14ac:dyDescent="0.25">
      <c r="A232" s="39" t="s">
        <v>40</v>
      </c>
      <c r="B232" s="40">
        <v>265123164</v>
      </c>
      <c r="C232" s="40">
        <v>180255729</v>
      </c>
      <c r="D232" s="40">
        <v>145901144</v>
      </c>
      <c r="E232" s="41">
        <f>+D232/B232</f>
        <v>0.55031458511109199</v>
      </c>
    </row>
    <row r="233" spans="1:5" x14ac:dyDescent="0.25">
      <c r="A233" s="39" t="s">
        <v>30</v>
      </c>
      <c r="B233" s="40"/>
      <c r="C233" s="40"/>
      <c r="D233" s="40"/>
      <c r="E233" s="41" t="e">
        <f t="shared" ref="E233:E244" si="12">+D233/B233</f>
        <v>#DIV/0!</v>
      </c>
    </row>
    <row r="234" spans="1:5" x14ac:dyDescent="0.25">
      <c r="A234" s="42" t="s">
        <v>508</v>
      </c>
      <c r="B234" s="40">
        <v>4704764526</v>
      </c>
      <c r="C234" s="40">
        <v>4688292901</v>
      </c>
      <c r="D234" s="40">
        <v>1322251176</v>
      </c>
      <c r="E234" s="41">
        <f t="shared" si="12"/>
        <v>0.2810451338622425</v>
      </c>
    </row>
    <row r="235" spans="1:5" x14ac:dyDescent="0.25">
      <c r="A235" s="42" t="s">
        <v>513</v>
      </c>
      <c r="B235" s="40">
        <v>3923578460</v>
      </c>
      <c r="C235" s="40">
        <v>3101027824</v>
      </c>
      <c r="D235" s="40">
        <v>235724231</v>
      </c>
      <c r="E235" s="41">
        <f t="shared" si="12"/>
        <v>6.0078888036305511E-2</v>
      </c>
    </row>
    <row r="236" spans="1:5" x14ac:dyDescent="0.25">
      <c r="A236" s="42" t="s">
        <v>517</v>
      </c>
      <c r="B236" s="40">
        <v>436278259</v>
      </c>
      <c r="C236" s="40">
        <v>285603976</v>
      </c>
      <c r="D236" s="40">
        <v>191939696</v>
      </c>
      <c r="E236" s="41">
        <f t="shared" si="12"/>
        <v>0.43994788197777235</v>
      </c>
    </row>
    <row r="237" spans="1:5" x14ac:dyDescent="0.25">
      <c r="A237" s="42" t="s">
        <v>497</v>
      </c>
      <c r="B237" s="40">
        <v>3167023663</v>
      </c>
      <c r="C237" s="40">
        <v>3166353480</v>
      </c>
      <c r="D237" s="40">
        <v>566719935</v>
      </c>
      <c r="E237" s="41">
        <f t="shared" si="12"/>
        <v>0.17894401662385054</v>
      </c>
    </row>
    <row r="238" spans="1:5" x14ac:dyDescent="0.25">
      <c r="A238" s="42" t="s">
        <v>504</v>
      </c>
      <c r="B238" s="40">
        <v>141350876090</v>
      </c>
      <c r="C238" s="40">
        <v>140824929450</v>
      </c>
      <c r="D238" s="40">
        <v>66024742817</v>
      </c>
      <c r="E238" s="41">
        <f t="shared" si="12"/>
        <v>0.46709822141435586</v>
      </c>
    </row>
    <row r="239" spans="1:5" x14ac:dyDescent="0.25">
      <c r="A239" s="42" t="s">
        <v>501</v>
      </c>
      <c r="B239" s="40">
        <v>10162166031</v>
      </c>
      <c r="C239" s="40">
        <v>10065170042</v>
      </c>
      <c r="D239" s="40">
        <v>4948180198</v>
      </c>
      <c r="E239" s="41">
        <f t="shared" si="12"/>
        <v>0.48692180219309783</v>
      </c>
    </row>
    <row r="240" spans="1:5" x14ac:dyDescent="0.25">
      <c r="A240" s="42" t="s">
        <v>529</v>
      </c>
      <c r="B240" s="40">
        <v>87656933</v>
      </c>
      <c r="C240" s="40">
        <v>85604887</v>
      </c>
      <c r="D240" s="40">
        <v>45685611</v>
      </c>
      <c r="E240" s="41">
        <f t="shared" si="12"/>
        <v>0.5211865101417591</v>
      </c>
    </row>
    <row r="241" spans="1:5" x14ac:dyDescent="0.25">
      <c r="A241" s="42" t="s">
        <v>547</v>
      </c>
      <c r="B241" s="40">
        <v>53941012</v>
      </c>
      <c r="C241" s="40">
        <v>51856183</v>
      </c>
      <c r="D241" s="40">
        <v>26793937</v>
      </c>
      <c r="E241" s="41">
        <f t="shared" si="12"/>
        <v>0.49672662796908595</v>
      </c>
    </row>
    <row r="242" spans="1:5" x14ac:dyDescent="0.25">
      <c r="A242" s="42" t="s">
        <v>618</v>
      </c>
      <c r="B242" s="40">
        <v>447950960</v>
      </c>
      <c r="C242" s="40">
        <v>330030809</v>
      </c>
      <c r="D242" s="40">
        <v>143994540</v>
      </c>
      <c r="E242" s="41">
        <f t="shared" si="12"/>
        <v>0.32145157139522595</v>
      </c>
    </row>
    <row r="243" spans="1:5" x14ac:dyDescent="0.25">
      <c r="A243" s="39" t="s">
        <v>593</v>
      </c>
      <c r="B243" s="40">
        <v>164334235934</v>
      </c>
      <c r="C243" s="40">
        <v>162598869552</v>
      </c>
      <c r="D243" s="40">
        <v>73506032141</v>
      </c>
      <c r="E243" s="41">
        <f t="shared" si="12"/>
        <v>0.4472959132540193</v>
      </c>
    </row>
    <row r="244" spans="1:5" x14ac:dyDescent="0.25">
      <c r="A244" s="43" t="s">
        <v>592</v>
      </c>
      <c r="B244" s="44">
        <v>164599359098</v>
      </c>
      <c r="C244" s="44">
        <v>162779125281</v>
      </c>
      <c r="D244" s="44">
        <v>73651933285</v>
      </c>
      <c r="E244" s="45">
        <f t="shared" si="12"/>
        <v>0.44746184729157262</v>
      </c>
    </row>
    <row r="248" spans="1:5" x14ac:dyDescent="0.25">
      <c r="A248" s="37" t="s">
        <v>1</v>
      </c>
      <c r="B248" s="37" t="s">
        <v>425</v>
      </c>
    </row>
    <row r="250" spans="1:5" x14ac:dyDescent="0.25">
      <c r="A250" s="37" t="s">
        <v>591</v>
      </c>
      <c r="B250" s="37" t="s">
        <v>608</v>
      </c>
      <c r="C250" s="37" t="s">
        <v>610</v>
      </c>
      <c r="D250" s="37" t="s">
        <v>611</v>
      </c>
      <c r="E250" s="38" t="s">
        <v>612</v>
      </c>
    </row>
    <row r="251" spans="1:5" x14ac:dyDescent="0.25">
      <c r="A251" s="39" t="s">
        <v>40</v>
      </c>
      <c r="B251" s="40">
        <v>257059181</v>
      </c>
      <c r="C251" s="40">
        <v>140578534</v>
      </c>
      <c r="D251" s="40">
        <v>125831598.91</v>
      </c>
      <c r="E251" s="41">
        <f>+D251/B251</f>
        <v>0.48950439513770955</v>
      </c>
    </row>
    <row r="252" spans="1:5" x14ac:dyDescent="0.25">
      <c r="A252" s="39" t="s">
        <v>30</v>
      </c>
      <c r="B252" s="40"/>
      <c r="C252" s="40"/>
      <c r="D252" s="40"/>
      <c r="E252" s="41" t="e">
        <f t="shared" ref="E252:E263" si="13">+D252/B252</f>
        <v>#DIV/0!</v>
      </c>
    </row>
    <row r="253" spans="1:5" x14ac:dyDescent="0.25">
      <c r="A253" s="42" t="s">
        <v>508</v>
      </c>
      <c r="B253" s="40">
        <v>3715822080</v>
      </c>
      <c r="C253" s="40">
        <v>3698440251</v>
      </c>
      <c r="D253" s="40">
        <v>926220628</v>
      </c>
      <c r="E253" s="41">
        <f t="shared" si="13"/>
        <v>0.24926398736507857</v>
      </c>
    </row>
    <row r="254" spans="1:5" x14ac:dyDescent="0.25">
      <c r="A254" s="42" t="s">
        <v>513</v>
      </c>
      <c r="B254" s="40">
        <v>6149395950</v>
      </c>
      <c r="C254" s="40">
        <v>5561908672</v>
      </c>
      <c r="D254" s="40">
        <v>152478661</v>
      </c>
      <c r="E254" s="41">
        <f t="shared" si="13"/>
        <v>2.4795713634279803E-2</v>
      </c>
    </row>
    <row r="255" spans="1:5" x14ac:dyDescent="0.25">
      <c r="A255" s="42" t="s">
        <v>517</v>
      </c>
      <c r="B255" s="40">
        <v>1507502412</v>
      </c>
      <c r="C255" s="40">
        <v>1396254504</v>
      </c>
      <c r="D255" s="40">
        <v>580735911.26999998</v>
      </c>
      <c r="E255" s="41">
        <f t="shared" si="13"/>
        <v>0.38523050221826111</v>
      </c>
    </row>
    <row r="256" spans="1:5" x14ac:dyDescent="0.25">
      <c r="A256" s="42" t="s">
        <v>497</v>
      </c>
      <c r="B256" s="40">
        <v>7309164926</v>
      </c>
      <c r="C256" s="40">
        <v>7236594314</v>
      </c>
      <c r="D256" s="40">
        <v>835940434</v>
      </c>
      <c r="E256" s="41">
        <f t="shared" si="13"/>
        <v>0.11436880169804503</v>
      </c>
    </row>
    <row r="257" spans="1:5" x14ac:dyDescent="0.25">
      <c r="A257" s="42" t="s">
        <v>504</v>
      </c>
      <c r="B257" s="40">
        <v>111509850638</v>
      </c>
      <c r="C257" s="40">
        <v>110587134813</v>
      </c>
      <c r="D257" s="40">
        <v>49916373272</v>
      </c>
      <c r="E257" s="41">
        <f t="shared" si="13"/>
        <v>0.44764093025329232</v>
      </c>
    </row>
    <row r="258" spans="1:5" x14ac:dyDescent="0.25">
      <c r="A258" s="42" t="s">
        <v>501</v>
      </c>
      <c r="B258" s="40">
        <v>4956068163</v>
      </c>
      <c r="C258" s="40">
        <v>4809532839</v>
      </c>
      <c r="D258" s="40">
        <v>1648817160</v>
      </c>
      <c r="E258" s="41">
        <f t="shared" si="13"/>
        <v>0.33268653815324856</v>
      </c>
    </row>
    <row r="259" spans="1:5" x14ac:dyDescent="0.25">
      <c r="A259" s="42" t="s">
        <v>529</v>
      </c>
      <c r="B259" s="40">
        <v>157203938</v>
      </c>
      <c r="C259" s="40">
        <v>145725124</v>
      </c>
      <c r="D259" s="40">
        <v>61999267</v>
      </c>
      <c r="E259" s="41">
        <f t="shared" si="13"/>
        <v>0.39438749301560116</v>
      </c>
    </row>
    <row r="260" spans="1:5" x14ac:dyDescent="0.25">
      <c r="A260" s="42" t="s">
        <v>547</v>
      </c>
      <c r="B260" s="40">
        <v>91698512</v>
      </c>
      <c r="C260" s="40">
        <v>86796473</v>
      </c>
      <c r="D260" s="40">
        <v>41257685</v>
      </c>
      <c r="E260" s="41">
        <f t="shared" si="13"/>
        <v>0.4499275299036477</v>
      </c>
    </row>
    <row r="261" spans="1:5" x14ac:dyDescent="0.25">
      <c r="A261" s="42" t="s">
        <v>618</v>
      </c>
      <c r="B261" s="40">
        <v>360543077</v>
      </c>
      <c r="C261" s="40">
        <v>120398057</v>
      </c>
      <c r="D261" s="40">
        <v>44632637</v>
      </c>
      <c r="E261" s="41">
        <f t="shared" si="13"/>
        <v>0.12379279993774503</v>
      </c>
    </row>
    <row r="262" spans="1:5" x14ac:dyDescent="0.25">
      <c r="A262" s="39" t="s">
        <v>593</v>
      </c>
      <c r="B262" s="40">
        <v>135757249696</v>
      </c>
      <c r="C262" s="40">
        <v>133642785047</v>
      </c>
      <c r="D262" s="40">
        <v>54208455655.269997</v>
      </c>
      <c r="E262" s="41">
        <f t="shared" si="13"/>
        <v>0.39930431543551825</v>
      </c>
    </row>
    <row r="263" spans="1:5" x14ac:dyDescent="0.25">
      <c r="A263" s="43" t="s">
        <v>592</v>
      </c>
      <c r="B263" s="44">
        <v>136014308877</v>
      </c>
      <c r="C263" s="44">
        <v>133783363581</v>
      </c>
      <c r="D263" s="44">
        <v>54334287254.18</v>
      </c>
      <c r="E263" s="45">
        <f t="shared" si="13"/>
        <v>0.39947478837182787</v>
      </c>
    </row>
    <row r="267" spans="1:5" x14ac:dyDescent="0.25">
      <c r="A267" s="37" t="s">
        <v>1</v>
      </c>
      <c r="B267" s="37" t="s">
        <v>421</v>
      </c>
    </row>
    <row r="269" spans="1:5" x14ac:dyDescent="0.25">
      <c r="A269" s="37" t="s">
        <v>591</v>
      </c>
      <c r="B269" s="37" t="s">
        <v>608</v>
      </c>
      <c r="C269" s="37" t="s">
        <v>610</v>
      </c>
      <c r="D269" s="37" t="s">
        <v>611</v>
      </c>
      <c r="E269" s="38" t="s">
        <v>612</v>
      </c>
    </row>
    <row r="270" spans="1:5" x14ac:dyDescent="0.25">
      <c r="A270" s="39" t="s">
        <v>40</v>
      </c>
      <c r="B270" s="40">
        <v>337922236</v>
      </c>
      <c r="C270" s="40">
        <v>269069242.76999998</v>
      </c>
      <c r="D270" s="40">
        <v>174293626.45999998</v>
      </c>
      <c r="E270" s="41">
        <f>+D270/B270</f>
        <v>0.51578028283406596</v>
      </c>
    </row>
    <row r="271" spans="1:5" x14ac:dyDescent="0.25">
      <c r="A271" s="39" t="s">
        <v>30</v>
      </c>
      <c r="B271" s="40"/>
      <c r="C271" s="40"/>
      <c r="D271" s="40"/>
      <c r="E271" s="41" t="e">
        <f t="shared" ref="E271:E282" si="14">+D271/B271</f>
        <v>#DIV/0!</v>
      </c>
    </row>
    <row r="272" spans="1:5" x14ac:dyDescent="0.25">
      <c r="A272" s="42" t="s">
        <v>508</v>
      </c>
      <c r="B272" s="40">
        <v>3035484250</v>
      </c>
      <c r="C272" s="40">
        <v>3020856334</v>
      </c>
      <c r="D272" s="40">
        <v>1163960113</v>
      </c>
      <c r="E272" s="41">
        <f t="shared" si="14"/>
        <v>0.38345121145003469</v>
      </c>
    </row>
    <row r="273" spans="1:5" x14ac:dyDescent="0.25">
      <c r="A273" s="42" t="s">
        <v>513</v>
      </c>
      <c r="B273" s="40">
        <v>3170032732</v>
      </c>
      <c r="C273" s="40">
        <v>2496931841</v>
      </c>
      <c r="D273" s="40">
        <v>133222078</v>
      </c>
      <c r="E273" s="41">
        <f t="shared" si="14"/>
        <v>4.2025458177508815E-2</v>
      </c>
    </row>
    <row r="274" spans="1:5" x14ac:dyDescent="0.25">
      <c r="A274" s="42" t="s">
        <v>517</v>
      </c>
      <c r="B274" s="40">
        <v>1335258148</v>
      </c>
      <c r="C274" s="40">
        <v>1098744471</v>
      </c>
      <c r="D274" s="40">
        <v>616869764.97000003</v>
      </c>
      <c r="E274" s="41">
        <f t="shared" si="14"/>
        <v>0.46198539652723397</v>
      </c>
    </row>
    <row r="275" spans="1:5" x14ac:dyDescent="0.25">
      <c r="A275" s="42" t="s">
        <v>497</v>
      </c>
      <c r="B275" s="40">
        <v>2847102725</v>
      </c>
      <c r="C275" s="40">
        <v>2846439925</v>
      </c>
      <c r="D275" s="40">
        <v>453813173</v>
      </c>
      <c r="E275" s="41">
        <f t="shared" si="14"/>
        <v>0.15939473100676407</v>
      </c>
    </row>
    <row r="276" spans="1:5" x14ac:dyDescent="0.25">
      <c r="A276" s="42" t="s">
        <v>504</v>
      </c>
      <c r="B276" s="40">
        <v>196078144184</v>
      </c>
      <c r="C276" s="40">
        <v>195022440833</v>
      </c>
      <c r="D276" s="40">
        <v>76184674917</v>
      </c>
      <c r="E276" s="41">
        <f t="shared" si="14"/>
        <v>0.38854241115984961</v>
      </c>
    </row>
    <row r="277" spans="1:5" x14ac:dyDescent="0.25">
      <c r="A277" s="42" t="s">
        <v>501</v>
      </c>
      <c r="B277" s="40">
        <v>12721225850</v>
      </c>
      <c r="C277" s="40">
        <v>11829152254</v>
      </c>
      <c r="D277" s="40">
        <v>5590301374</v>
      </c>
      <c r="E277" s="41">
        <f t="shared" si="14"/>
        <v>0.43944675143079864</v>
      </c>
    </row>
    <row r="278" spans="1:5" x14ac:dyDescent="0.25">
      <c r="A278" s="42" t="s">
        <v>529</v>
      </c>
      <c r="B278" s="40">
        <v>153182992</v>
      </c>
      <c r="C278" s="40">
        <v>122732250</v>
      </c>
      <c r="D278" s="40">
        <v>69423264</v>
      </c>
      <c r="E278" s="41">
        <f t="shared" si="14"/>
        <v>0.45320477876551724</v>
      </c>
    </row>
    <row r="279" spans="1:5" x14ac:dyDescent="0.25">
      <c r="A279" s="42" t="s">
        <v>547</v>
      </c>
      <c r="B279" s="40">
        <v>141261519</v>
      </c>
      <c r="C279" s="40">
        <v>137973995</v>
      </c>
      <c r="D279" s="40">
        <v>66692416</v>
      </c>
      <c r="E279" s="41">
        <f t="shared" si="14"/>
        <v>0.47212019573426789</v>
      </c>
    </row>
    <row r="280" spans="1:5" x14ac:dyDescent="0.25">
      <c r="A280" s="42" t="s">
        <v>618</v>
      </c>
      <c r="B280" s="40">
        <v>567775313</v>
      </c>
      <c r="C280" s="40">
        <v>211818274</v>
      </c>
      <c r="D280" s="40">
        <v>77555029</v>
      </c>
      <c r="E280" s="41">
        <f t="shared" si="14"/>
        <v>0.13659457751027651</v>
      </c>
    </row>
    <row r="281" spans="1:5" x14ac:dyDescent="0.25">
      <c r="A281" s="39" t="s">
        <v>593</v>
      </c>
      <c r="B281" s="40">
        <v>220049467713</v>
      </c>
      <c r="C281" s="40">
        <v>216787090177</v>
      </c>
      <c r="D281" s="40">
        <v>84356512128.970001</v>
      </c>
      <c r="E281" s="41">
        <f t="shared" si="14"/>
        <v>0.38335249344475653</v>
      </c>
    </row>
    <row r="282" spans="1:5" x14ac:dyDescent="0.25">
      <c r="A282" s="43" t="s">
        <v>592</v>
      </c>
      <c r="B282" s="44">
        <v>220387389949</v>
      </c>
      <c r="C282" s="44">
        <v>217056159419.76999</v>
      </c>
      <c r="D282" s="44">
        <v>84530805755.429993</v>
      </c>
      <c r="E282" s="45">
        <f t="shared" si="14"/>
        <v>0.38355554632681715</v>
      </c>
    </row>
    <row r="286" spans="1:5" x14ac:dyDescent="0.25">
      <c r="A286" s="37" t="s">
        <v>1</v>
      </c>
      <c r="B286" s="37" t="s">
        <v>423</v>
      </c>
    </row>
    <row r="288" spans="1:5" x14ac:dyDescent="0.25">
      <c r="A288" s="37" t="s">
        <v>591</v>
      </c>
      <c r="B288" s="37" t="s">
        <v>608</v>
      </c>
      <c r="C288" s="37" t="s">
        <v>610</v>
      </c>
      <c r="D288" s="37" t="s">
        <v>611</v>
      </c>
      <c r="E288" s="38" t="s">
        <v>612</v>
      </c>
    </row>
    <row r="289" spans="1:5" x14ac:dyDescent="0.25">
      <c r="A289" s="39" t="s">
        <v>40</v>
      </c>
      <c r="B289" s="40">
        <v>453401791</v>
      </c>
      <c r="C289" s="40">
        <v>376900999</v>
      </c>
      <c r="D289" s="40">
        <v>162106901</v>
      </c>
      <c r="E289" s="41">
        <f>+D289/B289</f>
        <v>0.35753476103935372</v>
      </c>
    </row>
    <row r="290" spans="1:5" x14ac:dyDescent="0.25">
      <c r="A290" s="39" t="s">
        <v>30</v>
      </c>
      <c r="B290" s="40"/>
      <c r="C290" s="40"/>
      <c r="D290" s="40"/>
      <c r="E290" s="41" t="e">
        <f t="shared" ref="E290:E301" si="15">+D290/B290</f>
        <v>#DIV/0!</v>
      </c>
    </row>
    <row r="291" spans="1:5" x14ac:dyDescent="0.25">
      <c r="A291" s="42" t="s">
        <v>508</v>
      </c>
      <c r="B291" s="40">
        <v>3751887335</v>
      </c>
      <c r="C291" s="40">
        <v>3743498662</v>
      </c>
      <c r="D291" s="40">
        <v>1035269306</v>
      </c>
      <c r="E291" s="41">
        <f t="shared" si="15"/>
        <v>0.27593294082749953</v>
      </c>
    </row>
    <row r="292" spans="1:5" x14ac:dyDescent="0.25">
      <c r="A292" s="42" t="s">
        <v>513</v>
      </c>
      <c r="B292" s="40">
        <v>1467820650</v>
      </c>
      <c r="C292" s="40">
        <v>1308606160</v>
      </c>
      <c r="D292" s="40">
        <v>50804342</v>
      </c>
      <c r="E292" s="41">
        <f t="shared" si="15"/>
        <v>3.4612091061670236E-2</v>
      </c>
    </row>
    <row r="293" spans="1:5" x14ac:dyDescent="0.25">
      <c r="A293" s="42" t="s">
        <v>517</v>
      </c>
      <c r="B293" s="40">
        <v>1858916652</v>
      </c>
      <c r="C293" s="40">
        <v>1749225082</v>
      </c>
      <c r="D293" s="40">
        <v>947516743</v>
      </c>
      <c r="E293" s="41">
        <f t="shared" si="15"/>
        <v>0.50971448449857659</v>
      </c>
    </row>
    <row r="294" spans="1:5" x14ac:dyDescent="0.25">
      <c r="A294" s="42" t="s">
        <v>497</v>
      </c>
      <c r="B294" s="40">
        <v>1249393619</v>
      </c>
      <c r="C294" s="40">
        <v>1245821801</v>
      </c>
      <c r="D294" s="40">
        <v>54215712</v>
      </c>
      <c r="E294" s="41">
        <f t="shared" si="15"/>
        <v>4.3393620053377269E-2</v>
      </c>
    </row>
    <row r="295" spans="1:5" x14ac:dyDescent="0.25">
      <c r="A295" s="42" t="s">
        <v>504</v>
      </c>
      <c r="B295" s="40">
        <v>127686597261</v>
      </c>
      <c r="C295" s="40">
        <v>126206799710</v>
      </c>
      <c r="D295" s="40">
        <v>56867942590</v>
      </c>
      <c r="E295" s="41">
        <f t="shared" si="15"/>
        <v>0.44537127474513316</v>
      </c>
    </row>
    <row r="296" spans="1:5" x14ac:dyDescent="0.25">
      <c r="A296" s="42" t="s">
        <v>501</v>
      </c>
      <c r="B296" s="40">
        <v>46102193076</v>
      </c>
      <c r="C296" s="40">
        <v>45453295926</v>
      </c>
      <c r="D296" s="40">
        <v>20405861130</v>
      </c>
      <c r="E296" s="41">
        <f t="shared" si="15"/>
        <v>0.44262235196405303</v>
      </c>
    </row>
    <row r="297" spans="1:5" x14ac:dyDescent="0.25">
      <c r="A297" s="42" t="s">
        <v>529</v>
      </c>
      <c r="B297" s="40">
        <v>348280480</v>
      </c>
      <c r="C297" s="40">
        <v>319330761</v>
      </c>
      <c r="D297" s="40">
        <v>149296665</v>
      </c>
      <c r="E297" s="41">
        <f t="shared" si="15"/>
        <v>0.42866790869244237</v>
      </c>
    </row>
    <row r="298" spans="1:5" x14ac:dyDescent="0.25">
      <c r="A298" s="42" t="s">
        <v>547</v>
      </c>
      <c r="B298" s="40">
        <v>90794938</v>
      </c>
      <c r="C298" s="40">
        <v>88900939</v>
      </c>
      <c r="D298" s="40">
        <v>42907635</v>
      </c>
      <c r="E298" s="41">
        <f t="shared" si="15"/>
        <v>0.47257739192464671</v>
      </c>
    </row>
    <row r="299" spans="1:5" x14ac:dyDescent="0.25">
      <c r="A299" s="42" t="s">
        <v>618</v>
      </c>
      <c r="B299" s="40">
        <v>418703360</v>
      </c>
      <c r="C299" s="40">
        <v>213278284</v>
      </c>
      <c r="D299" s="40">
        <v>96783966</v>
      </c>
      <c r="E299" s="41">
        <f t="shared" si="15"/>
        <v>0.2311516344172638</v>
      </c>
    </row>
    <row r="300" spans="1:5" x14ac:dyDescent="0.25">
      <c r="A300" s="39" t="s">
        <v>593</v>
      </c>
      <c r="B300" s="40">
        <v>182974587371</v>
      </c>
      <c r="C300" s="40">
        <v>180328757325</v>
      </c>
      <c r="D300" s="40">
        <v>79650598089</v>
      </c>
      <c r="E300" s="41">
        <f t="shared" si="15"/>
        <v>0.4353096199501198</v>
      </c>
    </row>
    <row r="301" spans="1:5" x14ac:dyDescent="0.25">
      <c r="A301" s="43" t="s">
        <v>592</v>
      </c>
      <c r="B301" s="44">
        <v>183427989162</v>
      </c>
      <c r="C301" s="44">
        <v>180705658324</v>
      </c>
      <c r="D301" s="44">
        <v>79812704990</v>
      </c>
      <c r="E301" s="45">
        <f t="shared" si="15"/>
        <v>0.43511737415117702</v>
      </c>
    </row>
    <row r="305" spans="1:5" x14ac:dyDescent="0.25">
      <c r="A305" s="37" t="s">
        <v>1</v>
      </c>
      <c r="B305" s="37" t="s">
        <v>462</v>
      </c>
    </row>
    <row r="307" spans="1:5" x14ac:dyDescent="0.25">
      <c r="A307" s="37" t="s">
        <v>591</v>
      </c>
      <c r="B307" s="37" t="s">
        <v>608</v>
      </c>
      <c r="C307" s="37" t="s">
        <v>610</v>
      </c>
      <c r="D307" s="37" t="s">
        <v>611</v>
      </c>
      <c r="E307" s="38" t="s">
        <v>612</v>
      </c>
    </row>
    <row r="308" spans="1:5" x14ac:dyDescent="0.25">
      <c r="A308" s="39" t="s">
        <v>40</v>
      </c>
      <c r="B308" s="40">
        <v>78922365</v>
      </c>
      <c r="C308" s="40">
        <v>70240237.270000011</v>
      </c>
      <c r="D308" s="40">
        <v>32790367.300000001</v>
      </c>
      <c r="E308" s="41">
        <f>+D308/B308</f>
        <v>0.41547623794598654</v>
      </c>
    </row>
    <row r="309" spans="1:5" x14ac:dyDescent="0.25">
      <c r="A309" s="39" t="s">
        <v>30</v>
      </c>
      <c r="B309" s="40"/>
      <c r="C309" s="40"/>
      <c r="D309" s="40"/>
      <c r="E309" s="41" t="e">
        <f t="shared" ref="E309:E320" si="16">+D309/B309</f>
        <v>#DIV/0!</v>
      </c>
    </row>
    <row r="310" spans="1:5" x14ac:dyDescent="0.25">
      <c r="A310" s="42" t="s">
        <v>508</v>
      </c>
      <c r="B310" s="40">
        <v>350383586</v>
      </c>
      <c r="C310" s="40">
        <v>88169307</v>
      </c>
      <c r="D310" s="40">
        <v>13767033</v>
      </c>
      <c r="E310" s="41">
        <f t="shared" si="16"/>
        <v>3.9291318286810387E-2</v>
      </c>
    </row>
    <row r="311" spans="1:5" x14ac:dyDescent="0.25">
      <c r="A311" s="42" t="s">
        <v>513</v>
      </c>
      <c r="B311" s="40">
        <v>778855540</v>
      </c>
      <c r="C311" s="40">
        <v>67975729</v>
      </c>
      <c r="D311" s="40">
        <v>26944229</v>
      </c>
      <c r="E311" s="41">
        <f t="shared" si="16"/>
        <v>3.4594642544367088E-2</v>
      </c>
    </row>
    <row r="312" spans="1:5" x14ac:dyDescent="0.25">
      <c r="A312" s="42" t="s">
        <v>517</v>
      </c>
      <c r="B312" s="40">
        <v>467572536</v>
      </c>
      <c r="C312" s="40">
        <v>436286582</v>
      </c>
      <c r="D312" s="40">
        <v>166982765</v>
      </c>
      <c r="E312" s="41">
        <f t="shared" si="16"/>
        <v>0.3571269741985017</v>
      </c>
    </row>
    <row r="313" spans="1:5" x14ac:dyDescent="0.25">
      <c r="A313" s="42" t="s">
        <v>497</v>
      </c>
      <c r="B313" s="40">
        <v>975878678</v>
      </c>
      <c r="C313" s="40">
        <v>0</v>
      </c>
      <c r="D313" s="40">
        <v>0</v>
      </c>
      <c r="E313" s="41">
        <f t="shared" si="16"/>
        <v>0</v>
      </c>
    </row>
    <row r="314" spans="1:5" x14ac:dyDescent="0.25">
      <c r="A314" s="42" t="s">
        <v>504</v>
      </c>
      <c r="B314" s="40">
        <v>5228756082</v>
      </c>
      <c r="C314" s="40">
        <v>5196733103</v>
      </c>
      <c r="D314" s="40">
        <v>2467426218</v>
      </c>
      <c r="E314" s="41">
        <f t="shared" si="16"/>
        <v>0.47189545262861238</v>
      </c>
    </row>
    <row r="315" spans="1:5" x14ac:dyDescent="0.25">
      <c r="A315" s="42" t="s">
        <v>501</v>
      </c>
      <c r="B315" s="40">
        <v>1010904528</v>
      </c>
      <c r="C315" s="40">
        <v>878767128</v>
      </c>
      <c r="D315" s="40">
        <v>271166280</v>
      </c>
      <c r="E315" s="41">
        <f t="shared" si="16"/>
        <v>0.26824123593202465</v>
      </c>
    </row>
    <row r="316" spans="1:5" x14ac:dyDescent="0.25">
      <c r="A316" s="42" t="s">
        <v>529</v>
      </c>
      <c r="B316" s="40">
        <v>86432933</v>
      </c>
      <c r="C316" s="40">
        <v>73829324</v>
      </c>
      <c r="D316" s="40">
        <v>34572657</v>
      </c>
      <c r="E316" s="41">
        <f t="shared" si="16"/>
        <v>0.39999402773940346</v>
      </c>
    </row>
    <row r="317" spans="1:5" x14ac:dyDescent="0.25">
      <c r="A317" s="42" t="s">
        <v>547</v>
      </c>
      <c r="B317" s="40">
        <v>48281064</v>
      </c>
      <c r="C317" s="40">
        <v>48281064</v>
      </c>
      <c r="D317" s="40">
        <v>21254064</v>
      </c>
      <c r="E317" s="41">
        <f t="shared" si="16"/>
        <v>0.4402153191984336</v>
      </c>
    </row>
    <row r="318" spans="1:5" x14ac:dyDescent="0.25">
      <c r="A318" s="42" t="s">
        <v>618</v>
      </c>
      <c r="B318" s="40">
        <v>191872433</v>
      </c>
      <c r="C318" s="40">
        <v>76426066</v>
      </c>
      <c r="D318" s="40">
        <v>34765287</v>
      </c>
      <c r="E318" s="41">
        <f t="shared" si="16"/>
        <v>0.18118958756310763</v>
      </c>
    </row>
    <row r="319" spans="1:5" x14ac:dyDescent="0.25">
      <c r="A319" s="39" t="s">
        <v>593</v>
      </c>
      <c r="B319" s="40">
        <v>9138937380</v>
      </c>
      <c r="C319" s="40">
        <v>6866468303</v>
      </c>
      <c r="D319" s="40">
        <v>3036878533</v>
      </c>
      <c r="E319" s="41">
        <f t="shared" si="16"/>
        <v>0.33230105500514984</v>
      </c>
    </row>
    <row r="320" spans="1:5" x14ac:dyDescent="0.25">
      <c r="A320" s="43" t="s">
        <v>592</v>
      </c>
      <c r="B320" s="44">
        <v>9217859745</v>
      </c>
      <c r="C320" s="44">
        <v>6936708540.2700005</v>
      </c>
      <c r="D320" s="44">
        <v>3069668900.3000002</v>
      </c>
      <c r="E320" s="45">
        <f t="shared" si="16"/>
        <v>0.33301319234815502</v>
      </c>
    </row>
    <row r="324" spans="1:5" x14ac:dyDescent="0.25">
      <c r="A324" s="37" t="s">
        <v>1</v>
      </c>
      <c r="B324" s="37" t="s">
        <v>429</v>
      </c>
    </row>
    <row r="326" spans="1:5" x14ac:dyDescent="0.25">
      <c r="A326" s="37" t="s">
        <v>591</v>
      </c>
      <c r="B326" s="37" t="s">
        <v>608</v>
      </c>
      <c r="C326" s="37" t="s">
        <v>610</v>
      </c>
      <c r="D326" s="37" t="s">
        <v>611</v>
      </c>
      <c r="E326" s="38" t="s">
        <v>612</v>
      </c>
    </row>
    <row r="327" spans="1:5" x14ac:dyDescent="0.25">
      <c r="A327" s="39" t="s">
        <v>40</v>
      </c>
      <c r="B327" s="40">
        <v>269089210</v>
      </c>
      <c r="C327" s="40">
        <v>193940908.81999999</v>
      </c>
      <c r="D327" s="40">
        <v>150281277.56</v>
      </c>
      <c r="E327" s="41">
        <f>+D327/B327</f>
        <v>0.55848124701841451</v>
      </c>
    </row>
    <row r="328" spans="1:5" x14ac:dyDescent="0.25">
      <c r="A328" s="39" t="s">
        <v>30</v>
      </c>
      <c r="B328" s="40"/>
      <c r="C328" s="40"/>
      <c r="D328" s="40"/>
      <c r="E328" s="41" t="e">
        <f t="shared" ref="E328:E339" si="17">+D328/B328</f>
        <v>#DIV/0!</v>
      </c>
    </row>
    <row r="329" spans="1:5" x14ac:dyDescent="0.25">
      <c r="A329" s="42" t="s">
        <v>508</v>
      </c>
      <c r="B329" s="40">
        <v>4473609445</v>
      </c>
      <c r="C329" s="40">
        <v>4082429914</v>
      </c>
      <c r="D329" s="40">
        <v>2008627561.96</v>
      </c>
      <c r="E329" s="41">
        <f t="shared" si="17"/>
        <v>0.44899484111313609</v>
      </c>
    </row>
    <row r="330" spans="1:5" x14ac:dyDescent="0.25">
      <c r="A330" s="42" t="s">
        <v>513</v>
      </c>
      <c r="B330" s="40">
        <v>2664346756</v>
      </c>
      <c r="C330" s="40">
        <v>2015313873</v>
      </c>
      <c r="D330" s="40">
        <v>297940492.01999998</v>
      </c>
      <c r="E330" s="41">
        <f t="shared" si="17"/>
        <v>0.11182496848394458</v>
      </c>
    </row>
    <row r="331" spans="1:5" x14ac:dyDescent="0.25">
      <c r="A331" s="42" t="s">
        <v>517</v>
      </c>
      <c r="B331" s="40">
        <v>628398806</v>
      </c>
      <c r="C331" s="40">
        <v>443296439</v>
      </c>
      <c r="D331" s="40">
        <v>234087521.88999999</v>
      </c>
      <c r="E331" s="41">
        <f t="shared" si="17"/>
        <v>0.37251426905161877</v>
      </c>
    </row>
    <row r="332" spans="1:5" x14ac:dyDescent="0.25">
      <c r="A332" s="42" t="s">
        <v>497</v>
      </c>
      <c r="B332" s="40">
        <v>6657758399</v>
      </c>
      <c r="C332" s="40">
        <v>6582820129</v>
      </c>
      <c r="D332" s="40">
        <v>803441772.60000002</v>
      </c>
      <c r="E332" s="41">
        <f t="shared" si="17"/>
        <v>0.1206775200374765</v>
      </c>
    </row>
    <row r="333" spans="1:5" x14ac:dyDescent="0.25">
      <c r="A333" s="42" t="s">
        <v>504</v>
      </c>
      <c r="B333" s="40">
        <v>205201977784</v>
      </c>
      <c r="C333" s="40">
        <v>201395126365</v>
      </c>
      <c r="D333" s="40">
        <v>87045765571.059998</v>
      </c>
      <c r="E333" s="41">
        <f t="shared" si="17"/>
        <v>0.42419554875190452</v>
      </c>
    </row>
    <row r="334" spans="1:5" x14ac:dyDescent="0.25">
      <c r="A334" s="42" t="s">
        <v>501</v>
      </c>
      <c r="B334" s="40">
        <v>6274913377</v>
      </c>
      <c r="C334" s="40">
        <v>5580584103</v>
      </c>
      <c r="D334" s="40">
        <v>2920860263.5</v>
      </c>
      <c r="E334" s="41">
        <f t="shared" si="17"/>
        <v>0.46548216493411521</v>
      </c>
    </row>
    <row r="335" spans="1:5" x14ac:dyDescent="0.25">
      <c r="A335" s="42" t="s">
        <v>529</v>
      </c>
      <c r="B335" s="40">
        <v>165429734</v>
      </c>
      <c r="C335" s="40">
        <v>141543420</v>
      </c>
      <c r="D335" s="40">
        <v>70025085.359999999</v>
      </c>
      <c r="E335" s="41">
        <f t="shared" si="17"/>
        <v>0.42329201448150788</v>
      </c>
    </row>
    <row r="336" spans="1:5" x14ac:dyDescent="0.25">
      <c r="A336" s="42" t="s">
        <v>547</v>
      </c>
      <c r="B336" s="40">
        <v>53158212</v>
      </c>
      <c r="C336" s="40">
        <v>50266141</v>
      </c>
      <c r="D336" s="40">
        <v>24244231</v>
      </c>
      <c r="E336" s="41">
        <f t="shared" si="17"/>
        <v>0.45607687105804084</v>
      </c>
    </row>
    <row r="337" spans="1:5" x14ac:dyDescent="0.25">
      <c r="A337" s="42" t="s">
        <v>618</v>
      </c>
      <c r="B337" s="40">
        <v>357216949</v>
      </c>
      <c r="C337" s="40">
        <v>192032322</v>
      </c>
      <c r="D337" s="40">
        <v>47525912</v>
      </c>
      <c r="E337" s="41">
        <f t="shared" si="17"/>
        <v>0.13304495246668713</v>
      </c>
    </row>
    <row r="338" spans="1:5" x14ac:dyDescent="0.25">
      <c r="A338" s="39" t="s">
        <v>593</v>
      </c>
      <c r="B338" s="40">
        <v>226476809462</v>
      </c>
      <c r="C338" s="40">
        <v>220483412706</v>
      </c>
      <c r="D338" s="40">
        <v>93452518411.389999</v>
      </c>
      <c r="E338" s="41">
        <f t="shared" si="17"/>
        <v>0.41263614863432707</v>
      </c>
    </row>
    <row r="339" spans="1:5" x14ac:dyDescent="0.25">
      <c r="A339" s="43" t="s">
        <v>592</v>
      </c>
      <c r="B339" s="44">
        <v>226745898672</v>
      </c>
      <c r="C339" s="44">
        <v>220677353614.82001</v>
      </c>
      <c r="D339" s="44">
        <v>93602799688.949997</v>
      </c>
      <c r="E339" s="45">
        <f t="shared" si="17"/>
        <v>0.4128092293495082</v>
      </c>
    </row>
    <row r="343" spans="1:5" x14ac:dyDescent="0.25">
      <c r="A343" s="37" t="s">
        <v>1</v>
      </c>
      <c r="B343" s="37" t="s">
        <v>464</v>
      </c>
    </row>
    <row r="345" spans="1:5" x14ac:dyDescent="0.25">
      <c r="A345" s="37" t="s">
        <v>591</v>
      </c>
      <c r="B345" s="37" t="s">
        <v>608</v>
      </c>
      <c r="C345" s="37" t="s">
        <v>610</v>
      </c>
      <c r="D345" s="37" t="s">
        <v>611</v>
      </c>
      <c r="E345" s="38" t="s">
        <v>612</v>
      </c>
    </row>
    <row r="346" spans="1:5" x14ac:dyDescent="0.25">
      <c r="A346" s="39" t="s">
        <v>40</v>
      </c>
      <c r="B346" s="40">
        <v>55128090</v>
      </c>
      <c r="C346" s="40">
        <v>35042025.899999999</v>
      </c>
      <c r="D346" s="40">
        <v>34951125.299999997</v>
      </c>
      <c r="E346" s="41">
        <f>+D346/B346</f>
        <v>0.63399848062938502</v>
      </c>
    </row>
    <row r="347" spans="1:5" x14ac:dyDescent="0.25">
      <c r="A347" s="39" t="s">
        <v>30</v>
      </c>
      <c r="B347" s="40"/>
      <c r="C347" s="40"/>
      <c r="D347" s="40"/>
      <c r="E347" s="41" t="e">
        <f t="shared" ref="E347:E358" si="18">+D347/B347</f>
        <v>#DIV/0!</v>
      </c>
    </row>
    <row r="348" spans="1:5" x14ac:dyDescent="0.25">
      <c r="A348" s="42" t="s">
        <v>508</v>
      </c>
      <c r="B348" s="40">
        <v>1169079374</v>
      </c>
      <c r="C348" s="40">
        <v>1157144477</v>
      </c>
      <c r="D348" s="40">
        <v>315832319</v>
      </c>
      <c r="E348" s="41">
        <f t="shared" si="18"/>
        <v>0.27015472689367626</v>
      </c>
    </row>
    <row r="349" spans="1:5" x14ac:dyDescent="0.25">
      <c r="A349" s="42" t="s">
        <v>513</v>
      </c>
      <c r="B349" s="40">
        <v>1446821920</v>
      </c>
      <c r="C349" s="40">
        <v>1197112256</v>
      </c>
      <c r="D349" s="40">
        <v>130923066</v>
      </c>
      <c r="E349" s="41">
        <f t="shared" si="18"/>
        <v>9.0490103992894991E-2</v>
      </c>
    </row>
    <row r="350" spans="1:5" x14ac:dyDescent="0.25">
      <c r="A350" s="42" t="s">
        <v>517</v>
      </c>
      <c r="B350" s="40">
        <v>665889619</v>
      </c>
      <c r="C350" s="40">
        <v>379979434.94999999</v>
      </c>
      <c r="D350" s="40">
        <v>189847631.12</v>
      </c>
      <c r="E350" s="41">
        <f t="shared" si="18"/>
        <v>0.28510375549194439</v>
      </c>
    </row>
    <row r="351" spans="1:5" x14ac:dyDescent="0.25">
      <c r="A351" s="42" t="s">
        <v>497</v>
      </c>
      <c r="B351" s="40">
        <v>891895205</v>
      </c>
      <c r="C351" s="40">
        <v>847514861</v>
      </c>
      <c r="D351" s="40">
        <v>159224982</v>
      </c>
      <c r="E351" s="41">
        <f t="shared" si="18"/>
        <v>0.17852431665444374</v>
      </c>
    </row>
    <row r="352" spans="1:5" x14ac:dyDescent="0.25">
      <c r="A352" s="42" t="s">
        <v>504</v>
      </c>
      <c r="B352" s="40">
        <v>11260895321</v>
      </c>
      <c r="C352" s="40">
        <v>11031436550</v>
      </c>
      <c r="D352" s="40">
        <v>4885889266</v>
      </c>
      <c r="E352" s="41">
        <f t="shared" si="18"/>
        <v>0.4338810660008976</v>
      </c>
    </row>
    <row r="353" spans="1:5" x14ac:dyDescent="0.25">
      <c r="A353" s="42" t="s">
        <v>501</v>
      </c>
      <c r="B353" s="40">
        <v>1846559640</v>
      </c>
      <c r="C353" s="40">
        <v>1809720674</v>
      </c>
      <c r="D353" s="40">
        <v>865722081</v>
      </c>
      <c r="E353" s="41">
        <f t="shared" si="18"/>
        <v>0.46882974275339406</v>
      </c>
    </row>
    <row r="354" spans="1:5" x14ac:dyDescent="0.25">
      <c r="A354" s="42" t="s">
        <v>529</v>
      </c>
      <c r="B354" s="40">
        <v>99306293</v>
      </c>
      <c r="C354" s="40">
        <v>81180802</v>
      </c>
      <c r="D354" s="40">
        <v>40936851</v>
      </c>
      <c r="E354" s="41">
        <f t="shared" si="18"/>
        <v>0.41222816564102338</v>
      </c>
    </row>
    <row r="355" spans="1:5" x14ac:dyDescent="0.25">
      <c r="A355" s="42" t="s">
        <v>547</v>
      </c>
      <c r="B355" s="40">
        <v>50701580</v>
      </c>
      <c r="C355" s="40">
        <v>49048841</v>
      </c>
      <c r="D355" s="40">
        <v>23269241</v>
      </c>
      <c r="E355" s="41">
        <f t="shared" si="18"/>
        <v>0.45894508612946577</v>
      </c>
    </row>
    <row r="356" spans="1:5" x14ac:dyDescent="0.25">
      <c r="A356" s="42" t="s">
        <v>618</v>
      </c>
      <c r="B356" s="40">
        <v>169792342</v>
      </c>
      <c r="C356" s="40">
        <v>78889177</v>
      </c>
      <c r="D356" s="40">
        <v>38717812</v>
      </c>
      <c r="E356" s="41">
        <f t="shared" si="18"/>
        <v>0.22803037842542981</v>
      </c>
    </row>
    <row r="357" spans="1:5" x14ac:dyDescent="0.25">
      <c r="A357" s="39" t="s">
        <v>593</v>
      </c>
      <c r="B357" s="40">
        <v>17600941294</v>
      </c>
      <c r="C357" s="40">
        <v>16632027072.950001</v>
      </c>
      <c r="D357" s="40">
        <v>6650363249.1199999</v>
      </c>
      <c r="E357" s="41">
        <f t="shared" si="18"/>
        <v>0.37784134030303529</v>
      </c>
    </row>
    <row r="358" spans="1:5" x14ac:dyDescent="0.25">
      <c r="A358" s="43" t="s">
        <v>592</v>
      </c>
      <c r="B358" s="44">
        <v>17656069384</v>
      </c>
      <c r="C358" s="44">
        <v>16667069098.85</v>
      </c>
      <c r="D358" s="44">
        <v>6685314374.4200001</v>
      </c>
      <c r="E358" s="45">
        <f t="shared" si="18"/>
        <v>0.3786411476428756</v>
      </c>
    </row>
    <row r="362" spans="1:5" x14ac:dyDescent="0.25">
      <c r="A362" s="37" t="s">
        <v>1</v>
      </c>
      <c r="B362" s="37" t="s">
        <v>427</v>
      </c>
    </row>
    <row r="364" spans="1:5" x14ac:dyDescent="0.25">
      <c r="A364" s="37" t="s">
        <v>591</v>
      </c>
      <c r="B364" s="37" t="s">
        <v>608</v>
      </c>
      <c r="C364" s="37" t="s">
        <v>610</v>
      </c>
      <c r="D364" s="37" t="s">
        <v>611</v>
      </c>
      <c r="E364" s="38" t="s">
        <v>612</v>
      </c>
    </row>
    <row r="365" spans="1:5" x14ac:dyDescent="0.25">
      <c r="A365" s="39" t="s">
        <v>40</v>
      </c>
      <c r="B365" s="40">
        <v>441459210</v>
      </c>
      <c r="C365" s="40">
        <v>352672866.01999998</v>
      </c>
      <c r="D365" s="40">
        <v>218770970.59</v>
      </c>
      <c r="E365" s="41">
        <f>+D365/B365</f>
        <v>0.49556327206311995</v>
      </c>
    </row>
    <row r="366" spans="1:5" x14ac:dyDescent="0.25">
      <c r="A366" s="39" t="s">
        <v>30</v>
      </c>
      <c r="B366" s="40"/>
      <c r="C366" s="40"/>
      <c r="D366" s="40"/>
      <c r="E366" s="41" t="e">
        <f t="shared" ref="E366:E377" si="19">+D366/B366</f>
        <v>#DIV/0!</v>
      </c>
    </row>
    <row r="367" spans="1:5" x14ac:dyDescent="0.25">
      <c r="A367" s="42" t="s">
        <v>508</v>
      </c>
      <c r="B367" s="40">
        <v>4007455656</v>
      </c>
      <c r="C367" s="40">
        <v>3998356747</v>
      </c>
      <c r="D367" s="40">
        <v>1552700220</v>
      </c>
      <c r="E367" s="41">
        <f t="shared" si="19"/>
        <v>0.38745287615978552</v>
      </c>
    </row>
    <row r="368" spans="1:5" x14ac:dyDescent="0.25">
      <c r="A368" s="42" t="s">
        <v>513</v>
      </c>
      <c r="B368" s="40">
        <v>1372594733</v>
      </c>
      <c r="C368" s="40">
        <v>1368790614</v>
      </c>
      <c r="D368" s="40">
        <v>136475753</v>
      </c>
      <c r="E368" s="41">
        <f t="shared" si="19"/>
        <v>9.9429022798093458E-2</v>
      </c>
    </row>
    <row r="369" spans="1:5" x14ac:dyDescent="0.25">
      <c r="A369" s="42" t="s">
        <v>517</v>
      </c>
      <c r="B369" s="40">
        <v>1203608317</v>
      </c>
      <c r="C369" s="40">
        <v>1083094583</v>
      </c>
      <c r="D369" s="40">
        <v>609661738</v>
      </c>
      <c r="E369" s="41">
        <f t="shared" si="19"/>
        <v>0.5065283526119071</v>
      </c>
    </row>
    <row r="370" spans="1:5" x14ac:dyDescent="0.25">
      <c r="A370" s="42" t="s">
        <v>497</v>
      </c>
      <c r="B370" s="40">
        <v>882771385</v>
      </c>
      <c r="C370" s="40">
        <v>879208373</v>
      </c>
      <c r="D370" s="40">
        <v>149939074</v>
      </c>
      <c r="E370" s="41">
        <f t="shared" si="19"/>
        <v>0.16985040130180476</v>
      </c>
    </row>
    <row r="371" spans="1:5" x14ac:dyDescent="0.25">
      <c r="A371" s="42" t="s">
        <v>504</v>
      </c>
      <c r="B371" s="40">
        <v>101560823039</v>
      </c>
      <c r="C371" s="40">
        <v>101099969502</v>
      </c>
      <c r="D371" s="40">
        <v>50146321445</v>
      </c>
      <c r="E371" s="41">
        <f t="shared" si="19"/>
        <v>0.49375654848467992</v>
      </c>
    </row>
    <row r="372" spans="1:5" x14ac:dyDescent="0.25">
      <c r="A372" s="42" t="s">
        <v>501</v>
      </c>
      <c r="B372" s="40">
        <v>13259540117</v>
      </c>
      <c r="C372" s="40">
        <v>13113360176</v>
      </c>
      <c r="D372" s="40">
        <v>5858756785</v>
      </c>
      <c r="E372" s="41">
        <f t="shared" si="19"/>
        <v>0.44185218592072534</v>
      </c>
    </row>
    <row r="373" spans="1:5" x14ac:dyDescent="0.25">
      <c r="A373" s="42" t="s">
        <v>529</v>
      </c>
      <c r="B373" s="40">
        <v>169922647</v>
      </c>
      <c r="C373" s="40">
        <v>158684928</v>
      </c>
      <c r="D373" s="40">
        <v>78728631</v>
      </c>
      <c r="E373" s="41">
        <f t="shared" si="19"/>
        <v>0.46332041308184185</v>
      </c>
    </row>
    <row r="374" spans="1:5" x14ac:dyDescent="0.25">
      <c r="A374" s="42" t="s">
        <v>547</v>
      </c>
      <c r="B374" s="40">
        <v>37088121</v>
      </c>
      <c r="C374" s="40">
        <v>34584563</v>
      </c>
      <c r="D374" s="40">
        <v>16503230</v>
      </c>
      <c r="E374" s="41">
        <f t="shared" si="19"/>
        <v>0.4449734727731286</v>
      </c>
    </row>
    <row r="375" spans="1:5" x14ac:dyDescent="0.25">
      <c r="A375" s="42" t="s">
        <v>618</v>
      </c>
      <c r="B375" s="40">
        <v>270931869</v>
      </c>
      <c r="C375" s="40">
        <v>128492234</v>
      </c>
      <c r="D375" s="40">
        <v>54744931</v>
      </c>
      <c r="E375" s="41">
        <f t="shared" si="19"/>
        <v>0.20206161498114494</v>
      </c>
    </row>
    <row r="376" spans="1:5" x14ac:dyDescent="0.25">
      <c r="A376" s="39" t="s">
        <v>593</v>
      </c>
      <c r="B376" s="40">
        <v>122764735884</v>
      </c>
      <c r="C376" s="40">
        <v>121864541720</v>
      </c>
      <c r="D376" s="40">
        <v>58603831807</v>
      </c>
      <c r="E376" s="41">
        <f t="shared" si="19"/>
        <v>0.47736698478604289</v>
      </c>
    </row>
    <row r="377" spans="1:5" x14ac:dyDescent="0.25">
      <c r="A377" s="43" t="s">
        <v>592</v>
      </c>
      <c r="B377" s="44">
        <v>123206195094</v>
      </c>
      <c r="C377" s="44">
        <v>122217214586.02</v>
      </c>
      <c r="D377" s="44">
        <v>58822602777.589996</v>
      </c>
      <c r="E377" s="45">
        <f t="shared" si="19"/>
        <v>0.47743218376893604</v>
      </c>
    </row>
    <row r="381" spans="1:5" x14ac:dyDescent="0.25">
      <c r="A381" s="37" t="s">
        <v>1</v>
      </c>
      <c r="B381" s="37" t="s">
        <v>431</v>
      </c>
    </row>
    <row r="383" spans="1:5" x14ac:dyDescent="0.25">
      <c r="A383" s="37" t="s">
        <v>591</v>
      </c>
      <c r="B383" s="37" t="s">
        <v>608</v>
      </c>
      <c r="C383" s="37" t="s">
        <v>610</v>
      </c>
      <c r="D383" s="37" t="s">
        <v>611</v>
      </c>
      <c r="E383" s="38" t="s">
        <v>612</v>
      </c>
    </row>
    <row r="384" spans="1:5" x14ac:dyDescent="0.25">
      <c r="A384" s="39" t="s">
        <v>40</v>
      </c>
      <c r="B384" s="40">
        <v>430020002</v>
      </c>
      <c r="C384" s="40">
        <v>282956119.27999997</v>
      </c>
      <c r="D384" s="40">
        <v>218608637.66</v>
      </c>
      <c r="E384" s="41">
        <f>+D384/B384</f>
        <v>0.50836853319209085</v>
      </c>
    </row>
    <row r="385" spans="1:5" x14ac:dyDescent="0.25">
      <c r="A385" s="39" t="s">
        <v>30</v>
      </c>
      <c r="B385" s="40"/>
      <c r="C385" s="40"/>
      <c r="D385" s="40"/>
      <c r="E385" s="41" t="e">
        <f t="shared" ref="E385:E396" si="20">+D385/B385</f>
        <v>#DIV/0!</v>
      </c>
    </row>
    <row r="386" spans="1:5" x14ac:dyDescent="0.25">
      <c r="A386" s="42" t="s">
        <v>508</v>
      </c>
      <c r="B386" s="40">
        <v>2153178210</v>
      </c>
      <c r="C386" s="40">
        <v>2141025783</v>
      </c>
      <c r="D386" s="40">
        <v>538654869</v>
      </c>
      <c r="E386" s="41">
        <f t="shared" si="20"/>
        <v>0.25016734169904126</v>
      </c>
    </row>
    <row r="387" spans="1:5" x14ac:dyDescent="0.25">
      <c r="A387" s="42" t="s">
        <v>513</v>
      </c>
      <c r="B387" s="40">
        <v>3530017780</v>
      </c>
      <c r="C387" s="40">
        <v>3526459767</v>
      </c>
      <c r="D387" s="40">
        <v>190984691</v>
      </c>
      <c r="E387" s="41">
        <f t="shared" si="20"/>
        <v>5.4103039390356836E-2</v>
      </c>
    </row>
    <row r="388" spans="1:5" x14ac:dyDescent="0.25">
      <c r="A388" s="42" t="s">
        <v>517</v>
      </c>
      <c r="B388" s="40">
        <v>727569857</v>
      </c>
      <c r="C388" s="40">
        <v>556812222</v>
      </c>
      <c r="D388" s="40">
        <v>295068143.90999997</v>
      </c>
      <c r="E388" s="41">
        <f t="shared" si="20"/>
        <v>0.40555300782616116</v>
      </c>
    </row>
    <row r="389" spans="1:5" x14ac:dyDescent="0.25">
      <c r="A389" s="42" t="s">
        <v>497</v>
      </c>
      <c r="B389" s="40">
        <v>3168463700</v>
      </c>
      <c r="C389" s="40">
        <v>3139016215</v>
      </c>
      <c r="D389" s="40">
        <v>401860278</v>
      </c>
      <c r="E389" s="41">
        <f t="shared" si="20"/>
        <v>0.12683127094055077</v>
      </c>
    </row>
    <row r="390" spans="1:5" x14ac:dyDescent="0.25">
      <c r="A390" s="42" t="s">
        <v>504</v>
      </c>
      <c r="B390" s="40">
        <v>169211300373</v>
      </c>
      <c r="C390" s="40">
        <v>166123057980</v>
      </c>
      <c r="D390" s="40">
        <v>80011049765</v>
      </c>
      <c r="E390" s="41">
        <f t="shared" si="20"/>
        <v>0.47284696464496212</v>
      </c>
    </row>
    <row r="391" spans="1:5" x14ac:dyDescent="0.25">
      <c r="A391" s="42" t="s">
        <v>501</v>
      </c>
      <c r="B391" s="40">
        <v>7064525423</v>
      </c>
      <c r="C391" s="40">
        <v>6889358003</v>
      </c>
      <c r="D391" s="40">
        <v>3388029011</v>
      </c>
      <c r="E391" s="41">
        <f t="shared" si="20"/>
        <v>0.47958338432325293</v>
      </c>
    </row>
    <row r="392" spans="1:5" x14ac:dyDescent="0.25">
      <c r="A392" s="42" t="s">
        <v>529</v>
      </c>
      <c r="B392" s="40">
        <v>117112892</v>
      </c>
      <c r="C392" s="40">
        <v>105386373</v>
      </c>
      <c r="D392" s="40">
        <v>45178766</v>
      </c>
      <c r="E392" s="41">
        <f t="shared" si="20"/>
        <v>0.38577107292338064</v>
      </c>
    </row>
    <row r="393" spans="1:5" x14ac:dyDescent="0.25">
      <c r="A393" s="42" t="s">
        <v>547</v>
      </c>
      <c r="B393" s="40">
        <v>89300212</v>
      </c>
      <c r="C393" s="40">
        <v>83901206</v>
      </c>
      <c r="D393" s="40">
        <v>38583453</v>
      </c>
      <c r="E393" s="41">
        <f t="shared" si="20"/>
        <v>0.4320645173832286</v>
      </c>
    </row>
    <row r="394" spans="1:5" x14ac:dyDescent="0.25">
      <c r="A394" s="42" t="s">
        <v>618</v>
      </c>
      <c r="B394" s="40">
        <v>607153151</v>
      </c>
      <c r="C394" s="40">
        <v>200963085</v>
      </c>
      <c r="D394" s="40">
        <v>55756406</v>
      </c>
      <c r="E394" s="41">
        <f t="shared" si="20"/>
        <v>9.1832523487965889E-2</v>
      </c>
    </row>
    <row r="395" spans="1:5" x14ac:dyDescent="0.25">
      <c r="A395" s="39" t="s">
        <v>593</v>
      </c>
      <c r="B395" s="40">
        <v>186668621598</v>
      </c>
      <c r="C395" s="40">
        <v>182765980634</v>
      </c>
      <c r="D395" s="40">
        <v>84965165382.910004</v>
      </c>
      <c r="E395" s="41">
        <f t="shared" si="20"/>
        <v>0.45516576195589337</v>
      </c>
    </row>
    <row r="396" spans="1:5" x14ac:dyDescent="0.25">
      <c r="A396" s="43" t="s">
        <v>592</v>
      </c>
      <c r="B396" s="44">
        <v>187098641600</v>
      </c>
      <c r="C396" s="44">
        <v>183048936753.28</v>
      </c>
      <c r="D396" s="44">
        <v>85183774020.570007</v>
      </c>
      <c r="E396" s="45">
        <f t="shared" si="20"/>
        <v>0.4552880410681186</v>
      </c>
    </row>
    <row r="400" spans="1:5" x14ac:dyDescent="0.25">
      <c r="A400" s="37" t="s">
        <v>1</v>
      </c>
      <c r="B400" s="37" t="s">
        <v>433</v>
      </c>
    </row>
    <row r="402" spans="1:5" x14ac:dyDescent="0.25">
      <c r="A402" s="37" t="s">
        <v>591</v>
      </c>
      <c r="B402" s="37" t="s">
        <v>608</v>
      </c>
      <c r="C402" s="37" t="s">
        <v>610</v>
      </c>
      <c r="D402" s="37" t="s">
        <v>611</v>
      </c>
      <c r="E402" s="38" t="s">
        <v>612</v>
      </c>
    </row>
    <row r="403" spans="1:5" x14ac:dyDescent="0.25">
      <c r="A403" s="39" t="s">
        <v>40</v>
      </c>
      <c r="B403" s="40">
        <v>241912833</v>
      </c>
      <c r="C403" s="40">
        <v>132430156</v>
      </c>
      <c r="D403" s="40">
        <v>110403195.53</v>
      </c>
      <c r="E403" s="41">
        <f>+D403/B403</f>
        <v>0.45637593574872481</v>
      </c>
    </row>
    <row r="404" spans="1:5" x14ac:dyDescent="0.25">
      <c r="A404" s="39" t="s">
        <v>30</v>
      </c>
      <c r="B404" s="40"/>
      <c r="C404" s="40"/>
      <c r="D404" s="40"/>
      <c r="E404" s="41" t="e">
        <f t="shared" ref="E404:E415" si="21">+D404/B404</f>
        <v>#DIV/0!</v>
      </c>
    </row>
    <row r="405" spans="1:5" x14ac:dyDescent="0.25">
      <c r="A405" s="42" t="s">
        <v>508</v>
      </c>
      <c r="B405" s="40">
        <v>3671932333</v>
      </c>
      <c r="C405" s="40">
        <v>3661326104</v>
      </c>
      <c r="D405" s="40">
        <v>1027101189</v>
      </c>
      <c r="E405" s="41">
        <f t="shared" si="21"/>
        <v>0.27971680735217952</v>
      </c>
    </row>
    <row r="406" spans="1:5" x14ac:dyDescent="0.25">
      <c r="A406" s="42" t="s">
        <v>513</v>
      </c>
      <c r="B406" s="40">
        <v>1649931560</v>
      </c>
      <c r="C406" s="40">
        <v>1622536410</v>
      </c>
      <c r="D406" s="40">
        <v>108190057</v>
      </c>
      <c r="E406" s="41">
        <f t="shared" si="21"/>
        <v>6.5572451380953037E-2</v>
      </c>
    </row>
    <row r="407" spans="1:5" x14ac:dyDescent="0.25">
      <c r="A407" s="42" t="s">
        <v>517</v>
      </c>
      <c r="B407" s="40">
        <v>1445047251</v>
      </c>
      <c r="C407" s="40">
        <v>1329846814</v>
      </c>
      <c r="D407" s="40">
        <v>727988300.36000001</v>
      </c>
      <c r="E407" s="41">
        <f t="shared" si="21"/>
        <v>0.50378165825111831</v>
      </c>
    </row>
    <row r="408" spans="1:5" x14ac:dyDescent="0.25">
      <c r="A408" s="42" t="s">
        <v>497</v>
      </c>
      <c r="B408" s="40">
        <v>3329575959</v>
      </c>
      <c r="C408" s="40">
        <v>3293277868</v>
      </c>
      <c r="D408" s="40">
        <v>437003865</v>
      </c>
      <c r="E408" s="41">
        <f t="shared" si="21"/>
        <v>0.13124910510563906</v>
      </c>
    </row>
    <row r="409" spans="1:5" x14ac:dyDescent="0.25">
      <c r="A409" s="42" t="s">
        <v>504</v>
      </c>
      <c r="B409" s="40">
        <v>59341825835</v>
      </c>
      <c r="C409" s="40">
        <v>56918643642</v>
      </c>
      <c r="D409" s="40">
        <v>29005982833</v>
      </c>
      <c r="E409" s="41">
        <f t="shared" si="21"/>
        <v>0.48879491698909233</v>
      </c>
    </row>
    <row r="410" spans="1:5" x14ac:dyDescent="0.25">
      <c r="A410" s="42" t="s">
        <v>501</v>
      </c>
      <c r="B410" s="40">
        <v>20003624229</v>
      </c>
      <c r="C410" s="40">
        <v>19689287321</v>
      </c>
      <c r="D410" s="40">
        <v>8983256607</v>
      </c>
      <c r="E410" s="41">
        <f t="shared" si="21"/>
        <v>0.44908145164897856</v>
      </c>
    </row>
    <row r="411" spans="1:5" x14ac:dyDescent="0.25">
      <c r="A411" s="42" t="s">
        <v>529</v>
      </c>
      <c r="B411" s="40">
        <v>184580026</v>
      </c>
      <c r="C411" s="40">
        <v>178253019</v>
      </c>
      <c r="D411" s="40">
        <v>75119510</v>
      </c>
      <c r="E411" s="41">
        <f t="shared" si="21"/>
        <v>0.40697529211530181</v>
      </c>
    </row>
    <row r="412" spans="1:5" x14ac:dyDescent="0.25">
      <c r="A412" s="42" t="s">
        <v>547</v>
      </c>
      <c r="B412" s="40">
        <v>70563975</v>
      </c>
      <c r="C412" s="40">
        <v>68058244</v>
      </c>
      <c r="D412" s="40">
        <v>31736671</v>
      </c>
      <c r="E412" s="41">
        <f t="shared" si="21"/>
        <v>0.44975741516829232</v>
      </c>
    </row>
    <row r="413" spans="1:5" x14ac:dyDescent="0.25">
      <c r="A413" s="42" t="s">
        <v>618</v>
      </c>
      <c r="B413" s="40">
        <v>286477630</v>
      </c>
      <c r="C413" s="40">
        <v>134075367</v>
      </c>
      <c r="D413" s="40">
        <v>43995001</v>
      </c>
      <c r="E413" s="41">
        <f t="shared" si="21"/>
        <v>0.15357220387504603</v>
      </c>
    </row>
    <row r="414" spans="1:5" x14ac:dyDescent="0.25">
      <c r="A414" s="39" t="s">
        <v>593</v>
      </c>
      <c r="B414" s="40">
        <v>89983558798</v>
      </c>
      <c r="C414" s="40">
        <v>86895304789</v>
      </c>
      <c r="D414" s="40">
        <v>40440374033.360001</v>
      </c>
      <c r="E414" s="41">
        <f t="shared" si="21"/>
        <v>0.44941958924010506</v>
      </c>
    </row>
    <row r="415" spans="1:5" x14ac:dyDescent="0.25">
      <c r="A415" s="43" t="s">
        <v>592</v>
      </c>
      <c r="B415" s="44">
        <v>90225471631</v>
      </c>
      <c r="C415" s="44">
        <v>87027734945</v>
      </c>
      <c r="D415" s="44">
        <v>40550777228.889999</v>
      </c>
      <c r="E415" s="45">
        <f t="shared" si="21"/>
        <v>0.44943824061937532</v>
      </c>
    </row>
    <row r="419" spans="1:5" x14ac:dyDescent="0.25">
      <c r="A419" s="37" t="s">
        <v>1</v>
      </c>
      <c r="B419" s="37" t="s">
        <v>435</v>
      </c>
    </row>
    <row r="421" spans="1:5" x14ac:dyDescent="0.25">
      <c r="A421" s="37" t="s">
        <v>591</v>
      </c>
      <c r="B421" s="37" t="s">
        <v>608</v>
      </c>
      <c r="C421" s="37" t="s">
        <v>610</v>
      </c>
      <c r="D421" s="37" t="s">
        <v>611</v>
      </c>
      <c r="E421" s="38" t="s">
        <v>612</v>
      </c>
    </row>
    <row r="422" spans="1:5" x14ac:dyDescent="0.25">
      <c r="A422" s="39" t="s">
        <v>40</v>
      </c>
      <c r="B422" s="40">
        <v>288681173</v>
      </c>
      <c r="C422" s="40">
        <v>198988195.63</v>
      </c>
      <c r="D422" s="40">
        <v>149563601.16</v>
      </c>
      <c r="E422" s="41">
        <f>+D422/B422</f>
        <v>0.51809267506336476</v>
      </c>
    </row>
    <row r="423" spans="1:5" x14ac:dyDescent="0.25">
      <c r="A423" s="39" t="s">
        <v>30</v>
      </c>
      <c r="B423" s="40"/>
      <c r="C423" s="40"/>
      <c r="D423" s="40"/>
      <c r="E423" s="41" t="e">
        <f t="shared" ref="E423:E434" si="22">+D423/B423</f>
        <v>#DIV/0!</v>
      </c>
    </row>
    <row r="424" spans="1:5" x14ac:dyDescent="0.25">
      <c r="A424" s="42" t="s">
        <v>508</v>
      </c>
      <c r="B424" s="40">
        <v>4221083981</v>
      </c>
      <c r="C424" s="40">
        <v>3746247254</v>
      </c>
      <c r="D424" s="40">
        <v>667890647</v>
      </c>
      <c r="E424" s="41">
        <f t="shared" si="22"/>
        <v>0.15822728237730363</v>
      </c>
    </row>
    <row r="425" spans="1:5" x14ac:dyDescent="0.25">
      <c r="A425" s="42" t="s">
        <v>513</v>
      </c>
      <c r="B425" s="40">
        <v>4973105420</v>
      </c>
      <c r="C425" s="40">
        <v>4173410689</v>
      </c>
      <c r="D425" s="40">
        <v>437647249</v>
      </c>
      <c r="E425" s="41">
        <f t="shared" si="22"/>
        <v>8.8002809520173017E-2</v>
      </c>
    </row>
    <row r="426" spans="1:5" x14ac:dyDescent="0.25">
      <c r="A426" s="42" t="s">
        <v>517</v>
      </c>
      <c r="B426" s="40">
        <v>1416457909</v>
      </c>
      <c r="C426" s="40">
        <v>1252942926.29</v>
      </c>
      <c r="D426" s="40">
        <v>666597476.28999996</v>
      </c>
      <c r="E426" s="41">
        <f t="shared" si="22"/>
        <v>0.47060874315750667</v>
      </c>
    </row>
    <row r="427" spans="1:5" x14ac:dyDescent="0.25">
      <c r="A427" s="42" t="s">
        <v>497</v>
      </c>
      <c r="B427" s="40">
        <v>3829371791</v>
      </c>
      <c r="C427" s="40">
        <v>3809181253</v>
      </c>
      <c r="D427" s="40">
        <v>669800414</v>
      </c>
      <c r="E427" s="41">
        <f t="shared" si="22"/>
        <v>0.17491130413980741</v>
      </c>
    </row>
    <row r="428" spans="1:5" x14ac:dyDescent="0.25">
      <c r="A428" s="42" t="s">
        <v>504</v>
      </c>
      <c r="B428" s="40">
        <v>149262257029</v>
      </c>
      <c r="C428" s="40">
        <v>145527070694</v>
      </c>
      <c r="D428" s="40">
        <v>71007850278</v>
      </c>
      <c r="E428" s="41">
        <f t="shared" si="22"/>
        <v>0.47572542243015903</v>
      </c>
    </row>
    <row r="429" spans="1:5" x14ac:dyDescent="0.25">
      <c r="A429" s="42" t="s">
        <v>501</v>
      </c>
      <c r="B429" s="40">
        <v>24754117426</v>
      </c>
      <c r="C429" s="40">
        <v>24459866210</v>
      </c>
      <c r="D429" s="40">
        <v>10753566585</v>
      </c>
      <c r="E429" s="41">
        <f t="shared" si="22"/>
        <v>0.43441526918286344</v>
      </c>
    </row>
    <row r="430" spans="1:5" x14ac:dyDescent="0.25">
      <c r="A430" s="42" t="s">
        <v>529</v>
      </c>
      <c r="B430" s="40">
        <v>246201740</v>
      </c>
      <c r="C430" s="40">
        <v>229030836</v>
      </c>
      <c r="D430" s="40">
        <v>111853704</v>
      </c>
      <c r="E430" s="41">
        <f t="shared" si="22"/>
        <v>0.45431727655539722</v>
      </c>
    </row>
    <row r="431" spans="1:5" x14ac:dyDescent="0.25">
      <c r="A431" s="42" t="s">
        <v>547</v>
      </c>
      <c r="B431" s="40">
        <v>104583486</v>
      </c>
      <c r="C431" s="40">
        <v>99919767</v>
      </c>
      <c r="D431" s="40">
        <v>49885167</v>
      </c>
      <c r="E431" s="41">
        <f t="shared" si="22"/>
        <v>0.47698894833167066</v>
      </c>
    </row>
    <row r="432" spans="1:5" x14ac:dyDescent="0.25">
      <c r="A432" s="42" t="s">
        <v>618</v>
      </c>
      <c r="B432" s="40">
        <v>718443729</v>
      </c>
      <c r="C432" s="40">
        <v>221475386</v>
      </c>
      <c r="D432" s="40">
        <v>66809567</v>
      </c>
      <c r="E432" s="41">
        <f t="shared" si="22"/>
        <v>9.299206646704547E-2</v>
      </c>
    </row>
    <row r="433" spans="1:5" x14ac:dyDescent="0.25">
      <c r="A433" s="39" t="s">
        <v>593</v>
      </c>
      <c r="B433" s="40">
        <v>189525622511</v>
      </c>
      <c r="C433" s="40">
        <v>183519145015.29001</v>
      </c>
      <c r="D433" s="40">
        <v>84431901087.289993</v>
      </c>
      <c r="E433" s="41">
        <f t="shared" si="22"/>
        <v>0.44549069391601442</v>
      </c>
    </row>
    <row r="434" spans="1:5" x14ac:dyDescent="0.25">
      <c r="A434" s="43" t="s">
        <v>592</v>
      </c>
      <c r="B434" s="44">
        <v>189814303684</v>
      </c>
      <c r="C434" s="44">
        <v>183718133210.92001</v>
      </c>
      <c r="D434" s="44">
        <v>84581464688.449997</v>
      </c>
      <c r="E434" s="45">
        <f t="shared" si="22"/>
        <v>0.44560111143815562</v>
      </c>
    </row>
    <row r="438" spans="1:5" x14ac:dyDescent="0.25">
      <c r="A438" s="37" t="s">
        <v>1</v>
      </c>
      <c r="B438" s="37" t="s">
        <v>437</v>
      </c>
    </row>
    <row r="440" spans="1:5" x14ac:dyDescent="0.25">
      <c r="A440" s="37" t="s">
        <v>591</v>
      </c>
      <c r="B440" s="37" t="s">
        <v>608</v>
      </c>
      <c r="C440" s="37" t="s">
        <v>610</v>
      </c>
      <c r="D440" s="37" t="s">
        <v>611</v>
      </c>
      <c r="E440" s="38" t="s">
        <v>612</v>
      </c>
    </row>
    <row r="441" spans="1:5" x14ac:dyDescent="0.25">
      <c r="A441" s="39" t="s">
        <v>40</v>
      </c>
      <c r="B441" s="40">
        <v>462669111</v>
      </c>
      <c r="C441" s="40">
        <v>348354483.50999999</v>
      </c>
      <c r="D441" s="40">
        <v>299474884.31999993</v>
      </c>
      <c r="E441" s="41">
        <f>+D441/B441</f>
        <v>0.64727658968355017</v>
      </c>
    </row>
    <row r="442" spans="1:5" x14ac:dyDescent="0.25">
      <c r="A442" s="39" t="s">
        <v>30</v>
      </c>
      <c r="B442" s="40"/>
      <c r="C442" s="40"/>
      <c r="D442" s="40"/>
      <c r="E442" s="41" t="e">
        <f t="shared" ref="E442:E453" si="23">+D442/B442</f>
        <v>#DIV/0!</v>
      </c>
    </row>
    <row r="443" spans="1:5" x14ac:dyDescent="0.25">
      <c r="A443" s="42" t="s">
        <v>508</v>
      </c>
      <c r="B443" s="40">
        <v>3397331644</v>
      </c>
      <c r="C443" s="40">
        <v>3380416868</v>
      </c>
      <c r="D443" s="40">
        <v>879359905</v>
      </c>
      <c r="E443" s="41">
        <f t="shared" si="23"/>
        <v>0.25883840529759006</v>
      </c>
    </row>
    <row r="444" spans="1:5" x14ac:dyDescent="0.25">
      <c r="A444" s="42" t="s">
        <v>513</v>
      </c>
      <c r="B444" s="40">
        <v>2568978260</v>
      </c>
      <c r="C444" s="40">
        <v>2425572936</v>
      </c>
      <c r="D444" s="40">
        <v>108001553</v>
      </c>
      <c r="E444" s="41">
        <f t="shared" si="23"/>
        <v>4.2040664446884028E-2</v>
      </c>
    </row>
    <row r="445" spans="1:5" x14ac:dyDescent="0.25">
      <c r="A445" s="42" t="s">
        <v>517</v>
      </c>
      <c r="B445" s="40">
        <v>704202572</v>
      </c>
      <c r="C445" s="40">
        <v>584412171</v>
      </c>
      <c r="D445" s="40">
        <v>335101344</v>
      </c>
      <c r="E445" s="41">
        <f t="shared" si="23"/>
        <v>0.47585930146247746</v>
      </c>
    </row>
    <row r="446" spans="1:5" x14ac:dyDescent="0.25">
      <c r="A446" s="42" t="s">
        <v>497</v>
      </c>
      <c r="B446" s="40">
        <v>1652228677</v>
      </c>
      <c r="C446" s="40">
        <v>1645224279</v>
      </c>
      <c r="D446" s="40">
        <v>163374816</v>
      </c>
      <c r="E446" s="41">
        <f t="shared" si="23"/>
        <v>9.8881479467263847E-2</v>
      </c>
    </row>
    <row r="447" spans="1:5" x14ac:dyDescent="0.25">
      <c r="A447" s="42" t="s">
        <v>504</v>
      </c>
      <c r="B447" s="40">
        <v>100445221843</v>
      </c>
      <c r="C447" s="40">
        <v>100031263314</v>
      </c>
      <c r="D447" s="40">
        <v>49021532365</v>
      </c>
      <c r="E447" s="41">
        <f t="shared" si="23"/>
        <v>0.48804245205035901</v>
      </c>
    </row>
    <row r="448" spans="1:5" x14ac:dyDescent="0.25">
      <c r="A448" s="42" t="s">
        <v>501</v>
      </c>
      <c r="B448" s="40">
        <v>13543983605</v>
      </c>
      <c r="C448" s="40">
        <v>13449853120</v>
      </c>
      <c r="D448" s="40">
        <v>6165550406</v>
      </c>
      <c r="E448" s="41">
        <f t="shared" si="23"/>
        <v>0.45522429632326772</v>
      </c>
    </row>
    <row r="449" spans="1:5" x14ac:dyDescent="0.25">
      <c r="A449" s="42" t="s">
        <v>529</v>
      </c>
      <c r="B449" s="40">
        <v>134854846</v>
      </c>
      <c r="C449" s="40">
        <v>122979163</v>
      </c>
      <c r="D449" s="40">
        <v>54662847</v>
      </c>
      <c r="E449" s="41">
        <f t="shared" si="23"/>
        <v>0.40534581159953276</v>
      </c>
    </row>
    <row r="450" spans="1:5" x14ac:dyDescent="0.25">
      <c r="A450" s="42" t="s">
        <v>547</v>
      </c>
      <c r="B450" s="40">
        <v>53605901</v>
      </c>
      <c r="C450" s="40">
        <v>50266219</v>
      </c>
      <c r="D450" s="40">
        <v>27104487</v>
      </c>
      <c r="E450" s="41">
        <f t="shared" si="23"/>
        <v>0.50562506168863763</v>
      </c>
    </row>
    <row r="451" spans="1:5" x14ac:dyDescent="0.25">
      <c r="A451" s="42" t="s">
        <v>618</v>
      </c>
      <c r="B451" s="40">
        <v>554246500</v>
      </c>
      <c r="C451" s="40">
        <v>253777326</v>
      </c>
      <c r="D451" s="40">
        <v>99262938</v>
      </c>
      <c r="E451" s="41">
        <f t="shared" si="23"/>
        <v>0.1790952906333193</v>
      </c>
    </row>
    <row r="452" spans="1:5" x14ac:dyDescent="0.25">
      <c r="A452" s="39" t="s">
        <v>593</v>
      </c>
      <c r="B452" s="40">
        <v>123054653848</v>
      </c>
      <c r="C452" s="40">
        <v>121943765396</v>
      </c>
      <c r="D452" s="40">
        <v>56853950661</v>
      </c>
      <c r="E452" s="41">
        <f t="shared" si="23"/>
        <v>0.46202194620958698</v>
      </c>
    </row>
    <row r="453" spans="1:5" x14ac:dyDescent="0.25">
      <c r="A453" s="43" t="s">
        <v>592</v>
      </c>
      <c r="B453" s="44">
        <v>123517322959</v>
      </c>
      <c r="C453" s="44">
        <v>122292119879.50999</v>
      </c>
      <c r="D453" s="44">
        <v>57153425545.32</v>
      </c>
      <c r="E453" s="45">
        <f t="shared" si="23"/>
        <v>0.46271586993746094</v>
      </c>
    </row>
    <row r="457" spans="1:5" x14ac:dyDescent="0.25">
      <c r="A457" s="37" t="s">
        <v>1</v>
      </c>
      <c r="B457" s="37" t="s">
        <v>456</v>
      </c>
    </row>
    <row r="459" spans="1:5" x14ac:dyDescent="0.25">
      <c r="A459" s="37" t="s">
        <v>591</v>
      </c>
      <c r="B459" s="37" t="s">
        <v>608</v>
      </c>
      <c r="C459" s="37" t="s">
        <v>610</v>
      </c>
      <c r="D459" s="37" t="s">
        <v>611</v>
      </c>
      <c r="E459" s="38" t="s">
        <v>612</v>
      </c>
    </row>
    <row r="460" spans="1:5" x14ac:dyDescent="0.25">
      <c r="A460" s="39" t="s">
        <v>40</v>
      </c>
      <c r="B460" s="40">
        <v>190041661</v>
      </c>
      <c r="C460" s="40">
        <v>94696873</v>
      </c>
      <c r="D460" s="40">
        <v>89761524</v>
      </c>
      <c r="E460" s="41">
        <f>+D460/B460</f>
        <v>0.47232550761593267</v>
      </c>
    </row>
    <row r="461" spans="1:5" x14ac:dyDescent="0.25">
      <c r="A461" s="39" t="s">
        <v>30</v>
      </c>
      <c r="B461" s="40"/>
      <c r="C461" s="40"/>
      <c r="D461" s="40"/>
      <c r="E461" s="41" t="e">
        <f t="shared" ref="E461:E472" si="24">+D461/B461</f>
        <v>#DIV/0!</v>
      </c>
    </row>
    <row r="462" spans="1:5" x14ac:dyDescent="0.25">
      <c r="A462" s="42" t="s">
        <v>508</v>
      </c>
      <c r="B462" s="40">
        <v>3001674089</v>
      </c>
      <c r="C462" s="40">
        <v>2991753640</v>
      </c>
      <c r="D462" s="40">
        <v>834592388</v>
      </c>
      <c r="E462" s="41">
        <f t="shared" si="24"/>
        <v>0.27804230681087777</v>
      </c>
    </row>
    <row r="463" spans="1:5" x14ac:dyDescent="0.25">
      <c r="A463" s="42" t="s">
        <v>513</v>
      </c>
      <c r="B463" s="40">
        <v>2783024245</v>
      </c>
      <c r="C463" s="40">
        <v>2778019378</v>
      </c>
      <c r="D463" s="40">
        <v>320446559</v>
      </c>
      <c r="E463" s="41">
        <f t="shared" si="24"/>
        <v>0.11514328686705351</v>
      </c>
    </row>
    <row r="464" spans="1:5" x14ac:dyDescent="0.25">
      <c r="A464" s="42" t="s">
        <v>517</v>
      </c>
      <c r="B464" s="40">
        <v>802797545</v>
      </c>
      <c r="C464" s="40">
        <v>750773131</v>
      </c>
      <c r="D464" s="40">
        <v>386241473</v>
      </c>
      <c r="E464" s="41">
        <f t="shared" si="24"/>
        <v>0.4811193997859074</v>
      </c>
    </row>
    <row r="465" spans="1:5" x14ac:dyDescent="0.25">
      <c r="A465" s="42" t="s">
        <v>497</v>
      </c>
      <c r="B465" s="40">
        <v>1869293639</v>
      </c>
      <c r="C465" s="40">
        <v>1824999404</v>
      </c>
      <c r="D465" s="40">
        <v>214285730</v>
      </c>
      <c r="E465" s="41">
        <f t="shared" si="24"/>
        <v>0.11463460075466506</v>
      </c>
    </row>
    <row r="466" spans="1:5" x14ac:dyDescent="0.25">
      <c r="A466" s="42" t="s">
        <v>504</v>
      </c>
      <c r="B466" s="40">
        <v>35518094239</v>
      </c>
      <c r="C466" s="40">
        <v>34712123028</v>
      </c>
      <c r="D466" s="40">
        <v>16792114757</v>
      </c>
      <c r="E466" s="41">
        <f t="shared" si="24"/>
        <v>0.47277634447407152</v>
      </c>
    </row>
    <row r="467" spans="1:5" x14ac:dyDescent="0.25">
      <c r="A467" s="42" t="s">
        <v>501</v>
      </c>
      <c r="B467" s="40">
        <v>4308787636</v>
      </c>
      <c r="C467" s="40">
        <v>3919793075</v>
      </c>
      <c r="D467" s="40">
        <v>1993391848</v>
      </c>
      <c r="E467" s="41">
        <f t="shared" si="24"/>
        <v>0.46263404381900247</v>
      </c>
    </row>
    <row r="468" spans="1:5" x14ac:dyDescent="0.25">
      <c r="A468" s="42" t="s">
        <v>529</v>
      </c>
      <c r="B468" s="40">
        <v>162482972</v>
      </c>
      <c r="C468" s="40">
        <v>147373541</v>
      </c>
      <c r="D468" s="40">
        <v>70406244</v>
      </c>
      <c r="E468" s="41">
        <f t="shared" si="24"/>
        <v>0.43331459988311882</v>
      </c>
    </row>
    <row r="469" spans="1:5" x14ac:dyDescent="0.25">
      <c r="A469" s="42" t="s">
        <v>547</v>
      </c>
      <c r="B469" s="40">
        <v>104176327</v>
      </c>
      <c r="C469" s="40">
        <v>100352925</v>
      </c>
      <c r="D469" s="40">
        <v>48510681</v>
      </c>
      <c r="E469" s="41">
        <f t="shared" si="24"/>
        <v>0.46565935272415582</v>
      </c>
    </row>
    <row r="470" spans="1:5" x14ac:dyDescent="0.25">
      <c r="A470" s="42" t="s">
        <v>618</v>
      </c>
      <c r="B470" s="40">
        <v>364968694</v>
      </c>
      <c r="C470" s="40">
        <v>230850613</v>
      </c>
      <c r="D470" s="40">
        <v>82654115</v>
      </c>
      <c r="E470" s="41">
        <f t="shared" si="24"/>
        <v>0.22646905435675532</v>
      </c>
    </row>
    <row r="471" spans="1:5" x14ac:dyDescent="0.25">
      <c r="A471" s="39" t="s">
        <v>593</v>
      </c>
      <c r="B471" s="40">
        <v>48915299386</v>
      </c>
      <c r="C471" s="40">
        <v>47456038735</v>
      </c>
      <c r="D471" s="40">
        <v>20742643795</v>
      </c>
      <c r="E471" s="41">
        <f t="shared" si="24"/>
        <v>0.42405227107608651</v>
      </c>
    </row>
    <row r="472" spans="1:5" x14ac:dyDescent="0.25">
      <c r="A472" s="43" t="s">
        <v>592</v>
      </c>
      <c r="B472" s="44">
        <v>49105341047</v>
      </c>
      <c r="C472" s="44">
        <v>47550735608</v>
      </c>
      <c r="D472" s="44">
        <v>20832405319</v>
      </c>
      <c r="E472" s="45">
        <f t="shared" si="24"/>
        <v>0.42423909242501262</v>
      </c>
    </row>
    <row r="476" spans="1:5" x14ac:dyDescent="0.25">
      <c r="A476" s="37" t="s">
        <v>1</v>
      </c>
      <c r="B476" s="37" t="s">
        <v>439</v>
      </c>
    </row>
    <row r="478" spans="1:5" x14ac:dyDescent="0.25">
      <c r="A478" s="37" t="s">
        <v>591</v>
      </c>
      <c r="B478" s="37" t="s">
        <v>608</v>
      </c>
      <c r="C478" s="37" t="s">
        <v>610</v>
      </c>
      <c r="D478" s="37" t="s">
        <v>611</v>
      </c>
      <c r="E478" s="38" t="s">
        <v>612</v>
      </c>
    </row>
    <row r="479" spans="1:5" x14ac:dyDescent="0.25">
      <c r="A479" s="39" t="s">
        <v>40</v>
      </c>
      <c r="B479" s="40">
        <v>135469043</v>
      </c>
      <c r="C479" s="40">
        <v>111354576</v>
      </c>
      <c r="D479" s="40">
        <v>69997245</v>
      </c>
      <c r="E479" s="41">
        <f>+D479/B479</f>
        <v>0.51670288244377716</v>
      </c>
    </row>
    <row r="480" spans="1:5" x14ac:dyDescent="0.25">
      <c r="A480" s="39" t="s">
        <v>30</v>
      </c>
      <c r="B480" s="40"/>
      <c r="C480" s="40"/>
      <c r="D480" s="40"/>
      <c r="E480" s="41" t="e">
        <f t="shared" ref="E480:E491" si="25">+D480/B480</f>
        <v>#DIV/0!</v>
      </c>
    </row>
    <row r="481" spans="1:5" x14ac:dyDescent="0.25">
      <c r="A481" s="42" t="s">
        <v>508</v>
      </c>
      <c r="B481" s="40">
        <v>1669234563</v>
      </c>
      <c r="C481" s="40">
        <v>1534055026</v>
      </c>
      <c r="D481" s="40">
        <v>467924123</v>
      </c>
      <c r="E481" s="41">
        <f t="shared" si="25"/>
        <v>0.28032257021986912</v>
      </c>
    </row>
    <row r="482" spans="1:5" x14ac:dyDescent="0.25">
      <c r="A482" s="42" t="s">
        <v>513</v>
      </c>
      <c r="B482" s="40">
        <v>1425104728</v>
      </c>
      <c r="C482" s="40">
        <v>1296478916</v>
      </c>
      <c r="D482" s="40">
        <v>146795716</v>
      </c>
      <c r="E482" s="41">
        <f t="shared" si="25"/>
        <v>0.10300696721848221</v>
      </c>
    </row>
    <row r="483" spans="1:5" x14ac:dyDescent="0.25">
      <c r="A483" s="42" t="s">
        <v>517</v>
      </c>
      <c r="B483" s="40">
        <v>484406208</v>
      </c>
      <c r="C483" s="40">
        <v>427381418</v>
      </c>
      <c r="D483" s="40">
        <v>245508199</v>
      </c>
      <c r="E483" s="41">
        <f t="shared" si="25"/>
        <v>0.50682298233469381</v>
      </c>
    </row>
    <row r="484" spans="1:5" x14ac:dyDescent="0.25">
      <c r="A484" s="42" t="s">
        <v>497</v>
      </c>
      <c r="B484" s="40">
        <v>127517704</v>
      </c>
      <c r="C484" s="40">
        <v>116484571</v>
      </c>
      <c r="D484" s="40">
        <v>53220817</v>
      </c>
      <c r="E484" s="41">
        <f t="shared" si="25"/>
        <v>0.41736022003658407</v>
      </c>
    </row>
    <row r="485" spans="1:5" x14ac:dyDescent="0.25">
      <c r="A485" s="42" t="s">
        <v>504</v>
      </c>
      <c r="B485" s="40">
        <v>32263613128</v>
      </c>
      <c r="C485" s="40">
        <v>31108839005</v>
      </c>
      <c r="D485" s="40">
        <v>15333123946</v>
      </c>
      <c r="E485" s="41">
        <f t="shared" si="25"/>
        <v>0.47524509685783262</v>
      </c>
    </row>
    <row r="486" spans="1:5" x14ac:dyDescent="0.25">
      <c r="A486" s="42" t="s">
        <v>501</v>
      </c>
      <c r="B486" s="40">
        <v>20002595141</v>
      </c>
      <c r="C486" s="40">
        <v>19934584846</v>
      </c>
      <c r="D486" s="40">
        <v>8452143901</v>
      </c>
      <c r="E486" s="41">
        <f t="shared" si="25"/>
        <v>0.42255236590153011</v>
      </c>
    </row>
    <row r="487" spans="1:5" x14ac:dyDescent="0.25">
      <c r="A487" s="42" t="s">
        <v>529</v>
      </c>
      <c r="B487" s="40">
        <v>87673687</v>
      </c>
      <c r="C487" s="40">
        <v>75026063</v>
      </c>
      <c r="D487" s="40">
        <v>35995159</v>
      </c>
      <c r="E487" s="41">
        <f t="shared" si="25"/>
        <v>0.41055828985497095</v>
      </c>
    </row>
    <row r="488" spans="1:5" x14ac:dyDescent="0.25">
      <c r="A488" s="42" t="s">
        <v>547</v>
      </c>
      <c r="B488" s="40">
        <v>85894264</v>
      </c>
      <c r="C488" s="40">
        <v>84553353</v>
      </c>
      <c r="D488" s="40">
        <v>38981654</v>
      </c>
      <c r="E488" s="41">
        <f t="shared" si="25"/>
        <v>0.45383302894358579</v>
      </c>
    </row>
    <row r="489" spans="1:5" x14ac:dyDescent="0.25">
      <c r="A489" s="42" t="s">
        <v>618</v>
      </c>
      <c r="B489" s="40">
        <v>279299500</v>
      </c>
      <c r="C489" s="40">
        <v>110803169</v>
      </c>
      <c r="D489" s="40">
        <v>40035201</v>
      </c>
      <c r="E489" s="41">
        <f t="shared" si="25"/>
        <v>0.1433414703570898</v>
      </c>
    </row>
    <row r="490" spans="1:5" x14ac:dyDescent="0.25">
      <c r="A490" s="39" t="s">
        <v>593</v>
      </c>
      <c r="B490" s="40">
        <v>56425338923</v>
      </c>
      <c r="C490" s="40">
        <v>54688206367</v>
      </c>
      <c r="D490" s="40">
        <v>24813728716</v>
      </c>
      <c r="E490" s="41">
        <f t="shared" si="25"/>
        <v>0.43976215632238713</v>
      </c>
    </row>
    <row r="491" spans="1:5" x14ac:dyDescent="0.25">
      <c r="A491" s="43" t="s">
        <v>592</v>
      </c>
      <c r="B491" s="44">
        <v>56560807966</v>
      </c>
      <c r="C491" s="44">
        <v>54799560943</v>
      </c>
      <c r="D491" s="44">
        <v>24883725961</v>
      </c>
      <c r="E491" s="45">
        <f t="shared" si="25"/>
        <v>0.43994643739810396</v>
      </c>
    </row>
    <row r="495" spans="1:5" x14ac:dyDescent="0.25">
      <c r="A495" s="37" t="s">
        <v>1</v>
      </c>
      <c r="B495" s="37" t="s">
        <v>441</v>
      </c>
    </row>
    <row r="497" spans="1:5" x14ac:dyDescent="0.25">
      <c r="A497" s="37" t="s">
        <v>591</v>
      </c>
      <c r="B497" s="37" t="s">
        <v>608</v>
      </c>
      <c r="C497" s="37" t="s">
        <v>610</v>
      </c>
      <c r="D497" s="37" t="s">
        <v>611</v>
      </c>
      <c r="E497" s="38" t="s">
        <v>612</v>
      </c>
    </row>
    <row r="498" spans="1:5" x14ac:dyDescent="0.25">
      <c r="A498" s="39" t="s">
        <v>40</v>
      </c>
      <c r="B498" s="40">
        <v>204903399</v>
      </c>
      <c r="C498" s="40">
        <v>100549536.87</v>
      </c>
      <c r="D498" s="40">
        <v>95995703.689999998</v>
      </c>
      <c r="E498" s="41">
        <f>+D498/B498</f>
        <v>0.46849249040519819</v>
      </c>
    </row>
    <row r="499" spans="1:5" x14ac:dyDescent="0.25">
      <c r="A499" s="39" t="s">
        <v>30</v>
      </c>
      <c r="B499" s="40"/>
      <c r="C499" s="40"/>
      <c r="D499" s="40"/>
      <c r="E499" s="41" t="e">
        <f t="shared" ref="E499:E510" si="26">+D499/B499</f>
        <v>#DIV/0!</v>
      </c>
    </row>
    <row r="500" spans="1:5" x14ac:dyDescent="0.25">
      <c r="A500" s="42" t="s">
        <v>508</v>
      </c>
      <c r="B500" s="40">
        <v>1993015851</v>
      </c>
      <c r="C500" s="40">
        <v>1986272239</v>
      </c>
      <c r="D500" s="40">
        <v>834540145</v>
      </c>
      <c r="E500" s="41">
        <f t="shared" si="26"/>
        <v>0.41873231694633423</v>
      </c>
    </row>
    <row r="501" spans="1:5" x14ac:dyDescent="0.25">
      <c r="A501" s="42" t="s">
        <v>513</v>
      </c>
      <c r="B501" s="40">
        <v>1920507910</v>
      </c>
      <c r="C501" s="40">
        <v>1915401839</v>
      </c>
      <c r="D501" s="40">
        <v>202582681</v>
      </c>
      <c r="E501" s="41">
        <f t="shared" si="26"/>
        <v>0.10548390868121965</v>
      </c>
    </row>
    <row r="502" spans="1:5" x14ac:dyDescent="0.25">
      <c r="A502" s="42" t="s">
        <v>517</v>
      </c>
      <c r="B502" s="40">
        <v>1003589980</v>
      </c>
      <c r="C502" s="40">
        <v>934155207</v>
      </c>
      <c r="D502" s="40">
        <v>502760260</v>
      </c>
      <c r="E502" s="41">
        <f t="shared" si="26"/>
        <v>0.50096181709586218</v>
      </c>
    </row>
    <row r="503" spans="1:5" x14ac:dyDescent="0.25">
      <c r="A503" s="42" t="s">
        <v>497</v>
      </c>
      <c r="B503" s="40">
        <v>804980553</v>
      </c>
      <c r="C503" s="40">
        <v>803379711</v>
      </c>
      <c r="D503" s="40">
        <v>126749790</v>
      </c>
      <c r="E503" s="41">
        <f t="shared" si="26"/>
        <v>0.157456959087557</v>
      </c>
    </row>
    <row r="504" spans="1:5" x14ac:dyDescent="0.25">
      <c r="A504" s="42" t="s">
        <v>504</v>
      </c>
      <c r="B504" s="40">
        <v>57207083470</v>
      </c>
      <c r="C504" s="40">
        <v>56874485486</v>
      </c>
      <c r="D504" s="40">
        <v>27721026780</v>
      </c>
      <c r="E504" s="41">
        <f t="shared" si="26"/>
        <v>0.48457332726177521</v>
      </c>
    </row>
    <row r="505" spans="1:5" x14ac:dyDescent="0.25">
      <c r="A505" s="42" t="s">
        <v>501</v>
      </c>
      <c r="B505" s="40">
        <v>20316482948</v>
      </c>
      <c r="C505" s="40">
        <v>20082104245</v>
      </c>
      <c r="D505" s="40">
        <v>9028185019</v>
      </c>
      <c r="E505" s="41">
        <f t="shared" si="26"/>
        <v>0.44437735813367019</v>
      </c>
    </row>
    <row r="506" spans="1:5" x14ac:dyDescent="0.25">
      <c r="A506" s="42" t="s">
        <v>529</v>
      </c>
      <c r="B506" s="40">
        <v>124882146</v>
      </c>
      <c r="C506" s="40">
        <v>111769705</v>
      </c>
      <c r="D506" s="40">
        <v>50294886</v>
      </c>
      <c r="E506" s="41">
        <f t="shared" si="26"/>
        <v>0.40273880303113946</v>
      </c>
    </row>
    <row r="507" spans="1:5" x14ac:dyDescent="0.25">
      <c r="A507" s="42" t="s">
        <v>547</v>
      </c>
      <c r="B507" s="40">
        <v>50423823</v>
      </c>
      <c r="C507" s="40">
        <v>49160665</v>
      </c>
      <c r="D507" s="40">
        <v>23242465</v>
      </c>
      <c r="E507" s="41">
        <f t="shared" si="26"/>
        <v>0.46094214236790415</v>
      </c>
    </row>
    <row r="508" spans="1:5" x14ac:dyDescent="0.25">
      <c r="A508" s="42" t="s">
        <v>618</v>
      </c>
      <c r="B508" s="40">
        <v>468796466</v>
      </c>
      <c r="C508" s="40">
        <v>195147566</v>
      </c>
      <c r="D508" s="40">
        <v>76310572</v>
      </c>
      <c r="E508" s="41">
        <f t="shared" si="26"/>
        <v>0.16277975098899317</v>
      </c>
    </row>
    <row r="509" spans="1:5" x14ac:dyDescent="0.25">
      <c r="A509" s="39" t="s">
        <v>593</v>
      </c>
      <c r="B509" s="40">
        <v>83889763147</v>
      </c>
      <c r="C509" s="40">
        <v>82951876663</v>
      </c>
      <c r="D509" s="40">
        <v>38565692598</v>
      </c>
      <c r="E509" s="41">
        <f t="shared" si="26"/>
        <v>0.4597186969096736</v>
      </c>
    </row>
    <row r="510" spans="1:5" x14ac:dyDescent="0.25">
      <c r="A510" s="43" t="s">
        <v>592</v>
      </c>
      <c r="B510" s="44">
        <v>84094666546</v>
      </c>
      <c r="C510" s="44">
        <v>83052426199.869995</v>
      </c>
      <c r="D510" s="44">
        <v>38661688301.690002</v>
      </c>
      <c r="E510" s="45">
        <f t="shared" si="26"/>
        <v>0.45974007496113867</v>
      </c>
    </row>
    <row r="514" spans="1:5" x14ac:dyDescent="0.25">
      <c r="A514" s="37" t="s">
        <v>1</v>
      </c>
      <c r="B514" s="37" t="s">
        <v>458</v>
      </c>
    </row>
    <row r="516" spans="1:5" x14ac:dyDescent="0.25">
      <c r="A516" s="37" t="s">
        <v>591</v>
      </c>
      <c r="B516" s="37" t="s">
        <v>608</v>
      </c>
      <c r="C516" s="37" t="s">
        <v>610</v>
      </c>
      <c r="D516" s="37" t="s">
        <v>611</v>
      </c>
      <c r="E516" s="38" t="s">
        <v>612</v>
      </c>
    </row>
    <row r="517" spans="1:5" x14ac:dyDescent="0.25">
      <c r="A517" s="39" t="s">
        <v>40</v>
      </c>
      <c r="B517" s="40">
        <v>130079981</v>
      </c>
      <c r="C517" s="40">
        <v>79579357.909999996</v>
      </c>
      <c r="D517" s="40">
        <v>57837221.909999996</v>
      </c>
      <c r="E517" s="41">
        <f>+D517/B517</f>
        <v>0.4446281546581714</v>
      </c>
    </row>
    <row r="518" spans="1:5" x14ac:dyDescent="0.25">
      <c r="A518" s="39" t="s">
        <v>30</v>
      </c>
      <c r="B518" s="40"/>
      <c r="C518" s="40"/>
      <c r="D518" s="40"/>
      <c r="E518" s="41" t="e">
        <f t="shared" ref="E518:E529" si="27">+D518/B518</f>
        <v>#DIV/0!</v>
      </c>
    </row>
    <row r="519" spans="1:5" x14ac:dyDescent="0.25">
      <c r="A519" s="42" t="s">
        <v>508</v>
      </c>
      <c r="B519" s="40">
        <v>1090797772</v>
      </c>
      <c r="C519" s="40">
        <v>1081845224</v>
      </c>
      <c r="D519" s="40">
        <v>386361566</v>
      </c>
      <c r="E519" s="41">
        <f t="shared" si="27"/>
        <v>0.35420091232089534</v>
      </c>
    </row>
    <row r="520" spans="1:5" x14ac:dyDescent="0.25">
      <c r="A520" s="42" t="s">
        <v>513</v>
      </c>
      <c r="B520" s="40">
        <v>982302700</v>
      </c>
      <c r="C520" s="40">
        <v>833618848</v>
      </c>
      <c r="D520" s="40">
        <v>155700782</v>
      </c>
      <c r="E520" s="41">
        <f t="shared" si="27"/>
        <v>0.15850590861655983</v>
      </c>
    </row>
    <row r="521" spans="1:5" x14ac:dyDescent="0.25">
      <c r="A521" s="42" t="s">
        <v>517</v>
      </c>
      <c r="B521" s="40">
        <v>506797271</v>
      </c>
      <c r="C521" s="40">
        <v>354367604</v>
      </c>
      <c r="D521" s="40">
        <v>207069587</v>
      </c>
      <c r="E521" s="41">
        <f t="shared" si="27"/>
        <v>0.40858465277726408</v>
      </c>
    </row>
    <row r="522" spans="1:5" x14ac:dyDescent="0.25">
      <c r="A522" s="42" t="s">
        <v>497</v>
      </c>
      <c r="B522" s="40">
        <v>35292162</v>
      </c>
      <c r="C522" s="40">
        <v>32043015</v>
      </c>
      <c r="D522" s="40">
        <v>15216370</v>
      </c>
      <c r="E522" s="41">
        <f t="shared" si="27"/>
        <v>0.43115437359717435</v>
      </c>
    </row>
    <row r="523" spans="1:5" x14ac:dyDescent="0.25">
      <c r="A523" s="42" t="s">
        <v>504</v>
      </c>
      <c r="B523" s="40">
        <v>5004457571</v>
      </c>
      <c r="C523" s="40">
        <v>4986417985</v>
      </c>
      <c r="D523" s="40">
        <v>2214445546</v>
      </c>
      <c r="E523" s="41">
        <f t="shared" si="27"/>
        <v>0.44249461896377024</v>
      </c>
    </row>
    <row r="524" spans="1:5" x14ac:dyDescent="0.25">
      <c r="A524" s="42" t="s">
        <v>501</v>
      </c>
      <c r="B524" s="40">
        <v>2481360806</v>
      </c>
      <c r="C524" s="40">
        <v>2334840026</v>
      </c>
      <c r="D524" s="40">
        <v>1066148626</v>
      </c>
      <c r="E524" s="41">
        <f t="shared" si="27"/>
        <v>0.42966287829727251</v>
      </c>
    </row>
    <row r="525" spans="1:5" x14ac:dyDescent="0.25">
      <c r="A525" s="42" t="s">
        <v>529</v>
      </c>
      <c r="B525" s="40">
        <v>50501223</v>
      </c>
      <c r="C525" s="40">
        <v>46379305</v>
      </c>
      <c r="D525" s="40">
        <v>23605268</v>
      </c>
      <c r="E525" s="41">
        <f t="shared" si="27"/>
        <v>0.46741972961724115</v>
      </c>
    </row>
    <row r="526" spans="1:5" x14ac:dyDescent="0.25">
      <c r="A526" s="42" t="s">
        <v>547</v>
      </c>
      <c r="B526" s="40">
        <v>51922927</v>
      </c>
      <c r="C526" s="40">
        <v>48906624</v>
      </c>
      <c r="D526" s="40">
        <v>22849824</v>
      </c>
      <c r="E526" s="41">
        <f t="shared" si="27"/>
        <v>0.44007195511146741</v>
      </c>
    </row>
    <row r="527" spans="1:5" x14ac:dyDescent="0.25">
      <c r="A527" s="42" t="s">
        <v>618</v>
      </c>
      <c r="B527" s="40">
        <v>331126935</v>
      </c>
      <c r="C527" s="40">
        <v>142674834</v>
      </c>
      <c r="D527" s="40">
        <v>65388569</v>
      </c>
      <c r="E527" s="41">
        <f t="shared" si="27"/>
        <v>0.19747281809013814</v>
      </c>
    </row>
    <row r="528" spans="1:5" x14ac:dyDescent="0.25">
      <c r="A528" s="39" t="s">
        <v>593</v>
      </c>
      <c r="B528" s="40">
        <v>10534559367</v>
      </c>
      <c r="C528" s="40">
        <v>9861093465</v>
      </c>
      <c r="D528" s="40">
        <v>4156786138</v>
      </c>
      <c r="E528" s="41">
        <f t="shared" si="27"/>
        <v>0.39458566734374551</v>
      </c>
    </row>
    <row r="529" spans="1:5" x14ac:dyDescent="0.25">
      <c r="A529" s="43" t="s">
        <v>592</v>
      </c>
      <c r="B529" s="44">
        <v>10664639348</v>
      </c>
      <c r="C529" s="44">
        <v>9940672822.9099998</v>
      </c>
      <c r="D529" s="44">
        <v>4214623359.9099998</v>
      </c>
      <c r="E529" s="45">
        <f t="shared" si="27"/>
        <v>0.39519605139768671</v>
      </c>
    </row>
    <row r="533" spans="1:5" x14ac:dyDescent="0.25">
      <c r="A533" s="37" t="s">
        <v>1</v>
      </c>
      <c r="B533" s="37" t="s">
        <v>443</v>
      </c>
    </row>
    <row r="535" spans="1:5" x14ac:dyDescent="0.25">
      <c r="A535" s="37" t="s">
        <v>591</v>
      </c>
      <c r="B535" s="37" t="s">
        <v>608</v>
      </c>
      <c r="C535" s="37" t="s">
        <v>610</v>
      </c>
      <c r="D535" s="37" t="s">
        <v>611</v>
      </c>
      <c r="E535" s="38" t="s">
        <v>612</v>
      </c>
    </row>
    <row r="536" spans="1:5" x14ac:dyDescent="0.25">
      <c r="A536" s="39" t="s">
        <v>40</v>
      </c>
      <c r="B536" s="40">
        <v>581042177</v>
      </c>
      <c r="C536" s="40">
        <v>376650208</v>
      </c>
      <c r="D536" s="40">
        <v>309729472</v>
      </c>
      <c r="E536" s="41">
        <f>+D536/B536</f>
        <v>0.53305850119035336</v>
      </c>
    </row>
    <row r="537" spans="1:5" x14ac:dyDescent="0.25">
      <c r="A537" s="39" t="s">
        <v>30</v>
      </c>
      <c r="B537" s="40"/>
      <c r="C537" s="40"/>
      <c r="D537" s="40"/>
      <c r="E537" s="41" t="e">
        <f t="shared" ref="E537:E548" si="28">+D537/B537</f>
        <v>#DIV/0!</v>
      </c>
    </row>
    <row r="538" spans="1:5" x14ac:dyDescent="0.25">
      <c r="A538" s="42" t="s">
        <v>508</v>
      </c>
      <c r="B538" s="40">
        <v>3448150343</v>
      </c>
      <c r="C538" s="40">
        <v>3436806313</v>
      </c>
      <c r="D538" s="40">
        <v>913054645</v>
      </c>
      <c r="E538" s="41">
        <f t="shared" si="28"/>
        <v>0.26479548574602274</v>
      </c>
    </row>
    <row r="539" spans="1:5" x14ac:dyDescent="0.25">
      <c r="A539" s="42" t="s">
        <v>513</v>
      </c>
      <c r="B539" s="40">
        <v>1631001450</v>
      </c>
      <c r="C539" s="40">
        <v>1625958191</v>
      </c>
      <c r="D539" s="40">
        <v>39045253</v>
      </c>
      <c r="E539" s="41">
        <f t="shared" si="28"/>
        <v>2.393943487910449E-2</v>
      </c>
    </row>
    <row r="540" spans="1:5" x14ac:dyDescent="0.25">
      <c r="A540" s="42" t="s">
        <v>517</v>
      </c>
      <c r="B540" s="40">
        <v>1415392711</v>
      </c>
      <c r="C540" s="40">
        <v>1177158868</v>
      </c>
      <c r="D540" s="40">
        <v>650672024</v>
      </c>
      <c r="E540" s="41">
        <f t="shared" si="28"/>
        <v>0.45971130057628223</v>
      </c>
    </row>
    <row r="541" spans="1:5" x14ac:dyDescent="0.25">
      <c r="A541" s="42" t="s">
        <v>497</v>
      </c>
      <c r="B541" s="40">
        <v>117087844</v>
      </c>
      <c r="C541" s="40">
        <v>107980010</v>
      </c>
      <c r="D541" s="40">
        <v>50515295</v>
      </c>
      <c r="E541" s="41">
        <f t="shared" si="28"/>
        <v>0.43143073844625579</v>
      </c>
    </row>
    <row r="542" spans="1:5" x14ac:dyDescent="0.25">
      <c r="A542" s="42" t="s">
        <v>504</v>
      </c>
      <c r="B542" s="40">
        <v>131287510150</v>
      </c>
      <c r="C542" s="40">
        <v>128813567618</v>
      </c>
      <c r="D542" s="40">
        <v>63195028793</v>
      </c>
      <c r="E542" s="41">
        <f t="shared" si="28"/>
        <v>0.48134836833144101</v>
      </c>
    </row>
    <row r="543" spans="1:5" x14ac:dyDescent="0.25">
      <c r="A543" s="42" t="s">
        <v>501</v>
      </c>
      <c r="B543" s="40">
        <v>31558172417</v>
      </c>
      <c r="C543" s="40">
        <v>31362045950</v>
      </c>
      <c r="D543" s="40">
        <v>14421283925</v>
      </c>
      <c r="E543" s="41">
        <f t="shared" si="28"/>
        <v>0.45697462243508852</v>
      </c>
    </row>
    <row r="544" spans="1:5" x14ac:dyDescent="0.25">
      <c r="A544" s="42" t="s">
        <v>529</v>
      </c>
      <c r="B544" s="40">
        <v>259859540</v>
      </c>
      <c r="C544" s="40">
        <v>239746432</v>
      </c>
      <c r="D544" s="40">
        <v>114236426</v>
      </c>
      <c r="E544" s="41">
        <f t="shared" si="28"/>
        <v>0.43960835919281627</v>
      </c>
    </row>
    <row r="545" spans="1:5" x14ac:dyDescent="0.25">
      <c r="A545" s="42" t="s">
        <v>547</v>
      </c>
      <c r="B545" s="40">
        <v>92915850</v>
      </c>
      <c r="C545" s="40">
        <v>88520567</v>
      </c>
      <c r="D545" s="40">
        <v>43311638</v>
      </c>
      <c r="E545" s="41">
        <f t="shared" si="28"/>
        <v>0.46613831762826258</v>
      </c>
    </row>
    <row r="546" spans="1:5" x14ac:dyDescent="0.25">
      <c r="A546" s="42" t="s">
        <v>618</v>
      </c>
      <c r="B546" s="40">
        <v>480835711</v>
      </c>
      <c r="C546" s="40">
        <v>258229239</v>
      </c>
      <c r="D546" s="40">
        <v>83374628</v>
      </c>
      <c r="E546" s="41">
        <f t="shared" si="28"/>
        <v>0.17339524933912406</v>
      </c>
    </row>
    <row r="547" spans="1:5" x14ac:dyDescent="0.25">
      <c r="A547" s="39" t="s">
        <v>593</v>
      </c>
      <c r="B547" s="40">
        <v>170290926016</v>
      </c>
      <c r="C547" s="40">
        <v>167110013188</v>
      </c>
      <c r="D547" s="40">
        <v>79510522627</v>
      </c>
      <c r="E547" s="41">
        <f t="shared" si="28"/>
        <v>0.46690991990688596</v>
      </c>
    </row>
    <row r="548" spans="1:5" x14ac:dyDescent="0.25">
      <c r="A548" s="43" t="s">
        <v>592</v>
      </c>
      <c r="B548" s="44">
        <v>170871968193</v>
      </c>
      <c r="C548" s="44">
        <v>167486663396</v>
      </c>
      <c r="D548" s="44">
        <v>79820252099</v>
      </c>
      <c r="E548" s="45">
        <f t="shared" si="28"/>
        <v>0.46713485507958202</v>
      </c>
    </row>
    <row r="552" spans="1:5" x14ac:dyDescent="0.25">
      <c r="A552" s="37" t="s">
        <v>1</v>
      </c>
      <c r="B552" s="37" t="s">
        <v>445</v>
      </c>
    </row>
    <row r="554" spans="1:5" x14ac:dyDescent="0.25">
      <c r="A554" s="37" t="s">
        <v>591</v>
      </c>
      <c r="B554" s="37" t="s">
        <v>608</v>
      </c>
      <c r="C554" s="37" t="s">
        <v>610</v>
      </c>
      <c r="D554" s="37" t="s">
        <v>611</v>
      </c>
      <c r="E554" s="38" t="s">
        <v>612</v>
      </c>
    </row>
    <row r="555" spans="1:5" x14ac:dyDescent="0.25">
      <c r="A555" s="39" t="s">
        <v>40</v>
      </c>
      <c r="B555" s="40">
        <v>327497619</v>
      </c>
      <c r="C555" s="40">
        <v>161259093.88</v>
      </c>
      <c r="D555" s="40">
        <v>141475638.60000002</v>
      </c>
      <c r="E555" s="41">
        <f>+D555/B555</f>
        <v>0.43198982341303688</v>
      </c>
    </row>
    <row r="556" spans="1:5" x14ac:dyDescent="0.25">
      <c r="A556" s="39" t="s">
        <v>30</v>
      </c>
      <c r="B556" s="40"/>
      <c r="C556" s="40"/>
      <c r="D556" s="40"/>
      <c r="E556" s="41" t="e">
        <f t="shared" ref="E556:E567" si="29">+D556/B556</f>
        <v>#DIV/0!</v>
      </c>
    </row>
    <row r="557" spans="1:5" x14ac:dyDescent="0.25">
      <c r="A557" s="42" t="s">
        <v>508</v>
      </c>
      <c r="B557" s="40">
        <v>3672884461</v>
      </c>
      <c r="C557" s="40">
        <v>3663178532</v>
      </c>
      <c r="D557" s="40">
        <v>519521418</v>
      </c>
      <c r="E557" s="41">
        <f t="shared" si="29"/>
        <v>0.14144779764146248</v>
      </c>
    </row>
    <row r="558" spans="1:5" x14ac:dyDescent="0.25">
      <c r="A558" s="42" t="s">
        <v>513</v>
      </c>
      <c r="B558" s="40">
        <v>1838108480</v>
      </c>
      <c r="C558" s="40">
        <v>1833710866</v>
      </c>
      <c r="D558" s="40">
        <v>104958422</v>
      </c>
      <c r="E558" s="41">
        <f t="shared" si="29"/>
        <v>5.7101320809966556E-2</v>
      </c>
    </row>
    <row r="559" spans="1:5" x14ac:dyDescent="0.25">
      <c r="A559" s="42" t="s">
        <v>517</v>
      </c>
      <c r="B559" s="40">
        <v>1105019942</v>
      </c>
      <c r="C559" s="40">
        <v>993724704.63999999</v>
      </c>
      <c r="D559" s="40">
        <v>523103702.63999999</v>
      </c>
      <c r="E559" s="41">
        <f t="shared" si="29"/>
        <v>0.47338847269418782</v>
      </c>
    </row>
    <row r="560" spans="1:5" x14ac:dyDescent="0.25">
      <c r="A560" s="42" t="s">
        <v>497</v>
      </c>
      <c r="B560" s="40">
        <v>2364854227</v>
      </c>
      <c r="C560" s="40">
        <v>2315566377</v>
      </c>
      <c r="D560" s="40">
        <v>202382761</v>
      </c>
      <c r="E560" s="41">
        <f t="shared" si="29"/>
        <v>8.5579381041485228E-2</v>
      </c>
    </row>
    <row r="561" spans="1:5" x14ac:dyDescent="0.25">
      <c r="A561" s="42" t="s">
        <v>504</v>
      </c>
      <c r="B561" s="40">
        <v>103245524110</v>
      </c>
      <c r="C561" s="40">
        <v>102595347216</v>
      </c>
      <c r="D561" s="40">
        <v>50081387105</v>
      </c>
      <c r="E561" s="41">
        <f t="shared" si="29"/>
        <v>0.48507078187372282</v>
      </c>
    </row>
    <row r="562" spans="1:5" x14ac:dyDescent="0.25">
      <c r="A562" s="42" t="s">
        <v>501</v>
      </c>
      <c r="B562" s="40">
        <v>6653478779</v>
      </c>
      <c r="C562" s="40">
        <v>6269917327</v>
      </c>
      <c r="D562" s="40">
        <v>2769396078</v>
      </c>
      <c r="E562" s="41">
        <f t="shared" si="29"/>
        <v>0.41623279640432442</v>
      </c>
    </row>
    <row r="563" spans="1:5" x14ac:dyDescent="0.25">
      <c r="A563" s="42" t="s">
        <v>529</v>
      </c>
      <c r="B563" s="40">
        <v>122081226</v>
      </c>
      <c r="C563" s="40">
        <v>106327105</v>
      </c>
      <c r="D563" s="40">
        <v>46285130</v>
      </c>
      <c r="E563" s="41">
        <f t="shared" si="29"/>
        <v>0.37913388910429191</v>
      </c>
    </row>
    <row r="564" spans="1:5" x14ac:dyDescent="0.25">
      <c r="A564" s="42" t="s">
        <v>547</v>
      </c>
      <c r="B564" s="40">
        <v>100171395</v>
      </c>
      <c r="C564" s="40">
        <v>98204516</v>
      </c>
      <c r="D564" s="40">
        <v>47061116</v>
      </c>
      <c r="E564" s="41">
        <f t="shared" si="29"/>
        <v>0.46980593611579435</v>
      </c>
    </row>
    <row r="565" spans="1:5" x14ac:dyDescent="0.25">
      <c r="A565" s="42" t="s">
        <v>618</v>
      </c>
      <c r="B565" s="40">
        <v>362067867</v>
      </c>
      <c r="C565" s="40">
        <v>150764975</v>
      </c>
      <c r="D565" s="40">
        <v>47983409</v>
      </c>
      <c r="E565" s="41">
        <f t="shared" si="29"/>
        <v>0.13252600789343175</v>
      </c>
    </row>
    <row r="566" spans="1:5" x14ac:dyDescent="0.25">
      <c r="A566" s="39" t="s">
        <v>593</v>
      </c>
      <c r="B566" s="40">
        <v>119464190487</v>
      </c>
      <c r="C566" s="40">
        <v>118026741618.64</v>
      </c>
      <c r="D566" s="40">
        <v>54342079141.639999</v>
      </c>
      <c r="E566" s="41">
        <f t="shared" si="29"/>
        <v>0.45488174255492453</v>
      </c>
    </row>
    <row r="567" spans="1:5" x14ac:dyDescent="0.25">
      <c r="A567" s="43" t="s">
        <v>592</v>
      </c>
      <c r="B567" s="44">
        <v>119791688106</v>
      </c>
      <c r="C567" s="44">
        <v>118188000712.52</v>
      </c>
      <c r="D567" s="44">
        <v>54483554780.239998</v>
      </c>
      <c r="E567" s="45">
        <f t="shared" si="29"/>
        <v>0.45481915850479682</v>
      </c>
    </row>
    <row r="571" spans="1:5" x14ac:dyDescent="0.25">
      <c r="A571" s="37" t="s">
        <v>1</v>
      </c>
      <c r="B571" s="37" t="s">
        <v>447</v>
      </c>
    </row>
    <row r="573" spans="1:5" x14ac:dyDescent="0.25">
      <c r="A573" s="37" t="s">
        <v>591</v>
      </c>
      <c r="B573" s="37" t="s">
        <v>608</v>
      </c>
      <c r="C573" s="37" t="s">
        <v>610</v>
      </c>
      <c r="D573" s="37" t="s">
        <v>611</v>
      </c>
      <c r="E573" s="38" t="s">
        <v>612</v>
      </c>
    </row>
    <row r="574" spans="1:5" x14ac:dyDescent="0.25">
      <c r="A574" s="39" t="s">
        <v>40</v>
      </c>
      <c r="B574" s="40">
        <v>356497025</v>
      </c>
      <c r="C574" s="40">
        <v>227220387.81</v>
      </c>
      <c r="D574" s="40">
        <v>218990651.58999997</v>
      </c>
      <c r="E574" s="41">
        <f>+D574/B574</f>
        <v>0.61428465382004227</v>
      </c>
    </row>
    <row r="575" spans="1:5" x14ac:dyDescent="0.25">
      <c r="A575" s="39" t="s">
        <v>30</v>
      </c>
      <c r="B575" s="40"/>
      <c r="C575" s="40"/>
      <c r="D575" s="40"/>
      <c r="E575" s="41" t="e">
        <f t="shared" ref="E575:E586" si="30">+D575/B575</f>
        <v>#DIV/0!</v>
      </c>
    </row>
    <row r="576" spans="1:5" x14ac:dyDescent="0.25">
      <c r="A576" s="42" t="s">
        <v>508</v>
      </c>
      <c r="B576" s="40">
        <v>4730034583</v>
      </c>
      <c r="C576" s="40">
        <v>4719613583</v>
      </c>
      <c r="D576" s="40">
        <v>1747835007</v>
      </c>
      <c r="E576" s="41">
        <f t="shared" si="30"/>
        <v>0.36951844142573786</v>
      </c>
    </row>
    <row r="577" spans="1:5" x14ac:dyDescent="0.25">
      <c r="A577" s="42" t="s">
        <v>513</v>
      </c>
      <c r="B577" s="40">
        <v>2162663451</v>
      </c>
      <c r="C577" s="40">
        <v>1983563938.3299999</v>
      </c>
      <c r="D577" s="40">
        <v>185228942.32999998</v>
      </c>
      <c r="E577" s="41">
        <f t="shared" si="30"/>
        <v>8.5648528551380221E-2</v>
      </c>
    </row>
    <row r="578" spans="1:5" x14ac:dyDescent="0.25">
      <c r="A578" s="42" t="s">
        <v>517</v>
      </c>
      <c r="B578" s="40">
        <v>1449823528</v>
      </c>
      <c r="C578" s="40">
        <v>1276724656.21</v>
      </c>
      <c r="D578" s="40">
        <v>722395359.21000004</v>
      </c>
      <c r="E578" s="41">
        <f t="shared" si="30"/>
        <v>0.49826433718214569</v>
      </c>
    </row>
    <row r="579" spans="1:5" x14ac:dyDescent="0.25">
      <c r="A579" s="42" t="s">
        <v>497</v>
      </c>
      <c r="B579" s="40">
        <v>1212877270</v>
      </c>
      <c r="C579" s="40">
        <v>1210568278</v>
      </c>
      <c r="D579" s="40">
        <v>174011451</v>
      </c>
      <c r="E579" s="41">
        <f t="shared" si="30"/>
        <v>0.14346995801149773</v>
      </c>
    </row>
    <row r="580" spans="1:5" x14ac:dyDescent="0.25">
      <c r="A580" s="42" t="s">
        <v>504</v>
      </c>
      <c r="B580" s="40">
        <v>104474020826</v>
      </c>
      <c r="C580" s="40">
        <v>104014875118</v>
      </c>
      <c r="D580" s="40">
        <v>50500261975</v>
      </c>
      <c r="E580" s="41">
        <f t="shared" si="30"/>
        <v>0.48337626498656033</v>
      </c>
    </row>
    <row r="581" spans="1:5" x14ac:dyDescent="0.25">
      <c r="A581" s="42" t="s">
        <v>501</v>
      </c>
      <c r="B581" s="40">
        <v>38463531583</v>
      </c>
      <c r="C581" s="40">
        <v>37937992535</v>
      </c>
      <c r="D581" s="40">
        <v>17519415173</v>
      </c>
      <c r="E581" s="41">
        <f t="shared" si="30"/>
        <v>0.45548119093523853</v>
      </c>
    </row>
    <row r="582" spans="1:5" x14ac:dyDescent="0.25">
      <c r="A582" s="42" t="s">
        <v>529</v>
      </c>
      <c r="B582" s="40">
        <v>161976393</v>
      </c>
      <c r="C582" s="40">
        <v>150845677</v>
      </c>
      <c r="D582" s="40">
        <v>67497530</v>
      </c>
      <c r="E582" s="41">
        <f t="shared" si="30"/>
        <v>0.4167121439727331</v>
      </c>
    </row>
    <row r="583" spans="1:5" x14ac:dyDescent="0.25">
      <c r="A583" s="42" t="s">
        <v>547</v>
      </c>
      <c r="B583" s="40">
        <v>158199137</v>
      </c>
      <c r="C583" s="40">
        <v>152997033</v>
      </c>
      <c r="D583" s="40">
        <v>76581064</v>
      </c>
      <c r="E583" s="41">
        <f t="shared" si="30"/>
        <v>0.48408016283932065</v>
      </c>
    </row>
    <row r="584" spans="1:5" x14ac:dyDescent="0.25">
      <c r="A584" s="42" t="s">
        <v>618</v>
      </c>
      <c r="B584" s="40">
        <v>616470261</v>
      </c>
      <c r="C584" s="40">
        <v>271263324</v>
      </c>
      <c r="D584" s="40">
        <v>69665395</v>
      </c>
      <c r="E584" s="41">
        <f t="shared" si="30"/>
        <v>0.11300690302074441</v>
      </c>
    </row>
    <row r="585" spans="1:5" x14ac:dyDescent="0.25">
      <c r="A585" s="39" t="s">
        <v>593</v>
      </c>
      <c r="B585" s="40">
        <v>153429597032</v>
      </c>
      <c r="C585" s="40">
        <v>151718444142.54001</v>
      </c>
      <c r="D585" s="40">
        <v>71062891896.540009</v>
      </c>
      <c r="E585" s="41">
        <f t="shared" si="30"/>
        <v>0.46316286603893508</v>
      </c>
    </row>
    <row r="586" spans="1:5" x14ac:dyDescent="0.25">
      <c r="A586" s="43" t="s">
        <v>592</v>
      </c>
      <c r="B586" s="44">
        <v>153786094057</v>
      </c>
      <c r="C586" s="44">
        <v>151945664530.35001</v>
      </c>
      <c r="D586" s="44">
        <v>71281882548.130005</v>
      </c>
      <c r="E586" s="45">
        <f t="shared" si="30"/>
        <v>0.46351318684061094</v>
      </c>
    </row>
    <row r="590" spans="1:5" x14ac:dyDescent="0.25">
      <c r="A590" s="37" t="s">
        <v>1</v>
      </c>
      <c r="B590" s="37" t="s">
        <v>449</v>
      </c>
    </row>
    <row r="592" spans="1:5" x14ac:dyDescent="0.25">
      <c r="A592" s="37" t="s">
        <v>591</v>
      </c>
      <c r="B592" s="37" t="s">
        <v>608</v>
      </c>
      <c r="C592" s="37" t="s">
        <v>610</v>
      </c>
      <c r="D592" s="37" t="s">
        <v>611</v>
      </c>
      <c r="E592" s="38" t="s">
        <v>612</v>
      </c>
    </row>
    <row r="593" spans="1:5" x14ac:dyDescent="0.25">
      <c r="A593" s="39" t="s">
        <v>40</v>
      </c>
      <c r="B593" s="40">
        <v>1046844482</v>
      </c>
      <c r="C593" s="40">
        <v>921637988</v>
      </c>
      <c r="D593" s="40">
        <v>441788915.62</v>
      </c>
      <c r="E593" s="41">
        <f>+D593/B593</f>
        <v>0.42201962489782702</v>
      </c>
    </row>
    <row r="594" spans="1:5" x14ac:dyDescent="0.25">
      <c r="A594" s="39" t="s">
        <v>30</v>
      </c>
      <c r="B594" s="40"/>
      <c r="C594" s="40"/>
      <c r="D594" s="40"/>
      <c r="E594" s="41" t="e">
        <f t="shared" ref="E594:E605" si="31">+D594/B594</f>
        <v>#DIV/0!</v>
      </c>
    </row>
    <row r="595" spans="1:5" x14ac:dyDescent="0.25">
      <c r="A595" s="42" t="s">
        <v>508</v>
      </c>
      <c r="B595" s="40">
        <v>4123091402</v>
      </c>
      <c r="C595" s="40">
        <v>4104760328</v>
      </c>
      <c r="D595" s="40">
        <v>1395224596</v>
      </c>
      <c r="E595" s="41">
        <f t="shared" si="31"/>
        <v>0.33839283682219956</v>
      </c>
    </row>
    <row r="596" spans="1:5" x14ac:dyDescent="0.25">
      <c r="A596" s="42" t="s">
        <v>513</v>
      </c>
      <c r="B596" s="40">
        <v>3724419513</v>
      </c>
      <c r="C596" s="40">
        <v>3706361532</v>
      </c>
      <c r="D596" s="40">
        <v>520222446</v>
      </c>
      <c r="E596" s="41">
        <f t="shared" si="31"/>
        <v>0.13967879938985811</v>
      </c>
    </row>
    <row r="597" spans="1:5" x14ac:dyDescent="0.25">
      <c r="A597" s="42" t="s">
        <v>517</v>
      </c>
      <c r="B597" s="40">
        <v>1970588194</v>
      </c>
      <c r="C597" s="40">
        <v>1634127634</v>
      </c>
      <c r="D597" s="40">
        <v>929144548.23000002</v>
      </c>
      <c r="E597" s="41">
        <f t="shared" si="31"/>
        <v>0.47150619853454784</v>
      </c>
    </row>
    <row r="598" spans="1:5" x14ac:dyDescent="0.25">
      <c r="A598" s="42" t="s">
        <v>497</v>
      </c>
      <c r="B598" s="40">
        <v>1713834152</v>
      </c>
      <c r="C598" s="40">
        <v>1705712131</v>
      </c>
      <c r="D598" s="40">
        <v>281244027</v>
      </c>
      <c r="E598" s="41">
        <f t="shared" si="31"/>
        <v>0.1641022421404052</v>
      </c>
    </row>
    <row r="599" spans="1:5" x14ac:dyDescent="0.25">
      <c r="A599" s="42" t="s">
        <v>504</v>
      </c>
      <c r="B599" s="40">
        <v>238997426219</v>
      </c>
      <c r="C599" s="40">
        <v>235785901900</v>
      </c>
      <c r="D599" s="40">
        <v>111241790470</v>
      </c>
      <c r="E599" s="41">
        <f t="shared" si="31"/>
        <v>0.46545183448153976</v>
      </c>
    </row>
    <row r="600" spans="1:5" x14ac:dyDescent="0.25">
      <c r="A600" s="42" t="s">
        <v>501</v>
      </c>
      <c r="B600" s="40">
        <v>102119707847</v>
      </c>
      <c r="C600" s="40">
        <v>101406068545</v>
      </c>
      <c r="D600" s="40">
        <v>45218616873</v>
      </c>
      <c r="E600" s="41">
        <f t="shared" si="31"/>
        <v>0.44280010025830091</v>
      </c>
    </row>
    <row r="601" spans="1:5" x14ac:dyDescent="0.25">
      <c r="A601" s="42" t="s">
        <v>529</v>
      </c>
      <c r="B601" s="40">
        <v>223739187</v>
      </c>
      <c r="C601" s="40">
        <v>161736726</v>
      </c>
      <c r="D601" s="40">
        <v>76820764</v>
      </c>
      <c r="E601" s="41">
        <f t="shared" si="31"/>
        <v>0.34334961626547789</v>
      </c>
    </row>
    <row r="602" spans="1:5" x14ac:dyDescent="0.25">
      <c r="A602" s="42" t="s">
        <v>547</v>
      </c>
      <c r="B602" s="40">
        <v>157993137</v>
      </c>
      <c r="C602" s="40">
        <v>148986392</v>
      </c>
      <c r="D602" s="40">
        <v>69401820</v>
      </c>
      <c r="E602" s="41">
        <f t="shared" si="31"/>
        <v>0.4392711058075896</v>
      </c>
    </row>
    <row r="603" spans="1:5" x14ac:dyDescent="0.25">
      <c r="A603" s="42" t="s">
        <v>618</v>
      </c>
      <c r="B603" s="40">
        <v>906246807</v>
      </c>
      <c r="C603" s="40">
        <v>326384615</v>
      </c>
      <c r="D603" s="40">
        <v>142383875</v>
      </c>
      <c r="E603" s="41">
        <f t="shared" si="31"/>
        <v>0.15711379493996938</v>
      </c>
    </row>
    <row r="604" spans="1:5" x14ac:dyDescent="0.25">
      <c r="A604" s="39" t="s">
        <v>593</v>
      </c>
      <c r="B604" s="40">
        <v>353937046458</v>
      </c>
      <c r="C604" s="40">
        <v>348980039803</v>
      </c>
      <c r="D604" s="40">
        <v>159874849419.22998</v>
      </c>
      <c r="E604" s="41">
        <f t="shared" si="31"/>
        <v>0.45170419717055971</v>
      </c>
    </row>
    <row r="605" spans="1:5" x14ac:dyDescent="0.25">
      <c r="A605" s="43" t="s">
        <v>592</v>
      </c>
      <c r="B605" s="44">
        <v>354983890940</v>
      </c>
      <c r="C605" s="44">
        <v>349901677791</v>
      </c>
      <c r="D605" s="44">
        <v>160316638334.85001</v>
      </c>
      <c r="E605" s="45">
        <f t="shared" si="31"/>
        <v>0.4516166576188298</v>
      </c>
    </row>
    <row r="609" spans="1:5" x14ac:dyDescent="0.25">
      <c r="A609" s="37" t="s">
        <v>1</v>
      </c>
      <c r="B609" s="37" t="s">
        <v>468</v>
      </c>
    </row>
    <row r="611" spans="1:5" x14ac:dyDescent="0.25">
      <c r="A611" s="37" t="s">
        <v>591</v>
      </c>
      <c r="B611" s="37" t="s">
        <v>608</v>
      </c>
      <c r="C611" s="37" t="s">
        <v>610</v>
      </c>
      <c r="D611" s="37" t="s">
        <v>611</v>
      </c>
      <c r="E611" s="38" t="s">
        <v>612</v>
      </c>
    </row>
    <row r="612" spans="1:5" x14ac:dyDescent="0.25">
      <c r="A612" s="39" t="s">
        <v>40</v>
      </c>
      <c r="B612" s="40">
        <v>49901065</v>
      </c>
      <c r="C612" s="40">
        <v>41326128.049999997</v>
      </c>
      <c r="D612" s="40">
        <v>13152396</v>
      </c>
      <c r="E612" s="41">
        <f>+D612/B612</f>
        <v>0.26356944486054557</v>
      </c>
    </row>
    <row r="613" spans="1:5" x14ac:dyDescent="0.25">
      <c r="A613" s="39" t="s">
        <v>30</v>
      </c>
      <c r="B613" s="40"/>
      <c r="C613" s="40"/>
      <c r="D613" s="40"/>
      <c r="E613" s="41" t="e">
        <f t="shared" ref="E613:E624" si="32">+D613/B613</f>
        <v>#DIV/0!</v>
      </c>
    </row>
    <row r="614" spans="1:5" x14ac:dyDescent="0.25">
      <c r="A614" s="42" t="s">
        <v>508</v>
      </c>
      <c r="B614" s="40">
        <v>803375602</v>
      </c>
      <c r="C614" s="40">
        <v>792072666</v>
      </c>
      <c r="D614" s="40">
        <v>223461502</v>
      </c>
      <c r="E614" s="41">
        <f t="shared" si="32"/>
        <v>0.27815320933781607</v>
      </c>
    </row>
    <row r="615" spans="1:5" x14ac:dyDescent="0.25">
      <c r="A615" s="42" t="s">
        <v>513</v>
      </c>
      <c r="B615" s="40">
        <v>876241280</v>
      </c>
      <c r="C615" s="40">
        <v>786780051</v>
      </c>
      <c r="D615" s="40">
        <v>126829398</v>
      </c>
      <c r="E615" s="41">
        <f t="shared" si="32"/>
        <v>0.14474255081887949</v>
      </c>
    </row>
    <row r="616" spans="1:5" x14ac:dyDescent="0.25">
      <c r="A616" s="42" t="s">
        <v>517</v>
      </c>
      <c r="B616" s="40">
        <v>683530586</v>
      </c>
      <c r="C616" s="40">
        <v>649002551</v>
      </c>
      <c r="D616" s="40">
        <v>364096504</v>
      </c>
      <c r="E616" s="41">
        <f t="shared" si="32"/>
        <v>0.5326703902610731</v>
      </c>
    </row>
    <row r="617" spans="1:5" x14ac:dyDescent="0.25">
      <c r="A617" s="42" t="s">
        <v>497</v>
      </c>
      <c r="B617" s="40">
        <v>1408678474</v>
      </c>
      <c r="C617" s="40">
        <v>1408341010</v>
      </c>
      <c r="D617" s="40">
        <v>150881343</v>
      </c>
      <c r="E617" s="41">
        <f t="shared" si="32"/>
        <v>0.10710843232491959</v>
      </c>
    </row>
    <row r="618" spans="1:5" x14ac:dyDescent="0.25">
      <c r="A618" s="42" t="s">
        <v>504</v>
      </c>
      <c r="B618" s="40">
        <v>3756319405</v>
      </c>
      <c r="C618" s="40">
        <v>3718265342</v>
      </c>
      <c r="D618" s="40">
        <v>1594118429</v>
      </c>
      <c r="E618" s="41">
        <f t="shared" si="32"/>
        <v>0.4243830881042982</v>
      </c>
    </row>
    <row r="619" spans="1:5" x14ac:dyDescent="0.25">
      <c r="A619" s="42" t="s">
        <v>501</v>
      </c>
      <c r="B619" s="40">
        <v>1027639973</v>
      </c>
      <c r="C619" s="40">
        <v>995355263</v>
      </c>
      <c r="D619" s="40">
        <v>499807372</v>
      </c>
      <c r="E619" s="41">
        <f t="shared" si="32"/>
        <v>0.48636427652858538</v>
      </c>
    </row>
    <row r="620" spans="1:5" x14ac:dyDescent="0.25">
      <c r="A620" s="42" t="s">
        <v>529</v>
      </c>
      <c r="B620" s="40">
        <v>86909216</v>
      </c>
      <c r="C620" s="40">
        <v>77186486</v>
      </c>
      <c r="D620" s="40">
        <v>37530440</v>
      </c>
      <c r="E620" s="41">
        <f t="shared" si="32"/>
        <v>0.43183498514127661</v>
      </c>
    </row>
    <row r="621" spans="1:5" x14ac:dyDescent="0.25">
      <c r="A621" s="42" t="s">
        <v>547</v>
      </c>
      <c r="B621" s="40">
        <v>44297731</v>
      </c>
      <c r="C621" s="40">
        <v>43534592</v>
      </c>
      <c r="D621" s="40">
        <v>19581925</v>
      </c>
      <c r="E621" s="41">
        <f t="shared" si="32"/>
        <v>0.4420525511792015</v>
      </c>
    </row>
    <row r="622" spans="1:5" x14ac:dyDescent="0.25">
      <c r="A622" s="42" t="s">
        <v>618</v>
      </c>
      <c r="B622" s="40">
        <v>173674967</v>
      </c>
      <c r="C622" s="40">
        <v>103914167</v>
      </c>
      <c r="D622" s="40">
        <v>43793267</v>
      </c>
      <c r="E622" s="41">
        <f t="shared" si="32"/>
        <v>0.25215647226810761</v>
      </c>
    </row>
    <row r="623" spans="1:5" x14ac:dyDescent="0.25">
      <c r="A623" s="39" t="s">
        <v>593</v>
      </c>
      <c r="B623" s="40">
        <v>8860667234</v>
      </c>
      <c r="C623" s="40">
        <v>8574452128</v>
      </c>
      <c r="D623" s="40">
        <v>3060100180</v>
      </c>
      <c r="E623" s="41">
        <f t="shared" si="32"/>
        <v>0.3453577590926602</v>
      </c>
    </row>
    <row r="624" spans="1:5" x14ac:dyDescent="0.25">
      <c r="A624" s="43" t="s">
        <v>592</v>
      </c>
      <c r="B624" s="44">
        <v>8910568299</v>
      </c>
      <c r="C624" s="44">
        <v>8615778256.0499992</v>
      </c>
      <c r="D624" s="44">
        <v>3073252576</v>
      </c>
      <c r="E624" s="45">
        <f t="shared" si="32"/>
        <v>0.34489972725363655</v>
      </c>
    </row>
    <row r="628" spans="1:5" x14ac:dyDescent="0.25">
      <c r="A628" s="37" t="s">
        <v>1</v>
      </c>
      <c r="B628" s="37" t="s">
        <v>470</v>
      </c>
    </row>
    <row r="630" spans="1:5" x14ac:dyDescent="0.25">
      <c r="A630" s="37" t="s">
        <v>591</v>
      </c>
      <c r="B630" s="37" t="s">
        <v>608</v>
      </c>
      <c r="C630" s="37" t="s">
        <v>610</v>
      </c>
      <c r="D630" s="37" t="s">
        <v>611</v>
      </c>
      <c r="E630" s="38" t="s">
        <v>612</v>
      </c>
    </row>
    <row r="631" spans="1:5" x14ac:dyDescent="0.25">
      <c r="A631" s="39" t="s">
        <v>40</v>
      </c>
      <c r="B631" s="40">
        <v>67409458</v>
      </c>
      <c r="C631" s="40">
        <v>54173383.039999999</v>
      </c>
      <c r="D631" s="40">
        <v>40611486.039999999</v>
      </c>
      <c r="E631" s="41">
        <f>+D631/B631</f>
        <v>0.60245976224879305</v>
      </c>
    </row>
    <row r="632" spans="1:5" x14ac:dyDescent="0.25">
      <c r="A632" s="39" t="s">
        <v>30</v>
      </c>
      <c r="B632" s="40"/>
      <c r="C632" s="40"/>
      <c r="D632" s="40"/>
      <c r="E632" s="41" t="e">
        <f t="shared" ref="E632:E643" si="33">+D632/B632</f>
        <v>#DIV/0!</v>
      </c>
    </row>
    <row r="633" spans="1:5" x14ac:dyDescent="0.25">
      <c r="A633" s="42" t="s">
        <v>508</v>
      </c>
      <c r="B633" s="40">
        <v>643693703</v>
      </c>
      <c r="C633" s="40">
        <v>493750393</v>
      </c>
      <c r="D633" s="40">
        <v>93558311</v>
      </c>
      <c r="E633" s="41">
        <f t="shared" si="33"/>
        <v>0.14534600938918926</v>
      </c>
    </row>
    <row r="634" spans="1:5" x14ac:dyDescent="0.25">
      <c r="A634" s="42" t="s">
        <v>513</v>
      </c>
      <c r="B634" s="40">
        <v>742715760</v>
      </c>
      <c r="C634" s="40">
        <v>487009198.19999999</v>
      </c>
      <c r="D634" s="40">
        <v>13386584.199999999</v>
      </c>
      <c r="E634" s="41">
        <f t="shared" si="33"/>
        <v>1.802383215888673E-2</v>
      </c>
    </row>
    <row r="635" spans="1:5" x14ac:dyDescent="0.25">
      <c r="A635" s="42" t="s">
        <v>517</v>
      </c>
      <c r="B635" s="40">
        <v>773705228</v>
      </c>
      <c r="C635" s="40">
        <v>515502350.72000003</v>
      </c>
      <c r="D635" s="40">
        <v>276434090.72000003</v>
      </c>
      <c r="E635" s="41">
        <f t="shared" si="33"/>
        <v>0.35728605768190574</v>
      </c>
    </row>
    <row r="636" spans="1:5" x14ac:dyDescent="0.25">
      <c r="A636" s="42" t="s">
        <v>497</v>
      </c>
      <c r="B636" s="40">
        <v>1531630978</v>
      </c>
      <c r="C636" s="40">
        <v>1431469020</v>
      </c>
      <c r="D636" s="40">
        <v>35264790</v>
      </c>
      <c r="E636" s="41">
        <f t="shared" si="33"/>
        <v>2.3024338438263164E-2</v>
      </c>
    </row>
    <row r="637" spans="1:5" x14ac:dyDescent="0.25">
      <c r="A637" s="42" t="s">
        <v>504</v>
      </c>
      <c r="B637" s="40">
        <v>5371575176</v>
      </c>
      <c r="C637" s="40">
        <v>5296039140</v>
      </c>
      <c r="D637" s="40">
        <v>1546499187</v>
      </c>
      <c r="E637" s="41">
        <f t="shared" si="33"/>
        <v>0.28790422479977595</v>
      </c>
    </row>
    <row r="638" spans="1:5" x14ac:dyDescent="0.25">
      <c r="A638" s="42" t="s">
        <v>501</v>
      </c>
      <c r="B638" s="40">
        <v>899734849</v>
      </c>
      <c r="C638" s="40">
        <v>818698998</v>
      </c>
      <c r="D638" s="40">
        <v>405494223</v>
      </c>
      <c r="E638" s="41">
        <f t="shared" si="33"/>
        <v>0.45068191306659056</v>
      </c>
    </row>
    <row r="639" spans="1:5" x14ac:dyDescent="0.25">
      <c r="A639" s="42" t="s">
        <v>529</v>
      </c>
      <c r="B639" s="40">
        <v>113583636</v>
      </c>
      <c r="C639" s="40">
        <v>95318166</v>
      </c>
      <c r="D639" s="40">
        <v>31933833</v>
      </c>
      <c r="E639" s="41">
        <f t="shared" si="33"/>
        <v>0.2811481840570767</v>
      </c>
    </row>
    <row r="640" spans="1:5" x14ac:dyDescent="0.25">
      <c r="A640" s="42" t="s">
        <v>547</v>
      </c>
      <c r="B640" s="40">
        <v>55955692</v>
      </c>
      <c r="C640" s="40">
        <v>50257870</v>
      </c>
      <c r="D640" s="40">
        <v>24201070</v>
      </c>
      <c r="E640" s="41">
        <f t="shared" si="33"/>
        <v>0.43250416776187844</v>
      </c>
    </row>
    <row r="641" spans="1:6" x14ac:dyDescent="0.25">
      <c r="A641" s="42" t="s">
        <v>618</v>
      </c>
      <c r="B641" s="40">
        <v>192773467</v>
      </c>
      <c r="C641" s="40">
        <v>138703421</v>
      </c>
      <c r="D641" s="40">
        <v>35002087</v>
      </c>
      <c r="E641" s="41">
        <f t="shared" si="33"/>
        <v>0.18157108208257727</v>
      </c>
    </row>
    <row r="642" spans="1:6" x14ac:dyDescent="0.25">
      <c r="A642" s="39" t="s">
        <v>593</v>
      </c>
      <c r="B642" s="40">
        <v>10325368489</v>
      </c>
      <c r="C642" s="40">
        <v>9326748556.9200001</v>
      </c>
      <c r="D642" s="40">
        <v>2461774175.9200001</v>
      </c>
      <c r="E642" s="41">
        <f t="shared" si="33"/>
        <v>0.23841998264203548</v>
      </c>
    </row>
    <row r="643" spans="1:6" x14ac:dyDescent="0.25">
      <c r="A643" s="43" t="s">
        <v>592</v>
      </c>
      <c r="B643" s="44">
        <v>10392777947</v>
      </c>
      <c r="C643" s="44">
        <v>9380921939.9599991</v>
      </c>
      <c r="D643" s="44">
        <v>2502385661.96</v>
      </c>
      <c r="E643" s="45">
        <f t="shared" si="33"/>
        <v>0.24078121121430712</v>
      </c>
    </row>
    <row r="647" spans="1:6" x14ac:dyDescent="0.25">
      <c r="A647" s="36" t="s">
        <v>1</v>
      </c>
      <c r="B647" s="36" t="s">
        <v>61</v>
      </c>
    </row>
    <row r="649" spans="1:6" x14ac:dyDescent="0.25">
      <c r="A649" s="37" t="s">
        <v>591</v>
      </c>
      <c r="B649" s="37" t="s">
        <v>608</v>
      </c>
      <c r="C649" s="37" t="s">
        <v>609</v>
      </c>
      <c r="D649" s="37" t="s">
        <v>610</v>
      </c>
      <c r="E649" s="37" t="s">
        <v>611</v>
      </c>
      <c r="F649" s="38" t="s">
        <v>612</v>
      </c>
    </row>
    <row r="650" spans="1:6" x14ac:dyDescent="0.25">
      <c r="A650" s="39" t="s">
        <v>40</v>
      </c>
      <c r="B650" s="40">
        <v>322237886150</v>
      </c>
      <c r="C650" s="40">
        <v>0</v>
      </c>
      <c r="D650" s="40">
        <v>165018676230</v>
      </c>
      <c r="E650" s="40">
        <v>153192718197</v>
      </c>
      <c r="F650" s="41">
        <f t="shared" ref="F650:F664" si="34">+D650/B650</f>
        <v>0.51210203182994041</v>
      </c>
    </row>
    <row r="651" spans="1:6" x14ac:dyDescent="0.25">
      <c r="A651" s="39" t="s">
        <v>30</v>
      </c>
      <c r="B651" s="40"/>
      <c r="C651" s="40"/>
      <c r="D651" s="40"/>
      <c r="E651" s="40"/>
      <c r="F651" s="41" t="e">
        <f t="shared" si="34"/>
        <v>#DIV/0!</v>
      </c>
    </row>
    <row r="652" spans="1:6" x14ac:dyDescent="0.25">
      <c r="A652" s="42" t="s">
        <v>559</v>
      </c>
      <c r="B652" s="40">
        <v>7000000000</v>
      </c>
      <c r="C652" s="40">
        <v>0</v>
      </c>
      <c r="D652" s="40">
        <v>6800117102</v>
      </c>
      <c r="E652" s="40">
        <v>408978780</v>
      </c>
      <c r="F652" s="41">
        <f t="shared" si="34"/>
        <v>0.9714453002857143</v>
      </c>
    </row>
    <row r="653" spans="1:6" x14ac:dyDescent="0.25">
      <c r="A653" s="42" t="s">
        <v>520</v>
      </c>
      <c r="B653" s="40">
        <v>3200000000</v>
      </c>
      <c r="C653" s="40">
        <v>0</v>
      </c>
      <c r="D653" s="40">
        <v>3021725072</v>
      </c>
      <c r="E653" s="40">
        <v>1185000000</v>
      </c>
      <c r="F653" s="41">
        <f t="shared" si="34"/>
        <v>0.94428908499999997</v>
      </c>
    </row>
    <row r="654" spans="1:6" x14ac:dyDescent="0.25">
      <c r="A654" s="42" t="s">
        <v>508</v>
      </c>
      <c r="B654" s="40">
        <v>10888555945</v>
      </c>
      <c r="C654" s="40">
        <v>0</v>
      </c>
      <c r="D654" s="40">
        <v>7360774909</v>
      </c>
      <c r="E654" s="40">
        <v>3035330827</v>
      </c>
      <c r="F654" s="41">
        <f t="shared" si="34"/>
        <v>0.67601020247134336</v>
      </c>
    </row>
    <row r="655" spans="1:6" x14ac:dyDescent="0.25">
      <c r="A655" s="42" t="s">
        <v>513</v>
      </c>
      <c r="B655" s="40">
        <v>28221605401</v>
      </c>
      <c r="C655" s="40">
        <v>0</v>
      </c>
      <c r="D655" s="40">
        <v>17456323796</v>
      </c>
      <c r="E655" s="40">
        <v>3550955288</v>
      </c>
      <c r="F655" s="41">
        <f t="shared" si="34"/>
        <v>0.6185446769580818</v>
      </c>
    </row>
    <row r="656" spans="1:6" x14ac:dyDescent="0.25">
      <c r="A656" s="42" t="s">
        <v>517</v>
      </c>
      <c r="B656" s="40">
        <v>162028333177</v>
      </c>
      <c r="C656" s="40">
        <v>0</v>
      </c>
      <c r="D656" s="40">
        <v>148461274274</v>
      </c>
      <c r="E656" s="40">
        <v>67106643153</v>
      </c>
      <c r="F656" s="41">
        <f t="shared" si="34"/>
        <v>0.91626736733643166</v>
      </c>
    </row>
    <row r="657" spans="1:6" x14ac:dyDescent="0.25">
      <c r="A657" s="42" t="s">
        <v>497</v>
      </c>
      <c r="B657" s="40">
        <v>130743536400</v>
      </c>
      <c r="C657" s="40">
        <v>0</v>
      </c>
      <c r="D657" s="40">
        <v>126359301383</v>
      </c>
      <c r="E657" s="40">
        <v>38384944227</v>
      </c>
      <c r="F657" s="41">
        <f t="shared" si="34"/>
        <v>0.9664669081338999</v>
      </c>
    </row>
    <row r="658" spans="1:6" x14ac:dyDescent="0.25">
      <c r="A658" s="42" t="s">
        <v>504</v>
      </c>
      <c r="B658" s="40">
        <v>405537598187</v>
      </c>
      <c r="C658" s="40">
        <v>0</v>
      </c>
      <c r="D658" s="40">
        <v>272761484444</v>
      </c>
      <c r="E658" s="40">
        <v>92979079238</v>
      </c>
      <c r="F658" s="41">
        <f t="shared" si="34"/>
        <v>0.67259234572431736</v>
      </c>
    </row>
    <row r="659" spans="1:6" x14ac:dyDescent="0.25">
      <c r="A659" s="42" t="s">
        <v>501</v>
      </c>
      <c r="B659" s="40">
        <v>54708387487</v>
      </c>
      <c r="C659" s="40">
        <v>0</v>
      </c>
      <c r="D659" s="40">
        <v>48960579396</v>
      </c>
      <c r="E659" s="40">
        <v>29791148471</v>
      </c>
      <c r="F659" s="41">
        <f t="shared" si="34"/>
        <v>0.89493735138207442</v>
      </c>
    </row>
    <row r="660" spans="1:6" x14ac:dyDescent="0.25">
      <c r="A660" s="42" t="s">
        <v>529</v>
      </c>
      <c r="B660" s="40">
        <v>9410703034</v>
      </c>
      <c r="C660" s="40">
        <v>0</v>
      </c>
      <c r="D660" s="40">
        <v>6299126075</v>
      </c>
      <c r="E660" s="40">
        <v>1475470875</v>
      </c>
      <c r="F660" s="41">
        <f t="shared" si="34"/>
        <v>0.66935765077718845</v>
      </c>
    </row>
    <row r="661" spans="1:6" x14ac:dyDescent="0.25">
      <c r="A661" s="42" t="s">
        <v>547</v>
      </c>
      <c r="B661" s="40">
        <v>48375259034</v>
      </c>
      <c r="C661" s="40">
        <v>0</v>
      </c>
      <c r="D661" s="40">
        <v>37959250143</v>
      </c>
      <c r="E661" s="40">
        <v>10924680287</v>
      </c>
      <c r="F661" s="41">
        <f t="shared" si="34"/>
        <v>0.78468313970827053</v>
      </c>
    </row>
    <row r="662" spans="1:6" x14ac:dyDescent="0.25">
      <c r="A662" s="42" t="s">
        <v>618</v>
      </c>
      <c r="B662" s="40">
        <v>34934766937</v>
      </c>
      <c r="C662" s="40">
        <v>0</v>
      </c>
      <c r="D662" s="40">
        <v>10268972607</v>
      </c>
      <c r="E662" s="40">
        <v>984957772</v>
      </c>
      <c r="F662" s="41">
        <f t="shared" si="34"/>
        <v>0.29394707643301776</v>
      </c>
    </row>
    <row r="663" spans="1:6" x14ac:dyDescent="0.25">
      <c r="A663" s="39" t="s">
        <v>593</v>
      </c>
      <c r="B663" s="40">
        <v>895048745602</v>
      </c>
      <c r="C663" s="40">
        <v>0</v>
      </c>
      <c r="D663" s="40">
        <v>685708929201</v>
      </c>
      <c r="E663" s="40">
        <v>249827188918</v>
      </c>
      <c r="F663" s="41">
        <f t="shared" si="34"/>
        <v>0.76611350227612429</v>
      </c>
    </row>
    <row r="664" spans="1:6" x14ac:dyDescent="0.25">
      <c r="A664" s="43" t="s">
        <v>592</v>
      </c>
      <c r="B664" s="44">
        <v>1217286631752</v>
      </c>
      <c r="C664" s="44">
        <v>0</v>
      </c>
      <c r="D664" s="44">
        <v>850727605431</v>
      </c>
      <c r="E664" s="44">
        <v>403019907115</v>
      </c>
      <c r="F664" s="45">
        <f t="shared" si="34"/>
        <v>0.69887205136441544</v>
      </c>
    </row>
    <row r="668" spans="1:6" x14ac:dyDescent="0.25">
      <c r="A668" s="36" t="s">
        <v>1</v>
      </c>
      <c r="B668" s="36" t="s">
        <v>28</v>
      </c>
    </row>
    <row r="670" spans="1:6" x14ac:dyDescent="0.25">
      <c r="A670" s="57" t="s">
        <v>591</v>
      </c>
      <c r="B670" s="57" t="s">
        <v>608</v>
      </c>
      <c r="C670" s="57" t="s">
        <v>609</v>
      </c>
      <c r="D670" s="57" t="s">
        <v>610</v>
      </c>
      <c r="E670" s="57" t="s">
        <v>611</v>
      </c>
      <c r="F670" s="55" t="s">
        <v>612</v>
      </c>
    </row>
    <row r="671" spans="1:6" x14ac:dyDescent="0.25">
      <c r="A671" s="58" t="s">
        <v>40</v>
      </c>
      <c r="B671" s="59">
        <v>18399878346</v>
      </c>
      <c r="C671" s="59">
        <v>18273034573</v>
      </c>
      <c r="D671" s="59">
        <v>0</v>
      </c>
      <c r="E671" s="59">
        <v>0</v>
      </c>
      <c r="F671" s="59"/>
    </row>
    <row r="672" spans="1:6" x14ac:dyDescent="0.25">
      <c r="A672" s="58" t="s">
        <v>30</v>
      </c>
      <c r="B672" s="59"/>
      <c r="C672" s="59"/>
      <c r="D672" s="59"/>
      <c r="E672" s="59"/>
      <c r="F672" s="59"/>
    </row>
    <row r="673" spans="1:6" x14ac:dyDescent="0.25">
      <c r="A673" s="60" t="s">
        <v>520</v>
      </c>
      <c r="B673" s="59">
        <v>2300000000</v>
      </c>
      <c r="C673" s="59">
        <v>0</v>
      </c>
      <c r="D673" s="59">
        <v>0</v>
      </c>
      <c r="E673" s="59">
        <v>0</v>
      </c>
      <c r="F673" s="59"/>
    </row>
    <row r="674" spans="1:6" x14ac:dyDescent="0.25">
      <c r="A674" s="60" t="s">
        <v>513</v>
      </c>
      <c r="B674" s="59">
        <v>1581521500</v>
      </c>
      <c r="C674" s="59">
        <v>0</v>
      </c>
      <c r="D674" s="59">
        <v>0</v>
      </c>
      <c r="E674" s="59">
        <v>0</v>
      </c>
      <c r="F674" s="56"/>
    </row>
    <row r="675" spans="1:6" x14ac:dyDescent="0.25">
      <c r="A675" s="60" t="s">
        <v>517</v>
      </c>
      <c r="B675" s="59">
        <v>13686016562</v>
      </c>
      <c r="C675" s="59">
        <v>0</v>
      </c>
      <c r="D675" s="59">
        <v>0</v>
      </c>
      <c r="E675" s="59">
        <v>0</v>
      </c>
      <c r="F675" s="56"/>
    </row>
    <row r="676" spans="1:6" x14ac:dyDescent="0.25">
      <c r="A676" s="58" t="s">
        <v>497</v>
      </c>
      <c r="B676" s="59">
        <v>1574517668</v>
      </c>
      <c r="C676" s="59">
        <v>0</v>
      </c>
      <c r="D676" s="59">
        <v>0</v>
      </c>
      <c r="E676" s="59">
        <v>0</v>
      </c>
      <c r="F676" s="56"/>
    </row>
    <row r="677" spans="1:6" x14ac:dyDescent="0.25">
      <c r="A677" s="58" t="s">
        <v>504</v>
      </c>
      <c r="B677" s="59">
        <v>58814828365</v>
      </c>
      <c r="C677" s="59">
        <v>0</v>
      </c>
      <c r="D677" s="59">
        <v>0</v>
      </c>
      <c r="E677" s="59">
        <v>0</v>
      </c>
      <c r="F677" s="56"/>
    </row>
    <row r="678" spans="1:6" x14ac:dyDescent="0.25">
      <c r="A678" s="59" t="s">
        <v>501</v>
      </c>
      <c r="B678" s="59">
        <v>111215524119</v>
      </c>
      <c r="C678" s="59">
        <v>0</v>
      </c>
      <c r="D678" s="59">
        <v>0</v>
      </c>
      <c r="E678" s="56">
        <v>0</v>
      </c>
      <c r="F678" s="56"/>
    </row>
    <row r="679" spans="1:6" x14ac:dyDescent="0.25">
      <c r="A679" s="59" t="s">
        <v>618</v>
      </c>
      <c r="B679" s="59">
        <v>4245000000</v>
      </c>
      <c r="C679" s="59">
        <v>0</v>
      </c>
      <c r="D679" s="59">
        <v>0</v>
      </c>
      <c r="E679" s="56">
        <v>0</v>
      </c>
      <c r="F679" s="56"/>
    </row>
    <row r="680" spans="1:6" x14ac:dyDescent="0.25">
      <c r="A680" s="59" t="s">
        <v>593</v>
      </c>
      <c r="B680" s="59">
        <v>193417408214</v>
      </c>
      <c r="C680" s="59">
        <v>0</v>
      </c>
      <c r="D680" s="59">
        <v>0</v>
      </c>
      <c r="E680" s="56">
        <v>0</v>
      </c>
      <c r="F680" s="56"/>
    </row>
    <row r="681" spans="1:6" x14ac:dyDescent="0.25">
      <c r="A681" s="57" t="s">
        <v>592</v>
      </c>
      <c r="B681" s="57">
        <v>211817286560</v>
      </c>
      <c r="C681" s="57">
        <v>18273034573</v>
      </c>
      <c r="D681" s="57">
        <v>0</v>
      </c>
      <c r="E681" s="55">
        <v>0</v>
      </c>
      <c r="F681" s="55"/>
    </row>
    <row r="682" spans="1:6" x14ac:dyDescent="0.25">
      <c r="E682" s="35"/>
    </row>
    <row r="683" spans="1:6" x14ac:dyDescent="0.25">
      <c r="E683" s="35"/>
    </row>
    <row r="684" spans="1:6" x14ac:dyDescent="0.25">
      <c r="E684" s="35"/>
    </row>
    <row r="685" spans="1:6" x14ac:dyDescent="0.25">
      <c r="E685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5"/>
  <sheetViews>
    <sheetView showGridLines="0" topLeftCell="A397" workbookViewId="0">
      <selection activeCell="I468" sqref="I468"/>
    </sheetView>
  </sheetViews>
  <sheetFormatPr baseColWidth="10" defaultRowHeight="15" x14ac:dyDescent="0.25"/>
  <cols>
    <col min="1" max="1" width="26.5703125" bestFit="1" customWidth="1"/>
    <col min="2" max="2" width="38.5703125" customWidth="1"/>
    <col min="3" max="3" width="24.42578125" bestFit="1" customWidth="1"/>
    <col min="4" max="4" width="22.28515625" bestFit="1" customWidth="1"/>
    <col min="5" max="5" width="20.42578125" bestFit="1" customWidth="1"/>
  </cols>
  <sheetData>
    <row r="1" spans="1:5" x14ac:dyDescent="0.25">
      <c r="A1" s="37" t="s">
        <v>1</v>
      </c>
      <c r="B1" s="37" t="s">
        <v>460</v>
      </c>
    </row>
    <row r="3" spans="1:5" x14ac:dyDescent="0.25">
      <c r="A3" s="37" t="s">
        <v>591</v>
      </c>
      <c r="B3" s="37" t="s">
        <v>608</v>
      </c>
      <c r="C3" s="37" t="s">
        <v>610</v>
      </c>
      <c r="D3" s="37" t="s">
        <v>611</v>
      </c>
      <c r="E3" s="38" t="s">
        <v>612</v>
      </c>
    </row>
    <row r="4" spans="1:5" x14ac:dyDescent="0.25">
      <c r="A4" s="39" t="s">
        <v>40</v>
      </c>
      <c r="B4" s="40">
        <v>231021684</v>
      </c>
      <c r="C4" s="40">
        <v>144328314.47</v>
      </c>
      <c r="D4" s="40">
        <v>30153758</v>
      </c>
      <c r="E4" s="41">
        <f>+D4/B4</f>
        <v>0.13052349666016633</v>
      </c>
    </row>
    <row r="5" spans="1:5" x14ac:dyDescent="0.25">
      <c r="A5" s="39" t="s">
        <v>30</v>
      </c>
      <c r="B5" s="40"/>
      <c r="C5" s="40"/>
      <c r="D5" s="40"/>
      <c r="E5" s="41" t="e">
        <f t="shared" ref="E5:E16" si="0">+D5/B5</f>
        <v>#DIV/0!</v>
      </c>
    </row>
    <row r="6" spans="1:5" x14ac:dyDescent="0.25">
      <c r="A6" s="42" t="s">
        <v>524</v>
      </c>
      <c r="B6" s="40">
        <v>203797000</v>
      </c>
      <c r="C6" s="40">
        <v>77114201</v>
      </c>
      <c r="D6" s="40">
        <v>14852333</v>
      </c>
      <c r="E6" s="41">
        <f t="shared" si="0"/>
        <v>7.2878074750855018E-2</v>
      </c>
    </row>
    <row r="7" spans="1:5" x14ac:dyDescent="0.25">
      <c r="A7" s="42" t="s">
        <v>508</v>
      </c>
      <c r="B7" s="40">
        <v>695383186</v>
      </c>
      <c r="C7" s="40">
        <v>691643529</v>
      </c>
      <c r="D7" s="40">
        <v>8429300</v>
      </c>
      <c r="E7" s="41">
        <f t="shared" si="0"/>
        <v>1.2121805890198789E-2</v>
      </c>
    </row>
    <row r="8" spans="1:5" x14ac:dyDescent="0.25">
      <c r="A8" s="42" t="s">
        <v>513</v>
      </c>
      <c r="B8" s="40">
        <v>934057708</v>
      </c>
      <c r="C8" s="40">
        <v>758187500</v>
      </c>
      <c r="D8" s="40">
        <v>4252000</v>
      </c>
      <c r="E8" s="41">
        <f t="shared" si="0"/>
        <v>4.5521812662992342E-3</v>
      </c>
    </row>
    <row r="9" spans="1:5" x14ac:dyDescent="0.25">
      <c r="A9" s="42" t="s">
        <v>517</v>
      </c>
      <c r="B9" s="40">
        <v>810833947</v>
      </c>
      <c r="C9" s="40">
        <v>729335690.44000006</v>
      </c>
      <c r="D9" s="40">
        <v>149874120.44</v>
      </c>
      <c r="E9" s="41">
        <f t="shared" si="0"/>
        <v>0.18483947421604438</v>
      </c>
    </row>
    <row r="10" spans="1:5" x14ac:dyDescent="0.25">
      <c r="A10" s="42" t="s">
        <v>497</v>
      </c>
      <c r="B10" s="40">
        <v>1614201270</v>
      </c>
      <c r="C10" s="40">
        <v>40441240</v>
      </c>
      <c r="D10" s="40">
        <v>6510924</v>
      </c>
      <c r="E10" s="41">
        <f t="shared" si="0"/>
        <v>4.0335267484952484E-3</v>
      </c>
    </row>
    <row r="11" spans="1:5" x14ac:dyDescent="0.25">
      <c r="A11" s="42" t="s">
        <v>504</v>
      </c>
      <c r="B11" s="40">
        <v>13047225205</v>
      </c>
      <c r="C11" s="40">
        <v>13034803706</v>
      </c>
      <c r="D11" s="40">
        <v>4206151509</v>
      </c>
      <c r="E11" s="41">
        <f t="shared" si="0"/>
        <v>0.32237900725344304</v>
      </c>
    </row>
    <row r="12" spans="1:5" x14ac:dyDescent="0.25">
      <c r="A12" s="42" t="s">
        <v>501</v>
      </c>
      <c r="B12" s="40">
        <v>1971212890</v>
      </c>
      <c r="C12" s="40">
        <v>1938493893</v>
      </c>
      <c r="D12" s="40">
        <v>314098181</v>
      </c>
      <c r="E12" s="41">
        <f t="shared" si="0"/>
        <v>0.15934259693279501</v>
      </c>
    </row>
    <row r="13" spans="1:5" x14ac:dyDescent="0.25">
      <c r="A13" s="42" t="s">
        <v>529</v>
      </c>
      <c r="B13" s="40">
        <v>88405250</v>
      </c>
      <c r="C13" s="40">
        <v>74974495</v>
      </c>
      <c r="D13" s="40">
        <v>12441990</v>
      </c>
      <c r="E13" s="41">
        <f t="shared" si="0"/>
        <v>0.14073813489583481</v>
      </c>
    </row>
    <row r="14" spans="1:5" x14ac:dyDescent="0.25">
      <c r="A14" s="42" t="s">
        <v>547</v>
      </c>
      <c r="B14" s="40">
        <v>49931388</v>
      </c>
      <c r="C14" s="40">
        <v>47262600</v>
      </c>
      <c r="D14" s="40">
        <v>8593200</v>
      </c>
      <c r="E14" s="41">
        <f t="shared" si="0"/>
        <v>0.17210016272730091</v>
      </c>
    </row>
    <row r="15" spans="1:5" x14ac:dyDescent="0.25">
      <c r="A15" s="39" t="s">
        <v>593</v>
      </c>
      <c r="B15" s="40">
        <v>19415047844</v>
      </c>
      <c r="C15" s="40">
        <v>17392256854.440002</v>
      </c>
      <c r="D15" s="40">
        <v>4725203557.4399996</v>
      </c>
      <c r="E15" s="41">
        <f t="shared" si="0"/>
        <v>0.24337841427984275</v>
      </c>
    </row>
    <row r="16" spans="1:5" x14ac:dyDescent="0.25">
      <c r="A16" s="43" t="s">
        <v>592</v>
      </c>
      <c r="B16" s="44">
        <v>19646069528</v>
      </c>
      <c r="C16" s="44">
        <v>17536585168.91</v>
      </c>
      <c r="D16" s="44">
        <v>4755357315.4399996</v>
      </c>
      <c r="E16" s="45">
        <f t="shared" si="0"/>
        <v>0.2420513328970236</v>
      </c>
    </row>
    <row r="20" spans="1:5" x14ac:dyDescent="0.25">
      <c r="A20" s="37" t="s">
        <v>1</v>
      </c>
      <c r="B20" s="37" t="s">
        <v>71</v>
      </c>
    </row>
    <row r="22" spans="1:5" x14ac:dyDescent="0.25">
      <c r="A22" s="37" t="s">
        <v>591</v>
      </c>
      <c r="B22" s="37" t="s">
        <v>608</v>
      </c>
      <c r="C22" s="37" t="s">
        <v>610</v>
      </c>
      <c r="D22" s="37" t="s">
        <v>611</v>
      </c>
      <c r="E22" s="38" t="s">
        <v>612</v>
      </c>
    </row>
    <row r="23" spans="1:5" x14ac:dyDescent="0.25">
      <c r="A23" s="39" t="s">
        <v>40</v>
      </c>
      <c r="B23" s="40">
        <v>1144803342</v>
      </c>
      <c r="C23" s="40">
        <v>546781069.39999998</v>
      </c>
      <c r="D23" s="40">
        <v>235062757.40000001</v>
      </c>
      <c r="E23" s="41">
        <f>+D23/B23</f>
        <v>0.2053302508615493</v>
      </c>
    </row>
    <row r="24" spans="1:5" x14ac:dyDescent="0.25">
      <c r="A24" s="39" t="s">
        <v>30</v>
      </c>
      <c r="B24" s="40"/>
      <c r="C24" s="40"/>
      <c r="D24" s="40"/>
      <c r="E24" s="41" t="e">
        <f t="shared" ref="E24:E35" si="1">+D24/B24</f>
        <v>#DIV/0!</v>
      </c>
    </row>
    <row r="25" spans="1:5" x14ac:dyDescent="0.25">
      <c r="A25" s="42" t="s">
        <v>524</v>
      </c>
      <c r="B25" s="40">
        <v>562667500</v>
      </c>
      <c r="C25" s="40">
        <v>190129462</v>
      </c>
      <c r="D25" s="40">
        <v>22796876</v>
      </c>
      <c r="E25" s="41">
        <f t="shared" si="1"/>
        <v>4.05157148760147E-2</v>
      </c>
    </row>
    <row r="26" spans="1:5" x14ac:dyDescent="0.25">
      <c r="A26" s="42" t="s">
        <v>508</v>
      </c>
      <c r="B26" s="40">
        <v>5467797866</v>
      </c>
      <c r="C26" s="40">
        <v>5448768351</v>
      </c>
      <c r="D26" s="40">
        <v>7365112</v>
      </c>
      <c r="E26" s="41">
        <f t="shared" si="1"/>
        <v>1.3469978555348447E-3</v>
      </c>
    </row>
    <row r="27" spans="1:5" x14ac:dyDescent="0.25">
      <c r="A27" s="42" t="s">
        <v>513</v>
      </c>
      <c r="B27" s="40">
        <v>5336914872</v>
      </c>
      <c r="C27" s="40">
        <v>2162732879</v>
      </c>
      <c r="D27" s="40">
        <v>7334700</v>
      </c>
      <c r="E27" s="41">
        <f t="shared" si="1"/>
        <v>1.3743333322555572E-3</v>
      </c>
    </row>
    <row r="28" spans="1:5" x14ac:dyDescent="0.25">
      <c r="A28" s="42" t="s">
        <v>517</v>
      </c>
      <c r="B28" s="40">
        <v>2720172541</v>
      </c>
      <c r="C28" s="40">
        <v>2226178572</v>
      </c>
      <c r="D28" s="40">
        <v>656930427</v>
      </c>
      <c r="E28" s="41">
        <f t="shared" si="1"/>
        <v>0.24150321977682224</v>
      </c>
    </row>
    <row r="29" spans="1:5" x14ac:dyDescent="0.25">
      <c r="A29" s="42" t="s">
        <v>497</v>
      </c>
      <c r="B29" s="40">
        <v>87085278</v>
      </c>
      <c r="C29" s="40">
        <v>71872544</v>
      </c>
      <c r="D29" s="40">
        <v>10198766</v>
      </c>
      <c r="E29" s="41">
        <f t="shared" si="1"/>
        <v>0.11711240101914815</v>
      </c>
    </row>
    <row r="30" spans="1:5" x14ac:dyDescent="0.25">
      <c r="A30" s="42" t="s">
        <v>504</v>
      </c>
      <c r="B30" s="40">
        <v>209139586335</v>
      </c>
      <c r="C30" s="40">
        <v>207239213776</v>
      </c>
      <c r="D30" s="40">
        <v>60054822049</v>
      </c>
      <c r="E30" s="41">
        <f t="shared" si="1"/>
        <v>0.28715186398429671</v>
      </c>
    </row>
    <row r="31" spans="1:5" x14ac:dyDescent="0.25">
      <c r="A31" s="42" t="s">
        <v>501</v>
      </c>
      <c r="B31" s="40">
        <v>117506696668</v>
      </c>
      <c r="C31" s="40">
        <v>116592138853</v>
      </c>
      <c r="D31" s="40">
        <v>20477705952</v>
      </c>
      <c r="E31" s="41">
        <f t="shared" si="1"/>
        <v>0.17426841646188995</v>
      </c>
    </row>
    <row r="32" spans="1:5" x14ac:dyDescent="0.25">
      <c r="A32" s="42" t="s">
        <v>529</v>
      </c>
      <c r="B32" s="40">
        <v>339319856</v>
      </c>
      <c r="C32" s="40">
        <v>272620293</v>
      </c>
      <c r="D32" s="40">
        <v>51649504</v>
      </c>
      <c r="E32" s="41">
        <f t="shared" si="1"/>
        <v>0.15221479994969703</v>
      </c>
    </row>
    <row r="33" spans="1:5" x14ac:dyDescent="0.25">
      <c r="A33" s="42" t="s">
        <v>547</v>
      </c>
      <c r="B33" s="40">
        <v>106977554</v>
      </c>
      <c r="C33" s="40">
        <v>99291443</v>
      </c>
      <c r="D33" s="40">
        <v>20619122</v>
      </c>
      <c r="E33" s="41">
        <f t="shared" si="1"/>
        <v>0.19274250746095764</v>
      </c>
    </row>
    <row r="34" spans="1:5" x14ac:dyDescent="0.25">
      <c r="A34" s="39" t="s">
        <v>593</v>
      </c>
      <c r="B34" s="40">
        <v>341267218470</v>
      </c>
      <c r="C34" s="40">
        <v>334302946173</v>
      </c>
      <c r="D34" s="40">
        <v>81309422508</v>
      </c>
      <c r="E34" s="41">
        <f t="shared" si="1"/>
        <v>0.23825734822270286</v>
      </c>
    </row>
    <row r="35" spans="1:5" x14ac:dyDescent="0.25">
      <c r="A35" s="43" t="s">
        <v>592</v>
      </c>
      <c r="B35" s="44">
        <v>342412021812</v>
      </c>
      <c r="C35" s="44">
        <v>334849727242.40002</v>
      </c>
      <c r="D35" s="44">
        <v>81544485265.399994</v>
      </c>
      <c r="E35" s="45">
        <f t="shared" si="1"/>
        <v>0.23814726140127077</v>
      </c>
    </row>
    <row r="39" spans="1:5" x14ac:dyDescent="0.25">
      <c r="A39" s="37" t="s">
        <v>1</v>
      </c>
      <c r="B39" s="37" t="s">
        <v>451</v>
      </c>
    </row>
    <row r="41" spans="1:5" x14ac:dyDescent="0.25">
      <c r="A41" s="37" t="s">
        <v>591</v>
      </c>
      <c r="B41" s="37" t="s">
        <v>608</v>
      </c>
      <c r="C41" s="37" t="s">
        <v>610</v>
      </c>
      <c r="D41" s="37" t="s">
        <v>611</v>
      </c>
      <c r="E41" s="38" t="s">
        <v>612</v>
      </c>
    </row>
    <row r="42" spans="1:5" x14ac:dyDescent="0.25">
      <c r="A42" s="39" t="s">
        <v>40</v>
      </c>
      <c r="B42" s="40">
        <v>130545818</v>
      </c>
      <c r="C42" s="40">
        <v>34184977.090000004</v>
      </c>
      <c r="D42" s="40">
        <v>31175490.280000001</v>
      </c>
      <c r="E42" s="41">
        <f>+D42/B42</f>
        <v>0.23880880106017643</v>
      </c>
    </row>
    <row r="43" spans="1:5" x14ac:dyDescent="0.25">
      <c r="A43" s="39" t="s">
        <v>30</v>
      </c>
      <c r="B43" s="40"/>
      <c r="C43" s="40"/>
      <c r="D43" s="40"/>
      <c r="E43" s="41" t="e">
        <f t="shared" ref="E43:E54" si="2">+D43/B43</f>
        <v>#DIV/0!</v>
      </c>
    </row>
    <row r="44" spans="1:5" x14ac:dyDescent="0.25">
      <c r="A44" s="42" t="s">
        <v>524</v>
      </c>
      <c r="B44" s="40">
        <v>234744000</v>
      </c>
      <c r="C44" s="40">
        <v>77721654</v>
      </c>
      <c r="D44" s="40">
        <v>14688453</v>
      </c>
      <c r="E44" s="41">
        <f t="shared" si="2"/>
        <v>6.2572219098251711E-2</v>
      </c>
    </row>
    <row r="45" spans="1:5" x14ac:dyDescent="0.25">
      <c r="A45" s="42" t="s">
        <v>508</v>
      </c>
      <c r="B45" s="40">
        <v>1898617784</v>
      </c>
      <c r="C45" s="40">
        <v>1886566987</v>
      </c>
      <c r="D45" s="40">
        <v>68771409</v>
      </c>
      <c r="E45" s="41">
        <f t="shared" si="2"/>
        <v>3.6221829153581762E-2</v>
      </c>
    </row>
    <row r="46" spans="1:5" x14ac:dyDescent="0.25">
      <c r="A46" s="42" t="s">
        <v>513</v>
      </c>
      <c r="B46" s="40">
        <v>2013040344</v>
      </c>
      <c r="C46" s="40">
        <v>864747839</v>
      </c>
      <c r="D46" s="40">
        <v>4767682.7</v>
      </c>
      <c r="E46" s="41">
        <f t="shared" si="2"/>
        <v>2.3683989812774463E-3</v>
      </c>
    </row>
    <row r="47" spans="1:5" x14ac:dyDescent="0.25">
      <c r="A47" s="42" t="s">
        <v>517</v>
      </c>
      <c r="B47" s="40">
        <v>807425225</v>
      </c>
      <c r="C47" s="40">
        <v>743571815</v>
      </c>
      <c r="D47" s="40">
        <v>119923175.23</v>
      </c>
      <c r="E47" s="41">
        <f t="shared" si="2"/>
        <v>0.14852542565783725</v>
      </c>
    </row>
    <row r="48" spans="1:5" x14ac:dyDescent="0.25">
      <c r="A48" s="42" t="s">
        <v>497</v>
      </c>
      <c r="B48" s="40">
        <v>538483149</v>
      </c>
      <c r="C48" s="40">
        <v>102218124</v>
      </c>
      <c r="D48" s="40">
        <v>16993164</v>
      </c>
      <c r="E48" s="41">
        <f t="shared" si="2"/>
        <v>3.1557466620000023E-2</v>
      </c>
    </row>
    <row r="49" spans="1:5" x14ac:dyDescent="0.25">
      <c r="A49" s="42" t="s">
        <v>504</v>
      </c>
      <c r="B49" s="40">
        <v>28271004676</v>
      </c>
      <c r="C49" s="40">
        <v>28253230720</v>
      </c>
      <c r="D49" s="40">
        <v>9092520559</v>
      </c>
      <c r="E49" s="41">
        <f t="shared" si="2"/>
        <v>0.32162000124172735</v>
      </c>
    </row>
    <row r="50" spans="1:5" x14ac:dyDescent="0.25">
      <c r="A50" s="42" t="s">
        <v>501</v>
      </c>
      <c r="B50" s="40">
        <v>4742922428</v>
      </c>
      <c r="C50" s="40">
        <v>4627246198</v>
      </c>
      <c r="D50" s="40">
        <v>884386370.47000003</v>
      </c>
      <c r="E50" s="41">
        <f t="shared" si="2"/>
        <v>0.18646443915021585</v>
      </c>
    </row>
    <row r="51" spans="1:5" x14ac:dyDescent="0.25">
      <c r="A51" s="42" t="s">
        <v>529</v>
      </c>
      <c r="B51" s="40">
        <v>89136213</v>
      </c>
      <c r="C51" s="40">
        <v>77021092</v>
      </c>
      <c r="D51" s="40">
        <v>13820287</v>
      </c>
      <c r="E51" s="41">
        <f t="shared" si="2"/>
        <v>0.15504682703986986</v>
      </c>
    </row>
    <row r="52" spans="1:5" x14ac:dyDescent="0.25">
      <c r="A52" s="42" t="s">
        <v>547</v>
      </c>
      <c r="B52" s="40">
        <v>52374943</v>
      </c>
      <c r="C52" s="40">
        <v>48501287</v>
      </c>
      <c r="D52" s="40">
        <v>9221952.5199999996</v>
      </c>
      <c r="E52" s="41">
        <f t="shared" si="2"/>
        <v>0.17607565739976078</v>
      </c>
    </row>
    <row r="53" spans="1:5" x14ac:dyDescent="0.25">
      <c r="A53" s="39" t="s">
        <v>593</v>
      </c>
      <c r="B53" s="40">
        <v>38647748762</v>
      </c>
      <c r="C53" s="40">
        <v>36680825716</v>
      </c>
      <c r="D53" s="40">
        <v>10225093052.92</v>
      </c>
      <c r="E53" s="41">
        <f t="shared" si="2"/>
        <v>0.26457150495072868</v>
      </c>
    </row>
    <row r="54" spans="1:5" x14ac:dyDescent="0.25">
      <c r="A54" s="43" t="s">
        <v>592</v>
      </c>
      <c r="B54" s="44">
        <v>38778294580</v>
      </c>
      <c r="C54" s="44">
        <v>36715010693.089996</v>
      </c>
      <c r="D54" s="44">
        <v>10256268543.199999</v>
      </c>
      <c r="E54" s="45">
        <f t="shared" si="2"/>
        <v>0.26448477567885864</v>
      </c>
    </row>
    <row r="58" spans="1:5" x14ac:dyDescent="0.25">
      <c r="A58" s="37" t="s">
        <v>1</v>
      </c>
      <c r="B58" s="37" t="s">
        <v>403</v>
      </c>
    </row>
    <row r="60" spans="1:5" x14ac:dyDescent="0.25">
      <c r="A60" s="37" t="s">
        <v>591</v>
      </c>
      <c r="B60" s="37" t="s">
        <v>608</v>
      </c>
      <c r="C60" s="37" t="s">
        <v>610</v>
      </c>
      <c r="D60" s="37" t="s">
        <v>611</v>
      </c>
      <c r="E60" s="38" t="s">
        <v>612</v>
      </c>
    </row>
    <row r="61" spans="1:5" x14ac:dyDescent="0.25">
      <c r="A61" s="39" t="s">
        <v>40</v>
      </c>
      <c r="B61" s="40">
        <v>792834976</v>
      </c>
      <c r="C61" s="40">
        <v>293452851.06</v>
      </c>
      <c r="D61" s="40">
        <v>212162852.43000001</v>
      </c>
      <c r="E61" s="41">
        <f>+D61/B61</f>
        <v>0.26760026846999241</v>
      </c>
    </row>
    <row r="62" spans="1:5" x14ac:dyDescent="0.25">
      <c r="A62" s="39" t="s">
        <v>30</v>
      </c>
      <c r="B62" s="40"/>
      <c r="C62" s="40"/>
      <c r="D62" s="40"/>
      <c r="E62" s="41" t="e">
        <f t="shared" ref="E62:E73" si="3">+D62/B62</f>
        <v>#DIV/0!</v>
      </c>
    </row>
    <row r="63" spans="1:5" x14ac:dyDescent="0.25">
      <c r="A63" s="42" t="s">
        <v>524</v>
      </c>
      <c r="B63" s="40">
        <v>465585500</v>
      </c>
      <c r="C63" s="40">
        <v>149663837</v>
      </c>
      <c r="D63" s="40">
        <v>20289147</v>
      </c>
      <c r="E63" s="41">
        <f t="shared" si="3"/>
        <v>4.3577703772991215E-2</v>
      </c>
    </row>
    <row r="64" spans="1:5" x14ac:dyDescent="0.25">
      <c r="A64" s="42" t="s">
        <v>508</v>
      </c>
      <c r="B64" s="40">
        <v>2457682436</v>
      </c>
      <c r="C64" s="40">
        <v>2429488694</v>
      </c>
      <c r="D64" s="40">
        <v>42504480</v>
      </c>
      <c r="E64" s="41">
        <f t="shared" si="3"/>
        <v>1.7294537071753723E-2</v>
      </c>
    </row>
    <row r="65" spans="1:5" x14ac:dyDescent="0.25">
      <c r="A65" s="42" t="s">
        <v>513</v>
      </c>
      <c r="B65" s="40">
        <v>1382588182</v>
      </c>
      <c r="C65" s="40">
        <v>334824500</v>
      </c>
      <c r="D65" s="40">
        <v>3614200</v>
      </c>
      <c r="E65" s="41">
        <f t="shared" si="3"/>
        <v>2.6140828100901558E-3</v>
      </c>
    </row>
    <row r="66" spans="1:5" x14ac:dyDescent="0.25">
      <c r="A66" s="42" t="s">
        <v>517</v>
      </c>
      <c r="B66" s="40">
        <v>1102248987</v>
      </c>
      <c r="C66" s="40">
        <v>762844936</v>
      </c>
      <c r="D66" s="40">
        <v>200860203</v>
      </c>
      <c r="E66" s="41">
        <f t="shared" si="3"/>
        <v>0.18222761405903656</v>
      </c>
    </row>
    <row r="67" spans="1:5" x14ac:dyDescent="0.25">
      <c r="A67" s="42" t="s">
        <v>497</v>
      </c>
      <c r="B67" s="40">
        <v>785118852</v>
      </c>
      <c r="C67" s="40">
        <v>15699047</v>
      </c>
      <c r="D67" s="40">
        <v>2955026</v>
      </c>
      <c r="E67" s="41">
        <f t="shared" si="3"/>
        <v>3.7637944783422421E-3</v>
      </c>
    </row>
    <row r="68" spans="1:5" x14ac:dyDescent="0.25">
      <c r="A68" s="42" t="s">
        <v>504</v>
      </c>
      <c r="B68" s="40">
        <v>149344708570</v>
      </c>
      <c r="C68" s="40">
        <v>147958474190</v>
      </c>
      <c r="D68" s="40">
        <v>39891721589</v>
      </c>
      <c r="E68" s="41">
        <f t="shared" si="3"/>
        <v>0.26711171738838124</v>
      </c>
    </row>
    <row r="69" spans="1:5" x14ac:dyDescent="0.25">
      <c r="A69" s="42" t="s">
        <v>501</v>
      </c>
      <c r="B69" s="40">
        <v>19719279039</v>
      </c>
      <c r="C69" s="40">
        <v>19456353789</v>
      </c>
      <c r="D69" s="40">
        <v>3774861878.4000001</v>
      </c>
      <c r="E69" s="41">
        <f t="shared" si="3"/>
        <v>0.19143001480602964</v>
      </c>
    </row>
    <row r="70" spans="1:5" x14ac:dyDescent="0.25">
      <c r="A70" s="42" t="s">
        <v>529</v>
      </c>
      <c r="B70" s="40">
        <v>172223393</v>
      </c>
      <c r="C70" s="40">
        <v>111642918</v>
      </c>
      <c r="D70" s="40">
        <v>22593248</v>
      </c>
      <c r="E70" s="41">
        <f t="shared" si="3"/>
        <v>0.13118570948140593</v>
      </c>
    </row>
    <row r="71" spans="1:5" x14ac:dyDescent="0.25">
      <c r="A71" s="42" t="s">
        <v>547</v>
      </c>
      <c r="B71" s="40">
        <v>126666494</v>
      </c>
      <c r="C71" s="40">
        <v>120370253</v>
      </c>
      <c r="D71" s="40">
        <v>27390952</v>
      </c>
      <c r="E71" s="41">
        <f t="shared" si="3"/>
        <v>0.21624465267034232</v>
      </c>
    </row>
    <row r="72" spans="1:5" x14ac:dyDescent="0.25">
      <c r="A72" s="39" t="s">
        <v>593</v>
      </c>
      <c r="B72" s="40">
        <v>175556101453</v>
      </c>
      <c r="C72" s="40">
        <v>171339362164</v>
      </c>
      <c r="D72" s="40">
        <v>43986790723.400002</v>
      </c>
      <c r="E72" s="41">
        <f t="shared" si="3"/>
        <v>0.25055688956032196</v>
      </c>
    </row>
    <row r="73" spans="1:5" x14ac:dyDescent="0.25">
      <c r="A73" s="43" t="s">
        <v>592</v>
      </c>
      <c r="B73" s="44">
        <v>176348936429</v>
      </c>
      <c r="C73" s="44">
        <v>171632815015.06</v>
      </c>
      <c r="D73" s="44">
        <v>44198953575.830002</v>
      </c>
      <c r="E73" s="45">
        <f t="shared" si="3"/>
        <v>0.25063351370777892</v>
      </c>
    </row>
    <row r="77" spans="1:5" x14ac:dyDescent="0.25">
      <c r="A77" s="37" t="s">
        <v>1</v>
      </c>
      <c r="B77" s="37" t="s">
        <v>73</v>
      </c>
    </row>
    <row r="79" spans="1:5" x14ac:dyDescent="0.25">
      <c r="A79" s="37" t="s">
        <v>591</v>
      </c>
      <c r="B79" s="37" t="s">
        <v>608</v>
      </c>
      <c r="C79" s="37" t="s">
        <v>610</v>
      </c>
      <c r="D79" s="37" t="s">
        <v>611</v>
      </c>
      <c r="E79" s="38" t="s">
        <v>612</v>
      </c>
    </row>
    <row r="80" spans="1:5" x14ac:dyDescent="0.25">
      <c r="A80" s="39" t="s">
        <v>40</v>
      </c>
      <c r="B80" s="40">
        <v>1958642732</v>
      </c>
      <c r="C80" s="40">
        <v>742001439</v>
      </c>
      <c r="D80" s="40">
        <v>735907782</v>
      </c>
      <c r="E80" s="41">
        <f>+D80/B80</f>
        <v>0.37572333635780186</v>
      </c>
    </row>
    <row r="81" spans="1:5" x14ac:dyDescent="0.25">
      <c r="A81" s="39" t="s">
        <v>30</v>
      </c>
      <c r="B81" s="40"/>
      <c r="C81" s="40"/>
      <c r="D81" s="40"/>
      <c r="E81" s="41" t="e">
        <f t="shared" ref="E81:E92" si="4">+D81/B81</f>
        <v>#DIV/0!</v>
      </c>
    </row>
    <row r="82" spans="1:5" x14ac:dyDescent="0.25">
      <c r="A82" s="42" t="s">
        <v>524</v>
      </c>
      <c r="B82" s="40">
        <v>579227000</v>
      </c>
      <c r="C82" s="40">
        <v>244282230</v>
      </c>
      <c r="D82" s="40">
        <v>39039430</v>
      </c>
      <c r="E82" s="41">
        <f t="shared" si="4"/>
        <v>6.7399188919024841E-2</v>
      </c>
    </row>
    <row r="83" spans="1:5" x14ac:dyDescent="0.25">
      <c r="A83" s="42" t="s">
        <v>508</v>
      </c>
      <c r="B83" s="40">
        <v>2880294955</v>
      </c>
      <c r="C83" s="40">
        <v>2566738800</v>
      </c>
      <c r="D83" s="40">
        <v>6359467</v>
      </c>
      <c r="E83" s="41">
        <f t="shared" si="4"/>
        <v>2.2079221396962799E-3</v>
      </c>
    </row>
    <row r="84" spans="1:5" x14ac:dyDescent="0.25">
      <c r="A84" s="42" t="s">
        <v>513</v>
      </c>
      <c r="B84" s="40">
        <v>1454969908</v>
      </c>
      <c r="C84" s="40">
        <v>256527600</v>
      </c>
      <c r="D84" s="40">
        <v>8185100</v>
      </c>
      <c r="E84" s="41">
        <f t="shared" si="4"/>
        <v>5.6256146295501257E-3</v>
      </c>
    </row>
    <row r="85" spans="1:5" x14ac:dyDescent="0.25">
      <c r="A85" s="42" t="s">
        <v>517</v>
      </c>
      <c r="B85" s="40">
        <v>4222205850</v>
      </c>
      <c r="C85" s="40">
        <v>3809634606</v>
      </c>
      <c r="D85" s="40">
        <v>1032379428</v>
      </c>
      <c r="E85" s="41">
        <f t="shared" si="4"/>
        <v>0.24451186528482499</v>
      </c>
    </row>
    <row r="86" spans="1:5" x14ac:dyDescent="0.25">
      <c r="A86" s="42" t="s">
        <v>497</v>
      </c>
      <c r="B86" s="40">
        <v>0</v>
      </c>
      <c r="C86" s="40">
        <v>0</v>
      </c>
      <c r="D86" s="40">
        <v>0</v>
      </c>
      <c r="E86" s="41" t="e">
        <f t="shared" si="4"/>
        <v>#DIV/0!</v>
      </c>
    </row>
    <row r="87" spans="1:5" x14ac:dyDescent="0.25">
      <c r="A87" s="42" t="s">
        <v>504</v>
      </c>
      <c r="B87" s="40">
        <v>271455800244</v>
      </c>
      <c r="C87" s="40">
        <v>269991136146</v>
      </c>
      <c r="D87" s="40">
        <v>76952148867</v>
      </c>
      <c r="E87" s="41">
        <f t="shared" si="4"/>
        <v>0.28347947915583682</v>
      </c>
    </row>
    <row r="88" spans="1:5" x14ac:dyDescent="0.25">
      <c r="A88" s="42" t="s">
        <v>501</v>
      </c>
      <c r="B88" s="40">
        <v>142225796177</v>
      </c>
      <c r="C88" s="40">
        <v>141785243240</v>
      </c>
      <c r="D88" s="40">
        <v>26033433392</v>
      </c>
      <c r="E88" s="41">
        <f t="shared" si="4"/>
        <v>0.18304297878284606</v>
      </c>
    </row>
    <row r="89" spans="1:5" x14ac:dyDescent="0.25">
      <c r="A89" s="42" t="s">
        <v>529</v>
      </c>
      <c r="B89" s="40">
        <v>103843978</v>
      </c>
      <c r="C89" s="40">
        <v>64233366</v>
      </c>
      <c r="D89" s="40">
        <v>6855534</v>
      </c>
      <c r="E89" s="41">
        <f t="shared" si="4"/>
        <v>6.6017636573976399E-2</v>
      </c>
    </row>
    <row r="90" spans="1:5" x14ac:dyDescent="0.25">
      <c r="A90" s="42" t="s">
        <v>547</v>
      </c>
      <c r="B90" s="40">
        <v>174210700</v>
      </c>
      <c r="C90" s="40">
        <v>174069100</v>
      </c>
      <c r="D90" s="40">
        <v>40880634</v>
      </c>
      <c r="E90" s="41">
        <f t="shared" si="4"/>
        <v>0.23466201559376088</v>
      </c>
    </row>
    <row r="91" spans="1:5" x14ac:dyDescent="0.25">
      <c r="A91" s="39" t="s">
        <v>593</v>
      </c>
      <c r="B91" s="40">
        <v>423096348812</v>
      </c>
      <c r="C91" s="40">
        <v>418891865088</v>
      </c>
      <c r="D91" s="40">
        <v>104119281852</v>
      </c>
      <c r="E91" s="41">
        <f t="shared" si="4"/>
        <v>0.24608882148086014</v>
      </c>
    </row>
    <row r="92" spans="1:5" x14ac:dyDescent="0.25">
      <c r="A92" s="43" t="s">
        <v>592</v>
      </c>
      <c r="B92" s="44">
        <v>425054991544</v>
      </c>
      <c r="C92" s="44">
        <v>419633866527</v>
      </c>
      <c r="D92" s="44">
        <v>104855189634</v>
      </c>
      <c r="E92" s="45">
        <f t="shared" si="4"/>
        <v>0.24668617407153964</v>
      </c>
    </row>
    <row r="96" spans="1:5" x14ac:dyDescent="0.25">
      <c r="A96" s="37" t="s">
        <v>1</v>
      </c>
      <c r="B96" s="37" t="s">
        <v>411</v>
      </c>
    </row>
    <row r="98" spans="1:5" x14ac:dyDescent="0.25">
      <c r="A98" s="37" t="s">
        <v>591</v>
      </c>
      <c r="B98" s="37" t="s">
        <v>608</v>
      </c>
      <c r="C98" s="37" t="s">
        <v>610</v>
      </c>
      <c r="D98" s="37" t="s">
        <v>611</v>
      </c>
      <c r="E98" s="38" t="s">
        <v>612</v>
      </c>
    </row>
    <row r="99" spans="1:5" x14ac:dyDescent="0.25">
      <c r="A99" s="39" t="s">
        <v>40</v>
      </c>
      <c r="B99" s="40">
        <v>559467230</v>
      </c>
      <c r="C99" s="40">
        <v>299587451</v>
      </c>
      <c r="D99" s="40">
        <v>253959642</v>
      </c>
      <c r="E99" s="41">
        <f>+D99/B99</f>
        <v>0.45393121952826443</v>
      </c>
    </row>
    <row r="100" spans="1:5" x14ac:dyDescent="0.25">
      <c r="A100" s="39" t="s">
        <v>30</v>
      </c>
      <c r="B100" s="40"/>
      <c r="C100" s="40"/>
      <c r="D100" s="40"/>
      <c r="E100" s="41" t="e">
        <f t="shared" ref="E100:E111" si="5">+D100/B100</f>
        <v>#DIV/0!</v>
      </c>
    </row>
    <row r="101" spans="1:5" x14ac:dyDescent="0.25">
      <c r="A101" s="42" t="s">
        <v>524</v>
      </c>
      <c r="B101" s="40">
        <v>608032500</v>
      </c>
      <c r="C101" s="40">
        <v>72583404</v>
      </c>
      <c r="D101" s="40">
        <v>13322865</v>
      </c>
      <c r="E101" s="41">
        <f t="shared" si="5"/>
        <v>2.1911435655166459E-2</v>
      </c>
    </row>
    <row r="102" spans="1:5" x14ac:dyDescent="0.25">
      <c r="A102" s="42" t="s">
        <v>508</v>
      </c>
      <c r="B102" s="40">
        <v>3592686843</v>
      </c>
      <c r="C102" s="40">
        <v>1147778296</v>
      </c>
      <c r="D102" s="40">
        <v>7338750</v>
      </c>
      <c r="E102" s="41">
        <f t="shared" si="5"/>
        <v>2.0426912560717165E-3</v>
      </c>
    </row>
    <row r="103" spans="1:5" x14ac:dyDescent="0.25">
      <c r="A103" s="42" t="s">
        <v>513</v>
      </c>
      <c r="B103" s="40">
        <v>2421034418</v>
      </c>
      <c r="C103" s="40">
        <v>147087946</v>
      </c>
      <c r="D103" s="40">
        <v>3720500</v>
      </c>
      <c r="E103" s="41">
        <f t="shared" si="5"/>
        <v>1.5367398217632443E-3</v>
      </c>
    </row>
    <row r="104" spans="1:5" x14ac:dyDescent="0.25">
      <c r="A104" s="42" t="s">
        <v>517</v>
      </c>
      <c r="B104" s="40">
        <v>1412584458</v>
      </c>
      <c r="C104" s="40">
        <v>1203529904</v>
      </c>
      <c r="D104" s="40">
        <v>246984488</v>
      </c>
      <c r="E104" s="41">
        <f t="shared" si="5"/>
        <v>0.17484582008617852</v>
      </c>
    </row>
    <row r="105" spans="1:5" x14ac:dyDescent="0.25">
      <c r="A105" s="42" t="s">
        <v>497</v>
      </c>
      <c r="B105" s="40">
        <v>4195029803</v>
      </c>
      <c r="C105" s="40">
        <v>483943252</v>
      </c>
      <c r="D105" s="40">
        <v>80944341</v>
      </c>
      <c r="E105" s="41">
        <f t="shared" si="5"/>
        <v>1.9295295814612357E-2</v>
      </c>
    </row>
    <row r="106" spans="1:5" x14ac:dyDescent="0.25">
      <c r="A106" s="42" t="s">
        <v>504</v>
      </c>
      <c r="B106" s="40">
        <v>208605309699</v>
      </c>
      <c r="C106" s="40">
        <v>207778982260</v>
      </c>
      <c r="D106" s="40">
        <v>63864448651</v>
      </c>
      <c r="E106" s="41">
        <f t="shared" si="5"/>
        <v>0.30614967923468034</v>
      </c>
    </row>
    <row r="107" spans="1:5" x14ac:dyDescent="0.25">
      <c r="A107" s="42" t="s">
        <v>501</v>
      </c>
      <c r="B107" s="40">
        <v>24378324571</v>
      </c>
      <c r="C107" s="40">
        <v>24062282777</v>
      </c>
      <c r="D107" s="40">
        <v>4274727642</v>
      </c>
      <c r="E107" s="41">
        <f t="shared" si="5"/>
        <v>0.17534952533551612</v>
      </c>
    </row>
    <row r="108" spans="1:5" x14ac:dyDescent="0.25">
      <c r="A108" s="42" t="s">
        <v>529</v>
      </c>
      <c r="B108" s="40">
        <v>211384739</v>
      </c>
      <c r="C108" s="40">
        <v>179384892</v>
      </c>
      <c r="D108" s="40">
        <v>32803778</v>
      </c>
      <c r="E108" s="41">
        <f t="shared" si="5"/>
        <v>0.15518517635277351</v>
      </c>
    </row>
    <row r="109" spans="1:5" x14ac:dyDescent="0.25">
      <c r="A109" s="42" t="s">
        <v>547</v>
      </c>
      <c r="B109" s="40">
        <v>134404444</v>
      </c>
      <c r="C109" s="40">
        <v>127812243</v>
      </c>
      <c r="D109" s="40">
        <v>25753417</v>
      </c>
      <c r="E109" s="41">
        <f t="shared" si="5"/>
        <v>0.19161135029136389</v>
      </c>
    </row>
    <row r="110" spans="1:5" x14ac:dyDescent="0.25">
      <c r="A110" s="39" t="s">
        <v>593</v>
      </c>
      <c r="B110" s="40">
        <v>245558791475</v>
      </c>
      <c r="C110" s="40">
        <v>235203384974</v>
      </c>
      <c r="D110" s="40">
        <v>68550044432</v>
      </c>
      <c r="E110" s="41">
        <f t="shared" si="5"/>
        <v>0.27915939812311297</v>
      </c>
    </row>
    <row r="111" spans="1:5" x14ac:dyDescent="0.25">
      <c r="A111" s="43" t="s">
        <v>592</v>
      </c>
      <c r="B111" s="44">
        <v>246118258705</v>
      </c>
      <c r="C111" s="44">
        <v>235502972425</v>
      </c>
      <c r="D111" s="44">
        <v>68804004074</v>
      </c>
      <c r="E111" s="45">
        <f t="shared" si="5"/>
        <v>0.27955668318159693</v>
      </c>
    </row>
    <row r="115" spans="1:5" x14ac:dyDescent="0.25">
      <c r="A115" s="37" t="s">
        <v>1</v>
      </c>
      <c r="B115" s="37" t="s">
        <v>413</v>
      </c>
    </row>
    <row r="117" spans="1:5" x14ac:dyDescent="0.25">
      <c r="A117" s="37" t="s">
        <v>591</v>
      </c>
      <c r="B117" s="37" t="s">
        <v>608</v>
      </c>
      <c r="C117" s="37" t="s">
        <v>610</v>
      </c>
      <c r="D117" s="37" t="s">
        <v>611</v>
      </c>
      <c r="E117" s="38" t="s">
        <v>612</v>
      </c>
    </row>
    <row r="118" spans="1:5" x14ac:dyDescent="0.25">
      <c r="A118" s="39" t="s">
        <v>40</v>
      </c>
      <c r="B118" s="40">
        <v>341028195</v>
      </c>
      <c r="C118" s="40">
        <v>121212836</v>
      </c>
      <c r="D118" s="40">
        <v>118555671</v>
      </c>
      <c r="E118" s="41">
        <f>+D118/B118</f>
        <v>0.34764184527323322</v>
      </c>
    </row>
    <row r="119" spans="1:5" x14ac:dyDescent="0.25">
      <c r="A119" s="39" t="s">
        <v>30</v>
      </c>
      <c r="B119" s="40"/>
      <c r="C119" s="40"/>
      <c r="D119" s="40"/>
      <c r="E119" s="41" t="e">
        <f t="shared" ref="E119:E130" si="6">+D119/B119</f>
        <v>#DIV/0!</v>
      </c>
    </row>
    <row r="120" spans="1:5" x14ac:dyDescent="0.25">
      <c r="A120" s="42" t="s">
        <v>524</v>
      </c>
      <c r="B120" s="40">
        <v>312241500</v>
      </c>
      <c r="C120" s="40">
        <v>81428920</v>
      </c>
      <c r="D120" s="40">
        <v>13067840</v>
      </c>
      <c r="E120" s="41">
        <f t="shared" si="6"/>
        <v>4.185170773263644E-2</v>
      </c>
    </row>
    <row r="121" spans="1:5" x14ac:dyDescent="0.25">
      <c r="A121" s="42" t="s">
        <v>508</v>
      </c>
      <c r="B121" s="40">
        <v>2152598421</v>
      </c>
      <c r="C121" s="40">
        <v>35607309</v>
      </c>
      <c r="D121" s="40">
        <v>3592557</v>
      </c>
      <c r="E121" s="41">
        <f t="shared" si="6"/>
        <v>1.6689397172051535E-3</v>
      </c>
    </row>
    <row r="122" spans="1:5" x14ac:dyDescent="0.25">
      <c r="A122" s="42" t="s">
        <v>513</v>
      </c>
      <c r="B122" s="40">
        <v>1755290753</v>
      </c>
      <c r="C122" s="40">
        <v>58252400</v>
      </c>
      <c r="D122" s="40">
        <v>0</v>
      </c>
      <c r="E122" s="41">
        <f t="shared" si="6"/>
        <v>0</v>
      </c>
    </row>
    <row r="123" spans="1:5" x14ac:dyDescent="0.25">
      <c r="A123" s="42" t="s">
        <v>517</v>
      </c>
      <c r="B123" s="40">
        <v>919208446</v>
      </c>
      <c r="C123" s="40">
        <v>790234201</v>
      </c>
      <c r="D123" s="40">
        <v>155148694</v>
      </c>
      <c r="E123" s="41">
        <f t="shared" si="6"/>
        <v>0.1687851049184115</v>
      </c>
    </row>
    <row r="124" spans="1:5" x14ac:dyDescent="0.25">
      <c r="A124" s="42" t="s">
        <v>497</v>
      </c>
      <c r="B124" s="40">
        <v>839571077</v>
      </c>
      <c r="C124" s="40">
        <v>63049238</v>
      </c>
      <c r="D124" s="40">
        <v>8109226</v>
      </c>
      <c r="E124" s="41">
        <f t="shared" si="6"/>
        <v>9.6587724638827685E-3</v>
      </c>
    </row>
    <row r="125" spans="1:5" x14ac:dyDescent="0.25">
      <c r="A125" s="42" t="s">
        <v>504</v>
      </c>
      <c r="B125" s="40">
        <v>77475577532</v>
      </c>
      <c r="C125" s="40">
        <v>75929391507</v>
      </c>
      <c r="D125" s="40">
        <v>16786188592</v>
      </c>
      <c r="E125" s="41">
        <f t="shared" si="6"/>
        <v>0.21666425894104169</v>
      </c>
    </row>
    <row r="126" spans="1:5" x14ac:dyDescent="0.25">
      <c r="A126" s="42" t="s">
        <v>501</v>
      </c>
      <c r="B126" s="40">
        <v>16479938739</v>
      </c>
      <c r="C126" s="40">
        <v>16033743287</v>
      </c>
      <c r="D126" s="40">
        <v>2599480003</v>
      </c>
      <c r="E126" s="41">
        <f t="shared" si="6"/>
        <v>0.15773602342636717</v>
      </c>
    </row>
    <row r="127" spans="1:5" x14ac:dyDescent="0.25">
      <c r="A127" s="42" t="s">
        <v>529</v>
      </c>
      <c r="B127" s="40">
        <v>353198933</v>
      </c>
      <c r="C127" s="40">
        <v>273238972</v>
      </c>
      <c r="D127" s="40">
        <v>38185772</v>
      </c>
      <c r="E127" s="41">
        <f t="shared" si="6"/>
        <v>0.10811406386666519</v>
      </c>
    </row>
    <row r="128" spans="1:5" x14ac:dyDescent="0.25">
      <c r="A128" s="42" t="s">
        <v>547</v>
      </c>
      <c r="B128" s="40">
        <v>97366058</v>
      </c>
      <c r="C128" s="40">
        <v>93296161</v>
      </c>
      <c r="D128" s="40">
        <v>15880000</v>
      </c>
      <c r="E128" s="41">
        <f t="shared" si="6"/>
        <v>0.16309585009593383</v>
      </c>
    </row>
    <row r="129" spans="1:5" x14ac:dyDescent="0.25">
      <c r="A129" s="39" t="s">
        <v>593</v>
      </c>
      <c r="B129" s="40">
        <v>100384991459</v>
      </c>
      <c r="C129" s="40">
        <v>93358241995</v>
      </c>
      <c r="D129" s="40">
        <v>19619652684</v>
      </c>
      <c r="E129" s="41">
        <f t="shared" si="6"/>
        <v>0.19544408381020989</v>
      </c>
    </row>
    <row r="130" spans="1:5" x14ac:dyDescent="0.25">
      <c r="A130" s="43" t="s">
        <v>592</v>
      </c>
      <c r="B130" s="44">
        <v>100726019654</v>
      </c>
      <c r="C130" s="44">
        <v>93479454831</v>
      </c>
      <c r="D130" s="44">
        <v>19738208355</v>
      </c>
      <c r="E130" s="45">
        <f t="shared" si="6"/>
        <v>0.19595937993779508</v>
      </c>
    </row>
    <row r="134" spans="1:5" x14ac:dyDescent="0.25">
      <c r="A134" s="37" t="s">
        <v>1</v>
      </c>
      <c r="B134" s="37" t="s">
        <v>75</v>
      </c>
    </row>
    <row r="136" spans="1:5" x14ac:dyDescent="0.25">
      <c r="A136" s="37" t="s">
        <v>591</v>
      </c>
      <c r="B136" s="37" t="s">
        <v>608</v>
      </c>
      <c r="C136" s="37" t="s">
        <v>610</v>
      </c>
      <c r="D136" s="37" t="s">
        <v>611</v>
      </c>
      <c r="E136" s="38" t="s">
        <v>612</v>
      </c>
    </row>
    <row r="137" spans="1:5" x14ac:dyDescent="0.25">
      <c r="A137" s="39" t="s">
        <v>40</v>
      </c>
      <c r="B137" s="40">
        <v>299685516</v>
      </c>
      <c r="C137" s="40">
        <v>138059995</v>
      </c>
      <c r="D137" s="40">
        <v>113790579</v>
      </c>
      <c r="E137" s="41">
        <f>+D137/B137</f>
        <v>0.37969996187603539</v>
      </c>
    </row>
    <row r="138" spans="1:5" x14ac:dyDescent="0.25">
      <c r="A138" s="39" t="s">
        <v>30</v>
      </c>
      <c r="B138" s="40"/>
      <c r="C138" s="40"/>
      <c r="D138" s="40"/>
      <c r="E138" s="41" t="e">
        <f t="shared" ref="E138:E149" si="7">+D138/B138</f>
        <v>#DIV/0!</v>
      </c>
    </row>
    <row r="139" spans="1:5" x14ac:dyDescent="0.25">
      <c r="A139" s="42" t="s">
        <v>524</v>
      </c>
      <c r="B139" s="40">
        <v>419526000</v>
      </c>
      <c r="C139" s="40">
        <v>124779538</v>
      </c>
      <c r="D139" s="40">
        <v>17529392</v>
      </c>
      <c r="E139" s="41">
        <f t="shared" si="7"/>
        <v>4.1783803625996957E-2</v>
      </c>
    </row>
    <row r="140" spans="1:5" x14ac:dyDescent="0.25">
      <c r="A140" s="42" t="s">
        <v>508</v>
      </c>
      <c r="B140" s="40">
        <v>2078509293</v>
      </c>
      <c r="C140" s="40">
        <v>2066304456</v>
      </c>
      <c r="D140" s="40">
        <v>20816157</v>
      </c>
      <c r="E140" s="41">
        <f t="shared" si="7"/>
        <v>1.0014945360169723E-2</v>
      </c>
    </row>
    <row r="141" spans="1:5" x14ac:dyDescent="0.25">
      <c r="A141" s="42" t="s">
        <v>513</v>
      </c>
      <c r="B141" s="40">
        <v>2070052082</v>
      </c>
      <c r="C141" s="40">
        <v>1066461000</v>
      </c>
      <c r="D141" s="40">
        <v>7866200</v>
      </c>
      <c r="E141" s="41">
        <f t="shared" si="7"/>
        <v>3.8000010088635053E-3</v>
      </c>
    </row>
    <row r="142" spans="1:5" x14ac:dyDescent="0.25">
      <c r="A142" s="42" t="s">
        <v>517</v>
      </c>
      <c r="B142" s="40">
        <v>1353036638</v>
      </c>
      <c r="C142" s="40">
        <v>1214627427</v>
      </c>
      <c r="D142" s="40">
        <v>288629499</v>
      </c>
      <c r="E142" s="41">
        <f t="shared" si="7"/>
        <v>0.21331979555752428</v>
      </c>
    </row>
    <row r="143" spans="1:5" x14ac:dyDescent="0.25">
      <c r="A143" s="42" t="s">
        <v>497</v>
      </c>
      <c r="B143" s="40">
        <v>792566594</v>
      </c>
      <c r="C143" s="40">
        <v>780889070</v>
      </c>
      <c r="D143" s="40">
        <v>407251</v>
      </c>
      <c r="E143" s="41">
        <f t="shared" si="7"/>
        <v>5.1383821004194377E-4</v>
      </c>
    </row>
    <row r="144" spans="1:5" x14ac:dyDescent="0.25">
      <c r="A144" s="42" t="s">
        <v>504</v>
      </c>
      <c r="B144" s="40">
        <v>89681541032</v>
      </c>
      <c r="C144" s="40">
        <v>88615284030</v>
      </c>
      <c r="D144" s="40">
        <v>28644707531</v>
      </c>
      <c r="E144" s="41">
        <f t="shared" si="7"/>
        <v>0.31940472031785277</v>
      </c>
    </row>
    <row r="145" spans="1:5" x14ac:dyDescent="0.25">
      <c r="A145" s="42" t="s">
        <v>501</v>
      </c>
      <c r="B145" s="40">
        <v>47890814708</v>
      </c>
      <c r="C145" s="40">
        <v>47279003254</v>
      </c>
      <c r="D145" s="40">
        <v>8123155331</v>
      </c>
      <c r="E145" s="41">
        <f t="shared" si="7"/>
        <v>0.16961823223364489</v>
      </c>
    </row>
    <row r="146" spans="1:5" x14ac:dyDescent="0.25">
      <c r="A146" s="42" t="s">
        <v>529</v>
      </c>
      <c r="B146" s="40">
        <v>124568246</v>
      </c>
      <c r="C146" s="40">
        <v>91248207</v>
      </c>
      <c r="D146" s="40">
        <v>18280008</v>
      </c>
      <c r="E146" s="41">
        <f t="shared" si="7"/>
        <v>0.14674693260110605</v>
      </c>
    </row>
    <row r="147" spans="1:5" x14ac:dyDescent="0.25">
      <c r="A147" s="42" t="s">
        <v>547</v>
      </c>
      <c r="B147" s="40">
        <v>103795521</v>
      </c>
      <c r="C147" s="40">
        <v>97783650</v>
      </c>
      <c r="D147" s="40">
        <v>19848144</v>
      </c>
      <c r="E147" s="41">
        <f t="shared" si="7"/>
        <v>0.19122351146539357</v>
      </c>
    </row>
    <row r="148" spans="1:5" x14ac:dyDescent="0.25">
      <c r="A148" s="39" t="s">
        <v>593</v>
      </c>
      <c r="B148" s="40">
        <v>144514410114</v>
      </c>
      <c r="C148" s="40">
        <v>141336380632</v>
      </c>
      <c r="D148" s="40">
        <v>37141239513</v>
      </c>
      <c r="E148" s="41">
        <f t="shared" si="7"/>
        <v>0.25700716962205489</v>
      </c>
    </row>
    <row r="149" spans="1:5" x14ac:dyDescent="0.25">
      <c r="A149" s="43" t="s">
        <v>592</v>
      </c>
      <c r="B149" s="44">
        <v>144814095630</v>
      </c>
      <c r="C149" s="44">
        <v>141474440627</v>
      </c>
      <c r="D149" s="44">
        <v>37255030092</v>
      </c>
      <c r="E149" s="45">
        <f t="shared" si="7"/>
        <v>0.25726107620895272</v>
      </c>
    </row>
    <row r="153" spans="1:5" x14ac:dyDescent="0.25">
      <c r="A153" s="37" t="s">
        <v>1</v>
      </c>
      <c r="B153" s="37" t="s">
        <v>415</v>
      </c>
    </row>
    <row r="155" spans="1:5" x14ac:dyDescent="0.25">
      <c r="A155" s="37" t="s">
        <v>591</v>
      </c>
      <c r="B155" s="37" t="s">
        <v>608</v>
      </c>
      <c r="C155" s="37" t="s">
        <v>610</v>
      </c>
      <c r="D155" s="37" t="s">
        <v>611</v>
      </c>
      <c r="E155" s="38" t="s">
        <v>612</v>
      </c>
    </row>
    <row r="156" spans="1:5" x14ac:dyDescent="0.25">
      <c r="A156" s="39" t="s">
        <v>40</v>
      </c>
      <c r="B156" s="40">
        <v>192475051</v>
      </c>
      <c r="C156" s="40">
        <v>135153263</v>
      </c>
      <c r="D156" s="40">
        <v>66923075</v>
      </c>
      <c r="E156" s="41">
        <f>+D156/B156</f>
        <v>0.34769740105173425</v>
      </c>
    </row>
    <row r="157" spans="1:5" x14ac:dyDescent="0.25">
      <c r="A157" s="39" t="s">
        <v>30</v>
      </c>
      <c r="B157" s="40"/>
      <c r="C157" s="40"/>
      <c r="D157" s="40"/>
      <c r="E157" s="41" t="e">
        <f t="shared" ref="E157:E168" si="8">+D157/B157</f>
        <v>#DIV/0!</v>
      </c>
    </row>
    <row r="158" spans="1:5" x14ac:dyDescent="0.25">
      <c r="A158" s="42" t="s">
        <v>524</v>
      </c>
      <c r="B158" s="40">
        <v>340068000</v>
      </c>
      <c r="C158" s="40">
        <v>177383148</v>
      </c>
      <c r="D158" s="40">
        <v>13552502</v>
      </c>
      <c r="E158" s="41">
        <f t="shared" si="8"/>
        <v>3.9852329534093178E-2</v>
      </c>
    </row>
    <row r="159" spans="1:5" x14ac:dyDescent="0.25">
      <c r="A159" s="42" t="s">
        <v>508</v>
      </c>
      <c r="B159" s="40">
        <v>2521270385</v>
      </c>
      <c r="C159" s="40">
        <v>2510020861</v>
      </c>
      <c r="D159" s="40">
        <v>7016662</v>
      </c>
      <c r="E159" s="41">
        <f t="shared" si="8"/>
        <v>2.7829867204028575E-3</v>
      </c>
    </row>
    <row r="160" spans="1:5" x14ac:dyDescent="0.25">
      <c r="A160" s="42" t="s">
        <v>513</v>
      </c>
      <c r="B160" s="40">
        <v>1438274581</v>
      </c>
      <c r="C160" s="40">
        <v>191483437</v>
      </c>
      <c r="D160" s="40">
        <v>7228461</v>
      </c>
      <c r="E160" s="41">
        <f t="shared" si="8"/>
        <v>5.0257865191319822E-3</v>
      </c>
    </row>
    <row r="161" spans="1:5" x14ac:dyDescent="0.25">
      <c r="A161" s="42" t="s">
        <v>517</v>
      </c>
      <c r="B161" s="40">
        <v>421904460</v>
      </c>
      <c r="C161" s="40">
        <v>318075013</v>
      </c>
      <c r="D161" s="40">
        <v>93518594</v>
      </c>
      <c r="E161" s="41">
        <f t="shared" si="8"/>
        <v>0.22165822565611182</v>
      </c>
    </row>
    <row r="162" spans="1:5" x14ac:dyDescent="0.25">
      <c r="A162" s="42" t="s">
        <v>497</v>
      </c>
      <c r="B162" s="40">
        <v>1716383825</v>
      </c>
      <c r="C162" s="40">
        <v>1709566146</v>
      </c>
      <c r="D162" s="40">
        <v>11585462</v>
      </c>
      <c r="E162" s="41">
        <f t="shared" si="8"/>
        <v>6.7499249475856601E-3</v>
      </c>
    </row>
    <row r="163" spans="1:5" x14ac:dyDescent="0.25">
      <c r="A163" s="42" t="s">
        <v>504</v>
      </c>
      <c r="B163" s="40">
        <v>37855265554</v>
      </c>
      <c r="C163" s="40">
        <v>37755691280</v>
      </c>
      <c r="D163" s="40">
        <v>11733307163</v>
      </c>
      <c r="E163" s="41">
        <f t="shared" si="8"/>
        <v>0.30995178586880084</v>
      </c>
    </row>
    <row r="164" spans="1:5" x14ac:dyDescent="0.25">
      <c r="A164" s="42" t="s">
        <v>501</v>
      </c>
      <c r="B164" s="40">
        <v>7293842537</v>
      </c>
      <c r="C164" s="40">
        <v>6962166873</v>
      </c>
      <c r="D164" s="40">
        <v>1441936699</v>
      </c>
      <c r="E164" s="41">
        <f t="shared" si="8"/>
        <v>0.19769232632667677</v>
      </c>
    </row>
    <row r="165" spans="1:5" x14ac:dyDescent="0.25">
      <c r="A165" s="42" t="s">
        <v>529</v>
      </c>
      <c r="B165" s="40">
        <v>126656279</v>
      </c>
      <c r="C165" s="40">
        <v>110766171</v>
      </c>
      <c r="D165" s="40">
        <v>19953333</v>
      </c>
      <c r="E165" s="41">
        <f t="shared" si="8"/>
        <v>0.15753923261870026</v>
      </c>
    </row>
    <row r="166" spans="1:5" x14ac:dyDescent="0.25">
      <c r="A166" s="42" t="s">
        <v>547</v>
      </c>
      <c r="B166" s="40">
        <v>102773467</v>
      </c>
      <c r="C166" s="40">
        <v>95875515</v>
      </c>
      <c r="D166" s="40">
        <v>19925126</v>
      </c>
      <c r="E166" s="41">
        <f t="shared" si="8"/>
        <v>0.19387422241968347</v>
      </c>
    </row>
    <row r="167" spans="1:5" x14ac:dyDescent="0.25">
      <c r="A167" s="39" t="s">
        <v>593</v>
      </c>
      <c r="B167" s="40">
        <v>51816439088</v>
      </c>
      <c r="C167" s="40">
        <v>49831028444</v>
      </c>
      <c r="D167" s="40">
        <v>13348024002</v>
      </c>
      <c r="E167" s="41">
        <f t="shared" si="8"/>
        <v>0.25760210923276711</v>
      </c>
    </row>
    <row r="168" spans="1:5" x14ac:dyDescent="0.25">
      <c r="A168" s="43" t="s">
        <v>592</v>
      </c>
      <c r="B168" s="44">
        <v>52008914139</v>
      </c>
      <c r="C168" s="44">
        <v>49966181707</v>
      </c>
      <c r="D168" s="44">
        <v>13414947077</v>
      </c>
      <c r="E168" s="45">
        <f t="shared" si="8"/>
        <v>0.25793553468828362</v>
      </c>
    </row>
    <row r="172" spans="1:5" x14ac:dyDescent="0.25">
      <c r="A172" s="37" t="s">
        <v>1</v>
      </c>
      <c r="B172" s="37" t="s">
        <v>415</v>
      </c>
    </row>
    <row r="174" spans="1:5" x14ac:dyDescent="0.25">
      <c r="A174" s="37" t="s">
        <v>591</v>
      </c>
      <c r="B174" s="37" t="s">
        <v>608</v>
      </c>
      <c r="C174" s="37" t="s">
        <v>610</v>
      </c>
      <c r="D174" s="37" t="s">
        <v>611</v>
      </c>
      <c r="E174" s="38" t="s">
        <v>612</v>
      </c>
    </row>
    <row r="175" spans="1:5" x14ac:dyDescent="0.25">
      <c r="A175" s="39" t="s">
        <v>40</v>
      </c>
      <c r="B175" s="40">
        <v>192475051</v>
      </c>
      <c r="C175" s="40">
        <v>135153263</v>
      </c>
      <c r="D175" s="40">
        <v>66923075</v>
      </c>
      <c r="E175" s="41">
        <f>+D175/B175</f>
        <v>0.34769740105173425</v>
      </c>
    </row>
    <row r="176" spans="1:5" x14ac:dyDescent="0.25">
      <c r="A176" s="39" t="s">
        <v>30</v>
      </c>
      <c r="B176" s="40"/>
      <c r="C176" s="40"/>
      <c r="D176" s="40"/>
      <c r="E176" s="41" t="e">
        <f t="shared" ref="E176:E187" si="9">+D176/B176</f>
        <v>#DIV/0!</v>
      </c>
    </row>
    <row r="177" spans="1:5" x14ac:dyDescent="0.25">
      <c r="A177" s="42" t="s">
        <v>524</v>
      </c>
      <c r="B177" s="40">
        <v>340068000</v>
      </c>
      <c r="C177" s="40">
        <v>177383148</v>
      </c>
      <c r="D177" s="40">
        <v>13552502</v>
      </c>
      <c r="E177" s="41">
        <f t="shared" si="9"/>
        <v>3.9852329534093178E-2</v>
      </c>
    </row>
    <row r="178" spans="1:5" x14ac:dyDescent="0.25">
      <c r="A178" s="42" t="s">
        <v>508</v>
      </c>
      <c r="B178" s="40">
        <v>2521270385</v>
      </c>
      <c r="C178" s="40">
        <v>2510020861</v>
      </c>
      <c r="D178" s="40">
        <v>7016662</v>
      </c>
      <c r="E178" s="41">
        <f t="shared" si="9"/>
        <v>2.7829867204028575E-3</v>
      </c>
    </row>
    <row r="179" spans="1:5" x14ac:dyDescent="0.25">
      <c r="A179" s="42" t="s">
        <v>513</v>
      </c>
      <c r="B179" s="40">
        <v>1438274581</v>
      </c>
      <c r="C179" s="40">
        <v>191483437</v>
      </c>
      <c r="D179" s="40">
        <v>7228461</v>
      </c>
      <c r="E179" s="41">
        <f t="shared" si="9"/>
        <v>5.0257865191319822E-3</v>
      </c>
    </row>
    <row r="180" spans="1:5" x14ac:dyDescent="0.25">
      <c r="A180" s="42" t="s">
        <v>517</v>
      </c>
      <c r="B180" s="40">
        <v>421904460</v>
      </c>
      <c r="C180" s="40">
        <v>318075013</v>
      </c>
      <c r="D180" s="40">
        <v>93518594</v>
      </c>
      <c r="E180" s="41">
        <f t="shared" si="9"/>
        <v>0.22165822565611182</v>
      </c>
    </row>
    <row r="181" spans="1:5" x14ac:dyDescent="0.25">
      <c r="A181" s="42" t="s">
        <v>497</v>
      </c>
      <c r="B181" s="40">
        <v>1716383825</v>
      </c>
      <c r="C181" s="40">
        <v>1709566146</v>
      </c>
      <c r="D181" s="40">
        <v>11585462</v>
      </c>
      <c r="E181" s="41">
        <f t="shared" si="9"/>
        <v>6.7499249475856601E-3</v>
      </c>
    </row>
    <row r="182" spans="1:5" x14ac:dyDescent="0.25">
      <c r="A182" s="42" t="s">
        <v>504</v>
      </c>
      <c r="B182" s="40">
        <v>37855265554</v>
      </c>
      <c r="C182" s="40">
        <v>37755691280</v>
      </c>
      <c r="D182" s="40">
        <v>11733307163</v>
      </c>
      <c r="E182" s="41">
        <f t="shared" si="9"/>
        <v>0.30995178586880084</v>
      </c>
    </row>
    <row r="183" spans="1:5" x14ac:dyDescent="0.25">
      <c r="A183" s="42" t="s">
        <v>501</v>
      </c>
      <c r="B183" s="40">
        <v>7293842537</v>
      </c>
      <c r="C183" s="40">
        <v>6962166873</v>
      </c>
      <c r="D183" s="40">
        <v>1441936699</v>
      </c>
      <c r="E183" s="41">
        <f t="shared" si="9"/>
        <v>0.19769232632667677</v>
      </c>
    </row>
    <row r="184" spans="1:5" x14ac:dyDescent="0.25">
      <c r="A184" s="42" t="s">
        <v>529</v>
      </c>
      <c r="B184" s="40">
        <v>126656279</v>
      </c>
      <c r="C184" s="40">
        <v>110766171</v>
      </c>
      <c r="D184" s="40">
        <v>19953333</v>
      </c>
      <c r="E184" s="41">
        <f t="shared" si="9"/>
        <v>0.15753923261870026</v>
      </c>
    </row>
    <row r="185" spans="1:5" x14ac:dyDescent="0.25">
      <c r="A185" s="42" t="s">
        <v>547</v>
      </c>
      <c r="B185" s="40">
        <v>102773467</v>
      </c>
      <c r="C185" s="40">
        <v>95875515</v>
      </c>
      <c r="D185" s="40">
        <v>19925126</v>
      </c>
      <c r="E185" s="41">
        <f t="shared" si="9"/>
        <v>0.19387422241968347</v>
      </c>
    </row>
    <row r="186" spans="1:5" x14ac:dyDescent="0.25">
      <c r="A186" s="39" t="s">
        <v>593</v>
      </c>
      <c r="B186" s="40">
        <v>51816439088</v>
      </c>
      <c r="C186" s="40">
        <v>49831028444</v>
      </c>
      <c r="D186" s="40">
        <v>13348024002</v>
      </c>
      <c r="E186" s="41">
        <f t="shared" si="9"/>
        <v>0.25760210923276711</v>
      </c>
    </row>
    <row r="187" spans="1:5" x14ac:dyDescent="0.25">
      <c r="A187" s="43" t="s">
        <v>592</v>
      </c>
      <c r="B187" s="44">
        <v>52008914139</v>
      </c>
      <c r="C187" s="44">
        <v>49966181707</v>
      </c>
      <c r="D187" s="44">
        <v>13414947077</v>
      </c>
      <c r="E187" s="45">
        <f t="shared" si="9"/>
        <v>0.25793553468828362</v>
      </c>
    </row>
    <row r="191" spans="1:5" x14ac:dyDescent="0.25">
      <c r="A191" s="37" t="s">
        <v>1</v>
      </c>
      <c r="B191" s="37" t="s">
        <v>454</v>
      </c>
    </row>
    <row r="193" spans="1:5" x14ac:dyDescent="0.25">
      <c r="A193" s="37" t="s">
        <v>591</v>
      </c>
      <c r="B193" s="37" t="s">
        <v>608</v>
      </c>
      <c r="C193" s="37" t="s">
        <v>610</v>
      </c>
      <c r="D193" s="37" t="s">
        <v>611</v>
      </c>
      <c r="E193" s="38" t="s">
        <v>612</v>
      </c>
    </row>
    <row r="194" spans="1:5" x14ac:dyDescent="0.25">
      <c r="A194" s="39" t="s">
        <v>40</v>
      </c>
      <c r="B194" s="40">
        <v>202133064</v>
      </c>
      <c r="C194" s="40">
        <v>145799376</v>
      </c>
      <c r="D194" s="40">
        <v>68784089</v>
      </c>
      <c r="E194" s="41">
        <f>+D194/B194</f>
        <v>0.34029113119266824</v>
      </c>
    </row>
    <row r="195" spans="1:5" x14ac:dyDescent="0.25">
      <c r="A195" s="39" t="s">
        <v>30</v>
      </c>
      <c r="B195" s="40"/>
      <c r="C195" s="40"/>
      <c r="D195" s="40"/>
      <c r="E195" s="41" t="e">
        <f t="shared" ref="E195:E206" si="10">+D195/B195</f>
        <v>#DIV/0!</v>
      </c>
    </row>
    <row r="196" spans="1:5" x14ac:dyDescent="0.25">
      <c r="A196" s="42" t="s">
        <v>524</v>
      </c>
      <c r="B196" s="40">
        <v>310839000</v>
      </c>
      <c r="C196" s="40">
        <v>78304876</v>
      </c>
      <c r="D196" s="40">
        <v>15471763</v>
      </c>
      <c r="E196" s="41">
        <f t="shared" si="10"/>
        <v>4.977420143546981E-2</v>
      </c>
    </row>
    <row r="197" spans="1:5" x14ac:dyDescent="0.25">
      <c r="A197" s="42" t="s">
        <v>508</v>
      </c>
      <c r="B197" s="40">
        <v>1076083029</v>
      </c>
      <c r="C197" s="40">
        <v>1064814700</v>
      </c>
      <c r="D197" s="40">
        <v>6713731</v>
      </c>
      <c r="E197" s="41">
        <f t="shared" si="10"/>
        <v>6.2390455188565197E-3</v>
      </c>
    </row>
    <row r="198" spans="1:5" x14ac:dyDescent="0.25">
      <c r="A198" s="42" t="s">
        <v>513</v>
      </c>
      <c r="B198" s="40">
        <v>971498575</v>
      </c>
      <c r="C198" s="40">
        <v>348040514</v>
      </c>
      <c r="D198" s="40">
        <v>7899190</v>
      </c>
      <c r="E198" s="41">
        <f t="shared" si="10"/>
        <v>8.130933182274612E-3</v>
      </c>
    </row>
    <row r="199" spans="1:5" x14ac:dyDescent="0.25">
      <c r="A199" s="42" t="s">
        <v>517</v>
      </c>
      <c r="B199" s="40">
        <v>1283460073</v>
      </c>
      <c r="C199" s="40">
        <v>1106404567</v>
      </c>
      <c r="D199" s="40">
        <v>236516797</v>
      </c>
      <c r="E199" s="41">
        <f t="shared" si="10"/>
        <v>0.18428060363978305</v>
      </c>
    </row>
    <row r="200" spans="1:5" x14ac:dyDescent="0.25">
      <c r="A200" s="42" t="s">
        <v>497</v>
      </c>
      <c r="B200" s="40">
        <v>560953791</v>
      </c>
      <c r="C200" s="40">
        <v>510397017</v>
      </c>
      <c r="D200" s="40">
        <v>22476110</v>
      </c>
      <c r="E200" s="41">
        <f t="shared" si="10"/>
        <v>4.0067667534490377E-2</v>
      </c>
    </row>
    <row r="201" spans="1:5" x14ac:dyDescent="0.25">
      <c r="A201" s="42" t="s">
        <v>504</v>
      </c>
      <c r="B201" s="40">
        <v>24896165169</v>
      </c>
      <c r="C201" s="40">
        <v>24755038239</v>
      </c>
      <c r="D201" s="40">
        <v>8027670580</v>
      </c>
      <c r="E201" s="41">
        <f t="shared" si="10"/>
        <v>0.32244606852126079</v>
      </c>
    </row>
    <row r="202" spans="1:5" x14ac:dyDescent="0.25">
      <c r="A202" s="42" t="s">
        <v>501</v>
      </c>
      <c r="B202" s="40">
        <v>6078992159</v>
      </c>
      <c r="C202" s="40">
        <v>5666167153</v>
      </c>
      <c r="D202" s="40">
        <v>1030101612</v>
      </c>
      <c r="E202" s="41">
        <f t="shared" si="10"/>
        <v>0.16945269627876156</v>
      </c>
    </row>
    <row r="203" spans="1:5" x14ac:dyDescent="0.25">
      <c r="A203" s="42" t="s">
        <v>529</v>
      </c>
      <c r="B203" s="40">
        <v>126901079</v>
      </c>
      <c r="C203" s="40">
        <v>111774941</v>
      </c>
      <c r="D203" s="40">
        <v>21808753</v>
      </c>
      <c r="E203" s="41">
        <f t="shared" si="10"/>
        <v>0.17185632440524795</v>
      </c>
    </row>
    <row r="204" spans="1:5" x14ac:dyDescent="0.25">
      <c r="A204" s="42" t="s">
        <v>547</v>
      </c>
      <c r="B204" s="40">
        <v>96747925</v>
      </c>
      <c r="C204" s="40">
        <v>91323765</v>
      </c>
      <c r="D204" s="40">
        <v>18706764</v>
      </c>
      <c r="E204" s="41">
        <f t="shared" si="10"/>
        <v>0.19335571279694111</v>
      </c>
    </row>
    <row r="205" spans="1:5" x14ac:dyDescent="0.25">
      <c r="A205" s="39" t="s">
        <v>593</v>
      </c>
      <c r="B205" s="40">
        <v>35401640800</v>
      </c>
      <c r="C205" s="40">
        <v>33732265772</v>
      </c>
      <c r="D205" s="40">
        <v>9387365300</v>
      </c>
      <c r="E205" s="41">
        <f t="shared" si="10"/>
        <v>0.2651675201449985</v>
      </c>
    </row>
    <row r="206" spans="1:5" x14ac:dyDescent="0.25">
      <c r="A206" s="43" t="s">
        <v>592</v>
      </c>
      <c r="B206" s="44">
        <v>35603773864</v>
      </c>
      <c r="C206" s="44">
        <v>33878065148</v>
      </c>
      <c r="D206" s="44">
        <v>9456149389</v>
      </c>
      <c r="E206" s="45">
        <f t="shared" si="10"/>
        <v>0.26559401891273621</v>
      </c>
    </row>
    <row r="210" spans="1:5" x14ac:dyDescent="0.25">
      <c r="A210" s="37" t="s">
        <v>1</v>
      </c>
      <c r="B210" s="37" t="s">
        <v>417</v>
      </c>
    </row>
    <row r="212" spans="1:5" x14ac:dyDescent="0.25">
      <c r="A212" s="37" t="s">
        <v>591</v>
      </c>
      <c r="B212" s="37" t="s">
        <v>608</v>
      </c>
      <c r="C212" s="37" t="s">
        <v>610</v>
      </c>
      <c r="D212" s="37" t="s">
        <v>611</v>
      </c>
      <c r="E212" s="38" t="s">
        <v>612</v>
      </c>
    </row>
    <row r="213" spans="1:5" x14ac:dyDescent="0.25">
      <c r="A213" s="39" t="s">
        <v>40</v>
      </c>
      <c r="B213" s="40">
        <v>310200046</v>
      </c>
      <c r="C213" s="40">
        <v>112083538</v>
      </c>
      <c r="D213" s="40">
        <v>84000899</v>
      </c>
      <c r="E213" s="41">
        <f>+D213/B213</f>
        <v>0.27079589472401305</v>
      </c>
    </row>
    <row r="214" spans="1:5" x14ac:dyDescent="0.25">
      <c r="A214" s="39" t="s">
        <v>30</v>
      </c>
      <c r="B214" s="40"/>
      <c r="C214" s="40"/>
      <c r="D214" s="40"/>
      <c r="E214" s="41" t="e">
        <f t="shared" ref="E214:E225" si="11">+D214/B214</f>
        <v>#DIV/0!</v>
      </c>
    </row>
    <row r="215" spans="1:5" x14ac:dyDescent="0.25">
      <c r="A215" s="42" t="s">
        <v>524</v>
      </c>
      <c r="B215" s="40">
        <v>282437000</v>
      </c>
      <c r="C215" s="40">
        <v>80623083</v>
      </c>
      <c r="D215" s="40">
        <v>16401784</v>
      </c>
      <c r="E215" s="41">
        <f t="shared" si="11"/>
        <v>5.8072363040253226E-2</v>
      </c>
    </row>
    <row r="216" spans="1:5" x14ac:dyDescent="0.25">
      <c r="A216" s="42" t="s">
        <v>508</v>
      </c>
      <c r="B216" s="40">
        <v>3816307789</v>
      </c>
      <c r="C216" s="40">
        <v>3252042316</v>
      </c>
      <c r="D216" s="40">
        <v>8667906</v>
      </c>
      <c r="E216" s="41">
        <f t="shared" si="11"/>
        <v>2.2712806406716165E-3</v>
      </c>
    </row>
    <row r="217" spans="1:5" x14ac:dyDescent="0.25">
      <c r="A217" s="42" t="s">
        <v>513</v>
      </c>
      <c r="B217" s="40">
        <v>4734575865</v>
      </c>
      <c r="C217" s="40">
        <v>2340752617</v>
      </c>
      <c r="D217" s="40">
        <v>9210146</v>
      </c>
      <c r="E217" s="41">
        <f t="shared" si="11"/>
        <v>1.9452948400479374E-3</v>
      </c>
    </row>
    <row r="218" spans="1:5" x14ac:dyDescent="0.25">
      <c r="A218" s="42" t="s">
        <v>517</v>
      </c>
      <c r="B218" s="40">
        <v>833530921</v>
      </c>
      <c r="C218" s="40">
        <v>767580604</v>
      </c>
      <c r="D218" s="40">
        <v>185776313</v>
      </c>
      <c r="E218" s="41">
        <f t="shared" si="11"/>
        <v>0.22287872989417271</v>
      </c>
    </row>
    <row r="219" spans="1:5" x14ac:dyDescent="0.25">
      <c r="A219" s="42" t="s">
        <v>497</v>
      </c>
      <c r="B219" s="40">
        <v>2212259942</v>
      </c>
      <c r="C219" s="40">
        <v>2116087225</v>
      </c>
      <c r="D219" s="40">
        <v>9907020</v>
      </c>
      <c r="E219" s="41">
        <f t="shared" si="11"/>
        <v>4.4782350445868174E-3</v>
      </c>
    </row>
    <row r="220" spans="1:5" x14ac:dyDescent="0.25">
      <c r="A220" s="42" t="s">
        <v>504</v>
      </c>
      <c r="B220" s="40">
        <v>164936108934</v>
      </c>
      <c r="C220" s="40">
        <v>163823290288</v>
      </c>
      <c r="D220" s="40">
        <v>53975073144</v>
      </c>
      <c r="E220" s="41">
        <f t="shared" si="11"/>
        <v>0.3272483720687166</v>
      </c>
    </row>
    <row r="221" spans="1:5" x14ac:dyDescent="0.25">
      <c r="A221" s="42" t="s">
        <v>501</v>
      </c>
      <c r="B221" s="40">
        <v>27688344698</v>
      </c>
      <c r="C221" s="40">
        <v>27347115748</v>
      </c>
      <c r="D221" s="40">
        <v>4747129974</v>
      </c>
      <c r="E221" s="41">
        <f t="shared" si="11"/>
        <v>0.17144867364869584</v>
      </c>
    </row>
    <row r="222" spans="1:5" x14ac:dyDescent="0.25">
      <c r="A222" s="42" t="s">
        <v>529</v>
      </c>
      <c r="B222" s="40">
        <v>236840086</v>
      </c>
      <c r="C222" s="40">
        <v>209441791</v>
      </c>
      <c r="D222" s="40">
        <v>38476123</v>
      </c>
      <c r="E222" s="41">
        <f t="shared" si="11"/>
        <v>0.16245612662038975</v>
      </c>
    </row>
    <row r="223" spans="1:5" x14ac:dyDescent="0.25">
      <c r="A223" s="42" t="s">
        <v>547</v>
      </c>
      <c r="B223" s="40">
        <v>150181235</v>
      </c>
      <c r="C223" s="40">
        <v>141464177</v>
      </c>
      <c r="D223" s="40">
        <v>27847303</v>
      </c>
      <c r="E223" s="41">
        <f t="shared" si="11"/>
        <v>0.18542465042320366</v>
      </c>
    </row>
    <row r="224" spans="1:5" x14ac:dyDescent="0.25">
      <c r="A224" s="39" t="s">
        <v>593</v>
      </c>
      <c r="B224" s="40">
        <v>204890586470</v>
      </c>
      <c r="C224" s="40">
        <v>200078397849</v>
      </c>
      <c r="D224" s="40">
        <v>59018489713</v>
      </c>
      <c r="E224" s="41">
        <f t="shared" si="11"/>
        <v>0.28804881048862374</v>
      </c>
    </row>
    <row r="225" spans="1:5" x14ac:dyDescent="0.25">
      <c r="A225" s="43" t="s">
        <v>592</v>
      </c>
      <c r="B225" s="44">
        <v>205200786516</v>
      </c>
      <c r="C225" s="44">
        <v>200190481387</v>
      </c>
      <c r="D225" s="44">
        <v>59102490612</v>
      </c>
      <c r="E225" s="45">
        <f t="shared" si="11"/>
        <v>0.28802272942258744</v>
      </c>
    </row>
    <row r="229" spans="1:5" x14ac:dyDescent="0.25">
      <c r="A229" s="37" t="s">
        <v>1</v>
      </c>
      <c r="B229" s="37" t="s">
        <v>419</v>
      </c>
    </row>
    <row r="231" spans="1:5" x14ac:dyDescent="0.25">
      <c r="A231" s="37" t="s">
        <v>591</v>
      </c>
      <c r="B231" s="37" t="s">
        <v>608</v>
      </c>
      <c r="C231" s="37" t="s">
        <v>610</v>
      </c>
      <c r="D231" s="37" t="s">
        <v>611</v>
      </c>
      <c r="E231" s="38" t="s">
        <v>612</v>
      </c>
    </row>
    <row r="232" spans="1:5" x14ac:dyDescent="0.25">
      <c r="A232" s="39" t="s">
        <v>40</v>
      </c>
      <c r="B232" s="40">
        <v>267661916</v>
      </c>
      <c r="C232" s="40">
        <v>111041529</v>
      </c>
      <c r="D232" s="40">
        <v>103991253</v>
      </c>
      <c r="E232" s="41">
        <f>+D232/B232</f>
        <v>0.38851718075574115</v>
      </c>
    </row>
    <row r="233" spans="1:5" x14ac:dyDescent="0.25">
      <c r="A233" s="39" t="s">
        <v>30</v>
      </c>
      <c r="B233" s="40"/>
      <c r="C233" s="40"/>
      <c r="D233" s="40"/>
      <c r="E233" s="41" t="e">
        <f t="shared" ref="E233:E244" si="12">+D233/B233</f>
        <v>#DIV/0!</v>
      </c>
    </row>
    <row r="234" spans="1:5" x14ac:dyDescent="0.25">
      <c r="A234" s="42" t="s">
        <v>524</v>
      </c>
      <c r="B234" s="40">
        <v>448091500</v>
      </c>
      <c r="C234" s="40">
        <v>319918564</v>
      </c>
      <c r="D234" s="40">
        <v>32222817</v>
      </c>
      <c r="E234" s="41">
        <f t="shared" si="12"/>
        <v>7.1911243574136086E-2</v>
      </c>
    </row>
    <row r="235" spans="1:5" x14ac:dyDescent="0.25">
      <c r="A235" s="42" t="s">
        <v>508</v>
      </c>
      <c r="B235" s="40">
        <v>4409628844</v>
      </c>
      <c r="C235" s="40">
        <v>4255518781</v>
      </c>
      <c r="D235" s="40">
        <v>9789139</v>
      </c>
      <c r="E235" s="41">
        <f t="shared" si="12"/>
        <v>2.2199462463421784E-3</v>
      </c>
    </row>
    <row r="236" spans="1:5" x14ac:dyDescent="0.25">
      <c r="A236" s="42" t="s">
        <v>513</v>
      </c>
      <c r="B236" s="40">
        <v>2562564483</v>
      </c>
      <c r="C236" s="40">
        <v>722662836</v>
      </c>
      <c r="D236" s="40">
        <v>9494121</v>
      </c>
      <c r="E236" s="41">
        <f t="shared" si="12"/>
        <v>3.7049295980584305E-3</v>
      </c>
    </row>
    <row r="237" spans="1:5" x14ac:dyDescent="0.25">
      <c r="A237" s="42" t="s">
        <v>517</v>
      </c>
      <c r="B237" s="40">
        <v>427562694</v>
      </c>
      <c r="C237" s="40">
        <v>228657824</v>
      </c>
      <c r="D237" s="40">
        <v>75324530</v>
      </c>
      <c r="E237" s="41">
        <f t="shared" si="12"/>
        <v>0.17617189492215146</v>
      </c>
    </row>
    <row r="238" spans="1:5" x14ac:dyDescent="0.25">
      <c r="A238" s="42" t="s">
        <v>497</v>
      </c>
      <c r="B238" s="40">
        <v>3171628881</v>
      </c>
      <c r="C238" s="40">
        <v>3163673823</v>
      </c>
      <c r="D238" s="40">
        <v>119987957</v>
      </c>
      <c r="E238" s="41">
        <f t="shared" si="12"/>
        <v>3.7831651022854969E-2</v>
      </c>
    </row>
    <row r="239" spans="1:5" x14ac:dyDescent="0.25">
      <c r="A239" s="42" t="s">
        <v>504</v>
      </c>
      <c r="B239" s="40">
        <v>131200545411</v>
      </c>
      <c r="C239" s="40">
        <v>131136941127</v>
      </c>
      <c r="D239" s="40">
        <v>41596867821</v>
      </c>
      <c r="E239" s="41">
        <f t="shared" si="12"/>
        <v>0.31704797941725987</v>
      </c>
    </row>
    <row r="240" spans="1:5" x14ac:dyDescent="0.25">
      <c r="A240" s="42" t="s">
        <v>501</v>
      </c>
      <c r="B240" s="40">
        <v>10343330067</v>
      </c>
      <c r="C240" s="40">
        <v>9803808864</v>
      </c>
      <c r="D240" s="40">
        <v>2023100358</v>
      </c>
      <c r="E240" s="41">
        <f t="shared" si="12"/>
        <v>0.19559468226336743</v>
      </c>
    </row>
    <row r="241" spans="1:5" x14ac:dyDescent="0.25">
      <c r="A241" s="42" t="s">
        <v>529</v>
      </c>
      <c r="B241" s="40">
        <v>87656933</v>
      </c>
      <c r="C241" s="40">
        <v>81330680</v>
      </c>
      <c r="D241" s="40">
        <v>18454382</v>
      </c>
      <c r="E241" s="41">
        <f t="shared" si="12"/>
        <v>0.21052963374842237</v>
      </c>
    </row>
    <row r="242" spans="1:5" x14ac:dyDescent="0.25">
      <c r="A242" s="42" t="s">
        <v>547</v>
      </c>
      <c r="B242" s="40">
        <v>53480322</v>
      </c>
      <c r="C242" s="40">
        <v>48967525</v>
      </c>
      <c r="D242" s="40">
        <v>12006215</v>
      </c>
      <c r="E242" s="41">
        <f t="shared" si="12"/>
        <v>0.22449780687558313</v>
      </c>
    </row>
    <row r="243" spans="1:5" x14ac:dyDescent="0.25">
      <c r="A243" s="39" t="s">
        <v>593</v>
      </c>
      <c r="B243" s="40">
        <v>152704489135</v>
      </c>
      <c r="C243" s="40">
        <v>149761480024</v>
      </c>
      <c r="D243" s="40">
        <v>43897247340</v>
      </c>
      <c r="E243" s="41">
        <f t="shared" si="12"/>
        <v>0.28746533640666044</v>
      </c>
    </row>
    <row r="244" spans="1:5" x14ac:dyDescent="0.25">
      <c r="A244" s="43" t="s">
        <v>592</v>
      </c>
      <c r="B244" s="44">
        <v>152972151051</v>
      </c>
      <c r="C244" s="44">
        <v>149872521553</v>
      </c>
      <c r="D244" s="44">
        <v>44001238593</v>
      </c>
      <c r="E244" s="45">
        <f t="shared" si="12"/>
        <v>0.28764215114115937</v>
      </c>
    </row>
    <row r="248" spans="1:5" x14ac:dyDescent="0.25">
      <c r="A248" s="37" t="s">
        <v>1</v>
      </c>
      <c r="B248" s="37" t="s">
        <v>425</v>
      </c>
    </row>
    <row r="250" spans="1:5" x14ac:dyDescent="0.25">
      <c r="A250" s="37" t="s">
        <v>591</v>
      </c>
      <c r="B250" s="37" t="s">
        <v>608</v>
      </c>
      <c r="C250" s="37" t="s">
        <v>610</v>
      </c>
      <c r="D250" s="37" t="s">
        <v>611</v>
      </c>
      <c r="E250" s="38" t="s">
        <v>612</v>
      </c>
    </row>
    <row r="251" spans="1:5" x14ac:dyDescent="0.25">
      <c r="A251" s="39" t="s">
        <v>40</v>
      </c>
      <c r="B251" s="40">
        <v>257059181</v>
      </c>
      <c r="C251" s="40">
        <v>93845370</v>
      </c>
      <c r="D251" s="40">
        <v>71090009</v>
      </c>
      <c r="E251" s="41">
        <f>+D251/B251</f>
        <v>0.27655113784868085</v>
      </c>
    </row>
    <row r="252" spans="1:5" x14ac:dyDescent="0.25">
      <c r="A252" s="39" t="s">
        <v>30</v>
      </c>
      <c r="B252" s="40"/>
      <c r="C252" s="40"/>
      <c r="D252" s="40"/>
      <c r="E252" s="41" t="e">
        <f t="shared" ref="E252:E263" si="13">+D252/B252</f>
        <v>#DIV/0!</v>
      </c>
    </row>
    <row r="253" spans="1:5" x14ac:dyDescent="0.25">
      <c r="A253" s="42" t="s">
        <v>524</v>
      </c>
      <c r="B253" s="40">
        <v>313907000</v>
      </c>
      <c r="C253" s="40">
        <v>81596583</v>
      </c>
      <c r="D253" s="40">
        <v>17465782</v>
      </c>
      <c r="E253" s="41">
        <f t="shared" si="13"/>
        <v>5.5639988913913994E-2</v>
      </c>
    </row>
    <row r="254" spans="1:5" x14ac:dyDescent="0.25">
      <c r="A254" s="42" t="s">
        <v>508</v>
      </c>
      <c r="B254" s="40">
        <v>3335880296</v>
      </c>
      <c r="C254" s="40">
        <v>1757023668</v>
      </c>
      <c r="D254" s="40">
        <v>2233248</v>
      </c>
      <c r="E254" s="41">
        <f t="shared" si="13"/>
        <v>6.6946287091831545E-4</v>
      </c>
    </row>
    <row r="255" spans="1:5" x14ac:dyDescent="0.25">
      <c r="A255" s="42" t="s">
        <v>513</v>
      </c>
      <c r="B255" s="40">
        <v>5165426853</v>
      </c>
      <c r="C255" s="40">
        <v>3258488816</v>
      </c>
      <c r="D255" s="40">
        <v>5935121</v>
      </c>
      <c r="E255" s="41">
        <f t="shared" si="13"/>
        <v>1.1490088174519349E-3</v>
      </c>
    </row>
    <row r="256" spans="1:5" x14ac:dyDescent="0.25">
      <c r="A256" s="42" t="s">
        <v>517</v>
      </c>
      <c r="B256" s="40">
        <v>1432412228</v>
      </c>
      <c r="C256" s="40">
        <v>1217132083</v>
      </c>
      <c r="D256" s="40">
        <v>241038577.26999998</v>
      </c>
      <c r="E256" s="41">
        <f t="shared" si="13"/>
        <v>0.16827458783045238</v>
      </c>
    </row>
    <row r="257" spans="1:5" x14ac:dyDescent="0.25">
      <c r="A257" s="42" t="s">
        <v>497</v>
      </c>
      <c r="B257" s="40">
        <v>7238563032</v>
      </c>
      <c r="C257" s="40">
        <v>1586603583</v>
      </c>
      <c r="D257" s="40">
        <v>201468218</v>
      </c>
      <c r="E257" s="41">
        <f t="shared" si="13"/>
        <v>2.7832626048755253E-2</v>
      </c>
    </row>
    <row r="258" spans="1:5" x14ac:dyDescent="0.25">
      <c r="A258" s="42" t="s">
        <v>504</v>
      </c>
      <c r="B258" s="40">
        <v>107224972654</v>
      </c>
      <c r="C258" s="40">
        <v>105650557250</v>
      </c>
      <c r="D258" s="40">
        <v>15477578354</v>
      </c>
      <c r="E258" s="41">
        <f t="shared" si="13"/>
        <v>0.14434676895599668</v>
      </c>
    </row>
    <row r="259" spans="1:5" x14ac:dyDescent="0.25">
      <c r="A259" s="42" t="s">
        <v>501</v>
      </c>
      <c r="B259" s="40">
        <v>4782833550</v>
      </c>
      <c r="C259" s="40">
        <v>4580215869</v>
      </c>
      <c r="D259" s="40">
        <v>594024620</v>
      </c>
      <c r="E259" s="41">
        <f t="shared" si="13"/>
        <v>0.12419930858768857</v>
      </c>
    </row>
    <row r="260" spans="1:5" x14ac:dyDescent="0.25">
      <c r="A260" s="42" t="s">
        <v>529</v>
      </c>
      <c r="B260" s="40">
        <v>212290639</v>
      </c>
      <c r="C260" s="40">
        <v>135900795</v>
      </c>
      <c r="D260" s="40">
        <v>17600916</v>
      </c>
      <c r="E260" s="41">
        <f t="shared" si="13"/>
        <v>8.2909524804812521E-2</v>
      </c>
    </row>
    <row r="261" spans="1:5" x14ac:dyDescent="0.25">
      <c r="A261" s="42" t="s">
        <v>547</v>
      </c>
      <c r="B261" s="40">
        <v>90863579</v>
      </c>
      <c r="C261" s="40">
        <v>84018079</v>
      </c>
      <c r="D261" s="40">
        <v>16968649</v>
      </c>
      <c r="E261" s="41">
        <f t="shared" si="13"/>
        <v>0.18674863115396323</v>
      </c>
    </row>
    <row r="262" spans="1:5" x14ac:dyDescent="0.25">
      <c r="A262" s="39" t="s">
        <v>593</v>
      </c>
      <c r="B262" s="40">
        <v>129797149831</v>
      </c>
      <c r="C262" s="40">
        <v>118351536726</v>
      </c>
      <c r="D262" s="40">
        <v>16574313485.27</v>
      </c>
      <c r="E262" s="41">
        <f t="shared" si="13"/>
        <v>0.12769397099127586</v>
      </c>
    </row>
    <row r="263" spans="1:5" x14ac:dyDescent="0.25">
      <c r="A263" s="43" t="s">
        <v>592</v>
      </c>
      <c r="B263" s="44">
        <v>130054209012</v>
      </c>
      <c r="C263" s="44">
        <v>118445382096</v>
      </c>
      <c r="D263" s="44">
        <v>16645403494.27</v>
      </c>
      <c r="E263" s="45">
        <f t="shared" si="13"/>
        <v>0.12798819523583541</v>
      </c>
    </row>
    <row r="267" spans="1:5" x14ac:dyDescent="0.25">
      <c r="A267" s="37" t="s">
        <v>1</v>
      </c>
      <c r="B267" s="37" t="s">
        <v>421</v>
      </c>
    </row>
    <row r="269" spans="1:5" x14ac:dyDescent="0.25">
      <c r="A269" s="37" t="s">
        <v>591</v>
      </c>
      <c r="B269" s="37" t="s">
        <v>608</v>
      </c>
      <c r="C269" s="37" t="s">
        <v>610</v>
      </c>
      <c r="D269" s="37" t="s">
        <v>611</v>
      </c>
      <c r="E269" s="38" t="s">
        <v>612</v>
      </c>
    </row>
    <row r="270" spans="1:5" x14ac:dyDescent="0.25">
      <c r="A270" s="39" t="s">
        <v>40</v>
      </c>
      <c r="B270" s="40">
        <v>336832015</v>
      </c>
      <c r="C270" s="40">
        <v>179342709.06</v>
      </c>
      <c r="D270" s="40">
        <v>137205559.63999999</v>
      </c>
      <c r="E270" s="41">
        <f>+D270/B270</f>
        <v>0.40734120727805517</v>
      </c>
    </row>
    <row r="271" spans="1:5" x14ac:dyDescent="0.25">
      <c r="A271" s="39" t="s">
        <v>30</v>
      </c>
      <c r="B271" s="40"/>
      <c r="C271" s="40"/>
      <c r="D271" s="40"/>
      <c r="E271" s="41" t="e">
        <f t="shared" ref="E271:E282" si="14">+D271/B271</f>
        <v>#DIV/0!</v>
      </c>
    </row>
    <row r="272" spans="1:5" x14ac:dyDescent="0.25">
      <c r="A272" s="42" t="s">
        <v>524</v>
      </c>
      <c r="B272" s="40">
        <v>387961000</v>
      </c>
      <c r="C272" s="40">
        <v>158622881</v>
      </c>
      <c r="D272" s="40">
        <v>17057316</v>
      </c>
      <c r="E272" s="41">
        <f t="shared" si="14"/>
        <v>4.3966573959753688E-2</v>
      </c>
    </row>
    <row r="273" spans="1:5" x14ac:dyDescent="0.25">
      <c r="A273" s="42" t="s">
        <v>508</v>
      </c>
      <c r="B273" s="40">
        <v>2415738385</v>
      </c>
      <c r="C273" s="40">
        <v>2399929113</v>
      </c>
      <c r="D273" s="40">
        <v>8770007</v>
      </c>
      <c r="E273" s="41">
        <f t="shared" si="14"/>
        <v>3.630362896270326E-3</v>
      </c>
    </row>
    <row r="274" spans="1:5" x14ac:dyDescent="0.25">
      <c r="A274" s="42" t="s">
        <v>513</v>
      </c>
      <c r="B274" s="40">
        <v>2528372862</v>
      </c>
      <c r="C274" s="40">
        <v>557305001</v>
      </c>
      <c r="D274" s="40">
        <v>3614200</v>
      </c>
      <c r="E274" s="41">
        <f t="shared" si="14"/>
        <v>1.4294568868062783E-3</v>
      </c>
    </row>
    <row r="275" spans="1:5" x14ac:dyDescent="0.25">
      <c r="A275" s="42" t="s">
        <v>517</v>
      </c>
      <c r="B275" s="40">
        <v>1311323817</v>
      </c>
      <c r="C275" s="40">
        <v>979622940</v>
      </c>
      <c r="D275" s="40">
        <v>247805478.84999999</v>
      </c>
      <c r="E275" s="41">
        <f t="shared" si="14"/>
        <v>0.18897352098501541</v>
      </c>
    </row>
    <row r="276" spans="1:5" x14ac:dyDescent="0.25">
      <c r="A276" s="42" t="s">
        <v>497</v>
      </c>
      <c r="B276" s="40">
        <v>2848132975</v>
      </c>
      <c r="C276" s="40">
        <v>2843685032</v>
      </c>
      <c r="D276" s="40">
        <v>47978474</v>
      </c>
      <c r="E276" s="41">
        <f t="shared" si="14"/>
        <v>1.6845587766140029E-2</v>
      </c>
    </row>
    <row r="277" spans="1:5" x14ac:dyDescent="0.25">
      <c r="A277" s="42" t="s">
        <v>504</v>
      </c>
      <c r="B277" s="40">
        <v>189362251625</v>
      </c>
      <c r="C277" s="40">
        <v>189348135375</v>
      </c>
      <c r="D277" s="40">
        <v>38761823400</v>
      </c>
      <c r="E277" s="41">
        <f t="shared" si="14"/>
        <v>0.20469667564347119</v>
      </c>
    </row>
    <row r="278" spans="1:5" x14ac:dyDescent="0.25">
      <c r="A278" s="42" t="s">
        <v>501</v>
      </c>
      <c r="B278" s="40">
        <v>12553941641</v>
      </c>
      <c r="C278" s="40">
        <v>9977791582</v>
      </c>
      <c r="D278" s="40">
        <v>2252177429</v>
      </c>
      <c r="E278" s="41">
        <f t="shared" si="14"/>
        <v>0.17940002378572473</v>
      </c>
    </row>
    <row r="279" spans="1:5" x14ac:dyDescent="0.25">
      <c r="A279" s="42" t="s">
        <v>529</v>
      </c>
      <c r="B279" s="40">
        <v>153345722</v>
      </c>
      <c r="C279" s="40">
        <v>110735404</v>
      </c>
      <c r="D279" s="40">
        <v>23687423</v>
      </c>
      <c r="E279" s="41">
        <f t="shared" si="14"/>
        <v>0.15447071291626904</v>
      </c>
    </row>
    <row r="280" spans="1:5" x14ac:dyDescent="0.25">
      <c r="A280" s="42" t="s">
        <v>547</v>
      </c>
      <c r="B280" s="40">
        <v>141400119</v>
      </c>
      <c r="C280" s="40">
        <v>131280045</v>
      </c>
      <c r="D280" s="40">
        <v>27478512</v>
      </c>
      <c r="E280" s="41">
        <f t="shared" si="14"/>
        <v>0.19433160448754644</v>
      </c>
    </row>
    <row r="281" spans="1:5" x14ac:dyDescent="0.25">
      <c r="A281" s="39" t="s">
        <v>593</v>
      </c>
      <c r="B281" s="40">
        <v>211702468146</v>
      </c>
      <c r="C281" s="40">
        <v>206507107373</v>
      </c>
      <c r="D281" s="40">
        <v>41390392239.849998</v>
      </c>
      <c r="E281" s="41">
        <f t="shared" si="14"/>
        <v>0.19551209110753132</v>
      </c>
    </row>
    <row r="282" spans="1:5" x14ac:dyDescent="0.25">
      <c r="A282" s="43" t="s">
        <v>592</v>
      </c>
      <c r="B282" s="44">
        <v>212039300161</v>
      </c>
      <c r="C282" s="44">
        <v>206686450082.06</v>
      </c>
      <c r="D282" s="44">
        <v>41527597799.489998</v>
      </c>
      <c r="E282" s="45">
        <f t="shared" si="14"/>
        <v>0.19584858923774212</v>
      </c>
    </row>
    <row r="286" spans="1:5" x14ac:dyDescent="0.25">
      <c r="A286" s="37" t="s">
        <v>1</v>
      </c>
      <c r="B286" s="37" t="s">
        <v>423</v>
      </c>
    </row>
    <row r="288" spans="1:5" x14ac:dyDescent="0.25">
      <c r="A288" s="37" t="s">
        <v>591</v>
      </c>
      <c r="B288" s="37" t="s">
        <v>608</v>
      </c>
      <c r="C288" s="37" t="s">
        <v>610</v>
      </c>
      <c r="D288" s="37" t="s">
        <v>611</v>
      </c>
      <c r="E288" s="38" t="s">
        <v>612</v>
      </c>
    </row>
    <row r="289" spans="1:5" x14ac:dyDescent="0.25">
      <c r="A289" s="39" t="s">
        <v>40</v>
      </c>
      <c r="B289" s="40">
        <v>451401791</v>
      </c>
      <c r="C289" s="40">
        <v>148292287</v>
      </c>
      <c r="D289" s="40">
        <v>79608340</v>
      </c>
      <c r="E289" s="41">
        <f>+D289/B289</f>
        <v>0.17635805082572215</v>
      </c>
    </row>
    <row r="290" spans="1:5" x14ac:dyDescent="0.25">
      <c r="A290" s="39" t="s">
        <v>30</v>
      </c>
      <c r="B290" s="40"/>
      <c r="C290" s="40"/>
      <c r="D290" s="40"/>
      <c r="E290" s="41" t="e">
        <f t="shared" ref="E290:E301" si="15">+D290/B290</f>
        <v>#DIV/0!</v>
      </c>
    </row>
    <row r="291" spans="1:5" x14ac:dyDescent="0.25">
      <c r="A291" s="42" t="s">
        <v>524</v>
      </c>
      <c r="B291" s="40">
        <v>411790000</v>
      </c>
      <c r="C291" s="40">
        <v>130806733</v>
      </c>
      <c r="D291" s="40">
        <v>33903866</v>
      </c>
      <c r="E291" s="41">
        <f t="shared" si="15"/>
        <v>8.2332902693120283E-2</v>
      </c>
    </row>
    <row r="292" spans="1:5" x14ac:dyDescent="0.25">
      <c r="A292" s="42" t="s">
        <v>508</v>
      </c>
      <c r="B292" s="40">
        <v>3434767508</v>
      </c>
      <c r="C292" s="40">
        <v>3424380080</v>
      </c>
      <c r="D292" s="40">
        <v>6260100</v>
      </c>
      <c r="E292" s="41">
        <f t="shared" si="15"/>
        <v>1.8225687722442493E-3</v>
      </c>
    </row>
    <row r="293" spans="1:5" x14ac:dyDescent="0.25">
      <c r="A293" s="42" t="s">
        <v>513</v>
      </c>
      <c r="B293" s="40">
        <v>1165609124</v>
      </c>
      <c r="C293" s="40">
        <v>61547700</v>
      </c>
      <c r="D293" s="40">
        <v>1381900</v>
      </c>
      <c r="E293" s="41">
        <f t="shared" si="15"/>
        <v>1.1855603834480624E-3</v>
      </c>
    </row>
    <row r="294" spans="1:5" x14ac:dyDescent="0.25">
      <c r="A294" s="42" t="s">
        <v>517</v>
      </c>
      <c r="B294" s="40">
        <v>1830337026</v>
      </c>
      <c r="C294" s="40">
        <v>1640810904</v>
      </c>
      <c r="D294" s="40">
        <v>411316429</v>
      </c>
      <c r="E294" s="41">
        <f t="shared" si="15"/>
        <v>0.22472168958898611</v>
      </c>
    </row>
    <row r="295" spans="1:5" x14ac:dyDescent="0.25">
      <c r="A295" s="42" t="s">
        <v>497</v>
      </c>
      <c r="B295" s="40">
        <v>1246060316</v>
      </c>
      <c r="C295" s="40">
        <v>118293345</v>
      </c>
      <c r="D295" s="40">
        <v>15002068</v>
      </c>
      <c r="E295" s="41">
        <f t="shared" si="15"/>
        <v>1.2039600176144282E-2</v>
      </c>
    </row>
    <row r="296" spans="1:5" x14ac:dyDescent="0.25">
      <c r="A296" s="42" t="s">
        <v>504</v>
      </c>
      <c r="B296" s="40">
        <v>118991931026</v>
      </c>
      <c r="C296" s="40">
        <v>118535687163</v>
      </c>
      <c r="D296" s="40">
        <v>28243415160</v>
      </c>
      <c r="E296" s="41">
        <f t="shared" si="15"/>
        <v>0.23735571745473019</v>
      </c>
    </row>
    <row r="297" spans="1:5" x14ac:dyDescent="0.25">
      <c r="A297" s="42" t="s">
        <v>501</v>
      </c>
      <c r="B297" s="40">
        <v>44748968427</v>
      </c>
      <c r="C297" s="40">
        <v>44361271244</v>
      </c>
      <c r="D297" s="40">
        <v>8044332485</v>
      </c>
      <c r="E297" s="41">
        <f t="shared" si="15"/>
        <v>0.17976576372085315</v>
      </c>
    </row>
    <row r="298" spans="1:5" x14ac:dyDescent="0.25">
      <c r="A298" s="42" t="s">
        <v>529</v>
      </c>
      <c r="B298" s="40">
        <v>380892307</v>
      </c>
      <c r="C298" s="40">
        <v>293448412</v>
      </c>
      <c r="D298" s="40">
        <v>51539809</v>
      </c>
      <c r="E298" s="41">
        <f t="shared" si="15"/>
        <v>0.13531333674323856</v>
      </c>
    </row>
    <row r="299" spans="1:5" x14ac:dyDescent="0.25">
      <c r="A299" s="42" t="s">
        <v>547</v>
      </c>
      <c r="B299" s="40">
        <v>91212405</v>
      </c>
      <c r="C299" s="40">
        <v>85834205</v>
      </c>
      <c r="D299" s="40">
        <v>18208606</v>
      </c>
      <c r="E299" s="41">
        <f t="shared" si="15"/>
        <v>0.19962861411230193</v>
      </c>
    </row>
    <row r="300" spans="1:5" x14ac:dyDescent="0.25">
      <c r="A300" s="39" t="s">
        <v>593</v>
      </c>
      <c r="B300" s="40">
        <v>172301568139</v>
      </c>
      <c r="C300" s="40">
        <v>168652079786</v>
      </c>
      <c r="D300" s="40">
        <v>36825360423</v>
      </c>
      <c r="E300" s="41">
        <f t="shared" si="15"/>
        <v>0.21372620586535845</v>
      </c>
    </row>
    <row r="301" spans="1:5" x14ac:dyDescent="0.25">
      <c r="A301" s="43" t="s">
        <v>592</v>
      </c>
      <c r="B301" s="44">
        <v>172752969930</v>
      </c>
      <c r="C301" s="44">
        <v>168800372073</v>
      </c>
      <c r="D301" s="44">
        <v>36904968763</v>
      </c>
      <c r="E301" s="45">
        <f t="shared" si="15"/>
        <v>0.21362856324816876</v>
      </c>
    </row>
    <row r="305" spans="1:5" x14ac:dyDescent="0.25">
      <c r="A305" s="37" t="s">
        <v>1</v>
      </c>
      <c r="B305" s="37" t="s">
        <v>462</v>
      </c>
    </row>
    <row r="307" spans="1:5" x14ac:dyDescent="0.25">
      <c r="A307" s="37" t="s">
        <v>591</v>
      </c>
      <c r="B307" s="37" t="s">
        <v>608</v>
      </c>
      <c r="C307" s="37" t="s">
        <v>610</v>
      </c>
      <c r="D307" s="37" t="s">
        <v>611</v>
      </c>
      <c r="E307" s="38" t="s">
        <v>612</v>
      </c>
    </row>
    <row r="308" spans="1:5" x14ac:dyDescent="0.25">
      <c r="A308" s="39" t="s">
        <v>40</v>
      </c>
      <c r="B308" s="40">
        <v>75922365</v>
      </c>
      <c r="C308" s="40">
        <v>35591697</v>
      </c>
      <c r="D308" s="40">
        <v>13053268</v>
      </c>
      <c r="E308" s="41">
        <f>+D308/B308</f>
        <v>0.17192915420903973</v>
      </c>
    </row>
    <row r="309" spans="1:5" x14ac:dyDescent="0.25">
      <c r="A309" s="39" t="s">
        <v>30</v>
      </c>
      <c r="B309" s="40"/>
      <c r="C309" s="40"/>
      <c r="D309" s="40"/>
      <c r="E309" s="41" t="e">
        <f t="shared" ref="E309:E320" si="16">+D309/B309</f>
        <v>#DIV/0!</v>
      </c>
    </row>
    <row r="310" spans="1:5" x14ac:dyDescent="0.25">
      <c r="A310" s="42" t="s">
        <v>524</v>
      </c>
      <c r="B310" s="40">
        <v>192568000</v>
      </c>
      <c r="C310" s="40">
        <v>76872433</v>
      </c>
      <c r="D310" s="40">
        <v>13868100</v>
      </c>
      <c r="E310" s="41">
        <f t="shared" si="16"/>
        <v>7.2016638278426318E-2</v>
      </c>
    </row>
    <row r="311" spans="1:5" x14ac:dyDescent="0.25">
      <c r="A311" s="42" t="s">
        <v>508</v>
      </c>
      <c r="B311" s="40">
        <v>340948073</v>
      </c>
      <c r="C311" s="40">
        <v>31489359</v>
      </c>
      <c r="D311" s="40">
        <v>4824033</v>
      </c>
      <c r="E311" s="41">
        <f t="shared" si="16"/>
        <v>1.4148878911540291E-2</v>
      </c>
    </row>
    <row r="312" spans="1:5" x14ac:dyDescent="0.25">
      <c r="A312" s="42" t="s">
        <v>513</v>
      </c>
      <c r="B312" s="40">
        <v>875362563</v>
      </c>
      <c r="C312" s="40">
        <v>64098600</v>
      </c>
      <c r="D312" s="40">
        <v>3189000</v>
      </c>
      <c r="E312" s="41">
        <f t="shared" si="16"/>
        <v>3.6430618977704669E-3</v>
      </c>
    </row>
    <row r="313" spans="1:5" x14ac:dyDescent="0.25">
      <c r="A313" s="42" t="s">
        <v>517</v>
      </c>
      <c r="B313" s="40">
        <v>458958904</v>
      </c>
      <c r="C313" s="40">
        <v>354907845</v>
      </c>
      <c r="D313" s="40">
        <v>62201680</v>
      </c>
      <c r="E313" s="41">
        <f t="shared" si="16"/>
        <v>0.1355277770142139</v>
      </c>
    </row>
    <row r="314" spans="1:5" x14ac:dyDescent="0.25">
      <c r="A314" s="42" t="s">
        <v>497</v>
      </c>
      <c r="B314" s="40">
        <v>1004548316</v>
      </c>
      <c r="C314" s="40">
        <v>0</v>
      </c>
      <c r="D314" s="40">
        <v>0</v>
      </c>
      <c r="E314" s="41">
        <f t="shared" si="16"/>
        <v>0</v>
      </c>
    </row>
    <row r="315" spans="1:5" x14ac:dyDescent="0.25">
      <c r="A315" s="42" t="s">
        <v>504</v>
      </c>
      <c r="B315" s="40">
        <v>5147644107</v>
      </c>
      <c r="C315" s="40">
        <v>5122468398</v>
      </c>
      <c r="D315" s="40">
        <v>1431129751</v>
      </c>
      <c r="E315" s="41">
        <f t="shared" si="16"/>
        <v>0.27801645204140762</v>
      </c>
    </row>
    <row r="316" spans="1:5" x14ac:dyDescent="0.25">
      <c r="A316" s="42" t="s">
        <v>501</v>
      </c>
      <c r="B316" s="40">
        <v>1011761609</v>
      </c>
      <c r="C316" s="40">
        <v>802241188</v>
      </c>
      <c r="D316" s="40">
        <v>119322159</v>
      </c>
      <c r="E316" s="41">
        <f t="shared" si="16"/>
        <v>0.1179350530189963</v>
      </c>
    </row>
    <row r="317" spans="1:5" x14ac:dyDescent="0.25">
      <c r="A317" s="42" t="s">
        <v>529</v>
      </c>
      <c r="B317" s="40">
        <v>86432933</v>
      </c>
      <c r="C317" s="40">
        <v>71287064</v>
      </c>
      <c r="D317" s="40">
        <v>12098397</v>
      </c>
      <c r="E317" s="41">
        <f t="shared" si="16"/>
        <v>0.13997438916020588</v>
      </c>
    </row>
    <row r="318" spans="1:5" x14ac:dyDescent="0.25">
      <c r="A318" s="42" t="s">
        <v>547</v>
      </c>
      <c r="B318" s="40">
        <v>48281064</v>
      </c>
      <c r="C318" s="40">
        <v>48281064</v>
      </c>
      <c r="D318" s="40">
        <v>7761600</v>
      </c>
      <c r="E318" s="41">
        <f t="shared" si="16"/>
        <v>0.16075867756352677</v>
      </c>
    </row>
    <row r="319" spans="1:5" x14ac:dyDescent="0.25">
      <c r="A319" s="39" t="s">
        <v>593</v>
      </c>
      <c r="B319" s="40">
        <v>9166505569</v>
      </c>
      <c r="C319" s="40">
        <v>6571645951</v>
      </c>
      <c r="D319" s="40">
        <v>1654394720</v>
      </c>
      <c r="E319" s="41">
        <f t="shared" si="16"/>
        <v>0.18048259585364357</v>
      </c>
    </row>
    <row r="320" spans="1:5" x14ac:dyDescent="0.25">
      <c r="A320" s="43" t="s">
        <v>592</v>
      </c>
      <c r="B320" s="44">
        <v>9242427934</v>
      </c>
      <c r="C320" s="44">
        <v>6607237648</v>
      </c>
      <c r="D320" s="44">
        <v>1667447988</v>
      </c>
      <c r="E320" s="45">
        <f t="shared" si="16"/>
        <v>0.18041233319937294</v>
      </c>
    </row>
    <row r="324" spans="1:5" x14ac:dyDescent="0.25">
      <c r="A324" s="37" t="s">
        <v>1</v>
      </c>
      <c r="B324" s="37" t="s">
        <v>429</v>
      </c>
    </row>
    <row r="326" spans="1:5" x14ac:dyDescent="0.25">
      <c r="A326" s="37" t="s">
        <v>591</v>
      </c>
      <c r="B326" s="37" t="s">
        <v>608</v>
      </c>
      <c r="C326" s="37" t="s">
        <v>610</v>
      </c>
      <c r="D326" s="37" t="s">
        <v>611</v>
      </c>
      <c r="E326" s="38" t="s">
        <v>612</v>
      </c>
    </row>
    <row r="327" spans="1:5" x14ac:dyDescent="0.25">
      <c r="A327" s="39" t="s">
        <v>40</v>
      </c>
      <c r="B327" s="40">
        <v>266974022</v>
      </c>
      <c r="C327" s="40">
        <v>109197633</v>
      </c>
      <c r="D327" s="40">
        <v>105275933.75</v>
      </c>
      <c r="E327" s="41">
        <f>+D327/B327</f>
        <v>0.39433025341319539</v>
      </c>
    </row>
    <row r="328" spans="1:5" x14ac:dyDescent="0.25">
      <c r="A328" s="39" t="s">
        <v>30</v>
      </c>
      <c r="B328" s="40"/>
      <c r="C328" s="40"/>
      <c r="D328" s="40"/>
      <c r="E328" s="41" t="e">
        <f t="shared" ref="E328:E339" si="17">+D328/B328</f>
        <v>#DIV/0!</v>
      </c>
    </row>
    <row r="329" spans="1:5" x14ac:dyDescent="0.25">
      <c r="A329" s="42" t="s">
        <v>524</v>
      </c>
      <c r="B329" s="40">
        <v>356054500</v>
      </c>
      <c r="C329" s="40">
        <v>100807663</v>
      </c>
      <c r="D329" s="40">
        <v>16592381</v>
      </c>
      <c r="E329" s="41">
        <f t="shared" si="17"/>
        <v>4.6600677705238944E-2</v>
      </c>
    </row>
    <row r="330" spans="1:5" x14ac:dyDescent="0.25">
      <c r="A330" s="42" t="s">
        <v>508</v>
      </c>
      <c r="B330" s="40">
        <v>4100368540</v>
      </c>
      <c r="C330" s="40">
        <v>3961642965</v>
      </c>
      <c r="D330" s="40">
        <v>539700868</v>
      </c>
      <c r="E330" s="41">
        <f t="shared" si="17"/>
        <v>0.13162252678877495</v>
      </c>
    </row>
    <row r="331" spans="1:5" x14ac:dyDescent="0.25">
      <c r="A331" s="42" t="s">
        <v>513</v>
      </c>
      <c r="B331" s="40">
        <v>2173410268</v>
      </c>
      <c r="C331" s="40">
        <v>1280481808</v>
      </c>
      <c r="D331" s="40">
        <v>1661180</v>
      </c>
      <c r="E331" s="41">
        <f t="shared" si="17"/>
        <v>7.6431956932302488E-4</v>
      </c>
    </row>
    <row r="332" spans="1:5" x14ac:dyDescent="0.25">
      <c r="A332" s="42" t="s">
        <v>517</v>
      </c>
      <c r="B332" s="40">
        <v>595500406</v>
      </c>
      <c r="C332" s="40">
        <v>379035594</v>
      </c>
      <c r="D332" s="40">
        <v>98385997.599999994</v>
      </c>
      <c r="E332" s="41">
        <f t="shared" si="17"/>
        <v>0.1652156683836081</v>
      </c>
    </row>
    <row r="333" spans="1:5" x14ac:dyDescent="0.25">
      <c r="A333" s="42" t="s">
        <v>497</v>
      </c>
      <c r="B333" s="40">
        <v>6986505213</v>
      </c>
      <c r="C333" s="40">
        <v>1365036575</v>
      </c>
      <c r="D333" s="40">
        <v>248809372.59999999</v>
      </c>
      <c r="E333" s="41">
        <f t="shared" si="17"/>
        <v>3.5612851492192822E-2</v>
      </c>
    </row>
    <row r="334" spans="1:5" x14ac:dyDescent="0.25">
      <c r="A334" s="42" t="s">
        <v>504</v>
      </c>
      <c r="B334" s="40">
        <v>205143916112</v>
      </c>
      <c r="C334" s="40">
        <v>201310196283</v>
      </c>
      <c r="D334" s="40">
        <v>24743556784.84</v>
      </c>
      <c r="E334" s="41">
        <f t="shared" si="17"/>
        <v>0.12061560125103127</v>
      </c>
    </row>
    <row r="335" spans="1:5" x14ac:dyDescent="0.25">
      <c r="A335" s="42" t="s">
        <v>501</v>
      </c>
      <c r="B335" s="40">
        <v>5980945441</v>
      </c>
      <c r="C335" s="40">
        <v>5155082620</v>
      </c>
      <c r="D335" s="40">
        <v>1118249373.8299999</v>
      </c>
      <c r="E335" s="41">
        <f t="shared" si="17"/>
        <v>0.18696866320904462</v>
      </c>
    </row>
    <row r="336" spans="1:5" x14ac:dyDescent="0.25">
      <c r="A336" s="42" t="s">
        <v>529</v>
      </c>
      <c r="B336" s="40">
        <v>165407639</v>
      </c>
      <c r="C336" s="40">
        <v>141656115</v>
      </c>
      <c r="D336" s="40">
        <v>19880226</v>
      </c>
      <c r="E336" s="41">
        <f t="shared" si="17"/>
        <v>0.12018928581647913</v>
      </c>
    </row>
    <row r="337" spans="1:5" x14ac:dyDescent="0.25">
      <c r="A337" s="42" t="s">
        <v>547</v>
      </c>
      <c r="B337" s="40">
        <v>52697522</v>
      </c>
      <c r="C337" s="40">
        <v>48296130</v>
      </c>
      <c r="D337" s="40">
        <v>9666045</v>
      </c>
      <c r="E337" s="41">
        <f t="shared" si="17"/>
        <v>0.18342503846765318</v>
      </c>
    </row>
    <row r="338" spans="1:5" x14ac:dyDescent="0.25">
      <c r="A338" s="39" t="s">
        <v>593</v>
      </c>
      <c r="B338" s="40">
        <v>225554805641</v>
      </c>
      <c r="C338" s="40">
        <v>213742235753</v>
      </c>
      <c r="D338" s="40">
        <v>26796502228.870003</v>
      </c>
      <c r="E338" s="41">
        <f t="shared" si="17"/>
        <v>0.11880262161880135</v>
      </c>
    </row>
    <row r="339" spans="1:5" x14ac:dyDescent="0.25">
      <c r="A339" s="43" t="s">
        <v>592</v>
      </c>
      <c r="B339" s="44">
        <v>225821779663</v>
      </c>
      <c r="C339" s="44">
        <v>213851433386</v>
      </c>
      <c r="D339" s="44">
        <v>26901778162.620003</v>
      </c>
      <c r="E339" s="45">
        <f t="shared" si="17"/>
        <v>0.11912835955312309</v>
      </c>
    </row>
    <row r="343" spans="1:5" x14ac:dyDescent="0.25">
      <c r="A343" s="37" t="s">
        <v>1</v>
      </c>
      <c r="B343" s="37" t="s">
        <v>464</v>
      </c>
    </row>
    <row r="345" spans="1:5" x14ac:dyDescent="0.25">
      <c r="A345" s="37" t="s">
        <v>591</v>
      </c>
      <c r="B345" s="37" t="s">
        <v>608</v>
      </c>
      <c r="C345" s="37" t="s">
        <v>610</v>
      </c>
      <c r="D345" s="37" t="s">
        <v>611</v>
      </c>
      <c r="E345" s="38" t="s">
        <v>612</v>
      </c>
    </row>
    <row r="346" spans="1:5" x14ac:dyDescent="0.25">
      <c r="A346" s="39" t="s">
        <v>40</v>
      </c>
      <c r="B346" s="40">
        <v>53128090</v>
      </c>
      <c r="C346" s="40">
        <v>17913907.600000001</v>
      </c>
      <c r="D346" s="40">
        <v>11387891</v>
      </c>
      <c r="E346" s="41">
        <f>+D346/B346</f>
        <v>0.21434783369776703</v>
      </c>
    </row>
    <row r="347" spans="1:5" x14ac:dyDescent="0.25">
      <c r="A347" s="39" t="s">
        <v>30</v>
      </c>
      <c r="B347" s="40"/>
      <c r="C347" s="40"/>
      <c r="D347" s="40"/>
      <c r="E347" s="41" t="e">
        <f t="shared" ref="E347:E358" si="18">+D347/B347</f>
        <v>#DIV/0!</v>
      </c>
    </row>
    <row r="348" spans="1:5" x14ac:dyDescent="0.25">
      <c r="A348" s="42" t="s">
        <v>524</v>
      </c>
      <c r="B348" s="40">
        <v>168504000</v>
      </c>
      <c r="C348" s="40">
        <v>78170330</v>
      </c>
      <c r="D348" s="40">
        <v>14189380</v>
      </c>
      <c r="E348" s="41">
        <f t="shared" si="18"/>
        <v>8.4207971324122874E-2</v>
      </c>
    </row>
    <row r="349" spans="1:5" x14ac:dyDescent="0.25">
      <c r="A349" s="42" t="s">
        <v>508</v>
      </c>
      <c r="B349" s="40">
        <v>1034514631</v>
      </c>
      <c r="C349" s="40">
        <v>1018820389</v>
      </c>
      <c r="D349" s="40">
        <v>8541657</v>
      </c>
      <c r="E349" s="41">
        <f t="shared" si="18"/>
        <v>8.2566807119424882E-3</v>
      </c>
    </row>
    <row r="350" spans="1:5" x14ac:dyDescent="0.25">
      <c r="A350" s="42" t="s">
        <v>513</v>
      </c>
      <c r="B350" s="40">
        <v>1168084988</v>
      </c>
      <c r="C350" s="40">
        <v>534722900</v>
      </c>
      <c r="D350" s="40">
        <v>3826800</v>
      </c>
      <c r="E350" s="41">
        <f t="shared" si="18"/>
        <v>3.2761314795700467E-3</v>
      </c>
    </row>
    <row r="351" spans="1:5" x14ac:dyDescent="0.25">
      <c r="A351" s="42" t="s">
        <v>517</v>
      </c>
      <c r="B351" s="40">
        <v>662880013</v>
      </c>
      <c r="C351" s="40">
        <v>362424428.07999998</v>
      </c>
      <c r="D351" s="40">
        <v>78153564.079999998</v>
      </c>
      <c r="E351" s="41">
        <f t="shared" si="18"/>
        <v>0.11790001591132603</v>
      </c>
    </row>
    <row r="352" spans="1:5" x14ac:dyDescent="0.25">
      <c r="A352" s="42" t="s">
        <v>497</v>
      </c>
      <c r="B352" s="40">
        <v>920307690</v>
      </c>
      <c r="C352" s="40">
        <v>439634910</v>
      </c>
      <c r="D352" s="40">
        <v>48142955</v>
      </c>
      <c r="E352" s="41">
        <f t="shared" si="18"/>
        <v>5.2311803457819633E-2</v>
      </c>
    </row>
    <row r="353" spans="1:5" x14ac:dyDescent="0.25">
      <c r="A353" s="42" t="s">
        <v>504</v>
      </c>
      <c r="B353" s="40">
        <v>10240479048</v>
      </c>
      <c r="C353" s="40">
        <v>10102999571</v>
      </c>
      <c r="D353" s="40">
        <v>2941618483</v>
      </c>
      <c r="E353" s="41">
        <f t="shared" si="18"/>
        <v>0.28725399165525445</v>
      </c>
    </row>
    <row r="354" spans="1:5" x14ac:dyDescent="0.25">
      <c r="A354" s="42" t="s">
        <v>501</v>
      </c>
      <c r="B354" s="40">
        <v>1779311213</v>
      </c>
      <c r="C354" s="40">
        <v>1650602579</v>
      </c>
      <c r="D354" s="40">
        <v>343778905</v>
      </c>
      <c r="E354" s="41">
        <f t="shared" si="18"/>
        <v>0.19320898024375008</v>
      </c>
    </row>
    <row r="355" spans="1:5" x14ac:dyDescent="0.25">
      <c r="A355" s="42" t="s">
        <v>529</v>
      </c>
      <c r="B355" s="40">
        <v>99505026</v>
      </c>
      <c r="C355" s="40">
        <v>75377335</v>
      </c>
      <c r="D355" s="40">
        <v>14606628</v>
      </c>
      <c r="E355" s="41">
        <f t="shared" si="18"/>
        <v>0.14679286652314427</v>
      </c>
    </row>
    <row r="356" spans="1:5" x14ac:dyDescent="0.25">
      <c r="A356" s="42" t="s">
        <v>547</v>
      </c>
      <c r="B356" s="40">
        <v>50008580</v>
      </c>
      <c r="C356" s="40">
        <v>48437570</v>
      </c>
      <c r="D356" s="40">
        <v>9083137</v>
      </c>
      <c r="E356" s="41">
        <f t="shared" si="18"/>
        <v>0.18163157202224098</v>
      </c>
    </row>
    <row r="357" spans="1:5" x14ac:dyDescent="0.25">
      <c r="A357" s="39" t="s">
        <v>593</v>
      </c>
      <c r="B357" s="40">
        <v>16123595189</v>
      </c>
      <c r="C357" s="40">
        <v>14311190012.08</v>
      </c>
      <c r="D357" s="40">
        <v>3461941509.0799999</v>
      </c>
      <c r="E357" s="41">
        <f t="shared" si="18"/>
        <v>0.21471275286307362</v>
      </c>
    </row>
    <row r="358" spans="1:5" x14ac:dyDescent="0.25">
      <c r="A358" s="43" t="s">
        <v>592</v>
      </c>
      <c r="B358" s="44">
        <v>16176723279</v>
      </c>
      <c r="C358" s="44">
        <v>14329103919.68</v>
      </c>
      <c r="D358" s="44">
        <v>3473329400.0799999</v>
      </c>
      <c r="E358" s="45">
        <f t="shared" si="18"/>
        <v>0.21471155438437539</v>
      </c>
    </row>
    <row r="362" spans="1:5" x14ac:dyDescent="0.25">
      <c r="A362" s="37" t="s">
        <v>1</v>
      </c>
      <c r="B362" s="37" t="s">
        <v>427</v>
      </c>
    </row>
    <row r="364" spans="1:5" x14ac:dyDescent="0.25">
      <c r="A364" s="37" t="s">
        <v>591</v>
      </c>
      <c r="B364" s="37" t="s">
        <v>608</v>
      </c>
      <c r="C364" s="37" t="s">
        <v>610</v>
      </c>
      <c r="D364" s="37" t="s">
        <v>611</v>
      </c>
      <c r="E364" s="38" t="s">
        <v>612</v>
      </c>
    </row>
    <row r="365" spans="1:5" x14ac:dyDescent="0.25">
      <c r="A365" s="39" t="s">
        <v>40</v>
      </c>
      <c r="B365" s="40">
        <v>444353504</v>
      </c>
      <c r="C365" s="40">
        <v>223680128</v>
      </c>
      <c r="D365" s="40">
        <v>134504706</v>
      </c>
      <c r="E365" s="41">
        <f>+D365/B365</f>
        <v>0.30269752525682797</v>
      </c>
    </row>
    <row r="366" spans="1:5" x14ac:dyDescent="0.25">
      <c r="A366" s="39" t="s">
        <v>30</v>
      </c>
      <c r="B366" s="40"/>
      <c r="C366" s="40"/>
      <c r="D366" s="40"/>
      <c r="E366" s="41" t="e">
        <f t="shared" ref="E366:E377" si="19">+D366/B366</f>
        <v>#DIV/0!</v>
      </c>
    </row>
    <row r="367" spans="1:5" x14ac:dyDescent="0.25">
      <c r="A367" s="42" t="s">
        <v>524</v>
      </c>
      <c r="B367" s="40">
        <v>271027000</v>
      </c>
      <c r="C367" s="40">
        <v>105137119</v>
      </c>
      <c r="D367" s="40">
        <v>16160282</v>
      </c>
      <c r="E367" s="41">
        <f t="shared" si="19"/>
        <v>5.9626096292989261E-2</v>
      </c>
    </row>
    <row r="368" spans="1:5" x14ac:dyDescent="0.25">
      <c r="A368" s="42" t="s">
        <v>508</v>
      </c>
      <c r="B368" s="40">
        <v>3788847972</v>
      </c>
      <c r="C368" s="40">
        <v>3770483784</v>
      </c>
      <c r="D368" s="40">
        <v>8075344</v>
      </c>
      <c r="E368" s="41">
        <f t="shared" si="19"/>
        <v>2.1313454801242153E-3</v>
      </c>
    </row>
    <row r="369" spans="1:5" x14ac:dyDescent="0.25">
      <c r="A369" s="42" t="s">
        <v>513</v>
      </c>
      <c r="B369" s="40">
        <v>1476479250</v>
      </c>
      <c r="C369" s="40">
        <v>195160855</v>
      </c>
      <c r="D369" s="40">
        <v>4558249</v>
      </c>
      <c r="E369" s="41">
        <f t="shared" si="19"/>
        <v>3.0872421674737385E-3</v>
      </c>
    </row>
    <row r="370" spans="1:5" x14ac:dyDescent="0.25">
      <c r="A370" s="42" t="s">
        <v>517</v>
      </c>
      <c r="B370" s="40">
        <v>1182775478</v>
      </c>
      <c r="C370" s="40">
        <v>1007243095</v>
      </c>
      <c r="D370" s="40">
        <v>258490679</v>
      </c>
      <c r="E370" s="41">
        <f t="shared" si="19"/>
        <v>0.21854585575031679</v>
      </c>
    </row>
    <row r="371" spans="1:5" x14ac:dyDescent="0.25">
      <c r="A371" s="42" t="s">
        <v>497</v>
      </c>
      <c r="B371" s="40">
        <v>882935739</v>
      </c>
      <c r="C371" s="40">
        <v>880658284</v>
      </c>
      <c r="D371" s="40">
        <v>8834818</v>
      </c>
      <c r="E371" s="41">
        <f t="shared" si="19"/>
        <v>1.0006184606374847E-2</v>
      </c>
    </row>
    <row r="372" spans="1:5" x14ac:dyDescent="0.25">
      <c r="A372" s="42" t="s">
        <v>504</v>
      </c>
      <c r="B372" s="40">
        <v>99279116575</v>
      </c>
      <c r="C372" s="40">
        <v>97796398516</v>
      </c>
      <c r="D372" s="40">
        <v>31243794691</v>
      </c>
      <c r="E372" s="41">
        <f t="shared" si="19"/>
        <v>0.31470661473298872</v>
      </c>
    </row>
    <row r="373" spans="1:5" x14ac:dyDescent="0.25">
      <c r="A373" s="42" t="s">
        <v>501</v>
      </c>
      <c r="B373" s="40">
        <v>13183456644</v>
      </c>
      <c r="C373" s="40">
        <v>12652206136</v>
      </c>
      <c r="D373" s="40">
        <v>2453837037</v>
      </c>
      <c r="E373" s="41">
        <f t="shared" si="19"/>
        <v>0.1861300191036605</v>
      </c>
    </row>
    <row r="374" spans="1:5" x14ac:dyDescent="0.25">
      <c r="A374" s="42" t="s">
        <v>529</v>
      </c>
      <c r="B374" s="40">
        <v>169922647</v>
      </c>
      <c r="C374" s="40">
        <v>144541260</v>
      </c>
      <c r="D374" s="40">
        <v>24742281</v>
      </c>
      <c r="E374" s="41">
        <f t="shared" si="19"/>
        <v>0.14560908411460893</v>
      </c>
    </row>
    <row r="375" spans="1:5" x14ac:dyDescent="0.25">
      <c r="A375" s="42" t="s">
        <v>547</v>
      </c>
      <c r="B375" s="40">
        <v>36871483</v>
      </c>
      <c r="C375" s="40">
        <v>32880027</v>
      </c>
      <c r="D375" s="40">
        <v>5964000</v>
      </c>
      <c r="E375" s="41">
        <f t="shared" si="19"/>
        <v>0.16175102042952816</v>
      </c>
    </row>
    <row r="376" spans="1:5" x14ac:dyDescent="0.25">
      <c r="A376" s="39" t="s">
        <v>593</v>
      </c>
      <c r="B376" s="40">
        <v>120271432788</v>
      </c>
      <c r="C376" s="40">
        <v>116584709076</v>
      </c>
      <c r="D376" s="40">
        <v>34024457381</v>
      </c>
      <c r="E376" s="41">
        <f t="shared" si="19"/>
        <v>0.28289724826820861</v>
      </c>
    </row>
    <row r="377" spans="1:5" x14ac:dyDescent="0.25">
      <c r="A377" s="43" t="s">
        <v>592</v>
      </c>
      <c r="B377" s="44">
        <v>120715786292</v>
      </c>
      <c r="C377" s="44">
        <v>116808389204</v>
      </c>
      <c r="D377" s="44">
        <v>34158962087</v>
      </c>
      <c r="E377" s="45">
        <f t="shared" si="19"/>
        <v>0.2829701328736966</v>
      </c>
    </row>
    <row r="381" spans="1:5" x14ac:dyDescent="0.25">
      <c r="A381" s="37" t="s">
        <v>1</v>
      </c>
      <c r="B381" s="37" t="s">
        <v>431</v>
      </c>
    </row>
    <row r="383" spans="1:5" x14ac:dyDescent="0.25">
      <c r="A383" s="37" t="s">
        <v>591</v>
      </c>
      <c r="B383" s="37" t="s">
        <v>608</v>
      </c>
      <c r="C383" s="37" t="s">
        <v>610</v>
      </c>
      <c r="D383" s="37" t="s">
        <v>611</v>
      </c>
      <c r="E383" s="38" t="s">
        <v>612</v>
      </c>
    </row>
    <row r="384" spans="1:5" x14ac:dyDescent="0.25">
      <c r="A384" s="39" t="s">
        <v>40</v>
      </c>
      <c r="B384" s="40">
        <v>409142302</v>
      </c>
      <c r="C384" s="40">
        <v>159193829.28</v>
      </c>
      <c r="D384" s="40">
        <v>131729944.22</v>
      </c>
      <c r="E384" s="41">
        <f>+D384/B384</f>
        <v>0.32196608264671689</v>
      </c>
    </row>
    <row r="385" spans="1:5" x14ac:dyDescent="0.25">
      <c r="A385" s="39" t="s">
        <v>30</v>
      </c>
      <c r="B385" s="40"/>
      <c r="C385" s="40"/>
      <c r="D385" s="40"/>
      <c r="E385" s="41" t="e">
        <f t="shared" ref="E385:E396" si="20">+D385/B385</f>
        <v>#DIV/0!</v>
      </c>
    </row>
    <row r="386" spans="1:5" x14ac:dyDescent="0.25">
      <c r="A386" s="42" t="s">
        <v>524</v>
      </c>
      <c r="B386" s="40">
        <v>293511000</v>
      </c>
      <c r="C386" s="40">
        <v>142437354</v>
      </c>
      <c r="D386" s="40">
        <v>13725044</v>
      </c>
      <c r="E386" s="41">
        <f t="shared" si="20"/>
        <v>4.6761600076317411E-2</v>
      </c>
    </row>
    <row r="387" spans="1:5" x14ac:dyDescent="0.25">
      <c r="A387" s="42" t="s">
        <v>508</v>
      </c>
      <c r="B387" s="40">
        <v>1757311046</v>
      </c>
      <c r="C387" s="40">
        <v>1690847803</v>
      </c>
      <c r="D387" s="40">
        <v>8515283</v>
      </c>
      <c r="E387" s="41">
        <f t="shared" si="20"/>
        <v>4.8456322057398599E-3</v>
      </c>
    </row>
    <row r="388" spans="1:5" x14ac:dyDescent="0.25">
      <c r="A388" s="42" t="s">
        <v>513</v>
      </c>
      <c r="B388" s="40">
        <v>3312528789</v>
      </c>
      <c r="C388" s="40">
        <v>546097029</v>
      </c>
      <c r="D388" s="40">
        <v>9678377</v>
      </c>
      <c r="E388" s="41">
        <f t="shared" si="20"/>
        <v>2.9217487957053346E-3</v>
      </c>
    </row>
    <row r="389" spans="1:5" x14ac:dyDescent="0.25">
      <c r="A389" s="42" t="s">
        <v>517</v>
      </c>
      <c r="B389" s="40">
        <v>707905738</v>
      </c>
      <c r="C389" s="40">
        <v>507769019</v>
      </c>
      <c r="D389" s="40">
        <v>125125384.12</v>
      </c>
      <c r="E389" s="41">
        <f t="shared" si="20"/>
        <v>0.17675430131913977</v>
      </c>
    </row>
    <row r="390" spans="1:5" x14ac:dyDescent="0.25">
      <c r="A390" s="42" t="s">
        <v>497</v>
      </c>
      <c r="B390" s="40">
        <v>3148952056</v>
      </c>
      <c r="C390" s="40">
        <v>3134286670</v>
      </c>
      <c r="D390" s="40">
        <v>65826021</v>
      </c>
      <c r="E390" s="41">
        <f t="shared" si="20"/>
        <v>2.0904103914372203E-2</v>
      </c>
    </row>
    <row r="391" spans="1:5" x14ac:dyDescent="0.25">
      <c r="A391" s="42" t="s">
        <v>504</v>
      </c>
      <c r="B391" s="40">
        <v>159234465503</v>
      </c>
      <c r="C391" s="40">
        <v>159160382241</v>
      </c>
      <c r="D391" s="40">
        <v>49993041678</v>
      </c>
      <c r="E391" s="41">
        <f t="shared" si="20"/>
        <v>0.31395867421088008</v>
      </c>
    </row>
    <row r="392" spans="1:5" x14ac:dyDescent="0.25">
      <c r="A392" s="42" t="s">
        <v>501</v>
      </c>
      <c r="B392" s="40">
        <v>6813367617</v>
      </c>
      <c r="C392" s="40">
        <v>6563957355</v>
      </c>
      <c r="D392" s="40">
        <v>1278128387</v>
      </c>
      <c r="E392" s="41">
        <f t="shared" si="20"/>
        <v>0.18759128508066233</v>
      </c>
    </row>
    <row r="393" spans="1:5" x14ac:dyDescent="0.25">
      <c r="A393" s="42" t="s">
        <v>529</v>
      </c>
      <c r="B393" s="40">
        <v>122081226</v>
      </c>
      <c r="C393" s="40">
        <v>101448120</v>
      </c>
      <c r="D393" s="40">
        <v>12702198</v>
      </c>
      <c r="E393" s="41">
        <f t="shared" si="20"/>
        <v>0.10404710385198786</v>
      </c>
    </row>
    <row r="394" spans="1:5" x14ac:dyDescent="0.25">
      <c r="A394" s="42" t="s">
        <v>547</v>
      </c>
      <c r="B394" s="40">
        <v>89066938</v>
      </c>
      <c r="C394" s="40">
        <v>80223466</v>
      </c>
      <c r="D394" s="40">
        <v>14229266</v>
      </c>
      <c r="E394" s="41">
        <f t="shared" si="20"/>
        <v>0.1597592363622066</v>
      </c>
    </row>
    <row r="395" spans="1:5" x14ac:dyDescent="0.25">
      <c r="A395" s="39" t="s">
        <v>593</v>
      </c>
      <c r="B395" s="40">
        <v>175479189913</v>
      </c>
      <c r="C395" s="40">
        <v>171927449057</v>
      </c>
      <c r="D395" s="40">
        <v>51520971638.120003</v>
      </c>
      <c r="E395" s="41">
        <f t="shared" si="20"/>
        <v>0.29360160406292818</v>
      </c>
    </row>
    <row r="396" spans="1:5" x14ac:dyDescent="0.25">
      <c r="A396" s="43" t="s">
        <v>592</v>
      </c>
      <c r="B396" s="44">
        <v>175888332215</v>
      </c>
      <c r="C396" s="44">
        <v>172086642886.28</v>
      </c>
      <c r="D396" s="44">
        <v>51652701582.339996</v>
      </c>
      <c r="E396" s="45">
        <f t="shared" si="20"/>
        <v>0.29366758403963639</v>
      </c>
    </row>
    <row r="400" spans="1:5" x14ac:dyDescent="0.25">
      <c r="A400" s="37" t="s">
        <v>1</v>
      </c>
      <c r="B400" s="37" t="s">
        <v>433</v>
      </c>
    </row>
    <row r="402" spans="1:5" x14ac:dyDescent="0.25">
      <c r="A402" s="37" t="s">
        <v>591</v>
      </c>
      <c r="B402" s="37" t="s">
        <v>608</v>
      </c>
      <c r="C402" s="37" t="s">
        <v>610</v>
      </c>
      <c r="D402" s="37" t="s">
        <v>611</v>
      </c>
      <c r="E402" s="38" t="s">
        <v>612</v>
      </c>
    </row>
    <row r="403" spans="1:5" x14ac:dyDescent="0.25">
      <c r="A403" s="39" t="s">
        <v>40</v>
      </c>
      <c r="B403" s="40">
        <v>241912833</v>
      </c>
      <c r="C403" s="40">
        <v>110359278</v>
      </c>
      <c r="D403" s="40">
        <v>89092010.270000011</v>
      </c>
      <c r="E403" s="41">
        <f>+D403/B403</f>
        <v>0.36828145561835496</v>
      </c>
    </row>
    <row r="404" spans="1:5" x14ac:dyDescent="0.25">
      <c r="A404" s="39" t="s">
        <v>30</v>
      </c>
      <c r="B404" s="40"/>
      <c r="C404" s="40"/>
      <c r="D404" s="40"/>
      <c r="E404" s="41" t="e">
        <f t="shared" ref="E404:E415" si="21">+D404/B404</f>
        <v>#DIV/0!</v>
      </c>
    </row>
    <row r="405" spans="1:5" x14ac:dyDescent="0.25">
      <c r="A405" s="42" t="s">
        <v>524</v>
      </c>
      <c r="B405" s="40">
        <v>205347000</v>
      </c>
      <c r="C405" s="40">
        <v>81575340</v>
      </c>
      <c r="D405" s="40">
        <v>14795675</v>
      </c>
      <c r="E405" s="41">
        <f t="shared" si="21"/>
        <v>7.2052063093203209E-2</v>
      </c>
    </row>
    <row r="406" spans="1:5" x14ac:dyDescent="0.25">
      <c r="A406" s="42" t="s">
        <v>508</v>
      </c>
      <c r="B406" s="40">
        <v>3405221889</v>
      </c>
      <c r="C406" s="40">
        <v>3395925476</v>
      </c>
      <c r="D406" s="40">
        <v>7798160</v>
      </c>
      <c r="E406" s="41">
        <f t="shared" si="21"/>
        <v>2.2900592837108947E-3</v>
      </c>
    </row>
    <row r="407" spans="1:5" x14ac:dyDescent="0.25">
      <c r="A407" s="42" t="s">
        <v>513</v>
      </c>
      <c r="B407" s="40">
        <v>1552294604</v>
      </c>
      <c r="C407" s="40">
        <v>447132900</v>
      </c>
      <c r="D407" s="40">
        <v>3933100</v>
      </c>
      <c r="E407" s="41">
        <f t="shared" si="21"/>
        <v>2.5337329588501229E-3</v>
      </c>
    </row>
    <row r="408" spans="1:5" x14ac:dyDescent="0.25">
      <c r="A408" s="42" t="s">
        <v>517</v>
      </c>
      <c r="B408" s="40">
        <v>1419950154</v>
      </c>
      <c r="C408" s="40">
        <v>1228844318</v>
      </c>
      <c r="D408" s="40">
        <v>328757712.44</v>
      </c>
      <c r="E408" s="41">
        <f t="shared" si="21"/>
        <v>0.2315276430752794</v>
      </c>
    </row>
    <row r="409" spans="1:5" x14ac:dyDescent="0.25">
      <c r="A409" s="42" t="s">
        <v>497</v>
      </c>
      <c r="B409" s="40">
        <v>3361112611</v>
      </c>
      <c r="C409" s="40">
        <v>3283387034</v>
      </c>
      <c r="D409" s="40">
        <v>11600351</v>
      </c>
      <c r="E409" s="41">
        <f t="shared" si="21"/>
        <v>3.4513425590190676E-3</v>
      </c>
    </row>
    <row r="410" spans="1:5" x14ac:dyDescent="0.25">
      <c r="A410" s="42" t="s">
        <v>504</v>
      </c>
      <c r="B410" s="40">
        <v>55880722716</v>
      </c>
      <c r="C410" s="40">
        <v>55788349782</v>
      </c>
      <c r="D410" s="40">
        <v>17991510016</v>
      </c>
      <c r="E410" s="41">
        <f t="shared" si="21"/>
        <v>0.32196272957022076</v>
      </c>
    </row>
    <row r="411" spans="1:5" x14ac:dyDescent="0.25">
      <c r="A411" s="42" t="s">
        <v>501</v>
      </c>
      <c r="B411" s="40">
        <v>19752575345</v>
      </c>
      <c r="C411" s="40">
        <v>18387140877</v>
      </c>
      <c r="D411" s="40">
        <v>3515232574</v>
      </c>
      <c r="E411" s="41">
        <f t="shared" si="21"/>
        <v>0.17796325353037148</v>
      </c>
    </row>
    <row r="412" spans="1:5" x14ac:dyDescent="0.25">
      <c r="A412" s="42" t="s">
        <v>529</v>
      </c>
      <c r="B412" s="40">
        <v>187860619</v>
      </c>
      <c r="C412" s="40">
        <v>141393708</v>
      </c>
      <c r="D412" s="40">
        <v>20563254</v>
      </c>
      <c r="E412" s="41">
        <f t="shared" si="21"/>
        <v>0.10946016312231996</v>
      </c>
    </row>
    <row r="413" spans="1:5" x14ac:dyDescent="0.25">
      <c r="A413" s="42" t="s">
        <v>547</v>
      </c>
      <c r="B413" s="40">
        <v>69941365</v>
      </c>
      <c r="C413" s="40">
        <v>66609176</v>
      </c>
      <c r="D413" s="40">
        <v>12070781</v>
      </c>
      <c r="E413" s="41">
        <f t="shared" si="21"/>
        <v>0.17258429257135602</v>
      </c>
    </row>
    <row r="414" spans="1:5" x14ac:dyDescent="0.25">
      <c r="A414" s="39" t="s">
        <v>593</v>
      </c>
      <c r="B414" s="40">
        <v>85835026303</v>
      </c>
      <c r="C414" s="40">
        <v>82820358611</v>
      </c>
      <c r="D414" s="40">
        <v>21906261623.439999</v>
      </c>
      <c r="E414" s="41">
        <f t="shared" si="21"/>
        <v>0.2552135482094488</v>
      </c>
    </row>
    <row r="415" spans="1:5" x14ac:dyDescent="0.25">
      <c r="A415" s="43" t="s">
        <v>592</v>
      </c>
      <c r="B415" s="44">
        <v>86076939136</v>
      </c>
      <c r="C415" s="44">
        <v>82930717889</v>
      </c>
      <c r="D415" s="44">
        <v>21995353633.709999</v>
      </c>
      <c r="E415" s="45">
        <f t="shared" si="21"/>
        <v>0.25553131715055227</v>
      </c>
    </row>
    <row r="419" spans="1:5" x14ac:dyDescent="0.25">
      <c r="A419" s="37" t="s">
        <v>1</v>
      </c>
      <c r="B419" s="37" t="s">
        <v>435</v>
      </c>
    </row>
    <row r="421" spans="1:5" x14ac:dyDescent="0.25">
      <c r="A421" s="37" t="s">
        <v>591</v>
      </c>
      <c r="B421" s="37" t="s">
        <v>608</v>
      </c>
      <c r="C421" s="37" t="s">
        <v>610</v>
      </c>
      <c r="D421" s="37" t="s">
        <v>611</v>
      </c>
      <c r="E421" s="38" t="s">
        <v>612</v>
      </c>
    </row>
    <row r="422" spans="1:5" x14ac:dyDescent="0.25">
      <c r="A422" s="39" t="s">
        <v>40</v>
      </c>
      <c r="B422" s="40">
        <v>288418411</v>
      </c>
      <c r="C422" s="40">
        <v>143994008.14999998</v>
      </c>
      <c r="D422" s="40">
        <v>76775229.150000006</v>
      </c>
      <c r="E422" s="41">
        <f>+D422/B422</f>
        <v>0.26619392598345604</v>
      </c>
    </row>
    <row r="423" spans="1:5" x14ac:dyDescent="0.25">
      <c r="A423" s="39" t="s">
        <v>30</v>
      </c>
      <c r="B423" s="40"/>
      <c r="C423" s="40"/>
      <c r="D423" s="40"/>
      <c r="E423" s="41" t="e">
        <f t="shared" ref="E423:E434" si="22">+D423/B423</f>
        <v>#DIV/0!</v>
      </c>
    </row>
    <row r="424" spans="1:5" x14ac:dyDescent="0.25">
      <c r="A424" s="42" t="s">
        <v>524</v>
      </c>
      <c r="B424" s="40">
        <v>388782000</v>
      </c>
      <c r="C424" s="40">
        <v>119512264</v>
      </c>
      <c r="D424" s="40">
        <v>4277000</v>
      </c>
      <c r="E424" s="41">
        <f t="shared" si="22"/>
        <v>1.1001023709945419E-2</v>
      </c>
    </row>
    <row r="425" spans="1:5" x14ac:dyDescent="0.25">
      <c r="A425" s="42" t="s">
        <v>508</v>
      </c>
      <c r="B425" s="40">
        <v>3112410203</v>
      </c>
      <c r="C425" s="40">
        <v>3070049591</v>
      </c>
      <c r="D425" s="40">
        <v>7715251</v>
      </c>
      <c r="E425" s="41">
        <f t="shared" si="22"/>
        <v>2.4788670184165951E-3</v>
      </c>
    </row>
    <row r="426" spans="1:5" x14ac:dyDescent="0.25">
      <c r="A426" s="42" t="s">
        <v>513</v>
      </c>
      <c r="B426" s="40">
        <v>4644273444</v>
      </c>
      <c r="C426" s="40">
        <v>1842557716</v>
      </c>
      <c r="D426" s="40">
        <v>9387996</v>
      </c>
      <c r="E426" s="41">
        <f t="shared" si="22"/>
        <v>2.0214132766296264E-3</v>
      </c>
    </row>
    <row r="427" spans="1:5" x14ac:dyDescent="0.25">
      <c r="A427" s="42" t="s">
        <v>517</v>
      </c>
      <c r="B427" s="40">
        <v>1403132711</v>
      </c>
      <c r="C427" s="40">
        <v>1210919784</v>
      </c>
      <c r="D427" s="40">
        <v>280696275</v>
      </c>
      <c r="E427" s="41">
        <f t="shared" si="22"/>
        <v>0.20004969793623462</v>
      </c>
    </row>
    <row r="428" spans="1:5" x14ac:dyDescent="0.25">
      <c r="A428" s="42" t="s">
        <v>497</v>
      </c>
      <c r="B428" s="40">
        <v>3890058182</v>
      </c>
      <c r="C428" s="40">
        <v>754585316</v>
      </c>
      <c r="D428" s="40">
        <v>157057846</v>
      </c>
      <c r="E428" s="41">
        <f t="shared" si="22"/>
        <v>4.0374163740464077E-2</v>
      </c>
    </row>
    <row r="429" spans="1:5" x14ac:dyDescent="0.25">
      <c r="A429" s="42" t="s">
        <v>504</v>
      </c>
      <c r="B429" s="40">
        <v>147063404875</v>
      </c>
      <c r="C429" s="40">
        <v>146902165993</v>
      </c>
      <c r="D429" s="40">
        <v>44448673585</v>
      </c>
      <c r="E429" s="41">
        <f t="shared" si="22"/>
        <v>0.30224156460120172</v>
      </c>
    </row>
    <row r="430" spans="1:5" x14ac:dyDescent="0.25">
      <c r="A430" s="42" t="s">
        <v>501</v>
      </c>
      <c r="B430" s="40">
        <v>23726855167</v>
      </c>
      <c r="C430" s="40">
        <v>22640187565</v>
      </c>
      <c r="D430" s="40">
        <v>4197817344</v>
      </c>
      <c r="E430" s="41">
        <f t="shared" si="22"/>
        <v>0.1769226184613984</v>
      </c>
    </row>
    <row r="431" spans="1:5" x14ac:dyDescent="0.25">
      <c r="A431" s="42" t="s">
        <v>529</v>
      </c>
      <c r="B431" s="40">
        <v>246996673</v>
      </c>
      <c r="C431" s="40">
        <v>212459697</v>
      </c>
      <c r="D431" s="40">
        <v>39239124</v>
      </c>
      <c r="E431" s="41">
        <f t="shared" si="22"/>
        <v>0.15886499005595917</v>
      </c>
    </row>
    <row r="432" spans="1:5" x14ac:dyDescent="0.25">
      <c r="A432" s="42" t="s">
        <v>547</v>
      </c>
      <c r="B432" s="40">
        <v>103474686</v>
      </c>
      <c r="C432" s="40">
        <v>99174561</v>
      </c>
      <c r="D432" s="40">
        <v>21635011</v>
      </c>
      <c r="E432" s="41">
        <f t="shared" si="22"/>
        <v>0.20908506066884802</v>
      </c>
    </row>
    <row r="433" spans="1:5" x14ac:dyDescent="0.25">
      <c r="A433" s="39" t="s">
        <v>593</v>
      </c>
      <c r="B433" s="40">
        <v>184579387941</v>
      </c>
      <c r="C433" s="40">
        <v>176851612487</v>
      </c>
      <c r="D433" s="40">
        <v>49166499432</v>
      </c>
      <c r="E433" s="41">
        <f t="shared" si="22"/>
        <v>0.26637047603449554</v>
      </c>
    </row>
    <row r="434" spans="1:5" x14ac:dyDescent="0.25">
      <c r="A434" s="43" t="s">
        <v>592</v>
      </c>
      <c r="B434" s="44">
        <v>184867806352</v>
      </c>
      <c r="C434" s="44">
        <v>176995606495.14999</v>
      </c>
      <c r="D434" s="44">
        <v>49243274661.150002</v>
      </c>
      <c r="E434" s="45">
        <f t="shared" si="22"/>
        <v>0.26637020059289118</v>
      </c>
    </row>
    <row r="438" spans="1:5" x14ac:dyDescent="0.25">
      <c r="A438" s="37" t="s">
        <v>1</v>
      </c>
      <c r="B438" s="37" t="s">
        <v>437</v>
      </c>
    </row>
    <row r="440" spans="1:5" x14ac:dyDescent="0.25">
      <c r="A440" s="37" t="s">
        <v>591</v>
      </c>
      <c r="B440" s="37" t="s">
        <v>608</v>
      </c>
      <c r="C440" s="37" t="s">
        <v>610</v>
      </c>
      <c r="D440" s="37" t="s">
        <v>611</v>
      </c>
      <c r="E440" s="38" t="s">
        <v>612</v>
      </c>
    </row>
    <row r="441" spans="1:5" x14ac:dyDescent="0.25">
      <c r="A441" s="39" t="s">
        <v>40</v>
      </c>
      <c r="B441" s="40">
        <v>462685670</v>
      </c>
      <c r="C441" s="40">
        <v>226486604.51000002</v>
      </c>
      <c r="D441" s="40">
        <v>217574760.60000002</v>
      </c>
      <c r="E441" s="41">
        <f>+D441/B441</f>
        <v>0.47024313633919118</v>
      </c>
    </row>
    <row r="442" spans="1:5" x14ac:dyDescent="0.25">
      <c r="A442" s="39" t="s">
        <v>30</v>
      </c>
      <c r="B442" s="40"/>
      <c r="C442" s="40"/>
      <c r="D442" s="40"/>
      <c r="E442" s="41" t="e">
        <f t="shared" ref="E442:E453" si="23">+D442/B442</f>
        <v>#DIV/0!</v>
      </c>
    </row>
    <row r="443" spans="1:5" x14ac:dyDescent="0.25">
      <c r="A443" s="42" t="s">
        <v>524</v>
      </c>
      <c r="B443" s="40">
        <v>526159500</v>
      </c>
      <c r="C443" s="40">
        <v>176404220</v>
      </c>
      <c r="D443" s="40">
        <v>20562268</v>
      </c>
      <c r="E443" s="41">
        <f t="shared" si="23"/>
        <v>3.9079913980456495E-2</v>
      </c>
    </row>
    <row r="444" spans="1:5" x14ac:dyDescent="0.25">
      <c r="A444" s="42" t="s">
        <v>508</v>
      </c>
      <c r="B444" s="40">
        <v>3038676133</v>
      </c>
      <c r="C444" s="40">
        <v>2901103113</v>
      </c>
      <c r="D444" s="40">
        <v>8242891</v>
      </c>
      <c r="E444" s="41">
        <f t="shared" si="23"/>
        <v>2.7126586181667289E-3</v>
      </c>
    </row>
    <row r="445" spans="1:5" x14ac:dyDescent="0.25">
      <c r="A445" s="42" t="s">
        <v>513</v>
      </c>
      <c r="B445" s="40">
        <v>2460677860</v>
      </c>
      <c r="C445" s="40">
        <v>295597766</v>
      </c>
      <c r="D445" s="40">
        <v>8716600</v>
      </c>
      <c r="E445" s="41">
        <f t="shared" si="23"/>
        <v>3.5423572267196325E-3</v>
      </c>
    </row>
    <row r="446" spans="1:5" x14ac:dyDescent="0.25">
      <c r="A446" s="42" t="s">
        <v>517</v>
      </c>
      <c r="B446" s="40">
        <v>674409041</v>
      </c>
      <c r="C446" s="40">
        <v>500811316</v>
      </c>
      <c r="D446" s="40">
        <v>130103884</v>
      </c>
      <c r="E446" s="41">
        <f t="shared" si="23"/>
        <v>0.19291539123954302</v>
      </c>
    </row>
    <row r="447" spans="1:5" x14ac:dyDescent="0.25">
      <c r="A447" s="42" t="s">
        <v>497</v>
      </c>
      <c r="B447" s="40">
        <v>1652228677</v>
      </c>
      <c r="C447" s="40">
        <v>1642723671</v>
      </c>
      <c r="D447" s="40">
        <v>11310332</v>
      </c>
      <c r="E447" s="41">
        <f t="shared" si="23"/>
        <v>6.8455003580596974E-3</v>
      </c>
    </row>
    <row r="448" spans="1:5" x14ac:dyDescent="0.25">
      <c r="A448" s="42" t="s">
        <v>504</v>
      </c>
      <c r="B448" s="40">
        <v>97495150171</v>
      </c>
      <c r="C448" s="40">
        <v>95159841362</v>
      </c>
      <c r="D448" s="40">
        <v>30919749526</v>
      </c>
      <c r="E448" s="41">
        <f t="shared" si="23"/>
        <v>0.31714141136014273</v>
      </c>
    </row>
    <row r="449" spans="1:5" x14ac:dyDescent="0.25">
      <c r="A449" s="42" t="s">
        <v>501</v>
      </c>
      <c r="B449" s="40">
        <v>13844207302</v>
      </c>
      <c r="C449" s="40">
        <v>13265431921</v>
      </c>
      <c r="D449" s="40">
        <v>2380147296</v>
      </c>
      <c r="E449" s="41">
        <f t="shared" si="23"/>
        <v>0.17192369661036155</v>
      </c>
    </row>
    <row r="450" spans="1:5" x14ac:dyDescent="0.25">
      <c r="A450" s="42" t="s">
        <v>529</v>
      </c>
      <c r="B450" s="40">
        <v>134854846</v>
      </c>
      <c r="C450" s="40">
        <v>108612762</v>
      </c>
      <c r="D450" s="40">
        <v>16468599</v>
      </c>
      <c r="E450" s="41">
        <f t="shared" si="23"/>
        <v>0.12212092845369457</v>
      </c>
    </row>
    <row r="451" spans="1:5" x14ac:dyDescent="0.25">
      <c r="A451" s="42" t="s">
        <v>547</v>
      </c>
      <c r="B451" s="40">
        <v>53193166</v>
      </c>
      <c r="C451" s="40">
        <v>48095511</v>
      </c>
      <c r="D451" s="40">
        <v>11495465</v>
      </c>
      <c r="E451" s="41">
        <f t="shared" si="23"/>
        <v>0.21610793010515675</v>
      </c>
    </row>
    <row r="452" spans="1:5" x14ac:dyDescent="0.25">
      <c r="A452" s="39" t="s">
        <v>593</v>
      </c>
      <c r="B452" s="40">
        <v>119879556696</v>
      </c>
      <c r="C452" s="40">
        <v>114098621642</v>
      </c>
      <c r="D452" s="40">
        <v>33506796861</v>
      </c>
      <c r="E452" s="41">
        <f t="shared" si="23"/>
        <v>0.27950384356166053</v>
      </c>
    </row>
    <row r="453" spans="1:5" x14ac:dyDescent="0.25">
      <c r="A453" s="43" t="s">
        <v>592</v>
      </c>
      <c r="B453" s="44">
        <v>120342242366</v>
      </c>
      <c r="C453" s="44">
        <v>114325108246.50999</v>
      </c>
      <c r="D453" s="44">
        <v>33724371621.599998</v>
      </c>
      <c r="E453" s="45">
        <f t="shared" si="23"/>
        <v>0.28023718819392768</v>
      </c>
    </row>
    <row r="457" spans="1:5" x14ac:dyDescent="0.25">
      <c r="A457" s="37" t="s">
        <v>1</v>
      </c>
      <c r="B457" s="37" t="s">
        <v>456</v>
      </c>
    </row>
    <row r="459" spans="1:5" x14ac:dyDescent="0.25">
      <c r="A459" s="37" t="s">
        <v>591</v>
      </c>
      <c r="B459" s="37" t="s">
        <v>608</v>
      </c>
      <c r="C459" s="37" t="s">
        <v>610</v>
      </c>
      <c r="D459" s="37" t="s">
        <v>611</v>
      </c>
      <c r="E459" s="38" t="s">
        <v>612</v>
      </c>
    </row>
    <row r="460" spans="1:5" x14ac:dyDescent="0.25">
      <c r="A460" s="39" t="s">
        <v>40</v>
      </c>
      <c r="B460" s="40">
        <v>147122694</v>
      </c>
      <c r="C460" s="40">
        <v>72067259</v>
      </c>
      <c r="D460" s="40">
        <v>55011236</v>
      </c>
      <c r="E460" s="41">
        <f>+D460/B460</f>
        <v>0.37391400676771186</v>
      </c>
    </row>
    <row r="461" spans="1:5" x14ac:dyDescent="0.25">
      <c r="A461" s="39" t="s">
        <v>30</v>
      </c>
      <c r="B461" s="40"/>
      <c r="C461" s="40"/>
      <c r="D461" s="40"/>
      <c r="E461" s="41" t="e">
        <f t="shared" ref="E461:E472" si="24">+D461/B461</f>
        <v>#DIV/0!</v>
      </c>
    </row>
    <row r="462" spans="1:5" x14ac:dyDescent="0.25">
      <c r="A462" s="42" t="s">
        <v>524</v>
      </c>
      <c r="B462" s="40">
        <v>323350000</v>
      </c>
      <c r="C462" s="40">
        <v>148907550</v>
      </c>
      <c r="D462" s="40">
        <v>15614197</v>
      </c>
      <c r="E462" s="41">
        <f t="shared" si="24"/>
        <v>4.8288841812277716E-2</v>
      </c>
    </row>
    <row r="463" spans="1:5" x14ac:dyDescent="0.25">
      <c r="A463" s="42" t="s">
        <v>508</v>
      </c>
      <c r="B463" s="40">
        <v>2504078205</v>
      </c>
      <c r="C463" s="40">
        <v>2491197709</v>
      </c>
      <c r="D463" s="40">
        <v>7422745</v>
      </c>
      <c r="E463" s="41">
        <f t="shared" si="24"/>
        <v>2.9642624520187458E-3</v>
      </c>
    </row>
    <row r="464" spans="1:5" x14ac:dyDescent="0.25">
      <c r="A464" s="42" t="s">
        <v>513</v>
      </c>
      <c r="B464" s="40">
        <v>2521249080</v>
      </c>
      <c r="C464" s="40">
        <v>1255247171</v>
      </c>
      <c r="D464" s="40">
        <v>4783543</v>
      </c>
      <c r="E464" s="41">
        <f t="shared" si="24"/>
        <v>1.8972909253376902E-3</v>
      </c>
    </row>
    <row r="465" spans="1:5" x14ac:dyDescent="0.25">
      <c r="A465" s="42" t="s">
        <v>517</v>
      </c>
      <c r="B465" s="40">
        <v>797985253</v>
      </c>
      <c r="C465" s="40">
        <v>726268184</v>
      </c>
      <c r="D465" s="40">
        <v>150273860</v>
      </c>
      <c r="E465" s="41">
        <f t="shared" si="24"/>
        <v>0.1883165878505276</v>
      </c>
    </row>
    <row r="466" spans="1:5" x14ac:dyDescent="0.25">
      <c r="A466" s="42" t="s">
        <v>497</v>
      </c>
      <c r="B466" s="40">
        <v>1869308975</v>
      </c>
      <c r="C466" s="40">
        <v>157276711</v>
      </c>
      <c r="D466" s="40">
        <v>27511170</v>
      </c>
      <c r="E466" s="41">
        <f t="shared" si="24"/>
        <v>1.4717294127365969E-2</v>
      </c>
    </row>
    <row r="467" spans="1:5" x14ac:dyDescent="0.25">
      <c r="A467" s="42" t="s">
        <v>504</v>
      </c>
      <c r="B467" s="40">
        <v>33087895685</v>
      </c>
      <c r="C467" s="40">
        <v>33028001272</v>
      </c>
      <c r="D467" s="40">
        <v>10683385843</v>
      </c>
      <c r="E467" s="41">
        <f t="shared" si="24"/>
        <v>0.32287897497945706</v>
      </c>
    </row>
    <row r="468" spans="1:5" x14ac:dyDescent="0.25">
      <c r="A468" s="42" t="s">
        <v>501</v>
      </c>
      <c r="B468" s="40">
        <v>4069563349</v>
      </c>
      <c r="C468" s="40">
        <v>3617029204</v>
      </c>
      <c r="D468" s="40">
        <v>769933289</v>
      </c>
      <c r="E468" s="41">
        <f t="shared" si="24"/>
        <v>0.18919309591020203</v>
      </c>
    </row>
    <row r="469" spans="1:5" x14ac:dyDescent="0.25">
      <c r="A469" s="42" t="s">
        <v>529</v>
      </c>
      <c r="B469" s="40">
        <v>162473226</v>
      </c>
      <c r="C469" s="40">
        <v>141465433</v>
      </c>
      <c r="D469" s="40">
        <v>25830410</v>
      </c>
      <c r="E469" s="41">
        <f t="shared" si="24"/>
        <v>0.15898256368713945</v>
      </c>
    </row>
    <row r="470" spans="1:5" x14ac:dyDescent="0.25">
      <c r="A470" s="42" t="s">
        <v>547</v>
      </c>
      <c r="B470" s="40">
        <v>103061350</v>
      </c>
      <c r="C470" s="40">
        <v>97527894</v>
      </c>
      <c r="D470" s="40">
        <v>17834449</v>
      </c>
      <c r="E470" s="41">
        <f t="shared" si="24"/>
        <v>0.17304691817058479</v>
      </c>
    </row>
    <row r="471" spans="1:5" x14ac:dyDescent="0.25">
      <c r="A471" s="39" t="s">
        <v>593</v>
      </c>
      <c r="B471" s="40">
        <v>45438965123</v>
      </c>
      <c r="C471" s="40">
        <v>41662921128</v>
      </c>
      <c r="D471" s="40">
        <v>11702589506</v>
      </c>
      <c r="E471" s="41">
        <f t="shared" si="24"/>
        <v>0.25754524721947197</v>
      </c>
    </row>
    <row r="472" spans="1:5" x14ac:dyDescent="0.25">
      <c r="A472" s="43" t="s">
        <v>592</v>
      </c>
      <c r="B472" s="44">
        <v>45586087817</v>
      </c>
      <c r="C472" s="44">
        <v>41734988387</v>
      </c>
      <c r="D472" s="44">
        <v>11757600742</v>
      </c>
      <c r="E472" s="45">
        <f t="shared" si="24"/>
        <v>0.25792081104216508</v>
      </c>
    </row>
    <row r="476" spans="1:5" x14ac:dyDescent="0.25">
      <c r="A476" s="37" t="s">
        <v>1</v>
      </c>
      <c r="B476" s="37" t="s">
        <v>439</v>
      </c>
    </row>
    <row r="478" spans="1:5" x14ac:dyDescent="0.25">
      <c r="A478" s="37" t="s">
        <v>591</v>
      </c>
      <c r="B478" s="37" t="s">
        <v>608</v>
      </c>
      <c r="C478" s="37" t="s">
        <v>610</v>
      </c>
      <c r="D478" s="37" t="s">
        <v>611</v>
      </c>
      <c r="E478" s="38" t="s">
        <v>612</v>
      </c>
    </row>
    <row r="479" spans="1:5" x14ac:dyDescent="0.25">
      <c r="A479" s="39" t="s">
        <v>40</v>
      </c>
      <c r="B479" s="40">
        <v>136781023</v>
      </c>
      <c r="C479" s="40">
        <v>46559609</v>
      </c>
      <c r="D479" s="40">
        <v>45314289</v>
      </c>
      <c r="E479" s="41">
        <f>+D479/B479</f>
        <v>0.33129075953760045</v>
      </c>
    </row>
    <row r="480" spans="1:5" x14ac:dyDescent="0.25">
      <c r="A480" s="39" t="s">
        <v>30</v>
      </c>
      <c r="B480" s="40"/>
      <c r="C480" s="40"/>
      <c r="D480" s="40"/>
      <c r="E480" s="41" t="e">
        <f t="shared" ref="E480:E491" si="25">+D480/B480</f>
        <v>#DIV/0!</v>
      </c>
    </row>
    <row r="481" spans="1:5" x14ac:dyDescent="0.25">
      <c r="A481" s="42" t="s">
        <v>524</v>
      </c>
      <c r="B481" s="40">
        <v>280256000</v>
      </c>
      <c r="C481" s="40">
        <v>79299500</v>
      </c>
      <c r="D481" s="40">
        <v>15078201</v>
      </c>
      <c r="E481" s="41">
        <f t="shared" si="25"/>
        <v>5.3801527888787393E-2</v>
      </c>
    </row>
    <row r="482" spans="1:5" x14ac:dyDescent="0.25">
      <c r="A482" s="42" t="s">
        <v>508</v>
      </c>
      <c r="B482" s="40">
        <v>1555322025</v>
      </c>
      <c r="C482" s="40">
        <v>34800276</v>
      </c>
      <c r="D482" s="40">
        <v>8156803</v>
      </c>
      <c r="E482" s="41">
        <f t="shared" si="25"/>
        <v>5.2444464033099512E-3</v>
      </c>
    </row>
    <row r="483" spans="1:5" x14ac:dyDescent="0.25">
      <c r="A483" s="42" t="s">
        <v>513</v>
      </c>
      <c r="B483" s="40">
        <v>1435475991</v>
      </c>
      <c r="C483" s="40">
        <v>290539149</v>
      </c>
      <c r="D483" s="40">
        <v>8916549</v>
      </c>
      <c r="E483" s="41">
        <f t="shared" si="25"/>
        <v>6.2115626147034595E-3</v>
      </c>
    </row>
    <row r="484" spans="1:5" x14ac:dyDescent="0.25">
      <c r="A484" s="42" t="s">
        <v>517</v>
      </c>
      <c r="B484" s="40">
        <v>473914411</v>
      </c>
      <c r="C484" s="40">
        <v>397034921</v>
      </c>
      <c r="D484" s="40">
        <v>112678850</v>
      </c>
      <c r="E484" s="41">
        <f t="shared" si="25"/>
        <v>0.23776202492394771</v>
      </c>
    </row>
    <row r="485" spans="1:5" x14ac:dyDescent="0.25">
      <c r="A485" s="42" t="s">
        <v>497</v>
      </c>
      <c r="B485" s="40">
        <v>127517704</v>
      </c>
      <c r="C485" s="40">
        <v>116484571</v>
      </c>
      <c r="D485" s="40">
        <v>19275217</v>
      </c>
      <c r="E485" s="41">
        <f t="shared" si="25"/>
        <v>0.15115718363310557</v>
      </c>
    </row>
    <row r="486" spans="1:5" x14ac:dyDescent="0.25">
      <c r="A486" s="42" t="s">
        <v>504</v>
      </c>
      <c r="B486" s="40">
        <v>30897986783</v>
      </c>
      <c r="C486" s="40">
        <v>30888045369</v>
      </c>
      <c r="D486" s="40">
        <v>4687140975</v>
      </c>
      <c r="E486" s="41">
        <f t="shared" si="25"/>
        <v>0.15169729367542012</v>
      </c>
    </row>
    <row r="487" spans="1:5" x14ac:dyDescent="0.25">
      <c r="A487" s="42" t="s">
        <v>501</v>
      </c>
      <c r="B487" s="40">
        <v>20192520287</v>
      </c>
      <c r="C487" s="40">
        <v>20088670100</v>
      </c>
      <c r="D487" s="40">
        <v>3289821242</v>
      </c>
      <c r="E487" s="41">
        <f t="shared" si="25"/>
        <v>0.16292276522401197</v>
      </c>
    </row>
    <row r="488" spans="1:5" x14ac:dyDescent="0.25">
      <c r="A488" s="42" t="s">
        <v>529</v>
      </c>
      <c r="B488" s="40">
        <v>87673687</v>
      </c>
      <c r="C488" s="40">
        <v>73343754</v>
      </c>
      <c r="D488" s="40">
        <v>14262541</v>
      </c>
      <c r="E488" s="41">
        <f t="shared" si="25"/>
        <v>0.16267755455522248</v>
      </c>
    </row>
    <row r="489" spans="1:5" x14ac:dyDescent="0.25">
      <c r="A489" s="42" t="s">
        <v>547</v>
      </c>
      <c r="B489" s="40">
        <v>85059330</v>
      </c>
      <c r="C489" s="40">
        <v>82988566</v>
      </c>
      <c r="D489" s="40">
        <v>15549867</v>
      </c>
      <c r="E489" s="41">
        <f t="shared" si="25"/>
        <v>0.18281200898243613</v>
      </c>
    </row>
    <row r="490" spans="1:5" x14ac:dyDescent="0.25">
      <c r="A490" s="39" t="s">
        <v>593</v>
      </c>
      <c r="B490" s="40">
        <v>55135726218</v>
      </c>
      <c r="C490" s="40">
        <v>52051206206</v>
      </c>
      <c r="D490" s="40">
        <v>8170880245</v>
      </c>
      <c r="E490" s="41">
        <f t="shared" si="25"/>
        <v>0.14819574902656268</v>
      </c>
    </row>
    <row r="491" spans="1:5" x14ac:dyDescent="0.25">
      <c r="A491" s="43" t="s">
        <v>592</v>
      </c>
      <c r="B491" s="44">
        <v>55272507241</v>
      </c>
      <c r="C491" s="44">
        <v>52097765815</v>
      </c>
      <c r="D491" s="44">
        <v>8216194534</v>
      </c>
      <c r="E491" s="45">
        <f t="shared" si="25"/>
        <v>0.14864884811857054</v>
      </c>
    </row>
    <row r="495" spans="1:5" x14ac:dyDescent="0.25">
      <c r="A495" s="37" t="s">
        <v>1</v>
      </c>
      <c r="B495" s="37" t="s">
        <v>441</v>
      </c>
    </row>
    <row r="497" spans="1:5" x14ac:dyDescent="0.25">
      <c r="A497" s="37" t="s">
        <v>591</v>
      </c>
      <c r="B497" s="37" t="s">
        <v>608</v>
      </c>
      <c r="C497" s="37" t="s">
        <v>610</v>
      </c>
      <c r="D497" s="37" t="s">
        <v>611</v>
      </c>
      <c r="E497" s="38" t="s">
        <v>612</v>
      </c>
    </row>
    <row r="498" spans="1:5" x14ac:dyDescent="0.25">
      <c r="A498" s="39" t="s">
        <v>40</v>
      </c>
      <c r="B498" s="40">
        <v>206259070</v>
      </c>
      <c r="C498" s="40">
        <v>67398580</v>
      </c>
      <c r="D498" s="40">
        <v>65313621</v>
      </c>
      <c r="E498" s="41">
        <f>+D498/B498</f>
        <v>0.31665817653497613</v>
      </c>
    </row>
    <row r="499" spans="1:5" x14ac:dyDescent="0.25">
      <c r="A499" s="39" t="s">
        <v>30</v>
      </c>
      <c r="B499" s="40"/>
      <c r="C499" s="40"/>
      <c r="D499" s="40"/>
      <c r="E499" s="41" t="e">
        <f t="shared" ref="E499:E510" si="26">+D499/B499</f>
        <v>#DIV/0!</v>
      </c>
    </row>
    <row r="500" spans="1:5" x14ac:dyDescent="0.25">
      <c r="A500" s="42" t="s">
        <v>524</v>
      </c>
      <c r="B500" s="40">
        <v>403938000</v>
      </c>
      <c r="C500" s="40">
        <v>133946879</v>
      </c>
      <c r="D500" s="40">
        <v>31760280</v>
      </c>
      <c r="E500" s="41">
        <f t="shared" si="26"/>
        <v>7.8626620917071427E-2</v>
      </c>
    </row>
    <row r="501" spans="1:5" x14ac:dyDescent="0.25">
      <c r="A501" s="42" t="s">
        <v>508</v>
      </c>
      <c r="B501" s="40">
        <v>1731504591</v>
      </c>
      <c r="C501" s="40">
        <v>1726826961</v>
      </c>
      <c r="D501" s="40">
        <v>68880301</v>
      </c>
      <c r="E501" s="41">
        <f t="shared" si="26"/>
        <v>3.9780605467652497E-2</v>
      </c>
    </row>
    <row r="502" spans="1:5" x14ac:dyDescent="0.25">
      <c r="A502" s="42" t="s">
        <v>513</v>
      </c>
      <c r="B502" s="40">
        <v>1466771876</v>
      </c>
      <c r="C502" s="40">
        <v>561104349</v>
      </c>
      <c r="D502" s="40">
        <v>3282649</v>
      </c>
      <c r="E502" s="41">
        <f t="shared" si="26"/>
        <v>2.2380092321868327E-3</v>
      </c>
    </row>
    <row r="503" spans="1:5" x14ac:dyDescent="0.25">
      <c r="A503" s="42" t="s">
        <v>517</v>
      </c>
      <c r="B503" s="40">
        <v>983375512</v>
      </c>
      <c r="C503" s="40">
        <v>887063490</v>
      </c>
      <c r="D503" s="40">
        <v>239336767</v>
      </c>
      <c r="E503" s="41">
        <f t="shared" si="26"/>
        <v>0.24338288281475937</v>
      </c>
    </row>
    <row r="504" spans="1:5" x14ac:dyDescent="0.25">
      <c r="A504" s="42" t="s">
        <v>497</v>
      </c>
      <c r="B504" s="40">
        <v>804980553</v>
      </c>
      <c r="C504" s="40">
        <v>803052732</v>
      </c>
      <c r="D504" s="40">
        <v>138058</v>
      </c>
      <c r="E504" s="41">
        <f t="shared" si="26"/>
        <v>1.7150476428962874E-4</v>
      </c>
    </row>
    <row r="505" spans="1:5" x14ac:dyDescent="0.25">
      <c r="A505" s="42" t="s">
        <v>504</v>
      </c>
      <c r="B505" s="40">
        <v>55459290374</v>
      </c>
      <c r="C505" s="40">
        <v>53902617095</v>
      </c>
      <c r="D505" s="40">
        <v>11550539916</v>
      </c>
      <c r="E505" s="41">
        <f t="shared" si="26"/>
        <v>0.20827060422350871</v>
      </c>
    </row>
    <row r="506" spans="1:5" x14ac:dyDescent="0.25">
      <c r="A506" s="42" t="s">
        <v>501</v>
      </c>
      <c r="B506" s="40">
        <v>20751249393</v>
      </c>
      <c r="C506" s="40">
        <v>20620338688</v>
      </c>
      <c r="D506" s="40">
        <v>3514081935</v>
      </c>
      <c r="E506" s="41">
        <f t="shared" si="26"/>
        <v>0.16934314982428972</v>
      </c>
    </row>
    <row r="507" spans="1:5" x14ac:dyDescent="0.25">
      <c r="A507" s="42" t="s">
        <v>529</v>
      </c>
      <c r="B507" s="40">
        <v>124882146</v>
      </c>
      <c r="C507" s="40">
        <v>107559459</v>
      </c>
      <c r="D507" s="40">
        <v>15367457</v>
      </c>
      <c r="E507" s="41">
        <f t="shared" si="26"/>
        <v>0.12305567682989689</v>
      </c>
    </row>
    <row r="508" spans="1:5" x14ac:dyDescent="0.25">
      <c r="A508" s="42" t="s">
        <v>547</v>
      </c>
      <c r="B508" s="40">
        <v>49869423</v>
      </c>
      <c r="C508" s="40">
        <v>48414787</v>
      </c>
      <c r="D508" s="40">
        <v>9513660</v>
      </c>
      <c r="E508" s="41">
        <f t="shared" si="26"/>
        <v>0.19077140716065635</v>
      </c>
    </row>
    <row r="509" spans="1:5" x14ac:dyDescent="0.25">
      <c r="A509" s="39" t="s">
        <v>593</v>
      </c>
      <c r="B509" s="40">
        <v>81775861868</v>
      </c>
      <c r="C509" s="40">
        <v>78790924440</v>
      </c>
      <c r="D509" s="40">
        <v>15432901023</v>
      </c>
      <c r="E509" s="41">
        <f t="shared" si="26"/>
        <v>0.18872196110768358</v>
      </c>
    </row>
    <row r="510" spans="1:5" x14ac:dyDescent="0.25">
      <c r="A510" s="43" t="s">
        <v>592</v>
      </c>
      <c r="B510" s="44">
        <v>81982120938</v>
      </c>
      <c r="C510" s="44">
        <v>78858323020</v>
      </c>
      <c r="D510" s="44">
        <v>15498214644</v>
      </c>
      <c r="E510" s="45">
        <f t="shared" si="26"/>
        <v>0.18904383622522669</v>
      </c>
    </row>
    <row r="514" spans="1:5" x14ac:dyDescent="0.25">
      <c r="A514" s="37" t="s">
        <v>1</v>
      </c>
      <c r="B514" s="37" t="s">
        <v>458</v>
      </c>
    </row>
    <row r="516" spans="1:5" x14ac:dyDescent="0.25">
      <c r="A516" s="37" t="s">
        <v>591</v>
      </c>
      <c r="B516" s="37" t="s">
        <v>608</v>
      </c>
      <c r="C516" s="37" t="s">
        <v>610</v>
      </c>
      <c r="D516" s="37" t="s">
        <v>611</v>
      </c>
      <c r="E516" s="38" t="s">
        <v>612</v>
      </c>
    </row>
    <row r="517" spans="1:5" x14ac:dyDescent="0.25">
      <c r="A517" s="39" t="s">
        <v>40</v>
      </c>
      <c r="B517" s="40">
        <v>130079981</v>
      </c>
      <c r="C517" s="40">
        <v>28940313.91</v>
      </c>
      <c r="D517" s="40">
        <v>25981911.91</v>
      </c>
      <c r="E517" s="41">
        <f>+D517/B517</f>
        <v>0.1997379743620965</v>
      </c>
    </row>
    <row r="518" spans="1:5" x14ac:dyDescent="0.25">
      <c r="A518" s="39" t="s">
        <v>30</v>
      </c>
      <c r="B518" s="40"/>
      <c r="C518" s="40"/>
      <c r="D518" s="40"/>
      <c r="E518" s="41" t="e">
        <f t="shared" ref="E518:E529" si="27">+D518/B518</f>
        <v>#DIV/0!</v>
      </c>
    </row>
    <row r="519" spans="1:5" x14ac:dyDescent="0.25">
      <c r="A519" s="42" t="s">
        <v>524</v>
      </c>
      <c r="B519" s="40">
        <v>331907000</v>
      </c>
      <c r="C519" s="40">
        <v>106051893</v>
      </c>
      <c r="D519" s="40">
        <v>14134459</v>
      </c>
      <c r="E519" s="41">
        <f t="shared" si="27"/>
        <v>4.2585600785762276E-2</v>
      </c>
    </row>
    <row r="520" spans="1:5" x14ac:dyDescent="0.25">
      <c r="A520" s="42" t="s">
        <v>508</v>
      </c>
      <c r="B520" s="40">
        <v>970679383</v>
      </c>
      <c r="C520" s="40">
        <v>871400082</v>
      </c>
      <c r="D520" s="40">
        <v>8453294</v>
      </c>
      <c r="E520" s="41">
        <f t="shared" si="27"/>
        <v>8.708636598290664E-3</v>
      </c>
    </row>
    <row r="521" spans="1:5" x14ac:dyDescent="0.25">
      <c r="A521" s="42" t="s">
        <v>513</v>
      </c>
      <c r="B521" s="40">
        <v>766220133</v>
      </c>
      <c r="C521" s="40">
        <v>462331900</v>
      </c>
      <c r="D521" s="40">
        <v>6909500</v>
      </c>
      <c r="E521" s="41">
        <f t="shared" si="27"/>
        <v>9.0176434974986487E-3</v>
      </c>
    </row>
    <row r="522" spans="1:5" x14ac:dyDescent="0.25">
      <c r="A522" s="42" t="s">
        <v>517</v>
      </c>
      <c r="B522" s="40">
        <v>482968172</v>
      </c>
      <c r="C522" s="40">
        <v>312303106</v>
      </c>
      <c r="D522" s="40">
        <v>93341523</v>
      </c>
      <c r="E522" s="41">
        <f t="shared" si="27"/>
        <v>0.19326640638340034</v>
      </c>
    </row>
    <row r="523" spans="1:5" x14ac:dyDescent="0.25">
      <c r="A523" s="42" t="s">
        <v>497</v>
      </c>
      <c r="B523" s="40">
        <v>35292162</v>
      </c>
      <c r="C523" s="40">
        <v>32043015</v>
      </c>
      <c r="D523" s="40">
        <v>5575094</v>
      </c>
      <c r="E523" s="41">
        <f t="shared" si="27"/>
        <v>0.15796974977050146</v>
      </c>
    </row>
    <row r="524" spans="1:5" x14ac:dyDescent="0.25">
      <c r="A524" s="42" t="s">
        <v>504</v>
      </c>
      <c r="B524" s="40">
        <v>5005246638</v>
      </c>
      <c r="C524" s="40">
        <v>4994408799</v>
      </c>
      <c r="D524" s="40">
        <v>898525247</v>
      </c>
      <c r="E524" s="41">
        <f t="shared" si="27"/>
        <v>0.17951667759553869</v>
      </c>
    </row>
    <row r="525" spans="1:5" x14ac:dyDescent="0.25">
      <c r="A525" s="42" t="s">
        <v>501</v>
      </c>
      <c r="B525" s="40">
        <v>2456941723</v>
      </c>
      <c r="C525" s="40">
        <v>2259726091</v>
      </c>
      <c r="D525" s="40">
        <v>406272977</v>
      </c>
      <c r="E525" s="41">
        <f t="shared" si="27"/>
        <v>0.16535718906019814</v>
      </c>
    </row>
    <row r="526" spans="1:5" x14ac:dyDescent="0.25">
      <c r="A526" s="42" t="s">
        <v>529</v>
      </c>
      <c r="B526" s="40">
        <v>50501223</v>
      </c>
      <c r="C526" s="40">
        <v>43868491</v>
      </c>
      <c r="D526" s="40">
        <v>9080606</v>
      </c>
      <c r="E526" s="41">
        <f t="shared" si="27"/>
        <v>0.17980962560055228</v>
      </c>
    </row>
    <row r="527" spans="1:5" x14ac:dyDescent="0.25">
      <c r="A527" s="42" t="s">
        <v>547</v>
      </c>
      <c r="B527" s="40">
        <v>51507127</v>
      </c>
      <c r="C527" s="40">
        <v>48906624</v>
      </c>
      <c r="D527" s="40">
        <v>8731800</v>
      </c>
      <c r="E527" s="41">
        <f t="shared" si="27"/>
        <v>0.16952605413227573</v>
      </c>
    </row>
    <row r="528" spans="1:5" x14ac:dyDescent="0.25">
      <c r="A528" s="39" t="s">
        <v>593</v>
      </c>
      <c r="B528" s="40">
        <v>10151263561</v>
      </c>
      <c r="C528" s="40">
        <v>9131040001</v>
      </c>
      <c r="D528" s="40">
        <v>1451024500</v>
      </c>
      <c r="E528" s="41">
        <f t="shared" si="27"/>
        <v>0.14294028435776912</v>
      </c>
    </row>
    <row r="529" spans="1:5" x14ac:dyDescent="0.25">
      <c r="A529" s="43" t="s">
        <v>592</v>
      </c>
      <c r="B529" s="44">
        <v>10281343542</v>
      </c>
      <c r="C529" s="44">
        <v>9159980314.9099998</v>
      </c>
      <c r="D529" s="44">
        <v>1477006411.9099998</v>
      </c>
      <c r="E529" s="45">
        <f t="shared" si="27"/>
        <v>0.14365889106577623</v>
      </c>
    </row>
    <row r="533" spans="1:5" x14ac:dyDescent="0.25">
      <c r="A533" s="37" t="s">
        <v>1</v>
      </c>
      <c r="B533" s="37" t="s">
        <v>443</v>
      </c>
    </row>
    <row r="535" spans="1:5" x14ac:dyDescent="0.25">
      <c r="A535" s="37" t="s">
        <v>591</v>
      </c>
      <c r="B535" s="37" t="s">
        <v>608</v>
      </c>
      <c r="C535" s="37" t="s">
        <v>610</v>
      </c>
      <c r="D535" s="37" t="s">
        <v>611</v>
      </c>
      <c r="E535" s="38" t="s">
        <v>612</v>
      </c>
    </row>
    <row r="536" spans="1:5" x14ac:dyDescent="0.25">
      <c r="A536" s="39" t="s">
        <v>40</v>
      </c>
      <c r="B536" s="40">
        <v>574613177</v>
      </c>
      <c r="C536" s="40">
        <v>255037648</v>
      </c>
      <c r="D536" s="40">
        <v>178526906</v>
      </c>
      <c r="E536" s="41">
        <f>+D536/B536</f>
        <v>0.31069058828770996</v>
      </c>
    </row>
    <row r="537" spans="1:5" x14ac:dyDescent="0.25">
      <c r="A537" s="39" t="s">
        <v>30</v>
      </c>
      <c r="B537" s="40"/>
      <c r="C537" s="40"/>
      <c r="D537" s="40"/>
      <c r="E537" s="41" t="e">
        <f t="shared" ref="E537:E548" si="28">+D537/B537</f>
        <v>#DIV/0!</v>
      </c>
    </row>
    <row r="538" spans="1:5" x14ac:dyDescent="0.25">
      <c r="A538" s="42" t="s">
        <v>524</v>
      </c>
      <c r="B538" s="40">
        <v>426535500</v>
      </c>
      <c r="C538" s="40">
        <v>193604993</v>
      </c>
      <c r="D538" s="40">
        <v>28169831</v>
      </c>
      <c r="E538" s="41">
        <f t="shared" si="28"/>
        <v>6.6043344575070537E-2</v>
      </c>
    </row>
    <row r="539" spans="1:5" x14ac:dyDescent="0.25">
      <c r="A539" s="42" t="s">
        <v>508</v>
      </c>
      <c r="B539" s="40">
        <v>3238390321</v>
      </c>
      <c r="C539" s="40">
        <v>2727990991</v>
      </c>
      <c r="D539" s="40">
        <v>7641092</v>
      </c>
      <c r="E539" s="41">
        <f t="shared" si="28"/>
        <v>2.3595339791036883E-3</v>
      </c>
    </row>
    <row r="540" spans="1:5" x14ac:dyDescent="0.25">
      <c r="A540" s="42" t="s">
        <v>513</v>
      </c>
      <c r="B540" s="40">
        <v>1672881630</v>
      </c>
      <c r="C540" s="40">
        <v>118409100</v>
      </c>
      <c r="D540" s="40">
        <v>8822900</v>
      </c>
      <c r="E540" s="41">
        <f t="shared" si="28"/>
        <v>5.2740730974492204E-3</v>
      </c>
    </row>
    <row r="541" spans="1:5" x14ac:dyDescent="0.25">
      <c r="A541" s="42" t="s">
        <v>517</v>
      </c>
      <c r="B541" s="40">
        <v>1381559711</v>
      </c>
      <c r="C541" s="40">
        <v>1114056513</v>
      </c>
      <c r="D541" s="40">
        <v>298192212</v>
      </c>
      <c r="E541" s="41">
        <f t="shared" si="28"/>
        <v>0.2158373681758298</v>
      </c>
    </row>
    <row r="542" spans="1:5" x14ac:dyDescent="0.25">
      <c r="A542" s="42" t="s">
        <v>497</v>
      </c>
      <c r="B542" s="40">
        <v>117087844</v>
      </c>
      <c r="C542" s="40">
        <v>107980010</v>
      </c>
      <c r="D542" s="40">
        <v>19115615</v>
      </c>
      <c r="E542" s="41">
        <f t="shared" si="28"/>
        <v>0.16325874955900632</v>
      </c>
    </row>
    <row r="543" spans="1:5" x14ac:dyDescent="0.25">
      <c r="A543" s="42" t="s">
        <v>504</v>
      </c>
      <c r="B543" s="40">
        <v>120989347053</v>
      </c>
      <c r="C543" s="40">
        <v>120974130529</v>
      </c>
      <c r="D543" s="40">
        <v>36487435755</v>
      </c>
      <c r="E543" s="41">
        <f t="shared" si="28"/>
        <v>0.30157560680955237</v>
      </c>
    </row>
    <row r="544" spans="1:5" x14ac:dyDescent="0.25">
      <c r="A544" s="42" t="s">
        <v>501</v>
      </c>
      <c r="B544" s="40">
        <v>31721493304</v>
      </c>
      <c r="C544" s="40">
        <v>30508823040</v>
      </c>
      <c r="D544" s="40">
        <v>5791222245</v>
      </c>
      <c r="E544" s="41">
        <f t="shared" si="28"/>
        <v>0.18256461603179763</v>
      </c>
    </row>
    <row r="545" spans="1:5" x14ac:dyDescent="0.25">
      <c r="A545" s="42" t="s">
        <v>529</v>
      </c>
      <c r="B545" s="40">
        <v>259859540</v>
      </c>
      <c r="C545" s="40">
        <v>222402345</v>
      </c>
      <c r="D545" s="40">
        <v>40365153</v>
      </c>
      <c r="E545" s="41">
        <f t="shared" si="28"/>
        <v>0.15533450494063061</v>
      </c>
    </row>
    <row r="546" spans="1:5" x14ac:dyDescent="0.25">
      <c r="A546" s="42" t="s">
        <v>547</v>
      </c>
      <c r="B546" s="40">
        <v>92113955</v>
      </c>
      <c r="C546" s="40">
        <v>84953052</v>
      </c>
      <c r="D546" s="40">
        <v>17886087</v>
      </c>
      <c r="E546" s="41">
        <f t="shared" si="28"/>
        <v>0.19417347784057259</v>
      </c>
    </row>
    <row r="547" spans="1:5" x14ac:dyDescent="0.25">
      <c r="A547" s="39" t="s">
        <v>593</v>
      </c>
      <c r="B547" s="40">
        <v>159899268858</v>
      </c>
      <c r="C547" s="40">
        <v>156052350573</v>
      </c>
      <c r="D547" s="40">
        <v>42698850890</v>
      </c>
      <c r="E547" s="41">
        <f t="shared" si="28"/>
        <v>0.26703593577978835</v>
      </c>
    </row>
    <row r="548" spans="1:5" x14ac:dyDescent="0.25">
      <c r="A548" s="43" t="s">
        <v>592</v>
      </c>
      <c r="B548" s="44">
        <v>160473882035</v>
      </c>
      <c r="C548" s="44">
        <v>156307388221</v>
      </c>
      <c r="D548" s="44">
        <v>42877377796</v>
      </c>
      <c r="E548" s="45">
        <f t="shared" si="28"/>
        <v>0.2671922511767259</v>
      </c>
    </row>
    <row r="552" spans="1:5" x14ac:dyDescent="0.25">
      <c r="A552" s="37" t="s">
        <v>1</v>
      </c>
      <c r="B552" s="37" t="s">
        <v>445</v>
      </c>
    </row>
    <row r="554" spans="1:5" x14ac:dyDescent="0.25">
      <c r="A554" s="37" t="s">
        <v>591</v>
      </c>
      <c r="B554" s="37" t="s">
        <v>608</v>
      </c>
      <c r="C554" s="37" t="s">
        <v>610</v>
      </c>
      <c r="D554" s="37" t="s">
        <v>611</v>
      </c>
      <c r="E554" s="38" t="s">
        <v>612</v>
      </c>
    </row>
    <row r="555" spans="1:5" x14ac:dyDescent="0.25">
      <c r="A555" s="39" t="s">
        <v>40</v>
      </c>
      <c r="B555" s="40">
        <v>308955812</v>
      </c>
      <c r="C555" s="40">
        <v>104673441.13</v>
      </c>
      <c r="D555" s="40">
        <v>85732493.129999995</v>
      </c>
      <c r="E555" s="41">
        <f>+D555/B555</f>
        <v>0.27749111620531675</v>
      </c>
    </row>
    <row r="556" spans="1:5" x14ac:dyDescent="0.25">
      <c r="A556" s="39" t="s">
        <v>30</v>
      </c>
      <c r="B556" s="40"/>
      <c r="C556" s="40"/>
      <c r="D556" s="40"/>
      <c r="E556" s="41" t="e">
        <f t="shared" ref="E556:E567" si="29">+D556/B556</f>
        <v>#DIV/0!</v>
      </c>
    </row>
    <row r="557" spans="1:5" x14ac:dyDescent="0.25">
      <c r="A557" s="42" t="s">
        <v>524</v>
      </c>
      <c r="B557" s="40">
        <v>362231000</v>
      </c>
      <c r="C557" s="40">
        <v>95216180</v>
      </c>
      <c r="D557" s="40">
        <v>14095301</v>
      </c>
      <c r="E557" s="41">
        <f t="shared" si="29"/>
        <v>3.8912464697941372E-2</v>
      </c>
    </row>
    <row r="558" spans="1:5" x14ac:dyDescent="0.25">
      <c r="A558" s="42" t="s">
        <v>508</v>
      </c>
      <c r="B558" s="40">
        <v>3530760540</v>
      </c>
      <c r="C558" s="40">
        <v>822600218</v>
      </c>
      <c r="D558" s="40">
        <v>8164785</v>
      </c>
      <c r="E558" s="41">
        <f t="shared" si="29"/>
        <v>2.3124720318756027E-3</v>
      </c>
    </row>
    <row r="559" spans="1:5" x14ac:dyDescent="0.25">
      <c r="A559" s="42" t="s">
        <v>513</v>
      </c>
      <c r="B559" s="40">
        <v>1681711408</v>
      </c>
      <c r="C559" s="40">
        <v>347416800</v>
      </c>
      <c r="D559" s="40">
        <v>8504000</v>
      </c>
      <c r="E559" s="41">
        <f t="shared" si="29"/>
        <v>5.0567534712234047E-3</v>
      </c>
    </row>
    <row r="560" spans="1:5" x14ac:dyDescent="0.25">
      <c r="A560" s="42" t="s">
        <v>517</v>
      </c>
      <c r="B560" s="40">
        <v>1079300677</v>
      </c>
      <c r="C560" s="40">
        <v>929283264.49000001</v>
      </c>
      <c r="D560" s="40">
        <v>225036175.49000001</v>
      </c>
      <c r="E560" s="41">
        <f t="shared" si="29"/>
        <v>0.20850183853817783</v>
      </c>
    </row>
    <row r="561" spans="1:5" x14ac:dyDescent="0.25">
      <c r="A561" s="42" t="s">
        <v>497</v>
      </c>
      <c r="B561" s="40">
        <v>2397803440</v>
      </c>
      <c r="C561" s="40">
        <v>459834785</v>
      </c>
      <c r="D561" s="40">
        <v>77402391</v>
      </c>
      <c r="E561" s="41">
        <f t="shared" si="29"/>
        <v>3.2280540476662255E-2</v>
      </c>
    </row>
    <row r="562" spans="1:5" x14ac:dyDescent="0.25">
      <c r="A562" s="42" t="s">
        <v>504</v>
      </c>
      <c r="B562" s="40">
        <v>102101280570</v>
      </c>
      <c r="C562" s="40">
        <v>101864959460</v>
      </c>
      <c r="D562" s="40">
        <v>28593917703</v>
      </c>
      <c r="E562" s="41">
        <f t="shared" si="29"/>
        <v>0.28005444734256968</v>
      </c>
    </row>
    <row r="563" spans="1:5" x14ac:dyDescent="0.25">
      <c r="A563" s="42" t="s">
        <v>501</v>
      </c>
      <c r="B563" s="40">
        <v>6769787303</v>
      </c>
      <c r="C563" s="40">
        <v>5980898406</v>
      </c>
      <c r="D563" s="40">
        <v>1029831138</v>
      </c>
      <c r="E563" s="41">
        <f t="shared" si="29"/>
        <v>0.15212163867299569</v>
      </c>
    </row>
    <row r="564" spans="1:5" x14ac:dyDescent="0.25">
      <c r="A564" s="42" t="s">
        <v>529</v>
      </c>
      <c r="B564" s="40">
        <v>122081226</v>
      </c>
      <c r="C564" s="40">
        <v>100267899</v>
      </c>
      <c r="D564" s="40">
        <v>15268351</v>
      </c>
      <c r="E564" s="41">
        <f t="shared" si="29"/>
        <v>0.12506714996456539</v>
      </c>
    </row>
    <row r="565" spans="1:5" x14ac:dyDescent="0.25">
      <c r="A565" s="42" t="s">
        <v>547</v>
      </c>
      <c r="B565" s="40">
        <v>146606325</v>
      </c>
      <c r="C565" s="40">
        <v>95634000</v>
      </c>
      <c r="D565" s="40">
        <v>19542600</v>
      </c>
      <c r="E565" s="41">
        <f t="shared" si="29"/>
        <v>0.13329984228170239</v>
      </c>
    </row>
    <row r="566" spans="1:5" x14ac:dyDescent="0.25">
      <c r="A566" s="39" t="s">
        <v>593</v>
      </c>
      <c r="B566" s="40">
        <v>118191562489</v>
      </c>
      <c r="C566" s="40">
        <v>110696111012.49001</v>
      </c>
      <c r="D566" s="40">
        <v>29991762444.490002</v>
      </c>
      <c r="E566" s="41">
        <f t="shared" si="29"/>
        <v>0.253755528845651</v>
      </c>
    </row>
    <row r="567" spans="1:5" x14ac:dyDescent="0.25">
      <c r="A567" s="43" t="s">
        <v>592</v>
      </c>
      <c r="B567" s="44">
        <v>118500518301</v>
      </c>
      <c r="C567" s="44">
        <v>110800784453.62</v>
      </c>
      <c r="D567" s="44">
        <v>30077494937.619999</v>
      </c>
      <c r="E567" s="45">
        <f t="shared" si="29"/>
        <v>0.25381741252152973</v>
      </c>
    </row>
    <row r="571" spans="1:5" x14ac:dyDescent="0.25">
      <c r="A571" s="37" t="s">
        <v>1</v>
      </c>
      <c r="B571" s="37" t="s">
        <v>447</v>
      </c>
    </row>
    <row r="573" spans="1:5" x14ac:dyDescent="0.25">
      <c r="A573" s="37" t="s">
        <v>591</v>
      </c>
      <c r="B573" s="37" t="s">
        <v>608</v>
      </c>
      <c r="C573" s="37" t="s">
        <v>610</v>
      </c>
      <c r="D573" s="37" t="s">
        <v>611</v>
      </c>
      <c r="E573" s="38" t="s">
        <v>612</v>
      </c>
    </row>
    <row r="574" spans="1:5" x14ac:dyDescent="0.25">
      <c r="A574" s="39" t="s">
        <v>40</v>
      </c>
      <c r="B574" s="40">
        <v>372013804</v>
      </c>
      <c r="C574" s="40">
        <v>184722843.11000001</v>
      </c>
      <c r="D574" s="40">
        <v>182596173.11000001</v>
      </c>
      <c r="E574" s="41">
        <f>+D574/B574</f>
        <v>0.49083171416402605</v>
      </c>
    </row>
    <row r="575" spans="1:5" x14ac:dyDescent="0.25">
      <c r="A575" s="39" t="s">
        <v>30</v>
      </c>
      <c r="B575" s="40"/>
      <c r="C575" s="40"/>
      <c r="D575" s="40"/>
      <c r="E575" s="41" t="e">
        <f t="shared" ref="E575:E586" si="30">+D575/B575</f>
        <v>#DIV/0!</v>
      </c>
    </row>
    <row r="576" spans="1:5" x14ac:dyDescent="0.25">
      <c r="A576" s="42" t="s">
        <v>524</v>
      </c>
      <c r="B576" s="40">
        <v>469758000</v>
      </c>
      <c r="C576" s="40">
        <v>175112110</v>
      </c>
      <c r="D576" s="40">
        <v>19113088</v>
      </c>
      <c r="E576" s="41">
        <f t="shared" si="30"/>
        <v>4.0687094205952852E-2</v>
      </c>
    </row>
    <row r="577" spans="1:5" x14ac:dyDescent="0.25">
      <c r="A577" s="42" t="s">
        <v>508</v>
      </c>
      <c r="B577" s="40">
        <v>4543183199</v>
      </c>
      <c r="C577" s="40">
        <v>4341294444</v>
      </c>
      <c r="D577" s="40">
        <v>7822067</v>
      </c>
      <c r="E577" s="41">
        <f t="shared" si="30"/>
        <v>1.721715074514652E-3</v>
      </c>
    </row>
    <row r="578" spans="1:5" x14ac:dyDescent="0.25">
      <c r="A578" s="42" t="s">
        <v>513</v>
      </c>
      <c r="B578" s="40">
        <v>1973783743</v>
      </c>
      <c r="C578" s="40">
        <v>482631036</v>
      </c>
      <c r="D578" s="40">
        <v>9593708</v>
      </c>
      <c r="E578" s="41">
        <f t="shared" si="30"/>
        <v>4.8605669359796724E-3</v>
      </c>
    </row>
    <row r="579" spans="1:5" x14ac:dyDescent="0.25">
      <c r="A579" s="42" t="s">
        <v>517</v>
      </c>
      <c r="B579" s="40">
        <v>1399394632</v>
      </c>
      <c r="C579" s="40">
        <v>1133862672.27</v>
      </c>
      <c r="D579" s="40">
        <v>316446013.26999998</v>
      </c>
      <c r="E579" s="41">
        <f t="shared" si="30"/>
        <v>0.22613064680528228</v>
      </c>
    </row>
    <row r="580" spans="1:5" x14ac:dyDescent="0.25">
      <c r="A580" s="42" t="s">
        <v>497</v>
      </c>
      <c r="B580" s="40">
        <v>1212881609</v>
      </c>
      <c r="C580" s="40">
        <v>66135360</v>
      </c>
      <c r="D580" s="40">
        <v>10949328</v>
      </c>
      <c r="E580" s="41">
        <f t="shared" si="30"/>
        <v>9.0275323813571E-3</v>
      </c>
    </row>
    <row r="581" spans="1:5" x14ac:dyDescent="0.25">
      <c r="A581" s="42" t="s">
        <v>504</v>
      </c>
      <c r="B581" s="40">
        <v>97068060614</v>
      </c>
      <c r="C581" s="40">
        <v>97031242101</v>
      </c>
      <c r="D581" s="40">
        <v>28835595923</v>
      </c>
      <c r="E581" s="41">
        <f t="shared" si="30"/>
        <v>0.29706574686463944</v>
      </c>
    </row>
    <row r="582" spans="1:5" x14ac:dyDescent="0.25">
      <c r="A582" s="42" t="s">
        <v>501</v>
      </c>
      <c r="B582" s="40">
        <v>39210652422</v>
      </c>
      <c r="C582" s="40">
        <v>37757337693</v>
      </c>
      <c r="D582" s="40">
        <v>7032605040</v>
      </c>
      <c r="E582" s="41">
        <f t="shared" si="30"/>
        <v>0.17935445103826433</v>
      </c>
    </row>
    <row r="583" spans="1:5" x14ac:dyDescent="0.25">
      <c r="A583" s="42" t="s">
        <v>529</v>
      </c>
      <c r="B583" s="40">
        <v>162473226</v>
      </c>
      <c r="C583" s="40">
        <v>138985848</v>
      </c>
      <c r="D583" s="40">
        <v>18045653</v>
      </c>
      <c r="E583" s="41">
        <f t="shared" si="30"/>
        <v>0.11106847229093611</v>
      </c>
    </row>
    <row r="584" spans="1:5" x14ac:dyDescent="0.25">
      <c r="A584" s="42" t="s">
        <v>547</v>
      </c>
      <c r="B584" s="40">
        <v>156813137</v>
      </c>
      <c r="C584" s="40">
        <v>148161658</v>
      </c>
      <c r="D584" s="40">
        <v>31943860</v>
      </c>
      <c r="E584" s="41">
        <f t="shared" si="30"/>
        <v>0.20370653002114231</v>
      </c>
    </row>
    <row r="585" spans="1:5" x14ac:dyDescent="0.25">
      <c r="A585" s="39" t="s">
        <v>593</v>
      </c>
      <c r="B585" s="40">
        <v>146197000582</v>
      </c>
      <c r="C585" s="40">
        <v>141274762922.27002</v>
      </c>
      <c r="D585" s="40">
        <v>36282114680.270004</v>
      </c>
      <c r="E585" s="41">
        <f t="shared" si="30"/>
        <v>0.24817277054818807</v>
      </c>
    </row>
    <row r="586" spans="1:5" x14ac:dyDescent="0.25">
      <c r="A586" s="43" t="s">
        <v>592</v>
      </c>
      <c r="B586" s="44">
        <v>146569014386</v>
      </c>
      <c r="C586" s="44">
        <v>141459485765.38</v>
      </c>
      <c r="D586" s="44">
        <v>36464710853.380005</v>
      </c>
      <c r="E586" s="45">
        <f t="shared" si="30"/>
        <v>0.24878867478324973</v>
      </c>
    </row>
    <row r="590" spans="1:5" x14ac:dyDescent="0.25">
      <c r="A590" s="37" t="s">
        <v>1</v>
      </c>
      <c r="B590" s="37" t="s">
        <v>449</v>
      </c>
    </row>
    <row r="592" spans="1:5" x14ac:dyDescent="0.25">
      <c r="A592" s="37" t="s">
        <v>591</v>
      </c>
      <c r="B592" s="37" t="s">
        <v>608</v>
      </c>
      <c r="C592" s="37" t="s">
        <v>610</v>
      </c>
      <c r="D592" s="37" t="s">
        <v>611</v>
      </c>
      <c r="E592" s="38" t="s">
        <v>612</v>
      </c>
    </row>
    <row r="593" spans="1:5" x14ac:dyDescent="0.25">
      <c r="A593" s="39" t="s">
        <v>40</v>
      </c>
      <c r="B593" s="40">
        <v>1046844482</v>
      </c>
      <c r="C593" s="40">
        <v>542264385</v>
      </c>
      <c r="D593" s="40">
        <v>286547727.19000006</v>
      </c>
      <c r="E593" s="41">
        <f>+D593/B593</f>
        <v>0.27372521144931639</v>
      </c>
    </row>
    <row r="594" spans="1:5" x14ac:dyDescent="0.25">
      <c r="A594" s="39" t="s">
        <v>30</v>
      </c>
      <c r="B594" s="40"/>
      <c r="C594" s="40"/>
      <c r="D594" s="40"/>
      <c r="E594" s="41" t="e">
        <f t="shared" ref="E594:E605" si="31">+D594/B594</f>
        <v>#DIV/0!</v>
      </c>
    </row>
    <row r="595" spans="1:5" x14ac:dyDescent="0.25">
      <c r="A595" s="42" t="s">
        <v>524</v>
      </c>
      <c r="B595" s="40">
        <v>487413000</v>
      </c>
      <c r="C595" s="40">
        <v>249655028</v>
      </c>
      <c r="D595" s="40">
        <v>25163077</v>
      </c>
      <c r="E595" s="41">
        <f t="shared" si="31"/>
        <v>5.1625781421504965E-2</v>
      </c>
    </row>
    <row r="596" spans="1:5" x14ac:dyDescent="0.25">
      <c r="A596" s="42" t="s">
        <v>508</v>
      </c>
      <c r="B596" s="40">
        <v>3864039265</v>
      </c>
      <c r="C596" s="40">
        <v>3727435422</v>
      </c>
      <c r="D596" s="40">
        <v>6260100</v>
      </c>
      <c r="E596" s="41">
        <f t="shared" si="31"/>
        <v>1.6200922326807671E-3</v>
      </c>
    </row>
    <row r="597" spans="1:5" x14ac:dyDescent="0.25">
      <c r="A597" s="42" t="s">
        <v>513</v>
      </c>
      <c r="B597" s="40">
        <v>3440125743</v>
      </c>
      <c r="C597" s="40">
        <v>1466583486</v>
      </c>
      <c r="D597" s="40">
        <v>7653600</v>
      </c>
      <c r="E597" s="41">
        <f t="shared" si="31"/>
        <v>2.224802397288418E-3</v>
      </c>
    </row>
    <row r="598" spans="1:5" x14ac:dyDescent="0.25">
      <c r="A598" s="42" t="s">
        <v>517</v>
      </c>
      <c r="B598" s="40">
        <v>1877062200</v>
      </c>
      <c r="C598" s="40">
        <v>1445804827</v>
      </c>
      <c r="D598" s="40">
        <v>390893149.30000001</v>
      </c>
      <c r="E598" s="41">
        <f t="shared" si="31"/>
        <v>0.20824730757457052</v>
      </c>
    </row>
    <row r="599" spans="1:5" x14ac:dyDescent="0.25">
      <c r="A599" s="42" t="s">
        <v>497</v>
      </c>
      <c r="B599" s="40">
        <v>1717864061</v>
      </c>
      <c r="C599" s="40">
        <v>199589153</v>
      </c>
      <c r="D599" s="40">
        <v>29036263</v>
      </c>
      <c r="E599" s="41">
        <f t="shared" si="31"/>
        <v>1.6902538250376728E-2</v>
      </c>
    </row>
    <row r="600" spans="1:5" x14ac:dyDescent="0.25">
      <c r="A600" s="42" t="s">
        <v>504</v>
      </c>
      <c r="B600" s="40">
        <v>231949355445</v>
      </c>
      <c r="C600" s="40">
        <v>217930176539</v>
      </c>
      <c r="D600" s="40">
        <v>67041241134</v>
      </c>
      <c r="E600" s="41">
        <f t="shared" si="31"/>
        <v>0.28903396176885204</v>
      </c>
    </row>
    <row r="601" spans="1:5" x14ac:dyDescent="0.25">
      <c r="A601" s="42" t="s">
        <v>501</v>
      </c>
      <c r="B601" s="40">
        <v>102431645131</v>
      </c>
      <c r="C601" s="40">
        <v>100631862622</v>
      </c>
      <c r="D601" s="40">
        <v>17948438616</v>
      </c>
      <c r="E601" s="41">
        <f t="shared" si="31"/>
        <v>0.17522357073388514</v>
      </c>
    </row>
    <row r="602" spans="1:5" x14ac:dyDescent="0.25">
      <c r="A602" s="42" t="s">
        <v>529</v>
      </c>
      <c r="B602" s="40">
        <v>223739187</v>
      </c>
      <c r="C602" s="40">
        <v>178890658</v>
      </c>
      <c r="D602" s="40">
        <v>26636031</v>
      </c>
      <c r="E602" s="41">
        <f t="shared" si="31"/>
        <v>0.11904946718162518</v>
      </c>
    </row>
    <row r="603" spans="1:5" x14ac:dyDescent="0.25">
      <c r="A603" s="42" t="s">
        <v>547</v>
      </c>
      <c r="B603" s="40">
        <v>156611067</v>
      </c>
      <c r="C603" s="40">
        <v>143589751</v>
      </c>
      <c r="D603" s="40">
        <v>26611200</v>
      </c>
      <c r="E603" s="41">
        <f t="shared" si="31"/>
        <v>0.16991902622054161</v>
      </c>
    </row>
    <row r="604" spans="1:5" x14ac:dyDescent="0.25">
      <c r="A604" s="39" t="s">
        <v>593</v>
      </c>
      <c r="B604" s="40">
        <v>346147855099</v>
      </c>
      <c r="C604" s="40">
        <v>325973587486</v>
      </c>
      <c r="D604" s="40">
        <v>85501933170.300003</v>
      </c>
      <c r="E604" s="41">
        <f t="shared" si="31"/>
        <v>0.24700985983531815</v>
      </c>
    </row>
    <row r="605" spans="1:5" x14ac:dyDescent="0.25">
      <c r="A605" s="43" t="s">
        <v>592</v>
      </c>
      <c r="B605" s="44">
        <v>347194699581</v>
      </c>
      <c r="C605" s="44">
        <v>326515851871</v>
      </c>
      <c r="D605" s="44">
        <v>85788480897.48999</v>
      </c>
      <c r="E605" s="45">
        <f t="shared" si="31"/>
        <v>0.24709041065725046</v>
      </c>
    </row>
    <row r="609" spans="1:5" x14ac:dyDescent="0.25">
      <c r="A609" s="37" t="s">
        <v>1</v>
      </c>
      <c r="B609" s="37" t="s">
        <v>468</v>
      </c>
    </row>
    <row r="611" spans="1:5" x14ac:dyDescent="0.25">
      <c r="A611" s="37" t="s">
        <v>591</v>
      </c>
      <c r="B611" s="37" t="s">
        <v>608</v>
      </c>
      <c r="C611" s="37" t="s">
        <v>610</v>
      </c>
      <c r="D611" s="37" t="s">
        <v>611</v>
      </c>
      <c r="E611" s="38" t="s">
        <v>612</v>
      </c>
    </row>
    <row r="612" spans="1:5" x14ac:dyDescent="0.25">
      <c r="A612" s="39" t="s">
        <v>40</v>
      </c>
      <c r="B612" s="40">
        <v>49901065</v>
      </c>
      <c r="C612" s="40">
        <v>37616441</v>
      </c>
      <c r="D612" s="40">
        <v>1308076</v>
      </c>
      <c r="E612" s="41">
        <f>+D612/B612</f>
        <v>2.6213388431689785E-2</v>
      </c>
    </row>
    <row r="613" spans="1:5" x14ac:dyDescent="0.25">
      <c r="A613" s="39" t="s">
        <v>30</v>
      </c>
      <c r="B613" s="40"/>
      <c r="C613" s="40"/>
      <c r="D613" s="40"/>
      <c r="E613" s="41" t="e">
        <f t="shared" ref="E613:E624" si="32">+D613/B613</f>
        <v>#DIV/0!</v>
      </c>
    </row>
    <row r="614" spans="1:5" x14ac:dyDescent="0.25">
      <c r="A614" s="42" t="s">
        <v>524</v>
      </c>
      <c r="B614" s="40">
        <v>174768000</v>
      </c>
      <c r="C614" s="40">
        <v>76474967</v>
      </c>
      <c r="D614" s="40">
        <v>14920667</v>
      </c>
      <c r="E614" s="41">
        <f t="shared" si="32"/>
        <v>8.5374135997436595E-2</v>
      </c>
    </row>
    <row r="615" spans="1:5" x14ac:dyDescent="0.25">
      <c r="A615" s="42" t="s">
        <v>508</v>
      </c>
      <c r="B615" s="40">
        <v>600008562</v>
      </c>
      <c r="C615" s="40">
        <v>596227434</v>
      </c>
      <c r="D615" s="40">
        <v>8282397</v>
      </c>
      <c r="E615" s="41">
        <f t="shared" si="32"/>
        <v>1.3803798019802258E-2</v>
      </c>
    </row>
    <row r="616" spans="1:5" x14ac:dyDescent="0.25">
      <c r="A616" s="42" t="s">
        <v>513</v>
      </c>
      <c r="B616" s="40">
        <v>766652254</v>
      </c>
      <c r="C616" s="40">
        <v>547357873</v>
      </c>
      <c r="D616" s="40">
        <v>8504000</v>
      </c>
      <c r="E616" s="41">
        <f t="shared" si="32"/>
        <v>1.1092382440187804E-2</v>
      </c>
    </row>
    <row r="617" spans="1:5" x14ac:dyDescent="0.25">
      <c r="A617" s="42" t="s">
        <v>517</v>
      </c>
      <c r="B617" s="40">
        <v>475906621</v>
      </c>
      <c r="C617" s="40">
        <v>460079877</v>
      </c>
      <c r="D617" s="40">
        <v>125948094</v>
      </c>
      <c r="E617" s="41">
        <f t="shared" si="32"/>
        <v>0.26464875343686384</v>
      </c>
    </row>
    <row r="618" spans="1:5" x14ac:dyDescent="0.25">
      <c r="A618" s="42" t="s">
        <v>497</v>
      </c>
      <c r="B618" s="40">
        <v>1412351939</v>
      </c>
      <c r="C618" s="40">
        <v>1408341010</v>
      </c>
      <c r="D618" s="40">
        <v>40624282</v>
      </c>
      <c r="E618" s="41">
        <f t="shared" si="32"/>
        <v>2.8763568681587658E-2</v>
      </c>
    </row>
    <row r="619" spans="1:5" x14ac:dyDescent="0.25">
      <c r="A619" s="42" t="s">
        <v>504</v>
      </c>
      <c r="B619" s="40">
        <v>3481440114</v>
      </c>
      <c r="C619" s="40">
        <v>3463091164</v>
      </c>
      <c r="D619" s="40">
        <v>609565662</v>
      </c>
      <c r="E619" s="41">
        <f t="shared" si="32"/>
        <v>0.17509008974439594</v>
      </c>
    </row>
    <row r="620" spans="1:5" x14ac:dyDescent="0.25">
      <c r="A620" s="42" t="s">
        <v>501</v>
      </c>
      <c r="B620" s="40">
        <v>894678557</v>
      </c>
      <c r="C620" s="40">
        <v>811185978</v>
      </c>
      <c r="D620" s="40">
        <v>183987002</v>
      </c>
      <c r="E620" s="41">
        <f t="shared" si="32"/>
        <v>0.20564592787038261</v>
      </c>
    </row>
    <row r="621" spans="1:5" x14ac:dyDescent="0.25">
      <c r="A621" s="42" t="s">
        <v>529</v>
      </c>
      <c r="B621" s="40">
        <v>86909216</v>
      </c>
      <c r="C621" s="40">
        <v>73586334</v>
      </c>
      <c r="D621" s="40">
        <v>13408525</v>
      </c>
      <c r="E621" s="41">
        <f t="shared" si="32"/>
        <v>0.15428196935984326</v>
      </c>
    </row>
    <row r="622" spans="1:5" x14ac:dyDescent="0.25">
      <c r="A622" s="42" t="s">
        <v>547</v>
      </c>
      <c r="B622" s="40">
        <v>44893529</v>
      </c>
      <c r="C622" s="40">
        <v>43534592</v>
      </c>
      <c r="D622" s="40">
        <v>7185800</v>
      </c>
      <c r="E622" s="41">
        <f t="shared" si="32"/>
        <v>0.16006315743188734</v>
      </c>
    </row>
    <row r="623" spans="1:5" x14ac:dyDescent="0.25">
      <c r="A623" s="39" t="s">
        <v>593</v>
      </c>
      <c r="B623" s="40">
        <v>7937608792</v>
      </c>
      <c r="C623" s="40">
        <v>7479879229</v>
      </c>
      <c r="D623" s="40">
        <v>1012426429</v>
      </c>
      <c r="E623" s="41">
        <f t="shared" si="32"/>
        <v>0.12754803814725466</v>
      </c>
    </row>
    <row r="624" spans="1:5" x14ac:dyDescent="0.25">
      <c r="A624" s="43" t="s">
        <v>592</v>
      </c>
      <c r="B624" s="44">
        <v>7987509857</v>
      </c>
      <c r="C624" s="44">
        <v>7517495670</v>
      </c>
      <c r="D624" s="44">
        <v>1013734505</v>
      </c>
      <c r="E624" s="45">
        <f t="shared" si="32"/>
        <v>0.12691496137705485</v>
      </c>
    </row>
    <row r="628" spans="1:5" x14ac:dyDescent="0.25">
      <c r="A628" s="37" t="s">
        <v>1</v>
      </c>
      <c r="B628" s="37" t="s">
        <v>470</v>
      </c>
    </row>
    <row r="630" spans="1:5" x14ac:dyDescent="0.25">
      <c r="A630" s="37" t="s">
        <v>591</v>
      </c>
      <c r="B630" s="37" t="s">
        <v>608</v>
      </c>
      <c r="C630" s="37" t="s">
        <v>610</v>
      </c>
      <c r="D630" s="37" t="s">
        <v>611</v>
      </c>
      <c r="E630" s="38" t="s">
        <v>612</v>
      </c>
    </row>
    <row r="631" spans="1:5" x14ac:dyDescent="0.25">
      <c r="A631" s="39" t="s">
        <v>40</v>
      </c>
      <c r="B631" s="40">
        <v>67409458</v>
      </c>
      <c r="C631" s="40">
        <v>29215909</v>
      </c>
      <c r="D631" s="40">
        <v>27386769</v>
      </c>
      <c r="E631" s="41">
        <f>+D631/B631</f>
        <v>0.40627487317877559</v>
      </c>
    </row>
    <row r="632" spans="1:5" x14ac:dyDescent="0.25">
      <c r="A632" s="39" t="s">
        <v>30</v>
      </c>
      <c r="B632" s="40"/>
      <c r="C632" s="40"/>
      <c r="D632" s="40"/>
      <c r="E632" s="41" t="e">
        <f t="shared" ref="E632:E643" si="33">+D632/B632</f>
        <v>#DIV/0!</v>
      </c>
    </row>
    <row r="633" spans="1:5" x14ac:dyDescent="0.25">
      <c r="A633" s="42" t="s">
        <v>524</v>
      </c>
      <c r="B633" s="40">
        <v>195357000</v>
      </c>
      <c r="C633" s="40">
        <v>75322011</v>
      </c>
      <c r="D633" s="40">
        <v>8782677</v>
      </c>
      <c r="E633" s="41">
        <f t="shared" si="33"/>
        <v>4.4957063222715338E-2</v>
      </c>
    </row>
    <row r="634" spans="1:5" x14ac:dyDescent="0.25">
      <c r="A634" s="42" t="s">
        <v>508</v>
      </c>
      <c r="B634" s="40">
        <v>541303743</v>
      </c>
      <c r="C634" s="40">
        <v>2556089</v>
      </c>
      <c r="D634" s="40">
        <v>2556089</v>
      </c>
      <c r="E634" s="41">
        <f t="shared" si="33"/>
        <v>4.7220974047467472E-3</v>
      </c>
    </row>
    <row r="635" spans="1:5" x14ac:dyDescent="0.25">
      <c r="A635" s="42" t="s">
        <v>513</v>
      </c>
      <c r="B635" s="40">
        <v>680692184</v>
      </c>
      <c r="C635" s="40">
        <v>28701294.199999999</v>
      </c>
      <c r="D635" s="40">
        <v>294.2</v>
      </c>
      <c r="E635" s="41">
        <f t="shared" si="33"/>
        <v>4.322071075815379E-7</v>
      </c>
    </row>
    <row r="636" spans="1:5" x14ac:dyDescent="0.25">
      <c r="A636" s="42" t="s">
        <v>517</v>
      </c>
      <c r="B636" s="40">
        <v>748661862</v>
      </c>
      <c r="C636" s="40">
        <v>397267643.72000003</v>
      </c>
      <c r="D636" s="40">
        <v>91133817.719999999</v>
      </c>
      <c r="E636" s="41">
        <f t="shared" si="33"/>
        <v>0.12172894379385389</v>
      </c>
    </row>
    <row r="637" spans="1:5" x14ac:dyDescent="0.25">
      <c r="A637" s="42" t="s">
        <v>497</v>
      </c>
      <c r="B637" s="40">
        <v>1569109398</v>
      </c>
      <c r="C637" s="40">
        <v>87284139</v>
      </c>
      <c r="D637" s="40">
        <v>9664975</v>
      </c>
      <c r="E637" s="41">
        <f t="shared" si="33"/>
        <v>6.1595291012335142E-3</v>
      </c>
    </row>
    <row r="638" spans="1:5" x14ac:dyDescent="0.25">
      <c r="A638" s="42" t="s">
        <v>504</v>
      </c>
      <c r="B638" s="40">
        <v>5153832647</v>
      </c>
      <c r="C638" s="40">
        <v>5107129579</v>
      </c>
      <c r="D638" s="40">
        <v>673527466</v>
      </c>
      <c r="E638" s="41">
        <f t="shared" si="33"/>
        <v>0.1306847761911816</v>
      </c>
    </row>
    <row r="639" spans="1:5" x14ac:dyDescent="0.25">
      <c r="A639" s="42" t="s">
        <v>501</v>
      </c>
      <c r="B639" s="40">
        <v>856720450</v>
      </c>
      <c r="C639" s="40">
        <v>715752571</v>
      </c>
      <c r="D639" s="40">
        <v>153602895</v>
      </c>
      <c r="E639" s="41">
        <f t="shared" si="33"/>
        <v>0.17929173396059356</v>
      </c>
    </row>
    <row r="640" spans="1:5" x14ac:dyDescent="0.25">
      <c r="A640" s="42" t="s">
        <v>529</v>
      </c>
      <c r="B640" s="40">
        <v>113583636</v>
      </c>
      <c r="C640" s="40">
        <v>72475148</v>
      </c>
      <c r="D640" s="40">
        <v>8157509</v>
      </c>
      <c r="E640" s="41">
        <f t="shared" si="33"/>
        <v>7.1819403633107848E-2</v>
      </c>
    </row>
    <row r="641" spans="1:6" x14ac:dyDescent="0.25">
      <c r="A641" s="42" t="s">
        <v>547</v>
      </c>
      <c r="B641" s="40">
        <v>55955692</v>
      </c>
      <c r="C641" s="40">
        <v>48806331</v>
      </c>
      <c r="D641" s="40">
        <v>10275531</v>
      </c>
      <c r="E641" s="41">
        <f t="shared" si="33"/>
        <v>0.18363692115540275</v>
      </c>
    </row>
    <row r="642" spans="1:6" x14ac:dyDescent="0.25">
      <c r="A642" s="39" t="s">
        <v>593</v>
      </c>
      <c r="B642" s="40">
        <v>9915216612</v>
      </c>
      <c r="C642" s="40">
        <v>6535294805.9200001</v>
      </c>
      <c r="D642" s="40">
        <v>957701253.91999996</v>
      </c>
      <c r="E642" s="41">
        <f t="shared" si="33"/>
        <v>9.6589039997465251E-2</v>
      </c>
    </row>
    <row r="643" spans="1:6" x14ac:dyDescent="0.25">
      <c r="A643" s="43" t="s">
        <v>592</v>
      </c>
      <c r="B643" s="44">
        <v>9982626070</v>
      </c>
      <c r="C643" s="44">
        <v>6564510714.9200001</v>
      </c>
      <c r="D643" s="44">
        <v>985088022.92000008</v>
      </c>
      <c r="E643" s="45">
        <f t="shared" si="33"/>
        <v>9.868024866526931E-2</v>
      </c>
    </row>
    <row r="647" spans="1:6" x14ac:dyDescent="0.25">
      <c r="A647" s="36" t="s">
        <v>1</v>
      </c>
      <c r="B647" s="36" t="s">
        <v>61</v>
      </c>
    </row>
    <row r="649" spans="1:6" x14ac:dyDescent="0.25">
      <c r="A649" s="37" t="s">
        <v>591</v>
      </c>
      <c r="B649" s="37" t="s">
        <v>608</v>
      </c>
      <c r="C649" s="37" t="s">
        <v>609</v>
      </c>
      <c r="D649" s="37" t="s">
        <v>610</v>
      </c>
      <c r="E649" s="37" t="s">
        <v>611</v>
      </c>
      <c r="F649" s="38" t="s">
        <v>612</v>
      </c>
    </row>
    <row r="650" spans="1:6" x14ac:dyDescent="0.25">
      <c r="A650" s="39" t="s">
        <v>40</v>
      </c>
      <c r="B650" s="40">
        <v>322480596648</v>
      </c>
      <c r="C650" s="40">
        <v>0</v>
      </c>
      <c r="D650" s="40">
        <v>74235354974</v>
      </c>
      <c r="E650" s="40">
        <v>60177209586</v>
      </c>
      <c r="F650" s="41">
        <f t="shared" ref="F650:F664" si="34">+D650/B650</f>
        <v>0.23020099734878235</v>
      </c>
    </row>
    <row r="651" spans="1:6" x14ac:dyDescent="0.25">
      <c r="A651" s="39" t="s">
        <v>30</v>
      </c>
      <c r="B651" s="40"/>
      <c r="C651" s="40"/>
      <c r="D651" s="40"/>
      <c r="E651" s="40"/>
      <c r="F651" s="41" t="e">
        <f t="shared" si="34"/>
        <v>#DIV/0!</v>
      </c>
    </row>
    <row r="652" spans="1:6" x14ac:dyDescent="0.25">
      <c r="A652" s="42" t="s">
        <v>559</v>
      </c>
      <c r="B652" s="40">
        <v>7000000000</v>
      </c>
      <c r="C652" s="40">
        <v>0</v>
      </c>
      <c r="D652" s="40">
        <v>2362289512</v>
      </c>
      <c r="E652" s="40">
        <v>203676</v>
      </c>
      <c r="F652" s="41">
        <f t="shared" si="34"/>
        <v>0.33746993028571426</v>
      </c>
    </row>
    <row r="653" spans="1:6" x14ac:dyDescent="0.25">
      <c r="A653" s="42" t="s">
        <v>524</v>
      </c>
      <c r="B653" s="40">
        <v>42145117395</v>
      </c>
      <c r="C653" s="40">
        <v>0</v>
      </c>
      <c r="D653" s="40">
        <v>10041597287</v>
      </c>
      <c r="E653" s="40">
        <v>413668177</v>
      </c>
      <c r="F653" s="41">
        <f t="shared" si="34"/>
        <v>0.23826241110889188</v>
      </c>
    </row>
    <row r="654" spans="1:6" x14ac:dyDescent="0.25">
      <c r="A654" s="42" t="s">
        <v>520</v>
      </c>
      <c r="B654" s="40">
        <v>5500000000</v>
      </c>
      <c r="C654" s="40">
        <v>0</v>
      </c>
      <c r="D654" s="40">
        <v>1850000000</v>
      </c>
      <c r="E654" s="40">
        <v>0</v>
      </c>
      <c r="F654" s="41">
        <f t="shared" si="34"/>
        <v>0.33636363636363636</v>
      </c>
    </row>
    <row r="655" spans="1:6" x14ac:dyDescent="0.25">
      <c r="A655" s="42" t="s">
        <v>508</v>
      </c>
      <c r="B655" s="40">
        <v>22325013617</v>
      </c>
      <c r="C655" s="40">
        <v>0</v>
      </c>
      <c r="D655" s="40">
        <v>7248846292</v>
      </c>
      <c r="E655" s="40">
        <v>389586348</v>
      </c>
      <c r="F655" s="41">
        <f t="shared" si="34"/>
        <v>0.32469616441712562</v>
      </c>
    </row>
    <row r="656" spans="1:6" x14ac:dyDescent="0.25">
      <c r="A656" s="42" t="s">
        <v>513</v>
      </c>
      <c r="B656" s="40">
        <v>41336651182</v>
      </c>
      <c r="C656" s="40">
        <v>0</v>
      </c>
      <c r="D656" s="40">
        <v>3626598369</v>
      </c>
      <c r="E656" s="40">
        <v>668112424</v>
      </c>
      <c r="F656" s="41">
        <f t="shared" si="34"/>
        <v>8.7733240727037864E-2</v>
      </c>
    </row>
    <row r="657" spans="1:6" x14ac:dyDescent="0.25">
      <c r="A657" s="42" t="s">
        <v>517</v>
      </c>
      <c r="B657" s="40">
        <v>172871411808</v>
      </c>
      <c r="C657" s="40">
        <v>0</v>
      </c>
      <c r="D657" s="40">
        <v>146463591791</v>
      </c>
      <c r="E657" s="40">
        <v>30461855516</v>
      </c>
      <c r="F657" s="41">
        <f t="shared" si="34"/>
        <v>0.84724009747586315</v>
      </c>
    </row>
    <row r="658" spans="1:6" x14ac:dyDescent="0.25">
      <c r="A658" s="42" t="s">
        <v>497</v>
      </c>
      <c r="B658" s="40">
        <v>130423870706</v>
      </c>
      <c r="C658" s="40">
        <v>0</v>
      </c>
      <c r="D658" s="40">
        <v>125341547100</v>
      </c>
      <c r="E658" s="40">
        <v>9723615962</v>
      </c>
      <c r="F658" s="41">
        <f t="shared" si="34"/>
        <v>0.96103225906048662</v>
      </c>
    </row>
    <row r="659" spans="1:6" x14ac:dyDescent="0.25">
      <c r="A659" s="42" t="s">
        <v>504</v>
      </c>
      <c r="B659" s="40">
        <v>614572774117</v>
      </c>
      <c r="C659" s="40">
        <v>0</v>
      </c>
      <c r="D659" s="40">
        <v>196274649041</v>
      </c>
      <c r="E659" s="40">
        <v>47615511617</v>
      </c>
      <c r="F659" s="41">
        <f t="shared" si="34"/>
        <v>0.31936762789891177</v>
      </c>
    </row>
    <row r="660" spans="1:6" x14ac:dyDescent="0.25">
      <c r="A660" s="42" t="s">
        <v>501</v>
      </c>
      <c r="B660" s="40">
        <v>57618229860</v>
      </c>
      <c r="C660" s="40">
        <v>0</v>
      </c>
      <c r="D660" s="40">
        <v>41596980383</v>
      </c>
      <c r="E660" s="40">
        <v>13409544712</v>
      </c>
      <c r="F660" s="41">
        <f t="shared" si="34"/>
        <v>0.7219413106593483</v>
      </c>
    </row>
    <row r="661" spans="1:6" x14ac:dyDescent="0.25">
      <c r="A661" s="42" t="s">
        <v>529</v>
      </c>
      <c r="B661" s="40">
        <v>9265556910</v>
      </c>
      <c r="C661" s="40">
        <v>0</v>
      </c>
      <c r="D661" s="40">
        <v>2126963888</v>
      </c>
      <c r="E661" s="40">
        <v>420831172</v>
      </c>
      <c r="F661" s="41">
        <f t="shared" si="34"/>
        <v>0.229555968266132</v>
      </c>
    </row>
    <row r="662" spans="1:6" x14ac:dyDescent="0.25">
      <c r="A662" s="42" t="s">
        <v>547</v>
      </c>
      <c r="B662" s="40">
        <v>48393544584</v>
      </c>
      <c r="C662" s="40">
        <v>0</v>
      </c>
      <c r="D662" s="40">
        <v>29959558282</v>
      </c>
      <c r="E662" s="40">
        <v>3479081557</v>
      </c>
      <c r="F662" s="41">
        <f t="shared" si="34"/>
        <v>0.61908170892498149</v>
      </c>
    </row>
    <row r="663" spans="1:6" x14ac:dyDescent="0.25">
      <c r="A663" s="39" t="s">
        <v>593</v>
      </c>
      <c r="B663" s="40">
        <v>1151452170179</v>
      </c>
      <c r="C663" s="40">
        <v>0</v>
      </c>
      <c r="D663" s="40">
        <v>566892621945</v>
      </c>
      <c r="E663" s="40">
        <v>106582011161</v>
      </c>
      <c r="F663" s="41">
        <f t="shared" si="34"/>
        <v>0.49232841504556218</v>
      </c>
    </row>
    <row r="664" spans="1:6" x14ac:dyDescent="0.25">
      <c r="A664" s="43" t="s">
        <v>592</v>
      </c>
      <c r="B664" s="44">
        <v>1473932766827</v>
      </c>
      <c r="C664" s="44">
        <v>0</v>
      </c>
      <c r="D664" s="44">
        <v>641127976919</v>
      </c>
      <c r="E664" s="44">
        <v>166759220747</v>
      </c>
      <c r="F664" s="45">
        <f t="shared" si="34"/>
        <v>0.43497776245193631</v>
      </c>
    </row>
    <row r="668" spans="1:6" x14ac:dyDescent="0.25">
      <c r="A668" s="31" t="s">
        <v>1</v>
      </c>
      <c r="B668" t="s">
        <v>28</v>
      </c>
    </row>
    <row r="670" spans="1:6" x14ac:dyDescent="0.25">
      <c r="A670" s="31" t="s">
        <v>591</v>
      </c>
      <c r="B670" t="s">
        <v>608</v>
      </c>
      <c r="C670" t="s">
        <v>609</v>
      </c>
      <c r="D670" t="s">
        <v>610</v>
      </c>
      <c r="E670" t="s">
        <v>611</v>
      </c>
    </row>
    <row r="671" spans="1:6" x14ac:dyDescent="0.25">
      <c r="A671" s="32" t="s">
        <v>40</v>
      </c>
      <c r="B671" s="34">
        <v>18273034573</v>
      </c>
      <c r="C671" s="34">
        <v>18273034573</v>
      </c>
      <c r="D671" s="34">
        <v>0</v>
      </c>
      <c r="E671" s="34">
        <v>0</v>
      </c>
    </row>
    <row r="672" spans="1:6" x14ac:dyDescent="0.25">
      <c r="A672" s="32" t="s">
        <v>30</v>
      </c>
      <c r="B672" s="34"/>
      <c r="C672" s="34"/>
      <c r="D672" s="34"/>
      <c r="E672" s="34"/>
    </row>
    <row r="673" spans="1:5" x14ac:dyDescent="0.25">
      <c r="A673" s="33" t="s">
        <v>517</v>
      </c>
      <c r="B673" s="34">
        <v>4201804792</v>
      </c>
      <c r="C673" s="34">
        <v>0</v>
      </c>
      <c r="D673" s="34">
        <v>0</v>
      </c>
      <c r="E673" s="34">
        <v>0</v>
      </c>
    </row>
    <row r="674" spans="1:5" x14ac:dyDescent="0.25">
      <c r="A674" s="33" t="s">
        <v>504</v>
      </c>
      <c r="B674" s="34">
        <v>1986747505</v>
      </c>
      <c r="C674" s="34">
        <v>0</v>
      </c>
      <c r="D674" s="34">
        <v>0</v>
      </c>
      <c r="E674" s="34">
        <v>0</v>
      </c>
    </row>
    <row r="675" spans="1:5" x14ac:dyDescent="0.25">
      <c r="A675" s="33" t="s">
        <v>501</v>
      </c>
      <c r="B675" s="34">
        <v>110643004212</v>
      </c>
      <c r="C675" s="34">
        <v>0</v>
      </c>
      <c r="D675" s="34">
        <v>0</v>
      </c>
      <c r="E675" s="34">
        <v>0</v>
      </c>
    </row>
    <row r="676" spans="1:5" x14ac:dyDescent="0.25">
      <c r="A676" s="32" t="s">
        <v>593</v>
      </c>
      <c r="B676" s="34">
        <v>116831556509</v>
      </c>
      <c r="C676" s="34">
        <v>0</v>
      </c>
      <c r="D676" s="34">
        <v>0</v>
      </c>
      <c r="E676" s="34">
        <v>0</v>
      </c>
    </row>
    <row r="677" spans="1:5" x14ac:dyDescent="0.25">
      <c r="A677" s="32" t="s">
        <v>592</v>
      </c>
      <c r="B677" s="34">
        <v>135104591082</v>
      </c>
      <c r="C677" s="34">
        <v>18273034573</v>
      </c>
      <c r="D677" s="34">
        <v>0</v>
      </c>
      <c r="E677" s="34">
        <v>0</v>
      </c>
    </row>
    <row r="678" spans="1:5" x14ac:dyDescent="0.25">
      <c r="E678" s="35"/>
    </row>
    <row r="679" spans="1:5" x14ac:dyDescent="0.25">
      <c r="E679" s="35"/>
    </row>
    <row r="680" spans="1:5" x14ac:dyDescent="0.25">
      <c r="E680" s="35"/>
    </row>
    <row r="681" spans="1:5" x14ac:dyDescent="0.25">
      <c r="E681" s="35"/>
    </row>
    <row r="682" spans="1:5" x14ac:dyDescent="0.25">
      <c r="E682" s="35"/>
    </row>
    <row r="683" spans="1:5" x14ac:dyDescent="0.25">
      <c r="E683" s="35"/>
    </row>
    <row r="684" spans="1:5" x14ac:dyDescent="0.25">
      <c r="E684" s="35"/>
    </row>
    <row r="685" spans="1:5" x14ac:dyDescent="0.25">
      <c r="E685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15"/>
  <sheetViews>
    <sheetView workbookViewId="0">
      <selection activeCell="G8" sqref="G8"/>
    </sheetView>
  </sheetViews>
  <sheetFormatPr baseColWidth="10" defaultRowHeight="15" x14ac:dyDescent="0.25"/>
  <cols>
    <col min="2" max="2" width="47.140625" customWidth="1"/>
    <col min="4" max="7" width="19.28515625" customWidth="1"/>
    <col min="19" max="19" width="77" customWidth="1"/>
    <col min="20" max="20" width="13.7109375" customWidth="1"/>
    <col min="21" max="21" width="18.42578125" customWidth="1"/>
    <col min="22" max="22" width="16.140625" customWidth="1"/>
    <col min="23" max="23" width="14.7109375" customWidth="1"/>
    <col min="24" max="24" width="17.5703125" customWidth="1"/>
    <col min="26" max="26" width="17.7109375" customWidth="1"/>
    <col min="27" max="27" width="15.7109375" customWidth="1"/>
    <col min="28" max="28" width="14.28515625" customWidth="1"/>
    <col min="29" max="29" width="14.5703125" customWidth="1"/>
  </cols>
  <sheetData>
    <row r="1" spans="1:30" ht="24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606</v>
      </c>
      <c r="F1" s="12" t="s">
        <v>490</v>
      </c>
      <c r="G1" s="12" t="s">
        <v>607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20</v>
      </c>
      <c r="Y1" s="12" t="s">
        <v>21</v>
      </c>
      <c r="Z1" s="12" t="s">
        <v>22</v>
      </c>
      <c r="AA1" s="12" t="s">
        <v>23</v>
      </c>
      <c r="AB1" s="12" t="s">
        <v>24</v>
      </c>
      <c r="AC1" s="12" t="s">
        <v>25</v>
      </c>
      <c r="AD1" s="13" t="s">
        <v>26</v>
      </c>
    </row>
    <row r="2" spans="1:30" ht="22.5" x14ac:dyDescent="0.25">
      <c r="A2" s="9" t="s">
        <v>27</v>
      </c>
      <c r="B2" s="2" t="s">
        <v>28</v>
      </c>
      <c r="C2" s="3" t="s">
        <v>29</v>
      </c>
      <c r="D2" s="3" t="s">
        <v>29</v>
      </c>
      <c r="E2" s="3" t="str">
        <f>VLOOKUP(Tabla3[[#This Row],[RUBRO]],Tabla6[[RUBRO]:[Respon Plan]],2,0)</f>
        <v>PROTECCION</v>
      </c>
      <c r="F2" s="3" t="str">
        <f>VLOOKUP(Tabla3[[#This Row],[RUBRO]],Tabla6[[RUBRO]:[Respon Plan]],3,0)</f>
        <v xml:space="preserve">DIRECCIÓN DE PROTECCIÓN </v>
      </c>
      <c r="G2" s="3" t="str">
        <f>VLOOKUP(Tabla3[[#This Row],[RUBRO]],Tabla6[[RUBRO]:[Respon Plan]],4,0)</f>
        <v>Dirección de Protección</v>
      </c>
      <c r="H2" s="1" t="s">
        <v>30</v>
      </c>
      <c r="I2" s="1">
        <v>4102</v>
      </c>
      <c r="J2" s="1">
        <v>1500</v>
      </c>
      <c r="K2" s="1">
        <v>3</v>
      </c>
      <c r="L2" s="1"/>
      <c r="M2" s="1"/>
      <c r="N2" s="1"/>
      <c r="O2" s="1"/>
      <c r="P2" s="1" t="s">
        <v>31</v>
      </c>
      <c r="Q2" s="1" t="s">
        <v>32</v>
      </c>
      <c r="R2" s="1" t="s">
        <v>33</v>
      </c>
      <c r="S2" s="2" t="s">
        <v>34</v>
      </c>
      <c r="T2" s="4">
        <v>0</v>
      </c>
      <c r="U2" s="4">
        <v>0</v>
      </c>
      <c r="V2" s="4">
        <v>0</v>
      </c>
      <c r="W2" s="4">
        <v>69437192495</v>
      </c>
      <c r="X2" s="4">
        <v>0</v>
      </c>
      <c r="Y2" s="4">
        <v>69437192495</v>
      </c>
      <c r="Z2" s="4">
        <v>0</v>
      </c>
      <c r="AA2" s="4">
        <v>0</v>
      </c>
      <c r="AB2" s="4">
        <v>0</v>
      </c>
      <c r="AC2" s="4">
        <v>0</v>
      </c>
      <c r="AD2" s="10">
        <v>0</v>
      </c>
    </row>
    <row r="3" spans="1:30" ht="22.5" x14ac:dyDescent="0.25">
      <c r="A3" s="9" t="s">
        <v>27</v>
      </c>
      <c r="B3" s="2" t="s">
        <v>28</v>
      </c>
      <c r="C3" s="3" t="s">
        <v>35</v>
      </c>
      <c r="D3" s="3" t="s">
        <v>35</v>
      </c>
      <c r="E3" s="3" t="str">
        <f>VLOOKUP(Tabla3[[#This Row],[RUBRO]],Tabla6[[RUBRO]:[Respon Plan]],2,0)</f>
        <v>PRIMERA INFANCIA</v>
      </c>
      <c r="F3" s="3" t="str">
        <f>VLOOKUP(Tabla3[[#This Row],[RUBRO]],Tabla6[[RUBRO]:[Respon Plan]],3,0)</f>
        <v>DIRECCIÓN DE PRIMERA INFANCIA</v>
      </c>
      <c r="G3" s="3" t="str">
        <f>VLOOKUP(Tabla3[[#This Row],[RUBRO]],Tabla6[[RUBRO]:[Respon Plan]],4,0)</f>
        <v>Primera Infancia</v>
      </c>
      <c r="H3" s="1" t="s">
        <v>30</v>
      </c>
      <c r="I3" s="1">
        <v>4102</v>
      </c>
      <c r="J3" s="1">
        <v>1500</v>
      </c>
      <c r="K3" s="1">
        <v>4</v>
      </c>
      <c r="L3" s="1"/>
      <c r="M3" s="1"/>
      <c r="N3" s="1"/>
      <c r="O3" s="1"/>
      <c r="P3" s="1" t="s">
        <v>31</v>
      </c>
      <c r="Q3" s="1" t="s">
        <v>32</v>
      </c>
      <c r="R3" s="1" t="s">
        <v>33</v>
      </c>
      <c r="S3" s="2" t="s">
        <v>36</v>
      </c>
      <c r="T3" s="4">
        <v>0</v>
      </c>
      <c r="U3" s="4">
        <v>0</v>
      </c>
      <c r="V3" s="4">
        <v>0</v>
      </c>
      <c r="W3" s="4">
        <v>1828256338</v>
      </c>
      <c r="X3" s="4">
        <v>0</v>
      </c>
      <c r="Y3" s="4">
        <v>1828256338</v>
      </c>
      <c r="Z3" s="4">
        <v>0</v>
      </c>
      <c r="AA3" s="4">
        <v>0</v>
      </c>
      <c r="AB3" s="4">
        <v>0</v>
      </c>
      <c r="AC3" s="4">
        <v>0</v>
      </c>
      <c r="AD3" s="10">
        <v>0</v>
      </c>
    </row>
    <row r="4" spans="1:30" ht="22.5" x14ac:dyDescent="0.25">
      <c r="A4" s="9" t="s">
        <v>27</v>
      </c>
      <c r="B4" s="2" t="s">
        <v>28</v>
      </c>
      <c r="C4" s="3" t="s">
        <v>37</v>
      </c>
      <c r="D4" s="3" t="s">
        <v>37</v>
      </c>
      <c r="E4" s="3" t="str">
        <f>VLOOKUP(Tabla3[[#This Row],[RUBRO]],Tabla6[[RUBRO]:[Respon Plan]],2,0)</f>
        <v>MODELO INTERVENCION</v>
      </c>
      <c r="F4" s="3" t="str">
        <f>VLOOKUP(Tabla3[[#This Row],[RUBRO]],Tabla6[[RUBRO]:[Respon Plan]],3,0)</f>
        <v>SECRETARIA GENERAL</v>
      </c>
      <c r="G4" s="3" t="str">
        <f>VLOOKUP(Tabla3[[#This Row],[RUBRO]],Tabla6[[RUBRO]:[Respon Plan]],4,0)</f>
        <v>Secretaria General</v>
      </c>
      <c r="H4" s="1" t="s">
        <v>30</v>
      </c>
      <c r="I4" s="1">
        <v>4199</v>
      </c>
      <c r="J4" s="1">
        <v>1500</v>
      </c>
      <c r="K4" s="1">
        <v>2</v>
      </c>
      <c r="L4" s="1"/>
      <c r="M4" s="1"/>
      <c r="N4" s="1"/>
      <c r="O4" s="1"/>
      <c r="P4" s="1" t="s">
        <v>31</v>
      </c>
      <c r="Q4" s="1" t="s">
        <v>32</v>
      </c>
      <c r="R4" s="1" t="s">
        <v>33</v>
      </c>
      <c r="S4" s="2" t="s">
        <v>38</v>
      </c>
      <c r="T4" s="4">
        <v>0</v>
      </c>
      <c r="U4" s="4">
        <v>0</v>
      </c>
      <c r="V4" s="4">
        <v>0</v>
      </c>
      <c r="W4" s="4">
        <v>4201804792</v>
      </c>
      <c r="X4" s="4">
        <v>0</v>
      </c>
      <c r="Y4" s="4">
        <v>4201804792</v>
      </c>
      <c r="Z4" s="4">
        <v>0</v>
      </c>
      <c r="AA4" s="4">
        <v>0</v>
      </c>
      <c r="AB4" s="4">
        <v>0</v>
      </c>
      <c r="AC4" s="4">
        <v>0</v>
      </c>
      <c r="AD4" s="10">
        <v>0</v>
      </c>
    </row>
    <row r="5" spans="1:30" ht="22.5" x14ac:dyDescent="0.25">
      <c r="A5" s="9" t="s">
        <v>27</v>
      </c>
      <c r="B5" s="2" t="s">
        <v>28</v>
      </c>
      <c r="C5" s="3" t="s">
        <v>39</v>
      </c>
      <c r="D5" s="3" t="s">
        <v>39</v>
      </c>
      <c r="E5" s="3" t="str">
        <f>VLOOKUP(Tabla3[[#This Row],[RUBRO]],Tabla6[[RUBRO]:[Respon Plan]],2,0)</f>
        <v>FUNCIONAMIENTO</v>
      </c>
      <c r="F5" s="3" t="str">
        <f>VLOOKUP(Tabla3[[#This Row],[RUBRO]],Tabla6[[RUBRO]:[Respon Plan]],3,0)</f>
        <v>DIRECCIÓN DE GESTIÓN HUMANA</v>
      </c>
      <c r="G5" s="3" t="str">
        <f>VLOOKUP(Tabla3[[#This Row],[RUBRO]],Tabla6[[RUBRO]:[Respon Plan]],4,0)</f>
        <v>Gestión Humana</v>
      </c>
      <c r="H5" s="1" t="s">
        <v>40</v>
      </c>
      <c r="I5" s="1" t="s">
        <v>41</v>
      </c>
      <c r="J5" s="1" t="s">
        <v>42</v>
      </c>
      <c r="K5" s="1" t="s">
        <v>41</v>
      </c>
      <c r="L5" s="1" t="s">
        <v>43</v>
      </c>
      <c r="M5" s="1"/>
      <c r="N5" s="1"/>
      <c r="O5" s="1"/>
      <c r="P5" s="1" t="s">
        <v>31</v>
      </c>
      <c r="Q5" s="1" t="s">
        <v>32</v>
      </c>
      <c r="R5" s="1" t="s">
        <v>33</v>
      </c>
      <c r="S5" s="2" t="s">
        <v>44</v>
      </c>
      <c r="T5" s="4">
        <v>18273034573</v>
      </c>
      <c r="U5" s="4">
        <v>0</v>
      </c>
      <c r="V5" s="4">
        <v>0</v>
      </c>
      <c r="W5" s="4">
        <v>18273034573</v>
      </c>
      <c r="X5" s="4">
        <v>18273034573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10">
        <v>0</v>
      </c>
    </row>
    <row r="6" spans="1:30" ht="22.5" x14ac:dyDescent="0.25">
      <c r="A6" s="9" t="s">
        <v>27</v>
      </c>
      <c r="B6" s="2" t="s">
        <v>28</v>
      </c>
      <c r="C6" s="3" t="s">
        <v>45</v>
      </c>
      <c r="D6" s="3" t="str">
        <f>H6&amp;"-"&amp;I6&amp;"-"&amp;J6&amp;"-"&amp;K6</f>
        <v>C-4102-1500-3</v>
      </c>
      <c r="E6" s="3" t="str">
        <f>VLOOKUP(Tabla3[[#This Row],[RUBRO]],Tabla6[[RUBRO]:[Respon Plan]],2,0)</f>
        <v>PROTECCION</v>
      </c>
      <c r="F6" s="3" t="str">
        <f>VLOOKUP(Tabla3[[#This Row],[RUBRO]],Tabla6[[RUBRO]:[Respon Plan]],3,0)</f>
        <v xml:space="preserve">DIRECCIÓN DE PROTECCIÓN </v>
      </c>
      <c r="G6" s="3" t="str">
        <f>VLOOKUP(Tabla3[[#This Row],[RUBRO]],Tabla6[[RUBRO]:[Respon Plan]],4,0)</f>
        <v>Dirección de Protección</v>
      </c>
      <c r="H6" s="1" t="s">
        <v>30</v>
      </c>
      <c r="I6" s="1">
        <v>4102</v>
      </c>
      <c r="J6" s="1">
        <v>1500</v>
      </c>
      <c r="K6" s="1">
        <v>3</v>
      </c>
      <c r="L6" s="1">
        <v>0</v>
      </c>
      <c r="M6" s="1">
        <v>103</v>
      </c>
      <c r="N6" s="1"/>
      <c r="O6" s="1"/>
      <c r="P6" s="1" t="s">
        <v>46</v>
      </c>
      <c r="Q6" s="1" t="s">
        <v>47</v>
      </c>
      <c r="R6" s="1" t="s">
        <v>33</v>
      </c>
      <c r="S6" s="2" t="s">
        <v>48</v>
      </c>
      <c r="T6" s="4">
        <v>0</v>
      </c>
      <c r="U6" s="4">
        <v>0</v>
      </c>
      <c r="V6" s="4">
        <v>0</v>
      </c>
      <c r="W6" s="4">
        <v>231472726</v>
      </c>
      <c r="X6" s="4">
        <v>0</v>
      </c>
      <c r="Y6" s="4">
        <v>0</v>
      </c>
      <c r="Z6" s="4">
        <v>231472726</v>
      </c>
      <c r="AA6" s="4">
        <v>0</v>
      </c>
      <c r="AB6" s="4">
        <v>0</v>
      </c>
      <c r="AC6" s="4">
        <v>0</v>
      </c>
      <c r="AD6" s="10">
        <v>0</v>
      </c>
    </row>
    <row r="7" spans="1:30" ht="22.5" x14ac:dyDescent="0.25">
      <c r="A7" s="9" t="s">
        <v>27</v>
      </c>
      <c r="B7" s="2" t="s">
        <v>28</v>
      </c>
      <c r="C7" s="3" t="s">
        <v>49</v>
      </c>
      <c r="D7" s="3" t="str">
        <f t="shared" ref="D7:D13" si="0">H7&amp;"-"&amp;I7&amp;"-"&amp;J7&amp;"-"&amp;K7</f>
        <v>C-4102-1500-3</v>
      </c>
      <c r="E7" s="3" t="str">
        <f>VLOOKUP(Tabla3[[#This Row],[RUBRO]],Tabla6[[RUBRO]:[Respon Plan]],2,0)</f>
        <v>PROTECCION</v>
      </c>
      <c r="F7" s="3" t="str">
        <f>VLOOKUP(Tabla3[[#This Row],[RUBRO]],Tabla6[[RUBRO]:[Respon Plan]],3,0)</f>
        <v xml:space="preserve">DIRECCIÓN DE PROTECCIÓN </v>
      </c>
      <c r="G7" s="3" t="str">
        <f>VLOOKUP(Tabla3[[#This Row],[RUBRO]],Tabla6[[RUBRO]:[Respon Plan]],4,0)</f>
        <v>Dirección de Protección</v>
      </c>
      <c r="H7" s="1" t="s">
        <v>30</v>
      </c>
      <c r="I7" s="1">
        <v>4102</v>
      </c>
      <c r="J7" s="1">
        <v>1500</v>
      </c>
      <c r="K7" s="1">
        <v>3</v>
      </c>
      <c r="L7" s="1">
        <v>0</v>
      </c>
      <c r="M7" s="1">
        <v>105</v>
      </c>
      <c r="N7" s="1"/>
      <c r="O7" s="1"/>
      <c r="P7" s="1" t="s">
        <v>46</v>
      </c>
      <c r="Q7" s="1" t="s">
        <v>47</v>
      </c>
      <c r="R7" s="1" t="s">
        <v>33</v>
      </c>
      <c r="S7" s="2" t="s">
        <v>50</v>
      </c>
      <c r="T7" s="4">
        <v>0</v>
      </c>
      <c r="U7" s="4">
        <v>0</v>
      </c>
      <c r="V7" s="4">
        <v>0</v>
      </c>
      <c r="W7" s="4">
        <v>27381280</v>
      </c>
      <c r="X7" s="4">
        <v>0</v>
      </c>
      <c r="Y7" s="4">
        <v>0</v>
      </c>
      <c r="Z7" s="4">
        <v>27381280</v>
      </c>
      <c r="AA7" s="4">
        <v>0</v>
      </c>
      <c r="AB7" s="4">
        <v>0</v>
      </c>
      <c r="AC7" s="4">
        <v>0</v>
      </c>
      <c r="AD7" s="10">
        <v>0</v>
      </c>
    </row>
    <row r="8" spans="1:30" ht="22.5" x14ac:dyDescent="0.25">
      <c r="A8" s="9" t="s">
        <v>27</v>
      </c>
      <c r="B8" s="2" t="s">
        <v>28</v>
      </c>
      <c r="C8" s="3" t="s">
        <v>51</v>
      </c>
      <c r="D8" s="3" t="str">
        <f t="shared" si="0"/>
        <v>C-4102-1500-4</v>
      </c>
      <c r="E8" s="3" t="str">
        <f>VLOOKUP(Tabla3[[#This Row],[RUBRO]],Tabla6[[RUBRO]:[Respon Plan]],2,0)</f>
        <v>PRIMERA INFANCIA</v>
      </c>
      <c r="F8" s="3" t="str">
        <f>VLOOKUP(Tabla3[[#This Row],[RUBRO]],Tabla6[[RUBRO]:[Respon Plan]],3,0)</f>
        <v>DIRECCIÓN DE PRIMERA INFANCIA</v>
      </c>
      <c r="G8" s="3" t="str">
        <f>VLOOKUP(Tabla3[[#This Row],[RUBRO]],Tabla6[[RUBRO]:[Respon Plan]],4,0)</f>
        <v>Primera Infancia</v>
      </c>
      <c r="H8" s="1" t="s">
        <v>30</v>
      </c>
      <c r="I8" s="1">
        <v>4102</v>
      </c>
      <c r="J8" s="1">
        <v>1500</v>
      </c>
      <c r="K8" s="1">
        <v>4</v>
      </c>
      <c r="L8" s="1">
        <v>0</v>
      </c>
      <c r="M8" s="1">
        <v>101</v>
      </c>
      <c r="N8" s="1"/>
      <c r="O8" s="1"/>
      <c r="P8" s="1" t="s">
        <v>46</v>
      </c>
      <c r="Q8" s="1" t="s">
        <v>47</v>
      </c>
      <c r="R8" s="1" t="s">
        <v>33</v>
      </c>
      <c r="S8" s="2" t="s">
        <v>52</v>
      </c>
      <c r="T8" s="4">
        <v>0</v>
      </c>
      <c r="U8" s="4">
        <v>0</v>
      </c>
      <c r="V8" s="4">
        <v>0</v>
      </c>
      <c r="W8" s="4">
        <v>158491167</v>
      </c>
      <c r="X8" s="4">
        <v>0</v>
      </c>
      <c r="Y8" s="4">
        <v>0</v>
      </c>
      <c r="Z8" s="4">
        <v>158491167</v>
      </c>
      <c r="AA8" s="4">
        <v>0</v>
      </c>
      <c r="AB8" s="4">
        <v>0</v>
      </c>
      <c r="AC8" s="4">
        <v>0</v>
      </c>
      <c r="AD8" s="10">
        <v>0</v>
      </c>
    </row>
    <row r="9" spans="1:30" ht="22.5" x14ac:dyDescent="0.25">
      <c r="A9" s="9" t="s">
        <v>27</v>
      </c>
      <c r="B9" s="2" t="s">
        <v>28</v>
      </c>
      <c r="C9" s="3" t="s">
        <v>53</v>
      </c>
      <c r="D9" s="3" t="str">
        <f t="shared" si="0"/>
        <v>C-4102-1500-3</v>
      </c>
      <c r="E9" s="3" t="str">
        <f>VLOOKUP(Tabla3[[#This Row],[RUBRO]],Tabla6[[RUBRO]:[Respon Plan]],2,0)</f>
        <v>PROTECCION</v>
      </c>
      <c r="F9" s="3" t="str">
        <f>VLOOKUP(Tabla3[[#This Row],[RUBRO]],Tabla6[[RUBRO]:[Respon Plan]],3,0)</f>
        <v xml:space="preserve">DIRECCIÓN DE PROTECCIÓN </v>
      </c>
      <c r="G9" s="3" t="str">
        <f>VLOOKUP(Tabla3[[#This Row],[RUBRO]],Tabla6[[RUBRO]:[Respon Plan]],4,0)</f>
        <v>Dirección de Protección</v>
      </c>
      <c r="H9" s="1" t="s">
        <v>30</v>
      </c>
      <c r="I9" s="1">
        <v>4102</v>
      </c>
      <c r="J9" s="1">
        <v>1500</v>
      </c>
      <c r="K9" s="1">
        <v>3</v>
      </c>
      <c r="L9" s="1">
        <v>0</v>
      </c>
      <c r="M9" s="1">
        <v>113</v>
      </c>
      <c r="N9" s="1"/>
      <c r="O9" s="1"/>
      <c r="P9" s="1" t="s">
        <v>31</v>
      </c>
      <c r="Q9" s="1" t="s">
        <v>54</v>
      </c>
      <c r="R9" s="1" t="s">
        <v>33</v>
      </c>
      <c r="S9" s="2" t="s">
        <v>55</v>
      </c>
      <c r="T9" s="4">
        <v>0</v>
      </c>
      <c r="U9" s="4">
        <v>0</v>
      </c>
      <c r="V9" s="4">
        <v>0</v>
      </c>
      <c r="W9" s="4">
        <v>782328330</v>
      </c>
      <c r="X9" s="4">
        <v>0</v>
      </c>
      <c r="Y9" s="4">
        <v>0</v>
      </c>
      <c r="Z9" s="4">
        <v>782328330</v>
      </c>
      <c r="AA9" s="4">
        <v>0</v>
      </c>
      <c r="AB9" s="4">
        <v>0</v>
      </c>
      <c r="AC9" s="4">
        <v>0</v>
      </c>
      <c r="AD9" s="10">
        <v>0</v>
      </c>
    </row>
    <row r="10" spans="1:30" ht="22.5" x14ac:dyDescent="0.25">
      <c r="A10" s="9" t="s">
        <v>27</v>
      </c>
      <c r="B10" s="2" t="s">
        <v>28</v>
      </c>
      <c r="C10" s="3" t="s">
        <v>45</v>
      </c>
      <c r="D10" s="3" t="str">
        <f t="shared" si="0"/>
        <v>C-4102-1500-3</v>
      </c>
      <c r="E10" s="3" t="str">
        <f>VLOOKUP(Tabla3[[#This Row],[RUBRO]],Tabla6[[RUBRO]:[Respon Plan]],2,0)</f>
        <v>PROTECCION</v>
      </c>
      <c r="F10" s="3" t="str">
        <f>VLOOKUP(Tabla3[[#This Row],[RUBRO]],Tabla6[[RUBRO]:[Respon Plan]],3,0)</f>
        <v xml:space="preserve">DIRECCIÓN DE PROTECCIÓN </v>
      </c>
      <c r="G10" s="3" t="str">
        <f>VLOOKUP(Tabla3[[#This Row],[RUBRO]],Tabla6[[RUBRO]:[Respon Plan]],4,0)</f>
        <v>Dirección de Protección</v>
      </c>
      <c r="H10" s="1" t="s">
        <v>30</v>
      </c>
      <c r="I10" s="1">
        <v>4102</v>
      </c>
      <c r="J10" s="1">
        <v>1500</v>
      </c>
      <c r="K10" s="1">
        <v>3</v>
      </c>
      <c r="L10" s="1">
        <v>0</v>
      </c>
      <c r="M10" s="1">
        <v>103</v>
      </c>
      <c r="N10" s="1"/>
      <c r="O10" s="1"/>
      <c r="P10" s="1" t="s">
        <v>31</v>
      </c>
      <c r="Q10" s="1" t="s">
        <v>32</v>
      </c>
      <c r="R10" s="1" t="s">
        <v>33</v>
      </c>
      <c r="S10" s="2" t="s">
        <v>48</v>
      </c>
      <c r="T10" s="4">
        <v>0</v>
      </c>
      <c r="U10" s="4">
        <v>0</v>
      </c>
      <c r="V10" s="4">
        <v>0</v>
      </c>
      <c r="W10" s="4">
        <v>29849456371</v>
      </c>
      <c r="X10" s="4">
        <v>0</v>
      </c>
      <c r="Y10" s="4">
        <v>0</v>
      </c>
      <c r="Z10" s="4">
        <v>29849456371</v>
      </c>
      <c r="AA10" s="4">
        <v>0</v>
      </c>
      <c r="AB10" s="4">
        <v>0</v>
      </c>
      <c r="AC10" s="4">
        <v>0</v>
      </c>
      <c r="AD10" s="10">
        <v>0</v>
      </c>
    </row>
    <row r="11" spans="1:30" ht="22.5" x14ac:dyDescent="0.25">
      <c r="A11" s="9" t="s">
        <v>27</v>
      </c>
      <c r="B11" s="2" t="s">
        <v>28</v>
      </c>
      <c r="C11" s="3" t="s">
        <v>56</v>
      </c>
      <c r="D11" s="3" t="str">
        <f t="shared" si="0"/>
        <v>C-4102-1500-3</v>
      </c>
      <c r="E11" s="3" t="str">
        <f>VLOOKUP(Tabla3[[#This Row],[RUBRO]],Tabla6[[RUBRO]:[Respon Plan]],2,0)</f>
        <v>PROTECCION</v>
      </c>
      <c r="F11" s="3" t="str">
        <f>VLOOKUP(Tabla3[[#This Row],[RUBRO]],Tabla6[[RUBRO]:[Respon Plan]],3,0)</f>
        <v xml:space="preserve">DIRECCIÓN DE PROTECCIÓN </v>
      </c>
      <c r="G11" s="3" t="str">
        <f>VLOOKUP(Tabla3[[#This Row],[RUBRO]],Tabla6[[RUBRO]:[Respon Plan]],4,0)</f>
        <v>Dirección de Protección</v>
      </c>
      <c r="H11" s="1" t="s">
        <v>30</v>
      </c>
      <c r="I11" s="1">
        <v>4102</v>
      </c>
      <c r="J11" s="1">
        <v>1500</v>
      </c>
      <c r="K11" s="1">
        <v>3</v>
      </c>
      <c r="L11" s="1">
        <v>0</v>
      </c>
      <c r="M11" s="1">
        <v>108</v>
      </c>
      <c r="N11" s="1"/>
      <c r="O11" s="1"/>
      <c r="P11" s="1" t="s">
        <v>31</v>
      </c>
      <c r="Q11" s="1" t="s">
        <v>32</v>
      </c>
      <c r="R11" s="1" t="s">
        <v>33</v>
      </c>
      <c r="S11" s="2" t="s">
        <v>57</v>
      </c>
      <c r="T11" s="4">
        <v>0</v>
      </c>
      <c r="U11" s="4">
        <v>0</v>
      </c>
      <c r="V11" s="4">
        <v>0</v>
      </c>
      <c r="W11" s="4">
        <v>23871172</v>
      </c>
      <c r="X11" s="4">
        <v>0</v>
      </c>
      <c r="Y11" s="4">
        <v>0</v>
      </c>
      <c r="Z11" s="4">
        <v>23871172</v>
      </c>
      <c r="AA11" s="4">
        <v>0</v>
      </c>
      <c r="AB11" s="4">
        <v>0</v>
      </c>
      <c r="AC11" s="4">
        <v>0</v>
      </c>
      <c r="AD11" s="10">
        <v>0</v>
      </c>
    </row>
    <row r="12" spans="1:30" ht="22.5" x14ac:dyDescent="0.25">
      <c r="A12" s="9" t="s">
        <v>27</v>
      </c>
      <c r="B12" s="2" t="s">
        <v>28</v>
      </c>
      <c r="C12" s="3" t="s">
        <v>58</v>
      </c>
      <c r="D12" s="3" t="str">
        <f t="shared" si="0"/>
        <v>C-4102-1500-3</v>
      </c>
      <c r="E12" s="3" t="str">
        <f>VLOOKUP(Tabla3[[#This Row],[RUBRO]],Tabla6[[RUBRO]:[Respon Plan]],2,0)</f>
        <v>PROTECCION</v>
      </c>
      <c r="F12" s="3" t="str">
        <f>VLOOKUP(Tabla3[[#This Row],[RUBRO]],Tabla6[[RUBRO]:[Respon Plan]],3,0)</f>
        <v>DIRECCIÓN DE GESTIÓN HUMANA</v>
      </c>
      <c r="G12" s="3" t="str">
        <f>VLOOKUP(Tabla3[[#This Row],[RUBRO]],Tabla6[[RUBRO]:[Respon Plan]],4,0)</f>
        <v>Gestión Humana - Pres. Serv</v>
      </c>
      <c r="H12" s="1" t="s">
        <v>30</v>
      </c>
      <c r="I12" s="1">
        <v>4102</v>
      </c>
      <c r="J12" s="1">
        <v>1500</v>
      </c>
      <c r="K12" s="1">
        <v>3</v>
      </c>
      <c r="L12" s="1">
        <v>0</v>
      </c>
      <c r="M12" s="1">
        <v>110</v>
      </c>
      <c r="N12" s="1"/>
      <c r="O12" s="1"/>
      <c r="P12" s="1" t="s">
        <v>31</v>
      </c>
      <c r="Q12" s="1" t="s">
        <v>32</v>
      </c>
      <c r="R12" s="1" t="s">
        <v>33</v>
      </c>
      <c r="S12" s="2" t="s">
        <v>59</v>
      </c>
      <c r="T12" s="4">
        <v>0</v>
      </c>
      <c r="U12" s="4">
        <v>0</v>
      </c>
      <c r="V12" s="4">
        <v>0</v>
      </c>
      <c r="W12" s="4">
        <v>9486476048</v>
      </c>
      <c r="X12" s="4">
        <v>0</v>
      </c>
      <c r="Y12" s="4">
        <v>0</v>
      </c>
      <c r="Z12" s="4">
        <v>9486476048</v>
      </c>
      <c r="AA12" s="4">
        <v>0</v>
      </c>
      <c r="AB12" s="4">
        <v>0</v>
      </c>
      <c r="AC12" s="4">
        <v>0</v>
      </c>
      <c r="AD12" s="10">
        <v>0</v>
      </c>
    </row>
    <row r="13" spans="1:30" ht="22.5" x14ac:dyDescent="0.25">
      <c r="A13" s="9" t="s">
        <v>27</v>
      </c>
      <c r="B13" s="2" t="s">
        <v>28</v>
      </c>
      <c r="C13" s="3" t="s">
        <v>53</v>
      </c>
      <c r="D13" s="3" t="str">
        <f t="shared" si="0"/>
        <v>C-4102-1500-3</v>
      </c>
      <c r="E13" s="3" t="str">
        <f>VLOOKUP(Tabla3[[#This Row],[RUBRO]],Tabla6[[RUBRO]:[Respon Plan]],2,0)</f>
        <v>PROTECCION</v>
      </c>
      <c r="F13" s="3" t="str">
        <f>VLOOKUP(Tabla3[[#This Row],[RUBRO]],Tabla6[[RUBRO]:[Respon Plan]],3,0)</f>
        <v xml:space="preserve">DIRECCIÓN DE PROTECCIÓN </v>
      </c>
      <c r="G13" s="3" t="str">
        <f>VLOOKUP(Tabla3[[#This Row],[RUBRO]],Tabla6[[RUBRO]:[Respon Plan]],4,0)</f>
        <v>Dirección de Protección</v>
      </c>
      <c r="H13" s="1" t="s">
        <v>30</v>
      </c>
      <c r="I13" s="1">
        <v>4102</v>
      </c>
      <c r="J13" s="1">
        <v>1500</v>
      </c>
      <c r="K13" s="1">
        <v>3</v>
      </c>
      <c r="L13" s="1">
        <v>0</v>
      </c>
      <c r="M13" s="1">
        <v>113</v>
      </c>
      <c r="N13" s="1"/>
      <c r="O13" s="1"/>
      <c r="P13" s="1" t="s">
        <v>31</v>
      </c>
      <c r="Q13" s="1" t="s">
        <v>32</v>
      </c>
      <c r="R13" s="1" t="s">
        <v>33</v>
      </c>
      <c r="S13" s="2" t="s">
        <v>55</v>
      </c>
      <c r="T13" s="4">
        <v>0</v>
      </c>
      <c r="U13" s="4">
        <v>0</v>
      </c>
      <c r="V13" s="4">
        <v>0</v>
      </c>
      <c r="W13" s="4">
        <v>804825790</v>
      </c>
      <c r="X13" s="4">
        <v>0</v>
      </c>
      <c r="Y13" s="4">
        <v>0</v>
      </c>
      <c r="Z13" s="4">
        <v>804825790</v>
      </c>
      <c r="AA13" s="4">
        <v>0</v>
      </c>
      <c r="AB13" s="4">
        <v>0</v>
      </c>
      <c r="AC13" s="4">
        <v>0</v>
      </c>
      <c r="AD13" s="10">
        <v>0</v>
      </c>
    </row>
    <row r="14" spans="1:30" ht="22.5" x14ac:dyDescent="0.25">
      <c r="A14" s="9" t="s">
        <v>60</v>
      </c>
      <c r="B14" s="2" t="s">
        <v>61</v>
      </c>
      <c r="C14" s="3" t="s">
        <v>62</v>
      </c>
      <c r="D14" s="3" t="str">
        <f t="shared" ref="D14:D36" si="1">H14&amp;"-"&amp;I14&amp;"-"&amp;J14&amp;"-"&amp;K14&amp;"-"&amp;L14</f>
        <v>A-3-5-3-11</v>
      </c>
      <c r="E14" s="3" t="str">
        <f>VLOOKUP(Tabla3[[#This Row],[RUBRO]],Tabla6[[RUBRO]:[Respon Plan]],2,0)</f>
        <v>FUNCIONAMIENTO</v>
      </c>
      <c r="F14" s="3" t="str">
        <f>VLOOKUP(Tabla3[[#This Row],[RUBRO]],Tabla6[[RUBRO]:[Respon Plan]],3,0)</f>
        <v>DIRECCIÓN DE GESTIÓN HUMANA</v>
      </c>
      <c r="G14" s="3" t="str">
        <f>VLOOKUP(Tabla3[[#This Row],[RUBRO]],Tabla6[[RUBRO]:[Respon Plan]],4,0)</f>
        <v>Gestión Humana</v>
      </c>
      <c r="H14" s="1" t="s">
        <v>40</v>
      </c>
      <c r="I14" s="1" t="s">
        <v>63</v>
      </c>
      <c r="J14" s="1" t="s">
        <v>64</v>
      </c>
      <c r="K14" s="1" t="s">
        <v>63</v>
      </c>
      <c r="L14" s="1" t="s">
        <v>65</v>
      </c>
      <c r="M14" s="1"/>
      <c r="N14" s="1"/>
      <c r="O14" s="1"/>
      <c r="P14" s="1" t="s">
        <v>31</v>
      </c>
      <c r="Q14" s="1" t="s">
        <v>32</v>
      </c>
      <c r="R14" s="1" t="s">
        <v>33</v>
      </c>
      <c r="S14" s="2" t="s">
        <v>66</v>
      </c>
      <c r="T14" s="4">
        <v>65900000</v>
      </c>
      <c r="U14" s="4">
        <v>0</v>
      </c>
      <c r="V14" s="4">
        <v>0</v>
      </c>
      <c r="W14" s="4">
        <v>65900000</v>
      </c>
      <c r="X14" s="4">
        <v>0</v>
      </c>
      <c r="Y14" s="4">
        <v>65900000</v>
      </c>
      <c r="Z14" s="4">
        <v>0</v>
      </c>
      <c r="AA14" s="4">
        <v>23360000</v>
      </c>
      <c r="AB14" s="4">
        <v>23360000</v>
      </c>
      <c r="AC14" s="4">
        <v>23360000</v>
      </c>
      <c r="AD14" s="10">
        <v>23360000</v>
      </c>
    </row>
    <row r="15" spans="1:30" x14ac:dyDescent="0.25">
      <c r="A15" s="9" t="s">
        <v>60</v>
      </c>
      <c r="B15" s="2" t="s">
        <v>61</v>
      </c>
      <c r="C15" s="3" t="s">
        <v>67</v>
      </c>
      <c r="D15" s="3" t="str">
        <f t="shared" si="1"/>
        <v>A-3-6-3-1</v>
      </c>
      <c r="E15" s="3" t="str">
        <f>VLOOKUP(Tabla3[[#This Row],[RUBRO]],Tabla6[[RUBRO]:[Respon Plan]],2,0)</f>
        <v>FUNCIONAMIENTO</v>
      </c>
      <c r="F15" s="3" t="str">
        <f>VLOOKUP(Tabla3[[#This Row],[RUBRO]],Tabla6[[RUBRO]:[Respon Plan]],3,0)</f>
        <v>DIRECCION ADMINISTRATIVA</v>
      </c>
      <c r="G15" s="3" t="str">
        <f>VLOOKUP(Tabla3[[#This Row],[RUBRO]],Tabla6[[RUBRO]:[Respon Plan]],4,0)</f>
        <v>Administrativa</v>
      </c>
      <c r="H15" s="1" t="s">
        <v>40</v>
      </c>
      <c r="I15" s="1" t="s">
        <v>63</v>
      </c>
      <c r="J15" s="1" t="s">
        <v>68</v>
      </c>
      <c r="K15" s="1" t="s">
        <v>63</v>
      </c>
      <c r="L15" s="1" t="s">
        <v>41</v>
      </c>
      <c r="M15" s="1"/>
      <c r="N15" s="1"/>
      <c r="O15" s="1"/>
      <c r="P15" s="1" t="s">
        <v>31</v>
      </c>
      <c r="Q15" s="1" t="s">
        <v>32</v>
      </c>
      <c r="R15" s="1" t="s">
        <v>33</v>
      </c>
      <c r="S15" s="2" t="s">
        <v>69</v>
      </c>
      <c r="T15" s="4">
        <v>326000000</v>
      </c>
      <c r="U15" s="4">
        <v>0</v>
      </c>
      <c r="V15" s="4">
        <v>19752761</v>
      </c>
      <c r="W15" s="4">
        <v>306247239</v>
      </c>
      <c r="X15" s="4">
        <v>0</v>
      </c>
      <c r="Y15" s="4">
        <v>0</v>
      </c>
      <c r="Z15" s="4">
        <v>306247239</v>
      </c>
      <c r="AA15" s="4">
        <v>0</v>
      </c>
      <c r="AB15" s="4">
        <v>0</v>
      </c>
      <c r="AC15" s="4">
        <v>0</v>
      </c>
      <c r="AD15" s="10">
        <v>0</v>
      </c>
    </row>
    <row r="16" spans="1:30" ht="22.5" x14ac:dyDescent="0.25">
      <c r="A16" s="9" t="s">
        <v>70</v>
      </c>
      <c r="B16" s="2" t="s">
        <v>71</v>
      </c>
      <c r="C16" s="3" t="s">
        <v>67</v>
      </c>
      <c r="D16" s="3" t="str">
        <f t="shared" si="1"/>
        <v>A-3-6-3-1</v>
      </c>
      <c r="E16" s="3" t="str">
        <f>VLOOKUP(Tabla3[[#This Row],[RUBRO]],Tabla6[[RUBRO]:[Respon Plan]],2,0)</f>
        <v>FUNCIONAMIENTO</v>
      </c>
      <c r="F16" s="3" t="str">
        <f>VLOOKUP(Tabla3[[#This Row],[RUBRO]],Tabla6[[RUBRO]:[Respon Plan]],3,0)</f>
        <v>DIRECCION ADMINISTRATIVA</v>
      </c>
      <c r="G16" s="3" t="str">
        <f>VLOOKUP(Tabla3[[#This Row],[RUBRO]],Tabla6[[RUBRO]:[Respon Plan]],4,0)</f>
        <v>Administrativa</v>
      </c>
      <c r="H16" s="1" t="s">
        <v>40</v>
      </c>
      <c r="I16" s="1" t="s">
        <v>63</v>
      </c>
      <c r="J16" s="1" t="s">
        <v>68</v>
      </c>
      <c r="K16" s="1" t="s">
        <v>63</v>
      </c>
      <c r="L16" s="1" t="s">
        <v>41</v>
      </c>
      <c r="M16" s="1"/>
      <c r="N16" s="1"/>
      <c r="O16" s="1"/>
      <c r="P16" s="1" t="s">
        <v>31</v>
      </c>
      <c r="Q16" s="1" t="s">
        <v>32</v>
      </c>
      <c r="R16" s="1" t="s">
        <v>33</v>
      </c>
      <c r="S16" s="2" t="s">
        <v>69</v>
      </c>
      <c r="T16" s="4">
        <v>0</v>
      </c>
      <c r="U16" s="4">
        <v>1792078</v>
      </c>
      <c r="V16" s="4">
        <v>0</v>
      </c>
      <c r="W16" s="4">
        <v>1792078</v>
      </c>
      <c r="X16" s="4">
        <v>0</v>
      </c>
      <c r="Y16" s="4">
        <v>1784938</v>
      </c>
      <c r="Z16" s="4">
        <v>7140</v>
      </c>
      <c r="AA16" s="4">
        <v>1784938</v>
      </c>
      <c r="AB16" s="4">
        <v>1784938</v>
      </c>
      <c r="AC16" s="4">
        <v>1784938</v>
      </c>
      <c r="AD16" s="10">
        <v>1784938</v>
      </c>
    </row>
    <row r="17" spans="1:30" ht="22.5" x14ac:dyDescent="0.25">
      <c r="A17" s="9" t="s">
        <v>72</v>
      </c>
      <c r="B17" s="2" t="s">
        <v>73</v>
      </c>
      <c r="C17" s="3" t="s">
        <v>67</v>
      </c>
      <c r="D17" s="3" t="str">
        <f t="shared" si="1"/>
        <v>A-3-6-3-1</v>
      </c>
      <c r="E17" s="3" t="str">
        <f>VLOOKUP(Tabla3[[#This Row],[RUBRO]],Tabla6[[RUBRO]:[Respon Plan]],2,0)</f>
        <v>FUNCIONAMIENTO</v>
      </c>
      <c r="F17" s="3" t="str">
        <f>VLOOKUP(Tabla3[[#This Row],[RUBRO]],Tabla6[[RUBRO]:[Respon Plan]],3,0)</f>
        <v>DIRECCION ADMINISTRATIVA</v>
      </c>
      <c r="G17" s="3" t="str">
        <f>VLOOKUP(Tabla3[[#This Row],[RUBRO]],Tabla6[[RUBRO]:[Respon Plan]],4,0)</f>
        <v>Administrativa</v>
      </c>
      <c r="H17" s="1" t="s">
        <v>40</v>
      </c>
      <c r="I17" s="1" t="s">
        <v>63</v>
      </c>
      <c r="J17" s="1" t="s">
        <v>68</v>
      </c>
      <c r="K17" s="1" t="s">
        <v>63</v>
      </c>
      <c r="L17" s="1" t="s">
        <v>41</v>
      </c>
      <c r="M17" s="1"/>
      <c r="N17" s="1"/>
      <c r="O17" s="1"/>
      <c r="P17" s="1" t="s">
        <v>31</v>
      </c>
      <c r="Q17" s="1" t="s">
        <v>32</v>
      </c>
      <c r="R17" s="1" t="s">
        <v>33</v>
      </c>
      <c r="S17" s="2" t="s">
        <v>69</v>
      </c>
      <c r="T17" s="4">
        <v>0</v>
      </c>
      <c r="U17" s="4">
        <v>17730111</v>
      </c>
      <c r="V17" s="4">
        <v>0</v>
      </c>
      <c r="W17" s="4">
        <v>17730111</v>
      </c>
      <c r="X17" s="4">
        <v>0</v>
      </c>
      <c r="Y17" s="4">
        <v>17659473</v>
      </c>
      <c r="Z17" s="4">
        <v>70638</v>
      </c>
      <c r="AA17" s="4">
        <v>17659473</v>
      </c>
      <c r="AB17" s="4">
        <v>17659473</v>
      </c>
      <c r="AC17" s="4">
        <v>17659473</v>
      </c>
      <c r="AD17" s="10">
        <v>17659473</v>
      </c>
    </row>
    <row r="18" spans="1:30" ht="22.5" x14ac:dyDescent="0.25">
      <c r="A18" s="9" t="s">
        <v>74</v>
      </c>
      <c r="B18" s="2" t="s">
        <v>75</v>
      </c>
      <c r="C18" s="3" t="s">
        <v>67</v>
      </c>
      <c r="D18" s="3" t="str">
        <f t="shared" si="1"/>
        <v>A-3-6-3-1</v>
      </c>
      <c r="E18" s="3" t="str">
        <f>VLOOKUP(Tabla3[[#This Row],[RUBRO]],Tabla6[[RUBRO]:[Respon Plan]],2,0)</f>
        <v>FUNCIONAMIENTO</v>
      </c>
      <c r="F18" s="3" t="str">
        <f>VLOOKUP(Tabla3[[#This Row],[RUBRO]],Tabla6[[RUBRO]:[Respon Plan]],3,0)</f>
        <v>DIRECCION ADMINISTRATIVA</v>
      </c>
      <c r="G18" s="3" t="str">
        <f>VLOOKUP(Tabla3[[#This Row],[RUBRO]],Tabla6[[RUBRO]:[Respon Plan]],4,0)</f>
        <v>Administrativa</v>
      </c>
      <c r="H18" s="1" t="s">
        <v>40</v>
      </c>
      <c r="I18" s="1" t="s">
        <v>63</v>
      </c>
      <c r="J18" s="1" t="s">
        <v>68</v>
      </c>
      <c r="K18" s="1" t="s">
        <v>63</v>
      </c>
      <c r="L18" s="1" t="s">
        <v>41</v>
      </c>
      <c r="M18" s="1"/>
      <c r="N18" s="1"/>
      <c r="O18" s="1"/>
      <c r="P18" s="1" t="s">
        <v>31</v>
      </c>
      <c r="Q18" s="1" t="s">
        <v>32</v>
      </c>
      <c r="R18" s="1" t="s">
        <v>33</v>
      </c>
      <c r="S18" s="2" t="s">
        <v>69</v>
      </c>
      <c r="T18" s="4">
        <v>0</v>
      </c>
      <c r="U18" s="4">
        <v>230572</v>
      </c>
      <c r="V18" s="4">
        <v>0</v>
      </c>
      <c r="W18" s="4">
        <v>230572</v>
      </c>
      <c r="X18" s="4">
        <v>0</v>
      </c>
      <c r="Y18" s="4">
        <v>230572</v>
      </c>
      <c r="Z18" s="4">
        <v>0</v>
      </c>
      <c r="AA18" s="4">
        <v>0</v>
      </c>
      <c r="AB18" s="4">
        <v>0</v>
      </c>
      <c r="AC18" s="4">
        <v>0</v>
      </c>
      <c r="AD18" s="10">
        <v>0</v>
      </c>
    </row>
    <row r="19" spans="1:30" ht="22.5" x14ac:dyDescent="0.25">
      <c r="A19" s="9" t="s">
        <v>60</v>
      </c>
      <c r="B19" s="2" t="s">
        <v>61</v>
      </c>
      <c r="C19" s="3" t="s">
        <v>76</v>
      </c>
      <c r="D19" s="3" t="str">
        <f t="shared" si="1"/>
        <v>A-3-2-1-1</v>
      </c>
      <c r="E19" s="3" t="str">
        <f>VLOOKUP(Tabla3[[#This Row],[RUBRO]],Tabla6[[RUBRO]:[Respon Plan]],2,0)</f>
        <v>FUNCIONAMIENTO</v>
      </c>
      <c r="F19" s="3" t="str">
        <f>VLOOKUP(Tabla3[[#This Row],[RUBRO]],Tabla6[[RUBRO]:[Respon Plan]],3,0)</f>
        <v>DIRECCION FINANCIERA</v>
      </c>
      <c r="G19" s="3" t="str">
        <f>VLOOKUP(Tabla3[[#This Row],[RUBRO]],Tabla6[[RUBRO]:[Respon Plan]],4,0)</f>
        <v>Dirección Financiera</v>
      </c>
      <c r="H19" s="1" t="s">
        <v>40</v>
      </c>
      <c r="I19" s="1" t="s">
        <v>63</v>
      </c>
      <c r="J19" s="1" t="s">
        <v>77</v>
      </c>
      <c r="K19" s="1" t="s">
        <v>41</v>
      </c>
      <c r="L19" s="1" t="s">
        <v>41</v>
      </c>
      <c r="M19" s="1"/>
      <c r="N19" s="1"/>
      <c r="O19" s="1"/>
      <c r="P19" s="1" t="s">
        <v>31</v>
      </c>
      <c r="Q19" s="1" t="s">
        <v>32</v>
      </c>
      <c r="R19" s="1" t="s">
        <v>33</v>
      </c>
      <c r="S19" s="2" t="s">
        <v>78</v>
      </c>
      <c r="T19" s="4">
        <v>6912000000</v>
      </c>
      <c r="U19" s="4">
        <v>0</v>
      </c>
      <c r="V19" s="4">
        <v>0</v>
      </c>
      <c r="W19" s="4">
        <v>6912000000</v>
      </c>
      <c r="X19" s="4">
        <v>0</v>
      </c>
      <c r="Y19" s="4">
        <v>0</v>
      </c>
      <c r="Z19" s="4">
        <v>6912000000</v>
      </c>
      <c r="AA19" s="4">
        <v>0</v>
      </c>
      <c r="AB19" s="4">
        <v>0</v>
      </c>
      <c r="AC19" s="4">
        <v>0</v>
      </c>
      <c r="AD19" s="10">
        <v>0</v>
      </c>
    </row>
    <row r="20" spans="1:30" ht="22.5" x14ac:dyDescent="0.25">
      <c r="A20" s="9" t="s">
        <v>60</v>
      </c>
      <c r="B20" s="2" t="s">
        <v>61</v>
      </c>
      <c r="C20" s="3" t="s">
        <v>79</v>
      </c>
      <c r="D20" s="3" t="str">
        <f t="shared" si="1"/>
        <v>A-4-2-1-8</v>
      </c>
      <c r="E20" s="3" t="str">
        <f>VLOOKUP(Tabla3[[#This Row],[RUBRO]],Tabla6[[RUBRO]:[Respon Plan]],2,0)</f>
        <v>FUNCIONAMIENTO</v>
      </c>
      <c r="F20" s="3" t="str">
        <f>VLOOKUP(Tabla3[[#This Row],[RUBRO]],Tabla6[[RUBRO]:[Respon Plan]],3,0)</f>
        <v>DIRECCIÓN DE GESTIÓN HUMANA</v>
      </c>
      <c r="G20" s="3" t="str">
        <f>VLOOKUP(Tabla3[[#This Row],[RUBRO]],Tabla6[[RUBRO]:[Respon Plan]],4,0)</f>
        <v>Gestión Humana</v>
      </c>
      <c r="H20" s="1" t="s">
        <v>40</v>
      </c>
      <c r="I20" s="1" t="s">
        <v>80</v>
      </c>
      <c r="J20" s="1" t="s">
        <v>77</v>
      </c>
      <c r="K20" s="1" t="s">
        <v>41</v>
      </c>
      <c r="L20" s="1" t="s">
        <v>81</v>
      </c>
      <c r="M20" s="1"/>
      <c r="N20" s="1"/>
      <c r="O20" s="1"/>
      <c r="P20" s="1" t="s">
        <v>31</v>
      </c>
      <c r="Q20" s="1" t="s">
        <v>32</v>
      </c>
      <c r="R20" s="1" t="s">
        <v>33</v>
      </c>
      <c r="S20" s="2" t="s">
        <v>82</v>
      </c>
      <c r="T20" s="4">
        <v>287460000</v>
      </c>
      <c r="U20" s="4">
        <v>0</v>
      </c>
      <c r="V20" s="4">
        <v>0</v>
      </c>
      <c r="W20" s="4">
        <v>287460000</v>
      </c>
      <c r="X20" s="4">
        <v>0</v>
      </c>
      <c r="Y20" s="4">
        <v>0</v>
      </c>
      <c r="Z20" s="4">
        <v>287460000</v>
      </c>
      <c r="AA20" s="4">
        <v>0</v>
      </c>
      <c r="AB20" s="4">
        <v>0</v>
      </c>
      <c r="AC20" s="4">
        <v>0</v>
      </c>
      <c r="AD20" s="10">
        <v>0</v>
      </c>
    </row>
    <row r="21" spans="1:30" ht="22.5" x14ac:dyDescent="0.25">
      <c r="A21" s="9" t="s">
        <v>60</v>
      </c>
      <c r="B21" s="2" t="s">
        <v>61</v>
      </c>
      <c r="C21" s="3" t="s">
        <v>83</v>
      </c>
      <c r="D21" s="3" t="str">
        <f t="shared" si="1"/>
        <v>A-1-0-1-1</v>
      </c>
      <c r="E21" s="3" t="str">
        <f>VLOOKUP(Tabla3[[#This Row],[RUBRO]],Tabla6[[RUBRO]:[Respon Plan]],2,0)</f>
        <v>FUNCIONAMIENTO</v>
      </c>
      <c r="F21" s="3" t="str">
        <f>VLOOKUP(Tabla3[[#This Row],[RUBRO]],Tabla6[[RUBRO]:[Respon Plan]],3,0)</f>
        <v>DIRECCIÓN DE GESTIÓN HUMANA</v>
      </c>
      <c r="G21" s="3" t="str">
        <f>VLOOKUP(Tabla3[[#This Row],[RUBRO]],Tabla6[[RUBRO]:[Respon Plan]],4,0)</f>
        <v>Gestión Humana</v>
      </c>
      <c r="H21" s="1" t="s">
        <v>40</v>
      </c>
      <c r="I21" s="1" t="s">
        <v>41</v>
      </c>
      <c r="J21" s="1" t="s">
        <v>42</v>
      </c>
      <c r="K21" s="1" t="s">
        <v>41</v>
      </c>
      <c r="L21" s="1" t="s">
        <v>41</v>
      </c>
      <c r="M21" s="1" t="s">
        <v>41</v>
      </c>
      <c r="N21" s="1"/>
      <c r="O21" s="1"/>
      <c r="P21" s="1" t="s">
        <v>31</v>
      </c>
      <c r="Q21" s="1" t="s">
        <v>32</v>
      </c>
      <c r="R21" s="1" t="s">
        <v>33</v>
      </c>
      <c r="S21" s="2" t="s">
        <v>84</v>
      </c>
      <c r="T21" s="4">
        <v>148148402544</v>
      </c>
      <c r="U21" s="4">
        <v>0</v>
      </c>
      <c r="V21" s="4">
        <v>0</v>
      </c>
      <c r="W21" s="4">
        <v>148148402544</v>
      </c>
      <c r="X21" s="4">
        <v>0</v>
      </c>
      <c r="Y21" s="4">
        <v>148148402544</v>
      </c>
      <c r="Z21" s="4">
        <v>0</v>
      </c>
      <c r="AA21" s="4">
        <v>37684545231</v>
      </c>
      <c r="AB21" s="4">
        <v>37674038658</v>
      </c>
      <c r="AC21" s="4">
        <v>37674038658</v>
      </c>
      <c r="AD21" s="10">
        <v>37674038658</v>
      </c>
    </row>
    <row r="22" spans="1:30" ht="22.5" x14ac:dyDescent="0.25">
      <c r="A22" s="9" t="s">
        <v>60</v>
      </c>
      <c r="B22" s="2" t="s">
        <v>61</v>
      </c>
      <c r="C22" s="3" t="s">
        <v>85</v>
      </c>
      <c r="D22" s="3" t="str">
        <f t="shared" si="1"/>
        <v>A-1-0-1-1</v>
      </c>
      <c r="E22" s="3" t="str">
        <f>VLOOKUP(Tabla3[[#This Row],[RUBRO]],Tabla6[[RUBRO]:[Respon Plan]],2,0)</f>
        <v>FUNCIONAMIENTO</v>
      </c>
      <c r="F22" s="3" t="str">
        <f>VLOOKUP(Tabla3[[#This Row],[RUBRO]],Tabla6[[RUBRO]:[Respon Plan]],3,0)</f>
        <v>DIRECCIÓN DE GESTIÓN HUMANA</v>
      </c>
      <c r="G22" s="3" t="str">
        <f>VLOOKUP(Tabla3[[#This Row],[RUBRO]],Tabla6[[RUBRO]:[Respon Plan]],4,0)</f>
        <v>Gestión Humana</v>
      </c>
      <c r="H22" s="1" t="s">
        <v>40</v>
      </c>
      <c r="I22" s="1" t="s">
        <v>41</v>
      </c>
      <c r="J22" s="1" t="s">
        <v>42</v>
      </c>
      <c r="K22" s="1" t="s">
        <v>41</v>
      </c>
      <c r="L22" s="1" t="s">
        <v>41</v>
      </c>
      <c r="M22" s="1" t="s">
        <v>77</v>
      </c>
      <c r="N22" s="1"/>
      <c r="O22" s="1"/>
      <c r="P22" s="1" t="s">
        <v>31</v>
      </c>
      <c r="Q22" s="1" t="s">
        <v>32</v>
      </c>
      <c r="R22" s="1" t="s">
        <v>33</v>
      </c>
      <c r="S22" s="2" t="s">
        <v>86</v>
      </c>
      <c r="T22" s="4">
        <v>11500000000</v>
      </c>
      <c r="U22" s="4">
        <v>0</v>
      </c>
      <c r="V22" s="4">
        <v>0</v>
      </c>
      <c r="W22" s="4">
        <v>11500000000</v>
      </c>
      <c r="X22" s="4">
        <v>0</v>
      </c>
      <c r="Y22" s="4">
        <v>11500000000</v>
      </c>
      <c r="Z22" s="4">
        <v>0</v>
      </c>
      <c r="AA22" s="4">
        <v>1107642443</v>
      </c>
      <c r="AB22" s="4">
        <v>1105787157</v>
      </c>
      <c r="AC22" s="4">
        <v>1105787157</v>
      </c>
      <c r="AD22" s="10">
        <v>1105787157</v>
      </c>
    </row>
    <row r="23" spans="1:30" ht="22.5" x14ac:dyDescent="0.25">
      <c r="A23" s="9" t="s">
        <v>60</v>
      </c>
      <c r="B23" s="2" t="s">
        <v>61</v>
      </c>
      <c r="C23" s="3" t="s">
        <v>87</v>
      </c>
      <c r="D23" s="3" t="str">
        <f t="shared" si="1"/>
        <v>A-1-0-1-1</v>
      </c>
      <c r="E23" s="3" t="str">
        <f>VLOOKUP(Tabla3[[#This Row],[RUBRO]],Tabla6[[RUBRO]:[Respon Plan]],2,0)</f>
        <v>FUNCIONAMIENTO</v>
      </c>
      <c r="F23" s="3" t="str">
        <f>VLOOKUP(Tabla3[[#This Row],[RUBRO]],Tabla6[[RUBRO]:[Respon Plan]],3,0)</f>
        <v>DIRECCIÓN DE GESTIÓN HUMANA</v>
      </c>
      <c r="G23" s="3" t="str">
        <f>VLOOKUP(Tabla3[[#This Row],[RUBRO]],Tabla6[[RUBRO]:[Respon Plan]],4,0)</f>
        <v>Gestión Humana</v>
      </c>
      <c r="H23" s="1" t="s">
        <v>40</v>
      </c>
      <c r="I23" s="1" t="s">
        <v>41</v>
      </c>
      <c r="J23" s="1" t="s">
        <v>42</v>
      </c>
      <c r="K23" s="1" t="s">
        <v>41</v>
      </c>
      <c r="L23" s="1" t="s">
        <v>41</v>
      </c>
      <c r="M23" s="1" t="s">
        <v>80</v>
      </c>
      <c r="N23" s="1"/>
      <c r="O23" s="1"/>
      <c r="P23" s="1" t="s">
        <v>31</v>
      </c>
      <c r="Q23" s="1" t="s">
        <v>32</v>
      </c>
      <c r="R23" s="1" t="s">
        <v>33</v>
      </c>
      <c r="S23" s="2" t="s">
        <v>88</v>
      </c>
      <c r="T23" s="4">
        <v>2200000000</v>
      </c>
      <c r="U23" s="4">
        <v>0</v>
      </c>
      <c r="V23" s="4">
        <v>0</v>
      </c>
      <c r="W23" s="4">
        <v>2200000000</v>
      </c>
      <c r="X23" s="4">
        <v>0</v>
      </c>
      <c r="Y23" s="4">
        <v>2200000000</v>
      </c>
      <c r="Z23" s="4">
        <v>0</v>
      </c>
      <c r="AA23" s="4">
        <v>515822146</v>
      </c>
      <c r="AB23" s="4">
        <v>515138079</v>
      </c>
      <c r="AC23" s="4">
        <v>515138079</v>
      </c>
      <c r="AD23" s="10">
        <v>515138079</v>
      </c>
    </row>
    <row r="24" spans="1:30" ht="22.5" x14ac:dyDescent="0.25">
      <c r="A24" s="9" t="s">
        <v>60</v>
      </c>
      <c r="B24" s="2" t="s">
        <v>61</v>
      </c>
      <c r="C24" s="3" t="s">
        <v>89</v>
      </c>
      <c r="D24" s="3" t="str">
        <f t="shared" si="1"/>
        <v>A-1-0-1-4</v>
      </c>
      <c r="E24" s="3" t="str">
        <f>VLOOKUP(Tabla3[[#This Row],[RUBRO]],Tabla6[[RUBRO]:[Respon Plan]],2,0)</f>
        <v>FUNCIONAMIENTO</v>
      </c>
      <c r="F24" s="3" t="str">
        <f>VLOOKUP(Tabla3[[#This Row],[RUBRO]],Tabla6[[RUBRO]:[Respon Plan]],3,0)</f>
        <v>DIRECCIÓN DE GESTIÓN HUMANA</v>
      </c>
      <c r="G24" s="3" t="str">
        <f>VLOOKUP(Tabla3[[#This Row],[RUBRO]],Tabla6[[RUBRO]:[Respon Plan]],4,0)</f>
        <v>Gestión Humana</v>
      </c>
      <c r="H24" s="1" t="s">
        <v>40</v>
      </c>
      <c r="I24" s="1" t="s">
        <v>41</v>
      </c>
      <c r="J24" s="1" t="s">
        <v>42</v>
      </c>
      <c r="K24" s="1" t="s">
        <v>41</v>
      </c>
      <c r="L24" s="1" t="s">
        <v>80</v>
      </c>
      <c r="M24" s="1" t="s">
        <v>41</v>
      </c>
      <c r="N24" s="1"/>
      <c r="O24" s="1"/>
      <c r="P24" s="1" t="s">
        <v>31</v>
      </c>
      <c r="Q24" s="1" t="s">
        <v>32</v>
      </c>
      <c r="R24" s="1" t="s">
        <v>33</v>
      </c>
      <c r="S24" s="2" t="s">
        <v>90</v>
      </c>
      <c r="T24" s="4">
        <v>30000000</v>
      </c>
      <c r="U24" s="4">
        <v>715000000</v>
      </c>
      <c r="V24" s="4">
        <v>0</v>
      </c>
      <c r="W24" s="4">
        <v>745000000</v>
      </c>
      <c r="X24" s="4">
        <v>0</v>
      </c>
      <c r="Y24" s="4">
        <v>745000000</v>
      </c>
      <c r="Z24" s="4">
        <v>0</v>
      </c>
      <c r="AA24" s="4">
        <v>4848556</v>
      </c>
      <c r="AB24" s="4">
        <v>4841772</v>
      </c>
      <c r="AC24" s="4">
        <v>4841772</v>
      </c>
      <c r="AD24" s="10">
        <v>4841772</v>
      </c>
    </row>
    <row r="25" spans="1:30" ht="22.5" x14ac:dyDescent="0.25">
      <c r="A25" s="9" t="s">
        <v>60</v>
      </c>
      <c r="B25" s="2" t="s">
        <v>61</v>
      </c>
      <c r="C25" s="3" t="s">
        <v>91</v>
      </c>
      <c r="D25" s="3" t="str">
        <f t="shared" si="1"/>
        <v>A-1-0-1-4</v>
      </c>
      <c r="E25" s="3" t="str">
        <f>VLOOKUP(Tabla3[[#This Row],[RUBRO]],Tabla6[[RUBRO]:[Respon Plan]],2,0)</f>
        <v>FUNCIONAMIENTO</v>
      </c>
      <c r="F25" s="3" t="str">
        <f>VLOOKUP(Tabla3[[#This Row],[RUBRO]],Tabla6[[RUBRO]:[Respon Plan]],3,0)</f>
        <v>DIRECCIÓN DE GESTIÓN HUMANA</v>
      </c>
      <c r="G25" s="3" t="str">
        <f>VLOOKUP(Tabla3[[#This Row],[RUBRO]],Tabla6[[RUBRO]:[Respon Plan]],4,0)</f>
        <v>Gestión Humana</v>
      </c>
      <c r="H25" s="1" t="s">
        <v>40</v>
      </c>
      <c r="I25" s="1" t="s">
        <v>41</v>
      </c>
      <c r="J25" s="1" t="s">
        <v>42</v>
      </c>
      <c r="K25" s="1" t="s">
        <v>41</v>
      </c>
      <c r="L25" s="1" t="s">
        <v>80</v>
      </c>
      <c r="M25" s="1" t="s">
        <v>77</v>
      </c>
      <c r="N25" s="1"/>
      <c r="O25" s="1"/>
      <c r="P25" s="1" t="s">
        <v>31</v>
      </c>
      <c r="Q25" s="1" t="s">
        <v>32</v>
      </c>
      <c r="R25" s="1" t="s">
        <v>33</v>
      </c>
      <c r="S25" s="2" t="s">
        <v>92</v>
      </c>
      <c r="T25" s="4">
        <v>2881308081</v>
      </c>
      <c r="U25" s="4">
        <v>0</v>
      </c>
      <c r="V25" s="4">
        <v>715000000</v>
      </c>
      <c r="W25" s="4">
        <v>2166308081</v>
      </c>
      <c r="X25" s="4">
        <v>0</v>
      </c>
      <c r="Y25" s="4">
        <v>2166308081</v>
      </c>
      <c r="Z25" s="4">
        <v>0</v>
      </c>
      <c r="AA25" s="4">
        <v>466943707</v>
      </c>
      <c r="AB25" s="4">
        <v>466295600</v>
      </c>
      <c r="AC25" s="4">
        <v>466295600</v>
      </c>
      <c r="AD25" s="10">
        <v>466295600</v>
      </c>
    </row>
    <row r="26" spans="1:30" ht="22.5" x14ac:dyDescent="0.25">
      <c r="A26" s="9" t="s">
        <v>60</v>
      </c>
      <c r="B26" s="2" t="s">
        <v>61</v>
      </c>
      <c r="C26" s="3" t="s">
        <v>93</v>
      </c>
      <c r="D26" s="3" t="str">
        <f t="shared" si="1"/>
        <v>A-1-0-1-5</v>
      </c>
      <c r="E26" s="3" t="str">
        <f>VLOOKUP(Tabla3[[#This Row],[RUBRO]],Tabla6[[RUBRO]:[Respon Plan]],2,0)</f>
        <v>FUNCIONAMIENTO</v>
      </c>
      <c r="F26" s="3" t="str">
        <f>VLOOKUP(Tabla3[[#This Row],[RUBRO]],Tabla6[[RUBRO]:[Respon Plan]],3,0)</f>
        <v>DIRECCIÓN DE GESTIÓN HUMANA</v>
      </c>
      <c r="G26" s="3" t="str">
        <f>VLOOKUP(Tabla3[[#This Row],[RUBRO]],Tabla6[[RUBRO]:[Respon Plan]],4,0)</f>
        <v>Gestión Humana</v>
      </c>
      <c r="H26" s="1" t="s">
        <v>40</v>
      </c>
      <c r="I26" s="1" t="s">
        <v>41</v>
      </c>
      <c r="J26" s="1" t="s">
        <v>42</v>
      </c>
      <c r="K26" s="1" t="s">
        <v>41</v>
      </c>
      <c r="L26" s="1" t="s">
        <v>64</v>
      </c>
      <c r="M26" s="1" t="s">
        <v>77</v>
      </c>
      <c r="N26" s="1"/>
      <c r="O26" s="1"/>
      <c r="P26" s="1" t="s">
        <v>31</v>
      </c>
      <c r="Q26" s="1" t="s">
        <v>32</v>
      </c>
      <c r="R26" s="1" t="s">
        <v>33</v>
      </c>
      <c r="S26" s="2" t="s">
        <v>94</v>
      </c>
      <c r="T26" s="4">
        <v>4900000000</v>
      </c>
      <c r="U26" s="4">
        <v>0</v>
      </c>
      <c r="V26" s="4">
        <v>0</v>
      </c>
      <c r="W26" s="4">
        <v>4900000000</v>
      </c>
      <c r="X26" s="4">
        <v>0</v>
      </c>
      <c r="Y26" s="4">
        <v>4900000000</v>
      </c>
      <c r="Z26" s="4">
        <v>0</v>
      </c>
      <c r="AA26" s="4">
        <v>1413118956</v>
      </c>
      <c r="AB26" s="4">
        <v>1411838304</v>
      </c>
      <c r="AC26" s="4">
        <v>1411838304</v>
      </c>
      <c r="AD26" s="10">
        <v>1411838304</v>
      </c>
    </row>
    <row r="27" spans="1:30" ht="22.5" x14ac:dyDescent="0.25">
      <c r="A27" s="9" t="s">
        <v>60</v>
      </c>
      <c r="B27" s="2" t="s">
        <v>61</v>
      </c>
      <c r="C27" s="3" t="s">
        <v>95</v>
      </c>
      <c r="D27" s="3" t="str">
        <f t="shared" si="1"/>
        <v>A-1-0-1-5</v>
      </c>
      <c r="E27" s="3" t="str">
        <f>VLOOKUP(Tabla3[[#This Row],[RUBRO]],Tabla6[[RUBRO]:[Respon Plan]],2,0)</f>
        <v>FUNCIONAMIENTO</v>
      </c>
      <c r="F27" s="3" t="str">
        <f>VLOOKUP(Tabla3[[#This Row],[RUBRO]],Tabla6[[RUBRO]:[Respon Plan]],3,0)</f>
        <v>DIRECCIÓN DE GESTIÓN HUMANA</v>
      </c>
      <c r="G27" s="3" t="str">
        <f>VLOOKUP(Tabla3[[#This Row],[RUBRO]],Tabla6[[RUBRO]:[Respon Plan]],4,0)</f>
        <v>Gestión Humana</v>
      </c>
      <c r="H27" s="1" t="s">
        <v>40</v>
      </c>
      <c r="I27" s="1" t="s">
        <v>41</v>
      </c>
      <c r="J27" s="1" t="s">
        <v>42</v>
      </c>
      <c r="K27" s="1" t="s">
        <v>41</v>
      </c>
      <c r="L27" s="1" t="s">
        <v>64</v>
      </c>
      <c r="M27" s="1" t="s">
        <v>64</v>
      </c>
      <c r="N27" s="1"/>
      <c r="O27" s="1"/>
      <c r="P27" s="1" t="s">
        <v>31</v>
      </c>
      <c r="Q27" s="1" t="s">
        <v>32</v>
      </c>
      <c r="R27" s="1" t="s">
        <v>33</v>
      </c>
      <c r="S27" s="2" t="s">
        <v>96</v>
      </c>
      <c r="T27" s="4">
        <v>920000000</v>
      </c>
      <c r="U27" s="4">
        <v>0</v>
      </c>
      <c r="V27" s="4">
        <v>0</v>
      </c>
      <c r="W27" s="4">
        <v>920000000</v>
      </c>
      <c r="X27" s="4">
        <v>0</v>
      </c>
      <c r="Y27" s="4">
        <v>920000000</v>
      </c>
      <c r="Z27" s="4">
        <v>0</v>
      </c>
      <c r="AA27" s="4">
        <v>94208033</v>
      </c>
      <c r="AB27" s="4">
        <v>94057952</v>
      </c>
      <c r="AC27" s="4">
        <v>94057952</v>
      </c>
      <c r="AD27" s="10">
        <v>94057952</v>
      </c>
    </row>
    <row r="28" spans="1:30" ht="22.5" x14ac:dyDescent="0.25">
      <c r="A28" s="9" t="s">
        <v>60</v>
      </c>
      <c r="B28" s="2" t="s">
        <v>61</v>
      </c>
      <c r="C28" s="3" t="s">
        <v>97</v>
      </c>
      <c r="D28" s="3" t="str">
        <f t="shared" si="1"/>
        <v>A-1-0-1-5</v>
      </c>
      <c r="E28" s="3" t="str">
        <f>VLOOKUP(Tabla3[[#This Row],[RUBRO]],Tabla6[[RUBRO]:[Respon Plan]],2,0)</f>
        <v>FUNCIONAMIENTO</v>
      </c>
      <c r="F28" s="3" t="str">
        <f>VLOOKUP(Tabla3[[#This Row],[RUBRO]],Tabla6[[RUBRO]:[Respon Plan]],3,0)</f>
        <v>DIRECCIÓN DE GESTIÓN HUMANA</v>
      </c>
      <c r="G28" s="3" t="str">
        <f>VLOOKUP(Tabla3[[#This Row],[RUBRO]],Tabla6[[RUBRO]:[Respon Plan]],4,0)</f>
        <v>Gestión Humana</v>
      </c>
      <c r="H28" s="1" t="s">
        <v>40</v>
      </c>
      <c r="I28" s="1" t="s">
        <v>41</v>
      </c>
      <c r="J28" s="1" t="s">
        <v>42</v>
      </c>
      <c r="K28" s="1" t="s">
        <v>41</v>
      </c>
      <c r="L28" s="1" t="s">
        <v>64</v>
      </c>
      <c r="M28" s="1" t="s">
        <v>98</v>
      </c>
      <c r="N28" s="1"/>
      <c r="O28" s="1"/>
      <c r="P28" s="1" t="s">
        <v>31</v>
      </c>
      <c r="Q28" s="1" t="s">
        <v>32</v>
      </c>
      <c r="R28" s="1" t="s">
        <v>33</v>
      </c>
      <c r="S28" s="2" t="s">
        <v>99</v>
      </c>
      <c r="T28" s="4">
        <v>650000000</v>
      </c>
      <c r="U28" s="4">
        <v>0</v>
      </c>
      <c r="V28" s="4">
        <v>0</v>
      </c>
      <c r="W28" s="4">
        <v>650000000</v>
      </c>
      <c r="X28" s="4">
        <v>0</v>
      </c>
      <c r="Y28" s="4">
        <v>650000000</v>
      </c>
      <c r="Z28" s="4">
        <v>0</v>
      </c>
      <c r="AA28" s="4">
        <v>146914688</v>
      </c>
      <c r="AB28" s="4">
        <v>146714371</v>
      </c>
      <c r="AC28" s="4">
        <v>146714371</v>
      </c>
      <c r="AD28" s="10">
        <v>146714371</v>
      </c>
    </row>
    <row r="29" spans="1:30" ht="22.5" x14ac:dyDescent="0.25">
      <c r="A29" s="9" t="s">
        <v>60</v>
      </c>
      <c r="B29" s="2" t="s">
        <v>61</v>
      </c>
      <c r="C29" s="3" t="s">
        <v>100</v>
      </c>
      <c r="D29" s="3" t="str">
        <f t="shared" si="1"/>
        <v>A-1-0-1-5</v>
      </c>
      <c r="E29" s="3" t="str">
        <f>VLOOKUP(Tabla3[[#This Row],[RUBRO]],Tabla6[[RUBRO]:[Respon Plan]],2,0)</f>
        <v>FUNCIONAMIENTO</v>
      </c>
      <c r="F29" s="3" t="str">
        <f>VLOOKUP(Tabla3[[#This Row],[RUBRO]],Tabla6[[RUBRO]:[Respon Plan]],3,0)</f>
        <v>DIRECCIÓN DE GESTIÓN HUMANA</v>
      </c>
      <c r="G29" s="3" t="str">
        <f>VLOOKUP(Tabla3[[#This Row],[RUBRO]],Tabla6[[RUBRO]:[Respon Plan]],4,0)</f>
        <v>Gestión Humana</v>
      </c>
      <c r="H29" s="1" t="s">
        <v>40</v>
      </c>
      <c r="I29" s="1" t="s">
        <v>41</v>
      </c>
      <c r="J29" s="1" t="s">
        <v>42</v>
      </c>
      <c r="K29" s="1" t="s">
        <v>41</v>
      </c>
      <c r="L29" s="1" t="s">
        <v>64</v>
      </c>
      <c r="M29" s="1" t="s">
        <v>101</v>
      </c>
      <c r="N29" s="1"/>
      <c r="O29" s="1"/>
      <c r="P29" s="1" t="s">
        <v>31</v>
      </c>
      <c r="Q29" s="1" t="s">
        <v>32</v>
      </c>
      <c r="R29" s="1" t="s">
        <v>33</v>
      </c>
      <c r="S29" s="2" t="s">
        <v>102</v>
      </c>
      <c r="T29" s="4">
        <v>700000000</v>
      </c>
      <c r="U29" s="4">
        <v>0</v>
      </c>
      <c r="V29" s="4">
        <v>0</v>
      </c>
      <c r="W29" s="4">
        <v>700000000</v>
      </c>
      <c r="X29" s="4">
        <v>0</v>
      </c>
      <c r="Y29" s="4">
        <v>700000000</v>
      </c>
      <c r="Z29" s="4">
        <v>0</v>
      </c>
      <c r="AA29" s="4">
        <v>140497450</v>
      </c>
      <c r="AB29" s="4">
        <v>140305096</v>
      </c>
      <c r="AC29" s="4">
        <v>140305096</v>
      </c>
      <c r="AD29" s="10">
        <v>140305096</v>
      </c>
    </row>
    <row r="30" spans="1:30" ht="22.5" x14ac:dyDescent="0.25">
      <c r="A30" s="9" t="s">
        <v>60</v>
      </c>
      <c r="B30" s="2" t="s">
        <v>61</v>
      </c>
      <c r="C30" s="3" t="s">
        <v>103</v>
      </c>
      <c r="D30" s="3" t="str">
        <f t="shared" si="1"/>
        <v>A-1-0-1-5</v>
      </c>
      <c r="E30" s="3" t="str">
        <f>VLOOKUP(Tabla3[[#This Row],[RUBRO]],Tabla6[[RUBRO]:[Respon Plan]],2,0)</f>
        <v>FUNCIONAMIENTO</v>
      </c>
      <c r="F30" s="3" t="str">
        <f>VLOOKUP(Tabla3[[#This Row],[RUBRO]],Tabla6[[RUBRO]:[Respon Plan]],3,0)</f>
        <v>DIRECCIÓN DE GESTIÓN HUMANA</v>
      </c>
      <c r="G30" s="3" t="str">
        <f>VLOOKUP(Tabla3[[#This Row],[RUBRO]],Tabla6[[RUBRO]:[Respon Plan]],4,0)</f>
        <v>Gestión Humana</v>
      </c>
      <c r="H30" s="1" t="s">
        <v>40</v>
      </c>
      <c r="I30" s="1" t="s">
        <v>41</v>
      </c>
      <c r="J30" s="1" t="s">
        <v>42</v>
      </c>
      <c r="K30" s="1" t="s">
        <v>41</v>
      </c>
      <c r="L30" s="1" t="s">
        <v>64</v>
      </c>
      <c r="M30" s="1" t="s">
        <v>104</v>
      </c>
      <c r="N30" s="1"/>
      <c r="O30" s="1"/>
      <c r="P30" s="1" t="s">
        <v>31</v>
      </c>
      <c r="Q30" s="1" t="s">
        <v>32</v>
      </c>
      <c r="R30" s="1" t="s">
        <v>33</v>
      </c>
      <c r="S30" s="2" t="s">
        <v>105</v>
      </c>
      <c r="T30" s="4">
        <v>8200000000</v>
      </c>
      <c r="U30" s="4">
        <v>0</v>
      </c>
      <c r="V30" s="4">
        <v>0</v>
      </c>
      <c r="W30" s="4">
        <v>8200000000</v>
      </c>
      <c r="X30" s="4">
        <v>0</v>
      </c>
      <c r="Y30" s="4">
        <v>8200000000</v>
      </c>
      <c r="Z30" s="4">
        <v>0</v>
      </c>
      <c r="AA30" s="4">
        <v>852194312</v>
      </c>
      <c r="AB30" s="4">
        <v>850830754</v>
      </c>
      <c r="AC30" s="4">
        <v>850830754</v>
      </c>
      <c r="AD30" s="10">
        <v>850830754</v>
      </c>
    </row>
    <row r="31" spans="1:30" ht="22.5" x14ac:dyDescent="0.25">
      <c r="A31" s="9" t="s">
        <v>60</v>
      </c>
      <c r="B31" s="2" t="s">
        <v>61</v>
      </c>
      <c r="C31" s="3" t="s">
        <v>106</v>
      </c>
      <c r="D31" s="3" t="str">
        <f t="shared" si="1"/>
        <v>A-1-0-1-5</v>
      </c>
      <c r="E31" s="3" t="str">
        <f>VLOOKUP(Tabla3[[#This Row],[RUBRO]],Tabla6[[RUBRO]:[Respon Plan]],2,0)</f>
        <v>FUNCIONAMIENTO</v>
      </c>
      <c r="F31" s="3" t="str">
        <f>VLOOKUP(Tabla3[[#This Row],[RUBRO]],Tabla6[[RUBRO]:[Respon Plan]],3,0)</f>
        <v>DIRECCIÓN DE GESTIÓN HUMANA</v>
      </c>
      <c r="G31" s="3" t="str">
        <f>VLOOKUP(Tabla3[[#This Row],[RUBRO]],Tabla6[[RUBRO]:[Respon Plan]],4,0)</f>
        <v>Gestión Humana</v>
      </c>
      <c r="H31" s="1" t="s">
        <v>40</v>
      </c>
      <c r="I31" s="1" t="s">
        <v>41</v>
      </c>
      <c r="J31" s="1" t="s">
        <v>42</v>
      </c>
      <c r="K31" s="1" t="s">
        <v>41</v>
      </c>
      <c r="L31" s="1" t="s">
        <v>64</v>
      </c>
      <c r="M31" s="1" t="s">
        <v>107</v>
      </c>
      <c r="N31" s="1"/>
      <c r="O31" s="1"/>
      <c r="P31" s="1" t="s">
        <v>31</v>
      </c>
      <c r="Q31" s="1" t="s">
        <v>32</v>
      </c>
      <c r="R31" s="1" t="s">
        <v>33</v>
      </c>
      <c r="S31" s="2" t="s">
        <v>108</v>
      </c>
      <c r="T31" s="4">
        <v>31184990614</v>
      </c>
      <c r="U31" s="4">
        <v>0</v>
      </c>
      <c r="V31" s="4">
        <v>0</v>
      </c>
      <c r="W31" s="4">
        <v>31184990614</v>
      </c>
      <c r="X31" s="4">
        <v>0</v>
      </c>
      <c r="Y31" s="4">
        <v>31184990614</v>
      </c>
      <c r="Z31" s="4">
        <v>0</v>
      </c>
      <c r="AA31" s="4">
        <v>35860361</v>
      </c>
      <c r="AB31" s="4">
        <v>35779424</v>
      </c>
      <c r="AC31" s="4">
        <v>35779424</v>
      </c>
      <c r="AD31" s="10">
        <v>35779424</v>
      </c>
    </row>
    <row r="32" spans="1:30" ht="22.5" x14ac:dyDescent="0.25">
      <c r="A32" s="9" t="s">
        <v>60</v>
      </c>
      <c r="B32" s="2" t="s">
        <v>61</v>
      </c>
      <c r="C32" s="3" t="s">
        <v>109</v>
      </c>
      <c r="D32" s="3" t="str">
        <f t="shared" si="1"/>
        <v>A-1-0-1-5</v>
      </c>
      <c r="E32" s="3" t="str">
        <f>VLOOKUP(Tabla3[[#This Row],[RUBRO]],Tabla6[[RUBRO]:[Respon Plan]],2,0)</f>
        <v>FUNCIONAMIENTO</v>
      </c>
      <c r="F32" s="3" t="str">
        <f>VLOOKUP(Tabla3[[#This Row],[RUBRO]],Tabla6[[RUBRO]:[Respon Plan]],3,0)</f>
        <v>DIRECCIÓN DE GESTIÓN HUMANA</v>
      </c>
      <c r="G32" s="3" t="str">
        <f>VLOOKUP(Tabla3[[#This Row],[RUBRO]],Tabla6[[RUBRO]:[Respon Plan]],4,0)</f>
        <v>Gestión Humana</v>
      </c>
      <c r="H32" s="1" t="s">
        <v>40</v>
      </c>
      <c r="I32" s="1" t="s">
        <v>41</v>
      </c>
      <c r="J32" s="1" t="s">
        <v>42</v>
      </c>
      <c r="K32" s="1" t="s">
        <v>41</v>
      </c>
      <c r="L32" s="1" t="s">
        <v>64</v>
      </c>
      <c r="M32" s="1" t="s">
        <v>110</v>
      </c>
      <c r="N32" s="1"/>
      <c r="O32" s="1"/>
      <c r="P32" s="1" t="s">
        <v>31</v>
      </c>
      <c r="Q32" s="1" t="s">
        <v>32</v>
      </c>
      <c r="R32" s="1" t="s">
        <v>33</v>
      </c>
      <c r="S32" s="2" t="s">
        <v>111</v>
      </c>
      <c r="T32" s="4">
        <v>3100000000</v>
      </c>
      <c r="U32" s="4">
        <v>0</v>
      </c>
      <c r="V32" s="4">
        <v>0</v>
      </c>
      <c r="W32" s="4">
        <v>3100000000</v>
      </c>
      <c r="X32" s="4">
        <v>0</v>
      </c>
      <c r="Y32" s="4">
        <v>3100000000</v>
      </c>
      <c r="Z32" s="4">
        <v>0</v>
      </c>
      <c r="AA32" s="4">
        <v>765643091</v>
      </c>
      <c r="AB32" s="4">
        <v>764636263</v>
      </c>
      <c r="AC32" s="4">
        <v>764636263</v>
      </c>
      <c r="AD32" s="10">
        <v>764636263</v>
      </c>
    </row>
    <row r="33" spans="1:30" ht="22.5" x14ac:dyDescent="0.25">
      <c r="A33" s="9" t="s">
        <v>60</v>
      </c>
      <c r="B33" s="2" t="s">
        <v>61</v>
      </c>
      <c r="C33" s="3" t="s">
        <v>112</v>
      </c>
      <c r="D33" s="3" t="str">
        <f t="shared" si="1"/>
        <v>A-1-0-1-5</v>
      </c>
      <c r="E33" s="3" t="str">
        <f>VLOOKUP(Tabla3[[#This Row],[RUBRO]],Tabla6[[RUBRO]:[Respon Plan]],2,0)</f>
        <v>FUNCIONAMIENTO</v>
      </c>
      <c r="F33" s="3" t="str">
        <f>VLOOKUP(Tabla3[[#This Row],[RUBRO]],Tabla6[[RUBRO]:[Respon Plan]],3,0)</f>
        <v>DIRECCIÓN DE GESTIÓN HUMANA</v>
      </c>
      <c r="G33" s="3" t="str">
        <f>VLOOKUP(Tabla3[[#This Row],[RUBRO]],Tabla6[[RUBRO]:[Respon Plan]],4,0)</f>
        <v>Gestión Humana</v>
      </c>
      <c r="H33" s="1" t="s">
        <v>40</v>
      </c>
      <c r="I33" s="1" t="s">
        <v>41</v>
      </c>
      <c r="J33" s="1" t="s">
        <v>42</v>
      </c>
      <c r="K33" s="1" t="s">
        <v>41</v>
      </c>
      <c r="L33" s="1" t="s">
        <v>64</v>
      </c>
      <c r="M33" s="1" t="s">
        <v>113</v>
      </c>
      <c r="N33" s="1"/>
      <c r="O33" s="1"/>
      <c r="P33" s="1" t="s">
        <v>31</v>
      </c>
      <c r="Q33" s="1" t="s">
        <v>32</v>
      </c>
      <c r="R33" s="1" t="s">
        <v>33</v>
      </c>
      <c r="S33" s="2" t="s">
        <v>114</v>
      </c>
      <c r="T33" s="4">
        <v>65435000</v>
      </c>
      <c r="U33" s="4">
        <v>0</v>
      </c>
      <c r="V33" s="4">
        <v>0</v>
      </c>
      <c r="W33" s="4">
        <v>65435000</v>
      </c>
      <c r="X33" s="4">
        <v>0</v>
      </c>
      <c r="Y33" s="4">
        <v>65435000</v>
      </c>
      <c r="Z33" s="4">
        <v>0</v>
      </c>
      <c r="AA33" s="4">
        <v>0</v>
      </c>
      <c r="AB33" s="4">
        <v>0</v>
      </c>
      <c r="AC33" s="4">
        <v>0</v>
      </c>
      <c r="AD33" s="10">
        <v>0</v>
      </c>
    </row>
    <row r="34" spans="1:30" ht="22.5" x14ac:dyDescent="0.25">
      <c r="A34" s="9" t="s">
        <v>60</v>
      </c>
      <c r="B34" s="2" t="s">
        <v>61</v>
      </c>
      <c r="C34" s="3" t="s">
        <v>115</v>
      </c>
      <c r="D34" s="3" t="str">
        <f t="shared" si="1"/>
        <v>A-1-0-1-9</v>
      </c>
      <c r="E34" s="3" t="str">
        <f>VLOOKUP(Tabla3[[#This Row],[RUBRO]],Tabla6[[RUBRO]:[Respon Plan]],2,0)</f>
        <v>FUNCIONAMIENTO</v>
      </c>
      <c r="F34" s="3" t="str">
        <f>VLOOKUP(Tabla3[[#This Row],[RUBRO]],Tabla6[[RUBRO]:[Respon Plan]],3,0)</f>
        <v>DIRECCIÓN DE GESTIÓN HUMANA</v>
      </c>
      <c r="G34" s="3" t="str">
        <f>VLOOKUP(Tabla3[[#This Row],[RUBRO]],Tabla6[[RUBRO]:[Respon Plan]],4,0)</f>
        <v>Gestión Humana</v>
      </c>
      <c r="H34" s="1" t="s">
        <v>40</v>
      </c>
      <c r="I34" s="1" t="s">
        <v>41</v>
      </c>
      <c r="J34" s="1" t="s">
        <v>42</v>
      </c>
      <c r="K34" s="1" t="s">
        <v>41</v>
      </c>
      <c r="L34" s="1" t="s">
        <v>116</v>
      </c>
      <c r="M34" s="1" t="s">
        <v>41</v>
      </c>
      <c r="N34" s="1"/>
      <c r="O34" s="1"/>
      <c r="P34" s="1" t="s">
        <v>31</v>
      </c>
      <c r="Q34" s="1" t="s">
        <v>32</v>
      </c>
      <c r="R34" s="1" t="s">
        <v>33</v>
      </c>
      <c r="S34" s="2" t="s">
        <v>117</v>
      </c>
      <c r="T34" s="4">
        <v>740000000</v>
      </c>
      <c r="U34" s="4">
        <v>0</v>
      </c>
      <c r="V34" s="4">
        <v>0</v>
      </c>
      <c r="W34" s="4">
        <v>740000000</v>
      </c>
      <c r="X34" s="4">
        <v>0</v>
      </c>
      <c r="Y34" s="4">
        <v>740000000</v>
      </c>
      <c r="Z34" s="4">
        <v>0</v>
      </c>
      <c r="AA34" s="4">
        <v>47927873</v>
      </c>
      <c r="AB34" s="4">
        <v>47818524</v>
      </c>
      <c r="AC34" s="4">
        <v>47818524</v>
      </c>
      <c r="AD34" s="10">
        <v>47818524</v>
      </c>
    </row>
    <row r="35" spans="1:30" ht="22.5" x14ac:dyDescent="0.25">
      <c r="A35" s="9" t="s">
        <v>60</v>
      </c>
      <c r="B35" s="2" t="s">
        <v>61</v>
      </c>
      <c r="C35" s="3" t="s">
        <v>118</v>
      </c>
      <c r="D35" s="3" t="str">
        <f t="shared" si="1"/>
        <v>A-1-0-1-9</v>
      </c>
      <c r="E35" s="3" t="str">
        <f>VLOOKUP(Tabla3[[#This Row],[RUBRO]],Tabla6[[RUBRO]:[Respon Plan]],2,0)</f>
        <v>FUNCIONAMIENTO</v>
      </c>
      <c r="F35" s="3" t="str">
        <f>VLOOKUP(Tabla3[[#This Row],[RUBRO]],Tabla6[[RUBRO]:[Respon Plan]],3,0)</f>
        <v>DIRECCIÓN DE GESTIÓN HUMANA</v>
      </c>
      <c r="G35" s="3" t="str">
        <f>VLOOKUP(Tabla3[[#This Row],[RUBRO]],Tabla6[[RUBRO]:[Respon Plan]],4,0)</f>
        <v>Gestión Humana</v>
      </c>
      <c r="H35" s="1" t="s">
        <v>40</v>
      </c>
      <c r="I35" s="1" t="s">
        <v>41</v>
      </c>
      <c r="J35" s="1" t="s">
        <v>42</v>
      </c>
      <c r="K35" s="1" t="s">
        <v>41</v>
      </c>
      <c r="L35" s="1" t="s">
        <v>116</v>
      </c>
      <c r="M35" s="1" t="s">
        <v>77</v>
      </c>
      <c r="N35" s="1"/>
      <c r="O35" s="1"/>
      <c r="P35" s="1" t="s">
        <v>31</v>
      </c>
      <c r="Q35" s="1" t="s">
        <v>32</v>
      </c>
      <c r="R35" s="1" t="s">
        <v>33</v>
      </c>
      <c r="S35" s="2" t="s">
        <v>119</v>
      </c>
      <c r="T35" s="4">
        <v>247000000</v>
      </c>
      <c r="U35" s="4">
        <v>0</v>
      </c>
      <c r="V35" s="4">
        <v>0</v>
      </c>
      <c r="W35" s="4">
        <v>247000000</v>
      </c>
      <c r="X35" s="4">
        <v>0</v>
      </c>
      <c r="Y35" s="4">
        <v>247000000</v>
      </c>
      <c r="Z35" s="4">
        <v>0</v>
      </c>
      <c r="AA35" s="4">
        <v>18594418</v>
      </c>
      <c r="AB35" s="4">
        <v>18554514</v>
      </c>
      <c r="AC35" s="4">
        <v>18554514</v>
      </c>
      <c r="AD35" s="10">
        <v>18554514</v>
      </c>
    </row>
    <row r="36" spans="1:30" ht="22.5" x14ac:dyDescent="0.25">
      <c r="A36" s="9" t="s">
        <v>60</v>
      </c>
      <c r="B36" s="2" t="s">
        <v>61</v>
      </c>
      <c r="C36" s="3" t="s">
        <v>120</v>
      </c>
      <c r="D36" s="3" t="str">
        <f t="shared" si="1"/>
        <v>A-1-0-1-9</v>
      </c>
      <c r="E36" s="3" t="str">
        <f>VLOOKUP(Tabla3[[#This Row],[RUBRO]],Tabla6[[RUBRO]:[Respon Plan]],2,0)</f>
        <v>FUNCIONAMIENTO</v>
      </c>
      <c r="F36" s="3" t="str">
        <f>VLOOKUP(Tabla3[[#This Row],[RUBRO]],Tabla6[[RUBRO]:[Respon Plan]],3,0)</f>
        <v>DIRECCIÓN DE GESTIÓN HUMANA</v>
      </c>
      <c r="G36" s="3" t="str">
        <f>VLOOKUP(Tabla3[[#This Row],[RUBRO]],Tabla6[[RUBRO]:[Respon Plan]],4,0)</f>
        <v>Gestión Humana</v>
      </c>
      <c r="H36" s="1" t="s">
        <v>40</v>
      </c>
      <c r="I36" s="1" t="s">
        <v>41</v>
      </c>
      <c r="J36" s="1" t="s">
        <v>42</v>
      </c>
      <c r="K36" s="1" t="s">
        <v>41</v>
      </c>
      <c r="L36" s="1" t="s">
        <v>116</v>
      </c>
      <c r="M36" s="1" t="s">
        <v>63</v>
      </c>
      <c r="N36" s="1"/>
      <c r="O36" s="1"/>
      <c r="P36" s="1" t="s">
        <v>31</v>
      </c>
      <c r="Q36" s="1" t="s">
        <v>32</v>
      </c>
      <c r="R36" s="1" t="s">
        <v>33</v>
      </c>
      <c r="S36" s="2" t="s">
        <v>121</v>
      </c>
      <c r="T36" s="4">
        <v>879000000</v>
      </c>
      <c r="U36" s="4">
        <v>0</v>
      </c>
      <c r="V36" s="4">
        <v>0</v>
      </c>
      <c r="W36" s="4">
        <v>879000000</v>
      </c>
      <c r="X36" s="4">
        <v>0</v>
      </c>
      <c r="Y36" s="4">
        <v>879000000</v>
      </c>
      <c r="Z36" s="4">
        <v>0</v>
      </c>
      <c r="AA36" s="4">
        <v>119554369</v>
      </c>
      <c r="AB36" s="4">
        <v>119351984</v>
      </c>
      <c r="AC36" s="4">
        <v>119351984</v>
      </c>
      <c r="AD36" s="10">
        <v>119351984</v>
      </c>
    </row>
    <row r="37" spans="1:30" ht="22.5" x14ac:dyDescent="0.25">
      <c r="A37" s="9" t="s">
        <v>60</v>
      </c>
      <c r="B37" s="2" t="s">
        <v>61</v>
      </c>
      <c r="C37" s="3" t="s">
        <v>122</v>
      </c>
      <c r="D37" s="3" t="str">
        <f>H37&amp;"-"&amp;I37&amp;"-"&amp;J37&amp;"-"&amp;K37</f>
        <v>A-1-0-2</v>
      </c>
      <c r="E37" s="3" t="str">
        <f>VLOOKUP(Tabla3[[#This Row],[RUBRO]],Tabla6[[RUBRO]:[Respon Plan]],2,0)</f>
        <v>FUNCIONAMIENTO</v>
      </c>
      <c r="F37" s="3" t="str">
        <f>VLOOKUP(Tabla3[[#This Row],[RUBRO]],Tabla6[[RUBRO]:[Respon Plan]],3,0)</f>
        <v>DIRECCIÓN DE GESTIÓN HUMANA</v>
      </c>
      <c r="G37" s="3" t="str">
        <f>VLOOKUP(Tabla3[[#This Row],[RUBRO]],Tabla6[[RUBRO]:[Respon Plan]],4,0)</f>
        <v>Gestión Humana</v>
      </c>
      <c r="H37" s="1" t="s">
        <v>40</v>
      </c>
      <c r="I37" s="1" t="s">
        <v>41</v>
      </c>
      <c r="J37" s="1" t="s">
        <v>42</v>
      </c>
      <c r="K37" s="1" t="s">
        <v>77</v>
      </c>
      <c r="L37" s="1" t="s">
        <v>123</v>
      </c>
      <c r="M37" s="1"/>
      <c r="N37" s="1"/>
      <c r="O37" s="1"/>
      <c r="P37" s="1" t="s">
        <v>31</v>
      </c>
      <c r="Q37" s="1" t="s">
        <v>32</v>
      </c>
      <c r="R37" s="1" t="s">
        <v>33</v>
      </c>
      <c r="S37" s="2" t="s">
        <v>124</v>
      </c>
      <c r="T37" s="4">
        <v>1218591600</v>
      </c>
      <c r="U37" s="4">
        <v>0</v>
      </c>
      <c r="V37" s="4">
        <v>0</v>
      </c>
      <c r="W37" s="4">
        <v>1218591600</v>
      </c>
      <c r="X37" s="4">
        <v>0</v>
      </c>
      <c r="Y37" s="4">
        <v>1112140000</v>
      </c>
      <c r="Z37" s="4">
        <v>106451600</v>
      </c>
      <c r="AA37" s="4">
        <v>480332000</v>
      </c>
      <c r="AB37" s="4">
        <v>41081333</v>
      </c>
      <c r="AC37" s="4">
        <v>41081333</v>
      </c>
      <c r="AD37" s="10">
        <v>41081333</v>
      </c>
    </row>
    <row r="38" spans="1:30" ht="22.5" x14ac:dyDescent="0.25">
      <c r="A38" s="9" t="s">
        <v>60</v>
      </c>
      <c r="B38" s="2" t="s">
        <v>61</v>
      </c>
      <c r="C38" s="3" t="s">
        <v>125</v>
      </c>
      <c r="D38" s="3" t="str">
        <f t="shared" ref="D38:D45" si="2">H38&amp;"-"&amp;I38&amp;"-"&amp;J38&amp;"-"&amp;K38</f>
        <v>A-1-0-5</v>
      </c>
      <c r="E38" s="3" t="str">
        <f>VLOOKUP(Tabla3[[#This Row],[RUBRO]],Tabla6[[RUBRO]:[Respon Plan]],2,0)</f>
        <v>FUNCIONAMIENTO</v>
      </c>
      <c r="F38" s="3" t="str">
        <f>VLOOKUP(Tabla3[[#This Row],[RUBRO]],Tabla6[[RUBRO]:[Respon Plan]],3,0)</f>
        <v>DIRECCIÓN DE GESTIÓN HUMANA</v>
      </c>
      <c r="G38" s="3" t="str">
        <f>VLOOKUP(Tabla3[[#This Row],[RUBRO]],Tabla6[[RUBRO]:[Respon Plan]],4,0)</f>
        <v>Gestión Humana</v>
      </c>
      <c r="H38" s="1" t="s">
        <v>40</v>
      </c>
      <c r="I38" s="1" t="s">
        <v>41</v>
      </c>
      <c r="J38" s="1" t="s">
        <v>42</v>
      </c>
      <c r="K38" s="1" t="s">
        <v>64</v>
      </c>
      <c r="L38" s="1" t="s">
        <v>41</v>
      </c>
      <c r="M38" s="1" t="s">
        <v>41</v>
      </c>
      <c r="N38" s="1"/>
      <c r="O38" s="1"/>
      <c r="P38" s="1" t="s">
        <v>31</v>
      </c>
      <c r="Q38" s="1" t="s">
        <v>32</v>
      </c>
      <c r="R38" s="1" t="s">
        <v>33</v>
      </c>
      <c r="S38" s="2" t="s">
        <v>126</v>
      </c>
      <c r="T38" s="4">
        <v>6554849854</v>
      </c>
      <c r="U38" s="4">
        <v>0</v>
      </c>
      <c r="V38" s="4">
        <v>0</v>
      </c>
      <c r="W38" s="4">
        <v>6554849854</v>
      </c>
      <c r="X38" s="4">
        <v>0</v>
      </c>
      <c r="Y38" s="4">
        <v>6554849854</v>
      </c>
      <c r="Z38" s="4">
        <v>0</v>
      </c>
      <c r="AA38" s="4">
        <v>1122103061</v>
      </c>
      <c r="AB38" s="4">
        <v>1122103061</v>
      </c>
      <c r="AC38" s="4">
        <v>1122103061</v>
      </c>
      <c r="AD38" s="10">
        <v>1122103061</v>
      </c>
    </row>
    <row r="39" spans="1:30" ht="22.5" x14ac:dyDescent="0.25">
      <c r="A39" s="9" t="s">
        <v>60</v>
      </c>
      <c r="B39" s="2" t="s">
        <v>61</v>
      </c>
      <c r="C39" s="3" t="s">
        <v>127</v>
      </c>
      <c r="D39" s="3" t="str">
        <f t="shared" si="2"/>
        <v>A-1-0-5</v>
      </c>
      <c r="E39" s="3" t="str">
        <f>VLOOKUP(Tabla3[[#This Row],[RUBRO]],Tabla6[[RUBRO]:[Respon Plan]],2,0)</f>
        <v>FUNCIONAMIENTO</v>
      </c>
      <c r="F39" s="3" t="str">
        <f>VLOOKUP(Tabla3[[#This Row],[RUBRO]],Tabla6[[RUBRO]:[Respon Plan]],3,0)</f>
        <v>DIRECCIÓN DE GESTIÓN HUMANA</v>
      </c>
      <c r="G39" s="3" t="str">
        <f>VLOOKUP(Tabla3[[#This Row],[RUBRO]],Tabla6[[RUBRO]:[Respon Plan]],4,0)</f>
        <v>Gestión Humana</v>
      </c>
      <c r="H39" s="1" t="s">
        <v>40</v>
      </c>
      <c r="I39" s="1" t="s">
        <v>41</v>
      </c>
      <c r="J39" s="1" t="s">
        <v>42</v>
      </c>
      <c r="K39" s="1" t="s">
        <v>64</v>
      </c>
      <c r="L39" s="1" t="s">
        <v>41</v>
      </c>
      <c r="M39" s="1" t="s">
        <v>63</v>
      </c>
      <c r="N39" s="1"/>
      <c r="O39" s="1"/>
      <c r="P39" s="1" t="s">
        <v>31</v>
      </c>
      <c r="Q39" s="1" t="s">
        <v>32</v>
      </c>
      <c r="R39" s="1" t="s">
        <v>33</v>
      </c>
      <c r="S39" s="2" t="s">
        <v>128</v>
      </c>
      <c r="T39" s="4">
        <v>7100000000</v>
      </c>
      <c r="U39" s="4">
        <v>0</v>
      </c>
      <c r="V39" s="4">
        <v>0</v>
      </c>
      <c r="W39" s="4">
        <v>7100000000</v>
      </c>
      <c r="X39" s="4">
        <v>0</v>
      </c>
      <c r="Y39" s="4">
        <v>7100000000</v>
      </c>
      <c r="Z39" s="4">
        <v>0</v>
      </c>
      <c r="AA39" s="4">
        <v>1213901620</v>
      </c>
      <c r="AB39" s="4">
        <v>1213901620</v>
      </c>
      <c r="AC39" s="4">
        <v>1213901620</v>
      </c>
      <c r="AD39" s="10">
        <v>1213901620</v>
      </c>
    </row>
    <row r="40" spans="1:30" ht="22.5" x14ac:dyDescent="0.25">
      <c r="A40" s="9" t="s">
        <v>60</v>
      </c>
      <c r="B40" s="2" t="s">
        <v>61</v>
      </c>
      <c r="C40" s="3" t="s">
        <v>129</v>
      </c>
      <c r="D40" s="3" t="str">
        <f t="shared" si="2"/>
        <v>A-1-0-5</v>
      </c>
      <c r="E40" s="3" t="str">
        <f>VLOOKUP(Tabla3[[#This Row],[RUBRO]],Tabla6[[RUBRO]:[Respon Plan]],2,0)</f>
        <v>FUNCIONAMIENTO</v>
      </c>
      <c r="F40" s="3" t="str">
        <f>VLOOKUP(Tabla3[[#This Row],[RUBRO]],Tabla6[[RUBRO]:[Respon Plan]],3,0)</f>
        <v>DIRECCIÓN DE GESTIÓN HUMANA</v>
      </c>
      <c r="G40" s="3" t="str">
        <f>VLOOKUP(Tabla3[[#This Row],[RUBRO]],Tabla6[[RUBRO]:[Respon Plan]],4,0)</f>
        <v>Gestión Humana</v>
      </c>
      <c r="H40" s="1" t="s">
        <v>40</v>
      </c>
      <c r="I40" s="1" t="s">
        <v>41</v>
      </c>
      <c r="J40" s="1" t="s">
        <v>42</v>
      </c>
      <c r="K40" s="1" t="s">
        <v>64</v>
      </c>
      <c r="L40" s="1" t="s">
        <v>41</v>
      </c>
      <c r="M40" s="1" t="s">
        <v>80</v>
      </c>
      <c r="N40" s="1"/>
      <c r="O40" s="1"/>
      <c r="P40" s="1" t="s">
        <v>31</v>
      </c>
      <c r="Q40" s="1" t="s">
        <v>32</v>
      </c>
      <c r="R40" s="1" t="s">
        <v>33</v>
      </c>
      <c r="S40" s="2" t="s">
        <v>130</v>
      </c>
      <c r="T40" s="4">
        <v>11900000000</v>
      </c>
      <c r="U40" s="4">
        <v>0</v>
      </c>
      <c r="V40" s="4">
        <v>0</v>
      </c>
      <c r="W40" s="4">
        <v>11900000000</v>
      </c>
      <c r="X40" s="4">
        <v>0</v>
      </c>
      <c r="Y40" s="4">
        <v>11900000000</v>
      </c>
      <c r="Z40" s="4">
        <v>0</v>
      </c>
      <c r="AA40" s="4">
        <v>2340698083</v>
      </c>
      <c r="AB40" s="4">
        <v>2339115083</v>
      </c>
      <c r="AC40" s="4">
        <v>2339115083</v>
      </c>
      <c r="AD40" s="10">
        <v>2339115083</v>
      </c>
    </row>
    <row r="41" spans="1:30" ht="22.5" x14ac:dyDescent="0.25">
      <c r="A41" s="9" t="s">
        <v>60</v>
      </c>
      <c r="B41" s="2" t="s">
        <v>61</v>
      </c>
      <c r="C41" s="3" t="s">
        <v>131</v>
      </c>
      <c r="D41" s="3" t="str">
        <f t="shared" si="2"/>
        <v>A-1-0-5</v>
      </c>
      <c r="E41" s="3" t="str">
        <f>VLOOKUP(Tabla3[[#This Row],[RUBRO]],Tabla6[[RUBRO]:[Respon Plan]],2,0)</f>
        <v>FUNCIONAMIENTO</v>
      </c>
      <c r="F41" s="3" t="str">
        <f>VLOOKUP(Tabla3[[#This Row],[RUBRO]],Tabla6[[RUBRO]:[Respon Plan]],3,0)</f>
        <v>DIRECCIÓN DE GESTIÓN HUMANA</v>
      </c>
      <c r="G41" s="3" t="str">
        <f>VLOOKUP(Tabla3[[#This Row],[RUBRO]],Tabla6[[RUBRO]:[Respon Plan]],4,0)</f>
        <v>Gestión Humana</v>
      </c>
      <c r="H41" s="1" t="s">
        <v>40</v>
      </c>
      <c r="I41" s="1" t="s">
        <v>41</v>
      </c>
      <c r="J41" s="1" t="s">
        <v>42</v>
      </c>
      <c r="K41" s="1" t="s">
        <v>64</v>
      </c>
      <c r="L41" s="1" t="s">
        <v>77</v>
      </c>
      <c r="M41" s="1" t="s">
        <v>77</v>
      </c>
      <c r="N41" s="1"/>
      <c r="O41" s="1"/>
      <c r="P41" s="1" t="s">
        <v>31</v>
      </c>
      <c r="Q41" s="1" t="s">
        <v>32</v>
      </c>
      <c r="R41" s="1" t="s">
        <v>33</v>
      </c>
      <c r="S41" s="2" t="s">
        <v>132</v>
      </c>
      <c r="T41" s="4">
        <v>18850000000</v>
      </c>
      <c r="U41" s="4">
        <v>0</v>
      </c>
      <c r="V41" s="4">
        <v>0</v>
      </c>
      <c r="W41" s="4">
        <v>18850000000</v>
      </c>
      <c r="X41" s="4">
        <v>0</v>
      </c>
      <c r="Y41" s="4">
        <v>18850000000</v>
      </c>
      <c r="Z41" s="4">
        <v>0</v>
      </c>
      <c r="AA41" s="4">
        <v>3565728484</v>
      </c>
      <c r="AB41" s="4">
        <v>3565728484</v>
      </c>
      <c r="AC41" s="4">
        <v>3565728484</v>
      </c>
      <c r="AD41" s="10">
        <v>3565728484</v>
      </c>
    </row>
    <row r="42" spans="1:30" ht="22.5" x14ac:dyDescent="0.25">
      <c r="A42" s="9" t="s">
        <v>60</v>
      </c>
      <c r="B42" s="2" t="s">
        <v>61</v>
      </c>
      <c r="C42" s="3" t="s">
        <v>133</v>
      </c>
      <c r="D42" s="3" t="str">
        <f t="shared" si="2"/>
        <v>A-1-0-5</v>
      </c>
      <c r="E42" s="3" t="str">
        <f>VLOOKUP(Tabla3[[#This Row],[RUBRO]],Tabla6[[RUBRO]:[Respon Plan]],2,0)</f>
        <v>FUNCIONAMIENTO</v>
      </c>
      <c r="F42" s="3" t="str">
        <f>VLOOKUP(Tabla3[[#This Row],[RUBRO]],Tabla6[[RUBRO]:[Respon Plan]],3,0)</f>
        <v>DIRECCIÓN DE GESTIÓN HUMANA</v>
      </c>
      <c r="G42" s="3" t="str">
        <f>VLOOKUP(Tabla3[[#This Row],[RUBRO]],Tabla6[[RUBRO]:[Respon Plan]],4,0)</f>
        <v>Gestión Humana</v>
      </c>
      <c r="H42" s="1" t="s">
        <v>40</v>
      </c>
      <c r="I42" s="1" t="s">
        <v>41</v>
      </c>
      <c r="J42" s="1" t="s">
        <v>42</v>
      </c>
      <c r="K42" s="1" t="s">
        <v>64</v>
      </c>
      <c r="L42" s="1" t="s">
        <v>77</v>
      </c>
      <c r="M42" s="1" t="s">
        <v>63</v>
      </c>
      <c r="N42" s="1"/>
      <c r="O42" s="1"/>
      <c r="P42" s="1" t="s">
        <v>31</v>
      </c>
      <c r="Q42" s="1" t="s">
        <v>32</v>
      </c>
      <c r="R42" s="1" t="s">
        <v>33</v>
      </c>
      <c r="S42" s="2" t="s">
        <v>134</v>
      </c>
      <c r="T42" s="4">
        <v>11600000000</v>
      </c>
      <c r="U42" s="4">
        <v>0</v>
      </c>
      <c r="V42" s="4">
        <v>0</v>
      </c>
      <c r="W42" s="4">
        <v>11600000000</v>
      </c>
      <c r="X42" s="4">
        <v>0</v>
      </c>
      <c r="Y42" s="4">
        <v>11600000000</v>
      </c>
      <c r="Z42" s="4">
        <v>0</v>
      </c>
      <c r="AA42" s="4">
        <v>2146954000</v>
      </c>
      <c r="AB42" s="4">
        <v>2146954000</v>
      </c>
      <c r="AC42" s="4">
        <v>2146954000</v>
      </c>
      <c r="AD42" s="10">
        <v>2146954000</v>
      </c>
    </row>
    <row r="43" spans="1:30" ht="22.5" x14ac:dyDescent="0.25">
      <c r="A43" s="9" t="s">
        <v>60</v>
      </c>
      <c r="B43" s="2" t="s">
        <v>61</v>
      </c>
      <c r="C43" s="3" t="s">
        <v>135</v>
      </c>
      <c r="D43" s="3" t="str">
        <f t="shared" si="2"/>
        <v>A-1-0-5</v>
      </c>
      <c r="E43" s="3" t="str">
        <f>VLOOKUP(Tabla3[[#This Row],[RUBRO]],Tabla6[[RUBRO]:[Respon Plan]],2,0)</f>
        <v>FUNCIONAMIENTO</v>
      </c>
      <c r="F43" s="3" t="str">
        <f>VLOOKUP(Tabla3[[#This Row],[RUBRO]],Tabla6[[RUBRO]:[Respon Plan]],3,0)</f>
        <v>DIRECCIÓN DE GESTIÓN HUMANA</v>
      </c>
      <c r="G43" s="3" t="str">
        <f>VLOOKUP(Tabla3[[#This Row],[RUBRO]],Tabla6[[RUBRO]:[Respon Plan]],4,0)</f>
        <v>Gestión Humana</v>
      </c>
      <c r="H43" s="1" t="s">
        <v>40</v>
      </c>
      <c r="I43" s="1" t="s">
        <v>41</v>
      </c>
      <c r="J43" s="1" t="s">
        <v>42</v>
      </c>
      <c r="K43" s="1" t="s">
        <v>64</v>
      </c>
      <c r="L43" s="1" t="s">
        <v>77</v>
      </c>
      <c r="M43" s="1" t="s">
        <v>68</v>
      </c>
      <c r="N43" s="1"/>
      <c r="O43" s="1"/>
      <c r="P43" s="1" t="s">
        <v>31</v>
      </c>
      <c r="Q43" s="1" t="s">
        <v>32</v>
      </c>
      <c r="R43" s="1" t="s">
        <v>33</v>
      </c>
      <c r="S43" s="2" t="s">
        <v>136</v>
      </c>
      <c r="T43" s="4">
        <v>35000000</v>
      </c>
      <c r="U43" s="4">
        <v>0</v>
      </c>
      <c r="V43" s="4">
        <v>0</v>
      </c>
      <c r="W43" s="4">
        <v>35000000</v>
      </c>
      <c r="X43" s="4">
        <v>0</v>
      </c>
      <c r="Y43" s="4">
        <v>35000000</v>
      </c>
      <c r="Z43" s="4">
        <v>0</v>
      </c>
      <c r="AA43" s="4">
        <v>5467736</v>
      </c>
      <c r="AB43" s="4">
        <v>5467736</v>
      </c>
      <c r="AC43" s="4">
        <v>5467736</v>
      </c>
      <c r="AD43" s="10">
        <v>5467736</v>
      </c>
    </row>
    <row r="44" spans="1:30" ht="22.5" x14ac:dyDescent="0.25">
      <c r="A44" s="9" t="s">
        <v>60</v>
      </c>
      <c r="B44" s="2" t="s">
        <v>61</v>
      </c>
      <c r="C44" s="3" t="s">
        <v>137</v>
      </c>
      <c r="D44" s="3" t="str">
        <f t="shared" si="2"/>
        <v>A-1-0-5</v>
      </c>
      <c r="E44" s="3" t="str">
        <f>VLOOKUP(Tabla3[[#This Row],[RUBRO]],Tabla6[[RUBRO]:[Respon Plan]],2,0)</f>
        <v>FUNCIONAMIENTO</v>
      </c>
      <c r="F44" s="3" t="str">
        <f>VLOOKUP(Tabla3[[#This Row],[RUBRO]],Tabla6[[RUBRO]:[Respon Plan]],3,0)</f>
        <v>DIRECCIÓN DE GESTIÓN HUMANA</v>
      </c>
      <c r="G44" s="3" t="str">
        <f>VLOOKUP(Tabla3[[#This Row],[RUBRO]],Tabla6[[RUBRO]:[Respon Plan]],4,0)</f>
        <v>Gestión Humana</v>
      </c>
      <c r="H44" s="1" t="s">
        <v>40</v>
      </c>
      <c r="I44" s="1" t="s">
        <v>41</v>
      </c>
      <c r="J44" s="1" t="s">
        <v>42</v>
      </c>
      <c r="K44" s="1" t="s">
        <v>64</v>
      </c>
      <c r="L44" s="1" t="s">
        <v>77</v>
      </c>
      <c r="M44" s="1" t="s">
        <v>138</v>
      </c>
      <c r="N44" s="1"/>
      <c r="O44" s="1"/>
      <c r="P44" s="1" t="s">
        <v>31</v>
      </c>
      <c r="Q44" s="1" t="s">
        <v>32</v>
      </c>
      <c r="R44" s="1" t="s">
        <v>33</v>
      </c>
      <c r="S44" s="2" t="s">
        <v>139</v>
      </c>
      <c r="T44" s="4">
        <v>1450000000</v>
      </c>
      <c r="U44" s="4">
        <v>0</v>
      </c>
      <c r="V44" s="4">
        <v>0</v>
      </c>
      <c r="W44" s="4">
        <v>1450000000</v>
      </c>
      <c r="X44" s="4">
        <v>0</v>
      </c>
      <c r="Y44" s="4">
        <v>1450000000</v>
      </c>
      <c r="Z44" s="4">
        <v>0</v>
      </c>
      <c r="AA44" s="4">
        <v>220255512</v>
      </c>
      <c r="AB44" s="4">
        <v>220255512</v>
      </c>
      <c r="AC44" s="4">
        <v>220255512</v>
      </c>
      <c r="AD44" s="10">
        <v>220255512</v>
      </c>
    </row>
    <row r="45" spans="1:30" ht="22.5" x14ac:dyDescent="0.25">
      <c r="A45" s="9" t="s">
        <v>60</v>
      </c>
      <c r="B45" s="2" t="s">
        <v>61</v>
      </c>
      <c r="C45" s="3" t="s">
        <v>140</v>
      </c>
      <c r="D45" s="3" t="str">
        <f t="shared" si="2"/>
        <v>A-1-0-5</v>
      </c>
      <c r="E45" s="3" t="str">
        <f>VLOOKUP(Tabla3[[#This Row],[RUBRO]],Tabla6[[RUBRO]:[Respon Plan]],2,0)</f>
        <v>FUNCIONAMIENTO</v>
      </c>
      <c r="F45" s="3" t="str">
        <f>VLOOKUP(Tabla3[[#This Row],[RUBRO]],Tabla6[[RUBRO]:[Respon Plan]],3,0)</f>
        <v>DIRECCIÓN DE GESTIÓN HUMANA</v>
      </c>
      <c r="G45" s="3" t="str">
        <f>VLOOKUP(Tabla3[[#This Row],[RUBRO]],Tabla6[[RUBRO]:[Respon Plan]],4,0)</f>
        <v>Gestión Humana</v>
      </c>
      <c r="H45" s="1" t="s">
        <v>40</v>
      </c>
      <c r="I45" s="1" t="s">
        <v>41</v>
      </c>
      <c r="J45" s="1" t="s">
        <v>42</v>
      </c>
      <c r="K45" s="1" t="s">
        <v>64</v>
      </c>
      <c r="L45" s="1" t="s">
        <v>138</v>
      </c>
      <c r="M45" s="1"/>
      <c r="N45" s="1"/>
      <c r="O45" s="1"/>
      <c r="P45" s="1" t="s">
        <v>31</v>
      </c>
      <c r="Q45" s="1" t="s">
        <v>32</v>
      </c>
      <c r="R45" s="1" t="s">
        <v>33</v>
      </c>
      <c r="S45" s="2" t="s">
        <v>141</v>
      </c>
      <c r="T45" s="4">
        <v>3600000000</v>
      </c>
      <c r="U45" s="4">
        <v>0</v>
      </c>
      <c r="V45" s="4">
        <v>0</v>
      </c>
      <c r="W45" s="4">
        <v>3600000000</v>
      </c>
      <c r="X45" s="4">
        <v>0</v>
      </c>
      <c r="Y45" s="4">
        <v>3600000000</v>
      </c>
      <c r="Z45" s="4">
        <v>0</v>
      </c>
      <c r="AA45" s="4">
        <v>542205118</v>
      </c>
      <c r="AB45" s="4">
        <v>542205118</v>
      </c>
      <c r="AC45" s="4">
        <v>542205118</v>
      </c>
      <c r="AD45" s="10">
        <v>542205118</v>
      </c>
    </row>
    <row r="46" spans="1:30" ht="22.5" x14ac:dyDescent="0.25">
      <c r="A46" s="9" t="s">
        <v>60</v>
      </c>
      <c r="B46" s="2" t="s">
        <v>61</v>
      </c>
      <c r="C46" s="3" t="s">
        <v>142</v>
      </c>
      <c r="D46" s="3" t="str">
        <f>H46&amp;"-"&amp;I46&amp;"-"&amp;J46&amp;"-"&amp;K46</f>
        <v>A-2-0-3</v>
      </c>
      <c r="E46" s="3" t="str">
        <f>VLOOKUP(Tabla3[[#This Row],[RUBRO]],Tabla6[[RUBRO]:[Respon Plan]],2,0)</f>
        <v>FUNCIONAMIENTO</v>
      </c>
      <c r="F46" s="3" t="str">
        <f>VLOOKUP(Tabla3[[#This Row],[RUBRO]],Tabla6[[RUBRO]:[Respon Plan]],3,0)</f>
        <v>DIRECCION ADMINISTRATIVA</v>
      </c>
      <c r="G46" s="3" t="str">
        <f>VLOOKUP(Tabla3[[#This Row],[RUBRO]],Tabla6[[RUBRO]:[Respon Plan]],4,0)</f>
        <v>Administrativa</v>
      </c>
      <c r="H46" s="1" t="s">
        <v>40</v>
      </c>
      <c r="I46" s="1" t="s">
        <v>77</v>
      </c>
      <c r="J46" s="1" t="s">
        <v>42</v>
      </c>
      <c r="K46" s="1" t="s">
        <v>63</v>
      </c>
      <c r="L46" s="1" t="s">
        <v>143</v>
      </c>
      <c r="M46" s="1" t="s">
        <v>77</v>
      </c>
      <c r="N46" s="1"/>
      <c r="O46" s="1"/>
      <c r="P46" s="1" t="s">
        <v>31</v>
      </c>
      <c r="Q46" s="1" t="s">
        <v>32</v>
      </c>
      <c r="R46" s="1" t="s">
        <v>33</v>
      </c>
      <c r="S46" s="2" t="s">
        <v>144</v>
      </c>
      <c r="T46" s="4">
        <v>576000</v>
      </c>
      <c r="U46" s="4">
        <v>0</v>
      </c>
      <c r="V46" s="4">
        <v>0</v>
      </c>
      <c r="W46" s="4">
        <v>576000</v>
      </c>
      <c r="X46" s="4">
        <v>0</v>
      </c>
      <c r="Y46" s="4">
        <v>0</v>
      </c>
      <c r="Z46" s="4">
        <v>576000</v>
      </c>
      <c r="AA46" s="4">
        <v>0</v>
      </c>
      <c r="AB46" s="4">
        <v>0</v>
      </c>
      <c r="AC46" s="4">
        <v>0</v>
      </c>
      <c r="AD46" s="10">
        <v>0</v>
      </c>
    </row>
    <row r="47" spans="1:30" ht="22.5" x14ac:dyDescent="0.25">
      <c r="A47" s="9" t="s">
        <v>60</v>
      </c>
      <c r="B47" s="2" t="s">
        <v>61</v>
      </c>
      <c r="C47" s="3" t="s">
        <v>145</v>
      </c>
      <c r="D47" s="3" t="str">
        <f t="shared" ref="D47:D82" si="3">H47&amp;"-"&amp;I47&amp;"-"&amp;J47&amp;"-"&amp;K47</f>
        <v>A-2-0-3</v>
      </c>
      <c r="E47" s="3" t="str">
        <f>VLOOKUP(Tabla3[[#This Row],[RUBRO]],Tabla6[[RUBRO]:[Respon Plan]],2,0)</f>
        <v>FUNCIONAMIENTO</v>
      </c>
      <c r="F47" s="3" t="str">
        <f>VLOOKUP(Tabla3[[#This Row],[RUBRO]],Tabla6[[RUBRO]:[Respon Plan]],3,0)</f>
        <v>DIRECCION ADMINISTRATIVA</v>
      </c>
      <c r="G47" s="3" t="str">
        <f>VLOOKUP(Tabla3[[#This Row],[RUBRO]],Tabla6[[RUBRO]:[Respon Plan]],4,0)</f>
        <v>Administrativa</v>
      </c>
      <c r="H47" s="1" t="s">
        <v>40</v>
      </c>
      <c r="I47" s="1" t="s">
        <v>77</v>
      </c>
      <c r="J47" s="1" t="s">
        <v>42</v>
      </c>
      <c r="K47" s="1" t="s">
        <v>63</v>
      </c>
      <c r="L47" s="1" t="s">
        <v>143</v>
      </c>
      <c r="M47" s="1" t="s">
        <v>63</v>
      </c>
      <c r="N47" s="1"/>
      <c r="O47" s="1"/>
      <c r="P47" s="1" t="s">
        <v>31</v>
      </c>
      <c r="Q47" s="1" t="s">
        <v>32</v>
      </c>
      <c r="R47" s="1" t="s">
        <v>33</v>
      </c>
      <c r="S47" s="2" t="s">
        <v>146</v>
      </c>
      <c r="T47" s="4">
        <v>497419000</v>
      </c>
      <c r="U47" s="4">
        <v>14353598</v>
      </c>
      <c r="V47" s="4">
        <v>105024684</v>
      </c>
      <c r="W47" s="4">
        <v>406747914</v>
      </c>
      <c r="X47" s="4">
        <v>0</v>
      </c>
      <c r="Y47" s="4">
        <v>406747914</v>
      </c>
      <c r="Z47" s="4">
        <v>0</v>
      </c>
      <c r="AA47" s="4">
        <v>405907094</v>
      </c>
      <c r="AB47" s="4">
        <v>405907094</v>
      </c>
      <c r="AC47" s="4">
        <v>405907094</v>
      </c>
      <c r="AD47" s="10">
        <v>405907094</v>
      </c>
    </row>
    <row r="48" spans="1:30" ht="22.5" x14ac:dyDescent="0.25">
      <c r="A48" s="9" t="s">
        <v>60</v>
      </c>
      <c r="B48" s="2" t="s">
        <v>61</v>
      </c>
      <c r="C48" s="3" t="s">
        <v>147</v>
      </c>
      <c r="D48" s="3" t="str">
        <f t="shared" si="3"/>
        <v>A-2-0-3</v>
      </c>
      <c r="E48" s="3" t="str">
        <f>VLOOKUP(Tabla3[[#This Row],[RUBRO]],Tabla6[[RUBRO]:[Respon Plan]],2,0)</f>
        <v>FUNCIONAMIENTO</v>
      </c>
      <c r="F48" s="3" t="str">
        <f>VLOOKUP(Tabla3[[#This Row],[RUBRO]],Tabla6[[RUBRO]:[Respon Plan]],3,0)</f>
        <v>DIRECCION ADMINISTRATIVA</v>
      </c>
      <c r="G48" s="3" t="str">
        <f>VLOOKUP(Tabla3[[#This Row],[RUBRO]],Tabla6[[RUBRO]:[Respon Plan]],4,0)</f>
        <v>Administrativa</v>
      </c>
      <c r="H48" s="1" t="s">
        <v>40</v>
      </c>
      <c r="I48" s="1" t="s">
        <v>77</v>
      </c>
      <c r="J48" s="1" t="s">
        <v>42</v>
      </c>
      <c r="K48" s="1" t="s">
        <v>63</v>
      </c>
      <c r="L48" s="1" t="s">
        <v>143</v>
      </c>
      <c r="M48" s="1" t="s">
        <v>64</v>
      </c>
      <c r="N48" s="1"/>
      <c r="O48" s="1"/>
      <c r="P48" s="1" t="s">
        <v>31</v>
      </c>
      <c r="Q48" s="1" t="s">
        <v>32</v>
      </c>
      <c r="R48" s="1" t="s">
        <v>33</v>
      </c>
      <c r="S48" s="2" t="s">
        <v>148</v>
      </c>
      <c r="T48" s="4">
        <v>6262000</v>
      </c>
      <c r="U48" s="4">
        <v>5902560</v>
      </c>
      <c r="V48" s="4">
        <v>0</v>
      </c>
      <c r="W48" s="4">
        <v>12164560</v>
      </c>
      <c r="X48" s="4">
        <v>0</v>
      </c>
      <c r="Y48" s="4">
        <v>1522080</v>
      </c>
      <c r="Z48" s="4">
        <v>10642480</v>
      </c>
      <c r="AA48" s="4">
        <v>1522080</v>
      </c>
      <c r="AB48" s="4">
        <v>1522080</v>
      </c>
      <c r="AC48" s="4">
        <v>1522080</v>
      </c>
      <c r="AD48" s="10">
        <v>1522080</v>
      </c>
    </row>
    <row r="49" spans="1:30" ht="22.5" x14ac:dyDescent="0.25">
      <c r="A49" s="9" t="s">
        <v>60</v>
      </c>
      <c r="B49" s="2" t="s">
        <v>61</v>
      </c>
      <c r="C49" s="3" t="s">
        <v>149</v>
      </c>
      <c r="D49" s="3" t="str">
        <f t="shared" si="3"/>
        <v>A-2-0-3</v>
      </c>
      <c r="E49" s="3" t="str">
        <f>VLOOKUP(Tabla3[[#This Row],[RUBRO]],Tabla6[[RUBRO]:[Respon Plan]],2,0)</f>
        <v>FUNCIONAMIENTO</v>
      </c>
      <c r="F49" s="3" t="str">
        <f>VLOOKUP(Tabla3[[#This Row],[RUBRO]],Tabla6[[RUBRO]:[Respon Plan]],3,0)</f>
        <v>DIRECCION ADMINISTRATIVA</v>
      </c>
      <c r="G49" s="3" t="str">
        <f>VLOOKUP(Tabla3[[#This Row],[RUBRO]],Tabla6[[RUBRO]:[Respon Plan]],4,0)</f>
        <v>Administrativa</v>
      </c>
      <c r="H49" s="1" t="s">
        <v>40</v>
      </c>
      <c r="I49" s="1" t="s">
        <v>77</v>
      </c>
      <c r="J49" s="1" t="s">
        <v>42</v>
      </c>
      <c r="K49" s="1" t="s">
        <v>63</v>
      </c>
      <c r="L49" s="1" t="s">
        <v>143</v>
      </c>
      <c r="M49" s="1" t="s">
        <v>150</v>
      </c>
      <c r="N49" s="1"/>
      <c r="O49" s="1"/>
      <c r="P49" s="1" t="s">
        <v>31</v>
      </c>
      <c r="Q49" s="1" t="s">
        <v>32</v>
      </c>
      <c r="R49" s="1" t="s">
        <v>33</v>
      </c>
      <c r="S49" s="2" t="s">
        <v>151</v>
      </c>
      <c r="T49" s="4">
        <v>68883000</v>
      </c>
      <c r="U49" s="4">
        <v>0</v>
      </c>
      <c r="V49" s="4">
        <v>51580040</v>
      </c>
      <c r="W49" s="4">
        <v>17302960</v>
      </c>
      <c r="X49" s="4">
        <v>0</v>
      </c>
      <c r="Y49" s="4">
        <v>14312480</v>
      </c>
      <c r="Z49" s="4">
        <v>2990480</v>
      </c>
      <c r="AA49" s="4">
        <v>715480</v>
      </c>
      <c r="AB49" s="4">
        <v>715480</v>
      </c>
      <c r="AC49" s="4">
        <v>715480</v>
      </c>
      <c r="AD49" s="10">
        <v>715480</v>
      </c>
    </row>
    <row r="50" spans="1:30" ht="22.5" x14ac:dyDescent="0.25">
      <c r="A50" s="9" t="s">
        <v>60</v>
      </c>
      <c r="B50" s="2" t="s">
        <v>61</v>
      </c>
      <c r="C50" s="3" t="s">
        <v>152</v>
      </c>
      <c r="D50" s="3" t="str">
        <f t="shared" si="3"/>
        <v>A-2-0-4</v>
      </c>
      <c r="E50" s="3" t="str">
        <f>VLOOKUP(Tabla3[[#This Row],[RUBRO]],Tabla6[[RUBRO]:[Respon Plan]],2,0)</f>
        <v>FUNCIONAMIENTO</v>
      </c>
      <c r="F50" s="3" t="str">
        <f>VLOOKUP(Tabla3[[#This Row],[RUBRO]],Tabla6[[RUBRO]:[Respon Plan]],3,0)</f>
        <v>DIRECCION ADMINISTRATIVA</v>
      </c>
      <c r="G50" s="3" t="str">
        <f>VLOOKUP(Tabla3[[#This Row],[RUBRO]],Tabla6[[RUBRO]:[Respon Plan]],4,0)</f>
        <v>Administrativa</v>
      </c>
      <c r="H50" s="1" t="s">
        <v>40</v>
      </c>
      <c r="I50" s="1" t="s">
        <v>77</v>
      </c>
      <c r="J50" s="1" t="s">
        <v>42</v>
      </c>
      <c r="K50" s="1" t="s">
        <v>80</v>
      </c>
      <c r="L50" s="1" t="s">
        <v>41</v>
      </c>
      <c r="M50" s="1" t="s">
        <v>153</v>
      </c>
      <c r="N50" s="1"/>
      <c r="O50" s="1"/>
      <c r="P50" s="1" t="s">
        <v>31</v>
      </c>
      <c r="Q50" s="1" t="s">
        <v>32</v>
      </c>
      <c r="R50" s="1" t="s">
        <v>33</v>
      </c>
      <c r="S50" s="2" t="s">
        <v>154</v>
      </c>
      <c r="T50" s="4">
        <v>5000000</v>
      </c>
      <c r="U50" s="4">
        <v>0</v>
      </c>
      <c r="V50" s="4">
        <v>0</v>
      </c>
      <c r="W50" s="4">
        <v>5000000</v>
      </c>
      <c r="X50" s="4">
        <v>0</v>
      </c>
      <c r="Y50" s="4">
        <v>0</v>
      </c>
      <c r="Z50" s="4">
        <v>5000000</v>
      </c>
      <c r="AA50" s="4">
        <v>0</v>
      </c>
      <c r="AB50" s="4">
        <v>0</v>
      </c>
      <c r="AC50" s="4">
        <v>0</v>
      </c>
      <c r="AD50" s="10">
        <v>0</v>
      </c>
    </row>
    <row r="51" spans="1:30" ht="22.5" x14ac:dyDescent="0.25">
      <c r="A51" s="9" t="s">
        <v>60</v>
      </c>
      <c r="B51" s="2" t="s">
        <v>61</v>
      </c>
      <c r="C51" s="3" t="s">
        <v>155</v>
      </c>
      <c r="D51" s="3" t="str">
        <f t="shared" si="3"/>
        <v>A-2-0-4</v>
      </c>
      <c r="E51" s="3" t="str">
        <f>VLOOKUP(Tabla3[[#This Row],[RUBRO]],Tabla6[[RUBRO]:[Respon Plan]],2,0)</f>
        <v>FUNCIONAMIENTO</v>
      </c>
      <c r="F51" s="3" t="str">
        <f>VLOOKUP(Tabla3[[#This Row],[RUBRO]],Tabla6[[RUBRO]:[Respon Plan]],3,0)</f>
        <v>DIRECCION ADMINISTRATIVA</v>
      </c>
      <c r="G51" s="3" t="str">
        <f>VLOOKUP(Tabla3[[#This Row],[RUBRO]],Tabla6[[RUBRO]:[Respon Plan]],4,0)</f>
        <v>Administrativa</v>
      </c>
      <c r="H51" s="1" t="s">
        <v>40</v>
      </c>
      <c r="I51" s="1" t="s">
        <v>77</v>
      </c>
      <c r="J51" s="1" t="s">
        <v>42</v>
      </c>
      <c r="K51" s="1" t="s">
        <v>80</v>
      </c>
      <c r="L51" s="1" t="s">
        <v>80</v>
      </c>
      <c r="M51" s="1" t="s">
        <v>41</v>
      </c>
      <c r="N51" s="1"/>
      <c r="O51" s="1"/>
      <c r="P51" s="1" t="s">
        <v>31</v>
      </c>
      <c r="Q51" s="1" t="s">
        <v>32</v>
      </c>
      <c r="R51" s="1" t="s">
        <v>33</v>
      </c>
      <c r="S51" s="2" t="s">
        <v>156</v>
      </c>
      <c r="T51" s="4">
        <v>62199501</v>
      </c>
      <c r="U51" s="4">
        <v>0</v>
      </c>
      <c r="V51" s="4">
        <v>0</v>
      </c>
      <c r="W51" s="4">
        <v>62199501</v>
      </c>
      <c r="X51" s="4">
        <v>0</v>
      </c>
      <c r="Y51" s="4">
        <v>61762000</v>
      </c>
      <c r="Z51" s="4">
        <v>437501</v>
      </c>
      <c r="AA51" s="4">
        <v>17762000</v>
      </c>
      <c r="AB51" s="4">
        <v>8268348</v>
      </c>
      <c r="AC51" s="4">
        <v>8268348</v>
      </c>
      <c r="AD51" s="10">
        <v>8268348</v>
      </c>
    </row>
    <row r="52" spans="1:30" ht="22.5" x14ac:dyDescent="0.25">
      <c r="A52" s="9" t="s">
        <v>60</v>
      </c>
      <c r="B52" s="2" t="s">
        <v>61</v>
      </c>
      <c r="C52" s="3" t="s">
        <v>157</v>
      </c>
      <c r="D52" s="3" t="str">
        <f t="shared" si="3"/>
        <v>A-2-0-4</v>
      </c>
      <c r="E52" s="3" t="str">
        <f>VLOOKUP(Tabla3[[#This Row],[RUBRO]],Tabla6[[RUBRO]:[Respon Plan]],2,0)</f>
        <v>FUNCIONAMIENTO</v>
      </c>
      <c r="F52" s="3" t="str">
        <f>VLOOKUP(Tabla3[[#This Row],[RUBRO]],Tabla6[[RUBRO]:[Respon Plan]],3,0)</f>
        <v>DIRECCION ADMINISTRATIVA</v>
      </c>
      <c r="G52" s="3" t="str">
        <f>VLOOKUP(Tabla3[[#This Row],[RUBRO]],Tabla6[[RUBRO]:[Respon Plan]],4,0)</f>
        <v>Administrativa</v>
      </c>
      <c r="H52" s="1" t="s">
        <v>40</v>
      </c>
      <c r="I52" s="1" t="s">
        <v>77</v>
      </c>
      <c r="J52" s="1" t="s">
        <v>42</v>
      </c>
      <c r="K52" s="1" t="s">
        <v>80</v>
      </c>
      <c r="L52" s="1" t="s">
        <v>80</v>
      </c>
      <c r="M52" s="1" t="s">
        <v>77</v>
      </c>
      <c r="N52" s="1"/>
      <c r="O52" s="1"/>
      <c r="P52" s="1" t="s">
        <v>31</v>
      </c>
      <c r="Q52" s="1" t="s">
        <v>32</v>
      </c>
      <c r="R52" s="1" t="s">
        <v>33</v>
      </c>
      <c r="S52" s="2" t="s">
        <v>158</v>
      </c>
      <c r="T52" s="4">
        <v>84800000</v>
      </c>
      <c r="U52" s="4">
        <v>0</v>
      </c>
      <c r="V52" s="4">
        <v>0</v>
      </c>
      <c r="W52" s="4">
        <v>84800000</v>
      </c>
      <c r="X52" s="4">
        <v>0</v>
      </c>
      <c r="Y52" s="4">
        <v>28857500</v>
      </c>
      <c r="Z52" s="4">
        <v>55942500</v>
      </c>
      <c r="AA52" s="4">
        <v>20614433</v>
      </c>
      <c r="AB52" s="4">
        <v>0</v>
      </c>
      <c r="AC52" s="4">
        <v>0</v>
      </c>
      <c r="AD52" s="10">
        <v>0</v>
      </c>
    </row>
    <row r="53" spans="1:30" ht="22.5" x14ac:dyDescent="0.25">
      <c r="A53" s="9" t="s">
        <v>60</v>
      </c>
      <c r="B53" s="2" t="s">
        <v>61</v>
      </c>
      <c r="C53" s="3" t="s">
        <v>159</v>
      </c>
      <c r="D53" s="3" t="str">
        <f t="shared" si="3"/>
        <v>A-2-0-4</v>
      </c>
      <c r="E53" s="3" t="str">
        <f>VLOOKUP(Tabla3[[#This Row],[RUBRO]],Tabla6[[RUBRO]:[Respon Plan]],2,0)</f>
        <v>FUNCIONAMIENTO</v>
      </c>
      <c r="F53" s="3" t="str">
        <f>VLOOKUP(Tabla3[[#This Row],[RUBRO]],Tabla6[[RUBRO]:[Respon Plan]],3,0)</f>
        <v>DIRECCION ADMINISTRATIVA</v>
      </c>
      <c r="G53" s="3" t="str">
        <f>VLOOKUP(Tabla3[[#This Row],[RUBRO]],Tabla6[[RUBRO]:[Respon Plan]],4,0)</f>
        <v>Administrativa</v>
      </c>
      <c r="H53" s="1" t="s">
        <v>40</v>
      </c>
      <c r="I53" s="1" t="s">
        <v>77</v>
      </c>
      <c r="J53" s="1" t="s">
        <v>42</v>
      </c>
      <c r="K53" s="1" t="s">
        <v>80</v>
      </c>
      <c r="L53" s="1" t="s">
        <v>80</v>
      </c>
      <c r="M53" s="1" t="s">
        <v>68</v>
      </c>
      <c r="N53" s="1"/>
      <c r="O53" s="1"/>
      <c r="P53" s="1" t="s">
        <v>31</v>
      </c>
      <c r="Q53" s="1" t="s">
        <v>32</v>
      </c>
      <c r="R53" s="1" t="s">
        <v>33</v>
      </c>
      <c r="S53" s="2" t="s">
        <v>160</v>
      </c>
      <c r="T53" s="4">
        <v>10000000</v>
      </c>
      <c r="U53" s="4">
        <v>0</v>
      </c>
      <c r="V53" s="4">
        <v>0</v>
      </c>
      <c r="W53" s="4">
        <v>10000000</v>
      </c>
      <c r="X53" s="4">
        <v>0</v>
      </c>
      <c r="Y53" s="4">
        <v>0</v>
      </c>
      <c r="Z53" s="4">
        <v>10000000</v>
      </c>
      <c r="AA53" s="4">
        <v>0</v>
      </c>
      <c r="AB53" s="4">
        <v>0</v>
      </c>
      <c r="AC53" s="4">
        <v>0</v>
      </c>
      <c r="AD53" s="10">
        <v>0</v>
      </c>
    </row>
    <row r="54" spans="1:30" ht="22.5" x14ac:dyDescent="0.25">
      <c r="A54" s="9" t="s">
        <v>60</v>
      </c>
      <c r="B54" s="2" t="s">
        <v>61</v>
      </c>
      <c r="C54" s="3" t="s">
        <v>161</v>
      </c>
      <c r="D54" s="3" t="str">
        <f t="shared" si="3"/>
        <v>A-2-0-4</v>
      </c>
      <c r="E54" s="3" t="str">
        <f>VLOOKUP(Tabla3[[#This Row],[RUBRO]],Tabla6[[RUBRO]:[Respon Plan]],2,0)</f>
        <v>FUNCIONAMIENTO</v>
      </c>
      <c r="F54" s="3" t="str">
        <f>VLOOKUP(Tabla3[[#This Row],[RUBRO]],Tabla6[[RUBRO]:[Respon Plan]],3,0)</f>
        <v>DIRECCION ADMINISTRATIVA</v>
      </c>
      <c r="G54" s="3" t="str">
        <f>VLOOKUP(Tabla3[[#This Row],[RUBRO]],Tabla6[[RUBRO]:[Respon Plan]],4,0)</f>
        <v>Administrativa</v>
      </c>
      <c r="H54" s="1" t="s">
        <v>40</v>
      </c>
      <c r="I54" s="1" t="s">
        <v>77</v>
      </c>
      <c r="J54" s="1" t="s">
        <v>42</v>
      </c>
      <c r="K54" s="1" t="s">
        <v>80</v>
      </c>
      <c r="L54" s="1" t="s">
        <v>80</v>
      </c>
      <c r="M54" s="1" t="s">
        <v>104</v>
      </c>
      <c r="N54" s="1"/>
      <c r="O54" s="1"/>
      <c r="P54" s="1" t="s">
        <v>31</v>
      </c>
      <c r="Q54" s="1" t="s">
        <v>32</v>
      </c>
      <c r="R54" s="1" t="s">
        <v>33</v>
      </c>
      <c r="S54" s="2" t="s">
        <v>162</v>
      </c>
      <c r="T54" s="4">
        <v>1650920487</v>
      </c>
      <c r="U54" s="4">
        <v>17340960</v>
      </c>
      <c r="V54" s="4">
        <v>0</v>
      </c>
      <c r="W54" s="4">
        <v>1668261447</v>
      </c>
      <c r="X54" s="4">
        <v>0</v>
      </c>
      <c r="Y54" s="4">
        <v>1653037287</v>
      </c>
      <c r="Z54" s="4">
        <v>15224160</v>
      </c>
      <c r="AA54" s="4">
        <v>1653037287</v>
      </c>
      <c r="AB54" s="4">
        <v>338948751</v>
      </c>
      <c r="AC54" s="4">
        <v>338948751</v>
      </c>
      <c r="AD54" s="10">
        <v>338948751</v>
      </c>
    </row>
    <row r="55" spans="1:30" ht="22.5" x14ac:dyDescent="0.25">
      <c r="A55" s="9" t="s">
        <v>60</v>
      </c>
      <c r="B55" s="2" t="s">
        <v>61</v>
      </c>
      <c r="C55" s="3" t="s">
        <v>163</v>
      </c>
      <c r="D55" s="3" t="str">
        <f t="shared" si="3"/>
        <v>A-2-0-4</v>
      </c>
      <c r="E55" s="3" t="str">
        <f>VLOOKUP(Tabla3[[#This Row],[RUBRO]],Tabla6[[RUBRO]:[Respon Plan]],2,0)</f>
        <v>FUNCIONAMIENTO</v>
      </c>
      <c r="F55" s="3" t="str">
        <f>VLOOKUP(Tabla3[[#This Row],[RUBRO]],Tabla6[[RUBRO]:[Respon Plan]],3,0)</f>
        <v>DIRECCION ADMINISTRATIVA</v>
      </c>
      <c r="G55" s="3" t="str">
        <f>VLOOKUP(Tabla3[[#This Row],[RUBRO]],Tabla6[[RUBRO]:[Respon Plan]],4,0)</f>
        <v>Administrativa</v>
      </c>
      <c r="H55" s="1" t="s">
        <v>40</v>
      </c>
      <c r="I55" s="1" t="s">
        <v>77</v>
      </c>
      <c r="J55" s="1" t="s">
        <v>42</v>
      </c>
      <c r="K55" s="1" t="s">
        <v>80</v>
      </c>
      <c r="L55" s="1" t="s">
        <v>80</v>
      </c>
      <c r="M55" s="1" t="s">
        <v>107</v>
      </c>
      <c r="N55" s="1"/>
      <c r="O55" s="1"/>
      <c r="P55" s="1" t="s">
        <v>31</v>
      </c>
      <c r="Q55" s="1" t="s">
        <v>32</v>
      </c>
      <c r="R55" s="1" t="s">
        <v>33</v>
      </c>
      <c r="S55" s="2" t="s">
        <v>164</v>
      </c>
      <c r="T55" s="4">
        <v>1949236812</v>
      </c>
      <c r="U55" s="4">
        <v>0</v>
      </c>
      <c r="V55" s="4">
        <v>0</v>
      </c>
      <c r="W55" s="4">
        <v>1949236812</v>
      </c>
      <c r="X55" s="4">
        <v>0</v>
      </c>
      <c r="Y55" s="4">
        <v>1453407262</v>
      </c>
      <c r="Z55" s="4">
        <v>495829550</v>
      </c>
      <c r="AA55" s="4">
        <v>1453407262</v>
      </c>
      <c r="AB55" s="4">
        <v>193917676</v>
      </c>
      <c r="AC55" s="4">
        <v>193917676</v>
      </c>
      <c r="AD55" s="10">
        <v>193917676</v>
      </c>
    </row>
    <row r="56" spans="1:30" ht="22.5" x14ac:dyDescent="0.25">
      <c r="A56" s="9" t="s">
        <v>60</v>
      </c>
      <c r="B56" s="2" t="s">
        <v>61</v>
      </c>
      <c r="C56" s="3" t="s">
        <v>165</v>
      </c>
      <c r="D56" s="3" t="str">
        <f t="shared" si="3"/>
        <v>A-2-0-4</v>
      </c>
      <c r="E56" s="3" t="str">
        <f>VLOOKUP(Tabla3[[#This Row],[RUBRO]],Tabla6[[RUBRO]:[Respon Plan]],2,0)</f>
        <v>FUNCIONAMIENTO</v>
      </c>
      <c r="F56" s="3" t="str">
        <f>VLOOKUP(Tabla3[[#This Row],[RUBRO]],Tabla6[[RUBRO]:[Respon Plan]],3,0)</f>
        <v>DIRECCION ADMINISTRATIVA</v>
      </c>
      <c r="G56" s="3" t="str">
        <f>VLOOKUP(Tabla3[[#This Row],[RUBRO]],Tabla6[[RUBRO]:[Respon Plan]],4,0)</f>
        <v>Administrativa</v>
      </c>
      <c r="H56" s="1" t="s">
        <v>40</v>
      </c>
      <c r="I56" s="1" t="s">
        <v>77</v>
      </c>
      <c r="J56" s="1" t="s">
        <v>42</v>
      </c>
      <c r="K56" s="1" t="s">
        <v>80</v>
      </c>
      <c r="L56" s="1" t="s">
        <v>80</v>
      </c>
      <c r="M56" s="1" t="s">
        <v>166</v>
      </c>
      <c r="N56" s="1"/>
      <c r="O56" s="1"/>
      <c r="P56" s="1" t="s">
        <v>31</v>
      </c>
      <c r="Q56" s="1" t="s">
        <v>32</v>
      </c>
      <c r="R56" s="1" t="s">
        <v>33</v>
      </c>
      <c r="S56" s="2" t="s">
        <v>167</v>
      </c>
      <c r="T56" s="4">
        <v>1558916868</v>
      </c>
      <c r="U56" s="4">
        <v>0</v>
      </c>
      <c r="V56" s="4">
        <v>0</v>
      </c>
      <c r="W56" s="4">
        <v>1558916868</v>
      </c>
      <c r="X56" s="4">
        <v>0</v>
      </c>
      <c r="Y56" s="4">
        <v>1160242126</v>
      </c>
      <c r="Z56" s="4">
        <v>398674742</v>
      </c>
      <c r="AA56" s="4">
        <v>1160242126</v>
      </c>
      <c r="AB56" s="4">
        <v>160748231</v>
      </c>
      <c r="AC56" s="4">
        <v>160748231</v>
      </c>
      <c r="AD56" s="10">
        <v>160748231</v>
      </c>
    </row>
    <row r="57" spans="1:30" ht="22.5" x14ac:dyDescent="0.25">
      <c r="A57" s="9" t="s">
        <v>60</v>
      </c>
      <c r="B57" s="2" t="s">
        <v>61</v>
      </c>
      <c r="C57" s="3" t="s">
        <v>168</v>
      </c>
      <c r="D57" s="3" t="str">
        <f t="shared" si="3"/>
        <v>A-2-0-4</v>
      </c>
      <c r="E57" s="3" t="str">
        <f>VLOOKUP(Tabla3[[#This Row],[RUBRO]],Tabla6[[RUBRO]:[Respon Plan]],2,0)</f>
        <v>FUNCIONAMIENTO</v>
      </c>
      <c r="F57" s="3" t="str">
        <f>VLOOKUP(Tabla3[[#This Row],[RUBRO]],Tabla6[[RUBRO]:[Respon Plan]],3,0)</f>
        <v>DIRECCION ADMINISTRATIVA</v>
      </c>
      <c r="G57" s="3" t="str">
        <f>VLOOKUP(Tabla3[[#This Row],[RUBRO]],Tabla6[[RUBRO]:[Respon Plan]],4,0)</f>
        <v>Administrativa</v>
      </c>
      <c r="H57" s="1" t="s">
        <v>40</v>
      </c>
      <c r="I57" s="1" t="s">
        <v>77</v>
      </c>
      <c r="J57" s="1" t="s">
        <v>42</v>
      </c>
      <c r="K57" s="1" t="s">
        <v>80</v>
      </c>
      <c r="L57" s="1" t="s">
        <v>80</v>
      </c>
      <c r="M57" s="1" t="s">
        <v>54</v>
      </c>
      <c r="N57" s="1"/>
      <c r="O57" s="1"/>
      <c r="P57" s="1" t="s">
        <v>31</v>
      </c>
      <c r="Q57" s="1" t="s">
        <v>32</v>
      </c>
      <c r="R57" s="1" t="s">
        <v>33</v>
      </c>
      <c r="S57" s="2" t="s">
        <v>169</v>
      </c>
      <c r="T57" s="4">
        <v>20000000</v>
      </c>
      <c r="U57" s="4">
        <v>0</v>
      </c>
      <c r="V57" s="4">
        <v>0</v>
      </c>
      <c r="W57" s="4">
        <v>20000000</v>
      </c>
      <c r="X57" s="4">
        <v>0</v>
      </c>
      <c r="Y57" s="4">
        <v>1512000</v>
      </c>
      <c r="Z57" s="4">
        <v>18488000</v>
      </c>
      <c r="AA57" s="4">
        <v>1512000</v>
      </c>
      <c r="AB57" s="4">
        <v>1512000</v>
      </c>
      <c r="AC57" s="4">
        <v>1512000</v>
      </c>
      <c r="AD57" s="10">
        <v>1512000</v>
      </c>
    </row>
    <row r="58" spans="1:30" ht="22.5" x14ac:dyDescent="0.25">
      <c r="A58" s="9" t="s">
        <v>60</v>
      </c>
      <c r="B58" s="2" t="s">
        <v>61</v>
      </c>
      <c r="C58" s="3" t="s">
        <v>170</v>
      </c>
      <c r="D58" s="3" t="str">
        <f t="shared" si="3"/>
        <v>A-2-0-4</v>
      </c>
      <c r="E58" s="3" t="str">
        <f>VLOOKUP(Tabla3[[#This Row],[RUBRO]],Tabla6[[RUBRO]:[Respon Plan]],2,0)</f>
        <v>FUNCIONAMIENTO</v>
      </c>
      <c r="F58" s="3" t="str">
        <f>VLOOKUP(Tabla3[[#This Row],[RUBRO]],Tabla6[[RUBRO]:[Respon Plan]],3,0)</f>
        <v>DIRECCION ADMINISTRATIVA</v>
      </c>
      <c r="G58" s="3" t="str">
        <f>VLOOKUP(Tabla3[[#This Row],[RUBRO]],Tabla6[[RUBRO]:[Respon Plan]],4,0)</f>
        <v>Administrativa</v>
      </c>
      <c r="H58" s="1" t="s">
        <v>40</v>
      </c>
      <c r="I58" s="1" t="s">
        <v>77</v>
      </c>
      <c r="J58" s="1" t="s">
        <v>42</v>
      </c>
      <c r="K58" s="1" t="s">
        <v>80</v>
      </c>
      <c r="L58" s="1" t="s">
        <v>80</v>
      </c>
      <c r="M58" s="1" t="s">
        <v>171</v>
      </c>
      <c r="N58" s="1"/>
      <c r="O58" s="1"/>
      <c r="P58" s="1" t="s">
        <v>31</v>
      </c>
      <c r="Q58" s="1" t="s">
        <v>32</v>
      </c>
      <c r="R58" s="1" t="s">
        <v>33</v>
      </c>
      <c r="S58" s="2" t="s">
        <v>172</v>
      </c>
      <c r="T58" s="4">
        <v>0</v>
      </c>
      <c r="U58" s="4">
        <v>4028000</v>
      </c>
      <c r="V58" s="4">
        <v>0</v>
      </c>
      <c r="W58" s="4">
        <v>4028000</v>
      </c>
      <c r="X58" s="4">
        <v>0</v>
      </c>
      <c r="Y58" s="4">
        <v>504000</v>
      </c>
      <c r="Z58" s="4">
        <v>3524000</v>
      </c>
      <c r="AA58" s="4">
        <v>504000</v>
      </c>
      <c r="AB58" s="4">
        <v>504000</v>
      </c>
      <c r="AC58" s="4">
        <v>504000</v>
      </c>
      <c r="AD58" s="10">
        <v>504000</v>
      </c>
    </row>
    <row r="59" spans="1:30" ht="22.5" x14ac:dyDescent="0.25">
      <c r="A59" s="9" t="s">
        <v>60</v>
      </c>
      <c r="B59" s="2" t="s">
        <v>61</v>
      </c>
      <c r="C59" s="3" t="s">
        <v>173</v>
      </c>
      <c r="D59" s="3" t="str">
        <f t="shared" si="3"/>
        <v>A-2-0-4</v>
      </c>
      <c r="E59" s="3" t="str">
        <f>VLOOKUP(Tabla3[[#This Row],[RUBRO]],Tabla6[[RUBRO]:[Respon Plan]],2,0)</f>
        <v>FUNCIONAMIENTO</v>
      </c>
      <c r="F59" s="3" t="str">
        <f>VLOOKUP(Tabla3[[#This Row],[RUBRO]],Tabla6[[RUBRO]:[Respon Plan]],3,0)</f>
        <v>DIRECCION ADMINISTRATIVA</v>
      </c>
      <c r="G59" s="3" t="str">
        <f>VLOOKUP(Tabla3[[#This Row],[RUBRO]],Tabla6[[RUBRO]:[Respon Plan]],4,0)</f>
        <v>Administrativa</v>
      </c>
      <c r="H59" s="1" t="s">
        <v>40</v>
      </c>
      <c r="I59" s="1" t="s">
        <v>77</v>
      </c>
      <c r="J59" s="1" t="s">
        <v>42</v>
      </c>
      <c r="K59" s="1" t="s">
        <v>80</v>
      </c>
      <c r="L59" s="1" t="s">
        <v>80</v>
      </c>
      <c r="M59" s="1" t="s">
        <v>174</v>
      </c>
      <c r="N59" s="1"/>
      <c r="O59" s="1"/>
      <c r="P59" s="1" t="s">
        <v>31</v>
      </c>
      <c r="Q59" s="1" t="s">
        <v>32</v>
      </c>
      <c r="R59" s="1" t="s">
        <v>33</v>
      </c>
      <c r="S59" s="2" t="s">
        <v>175</v>
      </c>
      <c r="T59" s="4">
        <v>400000000</v>
      </c>
      <c r="U59" s="4">
        <v>0</v>
      </c>
      <c r="V59" s="4">
        <v>221161876</v>
      </c>
      <c r="W59" s="4">
        <v>178838124</v>
      </c>
      <c r="X59" s="4">
        <v>0</v>
      </c>
      <c r="Y59" s="4">
        <v>2217800</v>
      </c>
      <c r="Z59" s="4">
        <v>176620324</v>
      </c>
      <c r="AA59" s="4">
        <v>2217800</v>
      </c>
      <c r="AB59" s="4">
        <v>2217800</v>
      </c>
      <c r="AC59" s="4">
        <v>2217800</v>
      </c>
      <c r="AD59" s="10">
        <v>2217800</v>
      </c>
    </row>
    <row r="60" spans="1:30" ht="22.5" x14ac:dyDescent="0.25">
      <c r="A60" s="9" t="s">
        <v>60</v>
      </c>
      <c r="B60" s="2" t="s">
        <v>61</v>
      </c>
      <c r="C60" s="3" t="s">
        <v>176</v>
      </c>
      <c r="D60" s="3" t="str">
        <f t="shared" si="3"/>
        <v>A-2-0-4</v>
      </c>
      <c r="E60" s="3" t="str">
        <f>VLOOKUP(Tabla3[[#This Row],[RUBRO]],Tabla6[[RUBRO]:[Respon Plan]],2,0)</f>
        <v>FUNCIONAMIENTO</v>
      </c>
      <c r="F60" s="3" t="str">
        <f>VLOOKUP(Tabla3[[#This Row],[RUBRO]],Tabla6[[RUBRO]:[Respon Plan]],3,0)</f>
        <v>DIRECCION ADMINISTRATIVA</v>
      </c>
      <c r="G60" s="3" t="str">
        <f>VLOOKUP(Tabla3[[#This Row],[RUBRO]],Tabla6[[RUBRO]:[Respon Plan]],4,0)</f>
        <v>Administrativa</v>
      </c>
      <c r="H60" s="1" t="s">
        <v>40</v>
      </c>
      <c r="I60" s="1" t="s">
        <v>77</v>
      </c>
      <c r="J60" s="1" t="s">
        <v>42</v>
      </c>
      <c r="K60" s="1" t="s">
        <v>80</v>
      </c>
      <c r="L60" s="1" t="s">
        <v>64</v>
      </c>
      <c r="M60" s="1" t="s">
        <v>77</v>
      </c>
      <c r="N60" s="1"/>
      <c r="O60" s="1"/>
      <c r="P60" s="1" t="s">
        <v>31</v>
      </c>
      <c r="Q60" s="1" t="s">
        <v>32</v>
      </c>
      <c r="R60" s="1" t="s">
        <v>33</v>
      </c>
      <c r="S60" s="2" t="s">
        <v>177</v>
      </c>
      <c r="T60" s="4">
        <v>21500000</v>
      </c>
      <c r="U60" s="4">
        <v>0</v>
      </c>
      <c r="V60" s="4">
        <v>0</v>
      </c>
      <c r="W60" s="4">
        <v>21500000</v>
      </c>
      <c r="X60" s="4">
        <v>0</v>
      </c>
      <c r="Y60" s="4">
        <v>2520000</v>
      </c>
      <c r="Z60" s="4">
        <v>18980000</v>
      </c>
      <c r="AA60" s="4">
        <v>2520000</v>
      </c>
      <c r="AB60" s="4">
        <v>2520000</v>
      </c>
      <c r="AC60" s="4">
        <v>2520000</v>
      </c>
      <c r="AD60" s="10">
        <v>2520000</v>
      </c>
    </row>
    <row r="61" spans="1:30" ht="22.5" x14ac:dyDescent="0.25">
      <c r="A61" s="9" t="s">
        <v>60</v>
      </c>
      <c r="B61" s="2" t="s">
        <v>61</v>
      </c>
      <c r="C61" s="3" t="s">
        <v>178</v>
      </c>
      <c r="D61" s="3" t="str">
        <f t="shared" si="3"/>
        <v>A-2-0-4</v>
      </c>
      <c r="E61" s="3" t="str">
        <f>VLOOKUP(Tabla3[[#This Row],[RUBRO]],Tabla6[[RUBRO]:[Respon Plan]],2,0)</f>
        <v>FUNCIONAMIENTO</v>
      </c>
      <c r="F61" s="3" t="str">
        <f>VLOOKUP(Tabla3[[#This Row],[RUBRO]],Tabla6[[RUBRO]:[Respon Plan]],3,0)</f>
        <v>DIRECCION ADMINISTRATIVA</v>
      </c>
      <c r="G61" s="3" t="str">
        <f>VLOOKUP(Tabla3[[#This Row],[RUBRO]],Tabla6[[RUBRO]:[Respon Plan]],4,0)</f>
        <v>Administrativa</v>
      </c>
      <c r="H61" s="1" t="s">
        <v>40</v>
      </c>
      <c r="I61" s="1" t="s">
        <v>77</v>
      </c>
      <c r="J61" s="1" t="s">
        <v>42</v>
      </c>
      <c r="K61" s="1" t="s">
        <v>80</v>
      </c>
      <c r="L61" s="1" t="s">
        <v>64</v>
      </c>
      <c r="M61" s="1" t="s">
        <v>81</v>
      </c>
      <c r="N61" s="1"/>
      <c r="O61" s="1"/>
      <c r="P61" s="1" t="s">
        <v>31</v>
      </c>
      <c r="Q61" s="1" t="s">
        <v>32</v>
      </c>
      <c r="R61" s="1" t="s">
        <v>33</v>
      </c>
      <c r="S61" s="2" t="s">
        <v>179</v>
      </c>
      <c r="T61" s="4">
        <v>4874629941</v>
      </c>
      <c r="U61" s="4">
        <v>0</v>
      </c>
      <c r="V61" s="4">
        <v>0</v>
      </c>
      <c r="W61" s="4">
        <v>4874629941</v>
      </c>
      <c r="X61" s="4">
        <v>0</v>
      </c>
      <c r="Y61" s="4">
        <v>4250226143</v>
      </c>
      <c r="Z61" s="4">
        <v>624403798</v>
      </c>
      <c r="AA61" s="4">
        <v>4250226143</v>
      </c>
      <c r="AB61" s="4">
        <v>719649685</v>
      </c>
      <c r="AC61" s="4">
        <v>719649685</v>
      </c>
      <c r="AD61" s="10">
        <v>719649685</v>
      </c>
    </row>
    <row r="62" spans="1:30" ht="22.5" x14ac:dyDescent="0.25">
      <c r="A62" s="9" t="s">
        <v>60</v>
      </c>
      <c r="B62" s="2" t="s">
        <v>61</v>
      </c>
      <c r="C62" s="3" t="s">
        <v>180</v>
      </c>
      <c r="D62" s="3" t="str">
        <f t="shared" si="3"/>
        <v>A-2-0-4</v>
      </c>
      <c r="E62" s="3" t="str">
        <f>VLOOKUP(Tabla3[[#This Row],[RUBRO]],Tabla6[[RUBRO]:[Respon Plan]],2,0)</f>
        <v>FUNCIONAMIENTO</v>
      </c>
      <c r="F62" s="3" t="str">
        <f>VLOOKUP(Tabla3[[#This Row],[RUBRO]],Tabla6[[RUBRO]:[Respon Plan]],3,0)</f>
        <v>DIRECCION ADMINISTRATIVA</v>
      </c>
      <c r="G62" s="3" t="str">
        <f>VLOOKUP(Tabla3[[#This Row],[RUBRO]],Tabla6[[RUBRO]:[Respon Plan]],4,0)</f>
        <v>Administrativa</v>
      </c>
      <c r="H62" s="1" t="s">
        <v>40</v>
      </c>
      <c r="I62" s="1" t="s">
        <v>77</v>
      </c>
      <c r="J62" s="1" t="s">
        <v>42</v>
      </c>
      <c r="K62" s="1" t="s">
        <v>80</v>
      </c>
      <c r="L62" s="1" t="s">
        <v>64</v>
      </c>
      <c r="M62" s="1" t="s">
        <v>116</v>
      </c>
      <c r="N62" s="1"/>
      <c r="O62" s="1"/>
      <c r="P62" s="1" t="s">
        <v>31</v>
      </c>
      <c r="Q62" s="1" t="s">
        <v>32</v>
      </c>
      <c r="R62" s="1" t="s">
        <v>33</v>
      </c>
      <c r="S62" s="2" t="s">
        <v>181</v>
      </c>
      <c r="T62" s="4">
        <v>301594960</v>
      </c>
      <c r="U62" s="4">
        <v>0</v>
      </c>
      <c r="V62" s="4">
        <v>0</v>
      </c>
      <c r="W62" s="4">
        <v>301594960</v>
      </c>
      <c r="X62" s="4">
        <v>0</v>
      </c>
      <c r="Y62" s="4">
        <v>253400027</v>
      </c>
      <c r="Z62" s="4">
        <v>48194933</v>
      </c>
      <c r="AA62" s="4">
        <v>253400027</v>
      </c>
      <c r="AB62" s="4">
        <v>24439241</v>
      </c>
      <c r="AC62" s="4">
        <v>24439241</v>
      </c>
      <c r="AD62" s="10">
        <v>24439241</v>
      </c>
    </row>
    <row r="63" spans="1:30" ht="22.5" x14ac:dyDescent="0.25">
      <c r="A63" s="9" t="s">
        <v>60</v>
      </c>
      <c r="B63" s="2" t="s">
        <v>61</v>
      </c>
      <c r="C63" s="3" t="s">
        <v>182</v>
      </c>
      <c r="D63" s="3" t="str">
        <f t="shared" si="3"/>
        <v>A-2-0-4</v>
      </c>
      <c r="E63" s="3" t="str">
        <f>VLOOKUP(Tabla3[[#This Row],[RUBRO]],Tabla6[[RUBRO]:[Respon Plan]],2,0)</f>
        <v>FUNCIONAMIENTO</v>
      </c>
      <c r="F63" s="3" t="str">
        <f>VLOOKUP(Tabla3[[#This Row],[RUBRO]],Tabla6[[RUBRO]:[Respon Plan]],3,0)</f>
        <v>DIRECCION ADMINISTRATIVA</v>
      </c>
      <c r="G63" s="3" t="str">
        <f>VLOOKUP(Tabla3[[#This Row],[RUBRO]],Tabla6[[RUBRO]:[Respon Plan]],4,0)</f>
        <v>Administrativa</v>
      </c>
      <c r="H63" s="1" t="s">
        <v>40</v>
      </c>
      <c r="I63" s="1" t="s">
        <v>77</v>
      </c>
      <c r="J63" s="1" t="s">
        <v>42</v>
      </c>
      <c r="K63" s="1" t="s">
        <v>80</v>
      </c>
      <c r="L63" s="1" t="s">
        <v>64</v>
      </c>
      <c r="M63" s="1" t="s">
        <v>43</v>
      </c>
      <c r="N63" s="1"/>
      <c r="O63" s="1"/>
      <c r="P63" s="1" t="s">
        <v>31</v>
      </c>
      <c r="Q63" s="1" t="s">
        <v>32</v>
      </c>
      <c r="R63" s="1" t="s">
        <v>33</v>
      </c>
      <c r="S63" s="2" t="s">
        <v>183</v>
      </c>
      <c r="T63" s="4">
        <v>2861000000</v>
      </c>
      <c r="U63" s="4">
        <v>0</v>
      </c>
      <c r="V63" s="4">
        <v>0</v>
      </c>
      <c r="W63" s="4">
        <v>2861000000</v>
      </c>
      <c r="X63" s="4">
        <v>0</v>
      </c>
      <c r="Y63" s="4">
        <v>2753969713</v>
      </c>
      <c r="Z63" s="4">
        <v>107030287</v>
      </c>
      <c r="AA63" s="4">
        <v>2753969713</v>
      </c>
      <c r="AB63" s="4">
        <v>492907316</v>
      </c>
      <c r="AC63" s="4">
        <v>492907316</v>
      </c>
      <c r="AD63" s="10">
        <v>492907316</v>
      </c>
    </row>
    <row r="64" spans="1:30" ht="22.5" x14ac:dyDescent="0.25">
      <c r="A64" s="9" t="s">
        <v>60</v>
      </c>
      <c r="B64" s="2" t="s">
        <v>61</v>
      </c>
      <c r="C64" s="3" t="s">
        <v>184</v>
      </c>
      <c r="D64" s="3" t="str">
        <f t="shared" si="3"/>
        <v>A-2-0-4</v>
      </c>
      <c r="E64" s="3" t="str">
        <f>VLOOKUP(Tabla3[[#This Row],[RUBRO]],Tabla6[[RUBRO]:[Respon Plan]],2,0)</f>
        <v>FUNCIONAMIENTO</v>
      </c>
      <c r="F64" s="3" t="str">
        <f>VLOOKUP(Tabla3[[#This Row],[RUBRO]],Tabla6[[RUBRO]:[Respon Plan]],3,0)</f>
        <v>DIRECCION ADMINISTRATIVA</v>
      </c>
      <c r="G64" s="3" t="str">
        <f>VLOOKUP(Tabla3[[#This Row],[RUBRO]],Tabla6[[RUBRO]:[Respon Plan]],4,0)</f>
        <v>Administrativa</v>
      </c>
      <c r="H64" s="1" t="s">
        <v>40</v>
      </c>
      <c r="I64" s="1" t="s">
        <v>77</v>
      </c>
      <c r="J64" s="1" t="s">
        <v>42</v>
      </c>
      <c r="K64" s="1" t="s">
        <v>80</v>
      </c>
      <c r="L64" s="1" t="s">
        <v>64</v>
      </c>
      <c r="M64" s="1" t="s">
        <v>98</v>
      </c>
      <c r="N64" s="1"/>
      <c r="O64" s="1"/>
      <c r="P64" s="1" t="s">
        <v>31</v>
      </c>
      <c r="Q64" s="1" t="s">
        <v>32</v>
      </c>
      <c r="R64" s="1" t="s">
        <v>33</v>
      </c>
      <c r="S64" s="2" t="s">
        <v>185</v>
      </c>
      <c r="T64" s="4">
        <v>334600000</v>
      </c>
      <c r="U64" s="4">
        <v>0</v>
      </c>
      <c r="V64" s="4">
        <v>0</v>
      </c>
      <c r="W64" s="4">
        <v>334600000</v>
      </c>
      <c r="X64" s="4">
        <v>0</v>
      </c>
      <c r="Y64" s="4">
        <v>47520000</v>
      </c>
      <c r="Z64" s="4">
        <v>287080000</v>
      </c>
      <c r="AA64" s="4">
        <v>9928206</v>
      </c>
      <c r="AB64" s="4">
        <v>9928206</v>
      </c>
      <c r="AC64" s="4">
        <v>9928206</v>
      </c>
      <c r="AD64" s="10">
        <v>9928206</v>
      </c>
    </row>
    <row r="65" spans="1:30" ht="22.5" x14ac:dyDescent="0.25">
      <c r="A65" s="9" t="s">
        <v>60</v>
      </c>
      <c r="B65" s="2" t="s">
        <v>61</v>
      </c>
      <c r="C65" s="3" t="s">
        <v>186</v>
      </c>
      <c r="D65" s="3" t="str">
        <f t="shared" si="3"/>
        <v>A-2-0-4</v>
      </c>
      <c r="E65" s="3" t="str">
        <f>VLOOKUP(Tabla3[[#This Row],[RUBRO]],Tabla6[[RUBRO]:[Respon Plan]],2,0)</f>
        <v>FUNCIONAMIENTO</v>
      </c>
      <c r="F65" s="3" t="str">
        <f>VLOOKUP(Tabla3[[#This Row],[RUBRO]],Tabla6[[RUBRO]:[Respon Plan]],3,0)</f>
        <v>DIRECCION ADMINISTRATIVA</v>
      </c>
      <c r="G65" s="3" t="str">
        <f>VLOOKUP(Tabla3[[#This Row],[RUBRO]],Tabla6[[RUBRO]:[Respon Plan]],4,0)</f>
        <v>Administrativa</v>
      </c>
      <c r="H65" s="1" t="s">
        <v>40</v>
      </c>
      <c r="I65" s="1" t="s">
        <v>77</v>
      </c>
      <c r="J65" s="1" t="s">
        <v>42</v>
      </c>
      <c r="K65" s="1" t="s">
        <v>80</v>
      </c>
      <c r="L65" s="1" t="s">
        <v>68</v>
      </c>
      <c r="M65" s="1" t="s">
        <v>77</v>
      </c>
      <c r="N65" s="1"/>
      <c r="O65" s="1"/>
      <c r="P65" s="1" t="s">
        <v>31</v>
      </c>
      <c r="Q65" s="1" t="s">
        <v>32</v>
      </c>
      <c r="R65" s="1" t="s">
        <v>33</v>
      </c>
      <c r="S65" s="2" t="s">
        <v>187</v>
      </c>
      <c r="T65" s="4">
        <v>1557500000</v>
      </c>
      <c r="U65" s="4">
        <v>0</v>
      </c>
      <c r="V65" s="4">
        <v>0</v>
      </c>
      <c r="W65" s="4">
        <v>1557500000</v>
      </c>
      <c r="X65" s="4">
        <v>0</v>
      </c>
      <c r="Y65" s="4">
        <v>1019067986</v>
      </c>
      <c r="Z65" s="4">
        <v>538432014</v>
      </c>
      <c r="AA65" s="4">
        <v>1019067986</v>
      </c>
      <c r="AB65" s="4">
        <v>170189064</v>
      </c>
      <c r="AC65" s="4">
        <v>170189064</v>
      </c>
      <c r="AD65" s="10">
        <v>170189064</v>
      </c>
    </row>
    <row r="66" spans="1:30" ht="22.5" x14ac:dyDescent="0.25">
      <c r="A66" s="9" t="s">
        <v>60</v>
      </c>
      <c r="B66" s="2" t="s">
        <v>61</v>
      </c>
      <c r="C66" s="3" t="s">
        <v>188</v>
      </c>
      <c r="D66" s="3" t="str">
        <f t="shared" si="3"/>
        <v>A-2-0-4</v>
      </c>
      <c r="E66" s="3" t="str">
        <f>VLOOKUP(Tabla3[[#This Row],[RUBRO]],Tabla6[[RUBRO]:[Respon Plan]],2,0)</f>
        <v>FUNCIONAMIENTO</v>
      </c>
      <c r="F66" s="3" t="str">
        <f>VLOOKUP(Tabla3[[#This Row],[RUBRO]],Tabla6[[RUBRO]:[Respon Plan]],3,0)</f>
        <v>DIRECCION ADMINISTRATIVA</v>
      </c>
      <c r="G66" s="3" t="str">
        <f>VLOOKUP(Tabla3[[#This Row],[RUBRO]],Tabla6[[RUBRO]:[Respon Plan]],4,0)</f>
        <v>Administrativa</v>
      </c>
      <c r="H66" s="1" t="s">
        <v>40</v>
      </c>
      <c r="I66" s="1" t="s">
        <v>77</v>
      </c>
      <c r="J66" s="1" t="s">
        <v>42</v>
      </c>
      <c r="K66" s="1" t="s">
        <v>80</v>
      </c>
      <c r="L66" s="1" t="s">
        <v>68</v>
      </c>
      <c r="M66" s="1" t="s">
        <v>63</v>
      </c>
      <c r="N66" s="1"/>
      <c r="O66" s="1"/>
      <c r="P66" s="1" t="s">
        <v>31</v>
      </c>
      <c r="Q66" s="1" t="s">
        <v>32</v>
      </c>
      <c r="R66" s="1" t="s">
        <v>33</v>
      </c>
      <c r="S66" s="2" t="s">
        <v>189</v>
      </c>
      <c r="T66" s="4">
        <v>561908391</v>
      </c>
      <c r="U66" s="4">
        <v>2457080</v>
      </c>
      <c r="V66" s="4">
        <v>0</v>
      </c>
      <c r="W66" s="4">
        <v>564365471</v>
      </c>
      <c r="X66" s="4">
        <v>0</v>
      </c>
      <c r="Y66" s="4">
        <v>562216551</v>
      </c>
      <c r="Z66" s="4">
        <v>2148920</v>
      </c>
      <c r="AA66" s="4">
        <v>562216551</v>
      </c>
      <c r="AB66" s="4">
        <v>308160</v>
      </c>
      <c r="AC66" s="4">
        <v>308160</v>
      </c>
      <c r="AD66" s="10">
        <v>308160</v>
      </c>
    </row>
    <row r="67" spans="1:30" ht="22.5" x14ac:dyDescent="0.25">
      <c r="A67" s="9" t="s">
        <v>60</v>
      </c>
      <c r="B67" s="2" t="s">
        <v>61</v>
      </c>
      <c r="C67" s="3" t="s">
        <v>190</v>
      </c>
      <c r="D67" s="3" t="str">
        <f t="shared" si="3"/>
        <v>A-2-0-4</v>
      </c>
      <c r="E67" s="3" t="str">
        <f>VLOOKUP(Tabla3[[#This Row],[RUBRO]],Tabla6[[RUBRO]:[Respon Plan]],2,0)</f>
        <v>FUNCIONAMIENTO</v>
      </c>
      <c r="F67" s="3" t="str">
        <f>VLOOKUP(Tabla3[[#This Row],[RUBRO]],Tabla6[[RUBRO]:[Respon Plan]],3,0)</f>
        <v>DIRECCION ADMINISTRATIVA</v>
      </c>
      <c r="G67" s="3" t="str">
        <f>VLOOKUP(Tabla3[[#This Row],[RUBRO]],Tabla6[[RUBRO]:[Respon Plan]],4,0)</f>
        <v>Administrativa</v>
      </c>
      <c r="H67" s="1" t="s">
        <v>40</v>
      </c>
      <c r="I67" s="1" t="s">
        <v>77</v>
      </c>
      <c r="J67" s="1" t="s">
        <v>42</v>
      </c>
      <c r="K67" s="1" t="s">
        <v>80</v>
      </c>
      <c r="L67" s="1" t="s">
        <v>68</v>
      </c>
      <c r="M67" s="1" t="s">
        <v>138</v>
      </c>
      <c r="N67" s="1"/>
      <c r="O67" s="1"/>
      <c r="P67" s="1" t="s">
        <v>31</v>
      </c>
      <c r="Q67" s="1" t="s">
        <v>32</v>
      </c>
      <c r="R67" s="1" t="s">
        <v>33</v>
      </c>
      <c r="S67" s="2" t="s">
        <v>191</v>
      </c>
      <c r="T67" s="4">
        <v>1427963499</v>
      </c>
      <c r="U67" s="4">
        <v>0</v>
      </c>
      <c r="V67" s="4">
        <v>0</v>
      </c>
      <c r="W67" s="4">
        <v>1427963499</v>
      </c>
      <c r="X67" s="4">
        <v>0</v>
      </c>
      <c r="Y67" s="4">
        <v>1427963499</v>
      </c>
      <c r="Z67" s="4">
        <v>0</v>
      </c>
      <c r="AA67" s="4">
        <v>1427963499</v>
      </c>
      <c r="AB67" s="4">
        <v>226875751</v>
      </c>
      <c r="AC67" s="4">
        <v>226875751</v>
      </c>
      <c r="AD67" s="10">
        <v>226875751</v>
      </c>
    </row>
    <row r="68" spans="1:30" ht="22.5" x14ac:dyDescent="0.25">
      <c r="A68" s="9" t="s">
        <v>60</v>
      </c>
      <c r="B68" s="2" t="s">
        <v>61</v>
      </c>
      <c r="C68" s="3" t="s">
        <v>192</v>
      </c>
      <c r="D68" s="3" t="str">
        <f t="shared" si="3"/>
        <v>A-2-0-4</v>
      </c>
      <c r="E68" s="3" t="str">
        <f>VLOOKUP(Tabla3[[#This Row],[RUBRO]],Tabla6[[RUBRO]:[Respon Plan]],2,0)</f>
        <v>FUNCIONAMIENTO</v>
      </c>
      <c r="F68" s="3" t="str">
        <f>VLOOKUP(Tabla3[[#This Row],[RUBRO]],Tabla6[[RUBRO]:[Respon Plan]],3,0)</f>
        <v>DIRECCION ADMINISTRATIVA</v>
      </c>
      <c r="G68" s="3" t="str">
        <f>VLOOKUP(Tabla3[[#This Row],[RUBRO]],Tabla6[[RUBRO]:[Respon Plan]],4,0)</f>
        <v>Administrativa</v>
      </c>
      <c r="H68" s="1" t="s">
        <v>40</v>
      </c>
      <c r="I68" s="1" t="s">
        <v>77</v>
      </c>
      <c r="J68" s="1" t="s">
        <v>42</v>
      </c>
      <c r="K68" s="1" t="s">
        <v>80</v>
      </c>
      <c r="L68" s="1" t="s">
        <v>138</v>
      </c>
      <c r="M68" s="1" t="s">
        <v>41</v>
      </c>
      <c r="N68" s="1"/>
      <c r="O68" s="1"/>
      <c r="P68" s="1" t="s">
        <v>31</v>
      </c>
      <c r="Q68" s="1" t="s">
        <v>32</v>
      </c>
      <c r="R68" s="1" t="s">
        <v>33</v>
      </c>
      <c r="S68" s="2" t="s">
        <v>193</v>
      </c>
      <c r="T68" s="4">
        <v>100000</v>
      </c>
      <c r="U68" s="4">
        <v>0</v>
      </c>
      <c r="V68" s="4">
        <v>0</v>
      </c>
      <c r="W68" s="4">
        <v>100000</v>
      </c>
      <c r="X68" s="4">
        <v>0</v>
      </c>
      <c r="Y68" s="4">
        <v>0</v>
      </c>
      <c r="Z68" s="4">
        <v>100000</v>
      </c>
      <c r="AA68" s="4">
        <v>0</v>
      </c>
      <c r="AB68" s="4">
        <v>0</v>
      </c>
      <c r="AC68" s="4">
        <v>0</v>
      </c>
      <c r="AD68" s="10">
        <v>0</v>
      </c>
    </row>
    <row r="69" spans="1:30" ht="22.5" x14ac:dyDescent="0.25">
      <c r="A69" s="9" t="s">
        <v>60</v>
      </c>
      <c r="B69" s="2" t="s">
        <v>61</v>
      </c>
      <c r="C69" s="3" t="s">
        <v>194</v>
      </c>
      <c r="D69" s="3" t="str">
        <f t="shared" si="3"/>
        <v>A-2-0-4</v>
      </c>
      <c r="E69" s="3" t="str">
        <f>VLOOKUP(Tabla3[[#This Row],[RUBRO]],Tabla6[[RUBRO]:[Respon Plan]],2,0)</f>
        <v>FUNCIONAMIENTO</v>
      </c>
      <c r="F69" s="3" t="str">
        <f>VLOOKUP(Tabla3[[#This Row],[RUBRO]],Tabla6[[RUBRO]:[Respon Plan]],3,0)</f>
        <v>DIRECCION ADMINISTRATIVA</v>
      </c>
      <c r="G69" s="3" t="str">
        <f>VLOOKUP(Tabla3[[#This Row],[RUBRO]],Tabla6[[RUBRO]:[Respon Plan]],4,0)</f>
        <v>Administrativa</v>
      </c>
      <c r="H69" s="1" t="s">
        <v>40</v>
      </c>
      <c r="I69" s="1" t="s">
        <v>77</v>
      </c>
      <c r="J69" s="1" t="s">
        <v>42</v>
      </c>
      <c r="K69" s="1" t="s">
        <v>80</v>
      </c>
      <c r="L69" s="1" t="s">
        <v>138</v>
      </c>
      <c r="M69" s="1" t="s">
        <v>63</v>
      </c>
      <c r="N69" s="1"/>
      <c r="O69" s="1"/>
      <c r="P69" s="1" t="s">
        <v>31</v>
      </c>
      <c r="Q69" s="1" t="s">
        <v>32</v>
      </c>
      <c r="R69" s="1" t="s">
        <v>33</v>
      </c>
      <c r="S69" s="2" t="s">
        <v>195</v>
      </c>
      <c r="T69" s="4">
        <v>100000</v>
      </c>
      <c r="U69" s="4">
        <v>0</v>
      </c>
      <c r="V69" s="4">
        <v>0</v>
      </c>
      <c r="W69" s="4">
        <v>100000</v>
      </c>
      <c r="X69" s="4">
        <v>0</v>
      </c>
      <c r="Y69" s="4">
        <v>0</v>
      </c>
      <c r="Z69" s="4">
        <v>100000</v>
      </c>
      <c r="AA69" s="4">
        <v>0</v>
      </c>
      <c r="AB69" s="4">
        <v>0</v>
      </c>
      <c r="AC69" s="4">
        <v>0</v>
      </c>
      <c r="AD69" s="10">
        <v>0</v>
      </c>
    </row>
    <row r="70" spans="1:30" ht="22.5" x14ac:dyDescent="0.25">
      <c r="A70" s="9" t="s">
        <v>60</v>
      </c>
      <c r="B70" s="2" t="s">
        <v>61</v>
      </c>
      <c r="C70" s="3" t="s">
        <v>196</v>
      </c>
      <c r="D70" s="3" t="str">
        <f t="shared" si="3"/>
        <v>A-2-0-4</v>
      </c>
      <c r="E70" s="3" t="str">
        <f>VLOOKUP(Tabla3[[#This Row],[RUBRO]],Tabla6[[RUBRO]:[Respon Plan]],2,0)</f>
        <v>FUNCIONAMIENTO</v>
      </c>
      <c r="F70" s="3" t="str">
        <f>VLOOKUP(Tabla3[[#This Row],[RUBRO]],Tabla6[[RUBRO]:[Respon Plan]],3,0)</f>
        <v>DIRECCION ADMINISTRATIVA</v>
      </c>
      <c r="G70" s="3" t="str">
        <f>VLOOKUP(Tabla3[[#This Row],[RUBRO]],Tabla6[[RUBRO]:[Respon Plan]],4,0)</f>
        <v>Administrativa</v>
      </c>
      <c r="H70" s="1" t="s">
        <v>40</v>
      </c>
      <c r="I70" s="1" t="s">
        <v>77</v>
      </c>
      <c r="J70" s="1" t="s">
        <v>42</v>
      </c>
      <c r="K70" s="1" t="s">
        <v>80</v>
      </c>
      <c r="L70" s="1" t="s">
        <v>138</v>
      </c>
      <c r="M70" s="1" t="s">
        <v>64</v>
      </c>
      <c r="N70" s="1"/>
      <c r="O70" s="1"/>
      <c r="P70" s="1" t="s">
        <v>31</v>
      </c>
      <c r="Q70" s="1" t="s">
        <v>32</v>
      </c>
      <c r="R70" s="1" t="s">
        <v>33</v>
      </c>
      <c r="S70" s="2" t="s">
        <v>197</v>
      </c>
      <c r="T70" s="4">
        <v>106000000</v>
      </c>
      <c r="U70" s="4">
        <v>0</v>
      </c>
      <c r="V70" s="4">
        <v>70280</v>
      </c>
      <c r="W70" s="4">
        <v>105929720</v>
      </c>
      <c r="X70" s="4">
        <v>0</v>
      </c>
      <c r="Y70" s="4">
        <v>99900000</v>
      </c>
      <c r="Z70" s="4">
        <v>6029720</v>
      </c>
      <c r="AA70" s="4">
        <v>0</v>
      </c>
      <c r="AB70" s="4">
        <v>0</v>
      </c>
      <c r="AC70" s="4">
        <v>0</v>
      </c>
      <c r="AD70" s="10">
        <v>0</v>
      </c>
    </row>
    <row r="71" spans="1:30" ht="22.5" x14ac:dyDescent="0.25">
      <c r="A71" s="9" t="s">
        <v>60</v>
      </c>
      <c r="B71" s="2" t="s">
        <v>61</v>
      </c>
      <c r="C71" s="3" t="s">
        <v>198</v>
      </c>
      <c r="D71" s="3" t="str">
        <f t="shared" si="3"/>
        <v>A-2-0-4</v>
      </c>
      <c r="E71" s="3" t="str">
        <f>VLOOKUP(Tabla3[[#This Row],[RUBRO]],Tabla6[[RUBRO]:[Respon Plan]],2,0)</f>
        <v>FUNCIONAMIENTO</v>
      </c>
      <c r="F71" s="3" t="str">
        <f>VLOOKUP(Tabla3[[#This Row],[RUBRO]],Tabla6[[RUBRO]:[Respon Plan]],3,0)</f>
        <v>DIRECCION ADMINISTRATIVA</v>
      </c>
      <c r="G71" s="3" t="str">
        <f>VLOOKUP(Tabla3[[#This Row],[RUBRO]],Tabla6[[RUBRO]:[Respon Plan]],4,0)</f>
        <v>Administrativa</v>
      </c>
      <c r="H71" s="1" t="s">
        <v>40</v>
      </c>
      <c r="I71" s="1" t="s">
        <v>77</v>
      </c>
      <c r="J71" s="1" t="s">
        <v>42</v>
      </c>
      <c r="K71" s="1" t="s">
        <v>80</v>
      </c>
      <c r="L71" s="1" t="s">
        <v>138</v>
      </c>
      <c r="M71" s="1" t="s">
        <v>68</v>
      </c>
      <c r="N71" s="1"/>
      <c r="O71" s="1"/>
      <c r="P71" s="1" t="s">
        <v>31</v>
      </c>
      <c r="Q71" s="1" t="s">
        <v>32</v>
      </c>
      <c r="R71" s="1" t="s">
        <v>33</v>
      </c>
      <c r="S71" s="2" t="s">
        <v>199</v>
      </c>
      <c r="T71" s="4">
        <v>23171400</v>
      </c>
      <c r="U71" s="4">
        <v>0</v>
      </c>
      <c r="V71" s="4">
        <v>0</v>
      </c>
      <c r="W71" s="4">
        <v>23171400</v>
      </c>
      <c r="X71" s="4">
        <v>0</v>
      </c>
      <c r="Y71" s="4">
        <v>0</v>
      </c>
      <c r="Z71" s="4">
        <v>23171400</v>
      </c>
      <c r="AA71" s="4">
        <v>0</v>
      </c>
      <c r="AB71" s="4">
        <v>0</v>
      </c>
      <c r="AC71" s="4">
        <v>0</v>
      </c>
      <c r="AD71" s="10">
        <v>0</v>
      </c>
    </row>
    <row r="72" spans="1:30" ht="22.5" x14ac:dyDescent="0.25">
      <c r="A72" s="9" t="s">
        <v>60</v>
      </c>
      <c r="B72" s="2" t="s">
        <v>61</v>
      </c>
      <c r="C72" s="3" t="s">
        <v>200</v>
      </c>
      <c r="D72" s="3" t="str">
        <f t="shared" si="3"/>
        <v>A-2-0-4</v>
      </c>
      <c r="E72" s="3" t="str">
        <f>VLOOKUP(Tabla3[[#This Row],[RUBRO]],Tabla6[[RUBRO]:[Respon Plan]],2,0)</f>
        <v>FUNCIONAMIENTO</v>
      </c>
      <c r="F72" s="3" t="str">
        <f>VLOOKUP(Tabla3[[#This Row],[RUBRO]],Tabla6[[RUBRO]:[Respon Plan]],3,0)</f>
        <v>DIRECCION ADMINISTRATIVA</v>
      </c>
      <c r="G72" s="3" t="str">
        <f>VLOOKUP(Tabla3[[#This Row],[RUBRO]],Tabla6[[RUBRO]:[Respon Plan]],4,0)</f>
        <v>Administrativa</v>
      </c>
      <c r="H72" s="1" t="s">
        <v>40</v>
      </c>
      <c r="I72" s="1" t="s">
        <v>77</v>
      </c>
      <c r="J72" s="1" t="s">
        <v>42</v>
      </c>
      <c r="K72" s="1" t="s">
        <v>80</v>
      </c>
      <c r="L72" s="1" t="s">
        <v>81</v>
      </c>
      <c r="M72" s="1" t="s">
        <v>41</v>
      </c>
      <c r="N72" s="1"/>
      <c r="O72" s="1"/>
      <c r="P72" s="1" t="s">
        <v>31</v>
      </c>
      <c r="Q72" s="1" t="s">
        <v>32</v>
      </c>
      <c r="R72" s="1" t="s">
        <v>33</v>
      </c>
      <c r="S72" s="2" t="s">
        <v>201</v>
      </c>
      <c r="T72" s="4">
        <v>84400000</v>
      </c>
      <c r="U72" s="4">
        <v>0</v>
      </c>
      <c r="V72" s="4">
        <v>0</v>
      </c>
      <c r="W72" s="4">
        <v>84400000</v>
      </c>
      <c r="X72" s="4">
        <v>0</v>
      </c>
      <c r="Y72" s="4">
        <v>84400000</v>
      </c>
      <c r="Z72" s="4">
        <v>0</v>
      </c>
      <c r="AA72" s="4">
        <v>8444397</v>
      </c>
      <c r="AB72" s="4">
        <v>8444397</v>
      </c>
      <c r="AC72" s="4">
        <v>8444397</v>
      </c>
      <c r="AD72" s="10">
        <v>8444397</v>
      </c>
    </row>
    <row r="73" spans="1:30" ht="22.5" x14ac:dyDescent="0.25">
      <c r="A73" s="9" t="s">
        <v>60</v>
      </c>
      <c r="B73" s="2" t="s">
        <v>61</v>
      </c>
      <c r="C73" s="3" t="s">
        <v>202</v>
      </c>
      <c r="D73" s="3" t="str">
        <f t="shared" si="3"/>
        <v>A-2-0-4</v>
      </c>
      <c r="E73" s="3" t="str">
        <f>VLOOKUP(Tabla3[[#This Row],[RUBRO]],Tabla6[[RUBRO]:[Respon Plan]],2,0)</f>
        <v>FUNCIONAMIENTO</v>
      </c>
      <c r="F73" s="3" t="str">
        <f>VLOOKUP(Tabla3[[#This Row],[RUBRO]],Tabla6[[RUBRO]:[Respon Plan]],3,0)</f>
        <v>DIRECCION ADMINISTRATIVA</v>
      </c>
      <c r="G73" s="3" t="str">
        <f>VLOOKUP(Tabla3[[#This Row],[RUBRO]],Tabla6[[RUBRO]:[Respon Plan]],4,0)</f>
        <v>Administrativa</v>
      </c>
      <c r="H73" s="1" t="s">
        <v>40</v>
      </c>
      <c r="I73" s="1" t="s">
        <v>77</v>
      </c>
      <c r="J73" s="1" t="s">
        <v>42</v>
      </c>
      <c r="K73" s="1" t="s">
        <v>80</v>
      </c>
      <c r="L73" s="1" t="s">
        <v>81</v>
      </c>
      <c r="M73" s="1" t="s">
        <v>77</v>
      </c>
      <c r="N73" s="1"/>
      <c r="O73" s="1"/>
      <c r="P73" s="1" t="s">
        <v>31</v>
      </c>
      <c r="Q73" s="1" t="s">
        <v>32</v>
      </c>
      <c r="R73" s="1" t="s">
        <v>33</v>
      </c>
      <c r="S73" s="2" t="s">
        <v>203</v>
      </c>
      <c r="T73" s="4">
        <v>211000000</v>
      </c>
      <c r="U73" s="4">
        <v>0</v>
      </c>
      <c r="V73" s="4">
        <v>0</v>
      </c>
      <c r="W73" s="4">
        <v>211000000</v>
      </c>
      <c r="X73" s="4">
        <v>0</v>
      </c>
      <c r="Y73" s="4">
        <v>211000000</v>
      </c>
      <c r="Z73" s="4">
        <v>0</v>
      </c>
      <c r="AA73" s="4">
        <v>131578080</v>
      </c>
      <c r="AB73" s="4">
        <v>131199860</v>
      </c>
      <c r="AC73" s="4">
        <v>131199860</v>
      </c>
      <c r="AD73" s="10">
        <v>131199860</v>
      </c>
    </row>
    <row r="74" spans="1:30" ht="22.5" x14ac:dyDescent="0.25">
      <c r="A74" s="9" t="s">
        <v>60</v>
      </c>
      <c r="B74" s="2" t="s">
        <v>61</v>
      </c>
      <c r="C74" s="3" t="s">
        <v>204</v>
      </c>
      <c r="D74" s="3" t="str">
        <f t="shared" si="3"/>
        <v>A-2-0-4</v>
      </c>
      <c r="E74" s="3" t="str">
        <f>VLOOKUP(Tabla3[[#This Row],[RUBRO]],Tabla6[[RUBRO]:[Respon Plan]],2,0)</f>
        <v>FUNCIONAMIENTO</v>
      </c>
      <c r="F74" s="3" t="str">
        <f>VLOOKUP(Tabla3[[#This Row],[RUBRO]],Tabla6[[RUBRO]:[Respon Plan]],3,0)</f>
        <v>DIRECCION ADMINISTRATIVA</v>
      </c>
      <c r="G74" s="3" t="str">
        <f>VLOOKUP(Tabla3[[#This Row],[RUBRO]],Tabla6[[RUBRO]:[Respon Plan]],4,0)</f>
        <v>Administrativa</v>
      </c>
      <c r="H74" s="1" t="s">
        <v>40</v>
      </c>
      <c r="I74" s="1" t="s">
        <v>77</v>
      </c>
      <c r="J74" s="1" t="s">
        <v>42</v>
      </c>
      <c r="K74" s="1" t="s">
        <v>80</v>
      </c>
      <c r="L74" s="1" t="s">
        <v>81</v>
      </c>
      <c r="M74" s="1" t="s">
        <v>64</v>
      </c>
      <c r="N74" s="1"/>
      <c r="O74" s="1"/>
      <c r="P74" s="1" t="s">
        <v>31</v>
      </c>
      <c r="Q74" s="1" t="s">
        <v>32</v>
      </c>
      <c r="R74" s="1" t="s">
        <v>33</v>
      </c>
      <c r="S74" s="2" t="s">
        <v>205</v>
      </c>
      <c r="T74" s="4">
        <v>240000000</v>
      </c>
      <c r="U74" s="4">
        <v>73000000</v>
      </c>
      <c r="V74" s="4">
        <v>0</v>
      </c>
      <c r="W74" s="4">
        <v>313000000</v>
      </c>
      <c r="X74" s="4">
        <v>0</v>
      </c>
      <c r="Y74" s="4">
        <v>313000000</v>
      </c>
      <c r="Z74" s="4">
        <v>0</v>
      </c>
      <c r="AA74" s="4">
        <v>26494797</v>
      </c>
      <c r="AB74" s="4">
        <v>26494797</v>
      </c>
      <c r="AC74" s="4">
        <v>26494797</v>
      </c>
      <c r="AD74" s="10">
        <v>26494797</v>
      </c>
    </row>
    <row r="75" spans="1:30" ht="22.5" x14ac:dyDescent="0.25">
      <c r="A75" s="9" t="s">
        <v>60</v>
      </c>
      <c r="B75" s="2" t="s">
        <v>61</v>
      </c>
      <c r="C75" s="3" t="s">
        <v>206</v>
      </c>
      <c r="D75" s="3" t="str">
        <f t="shared" si="3"/>
        <v>A-2-0-4</v>
      </c>
      <c r="E75" s="3" t="str">
        <f>VLOOKUP(Tabla3[[#This Row],[RUBRO]],Tabla6[[RUBRO]:[Respon Plan]],2,0)</f>
        <v>FUNCIONAMIENTO</v>
      </c>
      <c r="F75" s="3" t="str">
        <f>VLOOKUP(Tabla3[[#This Row],[RUBRO]],Tabla6[[RUBRO]:[Respon Plan]],3,0)</f>
        <v>DIRECCION ADMINISTRATIVA</v>
      </c>
      <c r="G75" s="3" t="str">
        <f>VLOOKUP(Tabla3[[#This Row],[RUBRO]],Tabla6[[RUBRO]:[Respon Plan]],4,0)</f>
        <v>Administrativa</v>
      </c>
      <c r="H75" s="1" t="s">
        <v>40</v>
      </c>
      <c r="I75" s="1" t="s">
        <v>77</v>
      </c>
      <c r="J75" s="1" t="s">
        <v>42</v>
      </c>
      <c r="K75" s="1" t="s">
        <v>80</v>
      </c>
      <c r="L75" s="1" t="s">
        <v>81</v>
      </c>
      <c r="M75" s="1" t="s">
        <v>138</v>
      </c>
      <c r="N75" s="1"/>
      <c r="O75" s="1"/>
      <c r="P75" s="1" t="s">
        <v>31</v>
      </c>
      <c r="Q75" s="1" t="s">
        <v>32</v>
      </c>
      <c r="R75" s="1" t="s">
        <v>33</v>
      </c>
      <c r="S75" s="2" t="s">
        <v>207</v>
      </c>
      <c r="T75" s="4">
        <v>411850000</v>
      </c>
      <c r="U75" s="4">
        <v>0</v>
      </c>
      <c r="V75" s="4">
        <v>0</v>
      </c>
      <c r="W75" s="4">
        <v>411850000</v>
      </c>
      <c r="X75" s="4">
        <v>0</v>
      </c>
      <c r="Y75" s="4">
        <v>411850000</v>
      </c>
      <c r="Z75" s="4">
        <v>0</v>
      </c>
      <c r="AA75" s="4">
        <v>128282097</v>
      </c>
      <c r="AB75" s="4">
        <v>128282097</v>
      </c>
      <c r="AC75" s="4">
        <v>128282097</v>
      </c>
      <c r="AD75" s="10">
        <v>128282097</v>
      </c>
    </row>
    <row r="76" spans="1:30" ht="22.5" x14ac:dyDescent="0.25">
      <c r="A76" s="9" t="s">
        <v>60</v>
      </c>
      <c r="B76" s="2" t="s">
        <v>61</v>
      </c>
      <c r="C76" s="3" t="s">
        <v>208</v>
      </c>
      <c r="D76" s="3" t="str">
        <f t="shared" si="3"/>
        <v>A-2-0-4</v>
      </c>
      <c r="E76" s="3" t="str">
        <f>VLOOKUP(Tabla3[[#This Row],[RUBRO]],Tabla6[[RUBRO]:[Respon Plan]],2,0)</f>
        <v>FUNCIONAMIENTO</v>
      </c>
      <c r="F76" s="3" t="str">
        <f>VLOOKUP(Tabla3[[#This Row],[RUBRO]],Tabla6[[RUBRO]:[Respon Plan]],3,0)</f>
        <v>DIRECCION ADMINISTRATIVA</v>
      </c>
      <c r="G76" s="3" t="str">
        <f>VLOOKUP(Tabla3[[#This Row],[RUBRO]],Tabla6[[RUBRO]:[Respon Plan]],4,0)</f>
        <v>Administrativa</v>
      </c>
      <c r="H76" s="1" t="s">
        <v>40</v>
      </c>
      <c r="I76" s="1" t="s">
        <v>77</v>
      </c>
      <c r="J76" s="1" t="s">
        <v>42</v>
      </c>
      <c r="K76" s="1" t="s">
        <v>80</v>
      </c>
      <c r="L76" s="1" t="s">
        <v>116</v>
      </c>
      <c r="M76" s="1" t="s">
        <v>101</v>
      </c>
      <c r="N76" s="1"/>
      <c r="O76" s="1"/>
      <c r="P76" s="1" t="s">
        <v>31</v>
      </c>
      <c r="Q76" s="1" t="s">
        <v>32</v>
      </c>
      <c r="R76" s="1" t="s">
        <v>33</v>
      </c>
      <c r="S76" s="2" t="s">
        <v>209</v>
      </c>
      <c r="T76" s="4">
        <v>721000000</v>
      </c>
      <c r="U76" s="4">
        <v>0</v>
      </c>
      <c r="V76" s="4">
        <v>0</v>
      </c>
      <c r="W76" s="4">
        <v>721000000</v>
      </c>
      <c r="X76" s="4">
        <v>0</v>
      </c>
      <c r="Y76" s="4">
        <v>712861860</v>
      </c>
      <c r="Z76" s="4">
        <v>8138140</v>
      </c>
      <c r="AA76" s="4">
        <v>709765482</v>
      </c>
      <c r="AB76" s="4">
        <v>699394442</v>
      </c>
      <c r="AC76" s="4">
        <v>699394442</v>
      </c>
      <c r="AD76" s="10">
        <v>699394442</v>
      </c>
    </row>
    <row r="77" spans="1:30" ht="22.5" x14ac:dyDescent="0.25">
      <c r="A77" s="9" t="s">
        <v>60</v>
      </c>
      <c r="B77" s="2" t="s">
        <v>61</v>
      </c>
      <c r="C77" s="3" t="s">
        <v>210</v>
      </c>
      <c r="D77" s="3" t="str">
        <f t="shared" si="3"/>
        <v>A-2-0-4</v>
      </c>
      <c r="E77" s="3" t="str">
        <f>VLOOKUP(Tabla3[[#This Row],[RUBRO]],Tabla6[[RUBRO]:[Respon Plan]],2,0)</f>
        <v>FUNCIONAMIENTO</v>
      </c>
      <c r="F77" s="3" t="str">
        <f>VLOOKUP(Tabla3[[#This Row],[RUBRO]],Tabla6[[RUBRO]:[Respon Plan]],3,0)</f>
        <v>DIRECCIÓN DE GESTIÓN HUMANA</v>
      </c>
      <c r="G77" s="3" t="str">
        <f>VLOOKUP(Tabla3[[#This Row],[RUBRO]],Tabla6[[RUBRO]:[Respon Plan]],4,0)</f>
        <v>Gestión Humana</v>
      </c>
      <c r="H77" s="1" t="s">
        <v>40</v>
      </c>
      <c r="I77" s="1" t="s">
        <v>77</v>
      </c>
      <c r="J77" s="1" t="s">
        <v>42</v>
      </c>
      <c r="K77" s="1" t="s">
        <v>80</v>
      </c>
      <c r="L77" s="1" t="s">
        <v>65</v>
      </c>
      <c r="M77" s="1" t="s">
        <v>41</v>
      </c>
      <c r="N77" s="1"/>
      <c r="O77" s="1"/>
      <c r="P77" s="1" t="s">
        <v>31</v>
      </c>
      <c r="Q77" s="1" t="s">
        <v>32</v>
      </c>
      <c r="R77" s="1" t="s">
        <v>33</v>
      </c>
      <c r="S77" s="2" t="s">
        <v>211</v>
      </c>
      <c r="T77" s="4">
        <v>100000000</v>
      </c>
      <c r="U77" s="4">
        <v>0</v>
      </c>
      <c r="V77" s="4">
        <v>0</v>
      </c>
      <c r="W77" s="4">
        <v>100000000</v>
      </c>
      <c r="X77" s="4">
        <v>0</v>
      </c>
      <c r="Y77" s="4">
        <v>50000000</v>
      </c>
      <c r="Z77" s="4">
        <v>50000000</v>
      </c>
      <c r="AA77" s="4">
        <v>0</v>
      </c>
      <c r="AB77" s="4">
        <v>0</v>
      </c>
      <c r="AC77" s="4">
        <v>0</v>
      </c>
      <c r="AD77" s="10">
        <v>0</v>
      </c>
    </row>
    <row r="78" spans="1:30" ht="22.5" x14ac:dyDescent="0.25">
      <c r="A78" s="9" t="s">
        <v>60</v>
      </c>
      <c r="B78" s="2" t="s">
        <v>61</v>
      </c>
      <c r="C78" s="3" t="s">
        <v>212</v>
      </c>
      <c r="D78" s="3" t="str">
        <f t="shared" si="3"/>
        <v>A-2-0-4</v>
      </c>
      <c r="E78" s="3" t="str">
        <f>VLOOKUP(Tabla3[[#This Row],[RUBRO]],Tabla6[[RUBRO]:[Respon Plan]],2,0)</f>
        <v>FUNCIONAMIENTO</v>
      </c>
      <c r="F78" s="3" t="str">
        <f>VLOOKUP(Tabla3[[#This Row],[RUBRO]],Tabla6[[RUBRO]:[Respon Plan]],3,0)</f>
        <v>DIRECCIÓN DE GESTIÓN HUMANA</v>
      </c>
      <c r="G78" s="3" t="str">
        <f>VLOOKUP(Tabla3[[#This Row],[RUBRO]],Tabla6[[RUBRO]:[Respon Plan]],4,0)</f>
        <v>Gestión Humana</v>
      </c>
      <c r="H78" s="1" t="s">
        <v>40</v>
      </c>
      <c r="I78" s="1" t="s">
        <v>77</v>
      </c>
      <c r="J78" s="1" t="s">
        <v>42</v>
      </c>
      <c r="K78" s="1" t="s">
        <v>80</v>
      </c>
      <c r="L78" s="1" t="s">
        <v>65</v>
      </c>
      <c r="M78" s="1" t="s">
        <v>77</v>
      </c>
      <c r="N78" s="1"/>
      <c r="O78" s="1"/>
      <c r="P78" s="1" t="s">
        <v>31</v>
      </c>
      <c r="Q78" s="1" t="s">
        <v>32</v>
      </c>
      <c r="R78" s="1" t="s">
        <v>33</v>
      </c>
      <c r="S78" s="2" t="s">
        <v>213</v>
      </c>
      <c r="T78" s="4">
        <v>1874000000</v>
      </c>
      <c r="U78" s="4">
        <v>0</v>
      </c>
      <c r="V78" s="4">
        <v>20459579</v>
      </c>
      <c r="W78" s="4">
        <v>1853540421</v>
      </c>
      <c r="X78" s="4">
        <v>0</v>
      </c>
      <c r="Y78" s="4">
        <v>1650290195</v>
      </c>
      <c r="Z78" s="4">
        <v>203250226</v>
      </c>
      <c r="AA78" s="4">
        <v>1391254553</v>
      </c>
      <c r="AB78" s="4">
        <v>544595412</v>
      </c>
      <c r="AC78" s="4">
        <v>544595412</v>
      </c>
      <c r="AD78" s="10">
        <v>544595412</v>
      </c>
    </row>
    <row r="79" spans="1:30" x14ac:dyDescent="0.25">
      <c r="A79" s="9" t="s">
        <v>60</v>
      </c>
      <c r="B79" s="2" t="s">
        <v>61</v>
      </c>
      <c r="C79" s="3" t="s">
        <v>214</v>
      </c>
      <c r="D79" s="3" t="str">
        <f t="shared" si="3"/>
        <v>A-2-0-4</v>
      </c>
      <c r="E79" s="3" t="str">
        <f>VLOOKUP(Tabla3[[#This Row],[RUBRO]],Tabla6[[RUBRO]:[Respon Plan]],2,0)</f>
        <v>FUNCIONAMIENTO</v>
      </c>
      <c r="F79" s="3" t="str">
        <f>VLOOKUP(Tabla3[[#This Row],[RUBRO]],Tabla6[[RUBRO]:[Respon Plan]],3,0)</f>
        <v>OFICINA JURIDICA</v>
      </c>
      <c r="G79" s="3" t="str">
        <f>VLOOKUP(Tabla3[[#This Row],[RUBRO]],Tabla6[[RUBRO]:[Respon Plan]],4,0)</f>
        <v>Jurídica</v>
      </c>
      <c r="H79" s="1" t="s">
        <v>40</v>
      </c>
      <c r="I79" s="1" t="s">
        <v>77</v>
      </c>
      <c r="J79" s="1" t="s">
        <v>42</v>
      </c>
      <c r="K79" s="1" t="s">
        <v>80</v>
      </c>
      <c r="L79" s="1" t="s">
        <v>123</v>
      </c>
      <c r="M79" s="1"/>
      <c r="N79" s="1"/>
      <c r="O79" s="1"/>
      <c r="P79" s="1" t="s">
        <v>31</v>
      </c>
      <c r="Q79" s="1" t="s">
        <v>32</v>
      </c>
      <c r="R79" s="1" t="s">
        <v>33</v>
      </c>
      <c r="S79" s="2" t="s">
        <v>215</v>
      </c>
      <c r="T79" s="4">
        <v>162317000</v>
      </c>
      <c r="U79" s="4">
        <v>0</v>
      </c>
      <c r="V79" s="4">
        <v>82500000</v>
      </c>
      <c r="W79" s="4">
        <v>79817000</v>
      </c>
      <c r="X79" s="4">
        <v>0</v>
      </c>
      <c r="Y79" s="4">
        <v>4540960</v>
      </c>
      <c r="Z79" s="4">
        <v>75276040</v>
      </c>
      <c r="AA79" s="4">
        <v>4540960</v>
      </c>
      <c r="AB79" s="4">
        <v>4540960</v>
      </c>
      <c r="AC79" s="4">
        <v>4540960</v>
      </c>
      <c r="AD79" s="10">
        <v>4540960</v>
      </c>
    </row>
    <row r="80" spans="1:30" ht="22.5" x14ac:dyDescent="0.25">
      <c r="A80" s="9" t="s">
        <v>60</v>
      </c>
      <c r="B80" s="2" t="s">
        <v>61</v>
      </c>
      <c r="C80" s="3" t="s">
        <v>216</v>
      </c>
      <c r="D80" s="3" t="str">
        <f t="shared" si="3"/>
        <v>A-2-0-4</v>
      </c>
      <c r="E80" s="3" t="str">
        <f>VLOOKUP(Tabla3[[#This Row],[RUBRO]],Tabla6[[RUBRO]:[Respon Plan]],2,0)</f>
        <v>FUNCIONAMIENTO</v>
      </c>
      <c r="F80" s="3" t="str">
        <f>VLOOKUP(Tabla3[[#This Row],[RUBRO]],Tabla6[[RUBRO]:[Respon Plan]],3,0)</f>
        <v>DIRECCIÓN DE GESTIÓN HUMANA</v>
      </c>
      <c r="G80" s="3" t="str">
        <f>VLOOKUP(Tabla3[[#This Row],[RUBRO]],Tabla6[[RUBRO]:[Respon Plan]],4,0)</f>
        <v>Gestión Humana</v>
      </c>
      <c r="H80" s="1" t="s">
        <v>40</v>
      </c>
      <c r="I80" s="1" t="s">
        <v>77</v>
      </c>
      <c r="J80" s="1" t="s">
        <v>42</v>
      </c>
      <c r="K80" s="1" t="s">
        <v>80</v>
      </c>
      <c r="L80" s="1" t="s">
        <v>171</v>
      </c>
      <c r="M80" s="1" t="s">
        <v>80</v>
      </c>
      <c r="N80" s="1"/>
      <c r="O80" s="1"/>
      <c r="P80" s="1" t="s">
        <v>31</v>
      </c>
      <c r="Q80" s="1" t="s">
        <v>32</v>
      </c>
      <c r="R80" s="1" t="s">
        <v>33</v>
      </c>
      <c r="S80" s="2" t="s">
        <v>217</v>
      </c>
      <c r="T80" s="4">
        <v>1199960002</v>
      </c>
      <c r="U80" s="4">
        <v>0</v>
      </c>
      <c r="V80" s="4">
        <v>0</v>
      </c>
      <c r="W80" s="4">
        <v>1199960002</v>
      </c>
      <c r="X80" s="4">
        <v>0</v>
      </c>
      <c r="Y80" s="4">
        <v>312000000</v>
      </c>
      <c r="Z80" s="4">
        <v>887960002</v>
      </c>
      <c r="AA80" s="4">
        <v>136991322</v>
      </c>
      <c r="AB80" s="4">
        <v>136991322</v>
      </c>
      <c r="AC80" s="4">
        <v>136991322</v>
      </c>
      <c r="AD80" s="10">
        <v>136991322</v>
      </c>
    </row>
    <row r="81" spans="1:30" ht="22.5" x14ac:dyDescent="0.25">
      <c r="A81" s="9" t="s">
        <v>60</v>
      </c>
      <c r="B81" s="2" t="s">
        <v>61</v>
      </c>
      <c r="C81" s="3" t="s">
        <v>218</v>
      </c>
      <c r="D81" s="3" t="str">
        <f t="shared" si="3"/>
        <v>A-2-0-4</v>
      </c>
      <c r="E81" s="3" t="str">
        <f>VLOOKUP(Tabla3[[#This Row],[RUBRO]],Tabla6[[RUBRO]:[Respon Plan]],2,0)</f>
        <v>FUNCIONAMIENTO</v>
      </c>
      <c r="F81" s="3" t="str">
        <f>VLOOKUP(Tabla3[[#This Row],[RUBRO]],Tabla6[[RUBRO]:[Respon Plan]],3,0)</f>
        <v>DIRECCIÓN DE GESTIÓN HUMANA</v>
      </c>
      <c r="G81" s="3" t="str">
        <f>VLOOKUP(Tabla3[[#This Row],[RUBRO]],Tabla6[[RUBRO]:[Respon Plan]],4,0)</f>
        <v>Gestión Humana</v>
      </c>
      <c r="H81" s="1" t="s">
        <v>40</v>
      </c>
      <c r="I81" s="1" t="s">
        <v>77</v>
      </c>
      <c r="J81" s="1" t="s">
        <v>42</v>
      </c>
      <c r="K81" s="1" t="s">
        <v>80</v>
      </c>
      <c r="L81" s="1" t="s">
        <v>171</v>
      </c>
      <c r="M81" s="1" t="s">
        <v>65</v>
      </c>
      <c r="N81" s="1"/>
      <c r="O81" s="1"/>
      <c r="P81" s="1" t="s">
        <v>31</v>
      </c>
      <c r="Q81" s="1" t="s">
        <v>32</v>
      </c>
      <c r="R81" s="1" t="s">
        <v>33</v>
      </c>
      <c r="S81" s="2" t="s">
        <v>219</v>
      </c>
      <c r="T81" s="4">
        <v>4000000000</v>
      </c>
      <c r="U81" s="4">
        <v>0</v>
      </c>
      <c r="V81" s="4">
        <v>0</v>
      </c>
      <c r="W81" s="4">
        <v>4000000000</v>
      </c>
      <c r="X81" s="4">
        <v>0</v>
      </c>
      <c r="Y81" s="4">
        <v>3984064000</v>
      </c>
      <c r="Z81" s="4">
        <v>15936000</v>
      </c>
      <c r="AA81" s="4">
        <v>262895970</v>
      </c>
      <c r="AB81" s="4">
        <v>262895970</v>
      </c>
      <c r="AC81" s="4">
        <v>262895970</v>
      </c>
      <c r="AD81" s="10">
        <v>262895970</v>
      </c>
    </row>
    <row r="82" spans="1:30" ht="22.5" x14ac:dyDescent="0.25">
      <c r="A82" s="9" t="s">
        <v>60</v>
      </c>
      <c r="B82" s="2" t="s">
        <v>61</v>
      </c>
      <c r="C82" s="3" t="s">
        <v>220</v>
      </c>
      <c r="D82" s="3" t="str">
        <f t="shared" si="3"/>
        <v>A-2-0-4</v>
      </c>
      <c r="E82" s="3" t="str">
        <f>VLOOKUP(Tabla3[[#This Row],[RUBRO]],Tabla6[[RUBRO]:[Respon Plan]],2,0)</f>
        <v>FUNCIONAMIENTO</v>
      </c>
      <c r="F82" s="3" t="str">
        <f>VLOOKUP(Tabla3[[#This Row],[RUBRO]],Tabla6[[RUBRO]:[Respon Plan]],3,0)</f>
        <v>DIRECCION ADMINISTRATIVA</v>
      </c>
      <c r="G82" s="3" t="str">
        <f>VLOOKUP(Tabla3[[#This Row],[RUBRO]],Tabla6[[RUBRO]:[Respon Plan]],4,0)</f>
        <v>Administrativa</v>
      </c>
      <c r="H82" s="1" t="s">
        <v>40</v>
      </c>
      <c r="I82" s="1" t="s">
        <v>77</v>
      </c>
      <c r="J82" s="1" t="s">
        <v>42</v>
      </c>
      <c r="K82" s="1" t="s">
        <v>80</v>
      </c>
      <c r="L82" s="1" t="s">
        <v>221</v>
      </c>
      <c r="M82" s="1" t="s">
        <v>101</v>
      </c>
      <c r="N82" s="1"/>
      <c r="O82" s="1"/>
      <c r="P82" s="1" t="s">
        <v>31</v>
      </c>
      <c r="Q82" s="1" t="s">
        <v>32</v>
      </c>
      <c r="R82" s="1" t="s">
        <v>33</v>
      </c>
      <c r="S82" s="2" t="s">
        <v>222</v>
      </c>
      <c r="T82" s="4">
        <v>370000000</v>
      </c>
      <c r="U82" s="4">
        <v>105662116</v>
      </c>
      <c r="V82" s="4">
        <v>0</v>
      </c>
      <c r="W82" s="4">
        <v>475662116</v>
      </c>
      <c r="X82" s="4">
        <v>0</v>
      </c>
      <c r="Y82" s="4">
        <v>475661836</v>
      </c>
      <c r="Z82" s="4">
        <v>280</v>
      </c>
      <c r="AA82" s="4">
        <v>475661836</v>
      </c>
      <c r="AB82" s="4">
        <v>11687936</v>
      </c>
      <c r="AC82" s="4">
        <v>11687936</v>
      </c>
      <c r="AD82" s="10">
        <v>11687936</v>
      </c>
    </row>
    <row r="83" spans="1:30" ht="22.5" x14ac:dyDescent="0.25">
      <c r="A83" s="9" t="s">
        <v>60</v>
      </c>
      <c r="B83" s="2" t="s">
        <v>61</v>
      </c>
      <c r="C83" s="3" t="s">
        <v>223</v>
      </c>
      <c r="D83" s="3" t="str">
        <f t="shared" ref="D83:D86" si="4">H83&amp;"-"&amp;I83&amp;"-"&amp;J83&amp;"-"&amp;K83&amp;"-"&amp;L83</f>
        <v>A-3-5-1-1</v>
      </c>
      <c r="E83" s="3" t="str">
        <f>VLOOKUP(Tabla3[[#This Row],[RUBRO]],Tabla6[[RUBRO]:[Respon Plan]],2,0)</f>
        <v>FUNCIONAMIENTO</v>
      </c>
      <c r="F83" s="3" t="str">
        <f>VLOOKUP(Tabla3[[#This Row],[RUBRO]],Tabla6[[RUBRO]:[Respon Plan]],3,0)</f>
        <v>DIRECCIÓN DE GESTIÓN HUMANA</v>
      </c>
      <c r="G83" s="3" t="str">
        <f>VLOOKUP(Tabla3[[#This Row],[RUBRO]],Tabla6[[RUBRO]:[Respon Plan]],4,0)</f>
        <v>Gestión Humana</v>
      </c>
      <c r="H83" s="1" t="s">
        <v>40</v>
      </c>
      <c r="I83" s="1" t="s">
        <v>63</v>
      </c>
      <c r="J83" s="1" t="s">
        <v>64</v>
      </c>
      <c r="K83" s="1" t="s">
        <v>41</v>
      </c>
      <c r="L83" s="1" t="s">
        <v>41</v>
      </c>
      <c r="M83" s="1" t="s">
        <v>42</v>
      </c>
      <c r="N83" s="1" t="s">
        <v>77</v>
      </c>
      <c r="O83" s="1"/>
      <c r="P83" s="1" t="s">
        <v>31</v>
      </c>
      <c r="Q83" s="1" t="s">
        <v>32</v>
      </c>
      <c r="R83" s="1" t="s">
        <v>33</v>
      </c>
      <c r="S83" s="2" t="s">
        <v>224</v>
      </c>
      <c r="T83" s="4">
        <v>63255000</v>
      </c>
      <c r="U83" s="4">
        <v>0</v>
      </c>
      <c r="V83" s="4">
        <v>0</v>
      </c>
      <c r="W83" s="4">
        <v>63255000</v>
      </c>
      <c r="X83" s="4">
        <v>0</v>
      </c>
      <c r="Y83" s="4">
        <v>63255000</v>
      </c>
      <c r="Z83" s="4">
        <v>0</v>
      </c>
      <c r="AA83" s="4">
        <v>14127801</v>
      </c>
      <c r="AB83" s="4">
        <v>14127801</v>
      </c>
      <c r="AC83" s="4">
        <v>14127801</v>
      </c>
      <c r="AD83" s="10">
        <v>14127801</v>
      </c>
    </row>
    <row r="84" spans="1:30" x14ac:dyDescent="0.25">
      <c r="A84" s="9" t="s">
        <v>60</v>
      </c>
      <c r="B84" s="2" t="s">
        <v>61</v>
      </c>
      <c r="C84" s="3" t="s">
        <v>225</v>
      </c>
      <c r="D84" s="3" t="str">
        <f t="shared" si="4"/>
        <v>A-3-6-1-1</v>
      </c>
      <c r="E84" s="3" t="str">
        <f>VLOOKUP(Tabla3[[#This Row],[RUBRO]],Tabla6[[RUBRO]:[Respon Plan]],2,0)</f>
        <v>FUNCIONAMIENTO</v>
      </c>
      <c r="F84" s="3" t="str">
        <f>VLOOKUP(Tabla3[[#This Row],[RUBRO]],Tabla6[[RUBRO]:[Respon Plan]],3,0)</f>
        <v>OFICINA JURIDICA</v>
      </c>
      <c r="G84" s="3" t="str">
        <f>VLOOKUP(Tabla3[[#This Row],[RUBRO]],Tabla6[[RUBRO]:[Respon Plan]],4,0)</f>
        <v>Jurídica</v>
      </c>
      <c r="H84" s="1" t="s">
        <v>40</v>
      </c>
      <c r="I84" s="1" t="s">
        <v>63</v>
      </c>
      <c r="J84" s="1" t="s">
        <v>68</v>
      </c>
      <c r="K84" s="1" t="s">
        <v>41</v>
      </c>
      <c r="L84" s="1" t="s">
        <v>41</v>
      </c>
      <c r="M84" s="1" t="s">
        <v>41</v>
      </c>
      <c r="N84" s="1"/>
      <c r="O84" s="1"/>
      <c r="P84" s="1" t="s">
        <v>31</v>
      </c>
      <c r="Q84" s="1" t="s">
        <v>32</v>
      </c>
      <c r="R84" s="1" t="s">
        <v>33</v>
      </c>
      <c r="S84" s="2" t="s">
        <v>226</v>
      </c>
      <c r="T84" s="4">
        <v>604795044</v>
      </c>
      <c r="U84" s="4">
        <v>0</v>
      </c>
      <c r="V84" s="4">
        <v>0</v>
      </c>
      <c r="W84" s="4">
        <v>604795044</v>
      </c>
      <c r="X84" s="4">
        <v>0</v>
      </c>
      <c r="Y84" s="4">
        <v>228399697</v>
      </c>
      <c r="Z84" s="4">
        <v>376395347</v>
      </c>
      <c r="AA84" s="4">
        <v>228399697</v>
      </c>
      <c r="AB84" s="4">
        <v>228399697</v>
      </c>
      <c r="AC84" s="4">
        <v>228399697</v>
      </c>
      <c r="AD84" s="10">
        <v>228399697</v>
      </c>
    </row>
    <row r="85" spans="1:30" x14ac:dyDescent="0.25">
      <c r="A85" s="9" t="s">
        <v>60</v>
      </c>
      <c r="B85" s="2" t="s">
        <v>61</v>
      </c>
      <c r="C85" s="3" t="s">
        <v>227</v>
      </c>
      <c r="D85" s="3" t="str">
        <f t="shared" si="4"/>
        <v>A-3-6-1-1</v>
      </c>
      <c r="E85" s="3" t="str">
        <f>VLOOKUP(Tabla3[[#This Row],[RUBRO]],Tabla6[[RUBRO]:[Respon Plan]],2,0)</f>
        <v>FUNCIONAMIENTO</v>
      </c>
      <c r="F85" s="3" t="str">
        <f>VLOOKUP(Tabla3[[#This Row],[RUBRO]],Tabla6[[RUBRO]:[Respon Plan]],3,0)</f>
        <v>OFICINA JURIDICA</v>
      </c>
      <c r="G85" s="3" t="str">
        <f>VLOOKUP(Tabla3[[#This Row],[RUBRO]],Tabla6[[RUBRO]:[Respon Plan]],4,0)</f>
        <v>Jurídica</v>
      </c>
      <c r="H85" s="1" t="s">
        <v>40</v>
      </c>
      <c r="I85" s="1" t="s">
        <v>63</v>
      </c>
      <c r="J85" s="1" t="s">
        <v>68</v>
      </c>
      <c r="K85" s="1" t="s">
        <v>41</v>
      </c>
      <c r="L85" s="1" t="s">
        <v>41</v>
      </c>
      <c r="M85" s="1" t="s">
        <v>77</v>
      </c>
      <c r="N85" s="1"/>
      <c r="O85" s="1"/>
      <c r="P85" s="1" t="s">
        <v>31</v>
      </c>
      <c r="Q85" s="1" t="s">
        <v>32</v>
      </c>
      <c r="R85" s="1" t="s">
        <v>33</v>
      </c>
      <c r="S85" s="2" t="s">
        <v>228</v>
      </c>
      <c r="T85" s="4">
        <v>7902889773</v>
      </c>
      <c r="U85" s="4">
        <v>0</v>
      </c>
      <c r="V85" s="4">
        <v>0</v>
      </c>
      <c r="W85" s="4">
        <v>7902889773</v>
      </c>
      <c r="X85" s="4">
        <v>0</v>
      </c>
      <c r="Y85" s="4">
        <v>1036244758</v>
      </c>
      <c r="Z85" s="4">
        <v>6866645015</v>
      </c>
      <c r="AA85" s="4">
        <v>644863047</v>
      </c>
      <c r="AB85" s="4">
        <v>602915613</v>
      </c>
      <c r="AC85" s="4">
        <v>602915613</v>
      </c>
      <c r="AD85" s="10">
        <v>602915613</v>
      </c>
    </row>
    <row r="86" spans="1:30" x14ac:dyDescent="0.25">
      <c r="A86" s="9" t="s">
        <v>60</v>
      </c>
      <c r="B86" s="2" t="s">
        <v>61</v>
      </c>
      <c r="C86" s="3" t="s">
        <v>229</v>
      </c>
      <c r="D86" s="3" t="str">
        <f t="shared" si="4"/>
        <v>A-3-6-1-1</v>
      </c>
      <c r="E86" s="3" t="str">
        <f>VLOOKUP(Tabla3[[#This Row],[RUBRO]],Tabla6[[RUBRO]:[Respon Plan]],2,0)</f>
        <v>FUNCIONAMIENTO</v>
      </c>
      <c r="F86" s="3" t="str">
        <f>VLOOKUP(Tabla3[[#This Row],[RUBRO]],Tabla6[[RUBRO]:[Respon Plan]],3,0)</f>
        <v>OFICINA JURIDICA</v>
      </c>
      <c r="G86" s="3" t="str">
        <f>VLOOKUP(Tabla3[[#This Row],[RUBRO]],Tabla6[[RUBRO]:[Respon Plan]],4,0)</f>
        <v>Jurídica</v>
      </c>
      <c r="H86" s="1" t="s">
        <v>40</v>
      </c>
      <c r="I86" s="1" t="s">
        <v>63</v>
      </c>
      <c r="J86" s="1" t="s">
        <v>68</v>
      </c>
      <c r="K86" s="1" t="s">
        <v>41</v>
      </c>
      <c r="L86" s="1" t="s">
        <v>41</v>
      </c>
      <c r="M86" s="1" t="s">
        <v>63</v>
      </c>
      <c r="N86" s="1"/>
      <c r="O86" s="1"/>
      <c r="P86" s="1" t="s">
        <v>31</v>
      </c>
      <c r="Q86" s="1" t="s">
        <v>32</v>
      </c>
      <c r="R86" s="1" t="s">
        <v>33</v>
      </c>
      <c r="S86" s="2" t="s">
        <v>230</v>
      </c>
      <c r="T86" s="4">
        <v>182715183</v>
      </c>
      <c r="U86" s="4">
        <v>0</v>
      </c>
      <c r="V86" s="4">
        <v>0</v>
      </c>
      <c r="W86" s="4">
        <v>182715183</v>
      </c>
      <c r="X86" s="4">
        <v>0</v>
      </c>
      <c r="Y86" s="4">
        <v>0</v>
      </c>
      <c r="Z86" s="4">
        <v>182715183</v>
      </c>
      <c r="AA86" s="4">
        <v>0</v>
      </c>
      <c r="AB86" s="4">
        <v>0</v>
      </c>
      <c r="AC86" s="4">
        <v>0</v>
      </c>
      <c r="AD86" s="10">
        <v>0</v>
      </c>
    </row>
    <row r="87" spans="1:30" ht="22.5" x14ac:dyDescent="0.25">
      <c r="A87" s="9" t="s">
        <v>60</v>
      </c>
      <c r="B87" s="2" t="s">
        <v>61</v>
      </c>
      <c r="C87" s="3" t="s">
        <v>231</v>
      </c>
      <c r="D87" s="3" t="str">
        <f>H87&amp;"-"&amp;I87&amp;"-"&amp;J87&amp;"-"&amp;K87</f>
        <v>C-4102-1500-1</v>
      </c>
      <c r="E87" s="3" t="str">
        <f>VLOOKUP(Tabla3[[#This Row],[RUBRO]],Tabla6[[RUBRO]:[Respon Plan]],2,0)</f>
        <v>NUTRICION</v>
      </c>
      <c r="F87" s="3" t="str">
        <f>VLOOKUP(Tabla3[[#This Row],[RUBRO]],Tabla6[[RUBRO]:[Respon Plan]],3,0)</f>
        <v xml:space="preserve">DIRECCIÓN DE NUTRICIÓN </v>
      </c>
      <c r="G87" s="3" t="str">
        <f>VLOOKUP(Tabla3[[#This Row],[RUBRO]],Tabla6[[RUBRO]:[Respon Plan]],4,0)</f>
        <v>Nutrición</v>
      </c>
      <c r="H87" s="1" t="s">
        <v>30</v>
      </c>
      <c r="I87" s="1" t="s">
        <v>232</v>
      </c>
      <c r="J87" s="1" t="s">
        <v>233</v>
      </c>
      <c r="K87" s="1" t="s">
        <v>41</v>
      </c>
      <c r="L87" s="1" t="s">
        <v>42</v>
      </c>
      <c r="M87" s="1" t="s">
        <v>234</v>
      </c>
      <c r="N87" s="1"/>
      <c r="O87" s="1"/>
      <c r="P87" s="1" t="s">
        <v>31</v>
      </c>
      <c r="Q87" s="1" t="s">
        <v>32</v>
      </c>
      <c r="R87" s="1" t="s">
        <v>33</v>
      </c>
      <c r="S87" s="2" t="s">
        <v>235</v>
      </c>
      <c r="T87" s="4">
        <v>125761826</v>
      </c>
      <c r="U87" s="4">
        <v>3873697349</v>
      </c>
      <c r="V87" s="4">
        <v>839508775</v>
      </c>
      <c r="W87" s="4">
        <v>3159950400</v>
      </c>
      <c r="X87" s="4">
        <v>0</v>
      </c>
      <c r="Y87" s="4">
        <v>0</v>
      </c>
      <c r="Z87" s="4">
        <v>3159950400</v>
      </c>
      <c r="AA87" s="4">
        <v>0</v>
      </c>
      <c r="AB87" s="4">
        <v>0</v>
      </c>
      <c r="AC87" s="4">
        <v>0</v>
      </c>
      <c r="AD87" s="10">
        <v>0</v>
      </c>
    </row>
    <row r="88" spans="1:30" ht="22.5" x14ac:dyDescent="0.25">
      <c r="A88" s="9" t="s">
        <v>60</v>
      </c>
      <c r="B88" s="2" t="s">
        <v>61</v>
      </c>
      <c r="C88" s="3" t="s">
        <v>236</v>
      </c>
      <c r="D88" s="3" t="str">
        <f t="shared" ref="D88:D151" si="5">H88&amp;"-"&amp;I88&amp;"-"&amp;J88&amp;"-"&amp;K88</f>
        <v>C-4102-1500-1</v>
      </c>
      <c r="E88" s="3" t="str">
        <f>VLOOKUP(Tabla3[[#This Row],[RUBRO]],Tabla6[[RUBRO]:[Respon Plan]],2,0)</f>
        <v>NUTRICION</v>
      </c>
      <c r="F88" s="3" t="str">
        <f>VLOOKUP(Tabla3[[#This Row],[RUBRO]],Tabla6[[RUBRO]:[Respon Plan]],3,0)</f>
        <v xml:space="preserve">DIRECCIÓN DE NUTRICIÓN </v>
      </c>
      <c r="G88" s="3" t="str">
        <f>VLOOKUP(Tabla3[[#This Row],[RUBRO]],Tabla6[[RUBRO]:[Respon Plan]],4,0)</f>
        <v>Nutrición</v>
      </c>
      <c r="H88" s="1" t="s">
        <v>30</v>
      </c>
      <c r="I88" s="1" t="s">
        <v>232</v>
      </c>
      <c r="J88" s="1" t="s">
        <v>233</v>
      </c>
      <c r="K88" s="1" t="s">
        <v>41</v>
      </c>
      <c r="L88" s="1" t="s">
        <v>42</v>
      </c>
      <c r="M88" s="1" t="s">
        <v>237</v>
      </c>
      <c r="N88" s="1"/>
      <c r="O88" s="1"/>
      <c r="P88" s="1" t="s">
        <v>31</v>
      </c>
      <c r="Q88" s="1" t="s">
        <v>32</v>
      </c>
      <c r="R88" s="1" t="s">
        <v>33</v>
      </c>
      <c r="S88" s="2" t="s">
        <v>238</v>
      </c>
      <c r="T88" s="4">
        <v>1426221646</v>
      </c>
      <c r="U88" s="4">
        <v>0</v>
      </c>
      <c r="V88" s="4">
        <v>0</v>
      </c>
      <c r="W88" s="4">
        <v>1426221646</v>
      </c>
      <c r="X88" s="4">
        <v>0</v>
      </c>
      <c r="Y88" s="4">
        <v>1426221646</v>
      </c>
      <c r="Z88" s="4">
        <v>0</v>
      </c>
      <c r="AA88" s="4">
        <v>0</v>
      </c>
      <c r="AB88" s="4">
        <v>0</v>
      </c>
      <c r="AC88" s="4">
        <v>0</v>
      </c>
      <c r="AD88" s="10">
        <v>0</v>
      </c>
    </row>
    <row r="89" spans="1:30" ht="22.5" x14ac:dyDescent="0.25">
      <c r="A89" s="9" t="s">
        <v>60</v>
      </c>
      <c r="B89" s="2" t="s">
        <v>61</v>
      </c>
      <c r="C89" s="3" t="s">
        <v>239</v>
      </c>
      <c r="D89" s="3" t="str">
        <f t="shared" si="5"/>
        <v>C-4102-1500-1</v>
      </c>
      <c r="E89" s="3" t="str">
        <f>VLOOKUP(Tabla3[[#This Row],[RUBRO]],Tabla6[[RUBRO]:[Respon Plan]],2,0)</f>
        <v>NUTRICION</v>
      </c>
      <c r="F89" s="3" t="str">
        <f>VLOOKUP(Tabla3[[#This Row],[RUBRO]],Tabla6[[RUBRO]:[Respon Plan]],3,0)</f>
        <v xml:space="preserve">DIRECCIÓN DE NUTRICIÓN </v>
      </c>
      <c r="G89" s="3" t="str">
        <f>VLOOKUP(Tabla3[[#This Row],[RUBRO]],Tabla6[[RUBRO]:[Respon Plan]],4,0)</f>
        <v>Nutrición</v>
      </c>
      <c r="H89" s="1" t="s">
        <v>30</v>
      </c>
      <c r="I89" s="1" t="s">
        <v>232</v>
      </c>
      <c r="J89" s="1" t="s">
        <v>233</v>
      </c>
      <c r="K89" s="1" t="s">
        <v>41</v>
      </c>
      <c r="L89" s="1" t="s">
        <v>42</v>
      </c>
      <c r="M89" s="1" t="s">
        <v>240</v>
      </c>
      <c r="N89" s="1"/>
      <c r="O89" s="1"/>
      <c r="P89" s="1" t="s">
        <v>31</v>
      </c>
      <c r="Q89" s="1" t="s">
        <v>32</v>
      </c>
      <c r="R89" s="1" t="s">
        <v>33</v>
      </c>
      <c r="S89" s="2" t="s">
        <v>241</v>
      </c>
      <c r="T89" s="4">
        <v>123133569203</v>
      </c>
      <c r="U89" s="4">
        <v>0</v>
      </c>
      <c r="V89" s="4">
        <v>0</v>
      </c>
      <c r="W89" s="4">
        <v>123133569203</v>
      </c>
      <c r="X89" s="4">
        <v>0</v>
      </c>
      <c r="Y89" s="4">
        <v>123133569203</v>
      </c>
      <c r="Z89" s="4">
        <v>0</v>
      </c>
      <c r="AA89" s="4">
        <v>123133569203</v>
      </c>
      <c r="AB89" s="4">
        <v>9306503081</v>
      </c>
      <c r="AC89" s="4">
        <v>9306503081</v>
      </c>
      <c r="AD89" s="10">
        <v>9306503081</v>
      </c>
    </row>
    <row r="90" spans="1:30" ht="22.5" x14ac:dyDescent="0.25">
      <c r="A90" s="9" t="s">
        <v>60</v>
      </c>
      <c r="B90" s="2" t="s">
        <v>61</v>
      </c>
      <c r="C90" s="3" t="s">
        <v>242</v>
      </c>
      <c r="D90" s="3" t="str">
        <f t="shared" si="5"/>
        <v>C-4102-1500-1</v>
      </c>
      <c r="E90" s="3" t="str">
        <f>VLOOKUP(Tabla3[[#This Row],[RUBRO]],Tabla6[[RUBRO]:[Respon Plan]],2,0)</f>
        <v>NUTRICION</v>
      </c>
      <c r="F90" s="3" t="str">
        <f>VLOOKUP(Tabla3[[#This Row],[RUBRO]],Tabla6[[RUBRO]:[Respon Plan]],3,0)</f>
        <v xml:space="preserve">DIRECCIÓN DE NUTRICIÓN </v>
      </c>
      <c r="G90" s="3" t="str">
        <f>VLOOKUP(Tabla3[[#This Row],[RUBRO]],Tabla6[[RUBRO]:[Respon Plan]],4,0)</f>
        <v>Nutrición</v>
      </c>
      <c r="H90" s="1" t="s">
        <v>30</v>
      </c>
      <c r="I90" s="1" t="s">
        <v>232</v>
      </c>
      <c r="J90" s="1" t="s">
        <v>233</v>
      </c>
      <c r="K90" s="1" t="s">
        <v>41</v>
      </c>
      <c r="L90" s="1" t="s">
        <v>42</v>
      </c>
      <c r="M90" s="1" t="s">
        <v>243</v>
      </c>
      <c r="N90" s="1"/>
      <c r="O90" s="1"/>
      <c r="P90" s="1" t="s">
        <v>31</v>
      </c>
      <c r="Q90" s="1" t="s">
        <v>32</v>
      </c>
      <c r="R90" s="1" t="s">
        <v>33</v>
      </c>
      <c r="S90" s="2" t="s">
        <v>244</v>
      </c>
      <c r="T90" s="4">
        <v>50640872</v>
      </c>
      <c r="U90" s="4">
        <v>0</v>
      </c>
      <c r="V90" s="4">
        <v>50640872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10">
        <v>0</v>
      </c>
    </row>
    <row r="91" spans="1:30" ht="22.5" x14ac:dyDescent="0.25">
      <c r="A91" s="9" t="s">
        <v>60</v>
      </c>
      <c r="B91" s="2" t="s">
        <v>61</v>
      </c>
      <c r="C91" s="3" t="s">
        <v>245</v>
      </c>
      <c r="D91" s="3" t="str">
        <f t="shared" si="5"/>
        <v>C-4102-1500-1</v>
      </c>
      <c r="E91" s="3" t="str">
        <f>VLOOKUP(Tabla3[[#This Row],[RUBRO]],Tabla6[[RUBRO]:[Respon Plan]],2,0)</f>
        <v>NUTRICION</v>
      </c>
      <c r="F91" s="3" t="str">
        <f>VLOOKUP(Tabla3[[#This Row],[RUBRO]],Tabla6[[RUBRO]:[Respon Plan]],3,0)</f>
        <v>DIRECCIÓN DE GESTIÓN HUMANA</v>
      </c>
      <c r="G91" s="3" t="str">
        <f>VLOOKUP(Tabla3[[#This Row],[RUBRO]],Tabla6[[RUBRO]:[Respon Plan]],4,0)</f>
        <v>Gestión Humana - Pres. Serv</v>
      </c>
      <c r="H91" s="1" t="s">
        <v>30</v>
      </c>
      <c r="I91" s="1" t="s">
        <v>232</v>
      </c>
      <c r="J91" s="1" t="s">
        <v>233</v>
      </c>
      <c r="K91" s="1" t="s">
        <v>41</v>
      </c>
      <c r="L91" s="1" t="s">
        <v>42</v>
      </c>
      <c r="M91" s="1" t="s">
        <v>246</v>
      </c>
      <c r="N91" s="1"/>
      <c r="O91" s="1"/>
      <c r="P91" s="1" t="s">
        <v>31</v>
      </c>
      <c r="Q91" s="1" t="s">
        <v>32</v>
      </c>
      <c r="R91" s="1" t="s">
        <v>33</v>
      </c>
      <c r="S91" s="2" t="s">
        <v>59</v>
      </c>
      <c r="T91" s="4">
        <v>2372341669</v>
      </c>
      <c r="U91" s="4">
        <v>114482349</v>
      </c>
      <c r="V91" s="4">
        <v>0</v>
      </c>
      <c r="W91" s="4">
        <v>2486824018</v>
      </c>
      <c r="X91" s="4">
        <v>0</v>
      </c>
      <c r="Y91" s="4">
        <v>2317136883</v>
      </c>
      <c r="Z91" s="4">
        <v>169687135</v>
      </c>
      <c r="AA91" s="4">
        <v>2171244659</v>
      </c>
      <c r="AB91" s="4">
        <v>399218208</v>
      </c>
      <c r="AC91" s="4">
        <v>399218208</v>
      </c>
      <c r="AD91" s="10">
        <v>399218208</v>
      </c>
    </row>
    <row r="92" spans="1:30" ht="22.5" x14ac:dyDescent="0.25">
      <c r="A92" s="9" t="s">
        <v>60</v>
      </c>
      <c r="B92" s="2" t="s">
        <v>61</v>
      </c>
      <c r="C92" s="3" t="s">
        <v>247</v>
      </c>
      <c r="D92" s="3" t="str">
        <f t="shared" si="5"/>
        <v>C-4102-1500-1</v>
      </c>
      <c r="E92" s="3" t="str">
        <f>VLOOKUP(Tabla3[[#This Row],[RUBRO]],Tabla6[[RUBRO]:[Respon Plan]],2,0)</f>
        <v>NUTRICION</v>
      </c>
      <c r="F92" s="3" t="str">
        <f>VLOOKUP(Tabla3[[#This Row],[RUBRO]],Tabla6[[RUBRO]:[Respon Plan]],3,0)</f>
        <v>DIRECCIÓN DE GESTIÓN HUMANA</v>
      </c>
      <c r="G92" s="3" t="str">
        <f>VLOOKUP(Tabla3[[#This Row],[RUBRO]],Tabla6[[RUBRO]:[Respon Plan]],4,0)</f>
        <v>Gestión Humana- Viáticos</v>
      </c>
      <c r="H92" s="1" t="s">
        <v>30</v>
      </c>
      <c r="I92" s="1" t="s">
        <v>232</v>
      </c>
      <c r="J92" s="1" t="s">
        <v>233</v>
      </c>
      <c r="K92" s="1" t="s">
        <v>41</v>
      </c>
      <c r="L92" s="1" t="s">
        <v>42</v>
      </c>
      <c r="M92" s="1" t="s">
        <v>248</v>
      </c>
      <c r="N92" s="1"/>
      <c r="O92" s="1"/>
      <c r="P92" s="1" t="s">
        <v>31</v>
      </c>
      <c r="Q92" s="1" t="s">
        <v>32</v>
      </c>
      <c r="R92" s="1" t="s">
        <v>33</v>
      </c>
      <c r="S92" s="2" t="s">
        <v>249</v>
      </c>
      <c r="T92" s="4">
        <v>217305439</v>
      </c>
      <c r="U92" s="4">
        <v>0</v>
      </c>
      <c r="V92" s="4">
        <v>0</v>
      </c>
      <c r="W92" s="4">
        <v>217305439</v>
      </c>
      <c r="X92" s="4">
        <v>0</v>
      </c>
      <c r="Y92" s="4">
        <v>100000000</v>
      </c>
      <c r="Z92" s="4">
        <v>117305439</v>
      </c>
      <c r="AA92" s="4">
        <v>36733238</v>
      </c>
      <c r="AB92" s="4">
        <v>17894673</v>
      </c>
      <c r="AC92" s="4">
        <v>17894673</v>
      </c>
      <c r="AD92" s="10">
        <v>17894673</v>
      </c>
    </row>
    <row r="93" spans="1:30" ht="22.5" x14ac:dyDescent="0.25">
      <c r="A93" s="9" t="s">
        <v>60</v>
      </c>
      <c r="B93" s="2" t="s">
        <v>61</v>
      </c>
      <c r="C93" s="3" t="s">
        <v>45</v>
      </c>
      <c r="D93" s="3" t="str">
        <f t="shared" si="5"/>
        <v>C-4102-1500-3</v>
      </c>
      <c r="E93" s="3" t="str">
        <f>VLOOKUP(Tabla3[[#This Row],[RUBRO]],Tabla6[[RUBRO]:[Respon Plan]],2,0)</f>
        <v>PROTECCION</v>
      </c>
      <c r="F93" s="3" t="str">
        <f>VLOOKUP(Tabla3[[#This Row],[RUBRO]],Tabla6[[RUBRO]:[Respon Plan]],3,0)</f>
        <v xml:space="preserve">DIRECCIÓN DE PROTECCIÓN </v>
      </c>
      <c r="G93" s="3" t="str">
        <f>VLOOKUP(Tabla3[[#This Row],[RUBRO]],Tabla6[[RUBRO]:[Respon Plan]],4,0)</f>
        <v>Dirección de Protección</v>
      </c>
      <c r="H93" s="1" t="s">
        <v>30</v>
      </c>
      <c r="I93" s="1" t="s">
        <v>232</v>
      </c>
      <c r="J93" s="1" t="s">
        <v>233</v>
      </c>
      <c r="K93" s="1" t="s">
        <v>63</v>
      </c>
      <c r="L93" s="1" t="s">
        <v>42</v>
      </c>
      <c r="M93" s="1" t="s">
        <v>237</v>
      </c>
      <c r="N93" s="1"/>
      <c r="O93" s="1"/>
      <c r="P93" s="1" t="s">
        <v>31</v>
      </c>
      <c r="Q93" s="1" t="s">
        <v>32</v>
      </c>
      <c r="R93" s="1" t="s">
        <v>33</v>
      </c>
      <c r="S93" s="2" t="s">
        <v>48</v>
      </c>
      <c r="T93" s="4">
        <v>28861070875</v>
      </c>
      <c r="U93" s="4">
        <v>45810000</v>
      </c>
      <c r="V93" s="4">
        <v>28861070875</v>
      </c>
      <c r="W93" s="4">
        <v>45810000</v>
      </c>
      <c r="X93" s="4">
        <v>0</v>
      </c>
      <c r="Y93" s="4">
        <v>45810000</v>
      </c>
      <c r="Z93" s="4">
        <v>0</v>
      </c>
      <c r="AA93" s="4">
        <v>45810000</v>
      </c>
      <c r="AB93" s="4">
        <v>45810000</v>
      </c>
      <c r="AC93" s="4">
        <v>45810000</v>
      </c>
      <c r="AD93" s="10">
        <v>45810000</v>
      </c>
    </row>
    <row r="94" spans="1:30" ht="22.5" x14ac:dyDescent="0.25">
      <c r="A94" s="9" t="s">
        <v>60</v>
      </c>
      <c r="B94" s="2" t="s">
        <v>61</v>
      </c>
      <c r="C94" s="3" t="s">
        <v>49</v>
      </c>
      <c r="D94" s="3" t="str">
        <f t="shared" si="5"/>
        <v>C-4102-1500-3</v>
      </c>
      <c r="E94" s="3" t="str">
        <f>VLOOKUP(Tabla3[[#This Row],[RUBRO]],Tabla6[[RUBRO]:[Respon Plan]],2,0)</f>
        <v>PROTECCION</v>
      </c>
      <c r="F94" s="3" t="str">
        <f>VLOOKUP(Tabla3[[#This Row],[RUBRO]],Tabla6[[RUBRO]:[Respon Plan]],3,0)</f>
        <v xml:space="preserve">DIRECCIÓN DE PROTECCIÓN </v>
      </c>
      <c r="G94" s="3" t="str">
        <f>VLOOKUP(Tabla3[[#This Row],[RUBRO]],Tabla6[[RUBRO]:[Respon Plan]],4,0)</f>
        <v>Dirección de Protección</v>
      </c>
      <c r="H94" s="1" t="s">
        <v>30</v>
      </c>
      <c r="I94" s="1" t="s">
        <v>232</v>
      </c>
      <c r="J94" s="1" t="s">
        <v>233</v>
      </c>
      <c r="K94" s="1" t="s">
        <v>63</v>
      </c>
      <c r="L94" s="1" t="s">
        <v>42</v>
      </c>
      <c r="M94" s="1" t="s">
        <v>243</v>
      </c>
      <c r="N94" s="1"/>
      <c r="O94" s="1"/>
      <c r="P94" s="1" t="s">
        <v>31</v>
      </c>
      <c r="Q94" s="1" t="s">
        <v>32</v>
      </c>
      <c r="R94" s="1" t="s">
        <v>33</v>
      </c>
      <c r="S94" s="2" t="s">
        <v>50</v>
      </c>
      <c r="T94" s="4">
        <v>810100439</v>
      </c>
      <c r="U94" s="4">
        <v>0</v>
      </c>
      <c r="V94" s="4">
        <v>810100439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10">
        <v>0</v>
      </c>
    </row>
    <row r="95" spans="1:30" ht="22.5" x14ac:dyDescent="0.25">
      <c r="A95" s="9" t="s">
        <v>60</v>
      </c>
      <c r="B95" s="2" t="s">
        <v>61</v>
      </c>
      <c r="C95" s="3" t="s">
        <v>250</v>
      </c>
      <c r="D95" s="3" t="str">
        <f t="shared" si="5"/>
        <v>C-4102-1500-3</v>
      </c>
      <c r="E95" s="3" t="str">
        <f>VLOOKUP(Tabla3[[#This Row],[RUBRO]],Tabla6[[RUBRO]:[Respon Plan]],2,0)</f>
        <v>PROTECCION</v>
      </c>
      <c r="F95" s="3" t="str">
        <f>VLOOKUP(Tabla3[[#This Row],[RUBRO]],Tabla6[[RUBRO]:[Respon Plan]],3,0)</f>
        <v xml:space="preserve">DIRECCIÓN DE PROTECCIÓN </v>
      </c>
      <c r="G95" s="3" t="str">
        <f>VLOOKUP(Tabla3[[#This Row],[RUBRO]],Tabla6[[RUBRO]:[Respon Plan]],4,0)</f>
        <v>Dirección de Protección</v>
      </c>
      <c r="H95" s="1" t="s">
        <v>30</v>
      </c>
      <c r="I95" s="1" t="s">
        <v>232</v>
      </c>
      <c r="J95" s="1" t="s">
        <v>233</v>
      </c>
      <c r="K95" s="1" t="s">
        <v>63</v>
      </c>
      <c r="L95" s="1" t="s">
        <v>42</v>
      </c>
      <c r="M95" s="1" t="s">
        <v>246</v>
      </c>
      <c r="N95" s="1"/>
      <c r="O95" s="1"/>
      <c r="P95" s="1" t="s">
        <v>46</v>
      </c>
      <c r="Q95" s="1" t="s">
        <v>65</v>
      </c>
      <c r="R95" s="1" t="s">
        <v>33</v>
      </c>
      <c r="S95" s="2" t="s">
        <v>251</v>
      </c>
      <c r="T95" s="4">
        <v>24729845222</v>
      </c>
      <c r="U95" s="4">
        <v>0</v>
      </c>
      <c r="V95" s="4">
        <v>0</v>
      </c>
      <c r="W95" s="4">
        <v>24729845222</v>
      </c>
      <c r="X95" s="4">
        <v>0</v>
      </c>
      <c r="Y95" s="4">
        <v>24729845222</v>
      </c>
      <c r="Z95" s="4">
        <v>0</v>
      </c>
      <c r="AA95" s="4">
        <v>24729845222</v>
      </c>
      <c r="AB95" s="4">
        <v>8000000000</v>
      </c>
      <c r="AC95" s="4">
        <v>8000000000</v>
      </c>
      <c r="AD95" s="10">
        <v>8000000000</v>
      </c>
    </row>
    <row r="96" spans="1:30" ht="22.5" x14ac:dyDescent="0.25">
      <c r="A96" s="9" t="s">
        <v>60</v>
      </c>
      <c r="B96" s="2" t="s">
        <v>61</v>
      </c>
      <c r="C96" s="3" t="s">
        <v>250</v>
      </c>
      <c r="D96" s="3" t="str">
        <f t="shared" si="5"/>
        <v>C-4102-1500-3</v>
      </c>
      <c r="E96" s="3" t="str">
        <f>VLOOKUP(Tabla3[[#This Row],[RUBRO]],Tabla6[[RUBRO]:[Respon Plan]],2,0)</f>
        <v>PROTECCION</v>
      </c>
      <c r="F96" s="3" t="str">
        <f>VLOOKUP(Tabla3[[#This Row],[RUBRO]],Tabla6[[RUBRO]:[Respon Plan]],3,0)</f>
        <v xml:space="preserve">DIRECCIÓN DE PROTECCIÓN </v>
      </c>
      <c r="G96" s="3" t="str">
        <f>VLOOKUP(Tabla3[[#This Row],[RUBRO]],Tabla6[[RUBRO]:[Respon Plan]],4,0)</f>
        <v>Dirección de Protección</v>
      </c>
      <c r="H96" s="1" t="s">
        <v>30</v>
      </c>
      <c r="I96" s="1" t="s">
        <v>232</v>
      </c>
      <c r="J96" s="1" t="s">
        <v>233</v>
      </c>
      <c r="K96" s="1" t="s">
        <v>63</v>
      </c>
      <c r="L96" s="1" t="s">
        <v>42</v>
      </c>
      <c r="M96" s="1" t="s">
        <v>246</v>
      </c>
      <c r="N96" s="1"/>
      <c r="O96" s="1"/>
      <c r="P96" s="1" t="s">
        <v>31</v>
      </c>
      <c r="Q96" s="1" t="s">
        <v>32</v>
      </c>
      <c r="R96" s="1" t="s">
        <v>33</v>
      </c>
      <c r="S96" s="2" t="s">
        <v>251</v>
      </c>
      <c r="T96" s="4">
        <v>5521705446</v>
      </c>
      <c r="U96" s="4">
        <v>0</v>
      </c>
      <c r="V96" s="4">
        <v>5521705446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10">
        <v>0</v>
      </c>
    </row>
    <row r="97" spans="1:30" ht="22.5" x14ac:dyDescent="0.25">
      <c r="A97" s="9" t="s">
        <v>60</v>
      </c>
      <c r="B97" s="2" t="s">
        <v>61</v>
      </c>
      <c r="C97" s="3" t="s">
        <v>252</v>
      </c>
      <c r="D97" s="3" t="str">
        <f t="shared" si="5"/>
        <v>C-4102-1500-3</v>
      </c>
      <c r="E97" s="3" t="str">
        <f>VLOOKUP(Tabla3[[#This Row],[RUBRO]],Tabla6[[RUBRO]:[Respon Plan]],2,0)</f>
        <v>PROTECCION</v>
      </c>
      <c r="F97" s="3" t="str">
        <f>VLOOKUP(Tabla3[[#This Row],[RUBRO]],Tabla6[[RUBRO]:[Respon Plan]],3,0)</f>
        <v xml:space="preserve">DIRECCIÓN DE PROTECCIÓN </v>
      </c>
      <c r="G97" s="3" t="str">
        <f>VLOOKUP(Tabla3[[#This Row],[RUBRO]],Tabla6[[RUBRO]:[Respon Plan]],4,0)</f>
        <v>Dirección de Protección</v>
      </c>
      <c r="H97" s="1" t="s">
        <v>30</v>
      </c>
      <c r="I97" s="1" t="s">
        <v>232</v>
      </c>
      <c r="J97" s="1" t="s">
        <v>233</v>
      </c>
      <c r="K97" s="1" t="s">
        <v>63</v>
      </c>
      <c r="L97" s="1" t="s">
        <v>42</v>
      </c>
      <c r="M97" s="1" t="s">
        <v>248</v>
      </c>
      <c r="N97" s="1"/>
      <c r="O97" s="1"/>
      <c r="P97" s="1" t="s">
        <v>31</v>
      </c>
      <c r="Q97" s="1" t="s">
        <v>32</v>
      </c>
      <c r="R97" s="1" t="s">
        <v>33</v>
      </c>
      <c r="S97" s="2" t="s">
        <v>253</v>
      </c>
      <c r="T97" s="4">
        <v>3000000000</v>
      </c>
      <c r="U97" s="4">
        <v>0</v>
      </c>
      <c r="V97" s="4">
        <v>0</v>
      </c>
      <c r="W97" s="4">
        <v>3000000000</v>
      </c>
      <c r="X97" s="4">
        <v>0</v>
      </c>
      <c r="Y97" s="4">
        <v>3000000000</v>
      </c>
      <c r="Z97" s="4">
        <v>0</v>
      </c>
      <c r="AA97" s="4">
        <v>3000000000</v>
      </c>
      <c r="AB97" s="4">
        <v>900000000</v>
      </c>
      <c r="AC97" s="4">
        <v>900000000</v>
      </c>
      <c r="AD97" s="10">
        <v>900000000</v>
      </c>
    </row>
    <row r="98" spans="1:30" ht="22.5" x14ac:dyDescent="0.25">
      <c r="A98" s="9" t="s">
        <v>60</v>
      </c>
      <c r="B98" s="2" t="s">
        <v>61</v>
      </c>
      <c r="C98" s="3" t="s">
        <v>56</v>
      </c>
      <c r="D98" s="3" t="str">
        <f t="shared" si="5"/>
        <v>C-4102-1500-3</v>
      </c>
      <c r="E98" s="3" t="str">
        <f>VLOOKUP(Tabla3[[#This Row],[RUBRO]],Tabla6[[RUBRO]:[Respon Plan]],2,0)</f>
        <v>PROTECCION</v>
      </c>
      <c r="F98" s="3" t="str">
        <f>VLOOKUP(Tabla3[[#This Row],[RUBRO]],Tabla6[[RUBRO]:[Respon Plan]],3,0)</f>
        <v xml:space="preserve">DIRECCIÓN DE PROTECCIÓN </v>
      </c>
      <c r="G98" s="3" t="str">
        <f>VLOOKUP(Tabla3[[#This Row],[RUBRO]],Tabla6[[RUBRO]:[Respon Plan]],4,0)</f>
        <v>Dirección de Protección</v>
      </c>
      <c r="H98" s="1" t="s">
        <v>30</v>
      </c>
      <c r="I98" s="1" t="s">
        <v>232</v>
      </c>
      <c r="J98" s="1" t="s">
        <v>233</v>
      </c>
      <c r="K98" s="1" t="s">
        <v>63</v>
      </c>
      <c r="L98" s="1" t="s">
        <v>42</v>
      </c>
      <c r="M98" s="1" t="s">
        <v>254</v>
      </c>
      <c r="N98" s="1"/>
      <c r="O98" s="1"/>
      <c r="P98" s="1" t="s">
        <v>31</v>
      </c>
      <c r="Q98" s="1" t="s">
        <v>32</v>
      </c>
      <c r="R98" s="1" t="s">
        <v>33</v>
      </c>
      <c r="S98" s="2" t="s">
        <v>57</v>
      </c>
      <c r="T98" s="4">
        <v>6500000000</v>
      </c>
      <c r="U98" s="4">
        <v>447300000</v>
      </c>
      <c r="V98" s="4">
        <v>3431377964</v>
      </c>
      <c r="W98" s="4">
        <v>3515922036</v>
      </c>
      <c r="X98" s="4">
        <v>0</v>
      </c>
      <c r="Y98" s="4">
        <v>1515922036</v>
      </c>
      <c r="Z98" s="4">
        <v>2000000000</v>
      </c>
      <c r="AA98" s="4">
        <v>1515922036</v>
      </c>
      <c r="AB98" s="4">
        <v>896903636</v>
      </c>
      <c r="AC98" s="4">
        <v>896903636</v>
      </c>
      <c r="AD98" s="10">
        <v>896903636</v>
      </c>
    </row>
    <row r="99" spans="1:30" ht="22.5" x14ac:dyDescent="0.25">
      <c r="A99" s="9" t="s">
        <v>60</v>
      </c>
      <c r="B99" s="2" t="s">
        <v>61</v>
      </c>
      <c r="C99" s="3" t="s">
        <v>58</v>
      </c>
      <c r="D99" s="3" t="str">
        <f t="shared" si="5"/>
        <v>C-4102-1500-3</v>
      </c>
      <c r="E99" s="3" t="str">
        <f>VLOOKUP(Tabla3[[#This Row],[RUBRO]],Tabla6[[RUBRO]:[Respon Plan]],2,0)</f>
        <v>PROTECCION</v>
      </c>
      <c r="F99" s="3" t="str">
        <f>VLOOKUP(Tabla3[[#This Row],[RUBRO]],Tabla6[[RUBRO]:[Respon Plan]],3,0)</f>
        <v>DIRECCIÓN DE GESTIÓN HUMANA</v>
      </c>
      <c r="G99" s="3" t="str">
        <f>VLOOKUP(Tabla3[[#This Row],[RUBRO]],Tabla6[[RUBRO]:[Respon Plan]],4,0)</f>
        <v>Gestión Humana - Pres. Serv</v>
      </c>
      <c r="H99" s="1" t="s">
        <v>30</v>
      </c>
      <c r="I99" s="1" t="s">
        <v>232</v>
      </c>
      <c r="J99" s="1" t="s">
        <v>233</v>
      </c>
      <c r="K99" s="1" t="s">
        <v>63</v>
      </c>
      <c r="L99" s="1" t="s">
        <v>42</v>
      </c>
      <c r="M99" s="1" t="s">
        <v>255</v>
      </c>
      <c r="N99" s="1"/>
      <c r="O99" s="1"/>
      <c r="P99" s="1" t="s">
        <v>31</v>
      </c>
      <c r="Q99" s="1" t="s">
        <v>32</v>
      </c>
      <c r="R99" s="1" t="s">
        <v>33</v>
      </c>
      <c r="S99" s="2" t="s">
        <v>59</v>
      </c>
      <c r="T99" s="4">
        <v>5934092077</v>
      </c>
      <c r="U99" s="4">
        <v>1152138106</v>
      </c>
      <c r="V99" s="4">
        <v>11351430</v>
      </c>
      <c r="W99" s="4">
        <v>7074878753</v>
      </c>
      <c r="X99" s="4">
        <v>0</v>
      </c>
      <c r="Y99" s="4">
        <v>7041038931</v>
      </c>
      <c r="Z99" s="4">
        <v>33839822</v>
      </c>
      <c r="AA99" s="4">
        <v>6583704569</v>
      </c>
      <c r="AB99" s="4">
        <v>1220527932</v>
      </c>
      <c r="AC99" s="4">
        <v>1220527932</v>
      </c>
      <c r="AD99" s="10">
        <v>1220527932</v>
      </c>
    </row>
    <row r="100" spans="1:30" ht="22.5" x14ac:dyDescent="0.25">
      <c r="A100" s="9" t="s">
        <v>60</v>
      </c>
      <c r="B100" s="2" t="s">
        <v>61</v>
      </c>
      <c r="C100" s="3" t="s">
        <v>256</v>
      </c>
      <c r="D100" s="3" t="str">
        <f t="shared" si="5"/>
        <v>C-4102-1500-3</v>
      </c>
      <c r="E100" s="3" t="str">
        <f>VLOOKUP(Tabla3[[#This Row],[RUBRO]],Tabla6[[RUBRO]:[Respon Plan]],2,0)</f>
        <v>PROTECCION</v>
      </c>
      <c r="F100" s="3" t="str">
        <f>VLOOKUP(Tabla3[[#This Row],[RUBRO]],Tabla6[[RUBRO]:[Respon Plan]],3,0)</f>
        <v>DIRECCIÓN DE GESTIÓN HUMANA</v>
      </c>
      <c r="G100" s="3" t="str">
        <f>VLOOKUP(Tabla3[[#This Row],[RUBRO]],Tabla6[[RUBRO]:[Respon Plan]],4,0)</f>
        <v>Gestión Humana- Viáticos</v>
      </c>
      <c r="H100" s="1" t="s">
        <v>30</v>
      </c>
      <c r="I100" s="1" t="s">
        <v>232</v>
      </c>
      <c r="J100" s="1" t="s">
        <v>233</v>
      </c>
      <c r="K100" s="1" t="s">
        <v>63</v>
      </c>
      <c r="L100" s="1" t="s">
        <v>42</v>
      </c>
      <c r="M100" s="1" t="s">
        <v>257</v>
      </c>
      <c r="N100" s="1"/>
      <c r="O100" s="1"/>
      <c r="P100" s="1" t="s">
        <v>31</v>
      </c>
      <c r="Q100" s="1" t="s">
        <v>32</v>
      </c>
      <c r="R100" s="1" t="s">
        <v>33</v>
      </c>
      <c r="S100" s="2" t="s">
        <v>249</v>
      </c>
      <c r="T100" s="4">
        <v>2738483000</v>
      </c>
      <c r="U100" s="4">
        <v>0</v>
      </c>
      <c r="V100" s="4">
        <v>0</v>
      </c>
      <c r="W100" s="4">
        <v>2738483000</v>
      </c>
      <c r="X100" s="4">
        <v>0</v>
      </c>
      <c r="Y100" s="4">
        <v>500000000</v>
      </c>
      <c r="Z100" s="4">
        <v>2238483000</v>
      </c>
      <c r="AA100" s="4">
        <v>142485404</v>
      </c>
      <c r="AB100" s="4">
        <v>66692396</v>
      </c>
      <c r="AC100" s="4">
        <v>66692396</v>
      </c>
      <c r="AD100" s="10">
        <v>66692396</v>
      </c>
    </row>
    <row r="101" spans="1:30" ht="22.5" x14ac:dyDescent="0.25">
      <c r="A101" s="9" t="s">
        <v>60</v>
      </c>
      <c r="B101" s="2" t="s">
        <v>61</v>
      </c>
      <c r="C101" s="3" t="s">
        <v>53</v>
      </c>
      <c r="D101" s="3" t="str">
        <f t="shared" si="5"/>
        <v>C-4102-1500-3</v>
      </c>
      <c r="E101" s="3" t="str">
        <f>VLOOKUP(Tabla3[[#This Row],[RUBRO]],Tabla6[[RUBRO]:[Respon Plan]],2,0)</f>
        <v>PROTECCION</v>
      </c>
      <c r="F101" s="3" t="str">
        <f>VLOOKUP(Tabla3[[#This Row],[RUBRO]],Tabla6[[RUBRO]:[Respon Plan]],3,0)</f>
        <v xml:space="preserve">DIRECCIÓN DE PROTECCIÓN </v>
      </c>
      <c r="G101" s="3" t="str">
        <f>VLOOKUP(Tabla3[[#This Row],[RUBRO]],Tabla6[[RUBRO]:[Respon Plan]],4,0)</f>
        <v>Dirección de Protección</v>
      </c>
      <c r="H101" s="1" t="s">
        <v>30</v>
      </c>
      <c r="I101" s="1" t="s">
        <v>232</v>
      </c>
      <c r="J101" s="1" t="s">
        <v>233</v>
      </c>
      <c r="K101" s="1" t="s">
        <v>63</v>
      </c>
      <c r="L101" s="1" t="s">
        <v>42</v>
      </c>
      <c r="M101" s="1" t="s">
        <v>258</v>
      </c>
      <c r="N101" s="1"/>
      <c r="O101" s="1"/>
      <c r="P101" s="1" t="s">
        <v>31</v>
      </c>
      <c r="Q101" s="1" t="s">
        <v>54</v>
      </c>
      <c r="R101" s="1" t="s">
        <v>33</v>
      </c>
      <c r="S101" s="2" t="s">
        <v>55</v>
      </c>
      <c r="T101" s="4">
        <v>782328330</v>
      </c>
      <c r="U101" s="4">
        <v>0</v>
      </c>
      <c r="V101" s="4">
        <v>782328330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10">
        <v>0</v>
      </c>
    </row>
    <row r="102" spans="1:30" ht="22.5" x14ac:dyDescent="0.25">
      <c r="A102" s="9" t="s">
        <v>60</v>
      </c>
      <c r="B102" s="2" t="s">
        <v>61</v>
      </c>
      <c r="C102" s="3" t="s">
        <v>53</v>
      </c>
      <c r="D102" s="3" t="str">
        <f t="shared" si="5"/>
        <v>C-4102-1500-3</v>
      </c>
      <c r="E102" s="3" t="str">
        <f>VLOOKUP(Tabla3[[#This Row],[RUBRO]],Tabla6[[RUBRO]:[Respon Plan]],2,0)</f>
        <v>PROTECCION</v>
      </c>
      <c r="F102" s="3" t="str">
        <f>VLOOKUP(Tabla3[[#This Row],[RUBRO]],Tabla6[[RUBRO]:[Respon Plan]],3,0)</f>
        <v xml:space="preserve">DIRECCIÓN DE PROTECCIÓN </v>
      </c>
      <c r="G102" s="3" t="str">
        <f>VLOOKUP(Tabla3[[#This Row],[RUBRO]],Tabla6[[RUBRO]:[Respon Plan]],4,0)</f>
        <v>Dirección de Protección</v>
      </c>
      <c r="H102" s="1" t="s">
        <v>30</v>
      </c>
      <c r="I102" s="1" t="s">
        <v>232</v>
      </c>
      <c r="J102" s="1" t="s">
        <v>233</v>
      </c>
      <c r="K102" s="1" t="s">
        <v>63</v>
      </c>
      <c r="L102" s="1" t="s">
        <v>42</v>
      </c>
      <c r="M102" s="1" t="s">
        <v>258</v>
      </c>
      <c r="N102" s="1"/>
      <c r="O102" s="1"/>
      <c r="P102" s="1" t="s">
        <v>31</v>
      </c>
      <c r="Q102" s="1" t="s">
        <v>32</v>
      </c>
      <c r="R102" s="1" t="s">
        <v>33</v>
      </c>
      <c r="S102" s="2" t="s">
        <v>55</v>
      </c>
      <c r="T102" s="4">
        <v>5970492979</v>
      </c>
      <c r="U102" s="4">
        <v>264931575</v>
      </c>
      <c r="V102" s="4">
        <v>2377318653</v>
      </c>
      <c r="W102" s="4">
        <v>3858105901</v>
      </c>
      <c r="X102" s="4">
        <v>0</v>
      </c>
      <c r="Y102" s="4">
        <v>3658105901</v>
      </c>
      <c r="Z102" s="4">
        <v>200000000</v>
      </c>
      <c r="AA102" s="4">
        <v>1832587163</v>
      </c>
      <c r="AB102" s="4">
        <v>149238</v>
      </c>
      <c r="AC102" s="4">
        <v>149238</v>
      </c>
      <c r="AD102" s="10">
        <v>149238</v>
      </c>
    </row>
    <row r="103" spans="1:30" ht="22.5" x14ac:dyDescent="0.25">
      <c r="A103" s="9" t="s">
        <v>60</v>
      </c>
      <c r="B103" s="2" t="s">
        <v>61</v>
      </c>
      <c r="C103" s="3" t="s">
        <v>259</v>
      </c>
      <c r="D103" s="3" t="str">
        <f t="shared" si="5"/>
        <v>C-4102-1500-3</v>
      </c>
      <c r="E103" s="3" t="str">
        <f>VLOOKUP(Tabla3[[#This Row],[RUBRO]],Tabla6[[RUBRO]:[Respon Plan]],2,0)</f>
        <v>PROTECCION</v>
      </c>
      <c r="F103" s="3" t="str">
        <f>VLOOKUP(Tabla3[[#This Row],[RUBRO]],Tabla6[[RUBRO]:[Respon Plan]],3,0)</f>
        <v xml:space="preserve">DIRECCIÓN DE PROTECCIÓN </v>
      </c>
      <c r="G103" s="3" t="str">
        <f>VLOOKUP(Tabla3[[#This Row],[RUBRO]],Tabla6[[RUBRO]:[Respon Plan]],4,0)</f>
        <v>Dirección de Protección</v>
      </c>
      <c r="H103" s="1" t="s">
        <v>30</v>
      </c>
      <c r="I103" s="1" t="s">
        <v>232</v>
      </c>
      <c r="J103" s="1" t="s">
        <v>233</v>
      </c>
      <c r="K103" s="1" t="s">
        <v>63</v>
      </c>
      <c r="L103" s="1" t="s">
        <v>42</v>
      </c>
      <c r="M103" s="1" t="s">
        <v>260</v>
      </c>
      <c r="N103" s="1"/>
      <c r="O103" s="1"/>
      <c r="P103" s="1" t="s">
        <v>31</v>
      </c>
      <c r="Q103" s="1" t="s">
        <v>32</v>
      </c>
      <c r="R103" s="1" t="s">
        <v>33</v>
      </c>
      <c r="S103" s="2" t="s">
        <v>261</v>
      </c>
      <c r="T103" s="4">
        <v>1800000000</v>
      </c>
      <c r="U103" s="4">
        <v>1268303575</v>
      </c>
      <c r="V103" s="4">
        <v>0</v>
      </c>
      <c r="W103" s="4">
        <v>3068303575</v>
      </c>
      <c r="X103" s="4">
        <v>0</v>
      </c>
      <c r="Y103" s="4">
        <v>3068303575</v>
      </c>
      <c r="Z103" s="4">
        <v>0</v>
      </c>
      <c r="AA103" s="4">
        <v>1467164479</v>
      </c>
      <c r="AB103" s="4">
        <v>0</v>
      </c>
      <c r="AC103" s="4">
        <v>0</v>
      </c>
      <c r="AD103" s="10">
        <v>0</v>
      </c>
    </row>
    <row r="104" spans="1:30" ht="22.5" x14ac:dyDescent="0.25">
      <c r="A104" s="9" t="s">
        <v>60</v>
      </c>
      <c r="B104" s="2" t="s">
        <v>61</v>
      </c>
      <c r="C104" s="3" t="s">
        <v>262</v>
      </c>
      <c r="D104" s="3" t="str">
        <f t="shared" si="5"/>
        <v>C-4102-1500-3</v>
      </c>
      <c r="E104" s="3" t="str">
        <f>VLOOKUP(Tabla3[[#This Row],[RUBRO]],Tabla6[[RUBRO]:[Respon Plan]],2,0)</f>
        <v>PROTECCION</v>
      </c>
      <c r="F104" s="3" t="str">
        <f>VLOOKUP(Tabla3[[#This Row],[RUBRO]],Tabla6[[RUBRO]:[Respon Plan]],3,0)</f>
        <v>DIRECCIÓN DE GESTIÓN HUMANA</v>
      </c>
      <c r="G104" s="3" t="str">
        <f>VLOOKUP(Tabla3[[#This Row],[RUBRO]],Tabla6[[RUBRO]:[Respon Plan]],4,0)</f>
        <v>Gestión Humana- P.T.</v>
      </c>
      <c r="H104" s="1" t="s">
        <v>30</v>
      </c>
      <c r="I104" s="1" t="s">
        <v>232</v>
      </c>
      <c r="J104" s="1" t="s">
        <v>233</v>
      </c>
      <c r="K104" s="1" t="s">
        <v>63</v>
      </c>
      <c r="L104" s="1" t="s">
        <v>42</v>
      </c>
      <c r="M104" s="1" t="s">
        <v>263</v>
      </c>
      <c r="N104" s="1"/>
      <c r="O104" s="1"/>
      <c r="P104" s="1" t="s">
        <v>31</v>
      </c>
      <c r="Q104" s="1" t="s">
        <v>32</v>
      </c>
      <c r="R104" s="1" t="s">
        <v>33</v>
      </c>
      <c r="S104" s="2" t="s">
        <v>264</v>
      </c>
      <c r="T104" s="4">
        <v>65335171877</v>
      </c>
      <c r="U104" s="4">
        <v>0</v>
      </c>
      <c r="V104" s="4">
        <v>56008588504</v>
      </c>
      <c r="W104" s="4">
        <v>9326583373</v>
      </c>
      <c r="X104" s="4">
        <v>0</v>
      </c>
      <c r="Y104" s="4">
        <v>9326582496</v>
      </c>
      <c r="Z104" s="4">
        <v>877</v>
      </c>
      <c r="AA104" s="4">
        <v>2272255409</v>
      </c>
      <c r="AB104" s="4">
        <v>2272255409</v>
      </c>
      <c r="AC104" s="4">
        <v>2272255409</v>
      </c>
      <c r="AD104" s="10">
        <v>2272255409</v>
      </c>
    </row>
    <row r="105" spans="1:30" ht="22.5" x14ac:dyDescent="0.25">
      <c r="A105" s="9" t="s">
        <v>60</v>
      </c>
      <c r="B105" s="2" t="s">
        <v>61</v>
      </c>
      <c r="C105" s="3" t="s">
        <v>265</v>
      </c>
      <c r="D105" s="3" t="str">
        <f t="shared" si="5"/>
        <v>C-4102-1500-3</v>
      </c>
      <c r="E105" s="3" t="str">
        <f>VLOOKUP(Tabla3[[#This Row],[RUBRO]],Tabla6[[RUBRO]:[Respon Plan]],2,0)</f>
        <v>PROTECCION</v>
      </c>
      <c r="F105" s="3" t="str">
        <f>VLOOKUP(Tabla3[[#This Row],[RUBRO]],Tabla6[[RUBRO]:[Respon Plan]],3,0)</f>
        <v xml:space="preserve">DIRECCIÓN DE PROTECCIÓN </v>
      </c>
      <c r="G105" s="3" t="str">
        <f>VLOOKUP(Tabla3[[#This Row],[RUBRO]],Tabla6[[RUBRO]:[Respon Plan]],4,0)</f>
        <v>Dirección de Protección</v>
      </c>
      <c r="H105" s="1" t="s">
        <v>30</v>
      </c>
      <c r="I105" s="1" t="s">
        <v>232</v>
      </c>
      <c r="J105" s="1" t="s">
        <v>233</v>
      </c>
      <c r="K105" s="1" t="s">
        <v>63</v>
      </c>
      <c r="L105" s="1" t="s">
        <v>42</v>
      </c>
      <c r="M105" s="1" t="s">
        <v>266</v>
      </c>
      <c r="N105" s="1"/>
      <c r="O105" s="1"/>
      <c r="P105" s="1" t="s">
        <v>31</v>
      </c>
      <c r="Q105" s="1" t="s">
        <v>32</v>
      </c>
      <c r="R105" s="1" t="s">
        <v>33</v>
      </c>
      <c r="S105" s="2" t="s">
        <v>267</v>
      </c>
      <c r="T105" s="4">
        <v>0</v>
      </c>
      <c r="U105" s="4">
        <v>260298000</v>
      </c>
      <c r="V105" s="4">
        <v>0</v>
      </c>
      <c r="W105" s="4">
        <v>260298000</v>
      </c>
      <c r="X105" s="4">
        <v>0</v>
      </c>
      <c r="Y105" s="4">
        <v>260298000</v>
      </c>
      <c r="Z105" s="4">
        <v>0</v>
      </c>
      <c r="AA105" s="4">
        <v>7206101</v>
      </c>
      <c r="AB105" s="4">
        <v>7206101</v>
      </c>
      <c r="AC105" s="4">
        <v>7206101</v>
      </c>
      <c r="AD105" s="10">
        <v>7206101</v>
      </c>
    </row>
    <row r="106" spans="1:30" ht="22.5" x14ac:dyDescent="0.25">
      <c r="A106" s="9" t="s">
        <v>60</v>
      </c>
      <c r="B106" s="2" t="s">
        <v>61</v>
      </c>
      <c r="C106" s="3" t="s">
        <v>51</v>
      </c>
      <c r="D106" s="3" t="str">
        <f t="shared" si="5"/>
        <v>C-4102-1500-4</v>
      </c>
      <c r="E106" s="3" t="str">
        <f>VLOOKUP(Tabla3[[#This Row],[RUBRO]],Tabla6[[RUBRO]:[Respon Plan]],2,0)</f>
        <v>PRIMERA INFANCIA</v>
      </c>
      <c r="F106" s="3" t="str">
        <f>VLOOKUP(Tabla3[[#This Row],[RUBRO]],Tabla6[[RUBRO]:[Respon Plan]],3,0)</f>
        <v>DIRECCIÓN DE PRIMERA INFANCIA</v>
      </c>
      <c r="G106" s="3" t="str">
        <f>VLOOKUP(Tabla3[[#This Row],[RUBRO]],Tabla6[[RUBRO]:[Respon Plan]],4,0)</f>
        <v>Primera Infancia</v>
      </c>
      <c r="H106" s="1" t="s">
        <v>30</v>
      </c>
      <c r="I106" s="1" t="s">
        <v>232</v>
      </c>
      <c r="J106" s="1" t="s">
        <v>233</v>
      </c>
      <c r="K106" s="1" t="s">
        <v>80</v>
      </c>
      <c r="L106" s="1" t="s">
        <v>42</v>
      </c>
      <c r="M106" s="1" t="s">
        <v>234</v>
      </c>
      <c r="N106" s="1"/>
      <c r="O106" s="1"/>
      <c r="P106" s="1" t="s">
        <v>46</v>
      </c>
      <c r="Q106" s="1" t="s">
        <v>47</v>
      </c>
      <c r="R106" s="1" t="s">
        <v>33</v>
      </c>
      <c r="S106" s="2" t="s">
        <v>52</v>
      </c>
      <c r="T106" s="4">
        <v>0</v>
      </c>
      <c r="U106" s="4">
        <v>319856265448</v>
      </c>
      <c r="V106" s="4">
        <v>15514581870</v>
      </c>
      <c r="W106" s="4">
        <v>304341683578</v>
      </c>
      <c r="X106" s="4">
        <v>0</v>
      </c>
      <c r="Y106" s="4">
        <v>0</v>
      </c>
      <c r="Z106" s="4">
        <v>304341683578</v>
      </c>
      <c r="AA106" s="4">
        <v>0</v>
      </c>
      <c r="AB106" s="4">
        <v>0</v>
      </c>
      <c r="AC106" s="4">
        <v>0</v>
      </c>
      <c r="AD106" s="10">
        <v>0</v>
      </c>
    </row>
    <row r="107" spans="1:30" ht="22.5" x14ac:dyDescent="0.25">
      <c r="A107" s="9" t="s">
        <v>60</v>
      </c>
      <c r="B107" s="2" t="s">
        <v>61</v>
      </c>
      <c r="C107" s="3" t="s">
        <v>51</v>
      </c>
      <c r="D107" s="3" t="str">
        <f t="shared" si="5"/>
        <v>C-4102-1500-4</v>
      </c>
      <c r="E107" s="3" t="str">
        <f>VLOOKUP(Tabla3[[#This Row],[RUBRO]],Tabla6[[RUBRO]:[Respon Plan]],2,0)</f>
        <v>PRIMERA INFANCIA</v>
      </c>
      <c r="F107" s="3" t="str">
        <f>VLOOKUP(Tabla3[[#This Row],[RUBRO]],Tabla6[[RUBRO]:[Respon Plan]],3,0)</f>
        <v>DIRECCIÓN DE PRIMERA INFANCIA</v>
      </c>
      <c r="G107" s="3" t="str">
        <f>VLOOKUP(Tabla3[[#This Row],[RUBRO]],Tabla6[[RUBRO]:[Respon Plan]],4,0)</f>
        <v>Primera Infancia</v>
      </c>
      <c r="H107" s="1" t="s">
        <v>30</v>
      </c>
      <c r="I107" s="1" t="s">
        <v>232</v>
      </c>
      <c r="J107" s="1" t="s">
        <v>233</v>
      </c>
      <c r="K107" s="1" t="s">
        <v>80</v>
      </c>
      <c r="L107" s="1" t="s">
        <v>42</v>
      </c>
      <c r="M107" s="1" t="s">
        <v>234</v>
      </c>
      <c r="N107" s="1"/>
      <c r="O107" s="1"/>
      <c r="P107" s="1" t="s">
        <v>31</v>
      </c>
      <c r="Q107" s="1" t="s">
        <v>171</v>
      </c>
      <c r="R107" s="1" t="s">
        <v>33</v>
      </c>
      <c r="S107" s="2" t="s">
        <v>52</v>
      </c>
      <c r="T107" s="4">
        <v>0</v>
      </c>
      <c r="U107" s="4">
        <v>17399713906</v>
      </c>
      <c r="V107" s="4">
        <v>0</v>
      </c>
      <c r="W107" s="4">
        <v>17399713906</v>
      </c>
      <c r="X107" s="4">
        <v>0</v>
      </c>
      <c r="Y107" s="4">
        <v>17289377603</v>
      </c>
      <c r="Z107" s="4">
        <v>110336303</v>
      </c>
      <c r="AA107" s="4">
        <v>17289377603</v>
      </c>
      <c r="AB107" s="4">
        <v>0</v>
      </c>
      <c r="AC107" s="4">
        <v>0</v>
      </c>
      <c r="AD107" s="10">
        <v>0</v>
      </c>
    </row>
    <row r="108" spans="1:30" ht="22.5" x14ac:dyDescent="0.25">
      <c r="A108" s="9" t="s">
        <v>60</v>
      </c>
      <c r="B108" s="2" t="s">
        <v>61</v>
      </c>
      <c r="C108" s="3" t="s">
        <v>268</v>
      </c>
      <c r="D108" s="3" t="str">
        <f t="shared" si="5"/>
        <v>C-4102-1500-4</v>
      </c>
      <c r="E108" s="3" t="str">
        <f>VLOOKUP(Tabla3[[#This Row],[RUBRO]],Tabla6[[RUBRO]:[Respon Plan]],2,0)</f>
        <v>PRIMERA INFANCIA</v>
      </c>
      <c r="F108" s="3" t="str">
        <f>VLOOKUP(Tabla3[[#This Row],[RUBRO]],Tabla6[[RUBRO]:[Respon Plan]],3,0)</f>
        <v>DIRECCIÓN DE PRIMERA INFANCIA</v>
      </c>
      <c r="G108" s="3" t="str">
        <f>VLOOKUP(Tabla3[[#This Row],[RUBRO]],Tabla6[[RUBRO]:[Respon Plan]],4,0)</f>
        <v>Primera Infancia</v>
      </c>
      <c r="H108" s="1" t="s">
        <v>30</v>
      </c>
      <c r="I108" s="1" t="s">
        <v>232</v>
      </c>
      <c r="J108" s="1" t="s">
        <v>233</v>
      </c>
      <c r="K108" s="1" t="s">
        <v>80</v>
      </c>
      <c r="L108" s="1" t="s">
        <v>42</v>
      </c>
      <c r="M108" s="1" t="s">
        <v>237</v>
      </c>
      <c r="N108" s="1"/>
      <c r="O108" s="1"/>
      <c r="P108" s="1" t="s">
        <v>46</v>
      </c>
      <c r="Q108" s="1" t="s">
        <v>65</v>
      </c>
      <c r="R108" s="1" t="s">
        <v>33</v>
      </c>
      <c r="S108" s="2" t="s">
        <v>269</v>
      </c>
      <c r="T108" s="4">
        <v>4779964682</v>
      </c>
      <c r="U108" s="4">
        <v>0</v>
      </c>
      <c r="V108" s="4">
        <v>4345968877</v>
      </c>
      <c r="W108" s="4">
        <v>433995805</v>
      </c>
      <c r="X108" s="4">
        <v>0</v>
      </c>
      <c r="Y108" s="4">
        <v>0</v>
      </c>
      <c r="Z108" s="4">
        <v>433995805</v>
      </c>
      <c r="AA108" s="4">
        <v>0</v>
      </c>
      <c r="AB108" s="4">
        <v>0</v>
      </c>
      <c r="AC108" s="4">
        <v>0</v>
      </c>
      <c r="AD108" s="10">
        <v>0</v>
      </c>
    </row>
    <row r="109" spans="1:30" ht="22.5" x14ac:dyDescent="0.25">
      <c r="A109" s="9" t="s">
        <v>60</v>
      </c>
      <c r="B109" s="2" t="s">
        <v>61</v>
      </c>
      <c r="C109" s="3" t="s">
        <v>268</v>
      </c>
      <c r="D109" s="3" t="str">
        <f t="shared" si="5"/>
        <v>C-4102-1500-4</v>
      </c>
      <c r="E109" s="3" t="str">
        <f>VLOOKUP(Tabla3[[#This Row],[RUBRO]],Tabla6[[RUBRO]:[Respon Plan]],2,0)</f>
        <v>PRIMERA INFANCIA</v>
      </c>
      <c r="F109" s="3" t="str">
        <f>VLOOKUP(Tabla3[[#This Row],[RUBRO]],Tabla6[[RUBRO]:[Respon Plan]],3,0)</f>
        <v>DIRECCIÓN DE PRIMERA INFANCIA</v>
      </c>
      <c r="G109" s="3" t="str">
        <f>VLOOKUP(Tabla3[[#This Row],[RUBRO]],Tabla6[[RUBRO]:[Respon Plan]],4,0)</f>
        <v>Primera Infancia</v>
      </c>
      <c r="H109" s="1" t="s">
        <v>30</v>
      </c>
      <c r="I109" s="1" t="s">
        <v>232</v>
      </c>
      <c r="J109" s="1" t="s">
        <v>233</v>
      </c>
      <c r="K109" s="1" t="s">
        <v>80</v>
      </c>
      <c r="L109" s="1" t="s">
        <v>42</v>
      </c>
      <c r="M109" s="1" t="s">
        <v>237</v>
      </c>
      <c r="N109" s="1"/>
      <c r="O109" s="1"/>
      <c r="P109" s="1" t="s">
        <v>46</v>
      </c>
      <c r="Q109" s="1" t="s">
        <v>47</v>
      </c>
      <c r="R109" s="1" t="s">
        <v>33</v>
      </c>
      <c r="S109" s="2" t="s">
        <v>269</v>
      </c>
      <c r="T109" s="4">
        <v>4378909381</v>
      </c>
      <c r="U109" s="4">
        <v>13152278387</v>
      </c>
      <c r="V109" s="4">
        <v>4051769927</v>
      </c>
      <c r="W109" s="4">
        <v>13479417841</v>
      </c>
      <c r="X109" s="4">
        <v>0</v>
      </c>
      <c r="Y109" s="4">
        <v>4369175736</v>
      </c>
      <c r="Z109" s="4">
        <v>9110242105</v>
      </c>
      <c r="AA109" s="4">
        <v>4369175736</v>
      </c>
      <c r="AB109" s="4">
        <v>0</v>
      </c>
      <c r="AC109" s="4">
        <v>0</v>
      </c>
      <c r="AD109" s="10">
        <v>0</v>
      </c>
    </row>
    <row r="110" spans="1:30" ht="22.5" x14ac:dyDescent="0.25">
      <c r="A110" s="9" t="s">
        <v>60</v>
      </c>
      <c r="B110" s="2" t="s">
        <v>61</v>
      </c>
      <c r="C110" s="3" t="s">
        <v>268</v>
      </c>
      <c r="D110" s="3" t="str">
        <f t="shared" si="5"/>
        <v>C-4102-1500-4</v>
      </c>
      <c r="E110" s="3" t="str">
        <f>VLOOKUP(Tabla3[[#This Row],[RUBRO]],Tabla6[[RUBRO]:[Respon Plan]],2,0)</f>
        <v>PRIMERA INFANCIA</v>
      </c>
      <c r="F110" s="3" t="str">
        <f>VLOOKUP(Tabla3[[#This Row],[RUBRO]],Tabla6[[RUBRO]:[Respon Plan]],3,0)</f>
        <v>DIRECCIÓN DE PRIMERA INFANCIA</v>
      </c>
      <c r="G110" s="3" t="str">
        <f>VLOOKUP(Tabla3[[#This Row],[RUBRO]],Tabla6[[RUBRO]:[Respon Plan]],4,0)</f>
        <v>Primera Infancia</v>
      </c>
      <c r="H110" s="1" t="s">
        <v>30</v>
      </c>
      <c r="I110" s="1" t="s">
        <v>232</v>
      </c>
      <c r="J110" s="1" t="s">
        <v>233</v>
      </c>
      <c r="K110" s="1" t="s">
        <v>80</v>
      </c>
      <c r="L110" s="1" t="s">
        <v>42</v>
      </c>
      <c r="M110" s="1" t="s">
        <v>237</v>
      </c>
      <c r="N110" s="1"/>
      <c r="O110" s="1"/>
      <c r="P110" s="1" t="s">
        <v>31</v>
      </c>
      <c r="Q110" s="1" t="s">
        <v>171</v>
      </c>
      <c r="R110" s="1" t="s">
        <v>33</v>
      </c>
      <c r="S110" s="2" t="s">
        <v>269</v>
      </c>
      <c r="T110" s="4">
        <v>161395683156</v>
      </c>
      <c r="U110" s="4">
        <v>29326429194</v>
      </c>
      <c r="V110" s="4">
        <v>18637697093</v>
      </c>
      <c r="W110" s="4">
        <v>172084415257</v>
      </c>
      <c r="X110" s="4">
        <v>0</v>
      </c>
      <c r="Y110" s="4">
        <v>167398166221</v>
      </c>
      <c r="Z110" s="4">
        <v>4686249036</v>
      </c>
      <c r="AA110" s="4">
        <v>150369073242</v>
      </c>
      <c r="AB110" s="4">
        <v>45110721973</v>
      </c>
      <c r="AC110" s="4">
        <v>45110721973</v>
      </c>
      <c r="AD110" s="10">
        <v>45110721973</v>
      </c>
    </row>
    <row r="111" spans="1:30" ht="22.5" x14ac:dyDescent="0.25">
      <c r="A111" s="9" t="s">
        <v>60</v>
      </c>
      <c r="B111" s="2" t="s">
        <v>61</v>
      </c>
      <c r="C111" s="3" t="s">
        <v>268</v>
      </c>
      <c r="D111" s="3" t="str">
        <f t="shared" si="5"/>
        <v>C-4102-1500-4</v>
      </c>
      <c r="E111" s="3" t="str">
        <f>VLOOKUP(Tabla3[[#This Row],[RUBRO]],Tabla6[[RUBRO]:[Respon Plan]],2,0)</f>
        <v>PRIMERA INFANCIA</v>
      </c>
      <c r="F111" s="3" t="str">
        <f>VLOOKUP(Tabla3[[#This Row],[RUBRO]],Tabla6[[RUBRO]:[Respon Plan]],3,0)</f>
        <v>DIRECCIÓN DE PRIMERA INFANCIA</v>
      </c>
      <c r="G111" s="3" t="str">
        <f>VLOOKUP(Tabla3[[#This Row],[RUBRO]],Tabla6[[RUBRO]:[Respon Plan]],4,0)</f>
        <v>Primera Infancia</v>
      </c>
      <c r="H111" s="1" t="s">
        <v>30</v>
      </c>
      <c r="I111" s="1" t="s">
        <v>232</v>
      </c>
      <c r="J111" s="1" t="s">
        <v>233</v>
      </c>
      <c r="K111" s="1" t="s">
        <v>80</v>
      </c>
      <c r="L111" s="1" t="s">
        <v>42</v>
      </c>
      <c r="M111" s="1" t="s">
        <v>237</v>
      </c>
      <c r="N111" s="1"/>
      <c r="O111" s="1"/>
      <c r="P111" s="1" t="s">
        <v>31</v>
      </c>
      <c r="Q111" s="1" t="s">
        <v>32</v>
      </c>
      <c r="R111" s="1" t="s">
        <v>33</v>
      </c>
      <c r="S111" s="2" t="s">
        <v>269</v>
      </c>
      <c r="T111" s="4">
        <v>0</v>
      </c>
      <c r="U111" s="4">
        <v>29615964442</v>
      </c>
      <c r="V111" s="4">
        <v>0</v>
      </c>
      <c r="W111" s="4">
        <v>29615964442</v>
      </c>
      <c r="X111" s="4">
        <v>0</v>
      </c>
      <c r="Y111" s="4">
        <v>29615553991</v>
      </c>
      <c r="Z111" s="4">
        <v>410451</v>
      </c>
      <c r="AA111" s="4">
        <v>14999589549</v>
      </c>
      <c r="AB111" s="4">
        <v>0</v>
      </c>
      <c r="AC111" s="4">
        <v>0</v>
      </c>
      <c r="AD111" s="10">
        <v>0</v>
      </c>
    </row>
    <row r="112" spans="1:30" ht="22.5" x14ac:dyDescent="0.25">
      <c r="A112" s="9" t="s">
        <v>60</v>
      </c>
      <c r="B112" s="2" t="s">
        <v>61</v>
      </c>
      <c r="C112" s="3" t="s">
        <v>270</v>
      </c>
      <c r="D112" s="3" t="str">
        <f t="shared" si="5"/>
        <v>C-4102-1500-4</v>
      </c>
      <c r="E112" s="3" t="str">
        <f>VLOOKUP(Tabla3[[#This Row],[RUBRO]],Tabla6[[RUBRO]:[Respon Plan]],2,0)</f>
        <v>PRIMERA INFANCIA</v>
      </c>
      <c r="F112" s="3" t="str">
        <f>VLOOKUP(Tabla3[[#This Row],[RUBRO]],Tabla6[[RUBRO]:[Respon Plan]],3,0)</f>
        <v>DIRECCIÓN DE PRIMERA INFANCIA</v>
      </c>
      <c r="G112" s="3" t="str">
        <f>VLOOKUP(Tabla3[[#This Row],[RUBRO]],Tabla6[[RUBRO]:[Respon Plan]],4,0)</f>
        <v>Primera Infancia</v>
      </c>
      <c r="H112" s="1" t="s">
        <v>30</v>
      </c>
      <c r="I112" s="1" t="s">
        <v>232</v>
      </c>
      <c r="J112" s="1" t="s">
        <v>233</v>
      </c>
      <c r="K112" s="1" t="s">
        <v>80</v>
      </c>
      <c r="L112" s="1" t="s">
        <v>42</v>
      </c>
      <c r="M112" s="1" t="s">
        <v>243</v>
      </c>
      <c r="N112" s="1"/>
      <c r="O112" s="1"/>
      <c r="P112" s="1" t="s">
        <v>46</v>
      </c>
      <c r="Q112" s="1" t="s">
        <v>65</v>
      </c>
      <c r="R112" s="1" t="s">
        <v>33</v>
      </c>
      <c r="S112" s="2" t="s">
        <v>271</v>
      </c>
      <c r="T112" s="4">
        <v>19633780639</v>
      </c>
      <c r="U112" s="4">
        <v>274122109</v>
      </c>
      <c r="V112" s="4">
        <v>18510237794</v>
      </c>
      <c r="W112" s="4">
        <v>1397664954</v>
      </c>
      <c r="X112" s="4">
        <v>0</v>
      </c>
      <c r="Y112" s="4">
        <v>816042792</v>
      </c>
      <c r="Z112" s="4">
        <v>581622162</v>
      </c>
      <c r="AA112" s="4">
        <v>728070000</v>
      </c>
      <c r="AB112" s="4">
        <v>0</v>
      </c>
      <c r="AC112" s="4">
        <v>0</v>
      </c>
      <c r="AD112" s="10">
        <v>0</v>
      </c>
    </row>
    <row r="113" spans="1:30" ht="22.5" x14ac:dyDescent="0.25">
      <c r="A113" s="9" t="s">
        <v>60</v>
      </c>
      <c r="B113" s="2" t="s">
        <v>61</v>
      </c>
      <c r="C113" s="3" t="s">
        <v>270</v>
      </c>
      <c r="D113" s="3" t="str">
        <f t="shared" si="5"/>
        <v>C-4102-1500-4</v>
      </c>
      <c r="E113" s="3" t="str">
        <f>VLOOKUP(Tabla3[[#This Row],[RUBRO]],Tabla6[[RUBRO]:[Respon Plan]],2,0)</f>
        <v>PRIMERA INFANCIA</v>
      </c>
      <c r="F113" s="3" t="str">
        <f>VLOOKUP(Tabla3[[#This Row],[RUBRO]],Tabla6[[RUBRO]:[Respon Plan]],3,0)</f>
        <v>DIRECCIÓN DE PRIMERA INFANCIA</v>
      </c>
      <c r="G113" s="3" t="str">
        <f>VLOOKUP(Tabla3[[#This Row],[RUBRO]],Tabla6[[RUBRO]:[Respon Plan]],4,0)</f>
        <v>Primera Infancia</v>
      </c>
      <c r="H113" s="1" t="s">
        <v>30</v>
      </c>
      <c r="I113" s="1" t="s">
        <v>232</v>
      </c>
      <c r="J113" s="1" t="s">
        <v>233</v>
      </c>
      <c r="K113" s="1" t="s">
        <v>80</v>
      </c>
      <c r="L113" s="1" t="s">
        <v>42</v>
      </c>
      <c r="M113" s="1" t="s">
        <v>243</v>
      </c>
      <c r="N113" s="1"/>
      <c r="O113" s="1"/>
      <c r="P113" s="1" t="s">
        <v>46</v>
      </c>
      <c r="Q113" s="1" t="s">
        <v>47</v>
      </c>
      <c r="R113" s="1" t="s">
        <v>33</v>
      </c>
      <c r="S113" s="2" t="s">
        <v>271</v>
      </c>
      <c r="T113" s="4">
        <v>0</v>
      </c>
      <c r="U113" s="4">
        <v>45512305861</v>
      </c>
      <c r="V113" s="4">
        <v>0</v>
      </c>
      <c r="W113" s="4">
        <v>45512305861</v>
      </c>
      <c r="X113" s="4">
        <v>0</v>
      </c>
      <c r="Y113" s="4">
        <v>0</v>
      </c>
      <c r="Z113" s="4">
        <v>45512305861</v>
      </c>
      <c r="AA113" s="4">
        <v>0</v>
      </c>
      <c r="AB113" s="4">
        <v>0</v>
      </c>
      <c r="AC113" s="4">
        <v>0</v>
      </c>
      <c r="AD113" s="10">
        <v>0</v>
      </c>
    </row>
    <row r="114" spans="1:30" ht="22.5" x14ac:dyDescent="0.25">
      <c r="A114" s="9" t="s">
        <v>60</v>
      </c>
      <c r="B114" s="2" t="s">
        <v>61</v>
      </c>
      <c r="C114" s="3" t="s">
        <v>270</v>
      </c>
      <c r="D114" s="3" t="str">
        <f t="shared" si="5"/>
        <v>C-4102-1500-4</v>
      </c>
      <c r="E114" s="3" t="str">
        <f>VLOOKUP(Tabla3[[#This Row],[RUBRO]],Tabla6[[RUBRO]:[Respon Plan]],2,0)</f>
        <v>PRIMERA INFANCIA</v>
      </c>
      <c r="F114" s="3" t="str">
        <f>VLOOKUP(Tabla3[[#This Row],[RUBRO]],Tabla6[[RUBRO]:[Respon Plan]],3,0)</f>
        <v>DIRECCIÓN DE PRIMERA INFANCIA</v>
      </c>
      <c r="G114" s="3" t="str">
        <f>VLOOKUP(Tabla3[[#This Row],[RUBRO]],Tabla6[[RUBRO]:[Respon Plan]],4,0)</f>
        <v>Primera Infancia</v>
      </c>
      <c r="H114" s="1" t="s">
        <v>30</v>
      </c>
      <c r="I114" s="1" t="s">
        <v>232</v>
      </c>
      <c r="J114" s="1" t="s">
        <v>233</v>
      </c>
      <c r="K114" s="1" t="s">
        <v>80</v>
      </c>
      <c r="L114" s="1" t="s">
        <v>42</v>
      </c>
      <c r="M114" s="1" t="s">
        <v>243</v>
      </c>
      <c r="N114" s="1"/>
      <c r="O114" s="1"/>
      <c r="P114" s="1" t="s">
        <v>31</v>
      </c>
      <c r="Q114" s="1" t="s">
        <v>171</v>
      </c>
      <c r="R114" s="1" t="s">
        <v>33</v>
      </c>
      <c r="S114" s="2" t="s">
        <v>271</v>
      </c>
      <c r="T114" s="4">
        <v>7500000000</v>
      </c>
      <c r="U114" s="4">
        <v>8418975</v>
      </c>
      <c r="V114" s="4">
        <v>3500000000</v>
      </c>
      <c r="W114" s="4">
        <v>4008418975</v>
      </c>
      <c r="X114" s="4">
        <v>0</v>
      </c>
      <c r="Y114" s="4">
        <v>0</v>
      </c>
      <c r="Z114" s="4">
        <v>4008418975</v>
      </c>
      <c r="AA114" s="4">
        <v>0</v>
      </c>
      <c r="AB114" s="4">
        <v>0</v>
      </c>
      <c r="AC114" s="4">
        <v>0</v>
      </c>
      <c r="AD114" s="10">
        <v>0</v>
      </c>
    </row>
    <row r="115" spans="1:30" ht="22.5" x14ac:dyDescent="0.25">
      <c r="A115" s="9" t="s">
        <v>60</v>
      </c>
      <c r="B115" s="2" t="s">
        <v>61</v>
      </c>
      <c r="C115" s="3" t="s">
        <v>270</v>
      </c>
      <c r="D115" s="3" t="str">
        <f t="shared" si="5"/>
        <v>C-4102-1500-4</v>
      </c>
      <c r="E115" s="3" t="str">
        <f>VLOOKUP(Tabla3[[#This Row],[RUBRO]],Tabla6[[RUBRO]:[Respon Plan]],2,0)</f>
        <v>PRIMERA INFANCIA</v>
      </c>
      <c r="F115" s="3" t="str">
        <f>VLOOKUP(Tabla3[[#This Row],[RUBRO]],Tabla6[[RUBRO]:[Respon Plan]],3,0)</f>
        <v>DIRECCIÓN DE PRIMERA INFANCIA</v>
      </c>
      <c r="G115" s="3" t="str">
        <f>VLOOKUP(Tabla3[[#This Row],[RUBRO]],Tabla6[[RUBRO]:[Respon Plan]],4,0)</f>
        <v>Primera Infancia</v>
      </c>
      <c r="H115" s="1" t="s">
        <v>30</v>
      </c>
      <c r="I115" s="1" t="s">
        <v>232</v>
      </c>
      <c r="J115" s="1" t="s">
        <v>233</v>
      </c>
      <c r="K115" s="1" t="s">
        <v>80</v>
      </c>
      <c r="L115" s="1" t="s">
        <v>42</v>
      </c>
      <c r="M115" s="1" t="s">
        <v>243</v>
      </c>
      <c r="N115" s="1"/>
      <c r="O115" s="1"/>
      <c r="P115" s="1" t="s">
        <v>31</v>
      </c>
      <c r="Q115" s="1" t="s">
        <v>32</v>
      </c>
      <c r="R115" s="1" t="s">
        <v>33</v>
      </c>
      <c r="S115" s="2" t="s">
        <v>271</v>
      </c>
      <c r="T115" s="4">
        <v>73833119361</v>
      </c>
      <c r="U115" s="4">
        <v>210097354</v>
      </c>
      <c r="V115" s="4">
        <v>64144189565</v>
      </c>
      <c r="W115" s="4">
        <v>9899027150</v>
      </c>
      <c r="X115" s="4">
        <v>0</v>
      </c>
      <c r="Y115" s="4">
        <v>4128825500</v>
      </c>
      <c r="Z115" s="4">
        <v>5770201650</v>
      </c>
      <c r="AA115" s="4">
        <v>2520666303</v>
      </c>
      <c r="AB115" s="4">
        <v>1150330000</v>
      </c>
      <c r="AC115" s="4">
        <v>1150330000</v>
      </c>
      <c r="AD115" s="10">
        <v>1150330000</v>
      </c>
    </row>
    <row r="116" spans="1:30" ht="22.5" x14ac:dyDescent="0.25">
      <c r="A116" s="9" t="s">
        <v>60</v>
      </c>
      <c r="B116" s="2" t="s">
        <v>61</v>
      </c>
      <c r="C116" s="3" t="s">
        <v>272</v>
      </c>
      <c r="D116" s="3" t="str">
        <f t="shared" si="5"/>
        <v>C-4102-1500-4</v>
      </c>
      <c r="E116" s="3" t="str">
        <f>VLOOKUP(Tabla3[[#This Row],[RUBRO]],Tabla6[[RUBRO]:[Respon Plan]],2,0)</f>
        <v>PRIMERA INFANCIA</v>
      </c>
      <c r="F116" s="3" t="str">
        <f>VLOOKUP(Tabla3[[#This Row],[RUBRO]],Tabla6[[RUBRO]:[Respon Plan]],3,0)</f>
        <v>DIRECCIÓN DE GESTIÓN HUMANA</v>
      </c>
      <c r="G116" s="3" t="str">
        <f>VLOOKUP(Tabla3[[#This Row],[RUBRO]],Tabla6[[RUBRO]:[Respon Plan]],4,0)</f>
        <v>Gestión Humana- P.T.</v>
      </c>
      <c r="H116" s="1" t="s">
        <v>30</v>
      </c>
      <c r="I116" s="1" t="s">
        <v>232</v>
      </c>
      <c r="J116" s="1" t="s">
        <v>233</v>
      </c>
      <c r="K116" s="1" t="s">
        <v>80</v>
      </c>
      <c r="L116" s="1" t="s">
        <v>42</v>
      </c>
      <c r="M116" s="1" t="s">
        <v>248</v>
      </c>
      <c r="N116" s="1"/>
      <c r="O116" s="1"/>
      <c r="P116" s="1" t="s">
        <v>31</v>
      </c>
      <c r="Q116" s="1" t="s">
        <v>32</v>
      </c>
      <c r="R116" s="1" t="s">
        <v>33</v>
      </c>
      <c r="S116" s="2" t="s">
        <v>273</v>
      </c>
      <c r="T116" s="4">
        <v>4213986740</v>
      </c>
      <c r="U116" s="4">
        <v>0</v>
      </c>
      <c r="V116" s="4">
        <v>1845044338</v>
      </c>
      <c r="W116" s="4">
        <v>2368942402</v>
      </c>
      <c r="X116" s="4">
        <v>0</v>
      </c>
      <c r="Y116" s="4">
        <v>2368941662</v>
      </c>
      <c r="Z116" s="4">
        <v>740</v>
      </c>
      <c r="AA116" s="4">
        <v>119085715</v>
      </c>
      <c r="AB116" s="4">
        <v>119085715</v>
      </c>
      <c r="AC116" s="4">
        <v>119085715</v>
      </c>
      <c r="AD116" s="10">
        <v>119085715</v>
      </c>
    </row>
    <row r="117" spans="1:30" ht="22.5" x14ac:dyDescent="0.25">
      <c r="A117" s="9" t="s">
        <v>60</v>
      </c>
      <c r="B117" s="2" t="s">
        <v>61</v>
      </c>
      <c r="C117" s="3" t="s">
        <v>274</v>
      </c>
      <c r="D117" s="3" t="str">
        <f t="shared" si="5"/>
        <v>C-4102-1500-4</v>
      </c>
      <c r="E117" s="3" t="str">
        <f>VLOOKUP(Tabla3[[#This Row],[RUBRO]],Tabla6[[RUBRO]:[Respon Plan]],2,0)</f>
        <v>PRIMERA INFANCIA</v>
      </c>
      <c r="F117" s="3" t="str">
        <f>VLOOKUP(Tabla3[[#This Row],[RUBRO]],Tabla6[[RUBRO]:[Respon Plan]],3,0)</f>
        <v>DIRECCIÓN DE GESTIÓN HUMANA</v>
      </c>
      <c r="G117" s="3" t="str">
        <f>VLOOKUP(Tabla3[[#This Row],[RUBRO]],Tabla6[[RUBRO]:[Respon Plan]],4,0)</f>
        <v>Gestión Humana - Pres. Serv</v>
      </c>
      <c r="H117" s="1" t="s">
        <v>30</v>
      </c>
      <c r="I117" s="1" t="s">
        <v>232</v>
      </c>
      <c r="J117" s="1" t="s">
        <v>233</v>
      </c>
      <c r="K117" s="1" t="s">
        <v>80</v>
      </c>
      <c r="L117" s="1" t="s">
        <v>42</v>
      </c>
      <c r="M117" s="1" t="s">
        <v>254</v>
      </c>
      <c r="N117" s="1"/>
      <c r="O117" s="1"/>
      <c r="P117" s="1" t="s">
        <v>31</v>
      </c>
      <c r="Q117" s="1" t="s">
        <v>32</v>
      </c>
      <c r="R117" s="1" t="s">
        <v>33</v>
      </c>
      <c r="S117" s="2" t="s">
        <v>59</v>
      </c>
      <c r="T117" s="4">
        <v>27262739121</v>
      </c>
      <c r="U117" s="4">
        <v>809864432</v>
      </c>
      <c r="V117" s="4">
        <v>19204700456</v>
      </c>
      <c r="W117" s="4">
        <v>8867903097</v>
      </c>
      <c r="X117" s="4">
        <v>0</v>
      </c>
      <c r="Y117" s="4">
        <v>7705256843</v>
      </c>
      <c r="Z117" s="4">
        <v>1162646254</v>
      </c>
      <c r="AA117" s="4">
        <v>5758780767</v>
      </c>
      <c r="AB117" s="4">
        <v>1183376196</v>
      </c>
      <c r="AC117" s="4">
        <v>1183376196</v>
      </c>
      <c r="AD117" s="10">
        <v>1183376196</v>
      </c>
    </row>
    <row r="118" spans="1:30" ht="22.5" x14ac:dyDescent="0.25">
      <c r="A118" s="9" t="s">
        <v>60</v>
      </c>
      <c r="B118" s="2" t="s">
        <v>61</v>
      </c>
      <c r="C118" s="3" t="s">
        <v>275</v>
      </c>
      <c r="D118" s="3" t="str">
        <f t="shared" si="5"/>
        <v>C-4102-1500-4</v>
      </c>
      <c r="E118" s="3" t="str">
        <f>VLOOKUP(Tabla3[[#This Row],[RUBRO]],Tabla6[[RUBRO]:[Respon Plan]],2,0)</f>
        <v>PRIMERA INFANCIA</v>
      </c>
      <c r="F118" s="3" t="str">
        <f>VLOOKUP(Tabla3[[#This Row],[RUBRO]],Tabla6[[RUBRO]:[Respon Plan]],3,0)</f>
        <v>DIRECCIÓN DE GESTIÓN HUMANA</v>
      </c>
      <c r="G118" s="3" t="str">
        <f>VLOOKUP(Tabla3[[#This Row],[RUBRO]],Tabla6[[RUBRO]:[Respon Plan]],4,0)</f>
        <v>Gestión Humana- Viáticos</v>
      </c>
      <c r="H118" s="1" t="s">
        <v>30</v>
      </c>
      <c r="I118" s="1" t="s">
        <v>232</v>
      </c>
      <c r="J118" s="1" t="s">
        <v>233</v>
      </c>
      <c r="K118" s="1" t="s">
        <v>80</v>
      </c>
      <c r="L118" s="1" t="s">
        <v>42</v>
      </c>
      <c r="M118" s="1" t="s">
        <v>276</v>
      </c>
      <c r="N118" s="1"/>
      <c r="O118" s="1"/>
      <c r="P118" s="1" t="s">
        <v>31</v>
      </c>
      <c r="Q118" s="1" t="s">
        <v>32</v>
      </c>
      <c r="R118" s="1" t="s">
        <v>33</v>
      </c>
      <c r="S118" s="2" t="s">
        <v>249</v>
      </c>
      <c r="T118" s="4">
        <v>6420000000</v>
      </c>
      <c r="U118" s="4">
        <v>0</v>
      </c>
      <c r="V118" s="4">
        <v>1273467151</v>
      </c>
      <c r="W118" s="4">
        <v>5146532849</v>
      </c>
      <c r="X118" s="4">
        <v>0</v>
      </c>
      <c r="Y118" s="4">
        <v>500000000</v>
      </c>
      <c r="Z118" s="4">
        <v>4646532849</v>
      </c>
      <c r="AA118" s="4">
        <v>120532664</v>
      </c>
      <c r="AB118" s="4">
        <v>51700271</v>
      </c>
      <c r="AC118" s="4">
        <v>51700271</v>
      </c>
      <c r="AD118" s="10">
        <v>51700271</v>
      </c>
    </row>
    <row r="119" spans="1:30" ht="22.5" x14ac:dyDescent="0.25">
      <c r="A119" s="9" t="s">
        <v>60</v>
      </c>
      <c r="B119" s="2" t="s">
        <v>61</v>
      </c>
      <c r="C119" s="3" t="s">
        <v>277</v>
      </c>
      <c r="D119" s="3" t="str">
        <f t="shared" si="5"/>
        <v>C-4102-1500-4</v>
      </c>
      <c r="E119" s="3" t="str">
        <f>VLOOKUP(Tabla3[[#This Row],[RUBRO]],Tabla6[[RUBRO]:[Respon Plan]],2,0)</f>
        <v>PRIMERA INFANCIA</v>
      </c>
      <c r="F119" s="3" t="str">
        <f>VLOOKUP(Tabla3[[#This Row],[RUBRO]],Tabla6[[RUBRO]:[Respon Plan]],3,0)</f>
        <v>DIRECCIÓN DE PRIMERA INFANCIA</v>
      </c>
      <c r="G119" s="3" t="str">
        <f>VLOOKUP(Tabla3[[#This Row],[RUBRO]],Tabla6[[RUBRO]:[Respon Plan]],4,0)</f>
        <v>Primera Infancia</v>
      </c>
      <c r="H119" s="1" t="s">
        <v>30</v>
      </c>
      <c r="I119" s="1" t="s">
        <v>232</v>
      </c>
      <c r="J119" s="1" t="s">
        <v>233</v>
      </c>
      <c r="K119" s="1" t="s">
        <v>80</v>
      </c>
      <c r="L119" s="1" t="s">
        <v>42</v>
      </c>
      <c r="M119" s="1" t="s">
        <v>266</v>
      </c>
      <c r="N119" s="1"/>
      <c r="O119" s="1"/>
      <c r="P119" s="1" t="s">
        <v>31</v>
      </c>
      <c r="Q119" s="1" t="s">
        <v>32</v>
      </c>
      <c r="R119" s="1" t="s">
        <v>33</v>
      </c>
      <c r="S119" s="2" t="s">
        <v>267</v>
      </c>
      <c r="T119" s="4">
        <v>0</v>
      </c>
      <c r="U119" s="4">
        <v>16788000</v>
      </c>
      <c r="V119" s="4">
        <v>0</v>
      </c>
      <c r="W119" s="4">
        <v>16788000</v>
      </c>
      <c r="X119" s="4">
        <v>0</v>
      </c>
      <c r="Y119" s="4">
        <v>16788000</v>
      </c>
      <c r="Z119" s="4">
        <v>0</v>
      </c>
      <c r="AA119" s="4">
        <v>297462</v>
      </c>
      <c r="AB119" s="4">
        <v>297462</v>
      </c>
      <c r="AC119" s="4">
        <v>297462</v>
      </c>
      <c r="AD119" s="10">
        <v>297462</v>
      </c>
    </row>
    <row r="120" spans="1:30" ht="33.75" x14ac:dyDescent="0.25">
      <c r="A120" s="9" t="s">
        <v>60</v>
      </c>
      <c r="B120" s="2" t="s">
        <v>61</v>
      </c>
      <c r="C120" s="3" t="s">
        <v>278</v>
      </c>
      <c r="D120" s="3" t="str">
        <f t="shared" si="5"/>
        <v>C-4102-1500-5</v>
      </c>
      <c r="E120" s="3" t="str">
        <f>VLOOKUP(Tabla3[[#This Row],[RUBRO]],Tabla6[[RUBRO]:[Respon Plan]],2,0)</f>
        <v>FAMILIA</v>
      </c>
      <c r="F120" s="3" t="str">
        <f>VLOOKUP(Tabla3[[#This Row],[RUBRO]],Tabla6[[RUBRO]:[Respon Plan]],3,0)</f>
        <v>DIRECCIÓN DE FAMILIAS Y COMUNIDADES</v>
      </c>
      <c r="G120" s="3" t="str">
        <f>VLOOKUP(Tabla3[[#This Row],[RUBRO]],Tabla6[[RUBRO]:[Respon Plan]],4,0)</f>
        <v>Familia</v>
      </c>
      <c r="H120" s="1" t="s">
        <v>30</v>
      </c>
      <c r="I120" s="1" t="s">
        <v>232</v>
      </c>
      <c r="J120" s="1" t="s">
        <v>233</v>
      </c>
      <c r="K120" s="1" t="s">
        <v>64</v>
      </c>
      <c r="L120" s="1" t="s">
        <v>42</v>
      </c>
      <c r="M120" s="1" t="s">
        <v>234</v>
      </c>
      <c r="N120" s="1"/>
      <c r="O120" s="1"/>
      <c r="P120" s="1" t="s">
        <v>31</v>
      </c>
      <c r="Q120" s="1" t="s">
        <v>32</v>
      </c>
      <c r="R120" s="1" t="s">
        <v>33</v>
      </c>
      <c r="S120" s="2" t="s">
        <v>279</v>
      </c>
      <c r="T120" s="4">
        <v>19748566654</v>
      </c>
      <c r="U120" s="4">
        <v>75386580</v>
      </c>
      <c r="V120" s="4">
        <v>0</v>
      </c>
      <c r="W120" s="4">
        <v>19823953234</v>
      </c>
      <c r="X120" s="4">
        <v>0</v>
      </c>
      <c r="Y120" s="4">
        <v>5075386580</v>
      </c>
      <c r="Z120" s="4">
        <v>14748566654</v>
      </c>
      <c r="AA120" s="4">
        <v>5075386580</v>
      </c>
      <c r="AB120" s="4">
        <v>0</v>
      </c>
      <c r="AC120" s="4">
        <v>0</v>
      </c>
      <c r="AD120" s="10">
        <v>0</v>
      </c>
    </row>
    <row r="121" spans="1:30" ht="33.75" x14ac:dyDescent="0.25">
      <c r="A121" s="9" t="s">
        <v>60</v>
      </c>
      <c r="B121" s="2" t="s">
        <v>61</v>
      </c>
      <c r="C121" s="3" t="s">
        <v>280</v>
      </c>
      <c r="D121" s="3" t="str">
        <f t="shared" si="5"/>
        <v>C-4102-1500-5</v>
      </c>
      <c r="E121" s="3" t="str">
        <f>VLOOKUP(Tabla3[[#This Row],[RUBRO]],Tabla6[[RUBRO]:[Respon Plan]],2,0)</f>
        <v>FAMILIA</v>
      </c>
      <c r="F121" s="3" t="str">
        <f>VLOOKUP(Tabla3[[#This Row],[RUBRO]],Tabla6[[RUBRO]:[Respon Plan]],3,0)</f>
        <v>DIRECCIÓN DE FAMILIAS Y COMUNIDADES</v>
      </c>
      <c r="G121" s="3" t="str">
        <f>VLOOKUP(Tabla3[[#This Row],[RUBRO]],Tabla6[[RUBRO]:[Respon Plan]],4,0)</f>
        <v>Familia</v>
      </c>
      <c r="H121" s="1" t="s">
        <v>30</v>
      </c>
      <c r="I121" s="1" t="s">
        <v>232</v>
      </c>
      <c r="J121" s="1" t="s">
        <v>233</v>
      </c>
      <c r="K121" s="1" t="s">
        <v>64</v>
      </c>
      <c r="L121" s="1" t="s">
        <v>42</v>
      </c>
      <c r="M121" s="1" t="s">
        <v>281</v>
      </c>
      <c r="N121" s="1"/>
      <c r="O121" s="1"/>
      <c r="P121" s="1" t="s">
        <v>31</v>
      </c>
      <c r="Q121" s="1" t="s">
        <v>32</v>
      </c>
      <c r="R121" s="1" t="s">
        <v>33</v>
      </c>
      <c r="S121" s="2" t="s">
        <v>282</v>
      </c>
      <c r="T121" s="4">
        <v>8851243845</v>
      </c>
      <c r="U121" s="4">
        <v>0</v>
      </c>
      <c r="V121" s="4">
        <v>8851243845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10">
        <v>0</v>
      </c>
    </row>
    <row r="122" spans="1:30" ht="33.75" x14ac:dyDescent="0.25">
      <c r="A122" s="9" t="s">
        <v>60</v>
      </c>
      <c r="B122" s="2" t="s">
        <v>61</v>
      </c>
      <c r="C122" s="3" t="s">
        <v>283</v>
      </c>
      <c r="D122" s="3" t="str">
        <f t="shared" si="5"/>
        <v>C-4102-1500-5</v>
      </c>
      <c r="E122" s="3" t="str">
        <f>VLOOKUP(Tabla3[[#This Row],[RUBRO]],Tabla6[[RUBRO]:[Respon Plan]],2,0)</f>
        <v>FAMILIA</v>
      </c>
      <c r="F122" s="3" t="str">
        <f>VLOOKUP(Tabla3[[#This Row],[RUBRO]],Tabla6[[RUBRO]:[Respon Plan]],3,0)</f>
        <v>DIRECCIÓN DE FAMILIAS Y COMUNIDADES</v>
      </c>
      <c r="G122" s="3" t="str">
        <f>VLOOKUP(Tabla3[[#This Row],[RUBRO]],Tabla6[[RUBRO]:[Respon Plan]],4,0)</f>
        <v>Familia</v>
      </c>
      <c r="H122" s="1" t="s">
        <v>30</v>
      </c>
      <c r="I122" s="1" t="s">
        <v>232</v>
      </c>
      <c r="J122" s="1" t="s">
        <v>233</v>
      </c>
      <c r="K122" s="1" t="s">
        <v>64</v>
      </c>
      <c r="L122" s="1" t="s">
        <v>42</v>
      </c>
      <c r="M122" s="1" t="s">
        <v>237</v>
      </c>
      <c r="N122" s="1"/>
      <c r="O122" s="1"/>
      <c r="P122" s="1" t="s">
        <v>31</v>
      </c>
      <c r="Q122" s="1" t="s">
        <v>32</v>
      </c>
      <c r="R122" s="1" t="s">
        <v>33</v>
      </c>
      <c r="S122" s="2" t="s">
        <v>284</v>
      </c>
      <c r="T122" s="4">
        <v>500000000</v>
      </c>
      <c r="U122" s="4">
        <v>0</v>
      </c>
      <c r="V122" s="4">
        <v>345386580</v>
      </c>
      <c r="W122" s="4">
        <v>154613420</v>
      </c>
      <c r="X122" s="4">
        <v>0</v>
      </c>
      <c r="Y122" s="4">
        <v>0</v>
      </c>
      <c r="Z122" s="4">
        <v>154613420</v>
      </c>
      <c r="AA122" s="4">
        <v>0</v>
      </c>
      <c r="AB122" s="4">
        <v>0</v>
      </c>
      <c r="AC122" s="4">
        <v>0</v>
      </c>
      <c r="AD122" s="10">
        <v>0</v>
      </c>
    </row>
    <row r="123" spans="1:30" ht="22.5" x14ac:dyDescent="0.25">
      <c r="A123" s="9" t="s">
        <v>60</v>
      </c>
      <c r="B123" s="2" t="s">
        <v>61</v>
      </c>
      <c r="C123" s="3" t="s">
        <v>285</v>
      </c>
      <c r="D123" s="3" t="str">
        <f t="shared" si="5"/>
        <v>C-4102-1500-5</v>
      </c>
      <c r="E123" s="3" t="str">
        <f>VLOOKUP(Tabla3[[#This Row],[RUBRO]],Tabla6[[RUBRO]:[Respon Plan]],2,0)</f>
        <v>FAMILIA</v>
      </c>
      <c r="F123" s="3" t="str">
        <f>VLOOKUP(Tabla3[[#This Row],[RUBRO]],Tabla6[[RUBRO]:[Respon Plan]],3,0)</f>
        <v>DIRECCIÓN DE GESTIÓN HUMANA</v>
      </c>
      <c r="G123" s="3" t="str">
        <f>VLOOKUP(Tabla3[[#This Row],[RUBRO]],Tabla6[[RUBRO]:[Respon Plan]],4,0)</f>
        <v>Gestión Humana - Pres. Serv</v>
      </c>
      <c r="H123" s="1" t="s">
        <v>30</v>
      </c>
      <c r="I123" s="1" t="s">
        <v>232</v>
      </c>
      <c r="J123" s="1" t="s">
        <v>233</v>
      </c>
      <c r="K123" s="1" t="s">
        <v>64</v>
      </c>
      <c r="L123" s="1" t="s">
        <v>42</v>
      </c>
      <c r="M123" s="1" t="s">
        <v>243</v>
      </c>
      <c r="N123" s="1"/>
      <c r="O123" s="1"/>
      <c r="P123" s="1" t="s">
        <v>31</v>
      </c>
      <c r="Q123" s="1" t="s">
        <v>32</v>
      </c>
      <c r="R123" s="1" t="s">
        <v>33</v>
      </c>
      <c r="S123" s="2" t="s">
        <v>59</v>
      </c>
      <c r="T123" s="4">
        <v>2083226215</v>
      </c>
      <c r="U123" s="4">
        <v>150000000</v>
      </c>
      <c r="V123" s="4">
        <v>0</v>
      </c>
      <c r="W123" s="4">
        <v>2233226215</v>
      </c>
      <c r="X123" s="4">
        <v>0</v>
      </c>
      <c r="Y123" s="4">
        <v>2158617324</v>
      </c>
      <c r="Z123" s="4">
        <v>74608891</v>
      </c>
      <c r="AA123" s="4">
        <v>2158617324</v>
      </c>
      <c r="AB123" s="4">
        <v>386646078</v>
      </c>
      <c r="AC123" s="4">
        <v>386646078</v>
      </c>
      <c r="AD123" s="10">
        <v>386646078</v>
      </c>
    </row>
    <row r="124" spans="1:30" ht="22.5" x14ac:dyDescent="0.25">
      <c r="A124" s="9" t="s">
        <v>60</v>
      </c>
      <c r="B124" s="2" t="s">
        <v>61</v>
      </c>
      <c r="C124" s="3" t="s">
        <v>286</v>
      </c>
      <c r="D124" s="3" t="str">
        <f t="shared" si="5"/>
        <v>C-4102-1500-5</v>
      </c>
      <c r="E124" s="3" t="str">
        <f>VLOOKUP(Tabla3[[#This Row],[RUBRO]],Tabla6[[RUBRO]:[Respon Plan]],2,0)</f>
        <v>FAMILIA</v>
      </c>
      <c r="F124" s="3" t="str">
        <f>VLOOKUP(Tabla3[[#This Row],[RUBRO]],Tabla6[[RUBRO]:[Respon Plan]],3,0)</f>
        <v>DIRECCIÓN DE GESTIÓN HUMANA</v>
      </c>
      <c r="G124" s="3" t="str">
        <f>VLOOKUP(Tabla3[[#This Row],[RUBRO]],Tabla6[[RUBRO]:[Respon Plan]],4,0)</f>
        <v>Gestión Humana- Viáticos</v>
      </c>
      <c r="H124" s="1" t="s">
        <v>30</v>
      </c>
      <c r="I124" s="1" t="s">
        <v>232</v>
      </c>
      <c r="J124" s="1" t="s">
        <v>233</v>
      </c>
      <c r="K124" s="1" t="s">
        <v>64</v>
      </c>
      <c r="L124" s="1" t="s">
        <v>42</v>
      </c>
      <c r="M124" s="1" t="s">
        <v>246</v>
      </c>
      <c r="N124" s="1"/>
      <c r="O124" s="1"/>
      <c r="P124" s="1" t="s">
        <v>31</v>
      </c>
      <c r="Q124" s="1" t="s">
        <v>32</v>
      </c>
      <c r="R124" s="1" t="s">
        <v>33</v>
      </c>
      <c r="S124" s="2" t="s">
        <v>249</v>
      </c>
      <c r="T124" s="4">
        <v>120058343</v>
      </c>
      <c r="U124" s="4">
        <v>162405</v>
      </c>
      <c r="V124" s="4">
        <v>7000000</v>
      </c>
      <c r="W124" s="4">
        <v>113220748</v>
      </c>
      <c r="X124" s="4">
        <v>0</v>
      </c>
      <c r="Y124" s="4">
        <v>50000000</v>
      </c>
      <c r="Z124" s="4">
        <v>63220748</v>
      </c>
      <c r="AA124" s="4">
        <v>14842388</v>
      </c>
      <c r="AB124" s="4">
        <v>2940270</v>
      </c>
      <c r="AC124" s="4">
        <v>2940270</v>
      </c>
      <c r="AD124" s="10">
        <v>2940270</v>
      </c>
    </row>
    <row r="125" spans="1:30" ht="22.5" x14ac:dyDescent="0.25">
      <c r="A125" s="9" t="s">
        <v>60</v>
      </c>
      <c r="B125" s="2" t="s">
        <v>61</v>
      </c>
      <c r="C125" s="3" t="s">
        <v>287</v>
      </c>
      <c r="D125" s="3" t="str">
        <f t="shared" si="5"/>
        <v>C-4102-1500-6</v>
      </c>
      <c r="E125" s="3" t="str">
        <f>VLOOKUP(Tabla3[[#This Row],[RUBRO]],Tabla6[[RUBRO]:[Respon Plan]],2,0)</f>
        <v>GENERACIONES</v>
      </c>
      <c r="F125" s="3" t="str">
        <f>VLOOKUP(Tabla3[[#This Row],[RUBRO]],Tabla6[[RUBRO]:[Respon Plan]],3,0)</f>
        <v>DIRECCIÓN DE NIÑEZ Y ADOLESCENCIA</v>
      </c>
      <c r="G125" s="3" t="str">
        <f>VLOOKUP(Tabla3[[#This Row],[RUBRO]],Tabla6[[RUBRO]:[Respon Plan]],4,0)</f>
        <v>Niñez y adolescencia</v>
      </c>
      <c r="H125" s="1" t="s">
        <v>30</v>
      </c>
      <c r="I125" s="1" t="s">
        <v>232</v>
      </c>
      <c r="J125" s="1" t="s">
        <v>233</v>
      </c>
      <c r="K125" s="1" t="s">
        <v>68</v>
      </c>
      <c r="L125" s="1" t="s">
        <v>42</v>
      </c>
      <c r="M125" s="1" t="s">
        <v>237</v>
      </c>
      <c r="N125" s="1"/>
      <c r="O125" s="1"/>
      <c r="P125" s="1" t="s">
        <v>31</v>
      </c>
      <c r="Q125" s="1" t="s">
        <v>32</v>
      </c>
      <c r="R125" s="1" t="s">
        <v>33</v>
      </c>
      <c r="S125" s="2" t="s">
        <v>288</v>
      </c>
      <c r="T125" s="4">
        <v>8291899597</v>
      </c>
      <c r="U125" s="4">
        <v>0</v>
      </c>
      <c r="V125" s="4">
        <v>4282298247</v>
      </c>
      <c r="W125" s="4">
        <v>4009601350</v>
      </c>
      <c r="X125" s="4">
        <v>0</v>
      </c>
      <c r="Y125" s="4">
        <v>749918000</v>
      </c>
      <c r="Z125" s="4">
        <v>3259683350</v>
      </c>
      <c r="AA125" s="4">
        <v>0</v>
      </c>
      <c r="AB125" s="4">
        <v>0</v>
      </c>
      <c r="AC125" s="4">
        <v>0</v>
      </c>
      <c r="AD125" s="10">
        <v>0</v>
      </c>
    </row>
    <row r="126" spans="1:30" ht="22.5" x14ac:dyDescent="0.25">
      <c r="A126" s="9" t="s">
        <v>60</v>
      </c>
      <c r="B126" s="2" t="s">
        <v>61</v>
      </c>
      <c r="C126" s="3" t="s">
        <v>289</v>
      </c>
      <c r="D126" s="3" t="str">
        <f t="shared" si="5"/>
        <v>C-4102-1500-6</v>
      </c>
      <c r="E126" s="3" t="str">
        <f>VLOOKUP(Tabla3[[#This Row],[RUBRO]],Tabla6[[RUBRO]:[Respon Plan]],2,0)</f>
        <v>GENERACIONES</v>
      </c>
      <c r="F126" s="3" t="str">
        <f>VLOOKUP(Tabla3[[#This Row],[RUBRO]],Tabla6[[RUBRO]:[Respon Plan]],3,0)</f>
        <v>DIRECCIÓN DE NIÑEZ Y ADOLESCENCIA</v>
      </c>
      <c r="G126" s="3" t="str">
        <f>VLOOKUP(Tabla3[[#This Row],[RUBRO]],Tabla6[[RUBRO]:[Respon Plan]],4,0)</f>
        <v>Niñez y adolescencia</v>
      </c>
      <c r="H126" s="1" t="s">
        <v>30</v>
      </c>
      <c r="I126" s="1" t="s">
        <v>232</v>
      </c>
      <c r="J126" s="1" t="s">
        <v>233</v>
      </c>
      <c r="K126" s="1" t="s">
        <v>68</v>
      </c>
      <c r="L126" s="1" t="s">
        <v>42</v>
      </c>
      <c r="M126" s="1" t="s">
        <v>240</v>
      </c>
      <c r="N126" s="1"/>
      <c r="O126" s="1"/>
      <c r="P126" s="1" t="s">
        <v>31</v>
      </c>
      <c r="Q126" s="1" t="s">
        <v>32</v>
      </c>
      <c r="R126" s="1" t="s">
        <v>33</v>
      </c>
      <c r="S126" s="2" t="s">
        <v>290</v>
      </c>
      <c r="T126" s="4">
        <v>4009601350</v>
      </c>
      <c r="U126" s="4">
        <v>8350982075</v>
      </c>
      <c r="V126" s="4">
        <v>0</v>
      </c>
      <c r="W126" s="4">
        <v>12360583425</v>
      </c>
      <c r="X126" s="4">
        <v>0</v>
      </c>
      <c r="Y126" s="4">
        <v>5405220480</v>
      </c>
      <c r="Z126" s="4">
        <v>6955362945</v>
      </c>
      <c r="AA126" s="4">
        <v>0</v>
      </c>
      <c r="AB126" s="4">
        <v>0</v>
      </c>
      <c r="AC126" s="4">
        <v>0</v>
      </c>
      <c r="AD126" s="10">
        <v>0</v>
      </c>
    </row>
    <row r="127" spans="1:30" ht="22.5" x14ac:dyDescent="0.25">
      <c r="A127" s="9" t="s">
        <v>60</v>
      </c>
      <c r="B127" s="2" t="s">
        <v>61</v>
      </c>
      <c r="C127" s="3" t="s">
        <v>291</v>
      </c>
      <c r="D127" s="3" t="str">
        <f t="shared" si="5"/>
        <v>C-4102-1500-6</v>
      </c>
      <c r="E127" s="3" t="str">
        <f>VLOOKUP(Tabla3[[#This Row],[RUBRO]],Tabla6[[RUBRO]:[Respon Plan]],2,0)</f>
        <v>GENERACIONES</v>
      </c>
      <c r="F127" s="3" t="str">
        <f>VLOOKUP(Tabla3[[#This Row],[RUBRO]],Tabla6[[RUBRO]:[Respon Plan]],3,0)</f>
        <v>DIRECCIÓN DE NIÑEZ Y ADOLESCENCIA</v>
      </c>
      <c r="G127" s="3" t="str">
        <f>VLOOKUP(Tabla3[[#This Row],[RUBRO]],Tabla6[[RUBRO]:[Respon Plan]],4,0)</f>
        <v>Niñez y adolescencia</v>
      </c>
      <c r="H127" s="1" t="s">
        <v>30</v>
      </c>
      <c r="I127" s="1" t="s">
        <v>232</v>
      </c>
      <c r="J127" s="1" t="s">
        <v>233</v>
      </c>
      <c r="K127" s="1" t="s">
        <v>68</v>
      </c>
      <c r="L127" s="1" t="s">
        <v>42</v>
      </c>
      <c r="M127" s="1" t="s">
        <v>243</v>
      </c>
      <c r="N127" s="1"/>
      <c r="O127" s="1"/>
      <c r="P127" s="1" t="s">
        <v>31</v>
      </c>
      <c r="Q127" s="1" t="s">
        <v>32</v>
      </c>
      <c r="R127" s="1" t="s">
        <v>33</v>
      </c>
      <c r="S127" s="2" t="s">
        <v>292</v>
      </c>
      <c r="T127" s="4">
        <v>25000000000</v>
      </c>
      <c r="U127" s="4">
        <v>0</v>
      </c>
      <c r="V127" s="4">
        <v>4637210200</v>
      </c>
      <c r="W127" s="4">
        <v>20362789800</v>
      </c>
      <c r="X127" s="4">
        <v>0</v>
      </c>
      <c r="Y127" s="4">
        <v>0</v>
      </c>
      <c r="Z127" s="4">
        <v>20362789800</v>
      </c>
      <c r="AA127" s="4">
        <v>0</v>
      </c>
      <c r="AB127" s="4">
        <v>0</v>
      </c>
      <c r="AC127" s="4">
        <v>0</v>
      </c>
      <c r="AD127" s="10">
        <v>0</v>
      </c>
    </row>
    <row r="128" spans="1:30" ht="22.5" x14ac:dyDescent="0.25">
      <c r="A128" s="9" t="s">
        <v>60</v>
      </c>
      <c r="B128" s="2" t="s">
        <v>61</v>
      </c>
      <c r="C128" s="3" t="s">
        <v>293</v>
      </c>
      <c r="D128" s="3" t="str">
        <f t="shared" si="5"/>
        <v>C-4102-1500-6</v>
      </c>
      <c r="E128" s="3" t="str">
        <f>VLOOKUP(Tabla3[[#This Row],[RUBRO]],Tabla6[[RUBRO]:[Respon Plan]],2,0)</f>
        <v>GENERACIONES</v>
      </c>
      <c r="F128" s="3" t="str">
        <f>VLOOKUP(Tabla3[[#This Row],[RUBRO]],Tabla6[[RUBRO]:[Respon Plan]],3,0)</f>
        <v>DIRECCIÓN DE GESTIÓN HUMANA</v>
      </c>
      <c r="G128" s="3" t="str">
        <f>VLOOKUP(Tabla3[[#This Row],[RUBRO]],Tabla6[[RUBRO]:[Respon Plan]],4,0)</f>
        <v>Gestión Humana - Pres. Serv</v>
      </c>
      <c r="H128" s="1" t="s">
        <v>30</v>
      </c>
      <c r="I128" s="1" t="s">
        <v>232</v>
      </c>
      <c r="J128" s="1" t="s">
        <v>233</v>
      </c>
      <c r="K128" s="1" t="s">
        <v>68</v>
      </c>
      <c r="L128" s="1" t="s">
        <v>42</v>
      </c>
      <c r="M128" s="1" t="s">
        <v>248</v>
      </c>
      <c r="N128" s="1"/>
      <c r="O128" s="1"/>
      <c r="P128" s="1" t="s">
        <v>31</v>
      </c>
      <c r="Q128" s="1" t="s">
        <v>32</v>
      </c>
      <c r="R128" s="1" t="s">
        <v>33</v>
      </c>
      <c r="S128" s="2" t="s">
        <v>59</v>
      </c>
      <c r="T128" s="4">
        <v>5954748543</v>
      </c>
      <c r="U128" s="4">
        <v>0</v>
      </c>
      <c r="V128" s="4">
        <v>2157533300</v>
      </c>
      <c r="W128" s="4">
        <v>3797215243</v>
      </c>
      <c r="X128" s="4">
        <v>0</v>
      </c>
      <c r="Y128" s="4">
        <v>3663681218</v>
      </c>
      <c r="Z128" s="4">
        <v>133534025</v>
      </c>
      <c r="AA128" s="4">
        <v>3588396952</v>
      </c>
      <c r="AB128" s="4">
        <v>651375098</v>
      </c>
      <c r="AC128" s="4">
        <v>651375098</v>
      </c>
      <c r="AD128" s="10">
        <v>651375098</v>
      </c>
    </row>
    <row r="129" spans="1:30" ht="22.5" x14ac:dyDescent="0.25">
      <c r="A129" s="9" t="s">
        <v>60</v>
      </c>
      <c r="B129" s="2" t="s">
        <v>61</v>
      </c>
      <c r="C129" s="3" t="s">
        <v>294</v>
      </c>
      <c r="D129" s="3" t="str">
        <f t="shared" si="5"/>
        <v>C-4102-1500-6</v>
      </c>
      <c r="E129" s="3" t="str">
        <f>VLOOKUP(Tabla3[[#This Row],[RUBRO]],Tabla6[[RUBRO]:[Respon Plan]],2,0)</f>
        <v>GENERACIONES</v>
      </c>
      <c r="F129" s="3" t="str">
        <f>VLOOKUP(Tabla3[[#This Row],[RUBRO]],Tabla6[[RUBRO]:[Respon Plan]],3,0)</f>
        <v>DIRECCIÓN DE GESTIÓN HUMANA</v>
      </c>
      <c r="G129" s="3" t="str">
        <f>VLOOKUP(Tabla3[[#This Row],[RUBRO]],Tabla6[[RUBRO]:[Respon Plan]],4,0)</f>
        <v>Gestión Humana- Viáticos</v>
      </c>
      <c r="H129" s="1" t="s">
        <v>30</v>
      </c>
      <c r="I129" s="1" t="s">
        <v>232</v>
      </c>
      <c r="J129" s="1" t="s">
        <v>233</v>
      </c>
      <c r="K129" s="1" t="s">
        <v>68</v>
      </c>
      <c r="L129" s="1" t="s">
        <v>42</v>
      </c>
      <c r="M129" s="1" t="s">
        <v>254</v>
      </c>
      <c r="N129" s="1"/>
      <c r="O129" s="1"/>
      <c r="P129" s="1" t="s">
        <v>31</v>
      </c>
      <c r="Q129" s="1" t="s">
        <v>32</v>
      </c>
      <c r="R129" s="1" t="s">
        <v>33</v>
      </c>
      <c r="S129" s="2" t="s">
        <v>249</v>
      </c>
      <c r="T129" s="4">
        <v>753255360</v>
      </c>
      <c r="U129" s="4">
        <v>0</v>
      </c>
      <c r="V129" s="4">
        <v>96000000</v>
      </c>
      <c r="W129" s="4">
        <v>657255360</v>
      </c>
      <c r="X129" s="4">
        <v>0</v>
      </c>
      <c r="Y129" s="4">
        <v>200000000</v>
      </c>
      <c r="Z129" s="4">
        <v>457255360</v>
      </c>
      <c r="AA129" s="4">
        <v>38201417</v>
      </c>
      <c r="AB129" s="4">
        <v>16737326</v>
      </c>
      <c r="AC129" s="4">
        <v>16737326</v>
      </c>
      <c r="AD129" s="10">
        <v>16737326</v>
      </c>
    </row>
    <row r="130" spans="1:30" ht="22.5" x14ac:dyDescent="0.25">
      <c r="A130" s="9" t="s">
        <v>60</v>
      </c>
      <c r="B130" s="2" t="s">
        <v>61</v>
      </c>
      <c r="C130" s="3" t="s">
        <v>295</v>
      </c>
      <c r="D130" s="3" t="str">
        <f t="shared" si="5"/>
        <v>C-4102-1500-6</v>
      </c>
      <c r="E130" s="3" t="str">
        <f>VLOOKUP(Tabla3[[#This Row],[RUBRO]],Tabla6[[RUBRO]:[Respon Plan]],2,0)</f>
        <v>GENERACIONES</v>
      </c>
      <c r="F130" s="3" t="str">
        <f>VLOOKUP(Tabla3[[#This Row],[RUBRO]],Tabla6[[RUBRO]:[Respon Plan]],3,0)</f>
        <v>DIRECCIÓN DE NIÑEZ Y ADOLESCENCIA</v>
      </c>
      <c r="G130" s="3" t="str">
        <f>VLOOKUP(Tabla3[[#This Row],[RUBRO]],Tabla6[[RUBRO]:[Respon Plan]],4,0)</f>
        <v>Niñez y adolescencia</v>
      </c>
      <c r="H130" s="1" t="s">
        <v>30</v>
      </c>
      <c r="I130" s="1" t="s">
        <v>232</v>
      </c>
      <c r="J130" s="1" t="s">
        <v>233</v>
      </c>
      <c r="K130" s="1" t="s">
        <v>68</v>
      </c>
      <c r="L130" s="1" t="s">
        <v>42</v>
      </c>
      <c r="M130" s="1" t="s">
        <v>266</v>
      </c>
      <c r="N130" s="1"/>
      <c r="O130" s="1"/>
      <c r="P130" s="1" t="s">
        <v>31</v>
      </c>
      <c r="Q130" s="1" t="s">
        <v>32</v>
      </c>
      <c r="R130" s="1" t="s">
        <v>33</v>
      </c>
      <c r="S130" s="2" t="s">
        <v>267</v>
      </c>
      <c r="T130" s="4">
        <v>0</v>
      </c>
      <c r="U130" s="4">
        <v>149206004</v>
      </c>
      <c r="V130" s="4">
        <v>0</v>
      </c>
      <c r="W130" s="4">
        <v>149206004</v>
      </c>
      <c r="X130" s="4">
        <v>0</v>
      </c>
      <c r="Y130" s="4">
        <v>0</v>
      </c>
      <c r="Z130" s="4">
        <v>149206004</v>
      </c>
      <c r="AA130" s="4">
        <v>0</v>
      </c>
      <c r="AB130" s="4">
        <v>0</v>
      </c>
      <c r="AC130" s="4">
        <v>0</v>
      </c>
      <c r="AD130" s="10">
        <v>0</v>
      </c>
    </row>
    <row r="131" spans="1:30" ht="33.75" x14ac:dyDescent="0.25">
      <c r="A131" s="9" t="s">
        <v>60</v>
      </c>
      <c r="B131" s="2" t="s">
        <v>61</v>
      </c>
      <c r="C131" s="3" t="s">
        <v>296</v>
      </c>
      <c r="D131" s="3" t="str">
        <f t="shared" si="5"/>
        <v>C-4102-1500-7</v>
      </c>
      <c r="E131" s="3" t="str">
        <f>VLOOKUP(Tabla3[[#This Row],[RUBRO]],Tabla6[[RUBRO]:[Respon Plan]],2,0)</f>
        <v>SNBF</v>
      </c>
      <c r="F131" s="3" t="str">
        <f>VLOOKUP(Tabla3[[#This Row],[RUBRO]],Tabla6[[RUBRO]:[Respon Plan]],3,0)</f>
        <v>DIRECCIÓN DE SISTEMA NACIONAL DE BIENESTAR FAMILIAR</v>
      </c>
      <c r="G131" s="3" t="str">
        <f>VLOOKUP(Tabla3[[#This Row],[RUBRO]],Tabla6[[RUBRO]:[Respon Plan]],4,0)</f>
        <v>SNBF</v>
      </c>
      <c r="H131" s="1" t="s">
        <v>30</v>
      </c>
      <c r="I131" s="1" t="s">
        <v>232</v>
      </c>
      <c r="J131" s="1" t="s">
        <v>233</v>
      </c>
      <c r="K131" s="1" t="s">
        <v>138</v>
      </c>
      <c r="L131" s="1" t="s">
        <v>42</v>
      </c>
      <c r="M131" s="1" t="s">
        <v>234</v>
      </c>
      <c r="N131" s="1"/>
      <c r="O131" s="1"/>
      <c r="P131" s="1" t="s">
        <v>31</v>
      </c>
      <c r="Q131" s="1" t="s">
        <v>32</v>
      </c>
      <c r="R131" s="1" t="s">
        <v>33</v>
      </c>
      <c r="S131" s="2" t="s">
        <v>297</v>
      </c>
      <c r="T131" s="4">
        <v>5700144108</v>
      </c>
      <c r="U131" s="4">
        <v>0</v>
      </c>
      <c r="V131" s="4">
        <v>0</v>
      </c>
      <c r="W131" s="4">
        <v>5700144108</v>
      </c>
      <c r="X131" s="4">
        <v>0</v>
      </c>
      <c r="Y131" s="4">
        <v>1071011711</v>
      </c>
      <c r="Z131" s="4">
        <v>4629132397</v>
      </c>
      <c r="AA131" s="4">
        <v>0</v>
      </c>
      <c r="AB131" s="4">
        <v>0</v>
      </c>
      <c r="AC131" s="4">
        <v>0</v>
      </c>
      <c r="AD131" s="10">
        <v>0</v>
      </c>
    </row>
    <row r="132" spans="1:30" ht="22.5" x14ac:dyDescent="0.25">
      <c r="A132" s="9" t="s">
        <v>60</v>
      </c>
      <c r="B132" s="2" t="s">
        <v>61</v>
      </c>
      <c r="C132" s="3" t="s">
        <v>298</v>
      </c>
      <c r="D132" s="3" t="str">
        <f t="shared" si="5"/>
        <v>C-4102-1500-7</v>
      </c>
      <c r="E132" s="3" t="str">
        <f>VLOOKUP(Tabla3[[#This Row],[RUBRO]],Tabla6[[RUBRO]:[Respon Plan]],2,0)</f>
        <v>SNBF</v>
      </c>
      <c r="F132" s="3" t="str">
        <f>VLOOKUP(Tabla3[[#This Row],[RUBRO]],Tabla6[[RUBRO]:[Respon Plan]],3,0)</f>
        <v>DIRECCIÓN DE GESTIÓN HUMANA</v>
      </c>
      <c r="G132" s="3" t="str">
        <f>VLOOKUP(Tabla3[[#This Row],[RUBRO]],Tabla6[[RUBRO]:[Respon Plan]],4,0)</f>
        <v>Gestión Humana - Pres. Serv</v>
      </c>
      <c r="H132" s="1" t="s">
        <v>30</v>
      </c>
      <c r="I132" s="1" t="s">
        <v>232</v>
      </c>
      <c r="J132" s="1" t="s">
        <v>233</v>
      </c>
      <c r="K132" s="1" t="s">
        <v>138</v>
      </c>
      <c r="L132" s="1" t="s">
        <v>42</v>
      </c>
      <c r="M132" s="1" t="s">
        <v>281</v>
      </c>
      <c r="N132" s="1"/>
      <c r="O132" s="1"/>
      <c r="P132" s="1" t="s">
        <v>31</v>
      </c>
      <c r="Q132" s="1" t="s">
        <v>32</v>
      </c>
      <c r="R132" s="1" t="s">
        <v>33</v>
      </c>
      <c r="S132" s="2" t="s">
        <v>59</v>
      </c>
      <c r="T132" s="4">
        <v>2562550282</v>
      </c>
      <c r="U132" s="4">
        <v>207261034</v>
      </c>
      <c r="V132" s="4">
        <v>177025295</v>
      </c>
      <c r="W132" s="4">
        <v>2592786021</v>
      </c>
      <c r="X132" s="4">
        <v>0</v>
      </c>
      <c r="Y132" s="4">
        <v>2147104515</v>
      </c>
      <c r="Z132" s="4">
        <v>445681506</v>
      </c>
      <c r="AA132" s="4">
        <v>2077923858</v>
      </c>
      <c r="AB132" s="4">
        <v>402976502</v>
      </c>
      <c r="AC132" s="4">
        <v>402976502</v>
      </c>
      <c r="AD132" s="10">
        <v>402976502</v>
      </c>
    </row>
    <row r="133" spans="1:30" ht="22.5" x14ac:dyDescent="0.25">
      <c r="A133" s="9" t="s">
        <v>60</v>
      </c>
      <c r="B133" s="2" t="s">
        <v>61</v>
      </c>
      <c r="C133" s="3" t="s">
        <v>299</v>
      </c>
      <c r="D133" s="3" t="str">
        <f t="shared" si="5"/>
        <v>C-4102-1500-7</v>
      </c>
      <c r="E133" s="3" t="str">
        <f>VLOOKUP(Tabla3[[#This Row],[RUBRO]],Tabla6[[RUBRO]:[Respon Plan]],2,0)</f>
        <v>SNBF</v>
      </c>
      <c r="F133" s="3" t="str">
        <f>VLOOKUP(Tabla3[[#This Row],[RUBRO]],Tabla6[[RUBRO]:[Respon Plan]],3,0)</f>
        <v>DIRECCIÓN DE GESTIÓN HUMANA</v>
      </c>
      <c r="G133" s="3" t="str">
        <f>VLOOKUP(Tabla3[[#This Row],[RUBRO]],Tabla6[[RUBRO]:[Respon Plan]],4,0)</f>
        <v>Gestión Humana- Viáticos</v>
      </c>
      <c r="H133" s="1" t="s">
        <v>30</v>
      </c>
      <c r="I133" s="1" t="s">
        <v>232</v>
      </c>
      <c r="J133" s="1" t="s">
        <v>233</v>
      </c>
      <c r="K133" s="1" t="s">
        <v>138</v>
      </c>
      <c r="L133" s="1" t="s">
        <v>42</v>
      </c>
      <c r="M133" s="1" t="s">
        <v>237</v>
      </c>
      <c r="N133" s="1"/>
      <c r="O133" s="1"/>
      <c r="P133" s="1" t="s">
        <v>31</v>
      </c>
      <c r="Q133" s="1" t="s">
        <v>32</v>
      </c>
      <c r="R133" s="1" t="s">
        <v>33</v>
      </c>
      <c r="S133" s="2" t="s">
        <v>249</v>
      </c>
      <c r="T133" s="4">
        <v>972626781</v>
      </c>
      <c r="U133" s="4">
        <v>0</v>
      </c>
      <c r="V133" s="4">
        <v>0</v>
      </c>
      <c r="W133" s="4">
        <v>972626781</v>
      </c>
      <c r="X133" s="4">
        <v>0</v>
      </c>
      <c r="Y133" s="4">
        <v>300000000</v>
      </c>
      <c r="Z133" s="4">
        <v>672626781</v>
      </c>
      <c r="AA133" s="4">
        <v>49040030</v>
      </c>
      <c r="AB133" s="4">
        <v>17854670</v>
      </c>
      <c r="AC133" s="4">
        <v>17854670</v>
      </c>
      <c r="AD133" s="10">
        <v>17854670</v>
      </c>
    </row>
    <row r="134" spans="1:30" ht="33.75" x14ac:dyDescent="0.25">
      <c r="A134" s="9" t="s">
        <v>60</v>
      </c>
      <c r="B134" s="2" t="s">
        <v>61</v>
      </c>
      <c r="C134" s="3" t="s">
        <v>300</v>
      </c>
      <c r="D134" s="3" t="str">
        <f t="shared" si="5"/>
        <v>C-4199-1500-1</v>
      </c>
      <c r="E134" s="3" t="str">
        <f>VLOOKUP(Tabla3[[#This Row],[RUBRO]],Tabla6[[RUBRO]:[Respon Plan]],2,0)</f>
        <v>TECNOLOGIA</v>
      </c>
      <c r="F134" s="3" t="str">
        <f>VLOOKUP(Tabla3[[#This Row],[RUBRO]],Tabla6[[RUBRO]:[Respon Plan]],3,0)</f>
        <v>DIRECCIÓN DE INFORMACIÓN Y TECNOLOGÍA</v>
      </c>
      <c r="G134" s="3" t="str">
        <f>VLOOKUP(Tabla3[[#This Row],[RUBRO]],Tabla6[[RUBRO]:[Respon Plan]],4,0)</f>
        <v>Tecnología</v>
      </c>
      <c r="H134" s="1" t="s">
        <v>30</v>
      </c>
      <c r="I134" s="1" t="s">
        <v>301</v>
      </c>
      <c r="J134" s="1" t="s">
        <v>233</v>
      </c>
      <c r="K134" s="1" t="s">
        <v>41</v>
      </c>
      <c r="L134" s="1" t="s">
        <v>42</v>
      </c>
      <c r="M134" s="1" t="s">
        <v>234</v>
      </c>
      <c r="N134" s="1"/>
      <c r="O134" s="1"/>
      <c r="P134" s="1" t="s">
        <v>31</v>
      </c>
      <c r="Q134" s="1" t="s">
        <v>32</v>
      </c>
      <c r="R134" s="1" t="s">
        <v>33</v>
      </c>
      <c r="S134" s="2" t="s">
        <v>302</v>
      </c>
      <c r="T134" s="4">
        <v>41853499071</v>
      </c>
      <c r="U134" s="4">
        <v>0</v>
      </c>
      <c r="V134" s="4">
        <v>0</v>
      </c>
      <c r="W134" s="4">
        <v>41853499071</v>
      </c>
      <c r="X134" s="4">
        <v>0</v>
      </c>
      <c r="Y134" s="4">
        <v>25625725028</v>
      </c>
      <c r="Z134" s="4">
        <v>16227774043</v>
      </c>
      <c r="AA134" s="4">
        <v>23722722216</v>
      </c>
      <c r="AB134" s="4">
        <v>2318477307</v>
      </c>
      <c r="AC134" s="4">
        <v>2318477307</v>
      </c>
      <c r="AD134" s="10">
        <v>2318477307</v>
      </c>
    </row>
    <row r="135" spans="1:30" ht="22.5" x14ac:dyDescent="0.25">
      <c r="A135" s="9" t="s">
        <v>60</v>
      </c>
      <c r="B135" s="2" t="s">
        <v>61</v>
      </c>
      <c r="C135" s="3" t="s">
        <v>303</v>
      </c>
      <c r="D135" s="3" t="str">
        <f t="shared" si="5"/>
        <v>C-4199-1500-1</v>
      </c>
      <c r="E135" s="3" t="str">
        <f>VLOOKUP(Tabla3[[#This Row],[RUBRO]],Tabla6[[RUBRO]:[Respon Plan]],2,0)</f>
        <v>TECNOLOGIA</v>
      </c>
      <c r="F135" s="3" t="str">
        <f>VLOOKUP(Tabla3[[#This Row],[RUBRO]],Tabla6[[RUBRO]:[Respon Plan]],3,0)</f>
        <v>DIRECCIÓN DE GESTIÓN HUMANA</v>
      </c>
      <c r="G135" s="3" t="str">
        <f>VLOOKUP(Tabla3[[#This Row],[RUBRO]],Tabla6[[RUBRO]:[Respon Plan]],4,0)</f>
        <v>Gestión Humana - Pres. Serv</v>
      </c>
      <c r="H135" s="1" t="s">
        <v>30</v>
      </c>
      <c r="I135" s="1" t="s">
        <v>301</v>
      </c>
      <c r="J135" s="1" t="s">
        <v>233</v>
      </c>
      <c r="K135" s="1" t="s">
        <v>41</v>
      </c>
      <c r="L135" s="1" t="s">
        <v>42</v>
      </c>
      <c r="M135" s="1" t="s">
        <v>281</v>
      </c>
      <c r="N135" s="1"/>
      <c r="O135" s="1"/>
      <c r="P135" s="1" t="s">
        <v>31</v>
      </c>
      <c r="Q135" s="1" t="s">
        <v>32</v>
      </c>
      <c r="R135" s="1" t="s">
        <v>33</v>
      </c>
      <c r="S135" s="2" t="s">
        <v>59</v>
      </c>
      <c r="T135" s="4">
        <v>6460414818</v>
      </c>
      <c r="U135" s="4">
        <v>3452836</v>
      </c>
      <c r="V135" s="4">
        <v>2500</v>
      </c>
      <c r="W135" s="4">
        <v>6463865154</v>
      </c>
      <c r="X135" s="4">
        <v>0</v>
      </c>
      <c r="Y135" s="4">
        <v>6383152751</v>
      </c>
      <c r="Z135" s="4">
        <v>80712403</v>
      </c>
      <c r="AA135" s="4">
        <v>6221035951</v>
      </c>
      <c r="AB135" s="4">
        <v>1147340988</v>
      </c>
      <c r="AC135" s="4">
        <v>1147340988</v>
      </c>
      <c r="AD135" s="10">
        <v>1147340988</v>
      </c>
    </row>
    <row r="136" spans="1:30" ht="22.5" x14ac:dyDescent="0.25">
      <c r="A136" s="9" t="s">
        <v>60</v>
      </c>
      <c r="B136" s="2" t="s">
        <v>61</v>
      </c>
      <c r="C136" s="3" t="s">
        <v>304</v>
      </c>
      <c r="D136" s="3" t="str">
        <f t="shared" si="5"/>
        <v>C-4199-1500-1</v>
      </c>
      <c r="E136" s="3" t="str">
        <f>VLOOKUP(Tabla3[[#This Row],[RUBRO]],Tabla6[[RUBRO]:[Respon Plan]],2,0)</f>
        <v>TECNOLOGIA</v>
      </c>
      <c r="F136" s="3" t="str">
        <f>VLOOKUP(Tabla3[[#This Row],[RUBRO]],Tabla6[[RUBRO]:[Respon Plan]],3,0)</f>
        <v>DIRECCIÓN DE GESTIÓN HUMANA</v>
      </c>
      <c r="G136" s="3" t="str">
        <f>VLOOKUP(Tabla3[[#This Row],[RUBRO]],Tabla6[[RUBRO]:[Respon Plan]],4,0)</f>
        <v>Gestión Humana- Viáticos</v>
      </c>
      <c r="H136" s="1" t="s">
        <v>30</v>
      </c>
      <c r="I136" s="1" t="s">
        <v>301</v>
      </c>
      <c r="J136" s="1" t="s">
        <v>233</v>
      </c>
      <c r="K136" s="1" t="s">
        <v>41</v>
      </c>
      <c r="L136" s="1" t="s">
        <v>42</v>
      </c>
      <c r="M136" s="1" t="s">
        <v>237</v>
      </c>
      <c r="N136" s="1"/>
      <c r="O136" s="1"/>
      <c r="P136" s="1" t="s">
        <v>31</v>
      </c>
      <c r="Q136" s="1" t="s">
        <v>32</v>
      </c>
      <c r="R136" s="1" t="s">
        <v>33</v>
      </c>
      <c r="S136" s="2" t="s">
        <v>249</v>
      </c>
      <c r="T136" s="4">
        <v>76180359</v>
      </c>
      <c r="U136" s="4">
        <v>0</v>
      </c>
      <c r="V136" s="4">
        <v>0</v>
      </c>
      <c r="W136" s="4">
        <v>76180359</v>
      </c>
      <c r="X136" s="4">
        <v>0</v>
      </c>
      <c r="Y136" s="4">
        <v>30000000</v>
      </c>
      <c r="Z136" s="4">
        <v>46180359</v>
      </c>
      <c r="AA136" s="4">
        <v>15800115</v>
      </c>
      <c r="AB136" s="4">
        <v>13263262</v>
      </c>
      <c r="AC136" s="4">
        <v>13263262</v>
      </c>
      <c r="AD136" s="10">
        <v>13263262</v>
      </c>
    </row>
    <row r="137" spans="1:30" ht="22.5" x14ac:dyDescent="0.25">
      <c r="A137" s="9" t="s">
        <v>60</v>
      </c>
      <c r="B137" s="2" t="s">
        <v>61</v>
      </c>
      <c r="C137" s="3" t="s">
        <v>305</v>
      </c>
      <c r="D137" s="3" t="str">
        <f t="shared" si="5"/>
        <v>C-4199-1500-2</v>
      </c>
      <c r="E137" s="3" t="str">
        <f>VLOOKUP(Tabla3[[#This Row],[RUBRO]],Tabla6[[RUBRO]:[Respon Plan]],2,0)</f>
        <v>MODELO INTERVENCION</v>
      </c>
      <c r="F137" s="3" t="str">
        <f>VLOOKUP(Tabla3[[#This Row],[RUBRO]],Tabla6[[RUBRO]:[Respon Plan]],3,0)</f>
        <v>DIRECCIÓN DE GESTIÓN HUMANA</v>
      </c>
      <c r="G137" s="3" t="str">
        <f>VLOOKUP(Tabla3[[#This Row],[RUBRO]],Tabla6[[RUBRO]:[Respon Plan]],4,0)</f>
        <v>Gestión Humana- P.T.</v>
      </c>
      <c r="H137" s="1" t="s">
        <v>30</v>
      </c>
      <c r="I137" s="1" t="s">
        <v>301</v>
      </c>
      <c r="J137" s="1" t="s">
        <v>233</v>
      </c>
      <c r="K137" s="1" t="s">
        <v>77</v>
      </c>
      <c r="L137" s="1" t="s">
        <v>42</v>
      </c>
      <c r="M137" s="1" t="s">
        <v>281</v>
      </c>
      <c r="N137" s="1"/>
      <c r="O137" s="1"/>
      <c r="P137" s="1" t="s">
        <v>31</v>
      </c>
      <c r="Q137" s="1" t="s">
        <v>32</v>
      </c>
      <c r="R137" s="1" t="s">
        <v>33</v>
      </c>
      <c r="S137" s="2" t="s">
        <v>306</v>
      </c>
      <c r="T137" s="4">
        <v>8580000000</v>
      </c>
      <c r="U137" s="4">
        <v>0</v>
      </c>
      <c r="V137" s="4">
        <v>6487363792</v>
      </c>
      <c r="W137" s="4">
        <v>2092636208</v>
      </c>
      <c r="X137" s="4">
        <v>0</v>
      </c>
      <c r="Y137" s="4">
        <v>2032875208</v>
      </c>
      <c r="Z137" s="4">
        <v>59761000</v>
      </c>
      <c r="AA137" s="4">
        <v>250696503</v>
      </c>
      <c r="AB137" s="4">
        <v>250696503</v>
      </c>
      <c r="AC137" s="4">
        <v>250696503</v>
      </c>
      <c r="AD137" s="10">
        <v>250696503</v>
      </c>
    </row>
    <row r="138" spans="1:30" ht="22.5" x14ac:dyDescent="0.25">
      <c r="A138" s="9" t="s">
        <v>60</v>
      </c>
      <c r="B138" s="2" t="s">
        <v>61</v>
      </c>
      <c r="C138" s="3" t="s">
        <v>307</v>
      </c>
      <c r="D138" s="3" t="str">
        <f t="shared" si="5"/>
        <v>C-4199-1500-2</v>
      </c>
      <c r="E138" s="3" t="str">
        <f>VLOOKUP(Tabla3[[#This Row],[RUBRO]],Tabla6[[RUBRO]:[Respon Plan]],2,0)</f>
        <v>MODELO INTERVENCION</v>
      </c>
      <c r="F138" s="3" t="str">
        <f>VLOOKUP(Tabla3[[#This Row],[RUBRO]],Tabla6[[RUBRO]:[Respon Plan]],3,0)</f>
        <v>DIRECCIÓN DE GESTIÓN HUMANA</v>
      </c>
      <c r="G138" s="3" t="str">
        <f>VLOOKUP(Tabla3[[#This Row],[RUBRO]],Tabla6[[RUBRO]:[Respon Plan]],4,0)</f>
        <v>Gestión Humana - Pres. Serv</v>
      </c>
      <c r="H138" s="1" t="s">
        <v>30</v>
      </c>
      <c r="I138" s="1" t="s">
        <v>301</v>
      </c>
      <c r="J138" s="1" t="s">
        <v>233</v>
      </c>
      <c r="K138" s="1" t="s">
        <v>77</v>
      </c>
      <c r="L138" s="1" t="s">
        <v>42</v>
      </c>
      <c r="M138" s="1" t="s">
        <v>237</v>
      </c>
      <c r="N138" s="1"/>
      <c r="O138" s="1"/>
      <c r="P138" s="1" t="s">
        <v>31</v>
      </c>
      <c r="Q138" s="1" t="s">
        <v>32</v>
      </c>
      <c r="R138" s="1" t="s">
        <v>33</v>
      </c>
      <c r="S138" s="2" t="s">
        <v>59</v>
      </c>
      <c r="T138" s="4">
        <v>24870725918</v>
      </c>
      <c r="U138" s="4">
        <v>2148398268</v>
      </c>
      <c r="V138" s="4">
        <v>600438289</v>
      </c>
      <c r="W138" s="4">
        <v>26418685897</v>
      </c>
      <c r="X138" s="4">
        <v>0</v>
      </c>
      <c r="Y138" s="4">
        <v>26131282545</v>
      </c>
      <c r="Z138" s="4">
        <v>287403352</v>
      </c>
      <c r="AA138" s="4">
        <v>24380566367</v>
      </c>
      <c r="AB138" s="4">
        <v>5372218256</v>
      </c>
      <c r="AC138" s="4">
        <v>5372218256</v>
      </c>
      <c r="AD138" s="10">
        <v>5372218256</v>
      </c>
    </row>
    <row r="139" spans="1:30" ht="22.5" x14ac:dyDescent="0.25">
      <c r="A139" s="9" t="s">
        <v>60</v>
      </c>
      <c r="B139" s="2" t="s">
        <v>61</v>
      </c>
      <c r="C139" s="3" t="s">
        <v>308</v>
      </c>
      <c r="D139" s="3" t="str">
        <f t="shared" si="5"/>
        <v>C-4199-1500-2</v>
      </c>
      <c r="E139" s="3" t="str">
        <f>VLOOKUP(Tabla3[[#This Row],[RUBRO]],Tabla6[[RUBRO]:[Respon Plan]],2,0)</f>
        <v>MODELO INTERVENCION</v>
      </c>
      <c r="F139" s="3" t="str">
        <f>VLOOKUP(Tabla3[[#This Row],[RUBRO]],Tabla6[[RUBRO]:[Respon Plan]],3,0)</f>
        <v>DIRECCIÓN DE GESTIÓN HUMANA</v>
      </c>
      <c r="G139" s="3" t="str">
        <f>VLOOKUP(Tabla3[[#This Row],[RUBRO]],Tabla6[[RUBRO]:[Respon Plan]],4,0)</f>
        <v>Gestión Humana- Viáticos</v>
      </c>
      <c r="H139" s="1" t="s">
        <v>30</v>
      </c>
      <c r="I139" s="1" t="s">
        <v>301</v>
      </c>
      <c r="J139" s="1" t="s">
        <v>233</v>
      </c>
      <c r="K139" s="1" t="s">
        <v>77</v>
      </c>
      <c r="L139" s="1" t="s">
        <v>42</v>
      </c>
      <c r="M139" s="1" t="s">
        <v>240</v>
      </c>
      <c r="N139" s="1"/>
      <c r="O139" s="1"/>
      <c r="P139" s="1" t="s">
        <v>31</v>
      </c>
      <c r="Q139" s="1" t="s">
        <v>32</v>
      </c>
      <c r="R139" s="1" t="s">
        <v>33</v>
      </c>
      <c r="S139" s="2" t="s">
        <v>249</v>
      </c>
      <c r="T139" s="4">
        <v>1500000000</v>
      </c>
      <c r="U139" s="4">
        <v>0</v>
      </c>
      <c r="V139" s="4">
        <v>700000000</v>
      </c>
      <c r="W139" s="4">
        <v>800000000</v>
      </c>
      <c r="X139" s="4">
        <v>0</v>
      </c>
      <c r="Y139" s="4">
        <v>800000000</v>
      </c>
      <c r="Z139" s="4">
        <v>0</v>
      </c>
      <c r="AA139" s="4">
        <v>122396822</v>
      </c>
      <c r="AB139" s="4">
        <v>75010719</v>
      </c>
      <c r="AC139" s="4">
        <v>75010719</v>
      </c>
      <c r="AD139" s="10">
        <v>75010719</v>
      </c>
    </row>
    <row r="140" spans="1:30" ht="22.5" x14ac:dyDescent="0.25">
      <c r="A140" s="9" t="s">
        <v>60</v>
      </c>
      <c r="B140" s="2" t="s">
        <v>61</v>
      </c>
      <c r="C140" s="3" t="s">
        <v>309</v>
      </c>
      <c r="D140" s="3" t="str">
        <f t="shared" si="5"/>
        <v>C-4199-1500-2</v>
      </c>
      <c r="E140" s="3" t="str">
        <f>VLOOKUP(Tabla3[[#This Row],[RUBRO]],Tabla6[[RUBRO]:[Respon Plan]],2,0)</f>
        <v>MODELO INTERVENCION</v>
      </c>
      <c r="F140" s="3" t="str">
        <f>VLOOKUP(Tabla3[[#This Row],[RUBRO]],Tabla6[[RUBRO]:[Respon Plan]],3,0)</f>
        <v>DIRECCION FINANCIERA</v>
      </c>
      <c r="G140" s="3" t="str">
        <f>VLOOKUP(Tabla3[[#This Row],[RUBRO]],Tabla6[[RUBRO]:[Respon Plan]],4,0)</f>
        <v>Dirección Financiera</v>
      </c>
      <c r="H140" s="1" t="s">
        <v>30</v>
      </c>
      <c r="I140" s="1" t="s">
        <v>301</v>
      </c>
      <c r="J140" s="1" t="s">
        <v>233</v>
      </c>
      <c r="K140" s="1" t="s">
        <v>77</v>
      </c>
      <c r="L140" s="1" t="s">
        <v>42</v>
      </c>
      <c r="M140" s="1" t="s">
        <v>243</v>
      </c>
      <c r="N140" s="1"/>
      <c r="O140" s="1"/>
      <c r="P140" s="1" t="s">
        <v>31</v>
      </c>
      <c r="Q140" s="1" t="s">
        <v>32</v>
      </c>
      <c r="R140" s="1" t="s">
        <v>33</v>
      </c>
      <c r="S140" s="2" t="s">
        <v>310</v>
      </c>
      <c r="T140" s="4">
        <v>7875000000</v>
      </c>
      <c r="U140" s="4">
        <v>0</v>
      </c>
      <c r="V140" s="4">
        <v>0</v>
      </c>
      <c r="W140" s="4">
        <v>7875000000</v>
      </c>
      <c r="X140" s="4">
        <v>0</v>
      </c>
      <c r="Y140" s="4">
        <v>7874426982</v>
      </c>
      <c r="Z140" s="4">
        <v>573018</v>
      </c>
      <c r="AA140" s="4">
        <v>7874426982</v>
      </c>
      <c r="AB140" s="4">
        <v>1021906415</v>
      </c>
      <c r="AC140" s="4">
        <v>1021906415</v>
      </c>
      <c r="AD140" s="10">
        <v>1021906415</v>
      </c>
    </row>
    <row r="141" spans="1:30" ht="22.5" x14ac:dyDescent="0.25">
      <c r="A141" s="9" t="s">
        <v>60</v>
      </c>
      <c r="B141" s="2" t="s">
        <v>61</v>
      </c>
      <c r="C141" s="3" t="s">
        <v>311</v>
      </c>
      <c r="D141" s="3" t="str">
        <f t="shared" si="5"/>
        <v>C-4199-1500-2</v>
      </c>
      <c r="E141" s="3" t="str">
        <f>VLOOKUP(Tabla3[[#This Row],[RUBRO]],Tabla6[[RUBRO]:[Respon Plan]],2,0)</f>
        <v>MODELO INTERVENCION</v>
      </c>
      <c r="F141" s="3" t="str">
        <f>VLOOKUP(Tabla3[[#This Row],[RUBRO]],Tabla6[[RUBRO]:[Respon Plan]],3,0)</f>
        <v>DIRECCION FINANCIERA</v>
      </c>
      <c r="G141" s="3" t="str">
        <f>VLOOKUP(Tabla3[[#This Row],[RUBRO]],Tabla6[[RUBRO]:[Respon Plan]],4,0)</f>
        <v>Dirección Financiera</v>
      </c>
      <c r="H141" s="1" t="s">
        <v>30</v>
      </c>
      <c r="I141" s="1" t="s">
        <v>301</v>
      </c>
      <c r="J141" s="1" t="s">
        <v>233</v>
      </c>
      <c r="K141" s="1" t="s">
        <v>77</v>
      </c>
      <c r="L141" s="1" t="s">
        <v>42</v>
      </c>
      <c r="M141" s="1" t="s">
        <v>246</v>
      </c>
      <c r="N141" s="1"/>
      <c r="O141" s="1"/>
      <c r="P141" s="1" t="s">
        <v>31</v>
      </c>
      <c r="Q141" s="1" t="s">
        <v>32</v>
      </c>
      <c r="R141" s="1" t="s">
        <v>33</v>
      </c>
      <c r="S141" s="2" t="s">
        <v>312</v>
      </c>
      <c r="T141" s="4">
        <v>6017000000</v>
      </c>
      <c r="U141" s="4">
        <v>0</v>
      </c>
      <c r="V141" s="4">
        <v>650000000</v>
      </c>
      <c r="W141" s="4">
        <v>5367000000</v>
      </c>
      <c r="X141" s="4">
        <v>0</v>
      </c>
      <c r="Y141" s="4">
        <v>0</v>
      </c>
      <c r="Z141" s="4">
        <v>5367000000</v>
      </c>
      <c r="AA141" s="4">
        <v>0</v>
      </c>
      <c r="AB141" s="4">
        <v>0</v>
      </c>
      <c r="AC141" s="4">
        <v>0</v>
      </c>
      <c r="AD141" s="10">
        <v>0</v>
      </c>
    </row>
    <row r="142" spans="1:30" ht="22.5" x14ac:dyDescent="0.25">
      <c r="A142" s="9" t="s">
        <v>60</v>
      </c>
      <c r="B142" s="2" t="s">
        <v>61</v>
      </c>
      <c r="C142" s="3" t="s">
        <v>313</v>
      </c>
      <c r="D142" s="3" t="str">
        <f t="shared" si="5"/>
        <v>C-4199-1500-2</v>
      </c>
      <c r="E142" s="3" t="str">
        <f>VLOOKUP(Tabla3[[#This Row],[RUBRO]],Tabla6[[RUBRO]:[Respon Plan]],2,0)</f>
        <v>MODELO INTERVENCION</v>
      </c>
      <c r="F142" s="3" t="str">
        <f>VLOOKUP(Tabla3[[#This Row],[RUBRO]],Tabla6[[RUBRO]:[Respon Plan]],3,0)</f>
        <v>DIRECCION FINANCIERA</v>
      </c>
      <c r="G142" s="3" t="str">
        <f>VLOOKUP(Tabla3[[#This Row],[RUBRO]],Tabla6[[RUBRO]:[Respon Plan]],4,0)</f>
        <v>Dirección Financiera</v>
      </c>
      <c r="H142" s="1" t="s">
        <v>30</v>
      </c>
      <c r="I142" s="1" t="s">
        <v>301</v>
      </c>
      <c r="J142" s="1" t="s">
        <v>233</v>
      </c>
      <c r="K142" s="1" t="s">
        <v>77</v>
      </c>
      <c r="L142" s="1" t="s">
        <v>42</v>
      </c>
      <c r="M142" s="1" t="s">
        <v>248</v>
      </c>
      <c r="N142" s="1"/>
      <c r="O142" s="1"/>
      <c r="P142" s="1" t="s">
        <v>31</v>
      </c>
      <c r="Q142" s="1" t="s">
        <v>32</v>
      </c>
      <c r="R142" s="1" t="s">
        <v>33</v>
      </c>
      <c r="S142" s="2" t="s">
        <v>314</v>
      </c>
      <c r="T142" s="4">
        <v>3100000</v>
      </c>
      <c r="U142" s="4">
        <v>0</v>
      </c>
      <c r="V142" s="4">
        <v>0</v>
      </c>
      <c r="W142" s="4">
        <v>3100000</v>
      </c>
      <c r="X142" s="4">
        <v>0</v>
      </c>
      <c r="Y142" s="4">
        <v>0</v>
      </c>
      <c r="Z142" s="4">
        <v>3100000</v>
      </c>
      <c r="AA142" s="4">
        <v>0</v>
      </c>
      <c r="AB142" s="4">
        <v>0</v>
      </c>
      <c r="AC142" s="4">
        <v>0</v>
      </c>
      <c r="AD142" s="10">
        <v>0</v>
      </c>
    </row>
    <row r="143" spans="1:30" ht="22.5" x14ac:dyDescent="0.25">
      <c r="A143" s="9" t="s">
        <v>60</v>
      </c>
      <c r="B143" s="2" t="s">
        <v>61</v>
      </c>
      <c r="C143" s="3" t="s">
        <v>315</v>
      </c>
      <c r="D143" s="3" t="str">
        <f t="shared" si="5"/>
        <v>C-4199-1500-2</v>
      </c>
      <c r="E143" s="3" t="str">
        <f>VLOOKUP(Tabla3[[#This Row],[RUBRO]],Tabla6[[RUBRO]:[Respon Plan]],2,0)</f>
        <v>MODELO INTERVENCION</v>
      </c>
      <c r="F143" s="3" t="str">
        <f>VLOOKUP(Tabla3[[#This Row],[RUBRO]],Tabla6[[RUBRO]:[Respon Plan]],3,0)</f>
        <v>DIRECCION FINANCIERA</v>
      </c>
      <c r="G143" s="3" t="str">
        <f>VLOOKUP(Tabla3[[#This Row],[RUBRO]],Tabla6[[RUBRO]:[Respon Plan]],4,0)</f>
        <v>Dirección Financiera</v>
      </c>
      <c r="H143" s="1" t="s">
        <v>30</v>
      </c>
      <c r="I143" s="1" t="s">
        <v>301</v>
      </c>
      <c r="J143" s="1" t="s">
        <v>233</v>
      </c>
      <c r="K143" s="1" t="s">
        <v>77</v>
      </c>
      <c r="L143" s="1" t="s">
        <v>42</v>
      </c>
      <c r="M143" s="1" t="s">
        <v>254</v>
      </c>
      <c r="N143" s="1"/>
      <c r="O143" s="1"/>
      <c r="P143" s="1" t="s">
        <v>31</v>
      </c>
      <c r="Q143" s="1" t="s">
        <v>32</v>
      </c>
      <c r="R143" s="1" t="s">
        <v>33</v>
      </c>
      <c r="S143" s="2" t="s">
        <v>316</v>
      </c>
      <c r="T143" s="4">
        <v>30000000</v>
      </c>
      <c r="U143" s="4">
        <v>0</v>
      </c>
      <c r="V143" s="4">
        <v>30000000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10">
        <v>0</v>
      </c>
    </row>
    <row r="144" spans="1:30" ht="22.5" x14ac:dyDescent="0.25">
      <c r="A144" s="9" t="s">
        <v>60</v>
      </c>
      <c r="B144" s="2" t="s">
        <v>61</v>
      </c>
      <c r="C144" s="3" t="s">
        <v>317</v>
      </c>
      <c r="D144" s="3" t="str">
        <f t="shared" si="5"/>
        <v>C-4199-1500-2</v>
      </c>
      <c r="E144" s="3" t="str">
        <f>VLOOKUP(Tabla3[[#This Row],[RUBRO]],Tabla6[[RUBRO]:[Respon Plan]],2,0)</f>
        <v>MODELO INTERVENCION</v>
      </c>
      <c r="F144" s="3" t="str">
        <f>VLOOKUP(Tabla3[[#This Row],[RUBRO]],Tabla6[[RUBRO]:[Respon Plan]],3,0)</f>
        <v>DIRECCION FINANCIERA</v>
      </c>
      <c r="G144" s="3" t="str">
        <f>VLOOKUP(Tabla3[[#This Row],[RUBRO]],Tabla6[[RUBRO]:[Respon Plan]],4,0)</f>
        <v>Dirección Financiera</v>
      </c>
      <c r="H144" s="1" t="s">
        <v>30</v>
      </c>
      <c r="I144" s="1" t="s">
        <v>301</v>
      </c>
      <c r="J144" s="1" t="s">
        <v>233</v>
      </c>
      <c r="K144" s="1" t="s">
        <v>77</v>
      </c>
      <c r="L144" s="1" t="s">
        <v>42</v>
      </c>
      <c r="M144" s="1" t="s">
        <v>276</v>
      </c>
      <c r="N144" s="1"/>
      <c r="O144" s="1"/>
      <c r="P144" s="1" t="s">
        <v>31</v>
      </c>
      <c r="Q144" s="1" t="s">
        <v>32</v>
      </c>
      <c r="R144" s="1" t="s">
        <v>33</v>
      </c>
      <c r="S144" s="2" t="s">
        <v>318</v>
      </c>
      <c r="T144" s="4">
        <v>139000000</v>
      </c>
      <c r="U144" s="4">
        <v>650000000</v>
      </c>
      <c r="V144" s="4">
        <v>0</v>
      </c>
      <c r="W144" s="4">
        <v>789000000</v>
      </c>
      <c r="X144" s="4">
        <v>0</v>
      </c>
      <c r="Y144" s="4">
        <v>0</v>
      </c>
      <c r="Z144" s="4">
        <v>789000000</v>
      </c>
      <c r="AA144" s="4">
        <v>0</v>
      </c>
      <c r="AB144" s="4">
        <v>0</v>
      </c>
      <c r="AC144" s="4">
        <v>0</v>
      </c>
      <c r="AD144" s="10">
        <v>0</v>
      </c>
    </row>
    <row r="145" spans="1:30" ht="22.5" x14ac:dyDescent="0.25">
      <c r="A145" s="9" t="s">
        <v>60</v>
      </c>
      <c r="B145" s="2" t="s">
        <v>61</v>
      </c>
      <c r="C145" s="3" t="s">
        <v>319</v>
      </c>
      <c r="D145" s="3" t="str">
        <f t="shared" si="5"/>
        <v>C-4199-1500-2</v>
      </c>
      <c r="E145" s="3" t="str">
        <f>VLOOKUP(Tabla3[[#This Row],[RUBRO]],Tabla6[[RUBRO]:[Respon Plan]],2,0)</f>
        <v>MODELO INTERVENCION</v>
      </c>
      <c r="F145" s="3" t="str">
        <f>VLOOKUP(Tabla3[[#This Row],[RUBRO]],Tabla6[[RUBRO]:[Respon Plan]],3,0)</f>
        <v>DIRECCION ADMINISTRATIVA</v>
      </c>
      <c r="G145" s="3" t="str">
        <f>VLOOKUP(Tabla3[[#This Row],[RUBRO]],Tabla6[[RUBRO]:[Respon Plan]],4,0)</f>
        <v>Administrativa NM</v>
      </c>
      <c r="H145" s="1" t="s">
        <v>30</v>
      </c>
      <c r="I145" s="1" t="s">
        <v>301</v>
      </c>
      <c r="J145" s="1" t="s">
        <v>233</v>
      </c>
      <c r="K145" s="1" t="s">
        <v>77</v>
      </c>
      <c r="L145" s="1" t="s">
        <v>42</v>
      </c>
      <c r="M145" s="1" t="s">
        <v>320</v>
      </c>
      <c r="N145" s="1"/>
      <c r="O145" s="1"/>
      <c r="P145" s="1" t="s">
        <v>31</v>
      </c>
      <c r="Q145" s="1" t="s">
        <v>54</v>
      </c>
      <c r="R145" s="1" t="s">
        <v>33</v>
      </c>
      <c r="S145" s="2" t="s">
        <v>321</v>
      </c>
      <c r="T145" s="4">
        <v>2665631752</v>
      </c>
      <c r="U145" s="4">
        <v>0</v>
      </c>
      <c r="V145" s="4">
        <v>0</v>
      </c>
      <c r="W145" s="4">
        <v>2665631752</v>
      </c>
      <c r="X145" s="4">
        <v>0</v>
      </c>
      <c r="Y145" s="4">
        <v>0</v>
      </c>
      <c r="Z145" s="4">
        <v>2665631752</v>
      </c>
      <c r="AA145" s="4">
        <v>0</v>
      </c>
      <c r="AB145" s="4">
        <v>0</v>
      </c>
      <c r="AC145" s="4">
        <v>0</v>
      </c>
      <c r="AD145" s="10">
        <v>0</v>
      </c>
    </row>
    <row r="146" spans="1:30" ht="22.5" x14ac:dyDescent="0.25">
      <c r="A146" s="9" t="s">
        <v>60</v>
      </c>
      <c r="B146" s="2" t="s">
        <v>61</v>
      </c>
      <c r="C146" s="3" t="s">
        <v>319</v>
      </c>
      <c r="D146" s="3" t="str">
        <f t="shared" si="5"/>
        <v>C-4199-1500-2</v>
      </c>
      <c r="E146" s="3" t="str">
        <f>VLOOKUP(Tabla3[[#This Row],[RUBRO]],Tabla6[[RUBRO]:[Respon Plan]],2,0)</f>
        <v>MODELO INTERVENCION</v>
      </c>
      <c r="F146" s="3" t="str">
        <f>VLOOKUP(Tabla3[[#This Row],[RUBRO]],Tabla6[[RUBRO]:[Respon Plan]],3,0)</f>
        <v>DIRECCION ADMINISTRATIVA</v>
      </c>
      <c r="G146" s="3" t="str">
        <f>VLOOKUP(Tabla3[[#This Row],[RUBRO]],Tabla6[[RUBRO]:[Respon Plan]],4,0)</f>
        <v>Administrativa NM</v>
      </c>
      <c r="H146" s="1" t="s">
        <v>30</v>
      </c>
      <c r="I146" s="1" t="s">
        <v>301</v>
      </c>
      <c r="J146" s="1" t="s">
        <v>233</v>
      </c>
      <c r="K146" s="1" t="s">
        <v>77</v>
      </c>
      <c r="L146" s="1" t="s">
        <v>42</v>
      </c>
      <c r="M146" s="1" t="s">
        <v>320</v>
      </c>
      <c r="N146" s="1"/>
      <c r="O146" s="1"/>
      <c r="P146" s="1" t="s">
        <v>31</v>
      </c>
      <c r="Q146" s="1" t="s">
        <v>32</v>
      </c>
      <c r="R146" s="1" t="s">
        <v>33</v>
      </c>
      <c r="S146" s="2" t="s">
        <v>321</v>
      </c>
      <c r="T146" s="4">
        <v>51457984576</v>
      </c>
      <c r="U146" s="4">
        <v>0</v>
      </c>
      <c r="V146" s="4">
        <v>3000991000</v>
      </c>
      <c r="W146" s="4">
        <v>48456993576</v>
      </c>
      <c r="X146" s="4">
        <v>0</v>
      </c>
      <c r="Y146" s="4">
        <v>46099344584</v>
      </c>
      <c r="Z146" s="4">
        <v>2357648992</v>
      </c>
      <c r="AA146" s="4">
        <v>46099344584</v>
      </c>
      <c r="AB146" s="4">
        <v>12566344851</v>
      </c>
      <c r="AC146" s="4">
        <v>12566344851</v>
      </c>
      <c r="AD146" s="10">
        <v>12566344851</v>
      </c>
    </row>
    <row r="147" spans="1:30" ht="22.5" x14ac:dyDescent="0.25">
      <c r="A147" s="9" t="s">
        <v>60</v>
      </c>
      <c r="B147" s="2" t="s">
        <v>61</v>
      </c>
      <c r="C147" s="3" t="s">
        <v>322</v>
      </c>
      <c r="D147" s="3" t="str">
        <f t="shared" si="5"/>
        <v>C-4199-1500-2</v>
      </c>
      <c r="E147" s="3" t="str">
        <f>VLOOKUP(Tabla3[[#This Row],[RUBRO]],Tabla6[[RUBRO]:[Respon Plan]],2,0)</f>
        <v>MODELO INTERVENCION</v>
      </c>
      <c r="F147" s="3" t="str">
        <f>VLOOKUP(Tabla3[[#This Row],[RUBRO]],Tabla6[[RUBRO]:[Respon Plan]],3,0)</f>
        <v>DIRECCION ADMINISTRATIVA</v>
      </c>
      <c r="G147" s="3" t="str">
        <f>VLOOKUP(Tabla3[[#This Row],[RUBRO]],Tabla6[[RUBRO]:[Respon Plan]],4,0)</f>
        <v>Administrativa NM</v>
      </c>
      <c r="H147" s="1" t="s">
        <v>30</v>
      </c>
      <c r="I147" s="1" t="s">
        <v>301</v>
      </c>
      <c r="J147" s="1" t="s">
        <v>233</v>
      </c>
      <c r="K147" s="1" t="s">
        <v>77</v>
      </c>
      <c r="L147" s="1" t="s">
        <v>42</v>
      </c>
      <c r="M147" s="1" t="s">
        <v>323</v>
      </c>
      <c r="N147" s="1"/>
      <c r="O147" s="1"/>
      <c r="P147" s="1" t="s">
        <v>31</v>
      </c>
      <c r="Q147" s="1" t="s">
        <v>32</v>
      </c>
      <c r="R147" s="1" t="s">
        <v>33</v>
      </c>
      <c r="S147" s="2" t="s">
        <v>324</v>
      </c>
      <c r="T147" s="4">
        <v>2905813846</v>
      </c>
      <c r="U147" s="4">
        <v>0</v>
      </c>
      <c r="V147" s="4">
        <v>5940000</v>
      </c>
      <c r="W147" s="4">
        <v>2899873846</v>
      </c>
      <c r="X147" s="4">
        <v>0</v>
      </c>
      <c r="Y147" s="4">
        <v>2793436672</v>
      </c>
      <c r="Z147" s="4">
        <v>106437174</v>
      </c>
      <c r="AA147" s="4">
        <v>2793436672</v>
      </c>
      <c r="AB147" s="4">
        <v>689984283</v>
      </c>
      <c r="AC147" s="4">
        <v>689984283</v>
      </c>
      <c r="AD147" s="10">
        <v>689984283</v>
      </c>
    </row>
    <row r="148" spans="1:30" ht="22.5" x14ac:dyDescent="0.25">
      <c r="A148" s="9" t="s">
        <v>60</v>
      </c>
      <c r="B148" s="2" t="s">
        <v>61</v>
      </c>
      <c r="C148" s="3" t="s">
        <v>325</v>
      </c>
      <c r="D148" s="3" t="str">
        <f t="shared" si="5"/>
        <v>C-4199-1500-2</v>
      </c>
      <c r="E148" s="3" t="str">
        <f>VLOOKUP(Tabla3[[#This Row],[RUBRO]],Tabla6[[RUBRO]:[Respon Plan]],2,0)</f>
        <v>MODELO INTERVENCION</v>
      </c>
      <c r="F148" s="3" t="str">
        <f>VLOOKUP(Tabla3[[#This Row],[RUBRO]],Tabla6[[RUBRO]:[Respon Plan]],3,0)</f>
        <v>DIRECCION ADMINISTRATIVA</v>
      </c>
      <c r="G148" s="3" t="str">
        <f>VLOOKUP(Tabla3[[#This Row],[RUBRO]],Tabla6[[RUBRO]:[Respon Plan]],4,0)</f>
        <v>Administrativa NM</v>
      </c>
      <c r="H148" s="1" t="s">
        <v>30</v>
      </c>
      <c r="I148" s="1" t="s">
        <v>301</v>
      </c>
      <c r="J148" s="1" t="s">
        <v>233</v>
      </c>
      <c r="K148" s="1" t="s">
        <v>77</v>
      </c>
      <c r="L148" s="1" t="s">
        <v>42</v>
      </c>
      <c r="M148" s="1" t="s">
        <v>326</v>
      </c>
      <c r="N148" s="1"/>
      <c r="O148" s="1"/>
      <c r="P148" s="1" t="s">
        <v>31</v>
      </c>
      <c r="Q148" s="1" t="s">
        <v>32</v>
      </c>
      <c r="R148" s="1" t="s">
        <v>33</v>
      </c>
      <c r="S148" s="2" t="s">
        <v>327</v>
      </c>
      <c r="T148" s="4">
        <v>39020040215</v>
      </c>
      <c r="U148" s="4">
        <v>0</v>
      </c>
      <c r="V148" s="4">
        <v>0</v>
      </c>
      <c r="W148" s="4">
        <v>39020040215</v>
      </c>
      <c r="X148" s="4">
        <v>0</v>
      </c>
      <c r="Y148" s="4">
        <v>36220040215</v>
      </c>
      <c r="Z148" s="4">
        <v>2800000000</v>
      </c>
      <c r="AA148" s="4">
        <v>36220040215</v>
      </c>
      <c r="AB148" s="4">
        <v>6255319907</v>
      </c>
      <c r="AC148" s="4">
        <v>6255319907</v>
      </c>
      <c r="AD148" s="10">
        <v>6255319907</v>
      </c>
    </row>
    <row r="149" spans="1:30" ht="22.5" x14ac:dyDescent="0.25">
      <c r="A149" s="9" t="s">
        <v>60</v>
      </c>
      <c r="B149" s="2" t="s">
        <v>61</v>
      </c>
      <c r="C149" s="3" t="s">
        <v>328</v>
      </c>
      <c r="D149" s="3" t="str">
        <f t="shared" si="5"/>
        <v>C-4199-1500-2</v>
      </c>
      <c r="E149" s="3" t="str">
        <f>VLOOKUP(Tabla3[[#This Row],[RUBRO]],Tabla6[[RUBRO]:[Respon Plan]],2,0)</f>
        <v>MODELO INTERVENCION</v>
      </c>
      <c r="F149" s="3" t="str">
        <f>VLOOKUP(Tabla3[[#This Row],[RUBRO]],Tabla6[[RUBRO]:[Respon Plan]],3,0)</f>
        <v>DIRECCION ADMINISTRATIVA</v>
      </c>
      <c r="G149" s="3" t="str">
        <f>VLOOKUP(Tabla3[[#This Row],[RUBRO]],Tabla6[[RUBRO]:[Respon Plan]],4,0)</f>
        <v>Administrativa NM</v>
      </c>
      <c r="H149" s="1" t="s">
        <v>30</v>
      </c>
      <c r="I149" s="1" t="s">
        <v>301</v>
      </c>
      <c r="J149" s="1" t="s">
        <v>233</v>
      </c>
      <c r="K149" s="1" t="s">
        <v>77</v>
      </c>
      <c r="L149" s="1" t="s">
        <v>42</v>
      </c>
      <c r="M149" s="1" t="s">
        <v>329</v>
      </c>
      <c r="N149" s="1"/>
      <c r="O149" s="1"/>
      <c r="P149" s="1" t="s">
        <v>31</v>
      </c>
      <c r="Q149" s="1" t="s">
        <v>32</v>
      </c>
      <c r="R149" s="1" t="s">
        <v>33</v>
      </c>
      <c r="S149" s="2" t="s">
        <v>330</v>
      </c>
      <c r="T149" s="4">
        <v>1362490200</v>
      </c>
      <c r="U149" s="4">
        <v>0</v>
      </c>
      <c r="V149" s="4">
        <v>762487921</v>
      </c>
      <c r="W149" s="4">
        <v>600002279</v>
      </c>
      <c r="X149" s="4">
        <v>0</v>
      </c>
      <c r="Y149" s="4">
        <v>400000000</v>
      </c>
      <c r="Z149" s="4">
        <v>200002279</v>
      </c>
      <c r="AA149" s="4">
        <v>187120</v>
      </c>
      <c r="AB149" s="4">
        <v>187120</v>
      </c>
      <c r="AC149" s="4">
        <v>187120</v>
      </c>
      <c r="AD149" s="10">
        <v>187120</v>
      </c>
    </row>
    <row r="150" spans="1:30" ht="22.5" x14ac:dyDescent="0.25">
      <c r="A150" s="9" t="s">
        <v>60</v>
      </c>
      <c r="B150" s="2" t="s">
        <v>61</v>
      </c>
      <c r="C150" s="3" t="s">
        <v>331</v>
      </c>
      <c r="D150" s="3" t="str">
        <f t="shared" si="5"/>
        <v>C-4199-1500-2</v>
      </c>
      <c r="E150" s="3" t="str">
        <f>VLOOKUP(Tabla3[[#This Row],[RUBRO]],Tabla6[[RUBRO]:[Respon Plan]],2,0)</f>
        <v>MODELO INTERVENCION</v>
      </c>
      <c r="F150" s="3" t="str">
        <f>VLOOKUP(Tabla3[[#This Row],[RUBRO]],Tabla6[[RUBRO]:[Respon Plan]],3,0)</f>
        <v>DIRECCION ADMINISTRATIVA</v>
      </c>
      <c r="G150" s="3" t="str">
        <f>VLOOKUP(Tabla3[[#This Row],[RUBRO]],Tabla6[[RUBRO]:[Respon Plan]],4,0)</f>
        <v>Administrativa NM</v>
      </c>
      <c r="H150" s="1" t="s">
        <v>30</v>
      </c>
      <c r="I150" s="1" t="s">
        <v>301</v>
      </c>
      <c r="J150" s="1" t="s">
        <v>233</v>
      </c>
      <c r="K150" s="1" t="s">
        <v>77</v>
      </c>
      <c r="L150" s="1" t="s">
        <v>42</v>
      </c>
      <c r="M150" s="1" t="s">
        <v>332</v>
      </c>
      <c r="N150" s="1"/>
      <c r="O150" s="1"/>
      <c r="P150" s="1" t="s">
        <v>31</v>
      </c>
      <c r="Q150" s="1" t="s">
        <v>32</v>
      </c>
      <c r="R150" s="1" t="s">
        <v>33</v>
      </c>
      <c r="S150" s="2" t="s">
        <v>333</v>
      </c>
      <c r="T150" s="4">
        <v>11297292972</v>
      </c>
      <c r="U150" s="4">
        <v>0</v>
      </c>
      <c r="V150" s="4">
        <v>0</v>
      </c>
      <c r="W150" s="4">
        <v>11297292972</v>
      </c>
      <c r="X150" s="4">
        <v>0</v>
      </c>
      <c r="Y150" s="4">
        <v>10355851891</v>
      </c>
      <c r="Z150" s="4">
        <v>941441081</v>
      </c>
      <c r="AA150" s="4">
        <v>10355851891</v>
      </c>
      <c r="AB150" s="4">
        <v>1180121148</v>
      </c>
      <c r="AC150" s="4">
        <v>1180121148</v>
      </c>
      <c r="AD150" s="10">
        <v>1180121148</v>
      </c>
    </row>
    <row r="151" spans="1:30" ht="22.5" x14ac:dyDescent="0.25">
      <c r="A151" s="9" t="s">
        <v>60</v>
      </c>
      <c r="B151" s="2" t="s">
        <v>61</v>
      </c>
      <c r="C151" s="3" t="s">
        <v>334</v>
      </c>
      <c r="D151" s="3" t="str">
        <f t="shared" si="5"/>
        <v>C-4199-1500-2</v>
      </c>
      <c r="E151" s="3" t="str">
        <f>VLOOKUP(Tabla3[[#This Row],[RUBRO]],Tabla6[[RUBRO]:[Respon Plan]],2,0)</f>
        <v>MODELO INTERVENCION</v>
      </c>
      <c r="F151" s="3" t="str">
        <f>VLOOKUP(Tabla3[[#This Row],[RUBRO]],Tabla6[[RUBRO]:[Respon Plan]],3,0)</f>
        <v>DIRECCIÓN DE ABASTECIMIENTO</v>
      </c>
      <c r="G151" s="3" t="str">
        <f>VLOOKUP(Tabla3[[#This Row],[RUBRO]],Tabla6[[RUBRO]:[Respon Plan]],4,0)</f>
        <v>Abastecimiento</v>
      </c>
      <c r="H151" s="1" t="s">
        <v>30</v>
      </c>
      <c r="I151" s="1" t="s">
        <v>301</v>
      </c>
      <c r="J151" s="1" t="s">
        <v>233</v>
      </c>
      <c r="K151" s="1" t="s">
        <v>77</v>
      </c>
      <c r="L151" s="1" t="s">
        <v>42</v>
      </c>
      <c r="M151" s="1" t="s">
        <v>335</v>
      </c>
      <c r="N151" s="1"/>
      <c r="O151" s="1"/>
      <c r="P151" s="1" t="s">
        <v>31</v>
      </c>
      <c r="Q151" s="1" t="s">
        <v>32</v>
      </c>
      <c r="R151" s="1" t="s">
        <v>33</v>
      </c>
      <c r="S151" s="2" t="s">
        <v>336</v>
      </c>
      <c r="T151" s="4">
        <v>6180000000</v>
      </c>
      <c r="U151" s="4">
        <v>0</v>
      </c>
      <c r="V151" s="4">
        <v>0</v>
      </c>
      <c r="W151" s="4">
        <v>6180000000</v>
      </c>
      <c r="X151" s="4">
        <v>0</v>
      </c>
      <c r="Y151" s="4">
        <v>4000000000</v>
      </c>
      <c r="Z151" s="4">
        <v>2180000000</v>
      </c>
      <c r="AA151" s="4">
        <v>4000000000</v>
      </c>
      <c r="AB151" s="4">
        <v>220119958</v>
      </c>
      <c r="AC151" s="4">
        <v>220119958</v>
      </c>
      <c r="AD151" s="10">
        <v>220119958</v>
      </c>
    </row>
    <row r="152" spans="1:30" ht="22.5" x14ac:dyDescent="0.25">
      <c r="A152" s="9" t="s">
        <v>60</v>
      </c>
      <c r="B152" s="2" t="s">
        <v>61</v>
      </c>
      <c r="C152" s="3" t="s">
        <v>337</v>
      </c>
      <c r="D152" s="3" t="str">
        <f t="shared" ref="D152:D215" si="6">H152&amp;"-"&amp;I152&amp;"-"&amp;J152&amp;"-"&amp;K152</f>
        <v>C-4199-1500-2</v>
      </c>
      <c r="E152" s="3" t="str">
        <f>VLOOKUP(Tabla3[[#This Row],[RUBRO]],Tabla6[[RUBRO]:[Respon Plan]],2,0)</f>
        <v>MODELO INTERVENCION</v>
      </c>
      <c r="F152" s="3" t="str">
        <f>VLOOKUP(Tabla3[[#This Row],[RUBRO]],Tabla6[[RUBRO]:[Respon Plan]],3,0)</f>
        <v>DIRECCIÓN DE SERVICIOS Y ATENCIÓN</v>
      </c>
      <c r="G152" s="3" t="str">
        <f>VLOOKUP(Tabla3[[#This Row],[RUBRO]],Tabla6[[RUBRO]:[Respon Plan]],4,0)</f>
        <v>Servicios y Atención</v>
      </c>
      <c r="H152" s="1" t="s">
        <v>30</v>
      </c>
      <c r="I152" s="1" t="s">
        <v>301</v>
      </c>
      <c r="J152" s="1" t="s">
        <v>233</v>
      </c>
      <c r="K152" s="1" t="s">
        <v>77</v>
      </c>
      <c r="L152" s="1" t="s">
        <v>42</v>
      </c>
      <c r="M152" s="1" t="s">
        <v>338</v>
      </c>
      <c r="N152" s="1"/>
      <c r="O152" s="1"/>
      <c r="P152" s="1" t="s">
        <v>31</v>
      </c>
      <c r="Q152" s="1" t="s">
        <v>32</v>
      </c>
      <c r="R152" s="1" t="s">
        <v>33</v>
      </c>
      <c r="S152" s="2" t="s">
        <v>339</v>
      </c>
      <c r="T152" s="4">
        <v>12211965000</v>
      </c>
      <c r="U152" s="4">
        <v>0</v>
      </c>
      <c r="V152" s="4">
        <v>0</v>
      </c>
      <c r="W152" s="4">
        <v>12211965000</v>
      </c>
      <c r="X152" s="4">
        <v>0</v>
      </c>
      <c r="Y152" s="4">
        <v>10263301183</v>
      </c>
      <c r="Z152" s="4">
        <v>1948663817</v>
      </c>
      <c r="AA152" s="4">
        <v>10263301183</v>
      </c>
      <c r="AB152" s="4">
        <v>2007120678</v>
      </c>
      <c r="AC152" s="4">
        <v>2007120678</v>
      </c>
      <c r="AD152" s="10">
        <v>2007120678</v>
      </c>
    </row>
    <row r="153" spans="1:30" ht="22.5" x14ac:dyDescent="0.25">
      <c r="A153" s="9" t="s">
        <v>60</v>
      </c>
      <c r="B153" s="2" t="s">
        <v>61</v>
      </c>
      <c r="C153" s="3" t="s">
        <v>340</v>
      </c>
      <c r="D153" s="3" t="str">
        <f t="shared" si="6"/>
        <v>C-4199-1500-2</v>
      </c>
      <c r="E153" s="3" t="str">
        <f>VLOOKUP(Tabla3[[#This Row],[RUBRO]],Tabla6[[RUBRO]:[Respon Plan]],2,0)</f>
        <v>MODELO INTERVENCION</v>
      </c>
      <c r="F153" s="3" t="str">
        <f>VLOOKUP(Tabla3[[#This Row],[RUBRO]],Tabla6[[RUBRO]:[Respon Plan]],3,0)</f>
        <v>OFICINA ASESORA JURÍDICA</v>
      </c>
      <c r="G153" s="3" t="str">
        <f>VLOOKUP(Tabla3[[#This Row],[RUBRO]],Tabla6[[RUBRO]:[Respon Plan]],4,0)</f>
        <v>Jurídica</v>
      </c>
      <c r="H153" s="1" t="s">
        <v>30</v>
      </c>
      <c r="I153" s="1" t="s">
        <v>301</v>
      </c>
      <c r="J153" s="1" t="s">
        <v>233</v>
      </c>
      <c r="K153" s="1" t="s">
        <v>77</v>
      </c>
      <c r="L153" s="1" t="s">
        <v>42</v>
      </c>
      <c r="M153" s="1" t="s">
        <v>341</v>
      </c>
      <c r="N153" s="1"/>
      <c r="O153" s="1"/>
      <c r="P153" s="1" t="s">
        <v>31</v>
      </c>
      <c r="Q153" s="1" t="s">
        <v>32</v>
      </c>
      <c r="R153" s="1" t="s">
        <v>33</v>
      </c>
      <c r="S153" s="2" t="s">
        <v>342</v>
      </c>
      <c r="T153" s="4">
        <v>20000000</v>
      </c>
      <c r="U153" s="4">
        <v>0</v>
      </c>
      <c r="V153" s="4">
        <v>0</v>
      </c>
      <c r="W153" s="4">
        <v>20000000</v>
      </c>
      <c r="X153" s="4">
        <v>0</v>
      </c>
      <c r="Y153" s="4">
        <v>510000</v>
      </c>
      <c r="Z153" s="4">
        <v>19490000</v>
      </c>
      <c r="AA153" s="4">
        <v>510000</v>
      </c>
      <c r="AB153" s="4">
        <v>510000</v>
      </c>
      <c r="AC153" s="4">
        <v>510000</v>
      </c>
      <c r="AD153" s="10">
        <v>510000</v>
      </c>
    </row>
    <row r="154" spans="1:30" ht="22.5" x14ac:dyDescent="0.25">
      <c r="A154" s="9" t="s">
        <v>60</v>
      </c>
      <c r="B154" s="2" t="s">
        <v>61</v>
      </c>
      <c r="C154" s="3" t="s">
        <v>343</v>
      </c>
      <c r="D154" s="3" t="str">
        <f t="shared" si="6"/>
        <v>C-4199-1500-2</v>
      </c>
      <c r="E154" s="3" t="str">
        <f>VLOOKUP(Tabla3[[#This Row],[RUBRO]],Tabla6[[RUBRO]:[Respon Plan]],2,0)</f>
        <v>MODELO INTERVENCION</v>
      </c>
      <c r="F154" s="3" t="str">
        <f>VLOOKUP(Tabla3[[#This Row],[RUBRO]],Tabla6[[RUBRO]:[Respon Plan]],3,0)</f>
        <v>OFICINA ASESORA JURÍDICA</v>
      </c>
      <c r="G154" s="3" t="str">
        <f>VLOOKUP(Tabla3[[#This Row],[RUBRO]],Tabla6[[RUBRO]:[Respon Plan]],4,0)</f>
        <v>Jurídica</v>
      </c>
      <c r="H154" s="1" t="s">
        <v>30</v>
      </c>
      <c r="I154" s="1" t="s">
        <v>301</v>
      </c>
      <c r="J154" s="1" t="s">
        <v>233</v>
      </c>
      <c r="K154" s="1" t="s">
        <v>77</v>
      </c>
      <c r="L154" s="1" t="s">
        <v>42</v>
      </c>
      <c r="M154" s="1" t="s">
        <v>344</v>
      </c>
      <c r="N154" s="1"/>
      <c r="O154" s="1"/>
      <c r="P154" s="1" t="s">
        <v>31</v>
      </c>
      <c r="Q154" s="1" t="s">
        <v>32</v>
      </c>
      <c r="R154" s="1" t="s">
        <v>33</v>
      </c>
      <c r="S154" s="2" t="s">
        <v>345</v>
      </c>
      <c r="T154" s="4">
        <v>200000000</v>
      </c>
      <c r="U154" s="4">
        <v>0</v>
      </c>
      <c r="V154" s="4">
        <v>0</v>
      </c>
      <c r="W154" s="4">
        <v>200000000</v>
      </c>
      <c r="X154" s="4">
        <v>0</v>
      </c>
      <c r="Y154" s="4">
        <v>200000000</v>
      </c>
      <c r="Z154" s="4">
        <v>0</v>
      </c>
      <c r="AA154" s="4">
        <v>0</v>
      </c>
      <c r="AB154" s="4">
        <v>0</v>
      </c>
      <c r="AC154" s="4">
        <v>0</v>
      </c>
      <c r="AD154" s="10">
        <v>0</v>
      </c>
    </row>
    <row r="155" spans="1:30" ht="22.5" x14ac:dyDescent="0.25">
      <c r="A155" s="9" t="s">
        <v>60</v>
      </c>
      <c r="B155" s="2" t="s">
        <v>61</v>
      </c>
      <c r="C155" s="3" t="s">
        <v>346</v>
      </c>
      <c r="D155" s="3" t="str">
        <f t="shared" si="6"/>
        <v>C-4199-1500-2</v>
      </c>
      <c r="E155" s="3" t="str">
        <f>VLOOKUP(Tabla3[[#This Row],[RUBRO]],Tabla6[[RUBRO]:[Respon Plan]],2,0)</f>
        <v>MODELO INTERVENCION</v>
      </c>
      <c r="F155" s="3" t="str">
        <f>VLOOKUP(Tabla3[[#This Row],[RUBRO]],Tabla6[[RUBRO]:[Respon Plan]],3,0)</f>
        <v>DIRECCIÓN DE CONTRATACIÓN</v>
      </c>
      <c r="G155" s="3" t="str">
        <f>VLOOKUP(Tabla3[[#This Row],[RUBRO]],Tabla6[[RUBRO]:[Respon Plan]],4,0)</f>
        <v>Dirección de Contratación.</v>
      </c>
      <c r="H155" s="1" t="s">
        <v>30</v>
      </c>
      <c r="I155" s="1" t="s">
        <v>301</v>
      </c>
      <c r="J155" s="1" t="s">
        <v>233</v>
      </c>
      <c r="K155" s="1" t="s">
        <v>77</v>
      </c>
      <c r="L155" s="1" t="s">
        <v>42</v>
      </c>
      <c r="M155" s="1" t="s">
        <v>347</v>
      </c>
      <c r="N155" s="1"/>
      <c r="O155" s="1"/>
      <c r="P155" s="1" t="s">
        <v>31</v>
      </c>
      <c r="Q155" s="1" t="s">
        <v>32</v>
      </c>
      <c r="R155" s="1" t="s">
        <v>33</v>
      </c>
      <c r="S155" s="2" t="s">
        <v>348</v>
      </c>
      <c r="T155" s="4">
        <v>50000000</v>
      </c>
      <c r="U155" s="4">
        <v>0</v>
      </c>
      <c r="V155" s="4">
        <v>0</v>
      </c>
      <c r="W155" s="4">
        <v>50000000</v>
      </c>
      <c r="X155" s="4">
        <v>0</v>
      </c>
      <c r="Y155" s="4">
        <v>50000000</v>
      </c>
      <c r="Z155" s="4">
        <v>0</v>
      </c>
      <c r="AA155" s="4">
        <v>50000000</v>
      </c>
      <c r="AB155" s="4">
        <v>0</v>
      </c>
      <c r="AC155" s="4">
        <v>0</v>
      </c>
      <c r="AD155" s="10">
        <v>0</v>
      </c>
    </row>
    <row r="156" spans="1:30" ht="22.5" x14ac:dyDescent="0.25">
      <c r="A156" s="9" t="s">
        <v>60</v>
      </c>
      <c r="B156" s="2" t="s">
        <v>61</v>
      </c>
      <c r="C156" s="3" t="s">
        <v>349</v>
      </c>
      <c r="D156" s="3" t="str">
        <f t="shared" si="6"/>
        <v>C-4199-1500-2</v>
      </c>
      <c r="E156" s="3" t="str">
        <f>VLOOKUP(Tabla3[[#This Row],[RUBRO]],Tabla6[[RUBRO]:[Respon Plan]],2,0)</f>
        <v>MODELO INTERVENCION</v>
      </c>
      <c r="F156" s="3" t="str">
        <f>VLOOKUP(Tabla3[[#This Row],[RUBRO]],Tabla6[[RUBRO]:[Respon Plan]],3,0)</f>
        <v>DIRECCIÓN DE GESTIÓN HUMANA</v>
      </c>
      <c r="G156" s="3" t="str">
        <f>VLOOKUP(Tabla3[[#This Row],[RUBRO]],Tabla6[[RUBRO]:[Respon Plan]],4,0)</f>
        <v>Gestión Humana - Pres. Serv</v>
      </c>
      <c r="H156" s="1" t="s">
        <v>30</v>
      </c>
      <c r="I156" s="1" t="s">
        <v>301</v>
      </c>
      <c r="J156" s="1" t="s">
        <v>233</v>
      </c>
      <c r="K156" s="1" t="s">
        <v>77</v>
      </c>
      <c r="L156" s="1" t="s">
        <v>42</v>
      </c>
      <c r="M156" s="1" t="s">
        <v>350</v>
      </c>
      <c r="N156" s="1"/>
      <c r="O156" s="1"/>
      <c r="P156" s="1" t="s">
        <v>31</v>
      </c>
      <c r="Q156" s="1" t="s">
        <v>32</v>
      </c>
      <c r="R156" s="1" t="s">
        <v>33</v>
      </c>
      <c r="S156" s="2" t="s">
        <v>59</v>
      </c>
      <c r="T156" s="4">
        <v>683000000</v>
      </c>
      <c r="U156" s="4">
        <v>26761833</v>
      </c>
      <c r="V156" s="4">
        <v>0</v>
      </c>
      <c r="W156" s="4">
        <v>709761833</v>
      </c>
      <c r="X156" s="4">
        <v>0</v>
      </c>
      <c r="Y156" s="4">
        <v>703141033</v>
      </c>
      <c r="Z156" s="4">
        <v>6620800</v>
      </c>
      <c r="AA156" s="4">
        <v>702478366</v>
      </c>
      <c r="AB156" s="4">
        <v>133968665</v>
      </c>
      <c r="AC156" s="4">
        <v>133968665</v>
      </c>
      <c r="AD156" s="10">
        <v>133968665</v>
      </c>
    </row>
    <row r="157" spans="1:30" ht="45" x14ac:dyDescent="0.25">
      <c r="A157" s="9" t="s">
        <v>60</v>
      </c>
      <c r="B157" s="2" t="s">
        <v>61</v>
      </c>
      <c r="C157" s="3" t="s">
        <v>351</v>
      </c>
      <c r="D157" s="3" t="str">
        <f t="shared" si="6"/>
        <v>C-4199-1500-2</v>
      </c>
      <c r="E157" s="3" t="str">
        <f>VLOOKUP(Tabla3[[#This Row],[RUBRO]],Tabla6[[RUBRO]:[Respon Plan]],2,0)</f>
        <v>MODELO INTERVENCION</v>
      </c>
      <c r="F157" s="3" t="str">
        <f>VLOOKUP(Tabla3[[#This Row],[RUBRO]],Tabla6[[RUBRO]:[Respon Plan]],3,0)</f>
        <v>DIRECCIÓN DE PLANEACION Y CONTROL DE LA GESTION</v>
      </c>
      <c r="G157" s="3" t="str">
        <f>VLOOKUP(Tabla3[[#This Row],[RUBRO]],Tabla6[[RUBRO]:[Respon Plan]],4,0)</f>
        <v>Planeación</v>
      </c>
      <c r="H157" s="1" t="s">
        <v>30</v>
      </c>
      <c r="I157" s="1" t="s">
        <v>301</v>
      </c>
      <c r="J157" s="1" t="s">
        <v>233</v>
      </c>
      <c r="K157" s="1" t="s">
        <v>77</v>
      </c>
      <c r="L157" s="1" t="s">
        <v>42</v>
      </c>
      <c r="M157" s="1" t="s">
        <v>352</v>
      </c>
      <c r="N157" s="1"/>
      <c r="O157" s="1"/>
      <c r="P157" s="1" t="s">
        <v>31</v>
      </c>
      <c r="Q157" s="1" t="s">
        <v>32</v>
      </c>
      <c r="R157" s="1" t="s">
        <v>33</v>
      </c>
      <c r="S157" s="2" t="s">
        <v>353</v>
      </c>
      <c r="T157" s="4">
        <v>251450000</v>
      </c>
      <c r="U157" s="4">
        <v>0</v>
      </c>
      <c r="V157" s="4">
        <v>0</v>
      </c>
      <c r="W157" s="4">
        <v>251450000</v>
      </c>
      <c r="X157" s="4">
        <v>0</v>
      </c>
      <c r="Y157" s="4">
        <v>61666752</v>
      </c>
      <c r="Z157" s="4">
        <v>189783248</v>
      </c>
      <c r="AA157" s="4">
        <v>0</v>
      </c>
      <c r="AB157" s="4">
        <v>0</v>
      </c>
      <c r="AC157" s="4">
        <v>0</v>
      </c>
      <c r="AD157" s="10">
        <v>0</v>
      </c>
    </row>
    <row r="158" spans="1:30" ht="22.5" x14ac:dyDescent="0.25">
      <c r="A158" s="9" t="s">
        <v>60</v>
      </c>
      <c r="B158" s="2" t="s">
        <v>61</v>
      </c>
      <c r="C158" s="3" t="s">
        <v>354</v>
      </c>
      <c r="D158" s="3" t="str">
        <f t="shared" si="6"/>
        <v>C-4199-1500-2</v>
      </c>
      <c r="E158" s="3" t="str">
        <f>VLOOKUP(Tabla3[[#This Row],[RUBRO]],Tabla6[[RUBRO]:[Respon Plan]],2,0)</f>
        <v>MODELO INTERVENCION</v>
      </c>
      <c r="F158" s="3" t="str">
        <f>VLOOKUP(Tabla3[[#This Row],[RUBRO]],Tabla6[[RUBRO]:[Respon Plan]],3,0)</f>
        <v>DIRECCIÓN DE GESTIÓN HUMANA</v>
      </c>
      <c r="G158" s="3" t="str">
        <f>VLOOKUP(Tabla3[[#This Row],[RUBRO]],Tabla6[[RUBRO]:[Respon Plan]],4,0)</f>
        <v>Gestión Humana- Capacitación</v>
      </c>
      <c r="H158" s="1" t="s">
        <v>30</v>
      </c>
      <c r="I158" s="1" t="s">
        <v>301</v>
      </c>
      <c r="J158" s="1" t="s">
        <v>233</v>
      </c>
      <c r="K158" s="1" t="s">
        <v>77</v>
      </c>
      <c r="L158" s="1" t="s">
        <v>42</v>
      </c>
      <c r="M158" s="1" t="s">
        <v>355</v>
      </c>
      <c r="N158" s="1"/>
      <c r="O158" s="1"/>
      <c r="P158" s="1" t="s">
        <v>31</v>
      </c>
      <c r="Q158" s="1" t="s">
        <v>32</v>
      </c>
      <c r="R158" s="1" t="s">
        <v>33</v>
      </c>
      <c r="S158" s="2" t="s">
        <v>356</v>
      </c>
      <c r="T158" s="4">
        <v>824000000</v>
      </c>
      <c r="U158" s="4">
        <v>0</v>
      </c>
      <c r="V158" s="4">
        <v>361000699</v>
      </c>
      <c r="W158" s="4">
        <v>462999301</v>
      </c>
      <c r="X158" s="4">
        <v>0</v>
      </c>
      <c r="Y158" s="4">
        <v>200687654</v>
      </c>
      <c r="Z158" s="4">
        <v>262311647</v>
      </c>
      <c r="AA158" s="4">
        <v>0</v>
      </c>
      <c r="AB158" s="4">
        <v>0</v>
      </c>
      <c r="AC158" s="4">
        <v>0</v>
      </c>
      <c r="AD158" s="10">
        <v>0</v>
      </c>
    </row>
    <row r="159" spans="1:30" ht="22.5" x14ac:dyDescent="0.25">
      <c r="A159" s="9" t="s">
        <v>60</v>
      </c>
      <c r="B159" s="2" t="s">
        <v>61</v>
      </c>
      <c r="C159" s="3" t="s">
        <v>357</v>
      </c>
      <c r="D159" s="3" t="str">
        <f t="shared" si="6"/>
        <v>C-4199-1500-2</v>
      </c>
      <c r="E159" s="3" t="str">
        <f>VLOOKUP(Tabla3[[#This Row],[RUBRO]],Tabla6[[RUBRO]:[Respon Plan]],2,0)</f>
        <v>MODELO INTERVENCION</v>
      </c>
      <c r="F159" s="3" t="str">
        <f>VLOOKUP(Tabla3[[#This Row],[RUBRO]],Tabla6[[RUBRO]:[Respon Plan]],3,0)</f>
        <v>DIRECCIÓN DE GESTIÓN HUMANA</v>
      </c>
      <c r="G159" s="3" t="str">
        <f>VLOOKUP(Tabla3[[#This Row],[RUBRO]],Tabla6[[RUBRO]:[Respon Plan]],4,0)</f>
        <v>Gestión Humana - Pres. Serv</v>
      </c>
      <c r="H159" s="1" t="s">
        <v>30</v>
      </c>
      <c r="I159" s="1" t="s">
        <v>301</v>
      </c>
      <c r="J159" s="1" t="s">
        <v>233</v>
      </c>
      <c r="K159" s="1" t="s">
        <v>77</v>
      </c>
      <c r="L159" s="1" t="s">
        <v>42</v>
      </c>
      <c r="M159" s="1" t="s">
        <v>358</v>
      </c>
      <c r="N159" s="1"/>
      <c r="O159" s="1"/>
      <c r="P159" s="1" t="s">
        <v>31</v>
      </c>
      <c r="Q159" s="1" t="s">
        <v>32</v>
      </c>
      <c r="R159" s="1" t="s">
        <v>33</v>
      </c>
      <c r="S159" s="2" t="s">
        <v>59</v>
      </c>
      <c r="T159" s="4">
        <v>3370000000</v>
      </c>
      <c r="U159" s="4">
        <v>0</v>
      </c>
      <c r="V159" s="4">
        <v>0</v>
      </c>
      <c r="W159" s="4">
        <v>3370000000</v>
      </c>
      <c r="X159" s="4">
        <v>0</v>
      </c>
      <c r="Y159" s="4">
        <v>3335953205</v>
      </c>
      <c r="Z159" s="4">
        <v>34046795</v>
      </c>
      <c r="AA159" s="4">
        <v>3335801201</v>
      </c>
      <c r="AB159" s="4">
        <v>681931469</v>
      </c>
      <c r="AC159" s="4">
        <v>681931469</v>
      </c>
      <c r="AD159" s="10">
        <v>681931469</v>
      </c>
    </row>
    <row r="160" spans="1:30" ht="22.5" x14ac:dyDescent="0.25">
      <c r="A160" s="9" t="s">
        <v>60</v>
      </c>
      <c r="B160" s="2" t="s">
        <v>61</v>
      </c>
      <c r="C160" s="3" t="s">
        <v>359</v>
      </c>
      <c r="D160" s="3" t="str">
        <f t="shared" si="6"/>
        <v>C-4199-1500-2</v>
      </c>
      <c r="E160" s="3" t="str">
        <f>VLOOKUP(Tabla3[[#This Row],[RUBRO]],Tabla6[[RUBRO]:[Respon Plan]],2,0)</f>
        <v>MODELO INTERVENCION</v>
      </c>
      <c r="F160" s="3" t="str">
        <f>VLOOKUP(Tabla3[[#This Row],[RUBRO]],Tabla6[[RUBRO]:[Respon Plan]],3,0)</f>
        <v>DIRECCIÓN DE GESTIÓN HUMANA</v>
      </c>
      <c r="G160" s="3" t="str">
        <f>VLOOKUP(Tabla3[[#This Row],[RUBRO]],Tabla6[[RUBRO]:[Respon Plan]],4,0)</f>
        <v>Gestión Humana- Viáticos</v>
      </c>
      <c r="H160" s="1" t="s">
        <v>30</v>
      </c>
      <c r="I160" s="1" t="s">
        <v>301</v>
      </c>
      <c r="J160" s="1" t="s">
        <v>233</v>
      </c>
      <c r="K160" s="1" t="s">
        <v>77</v>
      </c>
      <c r="L160" s="1" t="s">
        <v>42</v>
      </c>
      <c r="M160" s="1" t="s">
        <v>360</v>
      </c>
      <c r="N160" s="1"/>
      <c r="O160" s="1"/>
      <c r="P160" s="1" t="s">
        <v>31</v>
      </c>
      <c r="Q160" s="1" t="s">
        <v>32</v>
      </c>
      <c r="R160" s="1" t="s">
        <v>33</v>
      </c>
      <c r="S160" s="2" t="s">
        <v>361</v>
      </c>
      <c r="T160" s="4">
        <v>32794174</v>
      </c>
      <c r="U160" s="4">
        <v>0</v>
      </c>
      <c r="V160" s="4">
        <v>0</v>
      </c>
      <c r="W160" s="4">
        <v>32794174</v>
      </c>
      <c r="X160" s="4">
        <v>0</v>
      </c>
      <c r="Y160" s="4">
        <v>30000000</v>
      </c>
      <c r="Z160" s="4">
        <v>2794174</v>
      </c>
      <c r="AA160" s="4">
        <v>12484047</v>
      </c>
      <c r="AB160" s="4">
        <v>6071606</v>
      </c>
      <c r="AC160" s="4">
        <v>6071606</v>
      </c>
      <c r="AD160" s="10">
        <v>6071606</v>
      </c>
    </row>
    <row r="161" spans="1:30" ht="22.5" x14ac:dyDescent="0.25">
      <c r="A161" s="9" t="s">
        <v>60</v>
      </c>
      <c r="B161" s="2" t="s">
        <v>61</v>
      </c>
      <c r="C161" s="3" t="s">
        <v>362</v>
      </c>
      <c r="D161" s="3" t="str">
        <f t="shared" si="6"/>
        <v>C-4199-1500-2</v>
      </c>
      <c r="E161" s="3" t="str">
        <f>VLOOKUP(Tabla3[[#This Row],[RUBRO]],Tabla6[[RUBRO]:[Respon Plan]],2,0)</f>
        <v>MODELO INTERVENCION</v>
      </c>
      <c r="F161" s="3" t="str">
        <f>VLOOKUP(Tabla3[[#This Row],[RUBRO]],Tabla6[[RUBRO]:[Respon Plan]],3,0)</f>
        <v>DIRECCIÓN DE GESTIÓN HUMANA</v>
      </c>
      <c r="G161" s="3" t="str">
        <f>VLOOKUP(Tabla3[[#This Row],[RUBRO]],Tabla6[[RUBRO]:[Respon Plan]],4,0)</f>
        <v>Gestión Humana- Capacitación</v>
      </c>
      <c r="H161" s="1" t="s">
        <v>30</v>
      </c>
      <c r="I161" s="1" t="s">
        <v>301</v>
      </c>
      <c r="J161" s="1" t="s">
        <v>233</v>
      </c>
      <c r="K161" s="1" t="s">
        <v>77</v>
      </c>
      <c r="L161" s="1" t="s">
        <v>42</v>
      </c>
      <c r="M161" s="1" t="s">
        <v>363</v>
      </c>
      <c r="N161" s="1"/>
      <c r="O161" s="1"/>
      <c r="P161" s="1" t="s">
        <v>31</v>
      </c>
      <c r="Q161" s="1" t="s">
        <v>32</v>
      </c>
      <c r="R161" s="1" t="s">
        <v>33</v>
      </c>
      <c r="S161" s="2" t="s">
        <v>364</v>
      </c>
      <c r="T161" s="4">
        <v>1000000000</v>
      </c>
      <c r="U161" s="4">
        <v>0</v>
      </c>
      <c r="V161" s="4">
        <v>0</v>
      </c>
      <c r="W161" s="4">
        <v>1000000000</v>
      </c>
      <c r="X161" s="4">
        <v>0</v>
      </c>
      <c r="Y161" s="4">
        <v>400000000</v>
      </c>
      <c r="Z161" s="4">
        <v>600000000</v>
      </c>
      <c r="AA161" s="4">
        <v>0</v>
      </c>
      <c r="AB161" s="4">
        <v>0</v>
      </c>
      <c r="AC161" s="4">
        <v>0</v>
      </c>
      <c r="AD161" s="10">
        <v>0</v>
      </c>
    </row>
    <row r="162" spans="1:30" ht="22.5" x14ac:dyDescent="0.25">
      <c r="A162" s="9" t="s">
        <v>60</v>
      </c>
      <c r="B162" s="2" t="s">
        <v>61</v>
      </c>
      <c r="C162" s="3" t="s">
        <v>365</v>
      </c>
      <c r="D162" s="3" t="str">
        <f t="shared" si="6"/>
        <v>C-4199-1500-2</v>
      </c>
      <c r="E162" s="3" t="str">
        <f>VLOOKUP(Tabla3[[#This Row],[RUBRO]],Tabla6[[RUBRO]:[Respon Plan]],2,0)</f>
        <v>MODELO INTERVENCION</v>
      </c>
      <c r="F162" s="3" t="str">
        <f>VLOOKUP(Tabla3[[#This Row],[RUBRO]],Tabla6[[RUBRO]:[Respon Plan]],3,0)</f>
        <v>SECRETARIA GENERAL</v>
      </c>
      <c r="G162" s="3" t="str">
        <f>VLOOKUP(Tabla3[[#This Row],[RUBRO]],Tabla6[[RUBRO]:[Respon Plan]],4,0)</f>
        <v>Secretaria General</v>
      </c>
      <c r="H162" s="1" t="s">
        <v>30</v>
      </c>
      <c r="I162" s="1" t="s">
        <v>301</v>
      </c>
      <c r="J162" s="1" t="s">
        <v>233</v>
      </c>
      <c r="K162" s="1" t="s">
        <v>77</v>
      </c>
      <c r="L162" s="1" t="s">
        <v>42</v>
      </c>
      <c r="M162" s="1" t="s">
        <v>266</v>
      </c>
      <c r="N162" s="1"/>
      <c r="O162" s="1"/>
      <c r="P162" s="1" t="s">
        <v>31</v>
      </c>
      <c r="Q162" s="1" t="s">
        <v>32</v>
      </c>
      <c r="R162" s="1" t="s">
        <v>33</v>
      </c>
      <c r="S162" s="2" t="s">
        <v>267</v>
      </c>
      <c r="T162" s="4">
        <v>72284755</v>
      </c>
      <c r="U162" s="4">
        <v>33576000</v>
      </c>
      <c r="V162" s="4">
        <v>8676000</v>
      </c>
      <c r="W162" s="4">
        <v>97184755</v>
      </c>
      <c r="X162" s="4">
        <v>0</v>
      </c>
      <c r="Y162" s="4">
        <v>97184755</v>
      </c>
      <c r="Z162" s="4">
        <v>0</v>
      </c>
      <c r="AA162" s="4">
        <v>2069838</v>
      </c>
      <c r="AB162" s="4">
        <v>343938</v>
      </c>
      <c r="AC162" s="4">
        <v>343938</v>
      </c>
      <c r="AD162" s="10">
        <v>343938</v>
      </c>
    </row>
    <row r="163" spans="1:30" ht="33.75" x14ac:dyDescent="0.25">
      <c r="A163" s="9" t="s">
        <v>60</v>
      </c>
      <c r="B163" s="2" t="s">
        <v>61</v>
      </c>
      <c r="C163" s="3" t="s">
        <v>366</v>
      </c>
      <c r="D163" s="3" t="str">
        <f t="shared" si="6"/>
        <v>C-4199-1500-3</v>
      </c>
      <c r="E163" s="3" t="str">
        <f>VLOOKUP(Tabla3[[#This Row],[RUBRO]],Tabla6[[RUBRO]:[Respon Plan]],2,0)</f>
        <v>EVALUACION</v>
      </c>
      <c r="F163" s="3" t="str">
        <f>VLOOKUP(Tabla3[[#This Row],[RUBRO]],Tabla6[[RUBRO]:[Respon Plan]],3,0)</f>
        <v>SUBDIRECCIÓN DE MONITORÉO Y EVALUACIÓN</v>
      </c>
      <c r="G163" s="3" t="str">
        <f>VLOOKUP(Tabla3[[#This Row],[RUBRO]],Tabla6[[RUBRO]:[Respon Plan]],4,0)</f>
        <v>Planeación</v>
      </c>
      <c r="H163" s="1" t="s">
        <v>30</v>
      </c>
      <c r="I163" s="1" t="s">
        <v>301</v>
      </c>
      <c r="J163" s="1" t="s">
        <v>233</v>
      </c>
      <c r="K163" s="1" t="s">
        <v>63</v>
      </c>
      <c r="L163" s="1" t="s">
        <v>42</v>
      </c>
      <c r="M163" s="1" t="s">
        <v>234</v>
      </c>
      <c r="N163" s="1"/>
      <c r="O163" s="1"/>
      <c r="P163" s="1" t="s">
        <v>31</v>
      </c>
      <c r="Q163" s="1" t="s">
        <v>32</v>
      </c>
      <c r="R163" s="1" t="s">
        <v>33</v>
      </c>
      <c r="S163" s="2" t="s">
        <v>367</v>
      </c>
      <c r="T163" s="4">
        <v>5500000000</v>
      </c>
      <c r="U163" s="4">
        <v>0</v>
      </c>
      <c r="V163" s="4">
        <v>0</v>
      </c>
      <c r="W163" s="4">
        <v>5500000000</v>
      </c>
      <c r="X163" s="4">
        <v>0</v>
      </c>
      <c r="Y163" s="4">
        <v>1850000000</v>
      </c>
      <c r="Z163" s="4">
        <v>3650000000</v>
      </c>
      <c r="AA163" s="4">
        <v>1850000000</v>
      </c>
      <c r="AB163" s="4">
        <v>0</v>
      </c>
      <c r="AC163" s="4">
        <v>0</v>
      </c>
      <c r="AD163" s="10">
        <v>0</v>
      </c>
    </row>
    <row r="164" spans="1:30" ht="22.5" x14ac:dyDescent="0.25">
      <c r="A164" s="9" t="s">
        <v>60</v>
      </c>
      <c r="B164" s="2" t="s">
        <v>61</v>
      </c>
      <c r="C164" s="3" t="s">
        <v>368</v>
      </c>
      <c r="D164" s="3" t="str">
        <f t="shared" si="6"/>
        <v>C-4199-1500-4</v>
      </c>
      <c r="E164" s="3" t="str">
        <f>VLOOKUP(Tabla3[[#This Row],[RUBRO]],Tabla6[[RUBRO]:[Respon Plan]],2,0)</f>
        <v>COMUNICACIONES</v>
      </c>
      <c r="F164" s="3" t="str">
        <f>VLOOKUP(Tabla3[[#This Row],[RUBRO]],Tabla6[[RUBRO]:[Respon Plan]],3,0)</f>
        <v>OFICINA ASESORA DE COMUNICACIONES</v>
      </c>
      <c r="G164" s="3" t="str">
        <f>VLOOKUP(Tabla3[[#This Row],[RUBRO]],Tabla6[[RUBRO]:[Respon Plan]],4,0)</f>
        <v>Comunicaciones</v>
      </c>
      <c r="H164" s="1" t="s">
        <v>30</v>
      </c>
      <c r="I164" s="1" t="s">
        <v>301</v>
      </c>
      <c r="J164" s="1" t="s">
        <v>233</v>
      </c>
      <c r="K164" s="1" t="s">
        <v>80</v>
      </c>
      <c r="L164" s="1" t="s">
        <v>42</v>
      </c>
      <c r="M164" s="1" t="s">
        <v>234</v>
      </c>
      <c r="N164" s="1"/>
      <c r="O164" s="1"/>
      <c r="P164" s="1" t="s">
        <v>31</v>
      </c>
      <c r="Q164" s="1" t="s">
        <v>32</v>
      </c>
      <c r="R164" s="1" t="s">
        <v>33</v>
      </c>
      <c r="S164" s="2" t="s">
        <v>369</v>
      </c>
      <c r="T164" s="4">
        <v>6844570800</v>
      </c>
      <c r="U164" s="4">
        <v>0</v>
      </c>
      <c r="V164" s="4">
        <v>0</v>
      </c>
      <c r="W164" s="4">
        <v>6844570800</v>
      </c>
      <c r="X164" s="4">
        <v>0</v>
      </c>
      <c r="Y164" s="4">
        <v>6408746274</v>
      </c>
      <c r="Z164" s="4">
        <v>435824526</v>
      </c>
      <c r="AA164" s="4">
        <v>2358434000</v>
      </c>
      <c r="AB164" s="4">
        <v>0</v>
      </c>
      <c r="AC164" s="4">
        <v>0</v>
      </c>
      <c r="AD164" s="10">
        <v>0</v>
      </c>
    </row>
    <row r="165" spans="1:30" ht="22.5" x14ac:dyDescent="0.25">
      <c r="A165" s="9" t="s">
        <v>60</v>
      </c>
      <c r="B165" s="2" t="s">
        <v>61</v>
      </c>
      <c r="C165" s="3" t="s">
        <v>370</v>
      </c>
      <c r="D165" s="3" t="str">
        <f t="shared" si="6"/>
        <v>C-4199-1500-4</v>
      </c>
      <c r="E165" s="3" t="str">
        <f>VLOOKUP(Tabla3[[#This Row],[RUBRO]],Tabla6[[RUBRO]:[Respon Plan]],2,0)</f>
        <v>COMUNICACIONES</v>
      </c>
      <c r="F165" s="3" t="str">
        <f>VLOOKUP(Tabla3[[#This Row],[RUBRO]],Tabla6[[RUBRO]:[Respon Plan]],3,0)</f>
        <v>DIRECCIÓN DE GESTIÓN HUMANA</v>
      </c>
      <c r="G165" s="3" t="str">
        <f>VLOOKUP(Tabla3[[#This Row],[RUBRO]],Tabla6[[RUBRO]:[Respon Plan]],4,0)</f>
        <v>Gestión Humana- Viáticos</v>
      </c>
      <c r="H165" s="1" t="s">
        <v>30</v>
      </c>
      <c r="I165" s="1" t="s">
        <v>301</v>
      </c>
      <c r="J165" s="1" t="s">
        <v>233</v>
      </c>
      <c r="K165" s="1" t="s">
        <v>80</v>
      </c>
      <c r="L165" s="1" t="s">
        <v>42</v>
      </c>
      <c r="M165" s="1" t="s">
        <v>237</v>
      </c>
      <c r="N165" s="1"/>
      <c r="O165" s="1"/>
      <c r="P165" s="1" t="s">
        <v>31</v>
      </c>
      <c r="Q165" s="1" t="s">
        <v>32</v>
      </c>
      <c r="R165" s="1" t="s">
        <v>33</v>
      </c>
      <c r="S165" s="2" t="s">
        <v>249</v>
      </c>
      <c r="T165" s="4">
        <v>145500000</v>
      </c>
      <c r="U165" s="4">
        <v>0</v>
      </c>
      <c r="V165" s="4">
        <v>0</v>
      </c>
      <c r="W165" s="4">
        <v>145500000</v>
      </c>
      <c r="X165" s="4">
        <v>0</v>
      </c>
      <c r="Y165" s="4">
        <v>50000000</v>
      </c>
      <c r="Z165" s="4">
        <v>95500000</v>
      </c>
      <c r="AA165" s="4">
        <v>3824893</v>
      </c>
      <c r="AB165" s="4">
        <v>194749</v>
      </c>
      <c r="AC165" s="4">
        <v>194749</v>
      </c>
      <c r="AD165" s="10">
        <v>194749</v>
      </c>
    </row>
    <row r="166" spans="1:30" ht="22.5" x14ac:dyDescent="0.25">
      <c r="A166" s="9" t="s">
        <v>60</v>
      </c>
      <c r="B166" s="2" t="s">
        <v>61</v>
      </c>
      <c r="C166" s="3" t="s">
        <v>371</v>
      </c>
      <c r="D166" s="3" t="str">
        <f t="shared" si="6"/>
        <v>C-4199-1500-4</v>
      </c>
      <c r="E166" s="3" t="str">
        <f>VLOOKUP(Tabla3[[#This Row],[RUBRO]],Tabla6[[RUBRO]:[Respon Plan]],2,0)</f>
        <v>COMUNICACIONES</v>
      </c>
      <c r="F166" s="3" t="str">
        <f>VLOOKUP(Tabla3[[#This Row],[RUBRO]],Tabla6[[RUBRO]:[Respon Plan]],3,0)</f>
        <v>OFICINA ASESORA DE COMUNICACIONES</v>
      </c>
      <c r="G166" s="3" t="str">
        <f>VLOOKUP(Tabla3[[#This Row],[RUBRO]],Tabla6[[RUBRO]:[Respon Plan]],4,0)</f>
        <v>Comunicaciones</v>
      </c>
      <c r="H166" s="1" t="s">
        <v>30</v>
      </c>
      <c r="I166" s="1" t="s">
        <v>301</v>
      </c>
      <c r="J166" s="1" t="s">
        <v>233</v>
      </c>
      <c r="K166" s="1" t="s">
        <v>80</v>
      </c>
      <c r="L166" s="1" t="s">
        <v>42</v>
      </c>
      <c r="M166" s="1" t="s">
        <v>266</v>
      </c>
      <c r="N166" s="1"/>
      <c r="O166" s="1"/>
      <c r="P166" s="1" t="s">
        <v>31</v>
      </c>
      <c r="Q166" s="1" t="s">
        <v>32</v>
      </c>
      <c r="R166" s="1" t="s">
        <v>33</v>
      </c>
      <c r="S166" s="2" t="s">
        <v>267</v>
      </c>
      <c r="T166" s="4">
        <v>9929200</v>
      </c>
      <c r="U166" s="4">
        <v>0</v>
      </c>
      <c r="V166" s="4">
        <v>0</v>
      </c>
      <c r="W166" s="4">
        <v>9929200</v>
      </c>
      <c r="X166" s="4">
        <v>0</v>
      </c>
      <c r="Y166" s="4">
        <v>30619</v>
      </c>
      <c r="Z166" s="4">
        <v>9898581</v>
      </c>
      <c r="AA166" s="4">
        <v>30619</v>
      </c>
      <c r="AB166" s="4">
        <v>8927</v>
      </c>
      <c r="AC166" s="4">
        <v>8927</v>
      </c>
      <c r="AD166" s="10">
        <v>8927</v>
      </c>
    </row>
    <row r="167" spans="1:30" ht="22.5" x14ac:dyDescent="0.25">
      <c r="A167" s="9" t="s">
        <v>60</v>
      </c>
      <c r="B167" s="2" t="s">
        <v>61</v>
      </c>
      <c r="C167" s="3" t="s">
        <v>372</v>
      </c>
      <c r="D167" s="3" t="str">
        <f t="shared" si="6"/>
        <v>C-4199-1500-5</v>
      </c>
      <c r="E167" s="3" t="str">
        <f>VLOOKUP(Tabla3[[#This Row],[RUBRO]],Tabla6[[RUBRO]:[Respon Plan]],2,0)</f>
        <v xml:space="preserve">CONTRUCCION </v>
      </c>
      <c r="F167" s="3" t="str">
        <f>VLOOKUP(Tabla3[[#This Row],[RUBRO]],Tabla6[[RUBRO]:[Respon Plan]],3,0)</f>
        <v>DIRECCION ADMINISTRATIVA</v>
      </c>
      <c r="G167" s="3" t="str">
        <f>VLOOKUP(Tabla3[[#This Row],[RUBRO]],Tabla6[[RUBRO]:[Respon Plan]],4,0)</f>
        <v>Administrativa CONS</v>
      </c>
      <c r="H167" s="1" t="s">
        <v>30</v>
      </c>
      <c r="I167" s="1" t="s">
        <v>301</v>
      </c>
      <c r="J167" s="1" t="s">
        <v>233</v>
      </c>
      <c r="K167" s="1" t="s">
        <v>64</v>
      </c>
      <c r="L167" s="1" t="s">
        <v>42</v>
      </c>
      <c r="M167" s="1" t="s">
        <v>234</v>
      </c>
      <c r="N167" s="1"/>
      <c r="O167" s="1"/>
      <c r="P167" s="1" t="s">
        <v>46</v>
      </c>
      <c r="Q167" s="1" t="s">
        <v>47</v>
      </c>
      <c r="R167" s="1" t="s">
        <v>33</v>
      </c>
      <c r="S167" s="2" t="s">
        <v>373</v>
      </c>
      <c r="T167" s="4">
        <v>20000000000</v>
      </c>
      <c r="U167" s="4">
        <v>0</v>
      </c>
      <c r="V167" s="4">
        <v>0</v>
      </c>
      <c r="W167" s="4">
        <v>20000000000</v>
      </c>
      <c r="X167" s="4">
        <v>0</v>
      </c>
      <c r="Y167" s="4">
        <v>318988903</v>
      </c>
      <c r="Z167" s="4">
        <v>19681011097</v>
      </c>
      <c r="AA167" s="4">
        <v>318988903</v>
      </c>
      <c r="AB167" s="4">
        <v>0</v>
      </c>
      <c r="AC167" s="4">
        <v>0</v>
      </c>
      <c r="AD167" s="10">
        <v>0</v>
      </c>
    </row>
    <row r="168" spans="1:30" ht="22.5" x14ac:dyDescent="0.25">
      <c r="A168" s="9" t="s">
        <v>60</v>
      </c>
      <c r="B168" s="2" t="s">
        <v>61</v>
      </c>
      <c r="C168" s="3" t="s">
        <v>372</v>
      </c>
      <c r="D168" s="3" t="str">
        <f t="shared" si="6"/>
        <v>C-4199-1500-5</v>
      </c>
      <c r="E168" s="3" t="str">
        <f>VLOOKUP(Tabla3[[#This Row],[RUBRO]],Tabla6[[RUBRO]:[Respon Plan]],2,0)</f>
        <v xml:space="preserve">CONTRUCCION </v>
      </c>
      <c r="F168" s="3" t="str">
        <f>VLOOKUP(Tabla3[[#This Row],[RUBRO]],Tabla6[[RUBRO]:[Respon Plan]],3,0)</f>
        <v>DIRECCION ADMINISTRATIVA</v>
      </c>
      <c r="G168" s="3" t="str">
        <f>VLOOKUP(Tabla3[[#This Row],[RUBRO]],Tabla6[[RUBRO]:[Respon Plan]],4,0)</f>
        <v>Administrativa CONS</v>
      </c>
      <c r="H168" s="1" t="s">
        <v>30</v>
      </c>
      <c r="I168" s="1" t="s">
        <v>301</v>
      </c>
      <c r="J168" s="1" t="s">
        <v>233</v>
      </c>
      <c r="K168" s="1" t="s">
        <v>64</v>
      </c>
      <c r="L168" s="1" t="s">
        <v>42</v>
      </c>
      <c r="M168" s="1" t="s">
        <v>234</v>
      </c>
      <c r="N168" s="1"/>
      <c r="O168" s="1"/>
      <c r="P168" s="1" t="s">
        <v>31</v>
      </c>
      <c r="Q168" s="1" t="s">
        <v>171</v>
      </c>
      <c r="R168" s="1" t="s">
        <v>33</v>
      </c>
      <c r="S168" s="2" t="s">
        <v>373</v>
      </c>
      <c r="T168" s="4">
        <v>9307517978</v>
      </c>
      <c r="U168" s="4">
        <v>0</v>
      </c>
      <c r="V168" s="4">
        <v>0</v>
      </c>
      <c r="W168" s="4">
        <v>9307517978</v>
      </c>
      <c r="X168" s="4">
        <v>0</v>
      </c>
      <c r="Y168" s="4">
        <v>7681011097</v>
      </c>
      <c r="Z168" s="4">
        <v>1626506881</v>
      </c>
      <c r="AA168" s="4">
        <v>7681011097</v>
      </c>
      <c r="AB168" s="4">
        <v>0</v>
      </c>
      <c r="AC168" s="4">
        <v>0</v>
      </c>
      <c r="AD168" s="10">
        <v>0</v>
      </c>
    </row>
    <row r="169" spans="1:30" ht="22.5" x14ac:dyDescent="0.25">
      <c r="A169" s="9" t="s">
        <v>60</v>
      </c>
      <c r="B169" s="2" t="s">
        <v>61</v>
      </c>
      <c r="C169" s="3" t="s">
        <v>372</v>
      </c>
      <c r="D169" s="3" t="str">
        <f t="shared" si="6"/>
        <v>C-4199-1500-5</v>
      </c>
      <c r="E169" s="3" t="str">
        <f>VLOOKUP(Tabla3[[#This Row],[RUBRO]],Tabla6[[RUBRO]:[Respon Plan]],2,0)</f>
        <v xml:space="preserve">CONTRUCCION </v>
      </c>
      <c r="F169" s="3" t="str">
        <f>VLOOKUP(Tabla3[[#This Row],[RUBRO]],Tabla6[[RUBRO]:[Respon Plan]],3,0)</f>
        <v>DIRECCION ADMINISTRATIVA</v>
      </c>
      <c r="G169" s="3" t="str">
        <f>VLOOKUP(Tabla3[[#This Row],[RUBRO]],Tabla6[[RUBRO]:[Respon Plan]],4,0)</f>
        <v>Administrativa CONS</v>
      </c>
      <c r="H169" s="1" t="s">
        <v>30</v>
      </c>
      <c r="I169" s="1" t="s">
        <v>301</v>
      </c>
      <c r="J169" s="1" t="s">
        <v>233</v>
      </c>
      <c r="K169" s="1" t="s">
        <v>64</v>
      </c>
      <c r="L169" s="1" t="s">
        <v>42</v>
      </c>
      <c r="M169" s="1" t="s">
        <v>234</v>
      </c>
      <c r="N169" s="1"/>
      <c r="O169" s="1"/>
      <c r="P169" s="1" t="s">
        <v>31</v>
      </c>
      <c r="Q169" s="1" t="s">
        <v>32</v>
      </c>
      <c r="R169" s="1" t="s">
        <v>33</v>
      </c>
      <c r="S169" s="2" t="s">
        <v>373</v>
      </c>
      <c r="T169" s="4">
        <v>8437595297</v>
      </c>
      <c r="U169" s="4">
        <v>0</v>
      </c>
      <c r="V169" s="4">
        <v>3428000000</v>
      </c>
      <c r="W169" s="4">
        <v>5009595297</v>
      </c>
      <c r="X169" s="4">
        <v>0</v>
      </c>
      <c r="Y169" s="4">
        <v>0</v>
      </c>
      <c r="Z169" s="4">
        <v>5009595297</v>
      </c>
      <c r="AA169" s="4">
        <v>0</v>
      </c>
      <c r="AB169" s="4">
        <v>0</v>
      </c>
      <c r="AC169" s="4">
        <v>0</v>
      </c>
      <c r="AD169" s="10">
        <v>0</v>
      </c>
    </row>
    <row r="170" spans="1:30" ht="22.5" x14ac:dyDescent="0.25">
      <c r="A170" s="9" t="s">
        <v>60</v>
      </c>
      <c r="B170" s="2" t="s">
        <v>61</v>
      </c>
      <c r="C170" s="3" t="s">
        <v>374</v>
      </c>
      <c r="D170" s="3" t="str">
        <f t="shared" si="6"/>
        <v>C-4199-1500-5</v>
      </c>
      <c r="E170" s="3" t="str">
        <f>VLOOKUP(Tabla3[[#This Row],[RUBRO]],Tabla6[[RUBRO]:[Respon Plan]],2,0)</f>
        <v xml:space="preserve">CONTRUCCION </v>
      </c>
      <c r="F170" s="3" t="str">
        <f>VLOOKUP(Tabla3[[#This Row],[RUBRO]],Tabla6[[RUBRO]:[Respon Plan]],3,0)</f>
        <v>DIRECCION ADMINISTRATIVA</v>
      </c>
      <c r="G170" s="3" t="str">
        <f>VLOOKUP(Tabla3[[#This Row],[RUBRO]],Tabla6[[RUBRO]:[Respon Plan]],4,0)</f>
        <v>Administrativa CONS</v>
      </c>
      <c r="H170" s="1" t="s">
        <v>30</v>
      </c>
      <c r="I170" s="1" t="s">
        <v>301</v>
      </c>
      <c r="J170" s="1" t="s">
        <v>233</v>
      </c>
      <c r="K170" s="1" t="s">
        <v>64</v>
      </c>
      <c r="L170" s="1" t="s">
        <v>42</v>
      </c>
      <c r="M170" s="1" t="s">
        <v>281</v>
      </c>
      <c r="N170" s="1"/>
      <c r="O170" s="1"/>
      <c r="P170" s="1" t="s">
        <v>31</v>
      </c>
      <c r="Q170" s="1" t="s">
        <v>171</v>
      </c>
      <c r="R170" s="1" t="s">
        <v>33</v>
      </c>
      <c r="S170" s="2" t="s">
        <v>375</v>
      </c>
      <c r="T170" s="4">
        <v>475000000</v>
      </c>
      <c r="U170" s="4">
        <v>0</v>
      </c>
      <c r="V170" s="4">
        <v>0</v>
      </c>
      <c r="W170" s="4">
        <v>475000000</v>
      </c>
      <c r="X170" s="4">
        <v>0</v>
      </c>
      <c r="Y170" s="4">
        <v>0</v>
      </c>
      <c r="Z170" s="4">
        <v>475000000</v>
      </c>
      <c r="AA170" s="4">
        <v>0</v>
      </c>
      <c r="AB170" s="4">
        <v>0</v>
      </c>
      <c r="AC170" s="4">
        <v>0</v>
      </c>
      <c r="AD170" s="10">
        <v>0</v>
      </c>
    </row>
    <row r="171" spans="1:30" ht="22.5" x14ac:dyDescent="0.25">
      <c r="A171" s="9" t="s">
        <v>60</v>
      </c>
      <c r="B171" s="2" t="s">
        <v>61</v>
      </c>
      <c r="C171" s="3" t="s">
        <v>376</v>
      </c>
      <c r="D171" s="3" t="str">
        <f t="shared" si="6"/>
        <v>C-4199-1500-5</v>
      </c>
      <c r="E171" s="3" t="str">
        <f>VLOOKUP(Tabla3[[#This Row],[RUBRO]],Tabla6[[RUBRO]:[Respon Plan]],2,0)</f>
        <v xml:space="preserve">CONTRUCCION </v>
      </c>
      <c r="F171" s="3" t="str">
        <f>VLOOKUP(Tabla3[[#This Row],[RUBRO]],Tabla6[[RUBRO]:[Respon Plan]],3,0)</f>
        <v>DIRECCION ADMINISTRATIVA</v>
      </c>
      <c r="G171" s="3" t="str">
        <f>VLOOKUP(Tabla3[[#This Row],[RUBRO]],Tabla6[[RUBRO]:[Respon Plan]],4,0)</f>
        <v>Administrativa CONS</v>
      </c>
      <c r="H171" s="1" t="s">
        <v>30</v>
      </c>
      <c r="I171" s="1" t="s">
        <v>301</v>
      </c>
      <c r="J171" s="1" t="s">
        <v>233</v>
      </c>
      <c r="K171" s="1" t="s">
        <v>64</v>
      </c>
      <c r="L171" s="1" t="s">
        <v>42</v>
      </c>
      <c r="M171" s="1" t="s">
        <v>237</v>
      </c>
      <c r="N171" s="1"/>
      <c r="O171" s="1"/>
      <c r="P171" s="1" t="s">
        <v>31</v>
      </c>
      <c r="Q171" s="1" t="s">
        <v>171</v>
      </c>
      <c r="R171" s="1" t="s">
        <v>33</v>
      </c>
      <c r="S171" s="2" t="s">
        <v>377</v>
      </c>
      <c r="T171" s="4">
        <v>2440000000</v>
      </c>
      <c r="U171" s="4">
        <v>0</v>
      </c>
      <c r="V171" s="4">
        <v>0</v>
      </c>
      <c r="W171" s="4">
        <v>2440000000</v>
      </c>
      <c r="X171" s="4">
        <v>0</v>
      </c>
      <c r="Y171" s="4">
        <v>0</v>
      </c>
      <c r="Z171" s="4">
        <v>2440000000</v>
      </c>
      <c r="AA171" s="4">
        <v>0</v>
      </c>
      <c r="AB171" s="4">
        <v>0</v>
      </c>
      <c r="AC171" s="4">
        <v>0</v>
      </c>
      <c r="AD171" s="10">
        <v>0</v>
      </c>
    </row>
    <row r="172" spans="1:30" ht="22.5" x14ac:dyDescent="0.25">
      <c r="A172" s="9" t="s">
        <v>60</v>
      </c>
      <c r="B172" s="2" t="s">
        <v>61</v>
      </c>
      <c r="C172" s="3" t="s">
        <v>376</v>
      </c>
      <c r="D172" s="3" t="str">
        <f t="shared" si="6"/>
        <v>C-4199-1500-5</v>
      </c>
      <c r="E172" s="3" t="str">
        <f>VLOOKUP(Tabla3[[#This Row],[RUBRO]],Tabla6[[RUBRO]:[Respon Plan]],2,0)</f>
        <v xml:space="preserve">CONTRUCCION </v>
      </c>
      <c r="F172" s="3" t="str">
        <f>VLOOKUP(Tabla3[[#This Row],[RUBRO]],Tabla6[[RUBRO]:[Respon Plan]],3,0)</f>
        <v>DIRECCION ADMINISTRATIVA</v>
      </c>
      <c r="G172" s="3" t="str">
        <f>VLOOKUP(Tabla3[[#This Row],[RUBRO]],Tabla6[[RUBRO]:[Respon Plan]],4,0)</f>
        <v>Administrativa CONS</v>
      </c>
      <c r="H172" s="1" t="s">
        <v>30</v>
      </c>
      <c r="I172" s="1" t="s">
        <v>301</v>
      </c>
      <c r="J172" s="1" t="s">
        <v>233</v>
      </c>
      <c r="K172" s="1" t="s">
        <v>64</v>
      </c>
      <c r="L172" s="1" t="s">
        <v>42</v>
      </c>
      <c r="M172" s="1" t="s">
        <v>237</v>
      </c>
      <c r="N172" s="1"/>
      <c r="O172" s="1"/>
      <c r="P172" s="1" t="s">
        <v>31</v>
      </c>
      <c r="Q172" s="1" t="s">
        <v>32</v>
      </c>
      <c r="R172" s="1" t="s">
        <v>33</v>
      </c>
      <c r="S172" s="2" t="s">
        <v>377</v>
      </c>
      <c r="T172" s="4">
        <v>1820000000</v>
      </c>
      <c r="U172" s="4">
        <v>0</v>
      </c>
      <c r="V172" s="4">
        <v>0</v>
      </c>
      <c r="W172" s="4">
        <v>1820000000</v>
      </c>
      <c r="X172" s="4">
        <v>0</v>
      </c>
      <c r="Y172" s="4">
        <v>0</v>
      </c>
      <c r="Z172" s="4">
        <v>1820000000</v>
      </c>
      <c r="AA172" s="4">
        <v>0</v>
      </c>
      <c r="AB172" s="4">
        <v>0</v>
      </c>
      <c r="AC172" s="4">
        <v>0</v>
      </c>
      <c r="AD172" s="10">
        <v>0</v>
      </c>
    </row>
    <row r="173" spans="1:30" ht="22.5" x14ac:dyDescent="0.25">
      <c r="A173" s="9" t="s">
        <v>60</v>
      </c>
      <c r="B173" s="2" t="s">
        <v>61</v>
      </c>
      <c r="C173" s="3" t="s">
        <v>378</v>
      </c>
      <c r="D173" s="3" t="str">
        <f t="shared" si="6"/>
        <v>C-4199-1500-5</v>
      </c>
      <c r="E173" s="3" t="str">
        <f>VLOOKUP(Tabla3[[#This Row],[RUBRO]],Tabla6[[RUBRO]:[Respon Plan]],2,0)</f>
        <v xml:space="preserve">CONTRUCCION </v>
      </c>
      <c r="F173" s="3" t="str">
        <f>VLOOKUP(Tabla3[[#This Row],[RUBRO]],Tabla6[[RUBRO]:[Respon Plan]],3,0)</f>
        <v>DIRECCIÓN DE GESTIÓN HUMANA</v>
      </c>
      <c r="G173" s="3" t="str">
        <f>VLOOKUP(Tabla3[[#This Row],[RUBRO]],Tabla6[[RUBRO]:[Respon Plan]],4,0)</f>
        <v>Gestión Humana - Pres. Serv</v>
      </c>
      <c r="H173" s="1" t="s">
        <v>30</v>
      </c>
      <c r="I173" s="1" t="s">
        <v>301</v>
      </c>
      <c r="J173" s="1" t="s">
        <v>233</v>
      </c>
      <c r="K173" s="1" t="s">
        <v>64</v>
      </c>
      <c r="L173" s="1" t="s">
        <v>42</v>
      </c>
      <c r="M173" s="1" t="s">
        <v>243</v>
      </c>
      <c r="N173" s="1"/>
      <c r="O173" s="1"/>
      <c r="P173" s="1" t="s">
        <v>31</v>
      </c>
      <c r="Q173" s="1" t="s">
        <v>171</v>
      </c>
      <c r="R173" s="1" t="s">
        <v>33</v>
      </c>
      <c r="S173" s="2" t="s">
        <v>59</v>
      </c>
      <c r="T173" s="4">
        <v>3336513120</v>
      </c>
      <c r="U173" s="4">
        <v>0</v>
      </c>
      <c r="V173" s="4">
        <v>943509000</v>
      </c>
      <c r="W173" s="4">
        <v>2393004120</v>
      </c>
      <c r="X173" s="4">
        <v>0</v>
      </c>
      <c r="Y173" s="4">
        <v>2218542666</v>
      </c>
      <c r="Z173" s="4">
        <v>174461454</v>
      </c>
      <c r="AA173" s="4">
        <v>2033507531</v>
      </c>
      <c r="AB173" s="4">
        <v>408707733</v>
      </c>
      <c r="AC173" s="4">
        <v>408707733</v>
      </c>
      <c r="AD173" s="10">
        <v>408707733</v>
      </c>
    </row>
    <row r="174" spans="1:30" ht="22.5" x14ac:dyDescent="0.25">
      <c r="A174" s="9" t="s">
        <v>60</v>
      </c>
      <c r="B174" s="2" t="s">
        <v>61</v>
      </c>
      <c r="C174" s="3" t="s">
        <v>379</v>
      </c>
      <c r="D174" s="3" t="str">
        <f t="shared" si="6"/>
        <v>C-4199-1500-5</v>
      </c>
      <c r="E174" s="3" t="str">
        <f>VLOOKUP(Tabla3[[#This Row],[RUBRO]],Tabla6[[RUBRO]:[Respon Plan]],2,0)</f>
        <v xml:space="preserve">CONTRUCCION </v>
      </c>
      <c r="F174" s="3" t="str">
        <f>VLOOKUP(Tabla3[[#This Row],[RUBRO]],Tabla6[[RUBRO]:[Respon Plan]],3,0)</f>
        <v>DIRECCIÓN DE GESTIÓN HUMANA</v>
      </c>
      <c r="G174" s="3" t="str">
        <f>VLOOKUP(Tabla3[[#This Row],[RUBRO]],Tabla6[[RUBRO]:[Respon Plan]],4,0)</f>
        <v>Gestión Humana- Viáticos</v>
      </c>
      <c r="H174" s="1" t="s">
        <v>30</v>
      </c>
      <c r="I174" s="1" t="s">
        <v>301</v>
      </c>
      <c r="J174" s="1" t="s">
        <v>233</v>
      </c>
      <c r="K174" s="1" t="s">
        <v>64</v>
      </c>
      <c r="L174" s="1" t="s">
        <v>42</v>
      </c>
      <c r="M174" s="1" t="s">
        <v>246</v>
      </c>
      <c r="N174" s="1"/>
      <c r="O174" s="1"/>
      <c r="P174" s="1" t="s">
        <v>31</v>
      </c>
      <c r="Q174" s="1" t="s">
        <v>171</v>
      </c>
      <c r="R174" s="1" t="s">
        <v>33</v>
      </c>
      <c r="S174" s="2" t="s">
        <v>249</v>
      </c>
      <c r="T174" s="4">
        <v>700000000</v>
      </c>
      <c r="U174" s="4">
        <v>0</v>
      </c>
      <c r="V174" s="4">
        <v>0</v>
      </c>
      <c r="W174" s="4">
        <v>700000000</v>
      </c>
      <c r="X174" s="4">
        <v>0</v>
      </c>
      <c r="Y174" s="4">
        <v>10000000</v>
      </c>
      <c r="Z174" s="4">
        <v>690000000</v>
      </c>
      <c r="AA174" s="4">
        <v>8089756</v>
      </c>
      <c r="AB174" s="4">
        <v>4960444</v>
      </c>
      <c r="AC174" s="4">
        <v>4960444</v>
      </c>
      <c r="AD174" s="10">
        <v>4960444</v>
      </c>
    </row>
    <row r="175" spans="1:30" ht="22.5" x14ac:dyDescent="0.25">
      <c r="A175" s="9" t="s">
        <v>70</v>
      </c>
      <c r="B175" s="2" t="s">
        <v>71</v>
      </c>
      <c r="C175" s="3" t="s">
        <v>142</v>
      </c>
      <c r="D175" s="3" t="str">
        <f t="shared" si="6"/>
        <v>A-2-0-3</v>
      </c>
      <c r="E175" s="3" t="str">
        <f>VLOOKUP(Tabla3[[#This Row],[RUBRO]],Tabla6[[RUBRO]:[Respon Plan]],2,0)</f>
        <v>FUNCIONAMIENTO</v>
      </c>
      <c r="F175" s="3" t="str">
        <f>VLOOKUP(Tabla3[[#This Row],[RUBRO]],Tabla6[[RUBRO]:[Respon Plan]],3,0)</f>
        <v>DIRECCION ADMINISTRATIVA</v>
      </c>
      <c r="G175" s="3" t="str">
        <f>VLOOKUP(Tabla3[[#This Row],[RUBRO]],Tabla6[[RUBRO]:[Respon Plan]],4,0)</f>
        <v>Administrativa</v>
      </c>
      <c r="H175" s="1" t="s">
        <v>40</v>
      </c>
      <c r="I175" s="1" t="s">
        <v>77</v>
      </c>
      <c r="J175" s="1" t="s">
        <v>42</v>
      </c>
      <c r="K175" s="1" t="s">
        <v>63</v>
      </c>
      <c r="L175" s="1" t="s">
        <v>143</v>
      </c>
      <c r="M175" s="1" t="s">
        <v>77</v>
      </c>
      <c r="N175" s="1"/>
      <c r="O175" s="1"/>
      <c r="P175" s="1" t="s">
        <v>31</v>
      </c>
      <c r="Q175" s="1" t="s">
        <v>32</v>
      </c>
      <c r="R175" s="1" t="s">
        <v>33</v>
      </c>
      <c r="S175" s="2" t="s">
        <v>144</v>
      </c>
      <c r="T175" s="4">
        <v>216000</v>
      </c>
      <c r="U175" s="4">
        <v>372000</v>
      </c>
      <c r="V175" s="4">
        <v>0</v>
      </c>
      <c r="W175" s="4">
        <v>588000</v>
      </c>
      <c r="X175" s="4">
        <v>0</v>
      </c>
      <c r="Y175" s="4">
        <v>588000</v>
      </c>
      <c r="Z175" s="4">
        <v>0</v>
      </c>
      <c r="AA175" s="4">
        <v>522583</v>
      </c>
      <c r="AB175" s="4">
        <v>522583</v>
      </c>
      <c r="AC175" s="4">
        <v>522583</v>
      </c>
      <c r="AD175" s="10">
        <v>522583</v>
      </c>
    </row>
    <row r="176" spans="1:30" ht="22.5" x14ac:dyDescent="0.25">
      <c r="A176" s="9" t="s">
        <v>70</v>
      </c>
      <c r="B176" s="2" t="s">
        <v>71</v>
      </c>
      <c r="C176" s="3" t="s">
        <v>145</v>
      </c>
      <c r="D176" s="3" t="str">
        <f t="shared" si="6"/>
        <v>A-2-0-3</v>
      </c>
      <c r="E176" s="3" t="str">
        <f>VLOOKUP(Tabla3[[#This Row],[RUBRO]],Tabla6[[RUBRO]:[Respon Plan]],2,0)</f>
        <v>FUNCIONAMIENTO</v>
      </c>
      <c r="F176" s="3" t="str">
        <f>VLOOKUP(Tabla3[[#This Row],[RUBRO]],Tabla6[[RUBRO]:[Respon Plan]],3,0)</f>
        <v>DIRECCION ADMINISTRATIVA</v>
      </c>
      <c r="G176" s="3" t="str">
        <f>VLOOKUP(Tabla3[[#This Row],[RUBRO]],Tabla6[[RUBRO]:[Respon Plan]],4,0)</f>
        <v>Administrativa</v>
      </c>
      <c r="H176" s="1" t="s">
        <v>40</v>
      </c>
      <c r="I176" s="1" t="s">
        <v>77</v>
      </c>
      <c r="J176" s="1" t="s">
        <v>42</v>
      </c>
      <c r="K176" s="1" t="s">
        <v>63</v>
      </c>
      <c r="L176" s="1" t="s">
        <v>143</v>
      </c>
      <c r="M176" s="1" t="s">
        <v>63</v>
      </c>
      <c r="N176" s="1"/>
      <c r="O176" s="1"/>
      <c r="P176" s="1" t="s">
        <v>31</v>
      </c>
      <c r="Q176" s="1" t="s">
        <v>32</v>
      </c>
      <c r="R176" s="1" t="s">
        <v>33</v>
      </c>
      <c r="S176" s="2" t="s">
        <v>146</v>
      </c>
      <c r="T176" s="4">
        <v>231000000</v>
      </c>
      <c r="U176" s="4">
        <v>31900000</v>
      </c>
      <c r="V176" s="4">
        <v>0</v>
      </c>
      <c r="W176" s="4">
        <v>262900000</v>
      </c>
      <c r="X176" s="4">
        <v>0</v>
      </c>
      <c r="Y176" s="4">
        <v>100940000</v>
      </c>
      <c r="Z176" s="4">
        <v>161960000</v>
      </c>
      <c r="AA176" s="4">
        <v>91295066</v>
      </c>
      <c r="AB176" s="4">
        <v>90716532</v>
      </c>
      <c r="AC176" s="4">
        <v>90716532</v>
      </c>
      <c r="AD176" s="10">
        <v>90716532</v>
      </c>
    </row>
    <row r="177" spans="1:30" ht="22.5" x14ac:dyDescent="0.25">
      <c r="A177" s="9" t="s">
        <v>70</v>
      </c>
      <c r="B177" s="2" t="s">
        <v>71</v>
      </c>
      <c r="C177" s="3" t="s">
        <v>380</v>
      </c>
      <c r="D177" s="3" t="str">
        <f t="shared" si="6"/>
        <v>A-2-0-3</v>
      </c>
      <c r="E177" s="3" t="str">
        <f>VLOOKUP(Tabla3[[#This Row],[RUBRO]],Tabla6[[RUBRO]:[Respon Plan]],2,0)</f>
        <v>FUNCIONAMIENTO</v>
      </c>
      <c r="F177" s="3" t="str">
        <f>VLOOKUP(Tabla3[[#This Row],[RUBRO]],Tabla6[[RUBRO]:[Respon Plan]],3,0)</f>
        <v>DIRECCION ADMINISTRATIVA</v>
      </c>
      <c r="G177" s="3" t="str">
        <f>VLOOKUP(Tabla3[[#This Row],[RUBRO]],Tabla6[[RUBRO]:[Respon Plan]],4,0)</f>
        <v>Administrativa</v>
      </c>
      <c r="H177" s="1" t="s">
        <v>40</v>
      </c>
      <c r="I177" s="1" t="s">
        <v>77</v>
      </c>
      <c r="J177" s="1" t="s">
        <v>42</v>
      </c>
      <c r="K177" s="1" t="s">
        <v>63</v>
      </c>
      <c r="L177" s="1" t="s">
        <v>381</v>
      </c>
      <c r="M177" s="1" t="s">
        <v>77</v>
      </c>
      <c r="N177" s="1"/>
      <c r="O177" s="1"/>
      <c r="P177" s="1" t="s">
        <v>31</v>
      </c>
      <c r="Q177" s="1" t="s">
        <v>32</v>
      </c>
      <c r="R177" s="1" t="s">
        <v>33</v>
      </c>
      <c r="S177" s="2" t="s">
        <v>382</v>
      </c>
      <c r="T177" s="4">
        <v>0</v>
      </c>
      <c r="U177" s="4">
        <v>168412</v>
      </c>
      <c r="V177" s="4">
        <v>0</v>
      </c>
      <c r="W177" s="4">
        <v>168412</v>
      </c>
      <c r="X177" s="4">
        <v>0</v>
      </c>
      <c r="Y177" s="4">
        <v>167931</v>
      </c>
      <c r="Z177" s="4">
        <v>481</v>
      </c>
      <c r="AA177" s="4">
        <v>167931</v>
      </c>
      <c r="AB177" s="4">
        <v>167931</v>
      </c>
      <c r="AC177" s="4">
        <v>167931</v>
      </c>
      <c r="AD177" s="10">
        <v>167931</v>
      </c>
    </row>
    <row r="178" spans="1:30" ht="22.5" x14ac:dyDescent="0.25">
      <c r="A178" s="9" t="s">
        <v>70</v>
      </c>
      <c r="B178" s="2" t="s">
        <v>71</v>
      </c>
      <c r="C178" s="3" t="s">
        <v>157</v>
      </c>
      <c r="D178" s="3" t="str">
        <f t="shared" si="6"/>
        <v>A-2-0-4</v>
      </c>
      <c r="E178" s="3" t="str">
        <f>VLOOKUP(Tabla3[[#This Row],[RUBRO]],Tabla6[[RUBRO]:[Respon Plan]],2,0)</f>
        <v>FUNCIONAMIENTO</v>
      </c>
      <c r="F178" s="3" t="str">
        <f>VLOOKUP(Tabla3[[#This Row],[RUBRO]],Tabla6[[RUBRO]:[Respon Plan]],3,0)</f>
        <v>DIRECCION ADMINISTRATIVA</v>
      </c>
      <c r="G178" s="3" t="str">
        <f>VLOOKUP(Tabla3[[#This Row],[RUBRO]],Tabla6[[RUBRO]:[Respon Plan]],4,0)</f>
        <v>Administrativa</v>
      </c>
      <c r="H178" s="1" t="s">
        <v>40</v>
      </c>
      <c r="I178" s="1" t="s">
        <v>77</v>
      </c>
      <c r="J178" s="1" t="s">
        <v>42</v>
      </c>
      <c r="K178" s="1" t="s">
        <v>80</v>
      </c>
      <c r="L178" s="1" t="s">
        <v>80</v>
      </c>
      <c r="M178" s="1" t="s">
        <v>77</v>
      </c>
      <c r="N178" s="1"/>
      <c r="O178" s="1"/>
      <c r="P178" s="1" t="s">
        <v>31</v>
      </c>
      <c r="Q178" s="1" t="s">
        <v>32</v>
      </c>
      <c r="R178" s="1" t="s">
        <v>33</v>
      </c>
      <c r="S178" s="2" t="s">
        <v>158</v>
      </c>
      <c r="T178" s="4">
        <v>30000000</v>
      </c>
      <c r="U178" s="4">
        <v>0</v>
      </c>
      <c r="V178" s="4">
        <v>0</v>
      </c>
      <c r="W178" s="4">
        <v>30000000</v>
      </c>
      <c r="X178" s="4">
        <v>0</v>
      </c>
      <c r="Y178" s="4">
        <v>30000000</v>
      </c>
      <c r="Z178" s="4">
        <v>0</v>
      </c>
      <c r="AA178" s="4">
        <v>0</v>
      </c>
      <c r="AB178" s="4">
        <v>0</v>
      </c>
      <c r="AC178" s="4">
        <v>0</v>
      </c>
      <c r="AD178" s="10">
        <v>0</v>
      </c>
    </row>
    <row r="179" spans="1:30" ht="22.5" x14ac:dyDescent="0.25">
      <c r="A179" s="9" t="s">
        <v>70</v>
      </c>
      <c r="B179" s="2" t="s">
        <v>71</v>
      </c>
      <c r="C179" s="3" t="s">
        <v>180</v>
      </c>
      <c r="D179" s="3" t="str">
        <f t="shared" si="6"/>
        <v>A-2-0-4</v>
      </c>
      <c r="E179" s="3" t="str">
        <f>VLOOKUP(Tabla3[[#This Row],[RUBRO]],Tabla6[[RUBRO]:[Respon Plan]],2,0)</f>
        <v>FUNCIONAMIENTO</v>
      </c>
      <c r="F179" s="3" t="str">
        <f>VLOOKUP(Tabla3[[#This Row],[RUBRO]],Tabla6[[RUBRO]:[Respon Plan]],3,0)</f>
        <v>DIRECCION ADMINISTRATIVA</v>
      </c>
      <c r="G179" s="3" t="str">
        <f>VLOOKUP(Tabla3[[#This Row],[RUBRO]],Tabla6[[RUBRO]:[Respon Plan]],4,0)</f>
        <v>Administrativa</v>
      </c>
      <c r="H179" s="1" t="s">
        <v>40</v>
      </c>
      <c r="I179" s="1" t="s">
        <v>77</v>
      </c>
      <c r="J179" s="1" t="s">
        <v>42</v>
      </c>
      <c r="K179" s="1" t="s">
        <v>80</v>
      </c>
      <c r="L179" s="1" t="s">
        <v>64</v>
      </c>
      <c r="M179" s="1" t="s">
        <v>116</v>
      </c>
      <c r="N179" s="1"/>
      <c r="O179" s="1"/>
      <c r="P179" s="1" t="s">
        <v>31</v>
      </c>
      <c r="Q179" s="1" t="s">
        <v>32</v>
      </c>
      <c r="R179" s="1" t="s">
        <v>33</v>
      </c>
      <c r="S179" s="2" t="s">
        <v>181</v>
      </c>
      <c r="T179" s="4">
        <v>310000000</v>
      </c>
      <c r="U179" s="4">
        <v>0</v>
      </c>
      <c r="V179" s="4">
        <v>0</v>
      </c>
      <c r="W179" s="4">
        <v>310000000</v>
      </c>
      <c r="X179" s="4">
        <v>0</v>
      </c>
      <c r="Y179" s="4">
        <v>310000000</v>
      </c>
      <c r="Z179" s="4">
        <v>0</v>
      </c>
      <c r="AA179" s="4">
        <v>310000000</v>
      </c>
      <c r="AB179" s="4">
        <v>0</v>
      </c>
      <c r="AC179" s="4">
        <v>0</v>
      </c>
      <c r="AD179" s="10">
        <v>0</v>
      </c>
    </row>
    <row r="180" spans="1:30" ht="22.5" x14ac:dyDescent="0.25">
      <c r="A180" s="9" t="s">
        <v>70</v>
      </c>
      <c r="B180" s="2" t="s">
        <v>71</v>
      </c>
      <c r="C180" s="3" t="s">
        <v>184</v>
      </c>
      <c r="D180" s="3" t="str">
        <f t="shared" si="6"/>
        <v>A-2-0-4</v>
      </c>
      <c r="E180" s="3" t="str">
        <f>VLOOKUP(Tabla3[[#This Row],[RUBRO]],Tabla6[[RUBRO]:[Respon Plan]],2,0)</f>
        <v>FUNCIONAMIENTO</v>
      </c>
      <c r="F180" s="3" t="str">
        <f>VLOOKUP(Tabla3[[#This Row],[RUBRO]],Tabla6[[RUBRO]:[Respon Plan]],3,0)</f>
        <v>DIRECCION ADMINISTRATIVA</v>
      </c>
      <c r="G180" s="3" t="str">
        <f>VLOOKUP(Tabla3[[#This Row],[RUBRO]],Tabla6[[RUBRO]:[Respon Plan]],4,0)</f>
        <v>Administrativa</v>
      </c>
      <c r="H180" s="1" t="s">
        <v>40</v>
      </c>
      <c r="I180" s="1" t="s">
        <v>77</v>
      </c>
      <c r="J180" s="1" t="s">
        <v>42</v>
      </c>
      <c r="K180" s="1" t="s">
        <v>80</v>
      </c>
      <c r="L180" s="1" t="s">
        <v>64</v>
      </c>
      <c r="M180" s="1" t="s">
        <v>98</v>
      </c>
      <c r="N180" s="1"/>
      <c r="O180" s="1"/>
      <c r="P180" s="1" t="s">
        <v>31</v>
      </c>
      <c r="Q180" s="1" t="s">
        <v>32</v>
      </c>
      <c r="R180" s="1" t="s">
        <v>33</v>
      </c>
      <c r="S180" s="2" t="s">
        <v>185</v>
      </c>
      <c r="T180" s="4">
        <v>24000000</v>
      </c>
      <c r="U180" s="4">
        <v>0</v>
      </c>
      <c r="V180" s="4">
        <v>0</v>
      </c>
      <c r="W180" s="4">
        <v>24000000</v>
      </c>
      <c r="X180" s="4">
        <v>0</v>
      </c>
      <c r="Y180" s="4">
        <v>24000000</v>
      </c>
      <c r="Z180" s="4">
        <v>0</v>
      </c>
      <c r="AA180" s="4">
        <v>21182908</v>
      </c>
      <c r="AB180" s="4">
        <v>21182908</v>
      </c>
      <c r="AC180" s="4">
        <v>21182908</v>
      </c>
      <c r="AD180" s="10">
        <v>21182908</v>
      </c>
    </row>
    <row r="181" spans="1:30" ht="22.5" x14ac:dyDescent="0.25">
      <c r="A181" s="9" t="s">
        <v>70</v>
      </c>
      <c r="B181" s="2" t="s">
        <v>71</v>
      </c>
      <c r="C181" s="3" t="s">
        <v>200</v>
      </c>
      <c r="D181" s="3" t="str">
        <f t="shared" si="6"/>
        <v>A-2-0-4</v>
      </c>
      <c r="E181" s="3" t="str">
        <f>VLOOKUP(Tabla3[[#This Row],[RUBRO]],Tabla6[[RUBRO]:[Respon Plan]],2,0)</f>
        <v>FUNCIONAMIENTO</v>
      </c>
      <c r="F181" s="3" t="str">
        <f>VLOOKUP(Tabla3[[#This Row],[RUBRO]],Tabla6[[RUBRO]:[Respon Plan]],3,0)</f>
        <v>DIRECCION ADMINISTRATIVA</v>
      </c>
      <c r="G181" s="3" t="str">
        <f>VLOOKUP(Tabla3[[#This Row],[RUBRO]],Tabla6[[RUBRO]:[Respon Plan]],4,0)</f>
        <v>Administrativa</v>
      </c>
      <c r="H181" s="1" t="s">
        <v>40</v>
      </c>
      <c r="I181" s="1" t="s">
        <v>77</v>
      </c>
      <c r="J181" s="1" t="s">
        <v>42</v>
      </c>
      <c r="K181" s="1" t="s">
        <v>80</v>
      </c>
      <c r="L181" s="1" t="s">
        <v>81</v>
      </c>
      <c r="M181" s="1" t="s">
        <v>41</v>
      </c>
      <c r="N181" s="1"/>
      <c r="O181" s="1"/>
      <c r="P181" s="1" t="s">
        <v>31</v>
      </c>
      <c r="Q181" s="1" t="s">
        <v>32</v>
      </c>
      <c r="R181" s="1" t="s">
        <v>33</v>
      </c>
      <c r="S181" s="2" t="s">
        <v>201</v>
      </c>
      <c r="T181" s="4">
        <v>36800000</v>
      </c>
      <c r="U181" s="4">
        <v>0</v>
      </c>
      <c r="V181" s="4">
        <v>0</v>
      </c>
      <c r="W181" s="4">
        <v>36800000</v>
      </c>
      <c r="X181" s="4">
        <v>0</v>
      </c>
      <c r="Y181" s="4">
        <v>20147000</v>
      </c>
      <c r="Z181" s="4">
        <v>16653000</v>
      </c>
      <c r="AA181" s="4">
        <v>19342990.100000001</v>
      </c>
      <c r="AB181" s="4">
        <v>19269737.100000001</v>
      </c>
      <c r="AC181" s="4">
        <v>19269737.100000001</v>
      </c>
      <c r="AD181" s="10">
        <v>19269737.100000001</v>
      </c>
    </row>
    <row r="182" spans="1:30" ht="22.5" x14ac:dyDescent="0.25">
      <c r="A182" s="9" t="s">
        <v>70</v>
      </c>
      <c r="B182" s="2" t="s">
        <v>71</v>
      </c>
      <c r="C182" s="3" t="s">
        <v>202</v>
      </c>
      <c r="D182" s="3" t="str">
        <f t="shared" si="6"/>
        <v>A-2-0-4</v>
      </c>
      <c r="E182" s="3" t="str">
        <f>VLOOKUP(Tabla3[[#This Row],[RUBRO]],Tabla6[[RUBRO]:[Respon Plan]],2,0)</f>
        <v>FUNCIONAMIENTO</v>
      </c>
      <c r="F182" s="3" t="str">
        <f>VLOOKUP(Tabla3[[#This Row],[RUBRO]],Tabla6[[RUBRO]:[Respon Plan]],3,0)</f>
        <v>DIRECCION ADMINISTRATIVA</v>
      </c>
      <c r="G182" s="3" t="str">
        <f>VLOOKUP(Tabla3[[#This Row],[RUBRO]],Tabla6[[RUBRO]:[Respon Plan]],4,0)</f>
        <v>Administrativa</v>
      </c>
      <c r="H182" s="1" t="s">
        <v>40</v>
      </c>
      <c r="I182" s="1" t="s">
        <v>77</v>
      </c>
      <c r="J182" s="1" t="s">
        <v>42</v>
      </c>
      <c r="K182" s="1" t="s">
        <v>80</v>
      </c>
      <c r="L182" s="1" t="s">
        <v>81</v>
      </c>
      <c r="M182" s="1" t="s">
        <v>77</v>
      </c>
      <c r="N182" s="1"/>
      <c r="O182" s="1"/>
      <c r="P182" s="1" t="s">
        <v>31</v>
      </c>
      <c r="Q182" s="1" t="s">
        <v>32</v>
      </c>
      <c r="R182" s="1" t="s">
        <v>33</v>
      </c>
      <c r="S182" s="2" t="s">
        <v>203</v>
      </c>
      <c r="T182" s="4">
        <v>189500000</v>
      </c>
      <c r="U182" s="4">
        <v>0</v>
      </c>
      <c r="V182" s="4">
        <v>0</v>
      </c>
      <c r="W182" s="4">
        <v>189500000</v>
      </c>
      <c r="X182" s="4">
        <v>0</v>
      </c>
      <c r="Y182" s="4">
        <v>102755000</v>
      </c>
      <c r="Z182" s="4">
        <v>86745000</v>
      </c>
      <c r="AA182" s="4">
        <v>78223275.299999997</v>
      </c>
      <c r="AB182" s="4">
        <v>77778207.299999997</v>
      </c>
      <c r="AC182" s="4">
        <v>77778207.299999997</v>
      </c>
      <c r="AD182" s="10">
        <v>77778207.299999997</v>
      </c>
    </row>
    <row r="183" spans="1:30" ht="22.5" x14ac:dyDescent="0.25">
      <c r="A183" s="9" t="s">
        <v>70</v>
      </c>
      <c r="B183" s="2" t="s">
        <v>71</v>
      </c>
      <c r="C183" s="3" t="s">
        <v>206</v>
      </c>
      <c r="D183" s="3" t="str">
        <f t="shared" si="6"/>
        <v>A-2-0-4</v>
      </c>
      <c r="E183" s="3" t="str">
        <f>VLOOKUP(Tabla3[[#This Row],[RUBRO]],Tabla6[[RUBRO]:[Respon Plan]],2,0)</f>
        <v>FUNCIONAMIENTO</v>
      </c>
      <c r="F183" s="3" t="str">
        <f>VLOOKUP(Tabla3[[#This Row],[RUBRO]],Tabla6[[RUBRO]:[Respon Plan]],3,0)</f>
        <v>DIRECCION ADMINISTRATIVA</v>
      </c>
      <c r="G183" s="3" t="str">
        <f>VLOOKUP(Tabla3[[#This Row],[RUBRO]],Tabla6[[RUBRO]:[Respon Plan]],4,0)</f>
        <v>Administrativa</v>
      </c>
      <c r="H183" s="1" t="s">
        <v>40</v>
      </c>
      <c r="I183" s="1" t="s">
        <v>77</v>
      </c>
      <c r="J183" s="1" t="s">
        <v>42</v>
      </c>
      <c r="K183" s="1" t="s">
        <v>80</v>
      </c>
      <c r="L183" s="1" t="s">
        <v>81</v>
      </c>
      <c r="M183" s="1" t="s">
        <v>138</v>
      </c>
      <c r="N183" s="1"/>
      <c r="O183" s="1"/>
      <c r="P183" s="1" t="s">
        <v>31</v>
      </c>
      <c r="Q183" s="1" t="s">
        <v>32</v>
      </c>
      <c r="R183" s="1" t="s">
        <v>33</v>
      </c>
      <c r="S183" s="2" t="s">
        <v>207</v>
      </c>
      <c r="T183" s="4">
        <v>41000000</v>
      </c>
      <c r="U183" s="4">
        <v>0</v>
      </c>
      <c r="V183" s="4">
        <v>0</v>
      </c>
      <c r="W183" s="4">
        <v>41000000</v>
      </c>
      <c r="X183" s="4">
        <v>0</v>
      </c>
      <c r="Y183" s="4">
        <v>24164000</v>
      </c>
      <c r="Z183" s="4">
        <v>16836000</v>
      </c>
      <c r="AA183" s="4">
        <v>20637182</v>
      </c>
      <c r="AB183" s="4">
        <v>20555085</v>
      </c>
      <c r="AC183" s="4">
        <v>20555085</v>
      </c>
      <c r="AD183" s="10">
        <v>20555085</v>
      </c>
    </row>
    <row r="184" spans="1:30" ht="22.5" x14ac:dyDescent="0.25">
      <c r="A184" s="9" t="s">
        <v>70</v>
      </c>
      <c r="B184" s="2" t="s">
        <v>71</v>
      </c>
      <c r="C184" s="3" t="s">
        <v>212</v>
      </c>
      <c r="D184" s="3" t="str">
        <f t="shared" si="6"/>
        <v>A-2-0-4</v>
      </c>
      <c r="E184" s="3" t="str">
        <f>VLOOKUP(Tabla3[[#This Row],[RUBRO]],Tabla6[[RUBRO]:[Respon Plan]],2,0)</f>
        <v>FUNCIONAMIENTO</v>
      </c>
      <c r="F184" s="3" t="str">
        <f>VLOOKUP(Tabla3[[#This Row],[RUBRO]],Tabla6[[RUBRO]:[Respon Plan]],3,0)</f>
        <v>DIRECCIÓN DE GESTIÓN HUMANA</v>
      </c>
      <c r="G184" s="3" t="str">
        <f>VLOOKUP(Tabla3[[#This Row],[RUBRO]],Tabla6[[RUBRO]:[Respon Plan]],4,0)</f>
        <v>Gestión Humana</v>
      </c>
      <c r="H184" s="1" t="s">
        <v>40</v>
      </c>
      <c r="I184" s="1" t="s">
        <v>77</v>
      </c>
      <c r="J184" s="1" t="s">
        <v>42</v>
      </c>
      <c r="K184" s="1" t="s">
        <v>80</v>
      </c>
      <c r="L184" s="1" t="s">
        <v>65</v>
      </c>
      <c r="M184" s="1" t="s">
        <v>77</v>
      </c>
      <c r="N184" s="1"/>
      <c r="O184" s="1"/>
      <c r="P184" s="1" t="s">
        <v>31</v>
      </c>
      <c r="Q184" s="1" t="s">
        <v>32</v>
      </c>
      <c r="R184" s="1" t="s">
        <v>33</v>
      </c>
      <c r="S184" s="2" t="s">
        <v>213</v>
      </c>
      <c r="T184" s="4">
        <v>19000000</v>
      </c>
      <c r="U184" s="4">
        <v>0</v>
      </c>
      <c r="V184" s="4">
        <v>0</v>
      </c>
      <c r="W184" s="4">
        <v>19000000</v>
      </c>
      <c r="X184" s="4">
        <v>0</v>
      </c>
      <c r="Y184" s="4">
        <v>4113750</v>
      </c>
      <c r="Z184" s="4">
        <v>14886250</v>
      </c>
      <c r="AA184" s="4">
        <v>2738196</v>
      </c>
      <c r="AB184" s="4">
        <v>2198836</v>
      </c>
      <c r="AC184" s="4">
        <v>2198836</v>
      </c>
      <c r="AD184" s="10">
        <v>2198836</v>
      </c>
    </row>
    <row r="185" spans="1:30" x14ac:dyDescent="0.25">
      <c r="A185" s="9" t="s">
        <v>70</v>
      </c>
      <c r="B185" s="2" t="s">
        <v>71</v>
      </c>
      <c r="C185" s="3" t="s">
        <v>214</v>
      </c>
      <c r="D185" s="3" t="str">
        <f t="shared" si="6"/>
        <v>A-2-0-4</v>
      </c>
      <c r="E185" s="3" t="str">
        <f>VLOOKUP(Tabla3[[#This Row],[RUBRO]],Tabla6[[RUBRO]:[Respon Plan]],2,0)</f>
        <v>FUNCIONAMIENTO</v>
      </c>
      <c r="F185" s="3" t="str">
        <f>VLOOKUP(Tabla3[[#This Row],[RUBRO]],Tabla6[[RUBRO]:[Respon Plan]],3,0)</f>
        <v>OFICINA JURIDICA</v>
      </c>
      <c r="G185" s="3" t="str">
        <f>VLOOKUP(Tabla3[[#This Row],[RUBRO]],Tabla6[[RUBRO]:[Respon Plan]],4,0)</f>
        <v>Jurídica</v>
      </c>
      <c r="H185" s="1" t="s">
        <v>40</v>
      </c>
      <c r="I185" s="1" t="s">
        <v>77</v>
      </c>
      <c r="J185" s="1" t="s">
        <v>42</v>
      </c>
      <c r="K185" s="1" t="s">
        <v>80</v>
      </c>
      <c r="L185" s="1" t="s">
        <v>123</v>
      </c>
      <c r="M185" s="1"/>
      <c r="N185" s="1"/>
      <c r="O185" s="1"/>
      <c r="P185" s="1" t="s">
        <v>31</v>
      </c>
      <c r="Q185" s="1" t="s">
        <v>32</v>
      </c>
      <c r="R185" s="1" t="s">
        <v>33</v>
      </c>
      <c r="S185" s="2" t="s">
        <v>215</v>
      </c>
      <c r="T185" s="4">
        <v>0</v>
      </c>
      <c r="U185" s="4">
        <v>5900000</v>
      </c>
      <c r="V185" s="4">
        <v>0</v>
      </c>
      <c r="W185" s="4">
        <v>5900000</v>
      </c>
      <c r="X185" s="4">
        <v>0</v>
      </c>
      <c r="Y185" s="4">
        <v>886000</v>
      </c>
      <c r="Z185" s="4">
        <v>5014000</v>
      </c>
      <c r="AA185" s="4">
        <v>886000</v>
      </c>
      <c r="AB185" s="4">
        <v>886000</v>
      </c>
      <c r="AC185" s="4">
        <v>886000</v>
      </c>
      <c r="AD185" s="10">
        <v>886000</v>
      </c>
    </row>
    <row r="186" spans="1:30" ht="22.5" x14ac:dyDescent="0.25">
      <c r="A186" s="9" t="s">
        <v>70</v>
      </c>
      <c r="B186" s="2" t="s">
        <v>71</v>
      </c>
      <c r="C186" s="3" t="s">
        <v>216</v>
      </c>
      <c r="D186" s="3" t="str">
        <f t="shared" si="6"/>
        <v>A-2-0-4</v>
      </c>
      <c r="E186" s="3" t="str">
        <f>VLOOKUP(Tabla3[[#This Row],[RUBRO]],Tabla6[[RUBRO]:[Respon Plan]],2,0)</f>
        <v>FUNCIONAMIENTO</v>
      </c>
      <c r="F186" s="3" t="str">
        <f>VLOOKUP(Tabla3[[#This Row],[RUBRO]],Tabla6[[RUBRO]:[Respon Plan]],3,0)</f>
        <v>DIRECCIÓN DE GESTIÓN HUMANA</v>
      </c>
      <c r="G186" s="3" t="str">
        <f>VLOOKUP(Tabla3[[#This Row],[RUBRO]],Tabla6[[RUBRO]:[Respon Plan]],4,0)</f>
        <v>Gestión Humana</v>
      </c>
      <c r="H186" s="1" t="s">
        <v>40</v>
      </c>
      <c r="I186" s="1" t="s">
        <v>77</v>
      </c>
      <c r="J186" s="1" t="s">
        <v>42</v>
      </c>
      <c r="K186" s="1" t="s">
        <v>80</v>
      </c>
      <c r="L186" s="1" t="s">
        <v>171</v>
      </c>
      <c r="M186" s="1" t="s">
        <v>80</v>
      </c>
      <c r="N186" s="1"/>
      <c r="O186" s="1"/>
      <c r="P186" s="1" t="s">
        <v>31</v>
      </c>
      <c r="Q186" s="1" t="s">
        <v>32</v>
      </c>
      <c r="R186" s="1" t="s">
        <v>33</v>
      </c>
      <c r="S186" s="2" t="s">
        <v>217</v>
      </c>
      <c r="T186" s="4">
        <v>223154852</v>
      </c>
      <c r="U186" s="4">
        <v>0</v>
      </c>
      <c r="V186" s="4">
        <v>0</v>
      </c>
      <c r="W186" s="4">
        <v>223154852</v>
      </c>
      <c r="X186" s="4">
        <v>0</v>
      </c>
      <c r="Y186" s="4">
        <v>223154852</v>
      </c>
      <c r="Z186" s="4">
        <v>0</v>
      </c>
      <c r="AA186" s="4">
        <v>0</v>
      </c>
      <c r="AB186" s="4">
        <v>0</v>
      </c>
      <c r="AC186" s="4">
        <v>0</v>
      </c>
      <c r="AD186" s="10">
        <v>0</v>
      </c>
    </row>
    <row r="187" spans="1:30" ht="22.5" x14ac:dyDescent="0.25">
      <c r="A187" s="9" t="s">
        <v>70</v>
      </c>
      <c r="B187" s="2" t="s">
        <v>71</v>
      </c>
      <c r="C187" s="3" t="s">
        <v>245</v>
      </c>
      <c r="D187" s="3" t="str">
        <f t="shared" si="6"/>
        <v>C-4102-1500-1</v>
      </c>
      <c r="E187" s="3" t="str">
        <f>VLOOKUP(Tabla3[[#This Row],[RUBRO]],Tabla6[[RUBRO]:[Respon Plan]],2,0)</f>
        <v>NUTRICION</v>
      </c>
      <c r="F187" s="3" t="str">
        <f>VLOOKUP(Tabla3[[#This Row],[RUBRO]],Tabla6[[RUBRO]:[Respon Plan]],3,0)</f>
        <v>DIRECCIÓN DE GESTIÓN HUMANA</v>
      </c>
      <c r="G187" s="3" t="str">
        <f>VLOOKUP(Tabla3[[#This Row],[RUBRO]],Tabla6[[RUBRO]:[Respon Plan]],4,0)</f>
        <v>Gestión Humana - Pres. Serv</v>
      </c>
      <c r="H187" s="1" t="s">
        <v>30</v>
      </c>
      <c r="I187" s="1" t="s">
        <v>232</v>
      </c>
      <c r="J187" s="1" t="s">
        <v>233</v>
      </c>
      <c r="K187" s="1" t="s">
        <v>41</v>
      </c>
      <c r="L187" s="1" t="s">
        <v>42</v>
      </c>
      <c r="M187" s="1" t="s">
        <v>246</v>
      </c>
      <c r="N187" s="1"/>
      <c r="O187" s="1"/>
      <c r="P187" s="1" t="s">
        <v>31</v>
      </c>
      <c r="Q187" s="1" t="s">
        <v>32</v>
      </c>
      <c r="R187" s="1" t="s">
        <v>33</v>
      </c>
      <c r="S187" s="2" t="s">
        <v>59</v>
      </c>
      <c r="T187" s="4">
        <v>69681449</v>
      </c>
      <c r="U187" s="4">
        <v>0</v>
      </c>
      <c r="V187" s="4">
        <v>0</v>
      </c>
      <c r="W187" s="4">
        <v>69681449</v>
      </c>
      <c r="X187" s="4">
        <v>0</v>
      </c>
      <c r="Y187" s="4">
        <v>68491835</v>
      </c>
      <c r="Z187" s="4">
        <v>1189614</v>
      </c>
      <c r="AA187" s="4">
        <v>68491835</v>
      </c>
      <c r="AB187" s="4">
        <v>8178248</v>
      </c>
      <c r="AC187" s="4">
        <v>8178248</v>
      </c>
      <c r="AD187" s="10">
        <v>8178248</v>
      </c>
    </row>
    <row r="188" spans="1:30" ht="22.5" x14ac:dyDescent="0.25">
      <c r="A188" s="9" t="s">
        <v>70</v>
      </c>
      <c r="B188" s="2" t="s">
        <v>71</v>
      </c>
      <c r="C188" s="3" t="s">
        <v>247</v>
      </c>
      <c r="D188" s="3" t="str">
        <f t="shared" si="6"/>
        <v>C-4102-1500-1</v>
      </c>
      <c r="E188" s="3" t="str">
        <f>VLOOKUP(Tabla3[[#This Row],[RUBRO]],Tabla6[[RUBRO]:[Respon Plan]],2,0)</f>
        <v>NUTRICION</v>
      </c>
      <c r="F188" s="3" t="str">
        <f>VLOOKUP(Tabla3[[#This Row],[RUBRO]],Tabla6[[RUBRO]:[Respon Plan]],3,0)</f>
        <v>DIRECCIÓN DE GESTIÓN HUMANA</v>
      </c>
      <c r="G188" s="3" t="str">
        <f>VLOOKUP(Tabla3[[#This Row],[RUBRO]],Tabla6[[RUBRO]:[Respon Plan]],4,0)</f>
        <v>Gestión Humana- Viáticos</v>
      </c>
      <c r="H188" s="1" t="s">
        <v>30</v>
      </c>
      <c r="I188" s="1" t="s">
        <v>232</v>
      </c>
      <c r="J188" s="1" t="s">
        <v>233</v>
      </c>
      <c r="K188" s="1" t="s">
        <v>41</v>
      </c>
      <c r="L188" s="1" t="s">
        <v>42</v>
      </c>
      <c r="M188" s="1" t="s">
        <v>248</v>
      </c>
      <c r="N188" s="1"/>
      <c r="O188" s="1"/>
      <c r="P188" s="1" t="s">
        <v>31</v>
      </c>
      <c r="Q188" s="1" t="s">
        <v>32</v>
      </c>
      <c r="R188" s="1" t="s">
        <v>33</v>
      </c>
      <c r="S188" s="2" t="s">
        <v>249</v>
      </c>
      <c r="T188" s="4">
        <v>17403829</v>
      </c>
      <c r="U188" s="4">
        <v>0</v>
      </c>
      <c r="V188" s="4">
        <v>0</v>
      </c>
      <c r="W188" s="4">
        <v>17403829</v>
      </c>
      <c r="X188" s="4">
        <v>0</v>
      </c>
      <c r="Y188" s="4">
        <v>8000000</v>
      </c>
      <c r="Z188" s="4">
        <v>9403829</v>
      </c>
      <c r="AA188" s="4">
        <v>3380709</v>
      </c>
      <c r="AB188" s="4">
        <v>2020518</v>
      </c>
      <c r="AC188" s="4">
        <v>2020518</v>
      </c>
      <c r="AD188" s="10">
        <v>2020518</v>
      </c>
    </row>
    <row r="189" spans="1:30" ht="22.5" x14ac:dyDescent="0.25">
      <c r="A189" s="9" t="s">
        <v>70</v>
      </c>
      <c r="B189" s="2" t="s">
        <v>71</v>
      </c>
      <c r="C189" s="3" t="s">
        <v>383</v>
      </c>
      <c r="D189" s="3" t="str">
        <f t="shared" si="6"/>
        <v>C-4102-1500-3</v>
      </c>
      <c r="E189" s="3" t="str">
        <f>VLOOKUP(Tabla3[[#This Row],[RUBRO]],Tabla6[[RUBRO]:[Respon Plan]],2,0)</f>
        <v>PROTECCION</v>
      </c>
      <c r="F189" s="3" t="str">
        <f>VLOOKUP(Tabla3[[#This Row],[RUBRO]],Tabla6[[RUBRO]:[Respon Plan]],3,0)</f>
        <v xml:space="preserve">DIRECCIÓN DE PROTECCIÓN </v>
      </c>
      <c r="G189" s="3" t="str">
        <f>VLOOKUP(Tabla3[[#This Row],[RUBRO]],Tabla6[[RUBRO]:[Respon Plan]],4,0)</f>
        <v>Dirección de Protección</v>
      </c>
      <c r="H189" s="1" t="s">
        <v>30</v>
      </c>
      <c r="I189" s="1" t="s">
        <v>232</v>
      </c>
      <c r="J189" s="1" t="s">
        <v>233</v>
      </c>
      <c r="K189" s="1" t="s">
        <v>63</v>
      </c>
      <c r="L189" s="1" t="s">
        <v>42</v>
      </c>
      <c r="M189" s="1" t="s">
        <v>281</v>
      </c>
      <c r="N189" s="1"/>
      <c r="O189" s="1"/>
      <c r="P189" s="1" t="s">
        <v>31</v>
      </c>
      <c r="Q189" s="1" t="s">
        <v>32</v>
      </c>
      <c r="R189" s="1" t="s">
        <v>33</v>
      </c>
      <c r="S189" s="2" t="s">
        <v>384</v>
      </c>
      <c r="T189" s="4">
        <v>19638009380</v>
      </c>
      <c r="U189" s="4">
        <v>0</v>
      </c>
      <c r="V189" s="4">
        <v>164025120</v>
      </c>
      <c r="W189" s="4">
        <v>19473984260</v>
      </c>
      <c r="X189" s="4">
        <v>0</v>
      </c>
      <c r="Y189" s="4">
        <v>19473984260</v>
      </c>
      <c r="Z189" s="4">
        <v>0</v>
      </c>
      <c r="AA189" s="4">
        <v>19473984260</v>
      </c>
      <c r="AB189" s="4">
        <v>3017582904</v>
      </c>
      <c r="AC189" s="4">
        <v>3017582904</v>
      </c>
      <c r="AD189" s="10">
        <v>3017582904</v>
      </c>
    </row>
    <row r="190" spans="1:30" ht="22.5" x14ac:dyDescent="0.25">
      <c r="A190" s="9" t="s">
        <v>70</v>
      </c>
      <c r="B190" s="2" t="s">
        <v>71</v>
      </c>
      <c r="C190" s="3" t="s">
        <v>45</v>
      </c>
      <c r="D190" s="3" t="str">
        <f t="shared" si="6"/>
        <v>C-4102-1500-3</v>
      </c>
      <c r="E190" s="3" t="str">
        <f>VLOOKUP(Tabla3[[#This Row],[RUBRO]],Tabla6[[RUBRO]:[Respon Plan]],2,0)</f>
        <v>PROTECCION</v>
      </c>
      <c r="F190" s="3" t="str">
        <f>VLOOKUP(Tabla3[[#This Row],[RUBRO]],Tabla6[[RUBRO]:[Respon Plan]],3,0)</f>
        <v xml:space="preserve">DIRECCIÓN DE PROTECCIÓN </v>
      </c>
      <c r="G190" s="3" t="str">
        <f>VLOOKUP(Tabla3[[#This Row],[RUBRO]],Tabla6[[RUBRO]:[Respon Plan]],4,0)</f>
        <v>Dirección de Protección</v>
      </c>
      <c r="H190" s="1" t="s">
        <v>30</v>
      </c>
      <c r="I190" s="1" t="s">
        <v>232</v>
      </c>
      <c r="J190" s="1" t="s">
        <v>233</v>
      </c>
      <c r="K190" s="1" t="s">
        <v>63</v>
      </c>
      <c r="L190" s="1" t="s">
        <v>42</v>
      </c>
      <c r="M190" s="1" t="s">
        <v>237</v>
      </c>
      <c r="N190" s="1"/>
      <c r="O190" s="1"/>
      <c r="P190" s="1" t="s">
        <v>31</v>
      </c>
      <c r="Q190" s="1" t="s">
        <v>32</v>
      </c>
      <c r="R190" s="1" t="s">
        <v>33</v>
      </c>
      <c r="S190" s="2" t="s">
        <v>48</v>
      </c>
      <c r="T190" s="4">
        <v>69488637394</v>
      </c>
      <c r="U190" s="4">
        <v>80955405</v>
      </c>
      <c r="V190" s="4">
        <v>63108446</v>
      </c>
      <c r="W190" s="4">
        <v>69506484353</v>
      </c>
      <c r="X190" s="4">
        <v>0</v>
      </c>
      <c r="Y190" s="4">
        <v>69368126681</v>
      </c>
      <c r="Z190" s="4">
        <v>138357672</v>
      </c>
      <c r="AA190" s="4">
        <v>69278417201</v>
      </c>
      <c r="AB190" s="4">
        <v>11942248065</v>
      </c>
      <c r="AC190" s="4">
        <v>11942248065</v>
      </c>
      <c r="AD190" s="10">
        <v>11942248065</v>
      </c>
    </row>
    <row r="191" spans="1:30" ht="22.5" x14ac:dyDescent="0.25">
      <c r="A191" s="9" t="s">
        <v>70</v>
      </c>
      <c r="B191" s="2" t="s">
        <v>71</v>
      </c>
      <c r="C191" s="3" t="s">
        <v>385</v>
      </c>
      <c r="D191" s="3" t="str">
        <f t="shared" si="6"/>
        <v>C-4102-1500-3</v>
      </c>
      <c r="E191" s="3" t="str">
        <f>VLOOKUP(Tabla3[[#This Row],[RUBRO]],Tabla6[[RUBRO]:[Respon Plan]],2,0)</f>
        <v>PROTECCION</v>
      </c>
      <c r="F191" s="3" t="str">
        <f>VLOOKUP(Tabla3[[#This Row],[RUBRO]],Tabla6[[RUBRO]:[Respon Plan]],3,0)</f>
        <v xml:space="preserve">DIRECCIÓN DE PROTECCIÓN </v>
      </c>
      <c r="G191" s="3" t="str">
        <f>VLOOKUP(Tabla3[[#This Row],[RUBRO]],Tabla6[[RUBRO]:[Respon Plan]],4,0)</f>
        <v>Dirección de Protección</v>
      </c>
      <c r="H191" s="1" t="s">
        <v>30</v>
      </c>
      <c r="I191" s="1" t="s">
        <v>232</v>
      </c>
      <c r="J191" s="1" t="s">
        <v>233</v>
      </c>
      <c r="K191" s="1" t="s">
        <v>63</v>
      </c>
      <c r="L191" s="1" t="s">
        <v>42</v>
      </c>
      <c r="M191" s="1" t="s">
        <v>240</v>
      </c>
      <c r="N191" s="1"/>
      <c r="O191" s="1"/>
      <c r="P191" s="1" t="s">
        <v>31</v>
      </c>
      <c r="Q191" s="1" t="s">
        <v>32</v>
      </c>
      <c r="R191" s="1" t="s">
        <v>33</v>
      </c>
      <c r="S191" s="2" t="s">
        <v>386</v>
      </c>
      <c r="T191" s="4">
        <v>2024300630</v>
      </c>
      <c r="U191" s="4">
        <v>0</v>
      </c>
      <c r="V191" s="4">
        <v>43753881</v>
      </c>
      <c r="W191" s="4">
        <v>1980546749</v>
      </c>
      <c r="X191" s="4">
        <v>0</v>
      </c>
      <c r="Y191" s="4">
        <v>1930029073</v>
      </c>
      <c r="Z191" s="4">
        <v>50517676</v>
      </c>
      <c r="AA191" s="4">
        <v>1887616997</v>
      </c>
      <c r="AB191" s="4">
        <v>276244797</v>
      </c>
      <c r="AC191" s="4">
        <v>276244797</v>
      </c>
      <c r="AD191" s="10">
        <v>276244797</v>
      </c>
    </row>
    <row r="192" spans="1:30" ht="22.5" x14ac:dyDescent="0.25">
      <c r="A192" s="9" t="s">
        <v>70</v>
      </c>
      <c r="B192" s="2" t="s">
        <v>71</v>
      </c>
      <c r="C192" s="3" t="s">
        <v>49</v>
      </c>
      <c r="D192" s="3" t="str">
        <f t="shared" si="6"/>
        <v>C-4102-1500-3</v>
      </c>
      <c r="E192" s="3" t="str">
        <f>VLOOKUP(Tabla3[[#This Row],[RUBRO]],Tabla6[[RUBRO]:[Respon Plan]],2,0)</f>
        <v>PROTECCION</v>
      </c>
      <c r="F192" s="3" t="str">
        <f>VLOOKUP(Tabla3[[#This Row],[RUBRO]],Tabla6[[RUBRO]:[Respon Plan]],3,0)</f>
        <v xml:space="preserve">DIRECCIÓN DE PROTECCIÓN </v>
      </c>
      <c r="G192" s="3" t="str">
        <f>VLOOKUP(Tabla3[[#This Row],[RUBRO]],Tabla6[[RUBRO]:[Respon Plan]],4,0)</f>
        <v>Dirección de Protección</v>
      </c>
      <c r="H192" s="1" t="s">
        <v>30</v>
      </c>
      <c r="I192" s="1" t="s">
        <v>232</v>
      </c>
      <c r="J192" s="1" t="s">
        <v>233</v>
      </c>
      <c r="K192" s="1" t="s">
        <v>63</v>
      </c>
      <c r="L192" s="1" t="s">
        <v>42</v>
      </c>
      <c r="M192" s="1" t="s">
        <v>243</v>
      </c>
      <c r="N192" s="1"/>
      <c r="O192" s="1"/>
      <c r="P192" s="1" t="s">
        <v>31</v>
      </c>
      <c r="Q192" s="1" t="s">
        <v>32</v>
      </c>
      <c r="R192" s="1" t="s">
        <v>33</v>
      </c>
      <c r="S192" s="2" t="s">
        <v>50</v>
      </c>
      <c r="T192" s="4">
        <v>21470915818</v>
      </c>
      <c r="U192" s="4">
        <v>0</v>
      </c>
      <c r="V192" s="4">
        <v>11042700</v>
      </c>
      <c r="W192" s="4">
        <v>21459873118</v>
      </c>
      <c r="X192" s="4">
        <v>0</v>
      </c>
      <c r="Y192" s="4">
        <v>21430425918</v>
      </c>
      <c r="Z192" s="4">
        <v>29447200</v>
      </c>
      <c r="AA192" s="4">
        <v>21430425918</v>
      </c>
      <c r="AB192" s="4">
        <v>3649174830</v>
      </c>
      <c r="AC192" s="4">
        <v>3649174830</v>
      </c>
      <c r="AD192" s="10">
        <v>3649174830</v>
      </c>
    </row>
    <row r="193" spans="1:30" ht="22.5" x14ac:dyDescent="0.25">
      <c r="A193" s="9" t="s">
        <v>70</v>
      </c>
      <c r="B193" s="2" t="s">
        <v>71</v>
      </c>
      <c r="C193" s="3" t="s">
        <v>58</v>
      </c>
      <c r="D193" s="3" t="str">
        <f t="shared" si="6"/>
        <v>C-4102-1500-3</v>
      </c>
      <c r="E193" s="3" t="str">
        <f>VLOOKUP(Tabla3[[#This Row],[RUBRO]],Tabla6[[RUBRO]:[Respon Plan]],2,0)</f>
        <v>PROTECCION</v>
      </c>
      <c r="F193" s="3" t="str">
        <f>VLOOKUP(Tabla3[[#This Row],[RUBRO]],Tabla6[[RUBRO]:[Respon Plan]],3,0)</f>
        <v>DIRECCIÓN DE GESTIÓN HUMANA</v>
      </c>
      <c r="G193" s="3" t="str">
        <f>VLOOKUP(Tabla3[[#This Row],[RUBRO]],Tabla6[[RUBRO]:[Respon Plan]],4,0)</f>
        <v>Gestión Humana - Pres. Serv</v>
      </c>
      <c r="H193" s="1" t="s">
        <v>30</v>
      </c>
      <c r="I193" s="1" t="s">
        <v>232</v>
      </c>
      <c r="J193" s="1" t="s">
        <v>233</v>
      </c>
      <c r="K193" s="1" t="s">
        <v>63</v>
      </c>
      <c r="L193" s="1" t="s">
        <v>42</v>
      </c>
      <c r="M193" s="1" t="s">
        <v>255</v>
      </c>
      <c r="N193" s="1"/>
      <c r="O193" s="1"/>
      <c r="P193" s="1" t="s">
        <v>31</v>
      </c>
      <c r="Q193" s="1" t="s">
        <v>32</v>
      </c>
      <c r="R193" s="1" t="s">
        <v>33</v>
      </c>
      <c r="S193" s="2" t="s">
        <v>59</v>
      </c>
      <c r="T193" s="4">
        <v>4610866188</v>
      </c>
      <c r="U193" s="4">
        <v>0</v>
      </c>
      <c r="V193" s="4">
        <v>0</v>
      </c>
      <c r="W193" s="4">
        <v>4610866188</v>
      </c>
      <c r="X193" s="4">
        <v>0</v>
      </c>
      <c r="Y193" s="4">
        <v>4478608130</v>
      </c>
      <c r="Z193" s="4">
        <v>132258058</v>
      </c>
      <c r="AA193" s="4">
        <v>4377436132</v>
      </c>
      <c r="AB193" s="4">
        <v>1540014505</v>
      </c>
      <c r="AC193" s="4">
        <v>1540014505</v>
      </c>
      <c r="AD193" s="10">
        <v>1540014505</v>
      </c>
    </row>
    <row r="194" spans="1:30" ht="22.5" x14ac:dyDescent="0.25">
      <c r="A194" s="9" t="s">
        <v>70</v>
      </c>
      <c r="B194" s="2" t="s">
        <v>71</v>
      </c>
      <c r="C194" s="3" t="s">
        <v>256</v>
      </c>
      <c r="D194" s="3" t="str">
        <f t="shared" si="6"/>
        <v>C-4102-1500-3</v>
      </c>
      <c r="E194" s="3" t="str">
        <f>VLOOKUP(Tabla3[[#This Row],[RUBRO]],Tabla6[[RUBRO]:[Respon Plan]],2,0)</f>
        <v>PROTECCION</v>
      </c>
      <c r="F194" s="3" t="str">
        <f>VLOOKUP(Tabla3[[#This Row],[RUBRO]],Tabla6[[RUBRO]:[Respon Plan]],3,0)</f>
        <v>DIRECCIÓN DE GESTIÓN HUMANA</v>
      </c>
      <c r="G194" s="3" t="str">
        <f>VLOOKUP(Tabla3[[#This Row],[RUBRO]],Tabla6[[RUBRO]:[Respon Plan]],4,0)</f>
        <v>Gestión Humana- Viáticos</v>
      </c>
      <c r="H194" s="1" t="s">
        <v>30</v>
      </c>
      <c r="I194" s="1" t="s">
        <v>232</v>
      </c>
      <c r="J194" s="1" t="s">
        <v>233</v>
      </c>
      <c r="K194" s="1" t="s">
        <v>63</v>
      </c>
      <c r="L194" s="1" t="s">
        <v>42</v>
      </c>
      <c r="M194" s="1" t="s">
        <v>257</v>
      </c>
      <c r="N194" s="1"/>
      <c r="O194" s="1"/>
      <c r="P194" s="1" t="s">
        <v>31</v>
      </c>
      <c r="Q194" s="1" t="s">
        <v>32</v>
      </c>
      <c r="R194" s="1" t="s">
        <v>33</v>
      </c>
      <c r="S194" s="2" t="s">
        <v>249</v>
      </c>
      <c r="T194" s="4">
        <v>321543000</v>
      </c>
      <c r="U194" s="4">
        <v>0</v>
      </c>
      <c r="V194" s="4">
        <v>0</v>
      </c>
      <c r="W194" s="4">
        <v>321543000</v>
      </c>
      <c r="X194" s="4">
        <v>0</v>
      </c>
      <c r="Y194" s="4">
        <v>143164080</v>
      </c>
      <c r="Z194" s="4">
        <v>178378920</v>
      </c>
      <c r="AA194" s="4">
        <v>123557374</v>
      </c>
      <c r="AB194" s="4">
        <v>35080739</v>
      </c>
      <c r="AC194" s="4">
        <v>35080739</v>
      </c>
      <c r="AD194" s="10">
        <v>35080739</v>
      </c>
    </row>
    <row r="195" spans="1:30" ht="22.5" x14ac:dyDescent="0.25">
      <c r="A195" s="9" t="s">
        <v>70</v>
      </c>
      <c r="B195" s="2" t="s">
        <v>71</v>
      </c>
      <c r="C195" s="3" t="s">
        <v>387</v>
      </c>
      <c r="D195" s="3" t="str">
        <f t="shared" si="6"/>
        <v>C-4102-1500-3</v>
      </c>
      <c r="E195" s="3" t="str">
        <f>VLOOKUP(Tabla3[[#This Row],[RUBRO]],Tabla6[[RUBRO]:[Respon Plan]],2,0)</f>
        <v>PROTECCION</v>
      </c>
      <c r="F195" s="3" t="str">
        <f>VLOOKUP(Tabla3[[#This Row],[RUBRO]],Tabla6[[RUBRO]:[Respon Plan]],3,0)</f>
        <v xml:space="preserve">DIRECCIÓN DE PROTECCIÓN </v>
      </c>
      <c r="G195" s="3" t="str">
        <f>VLOOKUP(Tabla3[[#This Row],[RUBRO]],Tabla6[[RUBRO]:[Respon Plan]],4,0)</f>
        <v>Dirección de Protección</v>
      </c>
      <c r="H195" s="1" t="s">
        <v>30</v>
      </c>
      <c r="I195" s="1" t="s">
        <v>232</v>
      </c>
      <c r="J195" s="1" t="s">
        <v>233</v>
      </c>
      <c r="K195" s="1" t="s">
        <v>63</v>
      </c>
      <c r="L195" s="1" t="s">
        <v>42</v>
      </c>
      <c r="M195" s="1" t="s">
        <v>388</v>
      </c>
      <c r="N195" s="1"/>
      <c r="O195" s="1"/>
      <c r="P195" s="1" t="s">
        <v>31</v>
      </c>
      <c r="Q195" s="1" t="s">
        <v>32</v>
      </c>
      <c r="R195" s="1" t="s">
        <v>33</v>
      </c>
      <c r="S195" s="2" t="s">
        <v>389</v>
      </c>
      <c r="T195" s="4">
        <v>27399000</v>
      </c>
      <c r="U195" s="4">
        <v>126000000</v>
      </c>
      <c r="V195" s="4">
        <v>0</v>
      </c>
      <c r="W195" s="4">
        <v>153399000</v>
      </c>
      <c r="X195" s="4">
        <v>0</v>
      </c>
      <c r="Y195" s="4">
        <v>148500971</v>
      </c>
      <c r="Z195" s="4">
        <v>4898029</v>
      </c>
      <c r="AA195" s="4">
        <v>20700971</v>
      </c>
      <c r="AB195" s="4">
        <v>17360112</v>
      </c>
      <c r="AC195" s="4">
        <v>17360112</v>
      </c>
      <c r="AD195" s="10">
        <v>17360112</v>
      </c>
    </row>
    <row r="196" spans="1:30" ht="22.5" x14ac:dyDescent="0.25">
      <c r="A196" s="9" t="s">
        <v>70</v>
      </c>
      <c r="B196" s="2" t="s">
        <v>71</v>
      </c>
      <c r="C196" s="3" t="s">
        <v>51</v>
      </c>
      <c r="D196" s="3" t="str">
        <f t="shared" si="6"/>
        <v>C-4102-1500-4</v>
      </c>
      <c r="E196" s="3" t="str">
        <f>VLOOKUP(Tabla3[[#This Row],[RUBRO]],Tabla6[[RUBRO]:[Respon Plan]],2,0)</f>
        <v>PRIMERA INFANCIA</v>
      </c>
      <c r="F196" s="3" t="str">
        <f>VLOOKUP(Tabla3[[#This Row],[RUBRO]],Tabla6[[RUBRO]:[Respon Plan]],3,0)</f>
        <v>DIRECCIÓN DE PRIMERA INFANCIA</v>
      </c>
      <c r="G196" s="3" t="str">
        <f>VLOOKUP(Tabla3[[#This Row],[RUBRO]],Tabla6[[RUBRO]:[Respon Plan]],4,0)</f>
        <v>Primera Infancia</v>
      </c>
      <c r="H196" s="1" t="s">
        <v>30</v>
      </c>
      <c r="I196" s="1" t="s">
        <v>232</v>
      </c>
      <c r="J196" s="1" t="s">
        <v>233</v>
      </c>
      <c r="K196" s="1" t="s">
        <v>80</v>
      </c>
      <c r="L196" s="1" t="s">
        <v>42</v>
      </c>
      <c r="M196" s="1" t="s">
        <v>234</v>
      </c>
      <c r="N196" s="1"/>
      <c r="O196" s="1"/>
      <c r="P196" s="1" t="s">
        <v>46</v>
      </c>
      <c r="Q196" s="1" t="s">
        <v>65</v>
      </c>
      <c r="R196" s="1" t="s">
        <v>33</v>
      </c>
      <c r="S196" s="2" t="s">
        <v>52</v>
      </c>
      <c r="T196" s="4">
        <v>95704186211</v>
      </c>
      <c r="U196" s="4">
        <v>179889684</v>
      </c>
      <c r="V196" s="4">
        <v>31508817599</v>
      </c>
      <c r="W196" s="4">
        <v>64375258296</v>
      </c>
      <c r="X196" s="4">
        <v>0</v>
      </c>
      <c r="Y196" s="4">
        <v>64375258296</v>
      </c>
      <c r="Z196" s="4">
        <v>0</v>
      </c>
      <c r="AA196" s="4">
        <v>64195368612</v>
      </c>
      <c r="AB196" s="4">
        <v>17318631890</v>
      </c>
      <c r="AC196" s="4">
        <v>17318631890</v>
      </c>
      <c r="AD196" s="10">
        <v>17318631890</v>
      </c>
    </row>
    <row r="197" spans="1:30" ht="22.5" x14ac:dyDescent="0.25">
      <c r="A197" s="9" t="s">
        <v>70</v>
      </c>
      <c r="B197" s="2" t="s">
        <v>71</v>
      </c>
      <c r="C197" s="3" t="s">
        <v>51</v>
      </c>
      <c r="D197" s="3" t="str">
        <f t="shared" si="6"/>
        <v>C-4102-1500-4</v>
      </c>
      <c r="E197" s="3" t="str">
        <f>VLOOKUP(Tabla3[[#This Row],[RUBRO]],Tabla6[[RUBRO]:[Respon Plan]],2,0)</f>
        <v>PRIMERA INFANCIA</v>
      </c>
      <c r="F197" s="3" t="str">
        <f>VLOOKUP(Tabla3[[#This Row],[RUBRO]],Tabla6[[RUBRO]:[Respon Plan]],3,0)</f>
        <v>DIRECCIÓN DE PRIMERA INFANCIA</v>
      </c>
      <c r="G197" s="3" t="str">
        <f>VLOOKUP(Tabla3[[#This Row],[RUBRO]],Tabla6[[RUBRO]:[Respon Plan]],4,0)</f>
        <v>Primera Infancia</v>
      </c>
      <c r="H197" s="1" t="s">
        <v>30</v>
      </c>
      <c r="I197" s="1" t="s">
        <v>232</v>
      </c>
      <c r="J197" s="1" t="s">
        <v>233</v>
      </c>
      <c r="K197" s="1" t="s">
        <v>80</v>
      </c>
      <c r="L197" s="1" t="s">
        <v>42</v>
      </c>
      <c r="M197" s="1" t="s">
        <v>234</v>
      </c>
      <c r="N197" s="1"/>
      <c r="O197" s="1"/>
      <c r="P197" s="1" t="s">
        <v>46</v>
      </c>
      <c r="Q197" s="1" t="s">
        <v>47</v>
      </c>
      <c r="R197" s="1" t="s">
        <v>33</v>
      </c>
      <c r="S197" s="2" t="s">
        <v>52</v>
      </c>
      <c r="T197" s="4">
        <v>0</v>
      </c>
      <c r="U197" s="4">
        <v>64674000</v>
      </c>
      <c r="V197" s="4">
        <v>64674000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10">
        <v>0</v>
      </c>
    </row>
    <row r="198" spans="1:30" ht="22.5" x14ac:dyDescent="0.25">
      <c r="A198" s="9" t="s">
        <v>70</v>
      </c>
      <c r="B198" s="2" t="s">
        <v>71</v>
      </c>
      <c r="C198" s="3" t="s">
        <v>51</v>
      </c>
      <c r="D198" s="3" t="str">
        <f t="shared" si="6"/>
        <v>C-4102-1500-4</v>
      </c>
      <c r="E198" s="3" t="str">
        <f>VLOOKUP(Tabla3[[#This Row],[RUBRO]],Tabla6[[RUBRO]:[Respon Plan]],2,0)</f>
        <v>PRIMERA INFANCIA</v>
      </c>
      <c r="F198" s="3" t="str">
        <f>VLOOKUP(Tabla3[[#This Row],[RUBRO]],Tabla6[[RUBRO]:[Respon Plan]],3,0)</f>
        <v>DIRECCIÓN DE PRIMERA INFANCIA</v>
      </c>
      <c r="G198" s="3" t="str">
        <f>VLOOKUP(Tabla3[[#This Row],[RUBRO]],Tabla6[[RUBRO]:[Respon Plan]],4,0)</f>
        <v>Primera Infancia</v>
      </c>
      <c r="H198" s="1" t="s">
        <v>30</v>
      </c>
      <c r="I198" s="1" t="s">
        <v>232</v>
      </c>
      <c r="J198" s="1" t="s">
        <v>233</v>
      </c>
      <c r="K198" s="1" t="s">
        <v>80</v>
      </c>
      <c r="L198" s="1" t="s">
        <v>42</v>
      </c>
      <c r="M198" s="1" t="s">
        <v>234</v>
      </c>
      <c r="N198" s="1"/>
      <c r="O198" s="1"/>
      <c r="P198" s="1" t="s">
        <v>31</v>
      </c>
      <c r="Q198" s="1" t="s">
        <v>171</v>
      </c>
      <c r="R198" s="1" t="s">
        <v>33</v>
      </c>
      <c r="S198" s="2" t="s">
        <v>52</v>
      </c>
      <c r="T198" s="4">
        <v>0</v>
      </c>
      <c r="U198" s="4">
        <v>32837569862</v>
      </c>
      <c r="V198" s="4">
        <v>0</v>
      </c>
      <c r="W198" s="4">
        <v>32837569862</v>
      </c>
      <c r="X198" s="4">
        <v>0</v>
      </c>
      <c r="Y198" s="4">
        <v>32811015326</v>
      </c>
      <c r="Z198" s="4">
        <v>26554536</v>
      </c>
      <c r="AA198" s="4">
        <v>32811015326</v>
      </c>
      <c r="AB198" s="4">
        <v>10594146850</v>
      </c>
      <c r="AC198" s="4">
        <v>10594146850</v>
      </c>
      <c r="AD198" s="10">
        <v>10594146850</v>
      </c>
    </row>
    <row r="199" spans="1:30" ht="22.5" x14ac:dyDescent="0.25">
      <c r="A199" s="9" t="s">
        <v>70</v>
      </c>
      <c r="B199" s="2" t="s">
        <v>71</v>
      </c>
      <c r="C199" s="3" t="s">
        <v>51</v>
      </c>
      <c r="D199" s="3" t="str">
        <f t="shared" si="6"/>
        <v>C-4102-1500-4</v>
      </c>
      <c r="E199" s="3" t="str">
        <f>VLOOKUP(Tabla3[[#This Row],[RUBRO]],Tabla6[[RUBRO]:[Respon Plan]],2,0)</f>
        <v>PRIMERA INFANCIA</v>
      </c>
      <c r="F199" s="3" t="str">
        <f>VLOOKUP(Tabla3[[#This Row],[RUBRO]],Tabla6[[RUBRO]:[Respon Plan]],3,0)</f>
        <v>DIRECCIÓN DE PRIMERA INFANCIA</v>
      </c>
      <c r="G199" s="3" t="str">
        <f>VLOOKUP(Tabla3[[#This Row],[RUBRO]],Tabla6[[RUBRO]:[Respon Plan]],4,0)</f>
        <v>Primera Infancia</v>
      </c>
      <c r="H199" s="1" t="s">
        <v>30</v>
      </c>
      <c r="I199" s="1" t="s">
        <v>232</v>
      </c>
      <c r="J199" s="1" t="s">
        <v>233</v>
      </c>
      <c r="K199" s="1" t="s">
        <v>80</v>
      </c>
      <c r="L199" s="1" t="s">
        <v>42</v>
      </c>
      <c r="M199" s="1" t="s">
        <v>234</v>
      </c>
      <c r="N199" s="1"/>
      <c r="O199" s="1"/>
      <c r="P199" s="1" t="s">
        <v>31</v>
      </c>
      <c r="Q199" s="1" t="s">
        <v>32</v>
      </c>
      <c r="R199" s="1" t="s">
        <v>33</v>
      </c>
      <c r="S199" s="2" t="s">
        <v>52</v>
      </c>
      <c r="T199" s="4">
        <v>0</v>
      </c>
      <c r="U199" s="4">
        <v>3937779767</v>
      </c>
      <c r="V199" s="4">
        <v>0</v>
      </c>
      <c r="W199" s="4">
        <v>3937779767</v>
      </c>
      <c r="X199" s="4">
        <v>0</v>
      </c>
      <c r="Y199" s="4">
        <v>3810919076</v>
      </c>
      <c r="Z199" s="4">
        <v>126860691</v>
      </c>
      <c r="AA199" s="4">
        <v>2312008611</v>
      </c>
      <c r="AB199" s="4">
        <v>555068174</v>
      </c>
      <c r="AC199" s="4">
        <v>555068174</v>
      </c>
      <c r="AD199" s="10">
        <v>555068174</v>
      </c>
    </row>
    <row r="200" spans="1:30" ht="22.5" x14ac:dyDescent="0.25">
      <c r="A200" s="9" t="s">
        <v>70</v>
      </c>
      <c r="B200" s="2" t="s">
        <v>71</v>
      </c>
      <c r="C200" s="3" t="s">
        <v>390</v>
      </c>
      <c r="D200" s="3" t="str">
        <f t="shared" si="6"/>
        <v>C-4102-1500-4</v>
      </c>
      <c r="E200" s="3" t="str">
        <f>VLOOKUP(Tabla3[[#This Row],[RUBRO]],Tabla6[[RUBRO]:[Respon Plan]],2,0)</f>
        <v>PRIMERA INFANCIA</v>
      </c>
      <c r="F200" s="3" t="str">
        <f>VLOOKUP(Tabla3[[#This Row],[RUBRO]],Tabla6[[RUBRO]:[Respon Plan]],3,0)</f>
        <v>DIRECCIÓN DE PRIMERA INFANCIA</v>
      </c>
      <c r="G200" s="3" t="str">
        <f>VLOOKUP(Tabla3[[#This Row],[RUBRO]],Tabla6[[RUBRO]:[Respon Plan]],4,0)</f>
        <v>Primera Infancia</v>
      </c>
      <c r="H200" s="1" t="s">
        <v>30</v>
      </c>
      <c r="I200" s="1" t="s">
        <v>232</v>
      </c>
      <c r="J200" s="1" t="s">
        <v>233</v>
      </c>
      <c r="K200" s="1" t="s">
        <v>80</v>
      </c>
      <c r="L200" s="1" t="s">
        <v>42</v>
      </c>
      <c r="M200" s="1" t="s">
        <v>281</v>
      </c>
      <c r="N200" s="1"/>
      <c r="O200" s="1"/>
      <c r="P200" s="1" t="s">
        <v>46</v>
      </c>
      <c r="Q200" s="1" t="s">
        <v>65</v>
      </c>
      <c r="R200" s="1" t="s">
        <v>33</v>
      </c>
      <c r="S200" s="2" t="s">
        <v>391</v>
      </c>
      <c r="T200" s="4">
        <v>106758120006</v>
      </c>
      <c r="U200" s="4">
        <v>430383070</v>
      </c>
      <c r="V200" s="4">
        <v>550583586</v>
      </c>
      <c r="W200" s="4">
        <v>106637919490</v>
      </c>
      <c r="X200" s="4">
        <v>0</v>
      </c>
      <c r="Y200" s="4">
        <v>106637919490</v>
      </c>
      <c r="Z200" s="4">
        <v>0</v>
      </c>
      <c r="AA200" s="4">
        <v>106637919490</v>
      </c>
      <c r="AB200" s="4">
        <v>31357028670</v>
      </c>
      <c r="AC200" s="4">
        <v>31357028670</v>
      </c>
      <c r="AD200" s="10">
        <v>31357028670</v>
      </c>
    </row>
    <row r="201" spans="1:30" ht="22.5" x14ac:dyDescent="0.25">
      <c r="A201" s="9" t="s">
        <v>70</v>
      </c>
      <c r="B201" s="2" t="s">
        <v>71</v>
      </c>
      <c r="C201" s="3" t="s">
        <v>390</v>
      </c>
      <c r="D201" s="3" t="str">
        <f t="shared" si="6"/>
        <v>C-4102-1500-4</v>
      </c>
      <c r="E201" s="3" t="str">
        <f>VLOOKUP(Tabla3[[#This Row],[RUBRO]],Tabla6[[RUBRO]:[Respon Plan]],2,0)</f>
        <v>PRIMERA INFANCIA</v>
      </c>
      <c r="F201" s="3" t="str">
        <f>VLOOKUP(Tabla3[[#This Row],[RUBRO]],Tabla6[[RUBRO]:[Respon Plan]],3,0)</f>
        <v>DIRECCIÓN DE PRIMERA INFANCIA</v>
      </c>
      <c r="G201" s="3" t="str">
        <f>VLOOKUP(Tabla3[[#This Row],[RUBRO]],Tabla6[[RUBRO]:[Respon Plan]],4,0)</f>
        <v>Primera Infancia</v>
      </c>
      <c r="H201" s="1" t="s">
        <v>30</v>
      </c>
      <c r="I201" s="1" t="s">
        <v>232</v>
      </c>
      <c r="J201" s="1" t="s">
        <v>233</v>
      </c>
      <c r="K201" s="1" t="s">
        <v>80</v>
      </c>
      <c r="L201" s="1" t="s">
        <v>42</v>
      </c>
      <c r="M201" s="1" t="s">
        <v>281</v>
      </c>
      <c r="N201" s="1"/>
      <c r="O201" s="1"/>
      <c r="P201" s="1" t="s">
        <v>46</v>
      </c>
      <c r="Q201" s="1" t="s">
        <v>47</v>
      </c>
      <c r="R201" s="1" t="s">
        <v>33</v>
      </c>
      <c r="S201" s="2" t="s">
        <v>391</v>
      </c>
      <c r="T201" s="4">
        <v>0</v>
      </c>
      <c r="U201" s="4">
        <v>5420038</v>
      </c>
      <c r="V201" s="4">
        <v>0</v>
      </c>
      <c r="W201" s="4">
        <v>5420038</v>
      </c>
      <c r="X201" s="4">
        <v>0</v>
      </c>
      <c r="Y201" s="4">
        <v>5420038</v>
      </c>
      <c r="Z201" s="4">
        <v>0</v>
      </c>
      <c r="AA201" s="4">
        <v>5420038</v>
      </c>
      <c r="AB201" s="4">
        <v>0</v>
      </c>
      <c r="AC201" s="4">
        <v>0</v>
      </c>
      <c r="AD201" s="10">
        <v>0</v>
      </c>
    </row>
    <row r="202" spans="1:30" ht="22.5" x14ac:dyDescent="0.25">
      <c r="A202" s="9" t="s">
        <v>70</v>
      </c>
      <c r="B202" s="2" t="s">
        <v>71</v>
      </c>
      <c r="C202" s="3" t="s">
        <v>274</v>
      </c>
      <c r="D202" s="3" t="str">
        <f t="shared" si="6"/>
        <v>C-4102-1500-4</v>
      </c>
      <c r="E202" s="3" t="str">
        <f>VLOOKUP(Tabla3[[#This Row],[RUBRO]],Tabla6[[RUBRO]:[Respon Plan]],2,0)</f>
        <v>PRIMERA INFANCIA</v>
      </c>
      <c r="F202" s="3" t="str">
        <f>VLOOKUP(Tabla3[[#This Row],[RUBRO]],Tabla6[[RUBRO]:[Respon Plan]],3,0)</f>
        <v>DIRECCIÓN DE GESTIÓN HUMANA</v>
      </c>
      <c r="G202" s="3" t="str">
        <f>VLOOKUP(Tabla3[[#This Row],[RUBRO]],Tabla6[[RUBRO]:[Respon Plan]],4,0)</f>
        <v>Gestión Humana - Pres. Serv</v>
      </c>
      <c r="H202" s="1" t="s">
        <v>30</v>
      </c>
      <c r="I202" s="1" t="s">
        <v>232</v>
      </c>
      <c r="J202" s="1" t="s">
        <v>233</v>
      </c>
      <c r="K202" s="1" t="s">
        <v>80</v>
      </c>
      <c r="L202" s="1" t="s">
        <v>42</v>
      </c>
      <c r="M202" s="1" t="s">
        <v>254</v>
      </c>
      <c r="N202" s="1"/>
      <c r="O202" s="1"/>
      <c r="P202" s="1" t="s">
        <v>31</v>
      </c>
      <c r="Q202" s="1" t="s">
        <v>32</v>
      </c>
      <c r="R202" s="1" t="s">
        <v>33</v>
      </c>
      <c r="S202" s="2" t="s">
        <v>59</v>
      </c>
      <c r="T202" s="4">
        <v>0</v>
      </c>
      <c r="U202" s="4">
        <v>1295430000</v>
      </c>
      <c r="V202" s="4">
        <v>0</v>
      </c>
      <c r="W202" s="4">
        <v>1295430000</v>
      </c>
      <c r="X202" s="4">
        <v>0</v>
      </c>
      <c r="Y202" s="4">
        <v>1285280023</v>
      </c>
      <c r="Z202" s="4">
        <v>10149977</v>
      </c>
      <c r="AA202" s="4">
        <v>1234433356</v>
      </c>
      <c r="AB202" s="4">
        <v>208413335</v>
      </c>
      <c r="AC202" s="4">
        <v>208413335</v>
      </c>
      <c r="AD202" s="10">
        <v>208413335</v>
      </c>
    </row>
    <row r="203" spans="1:30" ht="22.5" x14ac:dyDescent="0.25">
      <c r="A203" s="9" t="s">
        <v>70</v>
      </c>
      <c r="B203" s="2" t="s">
        <v>71</v>
      </c>
      <c r="C203" s="3" t="s">
        <v>275</v>
      </c>
      <c r="D203" s="3" t="str">
        <f t="shared" si="6"/>
        <v>C-4102-1500-4</v>
      </c>
      <c r="E203" s="3" t="str">
        <f>VLOOKUP(Tabla3[[#This Row],[RUBRO]],Tabla6[[RUBRO]:[Respon Plan]],2,0)</f>
        <v>PRIMERA INFANCIA</v>
      </c>
      <c r="F203" s="3" t="str">
        <f>VLOOKUP(Tabla3[[#This Row],[RUBRO]],Tabla6[[RUBRO]:[Respon Plan]],3,0)</f>
        <v>DIRECCIÓN DE GESTIÓN HUMANA</v>
      </c>
      <c r="G203" s="3" t="str">
        <f>VLOOKUP(Tabla3[[#This Row],[RUBRO]],Tabla6[[RUBRO]:[Respon Plan]],4,0)</f>
        <v>Gestión Humana- Viáticos</v>
      </c>
      <c r="H203" s="1" t="s">
        <v>30</v>
      </c>
      <c r="I203" s="1" t="s">
        <v>232</v>
      </c>
      <c r="J203" s="1" t="s">
        <v>233</v>
      </c>
      <c r="K203" s="1" t="s">
        <v>80</v>
      </c>
      <c r="L203" s="1" t="s">
        <v>42</v>
      </c>
      <c r="M203" s="1" t="s">
        <v>276</v>
      </c>
      <c r="N203" s="1"/>
      <c r="O203" s="1"/>
      <c r="P203" s="1" t="s">
        <v>31</v>
      </c>
      <c r="Q203" s="1" t="s">
        <v>32</v>
      </c>
      <c r="R203" s="1" t="s">
        <v>33</v>
      </c>
      <c r="S203" s="2" t="s">
        <v>249</v>
      </c>
      <c r="T203" s="4">
        <v>0</v>
      </c>
      <c r="U203" s="4">
        <v>50208882</v>
      </c>
      <c r="V203" s="4">
        <v>0</v>
      </c>
      <c r="W203" s="4">
        <v>50208882</v>
      </c>
      <c r="X203" s="4">
        <v>0</v>
      </c>
      <c r="Y203" s="4">
        <v>50208882</v>
      </c>
      <c r="Z203" s="4">
        <v>0</v>
      </c>
      <c r="AA203" s="4">
        <v>43048343</v>
      </c>
      <c r="AB203" s="4">
        <v>21533130</v>
      </c>
      <c r="AC203" s="4">
        <v>21533130</v>
      </c>
      <c r="AD203" s="10">
        <v>21533130</v>
      </c>
    </row>
    <row r="204" spans="1:30" ht="33.75" x14ac:dyDescent="0.25">
      <c r="A204" s="9" t="s">
        <v>70</v>
      </c>
      <c r="B204" s="2" t="s">
        <v>71</v>
      </c>
      <c r="C204" s="3" t="s">
        <v>278</v>
      </c>
      <c r="D204" s="3" t="str">
        <f t="shared" si="6"/>
        <v>C-4102-1500-5</v>
      </c>
      <c r="E204" s="3" t="str">
        <f>VLOOKUP(Tabla3[[#This Row],[RUBRO]],Tabla6[[RUBRO]:[Respon Plan]],2,0)</f>
        <v>FAMILIA</v>
      </c>
      <c r="F204" s="3" t="str">
        <f>VLOOKUP(Tabla3[[#This Row],[RUBRO]],Tabla6[[RUBRO]:[Respon Plan]],3,0)</f>
        <v>DIRECCIÓN DE FAMILIAS Y COMUNIDADES</v>
      </c>
      <c r="G204" s="3" t="str">
        <f>VLOOKUP(Tabla3[[#This Row],[RUBRO]],Tabla6[[RUBRO]:[Respon Plan]],4,0)</f>
        <v>Familia</v>
      </c>
      <c r="H204" s="1" t="s">
        <v>30</v>
      </c>
      <c r="I204" s="1" t="s">
        <v>232</v>
      </c>
      <c r="J204" s="1" t="s">
        <v>233</v>
      </c>
      <c r="K204" s="1" t="s">
        <v>64</v>
      </c>
      <c r="L204" s="1" t="s">
        <v>42</v>
      </c>
      <c r="M204" s="1" t="s">
        <v>234</v>
      </c>
      <c r="N204" s="1"/>
      <c r="O204" s="1"/>
      <c r="P204" s="1" t="s">
        <v>31</v>
      </c>
      <c r="Q204" s="1" t="s">
        <v>32</v>
      </c>
      <c r="R204" s="1" t="s">
        <v>33</v>
      </c>
      <c r="S204" s="2" t="s">
        <v>279</v>
      </c>
      <c r="T204" s="4">
        <v>4156652160</v>
      </c>
      <c r="U204" s="4">
        <v>0</v>
      </c>
      <c r="V204" s="4">
        <v>0</v>
      </c>
      <c r="W204" s="4">
        <v>4156652160</v>
      </c>
      <c r="X204" s="4">
        <v>0</v>
      </c>
      <c r="Y204" s="4">
        <v>4156652160</v>
      </c>
      <c r="Z204" s="4">
        <v>0</v>
      </c>
      <c r="AA204" s="4">
        <v>4156652160</v>
      </c>
      <c r="AB204" s="4">
        <v>0</v>
      </c>
      <c r="AC204" s="4">
        <v>0</v>
      </c>
      <c r="AD204" s="10">
        <v>0</v>
      </c>
    </row>
    <row r="205" spans="1:30" ht="33.75" x14ac:dyDescent="0.25">
      <c r="A205" s="9" t="s">
        <v>70</v>
      </c>
      <c r="B205" s="2" t="s">
        <v>71</v>
      </c>
      <c r="C205" s="3" t="s">
        <v>280</v>
      </c>
      <c r="D205" s="3" t="str">
        <f t="shared" si="6"/>
        <v>C-4102-1500-5</v>
      </c>
      <c r="E205" s="3" t="str">
        <f>VLOOKUP(Tabla3[[#This Row],[RUBRO]],Tabla6[[RUBRO]:[Respon Plan]],2,0)</f>
        <v>FAMILIA</v>
      </c>
      <c r="F205" s="3" t="str">
        <f>VLOOKUP(Tabla3[[#This Row],[RUBRO]],Tabla6[[RUBRO]:[Respon Plan]],3,0)</f>
        <v>DIRECCIÓN DE FAMILIAS Y COMUNIDADES</v>
      </c>
      <c r="G205" s="3" t="str">
        <f>VLOOKUP(Tabla3[[#This Row],[RUBRO]],Tabla6[[RUBRO]:[Respon Plan]],4,0)</f>
        <v>Familia</v>
      </c>
      <c r="H205" s="1" t="s">
        <v>30</v>
      </c>
      <c r="I205" s="1" t="s">
        <v>232</v>
      </c>
      <c r="J205" s="1" t="s">
        <v>233</v>
      </c>
      <c r="K205" s="1" t="s">
        <v>64</v>
      </c>
      <c r="L205" s="1" t="s">
        <v>42</v>
      </c>
      <c r="M205" s="1" t="s">
        <v>281</v>
      </c>
      <c r="N205" s="1"/>
      <c r="O205" s="1"/>
      <c r="P205" s="1" t="s">
        <v>31</v>
      </c>
      <c r="Q205" s="1" t="s">
        <v>32</v>
      </c>
      <c r="R205" s="1" t="s">
        <v>33</v>
      </c>
      <c r="S205" s="2" t="s">
        <v>282</v>
      </c>
      <c r="T205" s="4">
        <v>477114645</v>
      </c>
      <c r="U205" s="4">
        <v>785908800</v>
      </c>
      <c r="V205" s="4">
        <v>0</v>
      </c>
      <c r="W205" s="4">
        <v>1263023445</v>
      </c>
      <c r="X205" s="4">
        <v>0</v>
      </c>
      <c r="Y205" s="4">
        <v>1254273445</v>
      </c>
      <c r="Z205" s="4">
        <v>8750000</v>
      </c>
      <c r="AA205" s="4">
        <v>1254273445</v>
      </c>
      <c r="AB205" s="4">
        <v>0</v>
      </c>
      <c r="AC205" s="4">
        <v>0</v>
      </c>
      <c r="AD205" s="10">
        <v>0</v>
      </c>
    </row>
    <row r="206" spans="1:30" ht="22.5" x14ac:dyDescent="0.25">
      <c r="A206" s="9" t="s">
        <v>70</v>
      </c>
      <c r="B206" s="2" t="s">
        <v>71</v>
      </c>
      <c r="C206" s="3" t="s">
        <v>285</v>
      </c>
      <c r="D206" s="3" t="str">
        <f t="shared" si="6"/>
        <v>C-4102-1500-5</v>
      </c>
      <c r="E206" s="3" t="str">
        <f>VLOOKUP(Tabla3[[#This Row],[RUBRO]],Tabla6[[RUBRO]:[Respon Plan]],2,0)</f>
        <v>FAMILIA</v>
      </c>
      <c r="F206" s="3" t="str">
        <f>VLOOKUP(Tabla3[[#This Row],[RUBRO]],Tabla6[[RUBRO]:[Respon Plan]],3,0)</f>
        <v>DIRECCIÓN DE GESTIÓN HUMANA</v>
      </c>
      <c r="G206" s="3" t="str">
        <f>VLOOKUP(Tabla3[[#This Row],[RUBRO]],Tabla6[[RUBRO]:[Respon Plan]],4,0)</f>
        <v>Gestión Humana - Pres. Serv</v>
      </c>
      <c r="H206" s="1" t="s">
        <v>30</v>
      </c>
      <c r="I206" s="1" t="s">
        <v>232</v>
      </c>
      <c r="J206" s="1" t="s">
        <v>233</v>
      </c>
      <c r="K206" s="1" t="s">
        <v>64</v>
      </c>
      <c r="L206" s="1" t="s">
        <v>42</v>
      </c>
      <c r="M206" s="1" t="s">
        <v>243</v>
      </c>
      <c r="N206" s="1"/>
      <c r="O206" s="1"/>
      <c r="P206" s="1" t="s">
        <v>31</v>
      </c>
      <c r="Q206" s="1" t="s">
        <v>32</v>
      </c>
      <c r="R206" s="1" t="s">
        <v>33</v>
      </c>
      <c r="S206" s="2" t="s">
        <v>59</v>
      </c>
      <c r="T206" s="4">
        <v>32791000</v>
      </c>
      <c r="U206" s="4">
        <v>0</v>
      </c>
      <c r="V206" s="4">
        <v>0</v>
      </c>
      <c r="W206" s="4">
        <v>32791000</v>
      </c>
      <c r="X206" s="4">
        <v>0</v>
      </c>
      <c r="Y206" s="4">
        <v>32492882</v>
      </c>
      <c r="Z206" s="4">
        <v>298118</v>
      </c>
      <c r="AA206" s="4">
        <v>32492882</v>
      </c>
      <c r="AB206" s="4">
        <v>6061366</v>
      </c>
      <c r="AC206" s="4">
        <v>6061366</v>
      </c>
      <c r="AD206" s="10">
        <v>6061366</v>
      </c>
    </row>
    <row r="207" spans="1:30" ht="22.5" x14ac:dyDescent="0.25">
      <c r="A207" s="9" t="s">
        <v>70</v>
      </c>
      <c r="B207" s="2" t="s">
        <v>71</v>
      </c>
      <c r="C207" s="3" t="s">
        <v>286</v>
      </c>
      <c r="D207" s="3" t="str">
        <f t="shared" si="6"/>
        <v>C-4102-1500-5</v>
      </c>
      <c r="E207" s="3" t="str">
        <f>VLOOKUP(Tabla3[[#This Row],[RUBRO]],Tabla6[[RUBRO]:[Respon Plan]],2,0)</f>
        <v>FAMILIA</v>
      </c>
      <c r="F207" s="3" t="str">
        <f>VLOOKUP(Tabla3[[#This Row],[RUBRO]],Tabla6[[RUBRO]:[Respon Plan]],3,0)</f>
        <v>DIRECCIÓN DE GESTIÓN HUMANA</v>
      </c>
      <c r="G207" s="3" t="str">
        <f>VLOOKUP(Tabla3[[#This Row],[RUBRO]],Tabla6[[RUBRO]:[Respon Plan]],4,0)</f>
        <v>Gestión Humana- Viáticos</v>
      </c>
      <c r="H207" s="1" t="s">
        <v>30</v>
      </c>
      <c r="I207" s="1" t="s">
        <v>232</v>
      </c>
      <c r="J207" s="1" t="s">
        <v>233</v>
      </c>
      <c r="K207" s="1" t="s">
        <v>64</v>
      </c>
      <c r="L207" s="1" t="s">
        <v>42</v>
      </c>
      <c r="M207" s="1" t="s">
        <v>246</v>
      </c>
      <c r="N207" s="1"/>
      <c r="O207" s="1"/>
      <c r="P207" s="1" t="s">
        <v>31</v>
      </c>
      <c r="Q207" s="1" t="s">
        <v>32</v>
      </c>
      <c r="R207" s="1" t="s">
        <v>33</v>
      </c>
      <c r="S207" s="2" t="s">
        <v>249</v>
      </c>
      <c r="T207" s="4">
        <v>15331261</v>
      </c>
      <c r="U207" s="4">
        <v>0</v>
      </c>
      <c r="V207" s="4">
        <v>0</v>
      </c>
      <c r="W207" s="4">
        <v>15331261</v>
      </c>
      <c r="X207" s="4">
        <v>0</v>
      </c>
      <c r="Y207" s="4">
        <v>8000000</v>
      </c>
      <c r="Z207" s="4">
        <v>7331261</v>
      </c>
      <c r="AA207" s="4">
        <v>5349864</v>
      </c>
      <c r="AB207" s="4">
        <v>1303746</v>
      </c>
      <c r="AC207" s="4">
        <v>1303746</v>
      </c>
      <c r="AD207" s="10">
        <v>1303746</v>
      </c>
    </row>
    <row r="208" spans="1:30" ht="22.5" x14ac:dyDescent="0.25">
      <c r="A208" s="9" t="s">
        <v>70</v>
      </c>
      <c r="B208" s="2" t="s">
        <v>71</v>
      </c>
      <c r="C208" s="3" t="s">
        <v>392</v>
      </c>
      <c r="D208" s="3" t="str">
        <f t="shared" si="6"/>
        <v>C-4102-1500-6</v>
      </c>
      <c r="E208" s="3" t="str">
        <f>VLOOKUP(Tabla3[[#This Row],[RUBRO]],Tabla6[[RUBRO]:[Respon Plan]],2,0)</f>
        <v>GENERACIONES</v>
      </c>
      <c r="F208" s="3" t="str">
        <f>VLOOKUP(Tabla3[[#This Row],[RUBRO]],Tabla6[[RUBRO]:[Respon Plan]],3,0)</f>
        <v>DIRECCIÓN DE NIÑEZ Y ADOLESCENCIA</v>
      </c>
      <c r="G208" s="3" t="str">
        <f>VLOOKUP(Tabla3[[#This Row],[RUBRO]],Tabla6[[RUBRO]:[Respon Plan]],4,0)</f>
        <v>Niñez y adolescencia</v>
      </c>
      <c r="H208" s="1" t="s">
        <v>30</v>
      </c>
      <c r="I208" s="1" t="s">
        <v>232</v>
      </c>
      <c r="J208" s="1" t="s">
        <v>233</v>
      </c>
      <c r="K208" s="1" t="s">
        <v>68</v>
      </c>
      <c r="L208" s="1" t="s">
        <v>42</v>
      </c>
      <c r="M208" s="1" t="s">
        <v>234</v>
      </c>
      <c r="N208" s="1"/>
      <c r="O208" s="1"/>
      <c r="P208" s="1" t="s">
        <v>31</v>
      </c>
      <c r="Q208" s="1" t="s">
        <v>32</v>
      </c>
      <c r="R208" s="1" t="s">
        <v>33</v>
      </c>
      <c r="S208" s="2" t="s">
        <v>393</v>
      </c>
      <c r="T208" s="4">
        <v>3249587150</v>
      </c>
      <c r="U208" s="4">
        <v>0</v>
      </c>
      <c r="V208" s="4">
        <v>0</v>
      </c>
      <c r="W208" s="4">
        <v>3249587150</v>
      </c>
      <c r="X208" s="4">
        <v>0</v>
      </c>
      <c r="Y208" s="4">
        <v>283161050</v>
      </c>
      <c r="Z208" s="4">
        <v>2966426100</v>
      </c>
      <c r="AA208" s="4">
        <v>283161050</v>
      </c>
      <c r="AB208" s="4">
        <v>0</v>
      </c>
      <c r="AC208" s="4">
        <v>0</v>
      </c>
      <c r="AD208" s="10">
        <v>0</v>
      </c>
    </row>
    <row r="209" spans="1:30" ht="22.5" x14ac:dyDescent="0.25">
      <c r="A209" s="9" t="s">
        <v>70</v>
      </c>
      <c r="B209" s="2" t="s">
        <v>71</v>
      </c>
      <c r="C209" s="3" t="s">
        <v>394</v>
      </c>
      <c r="D209" s="3" t="str">
        <f t="shared" si="6"/>
        <v>C-4102-1500-6</v>
      </c>
      <c r="E209" s="3" t="str">
        <f>VLOOKUP(Tabla3[[#This Row],[RUBRO]],Tabla6[[RUBRO]:[Respon Plan]],2,0)</f>
        <v>GENERACIONES</v>
      </c>
      <c r="F209" s="3" t="str">
        <f>VLOOKUP(Tabla3[[#This Row],[RUBRO]],Tabla6[[RUBRO]:[Respon Plan]],3,0)</f>
        <v>DIRECCIÓN DE NIÑEZ Y ADOLESCENCIA</v>
      </c>
      <c r="G209" s="3" t="str">
        <f>VLOOKUP(Tabla3[[#This Row],[RUBRO]],Tabla6[[RUBRO]:[Respon Plan]],4,0)</f>
        <v>Niñez y adolescencia</v>
      </c>
      <c r="H209" s="1" t="s">
        <v>30</v>
      </c>
      <c r="I209" s="1" t="s">
        <v>232</v>
      </c>
      <c r="J209" s="1" t="s">
        <v>233</v>
      </c>
      <c r="K209" s="1" t="s">
        <v>68</v>
      </c>
      <c r="L209" s="1" t="s">
        <v>42</v>
      </c>
      <c r="M209" s="1" t="s">
        <v>281</v>
      </c>
      <c r="N209" s="1"/>
      <c r="O209" s="1"/>
      <c r="P209" s="1" t="s">
        <v>31</v>
      </c>
      <c r="Q209" s="1" t="s">
        <v>32</v>
      </c>
      <c r="R209" s="1" t="s">
        <v>33</v>
      </c>
      <c r="S209" s="2" t="s">
        <v>395</v>
      </c>
      <c r="T209" s="4">
        <v>1994680850</v>
      </c>
      <c r="U209" s="4">
        <v>0</v>
      </c>
      <c r="V209" s="4">
        <v>0</v>
      </c>
      <c r="W209" s="4">
        <v>1994680850</v>
      </c>
      <c r="X209" s="4">
        <v>0</v>
      </c>
      <c r="Y209" s="4">
        <v>1834391150</v>
      </c>
      <c r="Z209" s="4">
        <v>160289700</v>
      </c>
      <c r="AA209" s="4">
        <v>1834391150</v>
      </c>
      <c r="AB209" s="4">
        <v>0</v>
      </c>
      <c r="AC209" s="4">
        <v>0</v>
      </c>
      <c r="AD209" s="10">
        <v>0</v>
      </c>
    </row>
    <row r="210" spans="1:30" ht="22.5" x14ac:dyDescent="0.25">
      <c r="A210" s="9" t="s">
        <v>70</v>
      </c>
      <c r="B210" s="2" t="s">
        <v>71</v>
      </c>
      <c r="C210" s="3" t="s">
        <v>293</v>
      </c>
      <c r="D210" s="3" t="str">
        <f t="shared" si="6"/>
        <v>C-4102-1500-6</v>
      </c>
      <c r="E210" s="3" t="str">
        <f>VLOOKUP(Tabla3[[#This Row],[RUBRO]],Tabla6[[RUBRO]:[Respon Plan]],2,0)</f>
        <v>GENERACIONES</v>
      </c>
      <c r="F210" s="3" t="str">
        <f>VLOOKUP(Tabla3[[#This Row],[RUBRO]],Tabla6[[RUBRO]:[Respon Plan]],3,0)</f>
        <v>DIRECCIÓN DE GESTIÓN HUMANA</v>
      </c>
      <c r="G210" s="3" t="str">
        <f>VLOOKUP(Tabla3[[#This Row],[RUBRO]],Tabla6[[RUBRO]:[Respon Plan]],4,0)</f>
        <v>Gestión Humana - Pres. Serv</v>
      </c>
      <c r="H210" s="1" t="s">
        <v>30</v>
      </c>
      <c r="I210" s="1" t="s">
        <v>232</v>
      </c>
      <c r="J210" s="1" t="s">
        <v>233</v>
      </c>
      <c r="K210" s="1" t="s">
        <v>68</v>
      </c>
      <c r="L210" s="1" t="s">
        <v>42</v>
      </c>
      <c r="M210" s="1" t="s">
        <v>248</v>
      </c>
      <c r="N210" s="1"/>
      <c r="O210" s="1"/>
      <c r="P210" s="1" t="s">
        <v>31</v>
      </c>
      <c r="Q210" s="1" t="s">
        <v>32</v>
      </c>
      <c r="R210" s="1" t="s">
        <v>33</v>
      </c>
      <c r="S210" s="2" t="s">
        <v>59</v>
      </c>
      <c r="T210" s="4">
        <v>0</v>
      </c>
      <c r="U210" s="4">
        <v>68669800</v>
      </c>
      <c r="V210" s="4">
        <v>0</v>
      </c>
      <c r="W210" s="4">
        <v>68669800</v>
      </c>
      <c r="X210" s="4">
        <v>0</v>
      </c>
      <c r="Y210" s="4">
        <v>68669800</v>
      </c>
      <c r="Z210" s="4">
        <v>0</v>
      </c>
      <c r="AA210" s="4">
        <v>43901900</v>
      </c>
      <c r="AB210" s="4">
        <v>7334700</v>
      </c>
      <c r="AC210" s="4">
        <v>7334700</v>
      </c>
      <c r="AD210" s="10">
        <v>7334700</v>
      </c>
    </row>
    <row r="211" spans="1:30" ht="22.5" x14ac:dyDescent="0.25">
      <c r="A211" s="9" t="s">
        <v>70</v>
      </c>
      <c r="B211" s="2" t="s">
        <v>71</v>
      </c>
      <c r="C211" s="3" t="s">
        <v>294</v>
      </c>
      <c r="D211" s="3" t="str">
        <f t="shared" si="6"/>
        <v>C-4102-1500-6</v>
      </c>
      <c r="E211" s="3" t="str">
        <f>VLOOKUP(Tabla3[[#This Row],[RUBRO]],Tabla6[[RUBRO]:[Respon Plan]],2,0)</f>
        <v>GENERACIONES</v>
      </c>
      <c r="F211" s="3" t="str">
        <f>VLOOKUP(Tabla3[[#This Row],[RUBRO]],Tabla6[[RUBRO]:[Respon Plan]],3,0)</f>
        <v>DIRECCIÓN DE GESTIÓN HUMANA</v>
      </c>
      <c r="G211" s="3" t="str">
        <f>VLOOKUP(Tabla3[[#This Row],[RUBRO]],Tabla6[[RUBRO]:[Respon Plan]],4,0)</f>
        <v>Gestión Humana- Viáticos</v>
      </c>
      <c r="H211" s="1" t="s">
        <v>30</v>
      </c>
      <c r="I211" s="1" t="s">
        <v>232</v>
      </c>
      <c r="J211" s="1" t="s">
        <v>233</v>
      </c>
      <c r="K211" s="1" t="s">
        <v>68</v>
      </c>
      <c r="L211" s="1" t="s">
        <v>42</v>
      </c>
      <c r="M211" s="1" t="s">
        <v>254</v>
      </c>
      <c r="N211" s="1"/>
      <c r="O211" s="1"/>
      <c r="P211" s="1" t="s">
        <v>31</v>
      </c>
      <c r="Q211" s="1" t="s">
        <v>32</v>
      </c>
      <c r="R211" s="1" t="s">
        <v>33</v>
      </c>
      <c r="S211" s="2" t="s">
        <v>249</v>
      </c>
      <c r="T211" s="4">
        <v>0</v>
      </c>
      <c r="U211" s="4">
        <v>3000000</v>
      </c>
      <c r="V211" s="4">
        <v>0</v>
      </c>
      <c r="W211" s="4">
        <v>3000000</v>
      </c>
      <c r="X211" s="4">
        <v>0</v>
      </c>
      <c r="Y211" s="4">
        <v>3000000</v>
      </c>
      <c r="Z211" s="4">
        <v>0</v>
      </c>
      <c r="AA211" s="4">
        <v>1278779</v>
      </c>
      <c r="AB211" s="4">
        <v>0</v>
      </c>
      <c r="AC211" s="4">
        <v>0</v>
      </c>
      <c r="AD211" s="10">
        <v>0</v>
      </c>
    </row>
    <row r="212" spans="1:30" ht="22.5" x14ac:dyDescent="0.25">
      <c r="A212" s="9" t="s">
        <v>70</v>
      </c>
      <c r="B212" s="2" t="s">
        <v>71</v>
      </c>
      <c r="C212" s="3" t="s">
        <v>295</v>
      </c>
      <c r="D212" s="3" t="str">
        <f t="shared" si="6"/>
        <v>C-4102-1500-6</v>
      </c>
      <c r="E212" s="3" t="str">
        <f>VLOOKUP(Tabla3[[#This Row],[RUBRO]],Tabla6[[RUBRO]:[Respon Plan]],2,0)</f>
        <v>GENERACIONES</v>
      </c>
      <c r="F212" s="3" t="str">
        <f>VLOOKUP(Tabla3[[#This Row],[RUBRO]],Tabla6[[RUBRO]:[Respon Plan]],3,0)</f>
        <v>DIRECCIÓN DE NIÑEZ Y ADOLESCENCIA</v>
      </c>
      <c r="G212" s="3" t="str">
        <f>VLOOKUP(Tabla3[[#This Row],[RUBRO]],Tabla6[[RUBRO]:[Respon Plan]],4,0)</f>
        <v>Niñez y adolescencia</v>
      </c>
      <c r="H212" s="1" t="s">
        <v>30</v>
      </c>
      <c r="I212" s="1" t="s">
        <v>232</v>
      </c>
      <c r="J212" s="1" t="s">
        <v>233</v>
      </c>
      <c r="K212" s="1" t="s">
        <v>68</v>
      </c>
      <c r="L212" s="1" t="s">
        <v>42</v>
      </c>
      <c r="M212" s="1" t="s">
        <v>266</v>
      </c>
      <c r="N212" s="1"/>
      <c r="O212" s="1"/>
      <c r="P212" s="1" t="s">
        <v>31</v>
      </c>
      <c r="Q212" s="1" t="s">
        <v>32</v>
      </c>
      <c r="R212" s="1" t="s">
        <v>33</v>
      </c>
      <c r="S212" s="2" t="s">
        <v>267</v>
      </c>
      <c r="T212" s="4">
        <v>0</v>
      </c>
      <c r="U212" s="4">
        <v>20977072</v>
      </c>
      <c r="V212" s="4">
        <v>0</v>
      </c>
      <c r="W212" s="4">
        <v>20977072</v>
      </c>
      <c r="X212" s="4">
        <v>0</v>
      </c>
      <c r="Y212" s="4">
        <v>0</v>
      </c>
      <c r="Z212" s="4">
        <v>20977072</v>
      </c>
      <c r="AA212" s="4">
        <v>0</v>
      </c>
      <c r="AB212" s="4">
        <v>0</v>
      </c>
      <c r="AC212" s="4">
        <v>0</v>
      </c>
      <c r="AD212" s="10">
        <v>0</v>
      </c>
    </row>
    <row r="213" spans="1:30" ht="22.5" x14ac:dyDescent="0.25">
      <c r="A213" s="9" t="s">
        <v>70</v>
      </c>
      <c r="B213" s="2" t="s">
        <v>71</v>
      </c>
      <c r="C213" s="3" t="s">
        <v>298</v>
      </c>
      <c r="D213" s="3" t="str">
        <f t="shared" si="6"/>
        <v>C-4102-1500-7</v>
      </c>
      <c r="E213" s="3" t="str">
        <f>VLOOKUP(Tabla3[[#This Row],[RUBRO]],Tabla6[[RUBRO]:[Respon Plan]],2,0)</f>
        <v>SNBF</v>
      </c>
      <c r="F213" s="3" t="str">
        <f>VLOOKUP(Tabla3[[#This Row],[RUBRO]],Tabla6[[RUBRO]:[Respon Plan]],3,0)</f>
        <v>DIRECCIÓN DE GESTIÓN HUMANA</v>
      </c>
      <c r="G213" s="3" t="str">
        <f>VLOOKUP(Tabla3[[#This Row],[RUBRO]],Tabla6[[RUBRO]:[Respon Plan]],4,0)</f>
        <v>Gestión Humana - Pres. Serv</v>
      </c>
      <c r="H213" s="1" t="s">
        <v>30</v>
      </c>
      <c r="I213" s="1" t="s">
        <v>232</v>
      </c>
      <c r="J213" s="1" t="s">
        <v>233</v>
      </c>
      <c r="K213" s="1" t="s">
        <v>138</v>
      </c>
      <c r="L213" s="1" t="s">
        <v>42</v>
      </c>
      <c r="M213" s="1" t="s">
        <v>281</v>
      </c>
      <c r="N213" s="1"/>
      <c r="O213" s="1"/>
      <c r="P213" s="1" t="s">
        <v>31</v>
      </c>
      <c r="Q213" s="1" t="s">
        <v>32</v>
      </c>
      <c r="R213" s="1" t="s">
        <v>33</v>
      </c>
      <c r="S213" s="2" t="s">
        <v>59</v>
      </c>
      <c r="T213" s="4">
        <v>308702460</v>
      </c>
      <c r="U213" s="4">
        <v>0</v>
      </c>
      <c r="V213" s="4">
        <v>41605960</v>
      </c>
      <c r="W213" s="4">
        <v>267096500</v>
      </c>
      <c r="X213" s="4">
        <v>0</v>
      </c>
      <c r="Y213" s="4">
        <v>267096500</v>
      </c>
      <c r="Z213" s="4">
        <v>0</v>
      </c>
      <c r="AA213" s="4">
        <v>244739000</v>
      </c>
      <c r="AB213" s="4">
        <v>37152098</v>
      </c>
      <c r="AC213" s="4">
        <v>37152098</v>
      </c>
      <c r="AD213" s="10">
        <v>37152098</v>
      </c>
    </row>
    <row r="214" spans="1:30" ht="22.5" x14ac:dyDescent="0.25">
      <c r="A214" s="9" t="s">
        <v>70</v>
      </c>
      <c r="B214" s="2" t="s">
        <v>71</v>
      </c>
      <c r="C214" s="3" t="s">
        <v>299</v>
      </c>
      <c r="D214" s="3" t="str">
        <f t="shared" si="6"/>
        <v>C-4102-1500-7</v>
      </c>
      <c r="E214" s="3" t="str">
        <f>VLOOKUP(Tabla3[[#This Row],[RUBRO]],Tabla6[[RUBRO]:[Respon Plan]],2,0)</f>
        <v>SNBF</v>
      </c>
      <c r="F214" s="3" t="str">
        <f>VLOOKUP(Tabla3[[#This Row],[RUBRO]],Tabla6[[RUBRO]:[Respon Plan]],3,0)</f>
        <v>DIRECCIÓN DE GESTIÓN HUMANA</v>
      </c>
      <c r="G214" s="3" t="str">
        <f>VLOOKUP(Tabla3[[#This Row],[RUBRO]],Tabla6[[RUBRO]:[Respon Plan]],4,0)</f>
        <v>Gestión Humana- Viáticos</v>
      </c>
      <c r="H214" s="1" t="s">
        <v>30</v>
      </c>
      <c r="I214" s="1" t="s">
        <v>232</v>
      </c>
      <c r="J214" s="1" t="s">
        <v>233</v>
      </c>
      <c r="K214" s="1" t="s">
        <v>138</v>
      </c>
      <c r="L214" s="1" t="s">
        <v>42</v>
      </c>
      <c r="M214" s="1" t="s">
        <v>237</v>
      </c>
      <c r="N214" s="1"/>
      <c r="O214" s="1"/>
      <c r="P214" s="1" t="s">
        <v>31</v>
      </c>
      <c r="Q214" s="1" t="s">
        <v>32</v>
      </c>
      <c r="R214" s="1" t="s">
        <v>33</v>
      </c>
      <c r="S214" s="2" t="s">
        <v>249</v>
      </c>
      <c r="T214" s="4">
        <v>72223356</v>
      </c>
      <c r="U214" s="4">
        <v>0</v>
      </c>
      <c r="V214" s="4">
        <v>0</v>
      </c>
      <c r="W214" s="4">
        <v>72223356</v>
      </c>
      <c r="X214" s="4">
        <v>0</v>
      </c>
      <c r="Y214" s="4">
        <v>33711999</v>
      </c>
      <c r="Z214" s="4">
        <v>38511357</v>
      </c>
      <c r="AA214" s="4">
        <v>27881293</v>
      </c>
      <c r="AB214" s="4">
        <v>14497406</v>
      </c>
      <c r="AC214" s="4">
        <v>14497406</v>
      </c>
      <c r="AD214" s="10">
        <v>14497406</v>
      </c>
    </row>
    <row r="215" spans="1:30" ht="22.5" x14ac:dyDescent="0.25">
      <c r="A215" s="9" t="s">
        <v>70</v>
      </c>
      <c r="B215" s="2" t="s">
        <v>71</v>
      </c>
      <c r="C215" s="3" t="s">
        <v>303</v>
      </c>
      <c r="D215" s="3" t="str">
        <f t="shared" si="6"/>
        <v>C-4199-1500-1</v>
      </c>
      <c r="E215" s="3" t="str">
        <f>VLOOKUP(Tabla3[[#This Row],[RUBRO]],Tabla6[[RUBRO]:[Respon Plan]],2,0)</f>
        <v>TECNOLOGIA</v>
      </c>
      <c r="F215" s="3" t="str">
        <f>VLOOKUP(Tabla3[[#This Row],[RUBRO]],Tabla6[[RUBRO]:[Respon Plan]],3,0)</f>
        <v>DIRECCIÓN DE GESTIÓN HUMANA</v>
      </c>
      <c r="G215" s="3" t="str">
        <f>VLOOKUP(Tabla3[[#This Row],[RUBRO]],Tabla6[[RUBRO]:[Respon Plan]],4,0)</f>
        <v>Gestión Humana - Pres. Serv</v>
      </c>
      <c r="H215" s="1" t="s">
        <v>30</v>
      </c>
      <c r="I215" s="1" t="s">
        <v>301</v>
      </c>
      <c r="J215" s="1" t="s">
        <v>233</v>
      </c>
      <c r="K215" s="1" t="s">
        <v>41</v>
      </c>
      <c r="L215" s="1" t="s">
        <v>42</v>
      </c>
      <c r="M215" s="1" t="s">
        <v>281</v>
      </c>
      <c r="N215" s="1"/>
      <c r="O215" s="1"/>
      <c r="P215" s="1" t="s">
        <v>31</v>
      </c>
      <c r="Q215" s="1" t="s">
        <v>32</v>
      </c>
      <c r="R215" s="1" t="s">
        <v>33</v>
      </c>
      <c r="S215" s="2" t="s">
        <v>59</v>
      </c>
      <c r="T215" s="4">
        <v>96951325</v>
      </c>
      <c r="U215" s="4">
        <v>0</v>
      </c>
      <c r="V215" s="4">
        <v>0</v>
      </c>
      <c r="W215" s="4">
        <v>96951325</v>
      </c>
      <c r="X215" s="4">
        <v>0</v>
      </c>
      <c r="Y215" s="4">
        <v>96716333</v>
      </c>
      <c r="Z215" s="4">
        <v>234992</v>
      </c>
      <c r="AA215" s="4">
        <v>96716333</v>
      </c>
      <c r="AB215" s="4">
        <v>19093866</v>
      </c>
      <c r="AC215" s="4">
        <v>19093866</v>
      </c>
      <c r="AD215" s="10">
        <v>19093866</v>
      </c>
    </row>
    <row r="216" spans="1:30" ht="22.5" x14ac:dyDescent="0.25">
      <c r="A216" s="9" t="s">
        <v>70</v>
      </c>
      <c r="B216" s="2" t="s">
        <v>71</v>
      </c>
      <c r="C216" s="3" t="s">
        <v>304</v>
      </c>
      <c r="D216" s="3" t="str">
        <f t="shared" ref="D216:D279" si="7">H216&amp;"-"&amp;I216&amp;"-"&amp;J216&amp;"-"&amp;K216</f>
        <v>C-4199-1500-1</v>
      </c>
      <c r="E216" s="3" t="str">
        <f>VLOOKUP(Tabla3[[#This Row],[RUBRO]],Tabla6[[RUBRO]:[Respon Plan]],2,0)</f>
        <v>TECNOLOGIA</v>
      </c>
      <c r="F216" s="3" t="str">
        <f>VLOOKUP(Tabla3[[#This Row],[RUBRO]],Tabla6[[RUBRO]:[Respon Plan]],3,0)</f>
        <v>DIRECCIÓN DE GESTIÓN HUMANA</v>
      </c>
      <c r="G216" s="3" t="str">
        <f>VLOOKUP(Tabla3[[#This Row],[RUBRO]],Tabla6[[RUBRO]:[Respon Plan]],4,0)</f>
        <v>Gestión Humana- Viáticos</v>
      </c>
      <c r="H216" s="1" t="s">
        <v>30</v>
      </c>
      <c r="I216" s="1" t="s">
        <v>301</v>
      </c>
      <c r="J216" s="1" t="s">
        <v>233</v>
      </c>
      <c r="K216" s="1" t="s">
        <v>41</v>
      </c>
      <c r="L216" s="1" t="s">
        <v>42</v>
      </c>
      <c r="M216" s="1" t="s">
        <v>237</v>
      </c>
      <c r="N216" s="1"/>
      <c r="O216" s="1"/>
      <c r="P216" s="1" t="s">
        <v>31</v>
      </c>
      <c r="Q216" s="1" t="s">
        <v>32</v>
      </c>
      <c r="R216" s="1" t="s">
        <v>33</v>
      </c>
      <c r="S216" s="2" t="s">
        <v>249</v>
      </c>
      <c r="T216" s="4">
        <v>10026229</v>
      </c>
      <c r="U216" s="4">
        <v>0</v>
      </c>
      <c r="V216" s="4">
        <v>0</v>
      </c>
      <c r="W216" s="4">
        <v>10026229</v>
      </c>
      <c r="X216" s="4">
        <v>0</v>
      </c>
      <c r="Y216" s="4">
        <v>7000000</v>
      </c>
      <c r="Z216" s="4">
        <v>3026229</v>
      </c>
      <c r="AA216" s="4">
        <v>2575110</v>
      </c>
      <c r="AB216" s="4">
        <v>1525256</v>
      </c>
      <c r="AC216" s="4">
        <v>1525256</v>
      </c>
      <c r="AD216" s="10">
        <v>1525256</v>
      </c>
    </row>
    <row r="217" spans="1:30" ht="22.5" x14ac:dyDescent="0.25">
      <c r="A217" s="9" t="s">
        <v>70</v>
      </c>
      <c r="B217" s="2" t="s">
        <v>71</v>
      </c>
      <c r="C217" s="3" t="s">
        <v>307</v>
      </c>
      <c r="D217" s="3" t="str">
        <f t="shared" si="7"/>
        <v>C-4199-1500-2</v>
      </c>
      <c r="E217" s="3" t="str">
        <f>VLOOKUP(Tabla3[[#This Row],[RUBRO]],Tabla6[[RUBRO]:[Respon Plan]],2,0)</f>
        <v>MODELO INTERVENCION</v>
      </c>
      <c r="F217" s="3" t="str">
        <f>VLOOKUP(Tabla3[[#This Row],[RUBRO]],Tabla6[[RUBRO]:[Respon Plan]],3,0)</f>
        <v>DIRECCIÓN DE GESTIÓN HUMANA</v>
      </c>
      <c r="G217" s="3" t="str">
        <f>VLOOKUP(Tabla3[[#This Row],[RUBRO]],Tabla6[[RUBRO]:[Respon Plan]],4,0)</f>
        <v>Gestión Humana - Pres. Serv</v>
      </c>
      <c r="H217" s="1" t="s">
        <v>30</v>
      </c>
      <c r="I217" s="1" t="s">
        <v>301</v>
      </c>
      <c r="J217" s="1" t="s">
        <v>233</v>
      </c>
      <c r="K217" s="1" t="s">
        <v>77</v>
      </c>
      <c r="L217" s="1" t="s">
        <v>42</v>
      </c>
      <c r="M217" s="1" t="s">
        <v>237</v>
      </c>
      <c r="N217" s="1"/>
      <c r="O217" s="1"/>
      <c r="P217" s="1" t="s">
        <v>31</v>
      </c>
      <c r="Q217" s="1" t="s">
        <v>32</v>
      </c>
      <c r="R217" s="1" t="s">
        <v>33</v>
      </c>
      <c r="S217" s="2" t="s">
        <v>59</v>
      </c>
      <c r="T217" s="4">
        <v>1887246882</v>
      </c>
      <c r="U217" s="4">
        <v>198319401</v>
      </c>
      <c r="V217" s="4">
        <v>242426582</v>
      </c>
      <c r="W217" s="4">
        <v>1843139701</v>
      </c>
      <c r="X217" s="4">
        <v>0</v>
      </c>
      <c r="Y217" s="4">
        <v>1755004201</v>
      </c>
      <c r="Z217" s="4">
        <v>88135500</v>
      </c>
      <c r="AA217" s="4">
        <v>1635780834</v>
      </c>
      <c r="AB217" s="4">
        <v>496213996</v>
      </c>
      <c r="AC217" s="4">
        <v>496213996</v>
      </c>
      <c r="AD217" s="10">
        <v>496213996</v>
      </c>
    </row>
    <row r="218" spans="1:30" ht="22.5" x14ac:dyDescent="0.25">
      <c r="A218" s="9" t="s">
        <v>70</v>
      </c>
      <c r="B218" s="2" t="s">
        <v>71</v>
      </c>
      <c r="C218" s="3" t="s">
        <v>308</v>
      </c>
      <c r="D218" s="3" t="str">
        <f t="shared" si="7"/>
        <v>C-4199-1500-2</v>
      </c>
      <c r="E218" s="3" t="str">
        <f>VLOOKUP(Tabla3[[#This Row],[RUBRO]],Tabla6[[RUBRO]:[Respon Plan]],2,0)</f>
        <v>MODELO INTERVENCION</v>
      </c>
      <c r="F218" s="3" t="str">
        <f>VLOOKUP(Tabla3[[#This Row],[RUBRO]],Tabla6[[RUBRO]:[Respon Plan]],3,0)</f>
        <v>DIRECCIÓN DE GESTIÓN HUMANA</v>
      </c>
      <c r="G218" s="3" t="str">
        <f>VLOOKUP(Tabla3[[#This Row],[RUBRO]],Tabla6[[RUBRO]:[Respon Plan]],4,0)</f>
        <v>Gestión Humana- Viáticos</v>
      </c>
      <c r="H218" s="1" t="s">
        <v>30</v>
      </c>
      <c r="I218" s="1" t="s">
        <v>301</v>
      </c>
      <c r="J218" s="1" t="s">
        <v>233</v>
      </c>
      <c r="K218" s="1" t="s">
        <v>77</v>
      </c>
      <c r="L218" s="1" t="s">
        <v>42</v>
      </c>
      <c r="M218" s="1" t="s">
        <v>240</v>
      </c>
      <c r="N218" s="1"/>
      <c r="O218" s="1"/>
      <c r="P218" s="1" t="s">
        <v>31</v>
      </c>
      <c r="Q218" s="1" t="s">
        <v>32</v>
      </c>
      <c r="R218" s="1" t="s">
        <v>33</v>
      </c>
      <c r="S218" s="2" t="s">
        <v>249</v>
      </c>
      <c r="T218" s="4">
        <v>0</v>
      </c>
      <c r="U218" s="4">
        <v>35000000</v>
      </c>
      <c r="V218" s="4">
        <v>0</v>
      </c>
      <c r="W218" s="4">
        <v>35000000</v>
      </c>
      <c r="X218" s="4">
        <v>0</v>
      </c>
      <c r="Y218" s="4">
        <v>30000000</v>
      </c>
      <c r="Z218" s="4">
        <v>5000000</v>
      </c>
      <c r="AA218" s="4">
        <v>21183458</v>
      </c>
      <c r="AB218" s="4">
        <v>18022347</v>
      </c>
      <c r="AC218" s="4">
        <v>18022347</v>
      </c>
      <c r="AD218" s="10">
        <v>18022347</v>
      </c>
    </row>
    <row r="219" spans="1:30" ht="22.5" x14ac:dyDescent="0.25">
      <c r="A219" s="9" t="s">
        <v>70</v>
      </c>
      <c r="B219" s="2" t="s">
        <v>71</v>
      </c>
      <c r="C219" s="3" t="s">
        <v>396</v>
      </c>
      <c r="D219" s="3" t="str">
        <f t="shared" si="7"/>
        <v>C-4199-1500-2</v>
      </c>
      <c r="E219" s="3" t="str">
        <f>VLOOKUP(Tabla3[[#This Row],[RUBRO]],Tabla6[[RUBRO]:[Respon Plan]],2,0)</f>
        <v>MODELO INTERVENCION</v>
      </c>
      <c r="F219" s="3" t="str">
        <f>VLOOKUP(Tabla3[[#This Row],[RUBRO]],Tabla6[[RUBRO]:[Respon Plan]],3,0)</f>
        <v>DIRECCION FINANCIERA</v>
      </c>
      <c r="G219" s="3" t="str">
        <f>VLOOKUP(Tabla3[[#This Row],[RUBRO]],Tabla6[[RUBRO]:[Respon Plan]],4,0)</f>
        <v>Dirección Financiera</v>
      </c>
      <c r="H219" s="1" t="s">
        <v>30</v>
      </c>
      <c r="I219" s="1" t="s">
        <v>301</v>
      </c>
      <c r="J219" s="1" t="s">
        <v>233</v>
      </c>
      <c r="K219" s="1" t="s">
        <v>77</v>
      </c>
      <c r="L219" s="1" t="s">
        <v>42</v>
      </c>
      <c r="M219" s="1" t="s">
        <v>255</v>
      </c>
      <c r="N219" s="1"/>
      <c r="O219" s="1"/>
      <c r="P219" s="1" t="s">
        <v>31</v>
      </c>
      <c r="Q219" s="1" t="s">
        <v>32</v>
      </c>
      <c r="R219" s="1" t="s">
        <v>33</v>
      </c>
      <c r="S219" s="2" t="s">
        <v>397</v>
      </c>
      <c r="T219" s="4">
        <v>3055778</v>
      </c>
      <c r="U219" s="4">
        <v>0</v>
      </c>
      <c r="V219" s="4">
        <v>0</v>
      </c>
      <c r="W219" s="4">
        <v>3055778</v>
      </c>
      <c r="X219" s="4">
        <v>0</v>
      </c>
      <c r="Y219" s="4">
        <v>484056</v>
      </c>
      <c r="Z219" s="4">
        <v>2571722</v>
      </c>
      <c r="AA219" s="4">
        <v>484056</v>
      </c>
      <c r="AB219" s="4">
        <v>484056</v>
      </c>
      <c r="AC219" s="4">
        <v>484056</v>
      </c>
      <c r="AD219" s="10">
        <v>484056</v>
      </c>
    </row>
    <row r="220" spans="1:30" ht="22.5" x14ac:dyDescent="0.25">
      <c r="A220" s="9" t="s">
        <v>70</v>
      </c>
      <c r="B220" s="2" t="s">
        <v>71</v>
      </c>
      <c r="C220" s="3" t="s">
        <v>398</v>
      </c>
      <c r="D220" s="3" t="str">
        <f t="shared" si="7"/>
        <v>C-4199-1500-2</v>
      </c>
      <c r="E220" s="3" t="str">
        <f>VLOOKUP(Tabla3[[#This Row],[RUBRO]],Tabla6[[RUBRO]:[Respon Plan]],2,0)</f>
        <v>MODELO INTERVENCION</v>
      </c>
      <c r="F220" s="3" t="str">
        <f>VLOOKUP(Tabla3[[#This Row],[RUBRO]],Tabla6[[RUBRO]:[Respon Plan]],3,0)</f>
        <v>DIRECCIÓN DE GESTIÓN HUMANA</v>
      </c>
      <c r="G220" s="3" t="str">
        <f>VLOOKUP(Tabla3[[#This Row],[RUBRO]],Tabla6[[RUBRO]:[Respon Plan]],4,0)</f>
        <v>Gestión Humana - Pres. Serv</v>
      </c>
      <c r="H220" s="1" t="s">
        <v>30</v>
      </c>
      <c r="I220" s="1" t="s">
        <v>301</v>
      </c>
      <c r="J220" s="1" t="s">
        <v>233</v>
      </c>
      <c r="K220" s="1" t="s">
        <v>77</v>
      </c>
      <c r="L220" s="1" t="s">
        <v>42</v>
      </c>
      <c r="M220" s="1" t="s">
        <v>257</v>
      </c>
      <c r="N220" s="1"/>
      <c r="O220" s="1"/>
      <c r="P220" s="1" t="s">
        <v>31</v>
      </c>
      <c r="Q220" s="1" t="s">
        <v>32</v>
      </c>
      <c r="R220" s="1" t="s">
        <v>33</v>
      </c>
      <c r="S220" s="2" t="s">
        <v>399</v>
      </c>
      <c r="T220" s="4">
        <v>32088236</v>
      </c>
      <c r="U220" s="4">
        <v>0</v>
      </c>
      <c r="V220" s="4">
        <v>0</v>
      </c>
      <c r="W220" s="4">
        <v>32088236</v>
      </c>
      <c r="X220" s="4">
        <v>0</v>
      </c>
      <c r="Y220" s="4">
        <v>29810000</v>
      </c>
      <c r="Z220" s="4">
        <v>2278236</v>
      </c>
      <c r="AA220" s="4">
        <v>29810000</v>
      </c>
      <c r="AB220" s="4">
        <v>7452500</v>
      </c>
      <c r="AC220" s="4">
        <v>7452500</v>
      </c>
      <c r="AD220" s="10">
        <v>7452500</v>
      </c>
    </row>
    <row r="221" spans="1:30" ht="22.5" x14ac:dyDescent="0.25">
      <c r="A221" s="9" t="s">
        <v>70</v>
      </c>
      <c r="B221" s="2" t="s">
        <v>71</v>
      </c>
      <c r="C221" s="3" t="s">
        <v>319</v>
      </c>
      <c r="D221" s="3" t="str">
        <f t="shared" si="7"/>
        <v>C-4199-1500-2</v>
      </c>
      <c r="E221" s="3" t="str">
        <f>VLOOKUP(Tabla3[[#This Row],[RUBRO]],Tabla6[[RUBRO]:[Respon Plan]],2,0)</f>
        <v>MODELO INTERVENCION</v>
      </c>
      <c r="F221" s="3" t="str">
        <f>VLOOKUP(Tabla3[[#This Row],[RUBRO]],Tabla6[[RUBRO]:[Respon Plan]],3,0)</f>
        <v>DIRECCION ADMINISTRATIVA</v>
      </c>
      <c r="G221" s="3" t="str">
        <f>VLOOKUP(Tabla3[[#This Row],[RUBRO]],Tabla6[[RUBRO]:[Respon Plan]],4,0)</f>
        <v>Administrativa NM</v>
      </c>
      <c r="H221" s="1" t="s">
        <v>30</v>
      </c>
      <c r="I221" s="1" t="s">
        <v>301</v>
      </c>
      <c r="J221" s="1" t="s">
        <v>233</v>
      </c>
      <c r="K221" s="1" t="s">
        <v>77</v>
      </c>
      <c r="L221" s="1" t="s">
        <v>42</v>
      </c>
      <c r="M221" s="1" t="s">
        <v>320</v>
      </c>
      <c r="N221" s="1"/>
      <c r="O221" s="1"/>
      <c r="P221" s="1" t="s">
        <v>31</v>
      </c>
      <c r="Q221" s="1" t="s">
        <v>32</v>
      </c>
      <c r="R221" s="1" t="s">
        <v>33</v>
      </c>
      <c r="S221" s="2" t="s">
        <v>321</v>
      </c>
      <c r="T221" s="4">
        <v>21882191</v>
      </c>
      <c r="U221" s="4">
        <v>0</v>
      </c>
      <c r="V221" s="4">
        <v>0</v>
      </c>
      <c r="W221" s="4">
        <v>21882191</v>
      </c>
      <c r="X221" s="4">
        <v>0</v>
      </c>
      <c r="Y221" s="4">
        <v>21882191</v>
      </c>
      <c r="Z221" s="4">
        <v>0</v>
      </c>
      <c r="AA221" s="4">
        <v>21882191</v>
      </c>
      <c r="AB221" s="4">
        <v>2071160</v>
      </c>
      <c r="AC221" s="4">
        <v>2071160</v>
      </c>
      <c r="AD221" s="10">
        <v>2071160</v>
      </c>
    </row>
    <row r="222" spans="1:30" ht="22.5" x14ac:dyDescent="0.25">
      <c r="A222" s="9" t="s">
        <v>70</v>
      </c>
      <c r="B222" s="2" t="s">
        <v>71</v>
      </c>
      <c r="C222" s="3" t="s">
        <v>322</v>
      </c>
      <c r="D222" s="3" t="str">
        <f t="shared" si="7"/>
        <v>C-4199-1500-2</v>
      </c>
      <c r="E222" s="3" t="str">
        <f>VLOOKUP(Tabla3[[#This Row],[RUBRO]],Tabla6[[RUBRO]:[Respon Plan]],2,0)</f>
        <v>MODELO INTERVENCION</v>
      </c>
      <c r="F222" s="3" t="str">
        <f>VLOOKUP(Tabla3[[#This Row],[RUBRO]],Tabla6[[RUBRO]:[Respon Plan]],3,0)</f>
        <v>DIRECCION ADMINISTRATIVA</v>
      </c>
      <c r="G222" s="3" t="str">
        <f>VLOOKUP(Tabla3[[#This Row],[RUBRO]],Tabla6[[RUBRO]:[Respon Plan]],4,0)</f>
        <v>Administrativa NM</v>
      </c>
      <c r="H222" s="1" t="s">
        <v>30</v>
      </c>
      <c r="I222" s="1" t="s">
        <v>301</v>
      </c>
      <c r="J222" s="1" t="s">
        <v>233</v>
      </c>
      <c r="K222" s="1" t="s">
        <v>77</v>
      </c>
      <c r="L222" s="1" t="s">
        <v>42</v>
      </c>
      <c r="M222" s="1" t="s">
        <v>323</v>
      </c>
      <c r="N222" s="1"/>
      <c r="O222" s="1"/>
      <c r="P222" s="1" t="s">
        <v>31</v>
      </c>
      <c r="Q222" s="1" t="s">
        <v>32</v>
      </c>
      <c r="R222" s="1" t="s">
        <v>33</v>
      </c>
      <c r="S222" s="2" t="s">
        <v>324</v>
      </c>
      <c r="T222" s="4">
        <v>528288475</v>
      </c>
      <c r="U222" s="4">
        <v>0</v>
      </c>
      <c r="V222" s="4">
        <v>0</v>
      </c>
      <c r="W222" s="4">
        <v>528288475</v>
      </c>
      <c r="X222" s="4">
        <v>0</v>
      </c>
      <c r="Y222" s="4">
        <v>514411532</v>
      </c>
      <c r="Z222" s="4">
        <v>13876943</v>
      </c>
      <c r="AA222" s="4">
        <v>514411532</v>
      </c>
      <c r="AB222" s="4">
        <v>132072120</v>
      </c>
      <c r="AC222" s="4">
        <v>132072120</v>
      </c>
      <c r="AD222" s="10">
        <v>132072120</v>
      </c>
    </row>
    <row r="223" spans="1:30" ht="22.5" x14ac:dyDescent="0.25">
      <c r="A223" s="9" t="s">
        <v>70</v>
      </c>
      <c r="B223" s="2" t="s">
        <v>71</v>
      </c>
      <c r="C223" s="3" t="s">
        <v>328</v>
      </c>
      <c r="D223" s="3" t="str">
        <f t="shared" si="7"/>
        <v>C-4199-1500-2</v>
      </c>
      <c r="E223" s="3" t="str">
        <f>VLOOKUP(Tabla3[[#This Row],[RUBRO]],Tabla6[[RUBRO]:[Respon Plan]],2,0)</f>
        <v>MODELO INTERVENCION</v>
      </c>
      <c r="F223" s="3" t="str">
        <f>VLOOKUP(Tabla3[[#This Row],[RUBRO]],Tabla6[[RUBRO]:[Respon Plan]],3,0)</f>
        <v>DIRECCION ADMINISTRATIVA</v>
      </c>
      <c r="G223" s="3" t="str">
        <f>VLOOKUP(Tabla3[[#This Row],[RUBRO]],Tabla6[[RUBRO]:[Respon Plan]],4,0)</f>
        <v>Administrativa NM</v>
      </c>
      <c r="H223" s="1" t="s">
        <v>30</v>
      </c>
      <c r="I223" s="1" t="s">
        <v>301</v>
      </c>
      <c r="J223" s="1" t="s">
        <v>233</v>
      </c>
      <c r="K223" s="1" t="s">
        <v>77</v>
      </c>
      <c r="L223" s="1" t="s">
        <v>42</v>
      </c>
      <c r="M223" s="1" t="s">
        <v>329</v>
      </c>
      <c r="N223" s="1"/>
      <c r="O223" s="1"/>
      <c r="P223" s="1" t="s">
        <v>31</v>
      </c>
      <c r="Q223" s="1" t="s">
        <v>32</v>
      </c>
      <c r="R223" s="1" t="s">
        <v>33</v>
      </c>
      <c r="S223" s="2" t="s">
        <v>330</v>
      </c>
      <c r="T223" s="4">
        <v>0</v>
      </c>
      <c r="U223" s="4">
        <v>208433000</v>
      </c>
      <c r="V223" s="4">
        <v>0</v>
      </c>
      <c r="W223" s="4">
        <v>208433000</v>
      </c>
      <c r="X223" s="4">
        <v>0</v>
      </c>
      <c r="Y223" s="4">
        <v>5000000</v>
      </c>
      <c r="Z223" s="4">
        <v>203433000</v>
      </c>
      <c r="AA223" s="4">
        <v>59461</v>
      </c>
      <c r="AB223" s="4">
        <v>59461</v>
      </c>
      <c r="AC223" s="4">
        <v>59461</v>
      </c>
      <c r="AD223" s="10">
        <v>59461</v>
      </c>
    </row>
    <row r="224" spans="1:30" ht="22.5" x14ac:dyDescent="0.25">
      <c r="A224" s="9" t="s">
        <v>70</v>
      </c>
      <c r="B224" s="2" t="s">
        <v>71</v>
      </c>
      <c r="C224" s="3" t="s">
        <v>354</v>
      </c>
      <c r="D224" s="3" t="str">
        <f t="shared" si="7"/>
        <v>C-4199-1500-2</v>
      </c>
      <c r="E224" s="3" t="str">
        <f>VLOOKUP(Tabla3[[#This Row],[RUBRO]],Tabla6[[RUBRO]:[Respon Plan]],2,0)</f>
        <v>MODELO INTERVENCION</v>
      </c>
      <c r="F224" s="3" t="str">
        <f>VLOOKUP(Tabla3[[#This Row],[RUBRO]],Tabla6[[RUBRO]:[Respon Plan]],3,0)</f>
        <v>DIRECCIÓN DE GESTIÓN HUMANA</v>
      </c>
      <c r="G224" s="3" t="str">
        <f>VLOOKUP(Tabla3[[#This Row],[RUBRO]],Tabla6[[RUBRO]:[Respon Plan]],4,0)</f>
        <v>Gestión Humana- Capacitación</v>
      </c>
      <c r="H224" s="1" t="s">
        <v>30</v>
      </c>
      <c r="I224" s="1" t="s">
        <v>301</v>
      </c>
      <c r="J224" s="1" t="s">
        <v>233</v>
      </c>
      <c r="K224" s="1" t="s">
        <v>77</v>
      </c>
      <c r="L224" s="1" t="s">
        <v>42</v>
      </c>
      <c r="M224" s="1" t="s">
        <v>355</v>
      </c>
      <c r="N224" s="1"/>
      <c r="O224" s="1"/>
      <c r="P224" s="1" t="s">
        <v>31</v>
      </c>
      <c r="Q224" s="1" t="s">
        <v>32</v>
      </c>
      <c r="R224" s="1" t="s">
        <v>33</v>
      </c>
      <c r="S224" s="2" t="s">
        <v>356</v>
      </c>
      <c r="T224" s="4">
        <v>0</v>
      </c>
      <c r="U224" s="4">
        <v>41000219</v>
      </c>
      <c r="V224" s="4">
        <v>0</v>
      </c>
      <c r="W224" s="4">
        <v>41000219</v>
      </c>
      <c r="X224" s="4">
        <v>0</v>
      </c>
      <c r="Y224" s="4">
        <v>41000219</v>
      </c>
      <c r="Z224" s="4">
        <v>0</v>
      </c>
      <c r="AA224" s="4">
        <v>0</v>
      </c>
      <c r="AB224" s="4">
        <v>0</v>
      </c>
      <c r="AC224" s="4">
        <v>0</v>
      </c>
      <c r="AD224" s="10">
        <v>0</v>
      </c>
    </row>
    <row r="225" spans="1:30" ht="22.5" x14ac:dyDescent="0.25">
      <c r="A225" s="9" t="s">
        <v>70</v>
      </c>
      <c r="B225" s="2" t="s">
        <v>71</v>
      </c>
      <c r="C225" s="3" t="s">
        <v>359</v>
      </c>
      <c r="D225" s="3" t="str">
        <f t="shared" si="7"/>
        <v>C-4199-1500-2</v>
      </c>
      <c r="E225" s="3" t="str">
        <f>VLOOKUP(Tabla3[[#This Row],[RUBRO]],Tabla6[[RUBRO]:[Respon Plan]],2,0)</f>
        <v>MODELO INTERVENCION</v>
      </c>
      <c r="F225" s="3" t="str">
        <f>VLOOKUP(Tabla3[[#This Row],[RUBRO]],Tabla6[[RUBRO]:[Respon Plan]],3,0)</f>
        <v>DIRECCIÓN DE GESTIÓN HUMANA</v>
      </c>
      <c r="G225" s="3" t="str">
        <f>VLOOKUP(Tabla3[[#This Row],[RUBRO]],Tabla6[[RUBRO]:[Respon Plan]],4,0)</f>
        <v>Gestión Humana- Viáticos</v>
      </c>
      <c r="H225" s="1" t="s">
        <v>30</v>
      </c>
      <c r="I225" s="1" t="s">
        <v>301</v>
      </c>
      <c r="J225" s="1" t="s">
        <v>233</v>
      </c>
      <c r="K225" s="1" t="s">
        <v>77</v>
      </c>
      <c r="L225" s="1" t="s">
        <v>42</v>
      </c>
      <c r="M225" s="1" t="s">
        <v>360</v>
      </c>
      <c r="N225" s="1"/>
      <c r="O225" s="1"/>
      <c r="P225" s="1" t="s">
        <v>31</v>
      </c>
      <c r="Q225" s="1" t="s">
        <v>32</v>
      </c>
      <c r="R225" s="1" t="s">
        <v>33</v>
      </c>
      <c r="S225" s="2" t="s">
        <v>361</v>
      </c>
      <c r="T225" s="4">
        <v>5460000</v>
      </c>
      <c r="U225" s="4">
        <v>0</v>
      </c>
      <c r="V225" s="4">
        <v>0</v>
      </c>
      <c r="W225" s="4">
        <v>5460000</v>
      </c>
      <c r="X225" s="4">
        <v>0</v>
      </c>
      <c r="Y225" s="4">
        <v>2000000</v>
      </c>
      <c r="Z225" s="4">
        <v>3460000</v>
      </c>
      <c r="AA225" s="4">
        <v>1731364</v>
      </c>
      <c r="AB225" s="4">
        <v>552603</v>
      </c>
      <c r="AC225" s="4">
        <v>552603</v>
      </c>
      <c r="AD225" s="10">
        <v>552603</v>
      </c>
    </row>
    <row r="226" spans="1:30" ht="22.5" x14ac:dyDescent="0.25">
      <c r="A226" s="9" t="s">
        <v>70</v>
      </c>
      <c r="B226" s="2" t="s">
        <v>71</v>
      </c>
      <c r="C226" s="3" t="s">
        <v>365</v>
      </c>
      <c r="D226" s="3" t="str">
        <f t="shared" si="7"/>
        <v>C-4199-1500-2</v>
      </c>
      <c r="E226" s="3" t="str">
        <f>VLOOKUP(Tabla3[[#This Row],[RUBRO]],Tabla6[[RUBRO]:[Respon Plan]],2,0)</f>
        <v>MODELO INTERVENCION</v>
      </c>
      <c r="F226" s="3" t="str">
        <f>VLOOKUP(Tabla3[[#This Row],[RUBRO]],Tabla6[[RUBRO]:[Respon Plan]],3,0)</f>
        <v>SECRETARIA GENERAL</v>
      </c>
      <c r="G226" s="3" t="str">
        <f>VLOOKUP(Tabla3[[#This Row],[RUBRO]],Tabla6[[RUBRO]:[Respon Plan]],4,0)</f>
        <v>Secretaria General</v>
      </c>
      <c r="H226" s="1" t="s">
        <v>30</v>
      </c>
      <c r="I226" s="1" t="s">
        <v>301</v>
      </c>
      <c r="J226" s="1" t="s">
        <v>233</v>
      </c>
      <c r="K226" s="1" t="s">
        <v>77</v>
      </c>
      <c r="L226" s="1" t="s">
        <v>42</v>
      </c>
      <c r="M226" s="1" t="s">
        <v>266</v>
      </c>
      <c r="N226" s="1"/>
      <c r="O226" s="1"/>
      <c r="P226" s="1" t="s">
        <v>31</v>
      </c>
      <c r="Q226" s="1" t="s">
        <v>32</v>
      </c>
      <c r="R226" s="1" t="s">
        <v>33</v>
      </c>
      <c r="S226" s="2" t="s">
        <v>267</v>
      </c>
      <c r="T226" s="4">
        <v>991209</v>
      </c>
      <c r="U226" s="4">
        <v>833732</v>
      </c>
      <c r="V226" s="4">
        <v>0</v>
      </c>
      <c r="W226" s="4">
        <v>1824941</v>
      </c>
      <c r="X226" s="4">
        <v>0</v>
      </c>
      <c r="Y226" s="4">
        <v>835676</v>
      </c>
      <c r="Z226" s="4">
        <v>989265</v>
      </c>
      <c r="AA226" s="4">
        <v>835676</v>
      </c>
      <c r="AB226" s="4">
        <v>2184</v>
      </c>
      <c r="AC226" s="4">
        <v>2184</v>
      </c>
      <c r="AD226" s="10">
        <v>2184</v>
      </c>
    </row>
    <row r="227" spans="1:30" ht="22.5" x14ac:dyDescent="0.25">
      <c r="A227" s="9" t="s">
        <v>70</v>
      </c>
      <c r="B227" s="2" t="s">
        <v>71</v>
      </c>
      <c r="C227" s="3" t="s">
        <v>372</v>
      </c>
      <c r="D227" s="3" t="str">
        <f t="shared" si="7"/>
        <v>C-4199-1500-5</v>
      </c>
      <c r="E227" s="3" t="str">
        <f>VLOOKUP(Tabla3[[#This Row],[RUBRO]],Tabla6[[RUBRO]:[Respon Plan]],2,0)</f>
        <v xml:space="preserve">CONTRUCCION </v>
      </c>
      <c r="F227" s="3" t="str">
        <f>VLOOKUP(Tabla3[[#This Row],[RUBRO]],Tabla6[[RUBRO]:[Respon Plan]],3,0)</f>
        <v>DIRECCION ADMINISTRATIVA</v>
      </c>
      <c r="G227" s="3" t="str">
        <f>VLOOKUP(Tabla3[[#This Row],[RUBRO]],Tabla6[[RUBRO]:[Respon Plan]],4,0)</f>
        <v>Administrativa CONS</v>
      </c>
      <c r="H227" s="1" t="s">
        <v>30</v>
      </c>
      <c r="I227" s="1" t="s">
        <v>301</v>
      </c>
      <c r="J227" s="1" t="s">
        <v>233</v>
      </c>
      <c r="K227" s="1" t="s">
        <v>64</v>
      </c>
      <c r="L227" s="1" t="s">
        <v>42</v>
      </c>
      <c r="M227" s="1" t="s">
        <v>234</v>
      </c>
      <c r="N227" s="1"/>
      <c r="O227" s="1"/>
      <c r="P227" s="1" t="s">
        <v>31</v>
      </c>
      <c r="Q227" s="1" t="s">
        <v>32</v>
      </c>
      <c r="R227" s="1" t="s">
        <v>33</v>
      </c>
      <c r="S227" s="2" t="s">
        <v>373</v>
      </c>
      <c r="T227" s="4">
        <v>0</v>
      </c>
      <c r="U227" s="4">
        <v>200000000</v>
      </c>
      <c r="V227" s="4">
        <v>0</v>
      </c>
      <c r="W227" s="4">
        <v>200000000</v>
      </c>
      <c r="X227" s="4">
        <v>0</v>
      </c>
      <c r="Y227" s="4">
        <v>200000000</v>
      </c>
      <c r="Z227" s="4">
        <v>0</v>
      </c>
      <c r="AA227" s="4">
        <v>0</v>
      </c>
      <c r="AB227" s="4">
        <v>0</v>
      </c>
      <c r="AC227" s="4">
        <v>0</v>
      </c>
      <c r="AD227" s="10">
        <v>0</v>
      </c>
    </row>
    <row r="228" spans="1:30" ht="22.5" x14ac:dyDescent="0.25">
      <c r="A228" s="9" t="s">
        <v>70</v>
      </c>
      <c r="B228" s="2" t="s">
        <v>71</v>
      </c>
      <c r="C228" s="3" t="s">
        <v>374</v>
      </c>
      <c r="D228" s="3" t="str">
        <f t="shared" si="7"/>
        <v>C-4199-1500-5</v>
      </c>
      <c r="E228" s="3" t="str">
        <f>VLOOKUP(Tabla3[[#This Row],[RUBRO]],Tabla6[[RUBRO]:[Respon Plan]],2,0)</f>
        <v xml:space="preserve">CONTRUCCION </v>
      </c>
      <c r="F228" s="3" t="str">
        <f>VLOOKUP(Tabla3[[#This Row],[RUBRO]],Tabla6[[RUBRO]:[Respon Plan]],3,0)</f>
        <v>DIRECCION ADMINISTRATIVA</v>
      </c>
      <c r="G228" s="3" t="str">
        <f>VLOOKUP(Tabla3[[#This Row],[RUBRO]],Tabla6[[RUBRO]:[Respon Plan]],4,0)</f>
        <v>Administrativa CONS</v>
      </c>
      <c r="H228" s="1" t="s">
        <v>30</v>
      </c>
      <c r="I228" s="1" t="s">
        <v>301</v>
      </c>
      <c r="J228" s="1" t="s">
        <v>233</v>
      </c>
      <c r="K228" s="1" t="s">
        <v>64</v>
      </c>
      <c r="L228" s="1" t="s">
        <v>42</v>
      </c>
      <c r="M228" s="1" t="s">
        <v>281</v>
      </c>
      <c r="N228" s="1"/>
      <c r="O228" s="1"/>
      <c r="P228" s="1" t="s">
        <v>31</v>
      </c>
      <c r="Q228" s="1" t="s">
        <v>171</v>
      </c>
      <c r="R228" s="1" t="s">
        <v>33</v>
      </c>
      <c r="S228" s="2" t="s">
        <v>375</v>
      </c>
      <c r="T228" s="4">
        <v>145000000</v>
      </c>
      <c r="U228" s="4">
        <v>0</v>
      </c>
      <c r="V228" s="4">
        <v>0</v>
      </c>
      <c r="W228" s="4">
        <v>145000000</v>
      </c>
      <c r="X228" s="4">
        <v>0</v>
      </c>
      <c r="Y228" s="4">
        <v>141000000</v>
      </c>
      <c r="Z228" s="4">
        <v>4000000</v>
      </c>
      <c r="AA228" s="4">
        <v>64042092</v>
      </c>
      <c r="AB228" s="4">
        <v>0</v>
      </c>
      <c r="AC228" s="4">
        <v>0</v>
      </c>
      <c r="AD228" s="10">
        <v>0</v>
      </c>
    </row>
    <row r="229" spans="1:30" ht="22.5" x14ac:dyDescent="0.25">
      <c r="A229" s="9" t="s">
        <v>70</v>
      </c>
      <c r="B229" s="2" t="s">
        <v>71</v>
      </c>
      <c r="C229" s="3" t="s">
        <v>400</v>
      </c>
      <c r="D229" s="3" t="str">
        <f t="shared" si="7"/>
        <v>C-4199-1500-5</v>
      </c>
      <c r="E229" s="3" t="str">
        <f>VLOOKUP(Tabla3[[#This Row],[RUBRO]],Tabla6[[RUBRO]:[Respon Plan]],2,0)</f>
        <v xml:space="preserve">CONTRUCCION </v>
      </c>
      <c r="F229" s="3" t="str">
        <f>VLOOKUP(Tabla3[[#This Row],[RUBRO]],Tabla6[[RUBRO]:[Respon Plan]],3,0)</f>
        <v>DIRECCION ADMINISTRATIVA</v>
      </c>
      <c r="G229" s="3" t="str">
        <f>VLOOKUP(Tabla3[[#This Row],[RUBRO]],Tabla6[[RUBRO]:[Respon Plan]],4,0)</f>
        <v>Administrativa CONS</v>
      </c>
      <c r="H229" s="1" t="s">
        <v>30</v>
      </c>
      <c r="I229" s="1" t="s">
        <v>301</v>
      </c>
      <c r="J229" s="1" t="s">
        <v>233</v>
      </c>
      <c r="K229" s="1" t="s">
        <v>64</v>
      </c>
      <c r="L229" s="1" t="s">
        <v>42</v>
      </c>
      <c r="M229" s="1" t="s">
        <v>240</v>
      </c>
      <c r="N229" s="1"/>
      <c r="O229" s="1"/>
      <c r="P229" s="1" t="s">
        <v>31</v>
      </c>
      <c r="Q229" s="1" t="s">
        <v>171</v>
      </c>
      <c r="R229" s="1" t="s">
        <v>33</v>
      </c>
      <c r="S229" s="2" t="s">
        <v>401</v>
      </c>
      <c r="T229" s="4">
        <v>30000000</v>
      </c>
      <c r="U229" s="4">
        <v>0</v>
      </c>
      <c r="V229" s="4">
        <v>0</v>
      </c>
      <c r="W229" s="4">
        <v>30000000</v>
      </c>
      <c r="X229" s="4">
        <v>0</v>
      </c>
      <c r="Y229" s="4">
        <v>0</v>
      </c>
      <c r="Z229" s="4">
        <v>30000000</v>
      </c>
      <c r="AA229" s="4">
        <v>0</v>
      </c>
      <c r="AB229" s="4">
        <v>0</v>
      </c>
      <c r="AC229" s="4">
        <v>0</v>
      </c>
      <c r="AD229" s="10">
        <v>0</v>
      </c>
    </row>
    <row r="230" spans="1:30" ht="22.5" x14ac:dyDescent="0.25">
      <c r="A230" s="9" t="s">
        <v>70</v>
      </c>
      <c r="B230" s="2" t="s">
        <v>71</v>
      </c>
      <c r="C230" s="3" t="s">
        <v>378</v>
      </c>
      <c r="D230" s="3" t="str">
        <f t="shared" si="7"/>
        <v>C-4199-1500-5</v>
      </c>
      <c r="E230" s="3" t="str">
        <f>VLOOKUP(Tabla3[[#This Row],[RUBRO]],Tabla6[[RUBRO]:[Respon Plan]],2,0)</f>
        <v xml:space="preserve">CONTRUCCION </v>
      </c>
      <c r="F230" s="3" t="str">
        <f>VLOOKUP(Tabla3[[#This Row],[RUBRO]],Tabla6[[RUBRO]:[Respon Plan]],3,0)</f>
        <v>DIRECCIÓN DE GESTIÓN HUMANA</v>
      </c>
      <c r="G230" s="3" t="str">
        <f>VLOOKUP(Tabla3[[#This Row],[RUBRO]],Tabla6[[RUBRO]:[Respon Plan]],4,0)</f>
        <v>Gestión Humana - Pres. Serv</v>
      </c>
      <c r="H230" s="1" t="s">
        <v>30</v>
      </c>
      <c r="I230" s="1" t="s">
        <v>301</v>
      </c>
      <c r="J230" s="1" t="s">
        <v>233</v>
      </c>
      <c r="K230" s="1" t="s">
        <v>64</v>
      </c>
      <c r="L230" s="1" t="s">
        <v>42</v>
      </c>
      <c r="M230" s="1" t="s">
        <v>243</v>
      </c>
      <c r="N230" s="1"/>
      <c r="O230" s="1"/>
      <c r="P230" s="1" t="s">
        <v>31</v>
      </c>
      <c r="Q230" s="1" t="s">
        <v>171</v>
      </c>
      <c r="R230" s="1" t="s">
        <v>33</v>
      </c>
      <c r="S230" s="2" t="s">
        <v>59</v>
      </c>
      <c r="T230" s="4">
        <v>122279500</v>
      </c>
      <c r="U230" s="4">
        <v>52948000</v>
      </c>
      <c r="V230" s="4">
        <v>0</v>
      </c>
      <c r="W230" s="4">
        <v>175227500</v>
      </c>
      <c r="X230" s="4">
        <v>0</v>
      </c>
      <c r="Y230" s="4">
        <v>164833534</v>
      </c>
      <c r="Z230" s="4">
        <v>10393966</v>
      </c>
      <c r="AA230" s="4">
        <v>120707000</v>
      </c>
      <c r="AB230" s="4">
        <v>22694133</v>
      </c>
      <c r="AC230" s="4">
        <v>22694133</v>
      </c>
      <c r="AD230" s="10">
        <v>22694133</v>
      </c>
    </row>
    <row r="231" spans="1:30" ht="22.5" x14ac:dyDescent="0.25">
      <c r="A231" s="9" t="s">
        <v>70</v>
      </c>
      <c r="B231" s="2" t="s">
        <v>71</v>
      </c>
      <c r="C231" s="3" t="s">
        <v>379</v>
      </c>
      <c r="D231" s="3" t="str">
        <f t="shared" si="7"/>
        <v>C-4199-1500-5</v>
      </c>
      <c r="E231" s="3" t="str">
        <f>VLOOKUP(Tabla3[[#This Row],[RUBRO]],Tabla6[[RUBRO]:[Respon Plan]],2,0)</f>
        <v xml:space="preserve">CONTRUCCION </v>
      </c>
      <c r="F231" s="3" t="str">
        <f>VLOOKUP(Tabla3[[#This Row],[RUBRO]],Tabla6[[RUBRO]:[Respon Plan]],3,0)</f>
        <v>DIRECCIÓN DE GESTIÓN HUMANA</v>
      </c>
      <c r="G231" s="3" t="str">
        <f>VLOOKUP(Tabla3[[#This Row],[RUBRO]],Tabla6[[RUBRO]:[Respon Plan]],4,0)</f>
        <v>Gestión Humana- Viáticos</v>
      </c>
      <c r="H231" s="1" t="s">
        <v>30</v>
      </c>
      <c r="I231" s="1" t="s">
        <v>301</v>
      </c>
      <c r="J231" s="1" t="s">
        <v>233</v>
      </c>
      <c r="K231" s="1" t="s">
        <v>64</v>
      </c>
      <c r="L231" s="1" t="s">
        <v>42</v>
      </c>
      <c r="M231" s="1" t="s">
        <v>246</v>
      </c>
      <c r="N231" s="1"/>
      <c r="O231" s="1"/>
      <c r="P231" s="1" t="s">
        <v>31</v>
      </c>
      <c r="Q231" s="1" t="s">
        <v>171</v>
      </c>
      <c r="R231" s="1" t="s">
        <v>33</v>
      </c>
      <c r="S231" s="2" t="s">
        <v>249</v>
      </c>
      <c r="T231" s="4">
        <v>12440000</v>
      </c>
      <c r="U231" s="4">
        <v>0</v>
      </c>
      <c r="V231" s="4">
        <v>0</v>
      </c>
      <c r="W231" s="4">
        <v>12440000</v>
      </c>
      <c r="X231" s="4">
        <v>0</v>
      </c>
      <c r="Y231" s="4">
        <v>9000000</v>
      </c>
      <c r="Z231" s="4">
        <v>3440000</v>
      </c>
      <c r="AA231" s="4">
        <v>5380370</v>
      </c>
      <c r="AB231" s="4">
        <v>102743</v>
      </c>
      <c r="AC231" s="4">
        <v>102743</v>
      </c>
      <c r="AD231" s="10">
        <v>102743</v>
      </c>
    </row>
    <row r="232" spans="1:30" ht="22.5" x14ac:dyDescent="0.25">
      <c r="A232" s="9" t="s">
        <v>402</v>
      </c>
      <c r="B232" s="2" t="s">
        <v>403</v>
      </c>
      <c r="C232" s="3" t="s">
        <v>145</v>
      </c>
      <c r="D232" s="3" t="str">
        <f t="shared" si="7"/>
        <v>A-2-0-3</v>
      </c>
      <c r="E232" s="3" t="str">
        <f>VLOOKUP(Tabla3[[#This Row],[RUBRO]],Tabla6[[RUBRO]:[Respon Plan]],2,0)</f>
        <v>FUNCIONAMIENTO</v>
      </c>
      <c r="F232" s="3" t="str">
        <f>VLOOKUP(Tabla3[[#This Row],[RUBRO]],Tabla6[[RUBRO]:[Respon Plan]],3,0)</f>
        <v>DIRECCION ADMINISTRATIVA</v>
      </c>
      <c r="G232" s="3" t="str">
        <f>VLOOKUP(Tabla3[[#This Row],[RUBRO]],Tabla6[[RUBRO]:[Respon Plan]],4,0)</f>
        <v>Administrativa</v>
      </c>
      <c r="H232" s="1" t="s">
        <v>40</v>
      </c>
      <c r="I232" s="1" t="s">
        <v>77</v>
      </c>
      <c r="J232" s="1" t="s">
        <v>42</v>
      </c>
      <c r="K232" s="1" t="s">
        <v>63</v>
      </c>
      <c r="L232" s="1" t="s">
        <v>143</v>
      </c>
      <c r="M232" s="1" t="s">
        <v>63</v>
      </c>
      <c r="N232" s="1"/>
      <c r="O232" s="1"/>
      <c r="P232" s="1" t="s">
        <v>31</v>
      </c>
      <c r="Q232" s="1" t="s">
        <v>32</v>
      </c>
      <c r="R232" s="1" t="s">
        <v>33</v>
      </c>
      <c r="S232" s="2" t="s">
        <v>146</v>
      </c>
      <c r="T232" s="4">
        <v>52000000</v>
      </c>
      <c r="U232" s="4">
        <v>23220000</v>
      </c>
      <c r="V232" s="4">
        <v>0</v>
      </c>
      <c r="W232" s="4">
        <v>75220000</v>
      </c>
      <c r="X232" s="4">
        <v>0</v>
      </c>
      <c r="Y232" s="4">
        <v>65877316.170000002</v>
      </c>
      <c r="Z232" s="4">
        <v>9342683.8300000001</v>
      </c>
      <c r="AA232" s="4">
        <v>65877316.170000002</v>
      </c>
      <c r="AB232" s="4">
        <v>65877316.170000002</v>
      </c>
      <c r="AC232" s="4">
        <v>65877316.170000002</v>
      </c>
      <c r="AD232" s="10">
        <v>65877316.170000002</v>
      </c>
    </row>
    <row r="233" spans="1:30" ht="22.5" x14ac:dyDescent="0.25">
      <c r="A233" s="9" t="s">
        <v>402</v>
      </c>
      <c r="B233" s="2" t="s">
        <v>403</v>
      </c>
      <c r="C233" s="3" t="s">
        <v>149</v>
      </c>
      <c r="D233" s="3" t="str">
        <f t="shared" si="7"/>
        <v>A-2-0-3</v>
      </c>
      <c r="E233" s="3" t="str">
        <f>VLOOKUP(Tabla3[[#This Row],[RUBRO]],Tabla6[[RUBRO]:[Respon Plan]],2,0)</f>
        <v>FUNCIONAMIENTO</v>
      </c>
      <c r="F233" s="3" t="str">
        <f>VLOOKUP(Tabla3[[#This Row],[RUBRO]],Tabla6[[RUBRO]:[Respon Plan]],3,0)</f>
        <v>DIRECCION ADMINISTRATIVA</v>
      </c>
      <c r="G233" s="3" t="str">
        <f>VLOOKUP(Tabla3[[#This Row],[RUBRO]],Tabla6[[RUBRO]:[Respon Plan]],4,0)</f>
        <v>Administrativa</v>
      </c>
      <c r="H233" s="1" t="s">
        <v>40</v>
      </c>
      <c r="I233" s="1" t="s">
        <v>77</v>
      </c>
      <c r="J233" s="1" t="s">
        <v>42</v>
      </c>
      <c r="K233" s="1" t="s">
        <v>63</v>
      </c>
      <c r="L233" s="1" t="s">
        <v>143</v>
      </c>
      <c r="M233" s="1" t="s">
        <v>150</v>
      </c>
      <c r="N233" s="1"/>
      <c r="O233" s="1"/>
      <c r="P233" s="1" t="s">
        <v>31</v>
      </c>
      <c r="Q233" s="1" t="s">
        <v>32</v>
      </c>
      <c r="R233" s="1" t="s">
        <v>33</v>
      </c>
      <c r="S233" s="2" t="s">
        <v>151</v>
      </c>
      <c r="T233" s="4">
        <v>171000</v>
      </c>
      <c r="U233" s="4">
        <v>0</v>
      </c>
      <c r="V233" s="4">
        <v>0</v>
      </c>
      <c r="W233" s="4">
        <v>171000</v>
      </c>
      <c r="X233" s="4">
        <v>0</v>
      </c>
      <c r="Y233" s="4">
        <v>158130</v>
      </c>
      <c r="Z233" s="4">
        <v>12870</v>
      </c>
      <c r="AA233" s="4">
        <v>158130</v>
      </c>
      <c r="AB233" s="4">
        <v>158130</v>
      </c>
      <c r="AC233" s="4">
        <v>158130</v>
      </c>
      <c r="AD233" s="10">
        <v>158130</v>
      </c>
    </row>
    <row r="234" spans="1:30" ht="22.5" x14ac:dyDescent="0.25">
      <c r="A234" s="9" t="s">
        <v>402</v>
      </c>
      <c r="B234" s="2" t="s">
        <v>403</v>
      </c>
      <c r="C234" s="3" t="s">
        <v>155</v>
      </c>
      <c r="D234" s="3" t="str">
        <f t="shared" si="7"/>
        <v>A-2-0-4</v>
      </c>
      <c r="E234" s="3" t="str">
        <f>VLOOKUP(Tabla3[[#This Row],[RUBRO]],Tabla6[[RUBRO]:[Respon Plan]],2,0)</f>
        <v>FUNCIONAMIENTO</v>
      </c>
      <c r="F234" s="3" t="str">
        <f>VLOOKUP(Tabla3[[#This Row],[RUBRO]],Tabla6[[RUBRO]:[Respon Plan]],3,0)</f>
        <v>DIRECCION ADMINISTRATIVA</v>
      </c>
      <c r="G234" s="3" t="str">
        <f>VLOOKUP(Tabla3[[#This Row],[RUBRO]],Tabla6[[RUBRO]:[Respon Plan]],4,0)</f>
        <v>Administrativa</v>
      </c>
      <c r="H234" s="1" t="s">
        <v>40</v>
      </c>
      <c r="I234" s="1" t="s">
        <v>77</v>
      </c>
      <c r="J234" s="1" t="s">
        <v>42</v>
      </c>
      <c r="K234" s="1" t="s">
        <v>80</v>
      </c>
      <c r="L234" s="1" t="s">
        <v>80</v>
      </c>
      <c r="M234" s="1" t="s">
        <v>41</v>
      </c>
      <c r="N234" s="1"/>
      <c r="O234" s="1"/>
      <c r="P234" s="1" t="s">
        <v>31</v>
      </c>
      <c r="Q234" s="1" t="s">
        <v>32</v>
      </c>
      <c r="R234" s="1" t="s">
        <v>33</v>
      </c>
      <c r="S234" s="2" t="s">
        <v>156</v>
      </c>
      <c r="T234" s="4">
        <v>4400000</v>
      </c>
      <c r="U234" s="4">
        <v>0</v>
      </c>
      <c r="V234" s="4">
        <v>0</v>
      </c>
      <c r="W234" s="4">
        <v>4400000</v>
      </c>
      <c r="X234" s="4">
        <v>0</v>
      </c>
      <c r="Y234" s="4">
        <v>4400000</v>
      </c>
      <c r="Z234" s="4">
        <v>0</v>
      </c>
      <c r="AA234" s="4">
        <v>4400000</v>
      </c>
      <c r="AB234" s="4">
        <v>0</v>
      </c>
      <c r="AC234" s="4">
        <v>0</v>
      </c>
      <c r="AD234" s="10">
        <v>0</v>
      </c>
    </row>
    <row r="235" spans="1:30" ht="22.5" x14ac:dyDescent="0.25">
      <c r="A235" s="9" t="s">
        <v>402</v>
      </c>
      <c r="B235" s="2" t="s">
        <v>403</v>
      </c>
      <c r="C235" s="3" t="s">
        <v>157</v>
      </c>
      <c r="D235" s="3" t="str">
        <f t="shared" si="7"/>
        <v>A-2-0-4</v>
      </c>
      <c r="E235" s="3" t="str">
        <f>VLOOKUP(Tabla3[[#This Row],[RUBRO]],Tabla6[[RUBRO]:[Respon Plan]],2,0)</f>
        <v>FUNCIONAMIENTO</v>
      </c>
      <c r="F235" s="3" t="str">
        <f>VLOOKUP(Tabla3[[#This Row],[RUBRO]],Tabla6[[RUBRO]:[Respon Plan]],3,0)</f>
        <v>DIRECCION ADMINISTRATIVA</v>
      </c>
      <c r="G235" s="3" t="str">
        <f>VLOOKUP(Tabla3[[#This Row],[RUBRO]],Tabla6[[RUBRO]:[Respon Plan]],4,0)</f>
        <v>Administrativa</v>
      </c>
      <c r="H235" s="1" t="s">
        <v>40</v>
      </c>
      <c r="I235" s="1" t="s">
        <v>77</v>
      </c>
      <c r="J235" s="1" t="s">
        <v>42</v>
      </c>
      <c r="K235" s="1" t="s">
        <v>80</v>
      </c>
      <c r="L235" s="1" t="s">
        <v>80</v>
      </c>
      <c r="M235" s="1" t="s">
        <v>77</v>
      </c>
      <c r="N235" s="1"/>
      <c r="O235" s="1"/>
      <c r="P235" s="1" t="s">
        <v>31</v>
      </c>
      <c r="Q235" s="1" t="s">
        <v>32</v>
      </c>
      <c r="R235" s="1" t="s">
        <v>33</v>
      </c>
      <c r="S235" s="2" t="s">
        <v>158</v>
      </c>
      <c r="T235" s="4">
        <v>11500000</v>
      </c>
      <c r="U235" s="4">
        <v>0</v>
      </c>
      <c r="V235" s="4">
        <v>0</v>
      </c>
      <c r="W235" s="4">
        <v>11500000</v>
      </c>
      <c r="X235" s="4">
        <v>0</v>
      </c>
      <c r="Y235" s="4">
        <v>11500000</v>
      </c>
      <c r="Z235" s="4">
        <v>0</v>
      </c>
      <c r="AA235" s="4">
        <v>0</v>
      </c>
      <c r="AB235" s="4">
        <v>0</v>
      </c>
      <c r="AC235" s="4">
        <v>0</v>
      </c>
      <c r="AD235" s="10">
        <v>0</v>
      </c>
    </row>
    <row r="236" spans="1:30" ht="22.5" x14ac:dyDescent="0.25">
      <c r="A236" s="9" t="s">
        <v>402</v>
      </c>
      <c r="B236" s="2" t="s">
        <v>403</v>
      </c>
      <c r="C236" s="3" t="s">
        <v>180</v>
      </c>
      <c r="D236" s="3" t="str">
        <f t="shared" si="7"/>
        <v>A-2-0-4</v>
      </c>
      <c r="E236" s="3" t="str">
        <f>VLOOKUP(Tabla3[[#This Row],[RUBRO]],Tabla6[[RUBRO]:[Respon Plan]],2,0)</f>
        <v>FUNCIONAMIENTO</v>
      </c>
      <c r="F236" s="3" t="str">
        <f>VLOOKUP(Tabla3[[#This Row],[RUBRO]],Tabla6[[RUBRO]:[Respon Plan]],3,0)</f>
        <v>DIRECCION ADMINISTRATIVA</v>
      </c>
      <c r="G236" s="3" t="str">
        <f>VLOOKUP(Tabla3[[#This Row],[RUBRO]],Tabla6[[RUBRO]:[Respon Plan]],4,0)</f>
        <v>Administrativa</v>
      </c>
      <c r="H236" s="1" t="s">
        <v>40</v>
      </c>
      <c r="I236" s="1" t="s">
        <v>77</v>
      </c>
      <c r="J236" s="1" t="s">
        <v>42</v>
      </c>
      <c r="K236" s="1" t="s">
        <v>80</v>
      </c>
      <c r="L236" s="1" t="s">
        <v>64</v>
      </c>
      <c r="M236" s="1" t="s">
        <v>116</v>
      </c>
      <c r="N236" s="1"/>
      <c r="O236" s="1"/>
      <c r="P236" s="1" t="s">
        <v>31</v>
      </c>
      <c r="Q236" s="1" t="s">
        <v>32</v>
      </c>
      <c r="R236" s="1" t="s">
        <v>33</v>
      </c>
      <c r="S236" s="2" t="s">
        <v>181</v>
      </c>
      <c r="T236" s="4">
        <v>231833000</v>
      </c>
      <c r="U236" s="4">
        <v>0</v>
      </c>
      <c r="V236" s="4">
        <v>0</v>
      </c>
      <c r="W236" s="4">
        <v>231833000</v>
      </c>
      <c r="X236" s="4">
        <v>0</v>
      </c>
      <c r="Y236" s="4">
        <v>231833000</v>
      </c>
      <c r="Z236" s="4">
        <v>0</v>
      </c>
      <c r="AA236" s="4">
        <v>97833000</v>
      </c>
      <c r="AB236" s="4">
        <v>27168821</v>
      </c>
      <c r="AC236" s="4">
        <v>27168821</v>
      </c>
      <c r="AD236" s="10">
        <v>27168821</v>
      </c>
    </row>
    <row r="237" spans="1:30" ht="22.5" x14ac:dyDescent="0.25">
      <c r="A237" s="9" t="s">
        <v>402</v>
      </c>
      <c r="B237" s="2" t="s">
        <v>403</v>
      </c>
      <c r="C237" s="3" t="s">
        <v>184</v>
      </c>
      <c r="D237" s="3" t="str">
        <f t="shared" si="7"/>
        <v>A-2-0-4</v>
      </c>
      <c r="E237" s="3" t="str">
        <f>VLOOKUP(Tabla3[[#This Row],[RUBRO]],Tabla6[[RUBRO]:[Respon Plan]],2,0)</f>
        <v>FUNCIONAMIENTO</v>
      </c>
      <c r="F237" s="3" t="str">
        <f>VLOOKUP(Tabla3[[#This Row],[RUBRO]],Tabla6[[RUBRO]:[Respon Plan]],3,0)</f>
        <v>DIRECCION ADMINISTRATIVA</v>
      </c>
      <c r="G237" s="3" t="str">
        <f>VLOOKUP(Tabla3[[#This Row],[RUBRO]],Tabla6[[RUBRO]:[Respon Plan]],4,0)</f>
        <v>Administrativa</v>
      </c>
      <c r="H237" s="1" t="s">
        <v>40</v>
      </c>
      <c r="I237" s="1" t="s">
        <v>77</v>
      </c>
      <c r="J237" s="1" t="s">
        <v>42</v>
      </c>
      <c r="K237" s="1" t="s">
        <v>80</v>
      </c>
      <c r="L237" s="1" t="s">
        <v>64</v>
      </c>
      <c r="M237" s="1" t="s">
        <v>98</v>
      </c>
      <c r="N237" s="1"/>
      <c r="O237" s="1"/>
      <c r="P237" s="1" t="s">
        <v>31</v>
      </c>
      <c r="Q237" s="1" t="s">
        <v>32</v>
      </c>
      <c r="R237" s="1" t="s">
        <v>33</v>
      </c>
      <c r="S237" s="2" t="s">
        <v>185</v>
      </c>
      <c r="T237" s="4">
        <v>6000000</v>
      </c>
      <c r="U237" s="4">
        <v>0</v>
      </c>
      <c r="V237" s="4">
        <v>0</v>
      </c>
      <c r="W237" s="4">
        <v>6000000</v>
      </c>
      <c r="X237" s="4">
        <v>0</v>
      </c>
      <c r="Y237" s="4">
        <v>5700000</v>
      </c>
      <c r="Z237" s="4">
        <v>300000</v>
      </c>
      <c r="AA237" s="4">
        <v>0</v>
      </c>
      <c r="AB237" s="4">
        <v>0</v>
      </c>
      <c r="AC237" s="4">
        <v>0</v>
      </c>
      <c r="AD237" s="10">
        <v>0</v>
      </c>
    </row>
    <row r="238" spans="1:30" ht="22.5" x14ac:dyDescent="0.25">
      <c r="A238" s="9" t="s">
        <v>402</v>
      </c>
      <c r="B238" s="2" t="s">
        <v>403</v>
      </c>
      <c r="C238" s="3" t="s">
        <v>200</v>
      </c>
      <c r="D238" s="3" t="str">
        <f t="shared" si="7"/>
        <v>A-2-0-4</v>
      </c>
      <c r="E238" s="3" t="str">
        <f>VLOOKUP(Tabla3[[#This Row],[RUBRO]],Tabla6[[RUBRO]:[Respon Plan]],2,0)</f>
        <v>FUNCIONAMIENTO</v>
      </c>
      <c r="F238" s="3" t="str">
        <f>VLOOKUP(Tabla3[[#This Row],[RUBRO]],Tabla6[[RUBRO]:[Respon Plan]],3,0)</f>
        <v>DIRECCION ADMINISTRATIVA</v>
      </c>
      <c r="G238" s="3" t="str">
        <f>VLOOKUP(Tabla3[[#This Row],[RUBRO]],Tabla6[[RUBRO]:[Respon Plan]],4,0)</f>
        <v>Administrativa</v>
      </c>
      <c r="H238" s="1" t="s">
        <v>40</v>
      </c>
      <c r="I238" s="1" t="s">
        <v>77</v>
      </c>
      <c r="J238" s="1" t="s">
        <v>42</v>
      </c>
      <c r="K238" s="1" t="s">
        <v>80</v>
      </c>
      <c r="L238" s="1" t="s">
        <v>81</v>
      </c>
      <c r="M238" s="1" t="s">
        <v>41</v>
      </c>
      <c r="N238" s="1"/>
      <c r="O238" s="1"/>
      <c r="P238" s="1" t="s">
        <v>31</v>
      </c>
      <c r="Q238" s="1" t="s">
        <v>32</v>
      </c>
      <c r="R238" s="1" t="s">
        <v>33</v>
      </c>
      <c r="S238" s="2" t="s">
        <v>201</v>
      </c>
      <c r="T238" s="4">
        <v>20500000</v>
      </c>
      <c r="U238" s="4">
        <v>0</v>
      </c>
      <c r="V238" s="4">
        <v>0</v>
      </c>
      <c r="W238" s="4">
        <v>20500000</v>
      </c>
      <c r="X238" s="4">
        <v>0</v>
      </c>
      <c r="Y238" s="4">
        <v>12510000</v>
      </c>
      <c r="Z238" s="4">
        <v>7990000</v>
      </c>
      <c r="AA238" s="4">
        <v>4457146.12</v>
      </c>
      <c r="AB238" s="4">
        <v>2982090.41</v>
      </c>
      <c r="AC238" s="4">
        <v>2982090.41</v>
      </c>
      <c r="AD238" s="10">
        <v>2982090.41</v>
      </c>
    </row>
    <row r="239" spans="1:30" ht="22.5" x14ac:dyDescent="0.25">
      <c r="A239" s="9" t="s">
        <v>402</v>
      </c>
      <c r="B239" s="2" t="s">
        <v>403</v>
      </c>
      <c r="C239" s="3" t="s">
        <v>202</v>
      </c>
      <c r="D239" s="3" t="str">
        <f t="shared" si="7"/>
        <v>A-2-0-4</v>
      </c>
      <c r="E239" s="3" t="str">
        <f>VLOOKUP(Tabla3[[#This Row],[RUBRO]],Tabla6[[RUBRO]:[Respon Plan]],2,0)</f>
        <v>FUNCIONAMIENTO</v>
      </c>
      <c r="F239" s="3" t="str">
        <f>VLOOKUP(Tabla3[[#This Row],[RUBRO]],Tabla6[[RUBRO]:[Respon Plan]],3,0)</f>
        <v>DIRECCION ADMINISTRATIVA</v>
      </c>
      <c r="G239" s="3" t="str">
        <f>VLOOKUP(Tabla3[[#This Row],[RUBRO]],Tabla6[[RUBRO]:[Respon Plan]],4,0)</f>
        <v>Administrativa</v>
      </c>
      <c r="H239" s="1" t="s">
        <v>40</v>
      </c>
      <c r="I239" s="1" t="s">
        <v>77</v>
      </c>
      <c r="J239" s="1" t="s">
        <v>42</v>
      </c>
      <c r="K239" s="1" t="s">
        <v>80</v>
      </c>
      <c r="L239" s="1" t="s">
        <v>81</v>
      </c>
      <c r="M239" s="1" t="s">
        <v>77</v>
      </c>
      <c r="N239" s="1"/>
      <c r="O239" s="1"/>
      <c r="P239" s="1" t="s">
        <v>31</v>
      </c>
      <c r="Q239" s="1" t="s">
        <v>32</v>
      </c>
      <c r="R239" s="1" t="s">
        <v>33</v>
      </c>
      <c r="S239" s="2" t="s">
        <v>203</v>
      </c>
      <c r="T239" s="4">
        <v>295000000</v>
      </c>
      <c r="U239" s="4">
        <v>0</v>
      </c>
      <c r="V239" s="4">
        <v>0</v>
      </c>
      <c r="W239" s="4">
        <v>295000000</v>
      </c>
      <c r="X239" s="4">
        <v>0</v>
      </c>
      <c r="Y239" s="4">
        <v>186000000</v>
      </c>
      <c r="Z239" s="4">
        <v>109000000</v>
      </c>
      <c r="AA239" s="4">
        <v>107017338.73999999</v>
      </c>
      <c r="AB239" s="4">
        <v>107017338.73999999</v>
      </c>
      <c r="AC239" s="4">
        <v>107017338.73999999</v>
      </c>
      <c r="AD239" s="10">
        <v>107017338.73999999</v>
      </c>
    </row>
    <row r="240" spans="1:30" ht="22.5" x14ac:dyDescent="0.25">
      <c r="A240" s="9" t="s">
        <v>402</v>
      </c>
      <c r="B240" s="2" t="s">
        <v>403</v>
      </c>
      <c r="C240" s="3" t="s">
        <v>404</v>
      </c>
      <c r="D240" s="3" t="str">
        <f t="shared" si="7"/>
        <v>A-2-0-4</v>
      </c>
      <c r="E240" s="3" t="str">
        <f>VLOOKUP(Tabla3[[#This Row],[RUBRO]],Tabla6[[RUBRO]:[Respon Plan]],2,0)</f>
        <v>FUNCIONAMIENTO</v>
      </c>
      <c r="F240" s="3" t="str">
        <f>VLOOKUP(Tabla3[[#This Row],[RUBRO]],Tabla6[[RUBRO]:[Respon Plan]],3,0)</f>
        <v>DIRECCION ADMINISTRATIVA</v>
      </c>
      <c r="G240" s="3" t="str">
        <f>VLOOKUP(Tabla3[[#This Row],[RUBRO]],Tabla6[[RUBRO]:[Respon Plan]],4,0)</f>
        <v>Administrativa</v>
      </c>
      <c r="H240" s="1" t="s">
        <v>40</v>
      </c>
      <c r="I240" s="1" t="s">
        <v>77</v>
      </c>
      <c r="J240" s="1" t="s">
        <v>42</v>
      </c>
      <c r="K240" s="1" t="s">
        <v>80</v>
      </c>
      <c r="L240" s="1" t="s">
        <v>81</v>
      </c>
      <c r="M240" s="1" t="s">
        <v>63</v>
      </c>
      <c r="N240" s="1"/>
      <c r="O240" s="1"/>
      <c r="P240" s="1" t="s">
        <v>31</v>
      </c>
      <c r="Q240" s="1" t="s">
        <v>32</v>
      </c>
      <c r="R240" s="1" t="s">
        <v>33</v>
      </c>
      <c r="S240" s="2" t="s">
        <v>405</v>
      </c>
      <c r="T240" s="4">
        <v>750000</v>
      </c>
      <c r="U240" s="4">
        <v>0</v>
      </c>
      <c r="V240" s="4">
        <v>0</v>
      </c>
      <c r="W240" s="4">
        <v>750000</v>
      </c>
      <c r="X240" s="4">
        <v>0</v>
      </c>
      <c r="Y240" s="4">
        <v>486000</v>
      </c>
      <c r="Z240" s="4">
        <v>264000</v>
      </c>
      <c r="AA240" s="4">
        <v>187222.26</v>
      </c>
      <c r="AB240" s="4">
        <v>187125.34</v>
      </c>
      <c r="AC240" s="4">
        <v>187125.34</v>
      </c>
      <c r="AD240" s="10">
        <v>187125.34</v>
      </c>
    </row>
    <row r="241" spans="1:30" ht="22.5" x14ac:dyDescent="0.25">
      <c r="A241" s="9" t="s">
        <v>402</v>
      </c>
      <c r="B241" s="2" t="s">
        <v>403</v>
      </c>
      <c r="C241" s="3" t="s">
        <v>206</v>
      </c>
      <c r="D241" s="3" t="str">
        <f t="shared" si="7"/>
        <v>A-2-0-4</v>
      </c>
      <c r="E241" s="3" t="str">
        <f>VLOOKUP(Tabla3[[#This Row],[RUBRO]],Tabla6[[RUBRO]:[Respon Plan]],2,0)</f>
        <v>FUNCIONAMIENTO</v>
      </c>
      <c r="F241" s="3" t="str">
        <f>VLOOKUP(Tabla3[[#This Row],[RUBRO]],Tabla6[[RUBRO]:[Respon Plan]],3,0)</f>
        <v>DIRECCION ADMINISTRATIVA</v>
      </c>
      <c r="G241" s="3" t="str">
        <f>VLOOKUP(Tabla3[[#This Row],[RUBRO]],Tabla6[[RUBRO]:[Respon Plan]],4,0)</f>
        <v>Administrativa</v>
      </c>
      <c r="H241" s="1" t="s">
        <v>40</v>
      </c>
      <c r="I241" s="1" t="s">
        <v>77</v>
      </c>
      <c r="J241" s="1" t="s">
        <v>42</v>
      </c>
      <c r="K241" s="1" t="s">
        <v>80</v>
      </c>
      <c r="L241" s="1" t="s">
        <v>81</v>
      </c>
      <c r="M241" s="1" t="s">
        <v>138</v>
      </c>
      <c r="N241" s="1"/>
      <c r="O241" s="1"/>
      <c r="P241" s="1" t="s">
        <v>31</v>
      </c>
      <c r="Q241" s="1" t="s">
        <v>32</v>
      </c>
      <c r="R241" s="1" t="s">
        <v>33</v>
      </c>
      <c r="S241" s="2" t="s">
        <v>207</v>
      </c>
      <c r="T241" s="4">
        <v>14500000</v>
      </c>
      <c r="U241" s="4">
        <v>0</v>
      </c>
      <c r="V241" s="4">
        <v>0</v>
      </c>
      <c r="W241" s="4">
        <v>14500000</v>
      </c>
      <c r="X241" s="4">
        <v>0</v>
      </c>
      <c r="Y241" s="4">
        <v>8300000</v>
      </c>
      <c r="Z241" s="4">
        <v>6200000</v>
      </c>
      <c r="AA241" s="4">
        <v>4071852.77</v>
      </c>
      <c r="AB241" s="4">
        <v>4071852.77</v>
      </c>
      <c r="AC241" s="4">
        <v>4071852.77</v>
      </c>
      <c r="AD241" s="10">
        <v>4071852.77</v>
      </c>
    </row>
    <row r="242" spans="1:30" ht="22.5" x14ac:dyDescent="0.25">
      <c r="A242" s="9" t="s">
        <v>402</v>
      </c>
      <c r="B242" s="2" t="s">
        <v>403</v>
      </c>
      <c r="C242" s="3" t="s">
        <v>212</v>
      </c>
      <c r="D242" s="3" t="str">
        <f t="shared" si="7"/>
        <v>A-2-0-4</v>
      </c>
      <c r="E242" s="3" t="str">
        <f>VLOOKUP(Tabla3[[#This Row],[RUBRO]],Tabla6[[RUBRO]:[Respon Plan]],2,0)</f>
        <v>FUNCIONAMIENTO</v>
      </c>
      <c r="F242" s="3" t="str">
        <f>VLOOKUP(Tabla3[[#This Row],[RUBRO]],Tabla6[[RUBRO]:[Respon Plan]],3,0)</f>
        <v>DIRECCIÓN DE GESTIÓN HUMANA</v>
      </c>
      <c r="G242" s="3" t="str">
        <f>VLOOKUP(Tabla3[[#This Row],[RUBRO]],Tabla6[[RUBRO]:[Respon Plan]],4,0)</f>
        <v>Gestión Humana</v>
      </c>
      <c r="H242" s="1" t="s">
        <v>40</v>
      </c>
      <c r="I242" s="1" t="s">
        <v>77</v>
      </c>
      <c r="J242" s="1" t="s">
        <v>42</v>
      </c>
      <c r="K242" s="1" t="s">
        <v>80</v>
      </c>
      <c r="L242" s="1" t="s">
        <v>65</v>
      </c>
      <c r="M242" s="1" t="s">
        <v>77</v>
      </c>
      <c r="N242" s="1"/>
      <c r="O242" s="1"/>
      <c r="P242" s="1" t="s">
        <v>31</v>
      </c>
      <c r="Q242" s="1" t="s">
        <v>32</v>
      </c>
      <c r="R242" s="1" t="s">
        <v>33</v>
      </c>
      <c r="S242" s="2" t="s">
        <v>213</v>
      </c>
      <c r="T242" s="4">
        <v>18000000</v>
      </c>
      <c r="U242" s="4">
        <v>0</v>
      </c>
      <c r="V242" s="4">
        <v>0</v>
      </c>
      <c r="W242" s="4">
        <v>18000000</v>
      </c>
      <c r="X242" s="4">
        <v>0</v>
      </c>
      <c r="Y242" s="4">
        <v>9625063</v>
      </c>
      <c r="Z242" s="4">
        <v>8374937</v>
      </c>
      <c r="AA242" s="4">
        <v>7442845</v>
      </c>
      <c r="AB242" s="4">
        <v>4692178</v>
      </c>
      <c r="AC242" s="4">
        <v>4692178</v>
      </c>
      <c r="AD242" s="10">
        <v>4692178</v>
      </c>
    </row>
    <row r="243" spans="1:30" x14ac:dyDescent="0.25">
      <c r="A243" s="9" t="s">
        <v>402</v>
      </c>
      <c r="B243" s="2" t="s">
        <v>403</v>
      </c>
      <c r="C243" s="3" t="s">
        <v>214</v>
      </c>
      <c r="D243" s="3" t="str">
        <f t="shared" si="7"/>
        <v>A-2-0-4</v>
      </c>
      <c r="E243" s="3" t="str">
        <f>VLOOKUP(Tabla3[[#This Row],[RUBRO]],Tabla6[[RUBRO]:[Respon Plan]],2,0)</f>
        <v>FUNCIONAMIENTO</v>
      </c>
      <c r="F243" s="3" t="str">
        <f>VLOOKUP(Tabla3[[#This Row],[RUBRO]],Tabla6[[RUBRO]:[Respon Plan]],3,0)</f>
        <v>OFICINA JURIDICA</v>
      </c>
      <c r="G243" s="3" t="str">
        <f>VLOOKUP(Tabla3[[#This Row],[RUBRO]],Tabla6[[RUBRO]:[Respon Plan]],4,0)</f>
        <v>Jurídica</v>
      </c>
      <c r="H243" s="1" t="s">
        <v>40</v>
      </c>
      <c r="I243" s="1" t="s">
        <v>77</v>
      </c>
      <c r="J243" s="1" t="s">
        <v>42</v>
      </c>
      <c r="K243" s="1" t="s">
        <v>80</v>
      </c>
      <c r="L243" s="1" t="s">
        <v>123</v>
      </c>
      <c r="M243" s="1"/>
      <c r="N243" s="1"/>
      <c r="O243" s="1"/>
      <c r="P243" s="1" t="s">
        <v>31</v>
      </c>
      <c r="Q243" s="1" t="s">
        <v>32</v>
      </c>
      <c r="R243" s="1" t="s">
        <v>33</v>
      </c>
      <c r="S243" s="2" t="s">
        <v>215</v>
      </c>
      <c r="T243" s="4">
        <v>0</v>
      </c>
      <c r="U243" s="4">
        <v>4000000</v>
      </c>
      <c r="V243" s="4">
        <v>0</v>
      </c>
      <c r="W243" s="4">
        <v>4000000</v>
      </c>
      <c r="X243" s="4">
        <v>0</v>
      </c>
      <c r="Y243" s="4">
        <v>2008000</v>
      </c>
      <c r="Z243" s="4">
        <v>1992000</v>
      </c>
      <c r="AA243" s="4">
        <v>2008000</v>
      </c>
      <c r="AB243" s="4">
        <v>8000</v>
      </c>
      <c r="AC243" s="4">
        <v>8000</v>
      </c>
      <c r="AD243" s="10">
        <v>8000</v>
      </c>
    </row>
    <row r="244" spans="1:30" ht="22.5" x14ac:dyDescent="0.25">
      <c r="A244" s="9" t="s">
        <v>402</v>
      </c>
      <c r="B244" s="2" t="s">
        <v>403</v>
      </c>
      <c r="C244" s="3" t="s">
        <v>216</v>
      </c>
      <c r="D244" s="3" t="str">
        <f t="shared" si="7"/>
        <v>A-2-0-4</v>
      </c>
      <c r="E244" s="3" t="str">
        <f>VLOOKUP(Tabla3[[#This Row],[RUBRO]],Tabla6[[RUBRO]:[Respon Plan]],2,0)</f>
        <v>FUNCIONAMIENTO</v>
      </c>
      <c r="F244" s="3" t="str">
        <f>VLOOKUP(Tabla3[[#This Row],[RUBRO]],Tabla6[[RUBRO]:[Respon Plan]],3,0)</f>
        <v>DIRECCIÓN DE GESTIÓN HUMANA</v>
      </c>
      <c r="G244" s="3" t="str">
        <f>VLOOKUP(Tabla3[[#This Row],[RUBRO]],Tabla6[[RUBRO]:[Respon Plan]],4,0)</f>
        <v>Gestión Humana</v>
      </c>
      <c r="H244" s="1" t="s">
        <v>40</v>
      </c>
      <c r="I244" s="1" t="s">
        <v>77</v>
      </c>
      <c r="J244" s="1" t="s">
        <v>42</v>
      </c>
      <c r="K244" s="1" t="s">
        <v>80</v>
      </c>
      <c r="L244" s="1" t="s">
        <v>171</v>
      </c>
      <c r="M244" s="1" t="s">
        <v>80</v>
      </c>
      <c r="N244" s="1"/>
      <c r="O244" s="1"/>
      <c r="P244" s="1" t="s">
        <v>31</v>
      </c>
      <c r="Q244" s="1" t="s">
        <v>32</v>
      </c>
      <c r="R244" s="1" t="s">
        <v>33</v>
      </c>
      <c r="S244" s="2" t="s">
        <v>217</v>
      </c>
      <c r="T244" s="4">
        <v>110960976</v>
      </c>
      <c r="U244" s="4">
        <v>0</v>
      </c>
      <c r="V244" s="4">
        <v>0</v>
      </c>
      <c r="W244" s="4">
        <v>110960976</v>
      </c>
      <c r="X244" s="4">
        <v>0</v>
      </c>
      <c r="Y244" s="4">
        <v>110960976</v>
      </c>
      <c r="Z244" s="4">
        <v>0</v>
      </c>
      <c r="AA244" s="4">
        <v>0</v>
      </c>
      <c r="AB244" s="4">
        <v>0</v>
      </c>
      <c r="AC244" s="4">
        <v>0</v>
      </c>
      <c r="AD244" s="10">
        <v>0</v>
      </c>
    </row>
    <row r="245" spans="1:30" ht="22.5" x14ac:dyDescent="0.25">
      <c r="A245" s="9" t="s">
        <v>402</v>
      </c>
      <c r="B245" s="2" t="s">
        <v>403</v>
      </c>
      <c r="C245" s="3" t="s">
        <v>231</v>
      </c>
      <c r="D245" s="3" t="str">
        <f t="shared" si="7"/>
        <v>C-4102-1500-1</v>
      </c>
      <c r="E245" s="3" t="str">
        <f>VLOOKUP(Tabla3[[#This Row],[RUBRO]],Tabla6[[RUBRO]:[Respon Plan]],2,0)</f>
        <v>NUTRICION</v>
      </c>
      <c r="F245" s="3" t="str">
        <f>VLOOKUP(Tabla3[[#This Row],[RUBRO]],Tabla6[[RUBRO]:[Respon Plan]],3,0)</f>
        <v xml:space="preserve">DIRECCIÓN DE NUTRICIÓN </v>
      </c>
      <c r="G245" s="3" t="str">
        <f>VLOOKUP(Tabla3[[#This Row],[RUBRO]],Tabla6[[RUBRO]:[Respon Plan]],4,0)</f>
        <v>Nutrición</v>
      </c>
      <c r="H245" s="1" t="s">
        <v>30</v>
      </c>
      <c r="I245" s="1" t="s">
        <v>232</v>
      </c>
      <c r="J245" s="1" t="s">
        <v>233</v>
      </c>
      <c r="K245" s="1" t="s">
        <v>41</v>
      </c>
      <c r="L245" s="1" t="s">
        <v>42</v>
      </c>
      <c r="M245" s="1" t="s">
        <v>234</v>
      </c>
      <c r="N245" s="1"/>
      <c r="O245" s="1"/>
      <c r="P245" s="1" t="s">
        <v>31</v>
      </c>
      <c r="Q245" s="1" t="s">
        <v>32</v>
      </c>
      <c r="R245" s="1" t="s">
        <v>33</v>
      </c>
      <c r="S245" s="2" t="s">
        <v>235</v>
      </c>
      <c r="T245" s="4">
        <v>841833600</v>
      </c>
      <c r="U245" s="4">
        <v>0</v>
      </c>
      <c r="V245" s="4">
        <v>78145458</v>
      </c>
      <c r="W245" s="4">
        <v>763688142</v>
      </c>
      <c r="X245" s="4">
        <v>0</v>
      </c>
      <c r="Y245" s="4">
        <v>763688142</v>
      </c>
      <c r="Z245" s="4">
        <v>0</v>
      </c>
      <c r="AA245" s="4">
        <v>0</v>
      </c>
      <c r="AB245" s="4">
        <v>0</v>
      </c>
      <c r="AC245" s="4">
        <v>0</v>
      </c>
      <c r="AD245" s="10">
        <v>0</v>
      </c>
    </row>
    <row r="246" spans="1:30" ht="22.5" x14ac:dyDescent="0.25">
      <c r="A246" s="9" t="s">
        <v>402</v>
      </c>
      <c r="B246" s="2" t="s">
        <v>403</v>
      </c>
      <c r="C246" s="3" t="s">
        <v>245</v>
      </c>
      <c r="D246" s="3" t="str">
        <f t="shared" si="7"/>
        <v>C-4102-1500-1</v>
      </c>
      <c r="E246" s="3" t="str">
        <f>VLOOKUP(Tabla3[[#This Row],[RUBRO]],Tabla6[[RUBRO]:[Respon Plan]],2,0)</f>
        <v>NUTRICION</v>
      </c>
      <c r="F246" s="3" t="str">
        <f>VLOOKUP(Tabla3[[#This Row],[RUBRO]],Tabla6[[RUBRO]:[Respon Plan]],3,0)</f>
        <v>DIRECCIÓN DE GESTIÓN HUMANA</v>
      </c>
      <c r="G246" s="3" t="str">
        <f>VLOOKUP(Tabla3[[#This Row],[RUBRO]],Tabla6[[RUBRO]:[Respon Plan]],4,0)</f>
        <v>Gestión Humana - Pres. Serv</v>
      </c>
      <c r="H246" s="1" t="s">
        <v>30</v>
      </c>
      <c r="I246" s="1" t="s">
        <v>232</v>
      </c>
      <c r="J246" s="1" t="s">
        <v>233</v>
      </c>
      <c r="K246" s="1" t="s">
        <v>41</v>
      </c>
      <c r="L246" s="1" t="s">
        <v>42</v>
      </c>
      <c r="M246" s="1" t="s">
        <v>246</v>
      </c>
      <c r="N246" s="1"/>
      <c r="O246" s="1"/>
      <c r="P246" s="1" t="s">
        <v>31</v>
      </c>
      <c r="Q246" s="1" t="s">
        <v>32</v>
      </c>
      <c r="R246" s="1" t="s">
        <v>33</v>
      </c>
      <c r="S246" s="2" t="s">
        <v>59</v>
      </c>
      <c r="T246" s="4">
        <v>15604294</v>
      </c>
      <c r="U246" s="4">
        <v>0</v>
      </c>
      <c r="V246" s="4">
        <v>0</v>
      </c>
      <c r="W246" s="4">
        <v>15604294</v>
      </c>
      <c r="X246" s="4">
        <v>0</v>
      </c>
      <c r="Y246" s="4">
        <v>15481995</v>
      </c>
      <c r="Z246" s="4">
        <v>122299</v>
      </c>
      <c r="AA246" s="4">
        <v>15481995</v>
      </c>
      <c r="AB246" s="4">
        <v>2737974</v>
      </c>
      <c r="AC246" s="4">
        <v>2737974</v>
      </c>
      <c r="AD246" s="10">
        <v>2737974</v>
      </c>
    </row>
    <row r="247" spans="1:30" ht="22.5" x14ac:dyDescent="0.25">
      <c r="A247" s="9" t="s">
        <v>402</v>
      </c>
      <c r="B247" s="2" t="s">
        <v>403</v>
      </c>
      <c r="C247" s="3" t="s">
        <v>247</v>
      </c>
      <c r="D247" s="3" t="str">
        <f t="shared" si="7"/>
        <v>C-4102-1500-1</v>
      </c>
      <c r="E247" s="3" t="str">
        <f>VLOOKUP(Tabla3[[#This Row],[RUBRO]],Tabla6[[RUBRO]:[Respon Plan]],2,0)</f>
        <v>NUTRICION</v>
      </c>
      <c r="F247" s="3" t="str">
        <f>VLOOKUP(Tabla3[[#This Row],[RUBRO]],Tabla6[[RUBRO]:[Respon Plan]],3,0)</f>
        <v>DIRECCIÓN DE GESTIÓN HUMANA</v>
      </c>
      <c r="G247" s="3" t="str">
        <f>VLOOKUP(Tabla3[[#This Row],[RUBRO]],Tabla6[[RUBRO]:[Respon Plan]],4,0)</f>
        <v>Gestión Humana- Viáticos</v>
      </c>
      <c r="H247" s="1" t="s">
        <v>30</v>
      </c>
      <c r="I247" s="1" t="s">
        <v>232</v>
      </c>
      <c r="J247" s="1" t="s">
        <v>233</v>
      </c>
      <c r="K247" s="1" t="s">
        <v>41</v>
      </c>
      <c r="L247" s="1" t="s">
        <v>42</v>
      </c>
      <c r="M247" s="1" t="s">
        <v>248</v>
      </c>
      <c r="N247" s="1"/>
      <c r="O247" s="1"/>
      <c r="P247" s="1" t="s">
        <v>31</v>
      </c>
      <c r="Q247" s="1" t="s">
        <v>32</v>
      </c>
      <c r="R247" s="1" t="s">
        <v>33</v>
      </c>
      <c r="S247" s="2" t="s">
        <v>249</v>
      </c>
      <c r="T247" s="4">
        <v>5826416</v>
      </c>
      <c r="U247" s="4">
        <v>0</v>
      </c>
      <c r="V247" s="4">
        <v>0</v>
      </c>
      <c r="W247" s="4">
        <v>5826416</v>
      </c>
      <c r="X247" s="4">
        <v>0</v>
      </c>
      <c r="Y247" s="4">
        <v>756347</v>
      </c>
      <c r="Z247" s="4">
        <v>5070069</v>
      </c>
      <c r="AA247" s="4">
        <v>217052</v>
      </c>
      <c r="AB247" s="4">
        <v>217052</v>
      </c>
      <c r="AC247" s="4">
        <v>217052</v>
      </c>
      <c r="AD247" s="10">
        <v>217052</v>
      </c>
    </row>
    <row r="248" spans="1:30" ht="22.5" x14ac:dyDescent="0.25">
      <c r="A248" s="9" t="s">
        <v>402</v>
      </c>
      <c r="B248" s="2" t="s">
        <v>403</v>
      </c>
      <c r="C248" s="3" t="s">
        <v>383</v>
      </c>
      <c r="D248" s="3" t="str">
        <f t="shared" si="7"/>
        <v>C-4102-1500-3</v>
      </c>
      <c r="E248" s="3" t="str">
        <f>VLOOKUP(Tabla3[[#This Row],[RUBRO]],Tabla6[[RUBRO]:[Respon Plan]],2,0)</f>
        <v>PROTECCION</v>
      </c>
      <c r="F248" s="3" t="str">
        <f>VLOOKUP(Tabla3[[#This Row],[RUBRO]],Tabla6[[RUBRO]:[Respon Plan]],3,0)</f>
        <v xml:space="preserve">DIRECCIÓN DE PROTECCIÓN </v>
      </c>
      <c r="G248" s="3" t="str">
        <f>VLOOKUP(Tabla3[[#This Row],[RUBRO]],Tabla6[[RUBRO]:[Respon Plan]],4,0)</f>
        <v>Dirección de Protección</v>
      </c>
      <c r="H248" s="1" t="s">
        <v>30</v>
      </c>
      <c r="I248" s="1" t="s">
        <v>232</v>
      </c>
      <c r="J248" s="1" t="s">
        <v>233</v>
      </c>
      <c r="K248" s="1" t="s">
        <v>63</v>
      </c>
      <c r="L248" s="1" t="s">
        <v>42</v>
      </c>
      <c r="M248" s="1" t="s">
        <v>281</v>
      </c>
      <c r="N248" s="1"/>
      <c r="O248" s="1"/>
      <c r="P248" s="1" t="s">
        <v>31</v>
      </c>
      <c r="Q248" s="1" t="s">
        <v>32</v>
      </c>
      <c r="R248" s="1" t="s">
        <v>33</v>
      </c>
      <c r="S248" s="2" t="s">
        <v>384</v>
      </c>
      <c r="T248" s="4">
        <v>2329569330</v>
      </c>
      <c r="U248" s="4">
        <v>0</v>
      </c>
      <c r="V248" s="4">
        <v>13397110</v>
      </c>
      <c r="W248" s="4">
        <v>2316172220</v>
      </c>
      <c r="X248" s="4">
        <v>0</v>
      </c>
      <c r="Y248" s="4">
        <v>2316172220</v>
      </c>
      <c r="Z248" s="4">
        <v>0</v>
      </c>
      <c r="AA248" s="4">
        <v>2316172220</v>
      </c>
      <c r="AB248" s="4">
        <v>412542935</v>
      </c>
      <c r="AC248" s="4">
        <v>412542935</v>
      </c>
      <c r="AD248" s="10">
        <v>412542935</v>
      </c>
    </row>
    <row r="249" spans="1:30" ht="22.5" x14ac:dyDescent="0.25">
      <c r="A249" s="9" t="s">
        <v>402</v>
      </c>
      <c r="B249" s="2" t="s">
        <v>403</v>
      </c>
      <c r="C249" s="3" t="s">
        <v>45</v>
      </c>
      <c r="D249" s="3" t="str">
        <f t="shared" si="7"/>
        <v>C-4102-1500-3</v>
      </c>
      <c r="E249" s="3" t="str">
        <f>VLOOKUP(Tabla3[[#This Row],[RUBRO]],Tabla6[[RUBRO]:[Respon Plan]],2,0)</f>
        <v>PROTECCION</v>
      </c>
      <c r="F249" s="3" t="str">
        <f>VLOOKUP(Tabla3[[#This Row],[RUBRO]],Tabla6[[RUBRO]:[Respon Plan]],3,0)</f>
        <v xml:space="preserve">DIRECCIÓN DE PROTECCIÓN </v>
      </c>
      <c r="G249" s="3" t="str">
        <f>VLOOKUP(Tabla3[[#This Row],[RUBRO]],Tabla6[[RUBRO]:[Respon Plan]],4,0)</f>
        <v>Dirección de Protección</v>
      </c>
      <c r="H249" s="1" t="s">
        <v>30</v>
      </c>
      <c r="I249" s="1" t="s">
        <v>232</v>
      </c>
      <c r="J249" s="1" t="s">
        <v>233</v>
      </c>
      <c r="K249" s="1" t="s">
        <v>63</v>
      </c>
      <c r="L249" s="1" t="s">
        <v>42</v>
      </c>
      <c r="M249" s="1" t="s">
        <v>237</v>
      </c>
      <c r="N249" s="1"/>
      <c r="O249" s="1"/>
      <c r="P249" s="1" t="s">
        <v>31</v>
      </c>
      <c r="Q249" s="1" t="s">
        <v>32</v>
      </c>
      <c r="R249" s="1" t="s">
        <v>33</v>
      </c>
      <c r="S249" s="2" t="s">
        <v>48</v>
      </c>
      <c r="T249" s="4">
        <v>11612882226</v>
      </c>
      <c r="U249" s="4">
        <v>20673180</v>
      </c>
      <c r="V249" s="4">
        <v>70486020</v>
      </c>
      <c r="W249" s="4">
        <v>11563069386</v>
      </c>
      <c r="X249" s="4">
        <v>0</v>
      </c>
      <c r="Y249" s="4">
        <v>11563069386</v>
      </c>
      <c r="Z249" s="4">
        <v>0</v>
      </c>
      <c r="AA249" s="4">
        <v>11554525626</v>
      </c>
      <c r="AB249" s="4">
        <v>1885482218.4000001</v>
      </c>
      <c r="AC249" s="4">
        <v>1885482218.4000001</v>
      </c>
      <c r="AD249" s="10">
        <v>1885482218.4000001</v>
      </c>
    </row>
    <row r="250" spans="1:30" ht="22.5" x14ac:dyDescent="0.25">
      <c r="A250" s="9" t="s">
        <v>402</v>
      </c>
      <c r="B250" s="2" t="s">
        <v>403</v>
      </c>
      <c r="C250" s="3" t="s">
        <v>49</v>
      </c>
      <c r="D250" s="3" t="str">
        <f t="shared" si="7"/>
        <v>C-4102-1500-3</v>
      </c>
      <c r="E250" s="3" t="str">
        <f>VLOOKUP(Tabla3[[#This Row],[RUBRO]],Tabla6[[RUBRO]:[Respon Plan]],2,0)</f>
        <v>PROTECCION</v>
      </c>
      <c r="F250" s="3" t="str">
        <f>VLOOKUP(Tabla3[[#This Row],[RUBRO]],Tabla6[[RUBRO]:[Respon Plan]],3,0)</f>
        <v xml:space="preserve">DIRECCIÓN DE PROTECCIÓN </v>
      </c>
      <c r="G250" s="3" t="str">
        <f>VLOOKUP(Tabla3[[#This Row],[RUBRO]],Tabla6[[RUBRO]:[Respon Plan]],4,0)</f>
        <v>Dirección de Protección</v>
      </c>
      <c r="H250" s="1" t="s">
        <v>30</v>
      </c>
      <c r="I250" s="1" t="s">
        <v>232</v>
      </c>
      <c r="J250" s="1" t="s">
        <v>233</v>
      </c>
      <c r="K250" s="1" t="s">
        <v>63</v>
      </c>
      <c r="L250" s="1" t="s">
        <v>42</v>
      </c>
      <c r="M250" s="1" t="s">
        <v>243</v>
      </c>
      <c r="N250" s="1"/>
      <c r="O250" s="1"/>
      <c r="P250" s="1" t="s">
        <v>31</v>
      </c>
      <c r="Q250" s="1" t="s">
        <v>32</v>
      </c>
      <c r="R250" s="1" t="s">
        <v>33</v>
      </c>
      <c r="S250" s="2" t="s">
        <v>50</v>
      </c>
      <c r="T250" s="4">
        <v>3291188197</v>
      </c>
      <c r="U250" s="4">
        <v>0</v>
      </c>
      <c r="V250" s="4">
        <v>9056564</v>
      </c>
      <c r="W250" s="4">
        <v>3282131633</v>
      </c>
      <c r="X250" s="4">
        <v>0</v>
      </c>
      <c r="Y250" s="4">
        <v>3282131633</v>
      </c>
      <c r="Z250" s="4">
        <v>0</v>
      </c>
      <c r="AA250" s="4">
        <v>3282131633</v>
      </c>
      <c r="AB250" s="4">
        <v>559227096</v>
      </c>
      <c r="AC250" s="4">
        <v>559227096</v>
      </c>
      <c r="AD250" s="10">
        <v>559227096</v>
      </c>
    </row>
    <row r="251" spans="1:30" ht="22.5" x14ac:dyDescent="0.25">
      <c r="A251" s="9" t="s">
        <v>402</v>
      </c>
      <c r="B251" s="2" t="s">
        <v>403</v>
      </c>
      <c r="C251" s="3" t="s">
        <v>58</v>
      </c>
      <c r="D251" s="3" t="str">
        <f t="shared" si="7"/>
        <v>C-4102-1500-3</v>
      </c>
      <c r="E251" s="3" t="str">
        <f>VLOOKUP(Tabla3[[#This Row],[RUBRO]],Tabla6[[RUBRO]:[Respon Plan]],2,0)</f>
        <v>PROTECCION</v>
      </c>
      <c r="F251" s="3" t="str">
        <f>VLOOKUP(Tabla3[[#This Row],[RUBRO]],Tabla6[[RUBRO]:[Respon Plan]],3,0)</f>
        <v>DIRECCIÓN DE GESTIÓN HUMANA</v>
      </c>
      <c r="G251" s="3" t="str">
        <f>VLOOKUP(Tabla3[[#This Row],[RUBRO]],Tabla6[[RUBRO]:[Respon Plan]],4,0)</f>
        <v>Gestión Humana - Pres. Serv</v>
      </c>
      <c r="H251" s="1" t="s">
        <v>30</v>
      </c>
      <c r="I251" s="1" t="s">
        <v>232</v>
      </c>
      <c r="J251" s="1" t="s">
        <v>233</v>
      </c>
      <c r="K251" s="1" t="s">
        <v>63</v>
      </c>
      <c r="L251" s="1" t="s">
        <v>42</v>
      </c>
      <c r="M251" s="1" t="s">
        <v>255</v>
      </c>
      <c r="N251" s="1"/>
      <c r="O251" s="1"/>
      <c r="P251" s="1" t="s">
        <v>31</v>
      </c>
      <c r="Q251" s="1" t="s">
        <v>32</v>
      </c>
      <c r="R251" s="1" t="s">
        <v>33</v>
      </c>
      <c r="S251" s="2" t="s">
        <v>59</v>
      </c>
      <c r="T251" s="4">
        <v>2378542800</v>
      </c>
      <c r="U251" s="4">
        <v>0</v>
      </c>
      <c r="V251" s="4">
        <v>0</v>
      </c>
      <c r="W251" s="4">
        <v>2378542800</v>
      </c>
      <c r="X251" s="4">
        <v>0</v>
      </c>
      <c r="Y251" s="4">
        <v>2377113666</v>
      </c>
      <c r="Z251" s="4">
        <v>1429134</v>
      </c>
      <c r="AA251" s="4">
        <v>2236073966</v>
      </c>
      <c r="AB251" s="4">
        <v>880977674</v>
      </c>
      <c r="AC251" s="4">
        <v>880977674</v>
      </c>
      <c r="AD251" s="10">
        <v>880977674</v>
      </c>
    </row>
    <row r="252" spans="1:30" ht="22.5" x14ac:dyDescent="0.25">
      <c r="A252" s="9" t="s">
        <v>402</v>
      </c>
      <c r="B252" s="2" t="s">
        <v>403</v>
      </c>
      <c r="C252" s="3" t="s">
        <v>256</v>
      </c>
      <c r="D252" s="3" t="str">
        <f t="shared" si="7"/>
        <v>C-4102-1500-3</v>
      </c>
      <c r="E252" s="3" t="str">
        <f>VLOOKUP(Tabla3[[#This Row],[RUBRO]],Tabla6[[RUBRO]:[Respon Plan]],2,0)</f>
        <v>PROTECCION</v>
      </c>
      <c r="F252" s="3" t="str">
        <f>VLOOKUP(Tabla3[[#This Row],[RUBRO]],Tabla6[[RUBRO]:[Respon Plan]],3,0)</f>
        <v>DIRECCIÓN DE GESTIÓN HUMANA</v>
      </c>
      <c r="G252" s="3" t="str">
        <f>VLOOKUP(Tabla3[[#This Row],[RUBRO]],Tabla6[[RUBRO]:[Respon Plan]],4,0)</f>
        <v>Gestión Humana- Viáticos</v>
      </c>
      <c r="H252" s="1" t="s">
        <v>30</v>
      </c>
      <c r="I252" s="1" t="s">
        <v>232</v>
      </c>
      <c r="J252" s="1" t="s">
        <v>233</v>
      </c>
      <c r="K252" s="1" t="s">
        <v>63</v>
      </c>
      <c r="L252" s="1" t="s">
        <v>42</v>
      </c>
      <c r="M252" s="1" t="s">
        <v>257</v>
      </c>
      <c r="N252" s="1"/>
      <c r="O252" s="1"/>
      <c r="P252" s="1" t="s">
        <v>31</v>
      </c>
      <c r="Q252" s="1" t="s">
        <v>32</v>
      </c>
      <c r="R252" s="1" t="s">
        <v>33</v>
      </c>
      <c r="S252" s="2" t="s">
        <v>249</v>
      </c>
      <c r="T252" s="4">
        <v>154642000</v>
      </c>
      <c r="U252" s="4">
        <v>0</v>
      </c>
      <c r="V252" s="4">
        <v>0</v>
      </c>
      <c r="W252" s="4">
        <v>154642000</v>
      </c>
      <c r="X252" s="4">
        <v>0</v>
      </c>
      <c r="Y252" s="4">
        <v>69349052</v>
      </c>
      <c r="Z252" s="4">
        <v>85292948</v>
      </c>
      <c r="AA252" s="4">
        <v>42729344</v>
      </c>
      <c r="AB252" s="4">
        <v>36631955</v>
      </c>
      <c r="AC252" s="4">
        <v>36631955</v>
      </c>
      <c r="AD252" s="10">
        <v>36631955</v>
      </c>
    </row>
    <row r="253" spans="1:30" ht="22.5" x14ac:dyDescent="0.25">
      <c r="A253" s="9" t="s">
        <v>402</v>
      </c>
      <c r="B253" s="2" t="s">
        <v>403</v>
      </c>
      <c r="C253" s="3" t="s">
        <v>387</v>
      </c>
      <c r="D253" s="3" t="str">
        <f t="shared" si="7"/>
        <v>C-4102-1500-3</v>
      </c>
      <c r="E253" s="3" t="str">
        <f>VLOOKUP(Tabla3[[#This Row],[RUBRO]],Tabla6[[RUBRO]:[Respon Plan]],2,0)</f>
        <v>PROTECCION</v>
      </c>
      <c r="F253" s="3" t="str">
        <f>VLOOKUP(Tabla3[[#This Row],[RUBRO]],Tabla6[[RUBRO]:[Respon Plan]],3,0)</f>
        <v xml:space="preserve">DIRECCIÓN DE PROTECCIÓN </v>
      </c>
      <c r="G253" s="3" t="str">
        <f>VLOOKUP(Tabla3[[#This Row],[RUBRO]],Tabla6[[RUBRO]:[Respon Plan]],4,0)</f>
        <v>Dirección de Protección</v>
      </c>
      <c r="H253" s="1" t="s">
        <v>30</v>
      </c>
      <c r="I253" s="1" t="s">
        <v>232</v>
      </c>
      <c r="J253" s="1" t="s">
        <v>233</v>
      </c>
      <c r="K253" s="1" t="s">
        <v>63</v>
      </c>
      <c r="L253" s="1" t="s">
        <v>42</v>
      </c>
      <c r="M253" s="1" t="s">
        <v>388</v>
      </c>
      <c r="N253" s="1"/>
      <c r="O253" s="1"/>
      <c r="P253" s="1" t="s">
        <v>31</v>
      </c>
      <c r="Q253" s="1" t="s">
        <v>32</v>
      </c>
      <c r="R253" s="1" t="s">
        <v>33</v>
      </c>
      <c r="S253" s="2" t="s">
        <v>389</v>
      </c>
      <c r="T253" s="4">
        <v>24721000</v>
      </c>
      <c r="U253" s="4">
        <v>0</v>
      </c>
      <c r="V253" s="4">
        <v>0</v>
      </c>
      <c r="W253" s="4">
        <v>24721000</v>
      </c>
      <c r="X253" s="4">
        <v>0</v>
      </c>
      <c r="Y253" s="4">
        <v>24721000</v>
      </c>
      <c r="Z253" s="4">
        <v>0</v>
      </c>
      <c r="AA253" s="4">
        <v>24721000</v>
      </c>
      <c r="AB253" s="4">
        <v>0</v>
      </c>
      <c r="AC253" s="4">
        <v>0</v>
      </c>
      <c r="AD253" s="10">
        <v>0</v>
      </c>
    </row>
    <row r="254" spans="1:30" ht="22.5" x14ac:dyDescent="0.25">
      <c r="A254" s="9" t="s">
        <v>402</v>
      </c>
      <c r="B254" s="2" t="s">
        <v>403</v>
      </c>
      <c r="C254" s="3" t="s">
        <v>51</v>
      </c>
      <c r="D254" s="3" t="str">
        <f t="shared" si="7"/>
        <v>C-4102-1500-4</v>
      </c>
      <c r="E254" s="3" t="str">
        <f>VLOOKUP(Tabla3[[#This Row],[RUBRO]],Tabla6[[RUBRO]:[Respon Plan]],2,0)</f>
        <v>PRIMERA INFANCIA</v>
      </c>
      <c r="F254" s="3" t="str">
        <f>VLOOKUP(Tabla3[[#This Row],[RUBRO]],Tabla6[[RUBRO]:[Respon Plan]],3,0)</f>
        <v>DIRECCIÓN DE PRIMERA INFANCIA</v>
      </c>
      <c r="G254" s="3" t="str">
        <f>VLOOKUP(Tabla3[[#This Row],[RUBRO]],Tabla6[[RUBRO]:[Respon Plan]],4,0)</f>
        <v>Primera Infancia</v>
      </c>
      <c r="H254" s="1" t="s">
        <v>30</v>
      </c>
      <c r="I254" s="1" t="s">
        <v>232</v>
      </c>
      <c r="J254" s="1" t="s">
        <v>233</v>
      </c>
      <c r="K254" s="1" t="s">
        <v>80</v>
      </c>
      <c r="L254" s="1" t="s">
        <v>42</v>
      </c>
      <c r="M254" s="1" t="s">
        <v>234</v>
      </c>
      <c r="N254" s="1"/>
      <c r="O254" s="1"/>
      <c r="P254" s="1" t="s">
        <v>46</v>
      </c>
      <c r="Q254" s="1" t="s">
        <v>65</v>
      </c>
      <c r="R254" s="1" t="s">
        <v>33</v>
      </c>
      <c r="S254" s="2" t="s">
        <v>52</v>
      </c>
      <c r="T254" s="4">
        <v>62596814381</v>
      </c>
      <c r="U254" s="4">
        <v>1632393285</v>
      </c>
      <c r="V254" s="4">
        <v>1622393701</v>
      </c>
      <c r="W254" s="4">
        <v>62606813965</v>
      </c>
      <c r="X254" s="4">
        <v>0</v>
      </c>
      <c r="Y254" s="4">
        <v>62577876844</v>
      </c>
      <c r="Z254" s="4">
        <v>28937121</v>
      </c>
      <c r="AA254" s="4">
        <v>62577876844</v>
      </c>
      <c r="AB254" s="4">
        <v>19219896305</v>
      </c>
      <c r="AC254" s="4">
        <v>19219896305</v>
      </c>
      <c r="AD254" s="10">
        <v>19219896305</v>
      </c>
    </row>
    <row r="255" spans="1:30" ht="22.5" x14ac:dyDescent="0.25">
      <c r="A255" s="9" t="s">
        <v>402</v>
      </c>
      <c r="B255" s="2" t="s">
        <v>403</v>
      </c>
      <c r="C255" s="3" t="s">
        <v>51</v>
      </c>
      <c r="D255" s="3" t="str">
        <f t="shared" si="7"/>
        <v>C-4102-1500-4</v>
      </c>
      <c r="E255" s="3" t="str">
        <f>VLOOKUP(Tabla3[[#This Row],[RUBRO]],Tabla6[[RUBRO]:[Respon Plan]],2,0)</f>
        <v>PRIMERA INFANCIA</v>
      </c>
      <c r="F255" s="3" t="str">
        <f>VLOOKUP(Tabla3[[#This Row],[RUBRO]],Tabla6[[RUBRO]:[Respon Plan]],3,0)</f>
        <v>DIRECCIÓN DE PRIMERA INFANCIA</v>
      </c>
      <c r="G255" s="3" t="str">
        <f>VLOOKUP(Tabla3[[#This Row],[RUBRO]],Tabla6[[RUBRO]:[Respon Plan]],4,0)</f>
        <v>Primera Infancia</v>
      </c>
      <c r="H255" s="1" t="s">
        <v>30</v>
      </c>
      <c r="I255" s="1" t="s">
        <v>232</v>
      </c>
      <c r="J255" s="1" t="s">
        <v>233</v>
      </c>
      <c r="K255" s="1" t="s">
        <v>80</v>
      </c>
      <c r="L255" s="1" t="s">
        <v>42</v>
      </c>
      <c r="M255" s="1" t="s">
        <v>234</v>
      </c>
      <c r="N255" s="1"/>
      <c r="O255" s="1"/>
      <c r="P255" s="1" t="s">
        <v>31</v>
      </c>
      <c r="Q255" s="1" t="s">
        <v>32</v>
      </c>
      <c r="R255" s="1" t="s">
        <v>33</v>
      </c>
      <c r="S255" s="2" t="s">
        <v>52</v>
      </c>
      <c r="T255" s="4">
        <v>0</v>
      </c>
      <c r="U255" s="4">
        <v>1580083635</v>
      </c>
      <c r="V255" s="4">
        <v>0</v>
      </c>
      <c r="W255" s="4">
        <v>1580083635</v>
      </c>
      <c r="X255" s="4">
        <v>0</v>
      </c>
      <c r="Y255" s="4">
        <v>1580083635</v>
      </c>
      <c r="Z255" s="4">
        <v>0</v>
      </c>
      <c r="AA255" s="4">
        <v>291698724</v>
      </c>
      <c r="AB255" s="4">
        <v>219676783</v>
      </c>
      <c r="AC255" s="4">
        <v>219676783</v>
      </c>
      <c r="AD255" s="10">
        <v>219676783</v>
      </c>
    </row>
    <row r="256" spans="1:30" ht="22.5" x14ac:dyDescent="0.25">
      <c r="A256" s="9" t="s">
        <v>402</v>
      </c>
      <c r="B256" s="2" t="s">
        <v>403</v>
      </c>
      <c r="C256" s="3" t="s">
        <v>390</v>
      </c>
      <c r="D256" s="3" t="str">
        <f t="shared" si="7"/>
        <v>C-4102-1500-4</v>
      </c>
      <c r="E256" s="3" t="str">
        <f>VLOOKUP(Tabla3[[#This Row],[RUBRO]],Tabla6[[RUBRO]:[Respon Plan]],2,0)</f>
        <v>PRIMERA INFANCIA</v>
      </c>
      <c r="F256" s="3" t="str">
        <f>VLOOKUP(Tabla3[[#This Row],[RUBRO]],Tabla6[[RUBRO]:[Respon Plan]],3,0)</f>
        <v>DIRECCIÓN DE PRIMERA INFANCIA</v>
      </c>
      <c r="G256" s="3" t="str">
        <f>VLOOKUP(Tabla3[[#This Row],[RUBRO]],Tabla6[[RUBRO]:[Respon Plan]],4,0)</f>
        <v>Primera Infancia</v>
      </c>
      <c r="H256" s="1" t="s">
        <v>30</v>
      </c>
      <c r="I256" s="1" t="s">
        <v>232</v>
      </c>
      <c r="J256" s="1" t="s">
        <v>233</v>
      </c>
      <c r="K256" s="1" t="s">
        <v>80</v>
      </c>
      <c r="L256" s="1" t="s">
        <v>42</v>
      </c>
      <c r="M256" s="1" t="s">
        <v>281</v>
      </c>
      <c r="N256" s="1"/>
      <c r="O256" s="1"/>
      <c r="P256" s="1" t="s">
        <v>46</v>
      </c>
      <c r="Q256" s="1" t="s">
        <v>65</v>
      </c>
      <c r="R256" s="1" t="s">
        <v>33</v>
      </c>
      <c r="S256" s="2" t="s">
        <v>391</v>
      </c>
      <c r="T256" s="4">
        <v>84253472788</v>
      </c>
      <c r="U256" s="4">
        <v>232690156</v>
      </c>
      <c r="V256" s="4">
        <v>232690156</v>
      </c>
      <c r="W256" s="4">
        <v>84253472788</v>
      </c>
      <c r="X256" s="4">
        <v>0</v>
      </c>
      <c r="Y256" s="4">
        <v>84250135246</v>
      </c>
      <c r="Z256" s="4">
        <v>3337542</v>
      </c>
      <c r="AA256" s="4">
        <v>84250135246</v>
      </c>
      <c r="AB256" s="4">
        <v>20299442718</v>
      </c>
      <c r="AC256" s="4">
        <v>20299442718</v>
      </c>
      <c r="AD256" s="10">
        <v>20299442718</v>
      </c>
    </row>
    <row r="257" spans="1:30" ht="22.5" x14ac:dyDescent="0.25">
      <c r="A257" s="9" t="s">
        <v>402</v>
      </c>
      <c r="B257" s="2" t="s">
        <v>403</v>
      </c>
      <c r="C257" s="3" t="s">
        <v>274</v>
      </c>
      <c r="D257" s="3" t="str">
        <f t="shared" si="7"/>
        <v>C-4102-1500-4</v>
      </c>
      <c r="E257" s="3" t="str">
        <f>VLOOKUP(Tabla3[[#This Row],[RUBRO]],Tabla6[[RUBRO]:[Respon Plan]],2,0)</f>
        <v>PRIMERA INFANCIA</v>
      </c>
      <c r="F257" s="3" t="str">
        <f>VLOOKUP(Tabla3[[#This Row],[RUBRO]],Tabla6[[RUBRO]:[Respon Plan]],3,0)</f>
        <v>DIRECCIÓN DE GESTIÓN HUMANA</v>
      </c>
      <c r="G257" s="3" t="str">
        <f>VLOOKUP(Tabla3[[#This Row],[RUBRO]],Tabla6[[RUBRO]:[Respon Plan]],4,0)</f>
        <v>Gestión Humana - Pres. Serv</v>
      </c>
      <c r="H257" s="1" t="s">
        <v>30</v>
      </c>
      <c r="I257" s="1" t="s">
        <v>232</v>
      </c>
      <c r="J257" s="1" t="s">
        <v>233</v>
      </c>
      <c r="K257" s="1" t="s">
        <v>80</v>
      </c>
      <c r="L257" s="1" t="s">
        <v>42</v>
      </c>
      <c r="M257" s="1" t="s">
        <v>254</v>
      </c>
      <c r="N257" s="1"/>
      <c r="O257" s="1"/>
      <c r="P257" s="1" t="s">
        <v>31</v>
      </c>
      <c r="Q257" s="1" t="s">
        <v>32</v>
      </c>
      <c r="R257" s="1" t="s">
        <v>33</v>
      </c>
      <c r="S257" s="2" t="s">
        <v>59</v>
      </c>
      <c r="T257" s="4">
        <v>0</v>
      </c>
      <c r="U257" s="4">
        <v>861880000</v>
      </c>
      <c r="V257" s="4">
        <v>0</v>
      </c>
      <c r="W257" s="4">
        <v>861880000</v>
      </c>
      <c r="X257" s="4">
        <v>0</v>
      </c>
      <c r="Y257" s="4">
        <v>838890003</v>
      </c>
      <c r="Z257" s="4">
        <v>22989997</v>
      </c>
      <c r="AA257" s="4">
        <v>808536670</v>
      </c>
      <c r="AB257" s="4">
        <v>125278662</v>
      </c>
      <c r="AC257" s="4">
        <v>125278662</v>
      </c>
      <c r="AD257" s="10">
        <v>125278662</v>
      </c>
    </row>
    <row r="258" spans="1:30" ht="22.5" x14ac:dyDescent="0.25">
      <c r="A258" s="9" t="s">
        <v>402</v>
      </c>
      <c r="B258" s="2" t="s">
        <v>403</v>
      </c>
      <c r="C258" s="3" t="s">
        <v>275</v>
      </c>
      <c r="D258" s="3" t="str">
        <f t="shared" si="7"/>
        <v>C-4102-1500-4</v>
      </c>
      <c r="E258" s="3" t="str">
        <f>VLOOKUP(Tabla3[[#This Row],[RUBRO]],Tabla6[[RUBRO]:[Respon Plan]],2,0)</f>
        <v>PRIMERA INFANCIA</v>
      </c>
      <c r="F258" s="3" t="str">
        <f>VLOOKUP(Tabla3[[#This Row],[RUBRO]],Tabla6[[RUBRO]:[Respon Plan]],3,0)</f>
        <v>DIRECCIÓN DE GESTIÓN HUMANA</v>
      </c>
      <c r="G258" s="3" t="str">
        <f>VLOOKUP(Tabla3[[#This Row],[RUBRO]],Tabla6[[RUBRO]:[Respon Plan]],4,0)</f>
        <v>Gestión Humana- Viáticos</v>
      </c>
      <c r="H258" s="1" t="s">
        <v>30</v>
      </c>
      <c r="I258" s="1" t="s">
        <v>232</v>
      </c>
      <c r="J258" s="1" t="s">
        <v>233</v>
      </c>
      <c r="K258" s="1" t="s">
        <v>80</v>
      </c>
      <c r="L258" s="1" t="s">
        <v>42</v>
      </c>
      <c r="M258" s="1" t="s">
        <v>276</v>
      </c>
      <c r="N258" s="1"/>
      <c r="O258" s="1"/>
      <c r="P258" s="1" t="s">
        <v>31</v>
      </c>
      <c r="Q258" s="1" t="s">
        <v>32</v>
      </c>
      <c r="R258" s="1" t="s">
        <v>33</v>
      </c>
      <c r="S258" s="2" t="s">
        <v>249</v>
      </c>
      <c r="T258" s="4">
        <v>0</v>
      </c>
      <c r="U258" s="4">
        <v>42458182</v>
      </c>
      <c r="V258" s="4">
        <v>0</v>
      </c>
      <c r="W258" s="4">
        <v>42458182</v>
      </c>
      <c r="X258" s="4">
        <v>0</v>
      </c>
      <c r="Y258" s="4">
        <v>42204299</v>
      </c>
      <c r="Z258" s="4">
        <v>253883</v>
      </c>
      <c r="AA258" s="4">
        <v>30226706</v>
      </c>
      <c r="AB258" s="4">
        <v>27427121</v>
      </c>
      <c r="AC258" s="4">
        <v>27427121</v>
      </c>
      <c r="AD258" s="10">
        <v>27427121</v>
      </c>
    </row>
    <row r="259" spans="1:30" ht="33.75" x14ac:dyDescent="0.25">
      <c r="A259" s="9" t="s">
        <v>402</v>
      </c>
      <c r="B259" s="2" t="s">
        <v>403</v>
      </c>
      <c r="C259" s="3" t="s">
        <v>278</v>
      </c>
      <c r="D259" s="3" t="str">
        <f t="shared" si="7"/>
        <v>C-4102-1500-5</v>
      </c>
      <c r="E259" s="3" t="str">
        <f>VLOOKUP(Tabla3[[#This Row],[RUBRO]],Tabla6[[RUBRO]:[Respon Plan]],2,0)</f>
        <v>FAMILIA</v>
      </c>
      <c r="F259" s="3" t="str">
        <f>VLOOKUP(Tabla3[[#This Row],[RUBRO]],Tabla6[[RUBRO]:[Respon Plan]],3,0)</f>
        <v>DIRECCIÓN DE FAMILIAS Y COMUNIDADES</v>
      </c>
      <c r="G259" s="3" t="str">
        <f>VLOOKUP(Tabla3[[#This Row],[RUBRO]],Tabla6[[RUBRO]:[Respon Plan]],4,0)</f>
        <v>Familia</v>
      </c>
      <c r="H259" s="1" t="s">
        <v>30</v>
      </c>
      <c r="I259" s="1" t="s">
        <v>232</v>
      </c>
      <c r="J259" s="1" t="s">
        <v>233</v>
      </c>
      <c r="K259" s="1" t="s">
        <v>64</v>
      </c>
      <c r="L259" s="1" t="s">
        <v>42</v>
      </c>
      <c r="M259" s="1" t="s">
        <v>234</v>
      </c>
      <c r="N259" s="1"/>
      <c r="O259" s="1"/>
      <c r="P259" s="1" t="s">
        <v>31</v>
      </c>
      <c r="Q259" s="1" t="s">
        <v>32</v>
      </c>
      <c r="R259" s="1" t="s">
        <v>33</v>
      </c>
      <c r="S259" s="2" t="s">
        <v>279</v>
      </c>
      <c r="T259" s="4">
        <v>2230398720</v>
      </c>
      <c r="U259" s="4">
        <v>0</v>
      </c>
      <c r="V259" s="4">
        <v>0</v>
      </c>
      <c r="W259" s="4">
        <v>2230398720</v>
      </c>
      <c r="X259" s="4">
        <v>0</v>
      </c>
      <c r="Y259" s="4">
        <v>2230398720</v>
      </c>
      <c r="Z259" s="4">
        <v>0</v>
      </c>
      <c r="AA259" s="4">
        <v>2230398720</v>
      </c>
      <c r="AB259" s="4">
        <v>0</v>
      </c>
      <c r="AC259" s="4">
        <v>0</v>
      </c>
      <c r="AD259" s="10">
        <v>0</v>
      </c>
    </row>
    <row r="260" spans="1:30" ht="33.75" x14ac:dyDescent="0.25">
      <c r="A260" s="9" t="s">
        <v>402</v>
      </c>
      <c r="B260" s="2" t="s">
        <v>403</v>
      </c>
      <c r="C260" s="3" t="s">
        <v>280</v>
      </c>
      <c r="D260" s="3" t="str">
        <f t="shared" si="7"/>
        <v>C-4102-1500-5</v>
      </c>
      <c r="E260" s="3" t="str">
        <f>VLOOKUP(Tabla3[[#This Row],[RUBRO]],Tabla6[[RUBRO]:[Respon Plan]],2,0)</f>
        <v>FAMILIA</v>
      </c>
      <c r="F260" s="3" t="str">
        <f>VLOOKUP(Tabla3[[#This Row],[RUBRO]],Tabla6[[RUBRO]:[Respon Plan]],3,0)</f>
        <v>DIRECCIÓN DE FAMILIAS Y COMUNIDADES</v>
      </c>
      <c r="G260" s="3" t="str">
        <f>VLOOKUP(Tabla3[[#This Row],[RUBRO]],Tabla6[[RUBRO]:[Respon Plan]],4,0)</f>
        <v>Familia</v>
      </c>
      <c r="H260" s="1" t="s">
        <v>30</v>
      </c>
      <c r="I260" s="1" t="s">
        <v>232</v>
      </c>
      <c r="J260" s="1" t="s">
        <v>233</v>
      </c>
      <c r="K260" s="1" t="s">
        <v>64</v>
      </c>
      <c r="L260" s="1" t="s">
        <v>42</v>
      </c>
      <c r="M260" s="1" t="s">
        <v>281</v>
      </c>
      <c r="N260" s="1"/>
      <c r="O260" s="1"/>
      <c r="P260" s="1" t="s">
        <v>31</v>
      </c>
      <c r="Q260" s="1" t="s">
        <v>32</v>
      </c>
      <c r="R260" s="1" t="s">
        <v>33</v>
      </c>
      <c r="S260" s="2" t="s">
        <v>282</v>
      </c>
      <c r="T260" s="4">
        <v>183928809</v>
      </c>
      <c r="U260" s="4">
        <v>0</v>
      </c>
      <c r="V260" s="4">
        <v>0</v>
      </c>
      <c r="W260" s="4">
        <v>183928809</v>
      </c>
      <c r="X260" s="4">
        <v>0</v>
      </c>
      <c r="Y260" s="4">
        <v>164928800</v>
      </c>
      <c r="Z260" s="4">
        <v>19000009</v>
      </c>
      <c r="AA260" s="4">
        <v>164928800</v>
      </c>
      <c r="AB260" s="4">
        <v>34178640</v>
      </c>
      <c r="AC260" s="4">
        <v>34178640</v>
      </c>
      <c r="AD260" s="10">
        <v>34178640</v>
      </c>
    </row>
    <row r="261" spans="1:30" ht="22.5" x14ac:dyDescent="0.25">
      <c r="A261" s="9" t="s">
        <v>402</v>
      </c>
      <c r="B261" s="2" t="s">
        <v>403</v>
      </c>
      <c r="C261" s="3" t="s">
        <v>285</v>
      </c>
      <c r="D261" s="3" t="str">
        <f t="shared" si="7"/>
        <v>C-4102-1500-5</v>
      </c>
      <c r="E261" s="3" t="str">
        <f>VLOOKUP(Tabla3[[#This Row],[RUBRO]],Tabla6[[RUBRO]:[Respon Plan]],2,0)</f>
        <v>FAMILIA</v>
      </c>
      <c r="F261" s="3" t="str">
        <f>VLOOKUP(Tabla3[[#This Row],[RUBRO]],Tabla6[[RUBRO]:[Respon Plan]],3,0)</f>
        <v>DIRECCIÓN DE GESTIÓN HUMANA</v>
      </c>
      <c r="G261" s="3" t="str">
        <f>VLOOKUP(Tabla3[[#This Row],[RUBRO]],Tabla6[[RUBRO]:[Respon Plan]],4,0)</f>
        <v>Gestión Humana - Pres. Serv</v>
      </c>
      <c r="H261" s="1" t="s">
        <v>30</v>
      </c>
      <c r="I261" s="1" t="s">
        <v>232</v>
      </c>
      <c r="J261" s="1" t="s">
        <v>233</v>
      </c>
      <c r="K261" s="1" t="s">
        <v>64</v>
      </c>
      <c r="L261" s="1" t="s">
        <v>42</v>
      </c>
      <c r="M261" s="1" t="s">
        <v>243</v>
      </c>
      <c r="N261" s="1"/>
      <c r="O261" s="1"/>
      <c r="P261" s="1" t="s">
        <v>31</v>
      </c>
      <c r="Q261" s="1" t="s">
        <v>32</v>
      </c>
      <c r="R261" s="1" t="s">
        <v>33</v>
      </c>
      <c r="S261" s="2" t="s">
        <v>59</v>
      </c>
      <c r="T261" s="4">
        <v>32791000</v>
      </c>
      <c r="U261" s="4">
        <v>0</v>
      </c>
      <c r="V261" s="4">
        <v>0</v>
      </c>
      <c r="W261" s="4">
        <v>32791000</v>
      </c>
      <c r="X261" s="4">
        <v>0</v>
      </c>
      <c r="Y261" s="4">
        <v>32791000</v>
      </c>
      <c r="Z261" s="4">
        <v>0</v>
      </c>
      <c r="AA261" s="4">
        <v>32791000</v>
      </c>
      <c r="AB261" s="4">
        <v>6955666</v>
      </c>
      <c r="AC261" s="4">
        <v>6955666</v>
      </c>
      <c r="AD261" s="10">
        <v>6955666</v>
      </c>
    </row>
    <row r="262" spans="1:30" ht="22.5" x14ac:dyDescent="0.25">
      <c r="A262" s="9" t="s">
        <v>402</v>
      </c>
      <c r="B262" s="2" t="s">
        <v>403</v>
      </c>
      <c r="C262" s="3" t="s">
        <v>286</v>
      </c>
      <c r="D262" s="3" t="str">
        <f t="shared" si="7"/>
        <v>C-4102-1500-5</v>
      </c>
      <c r="E262" s="3" t="str">
        <f>VLOOKUP(Tabla3[[#This Row],[RUBRO]],Tabla6[[RUBRO]:[Respon Plan]],2,0)</f>
        <v>FAMILIA</v>
      </c>
      <c r="F262" s="3" t="str">
        <f>VLOOKUP(Tabla3[[#This Row],[RUBRO]],Tabla6[[RUBRO]:[Respon Plan]],3,0)</f>
        <v>DIRECCIÓN DE GESTIÓN HUMANA</v>
      </c>
      <c r="G262" s="3" t="str">
        <f>VLOOKUP(Tabla3[[#This Row],[RUBRO]],Tabla6[[RUBRO]:[Respon Plan]],4,0)</f>
        <v>Gestión Humana- Viáticos</v>
      </c>
      <c r="H262" s="1" t="s">
        <v>30</v>
      </c>
      <c r="I262" s="1" t="s">
        <v>232</v>
      </c>
      <c r="J262" s="1" t="s">
        <v>233</v>
      </c>
      <c r="K262" s="1" t="s">
        <v>64</v>
      </c>
      <c r="L262" s="1" t="s">
        <v>42</v>
      </c>
      <c r="M262" s="1" t="s">
        <v>246</v>
      </c>
      <c r="N262" s="1"/>
      <c r="O262" s="1"/>
      <c r="P262" s="1" t="s">
        <v>31</v>
      </c>
      <c r="Q262" s="1" t="s">
        <v>32</v>
      </c>
      <c r="R262" s="1" t="s">
        <v>33</v>
      </c>
      <c r="S262" s="2" t="s">
        <v>249</v>
      </c>
      <c r="T262" s="4">
        <v>10563907</v>
      </c>
      <c r="U262" s="4">
        <v>0</v>
      </c>
      <c r="V262" s="4">
        <v>0</v>
      </c>
      <c r="W262" s="4">
        <v>10563907</v>
      </c>
      <c r="X262" s="4">
        <v>0</v>
      </c>
      <c r="Y262" s="4">
        <v>2518613</v>
      </c>
      <c r="Z262" s="4">
        <v>8045294</v>
      </c>
      <c r="AA262" s="4">
        <v>1370174</v>
      </c>
      <c r="AB262" s="4">
        <v>1370174</v>
      </c>
      <c r="AC262" s="4">
        <v>1370174</v>
      </c>
      <c r="AD262" s="10">
        <v>1370174</v>
      </c>
    </row>
    <row r="263" spans="1:30" ht="22.5" x14ac:dyDescent="0.25">
      <c r="A263" s="9" t="s">
        <v>402</v>
      </c>
      <c r="B263" s="2" t="s">
        <v>403</v>
      </c>
      <c r="C263" s="3" t="s">
        <v>392</v>
      </c>
      <c r="D263" s="3" t="str">
        <f t="shared" si="7"/>
        <v>C-4102-1500-6</v>
      </c>
      <c r="E263" s="3" t="str">
        <f>VLOOKUP(Tabla3[[#This Row],[RUBRO]],Tabla6[[RUBRO]:[Respon Plan]],2,0)</f>
        <v>GENERACIONES</v>
      </c>
      <c r="F263" s="3" t="str">
        <f>VLOOKUP(Tabla3[[#This Row],[RUBRO]],Tabla6[[RUBRO]:[Respon Plan]],3,0)</f>
        <v>DIRECCIÓN DE NIÑEZ Y ADOLESCENCIA</v>
      </c>
      <c r="G263" s="3" t="str">
        <f>VLOOKUP(Tabla3[[#This Row],[RUBRO]],Tabla6[[RUBRO]:[Respon Plan]],4,0)</f>
        <v>Niñez y adolescencia</v>
      </c>
      <c r="H263" s="1" t="s">
        <v>30</v>
      </c>
      <c r="I263" s="1" t="s">
        <v>232</v>
      </c>
      <c r="J263" s="1" t="s">
        <v>233</v>
      </c>
      <c r="K263" s="1" t="s">
        <v>68</v>
      </c>
      <c r="L263" s="1" t="s">
        <v>42</v>
      </c>
      <c r="M263" s="1" t="s">
        <v>234</v>
      </c>
      <c r="N263" s="1"/>
      <c r="O263" s="1"/>
      <c r="P263" s="1" t="s">
        <v>31</v>
      </c>
      <c r="Q263" s="1" t="s">
        <v>32</v>
      </c>
      <c r="R263" s="1" t="s">
        <v>33</v>
      </c>
      <c r="S263" s="2" t="s">
        <v>393</v>
      </c>
      <c r="T263" s="4">
        <v>1227613200</v>
      </c>
      <c r="U263" s="4">
        <v>0</v>
      </c>
      <c r="V263" s="4">
        <v>0</v>
      </c>
      <c r="W263" s="4">
        <v>1227613200</v>
      </c>
      <c r="X263" s="4">
        <v>0</v>
      </c>
      <c r="Y263" s="4">
        <v>1227613200</v>
      </c>
      <c r="Z263" s="4">
        <v>0</v>
      </c>
      <c r="AA263" s="4">
        <v>282506250</v>
      </c>
      <c r="AB263" s="4">
        <v>0</v>
      </c>
      <c r="AC263" s="4">
        <v>0</v>
      </c>
      <c r="AD263" s="10">
        <v>0</v>
      </c>
    </row>
    <row r="264" spans="1:30" ht="22.5" x14ac:dyDescent="0.25">
      <c r="A264" s="9" t="s">
        <v>402</v>
      </c>
      <c r="B264" s="2" t="s">
        <v>403</v>
      </c>
      <c r="C264" s="3" t="s">
        <v>394</v>
      </c>
      <c r="D264" s="3" t="str">
        <f t="shared" si="7"/>
        <v>C-4102-1500-6</v>
      </c>
      <c r="E264" s="3" t="str">
        <f>VLOOKUP(Tabla3[[#This Row],[RUBRO]],Tabla6[[RUBRO]:[Respon Plan]],2,0)</f>
        <v>GENERACIONES</v>
      </c>
      <c r="F264" s="3" t="str">
        <f>VLOOKUP(Tabla3[[#This Row],[RUBRO]],Tabla6[[RUBRO]:[Respon Plan]],3,0)</f>
        <v>DIRECCIÓN DE NIÑEZ Y ADOLESCENCIA</v>
      </c>
      <c r="G264" s="3" t="str">
        <f>VLOOKUP(Tabla3[[#This Row],[RUBRO]],Tabla6[[RUBRO]:[Respon Plan]],4,0)</f>
        <v>Niñez y adolescencia</v>
      </c>
      <c r="H264" s="1" t="s">
        <v>30</v>
      </c>
      <c r="I264" s="1" t="s">
        <v>232</v>
      </c>
      <c r="J264" s="1" t="s">
        <v>233</v>
      </c>
      <c r="K264" s="1" t="s">
        <v>68</v>
      </c>
      <c r="L264" s="1" t="s">
        <v>42</v>
      </c>
      <c r="M264" s="1" t="s">
        <v>281</v>
      </c>
      <c r="N264" s="1"/>
      <c r="O264" s="1"/>
      <c r="P264" s="1" t="s">
        <v>31</v>
      </c>
      <c r="Q264" s="1" t="s">
        <v>32</v>
      </c>
      <c r="R264" s="1" t="s">
        <v>33</v>
      </c>
      <c r="S264" s="2" t="s">
        <v>395</v>
      </c>
      <c r="T264" s="4">
        <v>78082400</v>
      </c>
      <c r="U264" s="4">
        <v>0</v>
      </c>
      <c r="V264" s="4">
        <v>0</v>
      </c>
      <c r="W264" s="4">
        <v>78082400</v>
      </c>
      <c r="X264" s="4">
        <v>0</v>
      </c>
      <c r="Y264" s="4">
        <v>78082400</v>
      </c>
      <c r="Z264" s="4">
        <v>0</v>
      </c>
      <c r="AA264" s="4">
        <v>18833750</v>
      </c>
      <c r="AB264" s="4">
        <v>0</v>
      </c>
      <c r="AC264" s="4">
        <v>0</v>
      </c>
      <c r="AD264" s="10">
        <v>0</v>
      </c>
    </row>
    <row r="265" spans="1:30" ht="22.5" x14ac:dyDescent="0.25">
      <c r="A265" s="9" t="s">
        <v>402</v>
      </c>
      <c r="B265" s="2" t="s">
        <v>403</v>
      </c>
      <c r="C265" s="3" t="s">
        <v>293</v>
      </c>
      <c r="D265" s="3" t="str">
        <f t="shared" si="7"/>
        <v>C-4102-1500-6</v>
      </c>
      <c r="E265" s="3" t="str">
        <f>VLOOKUP(Tabla3[[#This Row],[RUBRO]],Tabla6[[RUBRO]:[Respon Plan]],2,0)</f>
        <v>GENERACIONES</v>
      </c>
      <c r="F265" s="3" t="str">
        <f>VLOOKUP(Tabla3[[#This Row],[RUBRO]],Tabla6[[RUBRO]:[Respon Plan]],3,0)</f>
        <v>DIRECCIÓN DE GESTIÓN HUMANA</v>
      </c>
      <c r="G265" s="3" t="str">
        <f>VLOOKUP(Tabla3[[#This Row],[RUBRO]],Tabla6[[RUBRO]:[Respon Plan]],4,0)</f>
        <v>Gestión Humana - Pres. Serv</v>
      </c>
      <c r="H265" s="1" t="s">
        <v>30</v>
      </c>
      <c r="I265" s="1" t="s">
        <v>232</v>
      </c>
      <c r="J265" s="1" t="s">
        <v>233</v>
      </c>
      <c r="K265" s="1" t="s">
        <v>68</v>
      </c>
      <c r="L265" s="1" t="s">
        <v>42</v>
      </c>
      <c r="M265" s="1" t="s">
        <v>248</v>
      </c>
      <c r="N265" s="1"/>
      <c r="O265" s="1"/>
      <c r="P265" s="1" t="s">
        <v>31</v>
      </c>
      <c r="Q265" s="1" t="s">
        <v>32</v>
      </c>
      <c r="R265" s="1" t="s">
        <v>33</v>
      </c>
      <c r="S265" s="2" t="s">
        <v>59</v>
      </c>
      <c r="T265" s="4">
        <v>0</v>
      </c>
      <c r="U265" s="4">
        <v>68669800</v>
      </c>
      <c r="V265" s="4">
        <v>0</v>
      </c>
      <c r="W265" s="4">
        <v>68669800</v>
      </c>
      <c r="X265" s="4">
        <v>0</v>
      </c>
      <c r="Y265" s="4">
        <v>68669800</v>
      </c>
      <c r="Z265" s="4">
        <v>0</v>
      </c>
      <c r="AA265" s="4">
        <v>33484500</v>
      </c>
      <c r="AB265" s="4">
        <v>3614200</v>
      </c>
      <c r="AC265" s="4">
        <v>3614200</v>
      </c>
      <c r="AD265" s="10">
        <v>3614200</v>
      </c>
    </row>
    <row r="266" spans="1:30" ht="22.5" x14ac:dyDescent="0.25">
      <c r="A266" s="9" t="s">
        <v>402</v>
      </c>
      <c r="B266" s="2" t="s">
        <v>403</v>
      </c>
      <c r="C266" s="3" t="s">
        <v>294</v>
      </c>
      <c r="D266" s="3" t="str">
        <f t="shared" si="7"/>
        <v>C-4102-1500-6</v>
      </c>
      <c r="E266" s="3" t="str">
        <f>VLOOKUP(Tabla3[[#This Row],[RUBRO]],Tabla6[[RUBRO]:[Respon Plan]],2,0)</f>
        <v>GENERACIONES</v>
      </c>
      <c r="F266" s="3" t="str">
        <f>VLOOKUP(Tabla3[[#This Row],[RUBRO]],Tabla6[[RUBRO]:[Respon Plan]],3,0)</f>
        <v>DIRECCIÓN DE GESTIÓN HUMANA</v>
      </c>
      <c r="G266" s="3" t="str">
        <f>VLOOKUP(Tabla3[[#This Row],[RUBRO]],Tabla6[[RUBRO]:[Respon Plan]],4,0)</f>
        <v>Gestión Humana- Viáticos</v>
      </c>
      <c r="H266" s="1" t="s">
        <v>30</v>
      </c>
      <c r="I266" s="1" t="s">
        <v>232</v>
      </c>
      <c r="J266" s="1" t="s">
        <v>233</v>
      </c>
      <c r="K266" s="1" t="s">
        <v>68</v>
      </c>
      <c r="L266" s="1" t="s">
        <v>42</v>
      </c>
      <c r="M266" s="1" t="s">
        <v>254</v>
      </c>
      <c r="N266" s="1"/>
      <c r="O266" s="1"/>
      <c r="P266" s="1" t="s">
        <v>31</v>
      </c>
      <c r="Q266" s="1" t="s">
        <v>32</v>
      </c>
      <c r="R266" s="1" t="s">
        <v>33</v>
      </c>
      <c r="S266" s="2" t="s">
        <v>249</v>
      </c>
      <c r="T266" s="4">
        <v>0</v>
      </c>
      <c r="U266" s="4">
        <v>3000000</v>
      </c>
      <c r="V266" s="4">
        <v>0</v>
      </c>
      <c r="W266" s="4">
        <v>3000000</v>
      </c>
      <c r="X266" s="4">
        <v>0</v>
      </c>
      <c r="Y266" s="4">
        <v>3000000</v>
      </c>
      <c r="Z266" s="4">
        <v>0</v>
      </c>
      <c r="AA266" s="4">
        <v>0</v>
      </c>
      <c r="AB266" s="4">
        <v>0</v>
      </c>
      <c r="AC266" s="4">
        <v>0</v>
      </c>
      <c r="AD266" s="10">
        <v>0</v>
      </c>
    </row>
    <row r="267" spans="1:30" ht="22.5" x14ac:dyDescent="0.25">
      <c r="A267" s="9" t="s">
        <v>402</v>
      </c>
      <c r="B267" s="2" t="s">
        <v>403</v>
      </c>
      <c r="C267" s="3" t="s">
        <v>295</v>
      </c>
      <c r="D267" s="3" t="str">
        <f t="shared" si="7"/>
        <v>C-4102-1500-6</v>
      </c>
      <c r="E267" s="3" t="str">
        <f>VLOOKUP(Tabla3[[#This Row],[RUBRO]],Tabla6[[RUBRO]:[Respon Plan]],2,0)</f>
        <v>GENERACIONES</v>
      </c>
      <c r="F267" s="3" t="str">
        <f>VLOOKUP(Tabla3[[#This Row],[RUBRO]],Tabla6[[RUBRO]:[Respon Plan]],3,0)</f>
        <v>DIRECCIÓN DE NIÑEZ Y ADOLESCENCIA</v>
      </c>
      <c r="G267" s="3" t="str">
        <f>VLOOKUP(Tabla3[[#This Row],[RUBRO]],Tabla6[[RUBRO]:[Respon Plan]],4,0)</f>
        <v>Niñez y adolescencia</v>
      </c>
      <c r="H267" s="1" t="s">
        <v>30</v>
      </c>
      <c r="I267" s="1" t="s">
        <v>232</v>
      </c>
      <c r="J267" s="1" t="s">
        <v>233</v>
      </c>
      <c r="K267" s="1" t="s">
        <v>68</v>
      </c>
      <c r="L267" s="1" t="s">
        <v>42</v>
      </c>
      <c r="M267" s="1" t="s">
        <v>266</v>
      </c>
      <c r="N267" s="1"/>
      <c r="O267" s="1"/>
      <c r="P267" s="1" t="s">
        <v>31</v>
      </c>
      <c r="Q267" s="1" t="s">
        <v>32</v>
      </c>
      <c r="R267" s="1" t="s">
        <v>33</v>
      </c>
      <c r="S267" s="2" t="s">
        <v>267</v>
      </c>
      <c r="T267" s="4">
        <v>0</v>
      </c>
      <c r="U267" s="4">
        <v>5222782</v>
      </c>
      <c r="V267" s="4">
        <v>0</v>
      </c>
      <c r="W267" s="4">
        <v>5222782</v>
      </c>
      <c r="X267" s="4">
        <v>0</v>
      </c>
      <c r="Y267" s="4">
        <v>0</v>
      </c>
      <c r="Z267" s="4">
        <v>5222782</v>
      </c>
      <c r="AA267" s="4">
        <v>0</v>
      </c>
      <c r="AB267" s="4">
        <v>0</v>
      </c>
      <c r="AC267" s="4">
        <v>0</v>
      </c>
      <c r="AD267" s="10">
        <v>0</v>
      </c>
    </row>
    <row r="268" spans="1:30" ht="22.5" x14ac:dyDescent="0.25">
      <c r="A268" s="9" t="s">
        <v>402</v>
      </c>
      <c r="B268" s="2" t="s">
        <v>403</v>
      </c>
      <c r="C268" s="3" t="s">
        <v>298</v>
      </c>
      <c r="D268" s="3" t="str">
        <f t="shared" si="7"/>
        <v>C-4102-1500-7</v>
      </c>
      <c r="E268" s="3" t="str">
        <f>VLOOKUP(Tabla3[[#This Row],[RUBRO]],Tabla6[[RUBRO]:[Respon Plan]],2,0)</f>
        <v>SNBF</v>
      </c>
      <c r="F268" s="3" t="str">
        <f>VLOOKUP(Tabla3[[#This Row],[RUBRO]],Tabla6[[RUBRO]:[Respon Plan]],3,0)</f>
        <v>DIRECCIÓN DE GESTIÓN HUMANA</v>
      </c>
      <c r="G268" s="3" t="str">
        <f>VLOOKUP(Tabla3[[#This Row],[RUBRO]],Tabla6[[RUBRO]:[Respon Plan]],4,0)</f>
        <v>Gestión Humana - Pres. Serv</v>
      </c>
      <c r="H268" s="1" t="s">
        <v>30</v>
      </c>
      <c r="I268" s="1" t="s">
        <v>232</v>
      </c>
      <c r="J268" s="1" t="s">
        <v>233</v>
      </c>
      <c r="K268" s="1" t="s">
        <v>138</v>
      </c>
      <c r="L268" s="1" t="s">
        <v>42</v>
      </c>
      <c r="M268" s="1" t="s">
        <v>281</v>
      </c>
      <c r="N268" s="1"/>
      <c r="O268" s="1"/>
      <c r="P268" s="1" t="s">
        <v>31</v>
      </c>
      <c r="Q268" s="1" t="s">
        <v>32</v>
      </c>
      <c r="R268" s="1" t="s">
        <v>33</v>
      </c>
      <c r="S268" s="2" t="s">
        <v>59</v>
      </c>
      <c r="T268" s="4">
        <v>144426513</v>
      </c>
      <c r="U268" s="4">
        <v>0</v>
      </c>
      <c r="V268" s="4">
        <v>399600</v>
      </c>
      <c r="W268" s="4">
        <v>144026913</v>
      </c>
      <c r="X268" s="4">
        <v>0</v>
      </c>
      <c r="Y268" s="4">
        <v>105063000</v>
      </c>
      <c r="Z268" s="4">
        <v>38963913</v>
      </c>
      <c r="AA268" s="4">
        <v>105063000</v>
      </c>
      <c r="AB268" s="4">
        <v>16793934</v>
      </c>
      <c r="AC268" s="4">
        <v>16793934</v>
      </c>
      <c r="AD268" s="10">
        <v>16793934</v>
      </c>
    </row>
    <row r="269" spans="1:30" ht="22.5" x14ac:dyDescent="0.25">
      <c r="A269" s="9" t="s">
        <v>402</v>
      </c>
      <c r="B269" s="2" t="s">
        <v>403</v>
      </c>
      <c r="C269" s="3" t="s">
        <v>299</v>
      </c>
      <c r="D269" s="3" t="str">
        <f t="shared" si="7"/>
        <v>C-4102-1500-7</v>
      </c>
      <c r="E269" s="3" t="str">
        <f>VLOOKUP(Tabla3[[#This Row],[RUBRO]],Tabla6[[RUBRO]:[Respon Plan]],2,0)</f>
        <v>SNBF</v>
      </c>
      <c r="F269" s="3" t="str">
        <f>VLOOKUP(Tabla3[[#This Row],[RUBRO]],Tabla6[[RUBRO]:[Respon Plan]],3,0)</f>
        <v>DIRECCIÓN DE GESTIÓN HUMANA</v>
      </c>
      <c r="G269" s="3" t="str">
        <f>VLOOKUP(Tabla3[[#This Row],[RUBRO]],Tabla6[[RUBRO]:[Respon Plan]],4,0)</f>
        <v>Gestión Humana- Viáticos</v>
      </c>
      <c r="H269" s="1" t="s">
        <v>30</v>
      </c>
      <c r="I269" s="1" t="s">
        <v>232</v>
      </c>
      <c r="J269" s="1" t="s">
        <v>233</v>
      </c>
      <c r="K269" s="1" t="s">
        <v>138</v>
      </c>
      <c r="L269" s="1" t="s">
        <v>42</v>
      </c>
      <c r="M269" s="1" t="s">
        <v>237</v>
      </c>
      <c r="N269" s="1"/>
      <c r="O269" s="1"/>
      <c r="P269" s="1" t="s">
        <v>31</v>
      </c>
      <c r="Q269" s="1" t="s">
        <v>32</v>
      </c>
      <c r="R269" s="1" t="s">
        <v>33</v>
      </c>
      <c r="S269" s="2" t="s">
        <v>249</v>
      </c>
      <c r="T269" s="4">
        <v>28196480</v>
      </c>
      <c r="U269" s="4">
        <v>0</v>
      </c>
      <c r="V269" s="4">
        <v>0</v>
      </c>
      <c r="W269" s="4">
        <v>28196480</v>
      </c>
      <c r="X269" s="4">
        <v>0</v>
      </c>
      <c r="Y269" s="4">
        <v>10745536</v>
      </c>
      <c r="Z269" s="4">
        <v>17450944</v>
      </c>
      <c r="AA269" s="4">
        <v>6579918</v>
      </c>
      <c r="AB269" s="4">
        <v>5799314</v>
      </c>
      <c r="AC269" s="4">
        <v>5799314</v>
      </c>
      <c r="AD269" s="10">
        <v>5799314</v>
      </c>
    </row>
    <row r="270" spans="1:30" ht="22.5" x14ac:dyDescent="0.25">
      <c r="A270" s="9" t="s">
        <v>402</v>
      </c>
      <c r="B270" s="2" t="s">
        <v>403</v>
      </c>
      <c r="C270" s="3" t="s">
        <v>303</v>
      </c>
      <c r="D270" s="3" t="str">
        <f t="shared" si="7"/>
        <v>C-4199-1500-1</v>
      </c>
      <c r="E270" s="3" t="str">
        <f>VLOOKUP(Tabla3[[#This Row],[RUBRO]],Tabla6[[RUBRO]:[Respon Plan]],2,0)</f>
        <v>TECNOLOGIA</v>
      </c>
      <c r="F270" s="3" t="str">
        <f>VLOOKUP(Tabla3[[#This Row],[RUBRO]],Tabla6[[RUBRO]:[Respon Plan]],3,0)</f>
        <v>DIRECCIÓN DE GESTIÓN HUMANA</v>
      </c>
      <c r="G270" s="3" t="str">
        <f>VLOOKUP(Tabla3[[#This Row],[RUBRO]],Tabla6[[RUBRO]:[Respon Plan]],4,0)</f>
        <v>Gestión Humana - Pres. Serv</v>
      </c>
      <c r="H270" s="1" t="s">
        <v>30</v>
      </c>
      <c r="I270" s="1" t="s">
        <v>301</v>
      </c>
      <c r="J270" s="1" t="s">
        <v>233</v>
      </c>
      <c r="K270" s="1" t="s">
        <v>41</v>
      </c>
      <c r="L270" s="1" t="s">
        <v>42</v>
      </c>
      <c r="M270" s="1" t="s">
        <v>281</v>
      </c>
      <c r="N270" s="1"/>
      <c r="O270" s="1"/>
      <c r="P270" s="1" t="s">
        <v>31</v>
      </c>
      <c r="Q270" s="1" t="s">
        <v>32</v>
      </c>
      <c r="R270" s="1" t="s">
        <v>33</v>
      </c>
      <c r="S270" s="2" t="s">
        <v>59</v>
      </c>
      <c r="T270" s="4">
        <v>118686900</v>
      </c>
      <c r="U270" s="4">
        <v>0</v>
      </c>
      <c r="V270" s="4">
        <v>0</v>
      </c>
      <c r="W270" s="4">
        <v>118686900</v>
      </c>
      <c r="X270" s="4">
        <v>0</v>
      </c>
      <c r="Y270" s="4">
        <v>118681967</v>
      </c>
      <c r="Z270" s="4">
        <v>4933</v>
      </c>
      <c r="AA270" s="4">
        <v>118681967</v>
      </c>
      <c r="AB270" s="4">
        <v>25702666</v>
      </c>
      <c r="AC270" s="4">
        <v>25702666</v>
      </c>
      <c r="AD270" s="10">
        <v>25702666</v>
      </c>
    </row>
    <row r="271" spans="1:30" ht="22.5" x14ac:dyDescent="0.25">
      <c r="A271" s="9" t="s">
        <v>402</v>
      </c>
      <c r="B271" s="2" t="s">
        <v>403</v>
      </c>
      <c r="C271" s="3" t="s">
        <v>304</v>
      </c>
      <c r="D271" s="3" t="str">
        <f t="shared" si="7"/>
        <v>C-4199-1500-1</v>
      </c>
      <c r="E271" s="3" t="str">
        <f>VLOOKUP(Tabla3[[#This Row],[RUBRO]],Tabla6[[RUBRO]:[Respon Plan]],2,0)</f>
        <v>TECNOLOGIA</v>
      </c>
      <c r="F271" s="3" t="str">
        <f>VLOOKUP(Tabla3[[#This Row],[RUBRO]],Tabla6[[RUBRO]:[Respon Plan]],3,0)</f>
        <v>DIRECCIÓN DE GESTIÓN HUMANA</v>
      </c>
      <c r="G271" s="3" t="str">
        <f>VLOOKUP(Tabla3[[#This Row],[RUBRO]],Tabla6[[RUBRO]:[Respon Plan]],4,0)</f>
        <v>Gestión Humana- Viáticos</v>
      </c>
      <c r="H271" s="1" t="s">
        <v>30</v>
      </c>
      <c r="I271" s="1" t="s">
        <v>301</v>
      </c>
      <c r="J271" s="1" t="s">
        <v>233</v>
      </c>
      <c r="K271" s="1" t="s">
        <v>41</v>
      </c>
      <c r="L271" s="1" t="s">
        <v>42</v>
      </c>
      <c r="M271" s="1" t="s">
        <v>237</v>
      </c>
      <c r="N271" s="1"/>
      <c r="O271" s="1"/>
      <c r="P271" s="1" t="s">
        <v>31</v>
      </c>
      <c r="Q271" s="1" t="s">
        <v>32</v>
      </c>
      <c r="R271" s="1" t="s">
        <v>33</v>
      </c>
      <c r="S271" s="2" t="s">
        <v>249</v>
      </c>
      <c r="T271" s="4">
        <v>7979594</v>
      </c>
      <c r="U271" s="4">
        <v>0</v>
      </c>
      <c r="V271" s="4">
        <v>0</v>
      </c>
      <c r="W271" s="4">
        <v>7979594</v>
      </c>
      <c r="X271" s="4">
        <v>0</v>
      </c>
      <c r="Y271" s="4">
        <v>5249485</v>
      </c>
      <c r="Z271" s="4">
        <v>2730109</v>
      </c>
      <c r="AA271" s="4">
        <v>1688286</v>
      </c>
      <c r="AB271" s="4">
        <v>1688286</v>
      </c>
      <c r="AC271" s="4">
        <v>1688286</v>
      </c>
      <c r="AD271" s="10">
        <v>1688286</v>
      </c>
    </row>
    <row r="272" spans="1:30" ht="22.5" x14ac:dyDescent="0.25">
      <c r="A272" s="9" t="s">
        <v>402</v>
      </c>
      <c r="B272" s="2" t="s">
        <v>403</v>
      </c>
      <c r="C272" s="3" t="s">
        <v>307</v>
      </c>
      <c r="D272" s="3" t="str">
        <f t="shared" si="7"/>
        <v>C-4199-1500-2</v>
      </c>
      <c r="E272" s="3" t="str">
        <f>VLOOKUP(Tabla3[[#This Row],[RUBRO]],Tabla6[[RUBRO]:[Respon Plan]],2,0)</f>
        <v>MODELO INTERVENCION</v>
      </c>
      <c r="F272" s="3" t="str">
        <f>VLOOKUP(Tabla3[[#This Row],[RUBRO]],Tabla6[[RUBRO]:[Respon Plan]],3,0)</f>
        <v>DIRECCIÓN DE GESTIÓN HUMANA</v>
      </c>
      <c r="G272" s="3" t="str">
        <f>VLOOKUP(Tabla3[[#This Row],[RUBRO]],Tabla6[[RUBRO]:[Respon Plan]],4,0)</f>
        <v>Gestión Humana - Pres. Serv</v>
      </c>
      <c r="H272" s="1" t="s">
        <v>30</v>
      </c>
      <c r="I272" s="1" t="s">
        <v>301</v>
      </c>
      <c r="J272" s="1" t="s">
        <v>233</v>
      </c>
      <c r="K272" s="1" t="s">
        <v>77</v>
      </c>
      <c r="L272" s="1" t="s">
        <v>42</v>
      </c>
      <c r="M272" s="1" t="s">
        <v>237</v>
      </c>
      <c r="N272" s="1"/>
      <c r="O272" s="1"/>
      <c r="P272" s="1" t="s">
        <v>31</v>
      </c>
      <c r="Q272" s="1" t="s">
        <v>32</v>
      </c>
      <c r="R272" s="1" t="s">
        <v>33</v>
      </c>
      <c r="S272" s="2" t="s">
        <v>59</v>
      </c>
      <c r="T272" s="4">
        <v>383197978</v>
      </c>
      <c r="U272" s="4">
        <v>87444733</v>
      </c>
      <c r="V272" s="4">
        <v>0</v>
      </c>
      <c r="W272" s="4">
        <v>470642711</v>
      </c>
      <c r="X272" s="4">
        <v>0</v>
      </c>
      <c r="Y272" s="4">
        <v>445426100</v>
      </c>
      <c r="Z272" s="4">
        <v>25216611</v>
      </c>
      <c r="AA272" s="4">
        <v>445426100</v>
      </c>
      <c r="AB272" s="4">
        <v>146372346</v>
      </c>
      <c r="AC272" s="4">
        <v>146372346</v>
      </c>
      <c r="AD272" s="10">
        <v>146372346</v>
      </c>
    </row>
    <row r="273" spans="1:30" ht="22.5" x14ac:dyDescent="0.25">
      <c r="A273" s="9" t="s">
        <v>402</v>
      </c>
      <c r="B273" s="2" t="s">
        <v>403</v>
      </c>
      <c r="C273" s="3" t="s">
        <v>308</v>
      </c>
      <c r="D273" s="3" t="str">
        <f t="shared" si="7"/>
        <v>C-4199-1500-2</v>
      </c>
      <c r="E273" s="3" t="str">
        <f>VLOOKUP(Tabla3[[#This Row],[RUBRO]],Tabla6[[RUBRO]:[Respon Plan]],2,0)</f>
        <v>MODELO INTERVENCION</v>
      </c>
      <c r="F273" s="3" t="str">
        <f>VLOOKUP(Tabla3[[#This Row],[RUBRO]],Tabla6[[RUBRO]:[Respon Plan]],3,0)</f>
        <v>DIRECCIÓN DE GESTIÓN HUMANA</v>
      </c>
      <c r="G273" s="3" t="str">
        <f>VLOOKUP(Tabla3[[#This Row],[RUBRO]],Tabla6[[RUBRO]:[Respon Plan]],4,0)</f>
        <v>Gestión Humana- Viáticos</v>
      </c>
      <c r="H273" s="1" t="s">
        <v>30</v>
      </c>
      <c r="I273" s="1" t="s">
        <v>301</v>
      </c>
      <c r="J273" s="1" t="s">
        <v>233</v>
      </c>
      <c r="K273" s="1" t="s">
        <v>77</v>
      </c>
      <c r="L273" s="1" t="s">
        <v>42</v>
      </c>
      <c r="M273" s="1" t="s">
        <v>240</v>
      </c>
      <c r="N273" s="1"/>
      <c r="O273" s="1"/>
      <c r="P273" s="1" t="s">
        <v>31</v>
      </c>
      <c r="Q273" s="1" t="s">
        <v>32</v>
      </c>
      <c r="R273" s="1" t="s">
        <v>33</v>
      </c>
      <c r="S273" s="2" t="s">
        <v>249</v>
      </c>
      <c r="T273" s="4">
        <v>0</v>
      </c>
      <c r="U273" s="4">
        <v>28000000</v>
      </c>
      <c r="V273" s="4">
        <v>0</v>
      </c>
      <c r="W273" s="4">
        <v>28000000</v>
      </c>
      <c r="X273" s="4">
        <v>0</v>
      </c>
      <c r="Y273" s="4">
        <v>0</v>
      </c>
      <c r="Z273" s="4">
        <v>28000000</v>
      </c>
      <c r="AA273" s="4">
        <v>0</v>
      </c>
      <c r="AB273" s="4">
        <v>0</v>
      </c>
      <c r="AC273" s="4">
        <v>0</v>
      </c>
      <c r="AD273" s="10">
        <v>0</v>
      </c>
    </row>
    <row r="274" spans="1:30" ht="22.5" x14ac:dyDescent="0.25">
      <c r="A274" s="9" t="s">
        <v>402</v>
      </c>
      <c r="B274" s="2" t="s">
        <v>403</v>
      </c>
      <c r="C274" s="3" t="s">
        <v>396</v>
      </c>
      <c r="D274" s="3" t="str">
        <f t="shared" si="7"/>
        <v>C-4199-1500-2</v>
      </c>
      <c r="E274" s="3" t="str">
        <f>VLOOKUP(Tabla3[[#This Row],[RUBRO]],Tabla6[[RUBRO]:[Respon Plan]],2,0)</f>
        <v>MODELO INTERVENCION</v>
      </c>
      <c r="F274" s="3" t="str">
        <f>VLOOKUP(Tabla3[[#This Row],[RUBRO]],Tabla6[[RUBRO]:[Respon Plan]],3,0)</f>
        <v>DIRECCION FINANCIERA</v>
      </c>
      <c r="G274" s="3" t="str">
        <f>VLOOKUP(Tabla3[[#This Row],[RUBRO]],Tabla6[[RUBRO]:[Respon Plan]],4,0)</f>
        <v>Dirección Financiera</v>
      </c>
      <c r="H274" s="1" t="s">
        <v>30</v>
      </c>
      <c r="I274" s="1" t="s">
        <v>301</v>
      </c>
      <c r="J274" s="1" t="s">
        <v>233</v>
      </c>
      <c r="K274" s="1" t="s">
        <v>77</v>
      </c>
      <c r="L274" s="1" t="s">
        <v>42</v>
      </c>
      <c r="M274" s="1" t="s">
        <v>255</v>
      </c>
      <c r="N274" s="1"/>
      <c r="O274" s="1"/>
      <c r="P274" s="1" t="s">
        <v>31</v>
      </c>
      <c r="Q274" s="1" t="s">
        <v>32</v>
      </c>
      <c r="R274" s="1" t="s">
        <v>33</v>
      </c>
      <c r="S274" s="2" t="s">
        <v>397</v>
      </c>
      <c r="T274" s="4">
        <v>4100000</v>
      </c>
      <c r="U274" s="4">
        <v>0</v>
      </c>
      <c r="V274" s="4">
        <v>0</v>
      </c>
      <c r="W274" s="4">
        <v>4100000</v>
      </c>
      <c r="X274" s="4">
        <v>0</v>
      </c>
      <c r="Y274" s="4">
        <v>1000000</v>
      </c>
      <c r="Z274" s="4">
        <v>3100000</v>
      </c>
      <c r="AA274" s="4">
        <v>1000000</v>
      </c>
      <c r="AB274" s="4">
        <v>0</v>
      </c>
      <c r="AC274" s="4">
        <v>0</v>
      </c>
      <c r="AD274" s="10">
        <v>0</v>
      </c>
    </row>
    <row r="275" spans="1:30" ht="22.5" x14ac:dyDescent="0.25">
      <c r="A275" s="9" t="s">
        <v>402</v>
      </c>
      <c r="B275" s="2" t="s">
        <v>403</v>
      </c>
      <c r="C275" s="3" t="s">
        <v>398</v>
      </c>
      <c r="D275" s="3" t="str">
        <f t="shared" si="7"/>
        <v>C-4199-1500-2</v>
      </c>
      <c r="E275" s="3" t="str">
        <f>VLOOKUP(Tabla3[[#This Row],[RUBRO]],Tabla6[[RUBRO]:[Respon Plan]],2,0)</f>
        <v>MODELO INTERVENCION</v>
      </c>
      <c r="F275" s="3" t="str">
        <f>VLOOKUP(Tabla3[[#This Row],[RUBRO]],Tabla6[[RUBRO]:[Respon Plan]],3,0)</f>
        <v>DIRECCIÓN DE GESTIÓN HUMANA</v>
      </c>
      <c r="G275" s="3" t="str">
        <f>VLOOKUP(Tabla3[[#This Row],[RUBRO]],Tabla6[[RUBRO]:[Respon Plan]],4,0)</f>
        <v>Gestión Humana - Pres. Serv</v>
      </c>
      <c r="H275" s="1" t="s">
        <v>30</v>
      </c>
      <c r="I275" s="1" t="s">
        <v>301</v>
      </c>
      <c r="J275" s="1" t="s">
        <v>233</v>
      </c>
      <c r="K275" s="1" t="s">
        <v>77</v>
      </c>
      <c r="L275" s="1" t="s">
        <v>42</v>
      </c>
      <c r="M275" s="1" t="s">
        <v>257</v>
      </c>
      <c r="N275" s="1"/>
      <c r="O275" s="1"/>
      <c r="P275" s="1" t="s">
        <v>31</v>
      </c>
      <c r="Q275" s="1" t="s">
        <v>32</v>
      </c>
      <c r="R275" s="1" t="s">
        <v>33</v>
      </c>
      <c r="S275" s="2" t="s">
        <v>399</v>
      </c>
      <c r="T275" s="4">
        <v>32088235</v>
      </c>
      <c r="U275" s="4">
        <v>0</v>
      </c>
      <c r="V275" s="4">
        <v>0</v>
      </c>
      <c r="W275" s="4">
        <v>32088235</v>
      </c>
      <c r="X275" s="4">
        <v>0</v>
      </c>
      <c r="Y275" s="4">
        <v>29810000</v>
      </c>
      <c r="Z275" s="4">
        <v>2278235</v>
      </c>
      <c r="AA275" s="4">
        <v>29810000</v>
      </c>
      <c r="AB275" s="4">
        <v>6359467</v>
      </c>
      <c r="AC275" s="4">
        <v>6359467</v>
      </c>
      <c r="AD275" s="10">
        <v>6359467</v>
      </c>
    </row>
    <row r="276" spans="1:30" ht="22.5" x14ac:dyDescent="0.25">
      <c r="A276" s="9" t="s">
        <v>402</v>
      </c>
      <c r="B276" s="2" t="s">
        <v>403</v>
      </c>
      <c r="C276" s="3" t="s">
        <v>319</v>
      </c>
      <c r="D276" s="3" t="str">
        <f t="shared" si="7"/>
        <v>C-4199-1500-2</v>
      </c>
      <c r="E276" s="3" t="str">
        <f>VLOOKUP(Tabla3[[#This Row],[RUBRO]],Tabla6[[RUBRO]:[Respon Plan]],2,0)</f>
        <v>MODELO INTERVENCION</v>
      </c>
      <c r="F276" s="3" t="str">
        <f>VLOOKUP(Tabla3[[#This Row],[RUBRO]],Tabla6[[RUBRO]:[Respon Plan]],3,0)</f>
        <v>DIRECCION ADMINISTRATIVA</v>
      </c>
      <c r="G276" s="3" t="str">
        <f>VLOOKUP(Tabla3[[#This Row],[RUBRO]],Tabla6[[RUBRO]:[Respon Plan]],4,0)</f>
        <v>Administrativa NM</v>
      </c>
      <c r="H276" s="1" t="s">
        <v>30</v>
      </c>
      <c r="I276" s="1" t="s">
        <v>301</v>
      </c>
      <c r="J276" s="1" t="s">
        <v>233</v>
      </c>
      <c r="K276" s="1" t="s">
        <v>77</v>
      </c>
      <c r="L276" s="1" t="s">
        <v>42</v>
      </c>
      <c r="M276" s="1" t="s">
        <v>320</v>
      </c>
      <c r="N276" s="1"/>
      <c r="O276" s="1"/>
      <c r="P276" s="1" t="s">
        <v>31</v>
      </c>
      <c r="Q276" s="1" t="s">
        <v>32</v>
      </c>
      <c r="R276" s="1" t="s">
        <v>33</v>
      </c>
      <c r="S276" s="2" t="s">
        <v>321</v>
      </c>
      <c r="T276" s="4">
        <v>75816796</v>
      </c>
      <c r="U276" s="4">
        <v>0</v>
      </c>
      <c r="V276" s="4">
        <v>0</v>
      </c>
      <c r="W276" s="4">
        <v>75816796</v>
      </c>
      <c r="X276" s="4">
        <v>0</v>
      </c>
      <c r="Y276" s="4">
        <v>75816796</v>
      </c>
      <c r="Z276" s="4">
        <v>0</v>
      </c>
      <c r="AA276" s="4">
        <v>29112796</v>
      </c>
      <c r="AB276" s="4">
        <v>6847951</v>
      </c>
      <c r="AC276" s="4">
        <v>6847951</v>
      </c>
      <c r="AD276" s="10">
        <v>6847951</v>
      </c>
    </row>
    <row r="277" spans="1:30" ht="22.5" x14ac:dyDescent="0.25">
      <c r="A277" s="9" t="s">
        <v>402</v>
      </c>
      <c r="B277" s="2" t="s">
        <v>403</v>
      </c>
      <c r="C277" s="3" t="s">
        <v>322</v>
      </c>
      <c r="D277" s="3" t="str">
        <f t="shared" si="7"/>
        <v>C-4199-1500-2</v>
      </c>
      <c r="E277" s="3" t="str">
        <f>VLOOKUP(Tabla3[[#This Row],[RUBRO]],Tabla6[[RUBRO]:[Respon Plan]],2,0)</f>
        <v>MODELO INTERVENCION</v>
      </c>
      <c r="F277" s="3" t="str">
        <f>VLOOKUP(Tabla3[[#This Row],[RUBRO]],Tabla6[[RUBRO]:[Respon Plan]],3,0)</f>
        <v>DIRECCION ADMINISTRATIVA</v>
      </c>
      <c r="G277" s="3" t="str">
        <f>VLOOKUP(Tabla3[[#This Row],[RUBRO]],Tabla6[[RUBRO]:[Respon Plan]],4,0)</f>
        <v>Administrativa NM</v>
      </c>
      <c r="H277" s="1" t="s">
        <v>30</v>
      </c>
      <c r="I277" s="1" t="s">
        <v>301</v>
      </c>
      <c r="J277" s="1" t="s">
        <v>233</v>
      </c>
      <c r="K277" s="1" t="s">
        <v>77</v>
      </c>
      <c r="L277" s="1" t="s">
        <v>42</v>
      </c>
      <c r="M277" s="1" t="s">
        <v>323</v>
      </c>
      <c r="N277" s="1"/>
      <c r="O277" s="1"/>
      <c r="P277" s="1" t="s">
        <v>31</v>
      </c>
      <c r="Q277" s="1" t="s">
        <v>32</v>
      </c>
      <c r="R277" s="1" t="s">
        <v>33</v>
      </c>
      <c r="S277" s="2" t="s">
        <v>324</v>
      </c>
      <c r="T277" s="4">
        <v>257098432</v>
      </c>
      <c r="U277" s="4">
        <v>0</v>
      </c>
      <c r="V277" s="4">
        <v>0</v>
      </c>
      <c r="W277" s="4">
        <v>257098432</v>
      </c>
      <c r="X277" s="4">
        <v>0</v>
      </c>
      <c r="Y277" s="4">
        <v>257098431</v>
      </c>
      <c r="Z277" s="4">
        <v>1</v>
      </c>
      <c r="AA277" s="4">
        <v>257098431</v>
      </c>
      <c r="AB277" s="4">
        <v>40882830</v>
      </c>
      <c r="AC277" s="4">
        <v>40882830</v>
      </c>
      <c r="AD277" s="10">
        <v>40882830</v>
      </c>
    </row>
    <row r="278" spans="1:30" ht="22.5" x14ac:dyDescent="0.25">
      <c r="A278" s="9" t="s">
        <v>402</v>
      </c>
      <c r="B278" s="2" t="s">
        <v>403</v>
      </c>
      <c r="C278" s="3" t="s">
        <v>328</v>
      </c>
      <c r="D278" s="3" t="str">
        <f t="shared" si="7"/>
        <v>C-4199-1500-2</v>
      </c>
      <c r="E278" s="3" t="str">
        <f>VLOOKUP(Tabla3[[#This Row],[RUBRO]],Tabla6[[RUBRO]:[Respon Plan]],2,0)</f>
        <v>MODELO INTERVENCION</v>
      </c>
      <c r="F278" s="3" t="str">
        <f>VLOOKUP(Tabla3[[#This Row],[RUBRO]],Tabla6[[RUBRO]:[Respon Plan]],3,0)</f>
        <v>DIRECCION ADMINISTRATIVA</v>
      </c>
      <c r="G278" s="3" t="str">
        <f>VLOOKUP(Tabla3[[#This Row],[RUBRO]],Tabla6[[RUBRO]:[Respon Plan]],4,0)</f>
        <v>Administrativa NM</v>
      </c>
      <c r="H278" s="1" t="s">
        <v>30</v>
      </c>
      <c r="I278" s="1" t="s">
        <v>301</v>
      </c>
      <c r="J278" s="1" t="s">
        <v>233</v>
      </c>
      <c r="K278" s="1" t="s">
        <v>77</v>
      </c>
      <c r="L278" s="1" t="s">
        <v>42</v>
      </c>
      <c r="M278" s="1" t="s">
        <v>329</v>
      </c>
      <c r="N278" s="1"/>
      <c r="O278" s="1"/>
      <c r="P278" s="1" t="s">
        <v>31</v>
      </c>
      <c r="Q278" s="1" t="s">
        <v>32</v>
      </c>
      <c r="R278" s="1" t="s">
        <v>33</v>
      </c>
      <c r="S278" s="2" t="s">
        <v>330</v>
      </c>
      <c r="T278" s="4">
        <v>0</v>
      </c>
      <c r="U278" s="4">
        <v>212065000</v>
      </c>
      <c r="V278" s="4">
        <v>0</v>
      </c>
      <c r="W278" s="4">
        <v>212065000</v>
      </c>
      <c r="X278" s="4">
        <v>0</v>
      </c>
      <c r="Y278" s="4">
        <v>58500000</v>
      </c>
      <c r="Z278" s="4">
        <v>153565000</v>
      </c>
      <c r="AA278" s="4">
        <v>0</v>
      </c>
      <c r="AB278" s="4">
        <v>0</v>
      </c>
      <c r="AC278" s="4">
        <v>0</v>
      </c>
      <c r="AD278" s="10">
        <v>0</v>
      </c>
    </row>
    <row r="279" spans="1:30" ht="22.5" x14ac:dyDescent="0.25">
      <c r="A279" s="9" t="s">
        <v>402</v>
      </c>
      <c r="B279" s="2" t="s">
        <v>403</v>
      </c>
      <c r="C279" s="3" t="s">
        <v>354</v>
      </c>
      <c r="D279" s="3" t="str">
        <f t="shared" si="7"/>
        <v>C-4199-1500-2</v>
      </c>
      <c r="E279" s="3" t="str">
        <f>VLOOKUP(Tabla3[[#This Row],[RUBRO]],Tabla6[[RUBRO]:[Respon Plan]],2,0)</f>
        <v>MODELO INTERVENCION</v>
      </c>
      <c r="F279" s="3" t="str">
        <f>VLOOKUP(Tabla3[[#This Row],[RUBRO]],Tabla6[[RUBRO]:[Respon Plan]],3,0)</f>
        <v>DIRECCIÓN DE GESTIÓN HUMANA</v>
      </c>
      <c r="G279" s="3" t="str">
        <f>VLOOKUP(Tabla3[[#This Row],[RUBRO]],Tabla6[[RUBRO]:[Respon Plan]],4,0)</f>
        <v>Gestión Humana- Capacitación</v>
      </c>
      <c r="H279" s="1" t="s">
        <v>30</v>
      </c>
      <c r="I279" s="1" t="s">
        <v>301</v>
      </c>
      <c r="J279" s="1" t="s">
        <v>233</v>
      </c>
      <c r="K279" s="1" t="s">
        <v>77</v>
      </c>
      <c r="L279" s="1" t="s">
        <v>42</v>
      </c>
      <c r="M279" s="1" t="s">
        <v>355</v>
      </c>
      <c r="N279" s="1"/>
      <c r="O279" s="1"/>
      <c r="P279" s="1" t="s">
        <v>31</v>
      </c>
      <c r="Q279" s="1" t="s">
        <v>32</v>
      </c>
      <c r="R279" s="1" t="s">
        <v>33</v>
      </c>
      <c r="S279" s="2" t="s">
        <v>356</v>
      </c>
      <c r="T279" s="4">
        <v>0</v>
      </c>
      <c r="U279" s="4">
        <v>17207000</v>
      </c>
      <c r="V279" s="4">
        <v>0</v>
      </c>
      <c r="W279" s="4">
        <v>17207000</v>
      </c>
      <c r="X279" s="4">
        <v>0</v>
      </c>
      <c r="Y279" s="4">
        <v>0</v>
      </c>
      <c r="Z279" s="4">
        <v>17207000</v>
      </c>
      <c r="AA279" s="4">
        <v>0</v>
      </c>
      <c r="AB279" s="4">
        <v>0</v>
      </c>
      <c r="AC279" s="4">
        <v>0</v>
      </c>
      <c r="AD279" s="10">
        <v>0</v>
      </c>
    </row>
    <row r="280" spans="1:30" ht="22.5" x14ac:dyDescent="0.25">
      <c r="A280" s="9" t="s">
        <v>402</v>
      </c>
      <c r="B280" s="2" t="s">
        <v>403</v>
      </c>
      <c r="C280" s="3" t="s">
        <v>359</v>
      </c>
      <c r="D280" s="3" t="str">
        <f t="shared" ref="D280:D343" si="8">H280&amp;"-"&amp;I280&amp;"-"&amp;J280&amp;"-"&amp;K280</f>
        <v>C-4199-1500-2</v>
      </c>
      <c r="E280" s="3" t="str">
        <f>VLOOKUP(Tabla3[[#This Row],[RUBRO]],Tabla6[[RUBRO]:[Respon Plan]],2,0)</f>
        <v>MODELO INTERVENCION</v>
      </c>
      <c r="F280" s="3" t="str">
        <f>VLOOKUP(Tabla3[[#This Row],[RUBRO]],Tabla6[[RUBRO]:[Respon Plan]],3,0)</f>
        <v>DIRECCIÓN DE GESTIÓN HUMANA</v>
      </c>
      <c r="G280" s="3" t="str">
        <f>VLOOKUP(Tabla3[[#This Row],[RUBRO]],Tabla6[[RUBRO]:[Respon Plan]],4,0)</f>
        <v>Gestión Humana- Viáticos</v>
      </c>
      <c r="H280" s="1" t="s">
        <v>30</v>
      </c>
      <c r="I280" s="1" t="s">
        <v>301</v>
      </c>
      <c r="J280" s="1" t="s">
        <v>233</v>
      </c>
      <c r="K280" s="1" t="s">
        <v>77</v>
      </c>
      <c r="L280" s="1" t="s">
        <v>42</v>
      </c>
      <c r="M280" s="1" t="s">
        <v>360</v>
      </c>
      <c r="N280" s="1"/>
      <c r="O280" s="1"/>
      <c r="P280" s="1" t="s">
        <v>31</v>
      </c>
      <c r="Q280" s="1" t="s">
        <v>32</v>
      </c>
      <c r="R280" s="1" t="s">
        <v>33</v>
      </c>
      <c r="S280" s="2" t="s">
        <v>361</v>
      </c>
      <c r="T280" s="4">
        <v>4080000</v>
      </c>
      <c r="U280" s="4">
        <v>0</v>
      </c>
      <c r="V280" s="4">
        <v>0</v>
      </c>
      <c r="W280" s="4">
        <v>4080000</v>
      </c>
      <c r="X280" s="4">
        <v>0</v>
      </c>
      <c r="Y280" s="4">
        <v>393609</v>
      </c>
      <c r="Z280" s="4">
        <v>3686391</v>
      </c>
      <c r="AA280" s="4">
        <v>393609</v>
      </c>
      <c r="AB280" s="4">
        <v>393609</v>
      </c>
      <c r="AC280" s="4">
        <v>393609</v>
      </c>
      <c r="AD280" s="10">
        <v>393609</v>
      </c>
    </row>
    <row r="281" spans="1:30" ht="22.5" x14ac:dyDescent="0.25">
      <c r="A281" s="9" t="s">
        <v>402</v>
      </c>
      <c r="B281" s="2" t="s">
        <v>403</v>
      </c>
      <c r="C281" s="3" t="s">
        <v>365</v>
      </c>
      <c r="D281" s="3" t="str">
        <f t="shared" si="8"/>
        <v>C-4199-1500-2</v>
      </c>
      <c r="E281" s="3" t="str">
        <f>VLOOKUP(Tabla3[[#This Row],[RUBRO]],Tabla6[[RUBRO]:[Respon Plan]],2,0)</f>
        <v>MODELO INTERVENCION</v>
      </c>
      <c r="F281" s="3" t="str">
        <f>VLOOKUP(Tabla3[[#This Row],[RUBRO]],Tabla6[[RUBRO]:[Respon Plan]],3,0)</f>
        <v>SECRETARIA GENERAL</v>
      </c>
      <c r="G281" s="3" t="str">
        <f>VLOOKUP(Tabla3[[#This Row],[RUBRO]],Tabla6[[RUBRO]:[Respon Plan]],4,0)</f>
        <v>Secretaria General</v>
      </c>
      <c r="H281" s="1" t="s">
        <v>30</v>
      </c>
      <c r="I281" s="1" t="s">
        <v>301</v>
      </c>
      <c r="J281" s="1" t="s">
        <v>233</v>
      </c>
      <c r="K281" s="1" t="s">
        <v>77</v>
      </c>
      <c r="L281" s="1" t="s">
        <v>42</v>
      </c>
      <c r="M281" s="1" t="s">
        <v>266</v>
      </c>
      <c r="N281" s="1"/>
      <c r="O281" s="1"/>
      <c r="P281" s="1" t="s">
        <v>31</v>
      </c>
      <c r="Q281" s="1" t="s">
        <v>32</v>
      </c>
      <c r="R281" s="1" t="s">
        <v>33</v>
      </c>
      <c r="S281" s="2" t="s">
        <v>267</v>
      </c>
      <c r="T281" s="4">
        <v>302553</v>
      </c>
      <c r="U281" s="4">
        <v>848260</v>
      </c>
      <c r="V281" s="4">
        <v>0</v>
      </c>
      <c r="W281" s="4">
        <v>1150813</v>
      </c>
      <c r="X281" s="4">
        <v>0</v>
      </c>
      <c r="Y281" s="4">
        <v>4000</v>
      </c>
      <c r="Z281" s="4">
        <v>1146813</v>
      </c>
      <c r="AA281" s="4">
        <v>4000</v>
      </c>
      <c r="AB281" s="4">
        <v>4000</v>
      </c>
      <c r="AC281" s="4">
        <v>4000</v>
      </c>
      <c r="AD281" s="10">
        <v>4000</v>
      </c>
    </row>
    <row r="282" spans="1:30" ht="22.5" x14ac:dyDescent="0.25">
      <c r="A282" s="9" t="s">
        <v>402</v>
      </c>
      <c r="B282" s="2" t="s">
        <v>403</v>
      </c>
      <c r="C282" s="3" t="s">
        <v>372</v>
      </c>
      <c r="D282" s="3" t="str">
        <f t="shared" si="8"/>
        <v>C-4199-1500-5</v>
      </c>
      <c r="E282" s="3" t="str">
        <f>VLOOKUP(Tabla3[[#This Row],[RUBRO]],Tabla6[[RUBRO]:[Respon Plan]],2,0)</f>
        <v xml:space="preserve">CONTRUCCION </v>
      </c>
      <c r="F282" s="3" t="str">
        <f>VLOOKUP(Tabla3[[#This Row],[RUBRO]],Tabla6[[RUBRO]:[Respon Plan]],3,0)</f>
        <v>DIRECCION ADMINISTRATIVA</v>
      </c>
      <c r="G282" s="3" t="str">
        <f>VLOOKUP(Tabla3[[#This Row],[RUBRO]],Tabla6[[RUBRO]:[Respon Plan]],4,0)</f>
        <v>Administrativa CONS</v>
      </c>
      <c r="H282" s="1" t="s">
        <v>30</v>
      </c>
      <c r="I282" s="1" t="s">
        <v>301</v>
      </c>
      <c r="J282" s="1" t="s">
        <v>233</v>
      </c>
      <c r="K282" s="1" t="s">
        <v>64</v>
      </c>
      <c r="L282" s="1" t="s">
        <v>42</v>
      </c>
      <c r="M282" s="1" t="s">
        <v>234</v>
      </c>
      <c r="N282" s="1"/>
      <c r="O282" s="1"/>
      <c r="P282" s="1" t="s">
        <v>31</v>
      </c>
      <c r="Q282" s="1" t="s">
        <v>32</v>
      </c>
      <c r="R282" s="1" t="s">
        <v>33</v>
      </c>
      <c r="S282" s="2" t="s">
        <v>373</v>
      </c>
      <c r="T282" s="4">
        <v>0</v>
      </c>
      <c r="U282" s="4">
        <v>130000000</v>
      </c>
      <c r="V282" s="4">
        <v>0</v>
      </c>
      <c r="W282" s="4">
        <v>130000000</v>
      </c>
      <c r="X282" s="4">
        <v>0</v>
      </c>
      <c r="Y282" s="4">
        <v>130000000</v>
      </c>
      <c r="Z282" s="4">
        <v>0</v>
      </c>
      <c r="AA282" s="4">
        <v>0</v>
      </c>
      <c r="AB282" s="4">
        <v>0</v>
      </c>
      <c r="AC282" s="4">
        <v>0</v>
      </c>
      <c r="AD282" s="10">
        <v>0</v>
      </c>
    </row>
    <row r="283" spans="1:30" ht="22.5" x14ac:dyDescent="0.25">
      <c r="A283" s="9" t="s">
        <v>402</v>
      </c>
      <c r="B283" s="2" t="s">
        <v>403</v>
      </c>
      <c r="C283" s="3" t="s">
        <v>374</v>
      </c>
      <c r="D283" s="3" t="str">
        <f t="shared" si="8"/>
        <v>C-4199-1500-5</v>
      </c>
      <c r="E283" s="3" t="str">
        <f>VLOOKUP(Tabla3[[#This Row],[RUBRO]],Tabla6[[RUBRO]:[Respon Plan]],2,0)</f>
        <v xml:space="preserve">CONTRUCCION </v>
      </c>
      <c r="F283" s="3" t="str">
        <f>VLOOKUP(Tabla3[[#This Row],[RUBRO]],Tabla6[[RUBRO]:[Respon Plan]],3,0)</f>
        <v>DIRECCION ADMINISTRATIVA</v>
      </c>
      <c r="G283" s="3" t="str">
        <f>VLOOKUP(Tabla3[[#This Row],[RUBRO]],Tabla6[[RUBRO]:[Respon Plan]],4,0)</f>
        <v>Administrativa CONS</v>
      </c>
      <c r="H283" s="1" t="s">
        <v>30</v>
      </c>
      <c r="I283" s="1" t="s">
        <v>301</v>
      </c>
      <c r="J283" s="1" t="s">
        <v>233</v>
      </c>
      <c r="K283" s="1" t="s">
        <v>64</v>
      </c>
      <c r="L283" s="1" t="s">
        <v>42</v>
      </c>
      <c r="M283" s="1" t="s">
        <v>281</v>
      </c>
      <c r="N283" s="1"/>
      <c r="O283" s="1"/>
      <c r="P283" s="1" t="s">
        <v>31</v>
      </c>
      <c r="Q283" s="1" t="s">
        <v>171</v>
      </c>
      <c r="R283" s="1" t="s">
        <v>33</v>
      </c>
      <c r="S283" s="2" t="s">
        <v>375</v>
      </c>
      <c r="T283" s="4">
        <v>207000000</v>
      </c>
      <c r="U283" s="4">
        <v>0</v>
      </c>
      <c r="V283" s="4">
        <v>0</v>
      </c>
      <c r="W283" s="4">
        <v>207000000</v>
      </c>
      <c r="X283" s="4">
        <v>0</v>
      </c>
      <c r="Y283" s="4">
        <v>207000000</v>
      </c>
      <c r="Z283" s="4">
        <v>0</v>
      </c>
      <c r="AA283" s="4">
        <v>47225150</v>
      </c>
      <c r="AB283" s="4">
        <v>1374450</v>
      </c>
      <c r="AC283" s="4">
        <v>1374450</v>
      </c>
      <c r="AD283" s="10">
        <v>1374450</v>
      </c>
    </row>
    <row r="284" spans="1:30" ht="22.5" x14ac:dyDescent="0.25">
      <c r="A284" s="9" t="s">
        <v>402</v>
      </c>
      <c r="B284" s="2" t="s">
        <v>403</v>
      </c>
      <c r="C284" s="3" t="s">
        <v>400</v>
      </c>
      <c r="D284" s="3" t="str">
        <f t="shared" si="8"/>
        <v>C-4199-1500-5</v>
      </c>
      <c r="E284" s="3" t="str">
        <f>VLOOKUP(Tabla3[[#This Row],[RUBRO]],Tabla6[[RUBRO]:[Respon Plan]],2,0)</f>
        <v xml:space="preserve">CONTRUCCION </v>
      </c>
      <c r="F284" s="3" t="str">
        <f>VLOOKUP(Tabla3[[#This Row],[RUBRO]],Tabla6[[RUBRO]:[Respon Plan]],3,0)</f>
        <v>DIRECCION ADMINISTRATIVA</v>
      </c>
      <c r="G284" s="3" t="str">
        <f>VLOOKUP(Tabla3[[#This Row],[RUBRO]],Tabla6[[RUBRO]:[Respon Plan]],4,0)</f>
        <v>Administrativa CONS</v>
      </c>
      <c r="H284" s="1" t="s">
        <v>30</v>
      </c>
      <c r="I284" s="1" t="s">
        <v>301</v>
      </c>
      <c r="J284" s="1" t="s">
        <v>233</v>
      </c>
      <c r="K284" s="1" t="s">
        <v>64</v>
      </c>
      <c r="L284" s="1" t="s">
        <v>42</v>
      </c>
      <c r="M284" s="1" t="s">
        <v>240</v>
      </c>
      <c r="N284" s="1"/>
      <c r="O284" s="1"/>
      <c r="P284" s="1" t="s">
        <v>31</v>
      </c>
      <c r="Q284" s="1" t="s">
        <v>171</v>
      </c>
      <c r="R284" s="1" t="s">
        <v>33</v>
      </c>
      <c r="S284" s="2" t="s">
        <v>401</v>
      </c>
      <c r="T284" s="4">
        <v>20000000</v>
      </c>
      <c r="U284" s="4">
        <v>0</v>
      </c>
      <c r="V284" s="4">
        <v>0</v>
      </c>
      <c r="W284" s="4">
        <v>20000000</v>
      </c>
      <c r="X284" s="4">
        <v>0</v>
      </c>
      <c r="Y284" s="4">
        <v>20000000</v>
      </c>
      <c r="Z284" s="4">
        <v>0</v>
      </c>
      <c r="AA284" s="4">
        <v>0</v>
      </c>
      <c r="AB284" s="4">
        <v>0</v>
      </c>
      <c r="AC284" s="4">
        <v>0</v>
      </c>
      <c r="AD284" s="10">
        <v>0</v>
      </c>
    </row>
    <row r="285" spans="1:30" ht="22.5" x14ac:dyDescent="0.25">
      <c r="A285" s="9" t="s">
        <v>402</v>
      </c>
      <c r="B285" s="2" t="s">
        <v>403</v>
      </c>
      <c r="C285" s="3" t="s">
        <v>378</v>
      </c>
      <c r="D285" s="3" t="str">
        <f t="shared" si="8"/>
        <v>C-4199-1500-5</v>
      </c>
      <c r="E285" s="3" t="str">
        <f>VLOOKUP(Tabla3[[#This Row],[RUBRO]],Tabla6[[RUBRO]:[Respon Plan]],2,0)</f>
        <v xml:space="preserve">CONTRUCCION </v>
      </c>
      <c r="F285" s="3" t="str">
        <f>VLOOKUP(Tabla3[[#This Row],[RUBRO]],Tabla6[[RUBRO]:[Respon Plan]],3,0)</f>
        <v>DIRECCIÓN DE GESTIÓN HUMANA</v>
      </c>
      <c r="G285" s="3" t="str">
        <f>VLOOKUP(Tabla3[[#This Row],[RUBRO]],Tabla6[[RUBRO]:[Respon Plan]],4,0)</f>
        <v>Gestión Humana - Pres. Serv</v>
      </c>
      <c r="H285" s="1" t="s">
        <v>30</v>
      </c>
      <c r="I285" s="1" t="s">
        <v>301</v>
      </c>
      <c r="J285" s="1" t="s">
        <v>233</v>
      </c>
      <c r="K285" s="1" t="s">
        <v>64</v>
      </c>
      <c r="L285" s="1" t="s">
        <v>42</v>
      </c>
      <c r="M285" s="1" t="s">
        <v>243</v>
      </c>
      <c r="N285" s="1"/>
      <c r="O285" s="1"/>
      <c r="P285" s="1" t="s">
        <v>31</v>
      </c>
      <c r="Q285" s="1" t="s">
        <v>171</v>
      </c>
      <c r="R285" s="1" t="s">
        <v>33</v>
      </c>
      <c r="S285" s="2" t="s">
        <v>59</v>
      </c>
      <c r="T285" s="4">
        <v>78280500</v>
      </c>
      <c r="U285" s="4">
        <v>23975000</v>
      </c>
      <c r="V285" s="4">
        <v>0</v>
      </c>
      <c r="W285" s="4">
        <v>102255500</v>
      </c>
      <c r="X285" s="4">
        <v>0</v>
      </c>
      <c r="Y285" s="4">
        <v>99896134</v>
      </c>
      <c r="Z285" s="4">
        <v>2359366</v>
      </c>
      <c r="AA285" s="4">
        <v>99896134</v>
      </c>
      <c r="AB285" s="4">
        <v>16957233</v>
      </c>
      <c r="AC285" s="4">
        <v>16957233</v>
      </c>
      <c r="AD285" s="10">
        <v>16957233</v>
      </c>
    </row>
    <row r="286" spans="1:30" ht="22.5" x14ac:dyDescent="0.25">
      <c r="A286" s="9" t="s">
        <v>402</v>
      </c>
      <c r="B286" s="2" t="s">
        <v>403</v>
      </c>
      <c r="C286" s="3" t="s">
        <v>379</v>
      </c>
      <c r="D286" s="3" t="str">
        <f t="shared" si="8"/>
        <v>C-4199-1500-5</v>
      </c>
      <c r="E286" s="3" t="str">
        <f>VLOOKUP(Tabla3[[#This Row],[RUBRO]],Tabla6[[RUBRO]:[Respon Plan]],2,0)</f>
        <v xml:space="preserve">CONTRUCCION </v>
      </c>
      <c r="F286" s="3" t="str">
        <f>VLOOKUP(Tabla3[[#This Row],[RUBRO]],Tabla6[[RUBRO]:[Respon Plan]],3,0)</f>
        <v>DIRECCIÓN DE GESTIÓN HUMANA</v>
      </c>
      <c r="G286" s="3" t="str">
        <f>VLOOKUP(Tabla3[[#This Row],[RUBRO]],Tabla6[[RUBRO]:[Respon Plan]],4,0)</f>
        <v>Gestión Humana- Viáticos</v>
      </c>
      <c r="H286" s="1" t="s">
        <v>30</v>
      </c>
      <c r="I286" s="1" t="s">
        <v>301</v>
      </c>
      <c r="J286" s="1" t="s">
        <v>233</v>
      </c>
      <c r="K286" s="1" t="s">
        <v>64</v>
      </c>
      <c r="L286" s="1" t="s">
        <v>42</v>
      </c>
      <c r="M286" s="1" t="s">
        <v>246</v>
      </c>
      <c r="N286" s="1"/>
      <c r="O286" s="1"/>
      <c r="P286" s="1" t="s">
        <v>31</v>
      </c>
      <c r="Q286" s="1" t="s">
        <v>171</v>
      </c>
      <c r="R286" s="1" t="s">
        <v>33</v>
      </c>
      <c r="S286" s="2" t="s">
        <v>249</v>
      </c>
      <c r="T286" s="4">
        <v>6330000</v>
      </c>
      <c r="U286" s="4">
        <v>0</v>
      </c>
      <c r="V286" s="4">
        <v>0</v>
      </c>
      <c r="W286" s="4">
        <v>6330000</v>
      </c>
      <c r="X286" s="4">
        <v>0</v>
      </c>
      <c r="Y286" s="4">
        <v>4239285</v>
      </c>
      <c r="Z286" s="4">
        <v>2090715</v>
      </c>
      <c r="AA286" s="4">
        <v>2542553</v>
      </c>
      <c r="AB286" s="4">
        <v>1957464</v>
      </c>
      <c r="AC286" s="4">
        <v>1957464</v>
      </c>
      <c r="AD286" s="10">
        <v>1957464</v>
      </c>
    </row>
    <row r="287" spans="1:30" ht="22.5" x14ac:dyDescent="0.25">
      <c r="A287" s="9" t="s">
        <v>72</v>
      </c>
      <c r="B287" s="2" t="s">
        <v>73</v>
      </c>
      <c r="C287" s="3" t="s">
        <v>142</v>
      </c>
      <c r="D287" s="3" t="str">
        <f t="shared" si="8"/>
        <v>A-2-0-3</v>
      </c>
      <c r="E287" s="3" t="str">
        <f>VLOOKUP(Tabla3[[#This Row],[RUBRO]],Tabla6[[RUBRO]:[Respon Plan]],2,0)</f>
        <v>FUNCIONAMIENTO</v>
      </c>
      <c r="F287" s="3" t="str">
        <f>VLOOKUP(Tabla3[[#This Row],[RUBRO]],Tabla6[[RUBRO]:[Respon Plan]],3,0)</f>
        <v>DIRECCION ADMINISTRATIVA</v>
      </c>
      <c r="G287" s="3" t="str">
        <f>VLOOKUP(Tabla3[[#This Row],[RUBRO]],Tabla6[[RUBRO]:[Respon Plan]],4,0)</f>
        <v>Administrativa</v>
      </c>
      <c r="H287" s="1" t="s">
        <v>40</v>
      </c>
      <c r="I287" s="1" t="s">
        <v>77</v>
      </c>
      <c r="J287" s="1" t="s">
        <v>42</v>
      </c>
      <c r="K287" s="1" t="s">
        <v>63</v>
      </c>
      <c r="L287" s="1" t="s">
        <v>143</v>
      </c>
      <c r="M287" s="1" t="s">
        <v>77</v>
      </c>
      <c r="N287" s="1"/>
      <c r="O287" s="1"/>
      <c r="P287" s="1" t="s">
        <v>31</v>
      </c>
      <c r="Q287" s="1" t="s">
        <v>32</v>
      </c>
      <c r="R287" s="1" t="s">
        <v>33</v>
      </c>
      <c r="S287" s="2" t="s">
        <v>144</v>
      </c>
      <c r="T287" s="4">
        <v>107000</v>
      </c>
      <c r="U287" s="4">
        <v>98419</v>
      </c>
      <c r="V287" s="4">
        <v>0</v>
      </c>
      <c r="W287" s="4">
        <v>205419</v>
      </c>
      <c r="X287" s="4">
        <v>0</v>
      </c>
      <c r="Y287" s="4">
        <v>204981</v>
      </c>
      <c r="Z287" s="4">
        <v>438</v>
      </c>
      <c r="AA287" s="4">
        <v>95681</v>
      </c>
      <c r="AB287" s="4">
        <v>95681</v>
      </c>
      <c r="AC287" s="4">
        <v>95681</v>
      </c>
      <c r="AD287" s="10">
        <v>95681</v>
      </c>
    </row>
    <row r="288" spans="1:30" ht="22.5" x14ac:dyDescent="0.25">
      <c r="A288" s="9" t="s">
        <v>72</v>
      </c>
      <c r="B288" s="2" t="s">
        <v>73</v>
      </c>
      <c r="C288" s="3" t="s">
        <v>145</v>
      </c>
      <c r="D288" s="3" t="str">
        <f t="shared" si="8"/>
        <v>A-2-0-3</v>
      </c>
      <c r="E288" s="3" t="str">
        <f>VLOOKUP(Tabla3[[#This Row],[RUBRO]],Tabla6[[RUBRO]:[Respon Plan]],2,0)</f>
        <v>FUNCIONAMIENTO</v>
      </c>
      <c r="F288" s="3" t="str">
        <f>VLOOKUP(Tabla3[[#This Row],[RUBRO]],Tabla6[[RUBRO]:[Respon Plan]],3,0)</f>
        <v>DIRECCION ADMINISTRATIVA</v>
      </c>
      <c r="G288" s="3" t="str">
        <f>VLOOKUP(Tabla3[[#This Row],[RUBRO]],Tabla6[[RUBRO]:[Respon Plan]],4,0)</f>
        <v>Administrativa</v>
      </c>
      <c r="H288" s="1" t="s">
        <v>40</v>
      </c>
      <c r="I288" s="1" t="s">
        <v>77</v>
      </c>
      <c r="J288" s="1" t="s">
        <v>42</v>
      </c>
      <c r="K288" s="1" t="s">
        <v>63</v>
      </c>
      <c r="L288" s="1" t="s">
        <v>143</v>
      </c>
      <c r="M288" s="1" t="s">
        <v>63</v>
      </c>
      <c r="N288" s="1"/>
      <c r="O288" s="1"/>
      <c r="P288" s="1" t="s">
        <v>31</v>
      </c>
      <c r="Q288" s="1" t="s">
        <v>32</v>
      </c>
      <c r="R288" s="1" t="s">
        <v>33</v>
      </c>
      <c r="S288" s="2" t="s">
        <v>146</v>
      </c>
      <c r="T288" s="4">
        <v>421000000</v>
      </c>
      <c r="U288" s="4">
        <v>66197024</v>
      </c>
      <c r="V288" s="4">
        <v>0</v>
      </c>
      <c r="W288" s="4">
        <v>487197024</v>
      </c>
      <c r="X288" s="4">
        <v>0</v>
      </c>
      <c r="Y288" s="4">
        <v>478171452</v>
      </c>
      <c r="Z288" s="4">
        <v>9025572</v>
      </c>
      <c r="AA288" s="4">
        <v>478164036</v>
      </c>
      <c r="AB288" s="4">
        <v>478164036</v>
      </c>
      <c r="AC288" s="4">
        <v>478164036</v>
      </c>
      <c r="AD288" s="10">
        <v>478164036</v>
      </c>
    </row>
    <row r="289" spans="1:30" ht="22.5" x14ac:dyDescent="0.25">
      <c r="A289" s="9" t="s">
        <v>72</v>
      </c>
      <c r="B289" s="2" t="s">
        <v>73</v>
      </c>
      <c r="C289" s="3" t="s">
        <v>149</v>
      </c>
      <c r="D289" s="3" t="str">
        <f t="shared" si="8"/>
        <v>A-2-0-3</v>
      </c>
      <c r="E289" s="3" t="str">
        <f>VLOOKUP(Tabla3[[#This Row],[RUBRO]],Tabla6[[RUBRO]:[Respon Plan]],2,0)</f>
        <v>FUNCIONAMIENTO</v>
      </c>
      <c r="F289" s="3" t="str">
        <f>VLOOKUP(Tabla3[[#This Row],[RUBRO]],Tabla6[[RUBRO]:[Respon Plan]],3,0)</f>
        <v>DIRECCION ADMINISTRATIVA</v>
      </c>
      <c r="G289" s="3" t="str">
        <f>VLOOKUP(Tabla3[[#This Row],[RUBRO]],Tabla6[[RUBRO]:[Respon Plan]],4,0)</f>
        <v>Administrativa</v>
      </c>
      <c r="H289" s="1" t="s">
        <v>40</v>
      </c>
      <c r="I289" s="1" t="s">
        <v>77</v>
      </c>
      <c r="J289" s="1" t="s">
        <v>42</v>
      </c>
      <c r="K289" s="1" t="s">
        <v>63</v>
      </c>
      <c r="L289" s="1" t="s">
        <v>143</v>
      </c>
      <c r="M289" s="1" t="s">
        <v>150</v>
      </c>
      <c r="N289" s="1"/>
      <c r="O289" s="1"/>
      <c r="P289" s="1" t="s">
        <v>31</v>
      </c>
      <c r="Q289" s="1" t="s">
        <v>32</v>
      </c>
      <c r="R289" s="1" t="s">
        <v>33</v>
      </c>
      <c r="S289" s="2" t="s">
        <v>151</v>
      </c>
      <c r="T289" s="4">
        <v>683000</v>
      </c>
      <c r="U289" s="4">
        <v>0</v>
      </c>
      <c r="V289" s="4">
        <v>0</v>
      </c>
      <c r="W289" s="4">
        <v>683000</v>
      </c>
      <c r="X289" s="4">
        <v>0</v>
      </c>
      <c r="Y289" s="4">
        <v>590352</v>
      </c>
      <c r="Z289" s="4">
        <v>92648</v>
      </c>
      <c r="AA289" s="4">
        <v>590352</v>
      </c>
      <c r="AB289" s="4">
        <v>590352</v>
      </c>
      <c r="AC289" s="4">
        <v>590352</v>
      </c>
      <c r="AD289" s="10">
        <v>590352</v>
      </c>
    </row>
    <row r="290" spans="1:30" ht="22.5" x14ac:dyDescent="0.25">
      <c r="A290" s="9" t="s">
        <v>72</v>
      </c>
      <c r="B290" s="2" t="s">
        <v>73</v>
      </c>
      <c r="C290" s="3" t="s">
        <v>157</v>
      </c>
      <c r="D290" s="3" t="str">
        <f t="shared" si="8"/>
        <v>A-2-0-4</v>
      </c>
      <c r="E290" s="3" t="str">
        <f>VLOOKUP(Tabla3[[#This Row],[RUBRO]],Tabla6[[RUBRO]:[Respon Plan]],2,0)</f>
        <v>FUNCIONAMIENTO</v>
      </c>
      <c r="F290" s="3" t="str">
        <f>VLOOKUP(Tabla3[[#This Row],[RUBRO]],Tabla6[[RUBRO]:[Respon Plan]],3,0)</f>
        <v>DIRECCION ADMINISTRATIVA</v>
      </c>
      <c r="G290" s="3" t="str">
        <f>VLOOKUP(Tabla3[[#This Row],[RUBRO]],Tabla6[[RUBRO]:[Respon Plan]],4,0)</f>
        <v>Administrativa</v>
      </c>
      <c r="H290" s="1" t="s">
        <v>40</v>
      </c>
      <c r="I290" s="1" t="s">
        <v>77</v>
      </c>
      <c r="J290" s="1" t="s">
        <v>42</v>
      </c>
      <c r="K290" s="1" t="s">
        <v>80</v>
      </c>
      <c r="L290" s="1" t="s">
        <v>80</v>
      </c>
      <c r="M290" s="1" t="s">
        <v>77</v>
      </c>
      <c r="N290" s="1"/>
      <c r="O290" s="1"/>
      <c r="P290" s="1" t="s">
        <v>31</v>
      </c>
      <c r="Q290" s="1" t="s">
        <v>32</v>
      </c>
      <c r="R290" s="1" t="s">
        <v>33</v>
      </c>
      <c r="S290" s="2" t="s">
        <v>158</v>
      </c>
      <c r="T290" s="4">
        <v>64000000</v>
      </c>
      <c r="U290" s="4">
        <v>0</v>
      </c>
      <c r="V290" s="4">
        <v>0</v>
      </c>
      <c r="W290" s="4">
        <v>64000000</v>
      </c>
      <c r="X290" s="4">
        <v>0</v>
      </c>
      <c r="Y290" s="4">
        <v>64000000</v>
      </c>
      <c r="Z290" s="4">
        <v>0</v>
      </c>
      <c r="AA290" s="4">
        <v>0</v>
      </c>
      <c r="AB290" s="4">
        <v>0</v>
      </c>
      <c r="AC290" s="4">
        <v>0</v>
      </c>
      <c r="AD290" s="10">
        <v>0</v>
      </c>
    </row>
    <row r="291" spans="1:30" ht="22.5" x14ac:dyDescent="0.25">
      <c r="A291" s="9" t="s">
        <v>72</v>
      </c>
      <c r="B291" s="2" t="s">
        <v>73</v>
      </c>
      <c r="C291" s="3" t="s">
        <v>176</v>
      </c>
      <c r="D291" s="3" t="str">
        <f t="shared" si="8"/>
        <v>A-2-0-4</v>
      </c>
      <c r="E291" s="3" t="str">
        <f>VLOOKUP(Tabla3[[#This Row],[RUBRO]],Tabla6[[RUBRO]:[Respon Plan]],2,0)</f>
        <v>FUNCIONAMIENTO</v>
      </c>
      <c r="F291" s="3" t="str">
        <f>VLOOKUP(Tabla3[[#This Row],[RUBRO]],Tabla6[[RUBRO]:[Respon Plan]],3,0)</f>
        <v>DIRECCION ADMINISTRATIVA</v>
      </c>
      <c r="G291" s="3" t="str">
        <f>VLOOKUP(Tabla3[[#This Row],[RUBRO]],Tabla6[[RUBRO]:[Respon Plan]],4,0)</f>
        <v>Administrativa</v>
      </c>
      <c r="H291" s="1" t="s">
        <v>40</v>
      </c>
      <c r="I291" s="1" t="s">
        <v>77</v>
      </c>
      <c r="J291" s="1" t="s">
        <v>42</v>
      </c>
      <c r="K291" s="1" t="s">
        <v>80</v>
      </c>
      <c r="L291" s="1" t="s">
        <v>64</v>
      </c>
      <c r="M291" s="1" t="s">
        <v>77</v>
      </c>
      <c r="N291" s="1"/>
      <c r="O291" s="1"/>
      <c r="P291" s="1" t="s">
        <v>31</v>
      </c>
      <c r="Q291" s="1" t="s">
        <v>32</v>
      </c>
      <c r="R291" s="1" t="s">
        <v>33</v>
      </c>
      <c r="S291" s="2" t="s">
        <v>177</v>
      </c>
      <c r="T291" s="4">
        <v>2000000</v>
      </c>
      <c r="U291" s="4">
        <v>0</v>
      </c>
      <c r="V291" s="4">
        <v>0</v>
      </c>
      <c r="W291" s="4">
        <v>2000000</v>
      </c>
      <c r="X291" s="4">
        <v>0</v>
      </c>
      <c r="Y291" s="4">
        <v>0</v>
      </c>
      <c r="Z291" s="4">
        <v>2000000</v>
      </c>
      <c r="AA291" s="4">
        <v>0</v>
      </c>
      <c r="AB291" s="4">
        <v>0</v>
      </c>
      <c r="AC291" s="4">
        <v>0</v>
      </c>
      <c r="AD291" s="10">
        <v>0</v>
      </c>
    </row>
    <row r="292" spans="1:30" ht="22.5" x14ac:dyDescent="0.25">
      <c r="A292" s="9" t="s">
        <v>72</v>
      </c>
      <c r="B292" s="2" t="s">
        <v>73</v>
      </c>
      <c r="C292" s="3" t="s">
        <v>180</v>
      </c>
      <c r="D292" s="3" t="str">
        <f t="shared" si="8"/>
        <v>A-2-0-4</v>
      </c>
      <c r="E292" s="3" t="str">
        <f>VLOOKUP(Tabla3[[#This Row],[RUBRO]],Tabla6[[RUBRO]:[Respon Plan]],2,0)</f>
        <v>FUNCIONAMIENTO</v>
      </c>
      <c r="F292" s="3" t="str">
        <f>VLOOKUP(Tabla3[[#This Row],[RUBRO]],Tabla6[[RUBRO]:[Respon Plan]],3,0)</f>
        <v>DIRECCION ADMINISTRATIVA</v>
      </c>
      <c r="G292" s="3" t="str">
        <f>VLOOKUP(Tabla3[[#This Row],[RUBRO]],Tabla6[[RUBRO]:[Respon Plan]],4,0)</f>
        <v>Administrativa</v>
      </c>
      <c r="H292" s="1" t="s">
        <v>40</v>
      </c>
      <c r="I292" s="1" t="s">
        <v>77</v>
      </c>
      <c r="J292" s="1" t="s">
        <v>42</v>
      </c>
      <c r="K292" s="1" t="s">
        <v>80</v>
      </c>
      <c r="L292" s="1" t="s">
        <v>64</v>
      </c>
      <c r="M292" s="1" t="s">
        <v>116</v>
      </c>
      <c r="N292" s="1"/>
      <c r="O292" s="1"/>
      <c r="P292" s="1" t="s">
        <v>31</v>
      </c>
      <c r="Q292" s="1" t="s">
        <v>32</v>
      </c>
      <c r="R292" s="1" t="s">
        <v>33</v>
      </c>
      <c r="S292" s="2" t="s">
        <v>181</v>
      </c>
      <c r="T292" s="4">
        <v>440000000</v>
      </c>
      <c r="U292" s="4">
        <v>0</v>
      </c>
      <c r="V292" s="4">
        <v>0</v>
      </c>
      <c r="W292" s="4">
        <v>440000000</v>
      </c>
      <c r="X292" s="4">
        <v>0</v>
      </c>
      <c r="Y292" s="4">
        <v>440000000</v>
      </c>
      <c r="Z292" s="4">
        <v>0</v>
      </c>
      <c r="AA292" s="4">
        <v>0</v>
      </c>
      <c r="AB292" s="4">
        <v>0</v>
      </c>
      <c r="AC292" s="4">
        <v>0</v>
      </c>
      <c r="AD292" s="10">
        <v>0</v>
      </c>
    </row>
    <row r="293" spans="1:30" ht="22.5" x14ac:dyDescent="0.25">
      <c r="A293" s="9" t="s">
        <v>72</v>
      </c>
      <c r="B293" s="2" t="s">
        <v>73</v>
      </c>
      <c r="C293" s="3" t="s">
        <v>184</v>
      </c>
      <c r="D293" s="3" t="str">
        <f t="shared" si="8"/>
        <v>A-2-0-4</v>
      </c>
      <c r="E293" s="3" t="str">
        <f>VLOOKUP(Tabla3[[#This Row],[RUBRO]],Tabla6[[RUBRO]:[Respon Plan]],2,0)</f>
        <v>FUNCIONAMIENTO</v>
      </c>
      <c r="F293" s="3" t="str">
        <f>VLOOKUP(Tabla3[[#This Row],[RUBRO]],Tabla6[[RUBRO]:[Respon Plan]],3,0)</f>
        <v>DIRECCION ADMINISTRATIVA</v>
      </c>
      <c r="G293" s="3" t="str">
        <f>VLOOKUP(Tabla3[[#This Row],[RUBRO]],Tabla6[[RUBRO]:[Respon Plan]],4,0)</f>
        <v>Administrativa</v>
      </c>
      <c r="H293" s="1" t="s">
        <v>40</v>
      </c>
      <c r="I293" s="1" t="s">
        <v>77</v>
      </c>
      <c r="J293" s="1" t="s">
        <v>42</v>
      </c>
      <c r="K293" s="1" t="s">
        <v>80</v>
      </c>
      <c r="L293" s="1" t="s">
        <v>64</v>
      </c>
      <c r="M293" s="1" t="s">
        <v>98</v>
      </c>
      <c r="N293" s="1"/>
      <c r="O293" s="1"/>
      <c r="P293" s="1" t="s">
        <v>31</v>
      </c>
      <c r="Q293" s="1" t="s">
        <v>32</v>
      </c>
      <c r="R293" s="1" t="s">
        <v>33</v>
      </c>
      <c r="S293" s="2" t="s">
        <v>185</v>
      </c>
      <c r="T293" s="4">
        <v>17000000</v>
      </c>
      <c r="U293" s="4">
        <v>0</v>
      </c>
      <c r="V293" s="4">
        <v>0</v>
      </c>
      <c r="W293" s="4">
        <v>17000000</v>
      </c>
      <c r="X293" s="4">
        <v>0</v>
      </c>
      <c r="Y293" s="4">
        <v>0</v>
      </c>
      <c r="Z293" s="4">
        <v>17000000</v>
      </c>
      <c r="AA293" s="4">
        <v>0</v>
      </c>
      <c r="AB293" s="4">
        <v>0</v>
      </c>
      <c r="AC293" s="4">
        <v>0</v>
      </c>
      <c r="AD293" s="10">
        <v>0</v>
      </c>
    </row>
    <row r="294" spans="1:30" ht="22.5" x14ac:dyDescent="0.25">
      <c r="A294" s="9" t="s">
        <v>72</v>
      </c>
      <c r="B294" s="2" t="s">
        <v>73</v>
      </c>
      <c r="C294" s="3" t="s">
        <v>200</v>
      </c>
      <c r="D294" s="3" t="str">
        <f t="shared" si="8"/>
        <v>A-2-0-4</v>
      </c>
      <c r="E294" s="3" t="str">
        <f>VLOOKUP(Tabla3[[#This Row],[RUBRO]],Tabla6[[RUBRO]:[Respon Plan]],2,0)</f>
        <v>FUNCIONAMIENTO</v>
      </c>
      <c r="F294" s="3" t="str">
        <f>VLOOKUP(Tabla3[[#This Row],[RUBRO]],Tabla6[[RUBRO]:[Respon Plan]],3,0)</f>
        <v>DIRECCION ADMINISTRATIVA</v>
      </c>
      <c r="G294" s="3" t="str">
        <f>VLOOKUP(Tabla3[[#This Row],[RUBRO]],Tabla6[[RUBRO]:[Respon Plan]],4,0)</f>
        <v>Administrativa</v>
      </c>
      <c r="H294" s="1" t="s">
        <v>40</v>
      </c>
      <c r="I294" s="1" t="s">
        <v>77</v>
      </c>
      <c r="J294" s="1" t="s">
        <v>42</v>
      </c>
      <c r="K294" s="1" t="s">
        <v>80</v>
      </c>
      <c r="L294" s="1" t="s">
        <v>81</v>
      </c>
      <c r="M294" s="1" t="s">
        <v>41</v>
      </c>
      <c r="N294" s="1"/>
      <c r="O294" s="1"/>
      <c r="P294" s="1" t="s">
        <v>31</v>
      </c>
      <c r="Q294" s="1" t="s">
        <v>32</v>
      </c>
      <c r="R294" s="1" t="s">
        <v>33</v>
      </c>
      <c r="S294" s="2" t="s">
        <v>201</v>
      </c>
      <c r="T294" s="4">
        <v>147500000</v>
      </c>
      <c r="U294" s="4">
        <v>0</v>
      </c>
      <c r="V294" s="4">
        <v>0</v>
      </c>
      <c r="W294" s="4">
        <v>147500000</v>
      </c>
      <c r="X294" s="4">
        <v>0</v>
      </c>
      <c r="Y294" s="4">
        <v>85506000</v>
      </c>
      <c r="Z294" s="4">
        <v>61994000</v>
      </c>
      <c r="AA294" s="4">
        <v>74489326</v>
      </c>
      <c r="AB294" s="4">
        <v>70688856</v>
      </c>
      <c r="AC294" s="4">
        <v>70688856</v>
      </c>
      <c r="AD294" s="10">
        <v>70688856</v>
      </c>
    </row>
    <row r="295" spans="1:30" ht="22.5" x14ac:dyDescent="0.25">
      <c r="A295" s="9" t="s">
        <v>72</v>
      </c>
      <c r="B295" s="2" t="s">
        <v>73</v>
      </c>
      <c r="C295" s="3" t="s">
        <v>202</v>
      </c>
      <c r="D295" s="3" t="str">
        <f t="shared" si="8"/>
        <v>A-2-0-4</v>
      </c>
      <c r="E295" s="3" t="str">
        <f>VLOOKUP(Tabla3[[#This Row],[RUBRO]],Tabla6[[RUBRO]:[Respon Plan]],2,0)</f>
        <v>FUNCIONAMIENTO</v>
      </c>
      <c r="F295" s="3" t="str">
        <f>VLOOKUP(Tabla3[[#This Row],[RUBRO]],Tabla6[[RUBRO]:[Respon Plan]],3,0)</f>
        <v>DIRECCION ADMINISTRATIVA</v>
      </c>
      <c r="G295" s="3" t="str">
        <f>VLOOKUP(Tabla3[[#This Row],[RUBRO]],Tabla6[[RUBRO]:[Respon Plan]],4,0)</f>
        <v>Administrativa</v>
      </c>
      <c r="H295" s="1" t="s">
        <v>40</v>
      </c>
      <c r="I295" s="1" t="s">
        <v>77</v>
      </c>
      <c r="J295" s="1" t="s">
        <v>42</v>
      </c>
      <c r="K295" s="1" t="s">
        <v>80</v>
      </c>
      <c r="L295" s="1" t="s">
        <v>81</v>
      </c>
      <c r="M295" s="1" t="s">
        <v>77</v>
      </c>
      <c r="N295" s="1"/>
      <c r="O295" s="1"/>
      <c r="P295" s="1" t="s">
        <v>31</v>
      </c>
      <c r="Q295" s="1" t="s">
        <v>32</v>
      </c>
      <c r="R295" s="1" t="s">
        <v>33</v>
      </c>
      <c r="S295" s="2" t="s">
        <v>203</v>
      </c>
      <c r="T295" s="4">
        <v>250500000</v>
      </c>
      <c r="U295" s="4">
        <v>0</v>
      </c>
      <c r="V295" s="4">
        <v>0</v>
      </c>
      <c r="W295" s="4">
        <v>250500000</v>
      </c>
      <c r="X295" s="4">
        <v>0</v>
      </c>
      <c r="Y295" s="4">
        <v>127506480</v>
      </c>
      <c r="Z295" s="4">
        <v>122993520</v>
      </c>
      <c r="AA295" s="4">
        <v>125674813</v>
      </c>
      <c r="AB295" s="4">
        <v>123561626</v>
      </c>
      <c r="AC295" s="4">
        <v>123561626</v>
      </c>
      <c r="AD295" s="10">
        <v>123561626</v>
      </c>
    </row>
    <row r="296" spans="1:30" ht="22.5" x14ac:dyDescent="0.25">
      <c r="A296" s="9" t="s">
        <v>72</v>
      </c>
      <c r="B296" s="2" t="s">
        <v>73</v>
      </c>
      <c r="C296" s="3" t="s">
        <v>404</v>
      </c>
      <c r="D296" s="3" t="str">
        <f t="shared" si="8"/>
        <v>A-2-0-4</v>
      </c>
      <c r="E296" s="3" t="str">
        <f>VLOOKUP(Tabla3[[#This Row],[RUBRO]],Tabla6[[RUBRO]:[Respon Plan]],2,0)</f>
        <v>FUNCIONAMIENTO</v>
      </c>
      <c r="F296" s="3" t="str">
        <f>VLOOKUP(Tabla3[[#This Row],[RUBRO]],Tabla6[[RUBRO]:[Respon Plan]],3,0)</f>
        <v>DIRECCION ADMINISTRATIVA</v>
      </c>
      <c r="G296" s="3" t="str">
        <f>VLOOKUP(Tabla3[[#This Row],[RUBRO]],Tabla6[[RUBRO]:[Respon Plan]],4,0)</f>
        <v>Administrativa</v>
      </c>
      <c r="H296" s="1" t="s">
        <v>40</v>
      </c>
      <c r="I296" s="1" t="s">
        <v>77</v>
      </c>
      <c r="J296" s="1" t="s">
        <v>42</v>
      </c>
      <c r="K296" s="1" t="s">
        <v>80</v>
      </c>
      <c r="L296" s="1" t="s">
        <v>81</v>
      </c>
      <c r="M296" s="1" t="s">
        <v>63</v>
      </c>
      <c r="N296" s="1"/>
      <c r="O296" s="1"/>
      <c r="P296" s="1" t="s">
        <v>31</v>
      </c>
      <c r="Q296" s="1" t="s">
        <v>32</v>
      </c>
      <c r="R296" s="1" t="s">
        <v>33</v>
      </c>
      <c r="S296" s="2" t="s">
        <v>405</v>
      </c>
      <c r="T296" s="4">
        <v>650000</v>
      </c>
      <c r="U296" s="4">
        <v>0</v>
      </c>
      <c r="V296" s="4">
        <v>0</v>
      </c>
      <c r="W296" s="4">
        <v>650000</v>
      </c>
      <c r="X296" s="4">
        <v>0</v>
      </c>
      <c r="Y296" s="4">
        <v>650000</v>
      </c>
      <c r="Z296" s="4">
        <v>0</v>
      </c>
      <c r="AA296" s="4">
        <v>521709</v>
      </c>
      <c r="AB296" s="4">
        <v>521709</v>
      </c>
      <c r="AC296" s="4">
        <v>521709</v>
      </c>
      <c r="AD296" s="10">
        <v>521709</v>
      </c>
    </row>
    <row r="297" spans="1:30" ht="22.5" x14ac:dyDescent="0.25">
      <c r="A297" s="9" t="s">
        <v>72</v>
      </c>
      <c r="B297" s="2" t="s">
        <v>73</v>
      </c>
      <c r="C297" s="3" t="s">
        <v>206</v>
      </c>
      <c r="D297" s="3" t="str">
        <f t="shared" si="8"/>
        <v>A-2-0-4</v>
      </c>
      <c r="E297" s="3" t="str">
        <f>VLOOKUP(Tabla3[[#This Row],[RUBRO]],Tabla6[[RUBRO]:[Respon Plan]],2,0)</f>
        <v>FUNCIONAMIENTO</v>
      </c>
      <c r="F297" s="3" t="str">
        <f>VLOOKUP(Tabla3[[#This Row],[RUBRO]],Tabla6[[RUBRO]:[Respon Plan]],3,0)</f>
        <v>DIRECCION ADMINISTRATIVA</v>
      </c>
      <c r="G297" s="3" t="str">
        <f>VLOOKUP(Tabla3[[#This Row],[RUBRO]],Tabla6[[RUBRO]:[Respon Plan]],4,0)</f>
        <v>Administrativa</v>
      </c>
      <c r="H297" s="1" t="s">
        <v>40</v>
      </c>
      <c r="I297" s="1" t="s">
        <v>77</v>
      </c>
      <c r="J297" s="1" t="s">
        <v>42</v>
      </c>
      <c r="K297" s="1" t="s">
        <v>80</v>
      </c>
      <c r="L297" s="1" t="s">
        <v>81</v>
      </c>
      <c r="M297" s="1" t="s">
        <v>138</v>
      </c>
      <c r="N297" s="1"/>
      <c r="O297" s="1"/>
      <c r="P297" s="1" t="s">
        <v>31</v>
      </c>
      <c r="Q297" s="1" t="s">
        <v>32</v>
      </c>
      <c r="R297" s="1" t="s">
        <v>33</v>
      </c>
      <c r="S297" s="2" t="s">
        <v>207</v>
      </c>
      <c r="T297" s="4">
        <v>75000000</v>
      </c>
      <c r="U297" s="4">
        <v>0</v>
      </c>
      <c r="V297" s="4">
        <v>0</v>
      </c>
      <c r="W297" s="4">
        <v>75000000</v>
      </c>
      <c r="X297" s="4">
        <v>0</v>
      </c>
      <c r="Y297" s="4">
        <v>41000000</v>
      </c>
      <c r="Z297" s="4">
        <v>34000000</v>
      </c>
      <c r="AA297" s="4">
        <v>40787870</v>
      </c>
      <c r="AB297" s="4">
        <v>40787870</v>
      </c>
      <c r="AC297" s="4">
        <v>40787870</v>
      </c>
      <c r="AD297" s="10">
        <v>40787870</v>
      </c>
    </row>
    <row r="298" spans="1:30" ht="22.5" x14ac:dyDescent="0.25">
      <c r="A298" s="9" t="s">
        <v>72</v>
      </c>
      <c r="B298" s="2" t="s">
        <v>73</v>
      </c>
      <c r="C298" s="3" t="s">
        <v>406</v>
      </c>
      <c r="D298" s="3" t="str">
        <f t="shared" si="8"/>
        <v>A-2-0-4</v>
      </c>
      <c r="E298" s="3" t="str">
        <f>VLOOKUP(Tabla3[[#This Row],[RUBRO]],Tabla6[[RUBRO]:[Respon Plan]],2,0)</f>
        <v>FUNCIONAMIENTO</v>
      </c>
      <c r="F298" s="3" t="str">
        <f>VLOOKUP(Tabla3[[#This Row],[RUBRO]],Tabla6[[RUBRO]:[Respon Plan]],3,0)</f>
        <v>DIRECCION ADMINISTRATIVA</v>
      </c>
      <c r="G298" s="3" t="str">
        <f>VLOOKUP(Tabla3[[#This Row],[RUBRO]],Tabla6[[RUBRO]:[Respon Plan]],4,0)</f>
        <v>Administrativa</v>
      </c>
      <c r="H298" s="1" t="s">
        <v>40</v>
      </c>
      <c r="I298" s="1" t="s">
        <v>77</v>
      </c>
      <c r="J298" s="1" t="s">
        <v>42</v>
      </c>
      <c r="K298" s="1" t="s">
        <v>80</v>
      </c>
      <c r="L298" s="1" t="s">
        <v>43</v>
      </c>
      <c r="M298" s="1" t="s">
        <v>77</v>
      </c>
      <c r="N298" s="1"/>
      <c r="O298" s="1"/>
      <c r="P298" s="1" t="s">
        <v>31</v>
      </c>
      <c r="Q298" s="1" t="s">
        <v>32</v>
      </c>
      <c r="R298" s="1" t="s">
        <v>33</v>
      </c>
      <c r="S298" s="2" t="s">
        <v>407</v>
      </c>
      <c r="T298" s="4">
        <v>14279000</v>
      </c>
      <c r="U298" s="4">
        <v>0</v>
      </c>
      <c r="V298" s="4">
        <v>0</v>
      </c>
      <c r="W298" s="4">
        <v>14279000</v>
      </c>
      <c r="X298" s="4">
        <v>0</v>
      </c>
      <c r="Y298" s="4">
        <v>0</v>
      </c>
      <c r="Z298" s="4">
        <v>14279000</v>
      </c>
      <c r="AA298" s="4">
        <v>0</v>
      </c>
      <c r="AB298" s="4">
        <v>0</v>
      </c>
      <c r="AC298" s="4">
        <v>0</v>
      </c>
      <c r="AD298" s="10">
        <v>0</v>
      </c>
    </row>
    <row r="299" spans="1:30" ht="22.5" x14ac:dyDescent="0.25">
      <c r="A299" s="9" t="s">
        <v>72</v>
      </c>
      <c r="B299" s="2" t="s">
        <v>73</v>
      </c>
      <c r="C299" s="3" t="s">
        <v>212</v>
      </c>
      <c r="D299" s="3" t="str">
        <f t="shared" si="8"/>
        <v>A-2-0-4</v>
      </c>
      <c r="E299" s="3" t="str">
        <f>VLOOKUP(Tabla3[[#This Row],[RUBRO]],Tabla6[[RUBRO]:[Respon Plan]],2,0)</f>
        <v>FUNCIONAMIENTO</v>
      </c>
      <c r="F299" s="3" t="str">
        <f>VLOOKUP(Tabla3[[#This Row],[RUBRO]],Tabla6[[RUBRO]:[Respon Plan]],3,0)</f>
        <v>DIRECCIÓN DE GESTIÓN HUMANA</v>
      </c>
      <c r="G299" s="3" t="str">
        <f>VLOOKUP(Tabla3[[#This Row],[RUBRO]],Tabla6[[RUBRO]:[Respon Plan]],4,0)</f>
        <v>Gestión Humana</v>
      </c>
      <c r="H299" s="1" t="s">
        <v>40</v>
      </c>
      <c r="I299" s="1" t="s">
        <v>77</v>
      </c>
      <c r="J299" s="1" t="s">
        <v>42</v>
      </c>
      <c r="K299" s="1" t="s">
        <v>80</v>
      </c>
      <c r="L299" s="1" t="s">
        <v>65</v>
      </c>
      <c r="M299" s="1" t="s">
        <v>77</v>
      </c>
      <c r="N299" s="1"/>
      <c r="O299" s="1"/>
      <c r="P299" s="1" t="s">
        <v>31</v>
      </c>
      <c r="Q299" s="1" t="s">
        <v>32</v>
      </c>
      <c r="R299" s="1" t="s">
        <v>33</v>
      </c>
      <c r="S299" s="2" t="s">
        <v>213</v>
      </c>
      <c r="T299" s="4">
        <v>1000000</v>
      </c>
      <c r="U299" s="4">
        <v>0</v>
      </c>
      <c r="V299" s="4">
        <v>0</v>
      </c>
      <c r="W299" s="4">
        <v>1000000</v>
      </c>
      <c r="X299" s="4">
        <v>0</v>
      </c>
      <c r="Y299" s="4">
        <v>0</v>
      </c>
      <c r="Z299" s="4">
        <v>1000000</v>
      </c>
      <c r="AA299" s="4">
        <v>0</v>
      </c>
      <c r="AB299" s="4">
        <v>0</v>
      </c>
      <c r="AC299" s="4">
        <v>0</v>
      </c>
      <c r="AD299" s="10">
        <v>0</v>
      </c>
    </row>
    <row r="300" spans="1:30" x14ac:dyDescent="0.25">
      <c r="A300" s="9" t="s">
        <v>72</v>
      </c>
      <c r="B300" s="2" t="s">
        <v>73</v>
      </c>
      <c r="C300" s="3" t="s">
        <v>214</v>
      </c>
      <c r="D300" s="3" t="str">
        <f t="shared" si="8"/>
        <v>A-2-0-4</v>
      </c>
      <c r="E300" s="3" t="str">
        <f>VLOOKUP(Tabla3[[#This Row],[RUBRO]],Tabla6[[RUBRO]:[Respon Plan]],2,0)</f>
        <v>FUNCIONAMIENTO</v>
      </c>
      <c r="F300" s="3" t="str">
        <f>VLOOKUP(Tabla3[[#This Row],[RUBRO]],Tabla6[[RUBRO]:[Respon Plan]],3,0)</f>
        <v>OFICINA JURIDICA</v>
      </c>
      <c r="G300" s="3" t="str">
        <f>VLOOKUP(Tabla3[[#This Row],[RUBRO]],Tabla6[[RUBRO]:[Respon Plan]],4,0)</f>
        <v>Jurídica</v>
      </c>
      <c r="H300" s="1" t="s">
        <v>40</v>
      </c>
      <c r="I300" s="1" t="s">
        <v>77</v>
      </c>
      <c r="J300" s="1" t="s">
        <v>42</v>
      </c>
      <c r="K300" s="1" t="s">
        <v>80</v>
      </c>
      <c r="L300" s="1" t="s">
        <v>123</v>
      </c>
      <c r="M300" s="1"/>
      <c r="N300" s="1"/>
      <c r="O300" s="1"/>
      <c r="P300" s="1" t="s">
        <v>31</v>
      </c>
      <c r="Q300" s="1" t="s">
        <v>32</v>
      </c>
      <c r="R300" s="1" t="s">
        <v>33</v>
      </c>
      <c r="S300" s="2" t="s">
        <v>215</v>
      </c>
      <c r="T300" s="4">
        <v>0</v>
      </c>
      <c r="U300" s="4">
        <v>25000000</v>
      </c>
      <c r="V300" s="4">
        <v>0</v>
      </c>
      <c r="W300" s="4">
        <v>25000000</v>
      </c>
      <c r="X300" s="4">
        <v>0</v>
      </c>
      <c r="Y300" s="4">
        <v>6188179</v>
      </c>
      <c r="Z300" s="4">
        <v>18811821</v>
      </c>
      <c r="AA300" s="4">
        <v>4018179</v>
      </c>
      <c r="AB300" s="4">
        <v>3838179</v>
      </c>
      <c r="AC300" s="4">
        <v>3838179</v>
      </c>
      <c r="AD300" s="10">
        <v>3838179</v>
      </c>
    </row>
    <row r="301" spans="1:30" ht="22.5" x14ac:dyDescent="0.25">
      <c r="A301" s="9" t="s">
        <v>72</v>
      </c>
      <c r="B301" s="2" t="s">
        <v>73</v>
      </c>
      <c r="C301" s="3" t="s">
        <v>216</v>
      </c>
      <c r="D301" s="3" t="str">
        <f t="shared" si="8"/>
        <v>A-2-0-4</v>
      </c>
      <c r="E301" s="3" t="str">
        <f>VLOOKUP(Tabla3[[#This Row],[RUBRO]],Tabla6[[RUBRO]:[Respon Plan]],2,0)</f>
        <v>FUNCIONAMIENTO</v>
      </c>
      <c r="F301" s="3" t="str">
        <f>VLOOKUP(Tabla3[[#This Row],[RUBRO]],Tabla6[[RUBRO]:[Respon Plan]],3,0)</f>
        <v>DIRECCIÓN DE GESTIÓN HUMANA</v>
      </c>
      <c r="G301" s="3" t="str">
        <f>VLOOKUP(Tabla3[[#This Row],[RUBRO]],Tabla6[[RUBRO]:[Respon Plan]],4,0)</f>
        <v>Gestión Humana</v>
      </c>
      <c r="H301" s="1" t="s">
        <v>40</v>
      </c>
      <c r="I301" s="1" t="s">
        <v>77</v>
      </c>
      <c r="J301" s="1" t="s">
        <v>42</v>
      </c>
      <c r="K301" s="1" t="s">
        <v>80</v>
      </c>
      <c r="L301" s="1" t="s">
        <v>171</v>
      </c>
      <c r="M301" s="1" t="s">
        <v>80</v>
      </c>
      <c r="N301" s="1"/>
      <c r="O301" s="1"/>
      <c r="P301" s="1" t="s">
        <v>31</v>
      </c>
      <c r="Q301" s="1" t="s">
        <v>32</v>
      </c>
      <c r="R301" s="1" t="s">
        <v>33</v>
      </c>
      <c r="S301" s="2" t="s">
        <v>217</v>
      </c>
      <c r="T301" s="4">
        <v>415898178</v>
      </c>
      <c r="U301" s="4">
        <v>0</v>
      </c>
      <c r="V301" s="4">
        <v>0</v>
      </c>
      <c r="W301" s="4">
        <v>415898178</v>
      </c>
      <c r="X301" s="4">
        <v>0</v>
      </c>
      <c r="Y301" s="4">
        <v>415898178</v>
      </c>
      <c r="Z301" s="4">
        <v>0</v>
      </c>
      <c r="AA301" s="4">
        <v>0</v>
      </c>
      <c r="AB301" s="4">
        <v>0</v>
      </c>
      <c r="AC301" s="4">
        <v>0</v>
      </c>
      <c r="AD301" s="10">
        <v>0</v>
      </c>
    </row>
    <row r="302" spans="1:30" ht="22.5" x14ac:dyDescent="0.25">
      <c r="A302" s="9" t="s">
        <v>72</v>
      </c>
      <c r="B302" s="2" t="s">
        <v>73</v>
      </c>
      <c r="C302" s="3" t="s">
        <v>245</v>
      </c>
      <c r="D302" s="3" t="str">
        <f t="shared" si="8"/>
        <v>C-4102-1500-1</v>
      </c>
      <c r="E302" s="3" t="str">
        <f>VLOOKUP(Tabla3[[#This Row],[RUBRO]],Tabla6[[RUBRO]:[Respon Plan]],2,0)</f>
        <v>NUTRICION</v>
      </c>
      <c r="F302" s="3" t="str">
        <f>VLOOKUP(Tabla3[[#This Row],[RUBRO]],Tabla6[[RUBRO]:[Respon Plan]],3,0)</f>
        <v>DIRECCIÓN DE GESTIÓN HUMANA</v>
      </c>
      <c r="G302" s="3" t="str">
        <f>VLOOKUP(Tabla3[[#This Row],[RUBRO]],Tabla6[[RUBRO]:[Respon Plan]],4,0)</f>
        <v>Gestión Humana - Pres. Serv</v>
      </c>
      <c r="H302" s="1" t="s">
        <v>30</v>
      </c>
      <c r="I302" s="1" t="s">
        <v>232</v>
      </c>
      <c r="J302" s="1" t="s">
        <v>233</v>
      </c>
      <c r="K302" s="1" t="s">
        <v>41</v>
      </c>
      <c r="L302" s="1" t="s">
        <v>42</v>
      </c>
      <c r="M302" s="1" t="s">
        <v>246</v>
      </c>
      <c r="N302" s="1"/>
      <c r="O302" s="1"/>
      <c r="P302" s="1" t="s">
        <v>31</v>
      </c>
      <c r="Q302" s="1" t="s">
        <v>32</v>
      </c>
      <c r="R302" s="1" t="s">
        <v>33</v>
      </c>
      <c r="S302" s="2" t="s">
        <v>59</v>
      </c>
      <c r="T302" s="4">
        <v>29910427</v>
      </c>
      <c r="U302" s="4">
        <v>0</v>
      </c>
      <c r="V302" s="4">
        <v>29910427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10">
        <v>0</v>
      </c>
    </row>
    <row r="303" spans="1:30" ht="22.5" x14ac:dyDescent="0.25">
      <c r="A303" s="9" t="s">
        <v>72</v>
      </c>
      <c r="B303" s="2" t="s">
        <v>73</v>
      </c>
      <c r="C303" s="3" t="s">
        <v>408</v>
      </c>
      <c r="D303" s="3" t="str">
        <f t="shared" si="8"/>
        <v>C-4102-1500-3</v>
      </c>
      <c r="E303" s="3" t="str">
        <f>VLOOKUP(Tabla3[[#This Row],[RUBRO]],Tabla6[[RUBRO]:[Respon Plan]],2,0)</f>
        <v>PROTECCION</v>
      </c>
      <c r="F303" s="3" t="str">
        <f>VLOOKUP(Tabla3[[#This Row],[RUBRO]],Tabla6[[RUBRO]:[Respon Plan]],3,0)</f>
        <v xml:space="preserve">DIRECCIÓN DE PROTECCIÓN </v>
      </c>
      <c r="G303" s="3" t="str">
        <f>VLOOKUP(Tabla3[[#This Row],[RUBRO]],Tabla6[[RUBRO]:[Respon Plan]],4,0)</f>
        <v>Dirección de Protección</v>
      </c>
      <c r="H303" s="1" t="s">
        <v>30</v>
      </c>
      <c r="I303" s="1" t="s">
        <v>232</v>
      </c>
      <c r="J303" s="1" t="s">
        <v>233</v>
      </c>
      <c r="K303" s="1" t="s">
        <v>63</v>
      </c>
      <c r="L303" s="1" t="s">
        <v>42</v>
      </c>
      <c r="M303" s="1" t="s">
        <v>234</v>
      </c>
      <c r="N303" s="1"/>
      <c r="O303" s="1"/>
      <c r="P303" s="1" t="s">
        <v>31</v>
      </c>
      <c r="Q303" s="1" t="s">
        <v>32</v>
      </c>
      <c r="R303" s="1" t="s">
        <v>33</v>
      </c>
      <c r="S303" s="2" t="s">
        <v>409</v>
      </c>
      <c r="T303" s="4">
        <v>9069960790</v>
      </c>
      <c r="U303" s="4">
        <v>0</v>
      </c>
      <c r="V303" s="4">
        <v>93018151</v>
      </c>
      <c r="W303" s="4">
        <v>8976942639</v>
      </c>
      <c r="X303" s="4">
        <v>0</v>
      </c>
      <c r="Y303" s="4">
        <v>8976942639</v>
      </c>
      <c r="Z303" s="4">
        <v>0</v>
      </c>
      <c r="AA303" s="4">
        <v>8976942639</v>
      </c>
      <c r="AB303" s="4">
        <v>1501677672</v>
      </c>
      <c r="AC303" s="4">
        <v>1501677672</v>
      </c>
      <c r="AD303" s="10">
        <v>1501677672</v>
      </c>
    </row>
    <row r="304" spans="1:30" ht="22.5" x14ac:dyDescent="0.25">
      <c r="A304" s="9" t="s">
        <v>72</v>
      </c>
      <c r="B304" s="2" t="s">
        <v>73</v>
      </c>
      <c r="C304" s="3" t="s">
        <v>383</v>
      </c>
      <c r="D304" s="3" t="str">
        <f t="shared" si="8"/>
        <v>C-4102-1500-3</v>
      </c>
      <c r="E304" s="3" t="str">
        <f>VLOOKUP(Tabla3[[#This Row],[RUBRO]],Tabla6[[RUBRO]:[Respon Plan]],2,0)</f>
        <v>PROTECCION</v>
      </c>
      <c r="F304" s="3" t="str">
        <f>VLOOKUP(Tabla3[[#This Row],[RUBRO]],Tabla6[[RUBRO]:[Respon Plan]],3,0)</f>
        <v xml:space="preserve">DIRECCIÓN DE PROTECCIÓN </v>
      </c>
      <c r="G304" s="3" t="str">
        <f>VLOOKUP(Tabla3[[#This Row],[RUBRO]],Tabla6[[RUBRO]:[Respon Plan]],4,0)</f>
        <v>Dirección de Protección</v>
      </c>
      <c r="H304" s="1" t="s">
        <v>30</v>
      </c>
      <c r="I304" s="1" t="s">
        <v>232</v>
      </c>
      <c r="J304" s="1" t="s">
        <v>233</v>
      </c>
      <c r="K304" s="1" t="s">
        <v>63</v>
      </c>
      <c r="L304" s="1" t="s">
        <v>42</v>
      </c>
      <c r="M304" s="1" t="s">
        <v>281</v>
      </c>
      <c r="N304" s="1"/>
      <c r="O304" s="1"/>
      <c r="P304" s="1" t="s">
        <v>31</v>
      </c>
      <c r="Q304" s="1" t="s">
        <v>32</v>
      </c>
      <c r="R304" s="1" t="s">
        <v>33</v>
      </c>
      <c r="S304" s="2" t="s">
        <v>384</v>
      </c>
      <c r="T304" s="4">
        <v>21674648204</v>
      </c>
      <c r="U304" s="4">
        <v>0</v>
      </c>
      <c r="V304" s="4">
        <v>352892740</v>
      </c>
      <c r="W304" s="4">
        <v>21321755464</v>
      </c>
      <c r="X304" s="4">
        <v>0</v>
      </c>
      <c r="Y304" s="4">
        <v>21300231762</v>
      </c>
      <c r="Z304" s="4">
        <v>21523702</v>
      </c>
      <c r="AA304" s="4">
        <v>21300231762</v>
      </c>
      <c r="AB304" s="4">
        <v>3405015649</v>
      </c>
      <c r="AC304" s="4">
        <v>3405015649</v>
      </c>
      <c r="AD304" s="10">
        <v>3405015649</v>
      </c>
    </row>
    <row r="305" spans="1:30" ht="22.5" x14ac:dyDescent="0.25">
      <c r="A305" s="9" t="s">
        <v>72</v>
      </c>
      <c r="B305" s="2" t="s">
        <v>73</v>
      </c>
      <c r="C305" s="3" t="s">
        <v>45</v>
      </c>
      <c r="D305" s="3" t="str">
        <f t="shared" si="8"/>
        <v>C-4102-1500-3</v>
      </c>
      <c r="E305" s="3" t="str">
        <f>VLOOKUP(Tabla3[[#This Row],[RUBRO]],Tabla6[[RUBRO]:[Respon Plan]],2,0)</f>
        <v>PROTECCION</v>
      </c>
      <c r="F305" s="3" t="str">
        <f>VLOOKUP(Tabla3[[#This Row],[RUBRO]],Tabla6[[RUBRO]:[Respon Plan]],3,0)</f>
        <v xml:space="preserve">DIRECCIÓN DE PROTECCIÓN </v>
      </c>
      <c r="G305" s="3" t="str">
        <f>VLOOKUP(Tabla3[[#This Row],[RUBRO]],Tabla6[[RUBRO]:[Respon Plan]],4,0)</f>
        <v>Dirección de Protección</v>
      </c>
      <c r="H305" s="1" t="s">
        <v>30</v>
      </c>
      <c r="I305" s="1" t="s">
        <v>232</v>
      </c>
      <c r="J305" s="1" t="s">
        <v>233</v>
      </c>
      <c r="K305" s="1" t="s">
        <v>63</v>
      </c>
      <c r="L305" s="1" t="s">
        <v>42</v>
      </c>
      <c r="M305" s="1" t="s">
        <v>237</v>
      </c>
      <c r="N305" s="1"/>
      <c r="O305" s="1"/>
      <c r="P305" s="1" t="s">
        <v>31</v>
      </c>
      <c r="Q305" s="1" t="s">
        <v>32</v>
      </c>
      <c r="R305" s="1" t="s">
        <v>33</v>
      </c>
      <c r="S305" s="2" t="s">
        <v>48</v>
      </c>
      <c r="T305" s="4">
        <v>79765408239</v>
      </c>
      <c r="U305" s="4">
        <v>0</v>
      </c>
      <c r="V305" s="4">
        <v>646696246</v>
      </c>
      <c r="W305" s="4">
        <v>79118711993</v>
      </c>
      <c r="X305" s="4">
        <v>0</v>
      </c>
      <c r="Y305" s="4">
        <v>79021683292</v>
      </c>
      <c r="Z305" s="4">
        <v>97028701</v>
      </c>
      <c r="AA305" s="4">
        <v>78971073379</v>
      </c>
      <c r="AB305" s="4">
        <v>13751582097</v>
      </c>
      <c r="AC305" s="4">
        <v>13751582097</v>
      </c>
      <c r="AD305" s="10">
        <v>13751582097</v>
      </c>
    </row>
    <row r="306" spans="1:30" ht="22.5" x14ac:dyDescent="0.25">
      <c r="A306" s="9" t="s">
        <v>72</v>
      </c>
      <c r="B306" s="2" t="s">
        <v>73</v>
      </c>
      <c r="C306" s="3" t="s">
        <v>385</v>
      </c>
      <c r="D306" s="3" t="str">
        <f t="shared" si="8"/>
        <v>C-4102-1500-3</v>
      </c>
      <c r="E306" s="3" t="str">
        <f>VLOOKUP(Tabla3[[#This Row],[RUBRO]],Tabla6[[RUBRO]:[Respon Plan]],2,0)</f>
        <v>PROTECCION</v>
      </c>
      <c r="F306" s="3" t="str">
        <f>VLOOKUP(Tabla3[[#This Row],[RUBRO]],Tabla6[[RUBRO]:[Respon Plan]],3,0)</f>
        <v xml:space="preserve">DIRECCIÓN DE PROTECCIÓN </v>
      </c>
      <c r="G306" s="3" t="str">
        <f>VLOOKUP(Tabla3[[#This Row],[RUBRO]],Tabla6[[RUBRO]:[Respon Plan]],4,0)</f>
        <v>Dirección de Protección</v>
      </c>
      <c r="H306" s="1" t="s">
        <v>30</v>
      </c>
      <c r="I306" s="1" t="s">
        <v>232</v>
      </c>
      <c r="J306" s="1" t="s">
        <v>233</v>
      </c>
      <c r="K306" s="1" t="s">
        <v>63</v>
      </c>
      <c r="L306" s="1" t="s">
        <v>42</v>
      </c>
      <c r="M306" s="1" t="s">
        <v>240</v>
      </c>
      <c r="N306" s="1"/>
      <c r="O306" s="1"/>
      <c r="P306" s="1" t="s">
        <v>31</v>
      </c>
      <c r="Q306" s="1" t="s">
        <v>32</v>
      </c>
      <c r="R306" s="1" t="s">
        <v>33</v>
      </c>
      <c r="S306" s="2" t="s">
        <v>386</v>
      </c>
      <c r="T306" s="4">
        <v>1451296693</v>
      </c>
      <c r="U306" s="4">
        <v>1238017</v>
      </c>
      <c r="V306" s="4">
        <v>60158121</v>
      </c>
      <c r="W306" s="4">
        <v>1392376589</v>
      </c>
      <c r="X306" s="4">
        <v>0</v>
      </c>
      <c r="Y306" s="4">
        <v>1376557779</v>
      </c>
      <c r="Z306" s="4">
        <v>15818810</v>
      </c>
      <c r="AA306" s="4">
        <v>1339425294</v>
      </c>
      <c r="AB306" s="4">
        <v>192385605</v>
      </c>
      <c r="AC306" s="4">
        <v>192385605</v>
      </c>
      <c r="AD306" s="10">
        <v>192385605</v>
      </c>
    </row>
    <row r="307" spans="1:30" ht="22.5" x14ac:dyDescent="0.25">
      <c r="A307" s="9" t="s">
        <v>72</v>
      </c>
      <c r="B307" s="2" t="s">
        <v>73</v>
      </c>
      <c r="C307" s="3" t="s">
        <v>49</v>
      </c>
      <c r="D307" s="3" t="str">
        <f t="shared" si="8"/>
        <v>C-4102-1500-3</v>
      </c>
      <c r="E307" s="3" t="str">
        <f>VLOOKUP(Tabla3[[#This Row],[RUBRO]],Tabla6[[RUBRO]:[Respon Plan]],2,0)</f>
        <v>PROTECCION</v>
      </c>
      <c r="F307" s="3" t="str">
        <f>VLOOKUP(Tabla3[[#This Row],[RUBRO]],Tabla6[[RUBRO]:[Respon Plan]],3,0)</f>
        <v xml:space="preserve">DIRECCIÓN DE PROTECCIÓN </v>
      </c>
      <c r="G307" s="3" t="str">
        <f>VLOOKUP(Tabla3[[#This Row],[RUBRO]],Tabla6[[RUBRO]:[Respon Plan]],4,0)</f>
        <v>Dirección de Protección</v>
      </c>
      <c r="H307" s="1" t="s">
        <v>30</v>
      </c>
      <c r="I307" s="1" t="s">
        <v>232</v>
      </c>
      <c r="J307" s="1" t="s">
        <v>233</v>
      </c>
      <c r="K307" s="1" t="s">
        <v>63</v>
      </c>
      <c r="L307" s="1" t="s">
        <v>42</v>
      </c>
      <c r="M307" s="1" t="s">
        <v>243</v>
      </c>
      <c r="N307" s="1"/>
      <c r="O307" s="1"/>
      <c r="P307" s="1" t="s">
        <v>31</v>
      </c>
      <c r="Q307" s="1" t="s">
        <v>32</v>
      </c>
      <c r="R307" s="1" t="s">
        <v>33</v>
      </c>
      <c r="S307" s="2" t="s">
        <v>50</v>
      </c>
      <c r="T307" s="4">
        <v>22486514017</v>
      </c>
      <c r="U307" s="4">
        <v>0</v>
      </c>
      <c r="V307" s="4">
        <v>1306375355</v>
      </c>
      <c r="W307" s="4">
        <v>21180138662</v>
      </c>
      <c r="X307" s="4">
        <v>0</v>
      </c>
      <c r="Y307" s="4">
        <v>21180138662</v>
      </c>
      <c r="Z307" s="4">
        <v>0</v>
      </c>
      <c r="AA307" s="4">
        <v>21180138662</v>
      </c>
      <c r="AB307" s="4">
        <v>3527989660</v>
      </c>
      <c r="AC307" s="4">
        <v>3527989660</v>
      </c>
      <c r="AD307" s="10">
        <v>3527989660</v>
      </c>
    </row>
    <row r="308" spans="1:30" ht="22.5" x14ac:dyDescent="0.25">
      <c r="A308" s="9" t="s">
        <v>72</v>
      </c>
      <c r="B308" s="2" t="s">
        <v>73</v>
      </c>
      <c r="C308" s="3" t="s">
        <v>56</v>
      </c>
      <c r="D308" s="3" t="str">
        <f t="shared" si="8"/>
        <v>C-4102-1500-3</v>
      </c>
      <c r="E308" s="3" t="str">
        <f>VLOOKUP(Tabla3[[#This Row],[RUBRO]],Tabla6[[RUBRO]:[Respon Plan]],2,0)</f>
        <v>PROTECCION</v>
      </c>
      <c r="F308" s="3" t="str">
        <f>VLOOKUP(Tabla3[[#This Row],[RUBRO]],Tabla6[[RUBRO]:[Respon Plan]],3,0)</f>
        <v xml:space="preserve">DIRECCIÓN DE PROTECCIÓN </v>
      </c>
      <c r="G308" s="3" t="str">
        <f>VLOOKUP(Tabla3[[#This Row],[RUBRO]],Tabla6[[RUBRO]:[Respon Plan]],4,0)</f>
        <v>Dirección de Protección</v>
      </c>
      <c r="H308" s="1" t="s">
        <v>30</v>
      </c>
      <c r="I308" s="1" t="s">
        <v>232</v>
      </c>
      <c r="J308" s="1" t="s">
        <v>233</v>
      </c>
      <c r="K308" s="1" t="s">
        <v>63</v>
      </c>
      <c r="L308" s="1" t="s">
        <v>42</v>
      </c>
      <c r="M308" s="1" t="s">
        <v>254</v>
      </c>
      <c r="N308" s="1"/>
      <c r="O308" s="1"/>
      <c r="P308" s="1" t="s">
        <v>31</v>
      </c>
      <c r="Q308" s="1" t="s">
        <v>32</v>
      </c>
      <c r="R308" s="1" t="s">
        <v>33</v>
      </c>
      <c r="S308" s="2" t="s">
        <v>57</v>
      </c>
      <c r="T308" s="4">
        <v>0</v>
      </c>
      <c r="U308" s="4">
        <v>14996000</v>
      </c>
      <c r="V308" s="4">
        <v>0</v>
      </c>
      <c r="W308" s="4">
        <v>14996000</v>
      </c>
      <c r="X308" s="4">
        <v>0</v>
      </c>
      <c r="Y308" s="4">
        <v>2936000</v>
      </c>
      <c r="Z308" s="4">
        <v>12060000</v>
      </c>
      <c r="AA308" s="4">
        <v>2936000</v>
      </c>
      <c r="AB308" s="4">
        <v>0</v>
      </c>
      <c r="AC308" s="4">
        <v>0</v>
      </c>
      <c r="AD308" s="10">
        <v>0</v>
      </c>
    </row>
    <row r="309" spans="1:30" ht="22.5" x14ac:dyDescent="0.25">
      <c r="A309" s="9" t="s">
        <v>72</v>
      </c>
      <c r="B309" s="2" t="s">
        <v>73</v>
      </c>
      <c r="C309" s="3" t="s">
        <v>58</v>
      </c>
      <c r="D309" s="3" t="str">
        <f t="shared" si="8"/>
        <v>C-4102-1500-3</v>
      </c>
      <c r="E309" s="3" t="str">
        <f>VLOOKUP(Tabla3[[#This Row],[RUBRO]],Tabla6[[RUBRO]:[Respon Plan]],2,0)</f>
        <v>PROTECCION</v>
      </c>
      <c r="F309" s="3" t="str">
        <f>VLOOKUP(Tabla3[[#This Row],[RUBRO]],Tabla6[[RUBRO]:[Respon Plan]],3,0)</f>
        <v>DIRECCIÓN DE GESTIÓN HUMANA</v>
      </c>
      <c r="G309" s="3" t="str">
        <f>VLOOKUP(Tabla3[[#This Row],[RUBRO]],Tabla6[[RUBRO]:[Respon Plan]],4,0)</f>
        <v>Gestión Humana - Pres. Serv</v>
      </c>
      <c r="H309" s="1" t="s">
        <v>30</v>
      </c>
      <c r="I309" s="1" t="s">
        <v>232</v>
      </c>
      <c r="J309" s="1" t="s">
        <v>233</v>
      </c>
      <c r="K309" s="1" t="s">
        <v>63</v>
      </c>
      <c r="L309" s="1" t="s">
        <v>42</v>
      </c>
      <c r="M309" s="1" t="s">
        <v>255</v>
      </c>
      <c r="N309" s="1"/>
      <c r="O309" s="1"/>
      <c r="P309" s="1" t="s">
        <v>31</v>
      </c>
      <c r="Q309" s="1" t="s">
        <v>32</v>
      </c>
      <c r="R309" s="1" t="s">
        <v>33</v>
      </c>
      <c r="S309" s="2" t="s">
        <v>59</v>
      </c>
      <c r="T309" s="4">
        <v>22486281285</v>
      </c>
      <c r="U309" s="4">
        <v>88454098</v>
      </c>
      <c r="V309" s="4">
        <v>13436052576</v>
      </c>
      <c r="W309" s="4">
        <v>9138682807</v>
      </c>
      <c r="X309" s="4">
        <v>0</v>
      </c>
      <c r="Y309" s="4">
        <v>9106085579</v>
      </c>
      <c r="Z309" s="4">
        <v>32597228</v>
      </c>
      <c r="AA309" s="4">
        <v>9007278576</v>
      </c>
      <c r="AB309" s="4">
        <v>3528719882</v>
      </c>
      <c r="AC309" s="4">
        <v>3528719882</v>
      </c>
      <c r="AD309" s="10">
        <v>3528719882</v>
      </c>
    </row>
    <row r="310" spans="1:30" ht="22.5" x14ac:dyDescent="0.25">
      <c r="A310" s="9" t="s">
        <v>72</v>
      </c>
      <c r="B310" s="2" t="s">
        <v>73</v>
      </c>
      <c r="C310" s="3" t="s">
        <v>256</v>
      </c>
      <c r="D310" s="3" t="str">
        <f t="shared" si="8"/>
        <v>C-4102-1500-3</v>
      </c>
      <c r="E310" s="3" t="str">
        <f>VLOOKUP(Tabla3[[#This Row],[RUBRO]],Tabla6[[RUBRO]:[Respon Plan]],2,0)</f>
        <v>PROTECCION</v>
      </c>
      <c r="F310" s="3" t="str">
        <f>VLOOKUP(Tabla3[[#This Row],[RUBRO]],Tabla6[[RUBRO]:[Respon Plan]],3,0)</f>
        <v>DIRECCIÓN DE GESTIÓN HUMANA</v>
      </c>
      <c r="G310" s="3" t="str">
        <f>VLOOKUP(Tabla3[[#This Row],[RUBRO]],Tabla6[[RUBRO]:[Respon Plan]],4,0)</f>
        <v>Gestión Humana- Viáticos</v>
      </c>
      <c r="H310" s="1" t="s">
        <v>30</v>
      </c>
      <c r="I310" s="1" t="s">
        <v>232</v>
      </c>
      <c r="J310" s="1" t="s">
        <v>233</v>
      </c>
      <c r="K310" s="1" t="s">
        <v>63</v>
      </c>
      <c r="L310" s="1" t="s">
        <v>42</v>
      </c>
      <c r="M310" s="1" t="s">
        <v>257</v>
      </c>
      <c r="N310" s="1"/>
      <c r="O310" s="1"/>
      <c r="P310" s="1" t="s">
        <v>31</v>
      </c>
      <c r="Q310" s="1" t="s">
        <v>32</v>
      </c>
      <c r="R310" s="1" t="s">
        <v>33</v>
      </c>
      <c r="S310" s="2" t="s">
        <v>249</v>
      </c>
      <c r="T310" s="4">
        <v>117292000</v>
      </c>
      <c r="U310" s="4">
        <v>0</v>
      </c>
      <c r="V310" s="4">
        <v>0</v>
      </c>
      <c r="W310" s="4">
        <v>117292000</v>
      </c>
      <c r="X310" s="4">
        <v>0</v>
      </c>
      <c r="Y310" s="4">
        <v>64211278</v>
      </c>
      <c r="Z310" s="4">
        <v>53080722</v>
      </c>
      <c r="AA310" s="4">
        <v>43747428</v>
      </c>
      <c r="AB310" s="4">
        <v>28341094</v>
      </c>
      <c r="AC310" s="4">
        <v>28341094</v>
      </c>
      <c r="AD310" s="10">
        <v>28341094</v>
      </c>
    </row>
    <row r="311" spans="1:30" ht="22.5" x14ac:dyDescent="0.25">
      <c r="A311" s="9" t="s">
        <v>72</v>
      </c>
      <c r="B311" s="2" t="s">
        <v>73</v>
      </c>
      <c r="C311" s="3" t="s">
        <v>387</v>
      </c>
      <c r="D311" s="3" t="str">
        <f t="shared" si="8"/>
        <v>C-4102-1500-3</v>
      </c>
      <c r="E311" s="3" t="str">
        <f>VLOOKUP(Tabla3[[#This Row],[RUBRO]],Tabla6[[RUBRO]:[Respon Plan]],2,0)</f>
        <v>PROTECCION</v>
      </c>
      <c r="F311" s="3" t="str">
        <f>VLOOKUP(Tabla3[[#This Row],[RUBRO]],Tabla6[[RUBRO]:[Respon Plan]],3,0)</f>
        <v xml:space="preserve">DIRECCIÓN DE PROTECCIÓN </v>
      </c>
      <c r="G311" s="3" t="str">
        <f>VLOOKUP(Tabla3[[#This Row],[RUBRO]],Tabla6[[RUBRO]:[Respon Plan]],4,0)</f>
        <v>Dirección de Protección</v>
      </c>
      <c r="H311" s="1" t="s">
        <v>30</v>
      </c>
      <c r="I311" s="1" t="s">
        <v>232</v>
      </c>
      <c r="J311" s="1" t="s">
        <v>233</v>
      </c>
      <c r="K311" s="1" t="s">
        <v>63</v>
      </c>
      <c r="L311" s="1" t="s">
        <v>42</v>
      </c>
      <c r="M311" s="1" t="s">
        <v>388</v>
      </c>
      <c r="N311" s="1"/>
      <c r="O311" s="1"/>
      <c r="P311" s="1" t="s">
        <v>31</v>
      </c>
      <c r="Q311" s="1" t="s">
        <v>32</v>
      </c>
      <c r="R311" s="1" t="s">
        <v>33</v>
      </c>
      <c r="S311" s="2" t="s">
        <v>389</v>
      </c>
      <c r="T311" s="4">
        <v>949309000</v>
      </c>
      <c r="U311" s="4">
        <v>15318000</v>
      </c>
      <c r="V311" s="4">
        <v>0</v>
      </c>
      <c r="W311" s="4">
        <v>964627000</v>
      </c>
      <c r="X311" s="4">
        <v>0</v>
      </c>
      <c r="Y311" s="4">
        <v>963442350</v>
      </c>
      <c r="Z311" s="4">
        <v>1184650</v>
      </c>
      <c r="AA311" s="4">
        <v>963442350</v>
      </c>
      <c r="AB311" s="4">
        <v>97711655</v>
      </c>
      <c r="AC311" s="4">
        <v>97711655</v>
      </c>
      <c r="AD311" s="10">
        <v>97711655</v>
      </c>
    </row>
    <row r="312" spans="1:30" ht="22.5" x14ac:dyDescent="0.25">
      <c r="A312" s="9" t="s">
        <v>72</v>
      </c>
      <c r="B312" s="2" t="s">
        <v>73</v>
      </c>
      <c r="C312" s="3" t="s">
        <v>265</v>
      </c>
      <c r="D312" s="3" t="str">
        <f t="shared" si="8"/>
        <v>C-4102-1500-3</v>
      </c>
      <c r="E312" s="3" t="str">
        <f>VLOOKUP(Tabla3[[#This Row],[RUBRO]],Tabla6[[RUBRO]:[Respon Plan]],2,0)</f>
        <v>PROTECCION</v>
      </c>
      <c r="F312" s="3" t="str">
        <f>VLOOKUP(Tabla3[[#This Row],[RUBRO]],Tabla6[[RUBRO]:[Respon Plan]],3,0)</f>
        <v xml:space="preserve">DIRECCIÓN DE PROTECCIÓN </v>
      </c>
      <c r="G312" s="3" t="str">
        <f>VLOOKUP(Tabla3[[#This Row],[RUBRO]],Tabla6[[RUBRO]:[Respon Plan]],4,0)</f>
        <v>Dirección de Protección</v>
      </c>
      <c r="H312" s="1" t="s">
        <v>30</v>
      </c>
      <c r="I312" s="1" t="s">
        <v>232</v>
      </c>
      <c r="J312" s="1" t="s">
        <v>233</v>
      </c>
      <c r="K312" s="1" t="s">
        <v>63</v>
      </c>
      <c r="L312" s="1" t="s">
        <v>42</v>
      </c>
      <c r="M312" s="1" t="s">
        <v>266</v>
      </c>
      <c r="N312" s="1"/>
      <c r="O312" s="1"/>
      <c r="P312" s="1" t="s">
        <v>31</v>
      </c>
      <c r="Q312" s="1" t="s">
        <v>32</v>
      </c>
      <c r="R312" s="1" t="s">
        <v>33</v>
      </c>
      <c r="S312" s="2" t="s">
        <v>267</v>
      </c>
      <c r="T312" s="4">
        <v>0</v>
      </c>
      <c r="U312" s="4">
        <v>273023</v>
      </c>
      <c r="V312" s="4">
        <v>0</v>
      </c>
      <c r="W312" s="4">
        <v>273023</v>
      </c>
      <c r="X312" s="4">
        <v>0</v>
      </c>
      <c r="Y312" s="4">
        <v>68517</v>
      </c>
      <c r="Z312" s="4">
        <v>204506</v>
      </c>
      <c r="AA312" s="4">
        <v>27150</v>
      </c>
      <c r="AB312" s="4">
        <v>10078</v>
      </c>
      <c r="AC312" s="4">
        <v>10078</v>
      </c>
      <c r="AD312" s="10">
        <v>10078</v>
      </c>
    </row>
    <row r="313" spans="1:30" ht="22.5" x14ac:dyDescent="0.25">
      <c r="A313" s="9" t="s">
        <v>72</v>
      </c>
      <c r="B313" s="2" t="s">
        <v>73</v>
      </c>
      <c r="C313" s="3" t="s">
        <v>51</v>
      </c>
      <c r="D313" s="3" t="str">
        <f t="shared" si="8"/>
        <v>C-4102-1500-4</v>
      </c>
      <c r="E313" s="3" t="str">
        <f>VLOOKUP(Tabla3[[#This Row],[RUBRO]],Tabla6[[RUBRO]:[Respon Plan]],2,0)</f>
        <v>PRIMERA INFANCIA</v>
      </c>
      <c r="F313" s="3" t="str">
        <f>VLOOKUP(Tabla3[[#This Row],[RUBRO]],Tabla6[[RUBRO]:[Respon Plan]],3,0)</f>
        <v>DIRECCIÓN DE PRIMERA INFANCIA</v>
      </c>
      <c r="G313" s="3" t="str">
        <f>VLOOKUP(Tabla3[[#This Row],[RUBRO]],Tabla6[[RUBRO]:[Respon Plan]],4,0)</f>
        <v>Primera Infancia</v>
      </c>
      <c r="H313" s="1" t="s">
        <v>30</v>
      </c>
      <c r="I313" s="1" t="s">
        <v>232</v>
      </c>
      <c r="J313" s="1" t="s">
        <v>233</v>
      </c>
      <c r="K313" s="1" t="s">
        <v>80</v>
      </c>
      <c r="L313" s="1" t="s">
        <v>42</v>
      </c>
      <c r="M313" s="1" t="s">
        <v>234</v>
      </c>
      <c r="N313" s="1"/>
      <c r="O313" s="1"/>
      <c r="P313" s="1" t="s">
        <v>46</v>
      </c>
      <c r="Q313" s="1" t="s">
        <v>65</v>
      </c>
      <c r="R313" s="1" t="s">
        <v>33</v>
      </c>
      <c r="S313" s="2" t="s">
        <v>52</v>
      </c>
      <c r="T313" s="4">
        <v>132734742388</v>
      </c>
      <c r="U313" s="4">
        <v>381148064</v>
      </c>
      <c r="V313" s="4">
        <v>34928744539</v>
      </c>
      <c r="W313" s="4">
        <v>98187145913</v>
      </c>
      <c r="X313" s="4">
        <v>0</v>
      </c>
      <c r="Y313" s="4">
        <v>98155383193</v>
      </c>
      <c r="Z313" s="4">
        <v>31762720</v>
      </c>
      <c r="AA313" s="4">
        <v>97805997849</v>
      </c>
      <c r="AB313" s="4">
        <v>31939603348</v>
      </c>
      <c r="AC313" s="4">
        <v>31939603348</v>
      </c>
      <c r="AD313" s="10">
        <v>31939603348</v>
      </c>
    </row>
    <row r="314" spans="1:30" ht="22.5" x14ac:dyDescent="0.25">
      <c r="A314" s="9" t="s">
        <v>72</v>
      </c>
      <c r="B314" s="2" t="s">
        <v>73</v>
      </c>
      <c r="C314" s="3" t="s">
        <v>51</v>
      </c>
      <c r="D314" s="3" t="str">
        <f t="shared" si="8"/>
        <v>C-4102-1500-4</v>
      </c>
      <c r="E314" s="3" t="str">
        <f>VLOOKUP(Tabla3[[#This Row],[RUBRO]],Tabla6[[RUBRO]:[Respon Plan]],2,0)</f>
        <v>PRIMERA INFANCIA</v>
      </c>
      <c r="F314" s="3" t="str">
        <f>VLOOKUP(Tabla3[[#This Row],[RUBRO]],Tabla6[[RUBRO]:[Respon Plan]],3,0)</f>
        <v>DIRECCIÓN DE PRIMERA INFANCIA</v>
      </c>
      <c r="G314" s="3" t="str">
        <f>VLOOKUP(Tabla3[[#This Row],[RUBRO]],Tabla6[[RUBRO]:[Respon Plan]],4,0)</f>
        <v>Primera Infancia</v>
      </c>
      <c r="H314" s="1" t="s">
        <v>30</v>
      </c>
      <c r="I314" s="1" t="s">
        <v>232</v>
      </c>
      <c r="J314" s="1" t="s">
        <v>233</v>
      </c>
      <c r="K314" s="1" t="s">
        <v>80</v>
      </c>
      <c r="L314" s="1" t="s">
        <v>42</v>
      </c>
      <c r="M314" s="1" t="s">
        <v>234</v>
      </c>
      <c r="N314" s="1"/>
      <c r="O314" s="1"/>
      <c r="P314" s="1" t="s">
        <v>31</v>
      </c>
      <c r="Q314" s="1" t="s">
        <v>171</v>
      </c>
      <c r="R314" s="1" t="s">
        <v>33</v>
      </c>
      <c r="S314" s="2" t="s">
        <v>52</v>
      </c>
      <c r="T314" s="4">
        <v>0</v>
      </c>
      <c r="U314" s="4">
        <v>34813832348</v>
      </c>
      <c r="V314" s="4">
        <v>0</v>
      </c>
      <c r="W314" s="4">
        <v>34813832348</v>
      </c>
      <c r="X314" s="4">
        <v>0</v>
      </c>
      <c r="Y314" s="4">
        <v>34613244808</v>
      </c>
      <c r="Z314" s="4">
        <v>200587540</v>
      </c>
      <c r="AA314" s="4">
        <v>34613244808</v>
      </c>
      <c r="AB314" s="4">
        <v>5973911060</v>
      </c>
      <c r="AC314" s="4">
        <v>5973911060</v>
      </c>
      <c r="AD314" s="10">
        <v>5973911060</v>
      </c>
    </row>
    <row r="315" spans="1:30" ht="22.5" x14ac:dyDescent="0.25">
      <c r="A315" s="9" t="s">
        <v>72</v>
      </c>
      <c r="B315" s="2" t="s">
        <v>73</v>
      </c>
      <c r="C315" s="3" t="s">
        <v>51</v>
      </c>
      <c r="D315" s="3" t="str">
        <f t="shared" si="8"/>
        <v>C-4102-1500-4</v>
      </c>
      <c r="E315" s="3" t="str">
        <f>VLOOKUP(Tabla3[[#This Row],[RUBRO]],Tabla6[[RUBRO]:[Respon Plan]],2,0)</f>
        <v>PRIMERA INFANCIA</v>
      </c>
      <c r="F315" s="3" t="str">
        <f>VLOOKUP(Tabla3[[#This Row],[RUBRO]],Tabla6[[RUBRO]:[Respon Plan]],3,0)</f>
        <v>DIRECCIÓN DE PRIMERA INFANCIA</v>
      </c>
      <c r="G315" s="3" t="str">
        <f>VLOOKUP(Tabla3[[#This Row],[RUBRO]],Tabla6[[RUBRO]:[Respon Plan]],4,0)</f>
        <v>Primera Infancia</v>
      </c>
      <c r="H315" s="1" t="s">
        <v>30</v>
      </c>
      <c r="I315" s="1" t="s">
        <v>232</v>
      </c>
      <c r="J315" s="1" t="s">
        <v>233</v>
      </c>
      <c r="K315" s="1" t="s">
        <v>80</v>
      </c>
      <c r="L315" s="1" t="s">
        <v>42</v>
      </c>
      <c r="M315" s="1" t="s">
        <v>234</v>
      </c>
      <c r="N315" s="1"/>
      <c r="O315" s="1"/>
      <c r="P315" s="1" t="s">
        <v>31</v>
      </c>
      <c r="Q315" s="1" t="s">
        <v>32</v>
      </c>
      <c r="R315" s="1" t="s">
        <v>33</v>
      </c>
      <c r="S315" s="2" t="s">
        <v>52</v>
      </c>
      <c r="T315" s="4">
        <v>0</v>
      </c>
      <c r="U315" s="4">
        <v>10209838500</v>
      </c>
      <c r="V315" s="4">
        <v>0</v>
      </c>
      <c r="W315" s="4">
        <v>10209838500</v>
      </c>
      <c r="X315" s="4">
        <v>0</v>
      </c>
      <c r="Y315" s="4">
        <v>9374534370</v>
      </c>
      <c r="Z315" s="4">
        <v>835304130</v>
      </c>
      <c r="AA315" s="4">
        <v>9374534370</v>
      </c>
      <c r="AB315" s="4">
        <v>0</v>
      </c>
      <c r="AC315" s="4">
        <v>0</v>
      </c>
      <c r="AD315" s="10">
        <v>0</v>
      </c>
    </row>
    <row r="316" spans="1:30" ht="22.5" x14ac:dyDescent="0.25">
      <c r="A316" s="9" t="s">
        <v>72</v>
      </c>
      <c r="B316" s="2" t="s">
        <v>73</v>
      </c>
      <c r="C316" s="3" t="s">
        <v>390</v>
      </c>
      <c r="D316" s="3" t="str">
        <f t="shared" si="8"/>
        <v>C-4102-1500-4</v>
      </c>
      <c r="E316" s="3" t="str">
        <f>VLOOKUP(Tabla3[[#This Row],[RUBRO]],Tabla6[[RUBRO]:[Respon Plan]],2,0)</f>
        <v>PRIMERA INFANCIA</v>
      </c>
      <c r="F316" s="3" t="str">
        <f>VLOOKUP(Tabla3[[#This Row],[RUBRO]],Tabla6[[RUBRO]:[Respon Plan]],3,0)</f>
        <v>DIRECCIÓN DE PRIMERA INFANCIA</v>
      </c>
      <c r="G316" s="3" t="str">
        <f>VLOOKUP(Tabla3[[#This Row],[RUBRO]],Tabla6[[RUBRO]:[Respon Plan]],4,0)</f>
        <v>Primera Infancia</v>
      </c>
      <c r="H316" s="1" t="s">
        <v>30</v>
      </c>
      <c r="I316" s="1" t="s">
        <v>232</v>
      </c>
      <c r="J316" s="1" t="s">
        <v>233</v>
      </c>
      <c r="K316" s="1" t="s">
        <v>80</v>
      </c>
      <c r="L316" s="1" t="s">
        <v>42</v>
      </c>
      <c r="M316" s="1" t="s">
        <v>281</v>
      </c>
      <c r="N316" s="1"/>
      <c r="O316" s="1"/>
      <c r="P316" s="1" t="s">
        <v>46</v>
      </c>
      <c r="Q316" s="1" t="s">
        <v>65</v>
      </c>
      <c r="R316" s="1" t="s">
        <v>33</v>
      </c>
      <c r="S316" s="2" t="s">
        <v>391</v>
      </c>
      <c r="T316" s="4">
        <v>129166606032</v>
      </c>
      <c r="U316" s="4">
        <v>0</v>
      </c>
      <c r="V316" s="4">
        <v>2456502549</v>
      </c>
      <c r="W316" s="4">
        <v>126710103483</v>
      </c>
      <c r="X316" s="4">
        <v>0</v>
      </c>
      <c r="Y316" s="4">
        <v>126709945454</v>
      </c>
      <c r="Z316" s="4">
        <v>158029</v>
      </c>
      <c r="AA316" s="4">
        <v>126709945454</v>
      </c>
      <c r="AB316" s="4">
        <v>38761731112</v>
      </c>
      <c r="AC316" s="4">
        <v>38761731112</v>
      </c>
      <c r="AD316" s="10">
        <v>38761731112</v>
      </c>
    </row>
    <row r="317" spans="1:30" ht="22.5" x14ac:dyDescent="0.25">
      <c r="A317" s="9" t="s">
        <v>72</v>
      </c>
      <c r="B317" s="2" t="s">
        <v>73</v>
      </c>
      <c r="C317" s="3" t="s">
        <v>274</v>
      </c>
      <c r="D317" s="3" t="str">
        <f t="shared" si="8"/>
        <v>C-4102-1500-4</v>
      </c>
      <c r="E317" s="3" t="str">
        <f>VLOOKUP(Tabla3[[#This Row],[RUBRO]],Tabla6[[RUBRO]:[Respon Plan]],2,0)</f>
        <v>PRIMERA INFANCIA</v>
      </c>
      <c r="F317" s="3" t="str">
        <f>VLOOKUP(Tabla3[[#This Row],[RUBRO]],Tabla6[[RUBRO]:[Respon Plan]],3,0)</f>
        <v>DIRECCIÓN DE GESTIÓN HUMANA</v>
      </c>
      <c r="G317" s="3" t="str">
        <f>VLOOKUP(Tabla3[[#This Row],[RUBRO]],Tabla6[[RUBRO]:[Respon Plan]],4,0)</f>
        <v>Gestión Humana - Pres. Serv</v>
      </c>
      <c r="H317" s="1" t="s">
        <v>30</v>
      </c>
      <c r="I317" s="1" t="s">
        <v>232</v>
      </c>
      <c r="J317" s="1" t="s">
        <v>233</v>
      </c>
      <c r="K317" s="1" t="s">
        <v>80</v>
      </c>
      <c r="L317" s="1" t="s">
        <v>42</v>
      </c>
      <c r="M317" s="1" t="s">
        <v>254</v>
      </c>
      <c r="N317" s="1"/>
      <c r="O317" s="1"/>
      <c r="P317" s="1" t="s">
        <v>31</v>
      </c>
      <c r="Q317" s="1" t="s">
        <v>32</v>
      </c>
      <c r="R317" s="1" t="s">
        <v>33</v>
      </c>
      <c r="S317" s="2" t="s">
        <v>59</v>
      </c>
      <c r="T317" s="4">
        <v>0</v>
      </c>
      <c r="U317" s="4">
        <v>1528880000</v>
      </c>
      <c r="V317" s="4">
        <v>0</v>
      </c>
      <c r="W317" s="4">
        <v>1528880000</v>
      </c>
      <c r="X317" s="4">
        <v>0</v>
      </c>
      <c r="Y317" s="4">
        <v>1515253665</v>
      </c>
      <c r="Z317" s="4">
        <v>13626335</v>
      </c>
      <c r="AA317" s="4">
        <v>1487413665</v>
      </c>
      <c r="AB317" s="4">
        <v>276903347</v>
      </c>
      <c r="AC317" s="4">
        <v>276903347</v>
      </c>
      <c r="AD317" s="10">
        <v>276903347</v>
      </c>
    </row>
    <row r="318" spans="1:30" ht="22.5" x14ac:dyDescent="0.25">
      <c r="A318" s="9" t="s">
        <v>72</v>
      </c>
      <c r="B318" s="2" t="s">
        <v>73</v>
      </c>
      <c r="C318" s="3" t="s">
        <v>275</v>
      </c>
      <c r="D318" s="3" t="str">
        <f t="shared" si="8"/>
        <v>C-4102-1500-4</v>
      </c>
      <c r="E318" s="3" t="str">
        <f>VLOOKUP(Tabla3[[#This Row],[RUBRO]],Tabla6[[RUBRO]:[Respon Plan]],2,0)</f>
        <v>PRIMERA INFANCIA</v>
      </c>
      <c r="F318" s="3" t="str">
        <f>VLOOKUP(Tabla3[[#This Row],[RUBRO]],Tabla6[[RUBRO]:[Respon Plan]],3,0)</f>
        <v>DIRECCIÓN DE GESTIÓN HUMANA</v>
      </c>
      <c r="G318" s="3" t="str">
        <f>VLOOKUP(Tabla3[[#This Row],[RUBRO]],Tabla6[[RUBRO]:[Respon Plan]],4,0)</f>
        <v>Gestión Humana- Viáticos</v>
      </c>
      <c r="H318" s="1" t="s">
        <v>30</v>
      </c>
      <c r="I318" s="1" t="s">
        <v>232</v>
      </c>
      <c r="J318" s="1" t="s">
        <v>233</v>
      </c>
      <c r="K318" s="1" t="s">
        <v>80</v>
      </c>
      <c r="L318" s="1" t="s">
        <v>42</v>
      </c>
      <c r="M318" s="1" t="s">
        <v>276</v>
      </c>
      <c r="N318" s="1"/>
      <c r="O318" s="1"/>
      <c r="P318" s="1" t="s">
        <v>31</v>
      </c>
      <c r="Q318" s="1" t="s">
        <v>32</v>
      </c>
      <c r="R318" s="1" t="s">
        <v>33</v>
      </c>
      <c r="S318" s="2" t="s">
        <v>249</v>
      </c>
      <c r="T318" s="4">
        <v>0</v>
      </c>
      <c r="U318" s="4">
        <v>6000000</v>
      </c>
      <c r="V318" s="4">
        <v>0</v>
      </c>
      <c r="W318" s="4">
        <v>6000000</v>
      </c>
      <c r="X318" s="4">
        <v>0</v>
      </c>
      <c r="Y318" s="4">
        <v>0</v>
      </c>
      <c r="Z318" s="4">
        <v>6000000</v>
      </c>
      <c r="AA318" s="4">
        <v>0</v>
      </c>
      <c r="AB318" s="4">
        <v>0</v>
      </c>
      <c r="AC318" s="4">
        <v>0</v>
      </c>
      <c r="AD318" s="10">
        <v>0</v>
      </c>
    </row>
    <row r="319" spans="1:30" ht="33.75" x14ac:dyDescent="0.25">
      <c r="A319" s="9" t="s">
        <v>72</v>
      </c>
      <c r="B319" s="2" t="s">
        <v>73</v>
      </c>
      <c r="C319" s="3" t="s">
        <v>278</v>
      </c>
      <c r="D319" s="3" t="str">
        <f t="shared" si="8"/>
        <v>C-4102-1500-5</v>
      </c>
      <c r="E319" s="3" t="str">
        <f>VLOOKUP(Tabla3[[#This Row],[RUBRO]],Tabla6[[RUBRO]:[Respon Plan]],2,0)</f>
        <v>FAMILIA</v>
      </c>
      <c r="F319" s="3" t="str">
        <f>VLOOKUP(Tabla3[[#This Row],[RUBRO]],Tabla6[[RUBRO]:[Respon Plan]],3,0)</f>
        <v>DIRECCIÓN DE FAMILIAS Y COMUNIDADES</v>
      </c>
      <c r="G319" s="3" t="str">
        <f>VLOOKUP(Tabla3[[#This Row],[RUBRO]],Tabla6[[RUBRO]:[Respon Plan]],4,0)</f>
        <v>Familia</v>
      </c>
      <c r="H319" s="1" t="s">
        <v>30</v>
      </c>
      <c r="I319" s="1" t="s">
        <v>232</v>
      </c>
      <c r="J319" s="1" t="s">
        <v>233</v>
      </c>
      <c r="K319" s="1" t="s">
        <v>64</v>
      </c>
      <c r="L319" s="1" t="s">
        <v>42</v>
      </c>
      <c r="M319" s="1" t="s">
        <v>234</v>
      </c>
      <c r="N319" s="1"/>
      <c r="O319" s="1"/>
      <c r="P319" s="1" t="s">
        <v>31</v>
      </c>
      <c r="Q319" s="1" t="s">
        <v>32</v>
      </c>
      <c r="R319" s="1" t="s">
        <v>33</v>
      </c>
      <c r="S319" s="2" t="s">
        <v>279</v>
      </c>
      <c r="T319" s="4">
        <v>2534544000</v>
      </c>
      <c r="U319" s="4">
        <v>0</v>
      </c>
      <c r="V319" s="4">
        <v>0</v>
      </c>
      <c r="W319" s="4">
        <v>2534544000</v>
      </c>
      <c r="X319" s="4">
        <v>0</v>
      </c>
      <c r="Y319" s="4">
        <v>2534544000</v>
      </c>
      <c r="Z319" s="4">
        <v>0</v>
      </c>
      <c r="AA319" s="4">
        <v>2534544000</v>
      </c>
      <c r="AB319" s="4">
        <v>0</v>
      </c>
      <c r="AC319" s="4">
        <v>0</v>
      </c>
      <c r="AD319" s="10">
        <v>0</v>
      </c>
    </row>
    <row r="320" spans="1:30" ht="33.75" x14ac:dyDescent="0.25">
      <c r="A320" s="9" t="s">
        <v>72</v>
      </c>
      <c r="B320" s="2" t="s">
        <v>73</v>
      </c>
      <c r="C320" s="3" t="s">
        <v>280</v>
      </c>
      <c r="D320" s="3" t="str">
        <f t="shared" si="8"/>
        <v>C-4102-1500-5</v>
      </c>
      <c r="E320" s="3" t="str">
        <f>VLOOKUP(Tabla3[[#This Row],[RUBRO]],Tabla6[[RUBRO]:[Respon Plan]],2,0)</f>
        <v>FAMILIA</v>
      </c>
      <c r="F320" s="3" t="str">
        <f>VLOOKUP(Tabla3[[#This Row],[RUBRO]],Tabla6[[RUBRO]:[Respon Plan]],3,0)</f>
        <v>DIRECCIÓN DE FAMILIAS Y COMUNIDADES</v>
      </c>
      <c r="G320" s="3" t="str">
        <f>VLOOKUP(Tabla3[[#This Row],[RUBRO]],Tabla6[[RUBRO]:[Respon Plan]],4,0)</f>
        <v>Familia</v>
      </c>
      <c r="H320" s="1" t="s">
        <v>30</v>
      </c>
      <c r="I320" s="1" t="s">
        <v>232</v>
      </c>
      <c r="J320" s="1" t="s">
        <v>233</v>
      </c>
      <c r="K320" s="1" t="s">
        <v>64</v>
      </c>
      <c r="L320" s="1" t="s">
        <v>42</v>
      </c>
      <c r="M320" s="1" t="s">
        <v>281</v>
      </c>
      <c r="N320" s="1"/>
      <c r="O320" s="1"/>
      <c r="P320" s="1" t="s">
        <v>31</v>
      </c>
      <c r="Q320" s="1" t="s">
        <v>32</v>
      </c>
      <c r="R320" s="1" t="s">
        <v>33</v>
      </c>
      <c r="S320" s="2" t="s">
        <v>282</v>
      </c>
      <c r="T320" s="4">
        <v>312959955</v>
      </c>
      <c r="U320" s="4">
        <v>0</v>
      </c>
      <c r="V320" s="4">
        <v>0</v>
      </c>
      <c r="W320" s="4">
        <v>312959955</v>
      </c>
      <c r="X320" s="4">
        <v>0</v>
      </c>
      <c r="Y320" s="4">
        <v>134005600</v>
      </c>
      <c r="Z320" s="4">
        <v>178954355</v>
      </c>
      <c r="AA320" s="4">
        <v>0</v>
      </c>
      <c r="AB320" s="4">
        <v>0</v>
      </c>
      <c r="AC320" s="4">
        <v>0</v>
      </c>
      <c r="AD320" s="10">
        <v>0</v>
      </c>
    </row>
    <row r="321" spans="1:30" ht="22.5" x14ac:dyDescent="0.25">
      <c r="A321" s="9" t="s">
        <v>72</v>
      </c>
      <c r="B321" s="2" t="s">
        <v>73</v>
      </c>
      <c r="C321" s="3" t="s">
        <v>285</v>
      </c>
      <c r="D321" s="3" t="str">
        <f t="shared" si="8"/>
        <v>C-4102-1500-5</v>
      </c>
      <c r="E321" s="3" t="str">
        <f>VLOOKUP(Tabla3[[#This Row],[RUBRO]],Tabla6[[RUBRO]:[Respon Plan]],2,0)</f>
        <v>FAMILIA</v>
      </c>
      <c r="F321" s="3" t="str">
        <f>VLOOKUP(Tabla3[[#This Row],[RUBRO]],Tabla6[[RUBRO]:[Respon Plan]],3,0)</f>
        <v>DIRECCIÓN DE GESTIÓN HUMANA</v>
      </c>
      <c r="G321" s="3" t="str">
        <f>VLOOKUP(Tabla3[[#This Row],[RUBRO]],Tabla6[[RUBRO]:[Respon Plan]],4,0)</f>
        <v>Gestión Humana - Pres. Serv</v>
      </c>
      <c r="H321" s="1" t="s">
        <v>30</v>
      </c>
      <c r="I321" s="1" t="s">
        <v>232</v>
      </c>
      <c r="J321" s="1" t="s">
        <v>233</v>
      </c>
      <c r="K321" s="1" t="s">
        <v>64</v>
      </c>
      <c r="L321" s="1" t="s">
        <v>42</v>
      </c>
      <c r="M321" s="1" t="s">
        <v>243</v>
      </c>
      <c r="N321" s="1"/>
      <c r="O321" s="1"/>
      <c r="P321" s="1" t="s">
        <v>31</v>
      </c>
      <c r="Q321" s="1" t="s">
        <v>32</v>
      </c>
      <c r="R321" s="1" t="s">
        <v>33</v>
      </c>
      <c r="S321" s="2" t="s">
        <v>59</v>
      </c>
      <c r="T321" s="4">
        <v>32791000</v>
      </c>
      <c r="U321" s="4">
        <v>0</v>
      </c>
      <c r="V321" s="4">
        <v>0</v>
      </c>
      <c r="W321" s="4">
        <v>32791000</v>
      </c>
      <c r="X321" s="4">
        <v>0</v>
      </c>
      <c r="Y321" s="4">
        <v>32194800</v>
      </c>
      <c r="Z321" s="4">
        <v>596200</v>
      </c>
      <c r="AA321" s="4">
        <v>32194800</v>
      </c>
      <c r="AB321" s="4">
        <v>6359467</v>
      </c>
      <c r="AC321" s="4">
        <v>6359467</v>
      </c>
      <c r="AD321" s="10">
        <v>6359467</v>
      </c>
    </row>
    <row r="322" spans="1:30" ht="22.5" x14ac:dyDescent="0.25">
      <c r="A322" s="9" t="s">
        <v>72</v>
      </c>
      <c r="B322" s="2" t="s">
        <v>73</v>
      </c>
      <c r="C322" s="3" t="s">
        <v>392</v>
      </c>
      <c r="D322" s="3" t="str">
        <f t="shared" si="8"/>
        <v>C-4102-1500-6</v>
      </c>
      <c r="E322" s="3" t="str">
        <f>VLOOKUP(Tabla3[[#This Row],[RUBRO]],Tabla6[[RUBRO]:[Respon Plan]],2,0)</f>
        <v>GENERACIONES</v>
      </c>
      <c r="F322" s="3" t="str">
        <f>VLOOKUP(Tabla3[[#This Row],[RUBRO]],Tabla6[[RUBRO]:[Respon Plan]],3,0)</f>
        <v>DIRECCIÓN DE NIÑEZ Y ADOLESCENCIA</v>
      </c>
      <c r="G322" s="3" t="str">
        <f>VLOOKUP(Tabla3[[#This Row],[RUBRO]],Tabla6[[RUBRO]:[Respon Plan]],4,0)</f>
        <v>Niñez y adolescencia</v>
      </c>
      <c r="H322" s="1" t="s">
        <v>30</v>
      </c>
      <c r="I322" s="1" t="s">
        <v>232</v>
      </c>
      <c r="J322" s="1" t="s">
        <v>233</v>
      </c>
      <c r="K322" s="1" t="s">
        <v>68</v>
      </c>
      <c r="L322" s="1" t="s">
        <v>42</v>
      </c>
      <c r="M322" s="1" t="s">
        <v>234</v>
      </c>
      <c r="N322" s="1"/>
      <c r="O322" s="1"/>
      <c r="P322" s="1" t="s">
        <v>31</v>
      </c>
      <c r="Q322" s="1" t="s">
        <v>32</v>
      </c>
      <c r="R322" s="1" t="s">
        <v>33</v>
      </c>
      <c r="S322" s="2" t="s">
        <v>393</v>
      </c>
      <c r="T322" s="4">
        <v>1380777000</v>
      </c>
      <c r="U322" s="4">
        <v>0</v>
      </c>
      <c r="V322" s="4">
        <v>0</v>
      </c>
      <c r="W322" s="4">
        <v>1380777000</v>
      </c>
      <c r="X322" s="4">
        <v>0</v>
      </c>
      <c r="Y322" s="4">
        <v>1380777000</v>
      </c>
      <c r="Z322" s="4">
        <v>0</v>
      </c>
      <c r="AA322" s="4">
        <v>189346000</v>
      </c>
      <c r="AB322" s="4">
        <v>0</v>
      </c>
      <c r="AC322" s="4">
        <v>0</v>
      </c>
      <c r="AD322" s="10">
        <v>0</v>
      </c>
    </row>
    <row r="323" spans="1:30" ht="22.5" x14ac:dyDescent="0.25">
      <c r="A323" s="9" t="s">
        <v>72</v>
      </c>
      <c r="B323" s="2" t="s">
        <v>73</v>
      </c>
      <c r="C323" s="3" t="s">
        <v>293</v>
      </c>
      <c r="D323" s="3" t="str">
        <f t="shared" si="8"/>
        <v>C-4102-1500-6</v>
      </c>
      <c r="E323" s="3" t="str">
        <f>VLOOKUP(Tabla3[[#This Row],[RUBRO]],Tabla6[[RUBRO]:[Respon Plan]],2,0)</f>
        <v>GENERACIONES</v>
      </c>
      <c r="F323" s="3" t="str">
        <f>VLOOKUP(Tabla3[[#This Row],[RUBRO]],Tabla6[[RUBRO]:[Respon Plan]],3,0)</f>
        <v>DIRECCIÓN DE GESTIÓN HUMANA</v>
      </c>
      <c r="G323" s="3" t="str">
        <f>VLOOKUP(Tabla3[[#This Row],[RUBRO]],Tabla6[[RUBRO]:[Respon Plan]],4,0)</f>
        <v>Gestión Humana - Pres. Serv</v>
      </c>
      <c r="H323" s="1" t="s">
        <v>30</v>
      </c>
      <c r="I323" s="1" t="s">
        <v>232</v>
      </c>
      <c r="J323" s="1" t="s">
        <v>233</v>
      </c>
      <c r="K323" s="1" t="s">
        <v>68</v>
      </c>
      <c r="L323" s="1" t="s">
        <v>42</v>
      </c>
      <c r="M323" s="1" t="s">
        <v>248</v>
      </c>
      <c r="N323" s="1"/>
      <c r="O323" s="1"/>
      <c r="P323" s="1" t="s">
        <v>31</v>
      </c>
      <c r="Q323" s="1" t="s">
        <v>32</v>
      </c>
      <c r="R323" s="1" t="s">
        <v>33</v>
      </c>
      <c r="S323" s="2" t="s">
        <v>59</v>
      </c>
      <c r="T323" s="4">
        <v>0</v>
      </c>
      <c r="U323" s="4">
        <v>68669800</v>
      </c>
      <c r="V323" s="4">
        <v>0</v>
      </c>
      <c r="W323" s="4">
        <v>68669800</v>
      </c>
      <c r="X323" s="4">
        <v>0</v>
      </c>
      <c r="Y323" s="4">
        <v>67181600</v>
      </c>
      <c r="Z323" s="4">
        <v>1488200</v>
      </c>
      <c r="AA323" s="4">
        <v>67181600</v>
      </c>
      <c r="AB323" s="4">
        <v>8185100</v>
      </c>
      <c r="AC323" s="4">
        <v>8185100</v>
      </c>
      <c r="AD323" s="10">
        <v>8185100</v>
      </c>
    </row>
    <row r="324" spans="1:30" ht="22.5" x14ac:dyDescent="0.25">
      <c r="A324" s="9" t="s">
        <v>72</v>
      </c>
      <c r="B324" s="2" t="s">
        <v>73</v>
      </c>
      <c r="C324" s="3" t="s">
        <v>295</v>
      </c>
      <c r="D324" s="3" t="str">
        <f t="shared" si="8"/>
        <v>C-4102-1500-6</v>
      </c>
      <c r="E324" s="3" t="str">
        <f>VLOOKUP(Tabla3[[#This Row],[RUBRO]],Tabla6[[RUBRO]:[Respon Plan]],2,0)</f>
        <v>GENERACIONES</v>
      </c>
      <c r="F324" s="3" t="str">
        <f>VLOOKUP(Tabla3[[#This Row],[RUBRO]],Tabla6[[RUBRO]:[Respon Plan]],3,0)</f>
        <v>DIRECCIÓN DE NIÑEZ Y ADOLESCENCIA</v>
      </c>
      <c r="G324" s="3" t="str">
        <f>VLOOKUP(Tabla3[[#This Row],[RUBRO]],Tabla6[[RUBRO]:[Respon Plan]],4,0)</f>
        <v>Niñez y adolescencia</v>
      </c>
      <c r="H324" s="1" t="s">
        <v>30</v>
      </c>
      <c r="I324" s="1" t="s">
        <v>232</v>
      </c>
      <c r="J324" s="1" t="s">
        <v>233</v>
      </c>
      <c r="K324" s="1" t="s">
        <v>68</v>
      </c>
      <c r="L324" s="1" t="s">
        <v>42</v>
      </c>
      <c r="M324" s="1" t="s">
        <v>266</v>
      </c>
      <c r="N324" s="1"/>
      <c r="O324" s="1"/>
      <c r="P324" s="1" t="s">
        <v>31</v>
      </c>
      <c r="Q324" s="1" t="s">
        <v>32</v>
      </c>
      <c r="R324" s="1" t="s">
        <v>33</v>
      </c>
      <c r="S324" s="2" t="s">
        <v>267</v>
      </c>
      <c r="T324" s="4">
        <v>0</v>
      </c>
      <c r="U324" s="4">
        <v>5523108</v>
      </c>
      <c r="V324" s="4">
        <v>0</v>
      </c>
      <c r="W324" s="4">
        <v>5523108</v>
      </c>
      <c r="X324" s="4">
        <v>0</v>
      </c>
      <c r="Y324" s="4">
        <v>0</v>
      </c>
      <c r="Z324" s="4">
        <v>5523108</v>
      </c>
      <c r="AA324" s="4">
        <v>0</v>
      </c>
      <c r="AB324" s="4">
        <v>0</v>
      </c>
      <c r="AC324" s="4">
        <v>0</v>
      </c>
      <c r="AD324" s="10">
        <v>0</v>
      </c>
    </row>
    <row r="325" spans="1:30" ht="22.5" x14ac:dyDescent="0.25">
      <c r="A325" s="9" t="s">
        <v>72</v>
      </c>
      <c r="B325" s="2" t="s">
        <v>73</v>
      </c>
      <c r="C325" s="3" t="s">
        <v>298</v>
      </c>
      <c r="D325" s="3" t="str">
        <f t="shared" si="8"/>
        <v>C-4102-1500-7</v>
      </c>
      <c r="E325" s="3" t="str">
        <f>VLOOKUP(Tabla3[[#This Row],[RUBRO]],Tabla6[[RUBRO]:[Respon Plan]],2,0)</f>
        <v>SNBF</v>
      </c>
      <c r="F325" s="3" t="str">
        <f>VLOOKUP(Tabla3[[#This Row],[RUBRO]],Tabla6[[RUBRO]:[Respon Plan]],3,0)</f>
        <v>DIRECCIÓN DE GESTIÓN HUMANA</v>
      </c>
      <c r="G325" s="3" t="str">
        <f>VLOOKUP(Tabla3[[#This Row],[RUBRO]],Tabla6[[RUBRO]:[Respon Plan]],4,0)</f>
        <v>Gestión Humana - Pres. Serv</v>
      </c>
      <c r="H325" s="1" t="s">
        <v>30</v>
      </c>
      <c r="I325" s="1" t="s">
        <v>232</v>
      </c>
      <c r="J325" s="1" t="s">
        <v>233</v>
      </c>
      <c r="K325" s="1" t="s">
        <v>138</v>
      </c>
      <c r="L325" s="1" t="s">
        <v>42</v>
      </c>
      <c r="M325" s="1" t="s">
        <v>281</v>
      </c>
      <c r="N325" s="1"/>
      <c r="O325" s="1"/>
      <c r="P325" s="1" t="s">
        <v>31</v>
      </c>
      <c r="Q325" s="1" t="s">
        <v>32</v>
      </c>
      <c r="R325" s="1" t="s">
        <v>33</v>
      </c>
      <c r="S325" s="2" t="s">
        <v>59</v>
      </c>
      <c r="T325" s="4">
        <v>64943560</v>
      </c>
      <c r="U325" s="4">
        <v>28683506</v>
      </c>
      <c r="V325" s="4">
        <v>0</v>
      </c>
      <c r="W325" s="4">
        <v>93627066</v>
      </c>
      <c r="X325" s="4">
        <v>0</v>
      </c>
      <c r="Y325" s="4">
        <v>91059366</v>
      </c>
      <c r="Z325" s="4">
        <v>2567700</v>
      </c>
      <c r="AA325" s="4">
        <v>64233366</v>
      </c>
      <c r="AB325" s="4">
        <v>6855534</v>
      </c>
      <c r="AC325" s="4">
        <v>6855534</v>
      </c>
      <c r="AD325" s="10">
        <v>6855534</v>
      </c>
    </row>
    <row r="326" spans="1:30" ht="22.5" x14ac:dyDescent="0.25">
      <c r="A326" s="9" t="s">
        <v>72</v>
      </c>
      <c r="B326" s="2" t="s">
        <v>73</v>
      </c>
      <c r="C326" s="3" t="s">
        <v>299</v>
      </c>
      <c r="D326" s="3" t="str">
        <f t="shared" si="8"/>
        <v>C-4102-1500-7</v>
      </c>
      <c r="E326" s="3" t="str">
        <f>VLOOKUP(Tabla3[[#This Row],[RUBRO]],Tabla6[[RUBRO]:[Respon Plan]],2,0)</f>
        <v>SNBF</v>
      </c>
      <c r="F326" s="3" t="str">
        <f>VLOOKUP(Tabla3[[#This Row],[RUBRO]],Tabla6[[RUBRO]:[Respon Plan]],3,0)</f>
        <v>DIRECCIÓN DE GESTIÓN HUMANA</v>
      </c>
      <c r="G326" s="3" t="str">
        <f>VLOOKUP(Tabla3[[#This Row],[RUBRO]],Tabla6[[RUBRO]:[Respon Plan]],4,0)</f>
        <v>Gestión Humana- Viáticos</v>
      </c>
      <c r="H326" s="1" t="s">
        <v>30</v>
      </c>
      <c r="I326" s="1" t="s">
        <v>232</v>
      </c>
      <c r="J326" s="1" t="s">
        <v>233</v>
      </c>
      <c r="K326" s="1" t="s">
        <v>138</v>
      </c>
      <c r="L326" s="1" t="s">
        <v>42</v>
      </c>
      <c r="M326" s="1" t="s">
        <v>237</v>
      </c>
      <c r="N326" s="1"/>
      <c r="O326" s="1"/>
      <c r="P326" s="1" t="s">
        <v>31</v>
      </c>
      <c r="Q326" s="1" t="s">
        <v>32</v>
      </c>
      <c r="R326" s="1" t="s">
        <v>33</v>
      </c>
      <c r="S326" s="2" t="s">
        <v>249</v>
      </c>
      <c r="T326" s="4">
        <v>10216912</v>
      </c>
      <c r="U326" s="4">
        <v>0</v>
      </c>
      <c r="V326" s="4">
        <v>0</v>
      </c>
      <c r="W326" s="4">
        <v>10216912</v>
      </c>
      <c r="X326" s="4">
        <v>0</v>
      </c>
      <c r="Y326" s="4">
        <v>0</v>
      </c>
      <c r="Z326" s="4">
        <v>10216912</v>
      </c>
      <c r="AA326" s="4">
        <v>0</v>
      </c>
      <c r="AB326" s="4">
        <v>0</v>
      </c>
      <c r="AC326" s="4">
        <v>0</v>
      </c>
      <c r="AD326" s="10">
        <v>0</v>
      </c>
    </row>
    <row r="327" spans="1:30" ht="22.5" x14ac:dyDescent="0.25">
      <c r="A327" s="9" t="s">
        <v>72</v>
      </c>
      <c r="B327" s="2" t="s">
        <v>73</v>
      </c>
      <c r="C327" s="3" t="s">
        <v>303</v>
      </c>
      <c r="D327" s="3" t="str">
        <f t="shared" si="8"/>
        <v>C-4199-1500-1</v>
      </c>
      <c r="E327" s="3" t="str">
        <f>VLOOKUP(Tabla3[[#This Row],[RUBRO]],Tabla6[[RUBRO]:[Respon Plan]],2,0)</f>
        <v>TECNOLOGIA</v>
      </c>
      <c r="F327" s="3" t="str">
        <f>VLOOKUP(Tabla3[[#This Row],[RUBRO]],Tabla6[[RUBRO]:[Respon Plan]],3,0)</f>
        <v>DIRECCIÓN DE GESTIÓN HUMANA</v>
      </c>
      <c r="G327" s="3" t="str">
        <f>VLOOKUP(Tabla3[[#This Row],[RUBRO]],Tabla6[[RUBRO]:[Respon Plan]],4,0)</f>
        <v>Gestión Humana - Pres. Serv</v>
      </c>
      <c r="H327" s="1" t="s">
        <v>30</v>
      </c>
      <c r="I327" s="1" t="s">
        <v>301</v>
      </c>
      <c r="J327" s="1" t="s">
        <v>233</v>
      </c>
      <c r="K327" s="1" t="s">
        <v>41</v>
      </c>
      <c r="L327" s="1" t="s">
        <v>42</v>
      </c>
      <c r="M327" s="1" t="s">
        <v>281</v>
      </c>
      <c r="N327" s="1"/>
      <c r="O327" s="1"/>
      <c r="P327" s="1" t="s">
        <v>31</v>
      </c>
      <c r="Q327" s="1" t="s">
        <v>32</v>
      </c>
      <c r="R327" s="1" t="s">
        <v>33</v>
      </c>
      <c r="S327" s="2" t="s">
        <v>59</v>
      </c>
      <c r="T327" s="4">
        <v>174417625</v>
      </c>
      <c r="U327" s="4">
        <v>0</v>
      </c>
      <c r="V327" s="4">
        <v>206925</v>
      </c>
      <c r="W327" s="4">
        <v>174210700</v>
      </c>
      <c r="X327" s="4">
        <v>0</v>
      </c>
      <c r="Y327" s="4">
        <v>174069100</v>
      </c>
      <c r="Z327" s="4">
        <v>141600</v>
      </c>
      <c r="AA327" s="4">
        <v>174069100</v>
      </c>
      <c r="AB327" s="4">
        <v>40880634</v>
      </c>
      <c r="AC327" s="4">
        <v>40880634</v>
      </c>
      <c r="AD327" s="10">
        <v>40880634</v>
      </c>
    </row>
    <row r="328" spans="1:30" ht="22.5" x14ac:dyDescent="0.25">
      <c r="A328" s="9" t="s">
        <v>72</v>
      </c>
      <c r="B328" s="2" t="s">
        <v>73</v>
      </c>
      <c r="C328" s="3" t="s">
        <v>307</v>
      </c>
      <c r="D328" s="3" t="str">
        <f t="shared" si="8"/>
        <v>C-4199-1500-2</v>
      </c>
      <c r="E328" s="3" t="str">
        <f>VLOOKUP(Tabla3[[#This Row],[RUBRO]],Tabla6[[RUBRO]:[Respon Plan]],2,0)</f>
        <v>MODELO INTERVENCION</v>
      </c>
      <c r="F328" s="3" t="str">
        <f>VLOOKUP(Tabla3[[#This Row],[RUBRO]],Tabla6[[RUBRO]:[Respon Plan]],3,0)</f>
        <v>DIRECCIÓN DE GESTIÓN HUMANA</v>
      </c>
      <c r="G328" s="3" t="str">
        <f>VLOOKUP(Tabla3[[#This Row],[RUBRO]],Tabla6[[RUBRO]:[Respon Plan]],4,0)</f>
        <v>Gestión Humana - Pres. Serv</v>
      </c>
      <c r="H328" s="1" t="s">
        <v>30</v>
      </c>
      <c r="I328" s="1" t="s">
        <v>301</v>
      </c>
      <c r="J328" s="1" t="s">
        <v>233</v>
      </c>
      <c r="K328" s="1" t="s">
        <v>77</v>
      </c>
      <c r="L328" s="1" t="s">
        <v>42</v>
      </c>
      <c r="M328" s="1" t="s">
        <v>237</v>
      </c>
      <c r="N328" s="1"/>
      <c r="O328" s="1"/>
      <c r="P328" s="1" t="s">
        <v>31</v>
      </c>
      <c r="Q328" s="1" t="s">
        <v>32</v>
      </c>
      <c r="R328" s="1" t="s">
        <v>33</v>
      </c>
      <c r="S328" s="2" t="s">
        <v>59</v>
      </c>
      <c r="T328" s="4">
        <v>2542180247</v>
      </c>
      <c r="U328" s="4">
        <v>299523766</v>
      </c>
      <c r="V328" s="4">
        <v>295591119</v>
      </c>
      <c r="W328" s="4">
        <v>2546112894</v>
      </c>
      <c r="X328" s="4">
        <v>0</v>
      </c>
      <c r="Y328" s="4">
        <v>2454716761</v>
      </c>
      <c r="Z328" s="4">
        <v>91396133</v>
      </c>
      <c r="AA328" s="4">
        <v>2417118061</v>
      </c>
      <c r="AB328" s="4">
        <v>695172894</v>
      </c>
      <c r="AC328" s="4">
        <v>695172894</v>
      </c>
      <c r="AD328" s="10">
        <v>695172894</v>
      </c>
    </row>
    <row r="329" spans="1:30" ht="22.5" x14ac:dyDescent="0.25">
      <c r="A329" s="9" t="s">
        <v>72</v>
      </c>
      <c r="B329" s="2" t="s">
        <v>73</v>
      </c>
      <c r="C329" s="3" t="s">
        <v>308</v>
      </c>
      <c r="D329" s="3" t="str">
        <f t="shared" si="8"/>
        <v>C-4199-1500-2</v>
      </c>
      <c r="E329" s="3" t="str">
        <f>VLOOKUP(Tabla3[[#This Row],[RUBRO]],Tabla6[[RUBRO]:[Respon Plan]],2,0)</f>
        <v>MODELO INTERVENCION</v>
      </c>
      <c r="F329" s="3" t="str">
        <f>VLOOKUP(Tabla3[[#This Row],[RUBRO]],Tabla6[[RUBRO]:[Respon Plan]],3,0)</f>
        <v>DIRECCIÓN DE GESTIÓN HUMANA</v>
      </c>
      <c r="G329" s="3" t="str">
        <f>VLOOKUP(Tabla3[[#This Row],[RUBRO]],Tabla6[[RUBRO]:[Respon Plan]],4,0)</f>
        <v>Gestión Humana- Viáticos</v>
      </c>
      <c r="H329" s="1" t="s">
        <v>30</v>
      </c>
      <c r="I329" s="1" t="s">
        <v>301</v>
      </c>
      <c r="J329" s="1" t="s">
        <v>233</v>
      </c>
      <c r="K329" s="1" t="s">
        <v>77</v>
      </c>
      <c r="L329" s="1" t="s">
        <v>42</v>
      </c>
      <c r="M329" s="1" t="s">
        <v>240</v>
      </c>
      <c r="N329" s="1"/>
      <c r="O329" s="1"/>
      <c r="P329" s="1" t="s">
        <v>31</v>
      </c>
      <c r="Q329" s="1" t="s">
        <v>32</v>
      </c>
      <c r="R329" s="1" t="s">
        <v>33</v>
      </c>
      <c r="S329" s="2" t="s">
        <v>249</v>
      </c>
      <c r="T329" s="4">
        <v>0</v>
      </c>
      <c r="U329" s="4">
        <v>2000000</v>
      </c>
      <c r="V329" s="4">
        <v>0</v>
      </c>
      <c r="W329" s="4">
        <v>2000000</v>
      </c>
      <c r="X329" s="4">
        <v>0</v>
      </c>
      <c r="Y329" s="4">
        <v>0</v>
      </c>
      <c r="Z329" s="4">
        <v>2000000</v>
      </c>
      <c r="AA329" s="4">
        <v>0</v>
      </c>
      <c r="AB329" s="4">
        <v>0</v>
      </c>
      <c r="AC329" s="4">
        <v>0</v>
      </c>
      <c r="AD329" s="10">
        <v>0</v>
      </c>
    </row>
    <row r="330" spans="1:30" ht="22.5" x14ac:dyDescent="0.25">
      <c r="A330" s="9" t="s">
        <v>72</v>
      </c>
      <c r="B330" s="2" t="s">
        <v>73</v>
      </c>
      <c r="C330" s="3" t="s">
        <v>315</v>
      </c>
      <c r="D330" s="3" t="str">
        <f t="shared" si="8"/>
        <v>C-4199-1500-2</v>
      </c>
      <c r="E330" s="3" t="str">
        <f>VLOOKUP(Tabla3[[#This Row],[RUBRO]],Tabla6[[RUBRO]:[Respon Plan]],2,0)</f>
        <v>MODELO INTERVENCION</v>
      </c>
      <c r="F330" s="3" t="str">
        <f>VLOOKUP(Tabla3[[#This Row],[RUBRO]],Tabla6[[RUBRO]:[Respon Plan]],3,0)</f>
        <v>DIRECCION FINANCIERA</v>
      </c>
      <c r="G330" s="3" t="str">
        <f>VLOOKUP(Tabla3[[#This Row],[RUBRO]],Tabla6[[RUBRO]:[Respon Plan]],4,0)</f>
        <v>Dirección Financiera</v>
      </c>
      <c r="H330" s="1" t="s">
        <v>30</v>
      </c>
      <c r="I330" s="1" t="s">
        <v>301</v>
      </c>
      <c r="J330" s="1" t="s">
        <v>233</v>
      </c>
      <c r="K330" s="1" t="s">
        <v>77</v>
      </c>
      <c r="L330" s="1" t="s">
        <v>42</v>
      </c>
      <c r="M330" s="1" t="s">
        <v>254</v>
      </c>
      <c r="N330" s="1"/>
      <c r="O330" s="1"/>
      <c r="P330" s="1" t="s">
        <v>31</v>
      </c>
      <c r="Q330" s="1" t="s">
        <v>32</v>
      </c>
      <c r="R330" s="1" t="s">
        <v>33</v>
      </c>
      <c r="S330" s="2" t="s">
        <v>316</v>
      </c>
      <c r="T330" s="4">
        <v>0</v>
      </c>
      <c r="U330" s="4">
        <v>30000000</v>
      </c>
      <c r="V330" s="4">
        <v>0</v>
      </c>
      <c r="W330" s="4">
        <v>30000000</v>
      </c>
      <c r="X330" s="4">
        <v>0</v>
      </c>
      <c r="Y330" s="4">
        <v>30000000</v>
      </c>
      <c r="Z330" s="4">
        <v>0</v>
      </c>
      <c r="AA330" s="4">
        <v>30000000</v>
      </c>
      <c r="AB330" s="4">
        <v>0</v>
      </c>
      <c r="AC330" s="4">
        <v>0</v>
      </c>
      <c r="AD330" s="10">
        <v>0</v>
      </c>
    </row>
    <row r="331" spans="1:30" ht="22.5" x14ac:dyDescent="0.25">
      <c r="A331" s="9" t="s">
        <v>72</v>
      </c>
      <c r="B331" s="2" t="s">
        <v>73</v>
      </c>
      <c r="C331" s="3" t="s">
        <v>396</v>
      </c>
      <c r="D331" s="3" t="str">
        <f t="shared" si="8"/>
        <v>C-4199-1500-2</v>
      </c>
      <c r="E331" s="3" t="str">
        <f>VLOOKUP(Tabla3[[#This Row],[RUBRO]],Tabla6[[RUBRO]:[Respon Plan]],2,0)</f>
        <v>MODELO INTERVENCION</v>
      </c>
      <c r="F331" s="3" t="str">
        <f>VLOOKUP(Tabla3[[#This Row],[RUBRO]],Tabla6[[RUBRO]:[Respon Plan]],3,0)</f>
        <v>DIRECCION FINANCIERA</v>
      </c>
      <c r="G331" s="3" t="str">
        <f>VLOOKUP(Tabla3[[#This Row],[RUBRO]],Tabla6[[RUBRO]:[Respon Plan]],4,0)</f>
        <v>Dirección Financiera</v>
      </c>
      <c r="H331" s="1" t="s">
        <v>30</v>
      </c>
      <c r="I331" s="1" t="s">
        <v>301</v>
      </c>
      <c r="J331" s="1" t="s">
        <v>233</v>
      </c>
      <c r="K331" s="1" t="s">
        <v>77</v>
      </c>
      <c r="L331" s="1" t="s">
        <v>42</v>
      </c>
      <c r="M331" s="1" t="s">
        <v>255</v>
      </c>
      <c r="N331" s="1"/>
      <c r="O331" s="1"/>
      <c r="P331" s="1" t="s">
        <v>31</v>
      </c>
      <c r="Q331" s="1" t="s">
        <v>32</v>
      </c>
      <c r="R331" s="1" t="s">
        <v>33</v>
      </c>
      <c r="S331" s="2" t="s">
        <v>397</v>
      </c>
      <c r="T331" s="4">
        <v>20000000</v>
      </c>
      <c r="U331" s="4">
        <v>0</v>
      </c>
      <c r="V331" s="4">
        <v>0</v>
      </c>
      <c r="W331" s="4">
        <v>20000000</v>
      </c>
      <c r="X331" s="4">
        <v>0</v>
      </c>
      <c r="Y331" s="4">
        <v>13500000</v>
      </c>
      <c r="Z331" s="4">
        <v>6500000</v>
      </c>
      <c r="AA331" s="4">
        <v>12240000</v>
      </c>
      <c r="AB331" s="4">
        <v>240000</v>
      </c>
      <c r="AC331" s="4">
        <v>240000</v>
      </c>
      <c r="AD331" s="10">
        <v>240000</v>
      </c>
    </row>
    <row r="332" spans="1:30" ht="22.5" x14ac:dyDescent="0.25">
      <c r="A332" s="9" t="s">
        <v>72</v>
      </c>
      <c r="B332" s="2" t="s">
        <v>73</v>
      </c>
      <c r="C332" s="3" t="s">
        <v>398</v>
      </c>
      <c r="D332" s="3" t="str">
        <f t="shared" si="8"/>
        <v>C-4199-1500-2</v>
      </c>
      <c r="E332" s="3" t="str">
        <f>VLOOKUP(Tabla3[[#This Row],[RUBRO]],Tabla6[[RUBRO]:[Respon Plan]],2,0)</f>
        <v>MODELO INTERVENCION</v>
      </c>
      <c r="F332" s="3" t="str">
        <f>VLOOKUP(Tabla3[[#This Row],[RUBRO]],Tabla6[[RUBRO]:[Respon Plan]],3,0)</f>
        <v>DIRECCIÓN DE GESTIÓN HUMANA</v>
      </c>
      <c r="G332" s="3" t="str">
        <f>VLOOKUP(Tabla3[[#This Row],[RUBRO]],Tabla6[[RUBRO]:[Respon Plan]],4,0)</f>
        <v>Gestión Humana - Pres. Serv</v>
      </c>
      <c r="H332" s="1" t="s">
        <v>30</v>
      </c>
      <c r="I332" s="1" t="s">
        <v>301</v>
      </c>
      <c r="J332" s="1" t="s">
        <v>233</v>
      </c>
      <c r="K332" s="1" t="s">
        <v>77</v>
      </c>
      <c r="L332" s="1" t="s">
        <v>42</v>
      </c>
      <c r="M332" s="1" t="s">
        <v>257</v>
      </c>
      <c r="N332" s="1"/>
      <c r="O332" s="1"/>
      <c r="P332" s="1" t="s">
        <v>31</v>
      </c>
      <c r="Q332" s="1" t="s">
        <v>32</v>
      </c>
      <c r="R332" s="1" t="s">
        <v>33</v>
      </c>
      <c r="S332" s="2" t="s">
        <v>399</v>
      </c>
      <c r="T332" s="4">
        <v>64176471</v>
      </c>
      <c r="U332" s="4">
        <v>0</v>
      </c>
      <c r="V332" s="4">
        <v>0</v>
      </c>
      <c r="W332" s="4">
        <v>64176471</v>
      </c>
      <c r="X332" s="4">
        <v>0</v>
      </c>
      <c r="Y332" s="4">
        <v>56837734</v>
      </c>
      <c r="Z332" s="4">
        <v>7338737</v>
      </c>
      <c r="AA332" s="4">
        <v>56837734</v>
      </c>
      <c r="AB332" s="4">
        <v>12718934</v>
      </c>
      <c r="AC332" s="4">
        <v>12718934</v>
      </c>
      <c r="AD332" s="10">
        <v>12718934</v>
      </c>
    </row>
    <row r="333" spans="1:30" ht="22.5" x14ac:dyDescent="0.25">
      <c r="A333" s="9" t="s">
        <v>72</v>
      </c>
      <c r="B333" s="2" t="s">
        <v>73</v>
      </c>
      <c r="C333" s="3" t="s">
        <v>322</v>
      </c>
      <c r="D333" s="3" t="str">
        <f t="shared" si="8"/>
        <v>C-4199-1500-2</v>
      </c>
      <c r="E333" s="3" t="str">
        <f>VLOOKUP(Tabla3[[#This Row],[RUBRO]],Tabla6[[RUBRO]:[Respon Plan]],2,0)</f>
        <v>MODELO INTERVENCION</v>
      </c>
      <c r="F333" s="3" t="str">
        <f>VLOOKUP(Tabla3[[#This Row],[RUBRO]],Tabla6[[RUBRO]:[Respon Plan]],3,0)</f>
        <v>DIRECCION ADMINISTRATIVA</v>
      </c>
      <c r="G333" s="3" t="str">
        <f>VLOOKUP(Tabla3[[#This Row],[RUBRO]],Tabla6[[RUBRO]:[Respon Plan]],4,0)</f>
        <v>Administrativa NM</v>
      </c>
      <c r="H333" s="1" t="s">
        <v>30</v>
      </c>
      <c r="I333" s="1" t="s">
        <v>301</v>
      </c>
      <c r="J333" s="1" t="s">
        <v>233</v>
      </c>
      <c r="K333" s="1" t="s">
        <v>77</v>
      </c>
      <c r="L333" s="1" t="s">
        <v>42</v>
      </c>
      <c r="M333" s="1" t="s">
        <v>323</v>
      </c>
      <c r="N333" s="1"/>
      <c r="O333" s="1"/>
      <c r="P333" s="1" t="s">
        <v>31</v>
      </c>
      <c r="Q333" s="1" t="s">
        <v>32</v>
      </c>
      <c r="R333" s="1" t="s">
        <v>33</v>
      </c>
      <c r="S333" s="2" t="s">
        <v>324</v>
      </c>
      <c r="T333" s="4">
        <v>1292254944</v>
      </c>
      <c r="U333" s="4">
        <v>0</v>
      </c>
      <c r="V333" s="4">
        <v>0</v>
      </c>
      <c r="W333" s="4">
        <v>1292254944</v>
      </c>
      <c r="X333" s="4">
        <v>0</v>
      </c>
      <c r="Y333" s="4">
        <v>1292254944</v>
      </c>
      <c r="Z333" s="4">
        <v>0</v>
      </c>
      <c r="AA333" s="4">
        <v>1292254944</v>
      </c>
      <c r="AB333" s="4">
        <v>323063733</v>
      </c>
      <c r="AC333" s="4">
        <v>323063733</v>
      </c>
      <c r="AD333" s="10">
        <v>323063733</v>
      </c>
    </row>
    <row r="334" spans="1:30" ht="22.5" x14ac:dyDescent="0.25">
      <c r="A334" s="9" t="s">
        <v>72</v>
      </c>
      <c r="B334" s="2" t="s">
        <v>73</v>
      </c>
      <c r="C334" s="3" t="s">
        <v>328</v>
      </c>
      <c r="D334" s="3" t="str">
        <f t="shared" si="8"/>
        <v>C-4199-1500-2</v>
      </c>
      <c r="E334" s="3" t="str">
        <f>VLOOKUP(Tabla3[[#This Row],[RUBRO]],Tabla6[[RUBRO]:[Respon Plan]],2,0)</f>
        <v>MODELO INTERVENCION</v>
      </c>
      <c r="F334" s="3" t="str">
        <f>VLOOKUP(Tabla3[[#This Row],[RUBRO]],Tabla6[[RUBRO]:[Respon Plan]],3,0)</f>
        <v>DIRECCION ADMINISTRATIVA</v>
      </c>
      <c r="G334" s="3" t="str">
        <f>VLOOKUP(Tabla3[[#This Row],[RUBRO]],Tabla6[[RUBRO]:[Respon Plan]],4,0)</f>
        <v>Administrativa NM</v>
      </c>
      <c r="H334" s="1" t="s">
        <v>30</v>
      </c>
      <c r="I334" s="1" t="s">
        <v>301</v>
      </c>
      <c r="J334" s="1" t="s">
        <v>233</v>
      </c>
      <c r="K334" s="1" t="s">
        <v>77</v>
      </c>
      <c r="L334" s="1" t="s">
        <v>42</v>
      </c>
      <c r="M334" s="1" t="s">
        <v>329</v>
      </c>
      <c r="N334" s="1"/>
      <c r="O334" s="1"/>
      <c r="P334" s="1" t="s">
        <v>31</v>
      </c>
      <c r="Q334" s="1" t="s">
        <v>32</v>
      </c>
      <c r="R334" s="1" t="s">
        <v>33</v>
      </c>
      <c r="S334" s="2" t="s">
        <v>330</v>
      </c>
      <c r="T334" s="4">
        <v>0</v>
      </c>
      <c r="U334" s="4">
        <v>211524000</v>
      </c>
      <c r="V334" s="4">
        <v>0</v>
      </c>
      <c r="W334" s="4">
        <v>211524000</v>
      </c>
      <c r="X334" s="4">
        <v>0</v>
      </c>
      <c r="Y334" s="4">
        <v>2000000</v>
      </c>
      <c r="Z334" s="4">
        <v>209524000</v>
      </c>
      <c r="AA334" s="4">
        <v>1179150</v>
      </c>
      <c r="AB334" s="4">
        <v>1179150</v>
      </c>
      <c r="AC334" s="4">
        <v>1179150</v>
      </c>
      <c r="AD334" s="10">
        <v>1179150</v>
      </c>
    </row>
    <row r="335" spans="1:30" ht="22.5" x14ac:dyDescent="0.25">
      <c r="A335" s="9" t="s">
        <v>72</v>
      </c>
      <c r="B335" s="2" t="s">
        <v>73</v>
      </c>
      <c r="C335" s="3" t="s">
        <v>354</v>
      </c>
      <c r="D335" s="3" t="str">
        <f t="shared" si="8"/>
        <v>C-4199-1500-2</v>
      </c>
      <c r="E335" s="3" t="str">
        <f>VLOOKUP(Tabla3[[#This Row],[RUBRO]],Tabla6[[RUBRO]:[Respon Plan]],2,0)</f>
        <v>MODELO INTERVENCION</v>
      </c>
      <c r="F335" s="3" t="str">
        <f>VLOOKUP(Tabla3[[#This Row],[RUBRO]],Tabla6[[RUBRO]:[Respon Plan]],3,0)</f>
        <v>DIRECCIÓN DE GESTIÓN HUMANA</v>
      </c>
      <c r="G335" s="3" t="str">
        <f>VLOOKUP(Tabla3[[#This Row],[RUBRO]],Tabla6[[RUBRO]:[Respon Plan]],4,0)</f>
        <v>Gestión Humana- Capacitación</v>
      </c>
      <c r="H335" s="1" t="s">
        <v>30</v>
      </c>
      <c r="I335" s="1" t="s">
        <v>301</v>
      </c>
      <c r="J335" s="1" t="s">
        <v>233</v>
      </c>
      <c r="K335" s="1" t="s">
        <v>77</v>
      </c>
      <c r="L335" s="1" t="s">
        <v>42</v>
      </c>
      <c r="M335" s="1" t="s">
        <v>355</v>
      </c>
      <c r="N335" s="1"/>
      <c r="O335" s="1"/>
      <c r="P335" s="1" t="s">
        <v>31</v>
      </c>
      <c r="Q335" s="1" t="s">
        <v>32</v>
      </c>
      <c r="R335" s="1" t="s">
        <v>33</v>
      </c>
      <c r="S335" s="2" t="s">
        <v>356</v>
      </c>
      <c r="T335" s="4">
        <v>0</v>
      </c>
      <c r="U335" s="4">
        <v>53724000</v>
      </c>
      <c r="V335" s="4">
        <v>0</v>
      </c>
      <c r="W335" s="4">
        <v>53724000</v>
      </c>
      <c r="X335" s="4">
        <v>0</v>
      </c>
      <c r="Y335" s="4">
        <v>0</v>
      </c>
      <c r="Z335" s="4">
        <v>53724000</v>
      </c>
      <c r="AA335" s="4">
        <v>0</v>
      </c>
      <c r="AB335" s="4">
        <v>0</v>
      </c>
      <c r="AC335" s="4">
        <v>0</v>
      </c>
      <c r="AD335" s="10">
        <v>0</v>
      </c>
    </row>
    <row r="336" spans="1:30" ht="22.5" x14ac:dyDescent="0.25">
      <c r="A336" s="9" t="s">
        <v>72</v>
      </c>
      <c r="B336" s="2" t="s">
        <v>73</v>
      </c>
      <c r="C336" s="3" t="s">
        <v>365</v>
      </c>
      <c r="D336" s="3" t="str">
        <f t="shared" si="8"/>
        <v>C-4199-1500-2</v>
      </c>
      <c r="E336" s="3" t="str">
        <f>VLOOKUP(Tabla3[[#This Row],[RUBRO]],Tabla6[[RUBRO]:[Respon Plan]],2,0)</f>
        <v>MODELO INTERVENCION</v>
      </c>
      <c r="F336" s="3" t="str">
        <f>VLOOKUP(Tabla3[[#This Row],[RUBRO]],Tabla6[[RUBRO]:[Respon Plan]],3,0)</f>
        <v>SECRETARIA GENERAL</v>
      </c>
      <c r="G336" s="3" t="str">
        <f>VLOOKUP(Tabla3[[#This Row],[RUBRO]],Tabla6[[RUBRO]:[Respon Plan]],4,0)</f>
        <v>Secretaria General</v>
      </c>
      <c r="H336" s="1" t="s">
        <v>30</v>
      </c>
      <c r="I336" s="1" t="s">
        <v>301</v>
      </c>
      <c r="J336" s="1" t="s">
        <v>233</v>
      </c>
      <c r="K336" s="1" t="s">
        <v>77</v>
      </c>
      <c r="L336" s="1" t="s">
        <v>42</v>
      </c>
      <c r="M336" s="1" t="s">
        <v>266</v>
      </c>
      <c r="N336" s="1"/>
      <c r="O336" s="1"/>
      <c r="P336" s="1" t="s">
        <v>31</v>
      </c>
      <c r="Q336" s="1" t="s">
        <v>32</v>
      </c>
      <c r="R336" s="1" t="s">
        <v>33</v>
      </c>
      <c r="S336" s="2" t="s">
        <v>267</v>
      </c>
      <c r="T336" s="4">
        <v>1567445</v>
      </c>
      <c r="U336" s="4">
        <v>846096</v>
      </c>
      <c r="V336" s="4">
        <v>0</v>
      </c>
      <c r="W336" s="4">
        <v>2413541</v>
      </c>
      <c r="X336" s="4">
        <v>0</v>
      </c>
      <c r="Y336" s="4">
        <v>4717</v>
      </c>
      <c r="Z336" s="4">
        <v>2408824</v>
      </c>
      <c r="AA336" s="4">
        <v>4717</v>
      </c>
      <c r="AB336" s="4">
        <v>4717</v>
      </c>
      <c r="AC336" s="4">
        <v>4717</v>
      </c>
      <c r="AD336" s="10">
        <v>4717</v>
      </c>
    </row>
    <row r="337" spans="1:30" ht="22.5" x14ac:dyDescent="0.25">
      <c r="A337" s="9" t="s">
        <v>72</v>
      </c>
      <c r="B337" s="2" t="s">
        <v>73</v>
      </c>
      <c r="C337" s="3" t="s">
        <v>372</v>
      </c>
      <c r="D337" s="3" t="str">
        <f t="shared" si="8"/>
        <v>C-4199-1500-5</v>
      </c>
      <c r="E337" s="3" t="str">
        <f>VLOOKUP(Tabla3[[#This Row],[RUBRO]],Tabla6[[RUBRO]:[Respon Plan]],2,0)</f>
        <v xml:space="preserve">CONTRUCCION </v>
      </c>
      <c r="F337" s="3" t="str">
        <f>VLOOKUP(Tabla3[[#This Row],[RUBRO]],Tabla6[[RUBRO]:[Respon Plan]],3,0)</f>
        <v>DIRECCION ADMINISTRATIVA</v>
      </c>
      <c r="G337" s="3" t="str">
        <f>VLOOKUP(Tabla3[[#This Row],[RUBRO]],Tabla6[[RUBRO]:[Respon Plan]],4,0)</f>
        <v>Administrativa CONS</v>
      </c>
      <c r="H337" s="1" t="s">
        <v>30</v>
      </c>
      <c r="I337" s="1" t="s">
        <v>301</v>
      </c>
      <c r="J337" s="1" t="s">
        <v>233</v>
      </c>
      <c r="K337" s="1" t="s">
        <v>64</v>
      </c>
      <c r="L337" s="1" t="s">
        <v>42</v>
      </c>
      <c r="M337" s="1" t="s">
        <v>234</v>
      </c>
      <c r="N337" s="1"/>
      <c r="O337" s="1"/>
      <c r="P337" s="1" t="s">
        <v>31</v>
      </c>
      <c r="Q337" s="1" t="s">
        <v>32</v>
      </c>
      <c r="R337" s="1" t="s">
        <v>33</v>
      </c>
      <c r="S337" s="2" t="s">
        <v>373</v>
      </c>
      <c r="T337" s="4">
        <v>0</v>
      </c>
      <c r="U337" s="4">
        <v>95000000</v>
      </c>
      <c r="V337" s="4">
        <v>0</v>
      </c>
      <c r="W337" s="4">
        <v>95000000</v>
      </c>
      <c r="X337" s="4">
        <v>0</v>
      </c>
      <c r="Y337" s="4">
        <v>0</v>
      </c>
      <c r="Z337" s="4">
        <v>95000000</v>
      </c>
      <c r="AA337" s="4">
        <v>0</v>
      </c>
      <c r="AB337" s="4">
        <v>0</v>
      </c>
      <c r="AC337" s="4">
        <v>0</v>
      </c>
      <c r="AD337" s="10">
        <v>0</v>
      </c>
    </row>
    <row r="338" spans="1:30" ht="22.5" x14ac:dyDescent="0.25">
      <c r="A338" s="9" t="s">
        <v>72</v>
      </c>
      <c r="B338" s="2" t="s">
        <v>73</v>
      </c>
      <c r="C338" s="3" t="s">
        <v>374</v>
      </c>
      <c r="D338" s="3" t="str">
        <f t="shared" si="8"/>
        <v>C-4199-1500-5</v>
      </c>
      <c r="E338" s="3" t="str">
        <f>VLOOKUP(Tabla3[[#This Row],[RUBRO]],Tabla6[[RUBRO]:[Respon Plan]],2,0)</f>
        <v xml:space="preserve">CONTRUCCION </v>
      </c>
      <c r="F338" s="3" t="str">
        <f>VLOOKUP(Tabla3[[#This Row],[RUBRO]],Tabla6[[RUBRO]:[Respon Plan]],3,0)</f>
        <v>DIRECCION ADMINISTRATIVA</v>
      </c>
      <c r="G338" s="3" t="str">
        <f>VLOOKUP(Tabla3[[#This Row],[RUBRO]],Tabla6[[RUBRO]:[Respon Plan]],4,0)</f>
        <v>Administrativa CONS</v>
      </c>
      <c r="H338" s="1" t="s">
        <v>30</v>
      </c>
      <c r="I338" s="1" t="s">
        <v>301</v>
      </c>
      <c r="J338" s="1" t="s">
        <v>233</v>
      </c>
      <c r="K338" s="1" t="s">
        <v>64</v>
      </c>
      <c r="L338" s="1" t="s">
        <v>42</v>
      </c>
      <c r="M338" s="1" t="s">
        <v>281</v>
      </c>
      <c r="N338" s="1"/>
      <c r="O338" s="1"/>
      <c r="P338" s="1" t="s">
        <v>31</v>
      </c>
      <c r="Q338" s="1" t="s">
        <v>171</v>
      </c>
      <c r="R338" s="1" t="s">
        <v>33</v>
      </c>
      <c r="S338" s="2" t="s">
        <v>375</v>
      </c>
      <c r="T338" s="4">
        <v>247000000</v>
      </c>
      <c r="U338" s="4">
        <v>0</v>
      </c>
      <c r="V338" s="4">
        <v>0</v>
      </c>
      <c r="W338" s="4">
        <v>247000000</v>
      </c>
      <c r="X338" s="4">
        <v>0</v>
      </c>
      <c r="Y338" s="4">
        <v>132300000</v>
      </c>
      <c r="Z338" s="4">
        <v>114700000</v>
      </c>
      <c r="AA338" s="4">
        <v>70000000</v>
      </c>
      <c r="AB338" s="4">
        <v>0</v>
      </c>
      <c r="AC338" s="4">
        <v>0</v>
      </c>
      <c r="AD338" s="10">
        <v>0</v>
      </c>
    </row>
    <row r="339" spans="1:30" ht="22.5" x14ac:dyDescent="0.25">
      <c r="A339" s="9" t="s">
        <v>72</v>
      </c>
      <c r="B339" s="2" t="s">
        <v>73</v>
      </c>
      <c r="C339" s="3" t="s">
        <v>400</v>
      </c>
      <c r="D339" s="3" t="str">
        <f t="shared" si="8"/>
        <v>C-4199-1500-5</v>
      </c>
      <c r="E339" s="3" t="str">
        <f>VLOOKUP(Tabla3[[#This Row],[RUBRO]],Tabla6[[RUBRO]:[Respon Plan]],2,0)</f>
        <v xml:space="preserve">CONTRUCCION </v>
      </c>
      <c r="F339" s="3" t="str">
        <f>VLOOKUP(Tabla3[[#This Row],[RUBRO]],Tabla6[[RUBRO]:[Respon Plan]],3,0)</f>
        <v>DIRECCION ADMINISTRATIVA</v>
      </c>
      <c r="G339" s="3" t="str">
        <f>VLOOKUP(Tabla3[[#This Row],[RUBRO]],Tabla6[[RUBRO]:[Respon Plan]],4,0)</f>
        <v>Administrativa CONS</v>
      </c>
      <c r="H339" s="1" t="s">
        <v>30</v>
      </c>
      <c r="I339" s="1" t="s">
        <v>301</v>
      </c>
      <c r="J339" s="1" t="s">
        <v>233</v>
      </c>
      <c r="K339" s="1" t="s">
        <v>64</v>
      </c>
      <c r="L339" s="1" t="s">
        <v>42</v>
      </c>
      <c r="M339" s="1" t="s">
        <v>240</v>
      </c>
      <c r="N339" s="1"/>
      <c r="O339" s="1"/>
      <c r="P339" s="1" t="s">
        <v>31</v>
      </c>
      <c r="Q339" s="1" t="s">
        <v>171</v>
      </c>
      <c r="R339" s="1" t="s">
        <v>33</v>
      </c>
      <c r="S339" s="2" t="s">
        <v>401</v>
      </c>
      <c r="T339" s="4">
        <v>40000000</v>
      </c>
      <c r="U339" s="4">
        <v>0</v>
      </c>
      <c r="V339" s="4">
        <v>0</v>
      </c>
      <c r="W339" s="4">
        <v>40000000</v>
      </c>
      <c r="X339" s="4">
        <v>0</v>
      </c>
      <c r="Y339" s="4">
        <v>25420000</v>
      </c>
      <c r="Z339" s="4">
        <v>14580000</v>
      </c>
      <c r="AA339" s="4">
        <v>0</v>
      </c>
      <c r="AB339" s="4">
        <v>0</v>
      </c>
      <c r="AC339" s="4">
        <v>0</v>
      </c>
      <c r="AD339" s="10">
        <v>0</v>
      </c>
    </row>
    <row r="340" spans="1:30" ht="22.5" x14ac:dyDescent="0.25">
      <c r="A340" s="9" t="s">
        <v>72</v>
      </c>
      <c r="B340" s="2" t="s">
        <v>73</v>
      </c>
      <c r="C340" s="3" t="s">
        <v>378</v>
      </c>
      <c r="D340" s="3" t="str">
        <f t="shared" si="8"/>
        <v>C-4199-1500-5</v>
      </c>
      <c r="E340" s="3" t="str">
        <f>VLOOKUP(Tabla3[[#This Row],[RUBRO]],Tabla6[[RUBRO]:[Respon Plan]],2,0)</f>
        <v xml:space="preserve">CONTRUCCION </v>
      </c>
      <c r="F340" s="3" t="str">
        <f>VLOOKUP(Tabla3[[#This Row],[RUBRO]],Tabla6[[RUBRO]:[Respon Plan]],3,0)</f>
        <v>DIRECCIÓN DE GESTIÓN HUMANA</v>
      </c>
      <c r="G340" s="3" t="str">
        <f>VLOOKUP(Tabla3[[#This Row],[RUBRO]],Tabla6[[RUBRO]:[Respon Plan]],4,0)</f>
        <v>Gestión Humana - Pres. Serv</v>
      </c>
      <c r="H340" s="1" t="s">
        <v>30</v>
      </c>
      <c r="I340" s="1" t="s">
        <v>301</v>
      </c>
      <c r="J340" s="1" t="s">
        <v>233</v>
      </c>
      <c r="K340" s="1" t="s">
        <v>64</v>
      </c>
      <c r="L340" s="1" t="s">
        <v>42</v>
      </c>
      <c r="M340" s="1" t="s">
        <v>243</v>
      </c>
      <c r="N340" s="1"/>
      <c r="O340" s="1"/>
      <c r="P340" s="1" t="s">
        <v>31</v>
      </c>
      <c r="Q340" s="1" t="s">
        <v>171</v>
      </c>
      <c r="R340" s="1" t="s">
        <v>33</v>
      </c>
      <c r="S340" s="2" t="s">
        <v>59</v>
      </c>
      <c r="T340" s="4">
        <v>144279000</v>
      </c>
      <c r="U340" s="4">
        <v>52948000</v>
      </c>
      <c r="V340" s="4">
        <v>0</v>
      </c>
      <c r="W340" s="4">
        <v>197227000</v>
      </c>
      <c r="X340" s="4">
        <v>0</v>
      </c>
      <c r="Y340" s="4">
        <v>174282230</v>
      </c>
      <c r="Z340" s="4">
        <v>22944770</v>
      </c>
      <c r="AA340" s="4">
        <v>174282230</v>
      </c>
      <c r="AB340" s="4">
        <v>39039430</v>
      </c>
      <c r="AC340" s="4">
        <v>39039430</v>
      </c>
      <c r="AD340" s="10">
        <v>39039430</v>
      </c>
    </row>
    <row r="341" spans="1:30" ht="22.5" x14ac:dyDescent="0.25">
      <c r="A341" s="9" t="s">
        <v>410</v>
      </c>
      <c r="B341" s="2" t="s">
        <v>411</v>
      </c>
      <c r="C341" s="3" t="s">
        <v>142</v>
      </c>
      <c r="D341" s="3" t="str">
        <f t="shared" si="8"/>
        <v>A-2-0-3</v>
      </c>
      <c r="E341" s="3" t="str">
        <f>VLOOKUP(Tabla3[[#This Row],[RUBRO]],Tabla6[[RUBRO]:[Respon Plan]],2,0)</f>
        <v>FUNCIONAMIENTO</v>
      </c>
      <c r="F341" s="3" t="str">
        <f>VLOOKUP(Tabla3[[#This Row],[RUBRO]],Tabla6[[RUBRO]:[Respon Plan]],3,0)</f>
        <v>DIRECCION ADMINISTRATIVA</v>
      </c>
      <c r="G341" s="3" t="str">
        <f>VLOOKUP(Tabla3[[#This Row],[RUBRO]],Tabla6[[RUBRO]:[Respon Plan]],4,0)</f>
        <v>Administrativa</v>
      </c>
      <c r="H341" s="1" t="s">
        <v>40</v>
      </c>
      <c r="I341" s="1" t="s">
        <v>77</v>
      </c>
      <c r="J341" s="1" t="s">
        <v>42</v>
      </c>
      <c r="K341" s="1" t="s">
        <v>63</v>
      </c>
      <c r="L341" s="1" t="s">
        <v>143</v>
      </c>
      <c r="M341" s="1" t="s">
        <v>77</v>
      </c>
      <c r="N341" s="1"/>
      <c r="O341" s="1"/>
      <c r="P341" s="1" t="s">
        <v>31</v>
      </c>
      <c r="Q341" s="1" t="s">
        <v>32</v>
      </c>
      <c r="R341" s="1" t="s">
        <v>33</v>
      </c>
      <c r="S341" s="2" t="s">
        <v>144</v>
      </c>
      <c r="T341" s="4">
        <v>726000</v>
      </c>
      <c r="U341" s="4">
        <v>0</v>
      </c>
      <c r="V341" s="4">
        <v>0</v>
      </c>
      <c r="W341" s="4">
        <v>726000</v>
      </c>
      <c r="X341" s="4">
        <v>0</v>
      </c>
      <c r="Y341" s="4">
        <v>726000</v>
      </c>
      <c r="Z341" s="4">
        <v>0</v>
      </c>
      <c r="AA341" s="4">
        <v>2904</v>
      </c>
      <c r="AB341" s="4">
        <v>378</v>
      </c>
      <c r="AC341" s="4">
        <v>378</v>
      </c>
      <c r="AD341" s="10">
        <v>378</v>
      </c>
    </row>
    <row r="342" spans="1:30" ht="22.5" x14ac:dyDescent="0.25">
      <c r="A342" s="9" t="s">
        <v>410</v>
      </c>
      <c r="B342" s="2" t="s">
        <v>411</v>
      </c>
      <c r="C342" s="3" t="s">
        <v>145</v>
      </c>
      <c r="D342" s="3" t="str">
        <f t="shared" si="8"/>
        <v>A-2-0-3</v>
      </c>
      <c r="E342" s="3" t="str">
        <f>VLOOKUP(Tabla3[[#This Row],[RUBRO]],Tabla6[[RUBRO]:[Respon Plan]],2,0)</f>
        <v>FUNCIONAMIENTO</v>
      </c>
      <c r="F342" s="3" t="str">
        <f>VLOOKUP(Tabla3[[#This Row],[RUBRO]],Tabla6[[RUBRO]:[Respon Plan]],3,0)</f>
        <v>DIRECCION ADMINISTRATIVA</v>
      </c>
      <c r="G342" s="3" t="str">
        <f>VLOOKUP(Tabla3[[#This Row],[RUBRO]],Tabla6[[RUBRO]:[Respon Plan]],4,0)</f>
        <v>Administrativa</v>
      </c>
      <c r="H342" s="1" t="s">
        <v>40</v>
      </c>
      <c r="I342" s="1" t="s">
        <v>77</v>
      </c>
      <c r="J342" s="1" t="s">
        <v>42</v>
      </c>
      <c r="K342" s="1" t="s">
        <v>63</v>
      </c>
      <c r="L342" s="1" t="s">
        <v>143</v>
      </c>
      <c r="M342" s="1" t="s">
        <v>63</v>
      </c>
      <c r="N342" s="1"/>
      <c r="O342" s="1"/>
      <c r="P342" s="1" t="s">
        <v>31</v>
      </c>
      <c r="Q342" s="1" t="s">
        <v>32</v>
      </c>
      <c r="R342" s="1" t="s">
        <v>33</v>
      </c>
      <c r="S342" s="2" t="s">
        <v>146</v>
      </c>
      <c r="T342" s="4">
        <v>240000000</v>
      </c>
      <c r="U342" s="4">
        <v>0</v>
      </c>
      <c r="V342" s="4">
        <v>50000000</v>
      </c>
      <c r="W342" s="4">
        <v>190000000</v>
      </c>
      <c r="X342" s="4">
        <v>0</v>
      </c>
      <c r="Y342" s="4">
        <v>190000000</v>
      </c>
      <c r="Z342" s="4">
        <v>0</v>
      </c>
      <c r="AA342" s="4">
        <v>176032241</v>
      </c>
      <c r="AB342" s="4">
        <v>174497418</v>
      </c>
      <c r="AC342" s="4">
        <v>174497418</v>
      </c>
      <c r="AD342" s="10">
        <v>174497418</v>
      </c>
    </row>
    <row r="343" spans="1:30" ht="22.5" x14ac:dyDescent="0.25">
      <c r="A343" s="9" t="s">
        <v>410</v>
      </c>
      <c r="B343" s="2" t="s">
        <v>411</v>
      </c>
      <c r="C343" s="3" t="s">
        <v>155</v>
      </c>
      <c r="D343" s="3" t="str">
        <f t="shared" si="8"/>
        <v>A-2-0-4</v>
      </c>
      <c r="E343" s="3" t="str">
        <f>VLOOKUP(Tabla3[[#This Row],[RUBRO]],Tabla6[[RUBRO]:[Respon Plan]],2,0)</f>
        <v>FUNCIONAMIENTO</v>
      </c>
      <c r="F343" s="3" t="str">
        <f>VLOOKUP(Tabla3[[#This Row],[RUBRO]],Tabla6[[RUBRO]:[Respon Plan]],3,0)</f>
        <v>DIRECCION ADMINISTRATIVA</v>
      </c>
      <c r="G343" s="3" t="str">
        <f>VLOOKUP(Tabla3[[#This Row],[RUBRO]],Tabla6[[RUBRO]:[Respon Plan]],4,0)</f>
        <v>Administrativa</v>
      </c>
      <c r="H343" s="1" t="s">
        <v>40</v>
      </c>
      <c r="I343" s="1" t="s">
        <v>77</v>
      </c>
      <c r="J343" s="1" t="s">
        <v>42</v>
      </c>
      <c r="K343" s="1" t="s">
        <v>80</v>
      </c>
      <c r="L343" s="1" t="s">
        <v>80</v>
      </c>
      <c r="M343" s="1" t="s">
        <v>41</v>
      </c>
      <c r="N343" s="1"/>
      <c r="O343" s="1"/>
      <c r="P343" s="1" t="s">
        <v>31</v>
      </c>
      <c r="Q343" s="1" t="s">
        <v>32</v>
      </c>
      <c r="R343" s="1" t="s">
        <v>33</v>
      </c>
      <c r="S343" s="2" t="s">
        <v>156</v>
      </c>
      <c r="T343" s="4">
        <v>8756179</v>
      </c>
      <c r="U343" s="4">
        <v>0</v>
      </c>
      <c r="V343" s="4">
        <v>0</v>
      </c>
      <c r="W343" s="4">
        <v>8756179</v>
      </c>
      <c r="X343" s="4">
        <v>0</v>
      </c>
      <c r="Y343" s="4">
        <v>8266179</v>
      </c>
      <c r="Z343" s="4">
        <v>490000</v>
      </c>
      <c r="AA343" s="4">
        <v>8266179</v>
      </c>
      <c r="AB343" s="4">
        <v>1650000</v>
      </c>
      <c r="AC343" s="4">
        <v>1650000</v>
      </c>
      <c r="AD343" s="10">
        <v>1650000</v>
      </c>
    </row>
    <row r="344" spans="1:30" ht="22.5" x14ac:dyDescent="0.25">
      <c r="A344" s="9" t="s">
        <v>410</v>
      </c>
      <c r="B344" s="2" t="s">
        <v>411</v>
      </c>
      <c r="C344" s="3" t="s">
        <v>157</v>
      </c>
      <c r="D344" s="3" t="str">
        <f t="shared" ref="D344:D407" si="9">H344&amp;"-"&amp;I344&amp;"-"&amp;J344&amp;"-"&amp;K344</f>
        <v>A-2-0-4</v>
      </c>
      <c r="E344" s="3" t="str">
        <f>VLOOKUP(Tabla3[[#This Row],[RUBRO]],Tabla6[[RUBRO]:[Respon Plan]],2,0)</f>
        <v>FUNCIONAMIENTO</v>
      </c>
      <c r="F344" s="3" t="str">
        <f>VLOOKUP(Tabla3[[#This Row],[RUBRO]],Tabla6[[RUBRO]:[Respon Plan]],3,0)</f>
        <v>DIRECCION ADMINISTRATIVA</v>
      </c>
      <c r="G344" s="3" t="str">
        <f>VLOOKUP(Tabla3[[#This Row],[RUBRO]],Tabla6[[RUBRO]:[Respon Plan]],4,0)</f>
        <v>Administrativa</v>
      </c>
      <c r="H344" s="1" t="s">
        <v>40</v>
      </c>
      <c r="I344" s="1" t="s">
        <v>77</v>
      </c>
      <c r="J344" s="1" t="s">
        <v>42</v>
      </c>
      <c r="K344" s="1" t="s">
        <v>80</v>
      </c>
      <c r="L344" s="1" t="s">
        <v>80</v>
      </c>
      <c r="M344" s="1" t="s">
        <v>77</v>
      </c>
      <c r="N344" s="1"/>
      <c r="O344" s="1"/>
      <c r="P344" s="1" t="s">
        <v>31</v>
      </c>
      <c r="Q344" s="1" t="s">
        <v>32</v>
      </c>
      <c r="R344" s="1" t="s">
        <v>33</v>
      </c>
      <c r="S344" s="2" t="s">
        <v>158</v>
      </c>
      <c r="T344" s="4">
        <v>7000000</v>
      </c>
      <c r="U344" s="4">
        <v>0</v>
      </c>
      <c r="V344" s="4">
        <v>0</v>
      </c>
      <c r="W344" s="4">
        <v>7000000</v>
      </c>
      <c r="X344" s="4">
        <v>0</v>
      </c>
      <c r="Y344" s="4">
        <v>7000000</v>
      </c>
      <c r="Z344" s="4">
        <v>0</v>
      </c>
      <c r="AA344" s="4">
        <v>28000</v>
      </c>
      <c r="AB344" s="4">
        <v>0</v>
      </c>
      <c r="AC344" s="4">
        <v>0</v>
      </c>
      <c r="AD344" s="10">
        <v>0</v>
      </c>
    </row>
    <row r="345" spans="1:30" ht="22.5" x14ac:dyDescent="0.25">
      <c r="A345" s="9" t="s">
        <v>410</v>
      </c>
      <c r="B345" s="2" t="s">
        <v>411</v>
      </c>
      <c r="C345" s="3" t="s">
        <v>184</v>
      </c>
      <c r="D345" s="3" t="str">
        <f t="shared" si="9"/>
        <v>A-2-0-4</v>
      </c>
      <c r="E345" s="3" t="str">
        <f>VLOOKUP(Tabla3[[#This Row],[RUBRO]],Tabla6[[RUBRO]:[Respon Plan]],2,0)</f>
        <v>FUNCIONAMIENTO</v>
      </c>
      <c r="F345" s="3" t="str">
        <f>VLOOKUP(Tabla3[[#This Row],[RUBRO]],Tabla6[[RUBRO]:[Respon Plan]],3,0)</f>
        <v>DIRECCION ADMINISTRATIVA</v>
      </c>
      <c r="G345" s="3" t="str">
        <f>VLOOKUP(Tabla3[[#This Row],[RUBRO]],Tabla6[[RUBRO]:[Respon Plan]],4,0)</f>
        <v>Administrativa</v>
      </c>
      <c r="H345" s="1" t="s">
        <v>40</v>
      </c>
      <c r="I345" s="1" t="s">
        <v>77</v>
      </c>
      <c r="J345" s="1" t="s">
        <v>42</v>
      </c>
      <c r="K345" s="1" t="s">
        <v>80</v>
      </c>
      <c r="L345" s="1" t="s">
        <v>64</v>
      </c>
      <c r="M345" s="1" t="s">
        <v>98</v>
      </c>
      <c r="N345" s="1"/>
      <c r="O345" s="1"/>
      <c r="P345" s="1" t="s">
        <v>31</v>
      </c>
      <c r="Q345" s="1" t="s">
        <v>32</v>
      </c>
      <c r="R345" s="1" t="s">
        <v>33</v>
      </c>
      <c r="S345" s="2" t="s">
        <v>185</v>
      </c>
      <c r="T345" s="4">
        <v>48000000</v>
      </c>
      <c r="U345" s="4">
        <v>0</v>
      </c>
      <c r="V345" s="4">
        <v>0</v>
      </c>
      <c r="W345" s="4">
        <v>48000000</v>
      </c>
      <c r="X345" s="4">
        <v>0</v>
      </c>
      <c r="Y345" s="4">
        <v>48000000</v>
      </c>
      <c r="Z345" s="4">
        <v>0</v>
      </c>
      <c r="AA345" s="4">
        <v>48000000</v>
      </c>
      <c r="AB345" s="4">
        <v>11425050</v>
      </c>
      <c r="AC345" s="4">
        <v>11425050</v>
      </c>
      <c r="AD345" s="10">
        <v>11425050</v>
      </c>
    </row>
    <row r="346" spans="1:30" ht="22.5" x14ac:dyDescent="0.25">
      <c r="A346" s="9" t="s">
        <v>410</v>
      </c>
      <c r="B346" s="2" t="s">
        <v>411</v>
      </c>
      <c r="C346" s="3" t="s">
        <v>200</v>
      </c>
      <c r="D346" s="3" t="str">
        <f t="shared" si="9"/>
        <v>A-2-0-4</v>
      </c>
      <c r="E346" s="3" t="str">
        <f>VLOOKUP(Tabla3[[#This Row],[RUBRO]],Tabla6[[RUBRO]:[Respon Plan]],2,0)</f>
        <v>FUNCIONAMIENTO</v>
      </c>
      <c r="F346" s="3" t="str">
        <f>VLOOKUP(Tabla3[[#This Row],[RUBRO]],Tabla6[[RUBRO]:[Respon Plan]],3,0)</f>
        <v>DIRECCION ADMINISTRATIVA</v>
      </c>
      <c r="G346" s="3" t="str">
        <f>VLOOKUP(Tabla3[[#This Row],[RUBRO]],Tabla6[[RUBRO]:[Respon Plan]],4,0)</f>
        <v>Administrativa</v>
      </c>
      <c r="H346" s="1" t="s">
        <v>40</v>
      </c>
      <c r="I346" s="1" t="s">
        <v>77</v>
      </c>
      <c r="J346" s="1" t="s">
        <v>42</v>
      </c>
      <c r="K346" s="1" t="s">
        <v>80</v>
      </c>
      <c r="L346" s="1" t="s">
        <v>81</v>
      </c>
      <c r="M346" s="1" t="s">
        <v>41</v>
      </c>
      <c r="N346" s="1"/>
      <c r="O346" s="1"/>
      <c r="P346" s="1" t="s">
        <v>31</v>
      </c>
      <c r="Q346" s="1" t="s">
        <v>32</v>
      </c>
      <c r="R346" s="1" t="s">
        <v>33</v>
      </c>
      <c r="S346" s="2" t="s">
        <v>201</v>
      </c>
      <c r="T346" s="4">
        <v>15000000</v>
      </c>
      <c r="U346" s="4">
        <v>0</v>
      </c>
      <c r="V346" s="4">
        <v>0</v>
      </c>
      <c r="W346" s="4">
        <v>15000000</v>
      </c>
      <c r="X346" s="4">
        <v>0</v>
      </c>
      <c r="Y346" s="4">
        <v>15000000</v>
      </c>
      <c r="Z346" s="4">
        <v>0</v>
      </c>
      <c r="AA346" s="4">
        <v>6320592</v>
      </c>
      <c r="AB346" s="4">
        <v>6027925</v>
      </c>
      <c r="AC346" s="4">
        <v>6027925</v>
      </c>
      <c r="AD346" s="10">
        <v>6027925</v>
      </c>
    </row>
    <row r="347" spans="1:30" ht="22.5" x14ac:dyDescent="0.25">
      <c r="A347" s="9" t="s">
        <v>410</v>
      </c>
      <c r="B347" s="2" t="s">
        <v>411</v>
      </c>
      <c r="C347" s="3" t="s">
        <v>202</v>
      </c>
      <c r="D347" s="3" t="str">
        <f t="shared" si="9"/>
        <v>A-2-0-4</v>
      </c>
      <c r="E347" s="3" t="str">
        <f>VLOOKUP(Tabla3[[#This Row],[RUBRO]],Tabla6[[RUBRO]:[Respon Plan]],2,0)</f>
        <v>FUNCIONAMIENTO</v>
      </c>
      <c r="F347" s="3" t="str">
        <f>VLOOKUP(Tabla3[[#This Row],[RUBRO]],Tabla6[[RUBRO]:[Respon Plan]],3,0)</f>
        <v>DIRECCION ADMINISTRATIVA</v>
      </c>
      <c r="G347" s="3" t="str">
        <f>VLOOKUP(Tabla3[[#This Row],[RUBRO]],Tabla6[[RUBRO]:[Respon Plan]],4,0)</f>
        <v>Administrativa</v>
      </c>
      <c r="H347" s="1" t="s">
        <v>40</v>
      </c>
      <c r="I347" s="1" t="s">
        <v>77</v>
      </c>
      <c r="J347" s="1" t="s">
        <v>42</v>
      </c>
      <c r="K347" s="1" t="s">
        <v>80</v>
      </c>
      <c r="L347" s="1" t="s">
        <v>81</v>
      </c>
      <c r="M347" s="1" t="s">
        <v>77</v>
      </c>
      <c r="N347" s="1"/>
      <c r="O347" s="1"/>
      <c r="P347" s="1" t="s">
        <v>31</v>
      </c>
      <c r="Q347" s="1" t="s">
        <v>32</v>
      </c>
      <c r="R347" s="1" t="s">
        <v>33</v>
      </c>
      <c r="S347" s="2" t="s">
        <v>203</v>
      </c>
      <c r="T347" s="4">
        <v>191500000</v>
      </c>
      <c r="U347" s="4">
        <v>0</v>
      </c>
      <c r="V347" s="4">
        <v>0</v>
      </c>
      <c r="W347" s="4">
        <v>191500000</v>
      </c>
      <c r="X347" s="4">
        <v>0</v>
      </c>
      <c r="Y347" s="4">
        <v>191500000</v>
      </c>
      <c r="Z347" s="4">
        <v>0</v>
      </c>
      <c r="AA347" s="4">
        <v>52458700</v>
      </c>
      <c r="AB347" s="4">
        <v>51899498</v>
      </c>
      <c r="AC347" s="4">
        <v>51899498</v>
      </c>
      <c r="AD347" s="10">
        <v>51899498</v>
      </c>
    </row>
    <row r="348" spans="1:30" ht="22.5" x14ac:dyDescent="0.25">
      <c r="A348" s="9" t="s">
        <v>410</v>
      </c>
      <c r="B348" s="2" t="s">
        <v>411</v>
      </c>
      <c r="C348" s="3" t="s">
        <v>404</v>
      </c>
      <c r="D348" s="3" t="str">
        <f t="shared" si="9"/>
        <v>A-2-0-4</v>
      </c>
      <c r="E348" s="3" t="str">
        <f>VLOOKUP(Tabla3[[#This Row],[RUBRO]],Tabla6[[RUBRO]:[Respon Plan]],2,0)</f>
        <v>FUNCIONAMIENTO</v>
      </c>
      <c r="F348" s="3" t="str">
        <f>VLOOKUP(Tabla3[[#This Row],[RUBRO]],Tabla6[[RUBRO]:[Respon Plan]],3,0)</f>
        <v>DIRECCION ADMINISTRATIVA</v>
      </c>
      <c r="G348" s="3" t="str">
        <f>VLOOKUP(Tabla3[[#This Row],[RUBRO]],Tabla6[[RUBRO]:[Respon Plan]],4,0)</f>
        <v>Administrativa</v>
      </c>
      <c r="H348" s="1" t="s">
        <v>40</v>
      </c>
      <c r="I348" s="1" t="s">
        <v>77</v>
      </c>
      <c r="J348" s="1" t="s">
        <v>42</v>
      </c>
      <c r="K348" s="1" t="s">
        <v>80</v>
      </c>
      <c r="L348" s="1" t="s">
        <v>81</v>
      </c>
      <c r="M348" s="1" t="s">
        <v>63</v>
      </c>
      <c r="N348" s="1"/>
      <c r="O348" s="1"/>
      <c r="P348" s="1" t="s">
        <v>31</v>
      </c>
      <c r="Q348" s="1" t="s">
        <v>32</v>
      </c>
      <c r="R348" s="1" t="s">
        <v>33</v>
      </c>
      <c r="S348" s="2" t="s">
        <v>405</v>
      </c>
      <c r="T348" s="4">
        <v>333000</v>
      </c>
      <c r="U348" s="4">
        <v>0</v>
      </c>
      <c r="V348" s="4">
        <v>0</v>
      </c>
      <c r="W348" s="4">
        <v>333000</v>
      </c>
      <c r="X348" s="4">
        <v>0</v>
      </c>
      <c r="Y348" s="4">
        <v>332700</v>
      </c>
      <c r="Z348" s="4">
        <v>300</v>
      </c>
      <c r="AA348" s="4">
        <v>1332</v>
      </c>
      <c r="AB348" s="4">
        <v>0</v>
      </c>
      <c r="AC348" s="4">
        <v>0</v>
      </c>
      <c r="AD348" s="10">
        <v>0</v>
      </c>
    </row>
    <row r="349" spans="1:30" ht="22.5" x14ac:dyDescent="0.25">
      <c r="A349" s="9" t="s">
        <v>410</v>
      </c>
      <c r="B349" s="2" t="s">
        <v>411</v>
      </c>
      <c r="C349" s="3" t="s">
        <v>206</v>
      </c>
      <c r="D349" s="3" t="str">
        <f t="shared" si="9"/>
        <v>A-2-0-4</v>
      </c>
      <c r="E349" s="3" t="str">
        <f>VLOOKUP(Tabla3[[#This Row],[RUBRO]],Tabla6[[RUBRO]:[Respon Plan]],2,0)</f>
        <v>FUNCIONAMIENTO</v>
      </c>
      <c r="F349" s="3" t="str">
        <f>VLOOKUP(Tabla3[[#This Row],[RUBRO]],Tabla6[[RUBRO]:[Respon Plan]],3,0)</f>
        <v>DIRECCION ADMINISTRATIVA</v>
      </c>
      <c r="G349" s="3" t="str">
        <f>VLOOKUP(Tabla3[[#This Row],[RUBRO]],Tabla6[[RUBRO]:[Respon Plan]],4,0)</f>
        <v>Administrativa</v>
      </c>
      <c r="H349" s="1" t="s">
        <v>40</v>
      </c>
      <c r="I349" s="1" t="s">
        <v>77</v>
      </c>
      <c r="J349" s="1" t="s">
        <v>42</v>
      </c>
      <c r="K349" s="1" t="s">
        <v>80</v>
      </c>
      <c r="L349" s="1" t="s">
        <v>81</v>
      </c>
      <c r="M349" s="1" t="s">
        <v>138</v>
      </c>
      <c r="N349" s="1"/>
      <c r="O349" s="1"/>
      <c r="P349" s="1" t="s">
        <v>31</v>
      </c>
      <c r="Q349" s="1" t="s">
        <v>32</v>
      </c>
      <c r="R349" s="1" t="s">
        <v>33</v>
      </c>
      <c r="S349" s="2" t="s">
        <v>207</v>
      </c>
      <c r="T349" s="4">
        <v>14000000</v>
      </c>
      <c r="U349" s="4">
        <v>0</v>
      </c>
      <c r="V349" s="4">
        <v>0</v>
      </c>
      <c r="W349" s="4">
        <v>14000000</v>
      </c>
      <c r="X349" s="4">
        <v>0</v>
      </c>
      <c r="Y349" s="4">
        <v>14000000</v>
      </c>
      <c r="Z349" s="4">
        <v>0</v>
      </c>
      <c r="AA349" s="4">
        <v>7498813</v>
      </c>
      <c r="AB349" s="4">
        <v>7480683</v>
      </c>
      <c r="AC349" s="4">
        <v>7480683</v>
      </c>
      <c r="AD349" s="10">
        <v>7480683</v>
      </c>
    </row>
    <row r="350" spans="1:30" ht="22.5" x14ac:dyDescent="0.25">
      <c r="A350" s="9" t="s">
        <v>410</v>
      </c>
      <c r="B350" s="2" t="s">
        <v>411</v>
      </c>
      <c r="C350" s="3" t="s">
        <v>212</v>
      </c>
      <c r="D350" s="3" t="str">
        <f t="shared" si="9"/>
        <v>A-2-0-4</v>
      </c>
      <c r="E350" s="3" t="str">
        <f>VLOOKUP(Tabla3[[#This Row],[RUBRO]],Tabla6[[RUBRO]:[Respon Plan]],2,0)</f>
        <v>FUNCIONAMIENTO</v>
      </c>
      <c r="F350" s="3" t="str">
        <f>VLOOKUP(Tabla3[[#This Row],[RUBRO]],Tabla6[[RUBRO]:[Respon Plan]],3,0)</f>
        <v>DIRECCIÓN DE GESTIÓN HUMANA</v>
      </c>
      <c r="G350" s="3" t="str">
        <f>VLOOKUP(Tabla3[[#This Row],[RUBRO]],Tabla6[[RUBRO]:[Respon Plan]],4,0)</f>
        <v>Gestión Humana</v>
      </c>
      <c r="H350" s="1" t="s">
        <v>40</v>
      </c>
      <c r="I350" s="1" t="s">
        <v>77</v>
      </c>
      <c r="J350" s="1" t="s">
        <v>42</v>
      </c>
      <c r="K350" s="1" t="s">
        <v>80</v>
      </c>
      <c r="L350" s="1" t="s">
        <v>65</v>
      </c>
      <c r="M350" s="1" t="s">
        <v>77</v>
      </c>
      <c r="N350" s="1"/>
      <c r="O350" s="1"/>
      <c r="P350" s="1" t="s">
        <v>31</v>
      </c>
      <c r="Q350" s="1" t="s">
        <v>32</v>
      </c>
      <c r="R350" s="1" t="s">
        <v>33</v>
      </c>
      <c r="S350" s="2" t="s">
        <v>213</v>
      </c>
      <c r="T350" s="4">
        <v>10000000</v>
      </c>
      <c r="U350" s="4">
        <v>0</v>
      </c>
      <c r="V350" s="4">
        <v>0</v>
      </c>
      <c r="W350" s="4">
        <v>10000000</v>
      </c>
      <c r="X350" s="4">
        <v>0</v>
      </c>
      <c r="Y350" s="4">
        <v>10000000</v>
      </c>
      <c r="Z350" s="4">
        <v>0</v>
      </c>
      <c r="AA350" s="4">
        <v>978690</v>
      </c>
      <c r="AB350" s="4">
        <v>978690</v>
      </c>
      <c r="AC350" s="4">
        <v>978690</v>
      </c>
      <c r="AD350" s="10">
        <v>978690</v>
      </c>
    </row>
    <row r="351" spans="1:30" x14ac:dyDescent="0.25">
      <c r="A351" s="9" t="s">
        <v>410</v>
      </c>
      <c r="B351" s="2" t="s">
        <v>411</v>
      </c>
      <c r="C351" s="3" t="s">
        <v>214</v>
      </c>
      <c r="D351" s="3" t="str">
        <f t="shared" si="9"/>
        <v>A-2-0-4</v>
      </c>
      <c r="E351" s="3" t="str">
        <f>VLOOKUP(Tabla3[[#This Row],[RUBRO]],Tabla6[[RUBRO]:[Respon Plan]],2,0)</f>
        <v>FUNCIONAMIENTO</v>
      </c>
      <c r="F351" s="3" t="str">
        <f>VLOOKUP(Tabla3[[#This Row],[RUBRO]],Tabla6[[RUBRO]:[Respon Plan]],3,0)</f>
        <v>OFICINA JURIDICA</v>
      </c>
      <c r="G351" s="3" t="str">
        <f>VLOOKUP(Tabla3[[#This Row],[RUBRO]],Tabla6[[RUBRO]:[Respon Plan]],4,0)</f>
        <v>Jurídica</v>
      </c>
      <c r="H351" s="1" t="s">
        <v>40</v>
      </c>
      <c r="I351" s="1" t="s">
        <v>77</v>
      </c>
      <c r="J351" s="1" t="s">
        <v>42</v>
      </c>
      <c r="K351" s="1" t="s">
        <v>80</v>
      </c>
      <c r="L351" s="1" t="s">
        <v>123</v>
      </c>
      <c r="M351" s="1"/>
      <c r="N351" s="1"/>
      <c r="O351" s="1"/>
      <c r="P351" s="1" t="s">
        <v>31</v>
      </c>
      <c r="Q351" s="1" t="s">
        <v>32</v>
      </c>
      <c r="R351" s="1" t="s">
        <v>33</v>
      </c>
      <c r="S351" s="2" t="s">
        <v>215</v>
      </c>
      <c r="T351" s="4">
        <v>0</v>
      </c>
      <c r="U351" s="4">
        <v>1000000</v>
      </c>
      <c r="V351" s="4">
        <v>0</v>
      </c>
      <c r="W351" s="4">
        <v>1000000</v>
      </c>
      <c r="X351" s="4">
        <v>0</v>
      </c>
      <c r="Y351" s="4">
        <v>0</v>
      </c>
      <c r="Z351" s="4">
        <v>1000000</v>
      </c>
      <c r="AA351" s="4">
        <v>0</v>
      </c>
      <c r="AB351" s="4">
        <v>0</v>
      </c>
      <c r="AC351" s="4">
        <v>0</v>
      </c>
      <c r="AD351" s="10">
        <v>0</v>
      </c>
    </row>
    <row r="352" spans="1:30" ht="22.5" x14ac:dyDescent="0.25">
      <c r="A352" s="9" t="s">
        <v>410</v>
      </c>
      <c r="B352" s="2" t="s">
        <v>411</v>
      </c>
      <c r="C352" s="3" t="s">
        <v>216</v>
      </c>
      <c r="D352" s="3" t="str">
        <f t="shared" si="9"/>
        <v>A-2-0-4</v>
      </c>
      <c r="E352" s="3" t="str">
        <f>VLOOKUP(Tabla3[[#This Row],[RUBRO]],Tabla6[[RUBRO]:[Respon Plan]],2,0)</f>
        <v>FUNCIONAMIENTO</v>
      </c>
      <c r="F352" s="3" t="str">
        <f>VLOOKUP(Tabla3[[#This Row],[RUBRO]],Tabla6[[RUBRO]:[Respon Plan]],3,0)</f>
        <v>DIRECCIÓN DE GESTIÓN HUMANA</v>
      </c>
      <c r="G352" s="3" t="str">
        <f>VLOOKUP(Tabla3[[#This Row],[RUBRO]],Tabla6[[RUBRO]:[Respon Plan]],4,0)</f>
        <v>Gestión Humana</v>
      </c>
      <c r="H352" s="1" t="s">
        <v>40</v>
      </c>
      <c r="I352" s="1" t="s">
        <v>77</v>
      </c>
      <c r="J352" s="1" t="s">
        <v>42</v>
      </c>
      <c r="K352" s="1" t="s">
        <v>80</v>
      </c>
      <c r="L352" s="1" t="s">
        <v>171</v>
      </c>
      <c r="M352" s="1" t="s">
        <v>80</v>
      </c>
      <c r="N352" s="1"/>
      <c r="O352" s="1"/>
      <c r="P352" s="1" t="s">
        <v>31</v>
      </c>
      <c r="Q352" s="1" t="s">
        <v>32</v>
      </c>
      <c r="R352" s="1" t="s">
        <v>33</v>
      </c>
      <c r="S352" s="2" t="s">
        <v>217</v>
      </c>
      <c r="T352" s="4">
        <v>73152051</v>
      </c>
      <c r="U352" s="4">
        <v>0</v>
      </c>
      <c r="V352" s="4">
        <v>0</v>
      </c>
      <c r="W352" s="4">
        <v>73152051</v>
      </c>
      <c r="X352" s="4">
        <v>0</v>
      </c>
      <c r="Y352" s="4">
        <v>72859443</v>
      </c>
      <c r="Z352" s="4">
        <v>292608</v>
      </c>
      <c r="AA352" s="4">
        <v>0</v>
      </c>
      <c r="AB352" s="4">
        <v>0</v>
      </c>
      <c r="AC352" s="4">
        <v>0</v>
      </c>
      <c r="AD352" s="10">
        <v>0</v>
      </c>
    </row>
    <row r="353" spans="1:30" ht="22.5" x14ac:dyDescent="0.25">
      <c r="A353" s="9" t="s">
        <v>410</v>
      </c>
      <c r="B353" s="2" t="s">
        <v>411</v>
      </c>
      <c r="C353" s="3" t="s">
        <v>231</v>
      </c>
      <c r="D353" s="3" t="str">
        <f t="shared" si="9"/>
        <v>C-4102-1500-1</v>
      </c>
      <c r="E353" s="3" t="str">
        <f>VLOOKUP(Tabla3[[#This Row],[RUBRO]],Tabla6[[RUBRO]:[Respon Plan]],2,0)</f>
        <v>NUTRICION</v>
      </c>
      <c r="F353" s="3" t="str">
        <f>VLOOKUP(Tabla3[[#This Row],[RUBRO]],Tabla6[[RUBRO]:[Respon Plan]],3,0)</f>
        <v xml:space="preserve">DIRECCIÓN DE NUTRICIÓN </v>
      </c>
      <c r="G353" s="3" t="str">
        <f>VLOOKUP(Tabla3[[#This Row],[RUBRO]],Tabla6[[RUBRO]:[Respon Plan]],4,0)</f>
        <v>Nutrición</v>
      </c>
      <c r="H353" s="1" t="s">
        <v>30</v>
      </c>
      <c r="I353" s="1" t="s">
        <v>232</v>
      </c>
      <c r="J353" s="1" t="s">
        <v>233</v>
      </c>
      <c r="K353" s="1" t="s">
        <v>41</v>
      </c>
      <c r="L353" s="1" t="s">
        <v>42</v>
      </c>
      <c r="M353" s="1" t="s">
        <v>234</v>
      </c>
      <c r="N353" s="1"/>
      <c r="O353" s="1"/>
      <c r="P353" s="1" t="s">
        <v>31</v>
      </c>
      <c r="Q353" s="1" t="s">
        <v>32</v>
      </c>
      <c r="R353" s="1" t="s">
        <v>33</v>
      </c>
      <c r="S353" s="2" t="s">
        <v>235</v>
      </c>
      <c r="T353" s="4">
        <v>4195108796</v>
      </c>
      <c r="U353" s="4">
        <v>0</v>
      </c>
      <c r="V353" s="4">
        <v>178714880</v>
      </c>
      <c r="W353" s="4">
        <v>4016393916</v>
      </c>
      <c r="X353" s="4">
        <v>0</v>
      </c>
      <c r="Y353" s="4">
        <v>4016393916</v>
      </c>
      <c r="Z353" s="4">
        <v>0</v>
      </c>
      <c r="AA353" s="4">
        <v>381236316</v>
      </c>
      <c r="AB353" s="4">
        <v>63076702</v>
      </c>
      <c r="AC353" s="4">
        <v>63076702</v>
      </c>
      <c r="AD353" s="10">
        <v>63076702</v>
      </c>
    </row>
    <row r="354" spans="1:30" ht="22.5" x14ac:dyDescent="0.25">
      <c r="A354" s="9" t="s">
        <v>410</v>
      </c>
      <c r="B354" s="2" t="s">
        <v>411</v>
      </c>
      <c r="C354" s="3" t="s">
        <v>242</v>
      </c>
      <c r="D354" s="3" t="str">
        <f t="shared" si="9"/>
        <v>C-4102-1500-1</v>
      </c>
      <c r="E354" s="3" t="str">
        <f>VLOOKUP(Tabla3[[#This Row],[RUBRO]],Tabla6[[RUBRO]:[Respon Plan]],2,0)</f>
        <v>NUTRICION</v>
      </c>
      <c r="F354" s="3" t="str">
        <f>VLOOKUP(Tabla3[[#This Row],[RUBRO]],Tabla6[[RUBRO]:[Respon Plan]],3,0)</f>
        <v xml:space="preserve">DIRECCIÓN DE NUTRICIÓN </v>
      </c>
      <c r="G354" s="3" t="str">
        <f>VLOOKUP(Tabla3[[#This Row],[RUBRO]],Tabla6[[RUBRO]:[Respon Plan]],4,0)</f>
        <v>Nutrición</v>
      </c>
      <c r="H354" s="1" t="s">
        <v>30</v>
      </c>
      <c r="I354" s="1" t="s">
        <v>232</v>
      </c>
      <c r="J354" s="1" t="s">
        <v>233</v>
      </c>
      <c r="K354" s="1" t="s">
        <v>41</v>
      </c>
      <c r="L354" s="1" t="s">
        <v>42</v>
      </c>
      <c r="M354" s="1" t="s">
        <v>243</v>
      </c>
      <c r="N354" s="1"/>
      <c r="O354" s="1"/>
      <c r="P354" s="1" t="s">
        <v>31</v>
      </c>
      <c r="Q354" s="1" t="s">
        <v>32</v>
      </c>
      <c r="R354" s="1" t="s">
        <v>33</v>
      </c>
      <c r="S354" s="2" t="s">
        <v>244</v>
      </c>
      <c r="T354" s="4">
        <v>56407772</v>
      </c>
      <c r="U354" s="4">
        <v>0</v>
      </c>
      <c r="V354" s="4">
        <v>0</v>
      </c>
      <c r="W354" s="4">
        <v>56407772</v>
      </c>
      <c r="X354" s="4">
        <v>0</v>
      </c>
      <c r="Y354" s="4">
        <v>0</v>
      </c>
      <c r="Z354" s="4">
        <v>56407772</v>
      </c>
      <c r="AA354" s="4">
        <v>0</v>
      </c>
      <c r="AB354" s="4">
        <v>0</v>
      </c>
      <c r="AC354" s="4">
        <v>0</v>
      </c>
      <c r="AD354" s="10">
        <v>0</v>
      </c>
    </row>
    <row r="355" spans="1:30" ht="22.5" x14ac:dyDescent="0.25">
      <c r="A355" s="9" t="s">
        <v>410</v>
      </c>
      <c r="B355" s="2" t="s">
        <v>411</v>
      </c>
      <c r="C355" s="3" t="s">
        <v>245</v>
      </c>
      <c r="D355" s="3" t="str">
        <f t="shared" si="9"/>
        <v>C-4102-1500-1</v>
      </c>
      <c r="E355" s="3" t="str">
        <f>VLOOKUP(Tabla3[[#This Row],[RUBRO]],Tabla6[[RUBRO]:[Respon Plan]],2,0)</f>
        <v>NUTRICION</v>
      </c>
      <c r="F355" s="3" t="str">
        <f>VLOOKUP(Tabla3[[#This Row],[RUBRO]],Tabla6[[RUBRO]:[Respon Plan]],3,0)</f>
        <v>DIRECCIÓN DE GESTIÓN HUMANA</v>
      </c>
      <c r="G355" s="3" t="str">
        <f>VLOOKUP(Tabla3[[#This Row],[RUBRO]],Tabla6[[RUBRO]:[Respon Plan]],4,0)</f>
        <v>Gestión Humana - Pres. Serv</v>
      </c>
      <c r="H355" s="1" t="s">
        <v>30</v>
      </c>
      <c r="I355" s="1" t="s">
        <v>232</v>
      </c>
      <c r="J355" s="1" t="s">
        <v>233</v>
      </c>
      <c r="K355" s="1" t="s">
        <v>41</v>
      </c>
      <c r="L355" s="1" t="s">
        <v>42</v>
      </c>
      <c r="M355" s="1" t="s">
        <v>246</v>
      </c>
      <c r="N355" s="1"/>
      <c r="O355" s="1"/>
      <c r="P355" s="1" t="s">
        <v>31</v>
      </c>
      <c r="Q355" s="1" t="s">
        <v>32</v>
      </c>
      <c r="R355" s="1" t="s">
        <v>33</v>
      </c>
      <c r="S355" s="2" t="s">
        <v>59</v>
      </c>
      <c r="T355" s="4">
        <v>113131062</v>
      </c>
      <c r="U355" s="4">
        <v>0</v>
      </c>
      <c r="V355" s="4">
        <v>0</v>
      </c>
      <c r="W355" s="4">
        <v>113131062</v>
      </c>
      <c r="X355" s="4">
        <v>0</v>
      </c>
      <c r="Y355" s="4">
        <v>101118126</v>
      </c>
      <c r="Z355" s="4">
        <v>12012936</v>
      </c>
      <c r="AA355" s="4">
        <v>101118126</v>
      </c>
      <c r="AB355" s="4">
        <v>16762845</v>
      </c>
      <c r="AC355" s="4">
        <v>16762845</v>
      </c>
      <c r="AD355" s="10">
        <v>16762845</v>
      </c>
    </row>
    <row r="356" spans="1:30" ht="22.5" x14ac:dyDescent="0.25">
      <c r="A356" s="9" t="s">
        <v>410</v>
      </c>
      <c r="B356" s="2" t="s">
        <v>411</v>
      </c>
      <c r="C356" s="3" t="s">
        <v>247</v>
      </c>
      <c r="D356" s="3" t="str">
        <f t="shared" si="9"/>
        <v>C-4102-1500-1</v>
      </c>
      <c r="E356" s="3" t="str">
        <f>VLOOKUP(Tabla3[[#This Row],[RUBRO]],Tabla6[[RUBRO]:[Respon Plan]],2,0)</f>
        <v>NUTRICION</v>
      </c>
      <c r="F356" s="3" t="str">
        <f>VLOOKUP(Tabla3[[#This Row],[RUBRO]],Tabla6[[RUBRO]:[Respon Plan]],3,0)</f>
        <v>DIRECCIÓN DE GESTIÓN HUMANA</v>
      </c>
      <c r="G356" s="3" t="str">
        <f>VLOOKUP(Tabla3[[#This Row],[RUBRO]],Tabla6[[RUBRO]:[Respon Plan]],4,0)</f>
        <v>Gestión Humana- Viáticos</v>
      </c>
      <c r="H356" s="1" t="s">
        <v>30</v>
      </c>
      <c r="I356" s="1" t="s">
        <v>232</v>
      </c>
      <c r="J356" s="1" t="s">
        <v>233</v>
      </c>
      <c r="K356" s="1" t="s">
        <v>41</v>
      </c>
      <c r="L356" s="1" t="s">
        <v>42</v>
      </c>
      <c r="M356" s="1" t="s">
        <v>248</v>
      </c>
      <c r="N356" s="1"/>
      <c r="O356" s="1"/>
      <c r="P356" s="1" t="s">
        <v>31</v>
      </c>
      <c r="Q356" s="1" t="s">
        <v>32</v>
      </c>
      <c r="R356" s="1" t="s">
        <v>33</v>
      </c>
      <c r="S356" s="2" t="s">
        <v>249</v>
      </c>
      <c r="T356" s="4">
        <v>9097053</v>
      </c>
      <c r="U356" s="4">
        <v>0</v>
      </c>
      <c r="V356" s="4">
        <v>0</v>
      </c>
      <c r="W356" s="4">
        <v>9097053</v>
      </c>
      <c r="X356" s="4">
        <v>0</v>
      </c>
      <c r="Y356" s="4">
        <v>9097053</v>
      </c>
      <c r="Z356" s="4">
        <v>0</v>
      </c>
      <c r="AA356" s="4">
        <v>1588810</v>
      </c>
      <c r="AB356" s="4">
        <v>1104794</v>
      </c>
      <c r="AC356" s="4">
        <v>1104794</v>
      </c>
      <c r="AD356" s="10">
        <v>1104794</v>
      </c>
    </row>
    <row r="357" spans="1:30" ht="22.5" x14ac:dyDescent="0.25">
      <c r="A357" s="9" t="s">
        <v>410</v>
      </c>
      <c r="B357" s="2" t="s">
        <v>411</v>
      </c>
      <c r="C357" s="3" t="s">
        <v>383</v>
      </c>
      <c r="D357" s="3" t="str">
        <f t="shared" si="9"/>
        <v>C-4102-1500-3</v>
      </c>
      <c r="E357" s="3" t="str">
        <f>VLOOKUP(Tabla3[[#This Row],[RUBRO]],Tabla6[[RUBRO]:[Respon Plan]],2,0)</f>
        <v>PROTECCION</v>
      </c>
      <c r="F357" s="3" t="str">
        <f>VLOOKUP(Tabla3[[#This Row],[RUBRO]],Tabla6[[RUBRO]:[Respon Plan]],3,0)</f>
        <v xml:space="preserve">DIRECCIÓN DE PROTECCIÓN </v>
      </c>
      <c r="G357" s="3" t="str">
        <f>VLOOKUP(Tabla3[[#This Row],[RUBRO]],Tabla6[[RUBRO]:[Respon Plan]],4,0)</f>
        <v>Dirección de Protección</v>
      </c>
      <c r="H357" s="1" t="s">
        <v>30</v>
      </c>
      <c r="I357" s="1" t="s">
        <v>232</v>
      </c>
      <c r="J357" s="1" t="s">
        <v>233</v>
      </c>
      <c r="K357" s="1" t="s">
        <v>63</v>
      </c>
      <c r="L357" s="1" t="s">
        <v>42</v>
      </c>
      <c r="M357" s="1" t="s">
        <v>281</v>
      </c>
      <c r="N357" s="1"/>
      <c r="O357" s="1"/>
      <c r="P357" s="1" t="s">
        <v>31</v>
      </c>
      <c r="Q357" s="1" t="s">
        <v>32</v>
      </c>
      <c r="R357" s="1" t="s">
        <v>33</v>
      </c>
      <c r="S357" s="2" t="s">
        <v>384</v>
      </c>
      <c r="T357" s="4">
        <v>7788791505</v>
      </c>
      <c r="U357" s="4">
        <v>0</v>
      </c>
      <c r="V357" s="4">
        <v>19100620</v>
      </c>
      <c r="W357" s="4">
        <v>7769690885</v>
      </c>
      <c r="X357" s="4">
        <v>0</v>
      </c>
      <c r="Y357" s="4">
        <v>7769690885</v>
      </c>
      <c r="Z357" s="4">
        <v>0</v>
      </c>
      <c r="AA357" s="4">
        <v>7769690885</v>
      </c>
      <c r="AB357" s="4">
        <v>1381013311</v>
      </c>
      <c r="AC357" s="4">
        <v>1381013311</v>
      </c>
      <c r="AD357" s="10">
        <v>1381013311</v>
      </c>
    </row>
    <row r="358" spans="1:30" ht="22.5" x14ac:dyDescent="0.25">
      <c r="A358" s="9" t="s">
        <v>410</v>
      </c>
      <c r="B358" s="2" t="s">
        <v>411</v>
      </c>
      <c r="C358" s="3" t="s">
        <v>45</v>
      </c>
      <c r="D358" s="3" t="str">
        <f t="shared" si="9"/>
        <v>C-4102-1500-3</v>
      </c>
      <c r="E358" s="3" t="str">
        <f>VLOOKUP(Tabla3[[#This Row],[RUBRO]],Tabla6[[RUBRO]:[Respon Plan]],2,0)</f>
        <v>PROTECCION</v>
      </c>
      <c r="F358" s="3" t="str">
        <f>VLOOKUP(Tabla3[[#This Row],[RUBRO]],Tabla6[[RUBRO]:[Respon Plan]],3,0)</f>
        <v xml:space="preserve">DIRECCIÓN DE PROTECCIÓN </v>
      </c>
      <c r="G358" s="3" t="str">
        <f>VLOOKUP(Tabla3[[#This Row],[RUBRO]],Tabla6[[RUBRO]:[Respon Plan]],4,0)</f>
        <v>Dirección de Protección</v>
      </c>
      <c r="H358" s="1" t="s">
        <v>30</v>
      </c>
      <c r="I358" s="1" t="s">
        <v>232</v>
      </c>
      <c r="J358" s="1" t="s">
        <v>233</v>
      </c>
      <c r="K358" s="1" t="s">
        <v>63</v>
      </c>
      <c r="L358" s="1" t="s">
        <v>42</v>
      </c>
      <c r="M358" s="1" t="s">
        <v>237</v>
      </c>
      <c r="N358" s="1"/>
      <c r="O358" s="1"/>
      <c r="P358" s="1" t="s">
        <v>31</v>
      </c>
      <c r="Q358" s="1" t="s">
        <v>32</v>
      </c>
      <c r="R358" s="1" t="s">
        <v>33</v>
      </c>
      <c r="S358" s="2" t="s">
        <v>48</v>
      </c>
      <c r="T358" s="4">
        <v>10165564024</v>
      </c>
      <c r="U358" s="4">
        <v>111285288</v>
      </c>
      <c r="V358" s="4">
        <v>0</v>
      </c>
      <c r="W358" s="4">
        <v>10276849312</v>
      </c>
      <c r="X358" s="4">
        <v>0</v>
      </c>
      <c r="Y358" s="4">
        <v>10276849312</v>
      </c>
      <c r="Z358" s="4">
        <v>0</v>
      </c>
      <c r="AA358" s="4">
        <v>10178952062</v>
      </c>
      <c r="AB358" s="4">
        <v>1612735748</v>
      </c>
      <c r="AC358" s="4">
        <v>1612735748</v>
      </c>
      <c r="AD358" s="10">
        <v>1612735748</v>
      </c>
    </row>
    <row r="359" spans="1:30" ht="22.5" x14ac:dyDescent="0.25">
      <c r="A359" s="9" t="s">
        <v>410</v>
      </c>
      <c r="B359" s="2" t="s">
        <v>411</v>
      </c>
      <c r="C359" s="3" t="s">
        <v>385</v>
      </c>
      <c r="D359" s="3" t="str">
        <f t="shared" si="9"/>
        <v>C-4102-1500-3</v>
      </c>
      <c r="E359" s="3" t="str">
        <f>VLOOKUP(Tabla3[[#This Row],[RUBRO]],Tabla6[[RUBRO]:[Respon Plan]],2,0)</f>
        <v>PROTECCION</v>
      </c>
      <c r="F359" s="3" t="str">
        <f>VLOOKUP(Tabla3[[#This Row],[RUBRO]],Tabla6[[RUBRO]:[Respon Plan]],3,0)</f>
        <v xml:space="preserve">DIRECCIÓN DE PROTECCIÓN </v>
      </c>
      <c r="G359" s="3" t="str">
        <f>VLOOKUP(Tabla3[[#This Row],[RUBRO]],Tabla6[[RUBRO]:[Respon Plan]],4,0)</f>
        <v>Dirección de Protección</v>
      </c>
      <c r="H359" s="1" t="s">
        <v>30</v>
      </c>
      <c r="I359" s="1" t="s">
        <v>232</v>
      </c>
      <c r="J359" s="1" t="s">
        <v>233</v>
      </c>
      <c r="K359" s="1" t="s">
        <v>63</v>
      </c>
      <c r="L359" s="1" t="s">
        <v>42</v>
      </c>
      <c r="M359" s="1" t="s">
        <v>240</v>
      </c>
      <c r="N359" s="1"/>
      <c r="O359" s="1"/>
      <c r="P359" s="1" t="s">
        <v>31</v>
      </c>
      <c r="Q359" s="1" t="s">
        <v>32</v>
      </c>
      <c r="R359" s="1" t="s">
        <v>33</v>
      </c>
      <c r="S359" s="2" t="s">
        <v>386</v>
      </c>
      <c r="T359" s="4">
        <v>169166382</v>
      </c>
      <c r="U359" s="4">
        <v>0</v>
      </c>
      <c r="V359" s="4">
        <v>0</v>
      </c>
      <c r="W359" s="4">
        <v>169166382</v>
      </c>
      <c r="X359" s="4">
        <v>0</v>
      </c>
      <c r="Y359" s="4">
        <v>169166382</v>
      </c>
      <c r="Z359" s="4">
        <v>0</v>
      </c>
      <c r="AA359" s="4">
        <v>167851962</v>
      </c>
      <c r="AB359" s="4">
        <v>29925056</v>
      </c>
      <c r="AC359" s="4">
        <v>29925056</v>
      </c>
      <c r="AD359" s="10">
        <v>29925056</v>
      </c>
    </row>
    <row r="360" spans="1:30" ht="22.5" x14ac:dyDescent="0.25">
      <c r="A360" s="9" t="s">
        <v>410</v>
      </c>
      <c r="B360" s="2" t="s">
        <v>411</v>
      </c>
      <c r="C360" s="3" t="s">
        <v>49</v>
      </c>
      <c r="D360" s="3" t="str">
        <f t="shared" si="9"/>
        <v>C-4102-1500-3</v>
      </c>
      <c r="E360" s="3" t="str">
        <f>VLOOKUP(Tabla3[[#This Row],[RUBRO]],Tabla6[[RUBRO]:[Respon Plan]],2,0)</f>
        <v>PROTECCION</v>
      </c>
      <c r="F360" s="3" t="str">
        <f>VLOOKUP(Tabla3[[#This Row],[RUBRO]],Tabla6[[RUBRO]:[Respon Plan]],3,0)</f>
        <v xml:space="preserve">DIRECCIÓN DE PROTECCIÓN </v>
      </c>
      <c r="G360" s="3" t="str">
        <f>VLOOKUP(Tabla3[[#This Row],[RUBRO]],Tabla6[[RUBRO]:[Respon Plan]],4,0)</f>
        <v>Dirección de Protección</v>
      </c>
      <c r="H360" s="1" t="s">
        <v>30</v>
      </c>
      <c r="I360" s="1" t="s">
        <v>232</v>
      </c>
      <c r="J360" s="1" t="s">
        <v>233</v>
      </c>
      <c r="K360" s="1" t="s">
        <v>63</v>
      </c>
      <c r="L360" s="1" t="s">
        <v>42</v>
      </c>
      <c r="M360" s="1" t="s">
        <v>243</v>
      </c>
      <c r="N360" s="1"/>
      <c r="O360" s="1"/>
      <c r="P360" s="1" t="s">
        <v>31</v>
      </c>
      <c r="Q360" s="1" t="s">
        <v>32</v>
      </c>
      <c r="R360" s="1" t="s">
        <v>33</v>
      </c>
      <c r="S360" s="2" t="s">
        <v>50</v>
      </c>
      <c r="T360" s="4">
        <v>4614185026</v>
      </c>
      <c r="U360" s="4">
        <v>0</v>
      </c>
      <c r="V360" s="4">
        <v>0</v>
      </c>
      <c r="W360" s="4">
        <v>4614185026</v>
      </c>
      <c r="X360" s="4">
        <v>0</v>
      </c>
      <c r="Y360" s="4">
        <v>4614185026</v>
      </c>
      <c r="Z360" s="4">
        <v>0</v>
      </c>
      <c r="AA360" s="4">
        <v>4614185026</v>
      </c>
      <c r="AB360" s="4">
        <v>776077191</v>
      </c>
      <c r="AC360" s="4">
        <v>776077191</v>
      </c>
      <c r="AD360" s="10">
        <v>776077191</v>
      </c>
    </row>
    <row r="361" spans="1:30" ht="22.5" x14ac:dyDescent="0.25">
      <c r="A361" s="9" t="s">
        <v>410</v>
      </c>
      <c r="B361" s="2" t="s">
        <v>411</v>
      </c>
      <c r="C361" s="3" t="s">
        <v>58</v>
      </c>
      <c r="D361" s="3" t="str">
        <f t="shared" si="9"/>
        <v>C-4102-1500-3</v>
      </c>
      <c r="E361" s="3" t="str">
        <f>VLOOKUP(Tabla3[[#This Row],[RUBRO]],Tabla6[[RUBRO]:[Respon Plan]],2,0)</f>
        <v>PROTECCION</v>
      </c>
      <c r="F361" s="3" t="str">
        <f>VLOOKUP(Tabla3[[#This Row],[RUBRO]],Tabla6[[RUBRO]:[Respon Plan]],3,0)</f>
        <v>DIRECCIÓN DE GESTIÓN HUMANA</v>
      </c>
      <c r="G361" s="3" t="str">
        <f>VLOOKUP(Tabla3[[#This Row],[RUBRO]],Tabla6[[RUBRO]:[Respon Plan]],4,0)</f>
        <v>Gestión Humana - Pres. Serv</v>
      </c>
      <c r="H361" s="1" t="s">
        <v>30</v>
      </c>
      <c r="I361" s="1" t="s">
        <v>232</v>
      </c>
      <c r="J361" s="1" t="s">
        <v>233</v>
      </c>
      <c r="K361" s="1" t="s">
        <v>63</v>
      </c>
      <c r="L361" s="1" t="s">
        <v>42</v>
      </c>
      <c r="M361" s="1" t="s">
        <v>255</v>
      </c>
      <c r="N361" s="1"/>
      <c r="O361" s="1"/>
      <c r="P361" s="1" t="s">
        <v>31</v>
      </c>
      <c r="Q361" s="1" t="s">
        <v>32</v>
      </c>
      <c r="R361" s="1" t="s">
        <v>33</v>
      </c>
      <c r="S361" s="2" t="s">
        <v>59</v>
      </c>
      <c r="T361" s="4">
        <v>994770170</v>
      </c>
      <c r="U361" s="4">
        <v>438630796</v>
      </c>
      <c r="V361" s="4">
        <v>0</v>
      </c>
      <c r="W361" s="4">
        <v>1433400966</v>
      </c>
      <c r="X361" s="4">
        <v>0</v>
      </c>
      <c r="Y361" s="4">
        <v>1408534504</v>
      </c>
      <c r="Z361" s="4">
        <v>24866462</v>
      </c>
      <c r="AA361" s="4">
        <v>1288668873</v>
      </c>
      <c r="AB361" s="4">
        <v>447980776</v>
      </c>
      <c r="AC361" s="4">
        <v>447980776</v>
      </c>
      <c r="AD361" s="10">
        <v>447980776</v>
      </c>
    </row>
    <row r="362" spans="1:30" ht="22.5" x14ac:dyDescent="0.25">
      <c r="A362" s="9" t="s">
        <v>410</v>
      </c>
      <c r="B362" s="2" t="s">
        <v>411</v>
      </c>
      <c r="C362" s="3" t="s">
        <v>256</v>
      </c>
      <c r="D362" s="3" t="str">
        <f t="shared" si="9"/>
        <v>C-4102-1500-3</v>
      </c>
      <c r="E362" s="3" t="str">
        <f>VLOOKUP(Tabla3[[#This Row],[RUBRO]],Tabla6[[RUBRO]:[Respon Plan]],2,0)</f>
        <v>PROTECCION</v>
      </c>
      <c r="F362" s="3" t="str">
        <f>VLOOKUP(Tabla3[[#This Row],[RUBRO]],Tabla6[[RUBRO]:[Respon Plan]],3,0)</f>
        <v>DIRECCIÓN DE GESTIÓN HUMANA</v>
      </c>
      <c r="G362" s="3" t="str">
        <f>VLOOKUP(Tabla3[[#This Row],[RUBRO]],Tabla6[[RUBRO]:[Respon Plan]],4,0)</f>
        <v>Gestión Humana- Viáticos</v>
      </c>
      <c r="H362" s="1" t="s">
        <v>30</v>
      </c>
      <c r="I362" s="1" t="s">
        <v>232</v>
      </c>
      <c r="J362" s="1" t="s">
        <v>233</v>
      </c>
      <c r="K362" s="1" t="s">
        <v>63</v>
      </c>
      <c r="L362" s="1" t="s">
        <v>42</v>
      </c>
      <c r="M362" s="1" t="s">
        <v>257</v>
      </c>
      <c r="N362" s="1"/>
      <c r="O362" s="1"/>
      <c r="P362" s="1" t="s">
        <v>31</v>
      </c>
      <c r="Q362" s="1" t="s">
        <v>32</v>
      </c>
      <c r="R362" s="1" t="s">
        <v>33</v>
      </c>
      <c r="S362" s="2" t="s">
        <v>249</v>
      </c>
      <c r="T362" s="4">
        <v>113440000</v>
      </c>
      <c r="U362" s="4">
        <v>0</v>
      </c>
      <c r="V362" s="4">
        <v>0</v>
      </c>
      <c r="W362" s="4">
        <v>113440000</v>
      </c>
      <c r="X362" s="4">
        <v>0</v>
      </c>
      <c r="Y362" s="4">
        <v>113440000</v>
      </c>
      <c r="Z362" s="4">
        <v>0</v>
      </c>
      <c r="AA362" s="4">
        <v>42444969</v>
      </c>
      <c r="AB362" s="4">
        <v>26891560</v>
      </c>
      <c r="AC362" s="4">
        <v>26891560</v>
      </c>
      <c r="AD362" s="10">
        <v>26891560</v>
      </c>
    </row>
    <row r="363" spans="1:30" ht="22.5" x14ac:dyDescent="0.25">
      <c r="A363" s="9" t="s">
        <v>410</v>
      </c>
      <c r="B363" s="2" t="s">
        <v>411</v>
      </c>
      <c r="C363" s="3" t="s">
        <v>387</v>
      </c>
      <c r="D363" s="3" t="str">
        <f t="shared" si="9"/>
        <v>C-4102-1500-3</v>
      </c>
      <c r="E363" s="3" t="str">
        <f>VLOOKUP(Tabla3[[#This Row],[RUBRO]],Tabla6[[RUBRO]:[Respon Plan]],2,0)</f>
        <v>PROTECCION</v>
      </c>
      <c r="F363" s="3" t="str">
        <f>VLOOKUP(Tabla3[[#This Row],[RUBRO]],Tabla6[[RUBRO]:[Respon Plan]],3,0)</f>
        <v xml:space="preserve">DIRECCIÓN DE PROTECCIÓN </v>
      </c>
      <c r="G363" s="3" t="str">
        <f>VLOOKUP(Tabla3[[#This Row],[RUBRO]],Tabla6[[RUBRO]:[Respon Plan]],4,0)</f>
        <v>Dirección de Protección</v>
      </c>
      <c r="H363" s="1" t="s">
        <v>30</v>
      </c>
      <c r="I363" s="1" t="s">
        <v>232</v>
      </c>
      <c r="J363" s="1" t="s">
        <v>233</v>
      </c>
      <c r="K363" s="1" t="s">
        <v>63</v>
      </c>
      <c r="L363" s="1" t="s">
        <v>42</v>
      </c>
      <c r="M363" s="1" t="s">
        <v>388</v>
      </c>
      <c r="N363" s="1"/>
      <c r="O363" s="1"/>
      <c r="P363" s="1" t="s">
        <v>31</v>
      </c>
      <c r="Q363" s="1" t="s">
        <v>32</v>
      </c>
      <c r="R363" s="1" t="s">
        <v>33</v>
      </c>
      <c r="S363" s="2" t="s">
        <v>389</v>
      </c>
      <c r="T363" s="4">
        <v>1592000</v>
      </c>
      <c r="U363" s="4">
        <v>0</v>
      </c>
      <c r="V363" s="4">
        <v>0</v>
      </c>
      <c r="W363" s="4">
        <v>1592000</v>
      </c>
      <c r="X363" s="4">
        <v>0</v>
      </c>
      <c r="Y363" s="4">
        <v>1592000</v>
      </c>
      <c r="Z363" s="4">
        <v>0</v>
      </c>
      <c r="AA363" s="4">
        <v>489000</v>
      </c>
      <c r="AB363" s="4">
        <v>104000</v>
      </c>
      <c r="AC363" s="4">
        <v>104000</v>
      </c>
      <c r="AD363" s="10">
        <v>104000</v>
      </c>
    </row>
    <row r="364" spans="1:30" ht="22.5" x14ac:dyDescent="0.25">
      <c r="A364" s="9" t="s">
        <v>410</v>
      </c>
      <c r="B364" s="2" t="s">
        <v>411</v>
      </c>
      <c r="C364" s="3" t="s">
        <v>51</v>
      </c>
      <c r="D364" s="3" t="str">
        <f t="shared" si="9"/>
        <v>C-4102-1500-4</v>
      </c>
      <c r="E364" s="3" t="str">
        <f>VLOOKUP(Tabla3[[#This Row],[RUBRO]],Tabla6[[RUBRO]:[Respon Plan]],2,0)</f>
        <v>PRIMERA INFANCIA</v>
      </c>
      <c r="F364" s="3" t="str">
        <f>VLOOKUP(Tabla3[[#This Row],[RUBRO]],Tabla6[[RUBRO]:[Respon Plan]],3,0)</f>
        <v>DIRECCIÓN DE PRIMERA INFANCIA</v>
      </c>
      <c r="G364" s="3" t="str">
        <f>VLOOKUP(Tabla3[[#This Row],[RUBRO]],Tabla6[[RUBRO]:[Respon Plan]],4,0)</f>
        <v>Primera Infancia</v>
      </c>
      <c r="H364" s="1" t="s">
        <v>30</v>
      </c>
      <c r="I364" s="1" t="s">
        <v>232</v>
      </c>
      <c r="J364" s="1" t="s">
        <v>233</v>
      </c>
      <c r="K364" s="1" t="s">
        <v>80</v>
      </c>
      <c r="L364" s="1" t="s">
        <v>42</v>
      </c>
      <c r="M364" s="1" t="s">
        <v>234</v>
      </c>
      <c r="N364" s="1"/>
      <c r="O364" s="1"/>
      <c r="P364" s="1" t="s">
        <v>46</v>
      </c>
      <c r="Q364" s="1" t="s">
        <v>65</v>
      </c>
      <c r="R364" s="1" t="s">
        <v>33</v>
      </c>
      <c r="S364" s="2" t="s">
        <v>52</v>
      </c>
      <c r="T364" s="4">
        <v>0</v>
      </c>
      <c r="U364" s="4">
        <v>156849008</v>
      </c>
      <c r="V364" s="4">
        <v>0</v>
      </c>
      <c r="W364" s="4">
        <v>156849008</v>
      </c>
      <c r="X364" s="4">
        <v>0</v>
      </c>
      <c r="Y364" s="4">
        <v>4945500</v>
      </c>
      <c r="Z364" s="4">
        <v>151903508</v>
      </c>
      <c r="AA364" s="4">
        <v>0</v>
      </c>
      <c r="AB364" s="4">
        <v>0</v>
      </c>
      <c r="AC364" s="4">
        <v>0</v>
      </c>
      <c r="AD364" s="10">
        <v>0</v>
      </c>
    </row>
    <row r="365" spans="1:30" ht="22.5" x14ac:dyDescent="0.25">
      <c r="A365" s="9" t="s">
        <v>410</v>
      </c>
      <c r="B365" s="2" t="s">
        <v>411</v>
      </c>
      <c r="C365" s="3" t="s">
        <v>51</v>
      </c>
      <c r="D365" s="3" t="str">
        <f t="shared" si="9"/>
        <v>C-4102-1500-4</v>
      </c>
      <c r="E365" s="3" t="str">
        <f>VLOOKUP(Tabla3[[#This Row],[RUBRO]],Tabla6[[RUBRO]:[Respon Plan]],2,0)</f>
        <v>PRIMERA INFANCIA</v>
      </c>
      <c r="F365" s="3" t="str">
        <f>VLOOKUP(Tabla3[[#This Row],[RUBRO]],Tabla6[[RUBRO]:[Respon Plan]],3,0)</f>
        <v>DIRECCIÓN DE PRIMERA INFANCIA</v>
      </c>
      <c r="G365" s="3" t="str">
        <f>VLOOKUP(Tabla3[[#This Row],[RUBRO]],Tabla6[[RUBRO]:[Respon Plan]],4,0)</f>
        <v>Primera Infancia</v>
      </c>
      <c r="H365" s="1" t="s">
        <v>30</v>
      </c>
      <c r="I365" s="1" t="s">
        <v>232</v>
      </c>
      <c r="J365" s="1" t="s">
        <v>233</v>
      </c>
      <c r="K365" s="1" t="s">
        <v>80</v>
      </c>
      <c r="L365" s="1" t="s">
        <v>42</v>
      </c>
      <c r="M365" s="1" t="s">
        <v>234</v>
      </c>
      <c r="N365" s="1"/>
      <c r="O365" s="1"/>
      <c r="P365" s="1" t="s">
        <v>46</v>
      </c>
      <c r="Q365" s="1" t="s">
        <v>47</v>
      </c>
      <c r="R365" s="1" t="s">
        <v>33</v>
      </c>
      <c r="S365" s="2" t="s">
        <v>52</v>
      </c>
      <c r="T365" s="4">
        <v>125456056279</v>
      </c>
      <c r="U365" s="4">
        <v>0</v>
      </c>
      <c r="V365" s="4">
        <v>0</v>
      </c>
      <c r="W365" s="4">
        <v>125456056279</v>
      </c>
      <c r="X365" s="4">
        <v>0</v>
      </c>
      <c r="Y365" s="4">
        <v>125455497379</v>
      </c>
      <c r="Z365" s="4">
        <v>558900</v>
      </c>
      <c r="AA365" s="4">
        <v>125140512379</v>
      </c>
      <c r="AB365" s="4">
        <v>38621762109</v>
      </c>
      <c r="AC365" s="4">
        <v>38621762109</v>
      </c>
      <c r="AD365" s="10">
        <v>38621762109</v>
      </c>
    </row>
    <row r="366" spans="1:30" ht="22.5" x14ac:dyDescent="0.25">
      <c r="A366" s="9" t="s">
        <v>410</v>
      </c>
      <c r="B366" s="2" t="s">
        <v>411</v>
      </c>
      <c r="C366" s="3" t="s">
        <v>51</v>
      </c>
      <c r="D366" s="3" t="str">
        <f t="shared" si="9"/>
        <v>C-4102-1500-4</v>
      </c>
      <c r="E366" s="3" t="str">
        <f>VLOOKUP(Tabla3[[#This Row],[RUBRO]],Tabla6[[RUBRO]:[Respon Plan]],2,0)</f>
        <v>PRIMERA INFANCIA</v>
      </c>
      <c r="F366" s="3" t="str">
        <f>VLOOKUP(Tabla3[[#This Row],[RUBRO]],Tabla6[[RUBRO]:[Respon Plan]],3,0)</f>
        <v>DIRECCIÓN DE PRIMERA INFANCIA</v>
      </c>
      <c r="G366" s="3" t="str">
        <f>VLOOKUP(Tabla3[[#This Row],[RUBRO]],Tabla6[[RUBRO]:[Respon Plan]],4,0)</f>
        <v>Primera Infancia</v>
      </c>
      <c r="H366" s="1" t="s">
        <v>30</v>
      </c>
      <c r="I366" s="1" t="s">
        <v>232</v>
      </c>
      <c r="J366" s="1" t="s">
        <v>233</v>
      </c>
      <c r="K366" s="1" t="s">
        <v>80</v>
      </c>
      <c r="L366" s="1" t="s">
        <v>42</v>
      </c>
      <c r="M366" s="1" t="s">
        <v>234</v>
      </c>
      <c r="N366" s="1"/>
      <c r="O366" s="1"/>
      <c r="P366" s="1" t="s">
        <v>31</v>
      </c>
      <c r="Q366" s="1" t="s">
        <v>32</v>
      </c>
      <c r="R366" s="1" t="s">
        <v>33</v>
      </c>
      <c r="S366" s="2" t="s">
        <v>52</v>
      </c>
      <c r="T366" s="4">
        <v>0</v>
      </c>
      <c r="U366" s="4">
        <v>2426110344</v>
      </c>
      <c r="V366" s="4">
        <v>0</v>
      </c>
      <c r="W366" s="4">
        <v>2426110344</v>
      </c>
      <c r="X366" s="4">
        <v>0</v>
      </c>
      <c r="Y366" s="4">
        <v>2335609220</v>
      </c>
      <c r="Z366" s="4">
        <v>90501124</v>
      </c>
      <c r="AA366" s="4">
        <v>2117264805</v>
      </c>
      <c r="AB366" s="4">
        <v>1470424389</v>
      </c>
      <c r="AC366" s="4">
        <v>1470424389</v>
      </c>
      <c r="AD366" s="10">
        <v>1470424389</v>
      </c>
    </row>
    <row r="367" spans="1:30" ht="22.5" x14ac:dyDescent="0.25">
      <c r="A367" s="9" t="s">
        <v>410</v>
      </c>
      <c r="B367" s="2" t="s">
        <v>411</v>
      </c>
      <c r="C367" s="3" t="s">
        <v>390</v>
      </c>
      <c r="D367" s="3" t="str">
        <f t="shared" si="9"/>
        <v>C-4102-1500-4</v>
      </c>
      <c r="E367" s="3" t="str">
        <f>VLOOKUP(Tabla3[[#This Row],[RUBRO]],Tabla6[[RUBRO]:[Respon Plan]],2,0)</f>
        <v>PRIMERA INFANCIA</v>
      </c>
      <c r="F367" s="3" t="str">
        <f>VLOOKUP(Tabla3[[#This Row],[RUBRO]],Tabla6[[RUBRO]:[Respon Plan]],3,0)</f>
        <v>DIRECCIÓN DE PRIMERA INFANCIA</v>
      </c>
      <c r="G367" s="3" t="str">
        <f>VLOOKUP(Tabla3[[#This Row],[RUBRO]],Tabla6[[RUBRO]:[Respon Plan]],4,0)</f>
        <v>Primera Infancia</v>
      </c>
      <c r="H367" s="1" t="s">
        <v>30</v>
      </c>
      <c r="I367" s="1" t="s">
        <v>232</v>
      </c>
      <c r="J367" s="1" t="s">
        <v>233</v>
      </c>
      <c r="K367" s="1" t="s">
        <v>80</v>
      </c>
      <c r="L367" s="1" t="s">
        <v>42</v>
      </c>
      <c r="M367" s="1" t="s">
        <v>281</v>
      </c>
      <c r="N367" s="1"/>
      <c r="O367" s="1"/>
      <c r="P367" s="1" t="s">
        <v>46</v>
      </c>
      <c r="Q367" s="1" t="s">
        <v>47</v>
      </c>
      <c r="R367" s="1" t="s">
        <v>33</v>
      </c>
      <c r="S367" s="2" t="s">
        <v>391</v>
      </c>
      <c r="T367" s="4">
        <v>79664755748</v>
      </c>
      <c r="U367" s="4">
        <v>0</v>
      </c>
      <c r="V367" s="4">
        <v>0</v>
      </c>
      <c r="W367" s="4">
        <v>79664755748</v>
      </c>
      <c r="X367" s="4">
        <v>0</v>
      </c>
      <c r="Y367" s="4">
        <v>79664755748</v>
      </c>
      <c r="Z367" s="4">
        <v>0</v>
      </c>
      <c r="AA367" s="4">
        <v>79664755748</v>
      </c>
      <c r="AB367" s="4">
        <v>23607233218</v>
      </c>
      <c r="AC367" s="4">
        <v>23607233218</v>
      </c>
      <c r="AD367" s="10">
        <v>23607233218</v>
      </c>
    </row>
    <row r="368" spans="1:30" ht="22.5" x14ac:dyDescent="0.25">
      <c r="A368" s="9" t="s">
        <v>410</v>
      </c>
      <c r="B368" s="2" t="s">
        <v>411</v>
      </c>
      <c r="C368" s="3" t="s">
        <v>274</v>
      </c>
      <c r="D368" s="3" t="str">
        <f t="shared" si="9"/>
        <v>C-4102-1500-4</v>
      </c>
      <c r="E368" s="3" t="str">
        <f>VLOOKUP(Tabla3[[#This Row],[RUBRO]],Tabla6[[RUBRO]:[Respon Plan]],2,0)</f>
        <v>PRIMERA INFANCIA</v>
      </c>
      <c r="F368" s="3" t="str">
        <f>VLOOKUP(Tabla3[[#This Row],[RUBRO]],Tabla6[[RUBRO]:[Respon Plan]],3,0)</f>
        <v>DIRECCIÓN DE GESTIÓN HUMANA</v>
      </c>
      <c r="G368" s="3" t="str">
        <f>VLOOKUP(Tabla3[[#This Row],[RUBRO]],Tabla6[[RUBRO]:[Respon Plan]],4,0)</f>
        <v>Gestión Humana - Pres. Serv</v>
      </c>
      <c r="H368" s="1" t="s">
        <v>30</v>
      </c>
      <c r="I368" s="1" t="s">
        <v>232</v>
      </c>
      <c r="J368" s="1" t="s">
        <v>233</v>
      </c>
      <c r="K368" s="1" t="s">
        <v>80</v>
      </c>
      <c r="L368" s="1" t="s">
        <v>42</v>
      </c>
      <c r="M368" s="1" t="s">
        <v>254</v>
      </c>
      <c r="N368" s="1"/>
      <c r="O368" s="1"/>
      <c r="P368" s="1" t="s">
        <v>31</v>
      </c>
      <c r="Q368" s="1" t="s">
        <v>32</v>
      </c>
      <c r="R368" s="1" t="s">
        <v>33</v>
      </c>
      <c r="S368" s="2" t="s">
        <v>59</v>
      </c>
      <c r="T368" s="4">
        <v>0</v>
      </c>
      <c r="U368" s="4">
        <v>829980000</v>
      </c>
      <c r="V368" s="4">
        <v>0</v>
      </c>
      <c r="W368" s="4">
        <v>829980000</v>
      </c>
      <c r="X368" s="4">
        <v>0</v>
      </c>
      <c r="Y368" s="4">
        <v>825146667</v>
      </c>
      <c r="Z368" s="4">
        <v>4833333</v>
      </c>
      <c r="AA368" s="4">
        <v>825146667</v>
      </c>
      <c r="AB368" s="4">
        <v>145580000</v>
      </c>
      <c r="AC368" s="4">
        <v>145580000</v>
      </c>
      <c r="AD368" s="10">
        <v>145580000</v>
      </c>
    </row>
    <row r="369" spans="1:30" ht="22.5" x14ac:dyDescent="0.25">
      <c r="A369" s="9" t="s">
        <v>410</v>
      </c>
      <c r="B369" s="2" t="s">
        <v>411</v>
      </c>
      <c r="C369" s="3" t="s">
        <v>275</v>
      </c>
      <c r="D369" s="3" t="str">
        <f t="shared" si="9"/>
        <v>C-4102-1500-4</v>
      </c>
      <c r="E369" s="3" t="str">
        <f>VLOOKUP(Tabla3[[#This Row],[RUBRO]],Tabla6[[RUBRO]:[Respon Plan]],2,0)</f>
        <v>PRIMERA INFANCIA</v>
      </c>
      <c r="F369" s="3" t="str">
        <f>VLOOKUP(Tabla3[[#This Row],[RUBRO]],Tabla6[[RUBRO]:[Respon Plan]],3,0)</f>
        <v>DIRECCIÓN DE GESTIÓN HUMANA</v>
      </c>
      <c r="G369" s="3" t="str">
        <f>VLOOKUP(Tabla3[[#This Row],[RUBRO]],Tabla6[[RUBRO]:[Respon Plan]],4,0)</f>
        <v>Gestión Humana- Viáticos</v>
      </c>
      <c r="H369" s="1" t="s">
        <v>30</v>
      </c>
      <c r="I369" s="1" t="s">
        <v>232</v>
      </c>
      <c r="J369" s="1" t="s">
        <v>233</v>
      </c>
      <c r="K369" s="1" t="s">
        <v>80</v>
      </c>
      <c r="L369" s="1" t="s">
        <v>42</v>
      </c>
      <c r="M369" s="1" t="s">
        <v>276</v>
      </c>
      <c r="N369" s="1"/>
      <c r="O369" s="1"/>
      <c r="P369" s="1" t="s">
        <v>31</v>
      </c>
      <c r="Q369" s="1" t="s">
        <v>32</v>
      </c>
      <c r="R369" s="1" t="s">
        <v>33</v>
      </c>
      <c r="S369" s="2" t="s">
        <v>249</v>
      </c>
      <c r="T369" s="4">
        <v>0</v>
      </c>
      <c r="U369" s="4">
        <v>71558320</v>
      </c>
      <c r="V369" s="4">
        <v>0</v>
      </c>
      <c r="W369" s="4">
        <v>71558320</v>
      </c>
      <c r="X369" s="4">
        <v>0</v>
      </c>
      <c r="Y369" s="4">
        <v>71558320</v>
      </c>
      <c r="Z369" s="4">
        <v>0</v>
      </c>
      <c r="AA369" s="4">
        <v>31302661</v>
      </c>
      <c r="AB369" s="4">
        <v>19448935</v>
      </c>
      <c r="AC369" s="4">
        <v>19448935</v>
      </c>
      <c r="AD369" s="10">
        <v>19448935</v>
      </c>
    </row>
    <row r="370" spans="1:30" ht="33.75" x14ac:dyDescent="0.25">
      <c r="A370" s="9" t="s">
        <v>410</v>
      </c>
      <c r="B370" s="2" t="s">
        <v>411</v>
      </c>
      <c r="C370" s="3" t="s">
        <v>278</v>
      </c>
      <c r="D370" s="3" t="str">
        <f t="shared" si="9"/>
        <v>C-4102-1500-5</v>
      </c>
      <c r="E370" s="3" t="str">
        <f>VLOOKUP(Tabla3[[#This Row],[RUBRO]],Tabla6[[RUBRO]:[Respon Plan]],2,0)</f>
        <v>FAMILIA</v>
      </c>
      <c r="F370" s="3" t="str">
        <f>VLOOKUP(Tabla3[[#This Row],[RUBRO]],Tabla6[[RUBRO]:[Respon Plan]],3,0)</f>
        <v>DIRECCIÓN DE FAMILIAS Y COMUNIDADES</v>
      </c>
      <c r="G370" s="3" t="str">
        <f>VLOOKUP(Tabla3[[#This Row],[RUBRO]],Tabla6[[RUBRO]:[Respon Plan]],4,0)</f>
        <v>Familia</v>
      </c>
      <c r="H370" s="1" t="s">
        <v>30</v>
      </c>
      <c r="I370" s="1" t="s">
        <v>232</v>
      </c>
      <c r="J370" s="1" t="s">
        <v>233</v>
      </c>
      <c r="K370" s="1" t="s">
        <v>64</v>
      </c>
      <c r="L370" s="1" t="s">
        <v>42</v>
      </c>
      <c r="M370" s="1" t="s">
        <v>234</v>
      </c>
      <c r="N370" s="1"/>
      <c r="O370" s="1"/>
      <c r="P370" s="1" t="s">
        <v>31</v>
      </c>
      <c r="Q370" s="1" t="s">
        <v>32</v>
      </c>
      <c r="R370" s="1" t="s">
        <v>33</v>
      </c>
      <c r="S370" s="2" t="s">
        <v>279</v>
      </c>
      <c r="T370" s="4">
        <v>2331780480</v>
      </c>
      <c r="U370" s="4">
        <v>0</v>
      </c>
      <c r="V370" s="4">
        <v>0</v>
      </c>
      <c r="W370" s="4">
        <v>2331780480</v>
      </c>
      <c r="X370" s="4">
        <v>0</v>
      </c>
      <c r="Y370" s="4">
        <v>2331780480</v>
      </c>
      <c r="Z370" s="4">
        <v>0</v>
      </c>
      <c r="AA370" s="4">
        <v>0</v>
      </c>
      <c r="AB370" s="4">
        <v>0</v>
      </c>
      <c r="AC370" s="4">
        <v>0</v>
      </c>
      <c r="AD370" s="10">
        <v>0</v>
      </c>
    </row>
    <row r="371" spans="1:30" ht="33.75" x14ac:dyDescent="0.25">
      <c r="A371" s="9" t="s">
        <v>410</v>
      </c>
      <c r="B371" s="2" t="s">
        <v>411</v>
      </c>
      <c r="C371" s="3" t="s">
        <v>280</v>
      </c>
      <c r="D371" s="3" t="str">
        <f t="shared" si="9"/>
        <v>C-4102-1500-5</v>
      </c>
      <c r="E371" s="3" t="str">
        <f>VLOOKUP(Tabla3[[#This Row],[RUBRO]],Tabla6[[RUBRO]:[Respon Plan]],2,0)</f>
        <v>FAMILIA</v>
      </c>
      <c r="F371" s="3" t="str">
        <f>VLOOKUP(Tabla3[[#This Row],[RUBRO]],Tabla6[[RUBRO]:[Respon Plan]],3,0)</f>
        <v>DIRECCIÓN DE FAMILIAS Y COMUNIDADES</v>
      </c>
      <c r="G371" s="3" t="str">
        <f>VLOOKUP(Tabla3[[#This Row],[RUBRO]],Tabla6[[RUBRO]:[Respon Plan]],4,0)</f>
        <v>Familia</v>
      </c>
      <c r="H371" s="1" t="s">
        <v>30</v>
      </c>
      <c r="I371" s="1" t="s">
        <v>232</v>
      </c>
      <c r="J371" s="1" t="s">
        <v>233</v>
      </c>
      <c r="K371" s="1" t="s">
        <v>64</v>
      </c>
      <c r="L371" s="1" t="s">
        <v>42</v>
      </c>
      <c r="M371" s="1" t="s">
        <v>281</v>
      </c>
      <c r="N371" s="1"/>
      <c r="O371" s="1"/>
      <c r="P371" s="1" t="s">
        <v>31</v>
      </c>
      <c r="Q371" s="1" t="s">
        <v>32</v>
      </c>
      <c r="R371" s="1" t="s">
        <v>33</v>
      </c>
      <c r="S371" s="2" t="s">
        <v>282</v>
      </c>
      <c r="T371" s="4">
        <v>420029100</v>
      </c>
      <c r="U371" s="4">
        <v>785908800</v>
      </c>
      <c r="V371" s="4">
        <v>0</v>
      </c>
      <c r="W371" s="4">
        <v>1205937900</v>
      </c>
      <c r="X371" s="4">
        <v>0</v>
      </c>
      <c r="Y371" s="4">
        <v>1202087620</v>
      </c>
      <c r="Z371" s="4">
        <v>3850280</v>
      </c>
      <c r="AA371" s="4">
        <v>1112517500</v>
      </c>
      <c r="AB371" s="4">
        <v>0</v>
      </c>
      <c r="AC371" s="4">
        <v>0</v>
      </c>
      <c r="AD371" s="10">
        <v>0</v>
      </c>
    </row>
    <row r="372" spans="1:30" ht="22.5" x14ac:dyDescent="0.25">
      <c r="A372" s="9" t="s">
        <v>410</v>
      </c>
      <c r="B372" s="2" t="s">
        <v>411</v>
      </c>
      <c r="C372" s="3" t="s">
        <v>285</v>
      </c>
      <c r="D372" s="3" t="str">
        <f t="shared" si="9"/>
        <v>C-4102-1500-5</v>
      </c>
      <c r="E372" s="3" t="str">
        <f>VLOOKUP(Tabla3[[#This Row],[RUBRO]],Tabla6[[RUBRO]:[Respon Plan]],2,0)</f>
        <v>FAMILIA</v>
      </c>
      <c r="F372" s="3" t="str">
        <f>VLOOKUP(Tabla3[[#This Row],[RUBRO]],Tabla6[[RUBRO]:[Respon Plan]],3,0)</f>
        <v>DIRECCIÓN DE GESTIÓN HUMANA</v>
      </c>
      <c r="G372" s="3" t="str">
        <f>VLOOKUP(Tabla3[[#This Row],[RUBRO]],Tabla6[[RUBRO]:[Respon Plan]],4,0)</f>
        <v>Gestión Humana - Pres. Serv</v>
      </c>
      <c r="H372" s="1" t="s">
        <v>30</v>
      </c>
      <c r="I372" s="1" t="s">
        <v>232</v>
      </c>
      <c r="J372" s="1" t="s">
        <v>233</v>
      </c>
      <c r="K372" s="1" t="s">
        <v>64</v>
      </c>
      <c r="L372" s="1" t="s">
        <v>42</v>
      </c>
      <c r="M372" s="1" t="s">
        <v>243</v>
      </c>
      <c r="N372" s="1"/>
      <c r="O372" s="1"/>
      <c r="P372" s="1" t="s">
        <v>31</v>
      </c>
      <c r="Q372" s="1" t="s">
        <v>32</v>
      </c>
      <c r="R372" s="1" t="s">
        <v>33</v>
      </c>
      <c r="S372" s="2" t="s">
        <v>59</v>
      </c>
      <c r="T372" s="4">
        <v>32791000</v>
      </c>
      <c r="U372" s="4">
        <v>0</v>
      </c>
      <c r="V372" s="4">
        <v>0</v>
      </c>
      <c r="W372" s="4">
        <v>32791000</v>
      </c>
      <c r="X372" s="4">
        <v>0</v>
      </c>
      <c r="Y372" s="4">
        <v>32791000</v>
      </c>
      <c r="Z372" s="4">
        <v>0</v>
      </c>
      <c r="AA372" s="4">
        <v>32791000</v>
      </c>
      <c r="AB372" s="4">
        <v>4868954</v>
      </c>
      <c r="AC372" s="4">
        <v>4868954</v>
      </c>
      <c r="AD372" s="10">
        <v>4868954</v>
      </c>
    </row>
    <row r="373" spans="1:30" ht="22.5" x14ac:dyDescent="0.25">
      <c r="A373" s="9" t="s">
        <v>410</v>
      </c>
      <c r="B373" s="2" t="s">
        <v>411</v>
      </c>
      <c r="C373" s="3" t="s">
        <v>286</v>
      </c>
      <c r="D373" s="3" t="str">
        <f t="shared" si="9"/>
        <v>C-4102-1500-5</v>
      </c>
      <c r="E373" s="3" t="str">
        <f>VLOOKUP(Tabla3[[#This Row],[RUBRO]],Tabla6[[RUBRO]:[Respon Plan]],2,0)</f>
        <v>FAMILIA</v>
      </c>
      <c r="F373" s="3" t="str">
        <f>VLOOKUP(Tabla3[[#This Row],[RUBRO]],Tabla6[[RUBRO]:[Respon Plan]],3,0)</f>
        <v>DIRECCIÓN DE GESTIÓN HUMANA</v>
      </c>
      <c r="G373" s="3" t="str">
        <f>VLOOKUP(Tabla3[[#This Row],[RUBRO]],Tabla6[[RUBRO]:[Respon Plan]],4,0)</f>
        <v>Gestión Humana- Viáticos</v>
      </c>
      <c r="H373" s="1" t="s">
        <v>30</v>
      </c>
      <c r="I373" s="1" t="s">
        <v>232</v>
      </c>
      <c r="J373" s="1" t="s">
        <v>233</v>
      </c>
      <c r="K373" s="1" t="s">
        <v>64</v>
      </c>
      <c r="L373" s="1" t="s">
        <v>42</v>
      </c>
      <c r="M373" s="1" t="s">
        <v>246</v>
      </c>
      <c r="N373" s="1"/>
      <c r="O373" s="1"/>
      <c r="P373" s="1" t="s">
        <v>31</v>
      </c>
      <c r="Q373" s="1" t="s">
        <v>32</v>
      </c>
      <c r="R373" s="1" t="s">
        <v>33</v>
      </c>
      <c r="S373" s="2" t="s">
        <v>249</v>
      </c>
      <c r="T373" s="4">
        <v>22177463</v>
      </c>
      <c r="U373" s="4">
        <v>0</v>
      </c>
      <c r="V373" s="4">
        <v>0</v>
      </c>
      <c r="W373" s="4">
        <v>22177463</v>
      </c>
      <c r="X373" s="4">
        <v>0</v>
      </c>
      <c r="Y373" s="4">
        <v>22177463</v>
      </c>
      <c r="Z373" s="4">
        <v>0</v>
      </c>
      <c r="AA373" s="4">
        <v>2469796</v>
      </c>
      <c r="AB373" s="4">
        <v>2469796</v>
      </c>
      <c r="AC373" s="4">
        <v>2469796</v>
      </c>
      <c r="AD373" s="10">
        <v>2469796</v>
      </c>
    </row>
    <row r="374" spans="1:30" ht="22.5" x14ac:dyDescent="0.25">
      <c r="A374" s="9" t="s">
        <v>410</v>
      </c>
      <c r="B374" s="2" t="s">
        <v>411</v>
      </c>
      <c r="C374" s="3" t="s">
        <v>392</v>
      </c>
      <c r="D374" s="3" t="str">
        <f t="shared" si="9"/>
        <v>C-4102-1500-6</v>
      </c>
      <c r="E374" s="3" t="str">
        <f>VLOOKUP(Tabla3[[#This Row],[RUBRO]],Tabla6[[RUBRO]:[Respon Plan]],2,0)</f>
        <v>GENERACIONES</v>
      </c>
      <c r="F374" s="3" t="str">
        <f>VLOOKUP(Tabla3[[#This Row],[RUBRO]],Tabla6[[RUBRO]:[Respon Plan]],3,0)</f>
        <v>DIRECCIÓN DE NIÑEZ Y ADOLESCENCIA</v>
      </c>
      <c r="G374" s="3" t="str">
        <f>VLOOKUP(Tabla3[[#This Row],[RUBRO]],Tabla6[[RUBRO]:[Respon Plan]],4,0)</f>
        <v>Niñez y adolescencia</v>
      </c>
      <c r="H374" s="1" t="s">
        <v>30</v>
      </c>
      <c r="I374" s="1" t="s">
        <v>232</v>
      </c>
      <c r="J374" s="1" t="s">
        <v>233</v>
      </c>
      <c r="K374" s="1" t="s">
        <v>68</v>
      </c>
      <c r="L374" s="1" t="s">
        <v>42</v>
      </c>
      <c r="M374" s="1" t="s">
        <v>234</v>
      </c>
      <c r="N374" s="1"/>
      <c r="O374" s="1"/>
      <c r="P374" s="1" t="s">
        <v>31</v>
      </c>
      <c r="Q374" s="1" t="s">
        <v>32</v>
      </c>
      <c r="R374" s="1" t="s">
        <v>33</v>
      </c>
      <c r="S374" s="2" t="s">
        <v>393</v>
      </c>
      <c r="T374" s="4">
        <v>2113191700</v>
      </c>
      <c r="U374" s="4">
        <v>0</v>
      </c>
      <c r="V374" s="4">
        <v>0</v>
      </c>
      <c r="W374" s="4">
        <v>2113191700</v>
      </c>
      <c r="X374" s="4">
        <v>0</v>
      </c>
      <c r="Y374" s="4">
        <v>2113191700</v>
      </c>
      <c r="Z374" s="4">
        <v>0</v>
      </c>
      <c r="AA374" s="4">
        <v>41058300</v>
      </c>
      <c r="AB374" s="4">
        <v>0</v>
      </c>
      <c r="AC374" s="4">
        <v>0</v>
      </c>
      <c r="AD374" s="10">
        <v>0</v>
      </c>
    </row>
    <row r="375" spans="1:30" ht="22.5" x14ac:dyDescent="0.25">
      <c r="A375" s="9" t="s">
        <v>410</v>
      </c>
      <c r="B375" s="2" t="s">
        <v>411</v>
      </c>
      <c r="C375" s="3" t="s">
        <v>394</v>
      </c>
      <c r="D375" s="3" t="str">
        <f t="shared" si="9"/>
        <v>C-4102-1500-6</v>
      </c>
      <c r="E375" s="3" t="str">
        <f>VLOOKUP(Tabla3[[#This Row],[RUBRO]],Tabla6[[RUBRO]:[Respon Plan]],2,0)</f>
        <v>GENERACIONES</v>
      </c>
      <c r="F375" s="3" t="str">
        <f>VLOOKUP(Tabla3[[#This Row],[RUBRO]],Tabla6[[RUBRO]:[Respon Plan]],3,0)</f>
        <v>DIRECCIÓN DE NIÑEZ Y ADOLESCENCIA</v>
      </c>
      <c r="G375" s="3" t="str">
        <f>VLOOKUP(Tabla3[[#This Row],[RUBRO]],Tabla6[[RUBRO]:[Respon Plan]],4,0)</f>
        <v>Niñez y adolescencia</v>
      </c>
      <c r="H375" s="1" t="s">
        <v>30</v>
      </c>
      <c r="I375" s="1" t="s">
        <v>232</v>
      </c>
      <c r="J375" s="1" t="s">
        <v>233</v>
      </c>
      <c r="K375" s="1" t="s">
        <v>68</v>
      </c>
      <c r="L375" s="1" t="s">
        <v>42</v>
      </c>
      <c r="M375" s="1" t="s">
        <v>281</v>
      </c>
      <c r="N375" s="1"/>
      <c r="O375" s="1"/>
      <c r="P375" s="1" t="s">
        <v>31</v>
      </c>
      <c r="Q375" s="1" t="s">
        <v>32</v>
      </c>
      <c r="R375" s="1" t="s">
        <v>33</v>
      </c>
      <c r="S375" s="2" t="s">
        <v>395</v>
      </c>
      <c r="T375" s="4">
        <v>226812900</v>
      </c>
      <c r="U375" s="4">
        <v>0</v>
      </c>
      <c r="V375" s="4">
        <v>0</v>
      </c>
      <c r="W375" s="4">
        <v>226812900</v>
      </c>
      <c r="X375" s="4">
        <v>0</v>
      </c>
      <c r="Y375" s="4">
        <v>226812900</v>
      </c>
      <c r="Z375" s="4">
        <v>0</v>
      </c>
      <c r="AA375" s="4">
        <v>41058300</v>
      </c>
      <c r="AB375" s="4">
        <v>0</v>
      </c>
      <c r="AC375" s="4">
        <v>0</v>
      </c>
      <c r="AD375" s="10">
        <v>0</v>
      </c>
    </row>
    <row r="376" spans="1:30" ht="22.5" x14ac:dyDescent="0.25">
      <c r="A376" s="9" t="s">
        <v>410</v>
      </c>
      <c r="B376" s="2" t="s">
        <v>411</v>
      </c>
      <c r="C376" s="3" t="s">
        <v>293</v>
      </c>
      <c r="D376" s="3" t="str">
        <f t="shared" si="9"/>
        <v>C-4102-1500-6</v>
      </c>
      <c r="E376" s="3" t="str">
        <f>VLOOKUP(Tabla3[[#This Row],[RUBRO]],Tabla6[[RUBRO]:[Respon Plan]],2,0)</f>
        <v>GENERACIONES</v>
      </c>
      <c r="F376" s="3" t="str">
        <f>VLOOKUP(Tabla3[[#This Row],[RUBRO]],Tabla6[[RUBRO]:[Respon Plan]],3,0)</f>
        <v>DIRECCIÓN DE GESTIÓN HUMANA</v>
      </c>
      <c r="G376" s="3" t="str">
        <f>VLOOKUP(Tabla3[[#This Row],[RUBRO]],Tabla6[[RUBRO]:[Respon Plan]],4,0)</f>
        <v>Gestión Humana - Pres. Serv</v>
      </c>
      <c r="H376" s="1" t="s">
        <v>30</v>
      </c>
      <c r="I376" s="1" t="s">
        <v>232</v>
      </c>
      <c r="J376" s="1" t="s">
        <v>233</v>
      </c>
      <c r="K376" s="1" t="s">
        <v>68</v>
      </c>
      <c r="L376" s="1" t="s">
        <v>42</v>
      </c>
      <c r="M376" s="1" t="s">
        <v>248</v>
      </c>
      <c r="N376" s="1"/>
      <c r="O376" s="1"/>
      <c r="P376" s="1" t="s">
        <v>31</v>
      </c>
      <c r="Q376" s="1" t="s">
        <v>32</v>
      </c>
      <c r="R376" s="1" t="s">
        <v>33</v>
      </c>
      <c r="S376" s="2" t="s">
        <v>59</v>
      </c>
      <c r="T376" s="4">
        <v>0</v>
      </c>
      <c r="U376" s="4">
        <v>68669800</v>
      </c>
      <c r="V376" s="4">
        <v>0</v>
      </c>
      <c r="W376" s="4">
        <v>68669800</v>
      </c>
      <c r="X376" s="4">
        <v>0</v>
      </c>
      <c r="Y376" s="4">
        <v>68669800</v>
      </c>
      <c r="Z376" s="4">
        <v>0</v>
      </c>
      <c r="AA376" s="4">
        <v>64630400</v>
      </c>
      <c r="AB376" s="4">
        <v>3720500</v>
      </c>
      <c r="AC376" s="4">
        <v>3720500</v>
      </c>
      <c r="AD376" s="10">
        <v>3720500</v>
      </c>
    </row>
    <row r="377" spans="1:30" ht="22.5" x14ac:dyDescent="0.25">
      <c r="A377" s="9" t="s">
        <v>410</v>
      </c>
      <c r="B377" s="2" t="s">
        <v>411</v>
      </c>
      <c r="C377" s="3" t="s">
        <v>294</v>
      </c>
      <c r="D377" s="3" t="str">
        <f t="shared" si="9"/>
        <v>C-4102-1500-6</v>
      </c>
      <c r="E377" s="3" t="str">
        <f>VLOOKUP(Tabla3[[#This Row],[RUBRO]],Tabla6[[RUBRO]:[Respon Plan]],2,0)</f>
        <v>GENERACIONES</v>
      </c>
      <c r="F377" s="3" t="str">
        <f>VLOOKUP(Tabla3[[#This Row],[RUBRO]],Tabla6[[RUBRO]:[Respon Plan]],3,0)</f>
        <v>DIRECCIÓN DE GESTIÓN HUMANA</v>
      </c>
      <c r="G377" s="3" t="str">
        <f>VLOOKUP(Tabla3[[#This Row],[RUBRO]],Tabla6[[RUBRO]:[Respon Plan]],4,0)</f>
        <v>Gestión Humana- Viáticos</v>
      </c>
      <c r="H377" s="1" t="s">
        <v>30</v>
      </c>
      <c r="I377" s="1" t="s">
        <v>232</v>
      </c>
      <c r="J377" s="1" t="s">
        <v>233</v>
      </c>
      <c r="K377" s="1" t="s">
        <v>68</v>
      </c>
      <c r="L377" s="1" t="s">
        <v>42</v>
      </c>
      <c r="M377" s="1" t="s">
        <v>254</v>
      </c>
      <c r="N377" s="1"/>
      <c r="O377" s="1"/>
      <c r="P377" s="1" t="s">
        <v>31</v>
      </c>
      <c r="Q377" s="1" t="s">
        <v>32</v>
      </c>
      <c r="R377" s="1" t="s">
        <v>33</v>
      </c>
      <c r="S377" s="2" t="s">
        <v>249</v>
      </c>
      <c r="T377" s="4">
        <v>0</v>
      </c>
      <c r="U377" s="4">
        <v>3000000</v>
      </c>
      <c r="V377" s="4">
        <v>0</v>
      </c>
      <c r="W377" s="4">
        <v>3000000</v>
      </c>
      <c r="X377" s="4">
        <v>0</v>
      </c>
      <c r="Y377" s="4">
        <v>3000000</v>
      </c>
      <c r="Z377" s="4">
        <v>0</v>
      </c>
      <c r="AA377" s="4">
        <v>340946</v>
      </c>
      <c r="AB377" s="4">
        <v>0</v>
      </c>
      <c r="AC377" s="4">
        <v>0</v>
      </c>
      <c r="AD377" s="10">
        <v>0</v>
      </c>
    </row>
    <row r="378" spans="1:30" ht="22.5" x14ac:dyDescent="0.25">
      <c r="A378" s="9" t="s">
        <v>410</v>
      </c>
      <c r="B378" s="2" t="s">
        <v>411</v>
      </c>
      <c r="C378" s="3" t="s">
        <v>295</v>
      </c>
      <c r="D378" s="3" t="str">
        <f t="shared" si="9"/>
        <v>C-4102-1500-6</v>
      </c>
      <c r="E378" s="3" t="str">
        <f>VLOOKUP(Tabla3[[#This Row],[RUBRO]],Tabla6[[RUBRO]:[Respon Plan]],2,0)</f>
        <v>GENERACIONES</v>
      </c>
      <c r="F378" s="3" t="str">
        <f>VLOOKUP(Tabla3[[#This Row],[RUBRO]],Tabla6[[RUBRO]:[Respon Plan]],3,0)</f>
        <v>DIRECCIÓN DE NIÑEZ Y ADOLESCENCIA</v>
      </c>
      <c r="G378" s="3" t="str">
        <f>VLOOKUP(Tabla3[[#This Row],[RUBRO]],Tabla6[[RUBRO]:[Respon Plan]],4,0)</f>
        <v>Niñez y adolescencia</v>
      </c>
      <c r="H378" s="1" t="s">
        <v>30</v>
      </c>
      <c r="I378" s="1" t="s">
        <v>232</v>
      </c>
      <c r="J378" s="1" t="s">
        <v>233</v>
      </c>
      <c r="K378" s="1" t="s">
        <v>68</v>
      </c>
      <c r="L378" s="1" t="s">
        <v>42</v>
      </c>
      <c r="M378" s="1" t="s">
        <v>266</v>
      </c>
      <c r="N378" s="1"/>
      <c r="O378" s="1"/>
      <c r="P378" s="1" t="s">
        <v>31</v>
      </c>
      <c r="Q378" s="1" t="s">
        <v>32</v>
      </c>
      <c r="R378" s="1" t="s">
        <v>33</v>
      </c>
      <c r="S378" s="2" t="s">
        <v>267</v>
      </c>
      <c r="T378" s="4">
        <v>0</v>
      </c>
      <c r="U378" s="4">
        <v>9360018</v>
      </c>
      <c r="V378" s="4">
        <v>0</v>
      </c>
      <c r="W378" s="4">
        <v>9360018</v>
      </c>
      <c r="X378" s="4">
        <v>0</v>
      </c>
      <c r="Y378" s="4">
        <v>0</v>
      </c>
      <c r="Z378" s="4">
        <v>9360018</v>
      </c>
      <c r="AA378" s="4">
        <v>0</v>
      </c>
      <c r="AB378" s="4">
        <v>0</v>
      </c>
      <c r="AC378" s="4">
        <v>0</v>
      </c>
      <c r="AD378" s="10">
        <v>0</v>
      </c>
    </row>
    <row r="379" spans="1:30" ht="22.5" x14ac:dyDescent="0.25">
      <c r="A379" s="9" t="s">
        <v>410</v>
      </c>
      <c r="B379" s="2" t="s">
        <v>411</v>
      </c>
      <c r="C379" s="3" t="s">
        <v>298</v>
      </c>
      <c r="D379" s="3" t="str">
        <f t="shared" si="9"/>
        <v>C-4102-1500-7</v>
      </c>
      <c r="E379" s="3" t="str">
        <f>VLOOKUP(Tabla3[[#This Row],[RUBRO]],Tabla6[[RUBRO]:[Respon Plan]],2,0)</f>
        <v>SNBF</v>
      </c>
      <c r="F379" s="3" t="str">
        <f>VLOOKUP(Tabla3[[#This Row],[RUBRO]],Tabla6[[RUBRO]:[Respon Plan]],3,0)</f>
        <v>DIRECCIÓN DE GESTIÓN HUMANA</v>
      </c>
      <c r="G379" s="3" t="str">
        <f>VLOOKUP(Tabla3[[#This Row],[RUBRO]],Tabla6[[RUBRO]:[Respon Plan]],4,0)</f>
        <v>Gestión Humana - Pres. Serv</v>
      </c>
      <c r="H379" s="1" t="s">
        <v>30</v>
      </c>
      <c r="I379" s="1" t="s">
        <v>232</v>
      </c>
      <c r="J379" s="1" t="s">
        <v>233</v>
      </c>
      <c r="K379" s="1" t="s">
        <v>138</v>
      </c>
      <c r="L379" s="1" t="s">
        <v>42</v>
      </c>
      <c r="M379" s="1" t="s">
        <v>281</v>
      </c>
      <c r="N379" s="1"/>
      <c r="O379" s="1"/>
      <c r="P379" s="1" t="s">
        <v>31</v>
      </c>
      <c r="Q379" s="1" t="s">
        <v>32</v>
      </c>
      <c r="R379" s="1" t="s">
        <v>33</v>
      </c>
      <c r="S379" s="2" t="s">
        <v>59</v>
      </c>
      <c r="T379" s="4">
        <v>170587120</v>
      </c>
      <c r="U379" s="4">
        <v>0</v>
      </c>
      <c r="V379" s="4">
        <v>3279520</v>
      </c>
      <c r="W379" s="4">
        <v>167307600</v>
      </c>
      <c r="X379" s="4">
        <v>0</v>
      </c>
      <c r="Y379" s="4">
        <v>167307600</v>
      </c>
      <c r="Z379" s="4">
        <v>0</v>
      </c>
      <c r="AA379" s="4">
        <v>167307600</v>
      </c>
      <c r="AB379" s="4">
        <v>25849224</v>
      </c>
      <c r="AC379" s="4">
        <v>25849224</v>
      </c>
      <c r="AD379" s="10">
        <v>25849224</v>
      </c>
    </row>
    <row r="380" spans="1:30" ht="22.5" x14ac:dyDescent="0.25">
      <c r="A380" s="9" t="s">
        <v>410</v>
      </c>
      <c r="B380" s="2" t="s">
        <v>411</v>
      </c>
      <c r="C380" s="3" t="s">
        <v>299</v>
      </c>
      <c r="D380" s="3" t="str">
        <f t="shared" si="9"/>
        <v>C-4102-1500-7</v>
      </c>
      <c r="E380" s="3" t="str">
        <f>VLOOKUP(Tabla3[[#This Row],[RUBRO]],Tabla6[[RUBRO]:[Respon Plan]],2,0)</f>
        <v>SNBF</v>
      </c>
      <c r="F380" s="3" t="str">
        <f>VLOOKUP(Tabla3[[#This Row],[RUBRO]],Tabla6[[RUBRO]:[Respon Plan]],3,0)</f>
        <v>DIRECCIÓN DE GESTIÓN HUMANA</v>
      </c>
      <c r="G380" s="3" t="str">
        <f>VLOOKUP(Tabla3[[#This Row],[RUBRO]],Tabla6[[RUBRO]:[Respon Plan]],4,0)</f>
        <v>Gestión Humana- Viáticos</v>
      </c>
      <c r="H380" s="1" t="s">
        <v>30</v>
      </c>
      <c r="I380" s="1" t="s">
        <v>232</v>
      </c>
      <c r="J380" s="1" t="s">
        <v>233</v>
      </c>
      <c r="K380" s="1" t="s">
        <v>138</v>
      </c>
      <c r="L380" s="1" t="s">
        <v>42</v>
      </c>
      <c r="M380" s="1" t="s">
        <v>237</v>
      </c>
      <c r="N380" s="1"/>
      <c r="O380" s="1"/>
      <c r="P380" s="1" t="s">
        <v>31</v>
      </c>
      <c r="Q380" s="1" t="s">
        <v>32</v>
      </c>
      <c r="R380" s="1" t="s">
        <v>33</v>
      </c>
      <c r="S380" s="2" t="s">
        <v>249</v>
      </c>
      <c r="T380" s="4">
        <v>44077139</v>
      </c>
      <c r="U380" s="4">
        <v>0</v>
      </c>
      <c r="V380" s="4">
        <v>0</v>
      </c>
      <c r="W380" s="4">
        <v>44077139</v>
      </c>
      <c r="X380" s="4">
        <v>0</v>
      </c>
      <c r="Y380" s="4">
        <v>44077139</v>
      </c>
      <c r="Z380" s="4">
        <v>0</v>
      </c>
      <c r="AA380" s="4">
        <v>12077292</v>
      </c>
      <c r="AB380" s="4">
        <v>6954554</v>
      </c>
      <c r="AC380" s="4">
        <v>6954554</v>
      </c>
      <c r="AD380" s="10">
        <v>6954554</v>
      </c>
    </row>
    <row r="381" spans="1:30" ht="22.5" x14ac:dyDescent="0.25">
      <c r="A381" s="9" t="s">
        <v>410</v>
      </c>
      <c r="B381" s="2" t="s">
        <v>411</v>
      </c>
      <c r="C381" s="3" t="s">
        <v>303</v>
      </c>
      <c r="D381" s="3" t="str">
        <f t="shared" si="9"/>
        <v>C-4199-1500-1</v>
      </c>
      <c r="E381" s="3" t="str">
        <f>VLOOKUP(Tabla3[[#This Row],[RUBRO]],Tabla6[[RUBRO]:[Respon Plan]],2,0)</f>
        <v>TECNOLOGIA</v>
      </c>
      <c r="F381" s="3" t="str">
        <f>VLOOKUP(Tabla3[[#This Row],[RUBRO]],Tabla6[[RUBRO]:[Respon Plan]],3,0)</f>
        <v>DIRECCIÓN DE GESTIÓN HUMANA</v>
      </c>
      <c r="G381" s="3" t="str">
        <f>VLOOKUP(Tabla3[[#This Row],[RUBRO]],Tabla6[[RUBRO]:[Respon Plan]],4,0)</f>
        <v>Gestión Humana - Pres. Serv</v>
      </c>
      <c r="H381" s="1" t="s">
        <v>30</v>
      </c>
      <c r="I381" s="1" t="s">
        <v>301</v>
      </c>
      <c r="J381" s="1" t="s">
        <v>233</v>
      </c>
      <c r="K381" s="1" t="s">
        <v>41</v>
      </c>
      <c r="L381" s="1" t="s">
        <v>42</v>
      </c>
      <c r="M381" s="1" t="s">
        <v>281</v>
      </c>
      <c r="N381" s="1"/>
      <c r="O381" s="1"/>
      <c r="P381" s="1" t="s">
        <v>31</v>
      </c>
      <c r="Q381" s="1" t="s">
        <v>32</v>
      </c>
      <c r="R381" s="1" t="s">
        <v>33</v>
      </c>
      <c r="S381" s="2" t="s">
        <v>59</v>
      </c>
      <c r="T381" s="4">
        <v>125367480</v>
      </c>
      <c r="U381" s="4">
        <v>0</v>
      </c>
      <c r="V381" s="4">
        <v>0</v>
      </c>
      <c r="W381" s="4">
        <v>125367480</v>
      </c>
      <c r="X381" s="4">
        <v>0</v>
      </c>
      <c r="Y381" s="4">
        <v>125367480</v>
      </c>
      <c r="Z381" s="4">
        <v>0</v>
      </c>
      <c r="AA381" s="4">
        <v>125367480</v>
      </c>
      <c r="AB381" s="4">
        <v>24869734</v>
      </c>
      <c r="AC381" s="4">
        <v>24869734</v>
      </c>
      <c r="AD381" s="10">
        <v>24869734</v>
      </c>
    </row>
    <row r="382" spans="1:30" ht="22.5" x14ac:dyDescent="0.25">
      <c r="A382" s="9" t="s">
        <v>410</v>
      </c>
      <c r="B382" s="2" t="s">
        <v>411</v>
      </c>
      <c r="C382" s="3" t="s">
        <v>304</v>
      </c>
      <c r="D382" s="3" t="str">
        <f t="shared" si="9"/>
        <v>C-4199-1500-1</v>
      </c>
      <c r="E382" s="3" t="str">
        <f>VLOOKUP(Tabla3[[#This Row],[RUBRO]],Tabla6[[RUBRO]:[Respon Plan]],2,0)</f>
        <v>TECNOLOGIA</v>
      </c>
      <c r="F382" s="3" t="str">
        <f>VLOOKUP(Tabla3[[#This Row],[RUBRO]],Tabla6[[RUBRO]:[Respon Plan]],3,0)</f>
        <v>DIRECCIÓN DE GESTIÓN HUMANA</v>
      </c>
      <c r="G382" s="3" t="str">
        <f>VLOOKUP(Tabla3[[#This Row],[RUBRO]],Tabla6[[RUBRO]:[Respon Plan]],4,0)</f>
        <v>Gestión Humana- Viáticos</v>
      </c>
      <c r="H382" s="1" t="s">
        <v>30</v>
      </c>
      <c r="I382" s="1" t="s">
        <v>301</v>
      </c>
      <c r="J382" s="1" t="s">
        <v>233</v>
      </c>
      <c r="K382" s="1" t="s">
        <v>41</v>
      </c>
      <c r="L382" s="1" t="s">
        <v>42</v>
      </c>
      <c r="M382" s="1" t="s">
        <v>237</v>
      </c>
      <c r="N382" s="1"/>
      <c r="O382" s="1"/>
      <c r="P382" s="1" t="s">
        <v>31</v>
      </c>
      <c r="Q382" s="1" t="s">
        <v>32</v>
      </c>
      <c r="R382" s="1" t="s">
        <v>33</v>
      </c>
      <c r="S382" s="2" t="s">
        <v>249</v>
      </c>
      <c r="T382" s="4">
        <v>9036964</v>
      </c>
      <c r="U382" s="4">
        <v>0</v>
      </c>
      <c r="V382" s="4">
        <v>0</v>
      </c>
      <c r="W382" s="4">
        <v>9036964</v>
      </c>
      <c r="X382" s="4">
        <v>0</v>
      </c>
      <c r="Y382" s="4">
        <v>9036964</v>
      </c>
      <c r="Z382" s="4">
        <v>0</v>
      </c>
      <c r="AA382" s="4">
        <v>2444763</v>
      </c>
      <c r="AB382" s="4">
        <v>883683</v>
      </c>
      <c r="AC382" s="4">
        <v>883683</v>
      </c>
      <c r="AD382" s="10">
        <v>883683</v>
      </c>
    </row>
    <row r="383" spans="1:30" ht="22.5" x14ac:dyDescent="0.25">
      <c r="A383" s="9" t="s">
        <v>410</v>
      </c>
      <c r="B383" s="2" t="s">
        <v>411</v>
      </c>
      <c r="C383" s="3" t="s">
        <v>307</v>
      </c>
      <c r="D383" s="3" t="str">
        <f t="shared" si="9"/>
        <v>C-4199-1500-2</v>
      </c>
      <c r="E383" s="3" t="str">
        <f>VLOOKUP(Tabla3[[#This Row],[RUBRO]],Tabla6[[RUBRO]:[Respon Plan]],2,0)</f>
        <v>MODELO INTERVENCION</v>
      </c>
      <c r="F383" s="3" t="str">
        <f>VLOOKUP(Tabla3[[#This Row],[RUBRO]],Tabla6[[RUBRO]:[Respon Plan]],3,0)</f>
        <v>DIRECCIÓN DE GESTIÓN HUMANA</v>
      </c>
      <c r="G383" s="3" t="str">
        <f>VLOOKUP(Tabla3[[#This Row],[RUBRO]],Tabla6[[RUBRO]:[Respon Plan]],4,0)</f>
        <v>Gestión Humana - Pres. Serv</v>
      </c>
      <c r="H383" s="1" t="s">
        <v>30</v>
      </c>
      <c r="I383" s="1" t="s">
        <v>301</v>
      </c>
      <c r="J383" s="1" t="s">
        <v>233</v>
      </c>
      <c r="K383" s="1" t="s">
        <v>77</v>
      </c>
      <c r="L383" s="1" t="s">
        <v>42</v>
      </c>
      <c r="M383" s="1" t="s">
        <v>237</v>
      </c>
      <c r="N383" s="1"/>
      <c r="O383" s="1"/>
      <c r="P383" s="1" t="s">
        <v>31</v>
      </c>
      <c r="Q383" s="1" t="s">
        <v>32</v>
      </c>
      <c r="R383" s="1" t="s">
        <v>33</v>
      </c>
      <c r="S383" s="2" t="s">
        <v>59</v>
      </c>
      <c r="T383" s="4">
        <v>541388106</v>
      </c>
      <c r="U383" s="4">
        <v>46034594</v>
      </c>
      <c r="V383" s="4">
        <v>0</v>
      </c>
      <c r="W383" s="4">
        <v>587422700</v>
      </c>
      <c r="X383" s="4">
        <v>0</v>
      </c>
      <c r="Y383" s="4">
        <v>569378533</v>
      </c>
      <c r="Z383" s="4">
        <v>18044167</v>
      </c>
      <c r="AA383" s="4">
        <v>569366834</v>
      </c>
      <c r="AB383" s="4">
        <v>134121666</v>
      </c>
      <c r="AC383" s="4">
        <v>134121666</v>
      </c>
      <c r="AD383" s="10">
        <v>134121666</v>
      </c>
    </row>
    <row r="384" spans="1:30" ht="22.5" x14ac:dyDescent="0.25">
      <c r="A384" s="9" t="s">
        <v>410</v>
      </c>
      <c r="B384" s="2" t="s">
        <v>411</v>
      </c>
      <c r="C384" s="3" t="s">
        <v>308</v>
      </c>
      <c r="D384" s="3" t="str">
        <f t="shared" si="9"/>
        <v>C-4199-1500-2</v>
      </c>
      <c r="E384" s="3" t="str">
        <f>VLOOKUP(Tabla3[[#This Row],[RUBRO]],Tabla6[[RUBRO]:[Respon Plan]],2,0)</f>
        <v>MODELO INTERVENCION</v>
      </c>
      <c r="F384" s="3" t="str">
        <f>VLOOKUP(Tabla3[[#This Row],[RUBRO]],Tabla6[[RUBRO]:[Respon Plan]],3,0)</f>
        <v>DIRECCIÓN DE GESTIÓN HUMANA</v>
      </c>
      <c r="G384" s="3" t="str">
        <f>VLOOKUP(Tabla3[[#This Row],[RUBRO]],Tabla6[[RUBRO]:[Respon Plan]],4,0)</f>
        <v>Gestión Humana- Viáticos</v>
      </c>
      <c r="H384" s="1" t="s">
        <v>30</v>
      </c>
      <c r="I384" s="1" t="s">
        <v>301</v>
      </c>
      <c r="J384" s="1" t="s">
        <v>233</v>
      </c>
      <c r="K384" s="1" t="s">
        <v>77</v>
      </c>
      <c r="L384" s="1" t="s">
        <v>42</v>
      </c>
      <c r="M384" s="1" t="s">
        <v>240</v>
      </c>
      <c r="N384" s="1"/>
      <c r="O384" s="1"/>
      <c r="P384" s="1" t="s">
        <v>31</v>
      </c>
      <c r="Q384" s="1" t="s">
        <v>32</v>
      </c>
      <c r="R384" s="1" t="s">
        <v>33</v>
      </c>
      <c r="S384" s="2" t="s">
        <v>249</v>
      </c>
      <c r="T384" s="4">
        <v>0</v>
      </c>
      <c r="U384" s="4">
        <v>35000000</v>
      </c>
      <c r="V384" s="4">
        <v>0</v>
      </c>
      <c r="W384" s="4">
        <v>35000000</v>
      </c>
      <c r="X384" s="4">
        <v>0</v>
      </c>
      <c r="Y384" s="4">
        <v>35000000</v>
      </c>
      <c r="Z384" s="4">
        <v>0</v>
      </c>
      <c r="AA384" s="4">
        <v>9431934</v>
      </c>
      <c r="AB384" s="4">
        <v>3633032</v>
      </c>
      <c r="AC384" s="4">
        <v>3633032</v>
      </c>
      <c r="AD384" s="10">
        <v>3633032</v>
      </c>
    </row>
    <row r="385" spans="1:30" ht="22.5" x14ac:dyDescent="0.25">
      <c r="A385" s="9" t="s">
        <v>410</v>
      </c>
      <c r="B385" s="2" t="s">
        <v>411</v>
      </c>
      <c r="C385" s="3" t="s">
        <v>396</v>
      </c>
      <c r="D385" s="3" t="str">
        <f t="shared" si="9"/>
        <v>C-4199-1500-2</v>
      </c>
      <c r="E385" s="3" t="str">
        <f>VLOOKUP(Tabla3[[#This Row],[RUBRO]],Tabla6[[RUBRO]:[Respon Plan]],2,0)</f>
        <v>MODELO INTERVENCION</v>
      </c>
      <c r="F385" s="3" t="str">
        <f>VLOOKUP(Tabla3[[#This Row],[RUBRO]],Tabla6[[RUBRO]:[Respon Plan]],3,0)</f>
        <v>DIRECCION FINANCIERA</v>
      </c>
      <c r="G385" s="3" t="str">
        <f>VLOOKUP(Tabla3[[#This Row],[RUBRO]],Tabla6[[RUBRO]:[Respon Plan]],4,0)</f>
        <v>Dirección Financiera</v>
      </c>
      <c r="H385" s="1" t="s">
        <v>30</v>
      </c>
      <c r="I385" s="1" t="s">
        <v>301</v>
      </c>
      <c r="J385" s="1" t="s">
        <v>233</v>
      </c>
      <c r="K385" s="1" t="s">
        <v>77</v>
      </c>
      <c r="L385" s="1" t="s">
        <v>42</v>
      </c>
      <c r="M385" s="1" t="s">
        <v>255</v>
      </c>
      <c r="N385" s="1"/>
      <c r="O385" s="1"/>
      <c r="P385" s="1" t="s">
        <v>31</v>
      </c>
      <c r="Q385" s="1" t="s">
        <v>32</v>
      </c>
      <c r="R385" s="1" t="s">
        <v>33</v>
      </c>
      <c r="S385" s="2" t="s">
        <v>397</v>
      </c>
      <c r="T385" s="4">
        <v>8920000</v>
      </c>
      <c r="U385" s="4">
        <v>0</v>
      </c>
      <c r="V385" s="4">
        <v>0</v>
      </c>
      <c r="W385" s="4">
        <v>8920000</v>
      </c>
      <c r="X385" s="4">
        <v>0</v>
      </c>
      <c r="Y385" s="4">
        <v>0</v>
      </c>
      <c r="Z385" s="4">
        <v>8920000</v>
      </c>
      <c r="AA385" s="4">
        <v>0</v>
      </c>
      <c r="AB385" s="4">
        <v>0</v>
      </c>
      <c r="AC385" s="4">
        <v>0</v>
      </c>
      <c r="AD385" s="10">
        <v>0</v>
      </c>
    </row>
    <row r="386" spans="1:30" ht="22.5" x14ac:dyDescent="0.25">
      <c r="A386" s="9" t="s">
        <v>410</v>
      </c>
      <c r="B386" s="2" t="s">
        <v>411</v>
      </c>
      <c r="C386" s="3" t="s">
        <v>398</v>
      </c>
      <c r="D386" s="3" t="str">
        <f t="shared" si="9"/>
        <v>C-4199-1500-2</v>
      </c>
      <c r="E386" s="3" t="str">
        <f>VLOOKUP(Tabla3[[#This Row],[RUBRO]],Tabla6[[RUBRO]:[Respon Plan]],2,0)</f>
        <v>MODELO INTERVENCION</v>
      </c>
      <c r="F386" s="3" t="str">
        <f>VLOOKUP(Tabla3[[#This Row],[RUBRO]],Tabla6[[RUBRO]:[Respon Plan]],3,0)</f>
        <v>DIRECCIÓN DE GESTIÓN HUMANA</v>
      </c>
      <c r="G386" s="3" t="str">
        <f>VLOOKUP(Tabla3[[#This Row],[RUBRO]],Tabla6[[RUBRO]:[Respon Plan]],4,0)</f>
        <v>Gestión Humana - Pres. Serv</v>
      </c>
      <c r="H386" s="1" t="s">
        <v>30</v>
      </c>
      <c r="I386" s="1" t="s">
        <v>301</v>
      </c>
      <c r="J386" s="1" t="s">
        <v>233</v>
      </c>
      <c r="K386" s="1" t="s">
        <v>77</v>
      </c>
      <c r="L386" s="1" t="s">
        <v>42</v>
      </c>
      <c r="M386" s="1" t="s">
        <v>257</v>
      </c>
      <c r="N386" s="1"/>
      <c r="O386" s="1"/>
      <c r="P386" s="1" t="s">
        <v>31</v>
      </c>
      <c r="Q386" s="1" t="s">
        <v>32</v>
      </c>
      <c r="R386" s="1" t="s">
        <v>33</v>
      </c>
      <c r="S386" s="2" t="s">
        <v>399</v>
      </c>
      <c r="T386" s="4">
        <v>32088235</v>
      </c>
      <c r="U386" s="4">
        <v>0</v>
      </c>
      <c r="V386" s="4">
        <v>0</v>
      </c>
      <c r="W386" s="4">
        <v>32088235</v>
      </c>
      <c r="X386" s="4">
        <v>0</v>
      </c>
      <c r="Y386" s="4">
        <v>29810000</v>
      </c>
      <c r="Z386" s="4">
        <v>2278235</v>
      </c>
      <c r="AA386" s="4">
        <v>9042348</v>
      </c>
      <c r="AB386" s="4">
        <v>6260100</v>
      </c>
      <c r="AC386" s="4">
        <v>6260100</v>
      </c>
      <c r="AD386" s="10">
        <v>6260100</v>
      </c>
    </row>
    <row r="387" spans="1:30" ht="22.5" x14ac:dyDescent="0.25">
      <c r="A387" s="9" t="s">
        <v>410</v>
      </c>
      <c r="B387" s="2" t="s">
        <v>411</v>
      </c>
      <c r="C387" s="3" t="s">
        <v>319</v>
      </c>
      <c r="D387" s="3" t="str">
        <f t="shared" si="9"/>
        <v>C-4199-1500-2</v>
      </c>
      <c r="E387" s="3" t="str">
        <f>VLOOKUP(Tabla3[[#This Row],[RUBRO]],Tabla6[[RUBRO]:[Respon Plan]],2,0)</f>
        <v>MODELO INTERVENCION</v>
      </c>
      <c r="F387" s="3" t="str">
        <f>VLOOKUP(Tabla3[[#This Row],[RUBRO]],Tabla6[[RUBRO]:[Respon Plan]],3,0)</f>
        <v>DIRECCION ADMINISTRATIVA</v>
      </c>
      <c r="G387" s="3" t="str">
        <f>VLOOKUP(Tabla3[[#This Row],[RUBRO]],Tabla6[[RUBRO]:[Respon Plan]],4,0)</f>
        <v>Administrativa NM</v>
      </c>
      <c r="H387" s="1" t="s">
        <v>30</v>
      </c>
      <c r="I387" s="1" t="s">
        <v>301</v>
      </c>
      <c r="J387" s="1" t="s">
        <v>233</v>
      </c>
      <c r="K387" s="1" t="s">
        <v>77</v>
      </c>
      <c r="L387" s="1" t="s">
        <v>42</v>
      </c>
      <c r="M387" s="1" t="s">
        <v>320</v>
      </c>
      <c r="N387" s="1"/>
      <c r="O387" s="1"/>
      <c r="P387" s="1" t="s">
        <v>31</v>
      </c>
      <c r="Q387" s="1" t="s">
        <v>32</v>
      </c>
      <c r="R387" s="1" t="s">
        <v>33</v>
      </c>
      <c r="S387" s="2" t="s">
        <v>321</v>
      </c>
      <c r="T387" s="4">
        <v>214334136</v>
      </c>
      <c r="U387" s="4">
        <v>0</v>
      </c>
      <c r="V387" s="4">
        <v>0</v>
      </c>
      <c r="W387" s="4">
        <v>214334136</v>
      </c>
      <c r="X387" s="4">
        <v>0</v>
      </c>
      <c r="Y387" s="4">
        <v>214334136</v>
      </c>
      <c r="Z387" s="4">
        <v>0</v>
      </c>
      <c r="AA387" s="4">
        <v>214334136</v>
      </c>
      <c r="AB387" s="4">
        <v>4072320</v>
      </c>
      <c r="AC387" s="4">
        <v>4072320</v>
      </c>
      <c r="AD387" s="10">
        <v>4072320</v>
      </c>
    </row>
    <row r="388" spans="1:30" ht="22.5" x14ac:dyDescent="0.25">
      <c r="A388" s="9" t="s">
        <v>410</v>
      </c>
      <c r="B388" s="2" t="s">
        <v>411</v>
      </c>
      <c r="C388" s="3" t="s">
        <v>322</v>
      </c>
      <c r="D388" s="3" t="str">
        <f t="shared" si="9"/>
        <v>C-4199-1500-2</v>
      </c>
      <c r="E388" s="3" t="str">
        <f>VLOOKUP(Tabla3[[#This Row],[RUBRO]],Tabla6[[RUBRO]:[Respon Plan]],2,0)</f>
        <v>MODELO INTERVENCION</v>
      </c>
      <c r="F388" s="3" t="str">
        <f>VLOOKUP(Tabla3[[#This Row],[RUBRO]],Tabla6[[RUBRO]:[Respon Plan]],3,0)</f>
        <v>DIRECCION ADMINISTRATIVA</v>
      </c>
      <c r="G388" s="3" t="str">
        <f>VLOOKUP(Tabla3[[#This Row],[RUBRO]],Tabla6[[RUBRO]:[Respon Plan]],4,0)</f>
        <v>Administrativa NM</v>
      </c>
      <c r="H388" s="1" t="s">
        <v>30</v>
      </c>
      <c r="I388" s="1" t="s">
        <v>301</v>
      </c>
      <c r="J388" s="1" t="s">
        <v>233</v>
      </c>
      <c r="K388" s="1" t="s">
        <v>77</v>
      </c>
      <c r="L388" s="1" t="s">
        <v>42</v>
      </c>
      <c r="M388" s="1" t="s">
        <v>323</v>
      </c>
      <c r="N388" s="1"/>
      <c r="O388" s="1"/>
      <c r="P388" s="1" t="s">
        <v>31</v>
      </c>
      <c r="Q388" s="1" t="s">
        <v>32</v>
      </c>
      <c r="R388" s="1" t="s">
        <v>33</v>
      </c>
      <c r="S388" s="2" t="s">
        <v>324</v>
      </c>
      <c r="T388" s="4">
        <v>400328172</v>
      </c>
      <c r="U388" s="4">
        <v>1000</v>
      </c>
      <c r="V388" s="4">
        <v>0</v>
      </c>
      <c r="W388" s="4">
        <v>400329172</v>
      </c>
      <c r="X388" s="4">
        <v>0</v>
      </c>
      <c r="Y388" s="4">
        <v>400328166</v>
      </c>
      <c r="Z388" s="4">
        <v>1006</v>
      </c>
      <c r="AA388" s="4">
        <v>400328166</v>
      </c>
      <c r="AB388" s="4">
        <v>98897370</v>
      </c>
      <c r="AC388" s="4">
        <v>98897370</v>
      </c>
      <c r="AD388" s="10">
        <v>98897370</v>
      </c>
    </row>
    <row r="389" spans="1:30" ht="22.5" x14ac:dyDescent="0.25">
      <c r="A389" s="9" t="s">
        <v>410</v>
      </c>
      <c r="B389" s="2" t="s">
        <v>411</v>
      </c>
      <c r="C389" s="3" t="s">
        <v>328</v>
      </c>
      <c r="D389" s="3" t="str">
        <f t="shared" si="9"/>
        <v>C-4199-1500-2</v>
      </c>
      <c r="E389" s="3" t="str">
        <f>VLOOKUP(Tabla3[[#This Row],[RUBRO]],Tabla6[[RUBRO]:[Respon Plan]],2,0)</f>
        <v>MODELO INTERVENCION</v>
      </c>
      <c r="F389" s="3" t="str">
        <f>VLOOKUP(Tabla3[[#This Row],[RUBRO]],Tabla6[[RUBRO]:[Respon Plan]],3,0)</f>
        <v>DIRECCION ADMINISTRATIVA</v>
      </c>
      <c r="G389" s="3" t="str">
        <f>VLOOKUP(Tabla3[[#This Row],[RUBRO]],Tabla6[[RUBRO]:[Respon Plan]],4,0)</f>
        <v>Administrativa NM</v>
      </c>
      <c r="H389" s="1" t="s">
        <v>30</v>
      </c>
      <c r="I389" s="1" t="s">
        <v>301</v>
      </c>
      <c r="J389" s="1" t="s">
        <v>233</v>
      </c>
      <c r="K389" s="1" t="s">
        <v>77</v>
      </c>
      <c r="L389" s="1" t="s">
        <v>42</v>
      </c>
      <c r="M389" s="1" t="s">
        <v>329</v>
      </c>
      <c r="N389" s="1"/>
      <c r="O389" s="1"/>
      <c r="P389" s="1" t="s">
        <v>31</v>
      </c>
      <c r="Q389" s="1" t="s">
        <v>32</v>
      </c>
      <c r="R389" s="1" t="s">
        <v>33</v>
      </c>
      <c r="S389" s="2" t="s">
        <v>330</v>
      </c>
      <c r="T389" s="4">
        <v>0</v>
      </c>
      <c r="U389" s="4">
        <v>115548000</v>
      </c>
      <c r="V389" s="4">
        <v>0</v>
      </c>
      <c r="W389" s="4">
        <v>115548000</v>
      </c>
      <c r="X389" s="4">
        <v>0</v>
      </c>
      <c r="Y389" s="4">
        <v>115548000</v>
      </c>
      <c r="Z389" s="4">
        <v>0</v>
      </c>
      <c r="AA389" s="4">
        <v>0</v>
      </c>
      <c r="AB389" s="4">
        <v>0</v>
      </c>
      <c r="AC389" s="4">
        <v>0</v>
      </c>
      <c r="AD389" s="10">
        <v>0</v>
      </c>
    </row>
    <row r="390" spans="1:30" ht="22.5" x14ac:dyDescent="0.25">
      <c r="A390" s="9" t="s">
        <v>410</v>
      </c>
      <c r="B390" s="2" t="s">
        <v>411</v>
      </c>
      <c r="C390" s="3" t="s">
        <v>354</v>
      </c>
      <c r="D390" s="3" t="str">
        <f t="shared" si="9"/>
        <v>C-4199-1500-2</v>
      </c>
      <c r="E390" s="3" t="str">
        <f>VLOOKUP(Tabla3[[#This Row],[RUBRO]],Tabla6[[RUBRO]:[Respon Plan]],2,0)</f>
        <v>MODELO INTERVENCION</v>
      </c>
      <c r="F390" s="3" t="str">
        <f>VLOOKUP(Tabla3[[#This Row],[RUBRO]],Tabla6[[RUBRO]:[Respon Plan]],3,0)</f>
        <v>DIRECCIÓN DE GESTIÓN HUMANA</v>
      </c>
      <c r="G390" s="3" t="str">
        <f>VLOOKUP(Tabla3[[#This Row],[RUBRO]],Tabla6[[RUBRO]:[Respon Plan]],4,0)</f>
        <v>Gestión Humana- Capacitación</v>
      </c>
      <c r="H390" s="1" t="s">
        <v>30</v>
      </c>
      <c r="I390" s="1" t="s">
        <v>301</v>
      </c>
      <c r="J390" s="1" t="s">
        <v>233</v>
      </c>
      <c r="K390" s="1" t="s">
        <v>77</v>
      </c>
      <c r="L390" s="1" t="s">
        <v>42</v>
      </c>
      <c r="M390" s="1" t="s">
        <v>355</v>
      </c>
      <c r="N390" s="1"/>
      <c r="O390" s="1"/>
      <c r="P390" s="1" t="s">
        <v>31</v>
      </c>
      <c r="Q390" s="1" t="s">
        <v>32</v>
      </c>
      <c r="R390" s="1" t="s">
        <v>33</v>
      </c>
      <c r="S390" s="2" t="s">
        <v>356</v>
      </c>
      <c r="T390" s="4">
        <v>0</v>
      </c>
      <c r="U390" s="4">
        <v>15000000</v>
      </c>
      <c r="V390" s="4">
        <v>0</v>
      </c>
      <c r="W390" s="4">
        <v>15000000</v>
      </c>
      <c r="X390" s="4">
        <v>0</v>
      </c>
      <c r="Y390" s="4">
        <v>0</v>
      </c>
      <c r="Z390" s="4">
        <v>15000000</v>
      </c>
      <c r="AA390" s="4">
        <v>0</v>
      </c>
      <c r="AB390" s="4">
        <v>0</v>
      </c>
      <c r="AC390" s="4">
        <v>0</v>
      </c>
      <c r="AD390" s="10">
        <v>0</v>
      </c>
    </row>
    <row r="391" spans="1:30" ht="22.5" x14ac:dyDescent="0.25">
      <c r="A391" s="9" t="s">
        <v>410</v>
      </c>
      <c r="B391" s="2" t="s">
        <v>411</v>
      </c>
      <c r="C391" s="3" t="s">
        <v>359</v>
      </c>
      <c r="D391" s="3" t="str">
        <f t="shared" si="9"/>
        <v>C-4199-1500-2</v>
      </c>
      <c r="E391" s="3" t="str">
        <f>VLOOKUP(Tabla3[[#This Row],[RUBRO]],Tabla6[[RUBRO]:[Respon Plan]],2,0)</f>
        <v>MODELO INTERVENCION</v>
      </c>
      <c r="F391" s="3" t="str">
        <f>VLOOKUP(Tabla3[[#This Row],[RUBRO]],Tabla6[[RUBRO]:[Respon Plan]],3,0)</f>
        <v>DIRECCIÓN DE GESTIÓN HUMANA</v>
      </c>
      <c r="G391" s="3" t="str">
        <f>VLOOKUP(Tabla3[[#This Row],[RUBRO]],Tabla6[[RUBRO]:[Respon Plan]],4,0)</f>
        <v>Gestión Humana- Viáticos</v>
      </c>
      <c r="H391" s="1" t="s">
        <v>30</v>
      </c>
      <c r="I391" s="1" t="s">
        <v>301</v>
      </c>
      <c r="J391" s="1" t="s">
        <v>233</v>
      </c>
      <c r="K391" s="1" t="s">
        <v>77</v>
      </c>
      <c r="L391" s="1" t="s">
        <v>42</v>
      </c>
      <c r="M391" s="1" t="s">
        <v>360</v>
      </c>
      <c r="N391" s="1"/>
      <c r="O391" s="1"/>
      <c r="P391" s="1" t="s">
        <v>31</v>
      </c>
      <c r="Q391" s="1" t="s">
        <v>32</v>
      </c>
      <c r="R391" s="1" t="s">
        <v>33</v>
      </c>
      <c r="S391" s="2" t="s">
        <v>361</v>
      </c>
      <c r="T391" s="4">
        <v>3000000</v>
      </c>
      <c r="U391" s="4">
        <v>0</v>
      </c>
      <c r="V391" s="4">
        <v>0</v>
      </c>
      <c r="W391" s="4">
        <v>3000000</v>
      </c>
      <c r="X391" s="4">
        <v>0</v>
      </c>
      <c r="Y391" s="4">
        <v>3000000</v>
      </c>
      <c r="Z391" s="4">
        <v>0</v>
      </c>
      <c r="AA391" s="4">
        <v>1026486</v>
      </c>
      <c r="AB391" s="4">
        <v>0</v>
      </c>
      <c r="AC391" s="4">
        <v>0</v>
      </c>
      <c r="AD391" s="10">
        <v>0</v>
      </c>
    </row>
    <row r="392" spans="1:30" ht="22.5" x14ac:dyDescent="0.25">
      <c r="A392" s="9" t="s">
        <v>410</v>
      </c>
      <c r="B392" s="2" t="s">
        <v>411</v>
      </c>
      <c r="C392" s="3" t="s">
        <v>365</v>
      </c>
      <c r="D392" s="3" t="str">
        <f t="shared" si="9"/>
        <v>C-4199-1500-2</v>
      </c>
      <c r="E392" s="3" t="str">
        <f>VLOOKUP(Tabla3[[#This Row],[RUBRO]],Tabla6[[RUBRO]:[Respon Plan]],2,0)</f>
        <v>MODELO INTERVENCION</v>
      </c>
      <c r="F392" s="3" t="str">
        <f>VLOOKUP(Tabla3[[#This Row],[RUBRO]],Tabla6[[RUBRO]:[Respon Plan]],3,0)</f>
        <v>SECRETARIA GENERAL</v>
      </c>
      <c r="G392" s="3" t="str">
        <f>VLOOKUP(Tabla3[[#This Row],[RUBRO]],Tabla6[[RUBRO]:[Respon Plan]],4,0)</f>
        <v>Secretaria General</v>
      </c>
      <c r="H392" s="1" t="s">
        <v>30</v>
      </c>
      <c r="I392" s="1" t="s">
        <v>301</v>
      </c>
      <c r="J392" s="1" t="s">
        <v>233</v>
      </c>
      <c r="K392" s="1" t="s">
        <v>77</v>
      </c>
      <c r="L392" s="1" t="s">
        <v>42</v>
      </c>
      <c r="M392" s="1" t="s">
        <v>266</v>
      </c>
      <c r="N392" s="1"/>
      <c r="O392" s="1"/>
      <c r="P392" s="1" t="s">
        <v>31</v>
      </c>
      <c r="Q392" s="1" t="s">
        <v>32</v>
      </c>
      <c r="R392" s="1" t="s">
        <v>33</v>
      </c>
      <c r="S392" s="2" t="s">
        <v>267</v>
      </c>
      <c r="T392" s="4">
        <v>480023</v>
      </c>
      <c r="U392" s="4">
        <v>462192</v>
      </c>
      <c r="V392" s="4">
        <v>0</v>
      </c>
      <c r="W392" s="4">
        <v>942215</v>
      </c>
      <c r="X392" s="4">
        <v>0</v>
      </c>
      <c r="Y392" s="4">
        <v>0</v>
      </c>
      <c r="Z392" s="4">
        <v>942215</v>
      </c>
      <c r="AA392" s="4">
        <v>0</v>
      </c>
      <c r="AB392" s="4">
        <v>0</v>
      </c>
      <c r="AC392" s="4">
        <v>0</v>
      </c>
      <c r="AD392" s="10">
        <v>0</v>
      </c>
    </row>
    <row r="393" spans="1:30" ht="22.5" x14ac:dyDescent="0.25">
      <c r="A393" s="9" t="s">
        <v>410</v>
      </c>
      <c r="B393" s="2" t="s">
        <v>411</v>
      </c>
      <c r="C393" s="3" t="s">
        <v>372</v>
      </c>
      <c r="D393" s="3" t="str">
        <f t="shared" si="9"/>
        <v>C-4199-1500-5</v>
      </c>
      <c r="E393" s="3" t="str">
        <f>VLOOKUP(Tabla3[[#This Row],[RUBRO]],Tabla6[[RUBRO]:[Respon Plan]],2,0)</f>
        <v xml:space="preserve">CONTRUCCION </v>
      </c>
      <c r="F393" s="3" t="str">
        <f>VLOOKUP(Tabla3[[#This Row],[RUBRO]],Tabla6[[RUBRO]:[Respon Plan]],3,0)</f>
        <v>DIRECCION ADMINISTRATIVA</v>
      </c>
      <c r="G393" s="3" t="str">
        <f>VLOOKUP(Tabla3[[#This Row],[RUBRO]],Tabla6[[RUBRO]:[Respon Plan]],4,0)</f>
        <v>Administrativa CONS</v>
      </c>
      <c r="H393" s="1" t="s">
        <v>30</v>
      </c>
      <c r="I393" s="1" t="s">
        <v>301</v>
      </c>
      <c r="J393" s="1" t="s">
        <v>233</v>
      </c>
      <c r="K393" s="1" t="s">
        <v>64</v>
      </c>
      <c r="L393" s="1" t="s">
        <v>42</v>
      </c>
      <c r="M393" s="1" t="s">
        <v>234</v>
      </c>
      <c r="N393" s="1"/>
      <c r="O393" s="1"/>
      <c r="P393" s="1" t="s">
        <v>31</v>
      </c>
      <c r="Q393" s="1" t="s">
        <v>171</v>
      </c>
      <c r="R393" s="1" t="s">
        <v>33</v>
      </c>
      <c r="S393" s="2" t="s">
        <v>373</v>
      </c>
      <c r="T393" s="4">
        <v>179760000</v>
      </c>
      <c r="U393" s="4">
        <v>0</v>
      </c>
      <c r="V393" s="4">
        <v>0</v>
      </c>
      <c r="W393" s="4">
        <v>179760000</v>
      </c>
      <c r="X393" s="4">
        <v>0</v>
      </c>
      <c r="Y393" s="4">
        <v>179760000</v>
      </c>
      <c r="Z393" s="4">
        <v>0</v>
      </c>
      <c r="AA393" s="4">
        <v>0</v>
      </c>
      <c r="AB393" s="4">
        <v>0</v>
      </c>
      <c r="AC393" s="4">
        <v>0</v>
      </c>
      <c r="AD393" s="10">
        <v>0</v>
      </c>
    </row>
    <row r="394" spans="1:30" ht="22.5" x14ac:dyDescent="0.25">
      <c r="A394" s="9" t="s">
        <v>410</v>
      </c>
      <c r="B394" s="2" t="s">
        <v>411</v>
      </c>
      <c r="C394" s="3" t="s">
        <v>372</v>
      </c>
      <c r="D394" s="3" t="str">
        <f t="shared" si="9"/>
        <v>C-4199-1500-5</v>
      </c>
      <c r="E394" s="3" t="str">
        <f>VLOOKUP(Tabla3[[#This Row],[RUBRO]],Tabla6[[RUBRO]:[Respon Plan]],2,0)</f>
        <v xml:space="preserve">CONTRUCCION </v>
      </c>
      <c r="F394" s="3" t="str">
        <f>VLOOKUP(Tabla3[[#This Row],[RUBRO]],Tabla6[[RUBRO]:[Respon Plan]],3,0)</f>
        <v>DIRECCION ADMINISTRATIVA</v>
      </c>
      <c r="G394" s="3" t="str">
        <f>VLOOKUP(Tabla3[[#This Row],[RUBRO]],Tabla6[[RUBRO]:[Respon Plan]],4,0)</f>
        <v>Administrativa CONS</v>
      </c>
      <c r="H394" s="1" t="s">
        <v>30</v>
      </c>
      <c r="I394" s="1" t="s">
        <v>301</v>
      </c>
      <c r="J394" s="1" t="s">
        <v>233</v>
      </c>
      <c r="K394" s="1" t="s">
        <v>64</v>
      </c>
      <c r="L394" s="1" t="s">
        <v>42</v>
      </c>
      <c r="M394" s="1" t="s">
        <v>234</v>
      </c>
      <c r="N394" s="1"/>
      <c r="O394" s="1"/>
      <c r="P394" s="1" t="s">
        <v>31</v>
      </c>
      <c r="Q394" s="1" t="s">
        <v>32</v>
      </c>
      <c r="R394" s="1" t="s">
        <v>33</v>
      </c>
      <c r="S394" s="2" t="s">
        <v>373</v>
      </c>
      <c r="T394" s="4">
        <v>0</v>
      </c>
      <c r="U394" s="4">
        <v>100000000</v>
      </c>
      <c r="V394" s="4">
        <v>0</v>
      </c>
      <c r="W394" s="4">
        <v>100000000</v>
      </c>
      <c r="X394" s="4">
        <v>0</v>
      </c>
      <c r="Y394" s="4">
        <v>0</v>
      </c>
      <c r="Z394" s="4">
        <v>100000000</v>
      </c>
      <c r="AA394" s="4">
        <v>0</v>
      </c>
      <c r="AB394" s="4">
        <v>0</v>
      </c>
      <c r="AC394" s="4">
        <v>0</v>
      </c>
      <c r="AD394" s="10">
        <v>0</v>
      </c>
    </row>
    <row r="395" spans="1:30" ht="22.5" x14ac:dyDescent="0.25">
      <c r="A395" s="9" t="s">
        <v>410</v>
      </c>
      <c r="B395" s="2" t="s">
        <v>411</v>
      </c>
      <c r="C395" s="3" t="s">
        <v>374</v>
      </c>
      <c r="D395" s="3" t="str">
        <f t="shared" si="9"/>
        <v>C-4199-1500-5</v>
      </c>
      <c r="E395" s="3" t="str">
        <f>VLOOKUP(Tabla3[[#This Row],[RUBRO]],Tabla6[[RUBRO]:[Respon Plan]],2,0)</f>
        <v xml:space="preserve">CONTRUCCION </v>
      </c>
      <c r="F395" s="3" t="str">
        <f>VLOOKUP(Tabla3[[#This Row],[RUBRO]],Tabla6[[RUBRO]:[Respon Plan]],3,0)</f>
        <v>DIRECCION ADMINISTRATIVA</v>
      </c>
      <c r="G395" s="3" t="str">
        <f>VLOOKUP(Tabla3[[#This Row],[RUBRO]],Tabla6[[RUBRO]:[Respon Plan]],4,0)</f>
        <v>Administrativa CONS</v>
      </c>
      <c r="H395" s="1" t="s">
        <v>30</v>
      </c>
      <c r="I395" s="1" t="s">
        <v>301</v>
      </c>
      <c r="J395" s="1" t="s">
        <v>233</v>
      </c>
      <c r="K395" s="1" t="s">
        <v>64</v>
      </c>
      <c r="L395" s="1" t="s">
        <v>42</v>
      </c>
      <c r="M395" s="1" t="s">
        <v>281</v>
      </c>
      <c r="N395" s="1"/>
      <c r="O395" s="1"/>
      <c r="P395" s="1" t="s">
        <v>31</v>
      </c>
      <c r="Q395" s="1" t="s">
        <v>171</v>
      </c>
      <c r="R395" s="1" t="s">
        <v>33</v>
      </c>
      <c r="S395" s="2" t="s">
        <v>375</v>
      </c>
      <c r="T395" s="4">
        <v>167000000</v>
      </c>
      <c r="U395" s="4">
        <v>0</v>
      </c>
      <c r="V395" s="4">
        <v>0</v>
      </c>
      <c r="W395" s="4">
        <v>167000000</v>
      </c>
      <c r="X395" s="4">
        <v>0</v>
      </c>
      <c r="Y395" s="4">
        <v>98000000</v>
      </c>
      <c r="Z395" s="4">
        <v>69000000</v>
      </c>
      <c r="AA395" s="4">
        <v>0</v>
      </c>
      <c r="AB395" s="4">
        <v>0</v>
      </c>
      <c r="AC395" s="4">
        <v>0</v>
      </c>
      <c r="AD395" s="10">
        <v>0</v>
      </c>
    </row>
    <row r="396" spans="1:30" ht="22.5" x14ac:dyDescent="0.25">
      <c r="A396" s="9" t="s">
        <v>410</v>
      </c>
      <c r="B396" s="2" t="s">
        <v>411</v>
      </c>
      <c r="C396" s="3" t="s">
        <v>400</v>
      </c>
      <c r="D396" s="3" t="str">
        <f t="shared" si="9"/>
        <v>C-4199-1500-5</v>
      </c>
      <c r="E396" s="3" t="str">
        <f>VLOOKUP(Tabla3[[#This Row],[RUBRO]],Tabla6[[RUBRO]:[Respon Plan]],2,0)</f>
        <v xml:space="preserve">CONTRUCCION </v>
      </c>
      <c r="F396" s="3" t="str">
        <f>VLOOKUP(Tabla3[[#This Row],[RUBRO]],Tabla6[[RUBRO]:[Respon Plan]],3,0)</f>
        <v>DIRECCION ADMINISTRATIVA</v>
      </c>
      <c r="G396" s="3" t="str">
        <f>VLOOKUP(Tabla3[[#This Row],[RUBRO]],Tabla6[[RUBRO]:[Respon Plan]],4,0)</f>
        <v>Administrativa CONS</v>
      </c>
      <c r="H396" s="1" t="s">
        <v>30</v>
      </c>
      <c r="I396" s="1" t="s">
        <v>301</v>
      </c>
      <c r="J396" s="1" t="s">
        <v>233</v>
      </c>
      <c r="K396" s="1" t="s">
        <v>64</v>
      </c>
      <c r="L396" s="1" t="s">
        <v>42</v>
      </c>
      <c r="M396" s="1" t="s">
        <v>240</v>
      </c>
      <c r="N396" s="1"/>
      <c r="O396" s="1"/>
      <c r="P396" s="1" t="s">
        <v>31</v>
      </c>
      <c r="Q396" s="1" t="s">
        <v>171</v>
      </c>
      <c r="R396" s="1" t="s">
        <v>33</v>
      </c>
      <c r="S396" s="2" t="s">
        <v>401</v>
      </c>
      <c r="T396" s="4">
        <v>20000000</v>
      </c>
      <c r="U396" s="4">
        <v>0</v>
      </c>
      <c r="V396" s="4">
        <v>0</v>
      </c>
      <c r="W396" s="4">
        <v>20000000</v>
      </c>
      <c r="X396" s="4">
        <v>0</v>
      </c>
      <c r="Y396" s="4">
        <v>0</v>
      </c>
      <c r="Z396" s="4">
        <v>20000000</v>
      </c>
      <c r="AA396" s="4">
        <v>0</v>
      </c>
      <c r="AB396" s="4">
        <v>0</v>
      </c>
      <c r="AC396" s="4">
        <v>0</v>
      </c>
      <c r="AD396" s="10">
        <v>0</v>
      </c>
    </row>
    <row r="397" spans="1:30" ht="22.5" x14ac:dyDescent="0.25">
      <c r="A397" s="9" t="s">
        <v>410</v>
      </c>
      <c r="B397" s="2" t="s">
        <v>411</v>
      </c>
      <c r="C397" s="3" t="s">
        <v>378</v>
      </c>
      <c r="D397" s="3" t="str">
        <f t="shared" si="9"/>
        <v>C-4199-1500-5</v>
      </c>
      <c r="E397" s="3" t="str">
        <f>VLOOKUP(Tabla3[[#This Row],[RUBRO]],Tabla6[[RUBRO]:[Respon Plan]],2,0)</f>
        <v xml:space="preserve">CONTRUCCION </v>
      </c>
      <c r="F397" s="3" t="str">
        <f>VLOOKUP(Tabla3[[#This Row],[RUBRO]],Tabla6[[RUBRO]:[Respon Plan]],3,0)</f>
        <v>DIRECCIÓN DE GESTIÓN HUMANA</v>
      </c>
      <c r="G397" s="3" t="str">
        <f>VLOOKUP(Tabla3[[#This Row],[RUBRO]],Tabla6[[RUBRO]:[Respon Plan]],4,0)</f>
        <v>Gestión Humana - Pres. Serv</v>
      </c>
      <c r="H397" s="1" t="s">
        <v>30</v>
      </c>
      <c r="I397" s="1" t="s">
        <v>301</v>
      </c>
      <c r="J397" s="1" t="s">
        <v>233</v>
      </c>
      <c r="K397" s="1" t="s">
        <v>64</v>
      </c>
      <c r="L397" s="1" t="s">
        <v>42</v>
      </c>
      <c r="M397" s="1" t="s">
        <v>243</v>
      </c>
      <c r="N397" s="1"/>
      <c r="O397" s="1"/>
      <c r="P397" s="1" t="s">
        <v>31</v>
      </c>
      <c r="Q397" s="1" t="s">
        <v>171</v>
      </c>
      <c r="R397" s="1" t="s">
        <v>33</v>
      </c>
      <c r="S397" s="2" t="s">
        <v>59</v>
      </c>
      <c r="T397" s="4">
        <v>78280500</v>
      </c>
      <c r="U397" s="4">
        <v>52948000</v>
      </c>
      <c r="V397" s="4">
        <v>0</v>
      </c>
      <c r="W397" s="4">
        <v>131228500</v>
      </c>
      <c r="X397" s="4">
        <v>0</v>
      </c>
      <c r="Y397" s="4">
        <v>128729500</v>
      </c>
      <c r="Z397" s="4">
        <v>2499000</v>
      </c>
      <c r="AA397" s="4">
        <v>71650567</v>
      </c>
      <c r="AB397" s="4">
        <v>13322865</v>
      </c>
      <c r="AC397" s="4">
        <v>13322865</v>
      </c>
      <c r="AD397" s="10">
        <v>13322865</v>
      </c>
    </row>
    <row r="398" spans="1:30" ht="22.5" x14ac:dyDescent="0.25">
      <c r="A398" s="9" t="s">
        <v>410</v>
      </c>
      <c r="B398" s="2" t="s">
        <v>411</v>
      </c>
      <c r="C398" s="3" t="s">
        <v>379</v>
      </c>
      <c r="D398" s="3" t="str">
        <f t="shared" si="9"/>
        <v>C-4199-1500-5</v>
      </c>
      <c r="E398" s="3" t="str">
        <f>VLOOKUP(Tabla3[[#This Row],[RUBRO]],Tabla6[[RUBRO]:[Respon Plan]],2,0)</f>
        <v xml:space="preserve">CONTRUCCION </v>
      </c>
      <c r="F398" s="3" t="str">
        <f>VLOOKUP(Tabla3[[#This Row],[RUBRO]],Tabla6[[RUBRO]:[Respon Plan]],3,0)</f>
        <v>DIRECCIÓN DE GESTIÓN HUMANA</v>
      </c>
      <c r="G398" s="3" t="str">
        <f>VLOOKUP(Tabla3[[#This Row],[RUBRO]],Tabla6[[RUBRO]:[Respon Plan]],4,0)</f>
        <v>Gestión Humana- Viáticos</v>
      </c>
      <c r="H398" s="1" t="s">
        <v>30</v>
      </c>
      <c r="I398" s="1" t="s">
        <v>301</v>
      </c>
      <c r="J398" s="1" t="s">
        <v>233</v>
      </c>
      <c r="K398" s="1" t="s">
        <v>64</v>
      </c>
      <c r="L398" s="1" t="s">
        <v>42</v>
      </c>
      <c r="M398" s="1" t="s">
        <v>246</v>
      </c>
      <c r="N398" s="1"/>
      <c r="O398" s="1"/>
      <c r="P398" s="1" t="s">
        <v>31</v>
      </c>
      <c r="Q398" s="1" t="s">
        <v>171</v>
      </c>
      <c r="R398" s="1" t="s">
        <v>33</v>
      </c>
      <c r="S398" s="2" t="s">
        <v>249</v>
      </c>
      <c r="T398" s="4">
        <v>10044000</v>
      </c>
      <c r="U398" s="4">
        <v>0</v>
      </c>
      <c r="V398" s="4">
        <v>0</v>
      </c>
      <c r="W398" s="4">
        <v>10044000</v>
      </c>
      <c r="X398" s="4">
        <v>0</v>
      </c>
      <c r="Y398" s="4">
        <v>10044000</v>
      </c>
      <c r="Z398" s="4">
        <v>0</v>
      </c>
      <c r="AA398" s="4">
        <v>932837</v>
      </c>
      <c r="AB398" s="4">
        <v>0</v>
      </c>
      <c r="AC398" s="4">
        <v>0</v>
      </c>
      <c r="AD398" s="10">
        <v>0</v>
      </c>
    </row>
    <row r="399" spans="1:30" ht="22.5" x14ac:dyDescent="0.25">
      <c r="A399" s="9" t="s">
        <v>412</v>
      </c>
      <c r="B399" s="2" t="s">
        <v>413</v>
      </c>
      <c r="C399" s="3" t="s">
        <v>145</v>
      </c>
      <c r="D399" s="3" t="str">
        <f t="shared" si="9"/>
        <v>A-2-0-3</v>
      </c>
      <c r="E399" s="3" t="str">
        <f>VLOOKUP(Tabla3[[#This Row],[RUBRO]],Tabla6[[RUBRO]:[Respon Plan]],2,0)</f>
        <v>FUNCIONAMIENTO</v>
      </c>
      <c r="F399" s="3" t="str">
        <f>VLOOKUP(Tabla3[[#This Row],[RUBRO]],Tabla6[[RUBRO]:[Respon Plan]],3,0)</f>
        <v>DIRECCION ADMINISTRATIVA</v>
      </c>
      <c r="G399" s="3" t="str">
        <f>VLOOKUP(Tabla3[[#This Row],[RUBRO]],Tabla6[[RUBRO]:[Respon Plan]],4,0)</f>
        <v>Administrativa</v>
      </c>
      <c r="H399" s="1" t="s">
        <v>40</v>
      </c>
      <c r="I399" s="1" t="s">
        <v>77</v>
      </c>
      <c r="J399" s="1" t="s">
        <v>42</v>
      </c>
      <c r="K399" s="1" t="s">
        <v>63</v>
      </c>
      <c r="L399" s="1" t="s">
        <v>143</v>
      </c>
      <c r="M399" s="1" t="s">
        <v>63</v>
      </c>
      <c r="N399" s="1"/>
      <c r="O399" s="1"/>
      <c r="P399" s="1" t="s">
        <v>31</v>
      </c>
      <c r="Q399" s="1" t="s">
        <v>32</v>
      </c>
      <c r="R399" s="1" t="s">
        <v>33</v>
      </c>
      <c r="S399" s="2" t="s">
        <v>146</v>
      </c>
      <c r="T399" s="4">
        <v>63000000</v>
      </c>
      <c r="U399" s="4">
        <v>4400000</v>
      </c>
      <c r="V399" s="4">
        <v>765049</v>
      </c>
      <c r="W399" s="4">
        <v>66634951</v>
      </c>
      <c r="X399" s="4">
        <v>0</v>
      </c>
      <c r="Y399" s="4">
        <v>66634951</v>
      </c>
      <c r="Z399" s="4">
        <v>0</v>
      </c>
      <c r="AA399" s="4">
        <v>66634951</v>
      </c>
      <c r="AB399" s="4">
        <v>66634951</v>
      </c>
      <c r="AC399" s="4">
        <v>66634951</v>
      </c>
      <c r="AD399" s="10">
        <v>66634951</v>
      </c>
    </row>
    <row r="400" spans="1:30" ht="22.5" x14ac:dyDescent="0.25">
      <c r="A400" s="9" t="s">
        <v>412</v>
      </c>
      <c r="B400" s="2" t="s">
        <v>413</v>
      </c>
      <c r="C400" s="3" t="s">
        <v>147</v>
      </c>
      <c r="D400" s="3" t="str">
        <f t="shared" si="9"/>
        <v>A-2-0-3</v>
      </c>
      <c r="E400" s="3" t="str">
        <f>VLOOKUP(Tabla3[[#This Row],[RUBRO]],Tabla6[[RUBRO]:[Respon Plan]],2,0)</f>
        <v>FUNCIONAMIENTO</v>
      </c>
      <c r="F400" s="3" t="str">
        <f>VLOOKUP(Tabla3[[#This Row],[RUBRO]],Tabla6[[RUBRO]:[Respon Plan]],3,0)</f>
        <v>DIRECCION ADMINISTRATIVA</v>
      </c>
      <c r="G400" s="3" t="str">
        <f>VLOOKUP(Tabla3[[#This Row],[RUBRO]],Tabla6[[RUBRO]:[Respon Plan]],4,0)</f>
        <v>Administrativa</v>
      </c>
      <c r="H400" s="1" t="s">
        <v>40</v>
      </c>
      <c r="I400" s="1" t="s">
        <v>77</v>
      </c>
      <c r="J400" s="1" t="s">
        <v>42</v>
      </c>
      <c r="K400" s="1" t="s">
        <v>63</v>
      </c>
      <c r="L400" s="1" t="s">
        <v>143</v>
      </c>
      <c r="M400" s="1" t="s">
        <v>64</v>
      </c>
      <c r="N400" s="1"/>
      <c r="O400" s="1"/>
      <c r="P400" s="1" t="s">
        <v>31</v>
      </c>
      <c r="Q400" s="1" t="s">
        <v>32</v>
      </c>
      <c r="R400" s="1" t="s">
        <v>33</v>
      </c>
      <c r="S400" s="2" t="s">
        <v>148</v>
      </c>
      <c r="T400" s="4">
        <v>1070000</v>
      </c>
      <c r="U400" s="4">
        <v>0</v>
      </c>
      <c r="V400" s="4">
        <v>0</v>
      </c>
      <c r="W400" s="4">
        <v>1070000</v>
      </c>
      <c r="X400" s="4">
        <v>0</v>
      </c>
      <c r="Y400" s="4">
        <v>300000</v>
      </c>
      <c r="Z400" s="4">
        <v>770000</v>
      </c>
      <c r="AA400" s="4">
        <v>0</v>
      </c>
      <c r="AB400" s="4">
        <v>0</v>
      </c>
      <c r="AC400" s="4">
        <v>0</v>
      </c>
      <c r="AD400" s="10">
        <v>0</v>
      </c>
    </row>
    <row r="401" spans="1:30" ht="22.5" x14ac:dyDescent="0.25">
      <c r="A401" s="9" t="s">
        <v>412</v>
      </c>
      <c r="B401" s="2" t="s">
        <v>413</v>
      </c>
      <c r="C401" s="3" t="s">
        <v>155</v>
      </c>
      <c r="D401" s="3" t="str">
        <f t="shared" si="9"/>
        <v>A-2-0-4</v>
      </c>
      <c r="E401" s="3" t="str">
        <f>VLOOKUP(Tabla3[[#This Row],[RUBRO]],Tabla6[[RUBRO]:[Respon Plan]],2,0)</f>
        <v>FUNCIONAMIENTO</v>
      </c>
      <c r="F401" s="3" t="str">
        <f>VLOOKUP(Tabla3[[#This Row],[RUBRO]],Tabla6[[RUBRO]:[Respon Plan]],3,0)</f>
        <v>DIRECCION ADMINISTRATIVA</v>
      </c>
      <c r="G401" s="3" t="str">
        <f>VLOOKUP(Tabla3[[#This Row],[RUBRO]],Tabla6[[RUBRO]:[Respon Plan]],4,0)</f>
        <v>Administrativa</v>
      </c>
      <c r="H401" s="1" t="s">
        <v>40</v>
      </c>
      <c r="I401" s="1" t="s">
        <v>77</v>
      </c>
      <c r="J401" s="1" t="s">
        <v>42</v>
      </c>
      <c r="K401" s="1" t="s">
        <v>80</v>
      </c>
      <c r="L401" s="1" t="s">
        <v>80</v>
      </c>
      <c r="M401" s="1" t="s">
        <v>41</v>
      </c>
      <c r="N401" s="1"/>
      <c r="O401" s="1"/>
      <c r="P401" s="1" t="s">
        <v>31</v>
      </c>
      <c r="Q401" s="1" t="s">
        <v>32</v>
      </c>
      <c r="R401" s="1" t="s">
        <v>33</v>
      </c>
      <c r="S401" s="2" t="s">
        <v>156</v>
      </c>
      <c r="T401" s="4">
        <v>16650000</v>
      </c>
      <c r="U401" s="4">
        <v>0</v>
      </c>
      <c r="V401" s="4">
        <v>0</v>
      </c>
      <c r="W401" s="4">
        <v>16650000</v>
      </c>
      <c r="X401" s="4">
        <v>0</v>
      </c>
      <c r="Y401" s="4">
        <v>16650000</v>
      </c>
      <c r="Z401" s="4">
        <v>0</v>
      </c>
      <c r="AA401" s="4">
        <v>0</v>
      </c>
      <c r="AB401" s="4">
        <v>0</v>
      </c>
      <c r="AC401" s="4">
        <v>0</v>
      </c>
      <c r="AD401" s="10">
        <v>0</v>
      </c>
    </row>
    <row r="402" spans="1:30" ht="22.5" x14ac:dyDescent="0.25">
      <c r="A402" s="9" t="s">
        <v>412</v>
      </c>
      <c r="B402" s="2" t="s">
        <v>413</v>
      </c>
      <c r="C402" s="3" t="s">
        <v>157</v>
      </c>
      <c r="D402" s="3" t="str">
        <f t="shared" si="9"/>
        <v>A-2-0-4</v>
      </c>
      <c r="E402" s="3" t="str">
        <f>VLOOKUP(Tabla3[[#This Row],[RUBRO]],Tabla6[[RUBRO]:[Respon Plan]],2,0)</f>
        <v>FUNCIONAMIENTO</v>
      </c>
      <c r="F402" s="3" t="str">
        <f>VLOOKUP(Tabla3[[#This Row],[RUBRO]],Tabla6[[RUBRO]:[Respon Plan]],3,0)</f>
        <v>DIRECCION ADMINISTRATIVA</v>
      </c>
      <c r="G402" s="3" t="str">
        <f>VLOOKUP(Tabla3[[#This Row],[RUBRO]],Tabla6[[RUBRO]:[Respon Plan]],4,0)</f>
        <v>Administrativa</v>
      </c>
      <c r="H402" s="1" t="s">
        <v>40</v>
      </c>
      <c r="I402" s="1" t="s">
        <v>77</v>
      </c>
      <c r="J402" s="1" t="s">
        <v>42</v>
      </c>
      <c r="K402" s="1" t="s">
        <v>80</v>
      </c>
      <c r="L402" s="1" t="s">
        <v>80</v>
      </c>
      <c r="M402" s="1" t="s">
        <v>77</v>
      </c>
      <c r="N402" s="1"/>
      <c r="O402" s="1"/>
      <c r="P402" s="1" t="s">
        <v>31</v>
      </c>
      <c r="Q402" s="1" t="s">
        <v>32</v>
      </c>
      <c r="R402" s="1" t="s">
        <v>33</v>
      </c>
      <c r="S402" s="2" t="s">
        <v>158</v>
      </c>
      <c r="T402" s="4">
        <v>29000000</v>
      </c>
      <c r="U402" s="4">
        <v>0</v>
      </c>
      <c r="V402" s="4">
        <v>0</v>
      </c>
      <c r="W402" s="4">
        <v>29000000</v>
      </c>
      <c r="X402" s="4">
        <v>0</v>
      </c>
      <c r="Y402" s="4">
        <v>0</v>
      </c>
      <c r="Z402" s="4">
        <v>29000000</v>
      </c>
      <c r="AA402" s="4">
        <v>0</v>
      </c>
      <c r="AB402" s="4">
        <v>0</v>
      </c>
      <c r="AC402" s="4">
        <v>0</v>
      </c>
      <c r="AD402" s="10">
        <v>0</v>
      </c>
    </row>
    <row r="403" spans="1:30" ht="22.5" x14ac:dyDescent="0.25">
      <c r="A403" s="9" t="s">
        <v>412</v>
      </c>
      <c r="B403" s="2" t="s">
        <v>413</v>
      </c>
      <c r="C403" s="3" t="s">
        <v>184</v>
      </c>
      <c r="D403" s="3" t="str">
        <f t="shared" si="9"/>
        <v>A-2-0-4</v>
      </c>
      <c r="E403" s="3" t="str">
        <f>VLOOKUP(Tabla3[[#This Row],[RUBRO]],Tabla6[[RUBRO]:[Respon Plan]],2,0)</f>
        <v>FUNCIONAMIENTO</v>
      </c>
      <c r="F403" s="3" t="str">
        <f>VLOOKUP(Tabla3[[#This Row],[RUBRO]],Tabla6[[RUBRO]:[Respon Plan]],3,0)</f>
        <v>DIRECCION ADMINISTRATIVA</v>
      </c>
      <c r="G403" s="3" t="str">
        <f>VLOOKUP(Tabla3[[#This Row],[RUBRO]],Tabla6[[RUBRO]:[Respon Plan]],4,0)</f>
        <v>Administrativa</v>
      </c>
      <c r="H403" s="1" t="s">
        <v>40</v>
      </c>
      <c r="I403" s="1" t="s">
        <v>77</v>
      </c>
      <c r="J403" s="1" t="s">
        <v>42</v>
      </c>
      <c r="K403" s="1" t="s">
        <v>80</v>
      </c>
      <c r="L403" s="1" t="s">
        <v>64</v>
      </c>
      <c r="M403" s="1" t="s">
        <v>98</v>
      </c>
      <c r="N403" s="1"/>
      <c r="O403" s="1"/>
      <c r="P403" s="1" t="s">
        <v>31</v>
      </c>
      <c r="Q403" s="1" t="s">
        <v>32</v>
      </c>
      <c r="R403" s="1" t="s">
        <v>33</v>
      </c>
      <c r="S403" s="2" t="s">
        <v>185</v>
      </c>
      <c r="T403" s="4">
        <v>2500000</v>
      </c>
      <c r="U403" s="4">
        <v>0</v>
      </c>
      <c r="V403" s="4">
        <v>0</v>
      </c>
      <c r="W403" s="4">
        <v>2500000</v>
      </c>
      <c r="X403" s="4">
        <v>0</v>
      </c>
      <c r="Y403" s="4">
        <v>0</v>
      </c>
      <c r="Z403" s="4">
        <v>2500000</v>
      </c>
      <c r="AA403" s="4">
        <v>0</v>
      </c>
      <c r="AB403" s="4">
        <v>0</v>
      </c>
      <c r="AC403" s="4">
        <v>0</v>
      </c>
      <c r="AD403" s="10">
        <v>0</v>
      </c>
    </row>
    <row r="404" spans="1:30" ht="22.5" x14ac:dyDescent="0.25">
      <c r="A404" s="9" t="s">
        <v>412</v>
      </c>
      <c r="B404" s="2" t="s">
        <v>413</v>
      </c>
      <c r="C404" s="3" t="s">
        <v>200</v>
      </c>
      <c r="D404" s="3" t="str">
        <f t="shared" si="9"/>
        <v>A-2-0-4</v>
      </c>
      <c r="E404" s="3" t="str">
        <f>VLOOKUP(Tabla3[[#This Row],[RUBRO]],Tabla6[[RUBRO]:[Respon Plan]],2,0)</f>
        <v>FUNCIONAMIENTO</v>
      </c>
      <c r="F404" s="3" t="str">
        <f>VLOOKUP(Tabla3[[#This Row],[RUBRO]],Tabla6[[RUBRO]:[Respon Plan]],3,0)</f>
        <v>DIRECCION ADMINISTRATIVA</v>
      </c>
      <c r="G404" s="3" t="str">
        <f>VLOOKUP(Tabla3[[#This Row],[RUBRO]],Tabla6[[RUBRO]:[Respon Plan]],4,0)</f>
        <v>Administrativa</v>
      </c>
      <c r="H404" s="1" t="s">
        <v>40</v>
      </c>
      <c r="I404" s="1" t="s">
        <v>77</v>
      </c>
      <c r="J404" s="1" t="s">
        <v>42</v>
      </c>
      <c r="K404" s="1" t="s">
        <v>80</v>
      </c>
      <c r="L404" s="1" t="s">
        <v>81</v>
      </c>
      <c r="M404" s="1" t="s">
        <v>41</v>
      </c>
      <c r="N404" s="1"/>
      <c r="O404" s="1"/>
      <c r="P404" s="1" t="s">
        <v>31</v>
      </c>
      <c r="Q404" s="1" t="s">
        <v>32</v>
      </c>
      <c r="R404" s="1" t="s">
        <v>33</v>
      </c>
      <c r="S404" s="2" t="s">
        <v>201</v>
      </c>
      <c r="T404" s="4">
        <v>11000000</v>
      </c>
      <c r="U404" s="4">
        <v>0</v>
      </c>
      <c r="V404" s="4">
        <v>0</v>
      </c>
      <c r="W404" s="4">
        <v>11000000</v>
      </c>
      <c r="X404" s="4">
        <v>0</v>
      </c>
      <c r="Y404" s="4">
        <v>11000000</v>
      </c>
      <c r="Z404" s="4">
        <v>0</v>
      </c>
      <c r="AA404" s="4">
        <v>3782053</v>
      </c>
      <c r="AB404" s="4">
        <v>3748983</v>
      </c>
      <c r="AC404" s="4">
        <v>3748983</v>
      </c>
      <c r="AD404" s="10">
        <v>3748983</v>
      </c>
    </row>
    <row r="405" spans="1:30" ht="22.5" x14ac:dyDescent="0.25">
      <c r="A405" s="9" t="s">
        <v>412</v>
      </c>
      <c r="B405" s="2" t="s">
        <v>413</v>
      </c>
      <c r="C405" s="3" t="s">
        <v>202</v>
      </c>
      <c r="D405" s="3" t="str">
        <f t="shared" si="9"/>
        <v>A-2-0-4</v>
      </c>
      <c r="E405" s="3" t="str">
        <f>VLOOKUP(Tabla3[[#This Row],[RUBRO]],Tabla6[[RUBRO]:[Respon Plan]],2,0)</f>
        <v>FUNCIONAMIENTO</v>
      </c>
      <c r="F405" s="3" t="str">
        <f>VLOOKUP(Tabla3[[#This Row],[RUBRO]],Tabla6[[RUBRO]:[Respon Plan]],3,0)</f>
        <v>DIRECCION ADMINISTRATIVA</v>
      </c>
      <c r="G405" s="3" t="str">
        <f>VLOOKUP(Tabla3[[#This Row],[RUBRO]],Tabla6[[RUBRO]:[Respon Plan]],4,0)</f>
        <v>Administrativa</v>
      </c>
      <c r="H405" s="1" t="s">
        <v>40</v>
      </c>
      <c r="I405" s="1" t="s">
        <v>77</v>
      </c>
      <c r="J405" s="1" t="s">
        <v>42</v>
      </c>
      <c r="K405" s="1" t="s">
        <v>80</v>
      </c>
      <c r="L405" s="1" t="s">
        <v>81</v>
      </c>
      <c r="M405" s="1" t="s">
        <v>77</v>
      </c>
      <c r="N405" s="1"/>
      <c r="O405" s="1"/>
      <c r="P405" s="1" t="s">
        <v>31</v>
      </c>
      <c r="Q405" s="1" t="s">
        <v>32</v>
      </c>
      <c r="R405" s="1" t="s">
        <v>33</v>
      </c>
      <c r="S405" s="2" t="s">
        <v>203</v>
      </c>
      <c r="T405" s="4">
        <v>72500000</v>
      </c>
      <c r="U405" s="4">
        <v>0</v>
      </c>
      <c r="V405" s="4">
        <v>0</v>
      </c>
      <c r="W405" s="4">
        <v>72500000</v>
      </c>
      <c r="X405" s="4">
        <v>0</v>
      </c>
      <c r="Y405" s="4">
        <v>72500000</v>
      </c>
      <c r="Z405" s="4">
        <v>0</v>
      </c>
      <c r="AA405" s="4">
        <v>33740784</v>
      </c>
      <c r="AB405" s="4">
        <v>33582434</v>
      </c>
      <c r="AC405" s="4">
        <v>33582434</v>
      </c>
      <c r="AD405" s="10">
        <v>33582434</v>
      </c>
    </row>
    <row r="406" spans="1:30" ht="22.5" x14ac:dyDescent="0.25">
      <c r="A406" s="9" t="s">
        <v>412</v>
      </c>
      <c r="B406" s="2" t="s">
        <v>413</v>
      </c>
      <c r="C406" s="3" t="s">
        <v>206</v>
      </c>
      <c r="D406" s="3" t="str">
        <f t="shared" si="9"/>
        <v>A-2-0-4</v>
      </c>
      <c r="E406" s="3" t="str">
        <f>VLOOKUP(Tabla3[[#This Row],[RUBRO]],Tabla6[[RUBRO]:[Respon Plan]],2,0)</f>
        <v>FUNCIONAMIENTO</v>
      </c>
      <c r="F406" s="3" t="str">
        <f>VLOOKUP(Tabla3[[#This Row],[RUBRO]],Tabla6[[RUBRO]:[Respon Plan]],3,0)</f>
        <v>DIRECCION ADMINISTRATIVA</v>
      </c>
      <c r="G406" s="3" t="str">
        <f>VLOOKUP(Tabla3[[#This Row],[RUBRO]],Tabla6[[RUBRO]:[Respon Plan]],4,0)</f>
        <v>Administrativa</v>
      </c>
      <c r="H406" s="1" t="s">
        <v>40</v>
      </c>
      <c r="I406" s="1" t="s">
        <v>77</v>
      </c>
      <c r="J406" s="1" t="s">
        <v>42</v>
      </c>
      <c r="K406" s="1" t="s">
        <v>80</v>
      </c>
      <c r="L406" s="1" t="s">
        <v>81</v>
      </c>
      <c r="M406" s="1" t="s">
        <v>138</v>
      </c>
      <c r="N406" s="1"/>
      <c r="O406" s="1"/>
      <c r="P406" s="1" t="s">
        <v>31</v>
      </c>
      <c r="Q406" s="1" t="s">
        <v>32</v>
      </c>
      <c r="R406" s="1" t="s">
        <v>33</v>
      </c>
      <c r="S406" s="2" t="s">
        <v>207</v>
      </c>
      <c r="T406" s="4">
        <v>15000000</v>
      </c>
      <c r="U406" s="4">
        <v>0</v>
      </c>
      <c r="V406" s="4">
        <v>0</v>
      </c>
      <c r="W406" s="4">
        <v>15000000</v>
      </c>
      <c r="X406" s="4">
        <v>0</v>
      </c>
      <c r="Y406" s="4">
        <v>15000000</v>
      </c>
      <c r="Z406" s="4">
        <v>0</v>
      </c>
      <c r="AA406" s="4">
        <v>7273102</v>
      </c>
      <c r="AB406" s="4">
        <v>7226973</v>
      </c>
      <c r="AC406" s="4">
        <v>7226973</v>
      </c>
      <c r="AD406" s="10">
        <v>7226973</v>
      </c>
    </row>
    <row r="407" spans="1:30" ht="22.5" x14ac:dyDescent="0.25">
      <c r="A407" s="9" t="s">
        <v>412</v>
      </c>
      <c r="B407" s="2" t="s">
        <v>413</v>
      </c>
      <c r="C407" s="3" t="s">
        <v>212</v>
      </c>
      <c r="D407" s="3" t="str">
        <f t="shared" si="9"/>
        <v>A-2-0-4</v>
      </c>
      <c r="E407" s="3" t="str">
        <f>VLOOKUP(Tabla3[[#This Row],[RUBRO]],Tabla6[[RUBRO]:[Respon Plan]],2,0)</f>
        <v>FUNCIONAMIENTO</v>
      </c>
      <c r="F407" s="3" t="str">
        <f>VLOOKUP(Tabla3[[#This Row],[RUBRO]],Tabla6[[RUBRO]:[Respon Plan]],3,0)</f>
        <v>DIRECCIÓN DE GESTIÓN HUMANA</v>
      </c>
      <c r="G407" s="3" t="str">
        <f>VLOOKUP(Tabla3[[#This Row],[RUBRO]],Tabla6[[RUBRO]:[Respon Plan]],4,0)</f>
        <v>Gestión Humana</v>
      </c>
      <c r="H407" s="1" t="s">
        <v>40</v>
      </c>
      <c r="I407" s="1" t="s">
        <v>77</v>
      </c>
      <c r="J407" s="1" t="s">
        <v>42</v>
      </c>
      <c r="K407" s="1" t="s">
        <v>80</v>
      </c>
      <c r="L407" s="1" t="s">
        <v>65</v>
      </c>
      <c r="M407" s="1" t="s">
        <v>77</v>
      </c>
      <c r="N407" s="1"/>
      <c r="O407" s="1"/>
      <c r="P407" s="1" t="s">
        <v>31</v>
      </c>
      <c r="Q407" s="1" t="s">
        <v>32</v>
      </c>
      <c r="R407" s="1" t="s">
        <v>33</v>
      </c>
      <c r="S407" s="2" t="s">
        <v>213</v>
      </c>
      <c r="T407" s="4">
        <v>16000000</v>
      </c>
      <c r="U407" s="4">
        <v>0</v>
      </c>
      <c r="V407" s="4">
        <v>0</v>
      </c>
      <c r="W407" s="4">
        <v>16000000</v>
      </c>
      <c r="X407" s="4">
        <v>0</v>
      </c>
      <c r="Y407" s="4">
        <v>14430573</v>
      </c>
      <c r="Z407" s="4">
        <v>1569427</v>
      </c>
      <c r="AA407" s="4">
        <v>9781946</v>
      </c>
      <c r="AB407" s="4">
        <v>7362330</v>
      </c>
      <c r="AC407" s="4">
        <v>7362330</v>
      </c>
      <c r="AD407" s="10">
        <v>7362330</v>
      </c>
    </row>
    <row r="408" spans="1:30" x14ac:dyDescent="0.25">
      <c r="A408" s="9" t="s">
        <v>412</v>
      </c>
      <c r="B408" s="2" t="s">
        <v>413</v>
      </c>
      <c r="C408" s="3" t="s">
        <v>214</v>
      </c>
      <c r="D408" s="3" t="str">
        <f t="shared" ref="D408:D471" si="10">H408&amp;"-"&amp;I408&amp;"-"&amp;J408&amp;"-"&amp;K408</f>
        <v>A-2-0-4</v>
      </c>
      <c r="E408" s="3" t="str">
        <f>VLOOKUP(Tabla3[[#This Row],[RUBRO]],Tabla6[[RUBRO]:[Respon Plan]],2,0)</f>
        <v>FUNCIONAMIENTO</v>
      </c>
      <c r="F408" s="3" t="str">
        <f>VLOOKUP(Tabla3[[#This Row],[RUBRO]],Tabla6[[RUBRO]:[Respon Plan]],3,0)</f>
        <v>OFICINA JURIDICA</v>
      </c>
      <c r="G408" s="3" t="str">
        <f>VLOOKUP(Tabla3[[#This Row],[RUBRO]],Tabla6[[RUBRO]:[Respon Plan]],4,0)</f>
        <v>Jurídica</v>
      </c>
      <c r="H408" s="1" t="s">
        <v>40</v>
      </c>
      <c r="I408" s="1" t="s">
        <v>77</v>
      </c>
      <c r="J408" s="1" t="s">
        <v>42</v>
      </c>
      <c r="K408" s="1" t="s">
        <v>80</v>
      </c>
      <c r="L408" s="1" t="s">
        <v>123</v>
      </c>
      <c r="M408" s="1"/>
      <c r="N408" s="1"/>
      <c r="O408" s="1"/>
      <c r="P408" s="1" t="s">
        <v>31</v>
      </c>
      <c r="Q408" s="1" t="s">
        <v>32</v>
      </c>
      <c r="R408" s="1" t="s">
        <v>33</v>
      </c>
      <c r="S408" s="2" t="s">
        <v>215</v>
      </c>
      <c r="T408" s="4">
        <v>0</v>
      </c>
      <c r="U408" s="4">
        <v>3000000</v>
      </c>
      <c r="V408" s="4">
        <v>0</v>
      </c>
      <c r="W408" s="4">
        <v>3000000</v>
      </c>
      <c r="X408" s="4">
        <v>0</v>
      </c>
      <c r="Y408" s="4">
        <v>1500000</v>
      </c>
      <c r="Z408" s="4">
        <v>1500000</v>
      </c>
      <c r="AA408" s="4">
        <v>0</v>
      </c>
      <c r="AB408" s="4">
        <v>0</v>
      </c>
      <c r="AC408" s="4">
        <v>0</v>
      </c>
      <c r="AD408" s="10">
        <v>0</v>
      </c>
    </row>
    <row r="409" spans="1:30" ht="22.5" x14ac:dyDescent="0.25">
      <c r="A409" s="9" t="s">
        <v>412</v>
      </c>
      <c r="B409" s="2" t="s">
        <v>413</v>
      </c>
      <c r="C409" s="3" t="s">
        <v>216</v>
      </c>
      <c r="D409" s="3" t="str">
        <f t="shared" si="10"/>
        <v>A-2-0-4</v>
      </c>
      <c r="E409" s="3" t="str">
        <f>VLOOKUP(Tabla3[[#This Row],[RUBRO]],Tabla6[[RUBRO]:[Respon Plan]],2,0)</f>
        <v>FUNCIONAMIENTO</v>
      </c>
      <c r="F409" s="3" t="str">
        <f>VLOOKUP(Tabla3[[#This Row],[RUBRO]],Tabla6[[RUBRO]:[Respon Plan]],3,0)</f>
        <v>DIRECCIÓN DE GESTIÓN HUMANA</v>
      </c>
      <c r="G409" s="3" t="str">
        <f>VLOOKUP(Tabla3[[#This Row],[RUBRO]],Tabla6[[RUBRO]:[Respon Plan]],4,0)</f>
        <v>Gestión Humana</v>
      </c>
      <c r="H409" s="1" t="s">
        <v>40</v>
      </c>
      <c r="I409" s="1" t="s">
        <v>77</v>
      </c>
      <c r="J409" s="1" t="s">
        <v>42</v>
      </c>
      <c r="K409" s="1" t="s">
        <v>80</v>
      </c>
      <c r="L409" s="1" t="s">
        <v>171</v>
      </c>
      <c r="M409" s="1" t="s">
        <v>80</v>
      </c>
      <c r="N409" s="1"/>
      <c r="O409" s="1"/>
      <c r="P409" s="1" t="s">
        <v>31</v>
      </c>
      <c r="Q409" s="1" t="s">
        <v>32</v>
      </c>
      <c r="R409" s="1" t="s">
        <v>33</v>
      </c>
      <c r="S409" s="2" t="s">
        <v>217</v>
      </c>
      <c r="T409" s="4">
        <v>107673244</v>
      </c>
      <c r="U409" s="4">
        <v>0</v>
      </c>
      <c r="V409" s="4">
        <v>0</v>
      </c>
      <c r="W409" s="4">
        <v>107673244</v>
      </c>
      <c r="X409" s="4">
        <v>0</v>
      </c>
      <c r="Y409" s="4">
        <v>107673244</v>
      </c>
      <c r="Z409" s="4">
        <v>0</v>
      </c>
      <c r="AA409" s="4">
        <v>0</v>
      </c>
      <c r="AB409" s="4">
        <v>0</v>
      </c>
      <c r="AC409" s="4">
        <v>0</v>
      </c>
      <c r="AD409" s="10">
        <v>0</v>
      </c>
    </row>
    <row r="410" spans="1:30" ht="22.5" x14ac:dyDescent="0.25">
      <c r="A410" s="9" t="s">
        <v>412</v>
      </c>
      <c r="B410" s="2" t="s">
        <v>413</v>
      </c>
      <c r="C410" s="3" t="s">
        <v>231</v>
      </c>
      <c r="D410" s="3" t="str">
        <f t="shared" si="10"/>
        <v>C-4102-1500-1</v>
      </c>
      <c r="E410" s="3" t="str">
        <f>VLOOKUP(Tabla3[[#This Row],[RUBRO]],Tabla6[[RUBRO]:[Respon Plan]],2,0)</f>
        <v>NUTRICION</v>
      </c>
      <c r="F410" s="3" t="str">
        <f>VLOOKUP(Tabla3[[#This Row],[RUBRO]],Tabla6[[RUBRO]:[Respon Plan]],3,0)</f>
        <v xml:space="preserve">DIRECCIÓN DE NUTRICIÓN </v>
      </c>
      <c r="G410" s="3" t="str">
        <f>VLOOKUP(Tabla3[[#This Row],[RUBRO]],Tabla6[[RUBRO]:[Respon Plan]],4,0)</f>
        <v>Nutrición</v>
      </c>
      <c r="H410" s="1" t="s">
        <v>30</v>
      </c>
      <c r="I410" s="1" t="s">
        <v>232</v>
      </c>
      <c r="J410" s="1" t="s">
        <v>233</v>
      </c>
      <c r="K410" s="1" t="s">
        <v>41</v>
      </c>
      <c r="L410" s="1" t="s">
        <v>42</v>
      </c>
      <c r="M410" s="1" t="s">
        <v>234</v>
      </c>
      <c r="N410" s="1"/>
      <c r="O410" s="1"/>
      <c r="P410" s="1" t="s">
        <v>31</v>
      </c>
      <c r="Q410" s="1" t="s">
        <v>32</v>
      </c>
      <c r="R410" s="1" t="s">
        <v>33</v>
      </c>
      <c r="S410" s="2" t="s">
        <v>235</v>
      </c>
      <c r="T410" s="4">
        <v>837308480</v>
      </c>
      <c r="U410" s="4">
        <v>0</v>
      </c>
      <c r="V410" s="4">
        <v>66247444</v>
      </c>
      <c r="W410" s="4">
        <v>771061036</v>
      </c>
      <c r="X410" s="4">
        <v>0</v>
      </c>
      <c r="Y410" s="4">
        <v>771061036</v>
      </c>
      <c r="Z410" s="4">
        <v>0</v>
      </c>
      <c r="AA410" s="4">
        <v>0</v>
      </c>
      <c r="AB410" s="4">
        <v>0</v>
      </c>
      <c r="AC410" s="4">
        <v>0</v>
      </c>
      <c r="AD410" s="10">
        <v>0</v>
      </c>
    </row>
    <row r="411" spans="1:30" ht="22.5" x14ac:dyDescent="0.25">
      <c r="A411" s="9" t="s">
        <v>412</v>
      </c>
      <c r="B411" s="2" t="s">
        <v>413</v>
      </c>
      <c r="C411" s="3" t="s">
        <v>245</v>
      </c>
      <c r="D411" s="3" t="str">
        <f t="shared" si="10"/>
        <v>C-4102-1500-1</v>
      </c>
      <c r="E411" s="3" t="str">
        <f>VLOOKUP(Tabla3[[#This Row],[RUBRO]],Tabla6[[RUBRO]:[Respon Plan]],2,0)</f>
        <v>NUTRICION</v>
      </c>
      <c r="F411" s="3" t="str">
        <f>VLOOKUP(Tabla3[[#This Row],[RUBRO]],Tabla6[[RUBRO]:[Respon Plan]],3,0)</f>
        <v>DIRECCIÓN DE GESTIÓN HUMANA</v>
      </c>
      <c r="G411" s="3" t="str">
        <f>VLOOKUP(Tabla3[[#This Row],[RUBRO]],Tabla6[[RUBRO]:[Respon Plan]],4,0)</f>
        <v>Gestión Humana - Pres. Serv</v>
      </c>
      <c r="H411" s="1" t="s">
        <v>30</v>
      </c>
      <c r="I411" s="1" t="s">
        <v>232</v>
      </c>
      <c r="J411" s="1" t="s">
        <v>233</v>
      </c>
      <c r="K411" s="1" t="s">
        <v>41</v>
      </c>
      <c r="L411" s="1" t="s">
        <v>42</v>
      </c>
      <c r="M411" s="1" t="s">
        <v>246</v>
      </c>
      <c r="N411" s="1"/>
      <c r="O411" s="1"/>
      <c r="P411" s="1" t="s">
        <v>31</v>
      </c>
      <c r="Q411" s="1" t="s">
        <v>32</v>
      </c>
      <c r="R411" s="1" t="s">
        <v>33</v>
      </c>
      <c r="S411" s="2" t="s">
        <v>59</v>
      </c>
      <c r="T411" s="4">
        <v>66837767</v>
      </c>
      <c r="U411" s="4">
        <v>0</v>
      </c>
      <c r="V411" s="4">
        <v>0</v>
      </c>
      <c r="W411" s="4">
        <v>66837767</v>
      </c>
      <c r="X411" s="4">
        <v>0</v>
      </c>
      <c r="Y411" s="4">
        <v>63049238</v>
      </c>
      <c r="Z411" s="4">
        <v>3788529</v>
      </c>
      <c r="AA411" s="4">
        <v>63049238</v>
      </c>
      <c r="AB411" s="4">
        <v>8109226</v>
      </c>
      <c r="AC411" s="4">
        <v>8109226</v>
      </c>
      <c r="AD411" s="10">
        <v>8109226</v>
      </c>
    </row>
    <row r="412" spans="1:30" ht="22.5" x14ac:dyDescent="0.25">
      <c r="A412" s="9" t="s">
        <v>412</v>
      </c>
      <c r="B412" s="2" t="s">
        <v>413</v>
      </c>
      <c r="C412" s="3" t="s">
        <v>247</v>
      </c>
      <c r="D412" s="3" t="str">
        <f t="shared" si="10"/>
        <v>C-4102-1500-1</v>
      </c>
      <c r="E412" s="3" t="str">
        <f>VLOOKUP(Tabla3[[#This Row],[RUBRO]],Tabla6[[RUBRO]:[Respon Plan]],2,0)</f>
        <v>NUTRICION</v>
      </c>
      <c r="F412" s="3" t="str">
        <f>VLOOKUP(Tabla3[[#This Row],[RUBRO]],Tabla6[[RUBRO]:[Respon Plan]],3,0)</f>
        <v>DIRECCIÓN DE GESTIÓN HUMANA</v>
      </c>
      <c r="G412" s="3" t="str">
        <f>VLOOKUP(Tabla3[[#This Row],[RUBRO]],Tabla6[[RUBRO]:[Respon Plan]],4,0)</f>
        <v>Gestión Humana- Viáticos</v>
      </c>
      <c r="H412" s="1" t="s">
        <v>30</v>
      </c>
      <c r="I412" s="1" t="s">
        <v>232</v>
      </c>
      <c r="J412" s="1" t="s">
        <v>233</v>
      </c>
      <c r="K412" s="1" t="s">
        <v>41</v>
      </c>
      <c r="L412" s="1" t="s">
        <v>42</v>
      </c>
      <c r="M412" s="1" t="s">
        <v>248</v>
      </c>
      <c r="N412" s="1"/>
      <c r="O412" s="1"/>
      <c r="P412" s="1" t="s">
        <v>31</v>
      </c>
      <c r="Q412" s="1" t="s">
        <v>32</v>
      </c>
      <c r="R412" s="1" t="s">
        <v>33</v>
      </c>
      <c r="S412" s="2" t="s">
        <v>249</v>
      </c>
      <c r="T412" s="4">
        <v>1672274</v>
      </c>
      <c r="U412" s="4">
        <v>0</v>
      </c>
      <c r="V412" s="4">
        <v>0</v>
      </c>
      <c r="W412" s="4">
        <v>1672274</v>
      </c>
      <c r="X412" s="4">
        <v>0</v>
      </c>
      <c r="Y412" s="4">
        <v>0</v>
      </c>
      <c r="Z412" s="4">
        <v>1672274</v>
      </c>
      <c r="AA412" s="4">
        <v>0</v>
      </c>
      <c r="AB412" s="4">
        <v>0</v>
      </c>
      <c r="AC412" s="4">
        <v>0</v>
      </c>
      <c r="AD412" s="10">
        <v>0</v>
      </c>
    </row>
    <row r="413" spans="1:30" ht="22.5" x14ac:dyDescent="0.25">
      <c r="A413" s="9" t="s">
        <v>412</v>
      </c>
      <c r="B413" s="2" t="s">
        <v>413</v>
      </c>
      <c r="C413" s="3" t="s">
        <v>383</v>
      </c>
      <c r="D413" s="3" t="str">
        <f t="shared" si="10"/>
        <v>C-4102-1500-3</v>
      </c>
      <c r="E413" s="3" t="str">
        <f>VLOOKUP(Tabla3[[#This Row],[RUBRO]],Tabla6[[RUBRO]:[Respon Plan]],2,0)</f>
        <v>PROTECCION</v>
      </c>
      <c r="F413" s="3" t="str">
        <f>VLOOKUP(Tabla3[[#This Row],[RUBRO]],Tabla6[[RUBRO]:[Respon Plan]],3,0)</f>
        <v xml:space="preserve">DIRECCIÓN DE PROTECCIÓN </v>
      </c>
      <c r="G413" s="3" t="str">
        <f>VLOOKUP(Tabla3[[#This Row],[RUBRO]],Tabla6[[RUBRO]:[Respon Plan]],4,0)</f>
        <v>Dirección de Protección</v>
      </c>
      <c r="H413" s="1" t="s">
        <v>30</v>
      </c>
      <c r="I413" s="1" t="s">
        <v>232</v>
      </c>
      <c r="J413" s="1" t="s">
        <v>233</v>
      </c>
      <c r="K413" s="1" t="s">
        <v>63</v>
      </c>
      <c r="L413" s="1" t="s">
        <v>42</v>
      </c>
      <c r="M413" s="1" t="s">
        <v>281</v>
      </c>
      <c r="N413" s="1"/>
      <c r="O413" s="1"/>
      <c r="P413" s="1" t="s">
        <v>31</v>
      </c>
      <c r="Q413" s="1" t="s">
        <v>32</v>
      </c>
      <c r="R413" s="1" t="s">
        <v>33</v>
      </c>
      <c r="S413" s="2" t="s">
        <v>384</v>
      </c>
      <c r="T413" s="4">
        <v>2276867670</v>
      </c>
      <c r="U413" s="4">
        <v>0</v>
      </c>
      <c r="V413" s="4">
        <v>30658320</v>
      </c>
      <c r="W413" s="4">
        <v>2246209350</v>
      </c>
      <c r="X413" s="4">
        <v>0</v>
      </c>
      <c r="Y413" s="4">
        <v>2246209350</v>
      </c>
      <c r="Z413" s="4">
        <v>0</v>
      </c>
      <c r="AA413" s="4">
        <v>2246209350</v>
      </c>
      <c r="AB413" s="4">
        <v>385397175</v>
      </c>
      <c r="AC413" s="4">
        <v>385397175</v>
      </c>
      <c r="AD413" s="10">
        <v>385397175</v>
      </c>
    </row>
    <row r="414" spans="1:30" ht="22.5" x14ac:dyDescent="0.25">
      <c r="A414" s="9" t="s">
        <v>412</v>
      </c>
      <c r="B414" s="2" t="s">
        <v>413</v>
      </c>
      <c r="C414" s="3" t="s">
        <v>45</v>
      </c>
      <c r="D414" s="3" t="str">
        <f t="shared" si="10"/>
        <v>C-4102-1500-3</v>
      </c>
      <c r="E414" s="3" t="str">
        <f>VLOOKUP(Tabla3[[#This Row],[RUBRO]],Tabla6[[RUBRO]:[Respon Plan]],2,0)</f>
        <v>PROTECCION</v>
      </c>
      <c r="F414" s="3" t="str">
        <f>VLOOKUP(Tabla3[[#This Row],[RUBRO]],Tabla6[[RUBRO]:[Respon Plan]],3,0)</f>
        <v xml:space="preserve">DIRECCIÓN DE PROTECCIÓN </v>
      </c>
      <c r="G414" s="3" t="str">
        <f>VLOOKUP(Tabla3[[#This Row],[RUBRO]],Tabla6[[RUBRO]:[Respon Plan]],4,0)</f>
        <v>Dirección de Protección</v>
      </c>
      <c r="H414" s="1" t="s">
        <v>30</v>
      </c>
      <c r="I414" s="1" t="s">
        <v>232</v>
      </c>
      <c r="J414" s="1" t="s">
        <v>233</v>
      </c>
      <c r="K414" s="1" t="s">
        <v>63</v>
      </c>
      <c r="L414" s="1" t="s">
        <v>42</v>
      </c>
      <c r="M414" s="1" t="s">
        <v>237</v>
      </c>
      <c r="N414" s="1"/>
      <c r="O414" s="1"/>
      <c r="P414" s="1" t="s">
        <v>31</v>
      </c>
      <c r="Q414" s="1" t="s">
        <v>32</v>
      </c>
      <c r="R414" s="1" t="s">
        <v>33</v>
      </c>
      <c r="S414" s="2" t="s">
        <v>48</v>
      </c>
      <c r="T414" s="4">
        <v>9060716918</v>
      </c>
      <c r="U414" s="4">
        <v>20533664</v>
      </c>
      <c r="V414" s="4">
        <v>373419018</v>
      </c>
      <c r="W414" s="4">
        <v>8707831564</v>
      </c>
      <c r="X414" s="4">
        <v>0</v>
      </c>
      <c r="Y414" s="4">
        <v>8687831565</v>
      </c>
      <c r="Z414" s="4">
        <v>19999999</v>
      </c>
      <c r="AA414" s="4">
        <v>8585932664</v>
      </c>
      <c r="AB414" s="4">
        <v>1175323343</v>
      </c>
      <c r="AC414" s="4">
        <v>1175323343</v>
      </c>
      <c r="AD414" s="10">
        <v>1175323343</v>
      </c>
    </row>
    <row r="415" spans="1:30" ht="22.5" x14ac:dyDescent="0.25">
      <c r="A415" s="9" t="s">
        <v>412</v>
      </c>
      <c r="B415" s="2" t="s">
        <v>413</v>
      </c>
      <c r="C415" s="3" t="s">
        <v>385</v>
      </c>
      <c r="D415" s="3" t="str">
        <f t="shared" si="10"/>
        <v>C-4102-1500-3</v>
      </c>
      <c r="E415" s="3" t="str">
        <f>VLOOKUP(Tabla3[[#This Row],[RUBRO]],Tabla6[[RUBRO]:[Respon Plan]],2,0)</f>
        <v>PROTECCION</v>
      </c>
      <c r="F415" s="3" t="str">
        <f>VLOOKUP(Tabla3[[#This Row],[RUBRO]],Tabla6[[RUBRO]:[Respon Plan]],3,0)</f>
        <v xml:space="preserve">DIRECCIÓN DE PROTECCIÓN </v>
      </c>
      <c r="G415" s="3" t="str">
        <f>VLOOKUP(Tabla3[[#This Row],[RUBRO]],Tabla6[[RUBRO]:[Respon Plan]],4,0)</f>
        <v>Dirección de Protección</v>
      </c>
      <c r="H415" s="1" t="s">
        <v>30</v>
      </c>
      <c r="I415" s="1" t="s">
        <v>232</v>
      </c>
      <c r="J415" s="1" t="s">
        <v>233</v>
      </c>
      <c r="K415" s="1" t="s">
        <v>63</v>
      </c>
      <c r="L415" s="1" t="s">
        <v>42</v>
      </c>
      <c r="M415" s="1" t="s">
        <v>240</v>
      </c>
      <c r="N415" s="1"/>
      <c r="O415" s="1"/>
      <c r="P415" s="1" t="s">
        <v>31</v>
      </c>
      <c r="Q415" s="1" t="s">
        <v>32</v>
      </c>
      <c r="R415" s="1" t="s">
        <v>33</v>
      </c>
      <c r="S415" s="2" t="s">
        <v>386</v>
      </c>
      <c r="T415" s="4">
        <v>50906570</v>
      </c>
      <c r="U415" s="4">
        <v>0</v>
      </c>
      <c r="V415" s="4">
        <v>0</v>
      </c>
      <c r="W415" s="4">
        <v>50906570</v>
      </c>
      <c r="X415" s="4">
        <v>0</v>
      </c>
      <c r="Y415" s="4">
        <v>50906570</v>
      </c>
      <c r="Z415" s="4">
        <v>0</v>
      </c>
      <c r="AA415" s="4">
        <v>50906570</v>
      </c>
      <c r="AB415" s="4">
        <v>6298280</v>
      </c>
      <c r="AC415" s="4">
        <v>6298280</v>
      </c>
      <c r="AD415" s="10">
        <v>6298280</v>
      </c>
    </row>
    <row r="416" spans="1:30" ht="22.5" x14ac:dyDescent="0.25">
      <c r="A416" s="9" t="s">
        <v>412</v>
      </c>
      <c r="B416" s="2" t="s">
        <v>413</v>
      </c>
      <c r="C416" s="3" t="s">
        <v>49</v>
      </c>
      <c r="D416" s="3" t="str">
        <f t="shared" si="10"/>
        <v>C-4102-1500-3</v>
      </c>
      <c r="E416" s="3" t="str">
        <f>VLOOKUP(Tabla3[[#This Row],[RUBRO]],Tabla6[[RUBRO]:[Respon Plan]],2,0)</f>
        <v>PROTECCION</v>
      </c>
      <c r="F416" s="3" t="str">
        <f>VLOOKUP(Tabla3[[#This Row],[RUBRO]],Tabla6[[RUBRO]:[Respon Plan]],3,0)</f>
        <v xml:space="preserve">DIRECCIÓN DE PROTECCIÓN </v>
      </c>
      <c r="G416" s="3" t="str">
        <f>VLOOKUP(Tabla3[[#This Row],[RUBRO]],Tabla6[[RUBRO]:[Respon Plan]],4,0)</f>
        <v>Dirección de Protección</v>
      </c>
      <c r="H416" s="1" t="s">
        <v>30</v>
      </c>
      <c r="I416" s="1" t="s">
        <v>232</v>
      </c>
      <c r="J416" s="1" t="s">
        <v>233</v>
      </c>
      <c r="K416" s="1" t="s">
        <v>63</v>
      </c>
      <c r="L416" s="1" t="s">
        <v>42</v>
      </c>
      <c r="M416" s="1" t="s">
        <v>243</v>
      </c>
      <c r="N416" s="1"/>
      <c r="O416" s="1"/>
      <c r="P416" s="1" t="s">
        <v>31</v>
      </c>
      <c r="Q416" s="1" t="s">
        <v>32</v>
      </c>
      <c r="R416" s="1" t="s">
        <v>33</v>
      </c>
      <c r="S416" s="2" t="s">
        <v>50</v>
      </c>
      <c r="T416" s="4">
        <v>3792024863</v>
      </c>
      <c r="U416" s="4">
        <v>46899987</v>
      </c>
      <c r="V416" s="4">
        <v>0</v>
      </c>
      <c r="W416" s="4">
        <v>3838924850</v>
      </c>
      <c r="X416" s="4">
        <v>0</v>
      </c>
      <c r="Y416" s="4">
        <v>3838924850</v>
      </c>
      <c r="Z416" s="4">
        <v>0</v>
      </c>
      <c r="AA416" s="4">
        <v>3796631811</v>
      </c>
      <c r="AB416" s="4">
        <v>596633108</v>
      </c>
      <c r="AC416" s="4">
        <v>596633108</v>
      </c>
      <c r="AD416" s="10">
        <v>596633108</v>
      </c>
    </row>
    <row r="417" spans="1:30" ht="22.5" x14ac:dyDescent="0.25">
      <c r="A417" s="9" t="s">
        <v>412</v>
      </c>
      <c r="B417" s="2" t="s">
        <v>413</v>
      </c>
      <c r="C417" s="3" t="s">
        <v>58</v>
      </c>
      <c r="D417" s="3" t="str">
        <f t="shared" si="10"/>
        <v>C-4102-1500-3</v>
      </c>
      <c r="E417" s="3" t="str">
        <f>VLOOKUP(Tabla3[[#This Row],[RUBRO]],Tabla6[[RUBRO]:[Respon Plan]],2,0)</f>
        <v>PROTECCION</v>
      </c>
      <c r="F417" s="3" t="str">
        <f>VLOOKUP(Tabla3[[#This Row],[RUBRO]],Tabla6[[RUBRO]:[Respon Plan]],3,0)</f>
        <v>DIRECCIÓN DE GESTIÓN HUMANA</v>
      </c>
      <c r="G417" s="3" t="str">
        <f>VLOOKUP(Tabla3[[#This Row],[RUBRO]],Tabla6[[RUBRO]:[Respon Plan]],4,0)</f>
        <v>Gestión Humana - Pres. Serv</v>
      </c>
      <c r="H417" s="1" t="s">
        <v>30</v>
      </c>
      <c r="I417" s="1" t="s">
        <v>232</v>
      </c>
      <c r="J417" s="1" t="s">
        <v>233</v>
      </c>
      <c r="K417" s="1" t="s">
        <v>63</v>
      </c>
      <c r="L417" s="1" t="s">
        <v>42</v>
      </c>
      <c r="M417" s="1" t="s">
        <v>255</v>
      </c>
      <c r="N417" s="1"/>
      <c r="O417" s="1"/>
      <c r="P417" s="1" t="s">
        <v>31</v>
      </c>
      <c r="Q417" s="1" t="s">
        <v>32</v>
      </c>
      <c r="R417" s="1" t="s">
        <v>33</v>
      </c>
      <c r="S417" s="2" t="s">
        <v>59</v>
      </c>
      <c r="T417" s="4">
        <v>1473704405</v>
      </c>
      <c r="U417" s="4">
        <v>0</v>
      </c>
      <c r="V417" s="4">
        <v>0</v>
      </c>
      <c r="W417" s="4">
        <v>1473704405</v>
      </c>
      <c r="X417" s="4">
        <v>0</v>
      </c>
      <c r="Y417" s="4">
        <v>1433720307</v>
      </c>
      <c r="Z417" s="4">
        <v>39984098</v>
      </c>
      <c r="AA417" s="4">
        <v>1300913571</v>
      </c>
      <c r="AB417" s="4">
        <v>422457044</v>
      </c>
      <c r="AC417" s="4">
        <v>422457044</v>
      </c>
      <c r="AD417" s="10">
        <v>422457044</v>
      </c>
    </row>
    <row r="418" spans="1:30" ht="22.5" x14ac:dyDescent="0.25">
      <c r="A418" s="9" t="s">
        <v>412</v>
      </c>
      <c r="B418" s="2" t="s">
        <v>413</v>
      </c>
      <c r="C418" s="3" t="s">
        <v>256</v>
      </c>
      <c r="D418" s="3" t="str">
        <f t="shared" si="10"/>
        <v>C-4102-1500-3</v>
      </c>
      <c r="E418" s="3" t="str">
        <f>VLOOKUP(Tabla3[[#This Row],[RUBRO]],Tabla6[[RUBRO]:[Respon Plan]],2,0)</f>
        <v>PROTECCION</v>
      </c>
      <c r="F418" s="3" t="str">
        <f>VLOOKUP(Tabla3[[#This Row],[RUBRO]],Tabla6[[RUBRO]:[Respon Plan]],3,0)</f>
        <v>DIRECCIÓN DE GESTIÓN HUMANA</v>
      </c>
      <c r="G418" s="3" t="str">
        <f>VLOOKUP(Tabla3[[#This Row],[RUBRO]],Tabla6[[RUBRO]:[Respon Plan]],4,0)</f>
        <v>Gestión Humana- Viáticos</v>
      </c>
      <c r="H418" s="1" t="s">
        <v>30</v>
      </c>
      <c r="I418" s="1" t="s">
        <v>232</v>
      </c>
      <c r="J418" s="1" t="s">
        <v>233</v>
      </c>
      <c r="K418" s="1" t="s">
        <v>63</v>
      </c>
      <c r="L418" s="1" t="s">
        <v>42</v>
      </c>
      <c r="M418" s="1" t="s">
        <v>257</v>
      </c>
      <c r="N418" s="1"/>
      <c r="O418" s="1"/>
      <c r="P418" s="1" t="s">
        <v>31</v>
      </c>
      <c r="Q418" s="1" t="s">
        <v>32</v>
      </c>
      <c r="R418" s="1" t="s">
        <v>33</v>
      </c>
      <c r="S418" s="2" t="s">
        <v>249</v>
      </c>
      <c r="T418" s="4">
        <v>142081000</v>
      </c>
      <c r="U418" s="4">
        <v>0</v>
      </c>
      <c r="V418" s="4">
        <v>0</v>
      </c>
      <c r="W418" s="4">
        <v>142081000</v>
      </c>
      <c r="X418" s="4">
        <v>0</v>
      </c>
      <c r="Y418" s="4">
        <v>58755418</v>
      </c>
      <c r="Z418" s="4">
        <v>83325582</v>
      </c>
      <c r="AA418" s="4">
        <v>36249323</v>
      </c>
      <c r="AB418" s="4">
        <v>11071053</v>
      </c>
      <c r="AC418" s="4">
        <v>11071053</v>
      </c>
      <c r="AD418" s="10">
        <v>11071053</v>
      </c>
    </row>
    <row r="419" spans="1:30" ht="22.5" x14ac:dyDescent="0.25">
      <c r="A419" s="9" t="s">
        <v>412</v>
      </c>
      <c r="B419" s="2" t="s">
        <v>413</v>
      </c>
      <c r="C419" s="3" t="s">
        <v>387</v>
      </c>
      <c r="D419" s="3" t="str">
        <f t="shared" si="10"/>
        <v>C-4102-1500-3</v>
      </c>
      <c r="E419" s="3" t="str">
        <f>VLOOKUP(Tabla3[[#This Row],[RUBRO]],Tabla6[[RUBRO]:[Respon Plan]],2,0)</f>
        <v>PROTECCION</v>
      </c>
      <c r="F419" s="3" t="str">
        <f>VLOOKUP(Tabla3[[#This Row],[RUBRO]],Tabla6[[RUBRO]:[Respon Plan]],3,0)</f>
        <v xml:space="preserve">DIRECCIÓN DE PROTECCIÓN </v>
      </c>
      <c r="G419" s="3" t="str">
        <f>VLOOKUP(Tabla3[[#This Row],[RUBRO]],Tabla6[[RUBRO]:[Respon Plan]],4,0)</f>
        <v>Dirección de Protección</v>
      </c>
      <c r="H419" s="1" t="s">
        <v>30</v>
      </c>
      <c r="I419" s="1" t="s">
        <v>232</v>
      </c>
      <c r="J419" s="1" t="s">
        <v>233</v>
      </c>
      <c r="K419" s="1" t="s">
        <v>63</v>
      </c>
      <c r="L419" s="1" t="s">
        <v>42</v>
      </c>
      <c r="M419" s="1" t="s">
        <v>388</v>
      </c>
      <c r="N419" s="1"/>
      <c r="O419" s="1"/>
      <c r="P419" s="1" t="s">
        <v>31</v>
      </c>
      <c r="Q419" s="1" t="s">
        <v>32</v>
      </c>
      <c r="R419" s="1" t="s">
        <v>33</v>
      </c>
      <c r="S419" s="2" t="s">
        <v>389</v>
      </c>
      <c r="T419" s="4">
        <v>20281000</v>
      </c>
      <c r="U419" s="4">
        <v>0</v>
      </c>
      <c r="V419" s="4">
        <v>0</v>
      </c>
      <c r="W419" s="4">
        <v>20281000</v>
      </c>
      <c r="X419" s="4">
        <v>0</v>
      </c>
      <c r="Y419" s="4">
        <v>16929998</v>
      </c>
      <c r="Z419" s="4">
        <v>3351002</v>
      </c>
      <c r="AA419" s="4">
        <v>16899998</v>
      </c>
      <c r="AB419" s="4">
        <v>2300000</v>
      </c>
      <c r="AC419" s="4">
        <v>2300000</v>
      </c>
      <c r="AD419" s="10">
        <v>2300000</v>
      </c>
    </row>
    <row r="420" spans="1:30" ht="22.5" x14ac:dyDescent="0.25">
      <c r="A420" s="9" t="s">
        <v>412</v>
      </c>
      <c r="B420" s="2" t="s">
        <v>413</v>
      </c>
      <c r="C420" s="3" t="s">
        <v>51</v>
      </c>
      <c r="D420" s="3" t="str">
        <f t="shared" si="10"/>
        <v>C-4102-1500-4</v>
      </c>
      <c r="E420" s="3" t="str">
        <f>VLOOKUP(Tabla3[[#This Row],[RUBRO]],Tabla6[[RUBRO]:[Respon Plan]],2,0)</f>
        <v>PRIMERA INFANCIA</v>
      </c>
      <c r="F420" s="3" t="str">
        <f>VLOOKUP(Tabla3[[#This Row],[RUBRO]],Tabla6[[RUBRO]:[Respon Plan]],3,0)</f>
        <v>DIRECCIÓN DE PRIMERA INFANCIA</v>
      </c>
      <c r="G420" s="3" t="str">
        <f>VLOOKUP(Tabla3[[#This Row],[RUBRO]],Tabla6[[RUBRO]:[Respon Plan]],4,0)</f>
        <v>Primera Infancia</v>
      </c>
      <c r="H420" s="1" t="s">
        <v>30</v>
      </c>
      <c r="I420" s="1" t="s">
        <v>232</v>
      </c>
      <c r="J420" s="1" t="s">
        <v>233</v>
      </c>
      <c r="K420" s="1" t="s">
        <v>80</v>
      </c>
      <c r="L420" s="1" t="s">
        <v>42</v>
      </c>
      <c r="M420" s="1" t="s">
        <v>234</v>
      </c>
      <c r="N420" s="1"/>
      <c r="O420" s="1"/>
      <c r="P420" s="1" t="s">
        <v>46</v>
      </c>
      <c r="Q420" s="1" t="s">
        <v>65</v>
      </c>
      <c r="R420" s="1" t="s">
        <v>33</v>
      </c>
      <c r="S420" s="2" t="s">
        <v>52</v>
      </c>
      <c r="T420" s="4">
        <v>0</v>
      </c>
      <c r="U420" s="4">
        <v>19094400</v>
      </c>
      <c r="V420" s="4">
        <v>0</v>
      </c>
      <c r="W420" s="4">
        <v>19094400</v>
      </c>
      <c r="X420" s="4">
        <v>0</v>
      </c>
      <c r="Y420" s="4">
        <v>19094400</v>
      </c>
      <c r="Z420" s="4">
        <v>0</v>
      </c>
      <c r="AA420" s="4">
        <v>0</v>
      </c>
      <c r="AB420" s="4">
        <v>0</v>
      </c>
      <c r="AC420" s="4">
        <v>0</v>
      </c>
      <c r="AD420" s="10">
        <v>0</v>
      </c>
    </row>
    <row r="421" spans="1:30" ht="22.5" x14ac:dyDescent="0.25">
      <c r="A421" s="9" t="s">
        <v>412</v>
      </c>
      <c r="B421" s="2" t="s">
        <v>413</v>
      </c>
      <c r="C421" s="3" t="s">
        <v>51</v>
      </c>
      <c r="D421" s="3" t="str">
        <f t="shared" si="10"/>
        <v>C-4102-1500-4</v>
      </c>
      <c r="E421" s="3" t="str">
        <f>VLOOKUP(Tabla3[[#This Row],[RUBRO]],Tabla6[[RUBRO]:[Respon Plan]],2,0)</f>
        <v>PRIMERA INFANCIA</v>
      </c>
      <c r="F421" s="3" t="str">
        <f>VLOOKUP(Tabla3[[#This Row],[RUBRO]],Tabla6[[RUBRO]:[Respon Plan]],3,0)</f>
        <v>DIRECCIÓN DE PRIMERA INFANCIA</v>
      </c>
      <c r="G421" s="3" t="str">
        <f>VLOOKUP(Tabla3[[#This Row],[RUBRO]],Tabla6[[RUBRO]:[Respon Plan]],4,0)</f>
        <v>Primera Infancia</v>
      </c>
      <c r="H421" s="1" t="s">
        <v>30</v>
      </c>
      <c r="I421" s="1" t="s">
        <v>232</v>
      </c>
      <c r="J421" s="1" t="s">
        <v>233</v>
      </c>
      <c r="K421" s="1" t="s">
        <v>80</v>
      </c>
      <c r="L421" s="1" t="s">
        <v>42</v>
      </c>
      <c r="M421" s="1" t="s">
        <v>234</v>
      </c>
      <c r="N421" s="1"/>
      <c r="O421" s="1"/>
      <c r="P421" s="1" t="s">
        <v>46</v>
      </c>
      <c r="Q421" s="1" t="s">
        <v>47</v>
      </c>
      <c r="R421" s="1" t="s">
        <v>33</v>
      </c>
      <c r="S421" s="2" t="s">
        <v>52</v>
      </c>
      <c r="T421" s="4">
        <v>35475485885</v>
      </c>
      <c r="U421" s="4">
        <v>1514865929</v>
      </c>
      <c r="V421" s="4">
        <v>7196579483</v>
      </c>
      <c r="W421" s="4">
        <v>29793772331</v>
      </c>
      <c r="X421" s="4">
        <v>0</v>
      </c>
      <c r="Y421" s="4">
        <v>28334458752</v>
      </c>
      <c r="Z421" s="4">
        <v>1459313579</v>
      </c>
      <c r="AA421" s="4">
        <v>28332161919</v>
      </c>
      <c r="AB421" s="4">
        <v>4182295963</v>
      </c>
      <c r="AC421" s="4">
        <v>4182295963</v>
      </c>
      <c r="AD421" s="10">
        <v>4182295963</v>
      </c>
    </row>
    <row r="422" spans="1:30" ht="22.5" x14ac:dyDescent="0.25">
      <c r="A422" s="9" t="s">
        <v>412</v>
      </c>
      <c r="B422" s="2" t="s">
        <v>413</v>
      </c>
      <c r="C422" s="3" t="s">
        <v>51</v>
      </c>
      <c r="D422" s="3" t="str">
        <f t="shared" si="10"/>
        <v>C-4102-1500-4</v>
      </c>
      <c r="E422" s="3" t="str">
        <f>VLOOKUP(Tabla3[[#This Row],[RUBRO]],Tabla6[[RUBRO]:[Respon Plan]],2,0)</f>
        <v>PRIMERA INFANCIA</v>
      </c>
      <c r="F422" s="3" t="str">
        <f>VLOOKUP(Tabla3[[#This Row],[RUBRO]],Tabla6[[RUBRO]:[Respon Plan]],3,0)</f>
        <v>DIRECCIÓN DE PRIMERA INFANCIA</v>
      </c>
      <c r="G422" s="3" t="str">
        <f>VLOOKUP(Tabla3[[#This Row],[RUBRO]],Tabla6[[RUBRO]:[Respon Plan]],4,0)</f>
        <v>Primera Infancia</v>
      </c>
      <c r="H422" s="1" t="s">
        <v>30</v>
      </c>
      <c r="I422" s="1" t="s">
        <v>232</v>
      </c>
      <c r="J422" s="1" t="s">
        <v>233</v>
      </c>
      <c r="K422" s="1" t="s">
        <v>80</v>
      </c>
      <c r="L422" s="1" t="s">
        <v>42</v>
      </c>
      <c r="M422" s="1" t="s">
        <v>234</v>
      </c>
      <c r="N422" s="1"/>
      <c r="O422" s="1"/>
      <c r="P422" s="1" t="s">
        <v>31</v>
      </c>
      <c r="Q422" s="1" t="s">
        <v>171</v>
      </c>
      <c r="R422" s="1" t="s">
        <v>33</v>
      </c>
      <c r="S422" s="2" t="s">
        <v>52</v>
      </c>
      <c r="T422" s="4">
        <v>0</v>
      </c>
      <c r="U422" s="4">
        <v>6804312970</v>
      </c>
      <c r="V422" s="4">
        <v>2533796</v>
      </c>
      <c r="W422" s="4">
        <v>6801779174</v>
      </c>
      <c r="X422" s="4">
        <v>0</v>
      </c>
      <c r="Y422" s="4">
        <v>6801779174</v>
      </c>
      <c r="Z422" s="4">
        <v>0</v>
      </c>
      <c r="AA422" s="4">
        <v>6801401178</v>
      </c>
      <c r="AB422" s="4">
        <v>2453618946</v>
      </c>
      <c r="AC422" s="4">
        <v>2453618946</v>
      </c>
      <c r="AD422" s="10">
        <v>2453618946</v>
      </c>
    </row>
    <row r="423" spans="1:30" ht="22.5" x14ac:dyDescent="0.25">
      <c r="A423" s="9" t="s">
        <v>412</v>
      </c>
      <c r="B423" s="2" t="s">
        <v>413</v>
      </c>
      <c r="C423" s="3" t="s">
        <v>390</v>
      </c>
      <c r="D423" s="3" t="str">
        <f t="shared" si="10"/>
        <v>C-4102-1500-4</v>
      </c>
      <c r="E423" s="3" t="str">
        <f>VLOOKUP(Tabla3[[#This Row],[RUBRO]],Tabla6[[RUBRO]:[Respon Plan]],2,0)</f>
        <v>PRIMERA INFANCIA</v>
      </c>
      <c r="F423" s="3" t="str">
        <f>VLOOKUP(Tabla3[[#This Row],[RUBRO]],Tabla6[[RUBRO]:[Respon Plan]],3,0)</f>
        <v>DIRECCIÓN DE PRIMERA INFANCIA</v>
      </c>
      <c r="G423" s="3" t="str">
        <f>VLOOKUP(Tabla3[[#This Row],[RUBRO]],Tabla6[[RUBRO]:[Respon Plan]],4,0)</f>
        <v>Primera Infancia</v>
      </c>
      <c r="H423" s="1" t="s">
        <v>30</v>
      </c>
      <c r="I423" s="1" t="s">
        <v>232</v>
      </c>
      <c r="J423" s="1" t="s">
        <v>233</v>
      </c>
      <c r="K423" s="1" t="s">
        <v>80</v>
      </c>
      <c r="L423" s="1" t="s">
        <v>42</v>
      </c>
      <c r="M423" s="1" t="s">
        <v>281</v>
      </c>
      <c r="N423" s="1"/>
      <c r="O423" s="1"/>
      <c r="P423" s="1" t="s">
        <v>46</v>
      </c>
      <c r="Q423" s="1" t="s">
        <v>47</v>
      </c>
      <c r="R423" s="1" t="s">
        <v>33</v>
      </c>
      <c r="S423" s="2" t="s">
        <v>391</v>
      </c>
      <c r="T423" s="4">
        <v>40030049297</v>
      </c>
      <c r="U423" s="4">
        <v>0</v>
      </c>
      <c r="V423" s="4">
        <v>0</v>
      </c>
      <c r="W423" s="4">
        <v>40030049297</v>
      </c>
      <c r="X423" s="4">
        <v>0</v>
      </c>
      <c r="Y423" s="4">
        <v>40030049297</v>
      </c>
      <c r="Z423" s="4">
        <v>0</v>
      </c>
      <c r="AA423" s="4">
        <v>40030049297</v>
      </c>
      <c r="AB423" s="4">
        <v>10018879995</v>
      </c>
      <c r="AC423" s="4">
        <v>10018879995</v>
      </c>
      <c r="AD423" s="10">
        <v>10018879995</v>
      </c>
    </row>
    <row r="424" spans="1:30" ht="22.5" x14ac:dyDescent="0.25">
      <c r="A424" s="9" t="s">
        <v>412</v>
      </c>
      <c r="B424" s="2" t="s">
        <v>413</v>
      </c>
      <c r="C424" s="3" t="s">
        <v>390</v>
      </c>
      <c r="D424" s="3" t="str">
        <f t="shared" si="10"/>
        <v>C-4102-1500-4</v>
      </c>
      <c r="E424" s="3" t="str">
        <f>VLOOKUP(Tabla3[[#This Row],[RUBRO]],Tabla6[[RUBRO]:[Respon Plan]],2,0)</f>
        <v>PRIMERA INFANCIA</v>
      </c>
      <c r="F424" s="3" t="str">
        <f>VLOOKUP(Tabla3[[#This Row],[RUBRO]],Tabla6[[RUBRO]:[Respon Plan]],3,0)</f>
        <v>DIRECCIÓN DE PRIMERA INFANCIA</v>
      </c>
      <c r="G424" s="3" t="str">
        <f>VLOOKUP(Tabla3[[#This Row],[RUBRO]],Tabla6[[RUBRO]:[Respon Plan]],4,0)</f>
        <v>Primera Infancia</v>
      </c>
      <c r="H424" s="1" t="s">
        <v>30</v>
      </c>
      <c r="I424" s="1" t="s">
        <v>232</v>
      </c>
      <c r="J424" s="1" t="s">
        <v>233</v>
      </c>
      <c r="K424" s="1" t="s">
        <v>80</v>
      </c>
      <c r="L424" s="1" t="s">
        <v>42</v>
      </c>
      <c r="M424" s="1" t="s">
        <v>281</v>
      </c>
      <c r="N424" s="1"/>
      <c r="O424" s="1"/>
      <c r="P424" s="1" t="s">
        <v>31</v>
      </c>
      <c r="Q424" s="1" t="s">
        <v>171</v>
      </c>
      <c r="R424" s="1" t="s">
        <v>33</v>
      </c>
      <c r="S424" s="2" t="s">
        <v>391</v>
      </c>
      <c r="T424" s="4">
        <v>0</v>
      </c>
      <c r="U424" s="4">
        <v>6589347396</v>
      </c>
      <c r="V424" s="4">
        <v>6589347396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  <c r="AB424" s="4">
        <v>0</v>
      </c>
      <c r="AC424" s="4">
        <v>0</v>
      </c>
      <c r="AD424" s="10">
        <v>0</v>
      </c>
    </row>
    <row r="425" spans="1:30" ht="22.5" x14ac:dyDescent="0.25">
      <c r="A425" s="9" t="s">
        <v>412</v>
      </c>
      <c r="B425" s="2" t="s">
        <v>413</v>
      </c>
      <c r="C425" s="3" t="s">
        <v>274</v>
      </c>
      <c r="D425" s="3" t="str">
        <f t="shared" si="10"/>
        <v>C-4102-1500-4</v>
      </c>
      <c r="E425" s="3" t="str">
        <f>VLOOKUP(Tabla3[[#This Row],[RUBRO]],Tabla6[[RUBRO]:[Respon Plan]],2,0)</f>
        <v>PRIMERA INFANCIA</v>
      </c>
      <c r="F425" s="3" t="str">
        <f>VLOOKUP(Tabla3[[#This Row],[RUBRO]],Tabla6[[RUBRO]:[Respon Plan]],3,0)</f>
        <v>DIRECCIÓN DE GESTIÓN HUMANA</v>
      </c>
      <c r="G425" s="3" t="str">
        <f>VLOOKUP(Tabla3[[#This Row],[RUBRO]],Tabla6[[RUBRO]:[Respon Plan]],4,0)</f>
        <v>Gestión Humana - Pres. Serv</v>
      </c>
      <c r="H425" s="1" t="s">
        <v>30</v>
      </c>
      <c r="I425" s="1" t="s">
        <v>232</v>
      </c>
      <c r="J425" s="1" t="s">
        <v>233</v>
      </c>
      <c r="K425" s="1" t="s">
        <v>80</v>
      </c>
      <c r="L425" s="1" t="s">
        <v>42</v>
      </c>
      <c r="M425" s="1" t="s">
        <v>254</v>
      </c>
      <c r="N425" s="1"/>
      <c r="O425" s="1"/>
      <c r="P425" s="1" t="s">
        <v>31</v>
      </c>
      <c r="Q425" s="1" t="s">
        <v>32</v>
      </c>
      <c r="R425" s="1" t="s">
        <v>33</v>
      </c>
      <c r="S425" s="2" t="s">
        <v>59</v>
      </c>
      <c r="T425" s="4">
        <v>0</v>
      </c>
      <c r="U425" s="4">
        <v>761830000</v>
      </c>
      <c r="V425" s="4">
        <v>0</v>
      </c>
      <c r="W425" s="4">
        <v>761830000</v>
      </c>
      <c r="X425" s="4">
        <v>0</v>
      </c>
      <c r="Y425" s="4">
        <v>730316668</v>
      </c>
      <c r="Z425" s="4">
        <v>31513332</v>
      </c>
      <c r="AA425" s="4">
        <v>730316668</v>
      </c>
      <c r="AB425" s="4">
        <v>107976668</v>
      </c>
      <c r="AC425" s="4">
        <v>107976668</v>
      </c>
      <c r="AD425" s="10">
        <v>107976668</v>
      </c>
    </row>
    <row r="426" spans="1:30" ht="22.5" x14ac:dyDescent="0.25">
      <c r="A426" s="9" t="s">
        <v>412</v>
      </c>
      <c r="B426" s="2" t="s">
        <v>413</v>
      </c>
      <c r="C426" s="3" t="s">
        <v>275</v>
      </c>
      <c r="D426" s="3" t="str">
        <f t="shared" si="10"/>
        <v>C-4102-1500-4</v>
      </c>
      <c r="E426" s="3" t="str">
        <f>VLOOKUP(Tabla3[[#This Row],[RUBRO]],Tabla6[[RUBRO]:[Respon Plan]],2,0)</f>
        <v>PRIMERA INFANCIA</v>
      </c>
      <c r="F426" s="3" t="str">
        <f>VLOOKUP(Tabla3[[#This Row],[RUBRO]],Tabla6[[RUBRO]:[Respon Plan]],3,0)</f>
        <v>DIRECCIÓN DE GESTIÓN HUMANA</v>
      </c>
      <c r="G426" s="3" t="str">
        <f>VLOOKUP(Tabla3[[#This Row],[RUBRO]],Tabla6[[RUBRO]:[Respon Plan]],4,0)</f>
        <v>Gestión Humana- Viáticos</v>
      </c>
      <c r="H426" s="1" t="s">
        <v>30</v>
      </c>
      <c r="I426" s="1" t="s">
        <v>232</v>
      </c>
      <c r="J426" s="1" t="s">
        <v>233</v>
      </c>
      <c r="K426" s="1" t="s">
        <v>80</v>
      </c>
      <c r="L426" s="1" t="s">
        <v>42</v>
      </c>
      <c r="M426" s="1" t="s">
        <v>276</v>
      </c>
      <c r="N426" s="1"/>
      <c r="O426" s="1"/>
      <c r="P426" s="1" t="s">
        <v>31</v>
      </c>
      <c r="Q426" s="1" t="s">
        <v>32</v>
      </c>
      <c r="R426" s="1" t="s">
        <v>33</v>
      </c>
      <c r="S426" s="2" t="s">
        <v>249</v>
      </c>
      <c r="T426" s="4">
        <v>0</v>
      </c>
      <c r="U426" s="4">
        <v>69000000</v>
      </c>
      <c r="V426" s="4">
        <v>0</v>
      </c>
      <c r="W426" s="4">
        <v>69000000</v>
      </c>
      <c r="X426" s="4">
        <v>0</v>
      </c>
      <c r="Y426" s="4">
        <v>69000000</v>
      </c>
      <c r="Z426" s="4">
        <v>0</v>
      </c>
      <c r="AA426" s="4">
        <v>35462445</v>
      </c>
      <c r="AB426" s="4">
        <v>23417020</v>
      </c>
      <c r="AC426" s="4">
        <v>23417020</v>
      </c>
      <c r="AD426" s="10">
        <v>23417020</v>
      </c>
    </row>
    <row r="427" spans="1:30" ht="22.5" x14ac:dyDescent="0.25">
      <c r="A427" s="9" t="s">
        <v>412</v>
      </c>
      <c r="B427" s="2" t="s">
        <v>413</v>
      </c>
      <c r="C427" s="3" t="s">
        <v>277</v>
      </c>
      <c r="D427" s="3" t="str">
        <f t="shared" si="10"/>
        <v>C-4102-1500-4</v>
      </c>
      <c r="E427" s="3" t="str">
        <f>VLOOKUP(Tabla3[[#This Row],[RUBRO]],Tabla6[[RUBRO]:[Respon Plan]],2,0)</f>
        <v>PRIMERA INFANCIA</v>
      </c>
      <c r="F427" s="3" t="str">
        <f>VLOOKUP(Tabla3[[#This Row],[RUBRO]],Tabla6[[RUBRO]:[Respon Plan]],3,0)</f>
        <v>DIRECCIÓN DE PRIMERA INFANCIA</v>
      </c>
      <c r="G427" s="3" t="str">
        <f>VLOOKUP(Tabla3[[#This Row],[RUBRO]],Tabla6[[RUBRO]:[Respon Plan]],4,0)</f>
        <v>Primera Infancia</v>
      </c>
      <c r="H427" s="1" t="s">
        <v>30</v>
      </c>
      <c r="I427" s="1" t="s">
        <v>232</v>
      </c>
      <c r="J427" s="1" t="s">
        <v>233</v>
      </c>
      <c r="K427" s="1" t="s">
        <v>80</v>
      </c>
      <c r="L427" s="1" t="s">
        <v>42</v>
      </c>
      <c r="M427" s="1" t="s">
        <v>266</v>
      </c>
      <c r="N427" s="1"/>
      <c r="O427" s="1"/>
      <c r="P427" s="1" t="s">
        <v>31</v>
      </c>
      <c r="Q427" s="1" t="s">
        <v>32</v>
      </c>
      <c r="R427" s="1" t="s">
        <v>33</v>
      </c>
      <c r="S427" s="2" t="s">
        <v>267</v>
      </c>
      <c r="T427" s="4">
        <v>0</v>
      </c>
      <c r="U427" s="4">
        <v>52330</v>
      </c>
      <c r="V427" s="4">
        <v>0</v>
      </c>
      <c r="W427" s="4">
        <v>52330</v>
      </c>
      <c r="X427" s="4">
        <v>0</v>
      </c>
      <c r="Y427" s="4">
        <v>0</v>
      </c>
      <c r="Z427" s="4">
        <v>52330</v>
      </c>
      <c r="AA427" s="4">
        <v>0</v>
      </c>
      <c r="AB427" s="4">
        <v>0</v>
      </c>
      <c r="AC427" s="4">
        <v>0</v>
      </c>
      <c r="AD427" s="10">
        <v>0</v>
      </c>
    </row>
    <row r="428" spans="1:30" ht="33.75" x14ac:dyDescent="0.25">
      <c r="A428" s="9" t="s">
        <v>412</v>
      </c>
      <c r="B428" s="2" t="s">
        <v>413</v>
      </c>
      <c r="C428" s="3" t="s">
        <v>278</v>
      </c>
      <c r="D428" s="3" t="str">
        <f t="shared" si="10"/>
        <v>C-4102-1500-5</v>
      </c>
      <c r="E428" s="3" t="str">
        <f>VLOOKUP(Tabla3[[#This Row],[RUBRO]],Tabla6[[RUBRO]:[Respon Plan]],2,0)</f>
        <v>FAMILIA</v>
      </c>
      <c r="F428" s="3" t="str">
        <f>VLOOKUP(Tabla3[[#This Row],[RUBRO]],Tabla6[[RUBRO]:[Respon Plan]],3,0)</f>
        <v>DIRECCIÓN DE FAMILIAS Y COMUNIDADES</v>
      </c>
      <c r="G428" s="3" t="str">
        <f>VLOOKUP(Tabla3[[#This Row],[RUBRO]],Tabla6[[RUBRO]:[Respon Plan]],4,0)</f>
        <v>Familia</v>
      </c>
      <c r="H428" s="1" t="s">
        <v>30</v>
      </c>
      <c r="I428" s="1" t="s">
        <v>232</v>
      </c>
      <c r="J428" s="1" t="s">
        <v>233</v>
      </c>
      <c r="K428" s="1" t="s">
        <v>64</v>
      </c>
      <c r="L428" s="1" t="s">
        <v>42</v>
      </c>
      <c r="M428" s="1" t="s">
        <v>234</v>
      </c>
      <c r="N428" s="1"/>
      <c r="O428" s="1"/>
      <c r="P428" s="1" t="s">
        <v>31</v>
      </c>
      <c r="Q428" s="1" t="s">
        <v>32</v>
      </c>
      <c r="R428" s="1" t="s">
        <v>33</v>
      </c>
      <c r="S428" s="2" t="s">
        <v>279</v>
      </c>
      <c r="T428" s="4">
        <v>2027635200</v>
      </c>
      <c r="U428" s="4">
        <v>0</v>
      </c>
      <c r="V428" s="4">
        <v>0</v>
      </c>
      <c r="W428" s="4">
        <v>2027635200</v>
      </c>
      <c r="X428" s="4">
        <v>0</v>
      </c>
      <c r="Y428" s="4">
        <v>2027635200</v>
      </c>
      <c r="Z428" s="4">
        <v>0</v>
      </c>
      <c r="AA428" s="4">
        <v>0</v>
      </c>
      <c r="AB428" s="4">
        <v>0</v>
      </c>
      <c r="AC428" s="4">
        <v>0</v>
      </c>
      <c r="AD428" s="10">
        <v>0</v>
      </c>
    </row>
    <row r="429" spans="1:30" ht="33.75" x14ac:dyDescent="0.25">
      <c r="A429" s="9" t="s">
        <v>412</v>
      </c>
      <c r="B429" s="2" t="s">
        <v>413</v>
      </c>
      <c r="C429" s="3" t="s">
        <v>280</v>
      </c>
      <c r="D429" s="3" t="str">
        <f t="shared" si="10"/>
        <v>C-4102-1500-5</v>
      </c>
      <c r="E429" s="3" t="str">
        <f>VLOOKUP(Tabla3[[#This Row],[RUBRO]],Tabla6[[RUBRO]:[Respon Plan]],2,0)</f>
        <v>FAMILIA</v>
      </c>
      <c r="F429" s="3" t="str">
        <f>VLOOKUP(Tabla3[[#This Row],[RUBRO]],Tabla6[[RUBRO]:[Respon Plan]],3,0)</f>
        <v>DIRECCIÓN DE FAMILIAS Y COMUNIDADES</v>
      </c>
      <c r="G429" s="3" t="str">
        <f>VLOOKUP(Tabla3[[#This Row],[RUBRO]],Tabla6[[RUBRO]:[Respon Plan]],4,0)</f>
        <v>Familia</v>
      </c>
      <c r="H429" s="1" t="s">
        <v>30</v>
      </c>
      <c r="I429" s="1" t="s">
        <v>232</v>
      </c>
      <c r="J429" s="1" t="s">
        <v>233</v>
      </c>
      <c r="K429" s="1" t="s">
        <v>64</v>
      </c>
      <c r="L429" s="1" t="s">
        <v>42</v>
      </c>
      <c r="M429" s="1" t="s">
        <v>281</v>
      </c>
      <c r="N429" s="1"/>
      <c r="O429" s="1"/>
      <c r="P429" s="1" t="s">
        <v>31</v>
      </c>
      <c r="Q429" s="1" t="s">
        <v>32</v>
      </c>
      <c r="R429" s="1" t="s">
        <v>33</v>
      </c>
      <c r="S429" s="2" t="s">
        <v>282</v>
      </c>
      <c r="T429" s="4">
        <v>78624185</v>
      </c>
      <c r="U429" s="4">
        <v>0</v>
      </c>
      <c r="V429" s="4">
        <v>0</v>
      </c>
      <c r="W429" s="4">
        <v>78624185</v>
      </c>
      <c r="X429" s="4">
        <v>0</v>
      </c>
      <c r="Y429" s="4">
        <v>78619320</v>
      </c>
      <c r="Z429" s="4">
        <v>4865</v>
      </c>
      <c r="AA429" s="4">
        <v>0</v>
      </c>
      <c r="AB429" s="4">
        <v>0</v>
      </c>
      <c r="AC429" s="4">
        <v>0</v>
      </c>
      <c r="AD429" s="10">
        <v>0</v>
      </c>
    </row>
    <row r="430" spans="1:30" ht="22.5" x14ac:dyDescent="0.25">
      <c r="A430" s="9" t="s">
        <v>412</v>
      </c>
      <c r="B430" s="2" t="s">
        <v>413</v>
      </c>
      <c r="C430" s="3" t="s">
        <v>285</v>
      </c>
      <c r="D430" s="3" t="str">
        <f t="shared" si="10"/>
        <v>C-4102-1500-5</v>
      </c>
      <c r="E430" s="3" t="str">
        <f>VLOOKUP(Tabla3[[#This Row],[RUBRO]],Tabla6[[RUBRO]:[Respon Plan]],2,0)</f>
        <v>FAMILIA</v>
      </c>
      <c r="F430" s="3" t="str">
        <f>VLOOKUP(Tabla3[[#This Row],[RUBRO]],Tabla6[[RUBRO]:[Respon Plan]],3,0)</f>
        <v>DIRECCIÓN DE GESTIÓN HUMANA</v>
      </c>
      <c r="G430" s="3" t="str">
        <f>VLOOKUP(Tabla3[[#This Row],[RUBRO]],Tabla6[[RUBRO]:[Respon Plan]],4,0)</f>
        <v>Gestión Humana - Pres. Serv</v>
      </c>
      <c r="H430" s="1" t="s">
        <v>30</v>
      </c>
      <c r="I430" s="1" t="s">
        <v>232</v>
      </c>
      <c r="J430" s="1" t="s">
        <v>233</v>
      </c>
      <c r="K430" s="1" t="s">
        <v>64</v>
      </c>
      <c r="L430" s="1" t="s">
        <v>42</v>
      </c>
      <c r="M430" s="1" t="s">
        <v>243</v>
      </c>
      <c r="N430" s="1"/>
      <c r="O430" s="1"/>
      <c r="P430" s="1" t="s">
        <v>31</v>
      </c>
      <c r="Q430" s="1" t="s">
        <v>32</v>
      </c>
      <c r="R430" s="1" t="s">
        <v>33</v>
      </c>
      <c r="S430" s="2" t="s">
        <v>59</v>
      </c>
      <c r="T430" s="4">
        <v>32791000</v>
      </c>
      <c r="U430" s="4">
        <v>0</v>
      </c>
      <c r="V430" s="4">
        <v>0</v>
      </c>
      <c r="W430" s="4">
        <v>32791000</v>
      </c>
      <c r="X430" s="4">
        <v>0</v>
      </c>
      <c r="Y430" s="4">
        <v>32791000</v>
      </c>
      <c r="Z430" s="4">
        <v>0</v>
      </c>
      <c r="AA430" s="4">
        <v>32791000</v>
      </c>
      <c r="AB430" s="4">
        <v>2981000</v>
      </c>
      <c r="AC430" s="4">
        <v>2981000</v>
      </c>
      <c r="AD430" s="10">
        <v>2981000</v>
      </c>
    </row>
    <row r="431" spans="1:30" ht="22.5" x14ac:dyDescent="0.25">
      <c r="A431" s="9" t="s">
        <v>412</v>
      </c>
      <c r="B431" s="2" t="s">
        <v>413</v>
      </c>
      <c r="C431" s="3" t="s">
        <v>286</v>
      </c>
      <c r="D431" s="3" t="str">
        <f t="shared" si="10"/>
        <v>C-4102-1500-5</v>
      </c>
      <c r="E431" s="3" t="str">
        <f>VLOOKUP(Tabla3[[#This Row],[RUBRO]],Tabla6[[RUBRO]:[Respon Plan]],2,0)</f>
        <v>FAMILIA</v>
      </c>
      <c r="F431" s="3" t="str">
        <f>VLOOKUP(Tabla3[[#This Row],[RUBRO]],Tabla6[[RUBRO]:[Respon Plan]],3,0)</f>
        <v>DIRECCIÓN DE GESTIÓN HUMANA</v>
      </c>
      <c r="G431" s="3" t="str">
        <f>VLOOKUP(Tabla3[[#This Row],[RUBRO]],Tabla6[[RUBRO]:[Respon Plan]],4,0)</f>
        <v>Gestión Humana- Viáticos</v>
      </c>
      <c r="H431" s="1" t="s">
        <v>30</v>
      </c>
      <c r="I431" s="1" t="s">
        <v>232</v>
      </c>
      <c r="J431" s="1" t="s">
        <v>233</v>
      </c>
      <c r="K431" s="1" t="s">
        <v>64</v>
      </c>
      <c r="L431" s="1" t="s">
        <v>42</v>
      </c>
      <c r="M431" s="1" t="s">
        <v>246</v>
      </c>
      <c r="N431" s="1"/>
      <c r="O431" s="1"/>
      <c r="P431" s="1" t="s">
        <v>31</v>
      </c>
      <c r="Q431" s="1" t="s">
        <v>32</v>
      </c>
      <c r="R431" s="1" t="s">
        <v>33</v>
      </c>
      <c r="S431" s="2" t="s">
        <v>249</v>
      </c>
      <c r="T431" s="4">
        <v>13548036</v>
      </c>
      <c r="U431" s="4">
        <v>0</v>
      </c>
      <c r="V431" s="4">
        <v>0</v>
      </c>
      <c r="W431" s="4">
        <v>13548036</v>
      </c>
      <c r="X431" s="4">
        <v>0</v>
      </c>
      <c r="Y431" s="4">
        <v>5000000</v>
      </c>
      <c r="Z431" s="4">
        <v>8548036</v>
      </c>
      <c r="AA431" s="4">
        <v>2816309</v>
      </c>
      <c r="AB431" s="4">
        <v>611557</v>
      </c>
      <c r="AC431" s="4">
        <v>611557</v>
      </c>
      <c r="AD431" s="10">
        <v>611557</v>
      </c>
    </row>
    <row r="432" spans="1:30" ht="22.5" x14ac:dyDescent="0.25">
      <c r="A432" s="9" t="s">
        <v>412</v>
      </c>
      <c r="B432" s="2" t="s">
        <v>413</v>
      </c>
      <c r="C432" s="3" t="s">
        <v>392</v>
      </c>
      <c r="D432" s="3" t="str">
        <f t="shared" si="10"/>
        <v>C-4102-1500-6</v>
      </c>
      <c r="E432" s="3" t="str">
        <f>VLOOKUP(Tabla3[[#This Row],[RUBRO]],Tabla6[[RUBRO]:[Respon Plan]],2,0)</f>
        <v>GENERACIONES</v>
      </c>
      <c r="F432" s="3" t="str">
        <f>VLOOKUP(Tabla3[[#This Row],[RUBRO]],Tabla6[[RUBRO]:[Respon Plan]],3,0)</f>
        <v>DIRECCIÓN DE NIÑEZ Y ADOLESCENCIA</v>
      </c>
      <c r="G432" s="3" t="str">
        <f>VLOOKUP(Tabla3[[#This Row],[RUBRO]],Tabla6[[RUBRO]:[Respon Plan]],4,0)</f>
        <v>Niñez y adolescencia</v>
      </c>
      <c r="H432" s="1" t="s">
        <v>30</v>
      </c>
      <c r="I432" s="1" t="s">
        <v>232</v>
      </c>
      <c r="J432" s="1" t="s">
        <v>233</v>
      </c>
      <c r="K432" s="1" t="s">
        <v>68</v>
      </c>
      <c r="L432" s="1" t="s">
        <v>42</v>
      </c>
      <c r="M432" s="1" t="s">
        <v>234</v>
      </c>
      <c r="N432" s="1"/>
      <c r="O432" s="1"/>
      <c r="P432" s="1" t="s">
        <v>31</v>
      </c>
      <c r="Q432" s="1" t="s">
        <v>32</v>
      </c>
      <c r="R432" s="1" t="s">
        <v>33</v>
      </c>
      <c r="S432" s="2" t="s">
        <v>393</v>
      </c>
      <c r="T432" s="4">
        <v>1582361510</v>
      </c>
      <c r="U432" s="4">
        <v>0</v>
      </c>
      <c r="V432" s="4">
        <v>0</v>
      </c>
      <c r="W432" s="4">
        <v>1582361510</v>
      </c>
      <c r="X432" s="4">
        <v>0</v>
      </c>
      <c r="Y432" s="4">
        <v>44562600</v>
      </c>
      <c r="Z432" s="4">
        <v>1537798910</v>
      </c>
      <c r="AA432" s="4">
        <v>0</v>
      </c>
      <c r="AB432" s="4">
        <v>0</v>
      </c>
      <c r="AC432" s="4">
        <v>0</v>
      </c>
      <c r="AD432" s="10">
        <v>0</v>
      </c>
    </row>
    <row r="433" spans="1:30" ht="22.5" x14ac:dyDescent="0.25">
      <c r="A433" s="9" t="s">
        <v>412</v>
      </c>
      <c r="B433" s="2" t="s">
        <v>413</v>
      </c>
      <c r="C433" s="3" t="s">
        <v>394</v>
      </c>
      <c r="D433" s="3" t="str">
        <f t="shared" si="10"/>
        <v>C-4102-1500-6</v>
      </c>
      <c r="E433" s="3" t="str">
        <f>VLOOKUP(Tabla3[[#This Row],[RUBRO]],Tabla6[[RUBRO]:[Respon Plan]],2,0)</f>
        <v>GENERACIONES</v>
      </c>
      <c r="F433" s="3" t="str">
        <f>VLOOKUP(Tabla3[[#This Row],[RUBRO]],Tabla6[[RUBRO]:[Respon Plan]],3,0)</f>
        <v>DIRECCIÓN DE NIÑEZ Y ADOLESCENCIA</v>
      </c>
      <c r="G433" s="3" t="str">
        <f>VLOOKUP(Tabla3[[#This Row],[RUBRO]],Tabla6[[RUBRO]:[Respon Plan]],4,0)</f>
        <v>Niñez y adolescencia</v>
      </c>
      <c r="H433" s="1" t="s">
        <v>30</v>
      </c>
      <c r="I433" s="1" t="s">
        <v>232</v>
      </c>
      <c r="J433" s="1" t="s">
        <v>233</v>
      </c>
      <c r="K433" s="1" t="s">
        <v>68</v>
      </c>
      <c r="L433" s="1" t="s">
        <v>42</v>
      </c>
      <c r="M433" s="1" t="s">
        <v>281</v>
      </c>
      <c r="N433" s="1"/>
      <c r="O433" s="1"/>
      <c r="P433" s="1" t="s">
        <v>31</v>
      </c>
      <c r="Q433" s="1" t="s">
        <v>32</v>
      </c>
      <c r="R433" s="1" t="s">
        <v>33</v>
      </c>
      <c r="S433" s="2" t="s">
        <v>395</v>
      </c>
      <c r="T433" s="4">
        <v>94551790</v>
      </c>
      <c r="U433" s="4">
        <v>0</v>
      </c>
      <c r="V433" s="4">
        <v>0</v>
      </c>
      <c r="W433" s="4">
        <v>94551790</v>
      </c>
      <c r="X433" s="4">
        <v>0</v>
      </c>
      <c r="Y433" s="4">
        <v>0</v>
      </c>
      <c r="Z433" s="4">
        <v>94551790</v>
      </c>
      <c r="AA433" s="4">
        <v>0</v>
      </c>
      <c r="AB433" s="4">
        <v>0</v>
      </c>
      <c r="AC433" s="4">
        <v>0</v>
      </c>
      <c r="AD433" s="10">
        <v>0</v>
      </c>
    </row>
    <row r="434" spans="1:30" ht="22.5" x14ac:dyDescent="0.25">
      <c r="A434" s="9" t="s">
        <v>412</v>
      </c>
      <c r="B434" s="2" t="s">
        <v>413</v>
      </c>
      <c r="C434" s="3" t="s">
        <v>293</v>
      </c>
      <c r="D434" s="3" t="str">
        <f t="shared" si="10"/>
        <v>C-4102-1500-6</v>
      </c>
      <c r="E434" s="3" t="str">
        <f>VLOOKUP(Tabla3[[#This Row],[RUBRO]],Tabla6[[RUBRO]:[Respon Plan]],2,0)</f>
        <v>GENERACIONES</v>
      </c>
      <c r="F434" s="3" t="str">
        <f>VLOOKUP(Tabla3[[#This Row],[RUBRO]],Tabla6[[RUBRO]:[Respon Plan]],3,0)</f>
        <v>DIRECCIÓN DE GESTIÓN HUMANA</v>
      </c>
      <c r="G434" s="3" t="str">
        <f>VLOOKUP(Tabla3[[#This Row],[RUBRO]],Tabla6[[RUBRO]:[Respon Plan]],4,0)</f>
        <v>Gestión Humana - Pres. Serv</v>
      </c>
      <c r="H434" s="1" t="s">
        <v>30</v>
      </c>
      <c r="I434" s="1" t="s">
        <v>232</v>
      </c>
      <c r="J434" s="1" t="s">
        <v>233</v>
      </c>
      <c r="K434" s="1" t="s">
        <v>68</v>
      </c>
      <c r="L434" s="1" t="s">
        <v>42</v>
      </c>
      <c r="M434" s="1" t="s">
        <v>248</v>
      </c>
      <c r="N434" s="1"/>
      <c r="O434" s="1"/>
      <c r="P434" s="1" t="s">
        <v>31</v>
      </c>
      <c r="Q434" s="1" t="s">
        <v>32</v>
      </c>
      <c r="R434" s="1" t="s">
        <v>33</v>
      </c>
      <c r="S434" s="2" t="s">
        <v>59</v>
      </c>
      <c r="T434" s="4">
        <v>0</v>
      </c>
      <c r="U434" s="4">
        <v>68669800</v>
      </c>
      <c r="V434" s="4">
        <v>0</v>
      </c>
      <c r="W434" s="4">
        <v>68669800</v>
      </c>
      <c r="X434" s="4">
        <v>0</v>
      </c>
      <c r="Y434" s="4">
        <v>58252400</v>
      </c>
      <c r="Z434" s="4">
        <v>10417400</v>
      </c>
      <c r="AA434" s="4">
        <v>58252400</v>
      </c>
      <c r="AB434" s="4">
        <v>0</v>
      </c>
      <c r="AC434" s="4">
        <v>0</v>
      </c>
      <c r="AD434" s="10">
        <v>0</v>
      </c>
    </row>
    <row r="435" spans="1:30" ht="22.5" x14ac:dyDescent="0.25">
      <c r="A435" s="9" t="s">
        <v>412</v>
      </c>
      <c r="B435" s="2" t="s">
        <v>413</v>
      </c>
      <c r="C435" s="3" t="s">
        <v>294</v>
      </c>
      <c r="D435" s="3" t="str">
        <f t="shared" si="10"/>
        <v>C-4102-1500-6</v>
      </c>
      <c r="E435" s="3" t="str">
        <f>VLOOKUP(Tabla3[[#This Row],[RUBRO]],Tabla6[[RUBRO]:[Respon Plan]],2,0)</f>
        <v>GENERACIONES</v>
      </c>
      <c r="F435" s="3" t="str">
        <f>VLOOKUP(Tabla3[[#This Row],[RUBRO]],Tabla6[[RUBRO]:[Respon Plan]],3,0)</f>
        <v>DIRECCIÓN DE GESTIÓN HUMANA</v>
      </c>
      <c r="G435" s="3" t="str">
        <f>VLOOKUP(Tabla3[[#This Row],[RUBRO]],Tabla6[[RUBRO]:[Respon Plan]],4,0)</f>
        <v>Gestión Humana- Viáticos</v>
      </c>
      <c r="H435" s="1" t="s">
        <v>30</v>
      </c>
      <c r="I435" s="1" t="s">
        <v>232</v>
      </c>
      <c r="J435" s="1" t="s">
        <v>233</v>
      </c>
      <c r="K435" s="1" t="s">
        <v>68</v>
      </c>
      <c r="L435" s="1" t="s">
        <v>42</v>
      </c>
      <c r="M435" s="1" t="s">
        <v>254</v>
      </c>
      <c r="N435" s="1"/>
      <c r="O435" s="1"/>
      <c r="P435" s="1" t="s">
        <v>31</v>
      </c>
      <c r="Q435" s="1" t="s">
        <v>32</v>
      </c>
      <c r="R435" s="1" t="s">
        <v>33</v>
      </c>
      <c r="S435" s="2" t="s">
        <v>249</v>
      </c>
      <c r="T435" s="4">
        <v>0</v>
      </c>
      <c r="U435" s="4">
        <v>3000000</v>
      </c>
      <c r="V435" s="4">
        <v>0</v>
      </c>
      <c r="W435" s="4">
        <v>3000000</v>
      </c>
      <c r="X435" s="4">
        <v>0</v>
      </c>
      <c r="Y435" s="4">
        <v>0</v>
      </c>
      <c r="Z435" s="4">
        <v>3000000</v>
      </c>
      <c r="AA435" s="4">
        <v>0</v>
      </c>
      <c r="AB435" s="4">
        <v>0</v>
      </c>
      <c r="AC435" s="4">
        <v>0</v>
      </c>
      <c r="AD435" s="10">
        <v>0</v>
      </c>
    </row>
    <row r="436" spans="1:30" ht="22.5" x14ac:dyDescent="0.25">
      <c r="A436" s="9" t="s">
        <v>412</v>
      </c>
      <c r="B436" s="2" t="s">
        <v>413</v>
      </c>
      <c r="C436" s="3" t="s">
        <v>295</v>
      </c>
      <c r="D436" s="3" t="str">
        <f t="shared" si="10"/>
        <v>C-4102-1500-6</v>
      </c>
      <c r="E436" s="3" t="str">
        <f>VLOOKUP(Tabla3[[#This Row],[RUBRO]],Tabla6[[RUBRO]:[Respon Plan]],2,0)</f>
        <v>GENERACIONES</v>
      </c>
      <c r="F436" s="3" t="str">
        <f>VLOOKUP(Tabla3[[#This Row],[RUBRO]],Tabla6[[RUBRO]:[Respon Plan]],3,0)</f>
        <v>DIRECCIÓN DE NIÑEZ Y ADOLESCENCIA</v>
      </c>
      <c r="G436" s="3" t="str">
        <f>VLOOKUP(Tabla3[[#This Row],[RUBRO]],Tabla6[[RUBRO]:[Respon Plan]],4,0)</f>
        <v>Niñez y adolescencia</v>
      </c>
      <c r="H436" s="1" t="s">
        <v>30</v>
      </c>
      <c r="I436" s="1" t="s">
        <v>232</v>
      </c>
      <c r="J436" s="1" t="s">
        <v>233</v>
      </c>
      <c r="K436" s="1" t="s">
        <v>68</v>
      </c>
      <c r="L436" s="1" t="s">
        <v>42</v>
      </c>
      <c r="M436" s="1" t="s">
        <v>266</v>
      </c>
      <c r="N436" s="1"/>
      <c r="O436" s="1"/>
      <c r="P436" s="1" t="s">
        <v>31</v>
      </c>
      <c r="Q436" s="1" t="s">
        <v>32</v>
      </c>
      <c r="R436" s="1" t="s">
        <v>33</v>
      </c>
      <c r="S436" s="2" t="s">
        <v>267</v>
      </c>
      <c r="T436" s="4">
        <v>0</v>
      </c>
      <c r="U436" s="4">
        <v>6707653</v>
      </c>
      <c r="V436" s="4">
        <v>0</v>
      </c>
      <c r="W436" s="4">
        <v>6707653</v>
      </c>
      <c r="X436" s="4">
        <v>0</v>
      </c>
      <c r="Y436" s="4">
        <v>0</v>
      </c>
      <c r="Z436" s="4">
        <v>6707653</v>
      </c>
      <c r="AA436" s="4">
        <v>0</v>
      </c>
      <c r="AB436" s="4">
        <v>0</v>
      </c>
      <c r="AC436" s="4">
        <v>0</v>
      </c>
      <c r="AD436" s="10">
        <v>0</v>
      </c>
    </row>
    <row r="437" spans="1:30" ht="22.5" x14ac:dyDescent="0.25">
      <c r="A437" s="9" t="s">
        <v>412</v>
      </c>
      <c r="B437" s="2" t="s">
        <v>413</v>
      </c>
      <c r="C437" s="3" t="s">
        <v>298</v>
      </c>
      <c r="D437" s="3" t="str">
        <f t="shared" si="10"/>
        <v>C-4102-1500-7</v>
      </c>
      <c r="E437" s="3" t="str">
        <f>VLOOKUP(Tabla3[[#This Row],[RUBRO]],Tabla6[[RUBRO]:[Respon Plan]],2,0)</f>
        <v>SNBF</v>
      </c>
      <c r="F437" s="3" t="str">
        <f>VLOOKUP(Tabla3[[#This Row],[RUBRO]],Tabla6[[RUBRO]:[Respon Plan]],3,0)</f>
        <v>DIRECCIÓN DE GESTIÓN HUMANA</v>
      </c>
      <c r="G437" s="3" t="str">
        <f>VLOOKUP(Tabla3[[#This Row],[RUBRO]],Tabla6[[RUBRO]:[Respon Plan]],4,0)</f>
        <v>Gestión Humana - Pres. Serv</v>
      </c>
      <c r="H437" s="1" t="s">
        <v>30</v>
      </c>
      <c r="I437" s="1" t="s">
        <v>232</v>
      </c>
      <c r="J437" s="1" t="s">
        <v>233</v>
      </c>
      <c r="K437" s="1" t="s">
        <v>138</v>
      </c>
      <c r="L437" s="1" t="s">
        <v>42</v>
      </c>
      <c r="M437" s="1" t="s">
        <v>281</v>
      </c>
      <c r="N437" s="1"/>
      <c r="O437" s="1"/>
      <c r="P437" s="1" t="s">
        <v>31</v>
      </c>
      <c r="Q437" s="1" t="s">
        <v>32</v>
      </c>
      <c r="R437" s="1" t="s">
        <v>33</v>
      </c>
      <c r="S437" s="2" t="s">
        <v>59</v>
      </c>
      <c r="T437" s="4">
        <v>282541853</v>
      </c>
      <c r="U437" s="4">
        <v>14364647</v>
      </c>
      <c r="V437" s="4">
        <v>0</v>
      </c>
      <c r="W437" s="4">
        <v>296906500</v>
      </c>
      <c r="X437" s="4">
        <v>0</v>
      </c>
      <c r="Y437" s="4">
        <v>268587000</v>
      </c>
      <c r="Z437" s="4">
        <v>28319500</v>
      </c>
      <c r="AA437" s="4">
        <v>268587000</v>
      </c>
      <c r="AB437" s="4">
        <v>37134967</v>
      </c>
      <c r="AC437" s="4">
        <v>37134967</v>
      </c>
      <c r="AD437" s="10">
        <v>37134967</v>
      </c>
    </row>
    <row r="438" spans="1:30" ht="22.5" x14ac:dyDescent="0.25">
      <c r="A438" s="9" t="s">
        <v>412</v>
      </c>
      <c r="B438" s="2" t="s">
        <v>413</v>
      </c>
      <c r="C438" s="3" t="s">
        <v>299</v>
      </c>
      <c r="D438" s="3" t="str">
        <f t="shared" si="10"/>
        <v>C-4102-1500-7</v>
      </c>
      <c r="E438" s="3" t="str">
        <f>VLOOKUP(Tabla3[[#This Row],[RUBRO]],Tabla6[[RUBRO]:[Respon Plan]],2,0)</f>
        <v>SNBF</v>
      </c>
      <c r="F438" s="3" t="str">
        <f>VLOOKUP(Tabla3[[#This Row],[RUBRO]],Tabla6[[RUBRO]:[Respon Plan]],3,0)</f>
        <v>DIRECCIÓN DE GESTIÓN HUMANA</v>
      </c>
      <c r="G438" s="3" t="str">
        <f>VLOOKUP(Tabla3[[#This Row],[RUBRO]],Tabla6[[RUBRO]:[Respon Plan]],4,0)</f>
        <v>Gestión Humana- Viáticos</v>
      </c>
      <c r="H438" s="1" t="s">
        <v>30</v>
      </c>
      <c r="I438" s="1" t="s">
        <v>232</v>
      </c>
      <c r="J438" s="1" t="s">
        <v>233</v>
      </c>
      <c r="K438" s="1" t="s">
        <v>138</v>
      </c>
      <c r="L438" s="1" t="s">
        <v>42</v>
      </c>
      <c r="M438" s="1" t="s">
        <v>237</v>
      </c>
      <c r="N438" s="1"/>
      <c r="O438" s="1"/>
      <c r="P438" s="1" t="s">
        <v>31</v>
      </c>
      <c r="Q438" s="1" t="s">
        <v>32</v>
      </c>
      <c r="R438" s="1" t="s">
        <v>33</v>
      </c>
      <c r="S438" s="2" t="s">
        <v>249</v>
      </c>
      <c r="T438" s="4">
        <v>56292433</v>
      </c>
      <c r="U438" s="4">
        <v>0</v>
      </c>
      <c r="V438" s="4">
        <v>0</v>
      </c>
      <c r="W438" s="4">
        <v>56292433</v>
      </c>
      <c r="X438" s="4">
        <v>0</v>
      </c>
      <c r="Y438" s="4">
        <v>56292433</v>
      </c>
      <c r="Z438" s="4">
        <v>0</v>
      </c>
      <c r="AA438" s="4">
        <v>4651972</v>
      </c>
      <c r="AB438" s="4">
        <v>1050805</v>
      </c>
      <c r="AC438" s="4">
        <v>1050805</v>
      </c>
      <c r="AD438" s="10">
        <v>1050805</v>
      </c>
    </row>
    <row r="439" spans="1:30" ht="22.5" x14ac:dyDescent="0.25">
      <c r="A439" s="9" t="s">
        <v>412</v>
      </c>
      <c r="B439" s="2" t="s">
        <v>413</v>
      </c>
      <c r="C439" s="3" t="s">
        <v>303</v>
      </c>
      <c r="D439" s="3" t="str">
        <f t="shared" si="10"/>
        <v>C-4199-1500-1</v>
      </c>
      <c r="E439" s="3" t="str">
        <f>VLOOKUP(Tabla3[[#This Row],[RUBRO]],Tabla6[[RUBRO]:[Respon Plan]],2,0)</f>
        <v>TECNOLOGIA</v>
      </c>
      <c r="F439" s="3" t="str">
        <f>VLOOKUP(Tabla3[[#This Row],[RUBRO]],Tabla6[[RUBRO]:[Respon Plan]],3,0)</f>
        <v>DIRECCIÓN DE GESTIÓN HUMANA</v>
      </c>
      <c r="G439" s="3" t="str">
        <f>VLOOKUP(Tabla3[[#This Row],[RUBRO]],Tabla6[[RUBRO]:[Respon Plan]],4,0)</f>
        <v>Gestión Humana - Pres. Serv</v>
      </c>
      <c r="H439" s="1" t="s">
        <v>30</v>
      </c>
      <c r="I439" s="1" t="s">
        <v>301</v>
      </c>
      <c r="J439" s="1" t="s">
        <v>233</v>
      </c>
      <c r="K439" s="1" t="s">
        <v>41</v>
      </c>
      <c r="L439" s="1" t="s">
        <v>42</v>
      </c>
      <c r="M439" s="1" t="s">
        <v>281</v>
      </c>
      <c r="N439" s="1"/>
      <c r="O439" s="1"/>
      <c r="P439" s="1" t="s">
        <v>31</v>
      </c>
      <c r="Q439" s="1" t="s">
        <v>32</v>
      </c>
      <c r="R439" s="1" t="s">
        <v>33</v>
      </c>
      <c r="S439" s="2" t="s">
        <v>59</v>
      </c>
      <c r="T439" s="4">
        <v>90436575</v>
      </c>
      <c r="U439" s="4">
        <v>0</v>
      </c>
      <c r="V439" s="4">
        <v>46642</v>
      </c>
      <c r="W439" s="4">
        <v>90389933</v>
      </c>
      <c r="X439" s="4">
        <v>0</v>
      </c>
      <c r="Y439" s="4">
        <v>90389933</v>
      </c>
      <c r="Z439" s="4">
        <v>0</v>
      </c>
      <c r="AA439" s="4">
        <v>90389933</v>
      </c>
      <c r="AB439" s="4">
        <v>15880000</v>
      </c>
      <c r="AC439" s="4">
        <v>15880000</v>
      </c>
      <c r="AD439" s="10">
        <v>15880000</v>
      </c>
    </row>
    <row r="440" spans="1:30" ht="22.5" x14ac:dyDescent="0.25">
      <c r="A440" s="9" t="s">
        <v>412</v>
      </c>
      <c r="B440" s="2" t="s">
        <v>413</v>
      </c>
      <c r="C440" s="3" t="s">
        <v>304</v>
      </c>
      <c r="D440" s="3" t="str">
        <f t="shared" si="10"/>
        <v>C-4199-1500-1</v>
      </c>
      <c r="E440" s="3" t="str">
        <f>VLOOKUP(Tabla3[[#This Row],[RUBRO]],Tabla6[[RUBRO]:[Respon Plan]],2,0)</f>
        <v>TECNOLOGIA</v>
      </c>
      <c r="F440" s="3" t="str">
        <f>VLOOKUP(Tabla3[[#This Row],[RUBRO]],Tabla6[[RUBRO]:[Respon Plan]],3,0)</f>
        <v>DIRECCIÓN DE GESTIÓN HUMANA</v>
      </c>
      <c r="G440" s="3" t="str">
        <f>VLOOKUP(Tabla3[[#This Row],[RUBRO]],Tabla6[[RUBRO]:[Respon Plan]],4,0)</f>
        <v>Gestión Humana- Viáticos</v>
      </c>
      <c r="H440" s="1" t="s">
        <v>30</v>
      </c>
      <c r="I440" s="1" t="s">
        <v>301</v>
      </c>
      <c r="J440" s="1" t="s">
        <v>233</v>
      </c>
      <c r="K440" s="1" t="s">
        <v>41</v>
      </c>
      <c r="L440" s="1" t="s">
        <v>42</v>
      </c>
      <c r="M440" s="1" t="s">
        <v>237</v>
      </c>
      <c r="N440" s="1"/>
      <c r="O440" s="1"/>
      <c r="P440" s="1" t="s">
        <v>31</v>
      </c>
      <c r="Q440" s="1" t="s">
        <v>32</v>
      </c>
      <c r="R440" s="1" t="s">
        <v>33</v>
      </c>
      <c r="S440" s="2" t="s">
        <v>249</v>
      </c>
      <c r="T440" s="4">
        <v>6976125</v>
      </c>
      <c r="U440" s="4">
        <v>0</v>
      </c>
      <c r="V440" s="4">
        <v>0</v>
      </c>
      <c r="W440" s="4">
        <v>6976125</v>
      </c>
      <c r="X440" s="4">
        <v>0</v>
      </c>
      <c r="Y440" s="4">
        <v>6976125</v>
      </c>
      <c r="Z440" s="4">
        <v>0</v>
      </c>
      <c r="AA440" s="4">
        <v>2906228</v>
      </c>
      <c r="AB440" s="4">
        <v>0</v>
      </c>
      <c r="AC440" s="4">
        <v>0</v>
      </c>
      <c r="AD440" s="10">
        <v>0</v>
      </c>
    </row>
    <row r="441" spans="1:30" ht="22.5" x14ac:dyDescent="0.25">
      <c r="A441" s="9" t="s">
        <v>412</v>
      </c>
      <c r="B441" s="2" t="s">
        <v>413</v>
      </c>
      <c r="C441" s="3" t="s">
        <v>307</v>
      </c>
      <c r="D441" s="3" t="str">
        <f t="shared" si="10"/>
        <v>C-4199-1500-2</v>
      </c>
      <c r="E441" s="3" t="str">
        <f>VLOOKUP(Tabla3[[#This Row],[RUBRO]],Tabla6[[RUBRO]:[Respon Plan]],2,0)</f>
        <v>MODELO INTERVENCION</v>
      </c>
      <c r="F441" s="3" t="str">
        <f>VLOOKUP(Tabla3[[#This Row],[RUBRO]],Tabla6[[RUBRO]:[Respon Plan]],3,0)</f>
        <v>DIRECCIÓN DE GESTIÓN HUMANA</v>
      </c>
      <c r="G441" s="3" t="str">
        <f>VLOOKUP(Tabla3[[#This Row],[RUBRO]],Tabla6[[RUBRO]:[Respon Plan]],4,0)</f>
        <v>Gestión Humana - Pres. Serv</v>
      </c>
      <c r="H441" s="1" t="s">
        <v>30</v>
      </c>
      <c r="I441" s="1" t="s">
        <v>301</v>
      </c>
      <c r="J441" s="1" t="s">
        <v>233</v>
      </c>
      <c r="K441" s="1" t="s">
        <v>77</v>
      </c>
      <c r="L441" s="1" t="s">
        <v>42</v>
      </c>
      <c r="M441" s="1" t="s">
        <v>237</v>
      </c>
      <c r="N441" s="1"/>
      <c r="O441" s="1"/>
      <c r="P441" s="1" t="s">
        <v>31</v>
      </c>
      <c r="Q441" s="1" t="s">
        <v>32</v>
      </c>
      <c r="R441" s="1" t="s">
        <v>33</v>
      </c>
      <c r="S441" s="2" t="s">
        <v>59</v>
      </c>
      <c r="T441" s="4">
        <v>398570541</v>
      </c>
      <c r="U441" s="4">
        <v>22398000</v>
      </c>
      <c r="V441" s="4">
        <v>1754207</v>
      </c>
      <c r="W441" s="4">
        <v>419214334</v>
      </c>
      <c r="X441" s="4">
        <v>0</v>
      </c>
      <c r="Y441" s="4">
        <v>402058541</v>
      </c>
      <c r="Z441" s="4">
        <v>17155793</v>
      </c>
      <c r="AA441" s="4">
        <v>386465034</v>
      </c>
      <c r="AB441" s="4">
        <v>102549667</v>
      </c>
      <c r="AC441" s="4">
        <v>102549667</v>
      </c>
      <c r="AD441" s="10">
        <v>102549667</v>
      </c>
    </row>
    <row r="442" spans="1:30" ht="22.5" x14ac:dyDescent="0.25">
      <c r="A442" s="9" t="s">
        <v>412</v>
      </c>
      <c r="B442" s="2" t="s">
        <v>413</v>
      </c>
      <c r="C442" s="3" t="s">
        <v>308</v>
      </c>
      <c r="D442" s="3" t="str">
        <f t="shared" si="10"/>
        <v>C-4199-1500-2</v>
      </c>
      <c r="E442" s="3" t="str">
        <f>VLOOKUP(Tabla3[[#This Row],[RUBRO]],Tabla6[[RUBRO]:[Respon Plan]],2,0)</f>
        <v>MODELO INTERVENCION</v>
      </c>
      <c r="F442" s="3" t="str">
        <f>VLOOKUP(Tabla3[[#This Row],[RUBRO]],Tabla6[[RUBRO]:[Respon Plan]],3,0)</f>
        <v>DIRECCIÓN DE GESTIÓN HUMANA</v>
      </c>
      <c r="G442" s="3" t="str">
        <f>VLOOKUP(Tabla3[[#This Row],[RUBRO]],Tabla6[[RUBRO]:[Respon Plan]],4,0)</f>
        <v>Gestión Humana- Viáticos</v>
      </c>
      <c r="H442" s="1" t="s">
        <v>30</v>
      </c>
      <c r="I442" s="1" t="s">
        <v>301</v>
      </c>
      <c r="J442" s="1" t="s">
        <v>233</v>
      </c>
      <c r="K442" s="1" t="s">
        <v>77</v>
      </c>
      <c r="L442" s="1" t="s">
        <v>42</v>
      </c>
      <c r="M442" s="1" t="s">
        <v>240</v>
      </c>
      <c r="N442" s="1"/>
      <c r="O442" s="1"/>
      <c r="P442" s="1" t="s">
        <v>31</v>
      </c>
      <c r="Q442" s="1" t="s">
        <v>32</v>
      </c>
      <c r="R442" s="1" t="s">
        <v>33</v>
      </c>
      <c r="S442" s="2" t="s">
        <v>249</v>
      </c>
      <c r="T442" s="4">
        <v>0</v>
      </c>
      <c r="U442" s="4">
        <v>35000000</v>
      </c>
      <c r="V442" s="4">
        <v>0</v>
      </c>
      <c r="W442" s="4">
        <v>35000000</v>
      </c>
      <c r="X442" s="4">
        <v>0</v>
      </c>
      <c r="Y442" s="4">
        <v>35000000</v>
      </c>
      <c r="Z442" s="4">
        <v>0</v>
      </c>
      <c r="AA442" s="4">
        <v>25586858</v>
      </c>
      <c r="AB442" s="4">
        <v>3775572</v>
      </c>
      <c r="AC442" s="4">
        <v>3775572</v>
      </c>
      <c r="AD442" s="10">
        <v>3775572</v>
      </c>
    </row>
    <row r="443" spans="1:30" ht="22.5" x14ac:dyDescent="0.25">
      <c r="A443" s="9" t="s">
        <v>412</v>
      </c>
      <c r="B443" s="2" t="s">
        <v>413</v>
      </c>
      <c r="C443" s="3" t="s">
        <v>396</v>
      </c>
      <c r="D443" s="3" t="str">
        <f t="shared" si="10"/>
        <v>C-4199-1500-2</v>
      </c>
      <c r="E443" s="3" t="str">
        <f>VLOOKUP(Tabla3[[#This Row],[RUBRO]],Tabla6[[RUBRO]:[Respon Plan]],2,0)</f>
        <v>MODELO INTERVENCION</v>
      </c>
      <c r="F443" s="3" t="str">
        <f>VLOOKUP(Tabla3[[#This Row],[RUBRO]],Tabla6[[RUBRO]:[Respon Plan]],3,0)</f>
        <v>DIRECCION FINANCIERA</v>
      </c>
      <c r="G443" s="3" t="str">
        <f>VLOOKUP(Tabla3[[#This Row],[RUBRO]],Tabla6[[RUBRO]:[Respon Plan]],4,0)</f>
        <v>Dirección Financiera</v>
      </c>
      <c r="H443" s="1" t="s">
        <v>30</v>
      </c>
      <c r="I443" s="1" t="s">
        <v>301</v>
      </c>
      <c r="J443" s="1" t="s">
        <v>233</v>
      </c>
      <c r="K443" s="1" t="s">
        <v>77</v>
      </c>
      <c r="L443" s="1" t="s">
        <v>42</v>
      </c>
      <c r="M443" s="1" t="s">
        <v>255</v>
      </c>
      <c r="N443" s="1"/>
      <c r="O443" s="1"/>
      <c r="P443" s="1" t="s">
        <v>31</v>
      </c>
      <c r="Q443" s="1" t="s">
        <v>32</v>
      </c>
      <c r="R443" s="1" t="s">
        <v>33</v>
      </c>
      <c r="S443" s="2" t="s">
        <v>397</v>
      </c>
      <c r="T443" s="4">
        <v>4000000</v>
      </c>
      <c r="U443" s="4">
        <v>0</v>
      </c>
      <c r="V443" s="4">
        <v>0</v>
      </c>
      <c r="W443" s="4">
        <v>4000000</v>
      </c>
      <c r="X443" s="4">
        <v>0</v>
      </c>
      <c r="Y443" s="4">
        <v>1225000</v>
      </c>
      <c r="Z443" s="4">
        <v>2775000</v>
      </c>
      <c r="AA443" s="4">
        <v>0</v>
      </c>
      <c r="AB443" s="4">
        <v>0</v>
      </c>
      <c r="AC443" s="4">
        <v>0</v>
      </c>
      <c r="AD443" s="10">
        <v>0</v>
      </c>
    </row>
    <row r="444" spans="1:30" ht="22.5" x14ac:dyDescent="0.25">
      <c r="A444" s="9" t="s">
        <v>412</v>
      </c>
      <c r="B444" s="2" t="s">
        <v>413</v>
      </c>
      <c r="C444" s="3" t="s">
        <v>398</v>
      </c>
      <c r="D444" s="3" t="str">
        <f t="shared" si="10"/>
        <v>C-4199-1500-2</v>
      </c>
      <c r="E444" s="3" t="str">
        <f>VLOOKUP(Tabla3[[#This Row],[RUBRO]],Tabla6[[RUBRO]:[Respon Plan]],2,0)</f>
        <v>MODELO INTERVENCION</v>
      </c>
      <c r="F444" s="3" t="str">
        <f>VLOOKUP(Tabla3[[#This Row],[RUBRO]],Tabla6[[RUBRO]:[Respon Plan]],3,0)</f>
        <v>DIRECCIÓN DE GESTIÓN HUMANA</v>
      </c>
      <c r="G444" s="3" t="str">
        <f>VLOOKUP(Tabla3[[#This Row],[RUBRO]],Tabla6[[RUBRO]:[Respon Plan]],4,0)</f>
        <v>Gestión Humana - Pres. Serv</v>
      </c>
      <c r="H444" s="1" t="s">
        <v>30</v>
      </c>
      <c r="I444" s="1" t="s">
        <v>301</v>
      </c>
      <c r="J444" s="1" t="s">
        <v>233</v>
      </c>
      <c r="K444" s="1" t="s">
        <v>77</v>
      </c>
      <c r="L444" s="1" t="s">
        <v>42</v>
      </c>
      <c r="M444" s="1" t="s">
        <v>257</v>
      </c>
      <c r="N444" s="1"/>
      <c r="O444" s="1"/>
      <c r="P444" s="1" t="s">
        <v>31</v>
      </c>
      <c r="Q444" s="1" t="s">
        <v>32</v>
      </c>
      <c r="R444" s="1" t="s">
        <v>33</v>
      </c>
      <c r="S444" s="2" t="s">
        <v>399</v>
      </c>
      <c r="T444" s="4">
        <v>32088235</v>
      </c>
      <c r="U444" s="4">
        <v>0</v>
      </c>
      <c r="V444" s="4">
        <v>0</v>
      </c>
      <c r="W444" s="4">
        <v>32088235</v>
      </c>
      <c r="X444" s="4">
        <v>0</v>
      </c>
      <c r="Y444" s="4">
        <v>31300500</v>
      </c>
      <c r="Z444" s="4">
        <v>787735</v>
      </c>
      <c r="AA444" s="4">
        <v>31300500</v>
      </c>
      <c r="AB444" s="4">
        <v>6260100</v>
      </c>
      <c r="AC444" s="4">
        <v>6260100</v>
      </c>
      <c r="AD444" s="10">
        <v>6260100</v>
      </c>
    </row>
    <row r="445" spans="1:30" ht="22.5" x14ac:dyDescent="0.25">
      <c r="A445" s="9" t="s">
        <v>412</v>
      </c>
      <c r="B445" s="2" t="s">
        <v>413</v>
      </c>
      <c r="C445" s="3" t="s">
        <v>319</v>
      </c>
      <c r="D445" s="3" t="str">
        <f t="shared" si="10"/>
        <v>C-4199-1500-2</v>
      </c>
      <c r="E445" s="3" t="str">
        <f>VLOOKUP(Tabla3[[#This Row],[RUBRO]],Tabla6[[RUBRO]:[Respon Plan]],2,0)</f>
        <v>MODELO INTERVENCION</v>
      </c>
      <c r="F445" s="3" t="str">
        <f>VLOOKUP(Tabla3[[#This Row],[RUBRO]],Tabla6[[RUBRO]:[Respon Plan]],3,0)</f>
        <v>DIRECCION ADMINISTRATIVA</v>
      </c>
      <c r="G445" s="3" t="str">
        <f>VLOOKUP(Tabla3[[#This Row],[RUBRO]],Tabla6[[RUBRO]:[Respon Plan]],4,0)</f>
        <v>Administrativa NM</v>
      </c>
      <c r="H445" s="1" t="s">
        <v>30</v>
      </c>
      <c r="I445" s="1" t="s">
        <v>301</v>
      </c>
      <c r="J445" s="1" t="s">
        <v>233</v>
      </c>
      <c r="K445" s="1" t="s">
        <v>77</v>
      </c>
      <c r="L445" s="1" t="s">
        <v>42</v>
      </c>
      <c r="M445" s="1" t="s">
        <v>320</v>
      </c>
      <c r="N445" s="1"/>
      <c r="O445" s="1"/>
      <c r="P445" s="1" t="s">
        <v>31</v>
      </c>
      <c r="Q445" s="1" t="s">
        <v>32</v>
      </c>
      <c r="R445" s="1" t="s">
        <v>33</v>
      </c>
      <c r="S445" s="2" t="s">
        <v>321</v>
      </c>
      <c r="T445" s="4">
        <v>10642000</v>
      </c>
      <c r="U445" s="4">
        <v>0</v>
      </c>
      <c r="V445" s="4">
        <v>0</v>
      </c>
      <c r="W445" s="4">
        <v>10642000</v>
      </c>
      <c r="X445" s="4">
        <v>0</v>
      </c>
      <c r="Y445" s="4">
        <v>10642000</v>
      </c>
      <c r="Z445" s="4">
        <v>0</v>
      </c>
      <c r="AA445" s="4">
        <v>0</v>
      </c>
      <c r="AB445" s="4">
        <v>0</v>
      </c>
      <c r="AC445" s="4">
        <v>0</v>
      </c>
      <c r="AD445" s="10">
        <v>0</v>
      </c>
    </row>
    <row r="446" spans="1:30" ht="22.5" x14ac:dyDescent="0.25">
      <c r="A446" s="9" t="s">
        <v>412</v>
      </c>
      <c r="B446" s="2" t="s">
        <v>413</v>
      </c>
      <c r="C446" s="3" t="s">
        <v>322</v>
      </c>
      <c r="D446" s="3" t="str">
        <f t="shared" si="10"/>
        <v>C-4199-1500-2</v>
      </c>
      <c r="E446" s="3" t="str">
        <f>VLOOKUP(Tabla3[[#This Row],[RUBRO]],Tabla6[[RUBRO]:[Respon Plan]],2,0)</f>
        <v>MODELO INTERVENCION</v>
      </c>
      <c r="F446" s="3" t="str">
        <f>VLOOKUP(Tabla3[[#This Row],[RUBRO]],Tabla6[[RUBRO]:[Respon Plan]],3,0)</f>
        <v>DIRECCION ADMINISTRATIVA</v>
      </c>
      <c r="G446" s="3" t="str">
        <f>VLOOKUP(Tabla3[[#This Row],[RUBRO]],Tabla6[[RUBRO]:[Respon Plan]],4,0)</f>
        <v>Administrativa NM</v>
      </c>
      <c r="H446" s="1" t="s">
        <v>30</v>
      </c>
      <c r="I446" s="1" t="s">
        <v>301</v>
      </c>
      <c r="J446" s="1" t="s">
        <v>233</v>
      </c>
      <c r="K446" s="1" t="s">
        <v>77</v>
      </c>
      <c r="L446" s="1" t="s">
        <v>42</v>
      </c>
      <c r="M446" s="1" t="s">
        <v>323</v>
      </c>
      <c r="N446" s="1"/>
      <c r="O446" s="1"/>
      <c r="P446" s="1" t="s">
        <v>31</v>
      </c>
      <c r="Q446" s="1" t="s">
        <v>32</v>
      </c>
      <c r="R446" s="1" t="s">
        <v>33</v>
      </c>
      <c r="S446" s="2" t="s">
        <v>324</v>
      </c>
      <c r="T446" s="4">
        <v>346562904</v>
      </c>
      <c r="U446" s="4">
        <v>0</v>
      </c>
      <c r="V446" s="4">
        <v>0</v>
      </c>
      <c r="W446" s="4">
        <v>346562904</v>
      </c>
      <c r="X446" s="4">
        <v>0</v>
      </c>
      <c r="Y446" s="4">
        <v>346562904</v>
      </c>
      <c r="Z446" s="4">
        <v>0</v>
      </c>
      <c r="AA446" s="4">
        <v>346562904</v>
      </c>
      <c r="AB446" s="4">
        <v>42503590</v>
      </c>
      <c r="AC446" s="4">
        <v>42503590</v>
      </c>
      <c r="AD446" s="10">
        <v>42503590</v>
      </c>
    </row>
    <row r="447" spans="1:30" ht="22.5" x14ac:dyDescent="0.25">
      <c r="A447" s="9" t="s">
        <v>412</v>
      </c>
      <c r="B447" s="2" t="s">
        <v>413</v>
      </c>
      <c r="C447" s="3" t="s">
        <v>328</v>
      </c>
      <c r="D447" s="3" t="str">
        <f t="shared" si="10"/>
        <v>C-4199-1500-2</v>
      </c>
      <c r="E447" s="3" t="str">
        <f>VLOOKUP(Tabla3[[#This Row],[RUBRO]],Tabla6[[RUBRO]:[Respon Plan]],2,0)</f>
        <v>MODELO INTERVENCION</v>
      </c>
      <c r="F447" s="3" t="str">
        <f>VLOOKUP(Tabla3[[#This Row],[RUBRO]],Tabla6[[RUBRO]:[Respon Plan]],3,0)</f>
        <v>DIRECCION ADMINISTRATIVA</v>
      </c>
      <c r="G447" s="3" t="str">
        <f>VLOOKUP(Tabla3[[#This Row],[RUBRO]],Tabla6[[RUBRO]:[Respon Plan]],4,0)</f>
        <v>Administrativa NM</v>
      </c>
      <c r="H447" s="1" t="s">
        <v>30</v>
      </c>
      <c r="I447" s="1" t="s">
        <v>301</v>
      </c>
      <c r="J447" s="1" t="s">
        <v>233</v>
      </c>
      <c r="K447" s="1" t="s">
        <v>77</v>
      </c>
      <c r="L447" s="1" t="s">
        <v>42</v>
      </c>
      <c r="M447" s="1" t="s">
        <v>329</v>
      </c>
      <c r="N447" s="1"/>
      <c r="O447" s="1"/>
      <c r="P447" s="1" t="s">
        <v>31</v>
      </c>
      <c r="Q447" s="1" t="s">
        <v>32</v>
      </c>
      <c r="R447" s="1" t="s">
        <v>33</v>
      </c>
      <c r="S447" s="2" t="s">
        <v>330</v>
      </c>
      <c r="T447" s="4">
        <v>0</v>
      </c>
      <c r="U447" s="4">
        <v>53767000</v>
      </c>
      <c r="V447" s="4">
        <v>0</v>
      </c>
      <c r="W447" s="4">
        <v>53767000</v>
      </c>
      <c r="X447" s="4">
        <v>0</v>
      </c>
      <c r="Y447" s="4">
        <v>0</v>
      </c>
      <c r="Z447" s="4">
        <v>53767000</v>
      </c>
      <c r="AA447" s="4">
        <v>0</v>
      </c>
      <c r="AB447" s="4">
        <v>0</v>
      </c>
      <c r="AC447" s="4">
        <v>0</v>
      </c>
      <c r="AD447" s="10">
        <v>0</v>
      </c>
    </row>
    <row r="448" spans="1:30" ht="22.5" x14ac:dyDescent="0.25">
      <c r="A448" s="9" t="s">
        <v>412</v>
      </c>
      <c r="B448" s="2" t="s">
        <v>413</v>
      </c>
      <c r="C448" s="3" t="s">
        <v>354</v>
      </c>
      <c r="D448" s="3" t="str">
        <f t="shared" si="10"/>
        <v>C-4199-1500-2</v>
      </c>
      <c r="E448" s="3" t="str">
        <f>VLOOKUP(Tabla3[[#This Row],[RUBRO]],Tabla6[[RUBRO]:[Respon Plan]],2,0)</f>
        <v>MODELO INTERVENCION</v>
      </c>
      <c r="F448" s="3" t="str">
        <f>VLOOKUP(Tabla3[[#This Row],[RUBRO]],Tabla6[[RUBRO]:[Respon Plan]],3,0)</f>
        <v>DIRECCIÓN DE GESTIÓN HUMANA</v>
      </c>
      <c r="G448" s="3" t="str">
        <f>VLOOKUP(Tabla3[[#This Row],[RUBRO]],Tabla6[[RUBRO]:[Respon Plan]],4,0)</f>
        <v>Gestión Humana- Capacitación</v>
      </c>
      <c r="H448" s="1" t="s">
        <v>30</v>
      </c>
      <c r="I448" s="1" t="s">
        <v>301</v>
      </c>
      <c r="J448" s="1" t="s">
        <v>233</v>
      </c>
      <c r="K448" s="1" t="s">
        <v>77</v>
      </c>
      <c r="L448" s="1" t="s">
        <v>42</v>
      </c>
      <c r="M448" s="1" t="s">
        <v>355</v>
      </c>
      <c r="N448" s="1"/>
      <c r="O448" s="1"/>
      <c r="P448" s="1" t="s">
        <v>31</v>
      </c>
      <c r="Q448" s="1" t="s">
        <v>32</v>
      </c>
      <c r="R448" s="1" t="s">
        <v>33</v>
      </c>
      <c r="S448" s="2" t="s">
        <v>356</v>
      </c>
      <c r="T448" s="4">
        <v>0</v>
      </c>
      <c r="U448" s="4">
        <v>12000000</v>
      </c>
      <c r="V448" s="4">
        <v>0</v>
      </c>
      <c r="W448" s="4">
        <v>12000000</v>
      </c>
      <c r="X448" s="4">
        <v>0</v>
      </c>
      <c r="Y448" s="4">
        <v>0</v>
      </c>
      <c r="Z448" s="4">
        <v>12000000</v>
      </c>
      <c r="AA448" s="4">
        <v>0</v>
      </c>
      <c r="AB448" s="4">
        <v>0</v>
      </c>
      <c r="AC448" s="4">
        <v>0</v>
      </c>
      <c r="AD448" s="10">
        <v>0</v>
      </c>
    </row>
    <row r="449" spans="1:30" ht="22.5" x14ac:dyDescent="0.25">
      <c r="A449" s="9" t="s">
        <v>412</v>
      </c>
      <c r="B449" s="2" t="s">
        <v>413</v>
      </c>
      <c r="C449" s="3" t="s">
        <v>359</v>
      </c>
      <c r="D449" s="3" t="str">
        <f t="shared" si="10"/>
        <v>C-4199-1500-2</v>
      </c>
      <c r="E449" s="3" t="str">
        <f>VLOOKUP(Tabla3[[#This Row],[RUBRO]],Tabla6[[RUBRO]:[Respon Plan]],2,0)</f>
        <v>MODELO INTERVENCION</v>
      </c>
      <c r="F449" s="3" t="str">
        <f>VLOOKUP(Tabla3[[#This Row],[RUBRO]],Tabla6[[RUBRO]:[Respon Plan]],3,0)</f>
        <v>DIRECCIÓN DE GESTIÓN HUMANA</v>
      </c>
      <c r="G449" s="3" t="str">
        <f>VLOOKUP(Tabla3[[#This Row],[RUBRO]],Tabla6[[RUBRO]:[Respon Plan]],4,0)</f>
        <v>Gestión Humana- Viáticos</v>
      </c>
      <c r="H449" s="1" t="s">
        <v>30</v>
      </c>
      <c r="I449" s="1" t="s">
        <v>301</v>
      </c>
      <c r="J449" s="1" t="s">
        <v>233</v>
      </c>
      <c r="K449" s="1" t="s">
        <v>77</v>
      </c>
      <c r="L449" s="1" t="s">
        <v>42</v>
      </c>
      <c r="M449" s="1" t="s">
        <v>360</v>
      </c>
      <c r="N449" s="1"/>
      <c r="O449" s="1"/>
      <c r="P449" s="1" t="s">
        <v>31</v>
      </c>
      <c r="Q449" s="1" t="s">
        <v>32</v>
      </c>
      <c r="R449" s="1" t="s">
        <v>33</v>
      </c>
      <c r="S449" s="2" t="s">
        <v>361</v>
      </c>
      <c r="T449" s="4">
        <v>5400000</v>
      </c>
      <c r="U449" s="4">
        <v>0</v>
      </c>
      <c r="V449" s="4">
        <v>0</v>
      </c>
      <c r="W449" s="4">
        <v>5400000</v>
      </c>
      <c r="X449" s="4">
        <v>0</v>
      </c>
      <c r="Y449" s="4">
        <v>0</v>
      </c>
      <c r="Z449" s="4">
        <v>5400000</v>
      </c>
      <c r="AA449" s="4">
        <v>0</v>
      </c>
      <c r="AB449" s="4">
        <v>0</v>
      </c>
      <c r="AC449" s="4">
        <v>0</v>
      </c>
      <c r="AD449" s="10">
        <v>0</v>
      </c>
    </row>
    <row r="450" spans="1:30" ht="22.5" x14ac:dyDescent="0.25">
      <c r="A450" s="9" t="s">
        <v>412</v>
      </c>
      <c r="B450" s="2" t="s">
        <v>413</v>
      </c>
      <c r="C450" s="3" t="s">
        <v>365</v>
      </c>
      <c r="D450" s="3" t="str">
        <f t="shared" si="10"/>
        <v>C-4199-1500-2</v>
      </c>
      <c r="E450" s="3" t="str">
        <f>VLOOKUP(Tabla3[[#This Row],[RUBRO]],Tabla6[[RUBRO]:[Respon Plan]],2,0)</f>
        <v>MODELO INTERVENCION</v>
      </c>
      <c r="F450" s="3" t="str">
        <f>VLOOKUP(Tabla3[[#This Row],[RUBRO]],Tabla6[[RUBRO]:[Respon Plan]],3,0)</f>
        <v>SECRETARIA GENERAL</v>
      </c>
      <c r="G450" s="3" t="str">
        <f>VLOOKUP(Tabla3[[#This Row],[RUBRO]],Tabla6[[RUBRO]:[Respon Plan]],4,0)</f>
        <v>Secretaria General</v>
      </c>
      <c r="H450" s="1" t="s">
        <v>30</v>
      </c>
      <c r="I450" s="1" t="s">
        <v>301</v>
      </c>
      <c r="J450" s="1" t="s">
        <v>233</v>
      </c>
      <c r="K450" s="1" t="s">
        <v>77</v>
      </c>
      <c r="L450" s="1" t="s">
        <v>42</v>
      </c>
      <c r="M450" s="1" t="s">
        <v>266</v>
      </c>
      <c r="N450" s="1"/>
      <c r="O450" s="1"/>
      <c r="P450" s="1" t="s">
        <v>31</v>
      </c>
      <c r="Q450" s="1" t="s">
        <v>32</v>
      </c>
      <c r="R450" s="1" t="s">
        <v>33</v>
      </c>
      <c r="S450" s="2" t="s">
        <v>267</v>
      </c>
      <c r="T450" s="4">
        <v>318905</v>
      </c>
      <c r="U450" s="4">
        <v>215068</v>
      </c>
      <c r="V450" s="4">
        <v>0</v>
      </c>
      <c r="W450" s="4">
        <v>533973</v>
      </c>
      <c r="X450" s="4">
        <v>0</v>
      </c>
      <c r="Y450" s="4">
        <v>318905</v>
      </c>
      <c r="Z450" s="4">
        <v>215068</v>
      </c>
      <c r="AA450" s="4">
        <v>318905</v>
      </c>
      <c r="AB450" s="4">
        <v>59765</v>
      </c>
      <c r="AC450" s="4">
        <v>59765</v>
      </c>
      <c r="AD450" s="10">
        <v>59765</v>
      </c>
    </row>
    <row r="451" spans="1:30" ht="22.5" x14ac:dyDescent="0.25">
      <c r="A451" s="9" t="s">
        <v>412</v>
      </c>
      <c r="B451" s="2" t="s">
        <v>413</v>
      </c>
      <c r="C451" s="3" t="s">
        <v>372</v>
      </c>
      <c r="D451" s="3" t="str">
        <f t="shared" si="10"/>
        <v>C-4199-1500-5</v>
      </c>
      <c r="E451" s="3" t="str">
        <f>VLOOKUP(Tabla3[[#This Row],[RUBRO]],Tabla6[[RUBRO]:[Respon Plan]],2,0)</f>
        <v xml:space="preserve">CONTRUCCION </v>
      </c>
      <c r="F451" s="3" t="str">
        <f>VLOOKUP(Tabla3[[#This Row],[RUBRO]],Tabla6[[RUBRO]:[Respon Plan]],3,0)</f>
        <v>DIRECCION ADMINISTRATIVA</v>
      </c>
      <c r="G451" s="3" t="str">
        <f>VLOOKUP(Tabla3[[#This Row],[RUBRO]],Tabla6[[RUBRO]:[Respon Plan]],4,0)</f>
        <v>Administrativa CONS</v>
      </c>
      <c r="H451" s="1" t="s">
        <v>30</v>
      </c>
      <c r="I451" s="1" t="s">
        <v>301</v>
      </c>
      <c r="J451" s="1" t="s">
        <v>233</v>
      </c>
      <c r="K451" s="1" t="s">
        <v>64</v>
      </c>
      <c r="L451" s="1" t="s">
        <v>42</v>
      </c>
      <c r="M451" s="1" t="s">
        <v>234</v>
      </c>
      <c r="N451" s="1"/>
      <c r="O451" s="1"/>
      <c r="P451" s="1" t="s">
        <v>31</v>
      </c>
      <c r="Q451" s="1" t="s">
        <v>32</v>
      </c>
      <c r="R451" s="1" t="s">
        <v>33</v>
      </c>
      <c r="S451" s="2" t="s">
        <v>373</v>
      </c>
      <c r="T451" s="4">
        <v>0</v>
      </c>
      <c r="U451" s="4">
        <v>60000000</v>
      </c>
      <c r="V451" s="4">
        <v>0</v>
      </c>
      <c r="W451" s="4">
        <v>60000000</v>
      </c>
      <c r="X451" s="4">
        <v>0</v>
      </c>
      <c r="Y451" s="4">
        <v>0</v>
      </c>
      <c r="Z451" s="4">
        <v>60000000</v>
      </c>
      <c r="AA451" s="4">
        <v>0</v>
      </c>
      <c r="AB451" s="4">
        <v>0</v>
      </c>
      <c r="AC451" s="4">
        <v>0</v>
      </c>
      <c r="AD451" s="10">
        <v>0</v>
      </c>
    </row>
    <row r="452" spans="1:30" ht="22.5" x14ac:dyDescent="0.25">
      <c r="A452" s="9" t="s">
        <v>412</v>
      </c>
      <c r="B452" s="2" t="s">
        <v>413</v>
      </c>
      <c r="C452" s="3" t="s">
        <v>374</v>
      </c>
      <c r="D452" s="3" t="str">
        <f t="shared" si="10"/>
        <v>C-4199-1500-5</v>
      </c>
      <c r="E452" s="3" t="str">
        <f>VLOOKUP(Tabla3[[#This Row],[RUBRO]],Tabla6[[RUBRO]:[Respon Plan]],2,0)</f>
        <v xml:space="preserve">CONTRUCCION </v>
      </c>
      <c r="F452" s="3" t="str">
        <f>VLOOKUP(Tabla3[[#This Row],[RUBRO]],Tabla6[[RUBRO]:[Respon Plan]],3,0)</f>
        <v>DIRECCION ADMINISTRATIVA</v>
      </c>
      <c r="G452" s="3" t="str">
        <f>VLOOKUP(Tabla3[[#This Row],[RUBRO]],Tabla6[[RUBRO]:[Respon Plan]],4,0)</f>
        <v>Administrativa CONS</v>
      </c>
      <c r="H452" s="1" t="s">
        <v>30</v>
      </c>
      <c r="I452" s="1" t="s">
        <v>301</v>
      </c>
      <c r="J452" s="1" t="s">
        <v>233</v>
      </c>
      <c r="K452" s="1" t="s">
        <v>64</v>
      </c>
      <c r="L452" s="1" t="s">
        <v>42</v>
      </c>
      <c r="M452" s="1" t="s">
        <v>281</v>
      </c>
      <c r="N452" s="1"/>
      <c r="O452" s="1"/>
      <c r="P452" s="1" t="s">
        <v>31</v>
      </c>
      <c r="Q452" s="1" t="s">
        <v>171</v>
      </c>
      <c r="R452" s="1" t="s">
        <v>33</v>
      </c>
      <c r="S452" s="2" t="s">
        <v>375</v>
      </c>
      <c r="T452" s="4">
        <v>114000000</v>
      </c>
      <c r="U452" s="4">
        <v>0</v>
      </c>
      <c r="V452" s="4">
        <v>0</v>
      </c>
      <c r="W452" s="4">
        <v>114000000</v>
      </c>
      <c r="X452" s="4">
        <v>0</v>
      </c>
      <c r="Y452" s="4">
        <v>27000000</v>
      </c>
      <c r="Z452" s="4">
        <v>87000000</v>
      </c>
      <c r="AA452" s="4">
        <v>0</v>
      </c>
      <c r="AB452" s="4">
        <v>0</v>
      </c>
      <c r="AC452" s="4">
        <v>0</v>
      </c>
      <c r="AD452" s="10">
        <v>0</v>
      </c>
    </row>
    <row r="453" spans="1:30" ht="22.5" x14ac:dyDescent="0.25">
      <c r="A453" s="9" t="s">
        <v>412</v>
      </c>
      <c r="B453" s="2" t="s">
        <v>413</v>
      </c>
      <c r="C453" s="3" t="s">
        <v>400</v>
      </c>
      <c r="D453" s="3" t="str">
        <f t="shared" si="10"/>
        <v>C-4199-1500-5</v>
      </c>
      <c r="E453" s="3" t="str">
        <f>VLOOKUP(Tabla3[[#This Row],[RUBRO]],Tabla6[[RUBRO]:[Respon Plan]],2,0)</f>
        <v xml:space="preserve">CONTRUCCION </v>
      </c>
      <c r="F453" s="3" t="str">
        <f>VLOOKUP(Tabla3[[#This Row],[RUBRO]],Tabla6[[RUBRO]:[Respon Plan]],3,0)</f>
        <v>DIRECCION ADMINISTRATIVA</v>
      </c>
      <c r="G453" s="3" t="str">
        <f>VLOOKUP(Tabla3[[#This Row],[RUBRO]],Tabla6[[RUBRO]:[Respon Plan]],4,0)</f>
        <v>Administrativa CONS</v>
      </c>
      <c r="H453" s="1" t="s">
        <v>30</v>
      </c>
      <c r="I453" s="1" t="s">
        <v>301</v>
      </c>
      <c r="J453" s="1" t="s">
        <v>233</v>
      </c>
      <c r="K453" s="1" t="s">
        <v>64</v>
      </c>
      <c r="L453" s="1" t="s">
        <v>42</v>
      </c>
      <c r="M453" s="1" t="s">
        <v>240</v>
      </c>
      <c r="N453" s="1"/>
      <c r="O453" s="1"/>
      <c r="P453" s="1" t="s">
        <v>31</v>
      </c>
      <c r="Q453" s="1" t="s">
        <v>171</v>
      </c>
      <c r="R453" s="1" t="s">
        <v>33</v>
      </c>
      <c r="S453" s="2" t="s">
        <v>401</v>
      </c>
      <c r="T453" s="4">
        <v>21000000</v>
      </c>
      <c r="U453" s="4">
        <v>0</v>
      </c>
      <c r="V453" s="4">
        <v>0</v>
      </c>
      <c r="W453" s="4">
        <v>21000000</v>
      </c>
      <c r="X453" s="4">
        <v>0</v>
      </c>
      <c r="Y453" s="4">
        <v>21000000</v>
      </c>
      <c r="Z453" s="4">
        <v>0</v>
      </c>
      <c r="AA453" s="4">
        <v>0</v>
      </c>
      <c r="AB453" s="4">
        <v>0</v>
      </c>
      <c r="AC453" s="4">
        <v>0</v>
      </c>
      <c r="AD453" s="10">
        <v>0</v>
      </c>
    </row>
    <row r="454" spans="1:30" ht="22.5" x14ac:dyDescent="0.25">
      <c r="A454" s="9" t="s">
        <v>412</v>
      </c>
      <c r="B454" s="2" t="s">
        <v>413</v>
      </c>
      <c r="C454" s="3" t="s">
        <v>378</v>
      </c>
      <c r="D454" s="3" t="str">
        <f t="shared" si="10"/>
        <v>C-4199-1500-5</v>
      </c>
      <c r="E454" s="3" t="str">
        <f>VLOOKUP(Tabla3[[#This Row],[RUBRO]],Tabla6[[RUBRO]:[Respon Plan]],2,0)</f>
        <v xml:space="preserve">CONTRUCCION </v>
      </c>
      <c r="F454" s="3" t="str">
        <f>VLOOKUP(Tabla3[[#This Row],[RUBRO]],Tabla6[[RUBRO]:[Respon Plan]],3,0)</f>
        <v>DIRECCIÓN DE GESTIÓN HUMANA</v>
      </c>
      <c r="G454" s="3" t="str">
        <f>VLOOKUP(Tabla3[[#This Row],[RUBRO]],Tabla6[[RUBRO]:[Respon Plan]],4,0)</f>
        <v>Gestión Humana - Pres. Serv</v>
      </c>
      <c r="H454" s="1" t="s">
        <v>30</v>
      </c>
      <c r="I454" s="1" t="s">
        <v>301</v>
      </c>
      <c r="J454" s="1" t="s">
        <v>233</v>
      </c>
      <c r="K454" s="1" t="s">
        <v>64</v>
      </c>
      <c r="L454" s="1" t="s">
        <v>42</v>
      </c>
      <c r="M454" s="1" t="s">
        <v>243</v>
      </c>
      <c r="N454" s="1"/>
      <c r="O454" s="1"/>
      <c r="P454" s="1" t="s">
        <v>31</v>
      </c>
      <c r="Q454" s="1" t="s">
        <v>171</v>
      </c>
      <c r="R454" s="1" t="s">
        <v>33</v>
      </c>
      <c r="S454" s="2" t="s">
        <v>59</v>
      </c>
      <c r="T454" s="4">
        <v>78280500</v>
      </c>
      <c r="U454" s="4">
        <v>23975000</v>
      </c>
      <c r="V454" s="4">
        <v>0</v>
      </c>
      <c r="W454" s="4">
        <v>102255500</v>
      </c>
      <c r="X454" s="4">
        <v>0</v>
      </c>
      <c r="Y454" s="4">
        <v>80256000</v>
      </c>
      <c r="Z454" s="4">
        <v>21999500</v>
      </c>
      <c r="AA454" s="4">
        <v>78950930</v>
      </c>
      <c r="AB454" s="4">
        <v>12902966</v>
      </c>
      <c r="AC454" s="4">
        <v>12902966</v>
      </c>
      <c r="AD454" s="10">
        <v>12902966</v>
      </c>
    </row>
    <row r="455" spans="1:30" ht="22.5" x14ac:dyDescent="0.25">
      <c r="A455" s="9" t="s">
        <v>412</v>
      </c>
      <c r="B455" s="2" t="s">
        <v>413</v>
      </c>
      <c r="C455" s="3" t="s">
        <v>379</v>
      </c>
      <c r="D455" s="3" t="str">
        <f t="shared" si="10"/>
        <v>C-4199-1500-5</v>
      </c>
      <c r="E455" s="3" t="str">
        <f>VLOOKUP(Tabla3[[#This Row],[RUBRO]],Tabla6[[RUBRO]:[Respon Plan]],2,0)</f>
        <v xml:space="preserve">CONTRUCCION </v>
      </c>
      <c r="F455" s="3" t="str">
        <f>VLOOKUP(Tabla3[[#This Row],[RUBRO]],Tabla6[[RUBRO]:[Respon Plan]],3,0)</f>
        <v>DIRECCIÓN DE GESTIÓN HUMANA</v>
      </c>
      <c r="G455" s="3" t="str">
        <f>VLOOKUP(Tabla3[[#This Row],[RUBRO]],Tabla6[[RUBRO]:[Respon Plan]],4,0)</f>
        <v>Gestión Humana- Viáticos</v>
      </c>
      <c r="H455" s="1" t="s">
        <v>30</v>
      </c>
      <c r="I455" s="1" t="s">
        <v>301</v>
      </c>
      <c r="J455" s="1" t="s">
        <v>233</v>
      </c>
      <c r="K455" s="1" t="s">
        <v>64</v>
      </c>
      <c r="L455" s="1" t="s">
        <v>42</v>
      </c>
      <c r="M455" s="1" t="s">
        <v>246</v>
      </c>
      <c r="N455" s="1"/>
      <c r="O455" s="1"/>
      <c r="P455" s="1" t="s">
        <v>31</v>
      </c>
      <c r="Q455" s="1" t="s">
        <v>171</v>
      </c>
      <c r="R455" s="1" t="s">
        <v>33</v>
      </c>
      <c r="S455" s="2" t="s">
        <v>249</v>
      </c>
      <c r="T455" s="4">
        <v>14986000</v>
      </c>
      <c r="U455" s="4">
        <v>0</v>
      </c>
      <c r="V455" s="4">
        <v>0</v>
      </c>
      <c r="W455" s="4">
        <v>14986000</v>
      </c>
      <c r="X455" s="4">
        <v>0</v>
      </c>
      <c r="Y455" s="4">
        <v>6000000</v>
      </c>
      <c r="Z455" s="4">
        <v>8986000</v>
      </c>
      <c r="AA455" s="4">
        <v>2477990</v>
      </c>
      <c r="AB455" s="4">
        <v>164874</v>
      </c>
      <c r="AC455" s="4">
        <v>164874</v>
      </c>
      <c r="AD455" s="10">
        <v>164874</v>
      </c>
    </row>
    <row r="456" spans="1:30" ht="22.5" x14ac:dyDescent="0.25">
      <c r="A456" s="9" t="s">
        <v>74</v>
      </c>
      <c r="B456" s="2" t="s">
        <v>75</v>
      </c>
      <c r="C456" s="3" t="s">
        <v>145</v>
      </c>
      <c r="D456" s="3" t="str">
        <f t="shared" si="10"/>
        <v>A-2-0-3</v>
      </c>
      <c r="E456" s="3" t="str">
        <f>VLOOKUP(Tabla3[[#This Row],[RUBRO]],Tabla6[[RUBRO]:[Respon Plan]],2,0)</f>
        <v>FUNCIONAMIENTO</v>
      </c>
      <c r="F456" s="3" t="str">
        <f>VLOOKUP(Tabla3[[#This Row],[RUBRO]],Tabla6[[RUBRO]:[Respon Plan]],3,0)</f>
        <v>DIRECCION ADMINISTRATIVA</v>
      </c>
      <c r="G456" s="3" t="str">
        <f>VLOOKUP(Tabla3[[#This Row],[RUBRO]],Tabla6[[RUBRO]:[Respon Plan]],4,0)</f>
        <v>Administrativa</v>
      </c>
      <c r="H456" s="1" t="s">
        <v>40</v>
      </c>
      <c r="I456" s="1" t="s">
        <v>77</v>
      </c>
      <c r="J456" s="1" t="s">
        <v>42</v>
      </c>
      <c r="K456" s="1" t="s">
        <v>63</v>
      </c>
      <c r="L456" s="1" t="s">
        <v>143</v>
      </c>
      <c r="M456" s="1" t="s">
        <v>63</v>
      </c>
      <c r="N456" s="1"/>
      <c r="O456" s="1"/>
      <c r="P456" s="1" t="s">
        <v>31</v>
      </c>
      <c r="Q456" s="1" t="s">
        <v>32</v>
      </c>
      <c r="R456" s="1" t="s">
        <v>33</v>
      </c>
      <c r="S456" s="2" t="s">
        <v>146</v>
      </c>
      <c r="T456" s="4">
        <v>66000000</v>
      </c>
      <c r="U456" s="4">
        <v>1385000</v>
      </c>
      <c r="V456" s="4">
        <v>2630311</v>
      </c>
      <c r="W456" s="4">
        <v>64754689</v>
      </c>
      <c r="X456" s="4">
        <v>0</v>
      </c>
      <c r="Y456" s="4">
        <v>64754689</v>
      </c>
      <c r="Z456" s="4">
        <v>0</v>
      </c>
      <c r="AA456" s="4">
        <v>64496702</v>
      </c>
      <c r="AB456" s="4">
        <v>64496702</v>
      </c>
      <c r="AC456" s="4">
        <v>64496702</v>
      </c>
      <c r="AD456" s="10">
        <v>64496702</v>
      </c>
    </row>
    <row r="457" spans="1:30" ht="22.5" x14ac:dyDescent="0.25">
      <c r="A457" s="9" t="s">
        <v>74</v>
      </c>
      <c r="B457" s="2" t="s">
        <v>75</v>
      </c>
      <c r="C457" s="3" t="s">
        <v>147</v>
      </c>
      <c r="D457" s="3" t="str">
        <f t="shared" si="10"/>
        <v>A-2-0-3</v>
      </c>
      <c r="E457" s="3" t="str">
        <f>VLOOKUP(Tabla3[[#This Row],[RUBRO]],Tabla6[[RUBRO]:[Respon Plan]],2,0)</f>
        <v>FUNCIONAMIENTO</v>
      </c>
      <c r="F457" s="3" t="str">
        <f>VLOOKUP(Tabla3[[#This Row],[RUBRO]],Tabla6[[RUBRO]:[Respon Plan]],3,0)</f>
        <v>DIRECCION ADMINISTRATIVA</v>
      </c>
      <c r="G457" s="3" t="str">
        <f>VLOOKUP(Tabla3[[#This Row],[RUBRO]],Tabla6[[RUBRO]:[Respon Plan]],4,0)</f>
        <v>Administrativa</v>
      </c>
      <c r="H457" s="1" t="s">
        <v>40</v>
      </c>
      <c r="I457" s="1" t="s">
        <v>77</v>
      </c>
      <c r="J457" s="1" t="s">
        <v>42</v>
      </c>
      <c r="K457" s="1" t="s">
        <v>63</v>
      </c>
      <c r="L457" s="1" t="s">
        <v>143</v>
      </c>
      <c r="M457" s="1" t="s">
        <v>64</v>
      </c>
      <c r="N457" s="1"/>
      <c r="O457" s="1"/>
      <c r="P457" s="1" t="s">
        <v>31</v>
      </c>
      <c r="Q457" s="1" t="s">
        <v>32</v>
      </c>
      <c r="R457" s="1" t="s">
        <v>33</v>
      </c>
      <c r="S457" s="2" t="s">
        <v>148</v>
      </c>
      <c r="T457" s="4">
        <v>1000000</v>
      </c>
      <c r="U457" s="4">
        <v>0</v>
      </c>
      <c r="V457" s="4">
        <v>0</v>
      </c>
      <c r="W457" s="4">
        <v>1000000</v>
      </c>
      <c r="X457" s="4">
        <v>0</v>
      </c>
      <c r="Y457" s="4">
        <v>600000</v>
      </c>
      <c r="Z457" s="4">
        <v>400000</v>
      </c>
      <c r="AA457" s="4">
        <v>101400</v>
      </c>
      <c r="AB457" s="4">
        <v>62600</v>
      </c>
      <c r="AC457" s="4">
        <v>62600</v>
      </c>
      <c r="AD457" s="10">
        <v>62600</v>
      </c>
    </row>
    <row r="458" spans="1:30" ht="22.5" x14ac:dyDescent="0.25">
      <c r="A458" s="9" t="s">
        <v>74</v>
      </c>
      <c r="B458" s="2" t="s">
        <v>75</v>
      </c>
      <c r="C458" s="3" t="s">
        <v>155</v>
      </c>
      <c r="D458" s="3" t="str">
        <f t="shared" si="10"/>
        <v>A-2-0-4</v>
      </c>
      <c r="E458" s="3" t="str">
        <f>VLOOKUP(Tabla3[[#This Row],[RUBRO]],Tabla6[[RUBRO]:[Respon Plan]],2,0)</f>
        <v>FUNCIONAMIENTO</v>
      </c>
      <c r="F458" s="3" t="str">
        <f>VLOOKUP(Tabla3[[#This Row],[RUBRO]],Tabla6[[RUBRO]:[Respon Plan]],3,0)</f>
        <v>DIRECCION ADMINISTRATIVA</v>
      </c>
      <c r="G458" s="3" t="str">
        <f>VLOOKUP(Tabla3[[#This Row],[RUBRO]],Tabla6[[RUBRO]:[Respon Plan]],4,0)</f>
        <v>Administrativa</v>
      </c>
      <c r="H458" s="1" t="s">
        <v>40</v>
      </c>
      <c r="I458" s="1" t="s">
        <v>77</v>
      </c>
      <c r="J458" s="1" t="s">
        <v>42</v>
      </c>
      <c r="K458" s="1" t="s">
        <v>80</v>
      </c>
      <c r="L458" s="1" t="s">
        <v>80</v>
      </c>
      <c r="M458" s="1" t="s">
        <v>41</v>
      </c>
      <c r="N458" s="1"/>
      <c r="O458" s="1"/>
      <c r="P458" s="1" t="s">
        <v>31</v>
      </c>
      <c r="Q458" s="1" t="s">
        <v>32</v>
      </c>
      <c r="R458" s="1" t="s">
        <v>33</v>
      </c>
      <c r="S458" s="2" t="s">
        <v>156</v>
      </c>
      <c r="T458" s="4">
        <v>24000106</v>
      </c>
      <c r="U458" s="4">
        <v>0</v>
      </c>
      <c r="V458" s="4">
        <v>1048000</v>
      </c>
      <c r="W458" s="4">
        <v>22952106</v>
      </c>
      <c r="X458" s="4">
        <v>0</v>
      </c>
      <c r="Y458" s="4">
        <v>22592106</v>
      </c>
      <c r="Z458" s="4">
        <v>360000</v>
      </c>
      <c r="AA458" s="4">
        <v>22592106</v>
      </c>
      <c r="AB458" s="4">
        <v>1309338</v>
      </c>
      <c r="AC458" s="4">
        <v>1309338</v>
      </c>
      <c r="AD458" s="10">
        <v>1309338</v>
      </c>
    </row>
    <row r="459" spans="1:30" ht="22.5" x14ac:dyDescent="0.25">
      <c r="A459" s="9" t="s">
        <v>74</v>
      </c>
      <c r="B459" s="2" t="s">
        <v>75</v>
      </c>
      <c r="C459" s="3" t="s">
        <v>157</v>
      </c>
      <c r="D459" s="3" t="str">
        <f t="shared" si="10"/>
        <v>A-2-0-4</v>
      </c>
      <c r="E459" s="3" t="str">
        <f>VLOOKUP(Tabla3[[#This Row],[RUBRO]],Tabla6[[RUBRO]:[Respon Plan]],2,0)</f>
        <v>FUNCIONAMIENTO</v>
      </c>
      <c r="F459" s="3" t="str">
        <f>VLOOKUP(Tabla3[[#This Row],[RUBRO]],Tabla6[[RUBRO]:[Respon Plan]],3,0)</f>
        <v>DIRECCION ADMINISTRATIVA</v>
      </c>
      <c r="G459" s="3" t="str">
        <f>VLOOKUP(Tabla3[[#This Row],[RUBRO]],Tabla6[[RUBRO]:[Respon Plan]],4,0)</f>
        <v>Administrativa</v>
      </c>
      <c r="H459" s="1" t="s">
        <v>40</v>
      </c>
      <c r="I459" s="1" t="s">
        <v>77</v>
      </c>
      <c r="J459" s="1" t="s">
        <v>42</v>
      </c>
      <c r="K459" s="1" t="s">
        <v>80</v>
      </c>
      <c r="L459" s="1" t="s">
        <v>80</v>
      </c>
      <c r="M459" s="1" t="s">
        <v>77</v>
      </c>
      <c r="N459" s="1"/>
      <c r="O459" s="1"/>
      <c r="P459" s="1" t="s">
        <v>31</v>
      </c>
      <c r="Q459" s="1" t="s">
        <v>32</v>
      </c>
      <c r="R459" s="1" t="s">
        <v>33</v>
      </c>
      <c r="S459" s="2" t="s">
        <v>158</v>
      </c>
      <c r="T459" s="4">
        <v>17500000</v>
      </c>
      <c r="U459" s="4">
        <v>0</v>
      </c>
      <c r="V459" s="4">
        <v>0</v>
      </c>
      <c r="W459" s="4">
        <v>17500000</v>
      </c>
      <c r="X459" s="4">
        <v>0</v>
      </c>
      <c r="Y459" s="4">
        <v>2709547</v>
      </c>
      <c r="Z459" s="4">
        <v>14790453</v>
      </c>
      <c r="AA459" s="4">
        <v>2709547</v>
      </c>
      <c r="AB459" s="4">
        <v>0</v>
      </c>
      <c r="AC459" s="4">
        <v>0</v>
      </c>
      <c r="AD459" s="10">
        <v>0</v>
      </c>
    </row>
    <row r="460" spans="1:30" ht="22.5" x14ac:dyDescent="0.25">
      <c r="A460" s="9" t="s">
        <v>74</v>
      </c>
      <c r="B460" s="2" t="s">
        <v>75</v>
      </c>
      <c r="C460" s="3" t="s">
        <v>176</v>
      </c>
      <c r="D460" s="3" t="str">
        <f t="shared" si="10"/>
        <v>A-2-0-4</v>
      </c>
      <c r="E460" s="3" t="str">
        <f>VLOOKUP(Tabla3[[#This Row],[RUBRO]],Tabla6[[RUBRO]:[Respon Plan]],2,0)</f>
        <v>FUNCIONAMIENTO</v>
      </c>
      <c r="F460" s="3" t="str">
        <f>VLOOKUP(Tabla3[[#This Row],[RUBRO]],Tabla6[[RUBRO]:[Respon Plan]],3,0)</f>
        <v>DIRECCION ADMINISTRATIVA</v>
      </c>
      <c r="G460" s="3" t="str">
        <f>VLOOKUP(Tabla3[[#This Row],[RUBRO]],Tabla6[[RUBRO]:[Respon Plan]],4,0)</f>
        <v>Administrativa</v>
      </c>
      <c r="H460" s="1" t="s">
        <v>40</v>
      </c>
      <c r="I460" s="1" t="s">
        <v>77</v>
      </c>
      <c r="J460" s="1" t="s">
        <v>42</v>
      </c>
      <c r="K460" s="1" t="s">
        <v>80</v>
      </c>
      <c r="L460" s="1" t="s">
        <v>64</v>
      </c>
      <c r="M460" s="1" t="s">
        <v>77</v>
      </c>
      <c r="N460" s="1"/>
      <c r="O460" s="1"/>
      <c r="P460" s="1" t="s">
        <v>31</v>
      </c>
      <c r="Q460" s="1" t="s">
        <v>32</v>
      </c>
      <c r="R460" s="1" t="s">
        <v>33</v>
      </c>
      <c r="S460" s="2" t="s">
        <v>177</v>
      </c>
      <c r="T460" s="4">
        <v>1500000</v>
      </c>
      <c r="U460" s="4">
        <v>0</v>
      </c>
      <c r="V460" s="4">
        <v>0</v>
      </c>
      <c r="W460" s="4">
        <v>1500000</v>
      </c>
      <c r="X460" s="4">
        <v>0</v>
      </c>
      <c r="Y460" s="4">
        <v>0</v>
      </c>
      <c r="Z460" s="4">
        <v>1500000</v>
      </c>
      <c r="AA460" s="4">
        <v>0</v>
      </c>
      <c r="AB460" s="4">
        <v>0</v>
      </c>
      <c r="AC460" s="4">
        <v>0</v>
      </c>
      <c r="AD460" s="10">
        <v>0</v>
      </c>
    </row>
    <row r="461" spans="1:30" ht="22.5" x14ac:dyDescent="0.25">
      <c r="A461" s="9" t="s">
        <v>74</v>
      </c>
      <c r="B461" s="2" t="s">
        <v>75</v>
      </c>
      <c r="C461" s="3" t="s">
        <v>184</v>
      </c>
      <c r="D461" s="3" t="str">
        <f t="shared" si="10"/>
        <v>A-2-0-4</v>
      </c>
      <c r="E461" s="3" t="str">
        <f>VLOOKUP(Tabla3[[#This Row],[RUBRO]],Tabla6[[RUBRO]:[Respon Plan]],2,0)</f>
        <v>FUNCIONAMIENTO</v>
      </c>
      <c r="F461" s="3" t="str">
        <f>VLOOKUP(Tabla3[[#This Row],[RUBRO]],Tabla6[[RUBRO]:[Respon Plan]],3,0)</f>
        <v>DIRECCION ADMINISTRATIVA</v>
      </c>
      <c r="G461" s="3" t="str">
        <f>VLOOKUP(Tabla3[[#This Row],[RUBRO]],Tabla6[[RUBRO]:[Respon Plan]],4,0)</f>
        <v>Administrativa</v>
      </c>
      <c r="H461" s="1" t="s">
        <v>40</v>
      </c>
      <c r="I461" s="1" t="s">
        <v>77</v>
      </c>
      <c r="J461" s="1" t="s">
        <v>42</v>
      </c>
      <c r="K461" s="1" t="s">
        <v>80</v>
      </c>
      <c r="L461" s="1" t="s">
        <v>64</v>
      </c>
      <c r="M461" s="1" t="s">
        <v>98</v>
      </c>
      <c r="N461" s="1"/>
      <c r="O461" s="1"/>
      <c r="P461" s="1" t="s">
        <v>31</v>
      </c>
      <c r="Q461" s="1" t="s">
        <v>32</v>
      </c>
      <c r="R461" s="1" t="s">
        <v>33</v>
      </c>
      <c r="S461" s="2" t="s">
        <v>185</v>
      </c>
      <c r="T461" s="4">
        <v>1500000</v>
      </c>
      <c r="U461" s="4">
        <v>0</v>
      </c>
      <c r="V461" s="4">
        <v>0</v>
      </c>
      <c r="W461" s="4">
        <v>1500000</v>
      </c>
      <c r="X461" s="4">
        <v>0</v>
      </c>
      <c r="Y461" s="4">
        <v>1500000</v>
      </c>
      <c r="Z461" s="4">
        <v>0</v>
      </c>
      <c r="AA461" s="4">
        <v>0</v>
      </c>
      <c r="AB461" s="4">
        <v>0</v>
      </c>
      <c r="AC461" s="4">
        <v>0</v>
      </c>
      <c r="AD461" s="10">
        <v>0</v>
      </c>
    </row>
    <row r="462" spans="1:30" ht="22.5" x14ac:dyDescent="0.25">
      <c r="A462" s="9" t="s">
        <v>74</v>
      </c>
      <c r="B462" s="2" t="s">
        <v>75</v>
      </c>
      <c r="C462" s="3" t="s">
        <v>200</v>
      </c>
      <c r="D462" s="3" t="str">
        <f t="shared" si="10"/>
        <v>A-2-0-4</v>
      </c>
      <c r="E462" s="3" t="str">
        <f>VLOOKUP(Tabla3[[#This Row],[RUBRO]],Tabla6[[RUBRO]:[Respon Plan]],2,0)</f>
        <v>FUNCIONAMIENTO</v>
      </c>
      <c r="F462" s="3" t="str">
        <f>VLOOKUP(Tabla3[[#This Row],[RUBRO]],Tabla6[[RUBRO]:[Respon Plan]],3,0)</f>
        <v>DIRECCION ADMINISTRATIVA</v>
      </c>
      <c r="G462" s="3" t="str">
        <f>VLOOKUP(Tabla3[[#This Row],[RUBRO]],Tabla6[[RUBRO]:[Respon Plan]],4,0)</f>
        <v>Administrativa</v>
      </c>
      <c r="H462" s="1" t="s">
        <v>40</v>
      </c>
      <c r="I462" s="1" t="s">
        <v>77</v>
      </c>
      <c r="J462" s="1" t="s">
        <v>42</v>
      </c>
      <c r="K462" s="1" t="s">
        <v>80</v>
      </c>
      <c r="L462" s="1" t="s">
        <v>81</v>
      </c>
      <c r="M462" s="1" t="s">
        <v>41</v>
      </c>
      <c r="N462" s="1"/>
      <c r="O462" s="1"/>
      <c r="P462" s="1" t="s">
        <v>31</v>
      </c>
      <c r="Q462" s="1" t="s">
        <v>32</v>
      </c>
      <c r="R462" s="1" t="s">
        <v>33</v>
      </c>
      <c r="S462" s="2" t="s">
        <v>201</v>
      </c>
      <c r="T462" s="4">
        <v>13000000</v>
      </c>
      <c r="U462" s="4">
        <v>0</v>
      </c>
      <c r="V462" s="4">
        <v>0</v>
      </c>
      <c r="W462" s="4">
        <v>13000000</v>
      </c>
      <c r="X462" s="4">
        <v>0</v>
      </c>
      <c r="Y462" s="4">
        <v>5842306</v>
      </c>
      <c r="Z462" s="4">
        <v>7157694</v>
      </c>
      <c r="AA462" s="4">
        <v>5184814</v>
      </c>
      <c r="AB462" s="4">
        <v>5163750</v>
      </c>
      <c r="AC462" s="4">
        <v>5163750</v>
      </c>
      <c r="AD462" s="10">
        <v>5163750</v>
      </c>
    </row>
    <row r="463" spans="1:30" ht="22.5" x14ac:dyDescent="0.25">
      <c r="A463" s="9" t="s">
        <v>74</v>
      </c>
      <c r="B463" s="2" t="s">
        <v>75</v>
      </c>
      <c r="C463" s="3" t="s">
        <v>202</v>
      </c>
      <c r="D463" s="3" t="str">
        <f t="shared" si="10"/>
        <v>A-2-0-4</v>
      </c>
      <c r="E463" s="3" t="str">
        <f>VLOOKUP(Tabla3[[#This Row],[RUBRO]],Tabla6[[RUBRO]:[Respon Plan]],2,0)</f>
        <v>FUNCIONAMIENTO</v>
      </c>
      <c r="F463" s="3" t="str">
        <f>VLOOKUP(Tabla3[[#This Row],[RUBRO]],Tabla6[[RUBRO]:[Respon Plan]],3,0)</f>
        <v>DIRECCION ADMINISTRATIVA</v>
      </c>
      <c r="G463" s="3" t="str">
        <f>VLOOKUP(Tabla3[[#This Row],[RUBRO]],Tabla6[[RUBRO]:[Respon Plan]],4,0)</f>
        <v>Administrativa</v>
      </c>
      <c r="H463" s="1" t="s">
        <v>40</v>
      </c>
      <c r="I463" s="1" t="s">
        <v>77</v>
      </c>
      <c r="J463" s="1" t="s">
        <v>42</v>
      </c>
      <c r="K463" s="1" t="s">
        <v>80</v>
      </c>
      <c r="L463" s="1" t="s">
        <v>81</v>
      </c>
      <c r="M463" s="1" t="s">
        <v>77</v>
      </c>
      <c r="N463" s="1"/>
      <c r="O463" s="1"/>
      <c r="P463" s="1" t="s">
        <v>31</v>
      </c>
      <c r="Q463" s="1" t="s">
        <v>32</v>
      </c>
      <c r="R463" s="1" t="s">
        <v>33</v>
      </c>
      <c r="S463" s="2" t="s">
        <v>203</v>
      </c>
      <c r="T463" s="4">
        <v>59500000</v>
      </c>
      <c r="U463" s="4">
        <v>0</v>
      </c>
      <c r="V463" s="4">
        <v>0</v>
      </c>
      <c r="W463" s="4">
        <v>59500000</v>
      </c>
      <c r="X463" s="4">
        <v>0</v>
      </c>
      <c r="Y463" s="4">
        <v>34738000</v>
      </c>
      <c r="Z463" s="4">
        <v>24762000</v>
      </c>
      <c r="AA463" s="4">
        <v>28322054</v>
      </c>
      <c r="AB463" s="4">
        <v>28186398</v>
      </c>
      <c r="AC463" s="4">
        <v>28186398</v>
      </c>
      <c r="AD463" s="10">
        <v>28186398</v>
      </c>
    </row>
    <row r="464" spans="1:30" ht="22.5" x14ac:dyDescent="0.25">
      <c r="A464" s="9" t="s">
        <v>74</v>
      </c>
      <c r="B464" s="2" t="s">
        <v>75</v>
      </c>
      <c r="C464" s="3" t="s">
        <v>206</v>
      </c>
      <c r="D464" s="3" t="str">
        <f t="shared" si="10"/>
        <v>A-2-0-4</v>
      </c>
      <c r="E464" s="3" t="str">
        <f>VLOOKUP(Tabla3[[#This Row],[RUBRO]],Tabla6[[RUBRO]:[Respon Plan]],2,0)</f>
        <v>FUNCIONAMIENTO</v>
      </c>
      <c r="F464" s="3" t="str">
        <f>VLOOKUP(Tabla3[[#This Row],[RUBRO]],Tabla6[[RUBRO]:[Respon Plan]],3,0)</f>
        <v>DIRECCION ADMINISTRATIVA</v>
      </c>
      <c r="G464" s="3" t="str">
        <f>VLOOKUP(Tabla3[[#This Row],[RUBRO]],Tabla6[[RUBRO]:[Respon Plan]],4,0)</f>
        <v>Administrativa</v>
      </c>
      <c r="H464" s="1" t="s">
        <v>40</v>
      </c>
      <c r="I464" s="1" t="s">
        <v>77</v>
      </c>
      <c r="J464" s="1" t="s">
        <v>42</v>
      </c>
      <c r="K464" s="1" t="s">
        <v>80</v>
      </c>
      <c r="L464" s="1" t="s">
        <v>81</v>
      </c>
      <c r="M464" s="1" t="s">
        <v>138</v>
      </c>
      <c r="N464" s="1"/>
      <c r="O464" s="1"/>
      <c r="P464" s="1" t="s">
        <v>31</v>
      </c>
      <c r="Q464" s="1" t="s">
        <v>32</v>
      </c>
      <c r="R464" s="1" t="s">
        <v>33</v>
      </c>
      <c r="S464" s="2" t="s">
        <v>207</v>
      </c>
      <c r="T464" s="4">
        <v>19500000</v>
      </c>
      <c r="U464" s="4">
        <v>0</v>
      </c>
      <c r="V464" s="4">
        <v>0</v>
      </c>
      <c r="W464" s="4">
        <v>19500000</v>
      </c>
      <c r="X464" s="4">
        <v>0</v>
      </c>
      <c r="Y464" s="4">
        <v>8490177</v>
      </c>
      <c r="Z464" s="4">
        <v>11009823</v>
      </c>
      <c r="AA464" s="4">
        <v>7615595</v>
      </c>
      <c r="AB464" s="4">
        <v>7585191</v>
      </c>
      <c r="AC464" s="4">
        <v>7585191</v>
      </c>
      <c r="AD464" s="10">
        <v>7585191</v>
      </c>
    </row>
    <row r="465" spans="1:30" ht="22.5" x14ac:dyDescent="0.25">
      <c r="A465" s="9" t="s">
        <v>74</v>
      </c>
      <c r="B465" s="2" t="s">
        <v>75</v>
      </c>
      <c r="C465" s="3" t="s">
        <v>212</v>
      </c>
      <c r="D465" s="3" t="str">
        <f t="shared" si="10"/>
        <v>A-2-0-4</v>
      </c>
      <c r="E465" s="3" t="str">
        <f>VLOOKUP(Tabla3[[#This Row],[RUBRO]],Tabla6[[RUBRO]:[Respon Plan]],2,0)</f>
        <v>FUNCIONAMIENTO</v>
      </c>
      <c r="F465" s="3" t="str">
        <f>VLOOKUP(Tabla3[[#This Row],[RUBRO]],Tabla6[[RUBRO]:[Respon Plan]],3,0)</f>
        <v>DIRECCIÓN DE GESTIÓN HUMANA</v>
      </c>
      <c r="G465" s="3" t="str">
        <f>VLOOKUP(Tabla3[[#This Row],[RUBRO]],Tabla6[[RUBRO]:[Respon Plan]],4,0)</f>
        <v>Gestión Humana</v>
      </c>
      <c r="H465" s="1" t="s">
        <v>40</v>
      </c>
      <c r="I465" s="1" t="s">
        <v>77</v>
      </c>
      <c r="J465" s="1" t="s">
        <v>42</v>
      </c>
      <c r="K465" s="1" t="s">
        <v>80</v>
      </c>
      <c r="L465" s="1" t="s">
        <v>65</v>
      </c>
      <c r="M465" s="1" t="s">
        <v>77</v>
      </c>
      <c r="N465" s="1"/>
      <c r="O465" s="1"/>
      <c r="P465" s="1" t="s">
        <v>31</v>
      </c>
      <c r="Q465" s="1" t="s">
        <v>32</v>
      </c>
      <c r="R465" s="1" t="s">
        <v>33</v>
      </c>
      <c r="S465" s="2" t="s">
        <v>213</v>
      </c>
      <c r="T465" s="4">
        <v>13000000</v>
      </c>
      <c r="U465" s="4">
        <v>0</v>
      </c>
      <c r="V465" s="4">
        <v>0</v>
      </c>
      <c r="W465" s="4">
        <v>13000000</v>
      </c>
      <c r="X465" s="4">
        <v>0</v>
      </c>
      <c r="Y465" s="4">
        <v>7359710</v>
      </c>
      <c r="Z465" s="4">
        <v>5640290</v>
      </c>
      <c r="AA465" s="4">
        <v>6198138</v>
      </c>
      <c r="AB465" s="4">
        <v>6146961</v>
      </c>
      <c r="AC465" s="4">
        <v>6146961</v>
      </c>
      <c r="AD465" s="10">
        <v>6146961</v>
      </c>
    </row>
    <row r="466" spans="1:30" x14ac:dyDescent="0.25">
      <c r="A466" s="9" t="s">
        <v>74</v>
      </c>
      <c r="B466" s="2" t="s">
        <v>75</v>
      </c>
      <c r="C466" s="3" t="s">
        <v>214</v>
      </c>
      <c r="D466" s="3" t="str">
        <f t="shared" si="10"/>
        <v>A-2-0-4</v>
      </c>
      <c r="E466" s="3" t="str">
        <f>VLOOKUP(Tabla3[[#This Row],[RUBRO]],Tabla6[[RUBRO]:[Respon Plan]],2,0)</f>
        <v>FUNCIONAMIENTO</v>
      </c>
      <c r="F466" s="3" t="str">
        <f>VLOOKUP(Tabla3[[#This Row],[RUBRO]],Tabla6[[RUBRO]:[Respon Plan]],3,0)</f>
        <v>OFICINA JURIDICA</v>
      </c>
      <c r="G466" s="3" t="str">
        <f>VLOOKUP(Tabla3[[#This Row],[RUBRO]],Tabla6[[RUBRO]:[Respon Plan]],4,0)</f>
        <v>Jurídica</v>
      </c>
      <c r="H466" s="1" t="s">
        <v>40</v>
      </c>
      <c r="I466" s="1" t="s">
        <v>77</v>
      </c>
      <c r="J466" s="1" t="s">
        <v>42</v>
      </c>
      <c r="K466" s="1" t="s">
        <v>80</v>
      </c>
      <c r="L466" s="1" t="s">
        <v>123</v>
      </c>
      <c r="M466" s="1"/>
      <c r="N466" s="1"/>
      <c r="O466" s="1"/>
      <c r="P466" s="1" t="s">
        <v>31</v>
      </c>
      <c r="Q466" s="1" t="s">
        <v>32</v>
      </c>
      <c r="R466" s="1" t="s">
        <v>33</v>
      </c>
      <c r="S466" s="2" t="s">
        <v>215</v>
      </c>
      <c r="T466" s="4">
        <v>0</v>
      </c>
      <c r="U466" s="4">
        <v>1000000</v>
      </c>
      <c r="V466" s="4">
        <v>0</v>
      </c>
      <c r="W466" s="4">
        <v>1000000</v>
      </c>
      <c r="X466" s="4">
        <v>0</v>
      </c>
      <c r="Y466" s="4">
        <v>966716</v>
      </c>
      <c r="Z466" s="4">
        <v>33284</v>
      </c>
      <c r="AA466" s="4">
        <v>839639</v>
      </c>
      <c r="AB466" s="4">
        <v>839639</v>
      </c>
      <c r="AC466" s="4">
        <v>839639</v>
      </c>
      <c r="AD466" s="10">
        <v>839639</v>
      </c>
    </row>
    <row r="467" spans="1:30" ht="22.5" x14ac:dyDescent="0.25">
      <c r="A467" s="9" t="s">
        <v>74</v>
      </c>
      <c r="B467" s="2" t="s">
        <v>75</v>
      </c>
      <c r="C467" s="3" t="s">
        <v>216</v>
      </c>
      <c r="D467" s="3" t="str">
        <f t="shared" si="10"/>
        <v>A-2-0-4</v>
      </c>
      <c r="E467" s="3" t="str">
        <f>VLOOKUP(Tabla3[[#This Row],[RUBRO]],Tabla6[[RUBRO]:[Respon Plan]],2,0)</f>
        <v>FUNCIONAMIENTO</v>
      </c>
      <c r="F467" s="3" t="str">
        <f>VLOOKUP(Tabla3[[#This Row],[RUBRO]],Tabla6[[RUBRO]:[Respon Plan]],3,0)</f>
        <v>DIRECCIÓN DE GESTIÓN HUMANA</v>
      </c>
      <c r="G467" s="3" t="str">
        <f>VLOOKUP(Tabla3[[#This Row],[RUBRO]],Tabla6[[RUBRO]:[Respon Plan]],4,0)</f>
        <v>Gestión Humana</v>
      </c>
      <c r="H467" s="1" t="s">
        <v>40</v>
      </c>
      <c r="I467" s="1" t="s">
        <v>77</v>
      </c>
      <c r="J467" s="1" t="s">
        <v>42</v>
      </c>
      <c r="K467" s="1" t="s">
        <v>80</v>
      </c>
      <c r="L467" s="1" t="s">
        <v>171</v>
      </c>
      <c r="M467" s="1" t="s">
        <v>80</v>
      </c>
      <c r="N467" s="1"/>
      <c r="O467" s="1"/>
      <c r="P467" s="1" t="s">
        <v>31</v>
      </c>
      <c r="Q467" s="1" t="s">
        <v>32</v>
      </c>
      <c r="R467" s="1" t="s">
        <v>33</v>
      </c>
      <c r="S467" s="2" t="s">
        <v>217</v>
      </c>
      <c r="T467" s="4">
        <v>84248149</v>
      </c>
      <c r="U467" s="4">
        <v>0</v>
      </c>
      <c r="V467" s="4">
        <v>0</v>
      </c>
      <c r="W467" s="4">
        <v>84248149</v>
      </c>
      <c r="X467" s="4">
        <v>0</v>
      </c>
      <c r="Y467" s="4">
        <v>0</v>
      </c>
      <c r="Z467" s="4">
        <v>84248149</v>
      </c>
      <c r="AA467" s="4">
        <v>0</v>
      </c>
      <c r="AB467" s="4">
        <v>0</v>
      </c>
      <c r="AC467" s="4">
        <v>0</v>
      </c>
      <c r="AD467" s="10">
        <v>0</v>
      </c>
    </row>
    <row r="468" spans="1:30" ht="22.5" x14ac:dyDescent="0.25">
      <c r="A468" s="9" t="s">
        <v>74</v>
      </c>
      <c r="B468" s="2" t="s">
        <v>75</v>
      </c>
      <c r="C468" s="3" t="s">
        <v>231</v>
      </c>
      <c r="D468" s="3" t="str">
        <f t="shared" si="10"/>
        <v>C-4102-1500-1</v>
      </c>
      <c r="E468" s="3" t="str">
        <f>VLOOKUP(Tabla3[[#This Row],[RUBRO]],Tabla6[[RUBRO]:[Respon Plan]],2,0)</f>
        <v>NUTRICION</v>
      </c>
      <c r="F468" s="3" t="str">
        <f>VLOOKUP(Tabla3[[#This Row],[RUBRO]],Tabla6[[RUBRO]:[Respon Plan]],3,0)</f>
        <v xml:space="preserve">DIRECCIÓN DE NUTRICIÓN </v>
      </c>
      <c r="G468" s="3" t="str">
        <f>VLOOKUP(Tabla3[[#This Row],[RUBRO]],Tabla6[[RUBRO]:[Respon Plan]],4,0)</f>
        <v>Nutrición</v>
      </c>
      <c r="H468" s="1" t="s">
        <v>30</v>
      </c>
      <c r="I468" s="1" t="s">
        <v>232</v>
      </c>
      <c r="J468" s="1" t="s">
        <v>233</v>
      </c>
      <c r="K468" s="1" t="s">
        <v>41</v>
      </c>
      <c r="L468" s="1" t="s">
        <v>42</v>
      </c>
      <c r="M468" s="1" t="s">
        <v>234</v>
      </c>
      <c r="N468" s="1"/>
      <c r="O468" s="1"/>
      <c r="P468" s="1" t="s">
        <v>31</v>
      </c>
      <c r="Q468" s="1" t="s">
        <v>32</v>
      </c>
      <c r="R468" s="1" t="s">
        <v>33</v>
      </c>
      <c r="S468" s="2" t="s">
        <v>235</v>
      </c>
      <c r="T468" s="4">
        <v>840885440</v>
      </c>
      <c r="U468" s="4">
        <v>0</v>
      </c>
      <c r="V468" s="4">
        <v>61976004</v>
      </c>
      <c r="W468" s="4">
        <v>778909436</v>
      </c>
      <c r="X468" s="4">
        <v>0</v>
      </c>
      <c r="Y468" s="4">
        <v>778909436</v>
      </c>
      <c r="Z468" s="4">
        <v>0</v>
      </c>
      <c r="AA468" s="4">
        <v>778909436</v>
      </c>
      <c r="AB468" s="4">
        <v>0</v>
      </c>
      <c r="AC468" s="4">
        <v>0</v>
      </c>
      <c r="AD468" s="10">
        <v>0</v>
      </c>
    </row>
    <row r="469" spans="1:30" ht="22.5" x14ac:dyDescent="0.25">
      <c r="A469" s="9" t="s">
        <v>74</v>
      </c>
      <c r="B469" s="2" t="s">
        <v>75</v>
      </c>
      <c r="C469" s="3" t="s">
        <v>245</v>
      </c>
      <c r="D469" s="3" t="str">
        <f t="shared" si="10"/>
        <v>C-4102-1500-1</v>
      </c>
      <c r="E469" s="3" t="str">
        <f>VLOOKUP(Tabla3[[#This Row],[RUBRO]],Tabla6[[RUBRO]:[Respon Plan]],2,0)</f>
        <v>NUTRICION</v>
      </c>
      <c r="F469" s="3" t="str">
        <f>VLOOKUP(Tabla3[[#This Row],[RUBRO]],Tabla6[[RUBRO]:[Respon Plan]],3,0)</f>
        <v>DIRECCIÓN DE GESTIÓN HUMANA</v>
      </c>
      <c r="G469" s="3" t="str">
        <f>VLOOKUP(Tabla3[[#This Row],[RUBRO]],Tabla6[[RUBRO]:[Respon Plan]],4,0)</f>
        <v>Gestión Humana - Pres. Serv</v>
      </c>
      <c r="H469" s="1" t="s">
        <v>30</v>
      </c>
      <c r="I469" s="1" t="s">
        <v>232</v>
      </c>
      <c r="J469" s="1" t="s">
        <v>233</v>
      </c>
      <c r="K469" s="1" t="s">
        <v>41</v>
      </c>
      <c r="L469" s="1" t="s">
        <v>42</v>
      </c>
      <c r="M469" s="1" t="s">
        <v>246</v>
      </c>
      <c r="N469" s="1"/>
      <c r="O469" s="1"/>
      <c r="P469" s="1" t="s">
        <v>31</v>
      </c>
      <c r="Q469" s="1" t="s">
        <v>32</v>
      </c>
      <c r="R469" s="1" t="s">
        <v>33</v>
      </c>
      <c r="S469" s="2" t="s">
        <v>59</v>
      </c>
      <c r="T469" s="4">
        <v>12129918</v>
      </c>
      <c r="U469" s="4">
        <v>0</v>
      </c>
      <c r="V469" s="4">
        <v>12129918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10">
        <v>0</v>
      </c>
    </row>
    <row r="470" spans="1:30" ht="22.5" x14ac:dyDescent="0.25">
      <c r="A470" s="9" t="s">
        <v>74</v>
      </c>
      <c r="B470" s="2" t="s">
        <v>75</v>
      </c>
      <c r="C470" s="3" t="s">
        <v>247</v>
      </c>
      <c r="D470" s="3" t="str">
        <f t="shared" si="10"/>
        <v>C-4102-1500-1</v>
      </c>
      <c r="E470" s="3" t="str">
        <f>VLOOKUP(Tabla3[[#This Row],[RUBRO]],Tabla6[[RUBRO]:[Respon Plan]],2,0)</f>
        <v>NUTRICION</v>
      </c>
      <c r="F470" s="3" t="str">
        <f>VLOOKUP(Tabla3[[#This Row],[RUBRO]],Tabla6[[RUBRO]:[Respon Plan]],3,0)</f>
        <v>DIRECCIÓN DE GESTIÓN HUMANA</v>
      </c>
      <c r="G470" s="3" t="str">
        <f>VLOOKUP(Tabla3[[#This Row],[RUBRO]],Tabla6[[RUBRO]:[Respon Plan]],4,0)</f>
        <v>Gestión Humana- Viáticos</v>
      </c>
      <c r="H470" s="1" t="s">
        <v>30</v>
      </c>
      <c r="I470" s="1" t="s">
        <v>232</v>
      </c>
      <c r="J470" s="1" t="s">
        <v>233</v>
      </c>
      <c r="K470" s="1" t="s">
        <v>41</v>
      </c>
      <c r="L470" s="1" t="s">
        <v>42</v>
      </c>
      <c r="M470" s="1" t="s">
        <v>248</v>
      </c>
      <c r="N470" s="1"/>
      <c r="O470" s="1"/>
      <c r="P470" s="1" t="s">
        <v>31</v>
      </c>
      <c r="Q470" s="1" t="s">
        <v>32</v>
      </c>
      <c r="R470" s="1" t="s">
        <v>33</v>
      </c>
      <c r="S470" s="2" t="s">
        <v>249</v>
      </c>
      <c r="T470" s="4">
        <v>13657158</v>
      </c>
      <c r="U470" s="4">
        <v>0</v>
      </c>
      <c r="V470" s="4">
        <v>0</v>
      </c>
      <c r="W470" s="4">
        <v>13657158</v>
      </c>
      <c r="X470" s="4">
        <v>0</v>
      </c>
      <c r="Y470" s="4">
        <v>4979634</v>
      </c>
      <c r="Z470" s="4">
        <v>8677524</v>
      </c>
      <c r="AA470" s="4">
        <v>1979634</v>
      </c>
      <c r="AB470" s="4">
        <v>407251</v>
      </c>
      <c r="AC470" s="4">
        <v>407251</v>
      </c>
      <c r="AD470" s="10">
        <v>407251</v>
      </c>
    </row>
    <row r="471" spans="1:30" ht="22.5" x14ac:dyDescent="0.25">
      <c r="A471" s="9" t="s">
        <v>74</v>
      </c>
      <c r="B471" s="2" t="s">
        <v>75</v>
      </c>
      <c r="C471" s="3" t="s">
        <v>408</v>
      </c>
      <c r="D471" s="3" t="str">
        <f t="shared" si="10"/>
        <v>C-4102-1500-3</v>
      </c>
      <c r="E471" s="3" t="str">
        <f>VLOOKUP(Tabla3[[#This Row],[RUBRO]],Tabla6[[RUBRO]:[Respon Plan]],2,0)</f>
        <v>PROTECCION</v>
      </c>
      <c r="F471" s="3" t="str">
        <f>VLOOKUP(Tabla3[[#This Row],[RUBRO]],Tabla6[[RUBRO]:[Respon Plan]],3,0)</f>
        <v xml:space="preserve">DIRECCIÓN DE PROTECCIÓN </v>
      </c>
      <c r="G471" s="3" t="str">
        <f>VLOOKUP(Tabla3[[#This Row],[RUBRO]],Tabla6[[RUBRO]:[Respon Plan]],4,0)</f>
        <v>Dirección de Protección</v>
      </c>
      <c r="H471" s="1" t="s">
        <v>30</v>
      </c>
      <c r="I471" s="1" t="s">
        <v>232</v>
      </c>
      <c r="J471" s="1" t="s">
        <v>233</v>
      </c>
      <c r="K471" s="1" t="s">
        <v>63</v>
      </c>
      <c r="L471" s="1" t="s">
        <v>42</v>
      </c>
      <c r="M471" s="1" t="s">
        <v>234</v>
      </c>
      <c r="N471" s="1"/>
      <c r="O471" s="1"/>
      <c r="P471" s="1" t="s">
        <v>31</v>
      </c>
      <c r="Q471" s="1" t="s">
        <v>32</v>
      </c>
      <c r="R471" s="1" t="s">
        <v>33</v>
      </c>
      <c r="S471" s="2" t="s">
        <v>409</v>
      </c>
      <c r="T471" s="4">
        <v>418356125</v>
      </c>
      <c r="U471" s="4">
        <v>0</v>
      </c>
      <c r="V471" s="4">
        <v>0</v>
      </c>
      <c r="W471" s="4">
        <v>418356125</v>
      </c>
      <c r="X471" s="4">
        <v>0</v>
      </c>
      <c r="Y471" s="4">
        <v>418356125</v>
      </c>
      <c r="Z471" s="4">
        <v>0</v>
      </c>
      <c r="AA471" s="4">
        <v>418356125</v>
      </c>
      <c r="AB471" s="4">
        <v>72905535</v>
      </c>
      <c r="AC471" s="4">
        <v>72905535</v>
      </c>
      <c r="AD471" s="10">
        <v>72905535</v>
      </c>
    </row>
    <row r="472" spans="1:30" ht="22.5" x14ac:dyDescent="0.25">
      <c r="A472" s="9" t="s">
        <v>74</v>
      </c>
      <c r="B472" s="2" t="s">
        <v>75</v>
      </c>
      <c r="C472" s="3" t="s">
        <v>383</v>
      </c>
      <c r="D472" s="3" t="str">
        <f t="shared" ref="D472:D535" si="11">H472&amp;"-"&amp;I472&amp;"-"&amp;J472&amp;"-"&amp;K472</f>
        <v>C-4102-1500-3</v>
      </c>
      <c r="E472" s="3" t="str">
        <f>VLOOKUP(Tabla3[[#This Row],[RUBRO]],Tabla6[[RUBRO]:[Respon Plan]],2,0)</f>
        <v>PROTECCION</v>
      </c>
      <c r="F472" s="3" t="str">
        <f>VLOOKUP(Tabla3[[#This Row],[RUBRO]],Tabla6[[RUBRO]:[Respon Plan]],3,0)</f>
        <v xml:space="preserve">DIRECCIÓN DE PROTECCIÓN </v>
      </c>
      <c r="G472" s="3" t="str">
        <f>VLOOKUP(Tabla3[[#This Row],[RUBRO]],Tabla6[[RUBRO]:[Respon Plan]],4,0)</f>
        <v>Dirección de Protección</v>
      </c>
      <c r="H472" s="1" t="s">
        <v>30</v>
      </c>
      <c r="I472" s="1" t="s">
        <v>232</v>
      </c>
      <c r="J472" s="1" t="s">
        <v>233</v>
      </c>
      <c r="K472" s="1" t="s">
        <v>63</v>
      </c>
      <c r="L472" s="1" t="s">
        <v>42</v>
      </c>
      <c r="M472" s="1" t="s">
        <v>281</v>
      </c>
      <c r="N472" s="1"/>
      <c r="O472" s="1"/>
      <c r="P472" s="1" t="s">
        <v>31</v>
      </c>
      <c r="Q472" s="1" t="s">
        <v>32</v>
      </c>
      <c r="R472" s="1" t="s">
        <v>33</v>
      </c>
      <c r="S472" s="2" t="s">
        <v>384</v>
      </c>
      <c r="T472" s="4">
        <v>4838993555</v>
      </c>
      <c r="U472" s="4">
        <v>0</v>
      </c>
      <c r="V472" s="4">
        <v>47143250</v>
      </c>
      <c r="W472" s="4">
        <v>4791850305</v>
      </c>
      <c r="X472" s="4">
        <v>0</v>
      </c>
      <c r="Y472" s="4">
        <v>4791850305</v>
      </c>
      <c r="Z472" s="4">
        <v>0</v>
      </c>
      <c r="AA472" s="4">
        <v>4791850305</v>
      </c>
      <c r="AB472" s="4">
        <v>787234365</v>
      </c>
      <c r="AC472" s="4">
        <v>787234365</v>
      </c>
      <c r="AD472" s="10">
        <v>787234365</v>
      </c>
    </row>
    <row r="473" spans="1:30" ht="22.5" x14ac:dyDescent="0.25">
      <c r="A473" s="9" t="s">
        <v>74</v>
      </c>
      <c r="B473" s="2" t="s">
        <v>75</v>
      </c>
      <c r="C473" s="3" t="s">
        <v>45</v>
      </c>
      <c r="D473" s="3" t="str">
        <f t="shared" si="11"/>
        <v>C-4102-1500-3</v>
      </c>
      <c r="E473" s="3" t="str">
        <f>VLOOKUP(Tabla3[[#This Row],[RUBRO]],Tabla6[[RUBRO]:[Respon Plan]],2,0)</f>
        <v>PROTECCION</v>
      </c>
      <c r="F473" s="3" t="str">
        <f>VLOOKUP(Tabla3[[#This Row],[RUBRO]],Tabla6[[RUBRO]:[Respon Plan]],3,0)</f>
        <v xml:space="preserve">DIRECCIÓN DE PROTECCIÓN </v>
      </c>
      <c r="G473" s="3" t="str">
        <f>VLOOKUP(Tabla3[[#This Row],[RUBRO]],Tabla6[[RUBRO]:[Respon Plan]],4,0)</f>
        <v>Dirección de Protección</v>
      </c>
      <c r="H473" s="1" t="s">
        <v>30</v>
      </c>
      <c r="I473" s="1" t="s">
        <v>232</v>
      </c>
      <c r="J473" s="1" t="s">
        <v>233</v>
      </c>
      <c r="K473" s="1" t="s">
        <v>63</v>
      </c>
      <c r="L473" s="1" t="s">
        <v>42</v>
      </c>
      <c r="M473" s="1" t="s">
        <v>237</v>
      </c>
      <c r="N473" s="1"/>
      <c r="O473" s="1"/>
      <c r="P473" s="1" t="s">
        <v>31</v>
      </c>
      <c r="Q473" s="1" t="s">
        <v>32</v>
      </c>
      <c r="R473" s="1" t="s">
        <v>33</v>
      </c>
      <c r="S473" s="2" t="s">
        <v>48</v>
      </c>
      <c r="T473" s="4">
        <v>29489954527</v>
      </c>
      <c r="U473" s="4">
        <v>56343628</v>
      </c>
      <c r="V473" s="4">
        <v>23225865</v>
      </c>
      <c r="W473" s="4">
        <v>29523072290</v>
      </c>
      <c r="X473" s="4">
        <v>0</v>
      </c>
      <c r="Y473" s="4">
        <v>29519298797</v>
      </c>
      <c r="Z473" s="4">
        <v>3773493</v>
      </c>
      <c r="AA473" s="4">
        <v>29503053787</v>
      </c>
      <c r="AB473" s="4">
        <v>4827399414</v>
      </c>
      <c r="AC473" s="4">
        <v>4827399414</v>
      </c>
      <c r="AD473" s="10">
        <v>4827399414</v>
      </c>
    </row>
    <row r="474" spans="1:30" ht="22.5" x14ac:dyDescent="0.25">
      <c r="A474" s="9" t="s">
        <v>74</v>
      </c>
      <c r="B474" s="2" t="s">
        <v>75</v>
      </c>
      <c r="C474" s="3" t="s">
        <v>385</v>
      </c>
      <c r="D474" s="3" t="str">
        <f t="shared" si="11"/>
        <v>C-4102-1500-3</v>
      </c>
      <c r="E474" s="3" t="str">
        <f>VLOOKUP(Tabla3[[#This Row],[RUBRO]],Tabla6[[RUBRO]:[Respon Plan]],2,0)</f>
        <v>PROTECCION</v>
      </c>
      <c r="F474" s="3" t="str">
        <f>VLOOKUP(Tabla3[[#This Row],[RUBRO]],Tabla6[[RUBRO]:[Respon Plan]],3,0)</f>
        <v xml:space="preserve">DIRECCIÓN DE PROTECCIÓN </v>
      </c>
      <c r="G474" s="3" t="str">
        <f>VLOOKUP(Tabla3[[#This Row],[RUBRO]],Tabla6[[RUBRO]:[Respon Plan]],4,0)</f>
        <v>Dirección de Protección</v>
      </c>
      <c r="H474" s="1" t="s">
        <v>30</v>
      </c>
      <c r="I474" s="1" t="s">
        <v>232</v>
      </c>
      <c r="J474" s="1" t="s">
        <v>233</v>
      </c>
      <c r="K474" s="1" t="s">
        <v>63</v>
      </c>
      <c r="L474" s="1" t="s">
        <v>42</v>
      </c>
      <c r="M474" s="1" t="s">
        <v>240</v>
      </c>
      <c r="N474" s="1"/>
      <c r="O474" s="1"/>
      <c r="P474" s="1" t="s">
        <v>31</v>
      </c>
      <c r="Q474" s="1" t="s">
        <v>32</v>
      </c>
      <c r="R474" s="1" t="s">
        <v>33</v>
      </c>
      <c r="S474" s="2" t="s">
        <v>386</v>
      </c>
      <c r="T474" s="4">
        <v>1542417030</v>
      </c>
      <c r="U474" s="4">
        <v>6404225</v>
      </c>
      <c r="V474" s="4">
        <v>0</v>
      </c>
      <c r="W474" s="4">
        <v>1548821255</v>
      </c>
      <c r="X474" s="4">
        <v>0</v>
      </c>
      <c r="Y474" s="4">
        <v>1548821255</v>
      </c>
      <c r="Z474" s="4">
        <v>0</v>
      </c>
      <c r="AA474" s="4">
        <v>1548821255</v>
      </c>
      <c r="AB474" s="4">
        <v>230407065</v>
      </c>
      <c r="AC474" s="4">
        <v>230407065</v>
      </c>
      <c r="AD474" s="10">
        <v>230407065</v>
      </c>
    </row>
    <row r="475" spans="1:30" ht="22.5" x14ac:dyDescent="0.25">
      <c r="A475" s="9" t="s">
        <v>74</v>
      </c>
      <c r="B475" s="2" t="s">
        <v>75</v>
      </c>
      <c r="C475" s="3" t="s">
        <v>49</v>
      </c>
      <c r="D475" s="3" t="str">
        <f t="shared" si="11"/>
        <v>C-4102-1500-3</v>
      </c>
      <c r="E475" s="3" t="str">
        <f>VLOOKUP(Tabla3[[#This Row],[RUBRO]],Tabla6[[RUBRO]:[Respon Plan]],2,0)</f>
        <v>PROTECCION</v>
      </c>
      <c r="F475" s="3" t="str">
        <f>VLOOKUP(Tabla3[[#This Row],[RUBRO]],Tabla6[[RUBRO]:[Respon Plan]],3,0)</f>
        <v xml:space="preserve">DIRECCIÓN DE PROTECCIÓN </v>
      </c>
      <c r="G475" s="3" t="str">
        <f>VLOOKUP(Tabla3[[#This Row],[RUBRO]],Tabla6[[RUBRO]:[Respon Plan]],4,0)</f>
        <v>Dirección de Protección</v>
      </c>
      <c r="H475" s="1" t="s">
        <v>30</v>
      </c>
      <c r="I475" s="1" t="s">
        <v>232</v>
      </c>
      <c r="J475" s="1" t="s">
        <v>233</v>
      </c>
      <c r="K475" s="1" t="s">
        <v>63</v>
      </c>
      <c r="L475" s="1" t="s">
        <v>42</v>
      </c>
      <c r="M475" s="1" t="s">
        <v>243</v>
      </c>
      <c r="N475" s="1"/>
      <c r="O475" s="1"/>
      <c r="P475" s="1" t="s">
        <v>31</v>
      </c>
      <c r="Q475" s="1" t="s">
        <v>32</v>
      </c>
      <c r="R475" s="1" t="s">
        <v>33</v>
      </c>
      <c r="S475" s="2" t="s">
        <v>50</v>
      </c>
      <c r="T475" s="4">
        <v>9611215350</v>
      </c>
      <c r="U475" s="4">
        <v>0</v>
      </c>
      <c r="V475" s="4">
        <v>44114520</v>
      </c>
      <c r="W475" s="4">
        <v>9567100830</v>
      </c>
      <c r="X475" s="4">
        <v>0</v>
      </c>
      <c r="Y475" s="4">
        <v>9556397647</v>
      </c>
      <c r="Z475" s="4">
        <v>10703183</v>
      </c>
      <c r="AA475" s="4">
        <v>9412679375</v>
      </c>
      <c r="AB475" s="4">
        <v>1619407231</v>
      </c>
      <c r="AC475" s="4">
        <v>1619407231</v>
      </c>
      <c r="AD475" s="10">
        <v>1619407231</v>
      </c>
    </row>
    <row r="476" spans="1:30" ht="22.5" x14ac:dyDescent="0.25">
      <c r="A476" s="9" t="s">
        <v>74</v>
      </c>
      <c r="B476" s="2" t="s">
        <v>75</v>
      </c>
      <c r="C476" s="3" t="s">
        <v>56</v>
      </c>
      <c r="D476" s="3" t="str">
        <f t="shared" si="11"/>
        <v>C-4102-1500-3</v>
      </c>
      <c r="E476" s="3" t="str">
        <f>VLOOKUP(Tabla3[[#This Row],[RUBRO]],Tabla6[[RUBRO]:[Respon Plan]],2,0)</f>
        <v>PROTECCION</v>
      </c>
      <c r="F476" s="3" t="str">
        <f>VLOOKUP(Tabla3[[#This Row],[RUBRO]],Tabla6[[RUBRO]:[Respon Plan]],3,0)</f>
        <v xml:space="preserve">DIRECCIÓN DE PROTECCIÓN </v>
      </c>
      <c r="G476" s="3" t="str">
        <f>VLOOKUP(Tabla3[[#This Row],[RUBRO]],Tabla6[[RUBRO]:[Respon Plan]],4,0)</f>
        <v>Dirección de Protección</v>
      </c>
      <c r="H476" s="1" t="s">
        <v>30</v>
      </c>
      <c r="I476" s="1" t="s">
        <v>232</v>
      </c>
      <c r="J476" s="1" t="s">
        <v>233</v>
      </c>
      <c r="K476" s="1" t="s">
        <v>63</v>
      </c>
      <c r="L476" s="1" t="s">
        <v>42</v>
      </c>
      <c r="M476" s="1" t="s">
        <v>254</v>
      </c>
      <c r="N476" s="1"/>
      <c r="O476" s="1"/>
      <c r="P476" s="1" t="s">
        <v>31</v>
      </c>
      <c r="Q476" s="1" t="s">
        <v>32</v>
      </c>
      <c r="R476" s="1" t="s">
        <v>33</v>
      </c>
      <c r="S476" s="2" t="s">
        <v>57</v>
      </c>
      <c r="T476" s="4">
        <v>0</v>
      </c>
      <c r="U476" s="4">
        <v>173633233</v>
      </c>
      <c r="V476" s="4">
        <v>0</v>
      </c>
      <c r="W476" s="4">
        <v>173633233</v>
      </c>
      <c r="X476" s="4">
        <v>0</v>
      </c>
      <c r="Y476" s="4">
        <v>0</v>
      </c>
      <c r="Z476" s="4">
        <v>173633233</v>
      </c>
      <c r="AA476" s="4">
        <v>0</v>
      </c>
      <c r="AB476" s="4">
        <v>0</v>
      </c>
      <c r="AC476" s="4">
        <v>0</v>
      </c>
      <c r="AD476" s="10">
        <v>0</v>
      </c>
    </row>
    <row r="477" spans="1:30" ht="22.5" x14ac:dyDescent="0.25">
      <c r="A477" s="9" t="s">
        <v>74</v>
      </c>
      <c r="B477" s="2" t="s">
        <v>75</v>
      </c>
      <c r="C477" s="3" t="s">
        <v>58</v>
      </c>
      <c r="D477" s="3" t="str">
        <f t="shared" si="11"/>
        <v>C-4102-1500-3</v>
      </c>
      <c r="E477" s="3" t="str">
        <f>VLOOKUP(Tabla3[[#This Row],[RUBRO]],Tabla6[[RUBRO]:[Respon Plan]],2,0)</f>
        <v>PROTECCION</v>
      </c>
      <c r="F477" s="3" t="str">
        <f>VLOOKUP(Tabla3[[#This Row],[RUBRO]],Tabla6[[RUBRO]:[Respon Plan]],3,0)</f>
        <v>DIRECCIÓN DE GESTIÓN HUMANA</v>
      </c>
      <c r="G477" s="3" t="str">
        <f>VLOOKUP(Tabla3[[#This Row],[RUBRO]],Tabla6[[RUBRO]:[Respon Plan]],4,0)</f>
        <v>Gestión Humana - Pres. Serv</v>
      </c>
      <c r="H477" s="1" t="s">
        <v>30</v>
      </c>
      <c r="I477" s="1" t="s">
        <v>232</v>
      </c>
      <c r="J477" s="1" t="s">
        <v>233</v>
      </c>
      <c r="K477" s="1" t="s">
        <v>63</v>
      </c>
      <c r="L477" s="1" t="s">
        <v>42</v>
      </c>
      <c r="M477" s="1" t="s">
        <v>255</v>
      </c>
      <c r="N477" s="1"/>
      <c r="O477" s="1"/>
      <c r="P477" s="1" t="s">
        <v>31</v>
      </c>
      <c r="Q477" s="1" t="s">
        <v>32</v>
      </c>
      <c r="R477" s="1" t="s">
        <v>33</v>
      </c>
      <c r="S477" s="2" t="s">
        <v>59</v>
      </c>
      <c r="T477" s="4">
        <v>1602525000</v>
      </c>
      <c r="U477" s="4">
        <v>16258670</v>
      </c>
      <c r="V477" s="4">
        <v>0</v>
      </c>
      <c r="W477" s="4">
        <v>1618783670</v>
      </c>
      <c r="X477" s="4">
        <v>0</v>
      </c>
      <c r="Y477" s="4">
        <v>1611308635</v>
      </c>
      <c r="Z477" s="4">
        <v>7475035</v>
      </c>
      <c r="AA477" s="4">
        <v>1536207434</v>
      </c>
      <c r="AB477" s="4">
        <v>559849799</v>
      </c>
      <c r="AC477" s="4">
        <v>559849799</v>
      </c>
      <c r="AD477" s="10">
        <v>559849799</v>
      </c>
    </row>
    <row r="478" spans="1:30" ht="22.5" x14ac:dyDescent="0.25">
      <c r="A478" s="9" t="s">
        <v>74</v>
      </c>
      <c r="B478" s="2" t="s">
        <v>75</v>
      </c>
      <c r="C478" s="3" t="s">
        <v>256</v>
      </c>
      <c r="D478" s="3" t="str">
        <f t="shared" si="11"/>
        <v>C-4102-1500-3</v>
      </c>
      <c r="E478" s="3" t="str">
        <f>VLOOKUP(Tabla3[[#This Row],[RUBRO]],Tabla6[[RUBRO]:[Respon Plan]],2,0)</f>
        <v>PROTECCION</v>
      </c>
      <c r="F478" s="3" t="str">
        <f>VLOOKUP(Tabla3[[#This Row],[RUBRO]],Tabla6[[RUBRO]:[Respon Plan]],3,0)</f>
        <v>DIRECCIÓN DE GESTIÓN HUMANA</v>
      </c>
      <c r="G478" s="3" t="str">
        <f>VLOOKUP(Tabla3[[#This Row],[RUBRO]],Tabla6[[RUBRO]:[Respon Plan]],4,0)</f>
        <v>Gestión Humana- Viáticos</v>
      </c>
      <c r="H478" s="1" t="s">
        <v>30</v>
      </c>
      <c r="I478" s="1" t="s">
        <v>232</v>
      </c>
      <c r="J478" s="1" t="s">
        <v>233</v>
      </c>
      <c r="K478" s="1" t="s">
        <v>63</v>
      </c>
      <c r="L478" s="1" t="s">
        <v>42</v>
      </c>
      <c r="M478" s="1" t="s">
        <v>257</v>
      </c>
      <c r="N478" s="1"/>
      <c r="O478" s="1"/>
      <c r="P478" s="1" t="s">
        <v>31</v>
      </c>
      <c r="Q478" s="1" t="s">
        <v>32</v>
      </c>
      <c r="R478" s="1" t="s">
        <v>33</v>
      </c>
      <c r="S478" s="2" t="s">
        <v>249</v>
      </c>
      <c r="T478" s="4">
        <v>227601000</v>
      </c>
      <c r="U478" s="4">
        <v>0</v>
      </c>
      <c r="V478" s="4">
        <v>0</v>
      </c>
      <c r="W478" s="4">
        <v>227601000</v>
      </c>
      <c r="X478" s="4">
        <v>0</v>
      </c>
      <c r="Y478" s="4">
        <v>75660226</v>
      </c>
      <c r="Z478" s="4">
        <v>151940774</v>
      </c>
      <c r="AA478" s="4">
        <v>46438973</v>
      </c>
      <c r="AB478" s="4">
        <v>23484305</v>
      </c>
      <c r="AC478" s="4">
        <v>23484305</v>
      </c>
      <c r="AD478" s="10">
        <v>23484305</v>
      </c>
    </row>
    <row r="479" spans="1:30" ht="22.5" x14ac:dyDescent="0.25">
      <c r="A479" s="9" t="s">
        <v>74</v>
      </c>
      <c r="B479" s="2" t="s">
        <v>75</v>
      </c>
      <c r="C479" s="3" t="s">
        <v>387</v>
      </c>
      <c r="D479" s="3" t="str">
        <f t="shared" si="11"/>
        <v>C-4102-1500-3</v>
      </c>
      <c r="E479" s="3" t="str">
        <f>VLOOKUP(Tabla3[[#This Row],[RUBRO]],Tabla6[[RUBRO]:[Respon Plan]],2,0)</f>
        <v>PROTECCION</v>
      </c>
      <c r="F479" s="3" t="str">
        <f>VLOOKUP(Tabla3[[#This Row],[RUBRO]],Tabla6[[RUBRO]:[Respon Plan]],3,0)</f>
        <v xml:space="preserve">DIRECCIÓN DE PROTECCIÓN </v>
      </c>
      <c r="G479" s="3" t="str">
        <f>VLOOKUP(Tabla3[[#This Row],[RUBRO]],Tabla6[[RUBRO]:[Respon Plan]],4,0)</f>
        <v>Dirección de Protección</v>
      </c>
      <c r="H479" s="1" t="s">
        <v>30</v>
      </c>
      <c r="I479" s="1" t="s">
        <v>232</v>
      </c>
      <c r="J479" s="1" t="s">
        <v>233</v>
      </c>
      <c r="K479" s="1" t="s">
        <v>63</v>
      </c>
      <c r="L479" s="1" t="s">
        <v>42</v>
      </c>
      <c r="M479" s="1" t="s">
        <v>388</v>
      </c>
      <c r="N479" s="1"/>
      <c r="O479" s="1"/>
      <c r="P479" s="1" t="s">
        <v>31</v>
      </c>
      <c r="Q479" s="1" t="s">
        <v>32</v>
      </c>
      <c r="R479" s="1" t="s">
        <v>33</v>
      </c>
      <c r="S479" s="2" t="s">
        <v>389</v>
      </c>
      <c r="T479" s="4">
        <v>21596000</v>
      </c>
      <c r="U479" s="4">
        <v>0</v>
      </c>
      <c r="V479" s="4">
        <v>0</v>
      </c>
      <c r="W479" s="4">
        <v>21596000</v>
      </c>
      <c r="X479" s="4">
        <v>0</v>
      </c>
      <c r="Y479" s="4">
        <v>21596000</v>
      </c>
      <c r="Z479" s="4">
        <v>0</v>
      </c>
      <c r="AA479" s="4">
        <v>21596000</v>
      </c>
      <c r="AB479" s="4">
        <v>2467617</v>
      </c>
      <c r="AC479" s="4">
        <v>2467617</v>
      </c>
      <c r="AD479" s="10">
        <v>2467617</v>
      </c>
    </row>
    <row r="480" spans="1:30" ht="22.5" x14ac:dyDescent="0.25">
      <c r="A480" s="9" t="s">
        <v>74</v>
      </c>
      <c r="B480" s="2" t="s">
        <v>75</v>
      </c>
      <c r="C480" s="3" t="s">
        <v>51</v>
      </c>
      <c r="D480" s="3" t="str">
        <f t="shared" si="11"/>
        <v>C-4102-1500-4</v>
      </c>
      <c r="E480" s="3" t="str">
        <f>VLOOKUP(Tabla3[[#This Row],[RUBRO]],Tabla6[[RUBRO]:[Respon Plan]],2,0)</f>
        <v>PRIMERA INFANCIA</v>
      </c>
      <c r="F480" s="3" t="str">
        <f>VLOOKUP(Tabla3[[#This Row],[RUBRO]],Tabla6[[RUBRO]:[Respon Plan]],3,0)</f>
        <v>DIRECCIÓN DE PRIMERA INFANCIA</v>
      </c>
      <c r="G480" s="3" t="str">
        <f>VLOOKUP(Tabla3[[#This Row],[RUBRO]],Tabla6[[RUBRO]:[Respon Plan]],4,0)</f>
        <v>Primera Infancia</v>
      </c>
      <c r="H480" s="1" t="s">
        <v>30</v>
      </c>
      <c r="I480" s="1" t="s">
        <v>232</v>
      </c>
      <c r="J480" s="1" t="s">
        <v>233</v>
      </c>
      <c r="K480" s="1" t="s">
        <v>80</v>
      </c>
      <c r="L480" s="1" t="s">
        <v>42</v>
      </c>
      <c r="M480" s="1" t="s">
        <v>234</v>
      </c>
      <c r="N480" s="1"/>
      <c r="O480" s="1"/>
      <c r="P480" s="1" t="s">
        <v>46</v>
      </c>
      <c r="Q480" s="1" t="s">
        <v>65</v>
      </c>
      <c r="R480" s="1" t="s">
        <v>33</v>
      </c>
      <c r="S480" s="2" t="s">
        <v>52</v>
      </c>
      <c r="T480" s="4">
        <v>0</v>
      </c>
      <c r="U480" s="4">
        <v>8552700</v>
      </c>
      <c r="V480" s="4">
        <v>1900600</v>
      </c>
      <c r="W480" s="4">
        <v>6652100</v>
      </c>
      <c r="X480" s="4">
        <v>0</v>
      </c>
      <c r="Y480" s="4">
        <v>6652100</v>
      </c>
      <c r="Z480" s="4">
        <v>0</v>
      </c>
      <c r="AA480" s="4">
        <v>6652100</v>
      </c>
      <c r="AB480" s="4">
        <v>0</v>
      </c>
      <c r="AC480" s="4">
        <v>0</v>
      </c>
      <c r="AD480" s="10">
        <v>0</v>
      </c>
    </row>
    <row r="481" spans="1:30" ht="22.5" x14ac:dyDescent="0.25">
      <c r="A481" s="9" t="s">
        <v>74</v>
      </c>
      <c r="B481" s="2" t="s">
        <v>75</v>
      </c>
      <c r="C481" s="3" t="s">
        <v>51</v>
      </c>
      <c r="D481" s="3" t="str">
        <f t="shared" si="11"/>
        <v>C-4102-1500-4</v>
      </c>
      <c r="E481" s="3" t="str">
        <f>VLOOKUP(Tabla3[[#This Row],[RUBRO]],Tabla6[[RUBRO]:[Respon Plan]],2,0)</f>
        <v>PRIMERA INFANCIA</v>
      </c>
      <c r="F481" s="3" t="str">
        <f>VLOOKUP(Tabla3[[#This Row],[RUBRO]],Tabla6[[RUBRO]:[Respon Plan]],3,0)</f>
        <v>DIRECCIÓN DE PRIMERA INFANCIA</v>
      </c>
      <c r="G481" s="3" t="str">
        <f>VLOOKUP(Tabla3[[#This Row],[RUBRO]],Tabla6[[RUBRO]:[Respon Plan]],4,0)</f>
        <v>Primera Infancia</v>
      </c>
      <c r="H481" s="1" t="s">
        <v>30</v>
      </c>
      <c r="I481" s="1" t="s">
        <v>232</v>
      </c>
      <c r="J481" s="1" t="s">
        <v>233</v>
      </c>
      <c r="K481" s="1" t="s">
        <v>80</v>
      </c>
      <c r="L481" s="1" t="s">
        <v>42</v>
      </c>
      <c r="M481" s="1" t="s">
        <v>234</v>
      </c>
      <c r="N481" s="1"/>
      <c r="O481" s="1"/>
      <c r="P481" s="1" t="s">
        <v>46</v>
      </c>
      <c r="Q481" s="1" t="s">
        <v>47</v>
      </c>
      <c r="R481" s="1" t="s">
        <v>33</v>
      </c>
      <c r="S481" s="2" t="s">
        <v>52</v>
      </c>
      <c r="T481" s="4">
        <v>77466243292</v>
      </c>
      <c r="U481" s="4">
        <v>0</v>
      </c>
      <c r="V481" s="4">
        <v>9296865</v>
      </c>
      <c r="W481" s="4">
        <v>77456946427</v>
      </c>
      <c r="X481" s="4">
        <v>0</v>
      </c>
      <c r="Y481" s="4">
        <v>77456946427</v>
      </c>
      <c r="Z481" s="4">
        <v>0</v>
      </c>
      <c r="AA481" s="4">
        <v>77452531602</v>
      </c>
      <c r="AB481" s="4">
        <v>25213082636</v>
      </c>
      <c r="AC481" s="4">
        <v>25213082636</v>
      </c>
      <c r="AD481" s="10">
        <v>25213082636</v>
      </c>
    </row>
    <row r="482" spans="1:30" ht="22.5" x14ac:dyDescent="0.25">
      <c r="A482" s="9" t="s">
        <v>74</v>
      </c>
      <c r="B482" s="2" t="s">
        <v>75</v>
      </c>
      <c r="C482" s="3" t="s">
        <v>51</v>
      </c>
      <c r="D482" s="3" t="str">
        <f t="shared" si="11"/>
        <v>C-4102-1500-4</v>
      </c>
      <c r="E482" s="3" t="str">
        <f>VLOOKUP(Tabla3[[#This Row],[RUBRO]],Tabla6[[RUBRO]:[Respon Plan]],2,0)</f>
        <v>PRIMERA INFANCIA</v>
      </c>
      <c r="F482" s="3" t="str">
        <f>VLOOKUP(Tabla3[[#This Row],[RUBRO]],Tabla6[[RUBRO]:[Respon Plan]],3,0)</f>
        <v>DIRECCIÓN DE PRIMERA INFANCIA</v>
      </c>
      <c r="G482" s="3" t="str">
        <f>VLOOKUP(Tabla3[[#This Row],[RUBRO]],Tabla6[[RUBRO]:[Respon Plan]],4,0)</f>
        <v>Primera Infancia</v>
      </c>
      <c r="H482" s="1" t="s">
        <v>30</v>
      </c>
      <c r="I482" s="1" t="s">
        <v>232</v>
      </c>
      <c r="J482" s="1" t="s">
        <v>233</v>
      </c>
      <c r="K482" s="1" t="s">
        <v>80</v>
      </c>
      <c r="L482" s="1" t="s">
        <v>42</v>
      </c>
      <c r="M482" s="1" t="s">
        <v>234</v>
      </c>
      <c r="N482" s="1"/>
      <c r="O482" s="1"/>
      <c r="P482" s="1" t="s">
        <v>31</v>
      </c>
      <c r="Q482" s="1" t="s">
        <v>32</v>
      </c>
      <c r="R482" s="1" t="s">
        <v>33</v>
      </c>
      <c r="S482" s="2" t="s">
        <v>52</v>
      </c>
      <c r="T482" s="4">
        <v>0</v>
      </c>
      <c r="U482" s="4">
        <v>1900969828</v>
      </c>
      <c r="V482" s="4">
        <v>9342522</v>
      </c>
      <c r="W482" s="4">
        <v>1891627306</v>
      </c>
      <c r="X482" s="4">
        <v>0</v>
      </c>
      <c r="Y482" s="4">
        <v>848210896</v>
      </c>
      <c r="Z482" s="4">
        <v>1043416410</v>
      </c>
      <c r="AA482" s="4">
        <v>846251673</v>
      </c>
      <c r="AB482" s="4">
        <v>422207541</v>
      </c>
      <c r="AC482" s="4">
        <v>422207541</v>
      </c>
      <c r="AD482" s="10">
        <v>422207541</v>
      </c>
    </row>
    <row r="483" spans="1:30" ht="22.5" x14ac:dyDescent="0.25">
      <c r="A483" s="9" t="s">
        <v>74</v>
      </c>
      <c r="B483" s="2" t="s">
        <v>75</v>
      </c>
      <c r="C483" s="3" t="s">
        <v>390</v>
      </c>
      <c r="D483" s="3" t="str">
        <f t="shared" si="11"/>
        <v>C-4102-1500-4</v>
      </c>
      <c r="E483" s="3" t="str">
        <f>VLOOKUP(Tabla3[[#This Row],[RUBRO]],Tabla6[[RUBRO]:[Respon Plan]],2,0)</f>
        <v>PRIMERA INFANCIA</v>
      </c>
      <c r="F483" s="3" t="str">
        <f>VLOOKUP(Tabla3[[#This Row],[RUBRO]],Tabla6[[RUBRO]:[Respon Plan]],3,0)</f>
        <v>DIRECCIÓN DE PRIMERA INFANCIA</v>
      </c>
      <c r="G483" s="3" t="str">
        <f>VLOOKUP(Tabla3[[#This Row],[RUBRO]],Tabla6[[RUBRO]:[Respon Plan]],4,0)</f>
        <v>Primera Infancia</v>
      </c>
      <c r="H483" s="1" t="s">
        <v>30</v>
      </c>
      <c r="I483" s="1" t="s">
        <v>232</v>
      </c>
      <c r="J483" s="1" t="s">
        <v>233</v>
      </c>
      <c r="K483" s="1" t="s">
        <v>80</v>
      </c>
      <c r="L483" s="1" t="s">
        <v>42</v>
      </c>
      <c r="M483" s="1" t="s">
        <v>281</v>
      </c>
      <c r="N483" s="1"/>
      <c r="O483" s="1"/>
      <c r="P483" s="1" t="s">
        <v>46</v>
      </c>
      <c r="Q483" s="1" t="s">
        <v>47</v>
      </c>
      <c r="R483" s="1" t="s">
        <v>33</v>
      </c>
      <c r="S483" s="2" t="s">
        <v>391</v>
      </c>
      <c r="T483" s="4">
        <v>9937306872</v>
      </c>
      <c r="U483" s="4">
        <v>0</v>
      </c>
      <c r="V483" s="4">
        <v>0</v>
      </c>
      <c r="W483" s="4">
        <v>9937306872</v>
      </c>
      <c r="X483" s="4">
        <v>0</v>
      </c>
      <c r="Y483" s="4">
        <v>9937306872</v>
      </c>
      <c r="Z483" s="4">
        <v>0</v>
      </c>
      <c r="AA483" s="4">
        <v>9937306872</v>
      </c>
      <c r="AB483" s="4">
        <v>2938416535</v>
      </c>
      <c r="AC483" s="4">
        <v>2938416535</v>
      </c>
      <c r="AD483" s="10">
        <v>2938416535</v>
      </c>
    </row>
    <row r="484" spans="1:30" ht="22.5" x14ac:dyDescent="0.25">
      <c r="A484" s="9" t="s">
        <v>74</v>
      </c>
      <c r="B484" s="2" t="s">
        <v>75</v>
      </c>
      <c r="C484" s="3" t="s">
        <v>274</v>
      </c>
      <c r="D484" s="3" t="str">
        <f t="shared" si="11"/>
        <v>C-4102-1500-4</v>
      </c>
      <c r="E484" s="3" t="str">
        <f>VLOOKUP(Tabla3[[#This Row],[RUBRO]],Tabla6[[RUBRO]:[Respon Plan]],2,0)</f>
        <v>PRIMERA INFANCIA</v>
      </c>
      <c r="F484" s="3" t="str">
        <f>VLOOKUP(Tabla3[[#This Row],[RUBRO]],Tabla6[[RUBRO]:[Respon Plan]],3,0)</f>
        <v>DIRECCIÓN DE GESTIÓN HUMANA</v>
      </c>
      <c r="G484" s="3" t="str">
        <f>VLOOKUP(Tabla3[[#This Row],[RUBRO]],Tabla6[[RUBRO]:[Respon Plan]],4,0)</f>
        <v>Gestión Humana - Pres. Serv</v>
      </c>
      <c r="H484" s="1" t="s">
        <v>30</v>
      </c>
      <c r="I484" s="1" t="s">
        <v>232</v>
      </c>
      <c r="J484" s="1" t="s">
        <v>233</v>
      </c>
      <c r="K484" s="1" t="s">
        <v>80</v>
      </c>
      <c r="L484" s="1" t="s">
        <v>42</v>
      </c>
      <c r="M484" s="1" t="s">
        <v>254</v>
      </c>
      <c r="N484" s="1"/>
      <c r="O484" s="1"/>
      <c r="P484" s="1" t="s">
        <v>31</v>
      </c>
      <c r="Q484" s="1" t="s">
        <v>32</v>
      </c>
      <c r="R484" s="1" t="s">
        <v>33</v>
      </c>
      <c r="S484" s="2" t="s">
        <v>59</v>
      </c>
      <c r="T484" s="4">
        <v>0</v>
      </c>
      <c r="U484" s="4">
        <v>363080000</v>
      </c>
      <c r="V484" s="4">
        <v>869995</v>
      </c>
      <c r="W484" s="4">
        <v>362210005</v>
      </c>
      <c r="X484" s="4">
        <v>0</v>
      </c>
      <c r="Y484" s="4">
        <v>350610005</v>
      </c>
      <c r="Z484" s="4">
        <v>11600000</v>
      </c>
      <c r="AA484" s="4">
        <v>350610005</v>
      </c>
      <c r="AB484" s="4">
        <v>56066665</v>
      </c>
      <c r="AC484" s="4">
        <v>56066665</v>
      </c>
      <c r="AD484" s="10">
        <v>56066665</v>
      </c>
    </row>
    <row r="485" spans="1:30" ht="22.5" x14ac:dyDescent="0.25">
      <c r="A485" s="9" t="s">
        <v>74</v>
      </c>
      <c r="B485" s="2" t="s">
        <v>75</v>
      </c>
      <c r="C485" s="3" t="s">
        <v>275</v>
      </c>
      <c r="D485" s="3" t="str">
        <f t="shared" si="11"/>
        <v>C-4102-1500-4</v>
      </c>
      <c r="E485" s="3" t="str">
        <f>VLOOKUP(Tabla3[[#This Row],[RUBRO]],Tabla6[[RUBRO]:[Respon Plan]],2,0)</f>
        <v>PRIMERA INFANCIA</v>
      </c>
      <c r="F485" s="3" t="str">
        <f>VLOOKUP(Tabla3[[#This Row],[RUBRO]],Tabla6[[RUBRO]:[Respon Plan]],3,0)</f>
        <v>DIRECCIÓN DE GESTIÓN HUMANA</v>
      </c>
      <c r="G485" s="3" t="str">
        <f>VLOOKUP(Tabla3[[#This Row],[RUBRO]],Tabla6[[RUBRO]:[Respon Plan]],4,0)</f>
        <v>Gestión Humana- Viáticos</v>
      </c>
      <c r="H485" s="1" t="s">
        <v>30</v>
      </c>
      <c r="I485" s="1" t="s">
        <v>232</v>
      </c>
      <c r="J485" s="1" t="s">
        <v>233</v>
      </c>
      <c r="K485" s="1" t="s">
        <v>80</v>
      </c>
      <c r="L485" s="1" t="s">
        <v>42</v>
      </c>
      <c r="M485" s="1" t="s">
        <v>276</v>
      </c>
      <c r="N485" s="1"/>
      <c r="O485" s="1"/>
      <c r="P485" s="1" t="s">
        <v>31</v>
      </c>
      <c r="Q485" s="1" t="s">
        <v>32</v>
      </c>
      <c r="R485" s="1" t="s">
        <v>33</v>
      </c>
      <c r="S485" s="2" t="s">
        <v>249</v>
      </c>
      <c r="T485" s="4">
        <v>0</v>
      </c>
      <c r="U485" s="4">
        <v>26798322</v>
      </c>
      <c r="V485" s="4">
        <v>0</v>
      </c>
      <c r="W485" s="4">
        <v>26798322</v>
      </c>
      <c r="X485" s="4">
        <v>0</v>
      </c>
      <c r="Y485" s="4">
        <v>26714608</v>
      </c>
      <c r="Z485" s="4">
        <v>83714</v>
      </c>
      <c r="AA485" s="4">
        <v>21931778</v>
      </c>
      <c r="AB485" s="4">
        <v>14934154</v>
      </c>
      <c r="AC485" s="4">
        <v>14934154</v>
      </c>
      <c r="AD485" s="10">
        <v>14934154</v>
      </c>
    </row>
    <row r="486" spans="1:30" ht="33.75" x14ac:dyDescent="0.25">
      <c r="A486" s="9" t="s">
        <v>74</v>
      </c>
      <c r="B486" s="2" t="s">
        <v>75</v>
      </c>
      <c r="C486" s="3" t="s">
        <v>278</v>
      </c>
      <c r="D486" s="3" t="str">
        <f t="shared" si="11"/>
        <v>C-4102-1500-5</v>
      </c>
      <c r="E486" s="3" t="str">
        <f>VLOOKUP(Tabla3[[#This Row],[RUBRO]],Tabla6[[RUBRO]:[Respon Plan]],2,0)</f>
        <v>FAMILIA</v>
      </c>
      <c r="F486" s="3" t="str">
        <f>VLOOKUP(Tabla3[[#This Row],[RUBRO]],Tabla6[[RUBRO]:[Respon Plan]],3,0)</f>
        <v>DIRECCIÓN DE FAMILIAS Y COMUNIDADES</v>
      </c>
      <c r="G486" s="3" t="str">
        <f>VLOOKUP(Tabla3[[#This Row],[RUBRO]],Tabla6[[RUBRO]:[Respon Plan]],4,0)</f>
        <v>Familia</v>
      </c>
      <c r="H486" s="1" t="s">
        <v>30</v>
      </c>
      <c r="I486" s="1" t="s">
        <v>232</v>
      </c>
      <c r="J486" s="1" t="s">
        <v>233</v>
      </c>
      <c r="K486" s="1" t="s">
        <v>64</v>
      </c>
      <c r="L486" s="1" t="s">
        <v>42</v>
      </c>
      <c r="M486" s="1" t="s">
        <v>234</v>
      </c>
      <c r="N486" s="1"/>
      <c r="O486" s="1"/>
      <c r="P486" s="1" t="s">
        <v>31</v>
      </c>
      <c r="Q486" s="1" t="s">
        <v>32</v>
      </c>
      <c r="R486" s="1" t="s">
        <v>33</v>
      </c>
      <c r="S486" s="2" t="s">
        <v>279</v>
      </c>
      <c r="T486" s="4">
        <v>1926253440</v>
      </c>
      <c r="U486" s="4">
        <v>0</v>
      </c>
      <c r="V486" s="4">
        <v>0</v>
      </c>
      <c r="W486" s="4">
        <v>1926253440</v>
      </c>
      <c r="X486" s="4">
        <v>0</v>
      </c>
      <c r="Y486" s="4">
        <v>1926253440</v>
      </c>
      <c r="Z486" s="4">
        <v>0</v>
      </c>
      <c r="AA486" s="4">
        <v>1926253440</v>
      </c>
      <c r="AB486" s="4">
        <v>0</v>
      </c>
      <c r="AC486" s="4">
        <v>0</v>
      </c>
      <c r="AD486" s="10">
        <v>0</v>
      </c>
    </row>
    <row r="487" spans="1:30" ht="33.75" x14ac:dyDescent="0.25">
      <c r="A487" s="9" t="s">
        <v>74</v>
      </c>
      <c r="B487" s="2" t="s">
        <v>75</v>
      </c>
      <c r="C487" s="3" t="s">
        <v>280</v>
      </c>
      <c r="D487" s="3" t="str">
        <f t="shared" si="11"/>
        <v>C-4102-1500-5</v>
      </c>
      <c r="E487" s="3" t="str">
        <f>VLOOKUP(Tabla3[[#This Row],[RUBRO]],Tabla6[[RUBRO]:[Respon Plan]],2,0)</f>
        <v>FAMILIA</v>
      </c>
      <c r="F487" s="3" t="str">
        <f>VLOOKUP(Tabla3[[#This Row],[RUBRO]],Tabla6[[RUBRO]:[Respon Plan]],3,0)</f>
        <v>DIRECCIÓN DE FAMILIAS Y COMUNIDADES</v>
      </c>
      <c r="G487" s="3" t="str">
        <f>VLOOKUP(Tabla3[[#This Row],[RUBRO]],Tabla6[[RUBRO]:[Respon Plan]],4,0)</f>
        <v>Familia</v>
      </c>
      <c r="H487" s="1" t="s">
        <v>30</v>
      </c>
      <c r="I487" s="1" t="s">
        <v>232</v>
      </c>
      <c r="J487" s="1" t="s">
        <v>233</v>
      </c>
      <c r="K487" s="1" t="s">
        <v>64</v>
      </c>
      <c r="L487" s="1" t="s">
        <v>42</v>
      </c>
      <c r="M487" s="1" t="s">
        <v>281</v>
      </c>
      <c r="N487" s="1"/>
      <c r="O487" s="1"/>
      <c r="P487" s="1" t="s">
        <v>31</v>
      </c>
      <c r="Q487" s="1" t="s">
        <v>32</v>
      </c>
      <c r="R487" s="1" t="s">
        <v>33</v>
      </c>
      <c r="S487" s="2" t="s">
        <v>282</v>
      </c>
      <c r="T487" s="4">
        <v>106050000</v>
      </c>
      <c r="U487" s="4">
        <v>0</v>
      </c>
      <c r="V487" s="4">
        <v>0</v>
      </c>
      <c r="W487" s="4">
        <v>106050000</v>
      </c>
      <c r="X487" s="4">
        <v>0</v>
      </c>
      <c r="Y487" s="4">
        <v>106050000</v>
      </c>
      <c r="Z487" s="4">
        <v>0</v>
      </c>
      <c r="AA487" s="4">
        <v>106050000</v>
      </c>
      <c r="AB487" s="4">
        <v>15000000</v>
      </c>
      <c r="AC487" s="4">
        <v>15000000</v>
      </c>
      <c r="AD487" s="10">
        <v>15000000</v>
      </c>
    </row>
    <row r="488" spans="1:30" ht="22.5" x14ac:dyDescent="0.25">
      <c r="A488" s="9" t="s">
        <v>74</v>
      </c>
      <c r="B488" s="2" t="s">
        <v>75</v>
      </c>
      <c r="C488" s="3" t="s">
        <v>285</v>
      </c>
      <c r="D488" s="3" t="str">
        <f t="shared" si="11"/>
        <v>C-4102-1500-5</v>
      </c>
      <c r="E488" s="3" t="str">
        <f>VLOOKUP(Tabla3[[#This Row],[RUBRO]],Tabla6[[RUBRO]:[Respon Plan]],2,0)</f>
        <v>FAMILIA</v>
      </c>
      <c r="F488" s="3" t="str">
        <f>VLOOKUP(Tabla3[[#This Row],[RUBRO]],Tabla6[[RUBRO]:[Respon Plan]],3,0)</f>
        <v>DIRECCIÓN DE GESTIÓN HUMANA</v>
      </c>
      <c r="G488" s="3" t="str">
        <f>VLOOKUP(Tabla3[[#This Row],[RUBRO]],Tabla6[[RUBRO]:[Respon Plan]],4,0)</f>
        <v>Gestión Humana - Pres. Serv</v>
      </c>
      <c r="H488" s="1" t="s">
        <v>30</v>
      </c>
      <c r="I488" s="1" t="s">
        <v>232</v>
      </c>
      <c r="J488" s="1" t="s">
        <v>233</v>
      </c>
      <c r="K488" s="1" t="s">
        <v>64</v>
      </c>
      <c r="L488" s="1" t="s">
        <v>42</v>
      </c>
      <c r="M488" s="1" t="s">
        <v>243</v>
      </c>
      <c r="N488" s="1"/>
      <c r="O488" s="1"/>
      <c r="P488" s="1" t="s">
        <v>31</v>
      </c>
      <c r="Q488" s="1" t="s">
        <v>32</v>
      </c>
      <c r="R488" s="1" t="s">
        <v>33</v>
      </c>
      <c r="S488" s="2" t="s">
        <v>59</v>
      </c>
      <c r="T488" s="4">
        <v>32791000</v>
      </c>
      <c r="U488" s="4">
        <v>0</v>
      </c>
      <c r="V488" s="4">
        <v>0</v>
      </c>
      <c r="W488" s="4">
        <v>32791000</v>
      </c>
      <c r="X488" s="4">
        <v>0</v>
      </c>
      <c r="Y488" s="4">
        <v>32791000</v>
      </c>
      <c r="Z488" s="4">
        <v>0</v>
      </c>
      <c r="AA488" s="4">
        <v>32791000</v>
      </c>
      <c r="AB488" s="4">
        <v>5365800</v>
      </c>
      <c r="AC488" s="4">
        <v>5365800</v>
      </c>
      <c r="AD488" s="10">
        <v>5365800</v>
      </c>
    </row>
    <row r="489" spans="1:30" ht="22.5" x14ac:dyDescent="0.25">
      <c r="A489" s="9" t="s">
        <v>74</v>
      </c>
      <c r="B489" s="2" t="s">
        <v>75</v>
      </c>
      <c r="C489" s="3" t="s">
        <v>286</v>
      </c>
      <c r="D489" s="3" t="str">
        <f t="shared" si="11"/>
        <v>C-4102-1500-5</v>
      </c>
      <c r="E489" s="3" t="str">
        <f>VLOOKUP(Tabla3[[#This Row],[RUBRO]],Tabla6[[RUBRO]:[Respon Plan]],2,0)</f>
        <v>FAMILIA</v>
      </c>
      <c r="F489" s="3" t="str">
        <f>VLOOKUP(Tabla3[[#This Row],[RUBRO]],Tabla6[[RUBRO]:[Respon Plan]],3,0)</f>
        <v>DIRECCIÓN DE GESTIÓN HUMANA</v>
      </c>
      <c r="G489" s="3" t="str">
        <f>VLOOKUP(Tabla3[[#This Row],[RUBRO]],Tabla6[[RUBRO]:[Respon Plan]],4,0)</f>
        <v>Gestión Humana- Viáticos</v>
      </c>
      <c r="H489" s="1" t="s">
        <v>30</v>
      </c>
      <c r="I489" s="1" t="s">
        <v>232</v>
      </c>
      <c r="J489" s="1" t="s">
        <v>233</v>
      </c>
      <c r="K489" s="1" t="s">
        <v>64</v>
      </c>
      <c r="L489" s="1" t="s">
        <v>42</v>
      </c>
      <c r="M489" s="1" t="s">
        <v>246</v>
      </c>
      <c r="N489" s="1"/>
      <c r="O489" s="1"/>
      <c r="P489" s="1" t="s">
        <v>31</v>
      </c>
      <c r="Q489" s="1" t="s">
        <v>32</v>
      </c>
      <c r="R489" s="1" t="s">
        <v>33</v>
      </c>
      <c r="S489" s="2" t="s">
        <v>249</v>
      </c>
      <c r="T489" s="4">
        <v>13414853</v>
      </c>
      <c r="U489" s="4">
        <v>0</v>
      </c>
      <c r="V489" s="4">
        <v>0</v>
      </c>
      <c r="W489" s="4">
        <v>13414853</v>
      </c>
      <c r="X489" s="4">
        <v>0</v>
      </c>
      <c r="Y489" s="4">
        <v>6678185</v>
      </c>
      <c r="Z489" s="4">
        <v>6736668</v>
      </c>
      <c r="AA489" s="4">
        <v>1210016</v>
      </c>
      <c r="AB489" s="4">
        <v>450357</v>
      </c>
      <c r="AC489" s="4">
        <v>450357</v>
      </c>
      <c r="AD489" s="10">
        <v>450357</v>
      </c>
    </row>
    <row r="490" spans="1:30" ht="22.5" x14ac:dyDescent="0.25">
      <c r="A490" s="9" t="s">
        <v>74</v>
      </c>
      <c r="B490" s="2" t="s">
        <v>75</v>
      </c>
      <c r="C490" s="3" t="s">
        <v>392</v>
      </c>
      <c r="D490" s="3" t="str">
        <f t="shared" si="11"/>
        <v>C-4102-1500-6</v>
      </c>
      <c r="E490" s="3" t="str">
        <f>VLOOKUP(Tabla3[[#This Row],[RUBRO]],Tabla6[[RUBRO]:[Respon Plan]],2,0)</f>
        <v>GENERACIONES</v>
      </c>
      <c r="F490" s="3" t="str">
        <f>VLOOKUP(Tabla3[[#This Row],[RUBRO]],Tabla6[[RUBRO]:[Respon Plan]],3,0)</f>
        <v>DIRECCIÓN DE NIÑEZ Y ADOLESCENCIA</v>
      </c>
      <c r="G490" s="3" t="str">
        <f>VLOOKUP(Tabla3[[#This Row],[RUBRO]],Tabla6[[RUBRO]:[Respon Plan]],4,0)</f>
        <v>Niñez y adolescencia</v>
      </c>
      <c r="H490" s="1" t="s">
        <v>30</v>
      </c>
      <c r="I490" s="1" t="s">
        <v>232</v>
      </c>
      <c r="J490" s="1" t="s">
        <v>233</v>
      </c>
      <c r="K490" s="1" t="s">
        <v>68</v>
      </c>
      <c r="L490" s="1" t="s">
        <v>42</v>
      </c>
      <c r="M490" s="1" t="s">
        <v>234</v>
      </c>
      <c r="N490" s="1"/>
      <c r="O490" s="1"/>
      <c r="P490" s="1" t="s">
        <v>31</v>
      </c>
      <c r="Q490" s="1" t="s">
        <v>32</v>
      </c>
      <c r="R490" s="1" t="s">
        <v>33</v>
      </c>
      <c r="S490" s="2" t="s">
        <v>393</v>
      </c>
      <c r="T490" s="4">
        <v>1455417960</v>
      </c>
      <c r="U490" s="4">
        <v>0</v>
      </c>
      <c r="V490" s="4">
        <v>0</v>
      </c>
      <c r="W490" s="4">
        <v>1455417960</v>
      </c>
      <c r="X490" s="4">
        <v>0</v>
      </c>
      <c r="Y490" s="4">
        <v>536421700</v>
      </c>
      <c r="Z490" s="4">
        <v>918996260</v>
      </c>
      <c r="AA490" s="4">
        <v>536421700</v>
      </c>
      <c r="AB490" s="4">
        <v>0</v>
      </c>
      <c r="AC490" s="4">
        <v>0</v>
      </c>
      <c r="AD490" s="10">
        <v>0</v>
      </c>
    </row>
    <row r="491" spans="1:30" ht="22.5" x14ac:dyDescent="0.25">
      <c r="A491" s="9" t="s">
        <v>74</v>
      </c>
      <c r="B491" s="2" t="s">
        <v>75</v>
      </c>
      <c r="C491" s="3" t="s">
        <v>394</v>
      </c>
      <c r="D491" s="3" t="str">
        <f t="shared" si="11"/>
        <v>C-4102-1500-6</v>
      </c>
      <c r="E491" s="3" t="str">
        <f>VLOOKUP(Tabla3[[#This Row],[RUBRO]],Tabla6[[RUBRO]:[Respon Plan]],2,0)</f>
        <v>GENERACIONES</v>
      </c>
      <c r="F491" s="3" t="str">
        <f>VLOOKUP(Tabla3[[#This Row],[RUBRO]],Tabla6[[RUBRO]:[Respon Plan]],3,0)</f>
        <v>DIRECCIÓN DE NIÑEZ Y ADOLESCENCIA</v>
      </c>
      <c r="G491" s="3" t="str">
        <f>VLOOKUP(Tabla3[[#This Row],[RUBRO]],Tabla6[[RUBRO]:[Respon Plan]],4,0)</f>
        <v>Niñez y adolescencia</v>
      </c>
      <c r="H491" s="1" t="s">
        <v>30</v>
      </c>
      <c r="I491" s="1" t="s">
        <v>232</v>
      </c>
      <c r="J491" s="1" t="s">
        <v>233</v>
      </c>
      <c r="K491" s="1" t="s">
        <v>68</v>
      </c>
      <c r="L491" s="1" t="s">
        <v>42</v>
      </c>
      <c r="M491" s="1" t="s">
        <v>281</v>
      </c>
      <c r="N491" s="1"/>
      <c r="O491" s="1"/>
      <c r="P491" s="1" t="s">
        <v>31</v>
      </c>
      <c r="Q491" s="1" t="s">
        <v>32</v>
      </c>
      <c r="R491" s="1" t="s">
        <v>33</v>
      </c>
      <c r="S491" s="2" t="s">
        <v>395</v>
      </c>
      <c r="T491" s="4">
        <v>535002640</v>
      </c>
      <c r="U491" s="4">
        <v>0</v>
      </c>
      <c r="V491" s="4">
        <v>0</v>
      </c>
      <c r="W491" s="4">
        <v>535002640</v>
      </c>
      <c r="X491" s="4">
        <v>0</v>
      </c>
      <c r="Y491" s="4">
        <v>462432500</v>
      </c>
      <c r="Z491" s="4">
        <v>72570140</v>
      </c>
      <c r="AA491" s="4">
        <v>462432500</v>
      </c>
      <c r="AB491" s="4">
        <v>0</v>
      </c>
      <c r="AC491" s="4">
        <v>0</v>
      </c>
      <c r="AD491" s="10">
        <v>0</v>
      </c>
    </row>
    <row r="492" spans="1:30" ht="22.5" x14ac:dyDescent="0.25">
      <c r="A492" s="9" t="s">
        <v>74</v>
      </c>
      <c r="B492" s="2" t="s">
        <v>75</v>
      </c>
      <c r="C492" s="3" t="s">
        <v>293</v>
      </c>
      <c r="D492" s="3" t="str">
        <f t="shared" si="11"/>
        <v>C-4102-1500-6</v>
      </c>
      <c r="E492" s="3" t="str">
        <f>VLOOKUP(Tabla3[[#This Row],[RUBRO]],Tabla6[[RUBRO]:[Respon Plan]],2,0)</f>
        <v>GENERACIONES</v>
      </c>
      <c r="F492" s="3" t="str">
        <f>VLOOKUP(Tabla3[[#This Row],[RUBRO]],Tabla6[[RUBRO]:[Respon Plan]],3,0)</f>
        <v>DIRECCIÓN DE GESTIÓN HUMANA</v>
      </c>
      <c r="G492" s="3" t="str">
        <f>VLOOKUP(Tabla3[[#This Row],[RUBRO]],Tabla6[[RUBRO]:[Respon Plan]],4,0)</f>
        <v>Gestión Humana - Pres. Serv</v>
      </c>
      <c r="H492" s="1" t="s">
        <v>30</v>
      </c>
      <c r="I492" s="1" t="s">
        <v>232</v>
      </c>
      <c r="J492" s="1" t="s">
        <v>233</v>
      </c>
      <c r="K492" s="1" t="s">
        <v>68</v>
      </c>
      <c r="L492" s="1" t="s">
        <v>42</v>
      </c>
      <c r="M492" s="1" t="s">
        <v>248</v>
      </c>
      <c r="N492" s="1"/>
      <c r="O492" s="1"/>
      <c r="P492" s="1" t="s">
        <v>31</v>
      </c>
      <c r="Q492" s="1" t="s">
        <v>32</v>
      </c>
      <c r="R492" s="1" t="s">
        <v>33</v>
      </c>
      <c r="S492" s="2" t="s">
        <v>59</v>
      </c>
      <c r="T492" s="4">
        <v>0</v>
      </c>
      <c r="U492" s="4">
        <v>68669800</v>
      </c>
      <c r="V492" s="4">
        <v>0</v>
      </c>
      <c r="W492" s="4">
        <v>68669800</v>
      </c>
      <c r="X492" s="4">
        <v>0</v>
      </c>
      <c r="Y492" s="4">
        <v>67606800</v>
      </c>
      <c r="Z492" s="4">
        <v>1063000</v>
      </c>
      <c r="AA492" s="4">
        <v>67606800</v>
      </c>
      <c r="AB492" s="4">
        <v>7866200</v>
      </c>
      <c r="AC492" s="4">
        <v>7866200</v>
      </c>
      <c r="AD492" s="10">
        <v>7866200</v>
      </c>
    </row>
    <row r="493" spans="1:30" ht="22.5" x14ac:dyDescent="0.25">
      <c r="A493" s="9" t="s">
        <v>74</v>
      </c>
      <c r="B493" s="2" t="s">
        <v>75</v>
      </c>
      <c r="C493" s="3" t="s">
        <v>294</v>
      </c>
      <c r="D493" s="3" t="str">
        <f t="shared" si="11"/>
        <v>C-4102-1500-6</v>
      </c>
      <c r="E493" s="3" t="str">
        <f>VLOOKUP(Tabla3[[#This Row],[RUBRO]],Tabla6[[RUBRO]:[Respon Plan]],2,0)</f>
        <v>GENERACIONES</v>
      </c>
      <c r="F493" s="3" t="str">
        <f>VLOOKUP(Tabla3[[#This Row],[RUBRO]],Tabla6[[RUBRO]:[Respon Plan]],3,0)</f>
        <v>DIRECCIÓN DE GESTIÓN HUMANA</v>
      </c>
      <c r="G493" s="3" t="str">
        <f>VLOOKUP(Tabla3[[#This Row],[RUBRO]],Tabla6[[RUBRO]:[Respon Plan]],4,0)</f>
        <v>Gestión Humana- Viáticos</v>
      </c>
      <c r="H493" s="1" t="s">
        <v>30</v>
      </c>
      <c r="I493" s="1" t="s">
        <v>232</v>
      </c>
      <c r="J493" s="1" t="s">
        <v>233</v>
      </c>
      <c r="K493" s="1" t="s">
        <v>68</v>
      </c>
      <c r="L493" s="1" t="s">
        <v>42</v>
      </c>
      <c r="M493" s="1" t="s">
        <v>254</v>
      </c>
      <c r="N493" s="1"/>
      <c r="O493" s="1"/>
      <c r="P493" s="1" t="s">
        <v>31</v>
      </c>
      <c r="Q493" s="1" t="s">
        <v>32</v>
      </c>
      <c r="R493" s="1" t="s">
        <v>33</v>
      </c>
      <c r="S493" s="2" t="s">
        <v>249</v>
      </c>
      <c r="T493" s="4">
        <v>0</v>
      </c>
      <c r="U493" s="4">
        <v>3000000</v>
      </c>
      <c r="V493" s="4">
        <v>0</v>
      </c>
      <c r="W493" s="4">
        <v>3000000</v>
      </c>
      <c r="X493" s="4">
        <v>0</v>
      </c>
      <c r="Y493" s="4">
        <v>2000000</v>
      </c>
      <c r="Z493" s="4">
        <v>1000000</v>
      </c>
      <c r="AA493" s="4">
        <v>0</v>
      </c>
      <c r="AB493" s="4">
        <v>0</v>
      </c>
      <c r="AC493" s="4">
        <v>0</v>
      </c>
      <c r="AD493" s="10">
        <v>0</v>
      </c>
    </row>
    <row r="494" spans="1:30" ht="22.5" x14ac:dyDescent="0.25">
      <c r="A494" s="9" t="s">
        <v>74</v>
      </c>
      <c r="B494" s="2" t="s">
        <v>75</v>
      </c>
      <c r="C494" s="3" t="s">
        <v>295</v>
      </c>
      <c r="D494" s="3" t="str">
        <f t="shared" si="11"/>
        <v>C-4102-1500-6</v>
      </c>
      <c r="E494" s="3" t="str">
        <f>VLOOKUP(Tabla3[[#This Row],[RUBRO]],Tabla6[[RUBRO]:[Respon Plan]],2,0)</f>
        <v>GENERACIONES</v>
      </c>
      <c r="F494" s="3" t="str">
        <f>VLOOKUP(Tabla3[[#This Row],[RUBRO]],Tabla6[[RUBRO]:[Respon Plan]],3,0)</f>
        <v>DIRECCIÓN DE NIÑEZ Y ADOLESCENCIA</v>
      </c>
      <c r="G494" s="3" t="str">
        <f>VLOOKUP(Tabla3[[#This Row],[RUBRO]],Tabla6[[RUBRO]:[Respon Plan]],4,0)</f>
        <v>Niñez y adolescencia</v>
      </c>
      <c r="H494" s="1" t="s">
        <v>30</v>
      </c>
      <c r="I494" s="1" t="s">
        <v>232</v>
      </c>
      <c r="J494" s="1" t="s">
        <v>233</v>
      </c>
      <c r="K494" s="1" t="s">
        <v>68</v>
      </c>
      <c r="L494" s="1" t="s">
        <v>42</v>
      </c>
      <c r="M494" s="1" t="s">
        <v>266</v>
      </c>
      <c r="N494" s="1"/>
      <c r="O494" s="1"/>
      <c r="P494" s="1" t="s">
        <v>31</v>
      </c>
      <c r="Q494" s="1" t="s">
        <v>32</v>
      </c>
      <c r="R494" s="1" t="s">
        <v>33</v>
      </c>
      <c r="S494" s="2" t="s">
        <v>267</v>
      </c>
      <c r="T494" s="4">
        <v>0</v>
      </c>
      <c r="U494" s="4">
        <v>7961682</v>
      </c>
      <c r="V494" s="4">
        <v>0</v>
      </c>
      <c r="W494" s="4">
        <v>7961682</v>
      </c>
      <c r="X494" s="4">
        <v>0</v>
      </c>
      <c r="Y494" s="4">
        <v>0</v>
      </c>
      <c r="Z494" s="4">
        <v>7961682</v>
      </c>
      <c r="AA494" s="4">
        <v>0</v>
      </c>
      <c r="AB494" s="4">
        <v>0</v>
      </c>
      <c r="AC494" s="4">
        <v>0</v>
      </c>
      <c r="AD494" s="10">
        <v>0</v>
      </c>
    </row>
    <row r="495" spans="1:30" ht="22.5" x14ac:dyDescent="0.25">
      <c r="A495" s="9" t="s">
        <v>74</v>
      </c>
      <c r="B495" s="2" t="s">
        <v>75</v>
      </c>
      <c r="C495" s="3" t="s">
        <v>298</v>
      </c>
      <c r="D495" s="3" t="str">
        <f t="shared" si="11"/>
        <v>C-4102-1500-7</v>
      </c>
      <c r="E495" s="3" t="str">
        <f>VLOOKUP(Tabla3[[#This Row],[RUBRO]],Tabla6[[RUBRO]:[Respon Plan]],2,0)</f>
        <v>SNBF</v>
      </c>
      <c r="F495" s="3" t="str">
        <f>VLOOKUP(Tabla3[[#This Row],[RUBRO]],Tabla6[[RUBRO]:[Respon Plan]],3,0)</f>
        <v>DIRECCIÓN DE GESTIÓN HUMANA</v>
      </c>
      <c r="G495" s="3" t="str">
        <f>VLOOKUP(Tabla3[[#This Row],[RUBRO]],Tabla6[[RUBRO]:[Respon Plan]],4,0)</f>
        <v>Gestión Humana - Pres. Serv</v>
      </c>
      <c r="H495" s="1" t="s">
        <v>30</v>
      </c>
      <c r="I495" s="1" t="s">
        <v>232</v>
      </c>
      <c r="J495" s="1" t="s">
        <v>233</v>
      </c>
      <c r="K495" s="1" t="s">
        <v>138</v>
      </c>
      <c r="L495" s="1" t="s">
        <v>42</v>
      </c>
      <c r="M495" s="1" t="s">
        <v>281</v>
      </c>
      <c r="N495" s="1"/>
      <c r="O495" s="1"/>
      <c r="P495" s="1" t="s">
        <v>31</v>
      </c>
      <c r="Q495" s="1" t="s">
        <v>32</v>
      </c>
      <c r="R495" s="1" t="s">
        <v>33</v>
      </c>
      <c r="S495" s="2" t="s">
        <v>59</v>
      </c>
      <c r="T495" s="4">
        <v>105643560</v>
      </c>
      <c r="U495" s="4">
        <v>0</v>
      </c>
      <c r="V495" s="4">
        <v>3147393</v>
      </c>
      <c r="W495" s="4">
        <v>102496167</v>
      </c>
      <c r="X495" s="4">
        <v>0</v>
      </c>
      <c r="Y495" s="4">
        <v>102496167</v>
      </c>
      <c r="Z495" s="4">
        <v>0</v>
      </c>
      <c r="AA495" s="4">
        <v>86100667</v>
      </c>
      <c r="AB495" s="4">
        <v>15217000</v>
      </c>
      <c r="AC495" s="4">
        <v>15217000</v>
      </c>
      <c r="AD495" s="10">
        <v>15217000</v>
      </c>
    </row>
    <row r="496" spans="1:30" ht="22.5" x14ac:dyDescent="0.25">
      <c r="A496" s="9" t="s">
        <v>74</v>
      </c>
      <c r="B496" s="2" t="s">
        <v>75</v>
      </c>
      <c r="C496" s="3" t="s">
        <v>299</v>
      </c>
      <c r="D496" s="3" t="str">
        <f t="shared" si="11"/>
        <v>C-4102-1500-7</v>
      </c>
      <c r="E496" s="3" t="str">
        <f>VLOOKUP(Tabla3[[#This Row],[RUBRO]],Tabla6[[RUBRO]:[Respon Plan]],2,0)</f>
        <v>SNBF</v>
      </c>
      <c r="F496" s="3" t="str">
        <f>VLOOKUP(Tabla3[[#This Row],[RUBRO]],Tabla6[[RUBRO]:[Respon Plan]],3,0)</f>
        <v>DIRECCIÓN DE GESTIÓN HUMANA</v>
      </c>
      <c r="G496" s="3" t="str">
        <f>VLOOKUP(Tabla3[[#This Row],[RUBRO]],Tabla6[[RUBRO]:[Respon Plan]],4,0)</f>
        <v>Gestión Humana- Viáticos</v>
      </c>
      <c r="H496" s="1" t="s">
        <v>30</v>
      </c>
      <c r="I496" s="1" t="s">
        <v>232</v>
      </c>
      <c r="J496" s="1" t="s">
        <v>233</v>
      </c>
      <c r="K496" s="1" t="s">
        <v>138</v>
      </c>
      <c r="L496" s="1" t="s">
        <v>42</v>
      </c>
      <c r="M496" s="1" t="s">
        <v>237</v>
      </c>
      <c r="N496" s="1"/>
      <c r="O496" s="1"/>
      <c r="P496" s="1" t="s">
        <v>31</v>
      </c>
      <c r="Q496" s="1" t="s">
        <v>32</v>
      </c>
      <c r="R496" s="1" t="s">
        <v>33</v>
      </c>
      <c r="S496" s="2" t="s">
        <v>249</v>
      </c>
      <c r="T496" s="4">
        <v>22072079</v>
      </c>
      <c r="U496" s="4">
        <v>0</v>
      </c>
      <c r="V496" s="4">
        <v>0</v>
      </c>
      <c r="W496" s="4">
        <v>22072079</v>
      </c>
      <c r="X496" s="4">
        <v>0</v>
      </c>
      <c r="Y496" s="4">
        <v>12085652</v>
      </c>
      <c r="Z496" s="4">
        <v>9986427</v>
      </c>
      <c r="AA496" s="4">
        <v>5147540</v>
      </c>
      <c r="AB496" s="4">
        <v>3063008</v>
      </c>
      <c r="AC496" s="4">
        <v>3063008</v>
      </c>
      <c r="AD496" s="10">
        <v>3063008</v>
      </c>
    </row>
    <row r="497" spans="1:30" ht="22.5" x14ac:dyDescent="0.25">
      <c r="A497" s="9" t="s">
        <v>74</v>
      </c>
      <c r="B497" s="2" t="s">
        <v>75</v>
      </c>
      <c r="C497" s="3" t="s">
        <v>303</v>
      </c>
      <c r="D497" s="3" t="str">
        <f t="shared" si="11"/>
        <v>C-4199-1500-1</v>
      </c>
      <c r="E497" s="3" t="str">
        <f>VLOOKUP(Tabla3[[#This Row],[RUBRO]],Tabla6[[RUBRO]:[Respon Plan]],2,0)</f>
        <v>TECNOLOGIA</v>
      </c>
      <c r="F497" s="3" t="str">
        <f>VLOOKUP(Tabla3[[#This Row],[RUBRO]],Tabla6[[RUBRO]:[Respon Plan]],3,0)</f>
        <v>DIRECCIÓN DE GESTIÓN HUMANA</v>
      </c>
      <c r="G497" s="3" t="str">
        <f>VLOOKUP(Tabla3[[#This Row],[RUBRO]],Tabla6[[RUBRO]:[Respon Plan]],4,0)</f>
        <v>Gestión Humana - Pres. Serv</v>
      </c>
      <c r="H497" s="1" t="s">
        <v>30</v>
      </c>
      <c r="I497" s="1" t="s">
        <v>301</v>
      </c>
      <c r="J497" s="1" t="s">
        <v>233</v>
      </c>
      <c r="K497" s="1" t="s">
        <v>41</v>
      </c>
      <c r="L497" s="1" t="s">
        <v>42</v>
      </c>
      <c r="M497" s="1" t="s">
        <v>281</v>
      </c>
      <c r="N497" s="1"/>
      <c r="O497" s="1"/>
      <c r="P497" s="1" t="s">
        <v>31</v>
      </c>
      <c r="Q497" s="1" t="s">
        <v>32</v>
      </c>
      <c r="R497" s="1" t="s">
        <v>33</v>
      </c>
      <c r="S497" s="2" t="s">
        <v>59</v>
      </c>
      <c r="T497" s="4">
        <v>94712620</v>
      </c>
      <c r="U497" s="4">
        <v>0</v>
      </c>
      <c r="V497" s="4">
        <v>0</v>
      </c>
      <c r="W497" s="4">
        <v>94712620</v>
      </c>
      <c r="X497" s="4">
        <v>0</v>
      </c>
      <c r="Y497" s="4">
        <v>94525200</v>
      </c>
      <c r="Z497" s="4">
        <v>187420</v>
      </c>
      <c r="AA497" s="4">
        <v>94525200</v>
      </c>
      <c r="AB497" s="4">
        <v>18295200</v>
      </c>
      <c r="AC497" s="4">
        <v>18295200</v>
      </c>
      <c r="AD497" s="10">
        <v>18295200</v>
      </c>
    </row>
    <row r="498" spans="1:30" ht="22.5" x14ac:dyDescent="0.25">
      <c r="A498" s="9" t="s">
        <v>74</v>
      </c>
      <c r="B498" s="2" t="s">
        <v>75</v>
      </c>
      <c r="C498" s="3" t="s">
        <v>304</v>
      </c>
      <c r="D498" s="3" t="str">
        <f t="shared" si="11"/>
        <v>C-4199-1500-1</v>
      </c>
      <c r="E498" s="3" t="str">
        <f>VLOOKUP(Tabla3[[#This Row],[RUBRO]],Tabla6[[RUBRO]:[Respon Plan]],2,0)</f>
        <v>TECNOLOGIA</v>
      </c>
      <c r="F498" s="3" t="str">
        <f>VLOOKUP(Tabla3[[#This Row],[RUBRO]],Tabla6[[RUBRO]:[Respon Plan]],3,0)</f>
        <v>DIRECCIÓN DE GESTIÓN HUMANA</v>
      </c>
      <c r="G498" s="3" t="str">
        <f>VLOOKUP(Tabla3[[#This Row],[RUBRO]],Tabla6[[RUBRO]:[Respon Plan]],4,0)</f>
        <v>Gestión Humana- Viáticos</v>
      </c>
      <c r="H498" s="1" t="s">
        <v>30</v>
      </c>
      <c r="I498" s="1" t="s">
        <v>301</v>
      </c>
      <c r="J498" s="1" t="s">
        <v>233</v>
      </c>
      <c r="K498" s="1" t="s">
        <v>41</v>
      </c>
      <c r="L498" s="1" t="s">
        <v>42</v>
      </c>
      <c r="M498" s="1" t="s">
        <v>237</v>
      </c>
      <c r="N498" s="1"/>
      <c r="O498" s="1"/>
      <c r="P498" s="1" t="s">
        <v>31</v>
      </c>
      <c r="Q498" s="1" t="s">
        <v>32</v>
      </c>
      <c r="R498" s="1" t="s">
        <v>33</v>
      </c>
      <c r="S498" s="2" t="s">
        <v>249</v>
      </c>
      <c r="T498" s="4">
        <v>9082901</v>
      </c>
      <c r="U498" s="4">
        <v>0</v>
      </c>
      <c r="V498" s="4">
        <v>0</v>
      </c>
      <c r="W498" s="4">
        <v>9082901</v>
      </c>
      <c r="X498" s="4">
        <v>0</v>
      </c>
      <c r="Y498" s="4">
        <v>8029149</v>
      </c>
      <c r="Z498" s="4">
        <v>1053752</v>
      </c>
      <c r="AA498" s="4">
        <v>3258450</v>
      </c>
      <c r="AB498" s="4">
        <v>1552944</v>
      </c>
      <c r="AC498" s="4">
        <v>1552944</v>
      </c>
      <c r="AD498" s="10">
        <v>1552944</v>
      </c>
    </row>
    <row r="499" spans="1:30" ht="22.5" x14ac:dyDescent="0.25">
      <c r="A499" s="9" t="s">
        <v>74</v>
      </c>
      <c r="B499" s="2" t="s">
        <v>75</v>
      </c>
      <c r="C499" s="3" t="s">
        <v>307</v>
      </c>
      <c r="D499" s="3" t="str">
        <f t="shared" si="11"/>
        <v>C-4199-1500-2</v>
      </c>
      <c r="E499" s="3" t="str">
        <f>VLOOKUP(Tabla3[[#This Row],[RUBRO]],Tabla6[[RUBRO]:[Respon Plan]],2,0)</f>
        <v>MODELO INTERVENCION</v>
      </c>
      <c r="F499" s="3" t="str">
        <f>VLOOKUP(Tabla3[[#This Row],[RUBRO]],Tabla6[[RUBRO]:[Respon Plan]],3,0)</f>
        <v>DIRECCIÓN DE GESTIÓN HUMANA</v>
      </c>
      <c r="G499" s="3" t="str">
        <f>VLOOKUP(Tabla3[[#This Row],[RUBRO]],Tabla6[[RUBRO]:[Respon Plan]],4,0)</f>
        <v>Gestión Humana - Pres. Serv</v>
      </c>
      <c r="H499" s="1" t="s">
        <v>30</v>
      </c>
      <c r="I499" s="1" t="s">
        <v>301</v>
      </c>
      <c r="J499" s="1" t="s">
        <v>233</v>
      </c>
      <c r="K499" s="1" t="s">
        <v>77</v>
      </c>
      <c r="L499" s="1" t="s">
        <v>42</v>
      </c>
      <c r="M499" s="1" t="s">
        <v>237</v>
      </c>
      <c r="N499" s="1"/>
      <c r="O499" s="1"/>
      <c r="P499" s="1" t="s">
        <v>31</v>
      </c>
      <c r="Q499" s="1" t="s">
        <v>32</v>
      </c>
      <c r="R499" s="1" t="s">
        <v>33</v>
      </c>
      <c r="S499" s="2" t="s">
        <v>59</v>
      </c>
      <c r="T499" s="4">
        <v>1110771305</v>
      </c>
      <c r="U499" s="4">
        <v>65451934</v>
      </c>
      <c r="V499" s="4">
        <v>145421305</v>
      </c>
      <c r="W499" s="4">
        <v>1030801934</v>
      </c>
      <c r="X499" s="4">
        <v>0</v>
      </c>
      <c r="Y499" s="4">
        <v>1020598400</v>
      </c>
      <c r="Z499" s="4">
        <v>10203534</v>
      </c>
      <c r="AA499" s="4">
        <v>997420000</v>
      </c>
      <c r="AB499" s="4">
        <v>252260071</v>
      </c>
      <c r="AC499" s="4">
        <v>252260071</v>
      </c>
      <c r="AD499" s="10">
        <v>252260071</v>
      </c>
    </row>
    <row r="500" spans="1:30" ht="22.5" x14ac:dyDescent="0.25">
      <c r="A500" s="9" t="s">
        <v>74</v>
      </c>
      <c r="B500" s="2" t="s">
        <v>75</v>
      </c>
      <c r="C500" s="3" t="s">
        <v>308</v>
      </c>
      <c r="D500" s="3" t="str">
        <f t="shared" si="11"/>
        <v>C-4199-1500-2</v>
      </c>
      <c r="E500" s="3" t="str">
        <f>VLOOKUP(Tabla3[[#This Row],[RUBRO]],Tabla6[[RUBRO]:[Respon Plan]],2,0)</f>
        <v>MODELO INTERVENCION</v>
      </c>
      <c r="F500" s="3" t="str">
        <f>VLOOKUP(Tabla3[[#This Row],[RUBRO]],Tabla6[[RUBRO]:[Respon Plan]],3,0)</f>
        <v>DIRECCIÓN DE GESTIÓN HUMANA</v>
      </c>
      <c r="G500" s="3" t="str">
        <f>VLOOKUP(Tabla3[[#This Row],[RUBRO]],Tabla6[[RUBRO]:[Respon Plan]],4,0)</f>
        <v>Gestión Humana- Viáticos</v>
      </c>
      <c r="H500" s="1" t="s">
        <v>30</v>
      </c>
      <c r="I500" s="1" t="s">
        <v>301</v>
      </c>
      <c r="J500" s="1" t="s">
        <v>233</v>
      </c>
      <c r="K500" s="1" t="s">
        <v>77</v>
      </c>
      <c r="L500" s="1" t="s">
        <v>42</v>
      </c>
      <c r="M500" s="1" t="s">
        <v>240</v>
      </c>
      <c r="N500" s="1"/>
      <c r="O500" s="1"/>
      <c r="P500" s="1" t="s">
        <v>31</v>
      </c>
      <c r="Q500" s="1" t="s">
        <v>32</v>
      </c>
      <c r="R500" s="1" t="s">
        <v>33</v>
      </c>
      <c r="S500" s="2" t="s">
        <v>249</v>
      </c>
      <c r="T500" s="4">
        <v>0</v>
      </c>
      <c r="U500" s="4">
        <v>21000000</v>
      </c>
      <c r="V500" s="4">
        <v>0</v>
      </c>
      <c r="W500" s="4">
        <v>21000000</v>
      </c>
      <c r="X500" s="4">
        <v>0</v>
      </c>
      <c r="Y500" s="4">
        <v>9626492</v>
      </c>
      <c r="Z500" s="4">
        <v>11373508</v>
      </c>
      <c r="AA500" s="4">
        <v>1682098</v>
      </c>
      <c r="AB500" s="4">
        <v>0</v>
      </c>
      <c r="AC500" s="4">
        <v>0</v>
      </c>
      <c r="AD500" s="10">
        <v>0</v>
      </c>
    </row>
    <row r="501" spans="1:30" ht="22.5" x14ac:dyDescent="0.25">
      <c r="A501" s="9" t="s">
        <v>74</v>
      </c>
      <c r="B501" s="2" t="s">
        <v>75</v>
      </c>
      <c r="C501" s="3" t="s">
        <v>396</v>
      </c>
      <c r="D501" s="3" t="str">
        <f t="shared" si="11"/>
        <v>C-4199-1500-2</v>
      </c>
      <c r="E501" s="3" t="str">
        <f>VLOOKUP(Tabla3[[#This Row],[RUBRO]],Tabla6[[RUBRO]:[Respon Plan]],2,0)</f>
        <v>MODELO INTERVENCION</v>
      </c>
      <c r="F501" s="3" t="str">
        <f>VLOOKUP(Tabla3[[#This Row],[RUBRO]],Tabla6[[RUBRO]:[Respon Plan]],3,0)</f>
        <v>DIRECCION FINANCIERA</v>
      </c>
      <c r="G501" s="3" t="str">
        <f>VLOOKUP(Tabla3[[#This Row],[RUBRO]],Tabla6[[RUBRO]:[Respon Plan]],4,0)</f>
        <v>Dirección Financiera</v>
      </c>
      <c r="H501" s="1" t="s">
        <v>30</v>
      </c>
      <c r="I501" s="1" t="s">
        <v>301</v>
      </c>
      <c r="J501" s="1" t="s">
        <v>233</v>
      </c>
      <c r="K501" s="1" t="s">
        <v>77</v>
      </c>
      <c r="L501" s="1" t="s">
        <v>42</v>
      </c>
      <c r="M501" s="1" t="s">
        <v>255</v>
      </c>
      <c r="N501" s="1"/>
      <c r="O501" s="1"/>
      <c r="P501" s="1" t="s">
        <v>31</v>
      </c>
      <c r="Q501" s="1" t="s">
        <v>32</v>
      </c>
      <c r="R501" s="1" t="s">
        <v>33</v>
      </c>
      <c r="S501" s="2" t="s">
        <v>397</v>
      </c>
      <c r="T501" s="4">
        <v>819500</v>
      </c>
      <c r="U501" s="4">
        <v>0</v>
      </c>
      <c r="V501" s="4">
        <v>0</v>
      </c>
      <c r="W501" s="4">
        <v>819500</v>
      </c>
      <c r="X501" s="4">
        <v>0</v>
      </c>
      <c r="Y501" s="4">
        <v>0</v>
      </c>
      <c r="Z501" s="4">
        <v>819500</v>
      </c>
      <c r="AA501" s="4">
        <v>0</v>
      </c>
      <c r="AB501" s="4">
        <v>0</v>
      </c>
      <c r="AC501" s="4">
        <v>0</v>
      </c>
      <c r="AD501" s="10">
        <v>0</v>
      </c>
    </row>
    <row r="502" spans="1:30" ht="22.5" x14ac:dyDescent="0.25">
      <c r="A502" s="9" t="s">
        <v>74</v>
      </c>
      <c r="B502" s="2" t="s">
        <v>75</v>
      </c>
      <c r="C502" s="3" t="s">
        <v>398</v>
      </c>
      <c r="D502" s="3" t="str">
        <f t="shared" si="11"/>
        <v>C-4199-1500-2</v>
      </c>
      <c r="E502" s="3" t="str">
        <f>VLOOKUP(Tabla3[[#This Row],[RUBRO]],Tabla6[[RUBRO]:[Respon Plan]],2,0)</f>
        <v>MODELO INTERVENCION</v>
      </c>
      <c r="F502" s="3" t="str">
        <f>VLOOKUP(Tabla3[[#This Row],[RUBRO]],Tabla6[[RUBRO]:[Respon Plan]],3,0)</f>
        <v>DIRECCIÓN DE GESTIÓN HUMANA</v>
      </c>
      <c r="G502" s="3" t="str">
        <f>VLOOKUP(Tabla3[[#This Row],[RUBRO]],Tabla6[[RUBRO]:[Respon Plan]],4,0)</f>
        <v>Gestión Humana - Pres. Serv</v>
      </c>
      <c r="H502" s="1" t="s">
        <v>30</v>
      </c>
      <c r="I502" s="1" t="s">
        <v>301</v>
      </c>
      <c r="J502" s="1" t="s">
        <v>233</v>
      </c>
      <c r="K502" s="1" t="s">
        <v>77</v>
      </c>
      <c r="L502" s="1" t="s">
        <v>42</v>
      </c>
      <c r="M502" s="1" t="s">
        <v>257</v>
      </c>
      <c r="N502" s="1"/>
      <c r="O502" s="1"/>
      <c r="P502" s="1" t="s">
        <v>31</v>
      </c>
      <c r="Q502" s="1" t="s">
        <v>32</v>
      </c>
      <c r="R502" s="1" t="s">
        <v>33</v>
      </c>
      <c r="S502" s="2" t="s">
        <v>399</v>
      </c>
      <c r="T502" s="4">
        <v>32088235</v>
      </c>
      <c r="U502" s="4">
        <v>0</v>
      </c>
      <c r="V502" s="4">
        <v>0</v>
      </c>
      <c r="W502" s="4">
        <v>32088235</v>
      </c>
      <c r="X502" s="4">
        <v>0</v>
      </c>
      <c r="Y502" s="4">
        <v>29810000</v>
      </c>
      <c r="Z502" s="4">
        <v>2278235</v>
      </c>
      <c r="AA502" s="4">
        <v>29810000</v>
      </c>
      <c r="AB502" s="4">
        <v>5663900</v>
      </c>
      <c r="AC502" s="4">
        <v>5663900</v>
      </c>
      <c r="AD502" s="10">
        <v>5663900</v>
      </c>
    </row>
    <row r="503" spans="1:30" ht="22.5" x14ac:dyDescent="0.25">
      <c r="A503" s="9" t="s">
        <v>74</v>
      </c>
      <c r="B503" s="2" t="s">
        <v>75</v>
      </c>
      <c r="C503" s="3" t="s">
        <v>319</v>
      </c>
      <c r="D503" s="3" t="str">
        <f t="shared" si="11"/>
        <v>C-4199-1500-2</v>
      </c>
      <c r="E503" s="3" t="str">
        <f>VLOOKUP(Tabla3[[#This Row],[RUBRO]],Tabla6[[RUBRO]:[Respon Plan]],2,0)</f>
        <v>MODELO INTERVENCION</v>
      </c>
      <c r="F503" s="3" t="str">
        <f>VLOOKUP(Tabla3[[#This Row],[RUBRO]],Tabla6[[RUBRO]:[Respon Plan]],3,0)</f>
        <v>DIRECCION ADMINISTRATIVA</v>
      </c>
      <c r="G503" s="3" t="str">
        <f>VLOOKUP(Tabla3[[#This Row],[RUBRO]],Tabla6[[RUBRO]:[Respon Plan]],4,0)</f>
        <v>Administrativa NM</v>
      </c>
      <c r="H503" s="1" t="s">
        <v>30</v>
      </c>
      <c r="I503" s="1" t="s">
        <v>301</v>
      </c>
      <c r="J503" s="1" t="s">
        <v>233</v>
      </c>
      <c r="K503" s="1" t="s">
        <v>77</v>
      </c>
      <c r="L503" s="1" t="s">
        <v>42</v>
      </c>
      <c r="M503" s="1" t="s">
        <v>320</v>
      </c>
      <c r="N503" s="1"/>
      <c r="O503" s="1"/>
      <c r="P503" s="1" t="s">
        <v>31</v>
      </c>
      <c r="Q503" s="1" t="s">
        <v>32</v>
      </c>
      <c r="R503" s="1" t="s">
        <v>33</v>
      </c>
      <c r="S503" s="2" t="s">
        <v>321</v>
      </c>
      <c r="T503" s="4">
        <v>17144701</v>
      </c>
      <c r="U503" s="4">
        <v>0</v>
      </c>
      <c r="V503" s="4">
        <v>0</v>
      </c>
      <c r="W503" s="4">
        <v>17144701</v>
      </c>
      <c r="X503" s="4">
        <v>0</v>
      </c>
      <c r="Y503" s="4">
        <v>17144701</v>
      </c>
      <c r="Z503" s="4">
        <v>0</v>
      </c>
      <c r="AA503" s="4">
        <v>17144701</v>
      </c>
      <c r="AB503" s="4">
        <v>2664332</v>
      </c>
      <c r="AC503" s="4">
        <v>2664332</v>
      </c>
      <c r="AD503" s="10">
        <v>2664332</v>
      </c>
    </row>
    <row r="504" spans="1:30" ht="22.5" x14ac:dyDescent="0.25">
      <c r="A504" s="9" t="s">
        <v>74</v>
      </c>
      <c r="B504" s="2" t="s">
        <v>75</v>
      </c>
      <c r="C504" s="3" t="s">
        <v>322</v>
      </c>
      <c r="D504" s="3" t="str">
        <f t="shared" si="11"/>
        <v>C-4199-1500-2</v>
      </c>
      <c r="E504" s="3" t="str">
        <f>VLOOKUP(Tabla3[[#This Row],[RUBRO]],Tabla6[[RUBRO]:[Respon Plan]],2,0)</f>
        <v>MODELO INTERVENCION</v>
      </c>
      <c r="F504" s="3" t="str">
        <f>VLOOKUP(Tabla3[[#This Row],[RUBRO]],Tabla6[[RUBRO]:[Respon Plan]],3,0)</f>
        <v>DIRECCION ADMINISTRATIVA</v>
      </c>
      <c r="G504" s="3" t="str">
        <f>VLOOKUP(Tabla3[[#This Row],[RUBRO]],Tabla6[[RUBRO]:[Respon Plan]],4,0)</f>
        <v>Administrativa NM</v>
      </c>
      <c r="H504" s="1" t="s">
        <v>30</v>
      </c>
      <c r="I504" s="1" t="s">
        <v>301</v>
      </c>
      <c r="J504" s="1" t="s">
        <v>233</v>
      </c>
      <c r="K504" s="1" t="s">
        <v>77</v>
      </c>
      <c r="L504" s="1" t="s">
        <v>42</v>
      </c>
      <c r="M504" s="1" t="s">
        <v>323</v>
      </c>
      <c r="N504" s="1"/>
      <c r="O504" s="1"/>
      <c r="P504" s="1" t="s">
        <v>31</v>
      </c>
      <c r="Q504" s="1" t="s">
        <v>32</v>
      </c>
      <c r="R504" s="1" t="s">
        <v>33</v>
      </c>
      <c r="S504" s="2" t="s">
        <v>324</v>
      </c>
      <c r="T504" s="4">
        <v>167877056</v>
      </c>
      <c r="U504" s="4">
        <v>0</v>
      </c>
      <c r="V504" s="4">
        <v>0</v>
      </c>
      <c r="W504" s="4">
        <v>167877056</v>
      </c>
      <c r="X504" s="4">
        <v>0</v>
      </c>
      <c r="Y504" s="4">
        <v>167877048</v>
      </c>
      <c r="Z504" s="4">
        <v>8</v>
      </c>
      <c r="AA504" s="4">
        <v>167877048</v>
      </c>
      <c r="AB504" s="4">
        <v>27979508</v>
      </c>
      <c r="AC504" s="4">
        <v>27979508</v>
      </c>
      <c r="AD504" s="10">
        <v>27979508</v>
      </c>
    </row>
    <row r="505" spans="1:30" ht="22.5" x14ac:dyDescent="0.25">
      <c r="A505" s="9" t="s">
        <v>74</v>
      </c>
      <c r="B505" s="2" t="s">
        <v>75</v>
      </c>
      <c r="C505" s="3" t="s">
        <v>328</v>
      </c>
      <c r="D505" s="3" t="str">
        <f t="shared" si="11"/>
        <v>C-4199-1500-2</v>
      </c>
      <c r="E505" s="3" t="str">
        <f>VLOOKUP(Tabla3[[#This Row],[RUBRO]],Tabla6[[RUBRO]:[Respon Plan]],2,0)</f>
        <v>MODELO INTERVENCION</v>
      </c>
      <c r="F505" s="3" t="str">
        <f>VLOOKUP(Tabla3[[#This Row],[RUBRO]],Tabla6[[RUBRO]:[Respon Plan]],3,0)</f>
        <v>DIRECCION ADMINISTRATIVA</v>
      </c>
      <c r="G505" s="3" t="str">
        <f>VLOOKUP(Tabla3[[#This Row],[RUBRO]],Tabla6[[RUBRO]:[Respon Plan]],4,0)</f>
        <v>Administrativa NM</v>
      </c>
      <c r="H505" s="1" t="s">
        <v>30</v>
      </c>
      <c r="I505" s="1" t="s">
        <v>301</v>
      </c>
      <c r="J505" s="1" t="s">
        <v>233</v>
      </c>
      <c r="K505" s="1" t="s">
        <v>77</v>
      </c>
      <c r="L505" s="1" t="s">
        <v>42</v>
      </c>
      <c r="M505" s="1" t="s">
        <v>329</v>
      </c>
      <c r="N505" s="1"/>
      <c r="O505" s="1"/>
      <c r="P505" s="1" t="s">
        <v>31</v>
      </c>
      <c r="Q505" s="1" t="s">
        <v>32</v>
      </c>
      <c r="R505" s="1" t="s">
        <v>33</v>
      </c>
      <c r="S505" s="2" t="s">
        <v>330</v>
      </c>
      <c r="T505" s="4">
        <v>0</v>
      </c>
      <c r="U505" s="4">
        <v>68763000</v>
      </c>
      <c r="V505" s="4">
        <v>0</v>
      </c>
      <c r="W505" s="4">
        <v>68763000</v>
      </c>
      <c r="X505" s="4">
        <v>0</v>
      </c>
      <c r="Y505" s="4">
        <v>0</v>
      </c>
      <c r="Z505" s="4">
        <v>68763000</v>
      </c>
      <c r="AA505" s="4">
        <v>0</v>
      </c>
      <c r="AB505" s="4">
        <v>0</v>
      </c>
      <c r="AC505" s="4">
        <v>0</v>
      </c>
      <c r="AD505" s="10">
        <v>0</v>
      </c>
    </row>
    <row r="506" spans="1:30" ht="22.5" x14ac:dyDescent="0.25">
      <c r="A506" s="9" t="s">
        <v>74</v>
      </c>
      <c r="B506" s="2" t="s">
        <v>75</v>
      </c>
      <c r="C506" s="3" t="s">
        <v>354</v>
      </c>
      <c r="D506" s="3" t="str">
        <f t="shared" si="11"/>
        <v>C-4199-1500-2</v>
      </c>
      <c r="E506" s="3" t="str">
        <f>VLOOKUP(Tabla3[[#This Row],[RUBRO]],Tabla6[[RUBRO]:[Respon Plan]],2,0)</f>
        <v>MODELO INTERVENCION</v>
      </c>
      <c r="F506" s="3" t="str">
        <f>VLOOKUP(Tabla3[[#This Row],[RUBRO]],Tabla6[[RUBRO]:[Respon Plan]],3,0)</f>
        <v>DIRECCIÓN DE GESTIÓN HUMANA</v>
      </c>
      <c r="G506" s="3" t="str">
        <f>VLOOKUP(Tabla3[[#This Row],[RUBRO]],Tabla6[[RUBRO]:[Respon Plan]],4,0)</f>
        <v>Gestión Humana- Capacitación</v>
      </c>
      <c r="H506" s="1" t="s">
        <v>30</v>
      </c>
      <c r="I506" s="1" t="s">
        <v>301</v>
      </c>
      <c r="J506" s="1" t="s">
        <v>233</v>
      </c>
      <c r="K506" s="1" t="s">
        <v>77</v>
      </c>
      <c r="L506" s="1" t="s">
        <v>42</v>
      </c>
      <c r="M506" s="1" t="s">
        <v>355</v>
      </c>
      <c r="N506" s="1"/>
      <c r="O506" s="1"/>
      <c r="P506" s="1" t="s">
        <v>31</v>
      </c>
      <c r="Q506" s="1" t="s">
        <v>32</v>
      </c>
      <c r="R506" s="1" t="s">
        <v>33</v>
      </c>
      <c r="S506" s="2" t="s">
        <v>356</v>
      </c>
      <c r="T506" s="4">
        <v>0</v>
      </c>
      <c r="U506" s="4">
        <v>9734080</v>
      </c>
      <c r="V506" s="4">
        <v>0</v>
      </c>
      <c r="W506" s="4">
        <v>9734080</v>
      </c>
      <c r="X506" s="4">
        <v>0</v>
      </c>
      <c r="Y506" s="4">
        <v>0</v>
      </c>
      <c r="Z506" s="4">
        <v>9734080</v>
      </c>
      <c r="AA506" s="4">
        <v>0</v>
      </c>
      <c r="AB506" s="4">
        <v>0</v>
      </c>
      <c r="AC506" s="4">
        <v>0</v>
      </c>
      <c r="AD506" s="10">
        <v>0</v>
      </c>
    </row>
    <row r="507" spans="1:30" ht="22.5" x14ac:dyDescent="0.25">
      <c r="A507" s="9" t="s">
        <v>74</v>
      </c>
      <c r="B507" s="2" t="s">
        <v>75</v>
      </c>
      <c r="C507" s="3" t="s">
        <v>359</v>
      </c>
      <c r="D507" s="3" t="str">
        <f t="shared" si="11"/>
        <v>C-4199-1500-2</v>
      </c>
      <c r="E507" s="3" t="str">
        <f>VLOOKUP(Tabla3[[#This Row],[RUBRO]],Tabla6[[RUBRO]:[Respon Plan]],2,0)</f>
        <v>MODELO INTERVENCION</v>
      </c>
      <c r="F507" s="3" t="str">
        <f>VLOOKUP(Tabla3[[#This Row],[RUBRO]],Tabla6[[RUBRO]:[Respon Plan]],3,0)</f>
        <v>DIRECCIÓN DE GESTIÓN HUMANA</v>
      </c>
      <c r="G507" s="3" t="str">
        <f>VLOOKUP(Tabla3[[#This Row],[RUBRO]],Tabla6[[RUBRO]:[Respon Plan]],4,0)</f>
        <v>Gestión Humana- Viáticos</v>
      </c>
      <c r="H507" s="1" t="s">
        <v>30</v>
      </c>
      <c r="I507" s="1" t="s">
        <v>301</v>
      </c>
      <c r="J507" s="1" t="s">
        <v>233</v>
      </c>
      <c r="K507" s="1" t="s">
        <v>77</v>
      </c>
      <c r="L507" s="1" t="s">
        <v>42</v>
      </c>
      <c r="M507" s="1" t="s">
        <v>360</v>
      </c>
      <c r="N507" s="1"/>
      <c r="O507" s="1"/>
      <c r="P507" s="1" t="s">
        <v>31</v>
      </c>
      <c r="Q507" s="1" t="s">
        <v>32</v>
      </c>
      <c r="R507" s="1" t="s">
        <v>33</v>
      </c>
      <c r="S507" s="2" t="s">
        <v>361</v>
      </c>
      <c r="T507" s="4">
        <v>4000000</v>
      </c>
      <c r="U507" s="4">
        <v>0</v>
      </c>
      <c r="V507" s="4">
        <v>0</v>
      </c>
      <c r="W507" s="4">
        <v>4000000</v>
      </c>
      <c r="X507" s="4">
        <v>0</v>
      </c>
      <c r="Y507" s="4">
        <v>3131892</v>
      </c>
      <c r="Z507" s="4">
        <v>868108</v>
      </c>
      <c r="AA507" s="4">
        <v>693580</v>
      </c>
      <c r="AB507" s="4">
        <v>61688</v>
      </c>
      <c r="AC507" s="4">
        <v>61688</v>
      </c>
      <c r="AD507" s="10">
        <v>61688</v>
      </c>
    </row>
    <row r="508" spans="1:30" ht="22.5" x14ac:dyDescent="0.25">
      <c r="A508" s="9" t="s">
        <v>74</v>
      </c>
      <c r="B508" s="2" t="s">
        <v>75</v>
      </c>
      <c r="C508" s="3" t="s">
        <v>365</v>
      </c>
      <c r="D508" s="3" t="str">
        <f t="shared" si="11"/>
        <v>C-4199-1500-2</v>
      </c>
      <c r="E508" s="3" t="str">
        <f>VLOOKUP(Tabla3[[#This Row],[RUBRO]],Tabla6[[RUBRO]:[Respon Plan]],2,0)</f>
        <v>MODELO INTERVENCION</v>
      </c>
      <c r="F508" s="3" t="str">
        <f>VLOOKUP(Tabla3[[#This Row],[RUBRO]],Tabla6[[RUBRO]:[Respon Plan]],3,0)</f>
        <v>SECRETARIA GENERAL</v>
      </c>
      <c r="G508" s="3" t="str">
        <f>VLOOKUP(Tabla3[[#This Row],[RUBRO]],Tabla6[[RUBRO]:[Respon Plan]],4,0)</f>
        <v>Secretaria General</v>
      </c>
      <c r="H508" s="1" t="s">
        <v>30</v>
      </c>
      <c r="I508" s="1" t="s">
        <v>301</v>
      </c>
      <c r="J508" s="1" t="s">
        <v>233</v>
      </c>
      <c r="K508" s="1" t="s">
        <v>77</v>
      </c>
      <c r="L508" s="1" t="s">
        <v>42</v>
      </c>
      <c r="M508" s="1" t="s">
        <v>266</v>
      </c>
      <c r="N508" s="1"/>
      <c r="O508" s="1"/>
      <c r="P508" s="1" t="s">
        <v>31</v>
      </c>
      <c r="Q508" s="1" t="s">
        <v>32</v>
      </c>
      <c r="R508" s="1" t="s">
        <v>33</v>
      </c>
      <c r="S508" s="2" t="s">
        <v>267</v>
      </c>
      <c r="T508" s="4">
        <v>533080</v>
      </c>
      <c r="U508" s="4">
        <v>275052</v>
      </c>
      <c r="V508" s="4">
        <v>0</v>
      </c>
      <c r="W508" s="4">
        <v>808132</v>
      </c>
      <c r="X508" s="4">
        <v>0</v>
      </c>
      <c r="Y508" s="4">
        <v>0</v>
      </c>
      <c r="Z508" s="4">
        <v>808132</v>
      </c>
      <c r="AA508" s="4">
        <v>0</v>
      </c>
      <c r="AB508" s="4">
        <v>0</v>
      </c>
      <c r="AC508" s="4">
        <v>0</v>
      </c>
      <c r="AD508" s="10">
        <v>0</v>
      </c>
    </row>
    <row r="509" spans="1:30" ht="22.5" x14ac:dyDescent="0.25">
      <c r="A509" s="9" t="s">
        <v>74</v>
      </c>
      <c r="B509" s="2" t="s">
        <v>75</v>
      </c>
      <c r="C509" s="3" t="s">
        <v>372</v>
      </c>
      <c r="D509" s="3" t="str">
        <f t="shared" si="11"/>
        <v>C-4199-1500-5</v>
      </c>
      <c r="E509" s="3" t="str">
        <f>VLOOKUP(Tabla3[[#This Row],[RUBRO]],Tabla6[[RUBRO]:[Respon Plan]],2,0)</f>
        <v xml:space="preserve">CONTRUCCION </v>
      </c>
      <c r="F509" s="3" t="str">
        <f>VLOOKUP(Tabla3[[#This Row],[RUBRO]],Tabla6[[RUBRO]:[Respon Plan]],3,0)</f>
        <v>DIRECCION ADMINISTRATIVA</v>
      </c>
      <c r="G509" s="3" t="str">
        <f>VLOOKUP(Tabla3[[#This Row],[RUBRO]],Tabla6[[RUBRO]:[Respon Plan]],4,0)</f>
        <v>Administrativa CONS</v>
      </c>
      <c r="H509" s="1" t="s">
        <v>30</v>
      </c>
      <c r="I509" s="1" t="s">
        <v>301</v>
      </c>
      <c r="J509" s="1" t="s">
        <v>233</v>
      </c>
      <c r="K509" s="1" t="s">
        <v>64</v>
      </c>
      <c r="L509" s="1" t="s">
        <v>42</v>
      </c>
      <c r="M509" s="1" t="s">
        <v>234</v>
      </c>
      <c r="N509" s="1"/>
      <c r="O509" s="1"/>
      <c r="P509" s="1" t="s">
        <v>31</v>
      </c>
      <c r="Q509" s="1" t="s">
        <v>32</v>
      </c>
      <c r="R509" s="1" t="s">
        <v>33</v>
      </c>
      <c r="S509" s="2" t="s">
        <v>373</v>
      </c>
      <c r="T509" s="4">
        <v>0</v>
      </c>
      <c r="U509" s="4">
        <v>180000000</v>
      </c>
      <c r="V509" s="4">
        <v>0</v>
      </c>
      <c r="W509" s="4">
        <v>180000000</v>
      </c>
      <c r="X509" s="4">
        <v>0</v>
      </c>
      <c r="Y509" s="4">
        <v>7695308</v>
      </c>
      <c r="Z509" s="4">
        <v>172304692</v>
      </c>
      <c r="AA509" s="4">
        <v>0</v>
      </c>
      <c r="AB509" s="4">
        <v>0</v>
      </c>
      <c r="AC509" s="4">
        <v>0</v>
      </c>
      <c r="AD509" s="10">
        <v>0</v>
      </c>
    </row>
    <row r="510" spans="1:30" ht="22.5" x14ac:dyDescent="0.25">
      <c r="A510" s="9" t="s">
        <v>74</v>
      </c>
      <c r="B510" s="2" t="s">
        <v>75</v>
      </c>
      <c r="C510" s="3" t="s">
        <v>374</v>
      </c>
      <c r="D510" s="3" t="str">
        <f t="shared" si="11"/>
        <v>C-4199-1500-5</v>
      </c>
      <c r="E510" s="3" t="str">
        <f>VLOOKUP(Tabla3[[#This Row],[RUBRO]],Tabla6[[RUBRO]:[Respon Plan]],2,0)</f>
        <v xml:space="preserve">CONTRUCCION </v>
      </c>
      <c r="F510" s="3" t="str">
        <f>VLOOKUP(Tabla3[[#This Row],[RUBRO]],Tabla6[[RUBRO]:[Respon Plan]],3,0)</f>
        <v>DIRECCION ADMINISTRATIVA</v>
      </c>
      <c r="G510" s="3" t="str">
        <f>VLOOKUP(Tabla3[[#This Row],[RUBRO]],Tabla6[[RUBRO]:[Respon Plan]],4,0)</f>
        <v>Administrativa CONS</v>
      </c>
      <c r="H510" s="1" t="s">
        <v>30</v>
      </c>
      <c r="I510" s="1" t="s">
        <v>301</v>
      </c>
      <c r="J510" s="1" t="s">
        <v>233</v>
      </c>
      <c r="K510" s="1" t="s">
        <v>64</v>
      </c>
      <c r="L510" s="1" t="s">
        <v>42</v>
      </c>
      <c r="M510" s="1" t="s">
        <v>281</v>
      </c>
      <c r="N510" s="1"/>
      <c r="O510" s="1"/>
      <c r="P510" s="1" t="s">
        <v>31</v>
      </c>
      <c r="Q510" s="1" t="s">
        <v>171</v>
      </c>
      <c r="R510" s="1" t="s">
        <v>33</v>
      </c>
      <c r="S510" s="2" t="s">
        <v>375</v>
      </c>
      <c r="T510" s="4">
        <v>130000000</v>
      </c>
      <c r="U510" s="4">
        <v>0</v>
      </c>
      <c r="V510" s="4">
        <v>0</v>
      </c>
      <c r="W510" s="4">
        <v>130000000</v>
      </c>
      <c r="X510" s="4">
        <v>0</v>
      </c>
      <c r="Y510" s="4">
        <v>79193070</v>
      </c>
      <c r="Z510" s="4">
        <v>50806930</v>
      </c>
      <c r="AA510" s="4">
        <v>42539790</v>
      </c>
      <c r="AB510" s="4">
        <v>0</v>
      </c>
      <c r="AC510" s="4">
        <v>0</v>
      </c>
      <c r="AD510" s="10">
        <v>0</v>
      </c>
    </row>
    <row r="511" spans="1:30" ht="22.5" x14ac:dyDescent="0.25">
      <c r="A511" s="9" t="s">
        <v>74</v>
      </c>
      <c r="B511" s="2" t="s">
        <v>75</v>
      </c>
      <c r="C511" s="3" t="s">
        <v>400</v>
      </c>
      <c r="D511" s="3" t="str">
        <f t="shared" si="11"/>
        <v>C-4199-1500-5</v>
      </c>
      <c r="E511" s="3" t="str">
        <f>VLOOKUP(Tabla3[[#This Row],[RUBRO]],Tabla6[[RUBRO]:[Respon Plan]],2,0)</f>
        <v xml:space="preserve">CONTRUCCION </v>
      </c>
      <c r="F511" s="3" t="str">
        <f>VLOOKUP(Tabla3[[#This Row],[RUBRO]],Tabla6[[RUBRO]:[Respon Plan]],3,0)</f>
        <v>DIRECCION ADMINISTRATIVA</v>
      </c>
      <c r="G511" s="3" t="str">
        <f>VLOOKUP(Tabla3[[#This Row],[RUBRO]],Tabla6[[RUBRO]:[Respon Plan]],4,0)</f>
        <v>Administrativa CONS</v>
      </c>
      <c r="H511" s="1" t="s">
        <v>30</v>
      </c>
      <c r="I511" s="1" t="s">
        <v>301</v>
      </c>
      <c r="J511" s="1" t="s">
        <v>233</v>
      </c>
      <c r="K511" s="1" t="s">
        <v>64</v>
      </c>
      <c r="L511" s="1" t="s">
        <v>42</v>
      </c>
      <c r="M511" s="1" t="s">
        <v>240</v>
      </c>
      <c r="N511" s="1"/>
      <c r="O511" s="1"/>
      <c r="P511" s="1" t="s">
        <v>31</v>
      </c>
      <c r="Q511" s="1" t="s">
        <v>171</v>
      </c>
      <c r="R511" s="1" t="s">
        <v>33</v>
      </c>
      <c r="S511" s="2" t="s">
        <v>401</v>
      </c>
      <c r="T511" s="4">
        <v>20000000</v>
      </c>
      <c r="U511" s="4">
        <v>0</v>
      </c>
      <c r="V511" s="4">
        <v>0</v>
      </c>
      <c r="W511" s="4">
        <v>20000000</v>
      </c>
      <c r="X511" s="4">
        <v>0</v>
      </c>
      <c r="Y511" s="4">
        <v>0</v>
      </c>
      <c r="Z511" s="4">
        <v>20000000</v>
      </c>
      <c r="AA511" s="4">
        <v>0</v>
      </c>
      <c r="AB511" s="4">
        <v>0</v>
      </c>
      <c r="AC511" s="4">
        <v>0</v>
      </c>
      <c r="AD511" s="10">
        <v>0</v>
      </c>
    </row>
    <row r="512" spans="1:30" ht="22.5" x14ac:dyDescent="0.25">
      <c r="A512" s="9" t="s">
        <v>74</v>
      </c>
      <c r="B512" s="2" t="s">
        <v>75</v>
      </c>
      <c r="C512" s="3" t="s">
        <v>378</v>
      </c>
      <c r="D512" s="3" t="str">
        <f t="shared" si="11"/>
        <v>C-4199-1500-5</v>
      </c>
      <c r="E512" s="3" t="str">
        <f>VLOOKUP(Tabla3[[#This Row],[RUBRO]],Tabla6[[RUBRO]:[Respon Plan]],2,0)</f>
        <v xml:space="preserve">CONTRUCCION </v>
      </c>
      <c r="F512" s="3" t="str">
        <f>VLOOKUP(Tabla3[[#This Row],[RUBRO]],Tabla6[[RUBRO]:[Respon Plan]],3,0)</f>
        <v>DIRECCIÓN DE GESTIÓN HUMANA</v>
      </c>
      <c r="G512" s="3" t="str">
        <f>VLOOKUP(Tabla3[[#This Row],[RUBRO]],Tabla6[[RUBRO]:[Respon Plan]],4,0)</f>
        <v>Gestión Humana - Pres. Serv</v>
      </c>
      <c r="H512" s="1" t="s">
        <v>30</v>
      </c>
      <c r="I512" s="1" t="s">
        <v>301</v>
      </c>
      <c r="J512" s="1" t="s">
        <v>233</v>
      </c>
      <c r="K512" s="1" t="s">
        <v>64</v>
      </c>
      <c r="L512" s="1" t="s">
        <v>42</v>
      </c>
      <c r="M512" s="1" t="s">
        <v>243</v>
      </c>
      <c r="N512" s="1"/>
      <c r="O512" s="1"/>
      <c r="P512" s="1" t="s">
        <v>31</v>
      </c>
      <c r="Q512" s="1" t="s">
        <v>171</v>
      </c>
      <c r="R512" s="1" t="s">
        <v>33</v>
      </c>
      <c r="S512" s="2" t="s">
        <v>59</v>
      </c>
      <c r="T512" s="4">
        <v>56281000</v>
      </c>
      <c r="U512" s="4">
        <v>23975000</v>
      </c>
      <c r="V512" s="4">
        <v>0</v>
      </c>
      <c r="W512" s="4">
        <v>80256000</v>
      </c>
      <c r="X512" s="4">
        <v>0</v>
      </c>
      <c r="Y512" s="4">
        <v>78377133</v>
      </c>
      <c r="Z512" s="4">
        <v>1878867</v>
      </c>
      <c r="AA512" s="4">
        <v>78377133</v>
      </c>
      <c r="AB512" s="4">
        <v>15214267</v>
      </c>
      <c r="AC512" s="4">
        <v>15214267</v>
      </c>
      <c r="AD512" s="10">
        <v>15214267</v>
      </c>
    </row>
    <row r="513" spans="1:30" ht="22.5" x14ac:dyDescent="0.25">
      <c r="A513" s="9" t="s">
        <v>74</v>
      </c>
      <c r="B513" s="2" t="s">
        <v>75</v>
      </c>
      <c r="C513" s="3" t="s">
        <v>379</v>
      </c>
      <c r="D513" s="3" t="str">
        <f t="shared" si="11"/>
        <v>C-4199-1500-5</v>
      </c>
      <c r="E513" s="3" t="str">
        <f>VLOOKUP(Tabla3[[#This Row],[RUBRO]],Tabla6[[RUBRO]:[Respon Plan]],2,0)</f>
        <v xml:space="preserve">CONTRUCCION </v>
      </c>
      <c r="F513" s="3" t="str">
        <f>VLOOKUP(Tabla3[[#This Row],[RUBRO]],Tabla6[[RUBRO]:[Respon Plan]],3,0)</f>
        <v>DIRECCIÓN DE GESTIÓN HUMANA</v>
      </c>
      <c r="G513" s="3" t="str">
        <f>VLOOKUP(Tabla3[[#This Row],[RUBRO]],Tabla6[[RUBRO]:[Respon Plan]],4,0)</f>
        <v>Gestión Humana- Viáticos</v>
      </c>
      <c r="H513" s="1" t="s">
        <v>30</v>
      </c>
      <c r="I513" s="1" t="s">
        <v>301</v>
      </c>
      <c r="J513" s="1" t="s">
        <v>233</v>
      </c>
      <c r="K513" s="1" t="s">
        <v>64</v>
      </c>
      <c r="L513" s="1" t="s">
        <v>42</v>
      </c>
      <c r="M513" s="1" t="s">
        <v>246</v>
      </c>
      <c r="N513" s="1"/>
      <c r="O513" s="1"/>
      <c r="P513" s="1" t="s">
        <v>31</v>
      </c>
      <c r="Q513" s="1" t="s">
        <v>171</v>
      </c>
      <c r="R513" s="1" t="s">
        <v>33</v>
      </c>
      <c r="S513" s="2" t="s">
        <v>249</v>
      </c>
      <c r="T513" s="4">
        <v>9270000</v>
      </c>
      <c r="U513" s="4">
        <v>0</v>
      </c>
      <c r="V513" s="4">
        <v>0</v>
      </c>
      <c r="W513" s="4">
        <v>9270000</v>
      </c>
      <c r="X513" s="4">
        <v>0</v>
      </c>
      <c r="Y513" s="4">
        <v>7486536</v>
      </c>
      <c r="Z513" s="4">
        <v>1783464</v>
      </c>
      <c r="AA513" s="4">
        <v>3862615</v>
      </c>
      <c r="AB513" s="4">
        <v>2315125</v>
      </c>
      <c r="AC513" s="4">
        <v>2315125</v>
      </c>
      <c r="AD513" s="10">
        <v>2315125</v>
      </c>
    </row>
    <row r="514" spans="1:30" ht="22.5" x14ac:dyDescent="0.25">
      <c r="A514" s="9" t="s">
        <v>414</v>
      </c>
      <c r="B514" s="2" t="s">
        <v>415</v>
      </c>
      <c r="C514" s="3" t="s">
        <v>145</v>
      </c>
      <c r="D514" s="3" t="str">
        <f t="shared" si="11"/>
        <v>A-2-0-3</v>
      </c>
      <c r="E514" s="3" t="str">
        <f>VLOOKUP(Tabla3[[#This Row],[RUBRO]],Tabla6[[RUBRO]:[Respon Plan]],2,0)</f>
        <v>FUNCIONAMIENTO</v>
      </c>
      <c r="F514" s="3" t="str">
        <f>VLOOKUP(Tabla3[[#This Row],[RUBRO]],Tabla6[[RUBRO]:[Respon Plan]],3,0)</f>
        <v>DIRECCION ADMINISTRATIVA</v>
      </c>
      <c r="G514" s="3" t="str">
        <f>VLOOKUP(Tabla3[[#This Row],[RUBRO]],Tabla6[[RUBRO]:[Respon Plan]],4,0)</f>
        <v>Administrativa</v>
      </c>
      <c r="H514" s="1" t="s">
        <v>40</v>
      </c>
      <c r="I514" s="1" t="s">
        <v>77</v>
      </c>
      <c r="J514" s="1" t="s">
        <v>42</v>
      </c>
      <c r="K514" s="1" t="s">
        <v>63</v>
      </c>
      <c r="L514" s="1" t="s">
        <v>143</v>
      </c>
      <c r="M514" s="1" t="s">
        <v>63</v>
      </c>
      <c r="N514" s="1"/>
      <c r="O514" s="1"/>
      <c r="P514" s="1" t="s">
        <v>31</v>
      </c>
      <c r="Q514" s="1" t="s">
        <v>32</v>
      </c>
      <c r="R514" s="1" t="s">
        <v>33</v>
      </c>
      <c r="S514" s="2" t="s">
        <v>146</v>
      </c>
      <c r="T514" s="4">
        <v>38000000</v>
      </c>
      <c r="U514" s="4">
        <v>375000</v>
      </c>
      <c r="V514" s="4">
        <v>2114810</v>
      </c>
      <c r="W514" s="4">
        <v>36260190</v>
      </c>
      <c r="X514" s="4">
        <v>0</v>
      </c>
      <c r="Y514" s="4">
        <v>35333962</v>
      </c>
      <c r="Z514" s="4">
        <v>926228</v>
      </c>
      <c r="AA514" s="4">
        <v>35333962</v>
      </c>
      <c r="AB514" s="4">
        <v>35333962</v>
      </c>
      <c r="AC514" s="4">
        <v>35333962</v>
      </c>
      <c r="AD514" s="10">
        <v>35333962</v>
      </c>
    </row>
    <row r="515" spans="1:30" ht="22.5" x14ac:dyDescent="0.25">
      <c r="A515" s="9" t="s">
        <v>414</v>
      </c>
      <c r="B515" s="2" t="s">
        <v>415</v>
      </c>
      <c r="C515" s="3" t="s">
        <v>155</v>
      </c>
      <c r="D515" s="3" t="str">
        <f t="shared" si="11"/>
        <v>A-2-0-4</v>
      </c>
      <c r="E515" s="3" t="str">
        <f>VLOOKUP(Tabla3[[#This Row],[RUBRO]],Tabla6[[RUBRO]:[Respon Plan]],2,0)</f>
        <v>FUNCIONAMIENTO</v>
      </c>
      <c r="F515" s="3" t="str">
        <f>VLOOKUP(Tabla3[[#This Row],[RUBRO]],Tabla6[[RUBRO]:[Respon Plan]],3,0)</f>
        <v>DIRECCION ADMINISTRATIVA</v>
      </c>
      <c r="G515" s="3" t="str">
        <f>VLOOKUP(Tabla3[[#This Row],[RUBRO]],Tabla6[[RUBRO]:[Respon Plan]],4,0)</f>
        <v>Administrativa</v>
      </c>
      <c r="H515" s="1" t="s">
        <v>40</v>
      </c>
      <c r="I515" s="1" t="s">
        <v>77</v>
      </c>
      <c r="J515" s="1" t="s">
        <v>42</v>
      </c>
      <c r="K515" s="1" t="s">
        <v>80</v>
      </c>
      <c r="L515" s="1" t="s">
        <v>80</v>
      </c>
      <c r="M515" s="1" t="s">
        <v>41</v>
      </c>
      <c r="N515" s="1"/>
      <c r="O515" s="1"/>
      <c r="P515" s="1" t="s">
        <v>31</v>
      </c>
      <c r="Q515" s="1" t="s">
        <v>32</v>
      </c>
      <c r="R515" s="1" t="s">
        <v>33</v>
      </c>
      <c r="S515" s="2" t="s">
        <v>156</v>
      </c>
      <c r="T515" s="4">
        <v>24963072</v>
      </c>
      <c r="U515" s="4">
        <v>0</v>
      </c>
      <c r="V515" s="4">
        <v>14197703</v>
      </c>
      <c r="W515" s="4">
        <v>10765369</v>
      </c>
      <c r="X515" s="4">
        <v>0</v>
      </c>
      <c r="Y515" s="4">
        <v>10764072</v>
      </c>
      <c r="Z515" s="4">
        <v>1297</v>
      </c>
      <c r="AA515" s="4">
        <v>10764072</v>
      </c>
      <c r="AB515" s="4">
        <v>1956985</v>
      </c>
      <c r="AC515" s="4">
        <v>1956985</v>
      </c>
      <c r="AD515" s="10">
        <v>1956985</v>
      </c>
    </row>
    <row r="516" spans="1:30" ht="22.5" x14ac:dyDescent="0.25">
      <c r="A516" s="9" t="s">
        <v>414</v>
      </c>
      <c r="B516" s="2" t="s">
        <v>415</v>
      </c>
      <c r="C516" s="3" t="s">
        <v>157</v>
      </c>
      <c r="D516" s="3" t="str">
        <f t="shared" si="11"/>
        <v>A-2-0-4</v>
      </c>
      <c r="E516" s="3" t="str">
        <f>VLOOKUP(Tabla3[[#This Row],[RUBRO]],Tabla6[[RUBRO]:[Respon Plan]],2,0)</f>
        <v>FUNCIONAMIENTO</v>
      </c>
      <c r="F516" s="3" t="str">
        <f>VLOOKUP(Tabla3[[#This Row],[RUBRO]],Tabla6[[RUBRO]:[Respon Plan]],3,0)</f>
        <v>DIRECCION ADMINISTRATIVA</v>
      </c>
      <c r="G516" s="3" t="str">
        <f>VLOOKUP(Tabla3[[#This Row],[RUBRO]],Tabla6[[RUBRO]:[Respon Plan]],4,0)</f>
        <v>Administrativa</v>
      </c>
      <c r="H516" s="1" t="s">
        <v>40</v>
      </c>
      <c r="I516" s="1" t="s">
        <v>77</v>
      </c>
      <c r="J516" s="1" t="s">
        <v>42</v>
      </c>
      <c r="K516" s="1" t="s">
        <v>80</v>
      </c>
      <c r="L516" s="1" t="s">
        <v>80</v>
      </c>
      <c r="M516" s="1" t="s">
        <v>77</v>
      </c>
      <c r="N516" s="1"/>
      <c r="O516" s="1"/>
      <c r="P516" s="1" t="s">
        <v>31</v>
      </c>
      <c r="Q516" s="1" t="s">
        <v>32</v>
      </c>
      <c r="R516" s="1" t="s">
        <v>33</v>
      </c>
      <c r="S516" s="2" t="s">
        <v>158</v>
      </c>
      <c r="T516" s="4">
        <v>0</v>
      </c>
      <c r="U516" s="4">
        <v>14197703</v>
      </c>
      <c r="V516" s="4">
        <v>0</v>
      </c>
      <c r="W516" s="4">
        <v>14197703</v>
      </c>
      <c r="X516" s="4">
        <v>0</v>
      </c>
      <c r="Y516" s="4">
        <v>14197703</v>
      </c>
      <c r="Z516" s="4">
        <v>0</v>
      </c>
      <c r="AA516" s="4">
        <v>1193</v>
      </c>
      <c r="AB516" s="4">
        <v>0</v>
      </c>
      <c r="AC516" s="4">
        <v>0</v>
      </c>
      <c r="AD516" s="10">
        <v>0</v>
      </c>
    </row>
    <row r="517" spans="1:30" ht="22.5" x14ac:dyDescent="0.25">
      <c r="A517" s="9" t="s">
        <v>414</v>
      </c>
      <c r="B517" s="2" t="s">
        <v>415</v>
      </c>
      <c r="C517" s="3" t="s">
        <v>176</v>
      </c>
      <c r="D517" s="3" t="str">
        <f t="shared" si="11"/>
        <v>A-2-0-4</v>
      </c>
      <c r="E517" s="3" t="str">
        <f>VLOOKUP(Tabla3[[#This Row],[RUBRO]],Tabla6[[RUBRO]:[Respon Plan]],2,0)</f>
        <v>FUNCIONAMIENTO</v>
      </c>
      <c r="F517" s="3" t="str">
        <f>VLOOKUP(Tabla3[[#This Row],[RUBRO]],Tabla6[[RUBRO]:[Respon Plan]],3,0)</f>
        <v>DIRECCION ADMINISTRATIVA</v>
      </c>
      <c r="G517" s="3" t="str">
        <f>VLOOKUP(Tabla3[[#This Row],[RUBRO]],Tabla6[[RUBRO]:[Respon Plan]],4,0)</f>
        <v>Administrativa</v>
      </c>
      <c r="H517" s="1" t="s">
        <v>40</v>
      </c>
      <c r="I517" s="1" t="s">
        <v>77</v>
      </c>
      <c r="J517" s="1" t="s">
        <v>42</v>
      </c>
      <c r="K517" s="1" t="s">
        <v>80</v>
      </c>
      <c r="L517" s="1" t="s">
        <v>64</v>
      </c>
      <c r="M517" s="1" t="s">
        <v>77</v>
      </c>
      <c r="N517" s="1"/>
      <c r="O517" s="1"/>
      <c r="P517" s="1" t="s">
        <v>31</v>
      </c>
      <c r="Q517" s="1" t="s">
        <v>32</v>
      </c>
      <c r="R517" s="1" t="s">
        <v>33</v>
      </c>
      <c r="S517" s="2" t="s">
        <v>177</v>
      </c>
      <c r="T517" s="4">
        <v>2000000</v>
      </c>
      <c r="U517" s="4">
        <v>0</v>
      </c>
      <c r="V517" s="4">
        <v>0</v>
      </c>
      <c r="W517" s="4">
        <v>2000000</v>
      </c>
      <c r="X517" s="4">
        <v>0</v>
      </c>
      <c r="Y517" s="4">
        <v>2000000</v>
      </c>
      <c r="Z517" s="4">
        <v>0</v>
      </c>
      <c r="AA517" s="4">
        <v>304</v>
      </c>
      <c r="AB517" s="4">
        <v>0</v>
      </c>
      <c r="AC517" s="4">
        <v>0</v>
      </c>
      <c r="AD517" s="10">
        <v>0</v>
      </c>
    </row>
    <row r="518" spans="1:30" ht="22.5" x14ac:dyDescent="0.25">
      <c r="A518" s="9" t="s">
        <v>414</v>
      </c>
      <c r="B518" s="2" t="s">
        <v>415</v>
      </c>
      <c r="C518" s="3" t="s">
        <v>184</v>
      </c>
      <c r="D518" s="3" t="str">
        <f t="shared" si="11"/>
        <v>A-2-0-4</v>
      </c>
      <c r="E518" s="3" t="str">
        <f>VLOOKUP(Tabla3[[#This Row],[RUBRO]],Tabla6[[RUBRO]:[Respon Plan]],2,0)</f>
        <v>FUNCIONAMIENTO</v>
      </c>
      <c r="F518" s="3" t="str">
        <f>VLOOKUP(Tabla3[[#This Row],[RUBRO]],Tabla6[[RUBRO]:[Respon Plan]],3,0)</f>
        <v>DIRECCION ADMINISTRATIVA</v>
      </c>
      <c r="G518" s="3" t="str">
        <f>VLOOKUP(Tabla3[[#This Row],[RUBRO]],Tabla6[[RUBRO]:[Respon Plan]],4,0)</f>
        <v>Administrativa</v>
      </c>
      <c r="H518" s="1" t="s">
        <v>40</v>
      </c>
      <c r="I518" s="1" t="s">
        <v>77</v>
      </c>
      <c r="J518" s="1" t="s">
        <v>42</v>
      </c>
      <c r="K518" s="1" t="s">
        <v>80</v>
      </c>
      <c r="L518" s="1" t="s">
        <v>64</v>
      </c>
      <c r="M518" s="1" t="s">
        <v>98</v>
      </c>
      <c r="N518" s="1"/>
      <c r="O518" s="1"/>
      <c r="P518" s="1" t="s">
        <v>31</v>
      </c>
      <c r="Q518" s="1" t="s">
        <v>32</v>
      </c>
      <c r="R518" s="1" t="s">
        <v>33</v>
      </c>
      <c r="S518" s="2" t="s">
        <v>185</v>
      </c>
      <c r="T518" s="4">
        <v>7000000</v>
      </c>
      <c r="U518" s="4">
        <v>0</v>
      </c>
      <c r="V518" s="4">
        <v>0</v>
      </c>
      <c r="W518" s="4">
        <v>7000000</v>
      </c>
      <c r="X518" s="4">
        <v>0</v>
      </c>
      <c r="Y518" s="4">
        <v>7000000</v>
      </c>
      <c r="Z518" s="4">
        <v>0</v>
      </c>
      <c r="AA518" s="4">
        <v>5500228</v>
      </c>
      <c r="AB518" s="4">
        <v>0</v>
      </c>
      <c r="AC518" s="4">
        <v>0</v>
      </c>
      <c r="AD518" s="10">
        <v>0</v>
      </c>
    </row>
    <row r="519" spans="1:30" ht="22.5" x14ac:dyDescent="0.25">
      <c r="A519" s="9" t="s">
        <v>414</v>
      </c>
      <c r="B519" s="2" t="s">
        <v>415</v>
      </c>
      <c r="C519" s="3" t="s">
        <v>200</v>
      </c>
      <c r="D519" s="3" t="str">
        <f t="shared" si="11"/>
        <v>A-2-0-4</v>
      </c>
      <c r="E519" s="3" t="str">
        <f>VLOOKUP(Tabla3[[#This Row],[RUBRO]],Tabla6[[RUBRO]:[Respon Plan]],2,0)</f>
        <v>FUNCIONAMIENTO</v>
      </c>
      <c r="F519" s="3" t="str">
        <f>VLOOKUP(Tabla3[[#This Row],[RUBRO]],Tabla6[[RUBRO]:[Respon Plan]],3,0)</f>
        <v>DIRECCION ADMINISTRATIVA</v>
      </c>
      <c r="G519" s="3" t="str">
        <f>VLOOKUP(Tabla3[[#This Row],[RUBRO]],Tabla6[[RUBRO]:[Respon Plan]],4,0)</f>
        <v>Administrativa</v>
      </c>
      <c r="H519" s="1" t="s">
        <v>40</v>
      </c>
      <c r="I519" s="1" t="s">
        <v>77</v>
      </c>
      <c r="J519" s="1" t="s">
        <v>42</v>
      </c>
      <c r="K519" s="1" t="s">
        <v>80</v>
      </c>
      <c r="L519" s="1" t="s">
        <v>81</v>
      </c>
      <c r="M519" s="1" t="s">
        <v>41</v>
      </c>
      <c r="N519" s="1"/>
      <c r="O519" s="1"/>
      <c r="P519" s="1" t="s">
        <v>31</v>
      </c>
      <c r="Q519" s="1" t="s">
        <v>32</v>
      </c>
      <c r="R519" s="1" t="s">
        <v>33</v>
      </c>
      <c r="S519" s="2" t="s">
        <v>201</v>
      </c>
      <c r="T519" s="4">
        <v>2500000</v>
      </c>
      <c r="U519" s="4">
        <v>0</v>
      </c>
      <c r="V519" s="4">
        <v>0</v>
      </c>
      <c r="W519" s="4">
        <v>2500000</v>
      </c>
      <c r="X519" s="4">
        <v>0</v>
      </c>
      <c r="Y519" s="4">
        <v>1449961</v>
      </c>
      <c r="Z519" s="4">
        <v>1050039</v>
      </c>
      <c r="AA519" s="4">
        <v>1000878</v>
      </c>
      <c r="AB519" s="4">
        <v>994882</v>
      </c>
      <c r="AC519" s="4">
        <v>994882</v>
      </c>
      <c r="AD519" s="10">
        <v>994882</v>
      </c>
    </row>
    <row r="520" spans="1:30" ht="22.5" x14ac:dyDescent="0.25">
      <c r="A520" s="9" t="s">
        <v>414</v>
      </c>
      <c r="B520" s="2" t="s">
        <v>415</v>
      </c>
      <c r="C520" s="3" t="s">
        <v>202</v>
      </c>
      <c r="D520" s="3" t="str">
        <f t="shared" si="11"/>
        <v>A-2-0-4</v>
      </c>
      <c r="E520" s="3" t="str">
        <f>VLOOKUP(Tabla3[[#This Row],[RUBRO]],Tabla6[[RUBRO]:[Respon Plan]],2,0)</f>
        <v>FUNCIONAMIENTO</v>
      </c>
      <c r="F520" s="3" t="str">
        <f>VLOOKUP(Tabla3[[#This Row],[RUBRO]],Tabla6[[RUBRO]:[Respon Plan]],3,0)</f>
        <v>DIRECCION ADMINISTRATIVA</v>
      </c>
      <c r="G520" s="3" t="str">
        <f>VLOOKUP(Tabla3[[#This Row],[RUBRO]],Tabla6[[RUBRO]:[Respon Plan]],4,0)</f>
        <v>Administrativa</v>
      </c>
      <c r="H520" s="1" t="s">
        <v>40</v>
      </c>
      <c r="I520" s="1" t="s">
        <v>77</v>
      </c>
      <c r="J520" s="1" t="s">
        <v>42</v>
      </c>
      <c r="K520" s="1" t="s">
        <v>80</v>
      </c>
      <c r="L520" s="1" t="s">
        <v>81</v>
      </c>
      <c r="M520" s="1" t="s">
        <v>77</v>
      </c>
      <c r="N520" s="1"/>
      <c r="O520" s="1"/>
      <c r="P520" s="1" t="s">
        <v>31</v>
      </c>
      <c r="Q520" s="1" t="s">
        <v>32</v>
      </c>
      <c r="R520" s="1" t="s">
        <v>33</v>
      </c>
      <c r="S520" s="2" t="s">
        <v>203</v>
      </c>
      <c r="T520" s="4">
        <v>46500000</v>
      </c>
      <c r="U520" s="4">
        <v>0</v>
      </c>
      <c r="V520" s="4">
        <v>0</v>
      </c>
      <c r="W520" s="4">
        <v>46500000</v>
      </c>
      <c r="X520" s="4">
        <v>0</v>
      </c>
      <c r="Y520" s="4">
        <v>33185260</v>
      </c>
      <c r="Z520" s="4">
        <v>13314740</v>
      </c>
      <c r="AA520" s="4">
        <v>24696840</v>
      </c>
      <c r="AB520" s="4">
        <v>22916300</v>
      </c>
      <c r="AC520" s="4">
        <v>22916300</v>
      </c>
      <c r="AD520" s="10">
        <v>22916300</v>
      </c>
    </row>
    <row r="521" spans="1:30" ht="22.5" x14ac:dyDescent="0.25">
      <c r="A521" s="9" t="s">
        <v>414</v>
      </c>
      <c r="B521" s="2" t="s">
        <v>415</v>
      </c>
      <c r="C521" s="3" t="s">
        <v>404</v>
      </c>
      <c r="D521" s="3" t="str">
        <f t="shared" si="11"/>
        <v>A-2-0-4</v>
      </c>
      <c r="E521" s="3" t="str">
        <f>VLOOKUP(Tabla3[[#This Row],[RUBRO]],Tabla6[[RUBRO]:[Respon Plan]],2,0)</f>
        <v>FUNCIONAMIENTO</v>
      </c>
      <c r="F521" s="3" t="str">
        <f>VLOOKUP(Tabla3[[#This Row],[RUBRO]],Tabla6[[RUBRO]:[Respon Plan]],3,0)</f>
        <v>DIRECCION ADMINISTRATIVA</v>
      </c>
      <c r="G521" s="3" t="str">
        <f>VLOOKUP(Tabla3[[#This Row],[RUBRO]],Tabla6[[RUBRO]:[Respon Plan]],4,0)</f>
        <v>Administrativa</v>
      </c>
      <c r="H521" s="1" t="s">
        <v>40</v>
      </c>
      <c r="I521" s="1" t="s">
        <v>77</v>
      </c>
      <c r="J521" s="1" t="s">
        <v>42</v>
      </c>
      <c r="K521" s="1" t="s">
        <v>80</v>
      </c>
      <c r="L521" s="1" t="s">
        <v>81</v>
      </c>
      <c r="M521" s="1" t="s">
        <v>63</v>
      </c>
      <c r="N521" s="1"/>
      <c r="O521" s="1"/>
      <c r="P521" s="1" t="s">
        <v>31</v>
      </c>
      <c r="Q521" s="1" t="s">
        <v>32</v>
      </c>
      <c r="R521" s="1" t="s">
        <v>33</v>
      </c>
      <c r="S521" s="2" t="s">
        <v>405</v>
      </c>
      <c r="T521" s="4">
        <v>1470000</v>
      </c>
      <c r="U521" s="4">
        <v>0</v>
      </c>
      <c r="V521" s="4">
        <v>0</v>
      </c>
      <c r="W521" s="4">
        <v>1470000</v>
      </c>
      <c r="X521" s="4">
        <v>0</v>
      </c>
      <c r="Y521" s="4">
        <v>553207</v>
      </c>
      <c r="Z521" s="4">
        <v>916793</v>
      </c>
      <c r="AA521" s="4">
        <v>553207</v>
      </c>
      <c r="AB521" s="4">
        <v>549540</v>
      </c>
      <c r="AC521" s="4">
        <v>549540</v>
      </c>
      <c r="AD521" s="10">
        <v>549540</v>
      </c>
    </row>
    <row r="522" spans="1:30" ht="22.5" x14ac:dyDescent="0.25">
      <c r="A522" s="9" t="s">
        <v>414</v>
      </c>
      <c r="B522" s="2" t="s">
        <v>415</v>
      </c>
      <c r="C522" s="3" t="s">
        <v>206</v>
      </c>
      <c r="D522" s="3" t="str">
        <f t="shared" si="11"/>
        <v>A-2-0-4</v>
      </c>
      <c r="E522" s="3" t="str">
        <f>VLOOKUP(Tabla3[[#This Row],[RUBRO]],Tabla6[[RUBRO]:[Respon Plan]],2,0)</f>
        <v>FUNCIONAMIENTO</v>
      </c>
      <c r="F522" s="3" t="str">
        <f>VLOOKUP(Tabla3[[#This Row],[RUBRO]],Tabla6[[RUBRO]:[Respon Plan]],3,0)</f>
        <v>DIRECCION ADMINISTRATIVA</v>
      </c>
      <c r="G522" s="3" t="str">
        <f>VLOOKUP(Tabla3[[#This Row],[RUBRO]],Tabla6[[RUBRO]:[Respon Plan]],4,0)</f>
        <v>Administrativa</v>
      </c>
      <c r="H522" s="1" t="s">
        <v>40</v>
      </c>
      <c r="I522" s="1" t="s">
        <v>77</v>
      </c>
      <c r="J522" s="1" t="s">
        <v>42</v>
      </c>
      <c r="K522" s="1" t="s">
        <v>80</v>
      </c>
      <c r="L522" s="1" t="s">
        <v>81</v>
      </c>
      <c r="M522" s="1" t="s">
        <v>138</v>
      </c>
      <c r="N522" s="1"/>
      <c r="O522" s="1"/>
      <c r="P522" s="1" t="s">
        <v>31</v>
      </c>
      <c r="Q522" s="1" t="s">
        <v>32</v>
      </c>
      <c r="R522" s="1" t="s">
        <v>33</v>
      </c>
      <c r="S522" s="2" t="s">
        <v>207</v>
      </c>
      <c r="T522" s="4">
        <v>7500000</v>
      </c>
      <c r="U522" s="4">
        <v>0</v>
      </c>
      <c r="V522" s="4">
        <v>0</v>
      </c>
      <c r="W522" s="4">
        <v>7500000</v>
      </c>
      <c r="X522" s="4">
        <v>0</v>
      </c>
      <c r="Y522" s="4">
        <v>3997026</v>
      </c>
      <c r="Z522" s="4">
        <v>3502974</v>
      </c>
      <c r="AA522" s="4">
        <v>3997026</v>
      </c>
      <c r="AB522" s="4">
        <v>3967145</v>
      </c>
      <c r="AC522" s="4">
        <v>3967145</v>
      </c>
      <c r="AD522" s="10">
        <v>3967145</v>
      </c>
    </row>
    <row r="523" spans="1:30" ht="22.5" x14ac:dyDescent="0.25">
      <c r="A523" s="9" t="s">
        <v>414</v>
      </c>
      <c r="B523" s="2" t="s">
        <v>415</v>
      </c>
      <c r="C523" s="3" t="s">
        <v>212</v>
      </c>
      <c r="D523" s="3" t="str">
        <f t="shared" si="11"/>
        <v>A-2-0-4</v>
      </c>
      <c r="E523" s="3" t="str">
        <f>VLOOKUP(Tabla3[[#This Row],[RUBRO]],Tabla6[[RUBRO]:[Respon Plan]],2,0)</f>
        <v>FUNCIONAMIENTO</v>
      </c>
      <c r="F523" s="3" t="str">
        <f>VLOOKUP(Tabla3[[#This Row],[RUBRO]],Tabla6[[RUBRO]:[Respon Plan]],3,0)</f>
        <v>DIRECCIÓN DE GESTIÓN HUMANA</v>
      </c>
      <c r="G523" s="3" t="str">
        <f>VLOOKUP(Tabla3[[#This Row],[RUBRO]],Tabla6[[RUBRO]:[Respon Plan]],4,0)</f>
        <v>Gestión Humana</v>
      </c>
      <c r="H523" s="1" t="s">
        <v>40</v>
      </c>
      <c r="I523" s="1" t="s">
        <v>77</v>
      </c>
      <c r="J523" s="1" t="s">
        <v>42</v>
      </c>
      <c r="K523" s="1" t="s">
        <v>80</v>
      </c>
      <c r="L523" s="1" t="s">
        <v>65</v>
      </c>
      <c r="M523" s="1" t="s">
        <v>77</v>
      </c>
      <c r="N523" s="1"/>
      <c r="O523" s="1"/>
      <c r="P523" s="1" t="s">
        <v>31</v>
      </c>
      <c r="Q523" s="1" t="s">
        <v>32</v>
      </c>
      <c r="R523" s="1" t="s">
        <v>33</v>
      </c>
      <c r="S523" s="2" t="s">
        <v>213</v>
      </c>
      <c r="T523" s="4">
        <v>12000000</v>
      </c>
      <c r="U523" s="4">
        <v>0</v>
      </c>
      <c r="V523" s="4">
        <v>0</v>
      </c>
      <c r="W523" s="4">
        <v>12000000</v>
      </c>
      <c r="X523" s="4">
        <v>0</v>
      </c>
      <c r="Y523" s="4">
        <v>2034115</v>
      </c>
      <c r="Z523" s="4">
        <v>9965885</v>
      </c>
      <c r="AA523" s="4">
        <v>1272764</v>
      </c>
      <c r="AB523" s="4">
        <v>1204261</v>
      </c>
      <c r="AC523" s="4">
        <v>1204261</v>
      </c>
      <c r="AD523" s="10">
        <v>1204261</v>
      </c>
    </row>
    <row r="524" spans="1:30" x14ac:dyDescent="0.25">
      <c r="A524" s="9" t="s">
        <v>414</v>
      </c>
      <c r="B524" s="2" t="s">
        <v>415</v>
      </c>
      <c r="C524" s="3" t="s">
        <v>214</v>
      </c>
      <c r="D524" s="3" t="str">
        <f t="shared" si="11"/>
        <v>A-2-0-4</v>
      </c>
      <c r="E524" s="3" t="str">
        <f>VLOOKUP(Tabla3[[#This Row],[RUBRO]],Tabla6[[RUBRO]:[Respon Plan]],2,0)</f>
        <v>FUNCIONAMIENTO</v>
      </c>
      <c r="F524" s="3" t="str">
        <f>VLOOKUP(Tabla3[[#This Row],[RUBRO]],Tabla6[[RUBRO]:[Respon Plan]],3,0)</f>
        <v>OFICINA JURIDICA</v>
      </c>
      <c r="G524" s="3" t="str">
        <f>VLOOKUP(Tabla3[[#This Row],[RUBRO]],Tabla6[[RUBRO]:[Respon Plan]],4,0)</f>
        <v>Jurídica</v>
      </c>
      <c r="H524" s="1" t="s">
        <v>40</v>
      </c>
      <c r="I524" s="1" t="s">
        <v>77</v>
      </c>
      <c r="J524" s="1" t="s">
        <v>42</v>
      </c>
      <c r="K524" s="1" t="s">
        <v>80</v>
      </c>
      <c r="L524" s="1" t="s">
        <v>123</v>
      </c>
      <c r="M524" s="1"/>
      <c r="N524" s="1"/>
      <c r="O524" s="1"/>
      <c r="P524" s="1" t="s">
        <v>31</v>
      </c>
      <c r="Q524" s="1" t="s">
        <v>32</v>
      </c>
      <c r="R524" s="1" t="s">
        <v>33</v>
      </c>
      <c r="S524" s="2" t="s">
        <v>215</v>
      </c>
      <c r="T524" s="4">
        <v>0</v>
      </c>
      <c r="U524" s="4">
        <v>500000</v>
      </c>
      <c r="V524" s="4">
        <v>0</v>
      </c>
      <c r="W524" s="4">
        <v>500000</v>
      </c>
      <c r="X524" s="4">
        <v>0</v>
      </c>
      <c r="Y524" s="4">
        <v>251000</v>
      </c>
      <c r="Z524" s="4">
        <v>249000</v>
      </c>
      <c r="AA524" s="4">
        <v>251000</v>
      </c>
      <c r="AB524" s="4">
        <v>0</v>
      </c>
      <c r="AC524" s="4">
        <v>0</v>
      </c>
      <c r="AD524" s="10">
        <v>0</v>
      </c>
    </row>
    <row r="525" spans="1:30" ht="22.5" x14ac:dyDescent="0.25">
      <c r="A525" s="9" t="s">
        <v>414</v>
      </c>
      <c r="B525" s="2" t="s">
        <v>415</v>
      </c>
      <c r="C525" s="3" t="s">
        <v>216</v>
      </c>
      <c r="D525" s="3" t="str">
        <f t="shared" si="11"/>
        <v>A-2-0-4</v>
      </c>
      <c r="E525" s="3" t="str">
        <f>VLOOKUP(Tabla3[[#This Row],[RUBRO]],Tabla6[[RUBRO]:[Respon Plan]],2,0)</f>
        <v>FUNCIONAMIENTO</v>
      </c>
      <c r="F525" s="3" t="str">
        <f>VLOOKUP(Tabla3[[#This Row],[RUBRO]],Tabla6[[RUBRO]:[Respon Plan]],3,0)</f>
        <v>DIRECCIÓN DE GESTIÓN HUMANA</v>
      </c>
      <c r="G525" s="3" t="str">
        <f>VLOOKUP(Tabla3[[#This Row],[RUBRO]],Tabla6[[RUBRO]:[Respon Plan]],4,0)</f>
        <v>Gestión Humana</v>
      </c>
      <c r="H525" s="1" t="s">
        <v>40</v>
      </c>
      <c r="I525" s="1" t="s">
        <v>77</v>
      </c>
      <c r="J525" s="1" t="s">
        <v>42</v>
      </c>
      <c r="K525" s="1" t="s">
        <v>80</v>
      </c>
      <c r="L525" s="1" t="s">
        <v>171</v>
      </c>
      <c r="M525" s="1" t="s">
        <v>80</v>
      </c>
      <c r="N525" s="1"/>
      <c r="O525" s="1"/>
      <c r="P525" s="1" t="s">
        <v>31</v>
      </c>
      <c r="Q525" s="1" t="s">
        <v>32</v>
      </c>
      <c r="R525" s="1" t="s">
        <v>33</v>
      </c>
      <c r="S525" s="2" t="s">
        <v>217</v>
      </c>
      <c r="T525" s="4">
        <v>51781789</v>
      </c>
      <c r="U525" s="4">
        <v>0</v>
      </c>
      <c r="V525" s="4">
        <v>0</v>
      </c>
      <c r="W525" s="4">
        <v>51781789</v>
      </c>
      <c r="X525" s="4">
        <v>0</v>
      </c>
      <c r="Y525" s="4">
        <v>51781789</v>
      </c>
      <c r="Z525" s="4">
        <v>0</v>
      </c>
      <c r="AA525" s="4">
        <v>51781789</v>
      </c>
      <c r="AB525" s="4">
        <v>0</v>
      </c>
      <c r="AC525" s="4">
        <v>0</v>
      </c>
      <c r="AD525" s="10">
        <v>0</v>
      </c>
    </row>
    <row r="526" spans="1:30" ht="22.5" x14ac:dyDescent="0.25">
      <c r="A526" s="9" t="s">
        <v>414</v>
      </c>
      <c r="B526" s="2" t="s">
        <v>415</v>
      </c>
      <c r="C526" s="3" t="s">
        <v>231</v>
      </c>
      <c r="D526" s="3" t="str">
        <f t="shared" si="11"/>
        <v>C-4102-1500-1</v>
      </c>
      <c r="E526" s="3" t="str">
        <f>VLOOKUP(Tabla3[[#This Row],[RUBRO]],Tabla6[[RUBRO]:[Respon Plan]],2,0)</f>
        <v>NUTRICION</v>
      </c>
      <c r="F526" s="3" t="str">
        <f>VLOOKUP(Tabla3[[#This Row],[RUBRO]],Tabla6[[RUBRO]:[Respon Plan]],3,0)</f>
        <v xml:space="preserve">DIRECCIÓN DE NUTRICIÓN </v>
      </c>
      <c r="G526" s="3" t="str">
        <f>VLOOKUP(Tabla3[[#This Row],[RUBRO]],Tabla6[[RUBRO]:[Respon Plan]],4,0)</f>
        <v>Nutrición</v>
      </c>
      <c r="H526" s="1" t="s">
        <v>30</v>
      </c>
      <c r="I526" s="1" t="s">
        <v>232</v>
      </c>
      <c r="J526" s="1" t="s">
        <v>233</v>
      </c>
      <c r="K526" s="1" t="s">
        <v>41</v>
      </c>
      <c r="L526" s="1" t="s">
        <v>42</v>
      </c>
      <c r="M526" s="1" t="s">
        <v>234</v>
      </c>
      <c r="N526" s="1"/>
      <c r="O526" s="1"/>
      <c r="P526" s="1" t="s">
        <v>31</v>
      </c>
      <c r="Q526" s="1" t="s">
        <v>32</v>
      </c>
      <c r="R526" s="1" t="s">
        <v>33</v>
      </c>
      <c r="S526" s="2" t="s">
        <v>235</v>
      </c>
      <c r="T526" s="4">
        <v>1739076480</v>
      </c>
      <c r="U526" s="4">
        <v>0</v>
      </c>
      <c r="V526" s="4">
        <v>102763692</v>
      </c>
      <c r="W526" s="4">
        <v>1636312788</v>
      </c>
      <c r="X526" s="4">
        <v>0</v>
      </c>
      <c r="Y526" s="4">
        <v>1636312788</v>
      </c>
      <c r="Z526" s="4">
        <v>0</v>
      </c>
      <c r="AA526" s="4">
        <v>1636312788</v>
      </c>
      <c r="AB526" s="4">
        <v>0</v>
      </c>
      <c r="AC526" s="4">
        <v>0</v>
      </c>
      <c r="AD526" s="10">
        <v>0</v>
      </c>
    </row>
    <row r="527" spans="1:30" ht="22.5" x14ac:dyDescent="0.25">
      <c r="A527" s="9" t="s">
        <v>414</v>
      </c>
      <c r="B527" s="2" t="s">
        <v>415</v>
      </c>
      <c r="C527" s="3" t="s">
        <v>242</v>
      </c>
      <c r="D527" s="3" t="str">
        <f t="shared" si="11"/>
        <v>C-4102-1500-1</v>
      </c>
      <c r="E527" s="3" t="str">
        <f>VLOOKUP(Tabla3[[#This Row],[RUBRO]],Tabla6[[RUBRO]:[Respon Plan]],2,0)</f>
        <v>NUTRICION</v>
      </c>
      <c r="F527" s="3" t="str">
        <f>VLOOKUP(Tabla3[[#This Row],[RUBRO]],Tabla6[[RUBRO]:[Respon Plan]],3,0)</f>
        <v xml:space="preserve">DIRECCIÓN DE NUTRICIÓN </v>
      </c>
      <c r="G527" s="3" t="str">
        <f>VLOOKUP(Tabla3[[#This Row],[RUBRO]],Tabla6[[RUBRO]:[Respon Plan]],4,0)</f>
        <v>Nutrición</v>
      </c>
      <c r="H527" s="1" t="s">
        <v>30</v>
      </c>
      <c r="I527" s="1" t="s">
        <v>232</v>
      </c>
      <c r="J527" s="1" t="s">
        <v>233</v>
      </c>
      <c r="K527" s="1" t="s">
        <v>41</v>
      </c>
      <c r="L527" s="1" t="s">
        <v>42</v>
      </c>
      <c r="M527" s="1" t="s">
        <v>243</v>
      </c>
      <c r="N527" s="1"/>
      <c r="O527" s="1"/>
      <c r="P527" s="1" t="s">
        <v>31</v>
      </c>
      <c r="Q527" s="1" t="s">
        <v>32</v>
      </c>
      <c r="R527" s="1" t="s">
        <v>33</v>
      </c>
      <c r="S527" s="2" t="s">
        <v>244</v>
      </c>
      <c r="T527" s="4">
        <v>41433086</v>
      </c>
      <c r="U527" s="4">
        <v>0</v>
      </c>
      <c r="V527" s="4">
        <v>0</v>
      </c>
      <c r="W527" s="4">
        <v>41433086</v>
      </c>
      <c r="X527" s="4">
        <v>0</v>
      </c>
      <c r="Y527" s="4">
        <v>41391030</v>
      </c>
      <c r="Z527" s="4">
        <v>42056</v>
      </c>
      <c r="AA527" s="4">
        <v>41391030</v>
      </c>
      <c r="AB527" s="4">
        <v>6550058</v>
      </c>
      <c r="AC527" s="4">
        <v>6550058</v>
      </c>
      <c r="AD527" s="10">
        <v>6550058</v>
      </c>
    </row>
    <row r="528" spans="1:30" ht="22.5" x14ac:dyDescent="0.25">
      <c r="A528" s="9" t="s">
        <v>414</v>
      </c>
      <c r="B528" s="2" t="s">
        <v>415</v>
      </c>
      <c r="C528" s="3" t="s">
        <v>245</v>
      </c>
      <c r="D528" s="3" t="str">
        <f t="shared" si="11"/>
        <v>C-4102-1500-1</v>
      </c>
      <c r="E528" s="3" t="str">
        <f>VLOOKUP(Tabla3[[#This Row],[RUBRO]],Tabla6[[RUBRO]:[Respon Plan]],2,0)</f>
        <v>NUTRICION</v>
      </c>
      <c r="F528" s="3" t="str">
        <f>VLOOKUP(Tabla3[[#This Row],[RUBRO]],Tabla6[[RUBRO]:[Respon Plan]],3,0)</f>
        <v>DIRECCIÓN DE GESTIÓN HUMANA</v>
      </c>
      <c r="G528" s="3" t="str">
        <f>VLOOKUP(Tabla3[[#This Row],[RUBRO]],Tabla6[[RUBRO]:[Respon Plan]],4,0)</f>
        <v>Gestión Humana - Pres. Serv</v>
      </c>
      <c r="H528" s="1" t="s">
        <v>30</v>
      </c>
      <c r="I528" s="1" t="s">
        <v>232</v>
      </c>
      <c r="J528" s="1" t="s">
        <v>233</v>
      </c>
      <c r="K528" s="1" t="s">
        <v>41</v>
      </c>
      <c r="L528" s="1" t="s">
        <v>42</v>
      </c>
      <c r="M528" s="1" t="s">
        <v>246</v>
      </c>
      <c r="N528" s="1"/>
      <c r="O528" s="1"/>
      <c r="P528" s="1" t="s">
        <v>31</v>
      </c>
      <c r="Q528" s="1" t="s">
        <v>32</v>
      </c>
      <c r="R528" s="1" t="s">
        <v>33</v>
      </c>
      <c r="S528" s="2" t="s">
        <v>59</v>
      </c>
      <c r="T528" s="4">
        <v>30848200</v>
      </c>
      <c r="U528" s="4">
        <v>0</v>
      </c>
      <c r="V528" s="4">
        <v>0</v>
      </c>
      <c r="W528" s="4">
        <v>30848200</v>
      </c>
      <c r="X528" s="4">
        <v>0</v>
      </c>
      <c r="Y528" s="4">
        <v>30815061</v>
      </c>
      <c r="Z528" s="4">
        <v>33139</v>
      </c>
      <c r="AA528" s="4">
        <v>30815061</v>
      </c>
      <c r="AB528" s="4">
        <v>4966901</v>
      </c>
      <c r="AC528" s="4">
        <v>4966901</v>
      </c>
      <c r="AD528" s="10">
        <v>4966901</v>
      </c>
    </row>
    <row r="529" spans="1:30" ht="22.5" x14ac:dyDescent="0.25">
      <c r="A529" s="9" t="s">
        <v>414</v>
      </c>
      <c r="B529" s="2" t="s">
        <v>415</v>
      </c>
      <c r="C529" s="3" t="s">
        <v>247</v>
      </c>
      <c r="D529" s="3" t="str">
        <f t="shared" si="11"/>
        <v>C-4102-1500-1</v>
      </c>
      <c r="E529" s="3" t="str">
        <f>VLOOKUP(Tabla3[[#This Row],[RUBRO]],Tabla6[[RUBRO]:[Respon Plan]],2,0)</f>
        <v>NUTRICION</v>
      </c>
      <c r="F529" s="3" t="str">
        <f>VLOOKUP(Tabla3[[#This Row],[RUBRO]],Tabla6[[RUBRO]:[Respon Plan]],3,0)</f>
        <v>DIRECCIÓN DE GESTIÓN HUMANA</v>
      </c>
      <c r="G529" s="3" t="str">
        <f>VLOOKUP(Tabla3[[#This Row],[RUBRO]],Tabla6[[RUBRO]:[Respon Plan]],4,0)</f>
        <v>Gestión Humana- Viáticos</v>
      </c>
      <c r="H529" s="1" t="s">
        <v>30</v>
      </c>
      <c r="I529" s="1" t="s">
        <v>232</v>
      </c>
      <c r="J529" s="1" t="s">
        <v>233</v>
      </c>
      <c r="K529" s="1" t="s">
        <v>41</v>
      </c>
      <c r="L529" s="1" t="s">
        <v>42</v>
      </c>
      <c r="M529" s="1" t="s">
        <v>248</v>
      </c>
      <c r="N529" s="1"/>
      <c r="O529" s="1"/>
      <c r="P529" s="1" t="s">
        <v>31</v>
      </c>
      <c r="Q529" s="1" t="s">
        <v>32</v>
      </c>
      <c r="R529" s="1" t="s">
        <v>33</v>
      </c>
      <c r="S529" s="2" t="s">
        <v>249</v>
      </c>
      <c r="T529" s="4">
        <v>7789751</v>
      </c>
      <c r="U529" s="4">
        <v>0</v>
      </c>
      <c r="V529" s="4">
        <v>0</v>
      </c>
      <c r="W529" s="4">
        <v>7789751</v>
      </c>
      <c r="X529" s="4">
        <v>0</v>
      </c>
      <c r="Y529" s="4">
        <v>2126034</v>
      </c>
      <c r="Z529" s="4">
        <v>5663717</v>
      </c>
      <c r="AA529" s="4">
        <v>1047267</v>
      </c>
      <c r="AB529" s="4">
        <v>68503</v>
      </c>
      <c r="AC529" s="4">
        <v>68503</v>
      </c>
      <c r="AD529" s="10">
        <v>68503</v>
      </c>
    </row>
    <row r="530" spans="1:30" ht="22.5" x14ac:dyDescent="0.25">
      <c r="A530" s="9" t="s">
        <v>414</v>
      </c>
      <c r="B530" s="2" t="s">
        <v>415</v>
      </c>
      <c r="C530" s="3" t="s">
        <v>383</v>
      </c>
      <c r="D530" s="3" t="str">
        <f t="shared" si="11"/>
        <v>C-4102-1500-3</v>
      </c>
      <c r="E530" s="3" t="str">
        <f>VLOOKUP(Tabla3[[#This Row],[RUBRO]],Tabla6[[RUBRO]:[Respon Plan]],2,0)</f>
        <v>PROTECCION</v>
      </c>
      <c r="F530" s="3" t="str">
        <f>VLOOKUP(Tabla3[[#This Row],[RUBRO]],Tabla6[[RUBRO]:[Respon Plan]],3,0)</f>
        <v xml:space="preserve">DIRECCIÓN DE PROTECCIÓN </v>
      </c>
      <c r="G530" s="3" t="str">
        <f>VLOOKUP(Tabla3[[#This Row],[RUBRO]],Tabla6[[RUBRO]:[Respon Plan]],4,0)</f>
        <v>Dirección de Protección</v>
      </c>
      <c r="H530" s="1" t="s">
        <v>30</v>
      </c>
      <c r="I530" s="1" t="s">
        <v>232</v>
      </c>
      <c r="J530" s="1" t="s">
        <v>233</v>
      </c>
      <c r="K530" s="1" t="s">
        <v>63</v>
      </c>
      <c r="L530" s="1" t="s">
        <v>42</v>
      </c>
      <c r="M530" s="1" t="s">
        <v>281</v>
      </c>
      <c r="N530" s="1"/>
      <c r="O530" s="1"/>
      <c r="P530" s="1" t="s">
        <v>31</v>
      </c>
      <c r="Q530" s="1" t="s">
        <v>32</v>
      </c>
      <c r="R530" s="1" t="s">
        <v>33</v>
      </c>
      <c r="S530" s="2" t="s">
        <v>384</v>
      </c>
      <c r="T530" s="4">
        <v>155238160</v>
      </c>
      <c r="U530" s="4">
        <v>0</v>
      </c>
      <c r="V530" s="4">
        <v>42337680</v>
      </c>
      <c r="W530" s="4">
        <v>112900480</v>
      </c>
      <c r="X530" s="4">
        <v>0</v>
      </c>
      <c r="Y530" s="4">
        <v>112900480</v>
      </c>
      <c r="Z530" s="4">
        <v>0</v>
      </c>
      <c r="AA530" s="4">
        <v>0</v>
      </c>
      <c r="AB530" s="4">
        <v>0</v>
      </c>
      <c r="AC530" s="4">
        <v>0</v>
      </c>
      <c r="AD530" s="10">
        <v>0</v>
      </c>
    </row>
    <row r="531" spans="1:30" ht="22.5" x14ac:dyDescent="0.25">
      <c r="A531" s="9" t="s">
        <v>414</v>
      </c>
      <c r="B531" s="2" t="s">
        <v>415</v>
      </c>
      <c r="C531" s="3" t="s">
        <v>45</v>
      </c>
      <c r="D531" s="3" t="str">
        <f t="shared" si="11"/>
        <v>C-4102-1500-3</v>
      </c>
      <c r="E531" s="3" t="str">
        <f>VLOOKUP(Tabla3[[#This Row],[RUBRO]],Tabla6[[RUBRO]:[Respon Plan]],2,0)</f>
        <v>PROTECCION</v>
      </c>
      <c r="F531" s="3" t="str">
        <f>VLOOKUP(Tabla3[[#This Row],[RUBRO]],Tabla6[[RUBRO]:[Respon Plan]],3,0)</f>
        <v xml:space="preserve">DIRECCIÓN DE PROTECCIÓN </v>
      </c>
      <c r="G531" s="3" t="str">
        <f>VLOOKUP(Tabla3[[#This Row],[RUBRO]],Tabla6[[RUBRO]:[Respon Plan]],4,0)</f>
        <v>Dirección de Protección</v>
      </c>
      <c r="H531" s="1" t="s">
        <v>30</v>
      </c>
      <c r="I531" s="1" t="s">
        <v>232</v>
      </c>
      <c r="J531" s="1" t="s">
        <v>233</v>
      </c>
      <c r="K531" s="1" t="s">
        <v>63</v>
      </c>
      <c r="L531" s="1" t="s">
        <v>42</v>
      </c>
      <c r="M531" s="1" t="s">
        <v>237</v>
      </c>
      <c r="N531" s="1"/>
      <c r="O531" s="1"/>
      <c r="P531" s="1" t="s">
        <v>31</v>
      </c>
      <c r="Q531" s="1" t="s">
        <v>32</v>
      </c>
      <c r="R531" s="1" t="s">
        <v>33</v>
      </c>
      <c r="S531" s="2" t="s">
        <v>48</v>
      </c>
      <c r="T531" s="4">
        <v>4397558055</v>
      </c>
      <c r="U531" s="4">
        <v>2600134</v>
      </c>
      <c r="V531" s="4">
        <v>1595</v>
      </c>
      <c r="W531" s="4">
        <v>4400156594</v>
      </c>
      <c r="X531" s="4">
        <v>0</v>
      </c>
      <c r="Y531" s="4">
        <v>4382891078</v>
      </c>
      <c r="Z531" s="4">
        <v>17265516</v>
      </c>
      <c r="AA531" s="4">
        <v>4382891078</v>
      </c>
      <c r="AB531" s="4">
        <v>731745936</v>
      </c>
      <c r="AC531" s="4">
        <v>731745936</v>
      </c>
      <c r="AD531" s="10">
        <v>731745936</v>
      </c>
    </row>
    <row r="532" spans="1:30" ht="22.5" x14ac:dyDescent="0.25">
      <c r="A532" s="9" t="s">
        <v>414</v>
      </c>
      <c r="B532" s="2" t="s">
        <v>415</v>
      </c>
      <c r="C532" s="3" t="s">
        <v>385</v>
      </c>
      <c r="D532" s="3" t="str">
        <f t="shared" si="11"/>
        <v>C-4102-1500-3</v>
      </c>
      <c r="E532" s="3" t="str">
        <f>VLOOKUP(Tabla3[[#This Row],[RUBRO]],Tabla6[[RUBRO]:[Respon Plan]],2,0)</f>
        <v>PROTECCION</v>
      </c>
      <c r="F532" s="3" t="str">
        <f>VLOOKUP(Tabla3[[#This Row],[RUBRO]],Tabla6[[RUBRO]:[Respon Plan]],3,0)</f>
        <v xml:space="preserve">DIRECCIÓN DE PROTECCIÓN </v>
      </c>
      <c r="G532" s="3" t="str">
        <f>VLOOKUP(Tabla3[[#This Row],[RUBRO]],Tabla6[[RUBRO]:[Respon Plan]],4,0)</f>
        <v>Dirección de Protección</v>
      </c>
      <c r="H532" s="1" t="s">
        <v>30</v>
      </c>
      <c r="I532" s="1" t="s">
        <v>232</v>
      </c>
      <c r="J532" s="1" t="s">
        <v>233</v>
      </c>
      <c r="K532" s="1" t="s">
        <v>63</v>
      </c>
      <c r="L532" s="1" t="s">
        <v>42</v>
      </c>
      <c r="M532" s="1" t="s">
        <v>240</v>
      </c>
      <c r="N532" s="1"/>
      <c r="O532" s="1"/>
      <c r="P532" s="1" t="s">
        <v>31</v>
      </c>
      <c r="Q532" s="1" t="s">
        <v>32</v>
      </c>
      <c r="R532" s="1" t="s">
        <v>33</v>
      </c>
      <c r="S532" s="2" t="s">
        <v>386</v>
      </c>
      <c r="T532" s="4">
        <v>549308947</v>
      </c>
      <c r="U532" s="4">
        <v>0</v>
      </c>
      <c r="V532" s="4">
        <v>4319748</v>
      </c>
      <c r="W532" s="4">
        <v>544989199</v>
      </c>
      <c r="X532" s="4">
        <v>0</v>
      </c>
      <c r="Y532" s="4">
        <v>538367785</v>
      </c>
      <c r="Z532" s="4">
        <v>6621414</v>
      </c>
      <c r="AA532" s="4">
        <v>538367785</v>
      </c>
      <c r="AB532" s="4">
        <v>95112825</v>
      </c>
      <c r="AC532" s="4">
        <v>95112825</v>
      </c>
      <c r="AD532" s="10">
        <v>95112825</v>
      </c>
    </row>
    <row r="533" spans="1:30" ht="22.5" x14ac:dyDescent="0.25">
      <c r="A533" s="9" t="s">
        <v>414</v>
      </c>
      <c r="B533" s="2" t="s">
        <v>415</v>
      </c>
      <c r="C533" s="3" t="s">
        <v>49</v>
      </c>
      <c r="D533" s="3" t="str">
        <f t="shared" si="11"/>
        <v>C-4102-1500-3</v>
      </c>
      <c r="E533" s="3" t="str">
        <f>VLOOKUP(Tabla3[[#This Row],[RUBRO]],Tabla6[[RUBRO]:[Respon Plan]],2,0)</f>
        <v>PROTECCION</v>
      </c>
      <c r="F533" s="3" t="str">
        <f>VLOOKUP(Tabla3[[#This Row],[RUBRO]],Tabla6[[RUBRO]:[Respon Plan]],3,0)</f>
        <v xml:space="preserve">DIRECCIÓN DE PROTECCIÓN </v>
      </c>
      <c r="G533" s="3" t="str">
        <f>VLOOKUP(Tabla3[[#This Row],[RUBRO]],Tabla6[[RUBRO]:[Respon Plan]],4,0)</f>
        <v>Dirección de Protección</v>
      </c>
      <c r="H533" s="1" t="s">
        <v>30</v>
      </c>
      <c r="I533" s="1" t="s">
        <v>232</v>
      </c>
      <c r="J533" s="1" t="s">
        <v>233</v>
      </c>
      <c r="K533" s="1" t="s">
        <v>63</v>
      </c>
      <c r="L533" s="1" t="s">
        <v>42</v>
      </c>
      <c r="M533" s="1" t="s">
        <v>243</v>
      </c>
      <c r="N533" s="1"/>
      <c r="O533" s="1"/>
      <c r="P533" s="1" t="s">
        <v>31</v>
      </c>
      <c r="Q533" s="1" t="s">
        <v>32</v>
      </c>
      <c r="R533" s="1" t="s">
        <v>33</v>
      </c>
      <c r="S533" s="2" t="s">
        <v>50</v>
      </c>
      <c r="T533" s="4">
        <v>647774160</v>
      </c>
      <c r="U533" s="4">
        <v>0</v>
      </c>
      <c r="V533" s="4">
        <v>0</v>
      </c>
      <c r="W533" s="4">
        <v>647774160</v>
      </c>
      <c r="X533" s="4">
        <v>0</v>
      </c>
      <c r="Y533" s="4">
        <v>647774160</v>
      </c>
      <c r="Z533" s="4">
        <v>0</v>
      </c>
      <c r="AA533" s="4">
        <v>647774160</v>
      </c>
      <c r="AB533" s="4">
        <v>117777120</v>
      </c>
      <c r="AC533" s="4">
        <v>117777120</v>
      </c>
      <c r="AD533" s="10">
        <v>117777120</v>
      </c>
    </row>
    <row r="534" spans="1:30" ht="22.5" x14ac:dyDescent="0.25">
      <c r="A534" s="9" t="s">
        <v>414</v>
      </c>
      <c r="B534" s="2" t="s">
        <v>415</v>
      </c>
      <c r="C534" s="3" t="s">
        <v>58</v>
      </c>
      <c r="D534" s="3" t="str">
        <f t="shared" si="11"/>
        <v>C-4102-1500-3</v>
      </c>
      <c r="E534" s="3" t="str">
        <f>VLOOKUP(Tabla3[[#This Row],[RUBRO]],Tabla6[[RUBRO]:[Respon Plan]],2,0)</f>
        <v>PROTECCION</v>
      </c>
      <c r="F534" s="3" t="str">
        <f>VLOOKUP(Tabla3[[#This Row],[RUBRO]],Tabla6[[RUBRO]:[Respon Plan]],3,0)</f>
        <v>DIRECCIÓN DE GESTIÓN HUMANA</v>
      </c>
      <c r="G534" s="3" t="str">
        <f>VLOOKUP(Tabla3[[#This Row],[RUBRO]],Tabla6[[RUBRO]:[Respon Plan]],4,0)</f>
        <v>Gestión Humana - Pres. Serv</v>
      </c>
      <c r="H534" s="1" t="s">
        <v>30</v>
      </c>
      <c r="I534" s="1" t="s">
        <v>232</v>
      </c>
      <c r="J534" s="1" t="s">
        <v>233</v>
      </c>
      <c r="K534" s="1" t="s">
        <v>63</v>
      </c>
      <c r="L534" s="1" t="s">
        <v>42</v>
      </c>
      <c r="M534" s="1" t="s">
        <v>255</v>
      </c>
      <c r="N534" s="1"/>
      <c r="O534" s="1"/>
      <c r="P534" s="1" t="s">
        <v>31</v>
      </c>
      <c r="Q534" s="1" t="s">
        <v>32</v>
      </c>
      <c r="R534" s="1" t="s">
        <v>33</v>
      </c>
      <c r="S534" s="2" t="s">
        <v>59</v>
      </c>
      <c r="T534" s="4">
        <v>1236855170</v>
      </c>
      <c r="U534" s="4">
        <v>82272934</v>
      </c>
      <c r="V534" s="4">
        <v>0</v>
      </c>
      <c r="W534" s="4">
        <v>1319128104</v>
      </c>
      <c r="X534" s="4">
        <v>0</v>
      </c>
      <c r="Y534" s="4">
        <v>1307601568</v>
      </c>
      <c r="Z534" s="4">
        <v>11526536</v>
      </c>
      <c r="AA534" s="4">
        <v>1307601568</v>
      </c>
      <c r="AB534" s="4">
        <v>473495210</v>
      </c>
      <c r="AC534" s="4">
        <v>473495210</v>
      </c>
      <c r="AD534" s="10">
        <v>473495210</v>
      </c>
    </row>
    <row r="535" spans="1:30" ht="22.5" x14ac:dyDescent="0.25">
      <c r="A535" s="9" t="s">
        <v>414</v>
      </c>
      <c r="B535" s="2" t="s">
        <v>415</v>
      </c>
      <c r="C535" s="3" t="s">
        <v>256</v>
      </c>
      <c r="D535" s="3" t="str">
        <f t="shared" si="11"/>
        <v>C-4102-1500-3</v>
      </c>
      <c r="E535" s="3" t="str">
        <f>VLOOKUP(Tabla3[[#This Row],[RUBRO]],Tabla6[[RUBRO]:[Respon Plan]],2,0)</f>
        <v>PROTECCION</v>
      </c>
      <c r="F535" s="3" t="str">
        <f>VLOOKUP(Tabla3[[#This Row],[RUBRO]],Tabla6[[RUBRO]:[Respon Plan]],3,0)</f>
        <v>DIRECCIÓN DE GESTIÓN HUMANA</v>
      </c>
      <c r="G535" s="3" t="str">
        <f>VLOOKUP(Tabla3[[#This Row],[RUBRO]],Tabla6[[RUBRO]:[Respon Plan]],4,0)</f>
        <v>Gestión Humana- Viáticos</v>
      </c>
      <c r="H535" s="1" t="s">
        <v>30</v>
      </c>
      <c r="I535" s="1" t="s">
        <v>232</v>
      </c>
      <c r="J535" s="1" t="s">
        <v>233</v>
      </c>
      <c r="K535" s="1" t="s">
        <v>63</v>
      </c>
      <c r="L535" s="1" t="s">
        <v>42</v>
      </c>
      <c r="M535" s="1" t="s">
        <v>257</v>
      </c>
      <c r="N535" s="1"/>
      <c r="O535" s="1"/>
      <c r="P535" s="1" t="s">
        <v>31</v>
      </c>
      <c r="Q535" s="1" t="s">
        <v>32</v>
      </c>
      <c r="R535" s="1" t="s">
        <v>33</v>
      </c>
      <c r="S535" s="2" t="s">
        <v>249</v>
      </c>
      <c r="T535" s="4">
        <v>161395000</v>
      </c>
      <c r="U535" s="4">
        <v>0</v>
      </c>
      <c r="V535" s="4">
        <v>0</v>
      </c>
      <c r="W535" s="4">
        <v>161395000</v>
      </c>
      <c r="X535" s="4">
        <v>0</v>
      </c>
      <c r="Y535" s="4">
        <v>46927280</v>
      </c>
      <c r="Z535" s="4">
        <v>114467720</v>
      </c>
      <c r="AA535" s="4">
        <v>45104126</v>
      </c>
      <c r="AB535" s="4">
        <v>19043601</v>
      </c>
      <c r="AC535" s="4">
        <v>19043601</v>
      </c>
      <c r="AD535" s="10">
        <v>19043601</v>
      </c>
    </row>
    <row r="536" spans="1:30" ht="22.5" x14ac:dyDescent="0.25">
      <c r="A536" s="9" t="s">
        <v>414</v>
      </c>
      <c r="B536" s="2" t="s">
        <v>415</v>
      </c>
      <c r="C536" s="3" t="s">
        <v>387</v>
      </c>
      <c r="D536" s="3" t="str">
        <f t="shared" ref="D536:D599" si="12">H536&amp;"-"&amp;I536&amp;"-"&amp;J536&amp;"-"&amp;K536</f>
        <v>C-4102-1500-3</v>
      </c>
      <c r="E536" s="3" t="str">
        <f>VLOOKUP(Tabla3[[#This Row],[RUBRO]],Tabla6[[RUBRO]:[Respon Plan]],2,0)</f>
        <v>PROTECCION</v>
      </c>
      <c r="F536" s="3" t="str">
        <f>VLOOKUP(Tabla3[[#This Row],[RUBRO]],Tabla6[[RUBRO]:[Respon Plan]],3,0)</f>
        <v xml:space="preserve">DIRECCIÓN DE PROTECCIÓN </v>
      </c>
      <c r="G536" s="3" t="str">
        <f>VLOOKUP(Tabla3[[#This Row],[RUBRO]],Tabla6[[RUBRO]:[Respon Plan]],4,0)</f>
        <v>Dirección de Protección</v>
      </c>
      <c r="H536" s="1" t="s">
        <v>30</v>
      </c>
      <c r="I536" s="1" t="s">
        <v>232</v>
      </c>
      <c r="J536" s="1" t="s">
        <v>233</v>
      </c>
      <c r="K536" s="1" t="s">
        <v>63</v>
      </c>
      <c r="L536" s="1" t="s">
        <v>42</v>
      </c>
      <c r="M536" s="1" t="s">
        <v>388</v>
      </c>
      <c r="N536" s="1"/>
      <c r="O536" s="1"/>
      <c r="P536" s="1" t="s">
        <v>31</v>
      </c>
      <c r="Q536" s="1" t="s">
        <v>32</v>
      </c>
      <c r="R536" s="1" t="s">
        <v>33</v>
      </c>
      <c r="S536" s="2" t="s">
        <v>389</v>
      </c>
      <c r="T536" s="4">
        <v>107369000</v>
      </c>
      <c r="U536" s="4">
        <v>0</v>
      </c>
      <c r="V536" s="4">
        <v>0</v>
      </c>
      <c r="W536" s="4">
        <v>107369000</v>
      </c>
      <c r="X536" s="4">
        <v>0</v>
      </c>
      <c r="Y536" s="4">
        <v>40298156</v>
      </c>
      <c r="Z536" s="4">
        <v>67070844</v>
      </c>
      <c r="AA536" s="4">
        <v>40298156</v>
      </c>
      <c r="AB536" s="4">
        <v>4742000</v>
      </c>
      <c r="AC536" s="4">
        <v>4742000</v>
      </c>
      <c r="AD536" s="10">
        <v>4742000</v>
      </c>
    </row>
    <row r="537" spans="1:30" ht="22.5" x14ac:dyDescent="0.25">
      <c r="A537" s="9" t="s">
        <v>414</v>
      </c>
      <c r="B537" s="2" t="s">
        <v>415</v>
      </c>
      <c r="C537" s="3" t="s">
        <v>265</v>
      </c>
      <c r="D537" s="3" t="str">
        <f t="shared" si="12"/>
        <v>C-4102-1500-3</v>
      </c>
      <c r="E537" s="3" t="str">
        <f>VLOOKUP(Tabla3[[#This Row],[RUBRO]],Tabla6[[RUBRO]:[Respon Plan]],2,0)</f>
        <v>PROTECCION</v>
      </c>
      <c r="F537" s="3" t="str">
        <f>VLOOKUP(Tabla3[[#This Row],[RUBRO]],Tabla6[[RUBRO]:[Respon Plan]],3,0)</f>
        <v xml:space="preserve">DIRECCIÓN DE PROTECCIÓN </v>
      </c>
      <c r="G537" s="3" t="str">
        <f>VLOOKUP(Tabla3[[#This Row],[RUBRO]],Tabla6[[RUBRO]:[Respon Plan]],4,0)</f>
        <v>Dirección de Protección</v>
      </c>
      <c r="H537" s="1" t="s">
        <v>30</v>
      </c>
      <c r="I537" s="1" t="s">
        <v>232</v>
      </c>
      <c r="J537" s="1" t="s">
        <v>233</v>
      </c>
      <c r="K537" s="1" t="s">
        <v>63</v>
      </c>
      <c r="L537" s="1" t="s">
        <v>42</v>
      </c>
      <c r="M537" s="1" t="s">
        <v>266</v>
      </c>
      <c r="N537" s="1"/>
      <c r="O537" s="1"/>
      <c r="P537" s="1" t="s">
        <v>31</v>
      </c>
      <c r="Q537" s="1" t="s">
        <v>32</v>
      </c>
      <c r="R537" s="1" t="s">
        <v>33</v>
      </c>
      <c r="S537" s="2" t="s">
        <v>267</v>
      </c>
      <c r="T537" s="4">
        <v>0</v>
      </c>
      <c r="U537" s="4">
        <v>130000</v>
      </c>
      <c r="V537" s="4">
        <v>0</v>
      </c>
      <c r="W537" s="4">
        <v>130000</v>
      </c>
      <c r="X537" s="4">
        <v>0</v>
      </c>
      <c r="Y537" s="4">
        <v>130000</v>
      </c>
      <c r="Z537" s="4">
        <v>0</v>
      </c>
      <c r="AA537" s="4">
        <v>130000</v>
      </c>
      <c r="AB537" s="4">
        <v>20007</v>
      </c>
      <c r="AC537" s="4">
        <v>20007</v>
      </c>
      <c r="AD537" s="10">
        <v>20007</v>
      </c>
    </row>
    <row r="538" spans="1:30" ht="22.5" x14ac:dyDescent="0.25">
      <c r="A538" s="9" t="s">
        <v>414</v>
      </c>
      <c r="B538" s="2" t="s">
        <v>415</v>
      </c>
      <c r="C538" s="3" t="s">
        <v>51</v>
      </c>
      <c r="D538" s="3" t="str">
        <f t="shared" si="12"/>
        <v>C-4102-1500-4</v>
      </c>
      <c r="E538" s="3" t="str">
        <f>VLOOKUP(Tabla3[[#This Row],[RUBRO]],Tabla6[[RUBRO]:[Respon Plan]],2,0)</f>
        <v>PRIMERA INFANCIA</v>
      </c>
      <c r="F538" s="3" t="str">
        <f>VLOOKUP(Tabla3[[#This Row],[RUBRO]],Tabla6[[RUBRO]:[Respon Plan]],3,0)</f>
        <v>DIRECCIÓN DE PRIMERA INFANCIA</v>
      </c>
      <c r="G538" s="3" t="str">
        <f>VLOOKUP(Tabla3[[#This Row],[RUBRO]],Tabla6[[RUBRO]:[Respon Plan]],4,0)</f>
        <v>Primera Infancia</v>
      </c>
      <c r="H538" s="1" t="s">
        <v>30</v>
      </c>
      <c r="I538" s="1" t="s">
        <v>232</v>
      </c>
      <c r="J538" s="1" t="s">
        <v>233</v>
      </c>
      <c r="K538" s="1" t="s">
        <v>80</v>
      </c>
      <c r="L538" s="1" t="s">
        <v>42</v>
      </c>
      <c r="M538" s="1" t="s">
        <v>234</v>
      </c>
      <c r="N538" s="1"/>
      <c r="O538" s="1"/>
      <c r="P538" s="1" t="s">
        <v>46</v>
      </c>
      <c r="Q538" s="1" t="s">
        <v>65</v>
      </c>
      <c r="R538" s="1" t="s">
        <v>33</v>
      </c>
      <c r="S538" s="2" t="s">
        <v>52</v>
      </c>
      <c r="T538" s="4">
        <v>0</v>
      </c>
      <c r="U538" s="4">
        <v>137241000</v>
      </c>
      <c r="V538" s="4">
        <v>0</v>
      </c>
      <c r="W538" s="4">
        <v>137241000</v>
      </c>
      <c r="X538" s="4">
        <v>0</v>
      </c>
      <c r="Y538" s="4">
        <v>137241000</v>
      </c>
      <c r="Z538" s="4">
        <v>0</v>
      </c>
      <c r="AA538" s="4">
        <v>137241000</v>
      </c>
      <c r="AB538" s="4">
        <v>0</v>
      </c>
      <c r="AC538" s="4">
        <v>0</v>
      </c>
      <c r="AD538" s="10">
        <v>0</v>
      </c>
    </row>
    <row r="539" spans="1:30" ht="22.5" x14ac:dyDescent="0.25">
      <c r="A539" s="9" t="s">
        <v>414</v>
      </c>
      <c r="B539" s="2" t="s">
        <v>415</v>
      </c>
      <c r="C539" s="3" t="s">
        <v>51</v>
      </c>
      <c r="D539" s="3" t="str">
        <f t="shared" si="12"/>
        <v>C-4102-1500-4</v>
      </c>
      <c r="E539" s="3" t="str">
        <f>VLOOKUP(Tabla3[[#This Row],[RUBRO]],Tabla6[[RUBRO]:[Respon Plan]],2,0)</f>
        <v>PRIMERA INFANCIA</v>
      </c>
      <c r="F539" s="3" t="str">
        <f>VLOOKUP(Tabla3[[#This Row],[RUBRO]],Tabla6[[RUBRO]:[Respon Plan]],3,0)</f>
        <v>DIRECCIÓN DE PRIMERA INFANCIA</v>
      </c>
      <c r="G539" s="3" t="str">
        <f>VLOOKUP(Tabla3[[#This Row],[RUBRO]],Tabla6[[RUBRO]:[Respon Plan]],4,0)</f>
        <v>Primera Infancia</v>
      </c>
      <c r="H539" s="1" t="s">
        <v>30</v>
      </c>
      <c r="I539" s="1" t="s">
        <v>232</v>
      </c>
      <c r="J539" s="1" t="s">
        <v>233</v>
      </c>
      <c r="K539" s="1" t="s">
        <v>80</v>
      </c>
      <c r="L539" s="1" t="s">
        <v>42</v>
      </c>
      <c r="M539" s="1" t="s">
        <v>234</v>
      </c>
      <c r="N539" s="1"/>
      <c r="O539" s="1"/>
      <c r="P539" s="1" t="s">
        <v>46</v>
      </c>
      <c r="Q539" s="1" t="s">
        <v>47</v>
      </c>
      <c r="R539" s="1" t="s">
        <v>33</v>
      </c>
      <c r="S539" s="2" t="s">
        <v>52</v>
      </c>
      <c r="T539" s="4">
        <v>29679203499</v>
      </c>
      <c r="U539" s="4">
        <v>466331040</v>
      </c>
      <c r="V539" s="4">
        <v>0</v>
      </c>
      <c r="W539" s="4">
        <v>30145534539</v>
      </c>
      <c r="X539" s="4">
        <v>0</v>
      </c>
      <c r="Y539" s="4">
        <v>30144205647</v>
      </c>
      <c r="Z539" s="4">
        <v>1328892</v>
      </c>
      <c r="AA539" s="4">
        <v>30144205647</v>
      </c>
      <c r="AB539" s="4">
        <v>8776074203</v>
      </c>
      <c r="AC539" s="4">
        <v>8776074203</v>
      </c>
      <c r="AD539" s="10">
        <v>8776074203</v>
      </c>
    </row>
    <row r="540" spans="1:30" ht="22.5" x14ac:dyDescent="0.25">
      <c r="A540" s="9" t="s">
        <v>414</v>
      </c>
      <c r="B540" s="2" t="s">
        <v>415</v>
      </c>
      <c r="C540" s="3" t="s">
        <v>51</v>
      </c>
      <c r="D540" s="3" t="str">
        <f t="shared" si="12"/>
        <v>C-4102-1500-4</v>
      </c>
      <c r="E540" s="3" t="str">
        <f>VLOOKUP(Tabla3[[#This Row],[RUBRO]],Tabla6[[RUBRO]:[Respon Plan]],2,0)</f>
        <v>PRIMERA INFANCIA</v>
      </c>
      <c r="F540" s="3" t="str">
        <f>VLOOKUP(Tabla3[[#This Row],[RUBRO]],Tabla6[[RUBRO]:[Respon Plan]],3,0)</f>
        <v>DIRECCIÓN DE PRIMERA INFANCIA</v>
      </c>
      <c r="G540" s="3" t="str">
        <f>VLOOKUP(Tabla3[[#This Row],[RUBRO]],Tabla6[[RUBRO]:[Respon Plan]],4,0)</f>
        <v>Primera Infancia</v>
      </c>
      <c r="H540" s="1" t="s">
        <v>30</v>
      </c>
      <c r="I540" s="1" t="s">
        <v>232</v>
      </c>
      <c r="J540" s="1" t="s">
        <v>233</v>
      </c>
      <c r="K540" s="1" t="s">
        <v>80</v>
      </c>
      <c r="L540" s="1" t="s">
        <v>42</v>
      </c>
      <c r="M540" s="1" t="s">
        <v>234</v>
      </c>
      <c r="N540" s="1"/>
      <c r="O540" s="1"/>
      <c r="P540" s="1" t="s">
        <v>31</v>
      </c>
      <c r="Q540" s="1" t="s">
        <v>32</v>
      </c>
      <c r="R540" s="1" t="s">
        <v>33</v>
      </c>
      <c r="S540" s="2" t="s">
        <v>52</v>
      </c>
      <c r="T540" s="4">
        <v>0</v>
      </c>
      <c r="U540" s="4">
        <v>709334552</v>
      </c>
      <c r="V540" s="4">
        <v>0</v>
      </c>
      <c r="W540" s="4">
        <v>709334552</v>
      </c>
      <c r="X540" s="4">
        <v>0</v>
      </c>
      <c r="Y540" s="4">
        <v>709334552</v>
      </c>
      <c r="Z540" s="4">
        <v>0</v>
      </c>
      <c r="AA540" s="4">
        <v>709334552</v>
      </c>
      <c r="AB540" s="4">
        <v>709334552</v>
      </c>
      <c r="AC540" s="4">
        <v>709334552</v>
      </c>
      <c r="AD540" s="10">
        <v>709334552</v>
      </c>
    </row>
    <row r="541" spans="1:30" ht="22.5" x14ac:dyDescent="0.25">
      <c r="A541" s="9" t="s">
        <v>414</v>
      </c>
      <c r="B541" s="2" t="s">
        <v>415</v>
      </c>
      <c r="C541" s="3" t="s">
        <v>390</v>
      </c>
      <c r="D541" s="3" t="str">
        <f t="shared" si="12"/>
        <v>C-4102-1500-4</v>
      </c>
      <c r="E541" s="3" t="str">
        <f>VLOOKUP(Tabla3[[#This Row],[RUBRO]],Tabla6[[RUBRO]:[Respon Plan]],2,0)</f>
        <v>PRIMERA INFANCIA</v>
      </c>
      <c r="F541" s="3" t="str">
        <f>VLOOKUP(Tabla3[[#This Row],[RUBRO]],Tabla6[[RUBRO]:[Respon Plan]],3,0)</f>
        <v>DIRECCIÓN DE PRIMERA INFANCIA</v>
      </c>
      <c r="G541" s="3" t="str">
        <f>VLOOKUP(Tabla3[[#This Row],[RUBRO]],Tabla6[[RUBRO]:[Respon Plan]],4,0)</f>
        <v>Primera Infancia</v>
      </c>
      <c r="H541" s="1" t="s">
        <v>30</v>
      </c>
      <c r="I541" s="1" t="s">
        <v>232</v>
      </c>
      <c r="J541" s="1" t="s">
        <v>233</v>
      </c>
      <c r="K541" s="1" t="s">
        <v>80</v>
      </c>
      <c r="L541" s="1" t="s">
        <v>42</v>
      </c>
      <c r="M541" s="1" t="s">
        <v>281</v>
      </c>
      <c r="N541" s="1"/>
      <c r="O541" s="1"/>
      <c r="P541" s="1" t="s">
        <v>46</v>
      </c>
      <c r="Q541" s="1" t="s">
        <v>47</v>
      </c>
      <c r="R541" s="1" t="s">
        <v>33</v>
      </c>
      <c r="S541" s="2" t="s">
        <v>391</v>
      </c>
      <c r="T541" s="4">
        <v>6729545713</v>
      </c>
      <c r="U541" s="4">
        <v>0</v>
      </c>
      <c r="V541" s="4">
        <v>259175136</v>
      </c>
      <c r="W541" s="4">
        <v>6470370577</v>
      </c>
      <c r="X541" s="4">
        <v>0</v>
      </c>
      <c r="Y541" s="4">
        <v>6378612150</v>
      </c>
      <c r="Z541" s="4">
        <v>91758427</v>
      </c>
      <c r="AA541" s="4">
        <v>6378612150</v>
      </c>
      <c r="AB541" s="4">
        <v>2166108352</v>
      </c>
      <c r="AC541" s="4">
        <v>2166108352</v>
      </c>
      <c r="AD541" s="10">
        <v>2166108352</v>
      </c>
    </row>
    <row r="542" spans="1:30" ht="22.5" x14ac:dyDescent="0.25">
      <c r="A542" s="9" t="s">
        <v>414</v>
      </c>
      <c r="B542" s="2" t="s">
        <v>415</v>
      </c>
      <c r="C542" s="3" t="s">
        <v>274</v>
      </c>
      <c r="D542" s="3" t="str">
        <f t="shared" si="12"/>
        <v>C-4102-1500-4</v>
      </c>
      <c r="E542" s="3" t="str">
        <f>VLOOKUP(Tabla3[[#This Row],[RUBRO]],Tabla6[[RUBRO]:[Respon Plan]],2,0)</f>
        <v>PRIMERA INFANCIA</v>
      </c>
      <c r="F542" s="3" t="str">
        <f>VLOOKUP(Tabla3[[#This Row],[RUBRO]],Tabla6[[RUBRO]:[Respon Plan]],3,0)</f>
        <v>DIRECCIÓN DE GESTIÓN HUMANA</v>
      </c>
      <c r="G542" s="3" t="str">
        <f>VLOOKUP(Tabla3[[#This Row],[RUBRO]],Tabla6[[RUBRO]:[Respon Plan]],4,0)</f>
        <v>Gestión Humana - Pres. Serv</v>
      </c>
      <c r="H542" s="1" t="s">
        <v>30</v>
      </c>
      <c r="I542" s="1" t="s">
        <v>232</v>
      </c>
      <c r="J542" s="1" t="s">
        <v>233</v>
      </c>
      <c r="K542" s="1" t="s">
        <v>80</v>
      </c>
      <c r="L542" s="1" t="s">
        <v>42</v>
      </c>
      <c r="M542" s="1" t="s">
        <v>254</v>
      </c>
      <c r="N542" s="1"/>
      <c r="O542" s="1"/>
      <c r="P542" s="1" t="s">
        <v>31</v>
      </c>
      <c r="Q542" s="1" t="s">
        <v>32</v>
      </c>
      <c r="R542" s="1" t="s">
        <v>33</v>
      </c>
      <c r="S542" s="2" t="s">
        <v>59</v>
      </c>
      <c r="T542" s="4">
        <v>0</v>
      </c>
      <c r="U542" s="4">
        <v>363080000</v>
      </c>
      <c r="V542" s="4">
        <v>0</v>
      </c>
      <c r="W542" s="4">
        <v>363080000</v>
      </c>
      <c r="X542" s="4">
        <v>0</v>
      </c>
      <c r="Y542" s="4">
        <v>362500000</v>
      </c>
      <c r="Z542" s="4">
        <v>580000</v>
      </c>
      <c r="AA542" s="4">
        <v>362500000</v>
      </c>
      <c r="AB542" s="4">
        <v>67473337</v>
      </c>
      <c r="AC542" s="4">
        <v>67473337</v>
      </c>
      <c r="AD542" s="10">
        <v>67473337</v>
      </c>
    </row>
    <row r="543" spans="1:30" ht="22.5" x14ac:dyDescent="0.25">
      <c r="A543" s="9" t="s">
        <v>414</v>
      </c>
      <c r="B543" s="2" t="s">
        <v>415</v>
      </c>
      <c r="C543" s="3" t="s">
        <v>275</v>
      </c>
      <c r="D543" s="3" t="str">
        <f t="shared" si="12"/>
        <v>C-4102-1500-4</v>
      </c>
      <c r="E543" s="3" t="str">
        <f>VLOOKUP(Tabla3[[#This Row],[RUBRO]],Tabla6[[RUBRO]:[Respon Plan]],2,0)</f>
        <v>PRIMERA INFANCIA</v>
      </c>
      <c r="F543" s="3" t="str">
        <f>VLOOKUP(Tabla3[[#This Row],[RUBRO]],Tabla6[[RUBRO]:[Respon Plan]],3,0)</f>
        <v>DIRECCIÓN DE GESTIÓN HUMANA</v>
      </c>
      <c r="G543" s="3" t="str">
        <f>VLOOKUP(Tabla3[[#This Row],[RUBRO]],Tabla6[[RUBRO]:[Respon Plan]],4,0)</f>
        <v>Gestión Humana- Viáticos</v>
      </c>
      <c r="H543" s="1" t="s">
        <v>30</v>
      </c>
      <c r="I543" s="1" t="s">
        <v>232</v>
      </c>
      <c r="J543" s="1" t="s">
        <v>233</v>
      </c>
      <c r="K543" s="1" t="s">
        <v>80</v>
      </c>
      <c r="L543" s="1" t="s">
        <v>42</v>
      </c>
      <c r="M543" s="1" t="s">
        <v>276</v>
      </c>
      <c r="N543" s="1"/>
      <c r="O543" s="1"/>
      <c r="P543" s="1" t="s">
        <v>31</v>
      </c>
      <c r="Q543" s="1" t="s">
        <v>32</v>
      </c>
      <c r="R543" s="1" t="s">
        <v>33</v>
      </c>
      <c r="S543" s="2" t="s">
        <v>249</v>
      </c>
      <c r="T543" s="4">
        <v>0</v>
      </c>
      <c r="U543" s="4">
        <v>29669886</v>
      </c>
      <c r="V543" s="4">
        <v>0</v>
      </c>
      <c r="W543" s="4">
        <v>29669886</v>
      </c>
      <c r="X543" s="4">
        <v>0</v>
      </c>
      <c r="Y543" s="4">
        <v>26888735</v>
      </c>
      <c r="Z543" s="4">
        <v>2781151</v>
      </c>
      <c r="AA543" s="4">
        <v>23762931</v>
      </c>
      <c r="AB543" s="4">
        <v>14313999</v>
      </c>
      <c r="AC543" s="4">
        <v>14313999</v>
      </c>
      <c r="AD543" s="10">
        <v>14313999</v>
      </c>
    </row>
    <row r="544" spans="1:30" ht="22.5" x14ac:dyDescent="0.25">
      <c r="A544" s="9" t="s">
        <v>414</v>
      </c>
      <c r="B544" s="2" t="s">
        <v>415</v>
      </c>
      <c r="C544" s="3" t="s">
        <v>277</v>
      </c>
      <c r="D544" s="3" t="str">
        <f t="shared" si="12"/>
        <v>C-4102-1500-4</v>
      </c>
      <c r="E544" s="3" t="str">
        <f>VLOOKUP(Tabla3[[#This Row],[RUBRO]],Tabla6[[RUBRO]:[Respon Plan]],2,0)</f>
        <v>PRIMERA INFANCIA</v>
      </c>
      <c r="F544" s="3" t="str">
        <f>VLOOKUP(Tabla3[[#This Row],[RUBRO]],Tabla6[[RUBRO]:[Respon Plan]],3,0)</f>
        <v>DIRECCIÓN DE PRIMERA INFANCIA</v>
      </c>
      <c r="G544" s="3" t="str">
        <f>VLOOKUP(Tabla3[[#This Row],[RUBRO]],Tabla6[[RUBRO]:[Respon Plan]],4,0)</f>
        <v>Primera Infancia</v>
      </c>
      <c r="H544" s="1" t="s">
        <v>30</v>
      </c>
      <c r="I544" s="1" t="s">
        <v>232</v>
      </c>
      <c r="J544" s="1" t="s">
        <v>233</v>
      </c>
      <c r="K544" s="1" t="s">
        <v>80</v>
      </c>
      <c r="L544" s="1" t="s">
        <v>42</v>
      </c>
      <c r="M544" s="1" t="s">
        <v>266</v>
      </c>
      <c r="N544" s="1"/>
      <c r="O544" s="1"/>
      <c r="P544" s="1" t="s">
        <v>31</v>
      </c>
      <c r="Q544" s="1" t="s">
        <v>32</v>
      </c>
      <c r="R544" s="1" t="s">
        <v>33</v>
      </c>
      <c r="S544" s="2" t="s">
        <v>267</v>
      </c>
      <c r="T544" s="4">
        <v>0</v>
      </c>
      <c r="U544" s="4">
        <v>35000</v>
      </c>
      <c r="V544" s="4">
        <v>0</v>
      </c>
      <c r="W544" s="4">
        <v>35000</v>
      </c>
      <c r="X544" s="4">
        <v>0</v>
      </c>
      <c r="Y544" s="4">
        <v>35000</v>
      </c>
      <c r="Z544" s="4">
        <v>0</v>
      </c>
      <c r="AA544" s="4">
        <v>35000</v>
      </c>
      <c r="AB544" s="4">
        <v>2720</v>
      </c>
      <c r="AC544" s="4">
        <v>2720</v>
      </c>
      <c r="AD544" s="10">
        <v>2720</v>
      </c>
    </row>
    <row r="545" spans="1:30" ht="33.75" x14ac:dyDescent="0.25">
      <c r="A545" s="9" t="s">
        <v>414</v>
      </c>
      <c r="B545" s="2" t="s">
        <v>415</v>
      </c>
      <c r="C545" s="3" t="s">
        <v>278</v>
      </c>
      <c r="D545" s="3" t="str">
        <f t="shared" si="12"/>
        <v>C-4102-1500-5</v>
      </c>
      <c r="E545" s="3" t="str">
        <f>VLOOKUP(Tabla3[[#This Row],[RUBRO]],Tabla6[[RUBRO]:[Respon Plan]],2,0)</f>
        <v>FAMILIA</v>
      </c>
      <c r="F545" s="3" t="str">
        <f>VLOOKUP(Tabla3[[#This Row],[RUBRO]],Tabla6[[RUBRO]:[Respon Plan]],3,0)</f>
        <v>DIRECCIÓN DE FAMILIAS Y COMUNIDADES</v>
      </c>
      <c r="G545" s="3" t="str">
        <f>VLOOKUP(Tabla3[[#This Row],[RUBRO]],Tabla6[[RUBRO]:[Respon Plan]],4,0)</f>
        <v>Familia</v>
      </c>
      <c r="H545" s="1" t="s">
        <v>30</v>
      </c>
      <c r="I545" s="1" t="s">
        <v>232</v>
      </c>
      <c r="J545" s="1" t="s">
        <v>233</v>
      </c>
      <c r="K545" s="1" t="s">
        <v>64</v>
      </c>
      <c r="L545" s="1" t="s">
        <v>42</v>
      </c>
      <c r="M545" s="1" t="s">
        <v>234</v>
      </c>
      <c r="N545" s="1"/>
      <c r="O545" s="1"/>
      <c r="P545" s="1" t="s">
        <v>31</v>
      </c>
      <c r="Q545" s="1" t="s">
        <v>32</v>
      </c>
      <c r="R545" s="1" t="s">
        <v>33</v>
      </c>
      <c r="S545" s="2" t="s">
        <v>279</v>
      </c>
      <c r="T545" s="4">
        <v>1216581120</v>
      </c>
      <c r="U545" s="4">
        <v>0</v>
      </c>
      <c r="V545" s="4">
        <v>0</v>
      </c>
      <c r="W545" s="4">
        <v>1216581120</v>
      </c>
      <c r="X545" s="4">
        <v>0</v>
      </c>
      <c r="Y545" s="4">
        <v>1216581120</v>
      </c>
      <c r="Z545" s="4">
        <v>0</v>
      </c>
      <c r="AA545" s="4">
        <v>1216581120</v>
      </c>
      <c r="AB545" s="4">
        <v>0</v>
      </c>
      <c r="AC545" s="4">
        <v>0</v>
      </c>
      <c r="AD545" s="10">
        <v>0</v>
      </c>
    </row>
    <row r="546" spans="1:30" ht="33.75" x14ac:dyDescent="0.25">
      <c r="A546" s="9" t="s">
        <v>414</v>
      </c>
      <c r="B546" s="2" t="s">
        <v>415</v>
      </c>
      <c r="C546" s="3" t="s">
        <v>280</v>
      </c>
      <c r="D546" s="3" t="str">
        <f t="shared" si="12"/>
        <v>C-4102-1500-5</v>
      </c>
      <c r="E546" s="3" t="str">
        <f>VLOOKUP(Tabla3[[#This Row],[RUBRO]],Tabla6[[RUBRO]:[Respon Plan]],2,0)</f>
        <v>FAMILIA</v>
      </c>
      <c r="F546" s="3" t="str">
        <f>VLOOKUP(Tabla3[[#This Row],[RUBRO]],Tabla6[[RUBRO]:[Respon Plan]],3,0)</f>
        <v>DIRECCIÓN DE FAMILIAS Y COMUNIDADES</v>
      </c>
      <c r="G546" s="3" t="str">
        <f>VLOOKUP(Tabla3[[#This Row],[RUBRO]],Tabla6[[RUBRO]:[Respon Plan]],4,0)</f>
        <v>Familia</v>
      </c>
      <c r="H546" s="1" t="s">
        <v>30</v>
      </c>
      <c r="I546" s="1" t="s">
        <v>232</v>
      </c>
      <c r="J546" s="1" t="s">
        <v>233</v>
      </c>
      <c r="K546" s="1" t="s">
        <v>64</v>
      </c>
      <c r="L546" s="1" t="s">
        <v>42</v>
      </c>
      <c r="M546" s="1" t="s">
        <v>281</v>
      </c>
      <c r="N546" s="1"/>
      <c r="O546" s="1"/>
      <c r="P546" s="1" t="s">
        <v>31</v>
      </c>
      <c r="Q546" s="1" t="s">
        <v>32</v>
      </c>
      <c r="R546" s="1" t="s">
        <v>33</v>
      </c>
      <c r="S546" s="2" t="s">
        <v>282</v>
      </c>
      <c r="T546" s="4">
        <v>469700000</v>
      </c>
      <c r="U546" s="4">
        <v>785908800</v>
      </c>
      <c r="V546" s="4">
        <v>0</v>
      </c>
      <c r="W546" s="4">
        <v>1255608800</v>
      </c>
      <c r="X546" s="4">
        <v>0</v>
      </c>
      <c r="Y546" s="4">
        <v>1255608800</v>
      </c>
      <c r="Z546" s="4">
        <v>0</v>
      </c>
      <c r="AA546" s="4">
        <v>1255608800</v>
      </c>
      <c r="AB546" s="4">
        <v>0</v>
      </c>
      <c r="AC546" s="4">
        <v>0</v>
      </c>
      <c r="AD546" s="10">
        <v>0</v>
      </c>
    </row>
    <row r="547" spans="1:30" ht="22.5" x14ac:dyDescent="0.25">
      <c r="A547" s="9" t="s">
        <v>414</v>
      </c>
      <c r="B547" s="2" t="s">
        <v>415</v>
      </c>
      <c r="C547" s="3" t="s">
        <v>285</v>
      </c>
      <c r="D547" s="3" t="str">
        <f t="shared" si="12"/>
        <v>C-4102-1500-5</v>
      </c>
      <c r="E547" s="3" t="str">
        <f>VLOOKUP(Tabla3[[#This Row],[RUBRO]],Tabla6[[RUBRO]:[Respon Plan]],2,0)</f>
        <v>FAMILIA</v>
      </c>
      <c r="F547" s="3" t="str">
        <f>VLOOKUP(Tabla3[[#This Row],[RUBRO]],Tabla6[[RUBRO]:[Respon Plan]],3,0)</f>
        <v>DIRECCIÓN DE GESTIÓN HUMANA</v>
      </c>
      <c r="G547" s="3" t="str">
        <f>VLOOKUP(Tabla3[[#This Row],[RUBRO]],Tabla6[[RUBRO]:[Respon Plan]],4,0)</f>
        <v>Gestión Humana - Pres. Serv</v>
      </c>
      <c r="H547" s="1" t="s">
        <v>30</v>
      </c>
      <c r="I547" s="1" t="s">
        <v>232</v>
      </c>
      <c r="J547" s="1" t="s">
        <v>233</v>
      </c>
      <c r="K547" s="1" t="s">
        <v>64</v>
      </c>
      <c r="L547" s="1" t="s">
        <v>42</v>
      </c>
      <c r="M547" s="1" t="s">
        <v>243</v>
      </c>
      <c r="N547" s="1"/>
      <c r="O547" s="1"/>
      <c r="P547" s="1" t="s">
        <v>31</v>
      </c>
      <c r="Q547" s="1" t="s">
        <v>32</v>
      </c>
      <c r="R547" s="1" t="s">
        <v>33</v>
      </c>
      <c r="S547" s="2" t="s">
        <v>59</v>
      </c>
      <c r="T547" s="4">
        <v>32791000</v>
      </c>
      <c r="U547" s="4">
        <v>0</v>
      </c>
      <c r="V547" s="4">
        <v>0</v>
      </c>
      <c r="W547" s="4">
        <v>32791000</v>
      </c>
      <c r="X547" s="4">
        <v>0</v>
      </c>
      <c r="Y547" s="4">
        <v>32791000</v>
      </c>
      <c r="Z547" s="4">
        <v>0</v>
      </c>
      <c r="AA547" s="4">
        <v>32791000</v>
      </c>
      <c r="AB547" s="4">
        <v>6260100</v>
      </c>
      <c r="AC547" s="4">
        <v>6260100</v>
      </c>
      <c r="AD547" s="10">
        <v>6260100</v>
      </c>
    </row>
    <row r="548" spans="1:30" ht="22.5" x14ac:dyDescent="0.25">
      <c r="A548" s="9" t="s">
        <v>414</v>
      </c>
      <c r="B548" s="2" t="s">
        <v>415</v>
      </c>
      <c r="C548" s="3" t="s">
        <v>286</v>
      </c>
      <c r="D548" s="3" t="str">
        <f t="shared" si="12"/>
        <v>C-4102-1500-5</v>
      </c>
      <c r="E548" s="3" t="str">
        <f>VLOOKUP(Tabla3[[#This Row],[RUBRO]],Tabla6[[RUBRO]:[Respon Plan]],2,0)</f>
        <v>FAMILIA</v>
      </c>
      <c r="F548" s="3" t="str">
        <f>VLOOKUP(Tabla3[[#This Row],[RUBRO]],Tabla6[[RUBRO]:[Respon Plan]],3,0)</f>
        <v>DIRECCIÓN DE GESTIÓN HUMANA</v>
      </c>
      <c r="G548" s="3" t="str">
        <f>VLOOKUP(Tabla3[[#This Row],[RUBRO]],Tabla6[[RUBRO]:[Respon Plan]],4,0)</f>
        <v>Gestión Humana- Viáticos</v>
      </c>
      <c r="H548" s="1" t="s">
        <v>30</v>
      </c>
      <c r="I548" s="1" t="s">
        <v>232</v>
      </c>
      <c r="J548" s="1" t="s">
        <v>233</v>
      </c>
      <c r="K548" s="1" t="s">
        <v>64</v>
      </c>
      <c r="L548" s="1" t="s">
        <v>42</v>
      </c>
      <c r="M548" s="1" t="s">
        <v>246</v>
      </c>
      <c r="N548" s="1"/>
      <c r="O548" s="1"/>
      <c r="P548" s="1" t="s">
        <v>31</v>
      </c>
      <c r="Q548" s="1" t="s">
        <v>32</v>
      </c>
      <c r="R548" s="1" t="s">
        <v>33</v>
      </c>
      <c r="S548" s="2" t="s">
        <v>249</v>
      </c>
      <c r="T548" s="4">
        <v>16289465</v>
      </c>
      <c r="U548" s="4">
        <v>0</v>
      </c>
      <c r="V548" s="4">
        <v>0</v>
      </c>
      <c r="W548" s="4">
        <v>16289465</v>
      </c>
      <c r="X548" s="4">
        <v>0</v>
      </c>
      <c r="Y548" s="4">
        <v>6178522</v>
      </c>
      <c r="Z548" s="4">
        <v>10110943</v>
      </c>
      <c r="AA548" s="4">
        <v>5039941</v>
      </c>
      <c r="AB548" s="4">
        <v>756562</v>
      </c>
      <c r="AC548" s="4">
        <v>756562</v>
      </c>
      <c r="AD548" s="10">
        <v>756562</v>
      </c>
    </row>
    <row r="549" spans="1:30" ht="22.5" x14ac:dyDescent="0.25">
      <c r="A549" s="9" t="s">
        <v>414</v>
      </c>
      <c r="B549" s="2" t="s">
        <v>415</v>
      </c>
      <c r="C549" s="3" t="s">
        <v>392</v>
      </c>
      <c r="D549" s="3" t="str">
        <f t="shared" si="12"/>
        <v>C-4102-1500-6</v>
      </c>
      <c r="E549" s="3" t="str">
        <f>VLOOKUP(Tabla3[[#This Row],[RUBRO]],Tabla6[[RUBRO]:[Respon Plan]],2,0)</f>
        <v>GENERACIONES</v>
      </c>
      <c r="F549" s="3" t="str">
        <f>VLOOKUP(Tabla3[[#This Row],[RUBRO]],Tabla6[[RUBRO]:[Respon Plan]],3,0)</f>
        <v>DIRECCIÓN DE NIÑEZ Y ADOLESCENCIA</v>
      </c>
      <c r="G549" s="3" t="str">
        <f>VLOOKUP(Tabla3[[#This Row],[RUBRO]],Tabla6[[RUBRO]:[Respon Plan]],4,0)</f>
        <v>Niñez y adolescencia</v>
      </c>
      <c r="H549" s="1" t="s">
        <v>30</v>
      </c>
      <c r="I549" s="1" t="s">
        <v>232</v>
      </c>
      <c r="J549" s="1" t="s">
        <v>233</v>
      </c>
      <c r="K549" s="1" t="s">
        <v>68</v>
      </c>
      <c r="L549" s="1" t="s">
        <v>42</v>
      </c>
      <c r="M549" s="1" t="s">
        <v>234</v>
      </c>
      <c r="N549" s="1"/>
      <c r="O549" s="1"/>
      <c r="P549" s="1" t="s">
        <v>31</v>
      </c>
      <c r="Q549" s="1" t="s">
        <v>32</v>
      </c>
      <c r="R549" s="1" t="s">
        <v>33</v>
      </c>
      <c r="S549" s="2" t="s">
        <v>393</v>
      </c>
      <c r="T549" s="4">
        <v>1248016320</v>
      </c>
      <c r="U549" s="4">
        <v>41429900</v>
      </c>
      <c r="V549" s="4">
        <v>0</v>
      </c>
      <c r="W549" s="4">
        <v>1289446220</v>
      </c>
      <c r="X549" s="4">
        <v>0</v>
      </c>
      <c r="Y549" s="4">
        <v>1289446220</v>
      </c>
      <c r="Z549" s="4">
        <v>0</v>
      </c>
      <c r="AA549" s="4">
        <v>124289700</v>
      </c>
      <c r="AB549" s="4">
        <v>0</v>
      </c>
      <c r="AC549" s="4">
        <v>0</v>
      </c>
      <c r="AD549" s="10">
        <v>0</v>
      </c>
    </row>
    <row r="550" spans="1:30" ht="22.5" x14ac:dyDescent="0.25">
      <c r="A550" s="9" t="s">
        <v>414</v>
      </c>
      <c r="B550" s="2" t="s">
        <v>415</v>
      </c>
      <c r="C550" s="3" t="s">
        <v>394</v>
      </c>
      <c r="D550" s="3" t="str">
        <f t="shared" si="12"/>
        <v>C-4102-1500-6</v>
      </c>
      <c r="E550" s="3" t="str">
        <f>VLOOKUP(Tabla3[[#This Row],[RUBRO]],Tabla6[[RUBRO]:[Respon Plan]],2,0)</f>
        <v>GENERACIONES</v>
      </c>
      <c r="F550" s="3" t="str">
        <f>VLOOKUP(Tabla3[[#This Row],[RUBRO]],Tabla6[[RUBRO]:[Respon Plan]],3,0)</f>
        <v>DIRECCIÓN DE NIÑEZ Y ADOLESCENCIA</v>
      </c>
      <c r="G550" s="3" t="str">
        <f>VLOOKUP(Tabla3[[#This Row],[RUBRO]],Tabla6[[RUBRO]:[Respon Plan]],4,0)</f>
        <v>Niñez y adolescencia</v>
      </c>
      <c r="H550" s="1" t="s">
        <v>30</v>
      </c>
      <c r="I550" s="1" t="s">
        <v>232</v>
      </c>
      <c r="J550" s="1" t="s">
        <v>233</v>
      </c>
      <c r="K550" s="1" t="s">
        <v>68</v>
      </c>
      <c r="L550" s="1" t="s">
        <v>42</v>
      </c>
      <c r="M550" s="1" t="s">
        <v>281</v>
      </c>
      <c r="N550" s="1"/>
      <c r="O550" s="1"/>
      <c r="P550" s="1" t="s">
        <v>31</v>
      </c>
      <c r="Q550" s="1" t="s">
        <v>32</v>
      </c>
      <c r="R550" s="1" t="s">
        <v>33</v>
      </c>
      <c r="S550" s="2" t="s">
        <v>395</v>
      </c>
      <c r="T550" s="4">
        <v>71878980</v>
      </c>
      <c r="U550" s="4">
        <v>0</v>
      </c>
      <c r="V550" s="4">
        <v>0</v>
      </c>
      <c r="W550" s="4">
        <v>71878980</v>
      </c>
      <c r="X550" s="4">
        <v>0</v>
      </c>
      <c r="Y550" s="4">
        <v>71878980</v>
      </c>
      <c r="Z550" s="4">
        <v>0</v>
      </c>
      <c r="AA550" s="4">
        <v>0</v>
      </c>
      <c r="AB550" s="4">
        <v>0</v>
      </c>
      <c r="AC550" s="4">
        <v>0</v>
      </c>
      <c r="AD550" s="10">
        <v>0</v>
      </c>
    </row>
    <row r="551" spans="1:30" ht="22.5" x14ac:dyDescent="0.25">
      <c r="A551" s="9" t="s">
        <v>414</v>
      </c>
      <c r="B551" s="2" t="s">
        <v>415</v>
      </c>
      <c r="C551" s="3" t="s">
        <v>293</v>
      </c>
      <c r="D551" s="3" t="str">
        <f t="shared" si="12"/>
        <v>C-4102-1500-6</v>
      </c>
      <c r="E551" s="3" t="str">
        <f>VLOOKUP(Tabla3[[#This Row],[RUBRO]],Tabla6[[RUBRO]:[Respon Plan]],2,0)</f>
        <v>GENERACIONES</v>
      </c>
      <c r="F551" s="3" t="str">
        <f>VLOOKUP(Tabla3[[#This Row],[RUBRO]],Tabla6[[RUBRO]:[Respon Plan]],3,0)</f>
        <v>DIRECCIÓN DE GESTIÓN HUMANA</v>
      </c>
      <c r="G551" s="3" t="str">
        <f>VLOOKUP(Tabla3[[#This Row],[RUBRO]],Tabla6[[RUBRO]:[Respon Plan]],4,0)</f>
        <v>Gestión Humana - Pres. Serv</v>
      </c>
      <c r="H551" s="1" t="s">
        <v>30</v>
      </c>
      <c r="I551" s="1" t="s">
        <v>232</v>
      </c>
      <c r="J551" s="1" t="s">
        <v>233</v>
      </c>
      <c r="K551" s="1" t="s">
        <v>68</v>
      </c>
      <c r="L551" s="1" t="s">
        <v>42</v>
      </c>
      <c r="M551" s="1" t="s">
        <v>248</v>
      </c>
      <c r="N551" s="1"/>
      <c r="O551" s="1"/>
      <c r="P551" s="1" t="s">
        <v>31</v>
      </c>
      <c r="Q551" s="1" t="s">
        <v>32</v>
      </c>
      <c r="R551" s="1" t="s">
        <v>33</v>
      </c>
      <c r="S551" s="2" t="s">
        <v>59</v>
      </c>
      <c r="T551" s="4">
        <v>0</v>
      </c>
      <c r="U551" s="4">
        <v>68669800</v>
      </c>
      <c r="V551" s="4">
        <v>0</v>
      </c>
      <c r="W551" s="4">
        <v>68669800</v>
      </c>
      <c r="X551" s="4">
        <v>0</v>
      </c>
      <c r="Y551" s="4">
        <v>66969000</v>
      </c>
      <c r="Z551" s="4">
        <v>1700800</v>
      </c>
      <c r="AA551" s="4">
        <v>66969000</v>
      </c>
      <c r="AB551" s="4">
        <v>7228400</v>
      </c>
      <c r="AC551" s="4">
        <v>7228400</v>
      </c>
      <c r="AD551" s="10">
        <v>7228400</v>
      </c>
    </row>
    <row r="552" spans="1:30" ht="22.5" x14ac:dyDescent="0.25">
      <c r="A552" s="9" t="s">
        <v>414</v>
      </c>
      <c r="B552" s="2" t="s">
        <v>415</v>
      </c>
      <c r="C552" s="3" t="s">
        <v>294</v>
      </c>
      <c r="D552" s="3" t="str">
        <f t="shared" si="12"/>
        <v>C-4102-1500-6</v>
      </c>
      <c r="E552" s="3" t="str">
        <f>VLOOKUP(Tabla3[[#This Row],[RUBRO]],Tabla6[[RUBRO]:[Respon Plan]],2,0)</f>
        <v>GENERACIONES</v>
      </c>
      <c r="F552" s="3" t="str">
        <f>VLOOKUP(Tabla3[[#This Row],[RUBRO]],Tabla6[[RUBRO]:[Respon Plan]],3,0)</f>
        <v>DIRECCIÓN DE GESTIÓN HUMANA</v>
      </c>
      <c r="G552" s="3" t="str">
        <f>VLOOKUP(Tabla3[[#This Row],[RUBRO]],Tabla6[[RUBRO]:[Respon Plan]],4,0)</f>
        <v>Gestión Humana- Viáticos</v>
      </c>
      <c r="H552" s="1" t="s">
        <v>30</v>
      </c>
      <c r="I552" s="1" t="s">
        <v>232</v>
      </c>
      <c r="J552" s="1" t="s">
        <v>233</v>
      </c>
      <c r="K552" s="1" t="s">
        <v>68</v>
      </c>
      <c r="L552" s="1" t="s">
        <v>42</v>
      </c>
      <c r="M552" s="1" t="s">
        <v>254</v>
      </c>
      <c r="N552" s="1"/>
      <c r="O552" s="1"/>
      <c r="P552" s="1" t="s">
        <v>31</v>
      </c>
      <c r="Q552" s="1" t="s">
        <v>32</v>
      </c>
      <c r="R552" s="1" t="s">
        <v>33</v>
      </c>
      <c r="S552" s="2" t="s">
        <v>249</v>
      </c>
      <c r="T552" s="4">
        <v>0</v>
      </c>
      <c r="U552" s="4">
        <v>3000000</v>
      </c>
      <c r="V552" s="4">
        <v>0</v>
      </c>
      <c r="W552" s="4">
        <v>3000000</v>
      </c>
      <c r="X552" s="4">
        <v>0</v>
      </c>
      <c r="Y552" s="4">
        <v>297825</v>
      </c>
      <c r="Z552" s="4">
        <v>2702175</v>
      </c>
      <c r="AA552" s="4">
        <v>214737</v>
      </c>
      <c r="AB552" s="4">
        <v>0</v>
      </c>
      <c r="AC552" s="4">
        <v>0</v>
      </c>
      <c r="AD552" s="10">
        <v>0</v>
      </c>
    </row>
    <row r="553" spans="1:30" ht="22.5" x14ac:dyDescent="0.25">
      <c r="A553" s="9" t="s">
        <v>414</v>
      </c>
      <c r="B553" s="2" t="s">
        <v>415</v>
      </c>
      <c r="C553" s="3" t="s">
        <v>295</v>
      </c>
      <c r="D553" s="3" t="str">
        <f t="shared" si="12"/>
        <v>C-4102-1500-6</v>
      </c>
      <c r="E553" s="3" t="str">
        <f>VLOOKUP(Tabla3[[#This Row],[RUBRO]],Tabla6[[RUBRO]:[Respon Plan]],2,0)</f>
        <v>GENERACIONES</v>
      </c>
      <c r="F553" s="3" t="str">
        <f>VLOOKUP(Tabla3[[#This Row],[RUBRO]],Tabla6[[RUBRO]:[Respon Plan]],3,0)</f>
        <v>DIRECCIÓN DE NIÑEZ Y ADOLESCENCIA</v>
      </c>
      <c r="G553" s="3" t="str">
        <f>VLOOKUP(Tabla3[[#This Row],[RUBRO]],Tabla6[[RUBRO]:[Respon Plan]],4,0)</f>
        <v>Niñez y adolescencia</v>
      </c>
      <c r="H553" s="1" t="s">
        <v>30</v>
      </c>
      <c r="I553" s="1" t="s">
        <v>232</v>
      </c>
      <c r="J553" s="1" t="s">
        <v>233</v>
      </c>
      <c r="K553" s="1" t="s">
        <v>68</v>
      </c>
      <c r="L553" s="1" t="s">
        <v>42</v>
      </c>
      <c r="M553" s="1" t="s">
        <v>266</v>
      </c>
      <c r="N553" s="1"/>
      <c r="O553" s="1"/>
      <c r="P553" s="1" t="s">
        <v>31</v>
      </c>
      <c r="Q553" s="1" t="s">
        <v>32</v>
      </c>
      <c r="R553" s="1" t="s">
        <v>33</v>
      </c>
      <c r="S553" s="2" t="s">
        <v>267</v>
      </c>
      <c r="T553" s="4">
        <v>0</v>
      </c>
      <c r="U553" s="4">
        <v>5279581</v>
      </c>
      <c r="V553" s="4">
        <v>0</v>
      </c>
      <c r="W553" s="4">
        <v>5279581</v>
      </c>
      <c r="X553" s="4">
        <v>0</v>
      </c>
      <c r="Y553" s="4">
        <v>10000</v>
      </c>
      <c r="Z553" s="4">
        <v>5269581</v>
      </c>
      <c r="AA553" s="4">
        <v>10000</v>
      </c>
      <c r="AB553" s="4">
        <v>61</v>
      </c>
      <c r="AC553" s="4">
        <v>61</v>
      </c>
      <c r="AD553" s="10">
        <v>61</v>
      </c>
    </row>
    <row r="554" spans="1:30" ht="22.5" x14ac:dyDescent="0.25">
      <c r="A554" s="9" t="s">
        <v>414</v>
      </c>
      <c r="B554" s="2" t="s">
        <v>415</v>
      </c>
      <c r="C554" s="3" t="s">
        <v>298</v>
      </c>
      <c r="D554" s="3" t="str">
        <f t="shared" si="12"/>
        <v>C-4102-1500-7</v>
      </c>
      <c r="E554" s="3" t="str">
        <f>VLOOKUP(Tabla3[[#This Row],[RUBRO]],Tabla6[[RUBRO]:[Respon Plan]],2,0)</f>
        <v>SNBF</v>
      </c>
      <c r="F554" s="3" t="str">
        <f>VLOOKUP(Tabla3[[#This Row],[RUBRO]],Tabla6[[RUBRO]:[Respon Plan]],3,0)</f>
        <v>DIRECCIÓN DE GESTIÓN HUMANA</v>
      </c>
      <c r="G554" s="3" t="str">
        <f>VLOOKUP(Tabla3[[#This Row],[RUBRO]],Tabla6[[RUBRO]:[Respon Plan]],4,0)</f>
        <v>Gestión Humana - Pres. Serv</v>
      </c>
      <c r="H554" s="1" t="s">
        <v>30</v>
      </c>
      <c r="I554" s="1" t="s">
        <v>232</v>
      </c>
      <c r="J554" s="1" t="s">
        <v>233</v>
      </c>
      <c r="K554" s="1" t="s">
        <v>138</v>
      </c>
      <c r="L554" s="1" t="s">
        <v>42</v>
      </c>
      <c r="M554" s="1" t="s">
        <v>281</v>
      </c>
      <c r="N554" s="1"/>
      <c r="O554" s="1"/>
      <c r="P554" s="1" t="s">
        <v>31</v>
      </c>
      <c r="Q554" s="1" t="s">
        <v>32</v>
      </c>
      <c r="R554" s="1" t="s">
        <v>33</v>
      </c>
      <c r="S554" s="2" t="s">
        <v>59</v>
      </c>
      <c r="T554" s="4">
        <v>105643560</v>
      </c>
      <c r="U554" s="4">
        <v>0</v>
      </c>
      <c r="V554" s="4">
        <v>1059360</v>
      </c>
      <c r="W554" s="4">
        <v>104584200</v>
      </c>
      <c r="X554" s="4">
        <v>0</v>
      </c>
      <c r="Y554" s="4">
        <v>104584200</v>
      </c>
      <c r="Z554" s="4">
        <v>0</v>
      </c>
      <c r="AA554" s="4">
        <v>104584200</v>
      </c>
      <c r="AB554" s="4">
        <v>15836234</v>
      </c>
      <c r="AC554" s="4">
        <v>15836234</v>
      </c>
      <c r="AD554" s="10">
        <v>15836234</v>
      </c>
    </row>
    <row r="555" spans="1:30" ht="22.5" x14ac:dyDescent="0.25">
      <c r="A555" s="9" t="s">
        <v>414</v>
      </c>
      <c r="B555" s="2" t="s">
        <v>415</v>
      </c>
      <c r="C555" s="3" t="s">
        <v>299</v>
      </c>
      <c r="D555" s="3" t="str">
        <f t="shared" si="12"/>
        <v>C-4102-1500-7</v>
      </c>
      <c r="E555" s="3" t="str">
        <f>VLOOKUP(Tabla3[[#This Row],[RUBRO]],Tabla6[[RUBRO]:[Respon Plan]],2,0)</f>
        <v>SNBF</v>
      </c>
      <c r="F555" s="3" t="str">
        <f>VLOOKUP(Tabla3[[#This Row],[RUBRO]],Tabla6[[RUBRO]:[Respon Plan]],3,0)</f>
        <v>DIRECCIÓN DE GESTIÓN HUMANA</v>
      </c>
      <c r="G555" s="3" t="str">
        <f>VLOOKUP(Tabla3[[#This Row],[RUBRO]],Tabla6[[RUBRO]:[Respon Plan]],4,0)</f>
        <v>Gestión Humana- Viáticos</v>
      </c>
      <c r="H555" s="1" t="s">
        <v>30</v>
      </c>
      <c r="I555" s="1" t="s">
        <v>232</v>
      </c>
      <c r="J555" s="1" t="s">
        <v>233</v>
      </c>
      <c r="K555" s="1" t="s">
        <v>138</v>
      </c>
      <c r="L555" s="1" t="s">
        <v>42</v>
      </c>
      <c r="M555" s="1" t="s">
        <v>237</v>
      </c>
      <c r="N555" s="1"/>
      <c r="O555" s="1"/>
      <c r="P555" s="1" t="s">
        <v>31</v>
      </c>
      <c r="Q555" s="1" t="s">
        <v>32</v>
      </c>
      <c r="R555" s="1" t="s">
        <v>33</v>
      </c>
      <c r="S555" s="2" t="s">
        <v>249</v>
      </c>
      <c r="T555" s="4">
        <v>22072079</v>
      </c>
      <c r="U555" s="4">
        <v>0</v>
      </c>
      <c r="V555" s="4">
        <v>0</v>
      </c>
      <c r="W555" s="4">
        <v>22072079</v>
      </c>
      <c r="X555" s="4">
        <v>0</v>
      </c>
      <c r="Y555" s="4">
        <v>6977403</v>
      </c>
      <c r="Z555" s="4">
        <v>15094676</v>
      </c>
      <c r="AA555" s="4">
        <v>6181971</v>
      </c>
      <c r="AB555" s="4">
        <v>4117099</v>
      </c>
      <c r="AC555" s="4">
        <v>4117099</v>
      </c>
      <c r="AD555" s="10">
        <v>4117099</v>
      </c>
    </row>
    <row r="556" spans="1:30" ht="22.5" x14ac:dyDescent="0.25">
      <c r="A556" s="9" t="s">
        <v>414</v>
      </c>
      <c r="B556" s="2" t="s">
        <v>415</v>
      </c>
      <c r="C556" s="3" t="s">
        <v>303</v>
      </c>
      <c r="D556" s="3" t="str">
        <f t="shared" si="12"/>
        <v>C-4199-1500-1</v>
      </c>
      <c r="E556" s="3" t="str">
        <f>VLOOKUP(Tabla3[[#This Row],[RUBRO]],Tabla6[[RUBRO]:[Respon Plan]],2,0)</f>
        <v>TECNOLOGIA</v>
      </c>
      <c r="F556" s="3" t="str">
        <f>VLOOKUP(Tabla3[[#This Row],[RUBRO]],Tabla6[[RUBRO]:[Respon Plan]],3,0)</f>
        <v>DIRECCIÓN DE GESTIÓN HUMANA</v>
      </c>
      <c r="G556" s="3" t="str">
        <f>VLOOKUP(Tabla3[[#This Row],[RUBRO]],Tabla6[[RUBRO]:[Respon Plan]],4,0)</f>
        <v>Gestión Humana - Pres. Serv</v>
      </c>
      <c r="H556" s="1" t="s">
        <v>30</v>
      </c>
      <c r="I556" s="1" t="s">
        <v>301</v>
      </c>
      <c r="J556" s="1" t="s">
        <v>233</v>
      </c>
      <c r="K556" s="1" t="s">
        <v>41</v>
      </c>
      <c r="L556" s="1" t="s">
        <v>42</v>
      </c>
      <c r="M556" s="1" t="s">
        <v>281</v>
      </c>
      <c r="N556" s="1"/>
      <c r="O556" s="1"/>
      <c r="P556" s="1" t="s">
        <v>31</v>
      </c>
      <c r="Q556" s="1" t="s">
        <v>32</v>
      </c>
      <c r="R556" s="1" t="s">
        <v>33</v>
      </c>
      <c r="S556" s="2" t="s">
        <v>59</v>
      </c>
      <c r="T556" s="4">
        <v>94712620</v>
      </c>
      <c r="U556" s="4">
        <v>0</v>
      </c>
      <c r="V556" s="4">
        <v>48820</v>
      </c>
      <c r="W556" s="4">
        <v>94663800</v>
      </c>
      <c r="X556" s="4">
        <v>0</v>
      </c>
      <c r="Y556" s="4">
        <v>94663800</v>
      </c>
      <c r="Z556" s="4">
        <v>0</v>
      </c>
      <c r="AA556" s="4">
        <v>94663800</v>
      </c>
      <c r="AB556" s="4">
        <v>19542600</v>
      </c>
      <c r="AC556" s="4">
        <v>19542600</v>
      </c>
      <c r="AD556" s="10">
        <v>19542600</v>
      </c>
    </row>
    <row r="557" spans="1:30" ht="22.5" x14ac:dyDescent="0.25">
      <c r="A557" s="9" t="s">
        <v>414</v>
      </c>
      <c r="B557" s="2" t="s">
        <v>415</v>
      </c>
      <c r="C557" s="3" t="s">
        <v>304</v>
      </c>
      <c r="D557" s="3" t="str">
        <f t="shared" si="12"/>
        <v>C-4199-1500-1</v>
      </c>
      <c r="E557" s="3" t="str">
        <f>VLOOKUP(Tabla3[[#This Row],[RUBRO]],Tabla6[[RUBRO]:[Respon Plan]],2,0)</f>
        <v>TECNOLOGIA</v>
      </c>
      <c r="F557" s="3" t="str">
        <f>VLOOKUP(Tabla3[[#This Row],[RUBRO]],Tabla6[[RUBRO]:[Respon Plan]],3,0)</f>
        <v>DIRECCIÓN DE GESTIÓN HUMANA</v>
      </c>
      <c r="G557" s="3" t="str">
        <f>VLOOKUP(Tabla3[[#This Row],[RUBRO]],Tabla6[[RUBRO]:[Respon Plan]],4,0)</f>
        <v>Gestión Humana- Viáticos</v>
      </c>
      <c r="H557" s="1" t="s">
        <v>30</v>
      </c>
      <c r="I557" s="1" t="s">
        <v>301</v>
      </c>
      <c r="J557" s="1" t="s">
        <v>233</v>
      </c>
      <c r="K557" s="1" t="s">
        <v>41</v>
      </c>
      <c r="L557" s="1" t="s">
        <v>42</v>
      </c>
      <c r="M557" s="1" t="s">
        <v>237</v>
      </c>
      <c r="N557" s="1"/>
      <c r="O557" s="1"/>
      <c r="P557" s="1" t="s">
        <v>31</v>
      </c>
      <c r="Q557" s="1" t="s">
        <v>32</v>
      </c>
      <c r="R557" s="1" t="s">
        <v>33</v>
      </c>
      <c r="S557" s="2" t="s">
        <v>249</v>
      </c>
      <c r="T557" s="4">
        <v>8109667</v>
      </c>
      <c r="U557" s="4">
        <v>0</v>
      </c>
      <c r="V557" s="4">
        <v>0</v>
      </c>
      <c r="W557" s="4">
        <v>8109667</v>
      </c>
      <c r="X557" s="4">
        <v>0</v>
      </c>
      <c r="Y557" s="4">
        <v>3334527</v>
      </c>
      <c r="Z557" s="4">
        <v>4775140</v>
      </c>
      <c r="AA557" s="4">
        <v>1211715</v>
      </c>
      <c r="AB557" s="4">
        <v>382526</v>
      </c>
      <c r="AC557" s="4">
        <v>382526</v>
      </c>
      <c r="AD557" s="10">
        <v>382526</v>
      </c>
    </row>
    <row r="558" spans="1:30" ht="22.5" x14ac:dyDescent="0.25">
      <c r="A558" s="9" t="s">
        <v>414</v>
      </c>
      <c r="B558" s="2" t="s">
        <v>415</v>
      </c>
      <c r="C558" s="3" t="s">
        <v>307</v>
      </c>
      <c r="D558" s="3" t="str">
        <f t="shared" si="12"/>
        <v>C-4199-1500-2</v>
      </c>
      <c r="E558" s="3" t="str">
        <f>VLOOKUP(Tabla3[[#This Row],[RUBRO]],Tabla6[[RUBRO]:[Respon Plan]],2,0)</f>
        <v>MODELO INTERVENCION</v>
      </c>
      <c r="F558" s="3" t="str">
        <f>VLOOKUP(Tabla3[[#This Row],[RUBRO]],Tabla6[[RUBRO]:[Respon Plan]],3,0)</f>
        <v>DIRECCIÓN DE GESTIÓN HUMANA</v>
      </c>
      <c r="G558" s="3" t="str">
        <f>VLOOKUP(Tabla3[[#This Row],[RUBRO]],Tabla6[[RUBRO]:[Respon Plan]],4,0)</f>
        <v>Gestión Humana - Pres. Serv</v>
      </c>
      <c r="H558" s="1" t="s">
        <v>30</v>
      </c>
      <c r="I558" s="1" t="s">
        <v>301</v>
      </c>
      <c r="J558" s="1" t="s">
        <v>233</v>
      </c>
      <c r="K558" s="1" t="s">
        <v>77</v>
      </c>
      <c r="L558" s="1" t="s">
        <v>42</v>
      </c>
      <c r="M558" s="1" t="s">
        <v>237</v>
      </c>
      <c r="N558" s="1"/>
      <c r="O558" s="1"/>
      <c r="P558" s="1" t="s">
        <v>31</v>
      </c>
      <c r="Q558" s="1" t="s">
        <v>32</v>
      </c>
      <c r="R558" s="1" t="s">
        <v>33</v>
      </c>
      <c r="S558" s="2" t="s">
        <v>59</v>
      </c>
      <c r="T558" s="4">
        <v>284772145</v>
      </c>
      <c r="U558" s="4">
        <v>26364800</v>
      </c>
      <c r="V558" s="4">
        <v>25418278</v>
      </c>
      <c r="W558" s="4">
        <v>285718667</v>
      </c>
      <c r="X558" s="4">
        <v>0</v>
      </c>
      <c r="Y558" s="4">
        <v>276665000</v>
      </c>
      <c r="Z558" s="4">
        <v>9053667</v>
      </c>
      <c r="AA558" s="4">
        <v>276665000</v>
      </c>
      <c r="AB558" s="4">
        <v>79645301</v>
      </c>
      <c r="AC558" s="4">
        <v>79645301</v>
      </c>
      <c r="AD558" s="10">
        <v>79645301</v>
      </c>
    </row>
    <row r="559" spans="1:30" ht="22.5" x14ac:dyDescent="0.25">
      <c r="A559" s="9" t="s">
        <v>414</v>
      </c>
      <c r="B559" s="2" t="s">
        <v>415</v>
      </c>
      <c r="C559" s="3" t="s">
        <v>308</v>
      </c>
      <c r="D559" s="3" t="str">
        <f t="shared" si="12"/>
        <v>C-4199-1500-2</v>
      </c>
      <c r="E559" s="3" t="str">
        <f>VLOOKUP(Tabla3[[#This Row],[RUBRO]],Tabla6[[RUBRO]:[Respon Plan]],2,0)</f>
        <v>MODELO INTERVENCION</v>
      </c>
      <c r="F559" s="3" t="str">
        <f>VLOOKUP(Tabla3[[#This Row],[RUBRO]],Tabla6[[RUBRO]:[Respon Plan]],3,0)</f>
        <v>DIRECCIÓN DE GESTIÓN HUMANA</v>
      </c>
      <c r="G559" s="3" t="str">
        <f>VLOOKUP(Tabla3[[#This Row],[RUBRO]],Tabla6[[RUBRO]:[Respon Plan]],4,0)</f>
        <v>Gestión Humana- Viáticos</v>
      </c>
      <c r="H559" s="1" t="s">
        <v>30</v>
      </c>
      <c r="I559" s="1" t="s">
        <v>301</v>
      </c>
      <c r="J559" s="1" t="s">
        <v>233</v>
      </c>
      <c r="K559" s="1" t="s">
        <v>77</v>
      </c>
      <c r="L559" s="1" t="s">
        <v>42</v>
      </c>
      <c r="M559" s="1" t="s">
        <v>240</v>
      </c>
      <c r="N559" s="1"/>
      <c r="O559" s="1"/>
      <c r="P559" s="1" t="s">
        <v>31</v>
      </c>
      <c r="Q559" s="1" t="s">
        <v>32</v>
      </c>
      <c r="R559" s="1" t="s">
        <v>33</v>
      </c>
      <c r="S559" s="2" t="s">
        <v>249</v>
      </c>
      <c r="T559" s="4">
        <v>0</v>
      </c>
      <c r="U559" s="4">
        <v>15000000</v>
      </c>
      <c r="V559" s="4">
        <v>0</v>
      </c>
      <c r="W559" s="4">
        <v>15000000</v>
      </c>
      <c r="X559" s="4">
        <v>0</v>
      </c>
      <c r="Y559" s="4">
        <v>7366818</v>
      </c>
      <c r="Z559" s="4">
        <v>7633182</v>
      </c>
      <c r="AA559" s="4">
        <v>6446084</v>
      </c>
      <c r="AB559" s="4">
        <v>5874125</v>
      </c>
      <c r="AC559" s="4">
        <v>5874125</v>
      </c>
      <c r="AD559" s="10">
        <v>5874125</v>
      </c>
    </row>
    <row r="560" spans="1:30" ht="22.5" x14ac:dyDescent="0.25">
      <c r="A560" s="9" t="s">
        <v>414</v>
      </c>
      <c r="B560" s="2" t="s">
        <v>415</v>
      </c>
      <c r="C560" s="3" t="s">
        <v>396</v>
      </c>
      <c r="D560" s="3" t="str">
        <f t="shared" si="12"/>
        <v>C-4199-1500-2</v>
      </c>
      <c r="E560" s="3" t="str">
        <f>VLOOKUP(Tabla3[[#This Row],[RUBRO]],Tabla6[[RUBRO]:[Respon Plan]],2,0)</f>
        <v>MODELO INTERVENCION</v>
      </c>
      <c r="F560" s="3" t="str">
        <f>VLOOKUP(Tabla3[[#This Row],[RUBRO]],Tabla6[[RUBRO]:[Respon Plan]],3,0)</f>
        <v>DIRECCION FINANCIERA</v>
      </c>
      <c r="G560" s="3" t="str">
        <f>VLOOKUP(Tabla3[[#This Row],[RUBRO]],Tabla6[[RUBRO]:[Respon Plan]],4,0)</f>
        <v>Dirección Financiera</v>
      </c>
      <c r="H560" s="1" t="s">
        <v>30</v>
      </c>
      <c r="I560" s="1" t="s">
        <v>301</v>
      </c>
      <c r="J560" s="1" t="s">
        <v>233</v>
      </c>
      <c r="K560" s="1" t="s">
        <v>77</v>
      </c>
      <c r="L560" s="1" t="s">
        <v>42</v>
      </c>
      <c r="M560" s="1" t="s">
        <v>255</v>
      </c>
      <c r="N560" s="1"/>
      <c r="O560" s="1"/>
      <c r="P560" s="1" t="s">
        <v>31</v>
      </c>
      <c r="Q560" s="1" t="s">
        <v>32</v>
      </c>
      <c r="R560" s="1" t="s">
        <v>33</v>
      </c>
      <c r="S560" s="2" t="s">
        <v>397</v>
      </c>
      <c r="T560" s="4">
        <v>500000</v>
      </c>
      <c r="U560" s="4">
        <v>0</v>
      </c>
      <c r="V560" s="4">
        <v>0</v>
      </c>
      <c r="W560" s="4">
        <v>500000</v>
      </c>
      <c r="X560" s="4">
        <v>0</v>
      </c>
      <c r="Y560" s="4">
        <v>250000</v>
      </c>
      <c r="Z560" s="4">
        <v>250000</v>
      </c>
      <c r="AA560" s="4">
        <v>250000</v>
      </c>
      <c r="AB560" s="4">
        <v>0</v>
      </c>
      <c r="AC560" s="4">
        <v>0</v>
      </c>
      <c r="AD560" s="10">
        <v>0</v>
      </c>
    </row>
    <row r="561" spans="1:30" ht="22.5" x14ac:dyDescent="0.25">
      <c r="A561" s="9" t="s">
        <v>414</v>
      </c>
      <c r="B561" s="2" t="s">
        <v>415</v>
      </c>
      <c r="C561" s="3" t="s">
        <v>398</v>
      </c>
      <c r="D561" s="3" t="str">
        <f t="shared" si="12"/>
        <v>C-4199-1500-2</v>
      </c>
      <c r="E561" s="3" t="str">
        <f>VLOOKUP(Tabla3[[#This Row],[RUBRO]],Tabla6[[RUBRO]:[Respon Plan]],2,0)</f>
        <v>MODELO INTERVENCION</v>
      </c>
      <c r="F561" s="3" t="str">
        <f>VLOOKUP(Tabla3[[#This Row],[RUBRO]],Tabla6[[RUBRO]:[Respon Plan]],3,0)</f>
        <v>DIRECCIÓN DE GESTIÓN HUMANA</v>
      </c>
      <c r="G561" s="3" t="str">
        <f>VLOOKUP(Tabla3[[#This Row],[RUBRO]],Tabla6[[RUBRO]:[Respon Plan]],4,0)</f>
        <v>Gestión Humana - Pres. Serv</v>
      </c>
      <c r="H561" s="1" t="s">
        <v>30</v>
      </c>
      <c r="I561" s="1" t="s">
        <v>301</v>
      </c>
      <c r="J561" s="1" t="s">
        <v>233</v>
      </c>
      <c r="K561" s="1" t="s">
        <v>77</v>
      </c>
      <c r="L561" s="1" t="s">
        <v>42</v>
      </c>
      <c r="M561" s="1" t="s">
        <v>257</v>
      </c>
      <c r="N561" s="1"/>
      <c r="O561" s="1"/>
      <c r="P561" s="1" t="s">
        <v>31</v>
      </c>
      <c r="Q561" s="1" t="s">
        <v>32</v>
      </c>
      <c r="R561" s="1" t="s">
        <v>33</v>
      </c>
      <c r="S561" s="2" t="s">
        <v>399</v>
      </c>
      <c r="T561" s="4">
        <v>32088236</v>
      </c>
      <c r="U561" s="4">
        <v>0</v>
      </c>
      <c r="V561" s="4">
        <v>0</v>
      </c>
      <c r="W561" s="4">
        <v>32088236</v>
      </c>
      <c r="X561" s="4">
        <v>0</v>
      </c>
      <c r="Y561" s="4">
        <v>29810000</v>
      </c>
      <c r="Z561" s="4">
        <v>2278236</v>
      </c>
      <c r="AA561" s="4">
        <v>29810000</v>
      </c>
      <c r="AB561" s="4">
        <v>6359467</v>
      </c>
      <c r="AC561" s="4">
        <v>6359467</v>
      </c>
      <c r="AD561" s="10">
        <v>6359467</v>
      </c>
    </row>
    <row r="562" spans="1:30" ht="22.5" x14ac:dyDescent="0.25">
      <c r="A562" s="9" t="s">
        <v>414</v>
      </c>
      <c r="B562" s="2" t="s">
        <v>415</v>
      </c>
      <c r="C562" s="3" t="s">
        <v>319</v>
      </c>
      <c r="D562" s="3" t="str">
        <f t="shared" si="12"/>
        <v>C-4199-1500-2</v>
      </c>
      <c r="E562" s="3" t="str">
        <f>VLOOKUP(Tabla3[[#This Row],[RUBRO]],Tabla6[[RUBRO]:[Respon Plan]],2,0)</f>
        <v>MODELO INTERVENCION</v>
      </c>
      <c r="F562" s="3" t="str">
        <f>VLOOKUP(Tabla3[[#This Row],[RUBRO]],Tabla6[[RUBRO]:[Respon Plan]],3,0)</f>
        <v>DIRECCION ADMINISTRATIVA</v>
      </c>
      <c r="G562" s="3" t="str">
        <f>VLOOKUP(Tabla3[[#This Row],[RUBRO]],Tabla6[[RUBRO]:[Respon Plan]],4,0)</f>
        <v>Administrativa NM</v>
      </c>
      <c r="H562" s="1" t="s">
        <v>30</v>
      </c>
      <c r="I562" s="1" t="s">
        <v>301</v>
      </c>
      <c r="J562" s="1" t="s">
        <v>233</v>
      </c>
      <c r="K562" s="1" t="s">
        <v>77</v>
      </c>
      <c r="L562" s="1" t="s">
        <v>42</v>
      </c>
      <c r="M562" s="1" t="s">
        <v>320</v>
      </c>
      <c r="N562" s="1"/>
      <c r="O562" s="1"/>
      <c r="P562" s="1" t="s">
        <v>31</v>
      </c>
      <c r="Q562" s="1" t="s">
        <v>32</v>
      </c>
      <c r="R562" s="1" t="s">
        <v>33</v>
      </c>
      <c r="S562" s="2" t="s">
        <v>321</v>
      </c>
      <c r="T562" s="4">
        <v>3280397</v>
      </c>
      <c r="U562" s="4">
        <v>0</v>
      </c>
      <c r="V562" s="4">
        <v>0</v>
      </c>
      <c r="W562" s="4">
        <v>3280397</v>
      </c>
      <c r="X562" s="4">
        <v>0</v>
      </c>
      <c r="Y562" s="4">
        <v>3280397</v>
      </c>
      <c r="Z562" s="4">
        <v>0</v>
      </c>
      <c r="AA562" s="4">
        <v>3280397</v>
      </c>
      <c r="AB562" s="4">
        <v>596100</v>
      </c>
      <c r="AC562" s="4">
        <v>596100</v>
      </c>
      <c r="AD562" s="10">
        <v>596100</v>
      </c>
    </row>
    <row r="563" spans="1:30" ht="22.5" x14ac:dyDescent="0.25">
      <c r="A563" s="9" t="s">
        <v>414</v>
      </c>
      <c r="B563" s="2" t="s">
        <v>415</v>
      </c>
      <c r="C563" s="3" t="s">
        <v>328</v>
      </c>
      <c r="D563" s="3" t="str">
        <f t="shared" si="12"/>
        <v>C-4199-1500-2</v>
      </c>
      <c r="E563" s="3" t="str">
        <f>VLOOKUP(Tabla3[[#This Row],[RUBRO]],Tabla6[[RUBRO]:[Respon Plan]],2,0)</f>
        <v>MODELO INTERVENCION</v>
      </c>
      <c r="F563" s="3" t="str">
        <f>VLOOKUP(Tabla3[[#This Row],[RUBRO]],Tabla6[[RUBRO]:[Respon Plan]],3,0)</f>
        <v>DIRECCION ADMINISTRATIVA</v>
      </c>
      <c r="G563" s="3" t="str">
        <f>VLOOKUP(Tabla3[[#This Row],[RUBRO]],Tabla6[[RUBRO]:[Respon Plan]],4,0)</f>
        <v>Administrativa NM</v>
      </c>
      <c r="H563" s="1" t="s">
        <v>30</v>
      </c>
      <c r="I563" s="1" t="s">
        <v>301</v>
      </c>
      <c r="J563" s="1" t="s">
        <v>233</v>
      </c>
      <c r="K563" s="1" t="s">
        <v>77</v>
      </c>
      <c r="L563" s="1" t="s">
        <v>42</v>
      </c>
      <c r="M563" s="1" t="s">
        <v>329</v>
      </c>
      <c r="N563" s="1"/>
      <c r="O563" s="1"/>
      <c r="P563" s="1" t="s">
        <v>31</v>
      </c>
      <c r="Q563" s="1" t="s">
        <v>32</v>
      </c>
      <c r="R563" s="1" t="s">
        <v>33</v>
      </c>
      <c r="S563" s="2" t="s">
        <v>330</v>
      </c>
      <c r="T563" s="4">
        <v>0</v>
      </c>
      <c r="U563" s="4">
        <v>71386000</v>
      </c>
      <c r="V563" s="4">
        <v>0</v>
      </c>
      <c r="W563" s="4">
        <v>71386000</v>
      </c>
      <c r="X563" s="4">
        <v>0</v>
      </c>
      <c r="Y563" s="4">
        <v>0</v>
      </c>
      <c r="Z563" s="4">
        <v>71386000</v>
      </c>
      <c r="AA563" s="4">
        <v>0</v>
      </c>
      <c r="AB563" s="4">
        <v>0</v>
      </c>
      <c r="AC563" s="4">
        <v>0</v>
      </c>
      <c r="AD563" s="10">
        <v>0</v>
      </c>
    </row>
    <row r="564" spans="1:30" ht="22.5" x14ac:dyDescent="0.25">
      <c r="A564" s="9" t="s">
        <v>414</v>
      </c>
      <c r="B564" s="2" t="s">
        <v>415</v>
      </c>
      <c r="C564" s="3" t="s">
        <v>354</v>
      </c>
      <c r="D564" s="3" t="str">
        <f t="shared" si="12"/>
        <v>C-4199-1500-2</v>
      </c>
      <c r="E564" s="3" t="str">
        <f>VLOOKUP(Tabla3[[#This Row],[RUBRO]],Tabla6[[RUBRO]:[Respon Plan]],2,0)</f>
        <v>MODELO INTERVENCION</v>
      </c>
      <c r="F564" s="3" t="str">
        <f>VLOOKUP(Tabla3[[#This Row],[RUBRO]],Tabla6[[RUBRO]:[Respon Plan]],3,0)</f>
        <v>DIRECCIÓN DE GESTIÓN HUMANA</v>
      </c>
      <c r="G564" s="3" t="str">
        <f>VLOOKUP(Tabla3[[#This Row],[RUBRO]],Tabla6[[RUBRO]:[Respon Plan]],4,0)</f>
        <v>Gestión Humana- Capacitación</v>
      </c>
      <c r="H564" s="1" t="s">
        <v>30</v>
      </c>
      <c r="I564" s="1" t="s">
        <v>301</v>
      </c>
      <c r="J564" s="1" t="s">
        <v>233</v>
      </c>
      <c r="K564" s="1" t="s">
        <v>77</v>
      </c>
      <c r="L564" s="1" t="s">
        <v>42</v>
      </c>
      <c r="M564" s="1" t="s">
        <v>355</v>
      </c>
      <c r="N564" s="1"/>
      <c r="O564" s="1"/>
      <c r="P564" s="1" t="s">
        <v>31</v>
      </c>
      <c r="Q564" s="1" t="s">
        <v>32</v>
      </c>
      <c r="R564" s="1" t="s">
        <v>33</v>
      </c>
      <c r="S564" s="2" t="s">
        <v>356</v>
      </c>
      <c r="T564" s="4">
        <v>0</v>
      </c>
      <c r="U564" s="4">
        <v>9515760</v>
      </c>
      <c r="V564" s="4">
        <v>0</v>
      </c>
      <c r="W564" s="4">
        <v>9515760</v>
      </c>
      <c r="X564" s="4">
        <v>0</v>
      </c>
      <c r="Y564" s="4">
        <v>0</v>
      </c>
      <c r="Z564" s="4">
        <v>9515760</v>
      </c>
      <c r="AA564" s="4">
        <v>0</v>
      </c>
      <c r="AB564" s="4">
        <v>0</v>
      </c>
      <c r="AC564" s="4">
        <v>0</v>
      </c>
      <c r="AD564" s="10">
        <v>0</v>
      </c>
    </row>
    <row r="565" spans="1:30" ht="22.5" x14ac:dyDescent="0.25">
      <c r="A565" s="9" t="s">
        <v>414</v>
      </c>
      <c r="B565" s="2" t="s">
        <v>415</v>
      </c>
      <c r="C565" s="3" t="s">
        <v>359</v>
      </c>
      <c r="D565" s="3" t="str">
        <f t="shared" si="12"/>
        <v>C-4199-1500-2</v>
      </c>
      <c r="E565" s="3" t="str">
        <f>VLOOKUP(Tabla3[[#This Row],[RUBRO]],Tabla6[[RUBRO]:[Respon Plan]],2,0)</f>
        <v>MODELO INTERVENCION</v>
      </c>
      <c r="F565" s="3" t="str">
        <f>VLOOKUP(Tabla3[[#This Row],[RUBRO]],Tabla6[[RUBRO]:[Respon Plan]],3,0)</f>
        <v>DIRECCIÓN DE GESTIÓN HUMANA</v>
      </c>
      <c r="G565" s="3" t="str">
        <f>VLOOKUP(Tabla3[[#This Row],[RUBRO]],Tabla6[[RUBRO]:[Respon Plan]],4,0)</f>
        <v>Gestión Humana- Viáticos</v>
      </c>
      <c r="H565" s="1" t="s">
        <v>30</v>
      </c>
      <c r="I565" s="1" t="s">
        <v>301</v>
      </c>
      <c r="J565" s="1" t="s">
        <v>233</v>
      </c>
      <c r="K565" s="1" t="s">
        <v>77</v>
      </c>
      <c r="L565" s="1" t="s">
        <v>42</v>
      </c>
      <c r="M565" s="1" t="s">
        <v>360</v>
      </c>
      <c r="N565" s="1"/>
      <c r="O565" s="1"/>
      <c r="P565" s="1" t="s">
        <v>31</v>
      </c>
      <c r="Q565" s="1" t="s">
        <v>32</v>
      </c>
      <c r="R565" s="1" t="s">
        <v>33</v>
      </c>
      <c r="S565" s="2" t="s">
        <v>361</v>
      </c>
      <c r="T565" s="4">
        <v>4000000</v>
      </c>
      <c r="U565" s="4">
        <v>0</v>
      </c>
      <c r="V565" s="4">
        <v>0</v>
      </c>
      <c r="W565" s="4">
        <v>4000000</v>
      </c>
      <c r="X565" s="4">
        <v>0</v>
      </c>
      <c r="Y565" s="4">
        <v>1769156</v>
      </c>
      <c r="Z565" s="4">
        <v>2230844</v>
      </c>
      <c r="AA565" s="4">
        <v>1305828</v>
      </c>
      <c r="AB565" s="4">
        <v>1016918</v>
      </c>
      <c r="AC565" s="4">
        <v>1016918</v>
      </c>
      <c r="AD565" s="10">
        <v>1016918</v>
      </c>
    </row>
    <row r="566" spans="1:30" ht="22.5" x14ac:dyDescent="0.25">
      <c r="A566" s="9" t="s">
        <v>414</v>
      </c>
      <c r="B566" s="2" t="s">
        <v>415</v>
      </c>
      <c r="C566" s="3" t="s">
        <v>365</v>
      </c>
      <c r="D566" s="3" t="str">
        <f t="shared" si="12"/>
        <v>C-4199-1500-2</v>
      </c>
      <c r="E566" s="3" t="str">
        <f>VLOOKUP(Tabla3[[#This Row],[RUBRO]],Tabla6[[RUBRO]:[Respon Plan]],2,0)</f>
        <v>MODELO INTERVENCION</v>
      </c>
      <c r="F566" s="3" t="str">
        <f>VLOOKUP(Tabla3[[#This Row],[RUBRO]],Tabla6[[RUBRO]:[Respon Plan]],3,0)</f>
        <v>SECRETARIA GENERAL</v>
      </c>
      <c r="G566" s="3" t="str">
        <f>VLOOKUP(Tabla3[[#This Row],[RUBRO]],Tabla6[[RUBRO]:[Respon Plan]],4,0)</f>
        <v>Secretaria General</v>
      </c>
      <c r="H566" s="1" t="s">
        <v>30</v>
      </c>
      <c r="I566" s="1" t="s">
        <v>301</v>
      </c>
      <c r="J566" s="1" t="s">
        <v>233</v>
      </c>
      <c r="K566" s="1" t="s">
        <v>77</v>
      </c>
      <c r="L566" s="1" t="s">
        <v>42</v>
      </c>
      <c r="M566" s="1" t="s">
        <v>266</v>
      </c>
      <c r="N566" s="1"/>
      <c r="O566" s="1"/>
      <c r="P566" s="1" t="s">
        <v>31</v>
      </c>
      <c r="Q566" s="1" t="s">
        <v>32</v>
      </c>
      <c r="R566" s="1" t="s">
        <v>33</v>
      </c>
      <c r="S566" s="2" t="s">
        <v>267</v>
      </c>
      <c r="T566" s="4">
        <v>129856</v>
      </c>
      <c r="U566" s="4">
        <v>285544</v>
      </c>
      <c r="V566" s="4">
        <v>0</v>
      </c>
      <c r="W566" s="4">
        <v>415400</v>
      </c>
      <c r="X566" s="4">
        <v>0</v>
      </c>
      <c r="Y566" s="4">
        <v>317704</v>
      </c>
      <c r="Z566" s="4">
        <v>97696</v>
      </c>
      <c r="AA566" s="4">
        <v>317704</v>
      </c>
      <c r="AB566" s="4">
        <v>26683</v>
      </c>
      <c r="AC566" s="4">
        <v>26683</v>
      </c>
      <c r="AD566" s="10">
        <v>26683</v>
      </c>
    </row>
    <row r="567" spans="1:30" ht="22.5" x14ac:dyDescent="0.25">
      <c r="A567" s="9" t="s">
        <v>414</v>
      </c>
      <c r="B567" s="2" t="s">
        <v>415</v>
      </c>
      <c r="C567" s="3" t="s">
        <v>372</v>
      </c>
      <c r="D567" s="3" t="str">
        <f t="shared" si="12"/>
        <v>C-4199-1500-5</v>
      </c>
      <c r="E567" s="3" t="str">
        <f>VLOOKUP(Tabla3[[#This Row],[RUBRO]],Tabla6[[RUBRO]:[Respon Plan]],2,0)</f>
        <v xml:space="preserve">CONTRUCCION </v>
      </c>
      <c r="F567" s="3" t="str">
        <f>VLOOKUP(Tabla3[[#This Row],[RUBRO]],Tabla6[[RUBRO]:[Respon Plan]],3,0)</f>
        <v>DIRECCION ADMINISTRATIVA</v>
      </c>
      <c r="G567" s="3" t="str">
        <f>VLOOKUP(Tabla3[[#This Row],[RUBRO]],Tabla6[[RUBRO]:[Respon Plan]],4,0)</f>
        <v>Administrativa CONS</v>
      </c>
      <c r="H567" s="1" t="s">
        <v>30</v>
      </c>
      <c r="I567" s="1" t="s">
        <v>301</v>
      </c>
      <c r="J567" s="1" t="s">
        <v>233</v>
      </c>
      <c r="K567" s="1" t="s">
        <v>64</v>
      </c>
      <c r="L567" s="1" t="s">
        <v>42</v>
      </c>
      <c r="M567" s="1" t="s">
        <v>234</v>
      </c>
      <c r="N567" s="1"/>
      <c r="O567" s="1"/>
      <c r="P567" s="1" t="s">
        <v>31</v>
      </c>
      <c r="Q567" s="1" t="s">
        <v>32</v>
      </c>
      <c r="R567" s="1" t="s">
        <v>33</v>
      </c>
      <c r="S567" s="2" t="s">
        <v>373</v>
      </c>
      <c r="T567" s="4">
        <v>0</v>
      </c>
      <c r="U567" s="4">
        <v>100000000</v>
      </c>
      <c r="V567" s="4">
        <v>0</v>
      </c>
      <c r="W567" s="4">
        <v>100000000</v>
      </c>
      <c r="X567" s="4">
        <v>0</v>
      </c>
      <c r="Y567" s="4">
        <v>100000000</v>
      </c>
      <c r="Z567" s="4">
        <v>0</v>
      </c>
      <c r="AA567" s="4">
        <v>0</v>
      </c>
      <c r="AB567" s="4">
        <v>0</v>
      </c>
      <c r="AC567" s="4">
        <v>0</v>
      </c>
      <c r="AD567" s="10">
        <v>0</v>
      </c>
    </row>
    <row r="568" spans="1:30" ht="22.5" x14ac:dyDescent="0.25">
      <c r="A568" s="9" t="s">
        <v>414</v>
      </c>
      <c r="B568" s="2" t="s">
        <v>415</v>
      </c>
      <c r="C568" s="3" t="s">
        <v>374</v>
      </c>
      <c r="D568" s="3" t="str">
        <f t="shared" si="12"/>
        <v>C-4199-1500-5</v>
      </c>
      <c r="E568" s="3" t="str">
        <f>VLOOKUP(Tabla3[[#This Row],[RUBRO]],Tabla6[[RUBRO]:[Respon Plan]],2,0)</f>
        <v xml:space="preserve">CONTRUCCION </v>
      </c>
      <c r="F568" s="3" t="str">
        <f>VLOOKUP(Tabla3[[#This Row],[RUBRO]],Tabla6[[RUBRO]:[Respon Plan]],3,0)</f>
        <v>DIRECCION ADMINISTRATIVA</v>
      </c>
      <c r="G568" s="3" t="str">
        <f>VLOOKUP(Tabla3[[#This Row],[RUBRO]],Tabla6[[RUBRO]:[Respon Plan]],4,0)</f>
        <v>Administrativa CONS</v>
      </c>
      <c r="H568" s="1" t="s">
        <v>30</v>
      </c>
      <c r="I568" s="1" t="s">
        <v>301</v>
      </c>
      <c r="J568" s="1" t="s">
        <v>233</v>
      </c>
      <c r="K568" s="1" t="s">
        <v>64</v>
      </c>
      <c r="L568" s="1" t="s">
        <v>42</v>
      </c>
      <c r="M568" s="1" t="s">
        <v>281</v>
      </c>
      <c r="N568" s="1"/>
      <c r="O568" s="1"/>
      <c r="P568" s="1" t="s">
        <v>31</v>
      </c>
      <c r="Q568" s="1" t="s">
        <v>171</v>
      </c>
      <c r="R568" s="1" t="s">
        <v>33</v>
      </c>
      <c r="S568" s="2" t="s">
        <v>375</v>
      </c>
      <c r="T568" s="4">
        <v>137000000</v>
      </c>
      <c r="U568" s="4">
        <v>0</v>
      </c>
      <c r="V568" s="4">
        <v>0</v>
      </c>
      <c r="W568" s="4">
        <v>137000000</v>
      </c>
      <c r="X568" s="4">
        <v>0</v>
      </c>
      <c r="Y568" s="4">
        <v>122065690</v>
      </c>
      <c r="Z568" s="4">
        <v>14934310</v>
      </c>
      <c r="AA568" s="4">
        <v>117565690</v>
      </c>
      <c r="AB568" s="4">
        <v>0</v>
      </c>
      <c r="AC568" s="4">
        <v>0</v>
      </c>
      <c r="AD568" s="10">
        <v>0</v>
      </c>
    </row>
    <row r="569" spans="1:30" ht="22.5" x14ac:dyDescent="0.25">
      <c r="A569" s="9" t="s">
        <v>414</v>
      </c>
      <c r="B569" s="2" t="s">
        <v>415</v>
      </c>
      <c r="C569" s="3" t="s">
        <v>400</v>
      </c>
      <c r="D569" s="3" t="str">
        <f t="shared" si="12"/>
        <v>C-4199-1500-5</v>
      </c>
      <c r="E569" s="3" t="str">
        <f>VLOOKUP(Tabla3[[#This Row],[RUBRO]],Tabla6[[RUBRO]:[Respon Plan]],2,0)</f>
        <v xml:space="preserve">CONTRUCCION </v>
      </c>
      <c r="F569" s="3" t="str">
        <f>VLOOKUP(Tabla3[[#This Row],[RUBRO]],Tabla6[[RUBRO]:[Respon Plan]],3,0)</f>
        <v>DIRECCION ADMINISTRATIVA</v>
      </c>
      <c r="G569" s="3" t="str">
        <f>VLOOKUP(Tabla3[[#This Row],[RUBRO]],Tabla6[[RUBRO]:[Respon Plan]],4,0)</f>
        <v>Administrativa CONS</v>
      </c>
      <c r="H569" s="1" t="s">
        <v>30</v>
      </c>
      <c r="I569" s="1" t="s">
        <v>301</v>
      </c>
      <c r="J569" s="1" t="s">
        <v>233</v>
      </c>
      <c r="K569" s="1" t="s">
        <v>64</v>
      </c>
      <c r="L569" s="1" t="s">
        <v>42</v>
      </c>
      <c r="M569" s="1" t="s">
        <v>240</v>
      </c>
      <c r="N569" s="1"/>
      <c r="O569" s="1"/>
      <c r="P569" s="1" t="s">
        <v>31</v>
      </c>
      <c r="Q569" s="1" t="s">
        <v>171</v>
      </c>
      <c r="R569" s="1" t="s">
        <v>33</v>
      </c>
      <c r="S569" s="2" t="s">
        <v>401</v>
      </c>
      <c r="T569" s="4">
        <v>17000000</v>
      </c>
      <c r="U569" s="4">
        <v>0</v>
      </c>
      <c r="V569" s="4">
        <v>0</v>
      </c>
      <c r="W569" s="4">
        <v>17000000</v>
      </c>
      <c r="X569" s="4">
        <v>0</v>
      </c>
      <c r="Y569" s="4">
        <v>17000000</v>
      </c>
      <c r="Z569" s="4">
        <v>0</v>
      </c>
      <c r="AA569" s="4">
        <v>0</v>
      </c>
      <c r="AB569" s="4">
        <v>0</v>
      </c>
      <c r="AC569" s="4">
        <v>0</v>
      </c>
      <c r="AD569" s="10">
        <v>0</v>
      </c>
    </row>
    <row r="570" spans="1:30" ht="22.5" x14ac:dyDescent="0.25">
      <c r="A570" s="9" t="s">
        <v>414</v>
      </c>
      <c r="B570" s="2" t="s">
        <v>415</v>
      </c>
      <c r="C570" s="3" t="s">
        <v>378</v>
      </c>
      <c r="D570" s="3" t="str">
        <f t="shared" si="12"/>
        <v>C-4199-1500-5</v>
      </c>
      <c r="E570" s="3" t="str">
        <f>VLOOKUP(Tabla3[[#This Row],[RUBRO]],Tabla6[[RUBRO]:[Respon Plan]],2,0)</f>
        <v xml:space="preserve">CONTRUCCION </v>
      </c>
      <c r="F570" s="3" t="str">
        <f>VLOOKUP(Tabla3[[#This Row],[RUBRO]],Tabla6[[RUBRO]:[Respon Plan]],3,0)</f>
        <v>DIRECCIÓN DE GESTIÓN HUMANA</v>
      </c>
      <c r="G570" s="3" t="str">
        <f>VLOOKUP(Tabla3[[#This Row],[RUBRO]],Tabla6[[RUBRO]:[Respon Plan]],4,0)</f>
        <v>Gestión Humana - Pres. Serv</v>
      </c>
      <c r="H570" s="1" t="s">
        <v>30</v>
      </c>
      <c r="I570" s="1" t="s">
        <v>301</v>
      </c>
      <c r="J570" s="1" t="s">
        <v>233</v>
      </c>
      <c r="K570" s="1" t="s">
        <v>64</v>
      </c>
      <c r="L570" s="1" t="s">
        <v>42</v>
      </c>
      <c r="M570" s="1" t="s">
        <v>243</v>
      </c>
      <c r="N570" s="1"/>
      <c r="O570" s="1"/>
      <c r="P570" s="1" t="s">
        <v>31</v>
      </c>
      <c r="Q570" s="1" t="s">
        <v>171</v>
      </c>
      <c r="R570" s="1" t="s">
        <v>33</v>
      </c>
      <c r="S570" s="2" t="s">
        <v>59</v>
      </c>
      <c r="T570" s="4">
        <v>56281000</v>
      </c>
      <c r="U570" s="4">
        <v>23975000</v>
      </c>
      <c r="V570" s="4">
        <v>0</v>
      </c>
      <c r="W570" s="4">
        <v>80256000</v>
      </c>
      <c r="X570" s="4">
        <v>0</v>
      </c>
      <c r="Y570" s="4">
        <v>58994266</v>
      </c>
      <c r="Z570" s="4">
        <v>21261734</v>
      </c>
      <c r="AA570" s="4">
        <v>58994266</v>
      </c>
      <c r="AB570" s="4">
        <v>13153800</v>
      </c>
      <c r="AC570" s="4">
        <v>13153800</v>
      </c>
      <c r="AD570" s="10">
        <v>13153800</v>
      </c>
    </row>
    <row r="571" spans="1:30" ht="22.5" x14ac:dyDescent="0.25">
      <c r="A571" s="9" t="s">
        <v>414</v>
      </c>
      <c r="B571" s="2" t="s">
        <v>415</v>
      </c>
      <c r="C571" s="3" t="s">
        <v>379</v>
      </c>
      <c r="D571" s="3" t="str">
        <f t="shared" si="12"/>
        <v>C-4199-1500-5</v>
      </c>
      <c r="E571" s="3" t="str">
        <f>VLOOKUP(Tabla3[[#This Row],[RUBRO]],Tabla6[[RUBRO]:[Respon Plan]],2,0)</f>
        <v xml:space="preserve">CONTRUCCION </v>
      </c>
      <c r="F571" s="3" t="str">
        <f>VLOOKUP(Tabla3[[#This Row],[RUBRO]],Tabla6[[RUBRO]:[Respon Plan]],3,0)</f>
        <v>DIRECCIÓN DE GESTIÓN HUMANA</v>
      </c>
      <c r="G571" s="3" t="str">
        <f>VLOOKUP(Tabla3[[#This Row],[RUBRO]],Tabla6[[RUBRO]:[Respon Plan]],4,0)</f>
        <v>Gestión Humana- Viáticos</v>
      </c>
      <c r="H571" s="1" t="s">
        <v>30</v>
      </c>
      <c r="I571" s="1" t="s">
        <v>301</v>
      </c>
      <c r="J571" s="1" t="s">
        <v>233</v>
      </c>
      <c r="K571" s="1" t="s">
        <v>64</v>
      </c>
      <c r="L571" s="1" t="s">
        <v>42</v>
      </c>
      <c r="M571" s="1" t="s">
        <v>246</v>
      </c>
      <c r="N571" s="1"/>
      <c r="O571" s="1"/>
      <c r="P571" s="1" t="s">
        <v>31</v>
      </c>
      <c r="Q571" s="1" t="s">
        <v>171</v>
      </c>
      <c r="R571" s="1" t="s">
        <v>33</v>
      </c>
      <c r="S571" s="2" t="s">
        <v>249</v>
      </c>
      <c r="T571" s="4">
        <v>5812000</v>
      </c>
      <c r="U571" s="4">
        <v>0</v>
      </c>
      <c r="V571" s="4">
        <v>0</v>
      </c>
      <c r="W571" s="4">
        <v>5812000</v>
      </c>
      <c r="X571" s="4">
        <v>0</v>
      </c>
      <c r="Y571" s="4">
        <v>1650384</v>
      </c>
      <c r="Z571" s="4">
        <v>4161616</v>
      </c>
      <c r="AA571" s="4">
        <v>823192</v>
      </c>
      <c r="AB571" s="4">
        <v>398702</v>
      </c>
      <c r="AC571" s="4">
        <v>398702</v>
      </c>
      <c r="AD571" s="10">
        <v>398702</v>
      </c>
    </row>
    <row r="572" spans="1:30" ht="22.5" x14ac:dyDescent="0.25">
      <c r="A572" s="9" t="s">
        <v>416</v>
      </c>
      <c r="B572" s="2" t="s">
        <v>417</v>
      </c>
      <c r="C572" s="3" t="s">
        <v>145</v>
      </c>
      <c r="D572" s="3" t="str">
        <f t="shared" si="12"/>
        <v>A-2-0-3</v>
      </c>
      <c r="E572" s="3" t="str">
        <f>VLOOKUP(Tabla3[[#This Row],[RUBRO]],Tabla6[[RUBRO]:[Respon Plan]],2,0)</f>
        <v>FUNCIONAMIENTO</v>
      </c>
      <c r="F572" s="3" t="str">
        <f>VLOOKUP(Tabla3[[#This Row],[RUBRO]],Tabla6[[RUBRO]:[Respon Plan]],3,0)</f>
        <v>DIRECCION ADMINISTRATIVA</v>
      </c>
      <c r="G572" s="3" t="str">
        <f>VLOOKUP(Tabla3[[#This Row],[RUBRO]],Tabla6[[RUBRO]:[Respon Plan]],4,0)</f>
        <v>Administrativa</v>
      </c>
      <c r="H572" s="1" t="s">
        <v>40</v>
      </c>
      <c r="I572" s="1" t="s">
        <v>77</v>
      </c>
      <c r="J572" s="1" t="s">
        <v>42</v>
      </c>
      <c r="K572" s="1" t="s">
        <v>63</v>
      </c>
      <c r="L572" s="1" t="s">
        <v>143</v>
      </c>
      <c r="M572" s="1" t="s">
        <v>63</v>
      </c>
      <c r="N572" s="1"/>
      <c r="O572" s="1"/>
      <c r="P572" s="1" t="s">
        <v>31</v>
      </c>
      <c r="Q572" s="1" t="s">
        <v>32</v>
      </c>
      <c r="R572" s="1" t="s">
        <v>33</v>
      </c>
      <c r="S572" s="2" t="s">
        <v>146</v>
      </c>
      <c r="T572" s="4">
        <v>44000000</v>
      </c>
      <c r="U572" s="4">
        <v>1940000</v>
      </c>
      <c r="V572" s="4">
        <v>0</v>
      </c>
      <c r="W572" s="4">
        <v>45940000</v>
      </c>
      <c r="X572" s="4">
        <v>0</v>
      </c>
      <c r="Y572" s="4">
        <v>45940000</v>
      </c>
      <c r="Z572" s="4">
        <v>0</v>
      </c>
      <c r="AA572" s="4">
        <v>44887634</v>
      </c>
      <c r="AB572" s="4">
        <v>44883424</v>
      </c>
      <c r="AC572" s="4">
        <v>44883424</v>
      </c>
      <c r="AD572" s="10">
        <v>44883424</v>
      </c>
    </row>
    <row r="573" spans="1:30" ht="22.5" x14ac:dyDescent="0.25">
      <c r="A573" s="9" t="s">
        <v>416</v>
      </c>
      <c r="B573" s="2" t="s">
        <v>417</v>
      </c>
      <c r="C573" s="3" t="s">
        <v>155</v>
      </c>
      <c r="D573" s="3" t="str">
        <f t="shared" si="12"/>
        <v>A-2-0-4</v>
      </c>
      <c r="E573" s="3" t="str">
        <f>VLOOKUP(Tabla3[[#This Row],[RUBRO]],Tabla6[[RUBRO]:[Respon Plan]],2,0)</f>
        <v>FUNCIONAMIENTO</v>
      </c>
      <c r="F573" s="3" t="str">
        <f>VLOOKUP(Tabla3[[#This Row],[RUBRO]],Tabla6[[RUBRO]:[Respon Plan]],3,0)</f>
        <v>DIRECCION ADMINISTRATIVA</v>
      </c>
      <c r="G573" s="3" t="str">
        <f>VLOOKUP(Tabla3[[#This Row],[RUBRO]],Tabla6[[RUBRO]:[Respon Plan]],4,0)</f>
        <v>Administrativa</v>
      </c>
      <c r="H573" s="1" t="s">
        <v>40</v>
      </c>
      <c r="I573" s="1" t="s">
        <v>77</v>
      </c>
      <c r="J573" s="1" t="s">
        <v>42</v>
      </c>
      <c r="K573" s="1" t="s">
        <v>80</v>
      </c>
      <c r="L573" s="1" t="s">
        <v>80</v>
      </c>
      <c r="M573" s="1" t="s">
        <v>41</v>
      </c>
      <c r="N573" s="1"/>
      <c r="O573" s="1"/>
      <c r="P573" s="1" t="s">
        <v>31</v>
      </c>
      <c r="Q573" s="1" t="s">
        <v>32</v>
      </c>
      <c r="R573" s="1" t="s">
        <v>33</v>
      </c>
      <c r="S573" s="2" t="s">
        <v>156</v>
      </c>
      <c r="T573" s="4">
        <v>29050000</v>
      </c>
      <c r="U573" s="4">
        <v>0</v>
      </c>
      <c r="V573" s="4">
        <v>0</v>
      </c>
      <c r="W573" s="4">
        <v>29050000</v>
      </c>
      <c r="X573" s="4">
        <v>0</v>
      </c>
      <c r="Y573" s="4">
        <v>27426472</v>
      </c>
      <c r="Z573" s="4">
        <v>1623528</v>
      </c>
      <c r="AA573" s="4">
        <v>27426472</v>
      </c>
      <c r="AB573" s="4">
        <v>1802700</v>
      </c>
      <c r="AC573" s="4">
        <v>1802700</v>
      </c>
      <c r="AD573" s="10">
        <v>1802700</v>
      </c>
    </row>
    <row r="574" spans="1:30" ht="22.5" x14ac:dyDescent="0.25">
      <c r="A574" s="9" t="s">
        <v>416</v>
      </c>
      <c r="B574" s="2" t="s">
        <v>417</v>
      </c>
      <c r="C574" s="3" t="s">
        <v>157</v>
      </c>
      <c r="D574" s="3" t="str">
        <f t="shared" si="12"/>
        <v>A-2-0-4</v>
      </c>
      <c r="E574" s="3" t="str">
        <f>VLOOKUP(Tabla3[[#This Row],[RUBRO]],Tabla6[[RUBRO]:[Respon Plan]],2,0)</f>
        <v>FUNCIONAMIENTO</v>
      </c>
      <c r="F574" s="3" t="str">
        <f>VLOOKUP(Tabla3[[#This Row],[RUBRO]],Tabla6[[RUBRO]:[Respon Plan]],3,0)</f>
        <v>DIRECCION ADMINISTRATIVA</v>
      </c>
      <c r="G574" s="3" t="str">
        <f>VLOOKUP(Tabla3[[#This Row],[RUBRO]],Tabla6[[RUBRO]:[Respon Plan]],4,0)</f>
        <v>Administrativa</v>
      </c>
      <c r="H574" s="1" t="s">
        <v>40</v>
      </c>
      <c r="I574" s="1" t="s">
        <v>77</v>
      </c>
      <c r="J574" s="1" t="s">
        <v>42</v>
      </c>
      <c r="K574" s="1" t="s">
        <v>80</v>
      </c>
      <c r="L574" s="1" t="s">
        <v>80</v>
      </c>
      <c r="M574" s="1" t="s">
        <v>77</v>
      </c>
      <c r="N574" s="1"/>
      <c r="O574" s="1"/>
      <c r="P574" s="1" t="s">
        <v>31</v>
      </c>
      <c r="Q574" s="1" t="s">
        <v>32</v>
      </c>
      <c r="R574" s="1" t="s">
        <v>33</v>
      </c>
      <c r="S574" s="2" t="s">
        <v>158</v>
      </c>
      <c r="T574" s="4">
        <v>10000000</v>
      </c>
      <c r="U574" s="4">
        <v>0</v>
      </c>
      <c r="V574" s="4">
        <v>0</v>
      </c>
      <c r="W574" s="4">
        <v>10000000</v>
      </c>
      <c r="X574" s="4">
        <v>0</v>
      </c>
      <c r="Y574" s="4">
        <v>0</v>
      </c>
      <c r="Z574" s="4">
        <v>10000000</v>
      </c>
      <c r="AA574" s="4">
        <v>0</v>
      </c>
      <c r="AB574" s="4">
        <v>0</v>
      </c>
      <c r="AC574" s="4">
        <v>0</v>
      </c>
      <c r="AD574" s="10">
        <v>0</v>
      </c>
    </row>
    <row r="575" spans="1:30" ht="22.5" x14ac:dyDescent="0.25">
      <c r="A575" s="9" t="s">
        <v>416</v>
      </c>
      <c r="B575" s="2" t="s">
        <v>417</v>
      </c>
      <c r="C575" s="3" t="s">
        <v>184</v>
      </c>
      <c r="D575" s="3" t="str">
        <f t="shared" si="12"/>
        <v>A-2-0-4</v>
      </c>
      <c r="E575" s="3" t="str">
        <f>VLOOKUP(Tabla3[[#This Row],[RUBRO]],Tabla6[[RUBRO]:[Respon Plan]],2,0)</f>
        <v>FUNCIONAMIENTO</v>
      </c>
      <c r="F575" s="3" t="str">
        <f>VLOOKUP(Tabla3[[#This Row],[RUBRO]],Tabla6[[RUBRO]:[Respon Plan]],3,0)</f>
        <v>DIRECCION ADMINISTRATIVA</v>
      </c>
      <c r="G575" s="3" t="str">
        <f>VLOOKUP(Tabla3[[#This Row],[RUBRO]],Tabla6[[RUBRO]:[Respon Plan]],4,0)</f>
        <v>Administrativa</v>
      </c>
      <c r="H575" s="1" t="s">
        <v>40</v>
      </c>
      <c r="I575" s="1" t="s">
        <v>77</v>
      </c>
      <c r="J575" s="1" t="s">
        <v>42</v>
      </c>
      <c r="K575" s="1" t="s">
        <v>80</v>
      </c>
      <c r="L575" s="1" t="s">
        <v>64</v>
      </c>
      <c r="M575" s="1" t="s">
        <v>98</v>
      </c>
      <c r="N575" s="1"/>
      <c r="O575" s="1"/>
      <c r="P575" s="1" t="s">
        <v>31</v>
      </c>
      <c r="Q575" s="1" t="s">
        <v>32</v>
      </c>
      <c r="R575" s="1" t="s">
        <v>33</v>
      </c>
      <c r="S575" s="2" t="s">
        <v>185</v>
      </c>
      <c r="T575" s="4">
        <v>7500000</v>
      </c>
      <c r="U575" s="4">
        <v>0</v>
      </c>
      <c r="V575" s="4">
        <v>0</v>
      </c>
      <c r="W575" s="4">
        <v>7500000</v>
      </c>
      <c r="X575" s="4">
        <v>0</v>
      </c>
      <c r="Y575" s="4">
        <v>0</v>
      </c>
      <c r="Z575" s="4">
        <v>7500000</v>
      </c>
      <c r="AA575" s="4">
        <v>0</v>
      </c>
      <c r="AB575" s="4">
        <v>0</v>
      </c>
      <c r="AC575" s="4">
        <v>0</v>
      </c>
      <c r="AD575" s="10">
        <v>0</v>
      </c>
    </row>
    <row r="576" spans="1:30" ht="22.5" x14ac:dyDescent="0.25">
      <c r="A576" s="9" t="s">
        <v>416</v>
      </c>
      <c r="B576" s="2" t="s">
        <v>417</v>
      </c>
      <c r="C576" s="3" t="s">
        <v>200</v>
      </c>
      <c r="D576" s="3" t="str">
        <f t="shared" si="12"/>
        <v>A-2-0-4</v>
      </c>
      <c r="E576" s="3" t="str">
        <f>VLOOKUP(Tabla3[[#This Row],[RUBRO]],Tabla6[[RUBRO]:[Respon Plan]],2,0)</f>
        <v>FUNCIONAMIENTO</v>
      </c>
      <c r="F576" s="3" t="str">
        <f>VLOOKUP(Tabla3[[#This Row],[RUBRO]],Tabla6[[RUBRO]:[Respon Plan]],3,0)</f>
        <v>DIRECCION ADMINISTRATIVA</v>
      </c>
      <c r="G576" s="3" t="str">
        <f>VLOOKUP(Tabla3[[#This Row],[RUBRO]],Tabla6[[RUBRO]:[Respon Plan]],4,0)</f>
        <v>Administrativa</v>
      </c>
      <c r="H576" s="1" t="s">
        <v>40</v>
      </c>
      <c r="I576" s="1" t="s">
        <v>77</v>
      </c>
      <c r="J576" s="1" t="s">
        <v>42</v>
      </c>
      <c r="K576" s="1" t="s">
        <v>80</v>
      </c>
      <c r="L576" s="1" t="s">
        <v>81</v>
      </c>
      <c r="M576" s="1" t="s">
        <v>41</v>
      </c>
      <c r="N576" s="1"/>
      <c r="O576" s="1"/>
      <c r="P576" s="1" t="s">
        <v>31</v>
      </c>
      <c r="Q576" s="1" t="s">
        <v>32</v>
      </c>
      <c r="R576" s="1" t="s">
        <v>33</v>
      </c>
      <c r="S576" s="2" t="s">
        <v>201</v>
      </c>
      <c r="T576" s="4">
        <v>8000000</v>
      </c>
      <c r="U576" s="4">
        <v>0</v>
      </c>
      <c r="V576" s="4">
        <v>0</v>
      </c>
      <c r="W576" s="4">
        <v>8000000</v>
      </c>
      <c r="X576" s="4">
        <v>0</v>
      </c>
      <c r="Y576" s="4">
        <v>7999999</v>
      </c>
      <c r="Z576" s="4">
        <v>1</v>
      </c>
      <c r="AA576" s="4">
        <v>1012082</v>
      </c>
      <c r="AB576" s="4">
        <v>984131</v>
      </c>
      <c r="AC576" s="4">
        <v>984131</v>
      </c>
      <c r="AD576" s="10">
        <v>984131</v>
      </c>
    </row>
    <row r="577" spans="1:30" ht="22.5" x14ac:dyDescent="0.25">
      <c r="A577" s="9" t="s">
        <v>416</v>
      </c>
      <c r="B577" s="2" t="s">
        <v>417</v>
      </c>
      <c r="C577" s="3" t="s">
        <v>202</v>
      </c>
      <c r="D577" s="3" t="str">
        <f t="shared" si="12"/>
        <v>A-2-0-4</v>
      </c>
      <c r="E577" s="3" t="str">
        <f>VLOOKUP(Tabla3[[#This Row],[RUBRO]],Tabla6[[RUBRO]:[Respon Plan]],2,0)</f>
        <v>FUNCIONAMIENTO</v>
      </c>
      <c r="F577" s="3" t="str">
        <f>VLOOKUP(Tabla3[[#This Row],[RUBRO]],Tabla6[[RUBRO]:[Respon Plan]],3,0)</f>
        <v>DIRECCION ADMINISTRATIVA</v>
      </c>
      <c r="G577" s="3" t="str">
        <f>VLOOKUP(Tabla3[[#This Row],[RUBRO]],Tabla6[[RUBRO]:[Respon Plan]],4,0)</f>
        <v>Administrativa</v>
      </c>
      <c r="H577" s="1" t="s">
        <v>40</v>
      </c>
      <c r="I577" s="1" t="s">
        <v>77</v>
      </c>
      <c r="J577" s="1" t="s">
        <v>42</v>
      </c>
      <c r="K577" s="1" t="s">
        <v>80</v>
      </c>
      <c r="L577" s="1" t="s">
        <v>81</v>
      </c>
      <c r="M577" s="1" t="s">
        <v>77</v>
      </c>
      <c r="N577" s="1"/>
      <c r="O577" s="1"/>
      <c r="P577" s="1" t="s">
        <v>31</v>
      </c>
      <c r="Q577" s="1" t="s">
        <v>32</v>
      </c>
      <c r="R577" s="1" t="s">
        <v>33</v>
      </c>
      <c r="S577" s="2" t="s">
        <v>203</v>
      </c>
      <c r="T577" s="4">
        <v>64000000</v>
      </c>
      <c r="U577" s="4">
        <v>0</v>
      </c>
      <c r="V577" s="4">
        <v>0</v>
      </c>
      <c r="W577" s="4">
        <v>64000000</v>
      </c>
      <c r="X577" s="4">
        <v>0</v>
      </c>
      <c r="Y577" s="4">
        <v>64000000</v>
      </c>
      <c r="Z577" s="4">
        <v>0</v>
      </c>
      <c r="AA577" s="4">
        <v>20838425</v>
      </c>
      <c r="AB577" s="4">
        <v>20665559</v>
      </c>
      <c r="AC577" s="4">
        <v>20665559</v>
      </c>
      <c r="AD577" s="10">
        <v>20665559</v>
      </c>
    </row>
    <row r="578" spans="1:30" ht="22.5" x14ac:dyDescent="0.25">
      <c r="A578" s="9" t="s">
        <v>416</v>
      </c>
      <c r="B578" s="2" t="s">
        <v>417</v>
      </c>
      <c r="C578" s="3" t="s">
        <v>404</v>
      </c>
      <c r="D578" s="3" t="str">
        <f t="shared" si="12"/>
        <v>A-2-0-4</v>
      </c>
      <c r="E578" s="3" t="str">
        <f>VLOOKUP(Tabla3[[#This Row],[RUBRO]],Tabla6[[RUBRO]:[Respon Plan]],2,0)</f>
        <v>FUNCIONAMIENTO</v>
      </c>
      <c r="F578" s="3" t="str">
        <f>VLOOKUP(Tabla3[[#This Row],[RUBRO]],Tabla6[[RUBRO]:[Respon Plan]],3,0)</f>
        <v>DIRECCION ADMINISTRATIVA</v>
      </c>
      <c r="G578" s="3" t="str">
        <f>VLOOKUP(Tabla3[[#This Row],[RUBRO]],Tabla6[[RUBRO]:[Respon Plan]],4,0)</f>
        <v>Administrativa</v>
      </c>
      <c r="H578" s="1" t="s">
        <v>40</v>
      </c>
      <c r="I578" s="1" t="s">
        <v>77</v>
      </c>
      <c r="J578" s="1" t="s">
        <v>42</v>
      </c>
      <c r="K578" s="1" t="s">
        <v>80</v>
      </c>
      <c r="L578" s="1" t="s">
        <v>81</v>
      </c>
      <c r="M578" s="1" t="s">
        <v>63</v>
      </c>
      <c r="N578" s="1"/>
      <c r="O578" s="1"/>
      <c r="P578" s="1" t="s">
        <v>31</v>
      </c>
      <c r="Q578" s="1" t="s">
        <v>32</v>
      </c>
      <c r="R578" s="1" t="s">
        <v>33</v>
      </c>
      <c r="S578" s="2" t="s">
        <v>405</v>
      </c>
      <c r="T578" s="4">
        <v>1300000</v>
      </c>
      <c r="U578" s="4">
        <v>0</v>
      </c>
      <c r="V578" s="4">
        <v>0</v>
      </c>
      <c r="W578" s="4">
        <v>1300000</v>
      </c>
      <c r="X578" s="4">
        <v>0</v>
      </c>
      <c r="Y578" s="4">
        <v>1300000</v>
      </c>
      <c r="Z578" s="4">
        <v>0</v>
      </c>
      <c r="AA578" s="4">
        <v>698545</v>
      </c>
      <c r="AB578" s="4">
        <v>696135</v>
      </c>
      <c r="AC578" s="4">
        <v>696135</v>
      </c>
      <c r="AD578" s="10">
        <v>696135</v>
      </c>
    </row>
    <row r="579" spans="1:30" ht="22.5" x14ac:dyDescent="0.25">
      <c r="A579" s="9" t="s">
        <v>416</v>
      </c>
      <c r="B579" s="2" t="s">
        <v>417</v>
      </c>
      <c r="C579" s="3" t="s">
        <v>206</v>
      </c>
      <c r="D579" s="3" t="str">
        <f t="shared" si="12"/>
        <v>A-2-0-4</v>
      </c>
      <c r="E579" s="3" t="str">
        <f>VLOOKUP(Tabla3[[#This Row],[RUBRO]],Tabla6[[RUBRO]:[Respon Plan]],2,0)</f>
        <v>FUNCIONAMIENTO</v>
      </c>
      <c r="F579" s="3" t="str">
        <f>VLOOKUP(Tabla3[[#This Row],[RUBRO]],Tabla6[[RUBRO]:[Respon Plan]],3,0)</f>
        <v>DIRECCION ADMINISTRATIVA</v>
      </c>
      <c r="G579" s="3" t="str">
        <f>VLOOKUP(Tabla3[[#This Row],[RUBRO]],Tabla6[[RUBRO]:[Respon Plan]],4,0)</f>
        <v>Administrativa</v>
      </c>
      <c r="H579" s="1" t="s">
        <v>40</v>
      </c>
      <c r="I579" s="1" t="s">
        <v>77</v>
      </c>
      <c r="J579" s="1" t="s">
        <v>42</v>
      </c>
      <c r="K579" s="1" t="s">
        <v>80</v>
      </c>
      <c r="L579" s="1" t="s">
        <v>81</v>
      </c>
      <c r="M579" s="1" t="s">
        <v>138</v>
      </c>
      <c r="N579" s="1"/>
      <c r="O579" s="1"/>
      <c r="P579" s="1" t="s">
        <v>31</v>
      </c>
      <c r="Q579" s="1" t="s">
        <v>32</v>
      </c>
      <c r="R579" s="1" t="s">
        <v>33</v>
      </c>
      <c r="S579" s="2" t="s">
        <v>207</v>
      </c>
      <c r="T579" s="4">
        <v>12000000</v>
      </c>
      <c r="U579" s="4">
        <v>0</v>
      </c>
      <c r="V579" s="4">
        <v>0</v>
      </c>
      <c r="W579" s="4">
        <v>12000000</v>
      </c>
      <c r="X579" s="4">
        <v>0</v>
      </c>
      <c r="Y579" s="4">
        <v>12000000</v>
      </c>
      <c r="Z579" s="4">
        <v>0</v>
      </c>
      <c r="AA579" s="4">
        <v>1764510</v>
      </c>
      <c r="AB579" s="4">
        <v>1716702</v>
      </c>
      <c r="AC579" s="4">
        <v>1716702</v>
      </c>
      <c r="AD579" s="10">
        <v>1716702</v>
      </c>
    </row>
    <row r="580" spans="1:30" ht="22.5" x14ac:dyDescent="0.25">
      <c r="A580" s="9" t="s">
        <v>416</v>
      </c>
      <c r="B580" s="2" t="s">
        <v>417</v>
      </c>
      <c r="C580" s="3" t="s">
        <v>212</v>
      </c>
      <c r="D580" s="3" t="str">
        <f t="shared" si="12"/>
        <v>A-2-0-4</v>
      </c>
      <c r="E580" s="3" t="str">
        <f>VLOOKUP(Tabla3[[#This Row],[RUBRO]],Tabla6[[RUBRO]:[Respon Plan]],2,0)</f>
        <v>FUNCIONAMIENTO</v>
      </c>
      <c r="F580" s="3" t="str">
        <f>VLOOKUP(Tabla3[[#This Row],[RUBRO]],Tabla6[[RUBRO]:[Respon Plan]],3,0)</f>
        <v>DIRECCIÓN DE GESTIÓN HUMANA</v>
      </c>
      <c r="G580" s="3" t="str">
        <f>VLOOKUP(Tabla3[[#This Row],[RUBRO]],Tabla6[[RUBRO]:[Respon Plan]],4,0)</f>
        <v>Gestión Humana</v>
      </c>
      <c r="H580" s="1" t="s">
        <v>40</v>
      </c>
      <c r="I580" s="1" t="s">
        <v>77</v>
      </c>
      <c r="J580" s="1" t="s">
        <v>42</v>
      </c>
      <c r="K580" s="1" t="s">
        <v>80</v>
      </c>
      <c r="L580" s="1" t="s">
        <v>65</v>
      </c>
      <c r="M580" s="1" t="s">
        <v>77</v>
      </c>
      <c r="N580" s="1"/>
      <c r="O580" s="1"/>
      <c r="P580" s="1" t="s">
        <v>31</v>
      </c>
      <c r="Q580" s="1" t="s">
        <v>32</v>
      </c>
      <c r="R580" s="1" t="s">
        <v>33</v>
      </c>
      <c r="S580" s="2" t="s">
        <v>213</v>
      </c>
      <c r="T580" s="4">
        <v>25000000</v>
      </c>
      <c r="U580" s="4">
        <v>0</v>
      </c>
      <c r="V580" s="4">
        <v>0</v>
      </c>
      <c r="W580" s="4">
        <v>25000000</v>
      </c>
      <c r="X580" s="4">
        <v>0</v>
      </c>
      <c r="Y580" s="4">
        <v>25000000</v>
      </c>
      <c r="Z580" s="4">
        <v>0</v>
      </c>
      <c r="AA580" s="4">
        <v>15417623</v>
      </c>
      <c r="AB580" s="4">
        <v>13252248</v>
      </c>
      <c r="AC580" s="4">
        <v>13252248</v>
      </c>
      <c r="AD580" s="10">
        <v>13252248</v>
      </c>
    </row>
    <row r="581" spans="1:30" x14ac:dyDescent="0.25">
      <c r="A581" s="9" t="s">
        <v>416</v>
      </c>
      <c r="B581" s="2" t="s">
        <v>417</v>
      </c>
      <c r="C581" s="3" t="s">
        <v>214</v>
      </c>
      <c r="D581" s="3" t="str">
        <f t="shared" si="12"/>
        <v>A-2-0-4</v>
      </c>
      <c r="E581" s="3" t="str">
        <f>VLOOKUP(Tabla3[[#This Row],[RUBRO]],Tabla6[[RUBRO]:[Respon Plan]],2,0)</f>
        <v>FUNCIONAMIENTO</v>
      </c>
      <c r="F581" s="3" t="str">
        <f>VLOOKUP(Tabla3[[#This Row],[RUBRO]],Tabla6[[RUBRO]:[Respon Plan]],3,0)</f>
        <v>OFICINA JURIDICA</v>
      </c>
      <c r="G581" s="3" t="str">
        <f>VLOOKUP(Tabla3[[#This Row],[RUBRO]],Tabla6[[RUBRO]:[Respon Plan]],4,0)</f>
        <v>Jurídica</v>
      </c>
      <c r="H581" s="1" t="s">
        <v>40</v>
      </c>
      <c r="I581" s="1" t="s">
        <v>77</v>
      </c>
      <c r="J581" s="1" t="s">
        <v>42</v>
      </c>
      <c r="K581" s="1" t="s">
        <v>80</v>
      </c>
      <c r="L581" s="1" t="s">
        <v>123</v>
      </c>
      <c r="M581" s="1"/>
      <c r="N581" s="1"/>
      <c r="O581" s="1"/>
      <c r="P581" s="1" t="s">
        <v>31</v>
      </c>
      <c r="Q581" s="1" t="s">
        <v>32</v>
      </c>
      <c r="R581" s="1" t="s">
        <v>33</v>
      </c>
      <c r="S581" s="2" t="s">
        <v>215</v>
      </c>
      <c r="T581" s="4">
        <v>0</v>
      </c>
      <c r="U581" s="4">
        <v>9600000</v>
      </c>
      <c r="V581" s="4">
        <v>0</v>
      </c>
      <c r="W581" s="4">
        <v>9600000</v>
      </c>
      <c r="X581" s="4">
        <v>0</v>
      </c>
      <c r="Y581" s="4">
        <v>1451247</v>
      </c>
      <c r="Z581" s="4">
        <v>8148753</v>
      </c>
      <c r="AA581" s="4">
        <v>38247</v>
      </c>
      <c r="AB581" s="4">
        <v>0</v>
      </c>
      <c r="AC581" s="4">
        <v>0</v>
      </c>
      <c r="AD581" s="10">
        <v>0</v>
      </c>
    </row>
    <row r="582" spans="1:30" ht="22.5" x14ac:dyDescent="0.25">
      <c r="A582" s="9" t="s">
        <v>416</v>
      </c>
      <c r="B582" s="2" t="s">
        <v>417</v>
      </c>
      <c r="C582" s="3" t="s">
        <v>216</v>
      </c>
      <c r="D582" s="3" t="str">
        <f t="shared" si="12"/>
        <v>A-2-0-4</v>
      </c>
      <c r="E582" s="3" t="str">
        <f>VLOOKUP(Tabla3[[#This Row],[RUBRO]],Tabla6[[RUBRO]:[Respon Plan]],2,0)</f>
        <v>FUNCIONAMIENTO</v>
      </c>
      <c r="F582" s="3" t="str">
        <f>VLOOKUP(Tabla3[[#This Row],[RUBRO]],Tabla6[[RUBRO]:[Respon Plan]],3,0)</f>
        <v>DIRECCIÓN DE GESTIÓN HUMANA</v>
      </c>
      <c r="G582" s="3" t="str">
        <f>VLOOKUP(Tabla3[[#This Row],[RUBRO]],Tabla6[[RUBRO]:[Respon Plan]],4,0)</f>
        <v>Gestión Humana</v>
      </c>
      <c r="H582" s="1" t="s">
        <v>40</v>
      </c>
      <c r="I582" s="1" t="s">
        <v>77</v>
      </c>
      <c r="J582" s="1" t="s">
        <v>42</v>
      </c>
      <c r="K582" s="1" t="s">
        <v>80</v>
      </c>
      <c r="L582" s="1" t="s">
        <v>171</v>
      </c>
      <c r="M582" s="1" t="s">
        <v>80</v>
      </c>
      <c r="N582" s="1"/>
      <c r="O582" s="1"/>
      <c r="P582" s="1" t="s">
        <v>31</v>
      </c>
      <c r="Q582" s="1" t="s">
        <v>32</v>
      </c>
      <c r="R582" s="1" t="s">
        <v>33</v>
      </c>
      <c r="S582" s="2" t="s">
        <v>217</v>
      </c>
      <c r="T582" s="4">
        <v>97810046</v>
      </c>
      <c r="U582" s="4">
        <v>0</v>
      </c>
      <c r="V582" s="4">
        <v>0</v>
      </c>
      <c r="W582" s="4">
        <v>97810046</v>
      </c>
      <c r="X582" s="4">
        <v>0</v>
      </c>
      <c r="Y582" s="4">
        <v>58939560</v>
      </c>
      <c r="Z582" s="4">
        <v>38870486</v>
      </c>
      <c r="AA582" s="4">
        <v>0</v>
      </c>
      <c r="AB582" s="4">
        <v>0</v>
      </c>
      <c r="AC582" s="4">
        <v>0</v>
      </c>
      <c r="AD582" s="10">
        <v>0</v>
      </c>
    </row>
    <row r="583" spans="1:30" ht="22.5" x14ac:dyDescent="0.25">
      <c r="A583" s="9" t="s">
        <v>416</v>
      </c>
      <c r="B583" s="2" t="s">
        <v>417</v>
      </c>
      <c r="C583" s="3" t="s">
        <v>231</v>
      </c>
      <c r="D583" s="3" t="str">
        <f t="shared" si="12"/>
        <v>C-4102-1500-1</v>
      </c>
      <c r="E583" s="3" t="str">
        <f>VLOOKUP(Tabla3[[#This Row],[RUBRO]],Tabla6[[RUBRO]:[Respon Plan]],2,0)</f>
        <v>NUTRICION</v>
      </c>
      <c r="F583" s="3" t="str">
        <f>VLOOKUP(Tabla3[[#This Row],[RUBRO]],Tabla6[[RUBRO]:[Respon Plan]],3,0)</f>
        <v xml:space="preserve">DIRECCIÓN DE NUTRICIÓN </v>
      </c>
      <c r="G583" s="3" t="str">
        <f>VLOOKUP(Tabla3[[#This Row],[RUBRO]],Tabla6[[RUBRO]:[Respon Plan]],4,0)</f>
        <v>Nutrición</v>
      </c>
      <c r="H583" s="1" t="s">
        <v>30</v>
      </c>
      <c r="I583" s="1" t="s">
        <v>232</v>
      </c>
      <c r="J583" s="1" t="s">
        <v>233</v>
      </c>
      <c r="K583" s="1" t="s">
        <v>41</v>
      </c>
      <c r="L583" s="1" t="s">
        <v>42</v>
      </c>
      <c r="M583" s="1" t="s">
        <v>234</v>
      </c>
      <c r="N583" s="1"/>
      <c r="O583" s="1"/>
      <c r="P583" s="1" t="s">
        <v>31</v>
      </c>
      <c r="Q583" s="1" t="s">
        <v>32</v>
      </c>
      <c r="R583" s="1" t="s">
        <v>33</v>
      </c>
      <c r="S583" s="2" t="s">
        <v>235</v>
      </c>
      <c r="T583" s="4">
        <v>2128593600</v>
      </c>
      <c r="U583" s="4">
        <v>0</v>
      </c>
      <c r="V583" s="4">
        <v>64108325</v>
      </c>
      <c r="W583" s="4">
        <v>2064485275</v>
      </c>
      <c r="X583" s="4">
        <v>0</v>
      </c>
      <c r="Y583" s="4">
        <v>2064485275</v>
      </c>
      <c r="Z583" s="4">
        <v>0</v>
      </c>
      <c r="AA583" s="4">
        <v>2064485275</v>
      </c>
      <c r="AB583" s="4">
        <v>0</v>
      </c>
      <c r="AC583" s="4">
        <v>0</v>
      </c>
      <c r="AD583" s="10">
        <v>0</v>
      </c>
    </row>
    <row r="584" spans="1:30" ht="22.5" x14ac:dyDescent="0.25">
      <c r="A584" s="9" t="s">
        <v>416</v>
      </c>
      <c r="B584" s="2" t="s">
        <v>417</v>
      </c>
      <c r="C584" s="3" t="s">
        <v>242</v>
      </c>
      <c r="D584" s="3" t="str">
        <f t="shared" si="12"/>
        <v>C-4102-1500-1</v>
      </c>
      <c r="E584" s="3" t="str">
        <f>VLOOKUP(Tabla3[[#This Row],[RUBRO]],Tabla6[[RUBRO]:[Respon Plan]],2,0)</f>
        <v>NUTRICION</v>
      </c>
      <c r="F584" s="3" t="str">
        <f>VLOOKUP(Tabla3[[#This Row],[RUBRO]],Tabla6[[RUBRO]:[Respon Plan]],3,0)</f>
        <v xml:space="preserve">DIRECCIÓN DE NUTRICIÓN </v>
      </c>
      <c r="G584" s="3" t="str">
        <f>VLOOKUP(Tabla3[[#This Row],[RUBRO]],Tabla6[[RUBRO]:[Respon Plan]],4,0)</f>
        <v>Nutrición</v>
      </c>
      <c r="H584" s="1" t="s">
        <v>30</v>
      </c>
      <c r="I584" s="1" t="s">
        <v>232</v>
      </c>
      <c r="J584" s="1" t="s">
        <v>233</v>
      </c>
      <c r="K584" s="1" t="s">
        <v>41</v>
      </c>
      <c r="L584" s="1" t="s">
        <v>42</v>
      </c>
      <c r="M584" s="1" t="s">
        <v>243</v>
      </c>
      <c r="N584" s="1"/>
      <c r="O584" s="1"/>
      <c r="P584" s="1" t="s">
        <v>31</v>
      </c>
      <c r="Q584" s="1" t="s">
        <v>32</v>
      </c>
      <c r="R584" s="1" t="s">
        <v>33</v>
      </c>
      <c r="S584" s="2" t="s">
        <v>244</v>
      </c>
      <c r="T584" s="4">
        <v>50631705</v>
      </c>
      <c r="U584" s="4">
        <v>0</v>
      </c>
      <c r="V584" s="4">
        <v>0</v>
      </c>
      <c r="W584" s="4">
        <v>50631705</v>
      </c>
      <c r="X584" s="4">
        <v>0</v>
      </c>
      <c r="Y584" s="4">
        <v>46550261</v>
      </c>
      <c r="Z584" s="4">
        <v>4081444</v>
      </c>
      <c r="AA584" s="4">
        <v>46550261</v>
      </c>
      <c r="AB584" s="4">
        <v>8111584</v>
      </c>
      <c r="AC584" s="4">
        <v>8111584</v>
      </c>
      <c r="AD584" s="10">
        <v>8111584</v>
      </c>
    </row>
    <row r="585" spans="1:30" ht="22.5" x14ac:dyDescent="0.25">
      <c r="A585" s="9" t="s">
        <v>416</v>
      </c>
      <c r="B585" s="2" t="s">
        <v>417</v>
      </c>
      <c r="C585" s="3" t="s">
        <v>245</v>
      </c>
      <c r="D585" s="3" t="str">
        <f t="shared" si="12"/>
        <v>C-4102-1500-1</v>
      </c>
      <c r="E585" s="3" t="str">
        <f>VLOOKUP(Tabla3[[#This Row],[RUBRO]],Tabla6[[RUBRO]:[Respon Plan]],2,0)</f>
        <v>NUTRICION</v>
      </c>
      <c r="F585" s="3" t="str">
        <f>VLOOKUP(Tabla3[[#This Row],[RUBRO]],Tabla6[[RUBRO]:[Respon Plan]],3,0)</f>
        <v>DIRECCIÓN DE GESTIÓN HUMANA</v>
      </c>
      <c r="G585" s="3" t="str">
        <f>VLOOKUP(Tabla3[[#This Row],[RUBRO]],Tabla6[[RUBRO]:[Respon Plan]],4,0)</f>
        <v>Gestión Humana - Pres. Serv</v>
      </c>
      <c r="H585" s="1" t="s">
        <v>30</v>
      </c>
      <c r="I585" s="1" t="s">
        <v>232</v>
      </c>
      <c r="J585" s="1" t="s">
        <v>233</v>
      </c>
      <c r="K585" s="1" t="s">
        <v>41</v>
      </c>
      <c r="L585" s="1" t="s">
        <v>42</v>
      </c>
      <c r="M585" s="1" t="s">
        <v>246</v>
      </c>
      <c r="N585" s="1"/>
      <c r="O585" s="1"/>
      <c r="P585" s="1" t="s">
        <v>31</v>
      </c>
      <c r="Q585" s="1" t="s">
        <v>32</v>
      </c>
      <c r="R585" s="1" t="s">
        <v>33</v>
      </c>
      <c r="S585" s="2" t="s">
        <v>59</v>
      </c>
      <c r="T585" s="4">
        <v>76152010</v>
      </c>
      <c r="U585" s="4">
        <v>0</v>
      </c>
      <c r="V585" s="4">
        <v>0</v>
      </c>
      <c r="W585" s="4">
        <v>76152010</v>
      </c>
      <c r="X585" s="4">
        <v>0</v>
      </c>
      <c r="Y585" s="4">
        <v>0</v>
      </c>
      <c r="Z585" s="4">
        <v>76152010</v>
      </c>
      <c r="AA585" s="4">
        <v>0</v>
      </c>
      <c r="AB585" s="4">
        <v>0</v>
      </c>
      <c r="AC585" s="4">
        <v>0</v>
      </c>
      <c r="AD585" s="10">
        <v>0</v>
      </c>
    </row>
    <row r="586" spans="1:30" ht="22.5" x14ac:dyDescent="0.25">
      <c r="A586" s="9" t="s">
        <v>416</v>
      </c>
      <c r="B586" s="2" t="s">
        <v>417</v>
      </c>
      <c r="C586" s="3" t="s">
        <v>247</v>
      </c>
      <c r="D586" s="3" t="str">
        <f t="shared" si="12"/>
        <v>C-4102-1500-1</v>
      </c>
      <c r="E586" s="3" t="str">
        <f>VLOOKUP(Tabla3[[#This Row],[RUBRO]],Tabla6[[RUBRO]:[Respon Plan]],2,0)</f>
        <v>NUTRICION</v>
      </c>
      <c r="F586" s="3" t="str">
        <f>VLOOKUP(Tabla3[[#This Row],[RUBRO]],Tabla6[[RUBRO]:[Respon Plan]],3,0)</f>
        <v>DIRECCIÓN DE GESTIÓN HUMANA</v>
      </c>
      <c r="G586" s="3" t="str">
        <f>VLOOKUP(Tabla3[[#This Row],[RUBRO]],Tabla6[[RUBRO]:[Respon Plan]],4,0)</f>
        <v>Gestión Humana- Viáticos</v>
      </c>
      <c r="H586" s="1" t="s">
        <v>30</v>
      </c>
      <c r="I586" s="1" t="s">
        <v>232</v>
      </c>
      <c r="J586" s="1" t="s">
        <v>233</v>
      </c>
      <c r="K586" s="1" t="s">
        <v>41</v>
      </c>
      <c r="L586" s="1" t="s">
        <v>42</v>
      </c>
      <c r="M586" s="1" t="s">
        <v>248</v>
      </c>
      <c r="N586" s="1"/>
      <c r="O586" s="1"/>
      <c r="P586" s="1" t="s">
        <v>31</v>
      </c>
      <c r="Q586" s="1" t="s">
        <v>32</v>
      </c>
      <c r="R586" s="1" t="s">
        <v>33</v>
      </c>
      <c r="S586" s="2" t="s">
        <v>249</v>
      </c>
      <c r="T586" s="4">
        <v>20990952</v>
      </c>
      <c r="U586" s="4">
        <v>0</v>
      </c>
      <c r="V586" s="4">
        <v>0</v>
      </c>
      <c r="W586" s="4">
        <v>20990952</v>
      </c>
      <c r="X586" s="4">
        <v>0</v>
      </c>
      <c r="Y586" s="4">
        <v>20990952</v>
      </c>
      <c r="Z586" s="4">
        <v>0</v>
      </c>
      <c r="AA586" s="4">
        <v>5051689</v>
      </c>
      <c r="AB586" s="4">
        <v>1795436</v>
      </c>
      <c r="AC586" s="4">
        <v>1795436</v>
      </c>
      <c r="AD586" s="10">
        <v>1795436</v>
      </c>
    </row>
    <row r="587" spans="1:30" ht="22.5" x14ac:dyDescent="0.25">
      <c r="A587" s="9" t="s">
        <v>416</v>
      </c>
      <c r="B587" s="2" t="s">
        <v>417</v>
      </c>
      <c r="C587" s="3" t="s">
        <v>383</v>
      </c>
      <c r="D587" s="3" t="str">
        <f t="shared" si="12"/>
        <v>C-4102-1500-3</v>
      </c>
      <c r="E587" s="3" t="str">
        <f>VLOOKUP(Tabla3[[#This Row],[RUBRO]],Tabla6[[RUBRO]:[Respon Plan]],2,0)</f>
        <v>PROTECCION</v>
      </c>
      <c r="F587" s="3" t="str">
        <f>VLOOKUP(Tabla3[[#This Row],[RUBRO]],Tabla6[[RUBRO]:[Respon Plan]],3,0)</f>
        <v xml:space="preserve">DIRECCIÓN DE PROTECCIÓN </v>
      </c>
      <c r="G587" s="3" t="str">
        <f>VLOOKUP(Tabla3[[#This Row],[RUBRO]],Tabla6[[RUBRO]:[Respon Plan]],4,0)</f>
        <v>Dirección de Protección</v>
      </c>
      <c r="H587" s="1" t="s">
        <v>30</v>
      </c>
      <c r="I587" s="1" t="s">
        <v>232</v>
      </c>
      <c r="J587" s="1" t="s">
        <v>233</v>
      </c>
      <c r="K587" s="1" t="s">
        <v>63</v>
      </c>
      <c r="L587" s="1" t="s">
        <v>42</v>
      </c>
      <c r="M587" s="1" t="s">
        <v>281</v>
      </c>
      <c r="N587" s="1"/>
      <c r="O587" s="1"/>
      <c r="P587" s="1" t="s">
        <v>31</v>
      </c>
      <c r="Q587" s="1" t="s">
        <v>32</v>
      </c>
      <c r="R587" s="1" t="s">
        <v>33</v>
      </c>
      <c r="S587" s="2" t="s">
        <v>384</v>
      </c>
      <c r="T587" s="4">
        <v>3734729526</v>
      </c>
      <c r="U587" s="4">
        <v>0</v>
      </c>
      <c r="V587" s="4">
        <v>0</v>
      </c>
      <c r="W587" s="4">
        <v>3734729526</v>
      </c>
      <c r="X587" s="4">
        <v>0</v>
      </c>
      <c r="Y587" s="4">
        <v>3734729526</v>
      </c>
      <c r="Z587" s="4">
        <v>0</v>
      </c>
      <c r="AA587" s="4">
        <v>3734729526</v>
      </c>
      <c r="AB587" s="4">
        <v>604743989</v>
      </c>
      <c r="AC587" s="4">
        <v>604743989</v>
      </c>
      <c r="AD587" s="10">
        <v>604743989</v>
      </c>
    </row>
    <row r="588" spans="1:30" ht="22.5" x14ac:dyDescent="0.25">
      <c r="A588" s="9" t="s">
        <v>416</v>
      </c>
      <c r="B588" s="2" t="s">
        <v>417</v>
      </c>
      <c r="C588" s="3" t="s">
        <v>45</v>
      </c>
      <c r="D588" s="3" t="str">
        <f t="shared" si="12"/>
        <v>C-4102-1500-3</v>
      </c>
      <c r="E588" s="3" t="str">
        <f>VLOOKUP(Tabla3[[#This Row],[RUBRO]],Tabla6[[RUBRO]:[Respon Plan]],2,0)</f>
        <v>PROTECCION</v>
      </c>
      <c r="F588" s="3" t="str">
        <f>VLOOKUP(Tabla3[[#This Row],[RUBRO]],Tabla6[[RUBRO]:[Respon Plan]],3,0)</f>
        <v xml:space="preserve">DIRECCIÓN DE PROTECCIÓN </v>
      </c>
      <c r="G588" s="3" t="str">
        <f>VLOOKUP(Tabla3[[#This Row],[RUBRO]],Tabla6[[RUBRO]:[Respon Plan]],4,0)</f>
        <v>Dirección de Protección</v>
      </c>
      <c r="H588" s="1" t="s">
        <v>30</v>
      </c>
      <c r="I588" s="1" t="s">
        <v>232</v>
      </c>
      <c r="J588" s="1" t="s">
        <v>233</v>
      </c>
      <c r="K588" s="1" t="s">
        <v>63</v>
      </c>
      <c r="L588" s="1" t="s">
        <v>42</v>
      </c>
      <c r="M588" s="1" t="s">
        <v>237</v>
      </c>
      <c r="N588" s="1"/>
      <c r="O588" s="1"/>
      <c r="P588" s="1" t="s">
        <v>31</v>
      </c>
      <c r="Q588" s="1" t="s">
        <v>32</v>
      </c>
      <c r="R588" s="1" t="s">
        <v>33</v>
      </c>
      <c r="S588" s="2" t="s">
        <v>48</v>
      </c>
      <c r="T588" s="4">
        <v>14186206056</v>
      </c>
      <c r="U588" s="4">
        <v>25084521</v>
      </c>
      <c r="V588" s="4">
        <v>0</v>
      </c>
      <c r="W588" s="4">
        <v>14211290577</v>
      </c>
      <c r="X588" s="4">
        <v>0</v>
      </c>
      <c r="Y588" s="4">
        <v>14205381142</v>
      </c>
      <c r="Z588" s="4">
        <v>5909435</v>
      </c>
      <c r="AA588" s="4">
        <v>14201607646</v>
      </c>
      <c r="AB588" s="4">
        <v>2253339726</v>
      </c>
      <c r="AC588" s="4">
        <v>2253339726</v>
      </c>
      <c r="AD588" s="10">
        <v>2253339726</v>
      </c>
    </row>
    <row r="589" spans="1:30" ht="22.5" x14ac:dyDescent="0.25">
      <c r="A589" s="9" t="s">
        <v>416</v>
      </c>
      <c r="B589" s="2" t="s">
        <v>417</v>
      </c>
      <c r="C589" s="3" t="s">
        <v>385</v>
      </c>
      <c r="D589" s="3" t="str">
        <f t="shared" si="12"/>
        <v>C-4102-1500-3</v>
      </c>
      <c r="E589" s="3" t="str">
        <f>VLOOKUP(Tabla3[[#This Row],[RUBRO]],Tabla6[[RUBRO]:[Respon Plan]],2,0)</f>
        <v>PROTECCION</v>
      </c>
      <c r="F589" s="3" t="str">
        <f>VLOOKUP(Tabla3[[#This Row],[RUBRO]],Tabla6[[RUBRO]:[Respon Plan]],3,0)</f>
        <v xml:space="preserve">DIRECCIÓN DE PROTECCIÓN </v>
      </c>
      <c r="G589" s="3" t="str">
        <f>VLOOKUP(Tabla3[[#This Row],[RUBRO]],Tabla6[[RUBRO]:[Respon Plan]],4,0)</f>
        <v>Dirección de Protección</v>
      </c>
      <c r="H589" s="1" t="s">
        <v>30</v>
      </c>
      <c r="I589" s="1" t="s">
        <v>232</v>
      </c>
      <c r="J589" s="1" t="s">
        <v>233</v>
      </c>
      <c r="K589" s="1" t="s">
        <v>63</v>
      </c>
      <c r="L589" s="1" t="s">
        <v>42</v>
      </c>
      <c r="M589" s="1" t="s">
        <v>240</v>
      </c>
      <c r="N589" s="1"/>
      <c r="O589" s="1"/>
      <c r="P589" s="1" t="s">
        <v>31</v>
      </c>
      <c r="Q589" s="1" t="s">
        <v>32</v>
      </c>
      <c r="R589" s="1" t="s">
        <v>33</v>
      </c>
      <c r="S589" s="2" t="s">
        <v>386</v>
      </c>
      <c r="T589" s="4">
        <v>84583191</v>
      </c>
      <c r="U589" s="4">
        <v>0</v>
      </c>
      <c r="V589" s="4">
        <v>0</v>
      </c>
      <c r="W589" s="4">
        <v>84583191</v>
      </c>
      <c r="X589" s="4">
        <v>0</v>
      </c>
      <c r="Y589" s="4">
        <v>84369237</v>
      </c>
      <c r="Z589" s="4">
        <v>213954</v>
      </c>
      <c r="AA589" s="4">
        <v>57806897</v>
      </c>
      <c r="AB589" s="4">
        <v>9332010</v>
      </c>
      <c r="AC589" s="4">
        <v>9332010</v>
      </c>
      <c r="AD589" s="10">
        <v>9332010</v>
      </c>
    </row>
    <row r="590" spans="1:30" ht="22.5" x14ac:dyDescent="0.25">
      <c r="A590" s="9" t="s">
        <v>416</v>
      </c>
      <c r="B590" s="2" t="s">
        <v>417</v>
      </c>
      <c r="C590" s="3" t="s">
        <v>49</v>
      </c>
      <c r="D590" s="3" t="str">
        <f t="shared" si="12"/>
        <v>C-4102-1500-3</v>
      </c>
      <c r="E590" s="3" t="str">
        <f>VLOOKUP(Tabla3[[#This Row],[RUBRO]],Tabla6[[RUBRO]:[Respon Plan]],2,0)</f>
        <v>PROTECCION</v>
      </c>
      <c r="F590" s="3" t="str">
        <f>VLOOKUP(Tabla3[[#This Row],[RUBRO]],Tabla6[[RUBRO]:[Respon Plan]],3,0)</f>
        <v xml:space="preserve">DIRECCIÓN DE PROTECCIÓN </v>
      </c>
      <c r="G590" s="3" t="str">
        <f>VLOOKUP(Tabla3[[#This Row],[RUBRO]],Tabla6[[RUBRO]:[Respon Plan]],4,0)</f>
        <v>Dirección de Protección</v>
      </c>
      <c r="H590" s="1" t="s">
        <v>30</v>
      </c>
      <c r="I590" s="1" t="s">
        <v>232</v>
      </c>
      <c r="J590" s="1" t="s">
        <v>233</v>
      </c>
      <c r="K590" s="1" t="s">
        <v>63</v>
      </c>
      <c r="L590" s="1" t="s">
        <v>42</v>
      </c>
      <c r="M590" s="1" t="s">
        <v>243</v>
      </c>
      <c r="N590" s="1"/>
      <c r="O590" s="1"/>
      <c r="P590" s="1" t="s">
        <v>31</v>
      </c>
      <c r="Q590" s="1" t="s">
        <v>32</v>
      </c>
      <c r="R590" s="1" t="s">
        <v>33</v>
      </c>
      <c r="S590" s="2" t="s">
        <v>50</v>
      </c>
      <c r="T590" s="4">
        <v>6529630008</v>
      </c>
      <c r="U590" s="4">
        <v>0</v>
      </c>
      <c r="V590" s="4">
        <v>0</v>
      </c>
      <c r="W590" s="4">
        <v>6529630008</v>
      </c>
      <c r="X590" s="4">
        <v>0</v>
      </c>
      <c r="Y590" s="4">
        <v>6529630008</v>
      </c>
      <c r="Z590" s="4">
        <v>0</v>
      </c>
      <c r="AA590" s="4">
        <v>6529630008</v>
      </c>
      <c r="AB590" s="4">
        <v>952178515</v>
      </c>
      <c r="AC590" s="4">
        <v>952178515</v>
      </c>
      <c r="AD590" s="10">
        <v>952178515</v>
      </c>
    </row>
    <row r="591" spans="1:30" ht="22.5" x14ac:dyDescent="0.25">
      <c r="A591" s="9" t="s">
        <v>416</v>
      </c>
      <c r="B591" s="2" t="s">
        <v>417</v>
      </c>
      <c r="C591" s="3" t="s">
        <v>58</v>
      </c>
      <c r="D591" s="3" t="str">
        <f t="shared" si="12"/>
        <v>C-4102-1500-3</v>
      </c>
      <c r="E591" s="3" t="str">
        <f>VLOOKUP(Tabla3[[#This Row],[RUBRO]],Tabla6[[RUBRO]:[Respon Plan]],2,0)</f>
        <v>PROTECCION</v>
      </c>
      <c r="F591" s="3" t="str">
        <f>VLOOKUP(Tabla3[[#This Row],[RUBRO]],Tabla6[[RUBRO]:[Respon Plan]],3,0)</f>
        <v>DIRECCIÓN DE GESTIÓN HUMANA</v>
      </c>
      <c r="G591" s="3" t="str">
        <f>VLOOKUP(Tabla3[[#This Row],[RUBRO]],Tabla6[[RUBRO]:[Respon Plan]],4,0)</f>
        <v>Gestión Humana - Pres. Serv</v>
      </c>
      <c r="H591" s="1" t="s">
        <v>30</v>
      </c>
      <c r="I591" s="1" t="s">
        <v>232</v>
      </c>
      <c r="J591" s="1" t="s">
        <v>233</v>
      </c>
      <c r="K591" s="1" t="s">
        <v>63</v>
      </c>
      <c r="L591" s="1" t="s">
        <v>42</v>
      </c>
      <c r="M591" s="1" t="s">
        <v>255</v>
      </c>
      <c r="N591" s="1"/>
      <c r="O591" s="1"/>
      <c r="P591" s="1" t="s">
        <v>31</v>
      </c>
      <c r="Q591" s="1" t="s">
        <v>32</v>
      </c>
      <c r="R591" s="1" t="s">
        <v>33</v>
      </c>
      <c r="S591" s="2" t="s">
        <v>59</v>
      </c>
      <c r="T591" s="4">
        <v>2280729396</v>
      </c>
      <c r="U591" s="4">
        <v>0</v>
      </c>
      <c r="V591" s="4">
        <v>0</v>
      </c>
      <c r="W591" s="4">
        <v>2280729396</v>
      </c>
      <c r="X591" s="4">
        <v>0</v>
      </c>
      <c r="Y591" s="4">
        <v>2277048359</v>
      </c>
      <c r="Z591" s="4">
        <v>3681037</v>
      </c>
      <c r="AA591" s="4">
        <v>2275258093</v>
      </c>
      <c r="AB591" s="4">
        <v>861769828</v>
      </c>
      <c r="AC591" s="4">
        <v>861769828</v>
      </c>
      <c r="AD591" s="10">
        <v>861769828</v>
      </c>
    </row>
    <row r="592" spans="1:30" ht="22.5" x14ac:dyDescent="0.25">
      <c r="A592" s="9" t="s">
        <v>416</v>
      </c>
      <c r="B592" s="2" t="s">
        <v>417</v>
      </c>
      <c r="C592" s="3" t="s">
        <v>256</v>
      </c>
      <c r="D592" s="3" t="str">
        <f t="shared" si="12"/>
        <v>C-4102-1500-3</v>
      </c>
      <c r="E592" s="3" t="str">
        <f>VLOOKUP(Tabla3[[#This Row],[RUBRO]],Tabla6[[RUBRO]:[Respon Plan]],2,0)</f>
        <v>PROTECCION</v>
      </c>
      <c r="F592" s="3" t="str">
        <f>VLOOKUP(Tabla3[[#This Row],[RUBRO]],Tabla6[[RUBRO]:[Respon Plan]],3,0)</f>
        <v>DIRECCIÓN DE GESTIÓN HUMANA</v>
      </c>
      <c r="G592" s="3" t="str">
        <f>VLOOKUP(Tabla3[[#This Row],[RUBRO]],Tabla6[[RUBRO]:[Respon Plan]],4,0)</f>
        <v>Gestión Humana- Viáticos</v>
      </c>
      <c r="H592" s="1" t="s">
        <v>30</v>
      </c>
      <c r="I592" s="1" t="s">
        <v>232</v>
      </c>
      <c r="J592" s="1" t="s">
        <v>233</v>
      </c>
      <c r="K592" s="1" t="s">
        <v>63</v>
      </c>
      <c r="L592" s="1" t="s">
        <v>42</v>
      </c>
      <c r="M592" s="1" t="s">
        <v>257</v>
      </c>
      <c r="N592" s="1"/>
      <c r="O592" s="1"/>
      <c r="P592" s="1" t="s">
        <v>31</v>
      </c>
      <c r="Q592" s="1" t="s">
        <v>32</v>
      </c>
      <c r="R592" s="1" t="s">
        <v>33</v>
      </c>
      <c r="S592" s="2" t="s">
        <v>249</v>
      </c>
      <c r="T592" s="4">
        <v>383312000</v>
      </c>
      <c r="U592" s="4">
        <v>0</v>
      </c>
      <c r="V592" s="4">
        <v>0</v>
      </c>
      <c r="W592" s="4">
        <v>383312000</v>
      </c>
      <c r="X592" s="4">
        <v>0</v>
      </c>
      <c r="Y592" s="4">
        <v>383312000</v>
      </c>
      <c r="Z592" s="4">
        <v>0</v>
      </c>
      <c r="AA592" s="4">
        <v>129013578</v>
      </c>
      <c r="AB592" s="4">
        <v>63007612</v>
      </c>
      <c r="AC592" s="4">
        <v>63007612</v>
      </c>
      <c r="AD592" s="10">
        <v>63007612</v>
      </c>
    </row>
    <row r="593" spans="1:30" ht="22.5" x14ac:dyDescent="0.25">
      <c r="A593" s="9" t="s">
        <v>416</v>
      </c>
      <c r="B593" s="2" t="s">
        <v>417</v>
      </c>
      <c r="C593" s="3" t="s">
        <v>387</v>
      </c>
      <c r="D593" s="3" t="str">
        <f t="shared" si="12"/>
        <v>C-4102-1500-3</v>
      </c>
      <c r="E593" s="3" t="str">
        <f>VLOOKUP(Tabla3[[#This Row],[RUBRO]],Tabla6[[RUBRO]:[Respon Plan]],2,0)</f>
        <v>PROTECCION</v>
      </c>
      <c r="F593" s="3" t="str">
        <f>VLOOKUP(Tabla3[[#This Row],[RUBRO]],Tabla6[[RUBRO]:[Respon Plan]],3,0)</f>
        <v xml:space="preserve">DIRECCIÓN DE PROTECCIÓN </v>
      </c>
      <c r="G593" s="3" t="str">
        <f>VLOOKUP(Tabla3[[#This Row],[RUBRO]],Tabla6[[RUBRO]:[Respon Plan]],4,0)</f>
        <v>Dirección de Protección</v>
      </c>
      <c r="H593" s="1" t="s">
        <v>30</v>
      </c>
      <c r="I593" s="1" t="s">
        <v>232</v>
      </c>
      <c r="J593" s="1" t="s">
        <v>233</v>
      </c>
      <c r="K593" s="1" t="s">
        <v>63</v>
      </c>
      <c r="L593" s="1" t="s">
        <v>42</v>
      </c>
      <c r="M593" s="1" t="s">
        <v>388</v>
      </c>
      <c r="N593" s="1"/>
      <c r="O593" s="1"/>
      <c r="P593" s="1" t="s">
        <v>31</v>
      </c>
      <c r="Q593" s="1" t="s">
        <v>32</v>
      </c>
      <c r="R593" s="1" t="s">
        <v>33</v>
      </c>
      <c r="S593" s="2" t="s">
        <v>389</v>
      </c>
      <c r="T593" s="4">
        <v>464070000</v>
      </c>
      <c r="U593" s="4">
        <v>0</v>
      </c>
      <c r="V593" s="4">
        <v>0</v>
      </c>
      <c r="W593" s="4">
        <v>464070000</v>
      </c>
      <c r="X593" s="4">
        <v>0</v>
      </c>
      <c r="Y593" s="4">
        <v>464070000</v>
      </c>
      <c r="Z593" s="4">
        <v>0</v>
      </c>
      <c r="AA593" s="4">
        <v>419070000</v>
      </c>
      <c r="AB593" s="4">
        <v>2758294</v>
      </c>
      <c r="AC593" s="4">
        <v>2758294</v>
      </c>
      <c r="AD593" s="10">
        <v>2758294</v>
      </c>
    </row>
    <row r="594" spans="1:30" ht="22.5" x14ac:dyDescent="0.25">
      <c r="A594" s="9" t="s">
        <v>416</v>
      </c>
      <c r="B594" s="2" t="s">
        <v>417</v>
      </c>
      <c r="C594" s="3" t="s">
        <v>51</v>
      </c>
      <c r="D594" s="3" t="str">
        <f t="shared" si="12"/>
        <v>C-4102-1500-4</v>
      </c>
      <c r="E594" s="3" t="str">
        <f>VLOOKUP(Tabla3[[#This Row],[RUBRO]],Tabla6[[RUBRO]:[Respon Plan]],2,0)</f>
        <v>PRIMERA INFANCIA</v>
      </c>
      <c r="F594" s="3" t="str">
        <f>VLOOKUP(Tabla3[[#This Row],[RUBRO]],Tabla6[[RUBRO]:[Respon Plan]],3,0)</f>
        <v>DIRECCIÓN DE PRIMERA INFANCIA</v>
      </c>
      <c r="G594" s="3" t="str">
        <f>VLOOKUP(Tabla3[[#This Row],[RUBRO]],Tabla6[[RUBRO]:[Respon Plan]],4,0)</f>
        <v>Primera Infancia</v>
      </c>
      <c r="H594" s="1" t="s">
        <v>30</v>
      </c>
      <c r="I594" s="1" t="s">
        <v>232</v>
      </c>
      <c r="J594" s="1" t="s">
        <v>233</v>
      </c>
      <c r="K594" s="1" t="s">
        <v>80</v>
      </c>
      <c r="L594" s="1" t="s">
        <v>42</v>
      </c>
      <c r="M594" s="1" t="s">
        <v>234</v>
      </c>
      <c r="N594" s="1"/>
      <c r="O594" s="1"/>
      <c r="P594" s="1" t="s">
        <v>46</v>
      </c>
      <c r="Q594" s="1" t="s">
        <v>65</v>
      </c>
      <c r="R594" s="1" t="s">
        <v>33</v>
      </c>
      <c r="S594" s="2" t="s">
        <v>52</v>
      </c>
      <c r="T594" s="4">
        <v>0</v>
      </c>
      <c r="U594" s="4">
        <v>144674100</v>
      </c>
      <c r="V594" s="4">
        <v>0</v>
      </c>
      <c r="W594" s="4">
        <v>144674100</v>
      </c>
      <c r="X594" s="4">
        <v>0</v>
      </c>
      <c r="Y594" s="4">
        <v>144638100</v>
      </c>
      <c r="Z594" s="4">
        <v>36000</v>
      </c>
      <c r="AA594" s="4">
        <v>144638100</v>
      </c>
      <c r="AB594" s="4">
        <v>4817800</v>
      </c>
      <c r="AC594" s="4">
        <v>4817800</v>
      </c>
      <c r="AD594" s="10">
        <v>4817800</v>
      </c>
    </row>
    <row r="595" spans="1:30" ht="22.5" x14ac:dyDescent="0.25">
      <c r="A595" s="9" t="s">
        <v>416</v>
      </c>
      <c r="B595" s="2" t="s">
        <v>417</v>
      </c>
      <c r="C595" s="3" t="s">
        <v>51</v>
      </c>
      <c r="D595" s="3" t="str">
        <f t="shared" si="12"/>
        <v>C-4102-1500-4</v>
      </c>
      <c r="E595" s="3" t="str">
        <f>VLOOKUP(Tabla3[[#This Row],[RUBRO]],Tabla6[[RUBRO]:[Respon Plan]],2,0)</f>
        <v>PRIMERA INFANCIA</v>
      </c>
      <c r="F595" s="3" t="str">
        <f>VLOOKUP(Tabla3[[#This Row],[RUBRO]],Tabla6[[RUBRO]:[Respon Plan]],3,0)</f>
        <v>DIRECCIÓN DE PRIMERA INFANCIA</v>
      </c>
      <c r="G595" s="3" t="str">
        <f>VLOOKUP(Tabla3[[#This Row],[RUBRO]],Tabla6[[RUBRO]:[Respon Plan]],4,0)</f>
        <v>Primera Infancia</v>
      </c>
      <c r="H595" s="1" t="s">
        <v>30</v>
      </c>
      <c r="I595" s="1" t="s">
        <v>232</v>
      </c>
      <c r="J595" s="1" t="s">
        <v>233</v>
      </c>
      <c r="K595" s="1" t="s">
        <v>80</v>
      </c>
      <c r="L595" s="1" t="s">
        <v>42</v>
      </c>
      <c r="M595" s="1" t="s">
        <v>234</v>
      </c>
      <c r="N595" s="1"/>
      <c r="O595" s="1"/>
      <c r="P595" s="1" t="s">
        <v>46</v>
      </c>
      <c r="Q595" s="1" t="s">
        <v>47</v>
      </c>
      <c r="R595" s="1" t="s">
        <v>33</v>
      </c>
      <c r="S595" s="2" t="s">
        <v>52</v>
      </c>
      <c r="T595" s="4">
        <v>103945477647</v>
      </c>
      <c r="U595" s="4">
        <v>849102180</v>
      </c>
      <c r="V595" s="4">
        <v>4174705800</v>
      </c>
      <c r="W595" s="4">
        <v>100619874027</v>
      </c>
      <c r="X595" s="4">
        <v>0</v>
      </c>
      <c r="Y595" s="4">
        <v>99610569180</v>
      </c>
      <c r="Z595" s="4">
        <v>1009304847</v>
      </c>
      <c r="AA595" s="4">
        <v>99610569180</v>
      </c>
      <c r="AB595" s="4">
        <v>33024685616</v>
      </c>
      <c r="AC595" s="4">
        <v>33024685616</v>
      </c>
      <c r="AD595" s="10">
        <v>33024685616</v>
      </c>
    </row>
    <row r="596" spans="1:30" ht="22.5" x14ac:dyDescent="0.25">
      <c r="A596" s="9" t="s">
        <v>416</v>
      </c>
      <c r="B596" s="2" t="s">
        <v>417</v>
      </c>
      <c r="C596" s="3" t="s">
        <v>51</v>
      </c>
      <c r="D596" s="3" t="str">
        <f t="shared" si="12"/>
        <v>C-4102-1500-4</v>
      </c>
      <c r="E596" s="3" t="str">
        <f>VLOOKUP(Tabla3[[#This Row],[RUBRO]],Tabla6[[RUBRO]:[Respon Plan]],2,0)</f>
        <v>PRIMERA INFANCIA</v>
      </c>
      <c r="F596" s="3" t="str">
        <f>VLOOKUP(Tabla3[[#This Row],[RUBRO]],Tabla6[[RUBRO]:[Respon Plan]],3,0)</f>
        <v>DIRECCIÓN DE PRIMERA INFANCIA</v>
      </c>
      <c r="G596" s="3" t="str">
        <f>VLOOKUP(Tabla3[[#This Row],[RUBRO]],Tabla6[[RUBRO]:[Respon Plan]],4,0)</f>
        <v>Primera Infancia</v>
      </c>
      <c r="H596" s="1" t="s">
        <v>30</v>
      </c>
      <c r="I596" s="1" t="s">
        <v>232</v>
      </c>
      <c r="J596" s="1" t="s">
        <v>233</v>
      </c>
      <c r="K596" s="1" t="s">
        <v>80</v>
      </c>
      <c r="L596" s="1" t="s">
        <v>42</v>
      </c>
      <c r="M596" s="1" t="s">
        <v>234</v>
      </c>
      <c r="N596" s="1"/>
      <c r="O596" s="1"/>
      <c r="P596" s="1" t="s">
        <v>31</v>
      </c>
      <c r="Q596" s="1" t="s">
        <v>171</v>
      </c>
      <c r="R596" s="1" t="s">
        <v>33</v>
      </c>
      <c r="S596" s="2" t="s">
        <v>52</v>
      </c>
      <c r="T596" s="4">
        <v>0</v>
      </c>
      <c r="U596" s="4">
        <v>52692537</v>
      </c>
      <c r="V596" s="4">
        <v>0</v>
      </c>
      <c r="W596" s="4">
        <v>52692537</v>
      </c>
      <c r="X596" s="4">
        <v>0</v>
      </c>
      <c r="Y596" s="4">
        <v>0</v>
      </c>
      <c r="Z596" s="4">
        <v>52692537</v>
      </c>
      <c r="AA596" s="4">
        <v>0</v>
      </c>
      <c r="AB596" s="4">
        <v>0</v>
      </c>
      <c r="AC596" s="4">
        <v>0</v>
      </c>
      <c r="AD596" s="10">
        <v>0</v>
      </c>
    </row>
    <row r="597" spans="1:30" ht="22.5" x14ac:dyDescent="0.25">
      <c r="A597" s="9" t="s">
        <v>416</v>
      </c>
      <c r="B597" s="2" t="s">
        <v>417</v>
      </c>
      <c r="C597" s="3" t="s">
        <v>51</v>
      </c>
      <c r="D597" s="3" t="str">
        <f t="shared" si="12"/>
        <v>C-4102-1500-4</v>
      </c>
      <c r="E597" s="3" t="str">
        <f>VLOOKUP(Tabla3[[#This Row],[RUBRO]],Tabla6[[RUBRO]:[Respon Plan]],2,0)</f>
        <v>PRIMERA INFANCIA</v>
      </c>
      <c r="F597" s="3" t="str">
        <f>VLOOKUP(Tabla3[[#This Row],[RUBRO]],Tabla6[[RUBRO]:[Respon Plan]],3,0)</f>
        <v>DIRECCIÓN DE PRIMERA INFANCIA</v>
      </c>
      <c r="G597" s="3" t="str">
        <f>VLOOKUP(Tabla3[[#This Row],[RUBRO]],Tabla6[[RUBRO]:[Respon Plan]],4,0)</f>
        <v>Primera Infancia</v>
      </c>
      <c r="H597" s="1" t="s">
        <v>30</v>
      </c>
      <c r="I597" s="1" t="s">
        <v>232</v>
      </c>
      <c r="J597" s="1" t="s">
        <v>233</v>
      </c>
      <c r="K597" s="1" t="s">
        <v>80</v>
      </c>
      <c r="L597" s="1" t="s">
        <v>42</v>
      </c>
      <c r="M597" s="1" t="s">
        <v>234</v>
      </c>
      <c r="N597" s="1"/>
      <c r="O597" s="1"/>
      <c r="P597" s="1" t="s">
        <v>31</v>
      </c>
      <c r="Q597" s="1" t="s">
        <v>32</v>
      </c>
      <c r="R597" s="1" t="s">
        <v>33</v>
      </c>
      <c r="S597" s="2" t="s">
        <v>52</v>
      </c>
      <c r="T597" s="4">
        <v>0</v>
      </c>
      <c r="U597" s="4">
        <v>66921542</v>
      </c>
      <c r="V597" s="4">
        <v>0</v>
      </c>
      <c r="W597" s="4">
        <v>66921542</v>
      </c>
      <c r="X597" s="4">
        <v>0</v>
      </c>
      <c r="Y597" s="4">
        <v>29215013</v>
      </c>
      <c r="Z597" s="4">
        <v>37706529</v>
      </c>
      <c r="AA597" s="4">
        <v>29215013</v>
      </c>
      <c r="AB597" s="4">
        <v>10101803</v>
      </c>
      <c r="AC597" s="4">
        <v>10101803</v>
      </c>
      <c r="AD597" s="10">
        <v>10101803</v>
      </c>
    </row>
    <row r="598" spans="1:30" ht="22.5" x14ac:dyDescent="0.25">
      <c r="A598" s="9" t="s">
        <v>416</v>
      </c>
      <c r="B598" s="2" t="s">
        <v>417</v>
      </c>
      <c r="C598" s="3" t="s">
        <v>390</v>
      </c>
      <c r="D598" s="3" t="str">
        <f t="shared" si="12"/>
        <v>C-4102-1500-4</v>
      </c>
      <c r="E598" s="3" t="str">
        <f>VLOOKUP(Tabla3[[#This Row],[RUBRO]],Tabla6[[RUBRO]:[Respon Plan]],2,0)</f>
        <v>PRIMERA INFANCIA</v>
      </c>
      <c r="F598" s="3" t="str">
        <f>VLOOKUP(Tabla3[[#This Row],[RUBRO]],Tabla6[[RUBRO]:[Respon Plan]],3,0)</f>
        <v>DIRECCIÓN DE PRIMERA INFANCIA</v>
      </c>
      <c r="G598" s="3" t="str">
        <f>VLOOKUP(Tabla3[[#This Row],[RUBRO]],Tabla6[[RUBRO]:[Respon Plan]],4,0)</f>
        <v>Primera Infancia</v>
      </c>
      <c r="H598" s="1" t="s">
        <v>30</v>
      </c>
      <c r="I598" s="1" t="s">
        <v>232</v>
      </c>
      <c r="J598" s="1" t="s">
        <v>233</v>
      </c>
      <c r="K598" s="1" t="s">
        <v>80</v>
      </c>
      <c r="L598" s="1" t="s">
        <v>42</v>
      </c>
      <c r="M598" s="1" t="s">
        <v>281</v>
      </c>
      <c r="N598" s="1"/>
      <c r="O598" s="1"/>
      <c r="P598" s="1" t="s">
        <v>46</v>
      </c>
      <c r="Q598" s="1" t="s">
        <v>47</v>
      </c>
      <c r="R598" s="1" t="s">
        <v>33</v>
      </c>
      <c r="S598" s="2" t="s">
        <v>391</v>
      </c>
      <c r="T598" s="4">
        <v>63312198134</v>
      </c>
      <c r="U598" s="4">
        <v>0</v>
      </c>
      <c r="V598" s="4">
        <v>115018859</v>
      </c>
      <c r="W598" s="4">
        <v>63197179275</v>
      </c>
      <c r="X598" s="4">
        <v>0</v>
      </c>
      <c r="Y598" s="4">
        <v>63197179275</v>
      </c>
      <c r="Z598" s="4">
        <v>0</v>
      </c>
      <c r="AA598" s="4">
        <v>63197179275</v>
      </c>
      <c r="AB598" s="4">
        <v>20778238392</v>
      </c>
      <c r="AC598" s="4">
        <v>20778238392</v>
      </c>
      <c r="AD598" s="10">
        <v>20778238392</v>
      </c>
    </row>
    <row r="599" spans="1:30" ht="22.5" x14ac:dyDescent="0.25">
      <c r="A599" s="9" t="s">
        <v>416</v>
      </c>
      <c r="B599" s="2" t="s">
        <v>417</v>
      </c>
      <c r="C599" s="3" t="s">
        <v>274</v>
      </c>
      <c r="D599" s="3" t="str">
        <f t="shared" si="12"/>
        <v>C-4102-1500-4</v>
      </c>
      <c r="E599" s="3" t="str">
        <f>VLOOKUP(Tabla3[[#This Row],[RUBRO]],Tabla6[[RUBRO]:[Respon Plan]],2,0)</f>
        <v>PRIMERA INFANCIA</v>
      </c>
      <c r="F599" s="3" t="str">
        <f>VLOOKUP(Tabla3[[#This Row],[RUBRO]],Tabla6[[RUBRO]:[Respon Plan]],3,0)</f>
        <v>DIRECCIÓN DE GESTIÓN HUMANA</v>
      </c>
      <c r="G599" s="3" t="str">
        <f>VLOOKUP(Tabla3[[#This Row],[RUBRO]],Tabla6[[RUBRO]:[Respon Plan]],4,0)</f>
        <v>Gestión Humana - Pres. Serv</v>
      </c>
      <c r="H599" s="1" t="s">
        <v>30</v>
      </c>
      <c r="I599" s="1" t="s">
        <v>232</v>
      </c>
      <c r="J599" s="1" t="s">
        <v>233</v>
      </c>
      <c r="K599" s="1" t="s">
        <v>80</v>
      </c>
      <c r="L599" s="1" t="s">
        <v>42</v>
      </c>
      <c r="M599" s="1" t="s">
        <v>254</v>
      </c>
      <c r="N599" s="1"/>
      <c r="O599" s="1"/>
      <c r="P599" s="1" t="s">
        <v>31</v>
      </c>
      <c r="Q599" s="1" t="s">
        <v>32</v>
      </c>
      <c r="R599" s="1" t="s">
        <v>33</v>
      </c>
      <c r="S599" s="2" t="s">
        <v>59</v>
      </c>
      <c r="T599" s="4">
        <v>0</v>
      </c>
      <c r="U599" s="4">
        <v>795180000</v>
      </c>
      <c r="V599" s="4">
        <v>4443001</v>
      </c>
      <c r="W599" s="4">
        <v>790736999</v>
      </c>
      <c r="X599" s="4">
        <v>0</v>
      </c>
      <c r="Y599" s="4">
        <v>789089999</v>
      </c>
      <c r="Z599" s="4">
        <v>1647000</v>
      </c>
      <c r="AA599" s="4">
        <v>789089999</v>
      </c>
      <c r="AB599" s="4">
        <v>145869706</v>
      </c>
      <c r="AC599" s="4">
        <v>145869706</v>
      </c>
      <c r="AD599" s="10">
        <v>145869706</v>
      </c>
    </row>
    <row r="600" spans="1:30" ht="22.5" x14ac:dyDescent="0.25">
      <c r="A600" s="9" t="s">
        <v>416</v>
      </c>
      <c r="B600" s="2" t="s">
        <v>417</v>
      </c>
      <c r="C600" s="3" t="s">
        <v>275</v>
      </c>
      <c r="D600" s="3" t="str">
        <f t="shared" ref="D600:D663" si="13">H600&amp;"-"&amp;I600&amp;"-"&amp;J600&amp;"-"&amp;K600</f>
        <v>C-4102-1500-4</v>
      </c>
      <c r="E600" s="3" t="str">
        <f>VLOOKUP(Tabla3[[#This Row],[RUBRO]],Tabla6[[RUBRO]:[Respon Plan]],2,0)</f>
        <v>PRIMERA INFANCIA</v>
      </c>
      <c r="F600" s="3" t="str">
        <f>VLOOKUP(Tabla3[[#This Row],[RUBRO]],Tabla6[[RUBRO]:[Respon Plan]],3,0)</f>
        <v>DIRECCIÓN DE GESTIÓN HUMANA</v>
      </c>
      <c r="G600" s="3" t="str">
        <f>VLOOKUP(Tabla3[[#This Row],[RUBRO]],Tabla6[[RUBRO]:[Respon Plan]],4,0)</f>
        <v>Gestión Humana- Viáticos</v>
      </c>
      <c r="H600" s="1" t="s">
        <v>30</v>
      </c>
      <c r="I600" s="1" t="s">
        <v>232</v>
      </c>
      <c r="J600" s="1" t="s">
        <v>233</v>
      </c>
      <c r="K600" s="1" t="s">
        <v>80</v>
      </c>
      <c r="L600" s="1" t="s">
        <v>42</v>
      </c>
      <c r="M600" s="1" t="s">
        <v>276</v>
      </c>
      <c r="N600" s="1"/>
      <c r="O600" s="1"/>
      <c r="P600" s="1" t="s">
        <v>31</v>
      </c>
      <c r="Q600" s="1" t="s">
        <v>32</v>
      </c>
      <c r="R600" s="1" t="s">
        <v>33</v>
      </c>
      <c r="S600" s="2" t="s">
        <v>249</v>
      </c>
      <c r="T600" s="4">
        <v>0</v>
      </c>
      <c r="U600" s="4">
        <v>64030454</v>
      </c>
      <c r="V600" s="4">
        <v>0</v>
      </c>
      <c r="W600" s="4">
        <v>64030454</v>
      </c>
      <c r="X600" s="4">
        <v>0</v>
      </c>
      <c r="Y600" s="4">
        <v>63760454</v>
      </c>
      <c r="Z600" s="4">
        <v>270000</v>
      </c>
      <c r="AA600" s="4">
        <v>52598721</v>
      </c>
      <c r="AB600" s="4">
        <v>11359827</v>
      </c>
      <c r="AC600" s="4">
        <v>11359827</v>
      </c>
      <c r="AD600" s="10">
        <v>11359827</v>
      </c>
    </row>
    <row r="601" spans="1:30" ht="33.75" x14ac:dyDescent="0.25">
      <c r="A601" s="9" t="s">
        <v>416</v>
      </c>
      <c r="B601" s="2" t="s">
        <v>417</v>
      </c>
      <c r="C601" s="3" t="s">
        <v>278</v>
      </c>
      <c r="D601" s="3" t="str">
        <f t="shared" si="13"/>
        <v>C-4102-1500-5</v>
      </c>
      <c r="E601" s="3" t="str">
        <f>VLOOKUP(Tabla3[[#This Row],[RUBRO]],Tabla6[[RUBRO]:[Respon Plan]],2,0)</f>
        <v>FAMILIA</v>
      </c>
      <c r="F601" s="3" t="str">
        <f>VLOOKUP(Tabla3[[#This Row],[RUBRO]],Tabla6[[RUBRO]:[Respon Plan]],3,0)</f>
        <v>DIRECCIÓN DE FAMILIAS Y COMUNIDADES</v>
      </c>
      <c r="G601" s="3" t="str">
        <f>VLOOKUP(Tabla3[[#This Row],[RUBRO]],Tabla6[[RUBRO]:[Respon Plan]],4,0)</f>
        <v>Familia</v>
      </c>
      <c r="H601" s="1" t="s">
        <v>30</v>
      </c>
      <c r="I601" s="1" t="s">
        <v>232</v>
      </c>
      <c r="J601" s="1" t="s">
        <v>233</v>
      </c>
      <c r="K601" s="1" t="s">
        <v>64</v>
      </c>
      <c r="L601" s="1" t="s">
        <v>42</v>
      </c>
      <c r="M601" s="1" t="s">
        <v>234</v>
      </c>
      <c r="N601" s="1"/>
      <c r="O601" s="1"/>
      <c r="P601" s="1" t="s">
        <v>31</v>
      </c>
      <c r="Q601" s="1" t="s">
        <v>32</v>
      </c>
      <c r="R601" s="1" t="s">
        <v>33</v>
      </c>
      <c r="S601" s="2" t="s">
        <v>279</v>
      </c>
      <c r="T601" s="4">
        <v>2331780480</v>
      </c>
      <c r="U601" s="4">
        <v>0</v>
      </c>
      <c r="V601" s="4">
        <v>0</v>
      </c>
      <c r="W601" s="4">
        <v>2331780480</v>
      </c>
      <c r="X601" s="4">
        <v>0</v>
      </c>
      <c r="Y601" s="4">
        <v>2331780480</v>
      </c>
      <c r="Z601" s="4">
        <v>0</v>
      </c>
      <c r="AA601" s="4">
        <v>2331780480</v>
      </c>
      <c r="AB601" s="4">
        <v>0</v>
      </c>
      <c r="AC601" s="4">
        <v>0</v>
      </c>
      <c r="AD601" s="10">
        <v>0</v>
      </c>
    </row>
    <row r="602" spans="1:30" ht="33.75" x14ac:dyDescent="0.25">
      <c r="A602" s="9" t="s">
        <v>416</v>
      </c>
      <c r="B602" s="2" t="s">
        <v>417</v>
      </c>
      <c r="C602" s="3" t="s">
        <v>280</v>
      </c>
      <c r="D602" s="3" t="str">
        <f t="shared" si="13"/>
        <v>C-4102-1500-5</v>
      </c>
      <c r="E602" s="3" t="str">
        <f>VLOOKUP(Tabla3[[#This Row],[RUBRO]],Tabla6[[RUBRO]:[Respon Plan]],2,0)</f>
        <v>FAMILIA</v>
      </c>
      <c r="F602" s="3" t="str">
        <f>VLOOKUP(Tabla3[[#This Row],[RUBRO]],Tabla6[[RUBRO]:[Respon Plan]],3,0)</f>
        <v>DIRECCIÓN DE FAMILIAS Y COMUNIDADES</v>
      </c>
      <c r="G602" s="3" t="str">
        <f>VLOOKUP(Tabla3[[#This Row],[RUBRO]],Tabla6[[RUBRO]:[Respon Plan]],4,0)</f>
        <v>Familia</v>
      </c>
      <c r="H602" s="1" t="s">
        <v>30</v>
      </c>
      <c r="I602" s="1" t="s">
        <v>232</v>
      </c>
      <c r="J602" s="1" t="s">
        <v>233</v>
      </c>
      <c r="K602" s="1" t="s">
        <v>64</v>
      </c>
      <c r="L602" s="1" t="s">
        <v>42</v>
      </c>
      <c r="M602" s="1" t="s">
        <v>281</v>
      </c>
      <c r="N602" s="1"/>
      <c r="O602" s="1"/>
      <c r="P602" s="1" t="s">
        <v>31</v>
      </c>
      <c r="Q602" s="1" t="s">
        <v>32</v>
      </c>
      <c r="R602" s="1" t="s">
        <v>33</v>
      </c>
      <c r="S602" s="2" t="s">
        <v>282</v>
      </c>
      <c r="T602" s="4">
        <v>645625050</v>
      </c>
      <c r="U602" s="4">
        <v>785908800</v>
      </c>
      <c r="V602" s="4">
        <v>0</v>
      </c>
      <c r="W602" s="4">
        <v>1431533850</v>
      </c>
      <c r="X602" s="4">
        <v>0</v>
      </c>
      <c r="Y602" s="4">
        <v>1431533850</v>
      </c>
      <c r="Z602" s="4">
        <v>0</v>
      </c>
      <c r="AA602" s="4">
        <v>881057100</v>
      </c>
      <c r="AB602" s="4">
        <v>0</v>
      </c>
      <c r="AC602" s="4">
        <v>0</v>
      </c>
      <c r="AD602" s="10">
        <v>0</v>
      </c>
    </row>
    <row r="603" spans="1:30" ht="22.5" x14ac:dyDescent="0.25">
      <c r="A603" s="9" t="s">
        <v>416</v>
      </c>
      <c r="B603" s="2" t="s">
        <v>417</v>
      </c>
      <c r="C603" s="3" t="s">
        <v>285</v>
      </c>
      <c r="D603" s="3" t="str">
        <f t="shared" si="13"/>
        <v>C-4102-1500-5</v>
      </c>
      <c r="E603" s="3" t="str">
        <f>VLOOKUP(Tabla3[[#This Row],[RUBRO]],Tabla6[[RUBRO]:[Respon Plan]],2,0)</f>
        <v>FAMILIA</v>
      </c>
      <c r="F603" s="3" t="str">
        <f>VLOOKUP(Tabla3[[#This Row],[RUBRO]],Tabla6[[RUBRO]:[Respon Plan]],3,0)</f>
        <v>DIRECCIÓN DE GESTIÓN HUMANA</v>
      </c>
      <c r="G603" s="3" t="str">
        <f>VLOOKUP(Tabla3[[#This Row],[RUBRO]],Tabla6[[RUBRO]:[Respon Plan]],4,0)</f>
        <v>Gestión Humana - Pres. Serv</v>
      </c>
      <c r="H603" s="1" t="s">
        <v>30</v>
      </c>
      <c r="I603" s="1" t="s">
        <v>232</v>
      </c>
      <c r="J603" s="1" t="s">
        <v>233</v>
      </c>
      <c r="K603" s="1" t="s">
        <v>64</v>
      </c>
      <c r="L603" s="1" t="s">
        <v>42</v>
      </c>
      <c r="M603" s="1" t="s">
        <v>243</v>
      </c>
      <c r="N603" s="1"/>
      <c r="O603" s="1"/>
      <c r="P603" s="1" t="s">
        <v>31</v>
      </c>
      <c r="Q603" s="1" t="s">
        <v>32</v>
      </c>
      <c r="R603" s="1" t="s">
        <v>33</v>
      </c>
      <c r="S603" s="2" t="s">
        <v>59</v>
      </c>
      <c r="T603" s="4">
        <v>32791000</v>
      </c>
      <c r="U603" s="4">
        <v>0</v>
      </c>
      <c r="V603" s="4">
        <v>0</v>
      </c>
      <c r="W603" s="4">
        <v>32791000</v>
      </c>
      <c r="X603" s="4">
        <v>0</v>
      </c>
      <c r="Y603" s="4">
        <v>32791000</v>
      </c>
      <c r="Z603" s="4">
        <v>0</v>
      </c>
      <c r="AA603" s="4">
        <v>32791000</v>
      </c>
      <c r="AB603" s="4">
        <v>6955670</v>
      </c>
      <c r="AC603" s="4">
        <v>6955670</v>
      </c>
      <c r="AD603" s="10">
        <v>6955670</v>
      </c>
    </row>
    <row r="604" spans="1:30" ht="22.5" x14ac:dyDescent="0.25">
      <c r="A604" s="9" t="s">
        <v>416</v>
      </c>
      <c r="B604" s="2" t="s">
        <v>417</v>
      </c>
      <c r="C604" s="3" t="s">
        <v>286</v>
      </c>
      <c r="D604" s="3" t="str">
        <f t="shared" si="13"/>
        <v>C-4102-1500-5</v>
      </c>
      <c r="E604" s="3" t="str">
        <f>VLOOKUP(Tabla3[[#This Row],[RUBRO]],Tabla6[[RUBRO]:[Respon Plan]],2,0)</f>
        <v>FAMILIA</v>
      </c>
      <c r="F604" s="3" t="str">
        <f>VLOOKUP(Tabla3[[#This Row],[RUBRO]],Tabla6[[RUBRO]:[Respon Plan]],3,0)</f>
        <v>DIRECCIÓN DE GESTIÓN HUMANA</v>
      </c>
      <c r="G604" s="3" t="str">
        <f>VLOOKUP(Tabla3[[#This Row],[RUBRO]],Tabla6[[RUBRO]:[Respon Plan]],4,0)</f>
        <v>Gestión Humana- Viáticos</v>
      </c>
      <c r="H604" s="1" t="s">
        <v>30</v>
      </c>
      <c r="I604" s="1" t="s">
        <v>232</v>
      </c>
      <c r="J604" s="1" t="s">
        <v>233</v>
      </c>
      <c r="K604" s="1" t="s">
        <v>64</v>
      </c>
      <c r="L604" s="1" t="s">
        <v>42</v>
      </c>
      <c r="M604" s="1" t="s">
        <v>246</v>
      </c>
      <c r="N604" s="1"/>
      <c r="O604" s="1"/>
      <c r="P604" s="1" t="s">
        <v>31</v>
      </c>
      <c r="Q604" s="1" t="s">
        <v>32</v>
      </c>
      <c r="R604" s="1" t="s">
        <v>33</v>
      </c>
      <c r="S604" s="2" t="s">
        <v>249</v>
      </c>
      <c r="T604" s="4">
        <v>20202459</v>
      </c>
      <c r="U604" s="4">
        <v>0</v>
      </c>
      <c r="V604" s="4">
        <v>0</v>
      </c>
      <c r="W604" s="4">
        <v>20202459</v>
      </c>
      <c r="X604" s="4">
        <v>0</v>
      </c>
      <c r="Y604" s="4">
        <v>20002459</v>
      </c>
      <c r="Z604" s="4">
        <v>200000</v>
      </c>
      <c r="AA604" s="4">
        <v>6413736</v>
      </c>
      <c r="AB604" s="4">
        <v>1712236</v>
      </c>
      <c r="AC604" s="4">
        <v>1712236</v>
      </c>
      <c r="AD604" s="10">
        <v>1712236</v>
      </c>
    </row>
    <row r="605" spans="1:30" ht="22.5" x14ac:dyDescent="0.25">
      <c r="A605" s="9" t="s">
        <v>416</v>
      </c>
      <c r="B605" s="2" t="s">
        <v>417</v>
      </c>
      <c r="C605" s="3" t="s">
        <v>392</v>
      </c>
      <c r="D605" s="3" t="str">
        <f t="shared" si="13"/>
        <v>C-4102-1500-6</v>
      </c>
      <c r="E605" s="3" t="str">
        <f>VLOOKUP(Tabla3[[#This Row],[RUBRO]],Tabla6[[RUBRO]:[Respon Plan]],2,0)</f>
        <v>GENERACIONES</v>
      </c>
      <c r="F605" s="3" t="str">
        <f>VLOOKUP(Tabla3[[#This Row],[RUBRO]],Tabla6[[RUBRO]:[Respon Plan]],3,0)</f>
        <v>DIRECCIÓN DE NIÑEZ Y ADOLESCENCIA</v>
      </c>
      <c r="G605" s="3" t="str">
        <f>VLOOKUP(Tabla3[[#This Row],[RUBRO]],Tabla6[[RUBRO]:[Respon Plan]],4,0)</f>
        <v>Niñez y adolescencia</v>
      </c>
      <c r="H605" s="1" t="s">
        <v>30</v>
      </c>
      <c r="I605" s="1" t="s">
        <v>232</v>
      </c>
      <c r="J605" s="1" t="s">
        <v>233</v>
      </c>
      <c r="K605" s="1" t="s">
        <v>68</v>
      </c>
      <c r="L605" s="1" t="s">
        <v>42</v>
      </c>
      <c r="M605" s="1" t="s">
        <v>234</v>
      </c>
      <c r="N605" s="1"/>
      <c r="O605" s="1"/>
      <c r="P605" s="1" t="s">
        <v>31</v>
      </c>
      <c r="Q605" s="1" t="s">
        <v>32</v>
      </c>
      <c r="R605" s="1" t="s">
        <v>33</v>
      </c>
      <c r="S605" s="2" t="s">
        <v>393</v>
      </c>
      <c r="T605" s="4">
        <v>3652241975</v>
      </c>
      <c r="U605" s="4">
        <v>0</v>
      </c>
      <c r="V605" s="4">
        <v>0</v>
      </c>
      <c r="W605" s="4">
        <v>3652241975</v>
      </c>
      <c r="X605" s="4">
        <v>0</v>
      </c>
      <c r="Y605" s="4">
        <v>1718113375</v>
      </c>
      <c r="Z605" s="4">
        <v>1934128600</v>
      </c>
      <c r="AA605" s="4">
        <v>1391667375</v>
      </c>
      <c r="AB605" s="4">
        <v>0</v>
      </c>
      <c r="AC605" s="4">
        <v>0</v>
      </c>
      <c r="AD605" s="10">
        <v>0</v>
      </c>
    </row>
    <row r="606" spans="1:30" ht="22.5" x14ac:dyDescent="0.25">
      <c r="A606" s="9" t="s">
        <v>416</v>
      </c>
      <c r="B606" s="2" t="s">
        <v>417</v>
      </c>
      <c r="C606" s="3" t="s">
        <v>394</v>
      </c>
      <c r="D606" s="3" t="str">
        <f t="shared" si="13"/>
        <v>C-4102-1500-6</v>
      </c>
      <c r="E606" s="3" t="str">
        <f>VLOOKUP(Tabla3[[#This Row],[RUBRO]],Tabla6[[RUBRO]:[Respon Plan]],2,0)</f>
        <v>GENERACIONES</v>
      </c>
      <c r="F606" s="3" t="str">
        <f>VLOOKUP(Tabla3[[#This Row],[RUBRO]],Tabla6[[RUBRO]:[Respon Plan]],3,0)</f>
        <v>DIRECCIÓN DE NIÑEZ Y ADOLESCENCIA</v>
      </c>
      <c r="G606" s="3" t="str">
        <f>VLOOKUP(Tabla3[[#This Row],[RUBRO]],Tabla6[[RUBRO]:[Respon Plan]],4,0)</f>
        <v>Niñez y adolescencia</v>
      </c>
      <c r="H606" s="1" t="s">
        <v>30</v>
      </c>
      <c r="I606" s="1" t="s">
        <v>232</v>
      </c>
      <c r="J606" s="1" t="s">
        <v>233</v>
      </c>
      <c r="K606" s="1" t="s">
        <v>68</v>
      </c>
      <c r="L606" s="1" t="s">
        <v>42</v>
      </c>
      <c r="M606" s="1" t="s">
        <v>281</v>
      </c>
      <c r="N606" s="1"/>
      <c r="O606" s="1"/>
      <c r="P606" s="1" t="s">
        <v>31</v>
      </c>
      <c r="Q606" s="1" t="s">
        <v>32</v>
      </c>
      <c r="R606" s="1" t="s">
        <v>33</v>
      </c>
      <c r="S606" s="2" t="s">
        <v>395</v>
      </c>
      <c r="T606" s="4">
        <v>992086775</v>
      </c>
      <c r="U606" s="4">
        <v>0</v>
      </c>
      <c r="V606" s="4">
        <v>0</v>
      </c>
      <c r="W606" s="4">
        <v>992086775</v>
      </c>
      <c r="X606" s="4">
        <v>0</v>
      </c>
      <c r="Y606" s="4">
        <v>992086775</v>
      </c>
      <c r="Z606" s="4">
        <v>0</v>
      </c>
      <c r="AA606" s="4">
        <v>861508375</v>
      </c>
      <c r="AB606" s="4">
        <v>0</v>
      </c>
      <c r="AC606" s="4">
        <v>0</v>
      </c>
      <c r="AD606" s="10">
        <v>0</v>
      </c>
    </row>
    <row r="607" spans="1:30" ht="22.5" x14ac:dyDescent="0.25">
      <c r="A607" s="9" t="s">
        <v>416</v>
      </c>
      <c r="B607" s="2" t="s">
        <v>417</v>
      </c>
      <c r="C607" s="3" t="s">
        <v>293</v>
      </c>
      <c r="D607" s="3" t="str">
        <f t="shared" si="13"/>
        <v>C-4102-1500-6</v>
      </c>
      <c r="E607" s="3" t="str">
        <f>VLOOKUP(Tabla3[[#This Row],[RUBRO]],Tabla6[[RUBRO]:[Respon Plan]],2,0)</f>
        <v>GENERACIONES</v>
      </c>
      <c r="F607" s="3" t="str">
        <f>VLOOKUP(Tabla3[[#This Row],[RUBRO]],Tabla6[[RUBRO]:[Respon Plan]],3,0)</f>
        <v>DIRECCIÓN DE GESTIÓN HUMANA</v>
      </c>
      <c r="G607" s="3" t="str">
        <f>VLOOKUP(Tabla3[[#This Row],[RUBRO]],Tabla6[[RUBRO]:[Respon Plan]],4,0)</f>
        <v>Gestión Humana - Pres. Serv</v>
      </c>
      <c r="H607" s="1" t="s">
        <v>30</v>
      </c>
      <c r="I607" s="1" t="s">
        <v>232</v>
      </c>
      <c r="J607" s="1" t="s">
        <v>233</v>
      </c>
      <c r="K607" s="1" t="s">
        <v>68</v>
      </c>
      <c r="L607" s="1" t="s">
        <v>42</v>
      </c>
      <c r="M607" s="1" t="s">
        <v>248</v>
      </c>
      <c r="N607" s="1"/>
      <c r="O607" s="1"/>
      <c r="P607" s="1" t="s">
        <v>31</v>
      </c>
      <c r="Q607" s="1" t="s">
        <v>32</v>
      </c>
      <c r="R607" s="1" t="s">
        <v>33</v>
      </c>
      <c r="S607" s="2" t="s">
        <v>59</v>
      </c>
      <c r="T607" s="4">
        <v>0</v>
      </c>
      <c r="U607" s="4">
        <v>68669800</v>
      </c>
      <c r="V607" s="4">
        <v>0</v>
      </c>
      <c r="W607" s="4">
        <v>68669800</v>
      </c>
      <c r="X607" s="4">
        <v>0</v>
      </c>
      <c r="Y607" s="4">
        <v>68669800</v>
      </c>
      <c r="Z607" s="4">
        <v>0</v>
      </c>
      <c r="AA607" s="4">
        <v>68669800</v>
      </c>
      <c r="AB607" s="4">
        <v>8929200</v>
      </c>
      <c r="AC607" s="4">
        <v>8929200</v>
      </c>
      <c r="AD607" s="10">
        <v>8929200</v>
      </c>
    </row>
    <row r="608" spans="1:30" ht="22.5" x14ac:dyDescent="0.25">
      <c r="A608" s="9" t="s">
        <v>416</v>
      </c>
      <c r="B608" s="2" t="s">
        <v>417</v>
      </c>
      <c r="C608" s="3" t="s">
        <v>294</v>
      </c>
      <c r="D608" s="3" t="str">
        <f t="shared" si="13"/>
        <v>C-4102-1500-6</v>
      </c>
      <c r="E608" s="3" t="str">
        <f>VLOOKUP(Tabla3[[#This Row],[RUBRO]],Tabla6[[RUBRO]:[Respon Plan]],2,0)</f>
        <v>GENERACIONES</v>
      </c>
      <c r="F608" s="3" t="str">
        <f>VLOOKUP(Tabla3[[#This Row],[RUBRO]],Tabla6[[RUBRO]:[Respon Plan]],3,0)</f>
        <v>DIRECCIÓN DE GESTIÓN HUMANA</v>
      </c>
      <c r="G608" s="3" t="str">
        <f>VLOOKUP(Tabla3[[#This Row],[RUBRO]],Tabla6[[RUBRO]:[Respon Plan]],4,0)</f>
        <v>Gestión Humana- Viáticos</v>
      </c>
      <c r="H608" s="1" t="s">
        <v>30</v>
      </c>
      <c r="I608" s="1" t="s">
        <v>232</v>
      </c>
      <c r="J608" s="1" t="s">
        <v>233</v>
      </c>
      <c r="K608" s="1" t="s">
        <v>68</v>
      </c>
      <c r="L608" s="1" t="s">
        <v>42</v>
      </c>
      <c r="M608" s="1" t="s">
        <v>254</v>
      </c>
      <c r="N608" s="1"/>
      <c r="O608" s="1"/>
      <c r="P608" s="1" t="s">
        <v>31</v>
      </c>
      <c r="Q608" s="1" t="s">
        <v>32</v>
      </c>
      <c r="R608" s="1" t="s">
        <v>33</v>
      </c>
      <c r="S608" s="2" t="s">
        <v>249</v>
      </c>
      <c r="T608" s="4">
        <v>0</v>
      </c>
      <c r="U608" s="4">
        <v>3000000</v>
      </c>
      <c r="V608" s="4">
        <v>0</v>
      </c>
      <c r="W608" s="4">
        <v>3000000</v>
      </c>
      <c r="X608" s="4">
        <v>0</v>
      </c>
      <c r="Y608" s="4">
        <v>3000000</v>
      </c>
      <c r="Z608" s="4">
        <v>0</v>
      </c>
      <c r="AA608" s="4">
        <v>329752</v>
      </c>
      <c r="AB608" s="4">
        <v>280946</v>
      </c>
      <c r="AC608" s="4">
        <v>280946</v>
      </c>
      <c r="AD608" s="10">
        <v>280946</v>
      </c>
    </row>
    <row r="609" spans="1:30" ht="22.5" x14ac:dyDescent="0.25">
      <c r="A609" s="9" t="s">
        <v>416</v>
      </c>
      <c r="B609" s="2" t="s">
        <v>417</v>
      </c>
      <c r="C609" s="3" t="s">
        <v>295</v>
      </c>
      <c r="D609" s="3" t="str">
        <f t="shared" si="13"/>
        <v>C-4102-1500-6</v>
      </c>
      <c r="E609" s="3" t="str">
        <f>VLOOKUP(Tabla3[[#This Row],[RUBRO]],Tabla6[[RUBRO]:[Respon Plan]],2,0)</f>
        <v>GENERACIONES</v>
      </c>
      <c r="F609" s="3" t="str">
        <f>VLOOKUP(Tabla3[[#This Row],[RUBRO]],Tabla6[[RUBRO]:[Respon Plan]],3,0)</f>
        <v>DIRECCIÓN DE NIÑEZ Y ADOLESCENCIA</v>
      </c>
      <c r="G609" s="3" t="str">
        <f>VLOOKUP(Tabla3[[#This Row],[RUBRO]],Tabla6[[RUBRO]:[Respon Plan]],4,0)</f>
        <v>Niñez y adolescencia</v>
      </c>
      <c r="H609" s="1" t="s">
        <v>30</v>
      </c>
      <c r="I609" s="1" t="s">
        <v>232</v>
      </c>
      <c r="J609" s="1" t="s">
        <v>233</v>
      </c>
      <c r="K609" s="1" t="s">
        <v>68</v>
      </c>
      <c r="L609" s="1" t="s">
        <v>42</v>
      </c>
      <c r="M609" s="1" t="s">
        <v>266</v>
      </c>
      <c r="N609" s="1"/>
      <c r="O609" s="1"/>
      <c r="P609" s="1" t="s">
        <v>31</v>
      </c>
      <c r="Q609" s="1" t="s">
        <v>32</v>
      </c>
      <c r="R609" s="1" t="s">
        <v>33</v>
      </c>
      <c r="S609" s="2" t="s">
        <v>267</v>
      </c>
      <c r="T609" s="4">
        <v>0</v>
      </c>
      <c r="U609" s="4">
        <v>18577315</v>
      </c>
      <c r="V609" s="4">
        <v>0</v>
      </c>
      <c r="W609" s="4">
        <v>18577315</v>
      </c>
      <c r="X609" s="4">
        <v>0</v>
      </c>
      <c r="Y609" s="4">
        <v>18577315</v>
      </c>
      <c r="Z609" s="4">
        <v>0</v>
      </c>
      <c r="AA609" s="4">
        <v>18577315</v>
      </c>
      <c r="AB609" s="4">
        <v>0</v>
      </c>
      <c r="AC609" s="4">
        <v>0</v>
      </c>
      <c r="AD609" s="10">
        <v>0</v>
      </c>
    </row>
    <row r="610" spans="1:30" ht="22.5" x14ac:dyDescent="0.25">
      <c r="A610" s="9" t="s">
        <v>416</v>
      </c>
      <c r="B610" s="2" t="s">
        <v>417</v>
      </c>
      <c r="C610" s="3" t="s">
        <v>298</v>
      </c>
      <c r="D610" s="3" t="str">
        <f t="shared" si="13"/>
        <v>C-4102-1500-7</v>
      </c>
      <c r="E610" s="3" t="str">
        <f>VLOOKUP(Tabla3[[#This Row],[RUBRO]],Tabla6[[RUBRO]:[Respon Plan]],2,0)</f>
        <v>SNBF</v>
      </c>
      <c r="F610" s="3" t="str">
        <f>VLOOKUP(Tabla3[[#This Row],[RUBRO]],Tabla6[[RUBRO]:[Respon Plan]],3,0)</f>
        <v>DIRECCIÓN DE GESTIÓN HUMANA</v>
      </c>
      <c r="G610" s="3" t="str">
        <f>VLOOKUP(Tabla3[[#This Row],[RUBRO]],Tabla6[[RUBRO]:[Respon Plan]],4,0)</f>
        <v>Gestión Humana - Pres. Serv</v>
      </c>
      <c r="H610" s="1" t="s">
        <v>30</v>
      </c>
      <c r="I610" s="1" t="s">
        <v>232</v>
      </c>
      <c r="J610" s="1" t="s">
        <v>233</v>
      </c>
      <c r="K610" s="1" t="s">
        <v>138</v>
      </c>
      <c r="L610" s="1" t="s">
        <v>42</v>
      </c>
      <c r="M610" s="1" t="s">
        <v>281</v>
      </c>
      <c r="N610" s="1"/>
      <c r="O610" s="1"/>
      <c r="P610" s="1" t="s">
        <v>31</v>
      </c>
      <c r="Q610" s="1" t="s">
        <v>32</v>
      </c>
      <c r="R610" s="1" t="s">
        <v>33</v>
      </c>
      <c r="S610" s="2" t="s">
        <v>59</v>
      </c>
      <c r="T610" s="4">
        <v>203058900</v>
      </c>
      <c r="U610" s="4">
        <v>0</v>
      </c>
      <c r="V610" s="4">
        <v>6613833</v>
      </c>
      <c r="W610" s="4">
        <v>196445067</v>
      </c>
      <c r="X610" s="4">
        <v>0</v>
      </c>
      <c r="Y610" s="4">
        <v>196445067</v>
      </c>
      <c r="Z610" s="4">
        <v>0</v>
      </c>
      <c r="AA610" s="4">
        <v>196445067</v>
      </c>
      <c r="AB610" s="4">
        <v>32675268</v>
      </c>
      <c r="AC610" s="4">
        <v>32675268</v>
      </c>
      <c r="AD610" s="10">
        <v>32675268</v>
      </c>
    </row>
    <row r="611" spans="1:30" ht="22.5" x14ac:dyDescent="0.25">
      <c r="A611" s="9" t="s">
        <v>416</v>
      </c>
      <c r="B611" s="2" t="s">
        <v>417</v>
      </c>
      <c r="C611" s="3" t="s">
        <v>299</v>
      </c>
      <c r="D611" s="3" t="str">
        <f t="shared" si="13"/>
        <v>C-4102-1500-7</v>
      </c>
      <c r="E611" s="3" t="str">
        <f>VLOOKUP(Tabla3[[#This Row],[RUBRO]],Tabla6[[RUBRO]:[Respon Plan]],2,0)</f>
        <v>SNBF</v>
      </c>
      <c r="F611" s="3" t="str">
        <f>VLOOKUP(Tabla3[[#This Row],[RUBRO]],Tabla6[[RUBRO]:[Respon Plan]],3,0)</f>
        <v>DIRECCIÓN DE GESTIÓN HUMANA</v>
      </c>
      <c r="G611" s="3" t="str">
        <f>VLOOKUP(Tabla3[[#This Row],[RUBRO]],Tabla6[[RUBRO]:[Respon Plan]],4,0)</f>
        <v>Gestión Humana- Viáticos</v>
      </c>
      <c r="H611" s="1" t="s">
        <v>30</v>
      </c>
      <c r="I611" s="1" t="s">
        <v>232</v>
      </c>
      <c r="J611" s="1" t="s">
        <v>233</v>
      </c>
      <c r="K611" s="1" t="s">
        <v>138</v>
      </c>
      <c r="L611" s="1" t="s">
        <v>42</v>
      </c>
      <c r="M611" s="1" t="s">
        <v>237</v>
      </c>
      <c r="N611" s="1"/>
      <c r="O611" s="1"/>
      <c r="P611" s="1" t="s">
        <v>31</v>
      </c>
      <c r="Q611" s="1" t="s">
        <v>32</v>
      </c>
      <c r="R611" s="1" t="s">
        <v>33</v>
      </c>
      <c r="S611" s="2" t="s">
        <v>249</v>
      </c>
      <c r="T611" s="4">
        <v>40395019</v>
      </c>
      <c r="U611" s="4">
        <v>0</v>
      </c>
      <c r="V611" s="4">
        <v>0</v>
      </c>
      <c r="W611" s="4">
        <v>40395019</v>
      </c>
      <c r="X611" s="4">
        <v>0</v>
      </c>
      <c r="Y611" s="4">
        <v>40395019</v>
      </c>
      <c r="Z611" s="4">
        <v>0</v>
      </c>
      <c r="AA611" s="4">
        <v>12996724</v>
      </c>
      <c r="AB611" s="4">
        <v>5800855</v>
      </c>
      <c r="AC611" s="4">
        <v>5800855</v>
      </c>
      <c r="AD611" s="10">
        <v>5800855</v>
      </c>
    </row>
    <row r="612" spans="1:30" ht="22.5" x14ac:dyDescent="0.25">
      <c r="A612" s="9" t="s">
        <v>416</v>
      </c>
      <c r="B612" s="2" t="s">
        <v>417</v>
      </c>
      <c r="C612" s="3" t="s">
        <v>303</v>
      </c>
      <c r="D612" s="3" t="str">
        <f t="shared" si="13"/>
        <v>C-4199-1500-1</v>
      </c>
      <c r="E612" s="3" t="str">
        <f>VLOOKUP(Tabla3[[#This Row],[RUBRO]],Tabla6[[RUBRO]:[Respon Plan]],2,0)</f>
        <v>TECNOLOGIA</v>
      </c>
      <c r="F612" s="3" t="str">
        <f>VLOOKUP(Tabla3[[#This Row],[RUBRO]],Tabla6[[RUBRO]:[Respon Plan]],3,0)</f>
        <v>DIRECCIÓN DE GESTIÓN HUMANA</v>
      </c>
      <c r="G612" s="3" t="str">
        <f>VLOOKUP(Tabla3[[#This Row],[RUBRO]],Tabla6[[RUBRO]:[Respon Plan]],4,0)</f>
        <v>Gestión Humana - Pres. Serv</v>
      </c>
      <c r="H612" s="1" t="s">
        <v>30</v>
      </c>
      <c r="I612" s="1" t="s">
        <v>301</v>
      </c>
      <c r="J612" s="1" t="s">
        <v>233</v>
      </c>
      <c r="K612" s="1" t="s">
        <v>41</v>
      </c>
      <c r="L612" s="1" t="s">
        <v>42</v>
      </c>
      <c r="M612" s="1" t="s">
        <v>281</v>
      </c>
      <c r="N612" s="1"/>
      <c r="O612" s="1"/>
      <c r="P612" s="1" t="s">
        <v>31</v>
      </c>
      <c r="Q612" s="1" t="s">
        <v>32</v>
      </c>
      <c r="R612" s="1" t="s">
        <v>33</v>
      </c>
      <c r="S612" s="2" t="s">
        <v>59</v>
      </c>
      <c r="T612" s="4">
        <v>137792885</v>
      </c>
      <c r="U612" s="4">
        <v>0</v>
      </c>
      <c r="V612" s="4">
        <v>0</v>
      </c>
      <c r="W612" s="4">
        <v>137792885</v>
      </c>
      <c r="X612" s="4">
        <v>0</v>
      </c>
      <c r="Y612" s="4">
        <v>137740267</v>
      </c>
      <c r="Z612" s="4">
        <v>52618</v>
      </c>
      <c r="AA612" s="4">
        <v>137740267</v>
      </c>
      <c r="AB612" s="4">
        <v>25809067</v>
      </c>
      <c r="AC612" s="4">
        <v>25809067</v>
      </c>
      <c r="AD612" s="10">
        <v>25809067</v>
      </c>
    </row>
    <row r="613" spans="1:30" ht="22.5" x14ac:dyDescent="0.25">
      <c r="A613" s="9" t="s">
        <v>416</v>
      </c>
      <c r="B613" s="2" t="s">
        <v>417</v>
      </c>
      <c r="C613" s="3" t="s">
        <v>304</v>
      </c>
      <c r="D613" s="3" t="str">
        <f t="shared" si="13"/>
        <v>C-4199-1500-1</v>
      </c>
      <c r="E613" s="3" t="str">
        <f>VLOOKUP(Tabla3[[#This Row],[RUBRO]],Tabla6[[RUBRO]:[Respon Plan]],2,0)</f>
        <v>TECNOLOGIA</v>
      </c>
      <c r="F613" s="3" t="str">
        <f>VLOOKUP(Tabla3[[#This Row],[RUBRO]],Tabla6[[RUBRO]:[Respon Plan]],3,0)</f>
        <v>DIRECCIÓN DE GESTIÓN HUMANA</v>
      </c>
      <c r="G613" s="3" t="str">
        <f>VLOOKUP(Tabla3[[#This Row],[RUBRO]],Tabla6[[RUBRO]:[Respon Plan]],4,0)</f>
        <v>Gestión Humana- Viáticos</v>
      </c>
      <c r="H613" s="1" t="s">
        <v>30</v>
      </c>
      <c r="I613" s="1" t="s">
        <v>301</v>
      </c>
      <c r="J613" s="1" t="s">
        <v>233</v>
      </c>
      <c r="K613" s="1" t="s">
        <v>41</v>
      </c>
      <c r="L613" s="1" t="s">
        <v>42</v>
      </c>
      <c r="M613" s="1" t="s">
        <v>237</v>
      </c>
      <c r="N613" s="1"/>
      <c r="O613" s="1"/>
      <c r="P613" s="1" t="s">
        <v>31</v>
      </c>
      <c r="Q613" s="1" t="s">
        <v>32</v>
      </c>
      <c r="R613" s="1" t="s">
        <v>33</v>
      </c>
      <c r="S613" s="2" t="s">
        <v>249</v>
      </c>
      <c r="T613" s="4">
        <v>12388350</v>
      </c>
      <c r="U613" s="4">
        <v>0</v>
      </c>
      <c r="V613" s="4">
        <v>0</v>
      </c>
      <c r="W613" s="4">
        <v>12388350</v>
      </c>
      <c r="X613" s="4">
        <v>0</v>
      </c>
      <c r="Y613" s="4">
        <v>12388350</v>
      </c>
      <c r="Z613" s="4">
        <v>0</v>
      </c>
      <c r="AA613" s="4">
        <v>3723910</v>
      </c>
      <c r="AB613" s="4">
        <v>2038236</v>
      </c>
      <c r="AC613" s="4">
        <v>2038236</v>
      </c>
      <c r="AD613" s="10">
        <v>2038236</v>
      </c>
    </row>
    <row r="614" spans="1:30" ht="22.5" x14ac:dyDescent="0.25">
      <c r="A614" s="9" t="s">
        <v>416</v>
      </c>
      <c r="B614" s="2" t="s">
        <v>417</v>
      </c>
      <c r="C614" s="3" t="s">
        <v>307</v>
      </c>
      <c r="D614" s="3" t="str">
        <f t="shared" si="13"/>
        <v>C-4199-1500-2</v>
      </c>
      <c r="E614" s="3" t="str">
        <f>VLOOKUP(Tabla3[[#This Row],[RUBRO]],Tabla6[[RUBRO]:[Respon Plan]],2,0)</f>
        <v>MODELO INTERVENCION</v>
      </c>
      <c r="F614" s="3" t="str">
        <f>VLOOKUP(Tabla3[[#This Row],[RUBRO]],Tabla6[[RUBRO]:[Respon Plan]],3,0)</f>
        <v>DIRECCIÓN DE GESTIÓN HUMANA</v>
      </c>
      <c r="G614" s="3" t="str">
        <f>VLOOKUP(Tabla3[[#This Row],[RUBRO]],Tabla6[[RUBRO]:[Respon Plan]],4,0)</f>
        <v>Gestión Humana - Pres. Serv</v>
      </c>
      <c r="H614" s="1" t="s">
        <v>30</v>
      </c>
      <c r="I614" s="1" t="s">
        <v>301</v>
      </c>
      <c r="J614" s="1" t="s">
        <v>233</v>
      </c>
      <c r="K614" s="1" t="s">
        <v>77</v>
      </c>
      <c r="L614" s="1" t="s">
        <v>42</v>
      </c>
      <c r="M614" s="1" t="s">
        <v>237</v>
      </c>
      <c r="N614" s="1"/>
      <c r="O614" s="1"/>
      <c r="P614" s="1" t="s">
        <v>31</v>
      </c>
      <c r="Q614" s="1" t="s">
        <v>32</v>
      </c>
      <c r="R614" s="1" t="s">
        <v>33</v>
      </c>
      <c r="S614" s="2" t="s">
        <v>59</v>
      </c>
      <c r="T614" s="4">
        <v>635637113</v>
      </c>
      <c r="U614" s="4">
        <v>69709933</v>
      </c>
      <c r="V614" s="4">
        <v>67827113</v>
      </c>
      <c r="W614" s="4">
        <v>637519933</v>
      </c>
      <c r="X614" s="4">
        <v>0</v>
      </c>
      <c r="Y614" s="4">
        <v>615430600</v>
      </c>
      <c r="Z614" s="4">
        <v>22089333</v>
      </c>
      <c r="AA614" s="4">
        <v>612817501</v>
      </c>
      <c r="AB614" s="4">
        <v>163006600</v>
      </c>
      <c r="AC614" s="4">
        <v>163006600</v>
      </c>
      <c r="AD614" s="10">
        <v>163006600</v>
      </c>
    </row>
    <row r="615" spans="1:30" ht="22.5" x14ac:dyDescent="0.25">
      <c r="A615" s="9" t="s">
        <v>416</v>
      </c>
      <c r="B615" s="2" t="s">
        <v>417</v>
      </c>
      <c r="C615" s="3" t="s">
        <v>308</v>
      </c>
      <c r="D615" s="3" t="str">
        <f t="shared" si="13"/>
        <v>C-4199-1500-2</v>
      </c>
      <c r="E615" s="3" t="str">
        <f>VLOOKUP(Tabla3[[#This Row],[RUBRO]],Tabla6[[RUBRO]:[Respon Plan]],2,0)</f>
        <v>MODELO INTERVENCION</v>
      </c>
      <c r="F615" s="3" t="str">
        <f>VLOOKUP(Tabla3[[#This Row],[RUBRO]],Tabla6[[RUBRO]:[Respon Plan]],3,0)</f>
        <v>DIRECCIÓN DE GESTIÓN HUMANA</v>
      </c>
      <c r="G615" s="3" t="str">
        <f>VLOOKUP(Tabla3[[#This Row],[RUBRO]],Tabla6[[RUBRO]:[Respon Plan]],4,0)</f>
        <v>Gestión Humana- Viáticos</v>
      </c>
      <c r="H615" s="1" t="s">
        <v>30</v>
      </c>
      <c r="I615" s="1" t="s">
        <v>301</v>
      </c>
      <c r="J615" s="1" t="s">
        <v>233</v>
      </c>
      <c r="K615" s="1" t="s">
        <v>77</v>
      </c>
      <c r="L615" s="1" t="s">
        <v>42</v>
      </c>
      <c r="M615" s="1" t="s">
        <v>240</v>
      </c>
      <c r="N615" s="1"/>
      <c r="O615" s="1"/>
      <c r="P615" s="1" t="s">
        <v>31</v>
      </c>
      <c r="Q615" s="1" t="s">
        <v>32</v>
      </c>
      <c r="R615" s="1" t="s">
        <v>33</v>
      </c>
      <c r="S615" s="2" t="s">
        <v>249</v>
      </c>
      <c r="T615" s="4">
        <v>0</v>
      </c>
      <c r="U615" s="4">
        <v>35000000</v>
      </c>
      <c r="V615" s="4">
        <v>0</v>
      </c>
      <c r="W615" s="4">
        <v>35000000</v>
      </c>
      <c r="X615" s="4">
        <v>0</v>
      </c>
      <c r="Y615" s="4">
        <v>35000000</v>
      </c>
      <c r="Z615" s="4">
        <v>0</v>
      </c>
      <c r="AA615" s="4">
        <v>10862370</v>
      </c>
      <c r="AB615" s="4">
        <v>3149699</v>
      </c>
      <c r="AC615" s="4">
        <v>3149699</v>
      </c>
      <c r="AD615" s="10">
        <v>3149699</v>
      </c>
    </row>
    <row r="616" spans="1:30" ht="22.5" x14ac:dyDescent="0.25">
      <c r="A616" s="9" t="s">
        <v>416</v>
      </c>
      <c r="B616" s="2" t="s">
        <v>417</v>
      </c>
      <c r="C616" s="3" t="s">
        <v>396</v>
      </c>
      <c r="D616" s="3" t="str">
        <f t="shared" si="13"/>
        <v>C-4199-1500-2</v>
      </c>
      <c r="E616" s="3" t="str">
        <f>VLOOKUP(Tabla3[[#This Row],[RUBRO]],Tabla6[[RUBRO]:[Respon Plan]],2,0)</f>
        <v>MODELO INTERVENCION</v>
      </c>
      <c r="F616" s="3" t="str">
        <f>VLOOKUP(Tabla3[[#This Row],[RUBRO]],Tabla6[[RUBRO]:[Respon Plan]],3,0)</f>
        <v>DIRECCION FINANCIERA</v>
      </c>
      <c r="G616" s="3" t="str">
        <f>VLOOKUP(Tabla3[[#This Row],[RUBRO]],Tabla6[[RUBRO]:[Respon Plan]],4,0)</f>
        <v>Dirección Financiera</v>
      </c>
      <c r="H616" s="1" t="s">
        <v>30</v>
      </c>
      <c r="I616" s="1" t="s">
        <v>301</v>
      </c>
      <c r="J616" s="1" t="s">
        <v>233</v>
      </c>
      <c r="K616" s="1" t="s">
        <v>77</v>
      </c>
      <c r="L616" s="1" t="s">
        <v>42</v>
      </c>
      <c r="M616" s="1" t="s">
        <v>255</v>
      </c>
      <c r="N616" s="1"/>
      <c r="O616" s="1"/>
      <c r="P616" s="1" t="s">
        <v>31</v>
      </c>
      <c r="Q616" s="1" t="s">
        <v>32</v>
      </c>
      <c r="R616" s="1" t="s">
        <v>33</v>
      </c>
      <c r="S616" s="2" t="s">
        <v>397</v>
      </c>
      <c r="T616" s="4">
        <v>600000</v>
      </c>
      <c r="U616" s="4">
        <v>0</v>
      </c>
      <c r="V616" s="4">
        <v>0</v>
      </c>
      <c r="W616" s="4">
        <v>600000</v>
      </c>
      <c r="X616" s="4">
        <v>0</v>
      </c>
      <c r="Y616" s="4">
        <v>0</v>
      </c>
      <c r="Z616" s="4">
        <v>600000</v>
      </c>
      <c r="AA616" s="4">
        <v>0</v>
      </c>
      <c r="AB616" s="4">
        <v>0</v>
      </c>
      <c r="AC616" s="4">
        <v>0</v>
      </c>
      <c r="AD616" s="10">
        <v>0</v>
      </c>
    </row>
    <row r="617" spans="1:30" ht="22.5" x14ac:dyDescent="0.25">
      <c r="A617" s="9" t="s">
        <v>416</v>
      </c>
      <c r="B617" s="2" t="s">
        <v>417</v>
      </c>
      <c r="C617" s="3" t="s">
        <v>398</v>
      </c>
      <c r="D617" s="3" t="str">
        <f t="shared" si="13"/>
        <v>C-4199-1500-2</v>
      </c>
      <c r="E617" s="3" t="str">
        <f>VLOOKUP(Tabla3[[#This Row],[RUBRO]],Tabla6[[RUBRO]:[Respon Plan]],2,0)</f>
        <v>MODELO INTERVENCION</v>
      </c>
      <c r="F617" s="3" t="str">
        <f>VLOOKUP(Tabla3[[#This Row],[RUBRO]],Tabla6[[RUBRO]:[Respon Plan]],3,0)</f>
        <v>DIRECCIÓN DE GESTIÓN HUMANA</v>
      </c>
      <c r="G617" s="3" t="str">
        <f>VLOOKUP(Tabla3[[#This Row],[RUBRO]],Tabla6[[RUBRO]:[Respon Plan]],4,0)</f>
        <v>Gestión Humana - Pres. Serv</v>
      </c>
      <c r="H617" s="1" t="s">
        <v>30</v>
      </c>
      <c r="I617" s="1" t="s">
        <v>301</v>
      </c>
      <c r="J617" s="1" t="s">
        <v>233</v>
      </c>
      <c r="K617" s="1" t="s">
        <v>77</v>
      </c>
      <c r="L617" s="1" t="s">
        <v>42</v>
      </c>
      <c r="M617" s="1" t="s">
        <v>257</v>
      </c>
      <c r="N617" s="1"/>
      <c r="O617" s="1"/>
      <c r="P617" s="1" t="s">
        <v>31</v>
      </c>
      <c r="Q617" s="1" t="s">
        <v>32</v>
      </c>
      <c r="R617" s="1" t="s">
        <v>33</v>
      </c>
      <c r="S617" s="2" t="s">
        <v>399</v>
      </c>
      <c r="T617" s="4">
        <v>32088235</v>
      </c>
      <c r="U617" s="4">
        <v>0</v>
      </c>
      <c r="V617" s="4">
        <v>0</v>
      </c>
      <c r="W617" s="4">
        <v>32088235</v>
      </c>
      <c r="X617" s="4">
        <v>0</v>
      </c>
      <c r="Y617" s="4">
        <v>29810000</v>
      </c>
      <c r="Z617" s="4">
        <v>2278235</v>
      </c>
      <c r="AA617" s="4">
        <v>29810000</v>
      </c>
      <c r="AB617" s="4">
        <v>6359467</v>
      </c>
      <c r="AC617" s="4">
        <v>6359467</v>
      </c>
      <c r="AD617" s="10">
        <v>6359467</v>
      </c>
    </row>
    <row r="618" spans="1:30" ht="22.5" x14ac:dyDescent="0.25">
      <c r="A618" s="9" t="s">
        <v>416</v>
      </c>
      <c r="B618" s="2" t="s">
        <v>417</v>
      </c>
      <c r="C618" s="3" t="s">
        <v>319</v>
      </c>
      <c r="D618" s="3" t="str">
        <f t="shared" si="13"/>
        <v>C-4199-1500-2</v>
      </c>
      <c r="E618" s="3" t="str">
        <f>VLOOKUP(Tabla3[[#This Row],[RUBRO]],Tabla6[[RUBRO]:[Respon Plan]],2,0)</f>
        <v>MODELO INTERVENCION</v>
      </c>
      <c r="F618" s="3" t="str">
        <f>VLOOKUP(Tabla3[[#This Row],[RUBRO]],Tabla6[[RUBRO]:[Respon Plan]],3,0)</f>
        <v>DIRECCION ADMINISTRATIVA</v>
      </c>
      <c r="G618" s="3" t="str">
        <f>VLOOKUP(Tabla3[[#This Row],[RUBRO]],Tabla6[[RUBRO]:[Respon Plan]],4,0)</f>
        <v>Administrativa NM</v>
      </c>
      <c r="H618" s="1" t="s">
        <v>30</v>
      </c>
      <c r="I618" s="1" t="s">
        <v>301</v>
      </c>
      <c r="J618" s="1" t="s">
        <v>233</v>
      </c>
      <c r="K618" s="1" t="s">
        <v>77</v>
      </c>
      <c r="L618" s="1" t="s">
        <v>42</v>
      </c>
      <c r="M618" s="1" t="s">
        <v>320</v>
      </c>
      <c r="N618" s="1"/>
      <c r="O618" s="1"/>
      <c r="P618" s="1" t="s">
        <v>31</v>
      </c>
      <c r="Q618" s="1" t="s">
        <v>32</v>
      </c>
      <c r="R618" s="1" t="s">
        <v>33</v>
      </c>
      <c r="S618" s="2" t="s">
        <v>321</v>
      </c>
      <c r="T618" s="4">
        <v>29115829</v>
      </c>
      <c r="U618" s="4">
        <v>0</v>
      </c>
      <c r="V618" s="4">
        <v>0</v>
      </c>
      <c r="W618" s="4">
        <v>29115829</v>
      </c>
      <c r="X618" s="4">
        <v>0</v>
      </c>
      <c r="Y618" s="4">
        <v>29115829</v>
      </c>
      <c r="Z618" s="4">
        <v>0</v>
      </c>
      <c r="AA618" s="4">
        <v>29115829</v>
      </c>
      <c r="AB618" s="4">
        <v>8798642</v>
      </c>
      <c r="AC618" s="4">
        <v>8798642</v>
      </c>
      <c r="AD618" s="10">
        <v>8798642</v>
      </c>
    </row>
    <row r="619" spans="1:30" ht="22.5" x14ac:dyDescent="0.25">
      <c r="A619" s="9" t="s">
        <v>416</v>
      </c>
      <c r="B619" s="2" t="s">
        <v>417</v>
      </c>
      <c r="C619" s="3" t="s">
        <v>322</v>
      </c>
      <c r="D619" s="3" t="str">
        <f t="shared" si="13"/>
        <v>C-4199-1500-2</v>
      </c>
      <c r="E619" s="3" t="str">
        <f>VLOOKUP(Tabla3[[#This Row],[RUBRO]],Tabla6[[RUBRO]:[Respon Plan]],2,0)</f>
        <v>MODELO INTERVENCION</v>
      </c>
      <c r="F619" s="3" t="str">
        <f>VLOOKUP(Tabla3[[#This Row],[RUBRO]],Tabla6[[RUBRO]:[Respon Plan]],3,0)</f>
        <v>DIRECCION ADMINISTRATIVA</v>
      </c>
      <c r="G619" s="3" t="str">
        <f>VLOOKUP(Tabla3[[#This Row],[RUBRO]],Tabla6[[RUBRO]:[Respon Plan]],4,0)</f>
        <v>Administrativa NM</v>
      </c>
      <c r="H619" s="1" t="s">
        <v>30</v>
      </c>
      <c r="I619" s="1" t="s">
        <v>301</v>
      </c>
      <c r="J619" s="1" t="s">
        <v>233</v>
      </c>
      <c r="K619" s="1" t="s">
        <v>77</v>
      </c>
      <c r="L619" s="1" t="s">
        <v>42</v>
      </c>
      <c r="M619" s="1" t="s">
        <v>323</v>
      </c>
      <c r="N619" s="1"/>
      <c r="O619" s="1"/>
      <c r="P619" s="1" t="s">
        <v>31</v>
      </c>
      <c r="Q619" s="1" t="s">
        <v>32</v>
      </c>
      <c r="R619" s="1" t="s">
        <v>33</v>
      </c>
      <c r="S619" s="2" t="s">
        <v>324</v>
      </c>
      <c r="T619" s="4">
        <v>23069496</v>
      </c>
      <c r="U619" s="4">
        <v>0</v>
      </c>
      <c r="V619" s="4">
        <v>0</v>
      </c>
      <c r="W619" s="4">
        <v>23069496</v>
      </c>
      <c r="X619" s="4">
        <v>0</v>
      </c>
      <c r="Y619" s="4">
        <v>23069496</v>
      </c>
      <c r="Z619" s="4">
        <v>0</v>
      </c>
      <c r="AA619" s="4">
        <v>23069496</v>
      </c>
      <c r="AB619" s="4">
        <v>3844925</v>
      </c>
      <c r="AC619" s="4">
        <v>3844925</v>
      </c>
      <c r="AD619" s="10">
        <v>3844925</v>
      </c>
    </row>
    <row r="620" spans="1:30" ht="22.5" x14ac:dyDescent="0.25">
      <c r="A620" s="9" t="s">
        <v>416</v>
      </c>
      <c r="B620" s="2" t="s">
        <v>417</v>
      </c>
      <c r="C620" s="3" t="s">
        <v>328</v>
      </c>
      <c r="D620" s="3" t="str">
        <f t="shared" si="13"/>
        <v>C-4199-1500-2</v>
      </c>
      <c r="E620" s="3" t="str">
        <f>VLOOKUP(Tabla3[[#This Row],[RUBRO]],Tabla6[[RUBRO]:[Respon Plan]],2,0)</f>
        <v>MODELO INTERVENCION</v>
      </c>
      <c r="F620" s="3" t="str">
        <f>VLOOKUP(Tabla3[[#This Row],[RUBRO]],Tabla6[[RUBRO]:[Respon Plan]],3,0)</f>
        <v>DIRECCION ADMINISTRATIVA</v>
      </c>
      <c r="G620" s="3" t="str">
        <f>VLOOKUP(Tabla3[[#This Row],[RUBRO]],Tabla6[[RUBRO]:[Respon Plan]],4,0)</f>
        <v>Administrativa NM</v>
      </c>
      <c r="H620" s="1" t="s">
        <v>30</v>
      </c>
      <c r="I620" s="1" t="s">
        <v>301</v>
      </c>
      <c r="J620" s="1" t="s">
        <v>233</v>
      </c>
      <c r="K620" s="1" t="s">
        <v>77</v>
      </c>
      <c r="L620" s="1" t="s">
        <v>42</v>
      </c>
      <c r="M620" s="1" t="s">
        <v>329</v>
      </c>
      <c r="N620" s="1"/>
      <c r="O620" s="1"/>
      <c r="P620" s="1" t="s">
        <v>31</v>
      </c>
      <c r="Q620" s="1" t="s">
        <v>32</v>
      </c>
      <c r="R620" s="1" t="s">
        <v>33</v>
      </c>
      <c r="S620" s="2" t="s">
        <v>330</v>
      </c>
      <c r="T620" s="4">
        <v>0</v>
      </c>
      <c r="U620" s="4">
        <v>60756000</v>
      </c>
      <c r="V620" s="4">
        <v>0</v>
      </c>
      <c r="W620" s="4">
        <v>60756000</v>
      </c>
      <c r="X620" s="4">
        <v>0</v>
      </c>
      <c r="Y620" s="4">
        <v>60756000</v>
      </c>
      <c r="Z620" s="4">
        <v>0</v>
      </c>
      <c r="AA620" s="4">
        <v>60756000</v>
      </c>
      <c r="AB620" s="4">
        <v>0</v>
      </c>
      <c r="AC620" s="4">
        <v>0</v>
      </c>
      <c r="AD620" s="10">
        <v>0</v>
      </c>
    </row>
    <row r="621" spans="1:30" ht="22.5" x14ac:dyDescent="0.25">
      <c r="A621" s="9" t="s">
        <v>416</v>
      </c>
      <c r="B621" s="2" t="s">
        <v>417</v>
      </c>
      <c r="C621" s="3" t="s">
        <v>354</v>
      </c>
      <c r="D621" s="3" t="str">
        <f t="shared" si="13"/>
        <v>C-4199-1500-2</v>
      </c>
      <c r="E621" s="3" t="str">
        <f>VLOOKUP(Tabla3[[#This Row],[RUBRO]],Tabla6[[RUBRO]:[Respon Plan]],2,0)</f>
        <v>MODELO INTERVENCION</v>
      </c>
      <c r="F621" s="3" t="str">
        <f>VLOOKUP(Tabla3[[#This Row],[RUBRO]],Tabla6[[RUBRO]:[Respon Plan]],3,0)</f>
        <v>DIRECCIÓN DE GESTIÓN HUMANA</v>
      </c>
      <c r="G621" s="3" t="str">
        <f>VLOOKUP(Tabla3[[#This Row],[RUBRO]],Tabla6[[RUBRO]:[Respon Plan]],4,0)</f>
        <v>Gestión Humana- Capacitación</v>
      </c>
      <c r="H621" s="1" t="s">
        <v>30</v>
      </c>
      <c r="I621" s="1" t="s">
        <v>301</v>
      </c>
      <c r="J621" s="1" t="s">
        <v>233</v>
      </c>
      <c r="K621" s="1" t="s">
        <v>77</v>
      </c>
      <c r="L621" s="1" t="s">
        <v>42</v>
      </c>
      <c r="M621" s="1" t="s">
        <v>355</v>
      </c>
      <c r="N621" s="1"/>
      <c r="O621" s="1"/>
      <c r="P621" s="1" t="s">
        <v>31</v>
      </c>
      <c r="Q621" s="1" t="s">
        <v>32</v>
      </c>
      <c r="R621" s="1" t="s">
        <v>33</v>
      </c>
      <c r="S621" s="2" t="s">
        <v>356</v>
      </c>
      <c r="T621" s="4">
        <v>0</v>
      </c>
      <c r="U621" s="4">
        <v>11849000</v>
      </c>
      <c r="V621" s="4">
        <v>0</v>
      </c>
      <c r="W621" s="4">
        <v>11849000</v>
      </c>
      <c r="X621" s="4">
        <v>0</v>
      </c>
      <c r="Y621" s="4">
        <v>0</v>
      </c>
      <c r="Z621" s="4">
        <v>11849000</v>
      </c>
      <c r="AA621" s="4">
        <v>0</v>
      </c>
      <c r="AB621" s="4">
        <v>0</v>
      </c>
      <c r="AC621" s="4">
        <v>0</v>
      </c>
      <c r="AD621" s="10">
        <v>0</v>
      </c>
    </row>
    <row r="622" spans="1:30" ht="22.5" x14ac:dyDescent="0.25">
      <c r="A622" s="9" t="s">
        <v>416</v>
      </c>
      <c r="B622" s="2" t="s">
        <v>417</v>
      </c>
      <c r="C622" s="3" t="s">
        <v>359</v>
      </c>
      <c r="D622" s="3" t="str">
        <f t="shared" si="13"/>
        <v>C-4199-1500-2</v>
      </c>
      <c r="E622" s="3" t="str">
        <f>VLOOKUP(Tabla3[[#This Row],[RUBRO]],Tabla6[[RUBRO]:[Respon Plan]],2,0)</f>
        <v>MODELO INTERVENCION</v>
      </c>
      <c r="F622" s="3" t="str">
        <f>VLOOKUP(Tabla3[[#This Row],[RUBRO]],Tabla6[[RUBRO]:[Respon Plan]],3,0)</f>
        <v>DIRECCIÓN DE GESTIÓN HUMANA</v>
      </c>
      <c r="G622" s="3" t="str">
        <f>VLOOKUP(Tabla3[[#This Row],[RUBRO]],Tabla6[[RUBRO]:[Respon Plan]],4,0)</f>
        <v>Gestión Humana- Viáticos</v>
      </c>
      <c r="H622" s="1" t="s">
        <v>30</v>
      </c>
      <c r="I622" s="1" t="s">
        <v>301</v>
      </c>
      <c r="J622" s="1" t="s">
        <v>233</v>
      </c>
      <c r="K622" s="1" t="s">
        <v>77</v>
      </c>
      <c r="L622" s="1" t="s">
        <v>42</v>
      </c>
      <c r="M622" s="1" t="s">
        <v>360</v>
      </c>
      <c r="N622" s="1"/>
      <c r="O622" s="1"/>
      <c r="P622" s="1" t="s">
        <v>31</v>
      </c>
      <c r="Q622" s="1" t="s">
        <v>32</v>
      </c>
      <c r="R622" s="1" t="s">
        <v>33</v>
      </c>
      <c r="S622" s="2" t="s">
        <v>361</v>
      </c>
      <c r="T622" s="4">
        <v>3000000</v>
      </c>
      <c r="U622" s="4">
        <v>0</v>
      </c>
      <c r="V622" s="4">
        <v>0</v>
      </c>
      <c r="W622" s="4">
        <v>3000000</v>
      </c>
      <c r="X622" s="4">
        <v>0</v>
      </c>
      <c r="Y622" s="4">
        <v>3000000</v>
      </c>
      <c r="Z622" s="4">
        <v>0</v>
      </c>
      <c r="AA622" s="4">
        <v>616980</v>
      </c>
      <c r="AB622" s="4">
        <v>616980</v>
      </c>
      <c r="AC622" s="4">
        <v>616980</v>
      </c>
      <c r="AD622" s="10">
        <v>616980</v>
      </c>
    </row>
    <row r="623" spans="1:30" ht="22.5" x14ac:dyDescent="0.25">
      <c r="A623" s="9" t="s">
        <v>416</v>
      </c>
      <c r="B623" s="2" t="s">
        <v>417</v>
      </c>
      <c r="C623" s="3" t="s">
        <v>365</v>
      </c>
      <c r="D623" s="3" t="str">
        <f t="shared" si="13"/>
        <v>C-4199-1500-2</v>
      </c>
      <c r="E623" s="3" t="str">
        <f>VLOOKUP(Tabla3[[#This Row],[RUBRO]],Tabla6[[RUBRO]:[Respon Plan]],2,0)</f>
        <v>MODELO INTERVENCION</v>
      </c>
      <c r="F623" s="3" t="str">
        <f>VLOOKUP(Tabla3[[#This Row],[RUBRO]],Tabla6[[RUBRO]:[Respon Plan]],3,0)</f>
        <v>SECRETARIA GENERAL</v>
      </c>
      <c r="G623" s="3" t="str">
        <f>VLOOKUP(Tabla3[[#This Row],[RUBRO]],Tabla6[[RUBRO]:[Respon Plan]],4,0)</f>
        <v>Secretaria General</v>
      </c>
      <c r="H623" s="1" t="s">
        <v>30</v>
      </c>
      <c r="I623" s="1" t="s">
        <v>301</v>
      </c>
      <c r="J623" s="1" t="s">
        <v>233</v>
      </c>
      <c r="K623" s="1" t="s">
        <v>77</v>
      </c>
      <c r="L623" s="1" t="s">
        <v>42</v>
      </c>
      <c r="M623" s="1" t="s">
        <v>266</v>
      </c>
      <c r="N623" s="1"/>
      <c r="O623" s="1"/>
      <c r="P623" s="1" t="s">
        <v>31</v>
      </c>
      <c r="Q623" s="1" t="s">
        <v>32</v>
      </c>
      <c r="R623" s="1" t="s">
        <v>33</v>
      </c>
      <c r="S623" s="2" t="s">
        <v>267</v>
      </c>
      <c r="T623" s="4">
        <v>289404</v>
      </c>
      <c r="U623" s="4">
        <v>243024</v>
      </c>
      <c r="V623" s="4">
        <v>0</v>
      </c>
      <c r="W623" s="4">
        <v>532428</v>
      </c>
      <c r="X623" s="4">
        <v>0</v>
      </c>
      <c r="Y623" s="4">
        <v>532428</v>
      </c>
      <c r="Z623" s="4">
        <v>0</v>
      </c>
      <c r="AA623" s="4">
        <v>532428</v>
      </c>
      <c r="AB623" s="4">
        <v>0</v>
      </c>
      <c r="AC623" s="4">
        <v>0</v>
      </c>
      <c r="AD623" s="10">
        <v>0</v>
      </c>
    </row>
    <row r="624" spans="1:30" ht="22.5" x14ac:dyDescent="0.25">
      <c r="A624" s="9" t="s">
        <v>416</v>
      </c>
      <c r="B624" s="2" t="s">
        <v>417</v>
      </c>
      <c r="C624" s="3" t="s">
        <v>372</v>
      </c>
      <c r="D624" s="3" t="str">
        <f t="shared" si="13"/>
        <v>C-4199-1500-5</v>
      </c>
      <c r="E624" s="3" t="str">
        <f>VLOOKUP(Tabla3[[#This Row],[RUBRO]],Tabla6[[RUBRO]:[Respon Plan]],2,0)</f>
        <v xml:space="preserve">CONTRUCCION </v>
      </c>
      <c r="F624" s="3" t="str">
        <f>VLOOKUP(Tabla3[[#This Row],[RUBRO]],Tabla6[[RUBRO]:[Respon Plan]],3,0)</f>
        <v>DIRECCION ADMINISTRATIVA</v>
      </c>
      <c r="G624" s="3" t="str">
        <f>VLOOKUP(Tabla3[[#This Row],[RUBRO]],Tabla6[[RUBRO]:[Respon Plan]],4,0)</f>
        <v>Administrativa CONS</v>
      </c>
      <c r="H624" s="1" t="s">
        <v>30</v>
      </c>
      <c r="I624" s="1" t="s">
        <v>301</v>
      </c>
      <c r="J624" s="1" t="s">
        <v>233</v>
      </c>
      <c r="K624" s="1" t="s">
        <v>64</v>
      </c>
      <c r="L624" s="1" t="s">
        <v>42</v>
      </c>
      <c r="M624" s="1" t="s">
        <v>234</v>
      </c>
      <c r="N624" s="1"/>
      <c r="O624" s="1"/>
      <c r="P624" s="1" t="s">
        <v>31</v>
      </c>
      <c r="Q624" s="1" t="s">
        <v>32</v>
      </c>
      <c r="R624" s="1" t="s">
        <v>33</v>
      </c>
      <c r="S624" s="2" t="s">
        <v>373</v>
      </c>
      <c r="T624" s="4">
        <v>0</v>
      </c>
      <c r="U624" s="4">
        <v>100000000</v>
      </c>
      <c r="V624" s="4">
        <v>0</v>
      </c>
      <c r="W624" s="4">
        <v>100000000</v>
      </c>
      <c r="X624" s="4">
        <v>0</v>
      </c>
      <c r="Y624" s="4">
        <v>0</v>
      </c>
      <c r="Z624" s="4">
        <v>100000000</v>
      </c>
      <c r="AA624" s="4">
        <v>0</v>
      </c>
      <c r="AB624" s="4">
        <v>0</v>
      </c>
      <c r="AC624" s="4">
        <v>0</v>
      </c>
      <c r="AD624" s="10">
        <v>0</v>
      </c>
    </row>
    <row r="625" spans="1:30" ht="22.5" x14ac:dyDescent="0.25">
      <c r="A625" s="9" t="s">
        <v>416</v>
      </c>
      <c r="B625" s="2" t="s">
        <v>417</v>
      </c>
      <c r="C625" s="3" t="s">
        <v>374</v>
      </c>
      <c r="D625" s="3" t="str">
        <f t="shared" si="13"/>
        <v>C-4199-1500-5</v>
      </c>
      <c r="E625" s="3" t="str">
        <f>VLOOKUP(Tabla3[[#This Row],[RUBRO]],Tabla6[[RUBRO]:[Respon Plan]],2,0)</f>
        <v xml:space="preserve">CONTRUCCION </v>
      </c>
      <c r="F625" s="3" t="str">
        <f>VLOOKUP(Tabla3[[#This Row],[RUBRO]],Tabla6[[RUBRO]:[Respon Plan]],3,0)</f>
        <v>DIRECCION ADMINISTRATIVA</v>
      </c>
      <c r="G625" s="3" t="str">
        <f>VLOOKUP(Tabla3[[#This Row],[RUBRO]],Tabla6[[RUBRO]:[Respon Plan]],4,0)</f>
        <v>Administrativa CONS</v>
      </c>
      <c r="H625" s="1" t="s">
        <v>30</v>
      </c>
      <c r="I625" s="1" t="s">
        <v>301</v>
      </c>
      <c r="J625" s="1" t="s">
        <v>233</v>
      </c>
      <c r="K625" s="1" t="s">
        <v>64</v>
      </c>
      <c r="L625" s="1" t="s">
        <v>42</v>
      </c>
      <c r="M625" s="1" t="s">
        <v>281</v>
      </c>
      <c r="N625" s="1"/>
      <c r="O625" s="1"/>
      <c r="P625" s="1" t="s">
        <v>31</v>
      </c>
      <c r="Q625" s="1" t="s">
        <v>171</v>
      </c>
      <c r="R625" s="1" t="s">
        <v>33</v>
      </c>
      <c r="S625" s="2" t="s">
        <v>375</v>
      </c>
      <c r="T625" s="4">
        <v>76000000</v>
      </c>
      <c r="U625" s="4">
        <v>0</v>
      </c>
      <c r="V625" s="4">
        <v>0</v>
      </c>
      <c r="W625" s="4">
        <v>76000000</v>
      </c>
      <c r="X625" s="4">
        <v>0</v>
      </c>
      <c r="Y625" s="4">
        <v>76000000</v>
      </c>
      <c r="Z625" s="4">
        <v>0</v>
      </c>
      <c r="AA625" s="4">
        <v>0</v>
      </c>
      <c r="AB625" s="4">
        <v>0</v>
      </c>
      <c r="AC625" s="4">
        <v>0</v>
      </c>
      <c r="AD625" s="10">
        <v>0</v>
      </c>
    </row>
    <row r="626" spans="1:30" ht="22.5" x14ac:dyDescent="0.25">
      <c r="A626" s="9" t="s">
        <v>416</v>
      </c>
      <c r="B626" s="2" t="s">
        <v>417</v>
      </c>
      <c r="C626" s="3" t="s">
        <v>400</v>
      </c>
      <c r="D626" s="3" t="str">
        <f t="shared" si="13"/>
        <v>C-4199-1500-5</v>
      </c>
      <c r="E626" s="3" t="str">
        <f>VLOOKUP(Tabla3[[#This Row],[RUBRO]],Tabla6[[RUBRO]:[Respon Plan]],2,0)</f>
        <v xml:space="preserve">CONTRUCCION </v>
      </c>
      <c r="F626" s="3" t="str">
        <f>VLOOKUP(Tabla3[[#This Row],[RUBRO]],Tabla6[[RUBRO]:[Respon Plan]],3,0)</f>
        <v>DIRECCION ADMINISTRATIVA</v>
      </c>
      <c r="G626" s="3" t="str">
        <f>VLOOKUP(Tabla3[[#This Row],[RUBRO]],Tabla6[[RUBRO]:[Respon Plan]],4,0)</f>
        <v>Administrativa CONS</v>
      </c>
      <c r="H626" s="1" t="s">
        <v>30</v>
      </c>
      <c r="I626" s="1" t="s">
        <v>301</v>
      </c>
      <c r="J626" s="1" t="s">
        <v>233</v>
      </c>
      <c r="K626" s="1" t="s">
        <v>64</v>
      </c>
      <c r="L626" s="1" t="s">
        <v>42</v>
      </c>
      <c r="M626" s="1" t="s">
        <v>240</v>
      </c>
      <c r="N626" s="1"/>
      <c r="O626" s="1"/>
      <c r="P626" s="1" t="s">
        <v>31</v>
      </c>
      <c r="Q626" s="1" t="s">
        <v>171</v>
      </c>
      <c r="R626" s="1" t="s">
        <v>33</v>
      </c>
      <c r="S626" s="2" t="s">
        <v>401</v>
      </c>
      <c r="T626" s="4">
        <v>20000000</v>
      </c>
      <c r="U626" s="4">
        <v>0</v>
      </c>
      <c r="V626" s="4">
        <v>0</v>
      </c>
      <c r="W626" s="4">
        <v>20000000</v>
      </c>
      <c r="X626" s="4">
        <v>0</v>
      </c>
      <c r="Y626" s="4">
        <v>0</v>
      </c>
      <c r="Z626" s="4">
        <v>20000000</v>
      </c>
      <c r="AA626" s="4">
        <v>0</v>
      </c>
      <c r="AB626" s="4">
        <v>0</v>
      </c>
      <c r="AC626" s="4">
        <v>0</v>
      </c>
      <c r="AD626" s="10">
        <v>0</v>
      </c>
    </row>
    <row r="627" spans="1:30" ht="22.5" x14ac:dyDescent="0.25">
      <c r="A627" s="9" t="s">
        <v>416</v>
      </c>
      <c r="B627" s="2" t="s">
        <v>417</v>
      </c>
      <c r="C627" s="3" t="s">
        <v>378</v>
      </c>
      <c r="D627" s="3" t="str">
        <f t="shared" si="13"/>
        <v>C-4199-1500-5</v>
      </c>
      <c r="E627" s="3" t="str">
        <f>VLOOKUP(Tabla3[[#This Row],[RUBRO]],Tabla6[[RUBRO]:[Respon Plan]],2,0)</f>
        <v xml:space="preserve">CONTRUCCION </v>
      </c>
      <c r="F627" s="3" t="str">
        <f>VLOOKUP(Tabla3[[#This Row],[RUBRO]],Tabla6[[RUBRO]:[Respon Plan]],3,0)</f>
        <v>DIRECCIÓN DE GESTIÓN HUMANA</v>
      </c>
      <c r="G627" s="3" t="str">
        <f>VLOOKUP(Tabla3[[#This Row],[RUBRO]],Tabla6[[RUBRO]:[Respon Plan]],4,0)</f>
        <v>Gestión Humana - Pres. Serv</v>
      </c>
      <c r="H627" s="1" t="s">
        <v>30</v>
      </c>
      <c r="I627" s="1" t="s">
        <v>301</v>
      </c>
      <c r="J627" s="1" t="s">
        <v>233</v>
      </c>
      <c r="K627" s="1" t="s">
        <v>64</v>
      </c>
      <c r="L627" s="1" t="s">
        <v>42</v>
      </c>
      <c r="M627" s="1" t="s">
        <v>243</v>
      </c>
      <c r="N627" s="1"/>
      <c r="O627" s="1"/>
      <c r="P627" s="1" t="s">
        <v>31</v>
      </c>
      <c r="Q627" s="1" t="s">
        <v>171</v>
      </c>
      <c r="R627" s="1" t="s">
        <v>33</v>
      </c>
      <c r="S627" s="2" t="s">
        <v>59</v>
      </c>
      <c r="T627" s="4">
        <v>56281000</v>
      </c>
      <c r="U627" s="4">
        <v>23975000</v>
      </c>
      <c r="V627" s="4">
        <v>0</v>
      </c>
      <c r="W627" s="4">
        <v>80256000</v>
      </c>
      <c r="X627" s="4">
        <v>0</v>
      </c>
      <c r="Y627" s="4">
        <v>80192233</v>
      </c>
      <c r="Z627" s="4">
        <v>63767</v>
      </c>
      <c r="AA627" s="4">
        <v>80192233</v>
      </c>
      <c r="AB627" s="4">
        <v>15970934</v>
      </c>
      <c r="AC627" s="4">
        <v>15970934</v>
      </c>
      <c r="AD627" s="10">
        <v>15970934</v>
      </c>
    </row>
    <row r="628" spans="1:30" ht="22.5" x14ac:dyDescent="0.25">
      <c r="A628" s="9" t="s">
        <v>416</v>
      </c>
      <c r="B628" s="2" t="s">
        <v>417</v>
      </c>
      <c r="C628" s="3" t="s">
        <v>379</v>
      </c>
      <c r="D628" s="3" t="str">
        <f t="shared" si="13"/>
        <v>C-4199-1500-5</v>
      </c>
      <c r="E628" s="3" t="str">
        <f>VLOOKUP(Tabla3[[#This Row],[RUBRO]],Tabla6[[RUBRO]:[Respon Plan]],2,0)</f>
        <v xml:space="preserve">CONTRUCCION </v>
      </c>
      <c r="F628" s="3" t="str">
        <f>VLOOKUP(Tabla3[[#This Row],[RUBRO]],Tabla6[[RUBRO]:[Respon Plan]],3,0)</f>
        <v>DIRECCIÓN DE GESTIÓN HUMANA</v>
      </c>
      <c r="G628" s="3" t="str">
        <f>VLOOKUP(Tabla3[[#This Row],[RUBRO]],Tabla6[[RUBRO]:[Respon Plan]],4,0)</f>
        <v>Gestión Humana- Viáticos</v>
      </c>
      <c r="H628" s="1" t="s">
        <v>30</v>
      </c>
      <c r="I628" s="1" t="s">
        <v>301</v>
      </c>
      <c r="J628" s="1" t="s">
        <v>233</v>
      </c>
      <c r="K628" s="1" t="s">
        <v>64</v>
      </c>
      <c r="L628" s="1" t="s">
        <v>42</v>
      </c>
      <c r="M628" s="1" t="s">
        <v>246</v>
      </c>
      <c r="N628" s="1"/>
      <c r="O628" s="1"/>
      <c r="P628" s="1" t="s">
        <v>31</v>
      </c>
      <c r="Q628" s="1" t="s">
        <v>171</v>
      </c>
      <c r="R628" s="1" t="s">
        <v>33</v>
      </c>
      <c r="S628" s="2" t="s">
        <v>249</v>
      </c>
      <c r="T628" s="4">
        <v>6181000</v>
      </c>
      <c r="U628" s="4">
        <v>0</v>
      </c>
      <c r="V628" s="4">
        <v>0</v>
      </c>
      <c r="W628" s="4">
        <v>6181000</v>
      </c>
      <c r="X628" s="4">
        <v>0</v>
      </c>
      <c r="Y628" s="4">
        <v>6181000</v>
      </c>
      <c r="Z628" s="4">
        <v>0</v>
      </c>
      <c r="AA628" s="4">
        <v>430850</v>
      </c>
      <c r="AB628" s="4">
        <v>430850</v>
      </c>
      <c r="AC628" s="4">
        <v>430850</v>
      </c>
      <c r="AD628" s="10">
        <v>430850</v>
      </c>
    </row>
    <row r="629" spans="1:30" ht="22.5" x14ac:dyDescent="0.25">
      <c r="A629" s="9" t="s">
        <v>418</v>
      </c>
      <c r="B629" s="2" t="s">
        <v>419</v>
      </c>
      <c r="C629" s="3" t="s">
        <v>145</v>
      </c>
      <c r="D629" s="3" t="str">
        <f t="shared" si="13"/>
        <v>A-2-0-3</v>
      </c>
      <c r="E629" s="3" t="str">
        <f>VLOOKUP(Tabla3[[#This Row],[RUBRO]],Tabla6[[RUBRO]:[Respon Plan]],2,0)</f>
        <v>FUNCIONAMIENTO</v>
      </c>
      <c r="F629" s="3" t="str">
        <f>VLOOKUP(Tabla3[[#This Row],[RUBRO]],Tabla6[[RUBRO]:[Respon Plan]],3,0)</f>
        <v>DIRECCION ADMINISTRATIVA</v>
      </c>
      <c r="G629" s="3" t="str">
        <f>VLOOKUP(Tabla3[[#This Row],[RUBRO]],Tabla6[[RUBRO]:[Respon Plan]],4,0)</f>
        <v>Administrativa</v>
      </c>
      <c r="H629" s="1" t="s">
        <v>40</v>
      </c>
      <c r="I629" s="1" t="s">
        <v>77</v>
      </c>
      <c r="J629" s="1" t="s">
        <v>42</v>
      </c>
      <c r="K629" s="1" t="s">
        <v>63</v>
      </c>
      <c r="L629" s="1" t="s">
        <v>143</v>
      </c>
      <c r="M629" s="1" t="s">
        <v>63</v>
      </c>
      <c r="N629" s="1"/>
      <c r="O629" s="1"/>
      <c r="P629" s="1" t="s">
        <v>31</v>
      </c>
      <c r="Q629" s="1" t="s">
        <v>32</v>
      </c>
      <c r="R629" s="1" t="s">
        <v>33</v>
      </c>
      <c r="S629" s="2" t="s">
        <v>146</v>
      </c>
      <c r="T629" s="4">
        <v>38000000</v>
      </c>
      <c r="U629" s="4">
        <v>0</v>
      </c>
      <c r="V629" s="4">
        <v>506305</v>
      </c>
      <c r="W629" s="4">
        <v>37493695</v>
      </c>
      <c r="X629" s="4">
        <v>0</v>
      </c>
      <c r="Y629" s="4">
        <v>37493695</v>
      </c>
      <c r="Z629" s="4">
        <v>0</v>
      </c>
      <c r="AA629" s="4">
        <v>37470062</v>
      </c>
      <c r="AB629" s="4">
        <v>37470062</v>
      </c>
      <c r="AC629" s="4">
        <v>37470062</v>
      </c>
      <c r="AD629" s="10">
        <v>37470062</v>
      </c>
    </row>
    <row r="630" spans="1:30" ht="22.5" x14ac:dyDescent="0.25">
      <c r="A630" s="9" t="s">
        <v>418</v>
      </c>
      <c r="B630" s="2" t="s">
        <v>419</v>
      </c>
      <c r="C630" s="3" t="s">
        <v>155</v>
      </c>
      <c r="D630" s="3" t="str">
        <f t="shared" si="13"/>
        <v>A-2-0-4</v>
      </c>
      <c r="E630" s="3" t="str">
        <f>VLOOKUP(Tabla3[[#This Row],[RUBRO]],Tabla6[[RUBRO]:[Respon Plan]],2,0)</f>
        <v>FUNCIONAMIENTO</v>
      </c>
      <c r="F630" s="3" t="str">
        <f>VLOOKUP(Tabla3[[#This Row],[RUBRO]],Tabla6[[RUBRO]:[Respon Plan]],3,0)</f>
        <v>DIRECCION ADMINISTRATIVA</v>
      </c>
      <c r="G630" s="3" t="str">
        <f>VLOOKUP(Tabla3[[#This Row],[RUBRO]],Tabla6[[RUBRO]:[Respon Plan]],4,0)</f>
        <v>Administrativa</v>
      </c>
      <c r="H630" s="1" t="s">
        <v>40</v>
      </c>
      <c r="I630" s="1" t="s">
        <v>77</v>
      </c>
      <c r="J630" s="1" t="s">
        <v>42</v>
      </c>
      <c r="K630" s="1" t="s">
        <v>80</v>
      </c>
      <c r="L630" s="1" t="s">
        <v>80</v>
      </c>
      <c r="M630" s="1" t="s">
        <v>41</v>
      </c>
      <c r="N630" s="1"/>
      <c r="O630" s="1"/>
      <c r="P630" s="1" t="s">
        <v>31</v>
      </c>
      <c r="Q630" s="1" t="s">
        <v>32</v>
      </c>
      <c r="R630" s="1" t="s">
        <v>33</v>
      </c>
      <c r="S630" s="2" t="s">
        <v>156</v>
      </c>
      <c r="T630" s="4">
        <v>3550000</v>
      </c>
      <c r="U630" s="4">
        <v>0</v>
      </c>
      <c r="V630" s="4">
        <v>0</v>
      </c>
      <c r="W630" s="4">
        <v>3550000</v>
      </c>
      <c r="X630" s="4">
        <v>0</v>
      </c>
      <c r="Y630" s="4">
        <v>3535800</v>
      </c>
      <c r="Z630" s="4">
        <v>14200</v>
      </c>
      <c r="AA630" s="4">
        <v>0</v>
      </c>
      <c r="AB630" s="4">
        <v>0</v>
      </c>
      <c r="AC630" s="4">
        <v>0</v>
      </c>
      <c r="AD630" s="10">
        <v>0</v>
      </c>
    </row>
    <row r="631" spans="1:30" ht="22.5" x14ac:dyDescent="0.25">
      <c r="A631" s="9" t="s">
        <v>418</v>
      </c>
      <c r="B631" s="2" t="s">
        <v>419</v>
      </c>
      <c r="C631" s="3" t="s">
        <v>157</v>
      </c>
      <c r="D631" s="3" t="str">
        <f t="shared" si="13"/>
        <v>A-2-0-4</v>
      </c>
      <c r="E631" s="3" t="str">
        <f>VLOOKUP(Tabla3[[#This Row],[RUBRO]],Tabla6[[RUBRO]:[Respon Plan]],2,0)</f>
        <v>FUNCIONAMIENTO</v>
      </c>
      <c r="F631" s="3" t="str">
        <f>VLOOKUP(Tabla3[[#This Row],[RUBRO]],Tabla6[[RUBRO]:[Respon Plan]],3,0)</f>
        <v>DIRECCION ADMINISTRATIVA</v>
      </c>
      <c r="G631" s="3" t="str">
        <f>VLOOKUP(Tabla3[[#This Row],[RUBRO]],Tabla6[[RUBRO]:[Respon Plan]],4,0)</f>
        <v>Administrativa</v>
      </c>
      <c r="H631" s="1" t="s">
        <v>40</v>
      </c>
      <c r="I631" s="1" t="s">
        <v>77</v>
      </c>
      <c r="J631" s="1" t="s">
        <v>42</v>
      </c>
      <c r="K631" s="1" t="s">
        <v>80</v>
      </c>
      <c r="L631" s="1" t="s">
        <v>80</v>
      </c>
      <c r="M631" s="1" t="s">
        <v>77</v>
      </c>
      <c r="N631" s="1"/>
      <c r="O631" s="1"/>
      <c r="P631" s="1" t="s">
        <v>31</v>
      </c>
      <c r="Q631" s="1" t="s">
        <v>32</v>
      </c>
      <c r="R631" s="1" t="s">
        <v>33</v>
      </c>
      <c r="S631" s="2" t="s">
        <v>158</v>
      </c>
      <c r="T631" s="4">
        <v>15000000</v>
      </c>
      <c r="U631" s="4">
        <v>0</v>
      </c>
      <c r="V631" s="4">
        <v>0</v>
      </c>
      <c r="W631" s="4">
        <v>15000000</v>
      </c>
      <c r="X631" s="4">
        <v>0</v>
      </c>
      <c r="Y631" s="4">
        <v>14940000</v>
      </c>
      <c r="Z631" s="4">
        <v>60000</v>
      </c>
      <c r="AA631" s="4">
        <v>0</v>
      </c>
      <c r="AB631" s="4">
        <v>0</v>
      </c>
      <c r="AC631" s="4">
        <v>0</v>
      </c>
      <c r="AD631" s="10">
        <v>0</v>
      </c>
    </row>
    <row r="632" spans="1:30" ht="22.5" x14ac:dyDescent="0.25">
      <c r="A632" s="9" t="s">
        <v>418</v>
      </c>
      <c r="B632" s="2" t="s">
        <v>419</v>
      </c>
      <c r="C632" s="3" t="s">
        <v>176</v>
      </c>
      <c r="D632" s="3" t="str">
        <f t="shared" si="13"/>
        <v>A-2-0-4</v>
      </c>
      <c r="E632" s="3" t="str">
        <f>VLOOKUP(Tabla3[[#This Row],[RUBRO]],Tabla6[[RUBRO]:[Respon Plan]],2,0)</f>
        <v>FUNCIONAMIENTO</v>
      </c>
      <c r="F632" s="3" t="str">
        <f>VLOOKUP(Tabla3[[#This Row],[RUBRO]],Tabla6[[RUBRO]:[Respon Plan]],3,0)</f>
        <v>DIRECCION ADMINISTRATIVA</v>
      </c>
      <c r="G632" s="3" t="str">
        <f>VLOOKUP(Tabla3[[#This Row],[RUBRO]],Tabla6[[RUBRO]:[Respon Plan]],4,0)</f>
        <v>Administrativa</v>
      </c>
      <c r="H632" s="1" t="s">
        <v>40</v>
      </c>
      <c r="I632" s="1" t="s">
        <v>77</v>
      </c>
      <c r="J632" s="1" t="s">
        <v>42</v>
      </c>
      <c r="K632" s="1" t="s">
        <v>80</v>
      </c>
      <c r="L632" s="1" t="s">
        <v>64</v>
      </c>
      <c r="M632" s="1" t="s">
        <v>77</v>
      </c>
      <c r="N632" s="1"/>
      <c r="O632" s="1"/>
      <c r="P632" s="1" t="s">
        <v>31</v>
      </c>
      <c r="Q632" s="1" t="s">
        <v>32</v>
      </c>
      <c r="R632" s="1" t="s">
        <v>33</v>
      </c>
      <c r="S632" s="2" t="s">
        <v>177</v>
      </c>
      <c r="T632" s="4">
        <v>4000000</v>
      </c>
      <c r="U632" s="4">
        <v>0</v>
      </c>
      <c r="V632" s="4">
        <v>4000000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10">
        <v>0</v>
      </c>
    </row>
    <row r="633" spans="1:30" ht="22.5" x14ac:dyDescent="0.25">
      <c r="A633" s="9" t="s">
        <v>418</v>
      </c>
      <c r="B633" s="2" t="s">
        <v>419</v>
      </c>
      <c r="C633" s="3" t="s">
        <v>184</v>
      </c>
      <c r="D633" s="3" t="str">
        <f t="shared" si="13"/>
        <v>A-2-0-4</v>
      </c>
      <c r="E633" s="3" t="str">
        <f>VLOOKUP(Tabla3[[#This Row],[RUBRO]],Tabla6[[RUBRO]:[Respon Plan]],2,0)</f>
        <v>FUNCIONAMIENTO</v>
      </c>
      <c r="F633" s="3" t="str">
        <f>VLOOKUP(Tabla3[[#This Row],[RUBRO]],Tabla6[[RUBRO]:[Respon Plan]],3,0)</f>
        <v>DIRECCION ADMINISTRATIVA</v>
      </c>
      <c r="G633" s="3" t="str">
        <f>VLOOKUP(Tabla3[[#This Row],[RUBRO]],Tabla6[[RUBRO]:[Respon Plan]],4,0)</f>
        <v>Administrativa</v>
      </c>
      <c r="H633" s="1" t="s">
        <v>40</v>
      </c>
      <c r="I633" s="1" t="s">
        <v>77</v>
      </c>
      <c r="J633" s="1" t="s">
        <v>42</v>
      </c>
      <c r="K633" s="1" t="s">
        <v>80</v>
      </c>
      <c r="L633" s="1" t="s">
        <v>64</v>
      </c>
      <c r="M633" s="1" t="s">
        <v>98</v>
      </c>
      <c r="N633" s="1"/>
      <c r="O633" s="1"/>
      <c r="P633" s="1" t="s">
        <v>31</v>
      </c>
      <c r="Q633" s="1" t="s">
        <v>32</v>
      </c>
      <c r="R633" s="1" t="s">
        <v>33</v>
      </c>
      <c r="S633" s="2" t="s">
        <v>185</v>
      </c>
      <c r="T633" s="4">
        <v>0</v>
      </c>
      <c r="U633" s="4">
        <v>4000000</v>
      </c>
      <c r="V633" s="4">
        <v>0</v>
      </c>
      <c r="W633" s="4">
        <v>4000000</v>
      </c>
      <c r="X633" s="4">
        <v>0</v>
      </c>
      <c r="Y633" s="4">
        <v>4000000</v>
      </c>
      <c r="Z633" s="4">
        <v>0</v>
      </c>
      <c r="AA633" s="4">
        <v>4000000</v>
      </c>
      <c r="AB633" s="4">
        <v>845208</v>
      </c>
      <c r="AC633" s="4">
        <v>845208</v>
      </c>
      <c r="AD633" s="10">
        <v>845208</v>
      </c>
    </row>
    <row r="634" spans="1:30" ht="22.5" x14ac:dyDescent="0.25">
      <c r="A634" s="9" t="s">
        <v>418</v>
      </c>
      <c r="B634" s="2" t="s">
        <v>419</v>
      </c>
      <c r="C634" s="3" t="s">
        <v>200</v>
      </c>
      <c r="D634" s="3" t="str">
        <f t="shared" si="13"/>
        <v>A-2-0-4</v>
      </c>
      <c r="E634" s="3" t="str">
        <f>VLOOKUP(Tabla3[[#This Row],[RUBRO]],Tabla6[[RUBRO]:[Respon Plan]],2,0)</f>
        <v>FUNCIONAMIENTO</v>
      </c>
      <c r="F634" s="3" t="str">
        <f>VLOOKUP(Tabla3[[#This Row],[RUBRO]],Tabla6[[RUBRO]:[Respon Plan]],3,0)</f>
        <v>DIRECCION ADMINISTRATIVA</v>
      </c>
      <c r="G634" s="3" t="str">
        <f>VLOOKUP(Tabla3[[#This Row],[RUBRO]],Tabla6[[RUBRO]:[Respon Plan]],4,0)</f>
        <v>Administrativa</v>
      </c>
      <c r="H634" s="1" t="s">
        <v>40</v>
      </c>
      <c r="I634" s="1" t="s">
        <v>77</v>
      </c>
      <c r="J634" s="1" t="s">
        <v>42</v>
      </c>
      <c r="K634" s="1" t="s">
        <v>80</v>
      </c>
      <c r="L634" s="1" t="s">
        <v>81</v>
      </c>
      <c r="M634" s="1" t="s">
        <v>41</v>
      </c>
      <c r="N634" s="1"/>
      <c r="O634" s="1"/>
      <c r="P634" s="1" t="s">
        <v>31</v>
      </c>
      <c r="Q634" s="1" t="s">
        <v>32</v>
      </c>
      <c r="R634" s="1" t="s">
        <v>33</v>
      </c>
      <c r="S634" s="2" t="s">
        <v>201</v>
      </c>
      <c r="T634" s="4">
        <v>4000000</v>
      </c>
      <c r="U634" s="4">
        <v>0</v>
      </c>
      <c r="V634" s="4">
        <v>0</v>
      </c>
      <c r="W634" s="4">
        <v>4000000</v>
      </c>
      <c r="X634" s="4">
        <v>0</v>
      </c>
      <c r="Y634" s="4">
        <v>4000000</v>
      </c>
      <c r="Z634" s="4">
        <v>0</v>
      </c>
      <c r="AA634" s="4">
        <v>3108020</v>
      </c>
      <c r="AB634" s="4">
        <v>3108020</v>
      </c>
      <c r="AC634" s="4">
        <v>3108020</v>
      </c>
      <c r="AD634" s="10">
        <v>3108020</v>
      </c>
    </row>
    <row r="635" spans="1:30" ht="22.5" x14ac:dyDescent="0.25">
      <c r="A635" s="9" t="s">
        <v>418</v>
      </c>
      <c r="B635" s="2" t="s">
        <v>419</v>
      </c>
      <c r="C635" s="3" t="s">
        <v>202</v>
      </c>
      <c r="D635" s="3" t="str">
        <f t="shared" si="13"/>
        <v>A-2-0-4</v>
      </c>
      <c r="E635" s="3" t="str">
        <f>VLOOKUP(Tabla3[[#This Row],[RUBRO]],Tabla6[[RUBRO]:[Respon Plan]],2,0)</f>
        <v>FUNCIONAMIENTO</v>
      </c>
      <c r="F635" s="3" t="str">
        <f>VLOOKUP(Tabla3[[#This Row],[RUBRO]],Tabla6[[RUBRO]:[Respon Plan]],3,0)</f>
        <v>DIRECCION ADMINISTRATIVA</v>
      </c>
      <c r="G635" s="3" t="str">
        <f>VLOOKUP(Tabla3[[#This Row],[RUBRO]],Tabla6[[RUBRO]:[Respon Plan]],4,0)</f>
        <v>Administrativa</v>
      </c>
      <c r="H635" s="1" t="s">
        <v>40</v>
      </c>
      <c r="I635" s="1" t="s">
        <v>77</v>
      </c>
      <c r="J635" s="1" t="s">
        <v>42</v>
      </c>
      <c r="K635" s="1" t="s">
        <v>80</v>
      </c>
      <c r="L635" s="1" t="s">
        <v>81</v>
      </c>
      <c r="M635" s="1" t="s">
        <v>77</v>
      </c>
      <c r="N635" s="1"/>
      <c r="O635" s="1"/>
      <c r="P635" s="1" t="s">
        <v>31</v>
      </c>
      <c r="Q635" s="1" t="s">
        <v>32</v>
      </c>
      <c r="R635" s="1" t="s">
        <v>33</v>
      </c>
      <c r="S635" s="2" t="s">
        <v>203</v>
      </c>
      <c r="T635" s="4">
        <v>114000000</v>
      </c>
      <c r="U635" s="4">
        <v>0</v>
      </c>
      <c r="V635" s="4">
        <v>0</v>
      </c>
      <c r="W635" s="4">
        <v>114000000</v>
      </c>
      <c r="X635" s="4">
        <v>0</v>
      </c>
      <c r="Y635" s="4">
        <v>60000000</v>
      </c>
      <c r="Z635" s="4">
        <v>54000000</v>
      </c>
      <c r="AA635" s="4">
        <v>45465869</v>
      </c>
      <c r="AB635" s="4">
        <v>45465869</v>
      </c>
      <c r="AC635" s="4">
        <v>45465869</v>
      </c>
      <c r="AD635" s="10">
        <v>45465869</v>
      </c>
    </row>
    <row r="636" spans="1:30" ht="22.5" x14ac:dyDescent="0.25">
      <c r="A636" s="9" t="s">
        <v>418</v>
      </c>
      <c r="B636" s="2" t="s">
        <v>419</v>
      </c>
      <c r="C636" s="3" t="s">
        <v>404</v>
      </c>
      <c r="D636" s="3" t="str">
        <f t="shared" si="13"/>
        <v>A-2-0-4</v>
      </c>
      <c r="E636" s="3" t="str">
        <f>VLOOKUP(Tabla3[[#This Row],[RUBRO]],Tabla6[[RUBRO]:[Respon Plan]],2,0)</f>
        <v>FUNCIONAMIENTO</v>
      </c>
      <c r="F636" s="3" t="str">
        <f>VLOOKUP(Tabla3[[#This Row],[RUBRO]],Tabla6[[RUBRO]:[Respon Plan]],3,0)</f>
        <v>DIRECCION ADMINISTRATIVA</v>
      </c>
      <c r="G636" s="3" t="str">
        <f>VLOOKUP(Tabla3[[#This Row],[RUBRO]],Tabla6[[RUBRO]:[Respon Plan]],4,0)</f>
        <v>Administrativa</v>
      </c>
      <c r="H636" s="1" t="s">
        <v>40</v>
      </c>
      <c r="I636" s="1" t="s">
        <v>77</v>
      </c>
      <c r="J636" s="1" t="s">
        <v>42</v>
      </c>
      <c r="K636" s="1" t="s">
        <v>80</v>
      </c>
      <c r="L636" s="1" t="s">
        <v>81</v>
      </c>
      <c r="M636" s="1" t="s">
        <v>63</v>
      </c>
      <c r="N636" s="1"/>
      <c r="O636" s="1"/>
      <c r="P636" s="1" t="s">
        <v>31</v>
      </c>
      <c r="Q636" s="1" t="s">
        <v>32</v>
      </c>
      <c r="R636" s="1" t="s">
        <v>33</v>
      </c>
      <c r="S636" s="2" t="s">
        <v>405</v>
      </c>
      <c r="T636" s="4">
        <v>350000</v>
      </c>
      <c r="U636" s="4">
        <v>0</v>
      </c>
      <c r="V636" s="4">
        <v>0</v>
      </c>
      <c r="W636" s="4">
        <v>350000</v>
      </c>
      <c r="X636" s="4">
        <v>0</v>
      </c>
      <c r="Y636" s="4">
        <v>60000</v>
      </c>
      <c r="Z636" s="4">
        <v>290000</v>
      </c>
      <c r="AA636" s="4">
        <v>5400</v>
      </c>
      <c r="AB636" s="4">
        <v>5400</v>
      </c>
      <c r="AC636" s="4">
        <v>5400</v>
      </c>
      <c r="AD636" s="10">
        <v>5400</v>
      </c>
    </row>
    <row r="637" spans="1:30" ht="22.5" x14ac:dyDescent="0.25">
      <c r="A637" s="9" t="s">
        <v>418</v>
      </c>
      <c r="B637" s="2" t="s">
        <v>419</v>
      </c>
      <c r="C637" s="3" t="s">
        <v>206</v>
      </c>
      <c r="D637" s="3" t="str">
        <f t="shared" si="13"/>
        <v>A-2-0-4</v>
      </c>
      <c r="E637" s="3" t="str">
        <f>VLOOKUP(Tabla3[[#This Row],[RUBRO]],Tabla6[[RUBRO]:[Respon Plan]],2,0)</f>
        <v>FUNCIONAMIENTO</v>
      </c>
      <c r="F637" s="3" t="str">
        <f>VLOOKUP(Tabla3[[#This Row],[RUBRO]],Tabla6[[RUBRO]:[Respon Plan]],3,0)</f>
        <v>DIRECCION ADMINISTRATIVA</v>
      </c>
      <c r="G637" s="3" t="str">
        <f>VLOOKUP(Tabla3[[#This Row],[RUBRO]],Tabla6[[RUBRO]:[Respon Plan]],4,0)</f>
        <v>Administrativa</v>
      </c>
      <c r="H637" s="1" t="s">
        <v>40</v>
      </c>
      <c r="I637" s="1" t="s">
        <v>77</v>
      </c>
      <c r="J637" s="1" t="s">
        <v>42</v>
      </c>
      <c r="K637" s="1" t="s">
        <v>80</v>
      </c>
      <c r="L637" s="1" t="s">
        <v>81</v>
      </c>
      <c r="M637" s="1" t="s">
        <v>138</v>
      </c>
      <c r="N637" s="1"/>
      <c r="O637" s="1"/>
      <c r="P637" s="1" t="s">
        <v>31</v>
      </c>
      <c r="Q637" s="1" t="s">
        <v>32</v>
      </c>
      <c r="R637" s="1" t="s">
        <v>33</v>
      </c>
      <c r="S637" s="2" t="s">
        <v>207</v>
      </c>
      <c r="T637" s="4">
        <v>4500000</v>
      </c>
      <c r="U637" s="4">
        <v>0</v>
      </c>
      <c r="V637" s="4">
        <v>0</v>
      </c>
      <c r="W637" s="4">
        <v>4500000</v>
      </c>
      <c r="X637" s="4">
        <v>0</v>
      </c>
      <c r="Y637" s="4">
        <v>4500000</v>
      </c>
      <c r="Z637" s="4">
        <v>0</v>
      </c>
      <c r="AA637" s="4">
        <v>4431271</v>
      </c>
      <c r="AB637" s="4">
        <v>4431271</v>
      </c>
      <c r="AC637" s="4">
        <v>4431271</v>
      </c>
      <c r="AD637" s="10">
        <v>4431271</v>
      </c>
    </row>
    <row r="638" spans="1:30" ht="22.5" x14ac:dyDescent="0.25">
      <c r="A638" s="9" t="s">
        <v>418</v>
      </c>
      <c r="B638" s="2" t="s">
        <v>419</v>
      </c>
      <c r="C638" s="3" t="s">
        <v>212</v>
      </c>
      <c r="D638" s="3" t="str">
        <f t="shared" si="13"/>
        <v>A-2-0-4</v>
      </c>
      <c r="E638" s="3" t="str">
        <f>VLOOKUP(Tabla3[[#This Row],[RUBRO]],Tabla6[[RUBRO]:[Respon Plan]],2,0)</f>
        <v>FUNCIONAMIENTO</v>
      </c>
      <c r="F638" s="3" t="str">
        <f>VLOOKUP(Tabla3[[#This Row],[RUBRO]],Tabla6[[RUBRO]:[Respon Plan]],3,0)</f>
        <v>DIRECCIÓN DE GESTIÓN HUMANA</v>
      </c>
      <c r="G638" s="3" t="str">
        <f>VLOOKUP(Tabla3[[#This Row],[RUBRO]],Tabla6[[RUBRO]:[Respon Plan]],4,0)</f>
        <v>Gestión Humana</v>
      </c>
      <c r="H638" s="1" t="s">
        <v>40</v>
      </c>
      <c r="I638" s="1" t="s">
        <v>77</v>
      </c>
      <c r="J638" s="1" t="s">
        <v>42</v>
      </c>
      <c r="K638" s="1" t="s">
        <v>80</v>
      </c>
      <c r="L638" s="1" t="s">
        <v>65</v>
      </c>
      <c r="M638" s="1" t="s">
        <v>77</v>
      </c>
      <c r="N638" s="1"/>
      <c r="O638" s="1"/>
      <c r="P638" s="1" t="s">
        <v>31</v>
      </c>
      <c r="Q638" s="1" t="s">
        <v>32</v>
      </c>
      <c r="R638" s="1" t="s">
        <v>33</v>
      </c>
      <c r="S638" s="2" t="s">
        <v>213</v>
      </c>
      <c r="T638" s="4">
        <v>25000000</v>
      </c>
      <c r="U638" s="4">
        <v>0</v>
      </c>
      <c r="V638" s="4">
        <v>0</v>
      </c>
      <c r="W638" s="4">
        <v>25000000</v>
      </c>
      <c r="X638" s="4">
        <v>0</v>
      </c>
      <c r="Y638" s="4">
        <v>25000000</v>
      </c>
      <c r="Z638" s="4">
        <v>0</v>
      </c>
      <c r="AA638" s="4">
        <v>16530907</v>
      </c>
      <c r="AB638" s="4">
        <v>12635423</v>
      </c>
      <c r="AC638" s="4">
        <v>12635423</v>
      </c>
      <c r="AD638" s="10">
        <v>12635423</v>
      </c>
    </row>
    <row r="639" spans="1:30" x14ac:dyDescent="0.25">
      <c r="A639" s="9" t="s">
        <v>418</v>
      </c>
      <c r="B639" s="2" t="s">
        <v>419</v>
      </c>
      <c r="C639" s="3" t="s">
        <v>214</v>
      </c>
      <c r="D639" s="3" t="str">
        <f t="shared" si="13"/>
        <v>A-2-0-4</v>
      </c>
      <c r="E639" s="3" t="str">
        <f>VLOOKUP(Tabla3[[#This Row],[RUBRO]],Tabla6[[RUBRO]:[Respon Plan]],2,0)</f>
        <v>FUNCIONAMIENTO</v>
      </c>
      <c r="F639" s="3" t="str">
        <f>VLOOKUP(Tabla3[[#This Row],[RUBRO]],Tabla6[[RUBRO]:[Respon Plan]],3,0)</f>
        <v>OFICINA JURIDICA</v>
      </c>
      <c r="G639" s="3" t="str">
        <f>VLOOKUP(Tabla3[[#This Row],[RUBRO]],Tabla6[[RUBRO]:[Respon Plan]],4,0)</f>
        <v>Jurídica</v>
      </c>
      <c r="H639" s="1" t="s">
        <v>40</v>
      </c>
      <c r="I639" s="1" t="s">
        <v>77</v>
      </c>
      <c r="J639" s="1" t="s">
        <v>42</v>
      </c>
      <c r="K639" s="1" t="s">
        <v>80</v>
      </c>
      <c r="L639" s="1" t="s">
        <v>123</v>
      </c>
      <c r="M639" s="1"/>
      <c r="N639" s="1"/>
      <c r="O639" s="1"/>
      <c r="P639" s="1" t="s">
        <v>31</v>
      </c>
      <c r="Q639" s="1" t="s">
        <v>32</v>
      </c>
      <c r="R639" s="1" t="s">
        <v>33</v>
      </c>
      <c r="S639" s="2" t="s">
        <v>215</v>
      </c>
      <c r="T639" s="4">
        <v>0</v>
      </c>
      <c r="U639" s="4">
        <v>1000000</v>
      </c>
      <c r="V639" s="4">
        <v>0</v>
      </c>
      <c r="W639" s="4">
        <v>1000000</v>
      </c>
      <c r="X639" s="4">
        <v>0</v>
      </c>
      <c r="Y639" s="4">
        <v>30000</v>
      </c>
      <c r="Z639" s="4">
        <v>970000</v>
      </c>
      <c r="AA639" s="4">
        <v>30000</v>
      </c>
      <c r="AB639" s="4">
        <v>30000</v>
      </c>
      <c r="AC639" s="4">
        <v>30000</v>
      </c>
      <c r="AD639" s="10">
        <v>30000</v>
      </c>
    </row>
    <row r="640" spans="1:30" ht="22.5" x14ac:dyDescent="0.25">
      <c r="A640" s="9" t="s">
        <v>418</v>
      </c>
      <c r="B640" s="2" t="s">
        <v>419</v>
      </c>
      <c r="C640" s="3" t="s">
        <v>216</v>
      </c>
      <c r="D640" s="3" t="str">
        <f t="shared" si="13"/>
        <v>A-2-0-4</v>
      </c>
      <c r="E640" s="3" t="str">
        <f>VLOOKUP(Tabla3[[#This Row],[RUBRO]],Tabla6[[RUBRO]:[Respon Plan]],2,0)</f>
        <v>FUNCIONAMIENTO</v>
      </c>
      <c r="F640" s="3" t="str">
        <f>VLOOKUP(Tabla3[[#This Row],[RUBRO]],Tabla6[[RUBRO]:[Respon Plan]],3,0)</f>
        <v>DIRECCIÓN DE GESTIÓN HUMANA</v>
      </c>
      <c r="G640" s="3" t="str">
        <f>VLOOKUP(Tabla3[[#This Row],[RUBRO]],Tabla6[[RUBRO]:[Respon Plan]],4,0)</f>
        <v>Gestión Humana</v>
      </c>
      <c r="H640" s="1" t="s">
        <v>40</v>
      </c>
      <c r="I640" s="1" t="s">
        <v>77</v>
      </c>
      <c r="J640" s="1" t="s">
        <v>42</v>
      </c>
      <c r="K640" s="1" t="s">
        <v>80</v>
      </c>
      <c r="L640" s="1" t="s">
        <v>171</v>
      </c>
      <c r="M640" s="1" t="s">
        <v>80</v>
      </c>
      <c r="N640" s="1"/>
      <c r="O640" s="1"/>
      <c r="P640" s="1" t="s">
        <v>31</v>
      </c>
      <c r="Q640" s="1" t="s">
        <v>32</v>
      </c>
      <c r="R640" s="1" t="s">
        <v>33</v>
      </c>
      <c r="S640" s="2" t="s">
        <v>217</v>
      </c>
      <c r="T640" s="4">
        <v>58768221</v>
      </c>
      <c r="U640" s="4">
        <v>0</v>
      </c>
      <c r="V640" s="4">
        <v>0</v>
      </c>
      <c r="W640" s="4">
        <v>58768221</v>
      </c>
      <c r="X640" s="4">
        <v>0</v>
      </c>
      <c r="Y640" s="4">
        <v>58533148</v>
      </c>
      <c r="Z640" s="4">
        <v>235073</v>
      </c>
      <c r="AA640" s="4">
        <v>0</v>
      </c>
      <c r="AB640" s="4">
        <v>0</v>
      </c>
      <c r="AC640" s="4">
        <v>0</v>
      </c>
      <c r="AD640" s="10">
        <v>0</v>
      </c>
    </row>
    <row r="641" spans="1:30" ht="22.5" x14ac:dyDescent="0.25">
      <c r="A641" s="9" t="s">
        <v>418</v>
      </c>
      <c r="B641" s="2" t="s">
        <v>419</v>
      </c>
      <c r="C641" s="3" t="s">
        <v>231</v>
      </c>
      <c r="D641" s="3" t="str">
        <f t="shared" si="13"/>
        <v>C-4102-1500-1</v>
      </c>
      <c r="E641" s="3" t="str">
        <f>VLOOKUP(Tabla3[[#This Row],[RUBRO]],Tabla6[[RUBRO]:[Respon Plan]],2,0)</f>
        <v>NUTRICION</v>
      </c>
      <c r="F641" s="3" t="str">
        <f>VLOOKUP(Tabla3[[#This Row],[RUBRO]],Tabla6[[RUBRO]:[Respon Plan]],3,0)</f>
        <v xml:space="preserve">DIRECCIÓN DE NUTRICIÓN </v>
      </c>
      <c r="G641" s="3" t="str">
        <f>VLOOKUP(Tabla3[[#This Row],[RUBRO]],Tabla6[[RUBRO]:[Respon Plan]],4,0)</f>
        <v>Nutrición</v>
      </c>
      <c r="H641" s="1" t="s">
        <v>30</v>
      </c>
      <c r="I641" s="1" t="s">
        <v>232</v>
      </c>
      <c r="J641" s="1" t="s">
        <v>233</v>
      </c>
      <c r="K641" s="1" t="s">
        <v>41</v>
      </c>
      <c r="L641" s="1" t="s">
        <v>42</v>
      </c>
      <c r="M641" s="1" t="s">
        <v>234</v>
      </c>
      <c r="N641" s="1"/>
      <c r="O641" s="1"/>
      <c r="P641" s="1" t="s">
        <v>31</v>
      </c>
      <c r="Q641" s="1" t="s">
        <v>32</v>
      </c>
      <c r="R641" s="1" t="s">
        <v>33</v>
      </c>
      <c r="S641" s="2" t="s">
        <v>235</v>
      </c>
      <c r="T641" s="4">
        <v>3242906615</v>
      </c>
      <c r="U641" s="4">
        <v>0</v>
      </c>
      <c r="V641" s="4">
        <v>126076308</v>
      </c>
      <c r="W641" s="4">
        <v>3116830307</v>
      </c>
      <c r="X641" s="4">
        <v>0</v>
      </c>
      <c r="Y641" s="4">
        <v>3116830307</v>
      </c>
      <c r="Z641" s="4">
        <v>0</v>
      </c>
      <c r="AA641" s="4">
        <v>3116830307</v>
      </c>
      <c r="AB641" s="4">
        <v>111344576</v>
      </c>
      <c r="AC641" s="4">
        <v>111344576</v>
      </c>
      <c r="AD641" s="10">
        <v>111344576</v>
      </c>
    </row>
    <row r="642" spans="1:30" ht="22.5" x14ac:dyDescent="0.25">
      <c r="A642" s="9" t="s">
        <v>418</v>
      </c>
      <c r="B642" s="2" t="s">
        <v>419</v>
      </c>
      <c r="C642" s="3" t="s">
        <v>242</v>
      </c>
      <c r="D642" s="3" t="str">
        <f t="shared" si="13"/>
        <v>C-4102-1500-1</v>
      </c>
      <c r="E642" s="3" t="str">
        <f>VLOOKUP(Tabla3[[#This Row],[RUBRO]],Tabla6[[RUBRO]:[Respon Plan]],2,0)</f>
        <v>NUTRICION</v>
      </c>
      <c r="F642" s="3" t="str">
        <f>VLOOKUP(Tabla3[[#This Row],[RUBRO]],Tabla6[[RUBRO]:[Respon Plan]],3,0)</f>
        <v xml:space="preserve">DIRECCIÓN DE NUTRICIÓN </v>
      </c>
      <c r="G642" s="3" t="str">
        <f>VLOOKUP(Tabla3[[#This Row],[RUBRO]],Tabla6[[RUBRO]:[Respon Plan]],4,0)</f>
        <v>Nutrición</v>
      </c>
      <c r="H642" s="1" t="s">
        <v>30</v>
      </c>
      <c r="I642" s="1" t="s">
        <v>232</v>
      </c>
      <c r="J642" s="1" t="s">
        <v>233</v>
      </c>
      <c r="K642" s="1" t="s">
        <v>41</v>
      </c>
      <c r="L642" s="1" t="s">
        <v>42</v>
      </c>
      <c r="M642" s="1" t="s">
        <v>243</v>
      </c>
      <c r="N642" s="1"/>
      <c r="O642" s="1"/>
      <c r="P642" s="1" t="s">
        <v>31</v>
      </c>
      <c r="Q642" s="1" t="s">
        <v>32</v>
      </c>
      <c r="R642" s="1" t="s">
        <v>33</v>
      </c>
      <c r="S642" s="2" t="s">
        <v>244</v>
      </c>
      <c r="T642" s="4">
        <v>11404549</v>
      </c>
      <c r="U642" s="4">
        <v>0</v>
      </c>
      <c r="V642" s="4">
        <v>0</v>
      </c>
      <c r="W642" s="4">
        <v>11404549</v>
      </c>
      <c r="X642" s="4">
        <v>0</v>
      </c>
      <c r="Y642" s="4">
        <v>10441660</v>
      </c>
      <c r="Z642" s="4">
        <v>962889</v>
      </c>
      <c r="AA642" s="4">
        <v>10441660</v>
      </c>
      <c r="AB642" s="4">
        <v>1661920</v>
      </c>
      <c r="AC642" s="4">
        <v>1661920</v>
      </c>
      <c r="AD642" s="10">
        <v>1661920</v>
      </c>
    </row>
    <row r="643" spans="1:30" ht="22.5" x14ac:dyDescent="0.25">
      <c r="A643" s="9" t="s">
        <v>418</v>
      </c>
      <c r="B643" s="2" t="s">
        <v>419</v>
      </c>
      <c r="C643" s="3" t="s">
        <v>245</v>
      </c>
      <c r="D643" s="3" t="str">
        <f t="shared" si="13"/>
        <v>C-4102-1500-1</v>
      </c>
      <c r="E643" s="3" t="str">
        <f>VLOOKUP(Tabla3[[#This Row],[RUBRO]],Tabla6[[RUBRO]:[Respon Plan]],2,0)</f>
        <v>NUTRICION</v>
      </c>
      <c r="F643" s="3" t="str">
        <f>VLOOKUP(Tabla3[[#This Row],[RUBRO]],Tabla6[[RUBRO]:[Respon Plan]],3,0)</f>
        <v>DIRECCIÓN DE GESTIÓN HUMANA</v>
      </c>
      <c r="G643" s="3" t="str">
        <f>VLOOKUP(Tabla3[[#This Row],[RUBRO]],Tabla6[[RUBRO]:[Respon Plan]],4,0)</f>
        <v>Gestión Humana - Pres. Serv</v>
      </c>
      <c r="H643" s="1" t="s">
        <v>30</v>
      </c>
      <c r="I643" s="1" t="s">
        <v>232</v>
      </c>
      <c r="J643" s="1" t="s">
        <v>233</v>
      </c>
      <c r="K643" s="1" t="s">
        <v>41</v>
      </c>
      <c r="L643" s="1" t="s">
        <v>42</v>
      </c>
      <c r="M643" s="1" t="s">
        <v>246</v>
      </c>
      <c r="N643" s="1"/>
      <c r="O643" s="1"/>
      <c r="P643" s="1" t="s">
        <v>31</v>
      </c>
      <c r="Q643" s="1" t="s">
        <v>32</v>
      </c>
      <c r="R643" s="1" t="s">
        <v>33</v>
      </c>
      <c r="S643" s="2" t="s">
        <v>59</v>
      </c>
      <c r="T643" s="4">
        <v>35166948</v>
      </c>
      <c r="U643" s="4">
        <v>0</v>
      </c>
      <c r="V643" s="4">
        <v>0</v>
      </c>
      <c r="W643" s="4">
        <v>35166948</v>
      </c>
      <c r="X643" s="4">
        <v>0</v>
      </c>
      <c r="Y643" s="4">
        <v>31524619</v>
      </c>
      <c r="Z643" s="4">
        <v>3642329</v>
      </c>
      <c r="AA643" s="4">
        <v>31524619</v>
      </c>
      <c r="AB643" s="4">
        <v>5169632</v>
      </c>
      <c r="AC643" s="4">
        <v>5169632</v>
      </c>
      <c r="AD643" s="10">
        <v>5169632</v>
      </c>
    </row>
    <row r="644" spans="1:30" ht="22.5" x14ac:dyDescent="0.25">
      <c r="A644" s="9" t="s">
        <v>418</v>
      </c>
      <c r="B644" s="2" t="s">
        <v>419</v>
      </c>
      <c r="C644" s="3" t="s">
        <v>247</v>
      </c>
      <c r="D644" s="3" t="str">
        <f t="shared" si="13"/>
        <v>C-4102-1500-1</v>
      </c>
      <c r="E644" s="3" t="str">
        <f>VLOOKUP(Tabla3[[#This Row],[RUBRO]],Tabla6[[RUBRO]:[Respon Plan]],2,0)</f>
        <v>NUTRICION</v>
      </c>
      <c r="F644" s="3" t="str">
        <f>VLOOKUP(Tabla3[[#This Row],[RUBRO]],Tabla6[[RUBRO]:[Respon Plan]],3,0)</f>
        <v>DIRECCIÓN DE GESTIÓN HUMANA</v>
      </c>
      <c r="G644" s="3" t="str">
        <f>VLOOKUP(Tabla3[[#This Row],[RUBRO]],Tabla6[[RUBRO]:[Respon Plan]],4,0)</f>
        <v>Gestión Humana- Viáticos</v>
      </c>
      <c r="H644" s="1" t="s">
        <v>30</v>
      </c>
      <c r="I644" s="1" t="s">
        <v>232</v>
      </c>
      <c r="J644" s="1" t="s">
        <v>233</v>
      </c>
      <c r="K644" s="1" t="s">
        <v>41</v>
      </c>
      <c r="L644" s="1" t="s">
        <v>42</v>
      </c>
      <c r="M644" s="1" t="s">
        <v>248</v>
      </c>
      <c r="N644" s="1"/>
      <c r="O644" s="1"/>
      <c r="P644" s="1" t="s">
        <v>31</v>
      </c>
      <c r="Q644" s="1" t="s">
        <v>32</v>
      </c>
      <c r="R644" s="1" t="s">
        <v>33</v>
      </c>
      <c r="S644" s="2" t="s">
        <v>249</v>
      </c>
      <c r="T644" s="4">
        <v>8227077</v>
      </c>
      <c r="U644" s="4">
        <v>0</v>
      </c>
      <c r="V644" s="4">
        <v>0</v>
      </c>
      <c r="W644" s="4">
        <v>8227077</v>
      </c>
      <c r="X644" s="4">
        <v>0</v>
      </c>
      <c r="Y644" s="4">
        <v>8227077</v>
      </c>
      <c r="Z644" s="4">
        <v>0</v>
      </c>
      <c r="AA644" s="4">
        <v>4877237</v>
      </c>
      <c r="AB644" s="4">
        <v>1811829</v>
      </c>
      <c r="AC644" s="4">
        <v>1811829</v>
      </c>
      <c r="AD644" s="10">
        <v>1811829</v>
      </c>
    </row>
    <row r="645" spans="1:30" ht="22.5" x14ac:dyDescent="0.25">
      <c r="A645" s="9" t="s">
        <v>418</v>
      </c>
      <c r="B645" s="2" t="s">
        <v>419</v>
      </c>
      <c r="C645" s="3" t="s">
        <v>383</v>
      </c>
      <c r="D645" s="3" t="str">
        <f t="shared" si="13"/>
        <v>C-4102-1500-3</v>
      </c>
      <c r="E645" s="3" t="str">
        <f>VLOOKUP(Tabla3[[#This Row],[RUBRO]],Tabla6[[RUBRO]:[Respon Plan]],2,0)</f>
        <v>PROTECCION</v>
      </c>
      <c r="F645" s="3" t="str">
        <f>VLOOKUP(Tabla3[[#This Row],[RUBRO]],Tabla6[[RUBRO]:[Respon Plan]],3,0)</f>
        <v xml:space="preserve">DIRECCIÓN DE PROTECCIÓN </v>
      </c>
      <c r="G645" s="3" t="str">
        <f>VLOOKUP(Tabla3[[#This Row],[RUBRO]],Tabla6[[RUBRO]:[Respon Plan]],4,0)</f>
        <v>Dirección de Protección</v>
      </c>
      <c r="H645" s="1" t="s">
        <v>30</v>
      </c>
      <c r="I645" s="1" t="s">
        <v>232</v>
      </c>
      <c r="J645" s="1" t="s">
        <v>233</v>
      </c>
      <c r="K645" s="1" t="s">
        <v>63</v>
      </c>
      <c r="L645" s="1" t="s">
        <v>42</v>
      </c>
      <c r="M645" s="1" t="s">
        <v>281</v>
      </c>
      <c r="N645" s="1"/>
      <c r="O645" s="1"/>
      <c r="P645" s="1" t="s">
        <v>31</v>
      </c>
      <c r="Q645" s="1" t="s">
        <v>32</v>
      </c>
      <c r="R645" s="1" t="s">
        <v>33</v>
      </c>
      <c r="S645" s="2" t="s">
        <v>384</v>
      </c>
      <c r="T645" s="4">
        <v>4785294393</v>
      </c>
      <c r="U645" s="4">
        <v>0</v>
      </c>
      <c r="V645" s="4">
        <v>24332000</v>
      </c>
      <c r="W645" s="4">
        <v>4760962393</v>
      </c>
      <c r="X645" s="4">
        <v>0</v>
      </c>
      <c r="Y645" s="4">
        <v>4383441868</v>
      </c>
      <c r="Z645" s="4">
        <v>377520525</v>
      </c>
      <c r="AA645" s="4">
        <v>4383441868</v>
      </c>
      <c r="AB645" s="4">
        <v>838482205</v>
      </c>
      <c r="AC645" s="4">
        <v>838482205</v>
      </c>
      <c r="AD645" s="10">
        <v>838482205</v>
      </c>
    </row>
    <row r="646" spans="1:30" ht="22.5" x14ac:dyDescent="0.25">
      <c r="A646" s="9" t="s">
        <v>418</v>
      </c>
      <c r="B646" s="2" t="s">
        <v>419</v>
      </c>
      <c r="C646" s="3" t="s">
        <v>45</v>
      </c>
      <c r="D646" s="3" t="str">
        <f t="shared" si="13"/>
        <v>C-4102-1500-3</v>
      </c>
      <c r="E646" s="3" t="str">
        <f>VLOOKUP(Tabla3[[#This Row],[RUBRO]],Tabla6[[RUBRO]:[Respon Plan]],2,0)</f>
        <v>PROTECCION</v>
      </c>
      <c r="F646" s="3" t="str">
        <f>VLOOKUP(Tabla3[[#This Row],[RUBRO]],Tabla6[[RUBRO]:[Respon Plan]],3,0)</f>
        <v xml:space="preserve">DIRECCIÓN DE PROTECCIÓN </v>
      </c>
      <c r="G646" s="3" t="str">
        <f>VLOOKUP(Tabla3[[#This Row],[RUBRO]],Tabla6[[RUBRO]:[Respon Plan]],4,0)</f>
        <v>Dirección de Protección</v>
      </c>
      <c r="H646" s="1" t="s">
        <v>30</v>
      </c>
      <c r="I646" s="1" t="s">
        <v>232</v>
      </c>
      <c r="J646" s="1" t="s">
        <v>233</v>
      </c>
      <c r="K646" s="1" t="s">
        <v>63</v>
      </c>
      <c r="L646" s="1" t="s">
        <v>42</v>
      </c>
      <c r="M646" s="1" t="s">
        <v>237</v>
      </c>
      <c r="N646" s="1"/>
      <c r="O646" s="1"/>
      <c r="P646" s="1" t="s">
        <v>31</v>
      </c>
      <c r="Q646" s="1" t="s">
        <v>32</v>
      </c>
      <c r="R646" s="1" t="s">
        <v>33</v>
      </c>
      <c r="S646" s="2" t="s">
        <v>48</v>
      </c>
      <c r="T646" s="4">
        <v>3656639635</v>
      </c>
      <c r="U646" s="4">
        <v>11243478</v>
      </c>
      <c r="V646" s="4">
        <v>542505307</v>
      </c>
      <c r="W646" s="4">
        <v>3125377806</v>
      </c>
      <c r="X646" s="4">
        <v>0</v>
      </c>
      <c r="Y646" s="4">
        <v>3125377806</v>
      </c>
      <c r="Z646" s="4">
        <v>0</v>
      </c>
      <c r="AA646" s="4">
        <v>3121105926</v>
      </c>
      <c r="AB646" s="4">
        <v>511967840</v>
      </c>
      <c r="AC646" s="4">
        <v>508950499</v>
      </c>
      <c r="AD646" s="10">
        <v>508950499</v>
      </c>
    </row>
    <row r="647" spans="1:30" ht="22.5" x14ac:dyDescent="0.25">
      <c r="A647" s="9" t="s">
        <v>418</v>
      </c>
      <c r="B647" s="2" t="s">
        <v>419</v>
      </c>
      <c r="C647" s="3" t="s">
        <v>385</v>
      </c>
      <c r="D647" s="3" t="str">
        <f t="shared" si="13"/>
        <v>C-4102-1500-3</v>
      </c>
      <c r="E647" s="3" t="str">
        <f>VLOOKUP(Tabla3[[#This Row],[RUBRO]],Tabla6[[RUBRO]:[Respon Plan]],2,0)</f>
        <v>PROTECCION</v>
      </c>
      <c r="F647" s="3" t="str">
        <f>VLOOKUP(Tabla3[[#This Row],[RUBRO]],Tabla6[[RUBRO]:[Respon Plan]],3,0)</f>
        <v xml:space="preserve">DIRECCIÓN DE PROTECCIÓN </v>
      </c>
      <c r="G647" s="3" t="str">
        <f>VLOOKUP(Tabla3[[#This Row],[RUBRO]],Tabla6[[RUBRO]:[Respon Plan]],4,0)</f>
        <v>Dirección de Protección</v>
      </c>
      <c r="H647" s="1" t="s">
        <v>30</v>
      </c>
      <c r="I647" s="1" t="s">
        <v>232</v>
      </c>
      <c r="J647" s="1" t="s">
        <v>233</v>
      </c>
      <c r="K647" s="1" t="s">
        <v>63</v>
      </c>
      <c r="L647" s="1" t="s">
        <v>42</v>
      </c>
      <c r="M647" s="1" t="s">
        <v>240</v>
      </c>
      <c r="N647" s="1"/>
      <c r="O647" s="1"/>
      <c r="P647" s="1" t="s">
        <v>31</v>
      </c>
      <c r="Q647" s="1" t="s">
        <v>32</v>
      </c>
      <c r="R647" s="1" t="s">
        <v>33</v>
      </c>
      <c r="S647" s="2" t="s">
        <v>386</v>
      </c>
      <c r="T647" s="4">
        <v>4578574</v>
      </c>
      <c r="U647" s="4">
        <v>0</v>
      </c>
      <c r="V647" s="4">
        <v>0</v>
      </c>
      <c r="W647" s="4">
        <v>4578574</v>
      </c>
      <c r="X647" s="4">
        <v>0</v>
      </c>
      <c r="Y647" s="4">
        <v>0</v>
      </c>
      <c r="Z647" s="4">
        <v>4578574</v>
      </c>
      <c r="AA647" s="4">
        <v>0</v>
      </c>
      <c r="AB647" s="4">
        <v>0</v>
      </c>
      <c r="AC647" s="4">
        <v>0</v>
      </c>
      <c r="AD647" s="10">
        <v>0</v>
      </c>
    </row>
    <row r="648" spans="1:30" ht="22.5" x14ac:dyDescent="0.25">
      <c r="A648" s="9" t="s">
        <v>418</v>
      </c>
      <c r="B648" s="2" t="s">
        <v>419</v>
      </c>
      <c r="C648" s="3" t="s">
        <v>49</v>
      </c>
      <c r="D648" s="3" t="str">
        <f t="shared" si="13"/>
        <v>C-4102-1500-3</v>
      </c>
      <c r="E648" s="3" t="str">
        <f>VLOOKUP(Tabla3[[#This Row],[RUBRO]],Tabla6[[RUBRO]:[Respon Plan]],2,0)</f>
        <v>PROTECCION</v>
      </c>
      <c r="F648" s="3" t="str">
        <f>VLOOKUP(Tabla3[[#This Row],[RUBRO]],Tabla6[[RUBRO]:[Respon Plan]],3,0)</f>
        <v xml:space="preserve">DIRECCIÓN DE PROTECCIÓN </v>
      </c>
      <c r="G648" s="3" t="str">
        <f>VLOOKUP(Tabla3[[#This Row],[RUBRO]],Tabla6[[RUBRO]:[Respon Plan]],4,0)</f>
        <v>Dirección de Protección</v>
      </c>
      <c r="H648" s="1" t="s">
        <v>30</v>
      </c>
      <c r="I648" s="1" t="s">
        <v>232</v>
      </c>
      <c r="J648" s="1" t="s">
        <v>233</v>
      </c>
      <c r="K648" s="1" t="s">
        <v>63</v>
      </c>
      <c r="L648" s="1" t="s">
        <v>42</v>
      </c>
      <c r="M648" s="1" t="s">
        <v>243</v>
      </c>
      <c r="N648" s="1"/>
      <c r="O648" s="1"/>
      <c r="P648" s="1" t="s">
        <v>31</v>
      </c>
      <c r="Q648" s="1" t="s">
        <v>32</v>
      </c>
      <c r="R648" s="1" t="s">
        <v>33</v>
      </c>
      <c r="S648" s="2" t="s">
        <v>50</v>
      </c>
      <c r="T648" s="4">
        <v>1114161686</v>
      </c>
      <c r="U648" s="4">
        <v>0</v>
      </c>
      <c r="V648" s="4">
        <v>0</v>
      </c>
      <c r="W648" s="4">
        <v>1114161686</v>
      </c>
      <c r="X648" s="4">
        <v>0</v>
      </c>
      <c r="Y648" s="4">
        <v>1114161686</v>
      </c>
      <c r="Z648" s="4">
        <v>0</v>
      </c>
      <c r="AA648" s="4">
        <v>1114161686</v>
      </c>
      <c r="AB648" s="4">
        <v>177509357</v>
      </c>
      <c r="AC648" s="4">
        <v>177509357</v>
      </c>
      <c r="AD648" s="10">
        <v>177509357</v>
      </c>
    </row>
    <row r="649" spans="1:30" ht="22.5" x14ac:dyDescent="0.25">
      <c r="A649" s="9" t="s">
        <v>418</v>
      </c>
      <c r="B649" s="2" t="s">
        <v>419</v>
      </c>
      <c r="C649" s="3" t="s">
        <v>58</v>
      </c>
      <c r="D649" s="3" t="str">
        <f t="shared" si="13"/>
        <v>C-4102-1500-3</v>
      </c>
      <c r="E649" s="3" t="str">
        <f>VLOOKUP(Tabla3[[#This Row],[RUBRO]],Tabla6[[RUBRO]:[Respon Plan]],2,0)</f>
        <v>PROTECCION</v>
      </c>
      <c r="F649" s="3" t="str">
        <f>VLOOKUP(Tabla3[[#This Row],[RUBRO]],Tabla6[[RUBRO]:[Respon Plan]],3,0)</f>
        <v>DIRECCIÓN DE GESTIÓN HUMANA</v>
      </c>
      <c r="G649" s="3" t="str">
        <f>VLOOKUP(Tabla3[[#This Row],[RUBRO]],Tabla6[[RUBRO]:[Respon Plan]],4,0)</f>
        <v>Gestión Humana - Pres. Serv</v>
      </c>
      <c r="H649" s="1" t="s">
        <v>30</v>
      </c>
      <c r="I649" s="1" t="s">
        <v>232</v>
      </c>
      <c r="J649" s="1" t="s">
        <v>233</v>
      </c>
      <c r="K649" s="1" t="s">
        <v>63</v>
      </c>
      <c r="L649" s="1" t="s">
        <v>42</v>
      </c>
      <c r="M649" s="1" t="s">
        <v>255</v>
      </c>
      <c r="N649" s="1"/>
      <c r="O649" s="1"/>
      <c r="P649" s="1" t="s">
        <v>31</v>
      </c>
      <c r="Q649" s="1" t="s">
        <v>32</v>
      </c>
      <c r="R649" s="1" t="s">
        <v>33</v>
      </c>
      <c r="S649" s="2" t="s">
        <v>59</v>
      </c>
      <c r="T649" s="4">
        <v>1095277084</v>
      </c>
      <c r="U649" s="4">
        <v>10568524</v>
      </c>
      <c r="V649" s="4">
        <v>0</v>
      </c>
      <c r="W649" s="4">
        <v>1105845608</v>
      </c>
      <c r="X649" s="4">
        <v>0</v>
      </c>
      <c r="Y649" s="4">
        <v>1092317136</v>
      </c>
      <c r="Z649" s="4">
        <v>13528472</v>
      </c>
      <c r="AA649" s="4">
        <v>1092317136</v>
      </c>
      <c r="AB649" s="4">
        <v>419161195</v>
      </c>
      <c r="AC649" s="4">
        <v>419161195</v>
      </c>
      <c r="AD649" s="10">
        <v>419161195</v>
      </c>
    </row>
    <row r="650" spans="1:30" ht="22.5" x14ac:dyDescent="0.25">
      <c r="A650" s="9" t="s">
        <v>418</v>
      </c>
      <c r="B650" s="2" t="s">
        <v>419</v>
      </c>
      <c r="C650" s="3" t="s">
        <v>256</v>
      </c>
      <c r="D650" s="3" t="str">
        <f t="shared" si="13"/>
        <v>C-4102-1500-3</v>
      </c>
      <c r="E650" s="3" t="str">
        <f>VLOOKUP(Tabla3[[#This Row],[RUBRO]],Tabla6[[RUBRO]:[Respon Plan]],2,0)</f>
        <v>PROTECCION</v>
      </c>
      <c r="F650" s="3" t="str">
        <f>VLOOKUP(Tabla3[[#This Row],[RUBRO]],Tabla6[[RUBRO]:[Respon Plan]],3,0)</f>
        <v>DIRECCIÓN DE GESTIÓN HUMANA</v>
      </c>
      <c r="G650" s="3" t="str">
        <f>VLOOKUP(Tabla3[[#This Row],[RUBRO]],Tabla6[[RUBRO]:[Respon Plan]],4,0)</f>
        <v>Gestión Humana- Viáticos</v>
      </c>
      <c r="H650" s="1" t="s">
        <v>30</v>
      </c>
      <c r="I650" s="1" t="s">
        <v>232</v>
      </c>
      <c r="J650" s="1" t="s">
        <v>233</v>
      </c>
      <c r="K650" s="1" t="s">
        <v>63</v>
      </c>
      <c r="L650" s="1" t="s">
        <v>42</v>
      </c>
      <c r="M650" s="1" t="s">
        <v>257</v>
      </c>
      <c r="N650" s="1"/>
      <c r="O650" s="1"/>
      <c r="P650" s="1" t="s">
        <v>31</v>
      </c>
      <c r="Q650" s="1" t="s">
        <v>32</v>
      </c>
      <c r="R650" s="1" t="s">
        <v>33</v>
      </c>
      <c r="S650" s="2" t="s">
        <v>249</v>
      </c>
      <c r="T650" s="4">
        <v>231758000</v>
      </c>
      <c r="U650" s="4">
        <v>0</v>
      </c>
      <c r="V650" s="4">
        <v>0</v>
      </c>
      <c r="W650" s="4">
        <v>231758000</v>
      </c>
      <c r="X650" s="4">
        <v>0</v>
      </c>
      <c r="Y650" s="4">
        <v>231758000</v>
      </c>
      <c r="Z650" s="4">
        <v>0</v>
      </c>
      <c r="AA650" s="4">
        <v>92782248</v>
      </c>
      <c r="AB650" s="4">
        <v>75979761</v>
      </c>
      <c r="AC650" s="4">
        <v>75979761</v>
      </c>
      <c r="AD650" s="10">
        <v>75979761</v>
      </c>
    </row>
    <row r="651" spans="1:30" ht="22.5" x14ac:dyDescent="0.25">
      <c r="A651" s="9" t="s">
        <v>418</v>
      </c>
      <c r="B651" s="2" t="s">
        <v>419</v>
      </c>
      <c r="C651" s="3" t="s">
        <v>387</v>
      </c>
      <c r="D651" s="3" t="str">
        <f t="shared" si="13"/>
        <v>C-4102-1500-3</v>
      </c>
      <c r="E651" s="3" t="str">
        <f>VLOOKUP(Tabla3[[#This Row],[RUBRO]],Tabla6[[RUBRO]:[Respon Plan]],2,0)</f>
        <v>PROTECCION</v>
      </c>
      <c r="F651" s="3" t="str">
        <f>VLOOKUP(Tabla3[[#This Row],[RUBRO]],Tabla6[[RUBRO]:[Respon Plan]],3,0)</f>
        <v xml:space="preserve">DIRECCIÓN DE PROTECCIÓN </v>
      </c>
      <c r="G651" s="3" t="str">
        <f>VLOOKUP(Tabla3[[#This Row],[RUBRO]],Tabla6[[RUBRO]:[Respon Plan]],4,0)</f>
        <v>Dirección de Protección</v>
      </c>
      <c r="H651" s="1" t="s">
        <v>30</v>
      </c>
      <c r="I651" s="1" t="s">
        <v>232</v>
      </c>
      <c r="J651" s="1" t="s">
        <v>233</v>
      </c>
      <c r="K651" s="1" t="s">
        <v>63</v>
      </c>
      <c r="L651" s="1" t="s">
        <v>42</v>
      </c>
      <c r="M651" s="1" t="s">
        <v>388</v>
      </c>
      <c r="N651" s="1"/>
      <c r="O651" s="1"/>
      <c r="P651" s="1" t="s">
        <v>31</v>
      </c>
      <c r="Q651" s="1" t="s">
        <v>32</v>
      </c>
      <c r="R651" s="1" t="s">
        <v>33</v>
      </c>
      <c r="S651" s="2" t="s">
        <v>389</v>
      </c>
      <c r="T651" s="4">
        <v>646000</v>
      </c>
      <c r="U651" s="4">
        <v>0</v>
      </c>
      <c r="V651" s="4">
        <v>0</v>
      </c>
      <c r="W651" s="4">
        <v>646000</v>
      </c>
      <c r="X651" s="4">
        <v>0</v>
      </c>
      <c r="Y651" s="4">
        <v>646000</v>
      </c>
      <c r="Z651" s="4">
        <v>0</v>
      </c>
      <c r="AA651" s="4">
        <v>0</v>
      </c>
      <c r="AB651" s="4">
        <v>0</v>
      </c>
      <c r="AC651" s="4">
        <v>0</v>
      </c>
      <c r="AD651" s="10">
        <v>0</v>
      </c>
    </row>
    <row r="652" spans="1:30" ht="22.5" x14ac:dyDescent="0.25">
      <c r="A652" s="9" t="s">
        <v>418</v>
      </c>
      <c r="B652" s="2" t="s">
        <v>419</v>
      </c>
      <c r="C652" s="3" t="s">
        <v>51</v>
      </c>
      <c r="D652" s="3" t="str">
        <f t="shared" si="13"/>
        <v>C-4102-1500-4</v>
      </c>
      <c r="E652" s="3" t="str">
        <f>VLOOKUP(Tabla3[[#This Row],[RUBRO]],Tabla6[[RUBRO]:[Respon Plan]],2,0)</f>
        <v>PRIMERA INFANCIA</v>
      </c>
      <c r="F652" s="3" t="str">
        <f>VLOOKUP(Tabla3[[#This Row],[RUBRO]],Tabla6[[RUBRO]:[Respon Plan]],3,0)</f>
        <v>DIRECCIÓN DE PRIMERA INFANCIA</v>
      </c>
      <c r="G652" s="3" t="str">
        <f>VLOOKUP(Tabla3[[#This Row],[RUBRO]],Tabla6[[RUBRO]:[Respon Plan]],4,0)</f>
        <v>Primera Infancia</v>
      </c>
      <c r="H652" s="1" t="s">
        <v>30</v>
      </c>
      <c r="I652" s="1" t="s">
        <v>232</v>
      </c>
      <c r="J652" s="1" t="s">
        <v>233</v>
      </c>
      <c r="K652" s="1" t="s">
        <v>80</v>
      </c>
      <c r="L652" s="1" t="s">
        <v>42</v>
      </c>
      <c r="M652" s="1" t="s">
        <v>234</v>
      </c>
      <c r="N652" s="1"/>
      <c r="O652" s="1"/>
      <c r="P652" s="1" t="s">
        <v>46</v>
      </c>
      <c r="Q652" s="1" t="s">
        <v>65</v>
      </c>
      <c r="R652" s="1" t="s">
        <v>33</v>
      </c>
      <c r="S652" s="2" t="s">
        <v>52</v>
      </c>
      <c r="T652" s="4">
        <v>0</v>
      </c>
      <c r="U652" s="4">
        <v>39382200</v>
      </c>
      <c r="V652" s="4">
        <v>0</v>
      </c>
      <c r="W652" s="4">
        <v>39382200</v>
      </c>
      <c r="X652" s="4">
        <v>0</v>
      </c>
      <c r="Y652" s="4">
        <v>37393200</v>
      </c>
      <c r="Z652" s="4">
        <v>1989000</v>
      </c>
      <c r="AA652" s="4">
        <v>37393200</v>
      </c>
      <c r="AB652" s="4">
        <v>751400</v>
      </c>
      <c r="AC652" s="4">
        <v>751400</v>
      </c>
      <c r="AD652" s="10">
        <v>751400</v>
      </c>
    </row>
    <row r="653" spans="1:30" ht="22.5" x14ac:dyDescent="0.25">
      <c r="A653" s="9" t="s">
        <v>418</v>
      </c>
      <c r="B653" s="2" t="s">
        <v>419</v>
      </c>
      <c r="C653" s="3" t="s">
        <v>51</v>
      </c>
      <c r="D653" s="3" t="str">
        <f t="shared" si="13"/>
        <v>C-4102-1500-4</v>
      </c>
      <c r="E653" s="3" t="str">
        <f>VLOOKUP(Tabla3[[#This Row],[RUBRO]],Tabla6[[RUBRO]:[Respon Plan]],2,0)</f>
        <v>PRIMERA INFANCIA</v>
      </c>
      <c r="F653" s="3" t="str">
        <f>VLOOKUP(Tabla3[[#This Row],[RUBRO]],Tabla6[[RUBRO]:[Respon Plan]],3,0)</f>
        <v>DIRECCIÓN DE PRIMERA INFANCIA</v>
      </c>
      <c r="G653" s="3" t="str">
        <f>VLOOKUP(Tabla3[[#This Row],[RUBRO]],Tabla6[[RUBRO]:[Respon Plan]],4,0)</f>
        <v>Primera Infancia</v>
      </c>
      <c r="H653" s="1" t="s">
        <v>30</v>
      </c>
      <c r="I653" s="1" t="s">
        <v>232</v>
      </c>
      <c r="J653" s="1" t="s">
        <v>233</v>
      </c>
      <c r="K653" s="1" t="s">
        <v>80</v>
      </c>
      <c r="L653" s="1" t="s">
        <v>42</v>
      </c>
      <c r="M653" s="1" t="s">
        <v>234</v>
      </c>
      <c r="N653" s="1"/>
      <c r="O653" s="1"/>
      <c r="P653" s="1" t="s">
        <v>46</v>
      </c>
      <c r="Q653" s="1" t="s">
        <v>47</v>
      </c>
      <c r="R653" s="1" t="s">
        <v>33</v>
      </c>
      <c r="S653" s="2" t="s">
        <v>52</v>
      </c>
      <c r="T653" s="4">
        <v>88931770591</v>
      </c>
      <c r="U653" s="4">
        <v>0</v>
      </c>
      <c r="V653" s="4">
        <v>0</v>
      </c>
      <c r="W653" s="4">
        <v>88931770591</v>
      </c>
      <c r="X653" s="4">
        <v>0</v>
      </c>
      <c r="Y653" s="4">
        <v>88894181041</v>
      </c>
      <c r="Z653" s="4">
        <v>37589550</v>
      </c>
      <c r="AA653" s="4">
        <v>88894181041</v>
      </c>
      <c r="AB653" s="4">
        <v>28509929366</v>
      </c>
      <c r="AC653" s="4">
        <v>28509929366</v>
      </c>
      <c r="AD653" s="10">
        <v>28509929366</v>
      </c>
    </row>
    <row r="654" spans="1:30" ht="22.5" x14ac:dyDescent="0.25">
      <c r="A654" s="9" t="s">
        <v>418</v>
      </c>
      <c r="B654" s="2" t="s">
        <v>419</v>
      </c>
      <c r="C654" s="3" t="s">
        <v>51</v>
      </c>
      <c r="D654" s="3" t="str">
        <f t="shared" si="13"/>
        <v>C-4102-1500-4</v>
      </c>
      <c r="E654" s="3" t="str">
        <f>VLOOKUP(Tabla3[[#This Row],[RUBRO]],Tabla6[[RUBRO]:[Respon Plan]],2,0)</f>
        <v>PRIMERA INFANCIA</v>
      </c>
      <c r="F654" s="3" t="str">
        <f>VLOOKUP(Tabla3[[#This Row],[RUBRO]],Tabla6[[RUBRO]:[Respon Plan]],3,0)</f>
        <v>DIRECCIÓN DE PRIMERA INFANCIA</v>
      </c>
      <c r="G654" s="3" t="str">
        <f>VLOOKUP(Tabla3[[#This Row],[RUBRO]],Tabla6[[RUBRO]:[Respon Plan]],4,0)</f>
        <v>Primera Infancia</v>
      </c>
      <c r="H654" s="1" t="s">
        <v>30</v>
      </c>
      <c r="I654" s="1" t="s">
        <v>232</v>
      </c>
      <c r="J654" s="1" t="s">
        <v>233</v>
      </c>
      <c r="K654" s="1" t="s">
        <v>80</v>
      </c>
      <c r="L654" s="1" t="s">
        <v>42</v>
      </c>
      <c r="M654" s="1" t="s">
        <v>234</v>
      </c>
      <c r="N654" s="1"/>
      <c r="O654" s="1"/>
      <c r="P654" s="1" t="s">
        <v>31</v>
      </c>
      <c r="Q654" s="1" t="s">
        <v>32</v>
      </c>
      <c r="R654" s="1" t="s">
        <v>33</v>
      </c>
      <c r="S654" s="2" t="s">
        <v>52</v>
      </c>
      <c r="T654" s="4">
        <v>0</v>
      </c>
      <c r="U654" s="4">
        <v>1838761755</v>
      </c>
      <c r="V654" s="4">
        <v>0</v>
      </c>
      <c r="W654" s="4">
        <v>1838761755</v>
      </c>
      <c r="X654" s="4">
        <v>0</v>
      </c>
      <c r="Y654" s="4">
        <v>1837083926</v>
      </c>
      <c r="Z654" s="4">
        <v>1677829</v>
      </c>
      <c r="AA654" s="4">
        <v>1837083926</v>
      </c>
      <c r="AB654" s="4">
        <v>856334759</v>
      </c>
      <c r="AC654" s="4">
        <v>856334759</v>
      </c>
      <c r="AD654" s="10">
        <v>856334759</v>
      </c>
    </row>
    <row r="655" spans="1:30" ht="22.5" x14ac:dyDescent="0.25">
      <c r="A655" s="9" t="s">
        <v>418</v>
      </c>
      <c r="B655" s="2" t="s">
        <v>419</v>
      </c>
      <c r="C655" s="3" t="s">
        <v>390</v>
      </c>
      <c r="D655" s="3" t="str">
        <f t="shared" si="13"/>
        <v>C-4102-1500-4</v>
      </c>
      <c r="E655" s="3" t="str">
        <f>VLOOKUP(Tabla3[[#This Row],[RUBRO]],Tabla6[[RUBRO]:[Respon Plan]],2,0)</f>
        <v>PRIMERA INFANCIA</v>
      </c>
      <c r="F655" s="3" t="str">
        <f>VLOOKUP(Tabla3[[#This Row],[RUBRO]],Tabla6[[RUBRO]:[Respon Plan]],3,0)</f>
        <v>DIRECCIÓN DE PRIMERA INFANCIA</v>
      </c>
      <c r="G655" s="3" t="str">
        <f>VLOOKUP(Tabla3[[#This Row],[RUBRO]],Tabla6[[RUBRO]:[Respon Plan]],4,0)</f>
        <v>Primera Infancia</v>
      </c>
      <c r="H655" s="1" t="s">
        <v>30</v>
      </c>
      <c r="I655" s="1" t="s">
        <v>232</v>
      </c>
      <c r="J655" s="1" t="s">
        <v>233</v>
      </c>
      <c r="K655" s="1" t="s">
        <v>80</v>
      </c>
      <c r="L655" s="1" t="s">
        <v>42</v>
      </c>
      <c r="M655" s="1" t="s">
        <v>281</v>
      </c>
      <c r="N655" s="1"/>
      <c r="O655" s="1"/>
      <c r="P655" s="1" t="s">
        <v>46</v>
      </c>
      <c r="Q655" s="1" t="s">
        <v>47</v>
      </c>
      <c r="R655" s="1" t="s">
        <v>33</v>
      </c>
      <c r="S655" s="2" t="s">
        <v>391</v>
      </c>
      <c r="T655" s="4">
        <v>39775815090</v>
      </c>
      <c r="U655" s="4">
        <v>43119022</v>
      </c>
      <c r="V655" s="4">
        <v>121298090</v>
      </c>
      <c r="W655" s="4">
        <v>39697636022</v>
      </c>
      <c r="X655" s="4">
        <v>0</v>
      </c>
      <c r="Y655" s="4">
        <v>39679157766</v>
      </c>
      <c r="Z655" s="4">
        <v>18478256</v>
      </c>
      <c r="AA655" s="4">
        <v>39679157766</v>
      </c>
      <c r="AB655" s="4">
        <v>12088685409</v>
      </c>
      <c r="AC655" s="4">
        <v>12088685409</v>
      </c>
      <c r="AD655" s="10">
        <v>12088685409</v>
      </c>
    </row>
    <row r="656" spans="1:30" ht="22.5" x14ac:dyDescent="0.25">
      <c r="A656" s="9" t="s">
        <v>418</v>
      </c>
      <c r="B656" s="2" t="s">
        <v>419</v>
      </c>
      <c r="C656" s="3" t="s">
        <v>274</v>
      </c>
      <c r="D656" s="3" t="str">
        <f t="shared" si="13"/>
        <v>C-4102-1500-4</v>
      </c>
      <c r="E656" s="3" t="str">
        <f>VLOOKUP(Tabla3[[#This Row],[RUBRO]],Tabla6[[RUBRO]:[Respon Plan]],2,0)</f>
        <v>PRIMERA INFANCIA</v>
      </c>
      <c r="F656" s="3" t="str">
        <f>VLOOKUP(Tabla3[[#This Row],[RUBRO]],Tabla6[[RUBRO]:[Respon Plan]],3,0)</f>
        <v>DIRECCIÓN DE GESTIÓN HUMANA</v>
      </c>
      <c r="G656" s="3" t="str">
        <f>VLOOKUP(Tabla3[[#This Row],[RUBRO]],Tabla6[[RUBRO]:[Respon Plan]],4,0)</f>
        <v>Gestión Humana - Pres. Serv</v>
      </c>
      <c r="H656" s="1" t="s">
        <v>30</v>
      </c>
      <c r="I656" s="1" t="s">
        <v>232</v>
      </c>
      <c r="J656" s="1" t="s">
        <v>233</v>
      </c>
      <c r="K656" s="1" t="s">
        <v>80</v>
      </c>
      <c r="L656" s="1" t="s">
        <v>42</v>
      </c>
      <c r="M656" s="1" t="s">
        <v>254</v>
      </c>
      <c r="N656" s="1"/>
      <c r="O656" s="1"/>
      <c r="P656" s="1" t="s">
        <v>31</v>
      </c>
      <c r="Q656" s="1" t="s">
        <v>32</v>
      </c>
      <c r="R656" s="1" t="s">
        <v>33</v>
      </c>
      <c r="S656" s="2" t="s">
        <v>59</v>
      </c>
      <c r="T656" s="4">
        <v>0</v>
      </c>
      <c r="U656" s="4">
        <v>661780000</v>
      </c>
      <c r="V656" s="4">
        <v>4236667</v>
      </c>
      <c r="W656" s="4">
        <v>657543333</v>
      </c>
      <c r="X656" s="4">
        <v>0</v>
      </c>
      <c r="Y656" s="4">
        <v>657543333</v>
      </c>
      <c r="Z656" s="4">
        <v>0</v>
      </c>
      <c r="AA656" s="4">
        <v>657543333</v>
      </c>
      <c r="AB656" s="4">
        <v>118194005</v>
      </c>
      <c r="AC656" s="4">
        <v>118194005</v>
      </c>
      <c r="AD656" s="10">
        <v>118194005</v>
      </c>
    </row>
    <row r="657" spans="1:30" ht="22.5" x14ac:dyDescent="0.25">
      <c r="A657" s="9" t="s">
        <v>418</v>
      </c>
      <c r="B657" s="2" t="s">
        <v>419</v>
      </c>
      <c r="C657" s="3" t="s">
        <v>275</v>
      </c>
      <c r="D657" s="3" t="str">
        <f t="shared" si="13"/>
        <v>C-4102-1500-4</v>
      </c>
      <c r="E657" s="3" t="str">
        <f>VLOOKUP(Tabla3[[#This Row],[RUBRO]],Tabla6[[RUBRO]:[Respon Plan]],2,0)</f>
        <v>PRIMERA INFANCIA</v>
      </c>
      <c r="F657" s="3" t="str">
        <f>VLOOKUP(Tabla3[[#This Row],[RUBRO]],Tabla6[[RUBRO]:[Respon Plan]],3,0)</f>
        <v>DIRECCIÓN DE GESTIÓN HUMANA</v>
      </c>
      <c r="G657" s="3" t="str">
        <f>VLOOKUP(Tabla3[[#This Row],[RUBRO]],Tabla6[[RUBRO]:[Respon Plan]],4,0)</f>
        <v>Gestión Humana- Viáticos</v>
      </c>
      <c r="H657" s="1" t="s">
        <v>30</v>
      </c>
      <c r="I657" s="1" t="s">
        <v>232</v>
      </c>
      <c r="J657" s="1" t="s">
        <v>233</v>
      </c>
      <c r="K657" s="1" t="s">
        <v>80</v>
      </c>
      <c r="L657" s="1" t="s">
        <v>42</v>
      </c>
      <c r="M657" s="1" t="s">
        <v>276</v>
      </c>
      <c r="N657" s="1"/>
      <c r="O657" s="1"/>
      <c r="P657" s="1" t="s">
        <v>31</v>
      </c>
      <c r="Q657" s="1" t="s">
        <v>32</v>
      </c>
      <c r="R657" s="1" t="s">
        <v>33</v>
      </c>
      <c r="S657" s="2" t="s">
        <v>249</v>
      </c>
      <c r="T657" s="4">
        <v>0</v>
      </c>
      <c r="U657" s="4">
        <v>35451510</v>
      </c>
      <c r="V657" s="4">
        <v>0</v>
      </c>
      <c r="W657" s="4">
        <v>35451510</v>
      </c>
      <c r="X657" s="4">
        <v>0</v>
      </c>
      <c r="Y657" s="4">
        <v>35451510</v>
      </c>
      <c r="Z657" s="4">
        <v>0</v>
      </c>
      <c r="AA657" s="4">
        <v>31581861</v>
      </c>
      <c r="AB657" s="4">
        <v>22972882</v>
      </c>
      <c r="AC657" s="4">
        <v>22972882</v>
      </c>
      <c r="AD657" s="10">
        <v>22972882</v>
      </c>
    </row>
    <row r="658" spans="1:30" ht="33.75" x14ac:dyDescent="0.25">
      <c r="A658" s="9" t="s">
        <v>418</v>
      </c>
      <c r="B658" s="2" t="s">
        <v>419</v>
      </c>
      <c r="C658" s="3" t="s">
        <v>278</v>
      </c>
      <c r="D658" s="3" t="str">
        <f t="shared" si="13"/>
        <v>C-4102-1500-5</v>
      </c>
      <c r="E658" s="3" t="str">
        <f>VLOOKUP(Tabla3[[#This Row],[RUBRO]],Tabla6[[RUBRO]:[Respon Plan]],2,0)</f>
        <v>FAMILIA</v>
      </c>
      <c r="F658" s="3" t="str">
        <f>VLOOKUP(Tabla3[[#This Row],[RUBRO]],Tabla6[[RUBRO]:[Respon Plan]],3,0)</f>
        <v>DIRECCIÓN DE FAMILIAS Y COMUNIDADES</v>
      </c>
      <c r="G658" s="3" t="str">
        <f>VLOOKUP(Tabla3[[#This Row],[RUBRO]],Tabla6[[RUBRO]:[Respon Plan]],4,0)</f>
        <v>Familia</v>
      </c>
      <c r="H658" s="1" t="s">
        <v>30</v>
      </c>
      <c r="I658" s="1" t="s">
        <v>232</v>
      </c>
      <c r="J658" s="1" t="s">
        <v>233</v>
      </c>
      <c r="K658" s="1" t="s">
        <v>64</v>
      </c>
      <c r="L658" s="1" t="s">
        <v>42</v>
      </c>
      <c r="M658" s="1" t="s">
        <v>234</v>
      </c>
      <c r="N658" s="1"/>
      <c r="O658" s="1"/>
      <c r="P658" s="1" t="s">
        <v>31</v>
      </c>
      <c r="Q658" s="1" t="s">
        <v>32</v>
      </c>
      <c r="R658" s="1" t="s">
        <v>33</v>
      </c>
      <c r="S658" s="2" t="s">
        <v>279</v>
      </c>
      <c r="T658" s="4">
        <v>2129016960</v>
      </c>
      <c r="U658" s="4">
        <v>0</v>
      </c>
      <c r="V658" s="4">
        <v>0</v>
      </c>
      <c r="W658" s="4">
        <v>2129016960</v>
      </c>
      <c r="X658" s="4">
        <v>0</v>
      </c>
      <c r="Y658" s="4">
        <v>2129016960</v>
      </c>
      <c r="Z658" s="4">
        <v>0</v>
      </c>
      <c r="AA658" s="4">
        <v>2129016960</v>
      </c>
      <c r="AB658" s="4">
        <v>0</v>
      </c>
      <c r="AC658" s="4">
        <v>0</v>
      </c>
      <c r="AD658" s="10">
        <v>0</v>
      </c>
    </row>
    <row r="659" spans="1:30" ht="33.75" x14ac:dyDescent="0.25">
      <c r="A659" s="9" t="s">
        <v>418</v>
      </c>
      <c r="B659" s="2" t="s">
        <v>419</v>
      </c>
      <c r="C659" s="3" t="s">
        <v>280</v>
      </c>
      <c r="D659" s="3" t="str">
        <f t="shared" si="13"/>
        <v>C-4102-1500-5</v>
      </c>
      <c r="E659" s="3" t="str">
        <f>VLOOKUP(Tabla3[[#This Row],[RUBRO]],Tabla6[[RUBRO]:[Respon Plan]],2,0)</f>
        <v>FAMILIA</v>
      </c>
      <c r="F659" s="3" t="str">
        <f>VLOOKUP(Tabla3[[#This Row],[RUBRO]],Tabla6[[RUBRO]:[Respon Plan]],3,0)</f>
        <v>DIRECCIÓN DE FAMILIAS Y COMUNIDADES</v>
      </c>
      <c r="G659" s="3" t="str">
        <f>VLOOKUP(Tabla3[[#This Row],[RUBRO]],Tabla6[[RUBRO]:[Respon Plan]],4,0)</f>
        <v>Familia</v>
      </c>
      <c r="H659" s="1" t="s">
        <v>30</v>
      </c>
      <c r="I659" s="1" t="s">
        <v>232</v>
      </c>
      <c r="J659" s="1" t="s">
        <v>233</v>
      </c>
      <c r="K659" s="1" t="s">
        <v>64</v>
      </c>
      <c r="L659" s="1" t="s">
        <v>42</v>
      </c>
      <c r="M659" s="1" t="s">
        <v>281</v>
      </c>
      <c r="N659" s="1"/>
      <c r="O659" s="1"/>
      <c r="P659" s="1" t="s">
        <v>31</v>
      </c>
      <c r="Q659" s="1" t="s">
        <v>32</v>
      </c>
      <c r="R659" s="1" t="s">
        <v>33</v>
      </c>
      <c r="S659" s="2" t="s">
        <v>282</v>
      </c>
      <c r="T659" s="4">
        <v>1442748008</v>
      </c>
      <c r="U659" s="4">
        <v>785908800</v>
      </c>
      <c r="V659" s="4">
        <v>0</v>
      </c>
      <c r="W659" s="4">
        <v>2228656808</v>
      </c>
      <c r="X659" s="4">
        <v>0</v>
      </c>
      <c r="Y659" s="4">
        <v>2189908713</v>
      </c>
      <c r="Z659" s="4">
        <v>38748095</v>
      </c>
      <c r="AA659" s="4">
        <v>2089766713</v>
      </c>
      <c r="AB659" s="4">
        <v>0</v>
      </c>
      <c r="AC659" s="4">
        <v>0</v>
      </c>
      <c r="AD659" s="10">
        <v>0</v>
      </c>
    </row>
    <row r="660" spans="1:30" ht="22.5" x14ac:dyDescent="0.25">
      <c r="A660" s="9" t="s">
        <v>418</v>
      </c>
      <c r="B660" s="2" t="s">
        <v>419</v>
      </c>
      <c r="C660" s="3" t="s">
        <v>285</v>
      </c>
      <c r="D660" s="3" t="str">
        <f t="shared" si="13"/>
        <v>C-4102-1500-5</v>
      </c>
      <c r="E660" s="3" t="str">
        <f>VLOOKUP(Tabla3[[#This Row],[RUBRO]],Tabla6[[RUBRO]:[Respon Plan]],2,0)</f>
        <v>FAMILIA</v>
      </c>
      <c r="F660" s="3" t="str">
        <f>VLOOKUP(Tabla3[[#This Row],[RUBRO]],Tabla6[[RUBRO]:[Respon Plan]],3,0)</f>
        <v>DIRECCIÓN DE GESTIÓN HUMANA</v>
      </c>
      <c r="G660" s="3" t="str">
        <f>VLOOKUP(Tabla3[[#This Row],[RUBRO]],Tabla6[[RUBRO]:[Respon Plan]],4,0)</f>
        <v>Gestión Humana - Pres. Serv</v>
      </c>
      <c r="H660" s="1" t="s">
        <v>30</v>
      </c>
      <c r="I660" s="1" t="s">
        <v>232</v>
      </c>
      <c r="J660" s="1" t="s">
        <v>233</v>
      </c>
      <c r="K660" s="1" t="s">
        <v>64</v>
      </c>
      <c r="L660" s="1" t="s">
        <v>42</v>
      </c>
      <c r="M660" s="1" t="s">
        <v>243</v>
      </c>
      <c r="N660" s="1"/>
      <c r="O660" s="1"/>
      <c r="P660" s="1" t="s">
        <v>31</v>
      </c>
      <c r="Q660" s="1" t="s">
        <v>32</v>
      </c>
      <c r="R660" s="1" t="s">
        <v>33</v>
      </c>
      <c r="S660" s="2" t="s">
        <v>59</v>
      </c>
      <c r="T660" s="4">
        <v>32791000</v>
      </c>
      <c r="U660" s="4">
        <v>0</v>
      </c>
      <c r="V660" s="4">
        <v>0</v>
      </c>
      <c r="W660" s="4">
        <v>32791000</v>
      </c>
      <c r="X660" s="4">
        <v>0</v>
      </c>
      <c r="Y660" s="4">
        <v>32791000</v>
      </c>
      <c r="Z660" s="4">
        <v>0</v>
      </c>
      <c r="AA660" s="4">
        <v>32791000</v>
      </c>
      <c r="AB660" s="4">
        <v>6856300</v>
      </c>
      <c r="AC660" s="4">
        <v>6856300</v>
      </c>
      <c r="AD660" s="10">
        <v>6856300</v>
      </c>
    </row>
    <row r="661" spans="1:30" ht="22.5" x14ac:dyDescent="0.25">
      <c r="A661" s="9" t="s">
        <v>418</v>
      </c>
      <c r="B661" s="2" t="s">
        <v>419</v>
      </c>
      <c r="C661" s="3" t="s">
        <v>286</v>
      </c>
      <c r="D661" s="3" t="str">
        <f t="shared" si="13"/>
        <v>C-4102-1500-5</v>
      </c>
      <c r="E661" s="3" t="str">
        <f>VLOOKUP(Tabla3[[#This Row],[RUBRO]],Tabla6[[RUBRO]:[Respon Plan]],2,0)</f>
        <v>FAMILIA</v>
      </c>
      <c r="F661" s="3" t="str">
        <f>VLOOKUP(Tabla3[[#This Row],[RUBRO]],Tabla6[[RUBRO]:[Respon Plan]],3,0)</f>
        <v>DIRECCIÓN DE GESTIÓN HUMANA</v>
      </c>
      <c r="G661" s="3" t="str">
        <f>VLOOKUP(Tabla3[[#This Row],[RUBRO]],Tabla6[[RUBRO]:[Respon Plan]],4,0)</f>
        <v>Gestión Humana- Viáticos</v>
      </c>
      <c r="H661" s="1" t="s">
        <v>30</v>
      </c>
      <c r="I661" s="1" t="s">
        <v>232</v>
      </c>
      <c r="J661" s="1" t="s">
        <v>233</v>
      </c>
      <c r="K661" s="1" t="s">
        <v>64</v>
      </c>
      <c r="L661" s="1" t="s">
        <v>42</v>
      </c>
      <c r="M661" s="1" t="s">
        <v>246</v>
      </c>
      <c r="N661" s="1"/>
      <c r="O661" s="1"/>
      <c r="P661" s="1" t="s">
        <v>31</v>
      </c>
      <c r="Q661" s="1" t="s">
        <v>32</v>
      </c>
      <c r="R661" s="1" t="s">
        <v>33</v>
      </c>
      <c r="S661" s="2" t="s">
        <v>249</v>
      </c>
      <c r="T661" s="4">
        <v>19164076</v>
      </c>
      <c r="U661" s="4">
        <v>0</v>
      </c>
      <c r="V661" s="4">
        <v>0</v>
      </c>
      <c r="W661" s="4">
        <v>19164076</v>
      </c>
      <c r="X661" s="4">
        <v>0</v>
      </c>
      <c r="Y661" s="4">
        <v>19164076</v>
      </c>
      <c r="Z661" s="4">
        <v>0</v>
      </c>
      <c r="AA661" s="4">
        <v>3944108</v>
      </c>
      <c r="AB661" s="4">
        <v>2932839</v>
      </c>
      <c r="AC661" s="4">
        <v>2932839</v>
      </c>
      <c r="AD661" s="10">
        <v>2932839</v>
      </c>
    </row>
    <row r="662" spans="1:30" ht="22.5" x14ac:dyDescent="0.25">
      <c r="A662" s="9" t="s">
        <v>418</v>
      </c>
      <c r="B662" s="2" t="s">
        <v>419</v>
      </c>
      <c r="C662" s="3" t="s">
        <v>392</v>
      </c>
      <c r="D662" s="3" t="str">
        <f t="shared" si="13"/>
        <v>C-4102-1500-6</v>
      </c>
      <c r="E662" s="3" t="str">
        <f>VLOOKUP(Tabla3[[#This Row],[RUBRO]],Tabla6[[RUBRO]:[Respon Plan]],2,0)</f>
        <v>GENERACIONES</v>
      </c>
      <c r="F662" s="3" t="str">
        <f>VLOOKUP(Tabla3[[#This Row],[RUBRO]],Tabla6[[RUBRO]:[Respon Plan]],3,0)</f>
        <v>DIRECCIÓN DE NIÑEZ Y ADOLESCENCIA</v>
      </c>
      <c r="G662" s="3" t="str">
        <f>VLOOKUP(Tabla3[[#This Row],[RUBRO]],Tabla6[[RUBRO]:[Respon Plan]],4,0)</f>
        <v>Niñez y adolescencia</v>
      </c>
      <c r="H662" s="1" t="s">
        <v>30</v>
      </c>
      <c r="I662" s="1" t="s">
        <v>232</v>
      </c>
      <c r="J662" s="1" t="s">
        <v>233</v>
      </c>
      <c r="K662" s="1" t="s">
        <v>68</v>
      </c>
      <c r="L662" s="1" t="s">
        <v>42</v>
      </c>
      <c r="M662" s="1" t="s">
        <v>234</v>
      </c>
      <c r="N662" s="1"/>
      <c r="O662" s="1"/>
      <c r="P662" s="1" t="s">
        <v>31</v>
      </c>
      <c r="Q662" s="1" t="s">
        <v>32</v>
      </c>
      <c r="R662" s="1" t="s">
        <v>33</v>
      </c>
      <c r="S662" s="2" t="s">
        <v>393</v>
      </c>
      <c r="T662" s="4">
        <v>2126061690</v>
      </c>
      <c r="U662" s="4">
        <v>0</v>
      </c>
      <c r="V662" s="4">
        <v>0</v>
      </c>
      <c r="W662" s="4">
        <v>2126061690</v>
      </c>
      <c r="X662" s="4">
        <v>0</v>
      </c>
      <c r="Y662" s="4">
        <v>519473250</v>
      </c>
      <c r="Z662" s="4">
        <v>1606588440</v>
      </c>
      <c r="AA662" s="4">
        <v>397244250</v>
      </c>
      <c r="AB662" s="4">
        <v>0</v>
      </c>
      <c r="AC662" s="4">
        <v>0</v>
      </c>
      <c r="AD662" s="10">
        <v>0</v>
      </c>
    </row>
    <row r="663" spans="1:30" ht="22.5" x14ac:dyDescent="0.25">
      <c r="A663" s="9" t="s">
        <v>418</v>
      </c>
      <c r="B663" s="2" t="s">
        <v>419</v>
      </c>
      <c r="C663" s="3" t="s">
        <v>394</v>
      </c>
      <c r="D663" s="3" t="str">
        <f t="shared" si="13"/>
        <v>C-4102-1500-6</v>
      </c>
      <c r="E663" s="3" t="str">
        <f>VLOOKUP(Tabla3[[#This Row],[RUBRO]],Tabla6[[RUBRO]:[Respon Plan]],2,0)</f>
        <v>GENERACIONES</v>
      </c>
      <c r="F663" s="3" t="str">
        <f>VLOOKUP(Tabla3[[#This Row],[RUBRO]],Tabla6[[RUBRO]:[Respon Plan]],3,0)</f>
        <v>DIRECCIÓN DE NIÑEZ Y ADOLESCENCIA</v>
      </c>
      <c r="G663" s="3" t="str">
        <f>VLOOKUP(Tabla3[[#This Row],[RUBRO]],Tabla6[[RUBRO]:[Respon Plan]],4,0)</f>
        <v>Niñez y adolescencia</v>
      </c>
      <c r="H663" s="1" t="s">
        <v>30</v>
      </c>
      <c r="I663" s="1" t="s">
        <v>232</v>
      </c>
      <c r="J663" s="1" t="s">
        <v>233</v>
      </c>
      <c r="K663" s="1" t="s">
        <v>68</v>
      </c>
      <c r="L663" s="1" t="s">
        <v>42</v>
      </c>
      <c r="M663" s="1" t="s">
        <v>281</v>
      </c>
      <c r="N663" s="1"/>
      <c r="O663" s="1"/>
      <c r="P663" s="1" t="s">
        <v>31</v>
      </c>
      <c r="Q663" s="1" t="s">
        <v>32</v>
      </c>
      <c r="R663" s="1" t="s">
        <v>33</v>
      </c>
      <c r="S663" s="2" t="s">
        <v>395</v>
      </c>
      <c r="T663" s="4">
        <v>354909110</v>
      </c>
      <c r="U663" s="4">
        <v>0</v>
      </c>
      <c r="V663" s="4">
        <v>0</v>
      </c>
      <c r="W663" s="4">
        <v>354909110</v>
      </c>
      <c r="X663" s="4">
        <v>0</v>
      </c>
      <c r="Y663" s="4">
        <v>254643750</v>
      </c>
      <c r="Z663" s="4">
        <v>100265360</v>
      </c>
      <c r="AA663" s="4">
        <v>254643750</v>
      </c>
      <c r="AB663" s="4">
        <v>0</v>
      </c>
      <c r="AC663" s="4">
        <v>0</v>
      </c>
      <c r="AD663" s="10">
        <v>0</v>
      </c>
    </row>
    <row r="664" spans="1:30" ht="22.5" x14ac:dyDescent="0.25">
      <c r="A664" s="9" t="s">
        <v>418</v>
      </c>
      <c r="B664" s="2" t="s">
        <v>419</v>
      </c>
      <c r="C664" s="3" t="s">
        <v>293</v>
      </c>
      <c r="D664" s="3" t="str">
        <f t="shared" ref="D664:D727" si="14">H664&amp;"-"&amp;I664&amp;"-"&amp;J664&amp;"-"&amp;K664</f>
        <v>C-4102-1500-6</v>
      </c>
      <c r="E664" s="3" t="str">
        <f>VLOOKUP(Tabla3[[#This Row],[RUBRO]],Tabla6[[RUBRO]:[Respon Plan]],2,0)</f>
        <v>GENERACIONES</v>
      </c>
      <c r="F664" s="3" t="str">
        <f>VLOOKUP(Tabla3[[#This Row],[RUBRO]],Tabla6[[RUBRO]:[Respon Plan]],3,0)</f>
        <v>DIRECCIÓN DE GESTIÓN HUMANA</v>
      </c>
      <c r="G664" s="3" t="str">
        <f>VLOOKUP(Tabla3[[#This Row],[RUBRO]],Tabla6[[RUBRO]:[Respon Plan]],4,0)</f>
        <v>Gestión Humana - Pres. Serv</v>
      </c>
      <c r="H664" s="1" t="s">
        <v>30</v>
      </c>
      <c r="I664" s="1" t="s">
        <v>232</v>
      </c>
      <c r="J664" s="1" t="s">
        <v>233</v>
      </c>
      <c r="K664" s="1" t="s">
        <v>68</v>
      </c>
      <c r="L664" s="1" t="s">
        <v>42</v>
      </c>
      <c r="M664" s="1" t="s">
        <v>248</v>
      </c>
      <c r="N664" s="1"/>
      <c r="O664" s="1"/>
      <c r="P664" s="1" t="s">
        <v>31</v>
      </c>
      <c r="Q664" s="1" t="s">
        <v>32</v>
      </c>
      <c r="R664" s="1" t="s">
        <v>33</v>
      </c>
      <c r="S664" s="2" t="s">
        <v>59</v>
      </c>
      <c r="T664" s="4">
        <v>0</v>
      </c>
      <c r="U664" s="4">
        <v>68669800</v>
      </c>
      <c r="V664" s="4">
        <v>0</v>
      </c>
      <c r="W664" s="4">
        <v>68669800</v>
      </c>
      <c r="X664" s="4">
        <v>0</v>
      </c>
      <c r="Y664" s="4">
        <v>68669800</v>
      </c>
      <c r="Z664" s="4">
        <v>0</v>
      </c>
      <c r="AA664" s="4">
        <v>68669800</v>
      </c>
      <c r="AB664" s="4">
        <v>8929200</v>
      </c>
      <c r="AC664" s="4">
        <v>8929200</v>
      </c>
      <c r="AD664" s="10">
        <v>8929200</v>
      </c>
    </row>
    <row r="665" spans="1:30" ht="22.5" x14ac:dyDescent="0.25">
      <c r="A665" s="9" t="s">
        <v>418</v>
      </c>
      <c r="B665" s="2" t="s">
        <v>419</v>
      </c>
      <c r="C665" s="3" t="s">
        <v>294</v>
      </c>
      <c r="D665" s="3" t="str">
        <f t="shared" si="14"/>
        <v>C-4102-1500-6</v>
      </c>
      <c r="E665" s="3" t="str">
        <f>VLOOKUP(Tabla3[[#This Row],[RUBRO]],Tabla6[[RUBRO]:[Respon Plan]],2,0)</f>
        <v>GENERACIONES</v>
      </c>
      <c r="F665" s="3" t="str">
        <f>VLOOKUP(Tabla3[[#This Row],[RUBRO]],Tabla6[[RUBRO]:[Respon Plan]],3,0)</f>
        <v>DIRECCIÓN DE GESTIÓN HUMANA</v>
      </c>
      <c r="G665" s="3" t="str">
        <f>VLOOKUP(Tabla3[[#This Row],[RUBRO]],Tabla6[[RUBRO]:[Respon Plan]],4,0)</f>
        <v>Gestión Humana- Viáticos</v>
      </c>
      <c r="H665" s="1" t="s">
        <v>30</v>
      </c>
      <c r="I665" s="1" t="s">
        <v>232</v>
      </c>
      <c r="J665" s="1" t="s">
        <v>233</v>
      </c>
      <c r="K665" s="1" t="s">
        <v>68</v>
      </c>
      <c r="L665" s="1" t="s">
        <v>42</v>
      </c>
      <c r="M665" s="1" t="s">
        <v>254</v>
      </c>
      <c r="N665" s="1"/>
      <c r="O665" s="1"/>
      <c r="P665" s="1" t="s">
        <v>31</v>
      </c>
      <c r="Q665" s="1" t="s">
        <v>32</v>
      </c>
      <c r="R665" s="1" t="s">
        <v>33</v>
      </c>
      <c r="S665" s="2" t="s">
        <v>249</v>
      </c>
      <c r="T665" s="4">
        <v>0</v>
      </c>
      <c r="U665" s="4">
        <v>3000000</v>
      </c>
      <c r="V665" s="4">
        <v>0</v>
      </c>
      <c r="W665" s="4">
        <v>3000000</v>
      </c>
      <c r="X665" s="4">
        <v>0</v>
      </c>
      <c r="Y665" s="4">
        <v>3000000</v>
      </c>
      <c r="Z665" s="4">
        <v>0</v>
      </c>
      <c r="AA665" s="4">
        <v>2105036</v>
      </c>
      <c r="AB665" s="4">
        <v>564921</v>
      </c>
      <c r="AC665" s="4">
        <v>564921</v>
      </c>
      <c r="AD665" s="10">
        <v>564921</v>
      </c>
    </row>
    <row r="666" spans="1:30" ht="22.5" x14ac:dyDescent="0.25">
      <c r="A666" s="9" t="s">
        <v>418</v>
      </c>
      <c r="B666" s="2" t="s">
        <v>419</v>
      </c>
      <c r="C666" s="3" t="s">
        <v>295</v>
      </c>
      <c r="D666" s="3" t="str">
        <f t="shared" si="14"/>
        <v>C-4102-1500-6</v>
      </c>
      <c r="E666" s="3" t="str">
        <f>VLOOKUP(Tabla3[[#This Row],[RUBRO]],Tabla6[[RUBRO]:[Respon Plan]],2,0)</f>
        <v>GENERACIONES</v>
      </c>
      <c r="F666" s="3" t="str">
        <f>VLOOKUP(Tabla3[[#This Row],[RUBRO]],Tabla6[[RUBRO]:[Respon Plan]],3,0)</f>
        <v>DIRECCIÓN DE NIÑEZ Y ADOLESCENCIA</v>
      </c>
      <c r="G666" s="3" t="str">
        <f>VLOOKUP(Tabla3[[#This Row],[RUBRO]],Tabla6[[RUBRO]:[Respon Plan]],4,0)</f>
        <v>Niñez y adolescencia</v>
      </c>
      <c r="H666" s="1" t="s">
        <v>30</v>
      </c>
      <c r="I666" s="1" t="s">
        <v>232</v>
      </c>
      <c r="J666" s="1" t="s">
        <v>233</v>
      </c>
      <c r="K666" s="1" t="s">
        <v>68</v>
      </c>
      <c r="L666" s="1" t="s">
        <v>42</v>
      </c>
      <c r="M666" s="1" t="s">
        <v>266</v>
      </c>
      <c r="N666" s="1"/>
      <c r="O666" s="1"/>
      <c r="P666" s="1" t="s">
        <v>31</v>
      </c>
      <c r="Q666" s="1" t="s">
        <v>32</v>
      </c>
      <c r="R666" s="1" t="s">
        <v>33</v>
      </c>
      <c r="S666" s="2" t="s">
        <v>267</v>
      </c>
      <c r="T666" s="4">
        <v>0</v>
      </c>
      <c r="U666" s="4">
        <v>9923883</v>
      </c>
      <c r="V666" s="4">
        <v>0</v>
      </c>
      <c r="W666" s="4">
        <v>9923883</v>
      </c>
      <c r="X666" s="4">
        <v>0</v>
      </c>
      <c r="Y666" s="4">
        <v>0</v>
      </c>
      <c r="Z666" s="4">
        <v>9923883</v>
      </c>
      <c r="AA666" s="4">
        <v>0</v>
      </c>
      <c r="AB666" s="4">
        <v>0</v>
      </c>
      <c r="AC666" s="4">
        <v>0</v>
      </c>
      <c r="AD666" s="10">
        <v>0</v>
      </c>
    </row>
    <row r="667" spans="1:30" ht="22.5" x14ac:dyDescent="0.25">
      <c r="A667" s="9" t="s">
        <v>418</v>
      </c>
      <c r="B667" s="2" t="s">
        <v>419</v>
      </c>
      <c r="C667" s="3" t="s">
        <v>298</v>
      </c>
      <c r="D667" s="3" t="str">
        <f t="shared" si="14"/>
        <v>C-4102-1500-7</v>
      </c>
      <c r="E667" s="3" t="str">
        <f>VLOOKUP(Tabla3[[#This Row],[RUBRO]],Tabla6[[RUBRO]:[Respon Plan]],2,0)</f>
        <v>SNBF</v>
      </c>
      <c r="F667" s="3" t="str">
        <f>VLOOKUP(Tabla3[[#This Row],[RUBRO]],Tabla6[[RUBRO]:[Respon Plan]],3,0)</f>
        <v>DIRECCIÓN DE GESTIÓN HUMANA</v>
      </c>
      <c r="G667" s="3" t="str">
        <f>VLOOKUP(Tabla3[[#This Row],[RUBRO]],Tabla6[[RUBRO]:[Respon Plan]],4,0)</f>
        <v>Gestión Humana - Pres. Serv</v>
      </c>
      <c r="H667" s="1" t="s">
        <v>30</v>
      </c>
      <c r="I667" s="1" t="s">
        <v>232</v>
      </c>
      <c r="J667" s="1" t="s">
        <v>233</v>
      </c>
      <c r="K667" s="1" t="s">
        <v>138</v>
      </c>
      <c r="L667" s="1" t="s">
        <v>42</v>
      </c>
      <c r="M667" s="1" t="s">
        <v>281</v>
      </c>
      <c r="N667" s="1"/>
      <c r="O667" s="1"/>
      <c r="P667" s="1" t="s">
        <v>31</v>
      </c>
      <c r="Q667" s="1" t="s">
        <v>32</v>
      </c>
      <c r="R667" s="1" t="s">
        <v>33</v>
      </c>
      <c r="S667" s="2" t="s">
        <v>59</v>
      </c>
      <c r="T667" s="4">
        <v>73171780</v>
      </c>
      <c r="U667" s="4">
        <v>0</v>
      </c>
      <c r="V667" s="4">
        <v>1479280</v>
      </c>
      <c r="W667" s="4">
        <v>71692500</v>
      </c>
      <c r="X667" s="4">
        <v>0</v>
      </c>
      <c r="Y667" s="4">
        <v>71692500</v>
      </c>
      <c r="Z667" s="4">
        <v>0</v>
      </c>
      <c r="AA667" s="4">
        <v>71692500</v>
      </c>
      <c r="AB667" s="4">
        <v>12702567</v>
      </c>
      <c r="AC667" s="4">
        <v>12702567</v>
      </c>
      <c r="AD667" s="10">
        <v>12702567</v>
      </c>
    </row>
    <row r="668" spans="1:30" ht="22.5" x14ac:dyDescent="0.25">
      <c r="A668" s="9" t="s">
        <v>418</v>
      </c>
      <c r="B668" s="2" t="s">
        <v>419</v>
      </c>
      <c r="C668" s="3" t="s">
        <v>299</v>
      </c>
      <c r="D668" s="3" t="str">
        <f t="shared" si="14"/>
        <v>C-4102-1500-7</v>
      </c>
      <c r="E668" s="3" t="str">
        <f>VLOOKUP(Tabla3[[#This Row],[RUBRO]],Tabla6[[RUBRO]:[Respon Plan]],2,0)</f>
        <v>SNBF</v>
      </c>
      <c r="F668" s="3" t="str">
        <f>VLOOKUP(Tabla3[[#This Row],[RUBRO]],Tabla6[[RUBRO]:[Respon Plan]],3,0)</f>
        <v>DIRECCIÓN DE GESTIÓN HUMANA</v>
      </c>
      <c r="G668" s="3" t="str">
        <f>VLOOKUP(Tabla3[[#This Row],[RUBRO]],Tabla6[[RUBRO]:[Respon Plan]],4,0)</f>
        <v>Gestión Humana- Viáticos</v>
      </c>
      <c r="H668" s="1" t="s">
        <v>30</v>
      </c>
      <c r="I668" s="1" t="s">
        <v>232</v>
      </c>
      <c r="J668" s="1" t="s">
        <v>233</v>
      </c>
      <c r="K668" s="1" t="s">
        <v>138</v>
      </c>
      <c r="L668" s="1" t="s">
        <v>42</v>
      </c>
      <c r="M668" s="1" t="s">
        <v>237</v>
      </c>
      <c r="N668" s="1"/>
      <c r="O668" s="1"/>
      <c r="P668" s="1" t="s">
        <v>31</v>
      </c>
      <c r="Q668" s="1" t="s">
        <v>32</v>
      </c>
      <c r="R668" s="1" t="s">
        <v>33</v>
      </c>
      <c r="S668" s="2" t="s">
        <v>249</v>
      </c>
      <c r="T668" s="4">
        <v>15964433</v>
      </c>
      <c r="U668" s="4">
        <v>0</v>
      </c>
      <c r="V668" s="4">
        <v>0</v>
      </c>
      <c r="W668" s="4">
        <v>15964433</v>
      </c>
      <c r="X668" s="4">
        <v>0</v>
      </c>
      <c r="Y668" s="4">
        <v>15964433</v>
      </c>
      <c r="Z668" s="4">
        <v>0</v>
      </c>
      <c r="AA668" s="4">
        <v>9638180</v>
      </c>
      <c r="AB668" s="4">
        <v>5751815</v>
      </c>
      <c r="AC668" s="4">
        <v>5751815</v>
      </c>
      <c r="AD668" s="10">
        <v>5751815</v>
      </c>
    </row>
    <row r="669" spans="1:30" ht="22.5" x14ac:dyDescent="0.25">
      <c r="A669" s="9" t="s">
        <v>418</v>
      </c>
      <c r="B669" s="2" t="s">
        <v>419</v>
      </c>
      <c r="C669" s="3" t="s">
        <v>303</v>
      </c>
      <c r="D669" s="3" t="str">
        <f t="shared" si="14"/>
        <v>C-4199-1500-1</v>
      </c>
      <c r="E669" s="3" t="str">
        <f>VLOOKUP(Tabla3[[#This Row],[RUBRO]],Tabla6[[RUBRO]:[Respon Plan]],2,0)</f>
        <v>TECNOLOGIA</v>
      </c>
      <c r="F669" s="3" t="str">
        <f>VLOOKUP(Tabla3[[#This Row],[RUBRO]],Tabla6[[RUBRO]:[Respon Plan]],3,0)</f>
        <v>DIRECCIÓN DE GESTIÓN HUMANA</v>
      </c>
      <c r="G669" s="3" t="str">
        <f>VLOOKUP(Tabla3[[#This Row],[RUBRO]],Tabla6[[RUBRO]:[Respon Plan]],4,0)</f>
        <v>Gestión Humana - Pres. Serv</v>
      </c>
      <c r="H669" s="1" t="s">
        <v>30</v>
      </c>
      <c r="I669" s="1" t="s">
        <v>301</v>
      </c>
      <c r="J669" s="1" t="s">
        <v>233</v>
      </c>
      <c r="K669" s="1" t="s">
        <v>41</v>
      </c>
      <c r="L669" s="1" t="s">
        <v>42</v>
      </c>
      <c r="M669" s="1" t="s">
        <v>281</v>
      </c>
      <c r="N669" s="1"/>
      <c r="O669" s="1"/>
      <c r="P669" s="1" t="s">
        <v>31</v>
      </c>
      <c r="Q669" s="1" t="s">
        <v>32</v>
      </c>
      <c r="R669" s="1" t="s">
        <v>33</v>
      </c>
      <c r="S669" s="2" t="s">
        <v>59</v>
      </c>
      <c r="T669" s="4">
        <v>47356310</v>
      </c>
      <c r="U669" s="4">
        <v>0</v>
      </c>
      <c r="V669" s="4">
        <v>0</v>
      </c>
      <c r="W669" s="4">
        <v>47356310</v>
      </c>
      <c r="X669" s="4">
        <v>0</v>
      </c>
      <c r="Y669" s="4">
        <v>47356310</v>
      </c>
      <c r="Z669" s="4">
        <v>0</v>
      </c>
      <c r="AA669" s="4">
        <v>47356310</v>
      </c>
      <c r="AB669" s="4">
        <v>10395000</v>
      </c>
      <c r="AC669" s="4">
        <v>10395000</v>
      </c>
      <c r="AD669" s="10">
        <v>10395000</v>
      </c>
    </row>
    <row r="670" spans="1:30" ht="22.5" x14ac:dyDescent="0.25">
      <c r="A670" s="9" t="s">
        <v>418</v>
      </c>
      <c r="B670" s="2" t="s">
        <v>419</v>
      </c>
      <c r="C670" s="3" t="s">
        <v>304</v>
      </c>
      <c r="D670" s="3" t="str">
        <f t="shared" si="14"/>
        <v>C-4199-1500-1</v>
      </c>
      <c r="E670" s="3" t="str">
        <f>VLOOKUP(Tabla3[[#This Row],[RUBRO]],Tabla6[[RUBRO]:[Respon Plan]],2,0)</f>
        <v>TECNOLOGIA</v>
      </c>
      <c r="F670" s="3" t="str">
        <f>VLOOKUP(Tabla3[[#This Row],[RUBRO]],Tabla6[[RUBRO]:[Respon Plan]],3,0)</f>
        <v>DIRECCIÓN DE GESTIÓN HUMANA</v>
      </c>
      <c r="G670" s="3" t="str">
        <f>VLOOKUP(Tabla3[[#This Row],[RUBRO]],Tabla6[[RUBRO]:[Respon Plan]],4,0)</f>
        <v>Gestión Humana- Viáticos</v>
      </c>
      <c r="H670" s="1" t="s">
        <v>30</v>
      </c>
      <c r="I670" s="1" t="s">
        <v>301</v>
      </c>
      <c r="J670" s="1" t="s">
        <v>233</v>
      </c>
      <c r="K670" s="1" t="s">
        <v>41</v>
      </c>
      <c r="L670" s="1" t="s">
        <v>42</v>
      </c>
      <c r="M670" s="1" t="s">
        <v>237</v>
      </c>
      <c r="N670" s="1"/>
      <c r="O670" s="1"/>
      <c r="P670" s="1" t="s">
        <v>31</v>
      </c>
      <c r="Q670" s="1" t="s">
        <v>32</v>
      </c>
      <c r="R670" s="1" t="s">
        <v>33</v>
      </c>
      <c r="S670" s="2" t="s">
        <v>249</v>
      </c>
      <c r="T670" s="4">
        <v>6124012</v>
      </c>
      <c r="U670" s="4">
        <v>0</v>
      </c>
      <c r="V670" s="4">
        <v>0</v>
      </c>
      <c r="W670" s="4">
        <v>6124012</v>
      </c>
      <c r="X670" s="4">
        <v>0</v>
      </c>
      <c r="Y670" s="4">
        <v>6124012</v>
      </c>
      <c r="Z670" s="4">
        <v>0</v>
      </c>
      <c r="AA670" s="4">
        <v>1611215</v>
      </c>
      <c r="AB670" s="4">
        <v>1611215</v>
      </c>
      <c r="AC670" s="4">
        <v>1611215</v>
      </c>
      <c r="AD670" s="10">
        <v>1611215</v>
      </c>
    </row>
    <row r="671" spans="1:30" ht="22.5" x14ac:dyDescent="0.25">
      <c r="A671" s="9" t="s">
        <v>418</v>
      </c>
      <c r="B671" s="2" t="s">
        <v>419</v>
      </c>
      <c r="C671" s="3" t="s">
        <v>307</v>
      </c>
      <c r="D671" s="3" t="str">
        <f t="shared" si="14"/>
        <v>C-4199-1500-2</v>
      </c>
      <c r="E671" s="3" t="str">
        <f>VLOOKUP(Tabla3[[#This Row],[RUBRO]],Tabla6[[RUBRO]:[Respon Plan]],2,0)</f>
        <v>MODELO INTERVENCION</v>
      </c>
      <c r="F671" s="3" t="str">
        <f>VLOOKUP(Tabla3[[#This Row],[RUBRO]],Tabla6[[RUBRO]:[Respon Plan]],3,0)</f>
        <v>DIRECCIÓN DE GESTIÓN HUMANA</v>
      </c>
      <c r="G671" s="3" t="str">
        <f>VLOOKUP(Tabla3[[#This Row],[RUBRO]],Tabla6[[RUBRO]:[Respon Plan]],4,0)</f>
        <v>Gestión Humana - Pres. Serv</v>
      </c>
      <c r="H671" s="1" t="s">
        <v>30</v>
      </c>
      <c r="I671" s="1" t="s">
        <v>301</v>
      </c>
      <c r="J671" s="1" t="s">
        <v>233</v>
      </c>
      <c r="K671" s="1" t="s">
        <v>77</v>
      </c>
      <c r="L671" s="1" t="s">
        <v>42</v>
      </c>
      <c r="M671" s="1" t="s">
        <v>237</v>
      </c>
      <c r="N671" s="1"/>
      <c r="O671" s="1"/>
      <c r="P671" s="1" t="s">
        <v>31</v>
      </c>
      <c r="Q671" s="1" t="s">
        <v>32</v>
      </c>
      <c r="R671" s="1" t="s">
        <v>33</v>
      </c>
      <c r="S671" s="2" t="s">
        <v>59</v>
      </c>
      <c r="T671" s="4">
        <v>160744550</v>
      </c>
      <c r="U671" s="4">
        <v>41674800</v>
      </c>
      <c r="V671" s="4">
        <v>17177066</v>
      </c>
      <c r="W671" s="4">
        <v>185242284</v>
      </c>
      <c r="X671" s="4">
        <v>0</v>
      </c>
      <c r="Y671" s="4">
        <v>179371500</v>
      </c>
      <c r="Z671" s="4">
        <v>5870784</v>
      </c>
      <c r="AA671" s="4">
        <v>179371500</v>
      </c>
      <c r="AB671" s="4">
        <v>64055200</v>
      </c>
      <c r="AC671" s="4">
        <v>64055200</v>
      </c>
      <c r="AD671" s="10">
        <v>64055200</v>
      </c>
    </row>
    <row r="672" spans="1:30" ht="22.5" x14ac:dyDescent="0.25">
      <c r="A672" s="9" t="s">
        <v>418</v>
      </c>
      <c r="B672" s="2" t="s">
        <v>419</v>
      </c>
      <c r="C672" s="3" t="s">
        <v>308</v>
      </c>
      <c r="D672" s="3" t="str">
        <f t="shared" si="14"/>
        <v>C-4199-1500-2</v>
      </c>
      <c r="E672" s="3" t="str">
        <f>VLOOKUP(Tabla3[[#This Row],[RUBRO]],Tabla6[[RUBRO]:[Respon Plan]],2,0)</f>
        <v>MODELO INTERVENCION</v>
      </c>
      <c r="F672" s="3" t="str">
        <f>VLOOKUP(Tabla3[[#This Row],[RUBRO]],Tabla6[[RUBRO]:[Respon Plan]],3,0)</f>
        <v>DIRECCIÓN DE GESTIÓN HUMANA</v>
      </c>
      <c r="G672" s="3" t="str">
        <f>VLOOKUP(Tabla3[[#This Row],[RUBRO]],Tabla6[[RUBRO]:[Respon Plan]],4,0)</f>
        <v>Gestión Humana- Viáticos</v>
      </c>
      <c r="H672" s="1" t="s">
        <v>30</v>
      </c>
      <c r="I672" s="1" t="s">
        <v>301</v>
      </c>
      <c r="J672" s="1" t="s">
        <v>233</v>
      </c>
      <c r="K672" s="1" t="s">
        <v>77</v>
      </c>
      <c r="L672" s="1" t="s">
        <v>42</v>
      </c>
      <c r="M672" s="1" t="s">
        <v>240</v>
      </c>
      <c r="N672" s="1"/>
      <c r="O672" s="1"/>
      <c r="P672" s="1" t="s">
        <v>31</v>
      </c>
      <c r="Q672" s="1" t="s">
        <v>32</v>
      </c>
      <c r="R672" s="1" t="s">
        <v>33</v>
      </c>
      <c r="S672" s="2" t="s">
        <v>249</v>
      </c>
      <c r="T672" s="4">
        <v>0</v>
      </c>
      <c r="U672" s="4">
        <v>23000000</v>
      </c>
      <c r="V672" s="4">
        <v>0</v>
      </c>
      <c r="W672" s="4">
        <v>23000000</v>
      </c>
      <c r="X672" s="4">
        <v>0</v>
      </c>
      <c r="Y672" s="4">
        <v>23000000</v>
      </c>
      <c r="Z672" s="4">
        <v>0</v>
      </c>
      <c r="AA672" s="4">
        <v>3223663</v>
      </c>
      <c r="AB672" s="4">
        <v>1374736</v>
      </c>
      <c r="AC672" s="4">
        <v>1374736</v>
      </c>
      <c r="AD672" s="10">
        <v>1374736</v>
      </c>
    </row>
    <row r="673" spans="1:30" ht="22.5" x14ac:dyDescent="0.25">
      <c r="A673" s="9" t="s">
        <v>418</v>
      </c>
      <c r="B673" s="2" t="s">
        <v>419</v>
      </c>
      <c r="C673" s="3" t="s">
        <v>396</v>
      </c>
      <c r="D673" s="3" t="str">
        <f t="shared" si="14"/>
        <v>C-4199-1500-2</v>
      </c>
      <c r="E673" s="3" t="str">
        <f>VLOOKUP(Tabla3[[#This Row],[RUBRO]],Tabla6[[RUBRO]:[Respon Plan]],2,0)</f>
        <v>MODELO INTERVENCION</v>
      </c>
      <c r="F673" s="3" t="str">
        <f>VLOOKUP(Tabla3[[#This Row],[RUBRO]],Tabla6[[RUBRO]:[Respon Plan]],3,0)</f>
        <v>DIRECCION FINANCIERA</v>
      </c>
      <c r="G673" s="3" t="str">
        <f>VLOOKUP(Tabla3[[#This Row],[RUBRO]],Tabla6[[RUBRO]:[Respon Plan]],4,0)</f>
        <v>Dirección Financiera</v>
      </c>
      <c r="H673" s="1" t="s">
        <v>30</v>
      </c>
      <c r="I673" s="1" t="s">
        <v>301</v>
      </c>
      <c r="J673" s="1" t="s">
        <v>233</v>
      </c>
      <c r="K673" s="1" t="s">
        <v>77</v>
      </c>
      <c r="L673" s="1" t="s">
        <v>42</v>
      </c>
      <c r="M673" s="1" t="s">
        <v>255</v>
      </c>
      <c r="N673" s="1"/>
      <c r="O673" s="1"/>
      <c r="P673" s="1" t="s">
        <v>31</v>
      </c>
      <c r="Q673" s="1" t="s">
        <v>32</v>
      </c>
      <c r="R673" s="1" t="s">
        <v>33</v>
      </c>
      <c r="S673" s="2" t="s">
        <v>397</v>
      </c>
      <c r="T673" s="4">
        <v>643822</v>
      </c>
      <c r="U673" s="4">
        <v>0</v>
      </c>
      <c r="V673" s="4">
        <v>0</v>
      </c>
      <c r="W673" s="4">
        <v>643822</v>
      </c>
      <c r="X673" s="4">
        <v>0</v>
      </c>
      <c r="Y673" s="4">
        <v>0</v>
      </c>
      <c r="Z673" s="4">
        <v>643822</v>
      </c>
      <c r="AA673" s="4">
        <v>0</v>
      </c>
      <c r="AB673" s="4">
        <v>0</v>
      </c>
      <c r="AC673" s="4">
        <v>0</v>
      </c>
      <c r="AD673" s="10">
        <v>0</v>
      </c>
    </row>
    <row r="674" spans="1:30" ht="22.5" x14ac:dyDescent="0.25">
      <c r="A674" s="9" t="s">
        <v>418</v>
      </c>
      <c r="B674" s="2" t="s">
        <v>419</v>
      </c>
      <c r="C674" s="3" t="s">
        <v>398</v>
      </c>
      <c r="D674" s="3" t="str">
        <f t="shared" si="14"/>
        <v>C-4199-1500-2</v>
      </c>
      <c r="E674" s="3" t="str">
        <f>VLOOKUP(Tabla3[[#This Row],[RUBRO]],Tabla6[[RUBRO]:[Respon Plan]],2,0)</f>
        <v>MODELO INTERVENCION</v>
      </c>
      <c r="F674" s="3" t="str">
        <f>VLOOKUP(Tabla3[[#This Row],[RUBRO]],Tabla6[[RUBRO]:[Respon Plan]],3,0)</f>
        <v>DIRECCIÓN DE GESTIÓN HUMANA</v>
      </c>
      <c r="G674" s="3" t="str">
        <f>VLOOKUP(Tabla3[[#This Row],[RUBRO]],Tabla6[[RUBRO]:[Respon Plan]],4,0)</f>
        <v>Gestión Humana - Pres. Serv</v>
      </c>
      <c r="H674" s="1" t="s">
        <v>30</v>
      </c>
      <c r="I674" s="1" t="s">
        <v>301</v>
      </c>
      <c r="J674" s="1" t="s">
        <v>233</v>
      </c>
      <c r="K674" s="1" t="s">
        <v>77</v>
      </c>
      <c r="L674" s="1" t="s">
        <v>42</v>
      </c>
      <c r="M674" s="1" t="s">
        <v>257</v>
      </c>
      <c r="N674" s="1"/>
      <c r="O674" s="1"/>
      <c r="P674" s="1" t="s">
        <v>31</v>
      </c>
      <c r="Q674" s="1" t="s">
        <v>32</v>
      </c>
      <c r="R674" s="1" t="s">
        <v>33</v>
      </c>
      <c r="S674" s="2" t="s">
        <v>399</v>
      </c>
      <c r="T674" s="4">
        <v>32088235</v>
      </c>
      <c r="U674" s="4">
        <v>0</v>
      </c>
      <c r="V674" s="4">
        <v>0</v>
      </c>
      <c r="W674" s="4">
        <v>32088235</v>
      </c>
      <c r="X674" s="4">
        <v>0</v>
      </c>
      <c r="Y674" s="4">
        <v>29810000</v>
      </c>
      <c r="Z674" s="4">
        <v>2278235</v>
      </c>
      <c r="AA674" s="4">
        <v>29810000</v>
      </c>
      <c r="AB674" s="4">
        <v>6359466</v>
      </c>
      <c r="AC674" s="4">
        <v>6359466</v>
      </c>
      <c r="AD674" s="10">
        <v>6359466</v>
      </c>
    </row>
    <row r="675" spans="1:30" ht="22.5" x14ac:dyDescent="0.25">
      <c r="A675" s="9" t="s">
        <v>418</v>
      </c>
      <c r="B675" s="2" t="s">
        <v>419</v>
      </c>
      <c r="C675" s="3" t="s">
        <v>319</v>
      </c>
      <c r="D675" s="3" t="str">
        <f t="shared" si="14"/>
        <v>C-4199-1500-2</v>
      </c>
      <c r="E675" s="3" t="str">
        <f>VLOOKUP(Tabla3[[#This Row],[RUBRO]],Tabla6[[RUBRO]:[Respon Plan]],2,0)</f>
        <v>MODELO INTERVENCION</v>
      </c>
      <c r="F675" s="3" t="str">
        <f>VLOOKUP(Tabla3[[#This Row],[RUBRO]],Tabla6[[RUBRO]:[Respon Plan]],3,0)</f>
        <v>DIRECCION ADMINISTRATIVA</v>
      </c>
      <c r="G675" s="3" t="str">
        <f>VLOOKUP(Tabla3[[#This Row],[RUBRO]],Tabla6[[RUBRO]:[Respon Plan]],4,0)</f>
        <v>Administrativa NM</v>
      </c>
      <c r="H675" s="1" t="s">
        <v>30</v>
      </c>
      <c r="I675" s="1" t="s">
        <v>301</v>
      </c>
      <c r="J675" s="1" t="s">
        <v>233</v>
      </c>
      <c r="K675" s="1" t="s">
        <v>77</v>
      </c>
      <c r="L675" s="1" t="s">
        <v>42</v>
      </c>
      <c r="M675" s="1" t="s">
        <v>320</v>
      </c>
      <c r="N675" s="1"/>
      <c r="O675" s="1"/>
      <c r="P675" s="1" t="s">
        <v>31</v>
      </c>
      <c r="Q675" s="1" t="s">
        <v>32</v>
      </c>
      <c r="R675" s="1" t="s">
        <v>33</v>
      </c>
      <c r="S675" s="2" t="s">
        <v>321</v>
      </c>
      <c r="T675" s="4">
        <v>14558603</v>
      </c>
      <c r="U675" s="4">
        <v>0</v>
      </c>
      <c r="V675" s="4">
        <v>0</v>
      </c>
      <c r="W675" s="4">
        <v>14558603</v>
      </c>
      <c r="X675" s="4">
        <v>0</v>
      </c>
      <c r="Y675" s="4">
        <v>14558603</v>
      </c>
      <c r="Z675" s="4">
        <v>0</v>
      </c>
      <c r="AA675" s="4">
        <v>14558603</v>
      </c>
      <c r="AB675" s="4">
        <v>1841070</v>
      </c>
      <c r="AC675" s="4">
        <v>1841070</v>
      </c>
      <c r="AD675" s="10">
        <v>1841070</v>
      </c>
    </row>
    <row r="676" spans="1:30" ht="22.5" x14ac:dyDescent="0.25">
      <c r="A676" s="9" t="s">
        <v>418</v>
      </c>
      <c r="B676" s="2" t="s">
        <v>419</v>
      </c>
      <c r="C676" s="3" t="s">
        <v>328</v>
      </c>
      <c r="D676" s="3" t="str">
        <f t="shared" si="14"/>
        <v>C-4199-1500-2</v>
      </c>
      <c r="E676" s="3" t="str">
        <f>VLOOKUP(Tabla3[[#This Row],[RUBRO]],Tabla6[[RUBRO]:[Respon Plan]],2,0)</f>
        <v>MODELO INTERVENCION</v>
      </c>
      <c r="F676" s="3" t="str">
        <f>VLOOKUP(Tabla3[[#This Row],[RUBRO]],Tabla6[[RUBRO]:[Respon Plan]],3,0)</f>
        <v>DIRECCION ADMINISTRATIVA</v>
      </c>
      <c r="G676" s="3" t="str">
        <f>VLOOKUP(Tabla3[[#This Row],[RUBRO]],Tabla6[[RUBRO]:[Respon Plan]],4,0)</f>
        <v>Administrativa NM</v>
      </c>
      <c r="H676" s="1" t="s">
        <v>30</v>
      </c>
      <c r="I676" s="1" t="s">
        <v>301</v>
      </c>
      <c r="J676" s="1" t="s">
        <v>233</v>
      </c>
      <c r="K676" s="1" t="s">
        <v>77</v>
      </c>
      <c r="L676" s="1" t="s">
        <v>42</v>
      </c>
      <c r="M676" s="1" t="s">
        <v>329</v>
      </c>
      <c r="N676" s="1"/>
      <c r="O676" s="1"/>
      <c r="P676" s="1" t="s">
        <v>31</v>
      </c>
      <c r="Q676" s="1" t="s">
        <v>32</v>
      </c>
      <c r="R676" s="1" t="s">
        <v>33</v>
      </c>
      <c r="S676" s="2" t="s">
        <v>330</v>
      </c>
      <c r="T676" s="4">
        <v>0</v>
      </c>
      <c r="U676" s="4">
        <v>158984000</v>
      </c>
      <c r="V676" s="4">
        <v>0</v>
      </c>
      <c r="W676" s="4">
        <v>158984000</v>
      </c>
      <c r="X676" s="4">
        <v>0</v>
      </c>
      <c r="Y676" s="4">
        <v>0</v>
      </c>
      <c r="Z676" s="4">
        <v>158984000</v>
      </c>
      <c r="AA676" s="4">
        <v>0</v>
      </c>
      <c r="AB676" s="4">
        <v>0</v>
      </c>
      <c r="AC676" s="4">
        <v>0</v>
      </c>
      <c r="AD676" s="10">
        <v>0</v>
      </c>
    </row>
    <row r="677" spans="1:30" ht="22.5" x14ac:dyDescent="0.25">
      <c r="A677" s="9" t="s">
        <v>418</v>
      </c>
      <c r="B677" s="2" t="s">
        <v>419</v>
      </c>
      <c r="C677" s="3" t="s">
        <v>354</v>
      </c>
      <c r="D677" s="3" t="str">
        <f t="shared" si="14"/>
        <v>C-4199-1500-2</v>
      </c>
      <c r="E677" s="3" t="str">
        <f>VLOOKUP(Tabla3[[#This Row],[RUBRO]],Tabla6[[RUBRO]:[Respon Plan]],2,0)</f>
        <v>MODELO INTERVENCION</v>
      </c>
      <c r="F677" s="3" t="str">
        <f>VLOOKUP(Tabla3[[#This Row],[RUBRO]],Tabla6[[RUBRO]:[Respon Plan]],3,0)</f>
        <v>DIRECCIÓN DE GESTIÓN HUMANA</v>
      </c>
      <c r="G677" s="3" t="str">
        <f>VLOOKUP(Tabla3[[#This Row],[RUBRO]],Tabla6[[RUBRO]:[Respon Plan]],4,0)</f>
        <v>Gestión Humana- Capacitación</v>
      </c>
      <c r="H677" s="1" t="s">
        <v>30</v>
      </c>
      <c r="I677" s="1" t="s">
        <v>301</v>
      </c>
      <c r="J677" s="1" t="s">
        <v>233</v>
      </c>
      <c r="K677" s="1" t="s">
        <v>77</v>
      </c>
      <c r="L677" s="1" t="s">
        <v>42</v>
      </c>
      <c r="M677" s="1" t="s">
        <v>355</v>
      </c>
      <c r="N677" s="1"/>
      <c r="O677" s="1"/>
      <c r="P677" s="1" t="s">
        <v>31</v>
      </c>
      <c r="Q677" s="1" t="s">
        <v>32</v>
      </c>
      <c r="R677" s="1" t="s">
        <v>33</v>
      </c>
      <c r="S677" s="2" t="s">
        <v>356</v>
      </c>
      <c r="T677" s="4">
        <v>0</v>
      </c>
      <c r="U677" s="4">
        <v>8325000</v>
      </c>
      <c r="V677" s="4">
        <v>0</v>
      </c>
      <c r="W677" s="4">
        <v>8325000</v>
      </c>
      <c r="X677" s="4">
        <v>0</v>
      </c>
      <c r="Y677" s="4">
        <v>0</v>
      </c>
      <c r="Z677" s="4">
        <v>8325000</v>
      </c>
      <c r="AA677" s="4">
        <v>0</v>
      </c>
      <c r="AB677" s="4">
        <v>0</v>
      </c>
      <c r="AC677" s="4">
        <v>0</v>
      </c>
      <c r="AD677" s="10">
        <v>0</v>
      </c>
    </row>
    <row r="678" spans="1:30" ht="22.5" x14ac:dyDescent="0.25">
      <c r="A678" s="9" t="s">
        <v>418</v>
      </c>
      <c r="B678" s="2" t="s">
        <v>419</v>
      </c>
      <c r="C678" s="3" t="s">
        <v>359</v>
      </c>
      <c r="D678" s="3" t="str">
        <f t="shared" si="14"/>
        <v>C-4199-1500-2</v>
      </c>
      <c r="E678" s="3" t="str">
        <f>VLOOKUP(Tabla3[[#This Row],[RUBRO]],Tabla6[[RUBRO]:[Respon Plan]],2,0)</f>
        <v>MODELO INTERVENCION</v>
      </c>
      <c r="F678" s="3" t="str">
        <f>VLOOKUP(Tabla3[[#This Row],[RUBRO]],Tabla6[[RUBRO]:[Respon Plan]],3,0)</f>
        <v>DIRECCIÓN DE GESTIÓN HUMANA</v>
      </c>
      <c r="G678" s="3" t="str">
        <f>VLOOKUP(Tabla3[[#This Row],[RUBRO]],Tabla6[[RUBRO]:[Respon Plan]],4,0)</f>
        <v>Gestión Humana- Viáticos</v>
      </c>
      <c r="H678" s="1" t="s">
        <v>30</v>
      </c>
      <c r="I678" s="1" t="s">
        <v>301</v>
      </c>
      <c r="J678" s="1" t="s">
        <v>233</v>
      </c>
      <c r="K678" s="1" t="s">
        <v>77</v>
      </c>
      <c r="L678" s="1" t="s">
        <v>42</v>
      </c>
      <c r="M678" s="1" t="s">
        <v>360</v>
      </c>
      <c r="N678" s="1"/>
      <c r="O678" s="1"/>
      <c r="P678" s="1" t="s">
        <v>31</v>
      </c>
      <c r="Q678" s="1" t="s">
        <v>32</v>
      </c>
      <c r="R678" s="1" t="s">
        <v>33</v>
      </c>
      <c r="S678" s="2" t="s">
        <v>361</v>
      </c>
      <c r="T678" s="4">
        <v>4000000</v>
      </c>
      <c r="U678" s="4">
        <v>0</v>
      </c>
      <c r="V678" s="4">
        <v>0</v>
      </c>
      <c r="W678" s="4">
        <v>4000000</v>
      </c>
      <c r="X678" s="4">
        <v>0</v>
      </c>
      <c r="Y678" s="4">
        <v>4000000</v>
      </c>
      <c r="Z678" s="4">
        <v>0</v>
      </c>
      <c r="AA678" s="4">
        <v>1647346</v>
      </c>
      <c r="AB678" s="4">
        <v>1647346</v>
      </c>
      <c r="AC678" s="4">
        <v>1647346</v>
      </c>
      <c r="AD678" s="10">
        <v>1647346</v>
      </c>
    </row>
    <row r="679" spans="1:30" ht="22.5" x14ac:dyDescent="0.25">
      <c r="A679" s="9" t="s">
        <v>418</v>
      </c>
      <c r="B679" s="2" t="s">
        <v>419</v>
      </c>
      <c r="C679" s="3" t="s">
        <v>365</v>
      </c>
      <c r="D679" s="3" t="str">
        <f t="shared" si="14"/>
        <v>C-4199-1500-2</v>
      </c>
      <c r="E679" s="3" t="str">
        <f>VLOOKUP(Tabla3[[#This Row],[RUBRO]],Tabla6[[RUBRO]:[Respon Plan]],2,0)</f>
        <v>MODELO INTERVENCION</v>
      </c>
      <c r="F679" s="3" t="str">
        <f>VLOOKUP(Tabla3[[#This Row],[RUBRO]],Tabla6[[RUBRO]:[Respon Plan]],3,0)</f>
        <v>SECRETARIA GENERAL</v>
      </c>
      <c r="G679" s="3" t="str">
        <f>VLOOKUP(Tabla3[[#This Row],[RUBRO]],Tabla6[[RUBRO]:[Respon Plan]],4,0)</f>
        <v>Secretaria General</v>
      </c>
      <c r="H679" s="1" t="s">
        <v>30</v>
      </c>
      <c r="I679" s="1" t="s">
        <v>301</v>
      </c>
      <c r="J679" s="1" t="s">
        <v>233</v>
      </c>
      <c r="K679" s="1" t="s">
        <v>77</v>
      </c>
      <c r="L679" s="1" t="s">
        <v>42</v>
      </c>
      <c r="M679" s="1" t="s">
        <v>266</v>
      </c>
      <c r="N679" s="1"/>
      <c r="O679" s="1"/>
      <c r="P679" s="1" t="s">
        <v>31</v>
      </c>
      <c r="Q679" s="1" t="s">
        <v>32</v>
      </c>
      <c r="R679" s="1" t="s">
        <v>33</v>
      </c>
      <c r="S679" s="2" t="s">
        <v>267</v>
      </c>
      <c r="T679" s="4">
        <v>84814</v>
      </c>
      <c r="U679" s="4">
        <v>635936</v>
      </c>
      <c r="V679" s="4">
        <v>0</v>
      </c>
      <c r="W679" s="4">
        <v>720750</v>
      </c>
      <c r="X679" s="4">
        <v>0</v>
      </c>
      <c r="Y679" s="4">
        <v>46712</v>
      </c>
      <c r="Z679" s="4">
        <v>674038</v>
      </c>
      <c r="AA679" s="4">
        <v>46712</v>
      </c>
      <c r="AB679" s="4">
        <v>46712</v>
      </c>
      <c r="AC679" s="4">
        <v>46712</v>
      </c>
      <c r="AD679" s="10">
        <v>46712</v>
      </c>
    </row>
    <row r="680" spans="1:30" ht="22.5" x14ac:dyDescent="0.25">
      <c r="A680" s="9" t="s">
        <v>418</v>
      </c>
      <c r="B680" s="2" t="s">
        <v>419</v>
      </c>
      <c r="C680" s="3" t="s">
        <v>372</v>
      </c>
      <c r="D680" s="3" t="str">
        <f t="shared" si="14"/>
        <v>C-4199-1500-5</v>
      </c>
      <c r="E680" s="3" t="str">
        <f>VLOOKUP(Tabla3[[#This Row],[RUBRO]],Tabla6[[RUBRO]:[Respon Plan]],2,0)</f>
        <v xml:space="preserve">CONTRUCCION </v>
      </c>
      <c r="F680" s="3" t="str">
        <f>VLOOKUP(Tabla3[[#This Row],[RUBRO]],Tabla6[[RUBRO]:[Respon Plan]],3,0)</f>
        <v>DIRECCION ADMINISTRATIVA</v>
      </c>
      <c r="G680" s="3" t="str">
        <f>VLOOKUP(Tabla3[[#This Row],[RUBRO]],Tabla6[[RUBRO]:[Respon Plan]],4,0)</f>
        <v>Administrativa CONS</v>
      </c>
      <c r="H680" s="1" t="s">
        <v>30</v>
      </c>
      <c r="I680" s="1" t="s">
        <v>301</v>
      </c>
      <c r="J680" s="1" t="s">
        <v>233</v>
      </c>
      <c r="K680" s="1" t="s">
        <v>64</v>
      </c>
      <c r="L680" s="1" t="s">
        <v>42</v>
      </c>
      <c r="M680" s="1" t="s">
        <v>234</v>
      </c>
      <c r="N680" s="1"/>
      <c r="O680" s="1"/>
      <c r="P680" s="1" t="s">
        <v>31</v>
      </c>
      <c r="Q680" s="1" t="s">
        <v>171</v>
      </c>
      <c r="R680" s="1" t="s">
        <v>33</v>
      </c>
      <c r="S680" s="2" t="s">
        <v>373</v>
      </c>
      <c r="T680" s="4">
        <v>15408000</v>
      </c>
      <c r="U680" s="4">
        <v>0</v>
      </c>
      <c r="V680" s="4">
        <v>0</v>
      </c>
      <c r="W680" s="4">
        <v>15408000</v>
      </c>
      <c r="X680" s="4">
        <v>0</v>
      </c>
      <c r="Y680" s="4">
        <v>15408000</v>
      </c>
      <c r="Z680" s="4">
        <v>0</v>
      </c>
      <c r="AA680" s="4">
        <v>15408000</v>
      </c>
      <c r="AB680" s="4">
        <v>10744500</v>
      </c>
      <c r="AC680" s="4">
        <v>10744500</v>
      </c>
      <c r="AD680" s="10">
        <v>10744500</v>
      </c>
    </row>
    <row r="681" spans="1:30" ht="22.5" x14ac:dyDescent="0.25">
      <c r="A681" s="9" t="s">
        <v>418</v>
      </c>
      <c r="B681" s="2" t="s">
        <v>419</v>
      </c>
      <c r="C681" s="3" t="s">
        <v>372</v>
      </c>
      <c r="D681" s="3" t="str">
        <f t="shared" si="14"/>
        <v>C-4199-1500-5</v>
      </c>
      <c r="E681" s="3" t="str">
        <f>VLOOKUP(Tabla3[[#This Row],[RUBRO]],Tabla6[[RUBRO]:[Respon Plan]],2,0)</f>
        <v xml:space="preserve">CONTRUCCION </v>
      </c>
      <c r="F681" s="3" t="str">
        <f>VLOOKUP(Tabla3[[#This Row],[RUBRO]],Tabla6[[RUBRO]:[Respon Plan]],3,0)</f>
        <v>DIRECCION ADMINISTRATIVA</v>
      </c>
      <c r="G681" s="3" t="str">
        <f>VLOOKUP(Tabla3[[#This Row],[RUBRO]],Tabla6[[RUBRO]:[Respon Plan]],4,0)</f>
        <v>Administrativa CONS</v>
      </c>
      <c r="H681" s="1" t="s">
        <v>30</v>
      </c>
      <c r="I681" s="1" t="s">
        <v>301</v>
      </c>
      <c r="J681" s="1" t="s">
        <v>233</v>
      </c>
      <c r="K681" s="1" t="s">
        <v>64</v>
      </c>
      <c r="L681" s="1" t="s">
        <v>42</v>
      </c>
      <c r="M681" s="1" t="s">
        <v>234</v>
      </c>
      <c r="N681" s="1"/>
      <c r="O681" s="1"/>
      <c r="P681" s="1" t="s">
        <v>31</v>
      </c>
      <c r="Q681" s="1" t="s">
        <v>32</v>
      </c>
      <c r="R681" s="1" t="s">
        <v>33</v>
      </c>
      <c r="S681" s="2" t="s">
        <v>373</v>
      </c>
      <c r="T681" s="4">
        <v>0</v>
      </c>
      <c r="U681" s="4">
        <v>100000000</v>
      </c>
      <c r="V681" s="4">
        <v>0</v>
      </c>
      <c r="W681" s="4">
        <v>100000000</v>
      </c>
      <c r="X681" s="4">
        <v>0</v>
      </c>
      <c r="Y681" s="4">
        <v>100000000</v>
      </c>
      <c r="Z681" s="4">
        <v>0</v>
      </c>
      <c r="AA681" s="4">
        <v>0</v>
      </c>
      <c r="AB681" s="4">
        <v>0</v>
      </c>
      <c r="AC681" s="4">
        <v>0</v>
      </c>
      <c r="AD681" s="10">
        <v>0</v>
      </c>
    </row>
    <row r="682" spans="1:30" ht="22.5" x14ac:dyDescent="0.25">
      <c r="A682" s="9" t="s">
        <v>418</v>
      </c>
      <c r="B682" s="2" t="s">
        <v>419</v>
      </c>
      <c r="C682" s="3" t="s">
        <v>374</v>
      </c>
      <c r="D682" s="3" t="str">
        <f t="shared" si="14"/>
        <v>C-4199-1500-5</v>
      </c>
      <c r="E682" s="3" t="str">
        <f>VLOOKUP(Tabla3[[#This Row],[RUBRO]],Tabla6[[RUBRO]:[Respon Plan]],2,0)</f>
        <v xml:space="preserve">CONTRUCCION </v>
      </c>
      <c r="F682" s="3" t="str">
        <f>VLOOKUP(Tabla3[[#This Row],[RUBRO]],Tabla6[[RUBRO]:[Respon Plan]],3,0)</f>
        <v>DIRECCION ADMINISTRATIVA</v>
      </c>
      <c r="G682" s="3" t="str">
        <f>VLOOKUP(Tabla3[[#This Row],[RUBRO]],Tabla6[[RUBRO]:[Respon Plan]],4,0)</f>
        <v>Administrativa CONS</v>
      </c>
      <c r="H682" s="1" t="s">
        <v>30</v>
      </c>
      <c r="I682" s="1" t="s">
        <v>301</v>
      </c>
      <c r="J682" s="1" t="s">
        <v>233</v>
      </c>
      <c r="K682" s="1" t="s">
        <v>64</v>
      </c>
      <c r="L682" s="1" t="s">
        <v>42</v>
      </c>
      <c r="M682" s="1" t="s">
        <v>281</v>
      </c>
      <c r="N682" s="1"/>
      <c r="O682" s="1"/>
      <c r="P682" s="1" t="s">
        <v>31</v>
      </c>
      <c r="Q682" s="1" t="s">
        <v>171</v>
      </c>
      <c r="R682" s="1" t="s">
        <v>33</v>
      </c>
      <c r="S682" s="2" t="s">
        <v>375</v>
      </c>
      <c r="T682" s="4">
        <v>199000000</v>
      </c>
      <c r="U682" s="4">
        <v>0</v>
      </c>
      <c r="V682" s="4">
        <v>0</v>
      </c>
      <c r="W682" s="4">
        <v>199000000</v>
      </c>
      <c r="X682" s="4">
        <v>0</v>
      </c>
      <c r="Y682" s="4">
        <v>199000000</v>
      </c>
      <c r="Z682" s="4">
        <v>0</v>
      </c>
      <c r="AA682" s="4">
        <v>199000000</v>
      </c>
      <c r="AB682" s="4">
        <v>0</v>
      </c>
      <c r="AC682" s="4">
        <v>0</v>
      </c>
      <c r="AD682" s="10">
        <v>0</v>
      </c>
    </row>
    <row r="683" spans="1:30" ht="22.5" x14ac:dyDescent="0.25">
      <c r="A683" s="9" t="s">
        <v>418</v>
      </c>
      <c r="B683" s="2" t="s">
        <v>419</v>
      </c>
      <c r="C683" s="3" t="s">
        <v>400</v>
      </c>
      <c r="D683" s="3" t="str">
        <f t="shared" si="14"/>
        <v>C-4199-1500-5</v>
      </c>
      <c r="E683" s="3" t="str">
        <f>VLOOKUP(Tabla3[[#This Row],[RUBRO]],Tabla6[[RUBRO]:[Respon Plan]],2,0)</f>
        <v xml:space="preserve">CONTRUCCION </v>
      </c>
      <c r="F683" s="3" t="str">
        <f>VLOOKUP(Tabla3[[#This Row],[RUBRO]],Tabla6[[RUBRO]:[Respon Plan]],3,0)</f>
        <v>DIRECCION ADMINISTRATIVA</v>
      </c>
      <c r="G683" s="3" t="str">
        <f>VLOOKUP(Tabla3[[#This Row],[RUBRO]],Tabla6[[RUBRO]:[Respon Plan]],4,0)</f>
        <v>Administrativa CONS</v>
      </c>
      <c r="H683" s="1" t="s">
        <v>30</v>
      </c>
      <c r="I683" s="1" t="s">
        <v>301</v>
      </c>
      <c r="J683" s="1" t="s">
        <v>233</v>
      </c>
      <c r="K683" s="1" t="s">
        <v>64</v>
      </c>
      <c r="L683" s="1" t="s">
        <v>42</v>
      </c>
      <c r="M683" s="1" t="s">
        <v>240</v>
      </c>
      <c r="N683" s="1"/>
      <c r="O683" s="1"/>
      <c r="P683" s="1" t="s">
        <v>31</v>
      </c>
      <c r="Q683" s="1" t="s">
        <v>171</v>
      </c>
      <c r="R683" s="1" t="s">
        <v>33</v>
      </c>
      <c r="S683" s="2" t="s">
        <v>401</v>
      </c>
      <c r="T683" s="4">
        <v>20000000</v>
      </c>
      <c r="U683" s="4">
        <v>0</v>
      </c>
      <c r="V683" s="4">
        <v>0</v>
      </c>
      <c r="W683" s="4">
        <v>20000000</v>
      </c>
      <c r="X683" s="4">
        <v>0</v>
      </c>
      <c r="Y683" s="4">
        <v>20000000</v>
      </c>
      <c r="Z683" s="4">
        <v>0</v>
      </c>
      <c r="AA683" s="4">
        <v>0</v>
      </c>
      <c r="AB683" s="4">
        <v>0</v>
      </c>
      <c r="AC683" s="4">
        <v>0</v>
      </c>
      <c r="AD683" s="10">
        <v>0</v>
      </c>
    </row>
    <row r="684" spans="1:30" ht="22.5" x14ac:dyDescent="0.25">
      <c r="A684" s="9" t="s">
        <v>418</v>
      </c>
      <c r="B684" s="2" t="s">
        <v>419</v>
      </c>
      <c r="C684" s="3" t="s">
        <v>378</v>
      </c>
      <c r="D684" s="3" t="str">
        <f t="shared" si="14"/>
        <v>C-4199-1500-5</v>
      </c>
      <c r="E684" s="3" t="str">
        <f>VLOOKUP(Tabla3[[#This Row],[RUBRO]],Tabla6[[RUBRO]:[Respon Plan]],2,0)</f>
        <v xml:space="preserve">CONTRUCCION </v>
      </c>
      <c r="F684" s="3" t="str">
        <f>VLOOKUP(Tabla3[[#This Row],[RUBRO]],Tabla6[[RUBRO]:[Respon Plan]],3,0)</f>
        <v>DIRECCIÓN DE GESTIÓN HUMANA</v>
      </c>
      <c r="G684" s="3" t="str">
        <f>VLOOKUP(Tabla3[[#This Row],[RUBRO]],Tabla6[[RUBRO]:[Respon Plan]],4,0)</f>
        <v>Gestión Humana - Pres. Serv</v>
      </c>
      <c r="H684" s="1" t="s">
        <v>30</v>
      </c>
      <c r="I684" s="1" t="s">
        <v>301</v>
      </c>
      <c r="J684" s="1" t="s">
        <v>233</v>
      </c>
      <c r="K684" s="1" t="s">
        <v>64</v>
      </c>
      <c r="L684" s="1" t="s">
        <v>42</v>
      </c>
      <c r="M684" s="1" t="s">
        <v>243</v>
      </c>
      <c r="N684" s="1"/>
      <c r="O684" s="1"/>
      <c r="P684" s="1" t="s">
        <v>31</v>
      </c>
      <c r="Q684" s="1" t="s">
        <v>171</v>
      </c>
      <c r="R684" s="1" t="s">
        <v>33</v>
      </c>
      <c r="S684" s="2" t="s">
        <v>59</v>
      </c>
      <c r="T684" s="4">
        <v>78280500</v>
      </c>
      <c r="U684" s="4">
        <v>23975000</v>
      </c>
      <c r="V684" s="4">
        <v>0</v>
      </c>
      <c r="W684" s="4">
        <v>102255500</v>
      </c>
      <c r="X684" s="4">
        <v>0</v>
      </c>
      <c r="Y684" s="4">
        <v>101299000</v>
      </c>
      <c r="Z684" s="4">
        <v>956500</v>
      </c>
      <c r="AA684" s="4">
        <v>101299000</v>
      </c>
      <c r="AB684" s="4">
        <v>18118399</v>
      </c>
      <c r="AC684" s="4">
        <v>18118399</v>
      </c>
      <c r="AD684" s="10">
        <v>18118399</v>
      </c>
    </row>
    <row r="685" spans="1:30" ht="22.5" x14ac:dyDescent="0.25">
      <c r="A685" s="9" t="s">
        <v>418</v>
      </c>
      <c r="B685" s="2" t="s">
        <v>419</v>
      </c>
      <c r="C685" s="3" t="s">
        <v>379</v>
      </c>
      <c r="D685" s="3" t="str">
        <f t="shared" si="14"/>
        <v>C-4199-1500-5</v>
      </c>
      <c r="E685" s="3" t="str">
        <f>VLOOKUP(Tabla3[[#This Row],[RUBRO]],Tabla6[[RUBRO]:[Respon Plan]],2,0)</f>
        <v xml:space="preserve">CONTRUCCION </v>
      </c>
      <c r="F685" s="3" t="str">
        <f>VLOOKUP(Tabla3[[#This Row],[RUBRO]],Tabla6[[RUBRO]:[Respon Plan]],3,0)</f>
        <v>DIRECCIÓN DE GESTIÓN HUMANA</v>
      </c>
      <c r="G685" s="3" t="str">
        <f>VLOOKUP(Tabla3[[#This Row],[RUBRO]],Tabla6[[RUBRO]:[Respon Plan]],4,0)</f>
        <v>Gestión Humana- Viáticos</v>
      </c>
      <c r="H685" s="1" t="s">
        <v>30</v>
      </c>
      <c r="I685" s="1" t="s">
        <v>301</v>
      </c>
      <c r="J685" s="1" t="s">
        <v>233</v>
      </c>
      <c r="K685" s="1" t="s">
        <v>64</v>
      </c>
      <c r="L685" s="1" t="s">
        <v>42</v>
      </c>
      <c r="M685" s="1" t="s">
        <v>246</v>
      </c>
      <c r="N685" s="1"/>
      <c r="O685" s="1"/>
      <c r="P685" s="1" t="s">
        <v>31</v>
      </c>
      <c r="Q685" s="1" t="s">
        <v>171</v>
      </c>
      <c r="R685" s="1" t="s">
        <v>33</v>
      </c>
      <c r="S685" s="2" t="s">
        <v>249</v>
      </c>
      <c r="T685" s="4">
        <v>11428000</v>
      </c>
      <c r="U685" s="4">
        <v>0</v>
      </c>
      <c r="V685" s="4">
        <v>0</v>
      </c>
      <c r="W685" s="4">
        <v>11428000</v>
      </c>
      <c r="X685" s="4">
        <v>0</v>
      </c>
      <c r="Y685" s="4">
        <v>11428000</v>
      </c>
      <c r="Z685" s="4">
        <v>0</v>
      </c>
      <c r="AA685" s="4">
        <v>4211564</v>
      </c>
      <c r="AB685" s="4">
        <v>3359918</v>
      </c>
      <c r="AC685" s="4">
        <v>3359918</v>
      </c>
      <c r="AD685" s="10">
        <v>3359918</v>
      </c>
    </row>
    <row r="686" spans="1:30" ht="22.5" x14ac:dyDescent="0.25">
      <c r="A686" s="9" t="s">
        <v>420</v>
      </c>
      <c r="B686" s="2" t="s">
        <v>421</v>
      </c>
      <c r="C686" s="3" t="s">
        <v>145</v>
      </c>
      <c r="D686" s="3" t="str">
        <f t="shared" si="14"/>
        <v>A-2-0-3</v>
      </c>
      <c r="E686" s="3" t="str">
        <f>VLOOKUP(Tabla3[[#This Row],[RUBRO]],Tabla6[[RUBRO]:[Respon Plan]],2,0)</f>
        <v>FUNCIONAMIENTO</v>
      </c>
      <c r="F686" s="3" t="str">
        <f>VLOOKUP(Tabla3[[#This Row],[RUBRO]],Tabla6[[RUBRO]:[Respon Plan]],3,0)</f>
        <v>DIRECCION ADMINISTRATIVA</v>
      </c>
      <c r="G686" s="3" t="str">
        <f>VLOOKUP(Tabla3[[#This Row],[RUBRO]],Tabla6[[RUBRO]:[Respon Plan]],4,0)</f>
        <v>Administrativa</v>
      </c>
      <c r="H686" s="1" t="s">
        <v>40</v>
      </c>
      <c r="I686" s="1" t="s">
        <v>77</v>
      </c>
      <c r="J686" s="1" t="s">
        <v>42</v>
      </c>
      <c r="K686" s="1" t="s">
        <v>63</v>
      </c>
      <c r="L686" s="1" t="s">
        <v>143</v>
      </c>
      <c r="M686" s="1" t="s">
        <v>63</v>
      </c>
      <c r="N686" s="1"/>
      <c r="O686" s="1"/>
      <c r="P686" s="1" t="s">
        <v>31</v>
      </c>
      <c r="Q686" s="1" t="s">
        <v>32</v>
      </c>
      <c r="R686" s="1" t="s">
        <v>33</v>
      </c>
      <c r="S686" s="2" t="s">
        <v>146</v>
      </c>
      <c r="T686" s="4">
        <v>52000000</v>
      </c>
      <c r="U686" s="4">
        <v>0</v>
      </c>
      <c r="V686" s="4">
        <v>0</v>
      </c>
      <c r="W686" s="4">
        <v>52000000</v>
      </c>
      <c r="X686" s="4">
        <v>0</v>
      </c>
      <c r="Y686" s="4">
        <v>52000000</v>
      </c>
      <c r="Z686" s="4">
        <v>0</v>
      </c>
      <c r="AA686" s="4">
        <v>51809932</v>
      </c>
      <c r="AB686" s="4">
        <v>51792827.600000001</v>
      </c>
      <c r="AC686" s="4">
        <v>51792827.600000001</v>
      </c>
      <c r="AD686" s="10">
        <v>51792827.600000001</v>
      </c>
    </row>
    <row r="687" spans="1:30" ht="22.5" x14ac:dyDescent="0.25">
      <c r="A687" s="9" t="s">
        <v>420</v>
      </c>
      <c r="B687" s="2" t="s">
        <v>421</v>
      </c>
      <c r="C687" s="3" t="s">
        <v>147</v>
      </c>
      <c r="D687" s="3" t="str">
        <f t="shared" si="14"/>
        <v>A-2-0-3</v>
      </c>
      <c r="E687" s="3" t="str">
        <f>VLOOKUP(Tabla3[[#This Row],[RUBRO]],Tabla6[[RUBRO]:[Respon Plan]],2,0)</f>
        <v>FUNCIONAMIENTO</v>
      </c>
      <c r="F687" s="3" t="str">
        <f>VLOOKUP(Tabla3[[#This Row],[RUBRO]],Tabla6[[RUBRO]:[Respon Plan]],3,0)</f>
        <v>DIRECCION ADMINISTRATIVA</v>
      </c>
      <c r="G687" s="3" t="str">
        <f>VLOOKUP(Tabla3[[#This Row],[RUBRO]],Tabla6[[RUBRO]:[Respon Plan]],4,0)</f>
        <v>Administrativa</v>
      </c>
      <c r="H687" s="1" t="s">
        <v>40</v>
      </c>
      <c r="I687" s="1" t="s">
        <v>77</v>
      </c>
      <c r="J687" s="1" t="s">
        <v>42</v>
      </c>
      <c r="K687" s="1" t="s">
        <v>63</v>
      </c>
      <c r="L687" s="1" t="s">
        <v>143</v>
      </c>
      <c r="M687" s="1" t="s">
        <v>64</v>
      </c>
      <c r="N687" s="1"/>
      <c r="O687" s="1"/>
      <c r="P687" s="1" t="s">
        <v>31</v>
      </c>
      <c r="Q687" s="1" t="s">
        <v>32</v>
      </c>
      <c r="R687" s="1" t="s">
        <v>33</v>
      </c>
      <c r="S687" s="2" t="s">
        <v>148</v>
      </c>
      <c r="T687" s="4">
        <v>1940000</v>
      </c>
      <c r="U687" s="4">
        <v>0</v>
      </c>
      <c r="V687" s="4">
        <v>0</v>
      </c>
      <c r="W687" s="4">
        <v>1940000</v>
      </c>
      <c r="X687" s="4">
        <v>0</v>
      </c>
      <c r="Y687" s="4">
        <v>1920000</v>
      </c>
      <c r="Z687" s="4">
        <v>20000</v>
      </c>
      <c r="AA687" s="4">
        <v>167360</v>
      </c>
      <c r="AB687" s="4">
        <v>90800</v>
      </c>
      <c r="AC687" s="4">
        <v>90800</v>
      </c>
      <c r="AD687" s="10">
        <v>90800</v>
      </c>
    </row>
    <row r="688" spans="1:30" ht="22.5" x14ac:dyDescent="0.25">
      <c r="A688" s="9" t="s">
        <v>420</v>
      </c>
      <c r="B688" s="2" t="s">
        <v>421</v>
      </c>
      <c r="C688" s="3" t="s">
        <v>155</v>
      </c>
      <c r="D688" s="3" t="str">
        <f t="shared" si="14"/>
        <v>A-2-0-4</v>
      </c>
      <c r="E688" s="3" t="str">
        <f>VLOOKUP(Tabla3[[#This Row],[RUBRO]],Tabla6[[RUBRO]:[Respon Plan]],2,0)</f>
        <v>FUNCIONAMIENTO</v>
      </c>
      <c r="F688" s="3" t="str">
        <f>VLOOKUP(Tabla3[[#This Row],[RUBRO]],Tabla6[[RUBRO]:[Respon Plan]],3,0)</f>
        <v>DIRECCION ADMINISTRATIVA</v>
      </c>
      <c r="G688" s="3" t="str">
        <f>VLOOKUP(Tabla3[[#This Row],[RUBRO]],Tabla6[[RUBRO]:[Respon Plan]],4,0)</f>
        <v>Administrativa</v>
      </c>
      <c r="H688" s="1" t="s">
        <v>40</v>
      </c>
      <c r="I688" s="1" t="s">
        <v>77</v>
      </c>
      <c r="J688" s="1" t="s">
        <v>42</v>
      </c>
      <c r="K688" s="1" t="s">
        <v>80</v>
      </c>
      <c r="L688" s="1" t="s">
        <v>80</v>
      </c>
      <c r="M688" s="1" t="s">
        <v>41</v>
      </c>
      <c r="N688" s="1"/>
      <c r="O688" s="1"/>
      <c r="P688" s="1" t="s">
        <v>31</v>
      </c>
      <c r="Q688" s="1" t="s">
        <v>32</v>
      </c>
      <c r="R688" s="1" t="s">
        <v>33</v>
      </c>
      <c r="S688" s="2" t="s">
        <v>156</v>
      </c>
      <c r="T688" s="4">
        <v>35000000</v>
      </c>
      <c r="U688" s="4">
        <v>0</v>
      </c>
      <c r="V688" s="4">
        <v>0</v>
      </c>
      <c r="W688" s="4">
        <v>35000000</v>
      </c>
      <c r="X688" s="4">
        <v>0</v>
      </c>
      <c r="Y688" s="4">
        <v>30155888</v>
      </c>
      <c r="Z688" s="4">
        <v>4844112</v>
      </c>
      <c r="AA688" s="4">
        <v>30155888</v>
      </c>
      <c r="AB688" s="4">
        <v>1007464</v>
      </c>
      <c r="AC688" s="4">
        <v>1007464</v>
      </c>
      <c r="AD688" s="10">
        <v>1007464</v>
      </c>
    </row>
    <row r="689" spans="1:30" ht="22.5" x14ac:dyDescent="0.25">
      <c r="A689" s="9" t="s">
        <v>420</v>
      </c>
      <c r="B689" s="2" t="s">
        <v>421</v>
      </c>
      <c r="C689" s="3" t="s">
        <v>157</v>
      </c>
      <c r="D689" s="3" t="str">
        <f t="shared" si="14"/>
        <v>A-2-0-4</v>
      </c>
      <c r="E689" s="3" t="str">
        <f>VLOOKUP(Tabla3[[#This Row],[RUBRO]],Tabla6[[RUBRO]:[Respon Plan]],2,0)</f>
        <v>FUNCIONAMIENTO</v>
      </c>
      <c r="F689" s="3" t="str">
        <f>VLOOKUP(Tabla3[[#This Row],[RUBRO]],Tabla6[[RUBRO]:[Respon Plan]],3,0)</f>
        <v>DIRECCION ADMINISTRATIVA</v>
      </c>
      <c r="G689" s="3" t="str">
        <f>VLOOKUP(Tabla3[[#This Row],[RUBRO]],Tabla6[[RUBRO]:[Respon Plan]],4,0)</f>
        <v>Administrativa</v>
      </c>
      <c r="H689" s="1" t="s">
        <v>40</v>
      </c>
      <c r="I689" s="1" t="s">
        <v>77</v>
      </c>
      <c r="J689" s="1" t="s">
        <v>42</v>
      </c>
      <c r="K689" s="1" t="s">
        <v>80</v>
      </c>
      <c r="L689" s="1" t="s">
        <v>80</v>
      </c>
      <c r="M689" s="1" t="s">
        <v>77</v>
      </c>
      <c r="N689" s="1"/>
      <c r="O689" s="1"/>
      <c r="P689" s="1" t="s">
        <v>31</v>
      </c>
      <c r="Q689" s="1" t="s">
        <v>32</v>
      </c>
      <c r="R689" s="1" t="s">
        <v>33</v>
      </c>
      <c r="S689" s="2" t="s">
        <v>158</v>
      </c>
      <c r="T689" s="4">
        <v>18000000</v>
      </c>
      <c r="U689" s="4">
        <v>0</v>
      </c>
      <c r="V689" s="4">
        <v>0</v>
      </c>
      <c r="W689" s="4">
        <v>18000000</v>
      </c>
      <c r="X689" s="4">
        <v>0</v>
      </c>
      <c r="Y689" s="4">
        <v>17928000</v>
      </c>
      <c r="Z689" s="4">
        <v>72000</v>
      </c>
      <c r="AA689" s="4">
        <v>0</v>
      </c>
      <c r="AB689" s="4">
        <v>0</v>
      </c>
      <c r="AC689" s="4">
        <v>0</v>
      </c>
      <c r="AD689" s="10">
        <v>0</v>
      </c>
    </row>
    <row r="690" spans="1:30" ht="22.5" x14ac:dyDescent="0.25">
      <c r="A690" s="9" t="s">
        <v>420</v>
      </c>
      <c r="B690" s="2" t="s">
        <v>421</v>
      </c>
      <c r="C690" s="3" t="s">
        <v>184</v>
      </c>
      <c r="D690" s="3" t="str">
        <f t="shared" si="14"/>
        <v>A-2-0-4</v>
      </c>
      <c r="E690" s="3" t="str">
        <f>VLOOKUP(Tabla3[[#This Row],[RUBRO]],Tabla6[[RUBRO]:[Respon Plan]],2,0)</f>
        <v>FUNCIONAMIENTO</v>
      </c>
      <c r="F690" s="3" t="str">
        <f>VLOOKUP(Tabla3[[#This Row],[RUBRO]],Tabla6[[RUBRO]:[Respon Plan]],3,0)</f>
        <v>DIRECCION ADMINISTRATIVA</v>
      </c>
      <c r="G690" s="3" t="str">
        <f>VLOOKUP(Tabla3[[#This Row],[RUBRO]],Tabla6[[RUBRO]:[Respon Plan]],4,0)</f>
        <v>Administrativa</v>
      </c>
      <c r="H690" s="1" t="s">
        <v>40</v>
      </c>
      <c r="I690" s="1" t="s">
        <v>77</v>
      </c>
      <c r="J690" s="1" t="s">
        <v>42</v>
      </c>
      <c r="K690" s="1" t="s">
        <v>80</v>
      </c>
      <c r="L690" s="1" t="s">
        <v>64</v>
      </c>
      <c r="M690" s="1" t="s">
        <v>98</v>
      </c>
      <c r="N690" s="1"/>
      <c r="O690" s="1"/>
      <c r="P690" s="1" t="s">
        <v>31</v>
      </c>
      <c r="Q690" s="1" t="s">
        <v>32</v>
      </c>
      <c r="R690" s="1" t="s">
        <v>33</v>
      </c>
      <c r="S690" s="2" t="s">
        <v>185</v>
      </c>
      <c r="T690" s="4">
        <v>11500000</v>
      </c>
      <c r="U690" s="4">
        <v>0</v>
      </c>
      <c r="V690" s="4">
        <v>0</v>
      </c>
      <c r="W690" s="4">
        <v>11500000</v>
      </c>
      <c r="X690" s="4">
        <v>0</v>
      </c>
      <c r="Y690" s="4">
        <v>11500000</v>
      </c>
      <c r="Z690" s="4">
        <v>0</v>
      </c>
      <c r="AA690" s="4">
        <v>11264000</v>
      </c>
      <c r="AB690" s="4">
        <v>0</v>
      </c>
      <c r="AC690" s="4">
        <v>0</v>
      </c>
      <c r="AD690" s="10">
        <v>0</v>
      </c>
    </row>
    <row r="691" spans="1:30" ht="22.5" x14ac:dyDescent="0.25">
      <c r="A691" s="9" t="s">
        <v>420</v>
      </c>
      <c r="B691" s="2" t="s">
        <v>421</v>
      </c>
      <c r="C691" s="3" t="s">
        <v>200</v>
      </c>
      <c r="D691" s="3" t="str">
        <f t="shared" si="14"/>
        <v>A-2-0-4</v>
      </c>
      <c r="E691" s="3" t="str">
        <f>VLOOKUP(Tabla3[[#This Row],[RUBRO]],Tabla6[[RUBRO]:[Respon Plan]],2,0)</f>
        <v>FUNCIONAMIENTO</v>
      </c>
      <c r="F691" s="3" t="str">
        <f>VLOOKUP(Tabla3[[#This Row],[RUBRO]],Tabla6[[RUBRO]:[Respon Plan]],3,0)</f>
        <v>DIRECCION ADMINISTRATIVA</v>
      </c>
      <c r="G691" s="3" t="str">
        <f>VLOOKUP(Tabla3[[#This Row],[RUBRO]],Tabla6[[RUBRO]:[Respon Plan]],4,0)</f>
        <v>Administrativa</v>
      </c>
      <c r="H691" s="1" t="s">
        <v>40</v>
      </c>
      <c r="I691" s="1" t="s">
        <v>77</v>
      </c>
      <c r="J691" s="1" t="s">
        <v>42</v>
      </c>
      <c r="K691" s="1" t="s">
        <v>80</v>
      </c>
      <c r="L691" s="1" t="s">
        <v>81</v>
      </c>
      <c r="M691" s="1" t="s">
        <v>41</v>
      </c>
      <c r="N691" s="1"/>
      <c r="O691" s="1"/>
      <c r="P691" s="1" t="s">
        <v>31</v>
      </c>
      <c r="Q691" s="1" t="s">
        <v>32</v>
      </c>
      <c r="R691" s="1" t="s">
        <v>33</v>
      </c>
      <c r="S691" s="2" t="s">
        <v>201</v>
      </c>
      <c r="T691" s="4">
        <v>4500000</v>
      </c>
      <c r="U691" s="4">
        <v>0</v>
      </c>
      <c r="V691" s="4">
        <v>0</v>
      </c>
      <c r="W691" s="4">
        <v>4500000</v>
      </c>
      <c r="X691" s="4">
        <v>0</v>
      </c>
      <c r="Y691" s="4">
        <v>4500000</v>
      </c>
      <c r="Z691" s="4">
        <v>0</v>
      </c>
      <c r="AA691" s="4">
        <v>2800279</v>
      </c>
      <c r="AB691" s="4">
        <v>2800279</v>
      </c>
      <c r="AC691" s="4">
        <v>2800279</v>
      </c>
      <c r="AD691" s="10">
        <v>2800279</v>
      </c>
    </row>
    <row r="692" spans="1:30" ht="22.5" x14ac:dyDescent="0.25">
      <c r="A692" s="9" t="s">
        <v>420</v>
      </c>
      <c r="B692" s="2" t="s">
        <v>421</v>
      </c>
      <c r="C692" s="3" t="s">
        <v>202</v>
      </c>
      <c r="D692" s="3" t="str">
        <f t="shared" si="14"/>
        <v>A-2-0-4</v>
      </c>
      <c r="E692" s="3" t="str">
        <f>VLOOKUP(Tabla3[[#This Row],[RUBRO]],Tabla6[[RUBRO]:[Respon Plan]],2,0)</f>
        <v>FUNCIONAMIENTO</v>
      </c>
      <c r="F692" s="3" t="str">
        <f>VLOOKUP(Tabla3[[#This Row],[RUBRO]],Tabla6[[RUBRO]:[Respon Plan]],3,0)</f>
        <v>DIRECCION ADMINISTRATIVA</v>
      </c>
      <c r="G692" s="3" t="str">
        <f>VLOOKUP(Tabla3[[#This Row],[RUBRO]],Tabla6[[RUBRO]:[Respon Plan]],4,0)</f>
        <v>Administrativa</v>
      </c>
      <c r="H692" s="1" t="s">
        <v>40</v>
      </c>
      <c r="I692" s="1" t="s">
        <v>77</v>
      </c>
      <c r="J692" s="1" t="s">
        <v>42</v>
      </c>
      <c r="K692" s="1" t="s">
        <v>80</v>
      </c>
      <c r="L692" s="1" t="s">
        <v>81</v>
      </c>
      <c r="M692" s="1" t="s">
        <v>77</v>
      </c>
      <c r="N692" s="1"/>
      <c r="O692" s="1"/>
      <c r="P692" s="1" t="s">
        <v>31</v>
      </c>
      <c r="Q692" s="1" t="s">
        <v>32</v>
      </c>
      <c r="R692" s="1" t="s">
        <v>33</v>
      </c>
      <c r="S692" s="2" t="s">
        <v>203</v>
      </c>
      <c r="T692" s="4">
        <v>89000000</v>
      </c>
      <c r="U692" s="4">
        <v>0</v>
      </c>
      <c r="V692" s="4">
        <v>0</v>
      </c>
      <c r="W692" s="4">
        <v>89000000</v>
      </c>
      <c r="X692" s="4">
        <v>0</v>
      </c>
      <c r="Y692" s="4">
        <v>78000000</v>
      </c>
      <c r="Z692" s="4">
        <v>11000000</v>
      </c>
      <c r="AA692" s="4">
        <v>70183850</v>
      </c>
      <c r="AB692" s="4">
        <v>70183850</v>
      </c>
      <c r="AC692" s="4">
        <v>70183850</v>
      </c>
      <c r="AD692" s="10">
        <v>70183850</v>
      </c>
    </row>
    <row r="693" spans="1:30" ht="22.5" x14ac:dyDescent="0.25">
      <c r="A693" s="9" t="s">
        <v>420</v>
      </c>
      <c r="B693" s="2" t="s">
        <v>421</v>
      </c>
      <c r="C693" s="3" t="s">
        <v>206</v>
      </c>
      <c r="D693" s="3" t="str">
        <f t="shared" si="14"/>
        <v>A-2-0-4</v>
      </c>
      <c r="E693" s="3" t="str">
        <f>VLOOKUP(Tabla3[[#This Row],[RUBRO]],Tabla6[[RUBRO]:[Respon Plan]],2,0)</f>
        <v>FUNCIONAMIENTO</v>
      </c>
      <c r="F693" s="3" t="str">
        <f>VLOOKUP(Tabla3[[#This Row],[RUBRO]],Tabla6[[RUBRO]:[Respon Plan]],3,0)</f>
        <v>DIRECCION ADMINISTRATIVA</v>
      </c>
      <c r="G693" s="3" t="str">
        <f>VLOOKUP(Tabla3[[#This Row],[RUBRO]],Tabla6[[RUBRO]:[Respon Plan]],4,0)</f>
        <v>Administrativa</v>
      </c>
      <c r="H693" s="1" t="s">
        <v>40</v>
      </c>
      <c r="I693" s="1" t="s">
        <v>77</v>
      </c>
      <c r="J693" s="1" t="s">
        <v>42</v>
      </c>
      <c r="K693" s="1" t="s">
        <v>80</v>
      </c>
      <c r="L693" s="1" t="s">
        <v>81</v>
      </c>
      <c r="M693" s="1" t="s">
        <v>138</v>
      </c>
      <c r="N693" s="1"/>
      <c r="O693" s="1"/>
      <c r="P693" s="1" t="s">
        <v>31</v>
      </c>
      <c r="Q693" s="1" t="s">
        <v>32</v>
      </c>
      <c r="R693" s="1" t="s">
        <v>33</v>
      </c>
      <c r="S693" s="2" t="s">
        <v>207</v>
      </c>
      <c r="T693" s="4">
        <v>13000000</v>
      </c>
      <c r="U693" s="4">
        <v>0</v>
      </c>
      <c r="V693" s="4">
        <v>0</v>
      </c>
      <c r="W693" s="4">
        <v>13000000</v>
      </c>
      <c r="X693" s="4">
        <v>0</v>
      </c>
      <c r="Y693" s="4">
        <v>6052000</v>
      </c>
      <c r="Z693" s="4">
        <v>6948000</v>
      </c>
      <c r="AA693" s="4">
        <v>5047578</v>
      </c>
      <c r="AB693" s="4">
        <v>5007084.04</v>
      </c>
      <c r="AC693" s="4">
        <v>5007084.04</v>
      </c>
      <c r="AD693" s="10">
        <v>5007084.04</v>
      </c>
    </row>
    <row r="694" spans="1:30" ht="22.5" x14ac:dyDescent="0.25">
      <c r="A694" s="9" t="s">
        <v>420</v>
      </c>
      <c r="B694" s="2" t="s">
        <v>421</v>
      </c>
      <c r="C694" s="3" t="s">
        <v>212</v>
      </c>
      <c r="D694" s="3" t="str">
        <f t="shared" si="14"/>
        <v>A-2-0-4</v>
      </c>
      <c r="E694" s="3" t="str">
        <f>VLOOKUP(Tabla3[[#This Row],[RUBRO]],Tabla6[[RUBRO]:[Respon Plan]],2,0)</f>
        <v>FUNCIONAMIENTO</v>
      </c>
      <c r="F694" s="3" t="str">
        <f>VLOOKUP(Tabla3[[#This Row],[RUBRO]],Tabla6[[RUBRO]:[Respon Plan]],3,0)</f>
        <v>DIRECCIÓN DE GESTIÓN HUMANA</v>
      </c>
      <c r="G694" s="3" t="str">
        <f>VLOOKUP(Tabla3[[#This Row],[RUBRO]],Tabla6[[RUBRO]:[Respon Plan]],4,0)</f>
        <v>Gestión Humana</v>
      </c>
      <c r="H694" s="1" t="s">
        <v>40</v>
      </c>
      <c r="I694" s="1" t="s">
        <v>77</v>
      </c>
      <c r="J694" s="1" t="s">
        <v>42</v>
      </c>
      <c r="K694" s="1" t="s">
        <v>80</v>
      </c>
      <c r="L694" s="1" t="s">
        <v>65</v>
      </c>
      <c r="M694" s="1" t="s">
        <v>77</v>
      </c>
      <c r="N694" s="1"/>
      <c r="O694" s="1"/>
      <c r="P694" s="1" t="s">
        <v>31</v>
      </c>
      <c r="Q694" s="1" t="s">
        <v>32</v>
      </c>
      <c r="R694" s="1" t="s">
        <v>33</v>
      </c>
      <c r="S694" s="2" t="s">
        <v>213</v>
      </c>
      <c r="T694" s="4">
        <v>26000000</v>
      </c>
      <c r="U694" s="4">
        <v>0</v>
      </c>
      <c r="V694" s="4">
        <v>0</v>
      </c>
      <c r="W694" s="4">
        <v>26000000</v>
      </c>
      <c r="X694" s="4">
        <v>0</v>
      </c>
      <c r="Y694" s="4">
        <v>26000000</v>
      </c>
      <c r="Z694" s="4">
        <v>0</v>
      </c>
      <c r="AA694" s="4">
        <v>7570254</v>
      </c>
      <c r="AB694" s="4">
        <v>6323255</v>
      </c>
      <c r="AC694" s="4">
        <v>6323255</v>
      </c>
      <c r="AD694" s="10">
        <v>6323255</v>
      </c>
    </row>
    <row r="695" spans="1:30" ht="22.5" x14ac:dyDescent="0.25">
      <c r="A695" s="9" t="s">
        <v>420</v>
      </c>
      <c r="B695" s="2" t="s">
        <v>421</v>
      </c>
      <c r="C695" s="3" t="s">
        <v>216</v>
      </c>
      <c r="D695" s="3" t="str">
        <f t="shared" si="14"/>
        <v>A-2-0-4</v>
      </c>
      <c r="E695" s="3" t="str">
        <f>VLOOKUP(Tabla3[[#This Row],[RUBRO]],Tabla6[[RUBRO]:[Respon Plan]],2,0)</f>
        <v>FUNCIONAMIENTO</v>
      </c>
      <c r="F695" s="3" t="str">
        <f>VLOOKUP(Tabla3[[#This Row],[RUBRO]],Tabla6[[RUBRO]:[Respon Plan]],3,0)</f>
        <v>DIRECCIÓN DE GESTIÓN HUMANA</v>
      </c>
      <c r="G695" s="3" t="str">
        <f>VLOOKUP(Tabla3[[#This Row],[RUBRO]],Tabla6[[RUBRO]:[Respon Plan]],4,0)</f>
        <v>Gestión Humana</v>
      </c>
      <c r="H695" s="1" t="s">
        <v>40</v>
      </c>
      <c r="I695" s="1" t="s">
        <v>77</v>
      </c>
      <c r="J695" s="1" t="s">
        <v>42</v>
      </c>
      <c r="K695" s="1" t="s">
        <v>80</v>
      </c>
      <c r="L695" s="1" t="s">
        <v>171</v>
      </c>
      <c r="M695" s="1" t="s">
        <v>80</v>
      </c>
      <c r="N695" s="1"/>
      <c r="O695" s="1"/>
      <c r="P695" s="1" t="s">
        <v>31</v>
      </c>
      <c r="Q695" s="1" t="s">
        <v>32</v>
      </c>
      <c r="R695" s="1" t="s">
        <v>33</v>
      </c>
      <c r="S695" s="2" t="s">
        <v>217</v>
      </c>
      <c r="T695" s="4">
        <v>85892015</v>
      </c>
      <c r="U695" s="4">
        <v>0</v>
      </c>
      <c r="V695" s="4">
        <v>0</v>
      </c>
      <c r="W695" s="4">
        <v>85892015</v>
      </c>
      <c r="X695" s="4">
        <v>0</v>
      </c>
      <c r="Y695" s="4">
        <v>51333565.060000002</v>
      </c>
      <c r="Z695" s="4">
        <v>34558449.939999998</v>
      </c>
      <c r="AA695" s="4">
        <v>343568.06</v>
      </c>
      <c r="AB695" s="4">
        <v>0</v>
      </c>
      <c r="AC695" s="4">
        <v>0</v>
      </c>
      <c r="AD695" s="10">
        <v>0</v>
      </c>
    </row>
    <row r="696" spans="1:30" ht="22.5" x14ac:dyDescent="0.25">
      <c r="A696" s="9" t="s">
        <v>420</v>
      </c>
      <c r="B696" s="2" t="s">
        <v>421</v>
      </c>
      <c r="C696" s="3" t="s">
        <v>231</v>
      </c>
      <c r="D696" s="3" t="str">
        <f t="shared" si="14"/>
        <v>C-4102-1500-1</v>
      </c>
      <c r="E696" s="3" t="str">
        <f>VLOOKUP(Tabla3[[#This Row],[RUBRO]],Tabla6[[RUBRO]:[Respon Plan]],2,0)</f>
        <v>NUTRICION</v>
      </c>
      <c r="F696" s="3" t="str">
        <f>VLOOKUP(Tabla3[[#This Row],[RUBRO]],Tabla6[[RUBRO]:[Respon Plan]],3,0)</f>
        <v xml:space="preserve">DIRECCIÓN DE NUTRICIÓN </v>
      </c>
      <c r="G696" s="3" t="str">
        <f>VLOOKUP(Tabla3[[#This Row],[RUBRO]],Tabla6[[RUBRO]:[Respon Plan]],4,0)</f>
        <v>Nutrición</v>
      </c>
      <c r="H696" s="1" t="s">
        <v>30</v>
      </c>
      <c r="I696" s="1" t="s">
        <v>232</v>
      </c>
      <c r="J696" s="1" t="s">
        <v>233</v>
      </c>
      <c r="K696" s="1" t="s">
        <v>41</v>
      </c>
      <c r="L696" s="1" t="s">
        <v>42</v>
      </c>
      <c r="M696" s="1" t="s">
        <v>234</v>
      </c>
      <c r="N696" s="1"/>
      <c r="O696" s="1"/>
      <c r="P696" s="1" t="s">
        <v>31</v>
      </c>
      <c r="Q696" s="1" t="s">
        <v>32</v>
      </c>
      <c r="R696" s="1" t="s">
        <v>33</v>
      </c>
      <c r="S696" s="2" t="s">
        <v>235</v>
      </c>
      <c r="T696" s="4">
        <v>2870035722</v>
      </c>
      <c r="U696" s="4">
        <v>0</v>
      </c>
      <c r="V696" s="4">
        <v>123797064</v>
      </c>
      <c r="W696" s="4">
        <v>2746238658</v>
      </c>
      <c r="X696" s="4">
        <v>0</v>
      </c>
      <c r="Y696" s="4">
        <v>2746238658</v>
      </c>
      <c r="Z696" s="4">
        <v>0</v>
      </c>
      <c r="AA696" s="4">
        <v>2746238658</v>
      </c>
      <c r="AB696" s="4">
        <v>29556533</v>
      </c>
      <c r="AC696" s="4">
        <v>29556533</v>
      </c>
      <c r="AD696" s="10">
        <v>29556533</v>
      </c>
    </row>
    <row r="697" spans="1:30" ht="22.5" x14ac:dyDescent="0.25">
      <c r="A697" s="9" t="s">
        <v>420</v>
      </c>
      <c r="B697" s="2" t="s">
        <v>421</v>
      </c>
      <c r="C697" s="3" t="s">
        <v>242</v>
      </c>
      <c r="D697" s="3" t="str">
        <f t="shared" si="14"/>
        <v>C-4102-1500-1</v>
      </c>
      <c r="E697" s="3" t="str">
        <f>VLOOKUP(Tabla3[[#This Row],[RUBRO]],Tabla6[[RUBRO]:[Respon Plan]],2,0)</f>
        <v>NUTRICION</v>
      </c>
      <c r="F697" s="3" t="str">
        <f>VLOOKUP(Tabla3[[#This Row],[RUBRO]],Tabla6[[RUBRO]:[Respon Plan]],3,0)</f>
        <v xml:space="preserve">DIRECCIÓN DE NUTRICIÓN </v>
      </c>
      <c r="G697" s="3" t="str">
        <f>VLOOKUP(Tabla3[[#This Row],[RUBRO]],Tabla6[[RUBRO]:[Respon Plan]],4,0)</f>
        <v>Nutrición</v>
      </c>
      <c r="H697" s="1" t="s">
        <v>30</v>
      </c>
      <c r="I697" s="1" t="s">
        <v>232</v>
      </c>
      <c r="J697" s="1" t="s">
        <v>233</v>
      </c>
      <c r="K697" s="1" t="s">
        <v>41</v>
      </c>
      <c r="L697" s="1" t="s">
        <v>42</v>
      </c>
      <c r="M697" s="1" t="s">
        <v>243</v>
      </c>
      <c r="N697" s="1"/>
      <c r="O697" s="1"/>
      <c r="P697" s="1" t="s">
        <v>31</v>
      </c>
      <c r="Q697" s="1" t="s">
        <v>32</v>
      </c>
      <c r="R697" s="1" t="s">
        <v>33</v>
      </c>
      <c r="S697" s="2" t="s">
        <v>244</v>
      </c>
      <c r="T697" s="4">
        <v>22802137</v>
      </c>
      <c r="U697" s="4">
        <v>0</v>
      </c>
      <c r="V697" s="4">
        <v>0</v>
      </c>
      <c r="W697" s="4">
        <v>22802137</v>
      </c>
      <c r="X697" s="4">
        <v>0</v>
      </c>
      <c r="Y697" s="4">
        <v>22796799</v>
      </c>
      <c r="Z697" s="4">
        <v>5338</v>
      </c>
      <c r="AA697" s="4">
        <v>22796799</v>
      </c>
      <c r="AB697" s="4">
        <v>4018666</v>
      </c>
      <c r="AC697" s="4">
        <v>4018666</v>
      </c>
      <c r="AD697" s="10">
        <v>4018666</v>
      </c>
    </row>
    <row r="698" spans="1:30" ht="22.5" x14ac:dyDescent="0.25">
      <c r="A698" s="9" t="s">
        <v>420</v>
      </c>
      <c r="B698" s="2" t="s">
        <v>421</v>
      </c>
      <c r="C698" s="3" t="s">
        <v>245</v>
      </c>
      <c r="D698" s="3" t="str">
        <f t="shared" si="14"/>
        <v>C-4102-1500-1</v>
      </c>
      <c r="E698" s="3" t="str">
        <f>VLOOKUP(Tabla3[[#This Row],[RUBRO]],Tabla6[[RUBRO]:[Respon Plan]],2,0)</f>
        <v>NUTRICION</v>
      </c>
      <c r="F698" s="3" t="str">
        <f>VLOOKUP(Tabla3[[#This Row],[RUBRO]],Tabla6[[RUBRO]:[Respon Plan]],3,0)</f>
        <v>DIRECCIÓN DE GESTIÓN HUMANA</v>
      </c>
      <c r="G698" s="3" t="str">
        <f>VLOOKUP(Tabla3[[#This Row],[RUBRO]],Tabla6[[RUBRO]:[Respon Plan]],4,0)</f>
        <v>Gestión Humana - Pres. Serv</v>
      </c>
      <c r="H698" s="1" t="s">
        <v>30</v>
      </c>
      <c r="I698" s="1" t="s">
        <v>232</v>
      </c>
      <c r="J698" s="1" t="s">
        <v>233</v>
      </c>
      <c r="K698" s="1" t="s">
        <v>41</v>
      </c>
      <c r="L698" s="1" t="s">
        <v>42</v>
      </c>
      <c r="M698" s="1" t="s">
        <v>246</v>
      </c>
      <c r="N698" s="1"/>
      <c r="O698" s="1"/>
      <c r="P698" s="1" t="s">
        <v>31</v>
      </c>
      <c r="Q698" s="1" t="s">
        <v>32</v>
      </c>
      <c r="R698" s="1" t="s">
        <v>33</v>
      </c>
      <c r="S698" s="2" t="s">
        <v>59</v>
      </c>
      <c r="T698" s="4">
        <v>70517466</v>
      </c>
      <c r="U698" s="4">
        <v>0</v>
      </c>
      <c r="V698" s="4">
        <v>0</v>
      </c>
      <c r="W698" s="4">
        <v>70517466</v>
      </c>
      <c r="X698" s="4">
        <v>0</v>
      </c>
      <c r="Y698" s="4">
        <v>69492554</v>
      </c>
      <c r="Z698" s="4">
        <v>1024912</v>
      </c>
      <c r="AA698" s="4">
        <v>69492554</v>
      </c>
      <c r="AB698" s="4">
        <v>12653789</v>
      </c>
      <c r="AC698" s="4">
        <v>12653789</v>
      </c>
      <c r="AD698" s="10">
        <v>12653789</v>
      </c>
    </row>
    <row r="699" spans="1:30" ht="22.5" x14ac:dyDescent="0.25">
      <c r="A699" s="9" t="s">
        <v>420</v>
      </c>
      <c r="B699" s="2" t="s">
        <v>421</v>
      </c>
      <c r="C699" s="3" t="s">
        <v>247</v>
      </c>
      <c r="D699" s="3" t="str">
        <f t="shared" si="14"/>
        <v>C-4102-1500-1</v>
      </c>
      <c r="E699" s="3" t="str">
        <f>VLOOKUP(Tabla3[[#This Row],[RUBRO]],Tabla6[[RUBRO]:[Respon Plan]],2,0)</f>
        <v>NUTRICION</v>
      </c>
      <c r="F699" s="3" t="str">
        <f>VLOOKUP(Tabla3[[#This Row],[RUBRO]],Tabla6[[RUBRO]:[Respon Plan]],3,0)</f>
        <v>DIRECCIÓN DE GESTIÓN HUMANA</v>
      </c>
      <c r="G699" s="3" t="str">
        <f>VLOOKUP(Tabla3[[#This Row],[RUBRO]],Tabla6[[RUBRO]:[Respon Plan]],4,0)</f>
        <v>Gestión Humana- Viáticos</v>
      </c>
      <c r="H699" s="1" t="s">
        <v>30</v>
      </c>
      <c r="I699" s="1" t="s">
        <v>232</v>
      </c>
      <c r="J699" s="1" t="s">
        <v>233</v>
      </c>
      <c r="K699" s="1" t="s">
        <v>41</v>
      </c>
      <c r="L699" s="1" t="s">
        <v>42</v>
      </c>
      <c r="M699" s="1" t="s">
        <v>248</v>
      </c>
      <c r="N699" s="1"/>
      <c r="O699" s="1"/>
      <c r="P699" s="1" t="s">
        <v>31</v>
      </c>
      <c r="Q699" s="1" t="s">
        <v>32</v>
      </c>
      <c r="R699" s="1" t="s">
        <v>33</v>
      </c>
      <c r="S699" s="2" t="s">
        <v>249</v>
      </c>
      <c r="T699" s="4">
        <v>8574714</v>
      </c>
      <c r="U699" s="4">
        <v>0</v>
      </c>
      <c r="V699" s="4">
        <v>0</v>
      </c>
      <c r="W699" s="4">
        <v>8574714</v>
      </c>
      <c r="X699" s="4">
        <v>0</v>
      </c>
      <c r="Y699" s="4">
        <v>8574714</v>
      </c>
      <c r="Z699" s="4">
        <v>0</v>
      </c>
      <c r="AA699" s="4">
        <v>5157021</v>
      </c>
      <c r="AB699" s="4">
        <v>1749486</v>
      </c>
      <c r="AC699" s="4">
        <v>1749486</v>
      </c>
      <c r="AD699" s="10">
        <v>1749486</v>
      </c>
    </row>
    <row r="700" spans="1:30" ht="22.5" x14ac:dyDescent="0.25">
      <c r="A700" s="9" t="s">
        <v>420</v>
      </c>
      <c r="B700" s="2" t="s">
        <v>421</v>
      </c>
      <c r="C700" s="3" t="s">
        <v>408</v>
      </c>
      <c r="D700" s="3" t="str">
        <f t="shared" si="14"/>
        <v>C-4102-1500-3</v>
      </c>
      <c r="E700" s="3" t="str">
        <f>VLOOKUP(Tabla3[[#This Row],[RUBRO]],Tabla6[[RUBRO]:[Respon Plan]],2,0)</f>
        <v>PROTECCION</v>
      </c>
      <c r="F700" s="3" t="str">
        <f>VLOOKUP(Tabla3[[#This Row],[RUBRO]],Tabla6[[RUBRO]:[Respon Plan]],3,0)</f>
        <v xml:space="preserve">DIRECCIÓN DE PROTECCIÓN </v>
      </c>
      <c r="G700" s="3" t="str">
        <f>VLOOKUP(Tabla3[[#This Row],[RUBRO]],Tabla6[[RUBRO]:[Respon Plan]],4,0)</f>
        <v>Dirección de Protección</v>
      </c>
      <c r="H700" s="1" t="s">
        <v>30</v>
      </c>
      <c r="I700" s="1" t="s">
        <v>232</v>
      </c>
      <c r="J700" s="1" t="s">
        <v>233</v>
      </c>
      <c r="K700" s="1" t="s">
        <v>63</v>
      </c>
      <c r="L700" s="1" t="s">
        <v>42</v>
      </c>
      <c r="M700" s="1" t="s">
        <v>234</v>
      </c>
      <c r="N700" s="1"/>
      <c r="O700" s="1"/>
      <c r="P700" s="1" t="s">
        <v>31</v>
      </c>
      <c r="Q700" s="1" t="s">
        <v>32</v>
      </c>
      <c r="R700" s="1" t="s">
        <v>33</v>
      </c>
      <c r="S700" s="2" t="s">
        <v>409</v>
      </c>
      <c r="T700" s="4">
        <v>585698575</v>
      </c>
      <c r="U700" s="4">
        <v>0</v>
      </c>
      <c r="V700" s="4">
        <v>0</v>
      </c>
      <c r="W700" s="4">
        <v>585698575</v>
      </c>
      <c r="X700" s="4">
        <v>0</v>
      </c>
      <c r="Y700" s="4">
        <v>585698575</v>
      </c>
      <c r="Z700" s="4">
        <v>0</v>
      </c>
      <c r="AA700" s="4">
        <v>585698575</v>
      </c>
      <c r="AB700" s="4">
        <v>106490650</v>
      </c>
      <c r="AC700" s="4">
        <v>106490650</v>
      </c>
      <c r="AD700" s="10">
        <v>106490650</v>
      </c>
    </row>
    <row r="701" spans="1:30" ht="22.5" x14ac:dyDescent="0.25">
      <c r="A701" s="9" t="s">
        <v>420</v>
      </c>
      <c r="B701" s="2" t="s">
        <v>421</v>
      </c>
      <c r="C701" s="3" t="s">
        <v>383</v>
      </c>
      <c r="D701" s="3" t="str">
        <f t="shared" si="14"/>
        <v>C-4102-1500-3</v>
      </c>
      <c r="E701" s="3" t="str">
        <f>VLOOKUP(Tabla3[[#This Row],[RUBRO]],Tabla6[[RUBRO]:[Respon Plan]],2,0)</f>
        <v>PROTECCION</v>
      </c>
      <c r="F701" s="3" t="str">
        <f>VLOOKUP(Tabla3[[#This Row],[RUBRO]],Tabla6[[RUBRO]:[Respon Plan]],3,0)</f>
        <v xml:space="preserve">DIRECCIÓN DE PROTECCIÓN </v>
      </c>
      <c r="G701" s="3" t="str">
        <f>VLOOKUP(Tabla3[[#This Row],[RUBRO]],Tabla6[[RUBRO]:[Respon Plan]],4,0)</f>
        <v>Dirección de Protección</v>
      </c>
      <c r="H701" s="1" t="s">
        <v>30</v>
      </c>
      <c r="I701" s="1" t="s">
        <v>232</v>
      </c>
      <c r="J701" s="1" t="s">
        <v>233</v>
      </c>
      <c r="K701" s="1" t="s">
        <v>63</v>
      </c>
      <c r="L701" s="1" t="s">
        <v>42</v>
      </c>
      <c r="M701" s="1" t="s">
        <v>281</v>
      </c>
      <c r="N701" s="1"/>
      <c r="O701" s="1"/>
      <c r="P701" s="1" t="s">
        <v>31</v>
      </c>
      <c r="Q701" s="1" t="s">
        <v>32</v>
      </c>
      <c r="R701" s="1" t="s">
        <v>33</v>
      </c>
      <c r="S701" s="2" t="s">
        <v>384</v>
      </c>
      <c r="T701" s="4">
        <v>3071328403</v>
      </c>
      <c r="U701" s="4">
        <v>0</v>
      </c>
      <c r="V701" s="4">
        <v>0</v>
      </c>
      <c r="W701" s="4">
        <v>3071328403</v>
      </c>
      <c r="X701" s="4">
        <v>0</v>
      </c>
      <c r="Y701" s="4">
        <v>3071328403</v>
      </c>
      <c r="Z701" s="4">
        <v>0</v>
      </c>
      <c r="AA701" s="4">
        <v>3071328403</v>
      </c>
      <c r="AB701" s="4">
        <v>547533864</v>
      </c>
      <c r="AC701" s="4">
        <v>547533864</v>
      </c>
      <c r="AD701" s="10">
        <v>547533864</v>
      </c>
    </row>
    <row r="702" spans="1:30" ht="22.5" x14ac:dyDescent="0.25">
      <c r="A702" s="9" t="s">
        <v>420</v>
      </c>
      <c r="B702" s="2" t="s">
        <v>421</v>
      </c>
      <c r="C702" s="3" t="s">
        <v>45</v>
      </c>
      <c r="D702" s="3" t="str">
        <f t="shared" si="14"/>
        <v>C-4102-1500-3</v>
      </c>
      <c r="E702" s="3" t="str">
        <f>VLOOKUP(Tabla3[[#This Row],[RUBRO]],Tabla6[[RUBRO]:[Respon Plan]],2,0)</f>
        <v>PROTECCION</v>
      </c>
      <c r="F702" s="3" t="str">
        <f>VLOOKUP(Tabla3[[#This Row],[RUBRO]],Tabla6[[RUBRO]:[Respon Plan]],3,0)</f>
        <v xml:space="preserve">DIRECCIÓN DE PROTECCIÓN </v>
      </c>
      <c r="G702" s="3" t="str">
        <f>VLOOKUP(Tabla3[[#This Row],[RUBRO]],Tabla6[[RUBRO]:[Respon Plan]],4,0)</f>
        <v>Dirección de Protección</v>
      </c>
      <c r="H702" s="1" t="s">
        <v>30</v>
      </c>
      <c r="I702" s="1" t="s">
        <v>232</v>
      </c>
      <c r="J702" s="1" t="s">
        <v>233</v>
      </c>
      <c r="K702" s="1" t="s">
        <v>63</v>
      </c>
      <c r="L702" s="1" t="s">
        <v>42</v>
      </c>
      <c r="M702" s="1" t="s">
        <v>237</v>
      </c>
      <c r="N702" s="1"/>
      <c r="O702" s="1"/>
      <c r="P702" s="1" t="s">
        <v>31</v>
      </c>
      <c r="Q702" s="1" t="s">
        <v>32</v>
      </c>
      <c r="R702" s="1" t="s">
        <v>33</v>
      </c>
      <c r="S702" s="2" t="s">
        <v>48</v>
      </c>
      <c r="T702" s="4">
        <v>6319997112</v>
      </c>
      <c r="U702" s="4">
        <v>10895082</v>
      </c>
      <c r="V702" s="4">
        <v>117157563</v>
      </c>
      <c r="W702" s="4">
        <v>6213734631</v>
      </c>
      <c r="X702" s="4">
        <v>0</v>
      </c>
      <c r="Y702" s="4">
        <v>4287551527</v>
      </c>
      <c r="Z702" s="4">
        <v>1926183104</v>
      </c>
      <c r="AA702" s="4">
        <v>4042039610</v>
      </c>
      <c r="AB702" s="4">
        <v>818735211</v>
      </c>
      <c r="AC702" s="4">
        <v>818735211</v>
      </c>
      <c r="AD702" s="10">
        <v>818735211</v>
      </c>
    </row>
    <row r="703" spans="1:30" ht="22.5" x14ac:dyDescent="0.25">
      <c r="A703" s="9" t="s">
        <v>420</v>
      </c>
      <c r="B703" s="2" t="s">
        <v>421</v>
      </c>
      <c r="C703" s="3" t="s">
        <v>385</v>
      </c>
      <c r="D703" s="3" t="str">
        <f t="shared" si="14"/>
        <v>C-4102-1500-3</v>
      </c>
      <c r="E703" s="3" t="str">
        <f>VLOOKUP(Tabla3[[#This Row],[RUBRO]],Tabla6[[RUBRO]:[Respon Plan]],2,0)</f>
        <v>PROTECCION</v>
      </c>
      <c r="F703" s="3" t="str">
        <f>VLOOKUP(Tabla3[[#This Row],[RUBRO]],Tabla6[[RUBRO]:[Respon Plan]],3,0)</f>
        <v xml:space="preserve">DIRECCIÓN DE PROTECCIÓN </v>
      </c>
      <c r="G703" s="3" t="str">
        <f>VLOOKUP(Tabla3[[#This Row],[RUBRO]],Tabla6[[RUBRO]:[Respon Plan]],4,0)</f>
        <v>Dirección de Protección</v>
      </c>
      <c r="H703" s="1" t="s">
        <v>30</v>
      </c>
      <c r="I703" s="1" t="s">
        <v>232</v>
      </c>
      <c r="J703" s="1" t="s">
        <v>233</v>
      </c>
      <c r="K703" s="1" t="s">
        <v>63</v>
      </c>
      <c r="L703" s="1" t="s">
        <v>42</v>
      </c>
      <c r="M703" s="1" t="s">
        <v>240</v>
      </c>
      <c r="N703" s="1"/>
      <c r="O703" s="1"/>
      <c r="P703" s="1" t="s">
        <v>31</v>
      </c>
      <c r="Q703" s="1" t="s">
        <v>32</v>
      </c>
      <c r="R703" s="1" t="s">
        <v>33</v>
      </c>
      <c r="S703" s="2" t="s">
        <v>386</v>
      </c>
      <c r="T703" s="4">
        <v>387673110</v>
      </c>
      <c r="U703" s="4">
        <v>0</v>
      </c>
      <c r="V703" s="4">
        <v>0</v>
      </c>
      <c r="W703" s="4">
        <v>387673110</v>
      </c>
      <c r="X703" s="4">
        <v>0</v>
      </c>
      <c r="Y703" s="4">
        <v>387673110</v>
      </c>
      <c r="Z703" s="4">
        <v>0</v>
      </c>
      <c r="AA703" s="4">
        <v>360617870</v>
      </c>
      <c r="AB703" s="4">
        <v>65858150</v>
      </c>
      <c r="AC703" s="4">
        <v>65858150</v>
      </c>
      <c r="AD703" s="10">
        <v>65858150</v>
      </c>
    </row>
    <row r="704" spans="1:30" ht="22.5" x14ac:dyDescent="0.25">
      <c r="A704" s="9" t="s">
        <v>420</v>
      </c>
      <c r="B704" s="2" t="s">
        <v>421</v>
      </c>
      <c r="C704" s="3" t="s">
        <v>49</v>
      </c>
      <c r="D704" s="3" t="str">
        <f t="shared" si="14"/>
        <v>C-4102-1500-3</v>
      </c>
      <c r="E704" s="3" t="str">
        <f>VLOOKUP(Tabla3[[#This Row],[RUBRO]],Tabla6[[RUBRO]:[Respon Plan]],2,0)</f>
        <v>PROTECCION</v>
      </c>
      <c r="F704" s="3" t="str">
        <f>VLOOKUP(Tabla3[[#This Row],[RUBRO]],Tabla6[[RUBRO]:[Respon Plan]],3,0)</f>
        <v xml:space="preserve">DIRECCIÓN DE PROTECCIÓN </v>
      </c>
      <c r="G704" s="3" t="str">
        <f>VLOOKUP(Tabla3[[#This Row],[RUBRO]],Tabla6[[RUBRO]:[Respon Plan]],4,0)</f>
        <v>Dirección de Protección</v>
      </c>
      <c r="H704" s="1" t="s">
        <v>30</v>
      </c>
      <c r="I704" s="1" t="s">
        <v>232</v>
      </c>
      <c r="J704" s="1" t="s">
        <v>233</v>
      </c>
      <c r="K704" s="1" t="s">
        <v>63</v>
      </c>
      <c r="L704" s="1" t="s">
        <v>42</v>
      </c>
      <c r="M704" s="1" t="s">
        <v>243</v>
      </c>
      <c r="N704" s="1"/>
      <c r="O704" s="1"/>
      <c r="P704" s="1" t="s">
        <v>31</v>
      </c>
      <c r="Q704" s="1" t="s">
        <v>32</v>
      </c>
      <c r="R704" s="1" t="s">
        <v>33</v>
      </c>
      <c r="S704" s="2" t="s">
        <v>50</v>
      </c>
      <c r="T704" s="4">
        <v>365885245</v>
      </c>
      <c r="U704" s="4">
        <v>0</v>
      </c>
      <c r="V704" s="4">
        <v>0</v>
      </c>
      <c r="W704" s="4">
        <v>365885245</v>
      </c>
      <c r="X704" s="4">
        <v>0</v>
      </c>
      <c r="Y704" s="4">
        <v>166311475</v>
      </c>
      <c r="Z704" s="4">
        <v>199573770</v>
      </c>
      <c r="AA704" s="4">
        <v>166311475</v>
      </c>
      <c r="AB704" s="4">
        <v>8309671</v>
      </c>
      <c r="AC704" s="4">
        <v>8309671</v>
      </c>
      <c r="AD704" s="10">
        <v>8309671</v>
      </c>
    </row>
    <row r="705" spans="1:30" ht="22.5" x14ac:dyDescent="0.25">
      <c r="A705" s="9" t="s">
        <v>420</v>
      </c>
      <c r="B705" s="2" t="s">
        <v>421</v>
      </c>
      <c r="C705" s="3" t="s">
        <v>58</v>
      </c>
      <c r="D705" s="3" t="str">
        <f t="shared" si="14"/>
        <v>C-4102-1500-3</v>
      </c>
      <c r="E705" s="3" t="str">
        <f>VLOOKUP(Tabla3[[#This Row],[RUBRO]],Tabla6[[RUBRO]:[Respon Plan]],2,0)</f>
        <v>PROTECCION</v>
      </c>
      <c r="F705" s="3" t="str">
        <f>VLOOKUP(Tabla3[[#This Row],[RUBRO]],Tabla6[[RUBRO]:[Respon Plan]],3,0)</f>
        <v>DIRECCIÓN DE GESTIÓN HUMANA</v>
      </c>
      <c r="G705" s="3" t="str">
        <f>VLOOKUP(Tabla3[[#This Row],[RUBRO]],Tabla6[[RUBRO]:[Respon Plan]],4,0)</f>
        <v>Gestión Humana - Pres. Serv</v>
      </c>
      <c r="H705" s="1" t="s">
        <v>30</v>
      </c>
      <c r="I705" s="1" t="s">
        <v>232</v>
      </c>
      <c r="J705" s="1" t="s">
        <v>233</v>
      </c>
      <c r="K705" s="1" t="s">
        <v>63</v>
      </c>
      <c r="L705" s="1" t="s">
        <v>42</v>
      </c>
      <c r="M705" s="1" t="s">
        <v>255</v>
      </c>
      <c r="N705" s="1"/>
      <c r="O705" s="1"/>
      <c r="P705" s="1" t="s">
        <v>31</v>
      </c>
      <c r="Q705" s="1" t="s">
        <v>32</v>
      </c>
      <c r="R705" s="1" t="s">
        <v>33</v>
      </c>
      <c r="S705" s="2" t="s">
        <v>59</v>
      </c>
      <c r="T705" s="4">
        <v>1598216025</v>
      </c>
      <c r="U705" s="4">
        <v>56378652</v>
      </c>
      <c r="V705" s="4">
        <v>0</v>
      </c>
      <c r="W705" s="4">
        <v>1654594677</v>
      </c>
      <c r="X705" s="4">
        <v>0</v>
      </c>
      <c r="Y705" s="4">
        <v>1649626342</v>
      </c>
      <c r="Z705" s="4">
        <v>4968335</v>
      </c>
      <c r="AA705" s="4">
        <v>1647440275</v>
      </c>
      <c r="AB705" s="4">
        <v>637806514</v>
      </c>
      <c r="AC705" s="4">
        <v>637806514</v>
      </c>
      <c r="AD705" s="10">
        <v>637806514</v>
      </c>
    </row>
    <row r="706" spans="1:30" ht="22.5" x14ac:dyDescent="0.25">
      <c r="A706" s="9" t="s">
        <v>420</v>
      </c>
      <c r="B706" s="2" t="s">
        <v>421</v>
      </c>
      <c r="C706" s="3" t="s">
        <v>256</v>
      </c>
      <c r="D706" s="3" t="str">
        <f t="shared" si="14"/>
        <v>C-4102-1500-3</v>
      </c>
      <c r="E706" s="3" t="str">
        <f>VLOOKUP(Tabla3[[#This Row],[RUBRO]],Tabla6[[RUBRO]:[Respon Plan]],2,0)</f>
        <v>PROTECCION</v>
      </c>
      <c r="F706" s="3" t="str">
        <f>VLOOKUP(Tabla3[[#This Row],[RUBRO]],Tabla6[[RUBRO]:[Respon Plan]],3,0)</f>
        <v>DIRECCIÓN DE GESTIÓN HUMANA</v>
      </c>
      <c r="G706" s="3" t="str">
        <f>VLOOKUP(Tabla3[[#This Row],[RUBRO]],Tabla6[[RUBRO]:[Respon Plan]],4,0)</f>
        <v>Gestión Humana- Viáticos</v>
      </c>
      <c r="H706" s="1" t="s">
        <v>30</v>
      </c>
      <c r="I706" s="1" t="s">
        <v>232</v>
      </c>
      <c r="J706" s="1" t="s">
        <v>233</v>
      </c>
      <c r="K706" s="1" t="s">
        <v>63</v>
      </c>
      <c r="L706" s="1" t="s">
        <v>42</v>
      </c>
      <c r="M706" s="1" t="s">
        <v>257</v>
      </c>
      <c r="N706" s="1"/>
      <c r="O706" s="1"/>
      <c r="P706" s="1" t="s">
        <v>31</v>
      </c>
      <c r="Q706" s="1" t="s">
        <v>32</v>
      </c>
      <c r="R706" s="1" t="s">
        <v>33</v>
      </c>
      <c r="S706" s="2" t="s">
        <v>249</v>
      </c>
      <c r="T706" s="4">
        <v>274609000</v>
      </c>
      <c r="U706" s="4">
        <v>0</v>
      </c>
      <c r="V706" s="4">
        <v>0</v>
      </c>
      <c r="W706" s="4">
        <v>274609000</v>
      </c>
      <c r="X706" s="4">
        <v>0</v>
      </c>
      <c r="Y706" s="4">
        <v>150000000</v>
      </c>
      <c r="Z706" s="4">
        <v>124609000</v>
      </c>
      <c r="AA706" s="4">
        <v>104245374</v>
      </c>
      <c r="AB706" s="4">
        <v>67333369</v>
      </c>
      <c r="AC706" s="4">
        <v>67333369</v>
      </c>
      <c r="AD706" s="10">
        <v>67333369</v>
      </c>
    </row>
    <row r="707" spans="1:30" ht="22.5" x14ac:dyDescent="0.25">
      <c r="A707" s="9" t="s">
        <v>420</v>
      </c>
      <c r="B707" s="2" t="s">
        <v>421</v>
      </c>
      <c r="C707" s="3" t="s">
        <v>387</v>
      </c>
      <c r="D707" s="3" t="str">
        <f t="shared" si="14"/>
        <v>C-4102-1500-3</v>
      </c>
      <c r="E707" s="3" t="str">
        <f>VLOOKUP(Tabla3[[#This Row],[RUBRO]],Tabla6[[RUBRO]:[Respon Plan]],2,0)</f>
        <v>PROTECCION</v>
      </c>
      <c r="F707" s="3" t="str">
        <f>VLOOKUP(Tabla3[[#This Row],[RUBRO]],Tabla6[[RUBRO]:[Respon Plan]],3,0)</f>
        <v xml:space="preserve">DIRECCIÓN DE PROTECCIÓN </v>
      </c>
      <c r="G707" s="3" t="str">
        <f>VLOOKUP(Tabla3[[#This Row],[RUBRO]],Tabla6[[RUBRO]:[Respon Plan]],4,0)</f>
        <v>Dirección de Protección</v>
      </c>
      <c r="H707" s="1" t="s">
        <v>30</v>
      </c>
      <c r="I707" s="1" t="s">
        <v>232</v>
      </c>
      <c r="J707" s="1" t="s">
        <v>233</v>
      </c>
      <c r="K707" s="1" t="s">
        <v>63</v>
      </c>
      <c r="L707" s="1" t="s">
        <v>42</v>
      </c>
      <c r="M707" s="1" t="s">
        <v>388</v>
      </c>
      <c r="N707" s="1"/>
      <c r="O707" s="1"/>
      <c r="P707" s="1" t="s">
        <v>31</v>
      </c>
      <c r="Q707" s="1" t="s">
        <v>32</v>
      </c>
      <c r="R707" s="1" t="s">
        <v>33</v>
      </c>
      <c r="S707" s="2" t="s">
        <v>389</v>
      </c>
      <c r="T707" s="4">
        <v>418000</v>
      </c>
      <c r="U707" s="4">
        <v>0</v>
      </c>
      <c r="V707" s="4">
        <v>0</v>
      </c>
      <c r="W707" s="4">
        <v>418000</v>
      </c>
      <c r="X707" s="4">
        <v>0</v>
      </c>
      <c r="Y707" s="4">
        <v>418000</v>
      </c>
      <c r="Z707" s="4">
        <v>0</v>
      </c>
      <c r="AA707" s="4">
        <v>110000</v>
      </c>
      <c r="AB707" s="4">
        <v>110000</v>
      </c>
      <c r="AC707" s="4">
        <v>110000</v>
      </c>
      <c r="AD707" s="10">
        <v>110000</v>
      </c>
    </row>
    <row r="708" spans="1:30" ht="22.5" x14ac:dyDescent="0.25">
      <c r="A708" s="9" t="s">
        <v>420</v>
      </c>
      <c r="B708" s="2" t="s">
        <v>421</v>
      </c>
      <c r="C708" s="3" t="s">
        <v>51</v>
      </c>
      <c r="D708" s="3" t="str">
        <f t="shared" si="14"/>
        <v>C-4102-1500-4</v>
      </c>
      <c r="E708" s="3" t="str">
        <f>VLOOKUP(Tabla3[[#This Row],[RUBRO]],Tabla6[[RUBRO]:[Respon Plan]],2,0)</f>
        <v>PRIMERA INFANCIA</v>
      </c>
      <c r="F708" s="3" t="str">
        <f>VLOOKUP(Tabla3[[#This Row],[RUBRO]],Tabla6[[RUBRO]:[Respon Plan]],3,0)</f>
        <v>DIRECCIÓN DE PRIMERA INFANCIA</v>
      </c>
      <c r="G708" s="3" t="str">
        <f>VLOOKUP(Tabla3[[#This Row],[RUBRO]],Tabla6[[RUBRO]:[Respon Plan]],4,0)</f>
        <v>Primera Infancia</v>
      </c>
      <c r="H708" s="1" t="s">
        <v>30</v>
      </c>
      <c r="I708" s="1" t="s">
        <v>232</v>
      </c>
      <c r="J708" s="1" t="s">
        <v>233</v>
      </c>
      <c r="K708" s="1" t="s">
        <v>80</v>
      </c>
      <c r="L708" s="1" t="s">
        <v>42</v>
      </c>
      <c r="M708" s="1" t="s">
        <v>234</v>
      </c>
      <c r="N708" s="1"/>
      <c r="O708" s="1"/>
      <c r="P708" s="1" t="s">
        <v>46</v>
      </c>
      <c r="Q708" s="1" t="s">
        <v>65</v>
      </c>
      <c r="R708" s="1" t="s">
        <v>33</v>
      </c>
      <c r="S708" s="2" t="s">
        <v>52</v>
      </c>
      <c r="T708" s="4">
        <v>0</v>
      </c>
      <c r="U708" s="4">
        <v>16023014</v>
      </c>
      <c r="V708" s="4">
        <v>0</v>
      </c>
      <c r="W708" s="4">
        <v>16023014</v>
      </c>
      <c r="X708" s="4">
        <v>0</v>
      </c>
      <c r="Y708" s="4">
        <v>16023014</v>
      </c>
      <c r="Z708" s="4">
        <v>0</v>
      </c>
      <c r="AA708" s="4">
        <v>16023014</v>
      </c>
      <c r="AB708" s="4">
        <v>0</v>
      </c>
      <c r="AC708" s="4">
        <v>0</v>
      </c>
      <c r="AD708" s="10">
        <v>0</v>
      </c>
    </row>
    <row r="709" spans="1:30" ht="22.5" x14ac:dyDescent="0.25">
      <c r="A709" s="9" t="s">
        <v>420</v>
      </c>
      <c r="B709" s="2" t="s">
        <v>421</v>
      </c>
      <c r="C709" s="3" t="s">
        <v>51</v>
      </c>
      <c r="D709" s="3" t="str">
        <f t="shared" si="14"/>
        <v>C-4102-1500-4</v>
      </c>
      <c r="E709" s="3" t="str">
        <f>VLOOKUP(Tabla3[[#This Row],[RUBRO]],Tabla6[[RUBRO]:[Respon Plan]],2,0)</f>
        <v>PRIMERA INFANCIA</v>
      </c>
      <c r="F709" s="3" t="str">
        <f>VLOOKUP(Tabla3[[#This Row],[RUBRO]],Tabla6[[RUBRO]:[Respon Plan]],3,0)</f>
        <v>DIRECCIÓN DE PRIMERA INFANCIA</v>
      </c>
      <c r="G709" s="3" t="str">
        <f>VLOOKUP(Tabla3[[#This Row],[RUBRO]],Tabla6[[RUBRO]:[Respon Plan]],4,0)</f>
        <v>Primera Infancia</v>
      </c>
      <c r="H709" s="1" t="s">
        <v>30</v>
      </c>
      <c r="I709" s="1" t="s">
        <v>232</v>
      </c>
      <c r="J709" s="1" t="s">
        <v>233</v>
      </c>
      <c r="K709" s="1" t="s">
        <v>80</v>
      </c>
      <c r="L709" s="1" t="s">
        <v>42</v>
      </c>
      <c r="M709" s="1" t="s">
        <v>234</v>
      </c>
      <c r="N709" s="1"/>
      <c r="O709" s="1"/>
      <c r="P709" s="1" t="s">
        <v>46</v>
      </c>
      <c r="Q709" s="1" t="s">
        <v>47</v>
      </c>
      <c r="R709" s="1" t="s">
        <v>33</v>
      </c>
      <c r="S709" s="2" t="s">
        <v>52</v>
      </c>
      <c r="T709" s="4">
        <v>108488781706</v>
      </c>
      <c r="U709" s="4">
        <v>156856869</v>
      </c>
      <c r="V709" s="4">
        <v>156856869</v>
      </c>
      <c r="W709" s="4">
        <v>108488781706</v>
      </c>
      <c r="X709" s="4">
        <v>0</v>
      </c>
      <c r="Y709" s="4">
        <v>108488781706</v>
      </c>
      <c r="Z709" s="4">
        <v>0</v>
      </c>
      <c r="AA709" s="4">
        <v>108488781706</v>
      </c>
      <c r="AB709" s="4">
        <v>21763239950</v>
      </c>
      <c r="AC709" s="4">
        <v>21763239950</v>
      </c>
      <c r="AD709" s="10">
        <v>21763239950</v>
      </c>
    </row>
    <row r="710" spans="1:30" ht="22.5" x14ac:dyDescent="0.25">
      <c r="A710" s="9" t="s">
        <v>420</v>
      </c>
      <c r="B710" s="2" t="s">
        <v>421</v>
      </c>
      <c r="C710" s="3" t="s">
        <v>51</v>
      </c>
      <c r="D710" s="3" t="str">
        <f t="shared" si="14"/>
        <v>C-4102-1500-4</v>
      </c>
      <c r="E710" s="3" t="str">
        <f>VLOOKUP(Tabla3[[#This Row],[RUBRO]],Tabla6[[RUBRO]:[Respon Plan]],2,0)</f>
        <v>PRIMERA INFANCIA</v>
      </c>
      <c r="F710" s="3" t="str">
        <f>VLOOKUP(Tabla3[[#This Row],[RUBRO]],Tabla6[[RUBRO]:[Respon Plan]],3,0)</f>
        <v>DIRECCIÓN DE PRIMERA INFANCIA</v>
      </c>
      <c r="G710" s="3" t="str">
        <f>VLOOKUP(Tabla3[[#This Row],[RUBRO]],Tabla6[[RUBRO]:[Respon Plan]],4,0)</f>
        <v>Primera Infancia</v>
      </c>
      <c r="H710" s="1" t="s">
        <v>30</v>
      </c>
      <c r="I710" s="1" t="s">
        <v>232</v>
      </c>
      <c r="J710" s="1" t="s">
        <v>233</v>
      </c>
      <c r="K710" s="1" t="s">
        <v>80</v>
      </c>
      <c r="L710" s="1" t="s">
        <v>42</v>
      </c>
      <c r="M710" s="1" t="s">
        <v>234</v>
      </c>
      <c r="N710" s="1"/>
      <c r="O710" s="1"/>
      <c r="P710" s="1" t="s">
        <v>31</v>
      </c>
      <c r="Q710" s="1" t="s">
        <v>171</v>
      </c>
      <c r="R710" s="1" t="s">
        <v>33</v>
      </c>
      <c r="S710" s="2" t="s">
        <v>52</v>
      </c>
      <c r="T710" s="4">
        <v>0</v>
      </c>
      <c r="U710" s="4">
        <v>310557500</v>
      </c>
      <c r="V710" s="4">
        <v>0</v>
      </c>
      <c r="W710" s="4">
        <v>310557500</v>
      </c>
      <c r="X710" s="4">
        <v>0</v>
      </c>
      <c r="Y710" s="4">
        <v>310554316</v>
      </c>
      <c r="Z710" s="4">
        <v>3184</v>
      </c>
      <c r="AA710" s="4">
        <v>296441250</v>
      </c>
      <c r="AB710" s="4">
        <v>94322216</v>
      </c>
      <c r="AC710" s="4">
        <v>94322216</v>
      </c>
      <c r="AD710" s="10">
        <v>94322216</v>
      </c>
    </row>
    <row r="711" spans="1:30" ht="22.5" x14ac:dyDescent="0.25">
      <c r="A711" s="9" t="s">
        <v>420</v>
      </c>
      <c r="B711" s="2" t="s">
        <v>421</v>
      </c>
      <c r="C711" s="3" t="s">
        <v>51</v>
      </c>
      <c r="D711" s="3" t="str">
        <f t="shared" si="14"/>
        <v>C-4102-1500-4</v>
      </c>
      <c r="E711" s="3" t="str">
        <f>VLOOKUP(Tabla3[[#This Row],[RUBRO]],Tabla6[[RUBRO]:[Respon Plan]],2,0)</f>
        <v>PRIMERA INFANCIA</v>
      </c>
      <c r="F711" s="3" t="str">
        <f>VLOOKUP(Tabla3[[#This Row],[RUBRO]],Tabla6[[RUBRO]:[Respon Plan]],3,0)</f>
        <v>DIRECCIÓN DE PRIMERA INFANCIA</v>
      </c>
      <c r="G711" s="3" t="str">
        <f>VLOOKUP(Tabla3[[#This Row],[RUBRO]],Tabla6[[RUBRO]:[Respon Plan]],4,0)</f>
        <v>Primera Infancia</v>
      </c>
      <c r="H711" s="1" t="s">
        <v>30</v>
      </c>
      <c r="I711" s="1" t="s">
        <v>232</v>
      </c>
      <c r="J711" s="1" t="s">
        <v>233</v>
      </c>
      <c r="K711" s="1" t="s">
        <v>80</v>
      </c>
      <c r="L711" s="1" t="s">
        <v>42</v>
      </c>
      <c r="M711" s="1" t="s">
        <v>234</v>
      </c>
      <c r="N711" s="1"/>
      <c r="O711" s="1"/>
      <c r="P711" s="1" t="s">
        <v>31</v>
      </c>
      <c r="Q711" s="1" t="s">
        <v>32</v>
      </c>
      <c r="R711" s="1" t="s">
        <v>33</v>
      </c>
      <c r="S711" s="2" t="s">
        <v>52</v>
      </c>
      <c r="T711" s="4">
        <v>0</v>
      </c>
      <c r="U711" s="4">
        <v>156856869</v>
      </c>
      <c r="V711" s="4">
        <v>0</v>
      </c>
      <c r="W711" s="4">
        <v>156856869</v>
      </c>
      <c r="X711" s="4">
        <v>0</v>
      </c>
      <c r="Y711" s="4">
        <v>156856869</v>
      </c>
      <c r="Z711" s="4">
        <v>0</v>
      </c>
      <c r="AA711" s="4">
        <v>156856869</v>
      </c>
      <c r="AB711" s="4">
        <v>0</v>
      </c>
      <c r="AC711" s="4">
        <v>0</v>
      </c>
      <c r="AD711" s="10">
        <v>0</v>
      </c>
    </row>
    <row r="712" spans="1:30" ht="22.5" x14ac:dyDescent="0.25">
      <c r="A712" s="9" t="s">
        <v>420</v>
      </c>
      <c r="B712" s="2" t="s">
        <v>421</v>
      </c>
      <c r="C712" s="3" t="s">
        <v>390</v>
      </c>
      <c r="D712" s="3" t="str">
        <f t="shared" si="14"/>
        <v>C-4102-1500-4</v>
      </c>
      <c r="E712" s="3" t="str">
        <f>VLOOKUP(Tabla3[[#This Row],[RUBRO]],Tabla6[[RUBRO]:[Respon Plan]],2,0)</f>
        <v>PRIMERA INFANCIA</v>
      </c>
      <c r="F712" s="3" t="str">
        <f>VLOOKUP(Tabla3[[#This Row],[RUBRO]],Tabla6[[RUBRO]:[Respon Plan]],3,0)</f>
        <v>DIRECCIÓN DE PRIMERA INFANCIA</v>
      </c>
      <c r="G712" s="3" t="str">
        <f>VLOOKUP(Tabla3[[#This Row],[RUBRO]],Tabla6[[RUBRO]:[Respon Plan]],4,0)</f>
        <v>Primera Infancia</v>
      </c>
      <c r="H712" s="1" t="s">
        <v>30</v>
      </c>
      <c r="I712" s="1" t="s">
        <v>232</v>
      </c>
      <c r="J712" s="1" t="s">
        <v>233</v>
      </c>
      <c r="K712" s="1" t="s">
        <v>80</v>
      </c>
      <c r="L712" s="1" t="s">
        <v>42</v>
      </c>
      <c r="M712" s="1" t="s">
        <v>281</v>
      </c>
      <c r="N712" s="1"/>
      <c r="O712" s="1"/>
      <c r="P712" s="1" t="s">
        <v>46</v>
      </c>
      <c r="Q712" s="1" t="s">
        <v>47</v>
      </c>
      <c r="R712" s="1" t="s">
        <v>33</v>
      </c>
      <c r="S712" s="2" t="s">
        <v>391</v>
      </c>
      <c r="T712" s="4">
        <v>79689197956</v>
      </c>
      <c r="U712" s="4">
        <v>0</v>
      </c>
      <c r="V712" s="4">
        <v>0</v>
      </c>
      <c r="W712" s="4">
        <v>79689197956</v>
      </c>
      <c r="X712" s="4">
        <v>0</v>
      </c>
      <c r="Y712" s="4">
        <v>79689197956</v>
      </c>
      <c r="Z712" s="4">
        <v>0</v>
      </c>
      <c r="AA712" s="4">
        <v>79689197956</v>
      </c>
      <c r="AB712" s="4">
        <v>16754327114</v>
      </c>
      <c r="AC712" s="4">
        <v>16754327114</v>
      </c>
      <c r="AD712" s="10">
        <v>16754327114</v>
      </c>
    </row>
    <row r="713" spans="1:30" ht="22.5" x14ac:dyDescent="0.25">
      <c r="A713" s="9" t="s">
        <v>420</v>
      </c>
      <c r="B713" s="2" t="s">
        <v>421</v>
      </c>
      <c r="C713" s="3" t="s">
        <v>274</v>
      </c>
      <c r="D713" s="3" t="str">
        <f t="shared" si="14"/>
        <v>C-4102-1500-4</v>
      </c>
      <c r="E713" s="3" t="str">
        <f>VLOOKUP(Tabla3[[#This Row],[RUBRO]],Tabla6[[RUBRO]:[Respon Plan]],2,0)</f>
        <v>PRIMERA INFANCIA</v>
      </c>
      <c r="F713" s="3" t="str">
        <f>VLOOKUP(Tabla3[[#This Row],[RUBRO]],Tabla6[[RUBRO]:[Respon Plan]],3,0)</f>
        <v>DIRECCIÓN DE GESTIÓN HUMANA</v>
      </c>
      <c r="G713" s="3" t="str">
        <f>VLOOKUP(Tabla3[[#This Row],[RUBRO]],Tabla6[[RUBRO]:[Respon Plan]],4,0)</f>
        <v>Gestión Humana - Pres. Serv</v>
      </c>
      <c r="H713" s="1" t="s">
        <v>30</v>
      </c>
      <c r="I713" s="1" t="s">
        <v>232</v>
      </c>
      <c r="J713" s="1" t="s">
        <v>233</v>
      </c>
      <c r="K713" s="1" t="s">
        <v>80</v>
      </c>
      <c r="L713" s="1" t="s">
        <v>42</v>
      </c>
      <c r="M713" s="1" t="s">
        <v>254</v>
      </c>
      <c r="N713" s="1"/>
      <c r="O713" s="1"/>
      <c r="P713" s="1" t="s">
        <v>31</v>
      </c>
      <c r="Q713" s="1" t="s">
        <v>32</v>
      </c>
      <c r="R713" s="1" t="s">
        <v>33</v>
      </c>
      <c r="S713" s="2" t="s">
        <v>59</v>
      </c>
      <c r="T713" s="4">
        <v>0</v>
      </c>
      <c r="U713" s="4">
        <v>661780000</v>
      </c>
      <c r="V713" s="4">
        <v>7056673</v>
      </c>
      <c r="W713" s="4">
        <v>654723327</v>
      </c>
      <c r="X713" s="4">
        <v>0</v>
      </c>
      <c r="Y713" s="4">
        <v>654723327</v>
      </c>
      <c r="Z713" s="4">
        <v>0</v>
      </c>
      <c r="AA713" s="4">
        <v>654723327</v>
      </c>
      <c r="AB713" s="4">
        <v>119479998</v>
      </c>
      <c r="AC713" s="4">
        <v>119479998</v>
      </c>
      <c r="AD713" s="10">
        <v>119479998</v>
      </c>
    </row>
    <row r="714" spans="1:30" ht="22.5" x14ac:dyDescent="0.25">
      <c r="A714" s="9" t="s">
        <v>420</v>
      </c>
      <c r="B714" s="2" t="s">
        <v>421</v>
      </c>
      <c r="C714" s="3" t="s">
        <v>275</v>
      </c>
      <c r="D714" s="3" t="str">
        <f t="shared" si="14"/>
        <v>C-4102-1500-4</v>
      </c>
      <c r="E714" s="3" t="str">
        <f>VLOOKUP(Tabla3[[#This Row],[RUBRO]],Tabla6[[RUBRO]:[Respon Plan]],2,0)</f>
        <v>PRIMERA INFANCIA</v>
      </c>
      <c r="F714" s="3" t="str">
        <f>VLOOKUP(Tabla3[[#This Row],[RUBRO]],Tabla6[[RUBRO]:[Respon Plan]],3,0)</f>
        <v>DIRECCIÓN DE GESTIÓN HUMANA</v>
      </c>
      <c r="G714" s="3" t="str">
        <f>VLOOKUP(Tabla3[[#This Row],[RUBRO]],Tabla6[[RUBRO]:[Respon Plan]],4,0)</f>
        <v>Gestión Humana- Viáticos</v>
      </c>
      <c r="H714" s="1" t="s">
        <v>30</v>
      </c>
      <c r="I714" s="1" t="s">
        <v>232</v>
      </c>
      <c r="J714" s="1" t="s">
        <v>233</v>
      </c>
      <c r="K714" s="1" t="s">
        <v>80</v>
      </c>
      <c r="L714" s="1" t="s">
        <v>42</v>
      </c>
      <c r="M714" s="1" t="s">
        <v>276</v>
      </c>
      <c r="N714" s="1"/>
      <c r="O714" s="1"/>
      <c r="P714" s="1" t="s">
        <v>31</v>
      </c>
      <c r="Q714" s="1" t="s">
        <v>32</v>
      </c>
      <c r="R714" s="1" t="s">
        <v>33</v>
      </c>
      <c r="S714" s="2" t="s">
        <v>249</v>
      </c>
      <c r="T714" s="4">
        <v>0</v>
      </c>
      <c r="U714" s="4">
        <v>46111253</v>
      </c>
      <c r="V714" s="4">
        <v>0</v>
      </c>
      <c r="W714" s="4">
        <v>46111253</v>
      </c>
      <c r="X714" s="4">
        <v>0</v>
      </c>
      <c r="Y714" s="4">
        <v>46111253</v>
      </c>
      <c r="Z714" s="4">
        <v>0</v>
      </c>
      <c r="AA714" s="4">
        <v>46111253</v>
      </c>
      <c r="AB714" s="4">
        <v>30454122</v>
      </c>
      <c r="AC714" s="4">
        <v>30454122</v>
      </c>
      <c r="AD714" s="10">
        <v>30454122</v>
      </c>
    </row>
    <row r="715" spans="1:30" ht="33.75" x14ac:dyDescent="0.25">
      <c r="A715" s="9" t="s">
        <v>420</v>
      </c>
      <c r="B715" s="2" t="s">
        <v>421</v>
      </c>
      <c r="C715" s="3" t="s">
        <v>278</v>
      </c>
      <c r="D715" s="3" t="str">
        <f t="shared" si="14"/>
        <v>C-4102-1500-5</v>
      </c>
      <c r="E715" s="3" t="str">
        <f>VLOOKUP(Tabla3[[#This Row],[RUBRO]],Tabla6[[RUBRO]:[Respon Plan]],2,0)</f>
        <v>FAMILIA</v>
      </c>
      <c r="F715" s="3" t="str">
        <f>VLOOKUP(Tabla3[[#This Row],[RUBRO]],Tabla6[[RUBRO]:[Respon Plan]],3,0)</f>
        <v>DIRECCIÓN DE FAMILIAS Y COMUNIDADES</v>
      </c>
      <c r="G715" s="3" t="str">
        <f>VLOOKUP(Tabla3[[#This Row],[RUBRO]],Tabla6[[RUBRO]:[Respon Plan]],4,0)</f>
        <v>Familia</v>
      </c>
      <c r="H715" s="1" t="s">
        <v>30</v>
      </c>
      <c r="I715" s="1" t="s">
        <v>232</v>
      </c>
      <c r="J715" s="1" t="s">
        <v>233</v>
      </c>
      <c r="K715" s="1" t="s">
        <v>64</v>
      </c>
      <c r="L715" s="1" t="s">
        <v>42</v>
      </c>
      <c r="M715" s="1" t="s">
        <v>234</v>
      </c>
      <c r="N715" s="1"/>
      <c r="O715" s="1"/>
      <c r="P715" s="1" t="s">
        <v>31</v>
      </c>
      <c r="Q715" s="1" t="s">
        <v>32</v>
      </c>
      <c r="R715" s="1" t="s">
        <v>33</v>
      </c>
      <c r="S715" s="2" t="s">
        <v>279</v>
      </c>
      <c r="T715" s="4">
        <v>1317962880</v>
      </c>
      <c r="U715" s="4">
        <v>0</v>
      </c>
      <c r="V715" s="4">
        <v>0</v>
      </c>
      <c r="W715" s="4">
        <v>1317962880</v>
      </c>
      <c r="X715" s="4">
        <v>0</v>
      </c>
      <c r="Y715" s="4">
        <v>1317962880</v>
      </c>
      <c r="Z715" s="4">
        <v>0</v>
      </c>
      <c r="AA715" s="4">
        <v>1317962880</v>
      </c>
      <c r="AB715" s="4">
        <v>0</v>
      </c>
      <c r="AC715" s="4">
        <v>0</v>
      </c>
      <c r="AD715" s="10">
        <v>0</v>
      </c>
    </row>
    <row r="716" spans="1:30" ht="33.75" x14ac:dyDescent="0.25">
      <c r="A716" s="9" t="s">
        <v>420</v>
      </c>
      <c r="B716" s="2" t="s">
        <v>421</v>
      </c>
      <c r="C716" s="3" t="s">
        <v>280</v>
      </c>
      <c r="D716" s="3" t="str">
        <f t="shared" si="14"/>
        <v>C-4102-1500-5</v>
      </c>
      <c r="E716" s="3" t="str">
        <f>VLOOKUP(Tabla3[[#This Row],[RUBRO]],Tabla6[[RUBRO]:[Respon Plan]],2,0)</f>
        <v>FAMILIA</v>
      </c>
      <c r="F716" s="3" t="str">
        <f>VLOOKUP(Tabla3[[#This Row],[RUBRO]],Tabla6[[RUBRO]:[Respon Plan]],3,0)</f>
        <v>DIRECCIÓN DE FAMILIAS Y COMUNIDADES</v>
      </c>
      <c r="G716" s="3" t="str">
        <f>VLOOKUP(Tabla3[[#This Row],[RUBRO]],Tabla6[[RUBRO]:[Respon Plan]],4,0)</f>
        <v>Familia</v>
      </c>
      <c r="H716" s="1" t="s">
        <v>30</v>
      </c>
      <c r="I716" s="1" t="s">
        <v>232</v>
      </c>
      <c r="J716" s="1" t="s">
        <v>233</v>
      </c>
      <c r="K716" s="1" t="s">
        <v>64</v>
      </c>
      <c r="L716" s="1" t="s">
        <v>42</v>
      </c>
      <c r="M716" s="1" t="s">
        <v>281</v>
      </c>
      <c r="N716" s="1"/>
      <c r="O716" s="1"/>
      <c r="P716" s="1" t="s">
        <v>31</v>
      </c>
      <c r="Q716" s="1" t="s">
        <v>32</v>
      </c>
      <c r="R716" s="1" t="s">
        <v>33</v>
      </c>
      <c r="S716" s="2" t="s">
        <v>282</v>
      </c>
      <c r="T716" s="4">
        <v>1044574764</v>
      </c>
      <c r="U716" s="4">
        <v>0</v>
      </c>
      <c r="V716" s="4">
        <v>0</v>
      </c>
      <c r="W716" s="4">
        <v>1044574764</v>
      </c>
      <c r="X716" s="4">
        <v>0</v>
      </c>
      <c r="Y716" s="4">
        <v>1044574764</v>
      </c>
      <c r="Z716" s="4">
        <v>0</v>
      </c>
      <c r="AA716" s="4">
        <v>1044574764</v>
      </c>
      <c r="AB716" s="4">
        <v>0</v>
      </c>
      <c r="AC716" s="4">
        <v>0</v>
      </c>
      <c r="AD716" s="10">
        <v>0</v>
      </c>
    </row>
    <row r="717" spans="1:30" ht="22.5" x14ac:dyDescent="0.25">
      <c r="A717" s="9" t="s">
        <v>420</v>
      </c>
      <c r="B717" s="2" t="s">
        <v>421</v>
      </c>
      <c r="C717" s="3" t="s">
        <v>285</v>
      </c>
      <c r="D717" s="3" t="str">
        <f t="shared" si="14"/>
        <v>C-4102-1500-5</v>
      </c>
      <c r="E717" s="3" t="str">
        <f>VLOOKUP(Tabla3[[#This Row],[RUBRO]],Tabla6[[RUBRO]:[Respon Plan]],2,0)</f>
        <v>FAMILIA</v>
      </c>
      <c r="F717" s="3" t="str">
        <f>VLOOKUP(Tabla3[[#This Row],[RUBRO]],Tabla6[[RUBRO]:[Respon Plan]],3,0)</f>
        <v>DIRECCIÓN DE GESTIÓN HUMANA</v>
      </c>
      <c r="G717" s="3" t="str">
        <f>VLOOKUP(Tabla3[[#This Row],[RUBRO]],Tabla6[[RUBRO]:[Respon Plan]],4,0)</f>
        <v>Gestión Humana - Pres. Serv</v>
      </c>
      <c r="H717" s="1" t="s">
        <v>30</v>
      </c>
      <c r="I717" s="1" t="s">
        <v>232</v>
      </c>
      <c r="J717" s="1" t="s">
        <v>233</v>
      </c>
      <c r="K717" s="1" t="s">
        <v>64</v>
      </c>
      <c r="L717" s="1" t="s">
        <v>42</v>
      </c>
      <c r="M717" s="1" t="s">
        <v>243</v>
      </c>
      <c r="N717" s="1"/>
      <c r="O717" s="1"/>
      <c r="P717" s="1" t="s">
        <v>31</v>
      </c>
      <c r="Q717" s="1" t="s">
        <v>32</v>
      </c>
      <c r="R717" s="1" t="s">
        <v>33</v>
      </c>
      <c r="S717" s="2" t="s">
        <v>59</v>
      </c>
      <c r="T717" s="4">
        <v>32791000</v>
      </c>
      <c r="U717" s="4">
        <v>0</v>
      </c>
      <c r="V717" s="4">
        <v>0</v>
      </c>
      <c r="W717" s="4">
        <v>32791000</v>
      </c>
      <c r="X717" s="4">
        <v>0</v>
      </c>
      <c r="Y717" s="4">
        <v>32791000</v>
      </c>
      <c r="Z717" s="4">
        <v>0</v>
      </c>
      <c r="AA717" s="4">
        <v>32791000</v>
      </c>
      <c r="AB717" s="4">
        <v>6955667</v>
      </c>
      <c r="AC717" s="4">
        <v>6955667</v>
      </c>
      <c r="AD717" s="10">
        <v>6955667</v>
      </c>
    </row>
    <row r="718" spans="1:30" ht="22.5" x14ac:dyDescent="0.25">
      <c r="A718" s="9" t="s">
        <v>420</v>
      </c>
      <c r="B718" s="2" t="s">
        <v>421</v>
      </c>
      <c r="C718" s="3" t="s">
        <v>286</v>
      </c>
      <c r="D718" s="3" t="str">
        <f t="shared" si="14"/>
        <v>C-4102-1500-5</v>
      </c>
      <c r="E718" s="3" t="str">
        <f>VLOOKUP(Tabla3[[#This Row],[RUBRO]],Tabla6[[RUBRO]:[Respon Plan]],2,0)</f>
        <v>FAMILIA</v>
      </c>
      <c r="F718" s="3" t="str">
        <f>VLOOKUP(Tabla3[[#This Row],[RUBRO]],Tabla6[[RUBRO]:[Respon Plan]],3,0)</f>
        <v>DIRECCIÓN DE GESTIÓN HUMANA</v>
      </c>
      <c r="G718" s="3" t="str">
        <f>VLOOKUP(Tabla3[[#This Row],[RUBRO]],Tabla6[[RUBRO]:[Respon Plan]],4,0)</f>
        <v>Gestión Humana- Viáticos</v>
      </c>
      <c r="H718" s="1" t="s">
        <v>30</v>
      </c>
      <c r="I718" s="1" t="s">
        <v>232</v>
      </c>
      <c r="J718" s="1" t="s">
        <v>233</v>
      </c>
      <c r="K718" s="1" t="s">
        <v>64</v>
      </c>
      <c r="L718" s="1" t="s">
        <v>42</v>
      </c>
      <c r="M718" s="1" t="s">
        <v>246</v>
      </c>
      <c r="N718" s="1"/>
      <c r="O718" s="1"/>
      <c r="P718" s="1" t="s">
        <v>31</v>
      </c>
      <c r="Q718" s="1" t="s">
        <v>32</v>
      </c>
      <c r="R718" s="1" t="s">
        <v>33</v>
      </c>
      <c r="S718" s="2" t="s">
        <v>249</v>
      </c>
      <c r="T718" s="4">
        <v>20409741</v>
      </c>
      <c r="U718" s="4">
        <v>0</v>
      </c>
      <c r="V718" s="4">
        <v>0</v>
      </c>
      <c r="W718" s="4">
        <v>20409741</v>
      </c>
      <c r="X718" s="4">
        <v>0</v>
      </c>
      <c r="Y718" s="4">
        <v>10000000</v>
      </c>
      <c r="Z718" s="4">
        <v>10409741</v>
      </c>
      <c r="AA718" s="4">
        <v>4600469</v>
      </c>
      <c r="AB718" s="4">
        <v>1814340</v>
      </c>
      <c r="AC718" s="4">
        <v>1814340</v>
      </c>
      <c r="AD718" s="10">
        <v>1814340</v>
      </c>
    </row>
    <row r="719" spans="1:30" ht="22.5" x14ac:dyDescent="0.25">
      <c r="A719" s="9" t="s">
        <v>420</v>
      </c>
      <c r="B719" s="2" t="s">
        <v>421</v>
      </c>
      <c r="C719" s="3" t="s">
        <v>392</v>
      </c>
      <c r="D719" s="3" t="str">
        <f t="shared" si="14"/>
        <v>C-4102-1500-6</v>
      </c>
      <c r="E719" s="3" t="str">
        <f>VLOOKUP(Tabla3[[#This Row],[RUBRO]],Tabla6[[RUBRO]:[Respon Plan]],2,0)</f>
        <v>GENERACIONES</v>
      </c>
      <c r="F719" s="3" t="str">
        <f>VLOOKUP(Tabla3[[#This Row],[RUBRO]],Tabla6[[RUBRO]:[Respon Plan]],3,0)</f>
        <v>DIRECCIÓN DE NIÑEZ Y ADOLESCENCIA</v>
      </c>
      <c r="G719" s="3" t="str">
        <f>VLOOKUP(Tabla3[[#This Row],[RUBRO]],Tabla6[[RUBRO]:[Respon Plan]],4,0)</f>
        <v>Niñez y adolescencia</v>
      </c>
      <c r="H719" s="1" t="s">
        <v>30</v>
      </c>
      <c r="I719" s="1" t="s">
        <v>232</v>
      </c>
      <c r="J719" s="1" t="s">
        <v>233</v>
      </c>
      <c r="K719" s="1" t="s">
        <v>68</v>
      </c>
      <c r="L719" s="1" t="s">
        <v>42</v>
      </c>
      <c r="M719" s="1" t="s">
        <v>234</v>
      </c>
      <c r="N719" s="1"/>
      <c r="O719" s="1"/>
      <c r="P719" s="1" t="s">
        <v>31</v>
      </c>
      <c r="Q719" s="1" t="s">
        <v>32</v>
      </c>
      <c r="R719" s="1" t="s">
        <v>33</v>
      </c>
      <c r="S719" s="2" t="s">
        <v>393</v>
      </c>
      <c r="T719" s="4">
        <v>2039184150</v>
      </c>
      <c r="U719" s="4">
        <v>0</v>
      </c>
      <c r="V719" s="4">
        <v>0</v>
      </c>
      <c r="W719" s="4">
        <v>2039184150</v>
      </c>
      <c r="X719" s="4">
        <v>0</v>
      </c>
      <c r="Y719" s="4">
        <v>301149750</v>
      </c>
      <c r="Z719" s="4">
        <v>1738034400</v>
      </c>
      <c r="AA719" s="4">
        <v>191640750</v>
      </c>
      <c r="AB719" s="4">
        <v>0</v>
      </c>
      <c r="AC719" s="4">
        <v>0</v>
      </c>
      <c r="AD719" s="10">
        <v>0</v>
      </c>
    </row>
    <row r="720" spans="1:30" ht="22.5" x14ac:dyDescent="0.25">
      <c r="A720" s="9" t="s">
        <v>420</v>
      </c>
      <c r="B720" s="2" t="s">
        <v>421</v>
      </c>
      <c r="C720" s="3" t="s">
        <v>394</v>
      </c>
      <c r="D720" s="3" t="str">
        <f t="shared" si="14"/>
        <v>C-4102-1500-6</v>
      </c>
      <c r="E720" s="3" t="str">
        <f>VLOOKUP(Tabla3[[#This Row],[RUBRO]],Tabla6[[RUBRO]:[Respon Plan]],2,0)</f>
        <v>GENERACIONES</v>
      </c>
      <c r="F720" s="3" t="str">
        <f>VLOOKUP(Tabla3[[#This Row],[RUBRO]],Tabla6[[RUBRO]:[Respon Plan]],3,0)</f>
        <v>DIRECCIÓN DE NIÑEZ Y ADOLESCENCIA</v>
      </c>
      <c r="G720" s="3" t="str">
        <f>VLOOKUP(Tabla3[[#This Row],[RUBRO]],Tabla6[[RUBRO]:[Respon Plan]],4,0)</f>
        <v>Niñez y adolescencia</v>
      </c>
      <c r="H720" s="1" t="s">
        <v>30</v>
      </c>
      <c r="I720" s="1" t="s">
        <v>232</v>
      </c>
      <c r="J720" s="1" t="s">
        <v>233</v>
      </c>
      <c r="K720" s="1" t="s">
        <v>68</v>
      </c>
      <c r="L720" s="1" t="s">
        <v>42</v>
      </c>
      <c r="M720" s="1" t="s">
        <v>281</v>
      </c>
      <c r="N720" s="1"/>
      <c r="O720" s="1"/>
      <c r="P720" s="1" t="s">
        <v>31</v>
      </c>
      <c r="Q720" s="1" t="s">
        <v>32</v>
      </c>
      <c r="R720" s="1" t="s">
        <v>33</v>
      </c>
      <c r="S720" s="2" t="s">
        <v>395</v>
      </c>
      <c r="T720" s="4">
        <v>407731250</v>
      </c>
      <c r="U720" s="4">
        <v>0</v>
      </c>
      <c r="V720" s="4">
        <v>0</v>
      </c>
      <c r="W720" s="4">
        <v>407731250</v>
      </c>
      <c r="X720" s="4">
        <v>0</v>
      </c>
      <c r="Y720" s="4">
        <v>301149750</v>
      </c>
      <c r="Z720" s="4">
        <v>106581500</v>
      </c>
      <c r="AA720" s="4">
        <v>301149750</v>
      </c>
      <c r="AB720" s="4">
        <v>0</v>
      </c>
      <c r="AC720" s="4">
        <v>0</v>
      </c>
      <c r="AD720" s="10">
        <v>0</v>
      </c>
    </row>
    <row r="721" spans="1:30" ht="22.5" x14ac:dyDescent="0.25">
      <c r="A721" s="9" t="s">
        <v>420</v>
      </c>
      <c r="B721" s="2" t="s">
        <v>421</v>
      </c>
      <c r="C721" s="3" t="s">
        <v>293</v>
      </c>
      <c r="D721" s="3" t="str">
        <f t="shared" si="14"/>
        <v>C-4102-1500-6</v>
      </c>
      <c r="E721" s="3" t="str">
        <f>VLOOKUP(Tabla3[[#This Row],[RUBRO]],Tabla6[[RUBRO]:[Respon Plan]],2,0)</f>
        <v>GENERACIONES</v>
      </c>
      <c r="F721" s="3" t="str">
        <f>VLOOKUP(Tabla3[[#This Row],[RUBRO]],Tabla6[[RUBRO]:[Respon Plan]],3,0)</f>
        <v>DIRECCIÓN DE GESTIÓN HUMANA</v>
      </c>
      <c r="G721" s="3" t="str">
        <f>VLOOKUP(Tabla3[[#This Row],[RUBRO]],Tabla6[[RUBRO]:[Respon Plan]],4,0)</f>
        <v>Gestión Humana - Pres. Serv</v>
      </c>
      <c r="H721" s="1" t="s">
        <v>30</v>
      </c>
      <c r="I721" s="1" t="s">
        <v>232</v>
      </c>
      <c r="J721" s="1" t="s">
        <v>233</v>
      </c>
      <c r="K721" s="1" t="s">
        <v>68</v>
      </c>
      <c r="L721" s="1" t="s">
        <v>42</v>
      </c>
      <c r="M721" s="1" t="s">
        <v>248</v>
      </c>
      <c r="N721" s="1"/>
      <c r="O721" s="1"/>
      <c r="P721" s="1" t="s">
        <v>31</v>
      </c>
      <c r="Q721" s="1" t="s">
        <v>32</v>
      </c>
      <c r="R721" s="1" t="s">
        <v>33</v>
      </c>
      <c r="S721" s="2" t="s">
        <v>59</v>
      </c>
      <c r="T721" s="4">
        <v>0</v>
      </c>
      <c r="U721" s="4">
        <v>68669800</v>
      </c>
      <c r="V721" s="4">
        <v>0</v>
      </c>
      <c r="W721" s="4">
        <v>68669800</v>
      </c>
      <c r="X721" s="4">
        <v>0</v>
      </c>
      <c r="Y721" s="4">
        <v>67819400</v>
      </c>
      <c r="Z721" s="4">
        <v>850400</v>
      </c>
      <c r="AA721" s="4">
        <v>62929600</v>
      </c>
      <c r="AB721" s="4">
        <v>3614200</v>
      </c>
      <c r="AC721" s="4">
        <v>3614200</v>
      </c>
      <c r="AD721" s="10">
        <v>3614200</v>
      </c>
    </row>
    <row r="722" spans="1:30" ht="22.5" x14ac:dyDescent="0.25">
      <c r="A722" s="9" t="s">
        <v>420</v>
      </c>
      <c r="B722" s="2" t="s">
        <v>421</v>
      </c>
      <c r="C722" s="3" t="s">
        <v>294</v>
      </c>
      <c r="D722" s="3" t="str">
        <f t="shared" si="14"/>
        <v>C-4102-1500-6</v>
      </c>
      <c r="E722" s="3" t="str">
        <f>VLOOKUP(Tabla3[[#This Row],[RUBRO]],Tabla6[[RUBRO]:[Respon Plan]],2,0)</f>
        <v>GENERACIONES</v>
      </c>
      <c r="F722" s="3" t="str">
        <f>VLOOKUP(Tabla3[[#This Row],[RUBRO]],Tabla6[[RUBRO]:[Respon Plan]],3,0)</f>
        <v>DIRECCIÓN DE GESTIÓN HUMANA</v>
      </c>
      <c r="G722" s="3" t="str">
        <f>VLOOKUP(Tabla3[[#This Row],[RUBRO]],Tabla6[[RUBRO]:[Respon Plan]],4,0)</f>
        <v>Gestión Humana- Viáticos</v>
      </c>
      <c r="H722" s="1" t="s">
        <v>30</v>
      </c>
      <c r="I722" s="1" t="s">
        <v>232</v>
      </c>
      <c r="J722" s="1" t="s">
        <v>233</v>
      </c>
      <c r="K722" s="1" t="s">
        <v>68</v>
      </c>
      <c r="L722" s="1" t="s">
        <v>42</v>
      </c>
      <c r="M722" s="1" t="s">
        <v>254</v>
      </c>
      <c r="N722" s="1"/>
      <c r="O722" s="1"/>
      <c r="P722" s="1" t="s">
        <v>31</v>
      </c>
      <c r="Q722" s="1" t="s">
        <v>32</v>
      </c>
      <c r="R722" s="1" t="s">
        <v>33</v>
      </c>
      <c r="S722" s="2" t="s">
        <v>249</v>
      </c>
      <c r="T722" s="4">
        <v>0</v>
      </c>
      <c r="U722" s="4">
        <v>3000000</v>
      </c>
      <c r="V722" s="4">
        <v>0</v>
      </c>
      <c r="W722" s="4">
        <v>3000000</v>
      </c>
      <c r="X722" s="4">
        <v>0</v>
      </c>
      <c r="Y722" s="4">
        <v>3000000</v>
      </c>
      <c r="Z722" s="4">
        <v>0</v>
      </c>
      <c r="AA722" s="4">
        <v>1584901</v>
      </c>
      <c r="AB722" s="4">
        <v>0</v>
      </c>
      <c r="AC722" s="4">
        <v>0</v>
      </c>
      <c r="AD722" s="10">
        <v>0</v>
      </c>
    </row>
    <row r="723" spans="1:30" ht="22.5" x14ac:dyDescent="0.25">
      <c r="A723" s="9" t="s">
        <v>420</v>
      </c>
      <c r="B723" s="2" t="s">
        <v>421</v>
      </c>
      <c r="C723" s="3" t="s">
        <v>295</v>
      </c>
      <c r="D723" s="3" t="str">
        <f t="shared" si="14"/>
        <v>C-4102-1500-6</v>
      </c>
      <c r="E723" s="3" t="str">
        <f>VLOOKUP(Tabla3[[#This Row],[RUBRO]],Tabla6[[RUBRO]:[Respon Plan]],2,0)</f>
        <v>GENERACIONES</v>
      </c>
      <c r="F723" s="3" t="str">
        <f>VLOOKUP(Tabla3[[#This Row],[RUBRO]],Tabla6[[RUBRO]:[Respon Plan]],3,0)</f>
        <v>DIRECCIÓN DE NIÑEZ Y ADOLESCENCIA</v>
      </c>
      <c r="G723" s="3" t="str">
        <f>VLOOKUP(Tabla3[[#This Row],[RUBRO]],Tabla6[[RUBRO]:[Respon Plan]],4,0)</f>
        <v>Niñez y adolescencia</v>
      </c>
      <c r="H723" s="1" t="s">
        <v>30</v>
      </c>
      <c r="I723" s="1" t="s">
        <v>232</v>
      </c>
      <c r="J723" s="1" t="s">
        <v>233</v>
      </c>
      <c r="K723" s="1" t="s">
        <v>68</v>
      </c>
      <c r="L723" s="1" t="s">
        <v>42</v>
      </c>
      <c r="M723" s="1" t="s">
        <v>266</v>
      </c>
      <c r="N723" s="1"/>
      <c r="O723" s="1"/>
      <c r="P723" s="1" t="s">
        <v>31</v>
      </c>
      <c r="Q723" s="1" t="s">
        <v>32</v>
      </c>
      <c r="R723" s="1" t="s">
        <v>33</v>
      </c>
      <c r="S723" s="2" t="s">
        <v>267</v>
      </c>
      <c r="T723" s="4">
        <v>0</v>
      </c>
      <c r="U723" s="4">
        <v>9787662</v>
      </c>
      <c r="V723" s="4">
        <v>0</v>
      </c>
      <c r="W723" s="4">
        <v>9787662</v>
      </c>
      <c r="X723" s="4">
        <v>0</v>
      </c>
      <c r="Y723" s="4">
        <v>0</v>
      </c>
      <c r="Z723" s="4">
        <v>9787662</v>
      </c>
      <c r="AA723" s="4">
        <v>0</v>
      </c>
      <c r="AB723" s="4">
        <v>0</v>
      </c>
      <c r="AC723" s="4">
        <v>0</v>
      </c>
      <c r="AD723" s="10">
        <v>0</v>
      </c>
    </row>
    <row r="724" spans="1:30" ht="22.5" x14ac:dyDescent="0.25">
      <c r="A724" s="9" t="s">
        <v>420</v>
      </c>
      <c r="B724" s="2" t="s">
        <v>421</v>
      </c>
      <c r="C724" s="3" t="s">
        <v>298</v>
      </c>
      <c r="D724" s="3" t="str">
        <f t="shared" si="14"/>
        <v>C-4102-1500-7</v>
      </c>
      <c r="E724" s="3" t="str">
        <f>VLOOKUP(Tabla3[[#This Row],[RUBRO]],Tabla6[[RUBRO]:[Respon Plan]],2,0)</f>
        <v>SNBF</v>
      </c>
      <c r="F724" s="3" t="str">
        <f>VLOOKUP(Tabla3[[#This Row],[RUBRO]],Tabla6[[RUBRO]:[Respon Plan]],3,0)</f>
        <v>DIRECCIÓN DE GESTIÓN HUMANA</v>
      </c>
      <c r="G724" s="3" t="str">
        <f>VLOOKUP(Tabla3[[#This Row],[RUBRO]],Tabla6[[RUBRO]:[Respon Plan]],4,0)</f>
        <v>Gestión Humana - Pres. Serv</v>
      </c>
      <c r="H724" s="1" t="s">
        <v>30</v>
      </c>
      <c r="I724" s="1" t="s">
        <v>232</v>
      </c>
      <c r="J724" s="1" t="s">
        <v>233</v>
      </c>
      <c r="K724" s="1" t="s">
        <v>138</v>
      </c>
      <c r="L724" s="1" t="s">
        <v>42</v>
      </c>
      <c r="M724" s="1" t="s">
        <v>281</v>
      </c>
      <c r="N724" s="1"/>
      <c r="O724" s="1"/>
      <c r="P724" s="1" t="s">
        <v>31</v>
      </c>
      <c r="Q724" s="1" t="s">
        <v>32</v>
      </c>
      <c r="R724" s="1" t="s">
        <v>33</v>
      </c>
      <c r="S724" s="2" t="s">
        <v>59</v>
      </c>
      <c r="T724" s="4">
        <v>97415340</v>
      </c>
      <c r="U724" s="4">
        <v>27750656</v>
      </c>
      <c r="V724" s="4">
        <v>0</v>
      </c>
      <c r="W724" s="4">
        <v>125165996</v>
      </c>
      <c r="X724" s="4">
        <v>0</v>
      </c>
      <c r="Y724" s="4">
        <v>97379333</v>
      </c>
      <c r="Z724" s="4">
        <v>27786663</v>
      </c>
      <c r="AA724" s="4">
        <v>97379333</v>
      </c>
      <c r="AB724" s="4">
        <v>17289800</v>
      </c>
      <c r="AC724" s="4">
        <v>17289800</v>
      </c>
      <c r="AD724" s="10">
        <v>17289800</v>
      </c>
    </row>
    <row r="725" spans="1:30" ht="22.5" x14ac:dyDescent="0.25">
      <c r="A725" s="9" t="s">
        <v>420</v>
      </c>
      <c r="B725" s="2" t="s">
        <v>421</v>
      </c>
      <c r="C725" s="3" t="s">
        <v>299</v>
      </c>
      <c r="D725" s="3" t="str">
        <f t="shared" si="14"/>
        <v>C-4102-1500-7</v>
      </c>
      <c r="E725" s="3" t="str">
        <f>VLOOKUP(Tabla3[[#This Row],[RUBRO]],Tabla6[[RUBRO]:[Respon Plan]],2,0)</f>
        <v>SNBF</v>
      </c>
      <c r="F725" s="3" t="str">
        <f>VLOOKUP(Tabla3[[#This Row],[RUBRO]],Tabla6[[RUBRO]:[Respon Plan]],3,0)</f>
        <v>DIRECCIÓN DE GESTIÓN HUMANA</v>
      </c>
      <c r="G725" s="3" t="str">
        <f>VLOOKUP(Tabla3[[#This Row],[RUBRO]],Tabla6[[RUBRO]:[Respon Plan]],4,0)</f>
        <v>Gestión Humana- Viáticos</v>
      </c>
      <c r="H725" s="1" t="s">
        <v>30</v>
      </c>
      <c r="I725" s="1" t="s">
        <v>232</v>
      </c>
      <c r="J725" s="1" t="s">
        <v>233</v>
      </c>
      <c r="K725" s="1" t="s">
        <v>138</v>
      </c>
      <c r="L725" s="1" t="s">
        <v>42</v>
      </c>
      <c r="M725" s="1" t="s">
        <v>237</v>
      </c>
      <c r="N725" s="1"/>
      <c r="O725" s="1"/>
      <c r="P725" s="1" t="s">
        <v>31</v>
      </c>
      <c r="Q725" s="1" t="s">
        <v>32</v>
      </c>
      <c r="R725" s="1" t="s">
        <v>33</v>
      </c>
      <c r="S725" s="2" t="s">
        <v>249</v>
      </c>
      <c r="T725" s="4">
        <v>28179726</v>
      </c>
      <c r="U725" s="4">
        <v>0</v>
      </c>
      <c r="V725" s="4">
        <v>0</v>
      </c>
      <c r="W725" s="4">
        <v>28179726</v>
      </c>
      <c r="X725" s="4">
        <v>0</v>
      </c>
      <c r="Y725" s="4">
        <v>28179726</v>
      </c>
      <c r="Z725" s="4">
        <v>0</v>
      </c>
      <c r="AA725" s="4">
        <v>13356071</v>
      </c>
      <c r="AB725" s="4">
        <v>6397623</v>
      </c>
      <c r="AC725" s="4">
        <v>6397623</v>
      </c>
      <c r="AD725" s="10">
        <v>6397623</v>
      </c>
    </row>
    <row r="726" spans="1:30" ht="22.5" x14ac:dyDescent="0.25">
      <c r="A726" s="9" t="s">
        <v>420</v>
      </c>
      <c r="B726" s="2" t="s">
        <v>421</v>
      </c>
      <c r="C726" s="3" t="s">
        <v>303</v>
      </c>
      <c r="D726" s="3" t="str">
        <f t="shared" si="14"/>
        <v>C-4199-1500-1</v>
      </c>
      <c r="E726" s="3" t="str">
        <f>VLOOKUP(Tabla3[[#This Row],[RUBRO]],Tabla6[[RUBRO]:[Respon Plan]],2,0)</f>
        <v>TECNOLOGIA</v>
      </c>
      <c r="F726" s="3" t="str">
        <f>VLOOKUP(Tabla3[[#This Row],[RUBRO]],Tabla6[[RUBRO]:[Respon Plan]],3,0)</f>
        <v>DIRECCIÓN DE GESTIÓN HUMANA</v>
      </c>
      <c r="G726" s="3" t="str">
        <f>VLOOKUP(Tabla3[[#This Row],[RUBRO]],Tabla6[[RUBRO]:[Respon Plan]],4,0)</f>
        <v>Gestión Humana - Pres. Serv</v>
      </c>
      <c r="H726" s="1" t="s">
        <v>30</v>
      </c>
      <c r="I726" s="1" t="s">
        <v>301</v>
      </c>
      <c r="J726" s="1" t="s">
        <v>233</v>
      </c>
      <c r="K726" s="1" t="s">
        <v>41</v>
      </c>
      <c r="L726" s="1" t="s">
        <v>42</v>
      </c>
      <c r="M726" s="1" t="s">
        <v>281</v>
      </c>
      <c r="N726" s="1"/>
      <c r="O726" s="1"/>
      <c r="P726" s="1" t="s">
        <v>31</v>
      </c>
      <c r="Q726" s="1" t="s">
        <v>32</v>
      </c>
      <c r="R726" s="1" t="s">
        <v>33</v>
      </c>
      <c r="S726" s="2" t="s">
        <v>59</v>
      </c>
      <c r="T726" s="4">
        <v>127061315</v>
      </c>
      <c r="U726" s="4">
        <v>0</v>
      </c>
      <c r="V726" s="4">
        <v>48715</v>
      </c>
      <c r="W726" s="4">
        <v>127012600</v>
      </c>
      <c r="X726" s="4">
        <v>0</v>
      </c>
      <c r="Y726" s="4">
        <v>126874000</v>
      </c>
      <c r="Z726" s="4">
        <v>138600</v>
      </c>
      <c r="AA726" s="4">
        <v>126874000</v>
      </c>
      <c r="AB726" s="4">
        <v>23072467</v>
      </c>
      <c r="AC726" s="4">
        <v>23072467</v>
      </c>
      <c r="AD726" s="10">
        <v>23072467</v>
      </c>
    </row>
    <row r="727" spans="1:30" ht="22.5" x14ac:dyDescent="0.25">
      <c r="A727" s="9" t="s">
        <v>420</v>
      </c>
      <c r="B727" s="2" t="s">
        <v>421</v>
      </c>
      <c r="C727" s="3" t="s">
        <v>304</v>
      </c>
      <c r="D727" s="3" t="str">
        <f t="shared" si="14"/>
        <v>C-4199-1500-1</v>
      </c>
      <c r="E727" s="3" t="str">
        <f>VLOOKUP(Tabla3[[#This Row],[RUBRO]],Tabla6[[RUBRO]:[Respon Plan]],2,0)</f>
        <v>TECNOLOGIA</v>
      </c>
      <c r="F727" s="3" t="str">
        <f>VLOOKUP(Tabla3[[#This Row],[RUBRO]],Tabla6[[RUBRO]:[Respon Plan]],3,0)</f>
        <v>DIRECCIÓN DE GESTIÓN HUMANA</v>
      </c>
      <c r="G727" s="3" t="str">
        <f>VLOOKUP(Tabla3[[#This Row],[RUBRO]],Tabla6[[RUBRO]:[Respon Plan]],4,0)</f>
        <v>Gestión Humana- Viáticos</v>
      </c>
      <c r="H727" s="1" t="s">
        <v>30</v>
      </c>
      <c r="I727" s="1" t="s">
        <v>301</v>
      </c>
      <c r="J727" s="1" t="s">
        <v>233</v>
      </c>
      <c r="K727" s="1" t="s">
        <v>41</v>
      </c>
      <c r="L727" s="1" t="s">
        <v>42</v>
      </c>
      <c r="M727" s="1" t="s">
        <v>237</v>
      </c>
      <c r="N727" s="1"/>
      <c r="O727" s="1"/>
      <c r="P727" s="1" t="s">
        <v>31</v>
      </c>
      <c r="Q727" s="1" t="s">
        <v>32</v>
      </c>
      <c r="R727" s="1" t="s">
        <v>33</v>
      </c>
      <c r="S727" s="2" t="s">
        <v>249</v>
      </c>
      <c r="T727" s="4">
        <v>14387519</v>
      </c>
      <c r="U727" s="4">
        <v>0</v>
      </c>
      <c r="V727" s="4">
        <v>0</v>
      </c>
      <c r="W727" s="4">
        <v>14387519</v>
      </c>
      <c r="X727" s="4">
        <v>0</v>
      </c>
      <c r="Y727" s="4">
        <v>14387519</v>
      </c>
      <c r="Z727" s="4">
        <v>0</v>
      </c>
      <c r="AA727" s="4">
        <v>4406045</v>
      </c>
      <c r="AB727" s="4">
        <v>4406045</v>
      </c>
      <c r="AC727" s="4">
        <v>4406045</v>
      </c>
      <c r="AD727" s="10">
        <v>4406045</v>
      </c>
    </row>
    <row r="728" spans="1:30" ht="22.5" x14ac:dyDescent="0.25">
      <c r="A728" s="9" t="s">
        <v>420</v>
      </c>
      <c r="B728" s="2" t="s">
        <v>421</v>
      </c>
      <c r="C728" s="3" t="s">
        <v>307</v>
      </c>
      <c r="D728" s="3" t="str">
        <f t="shared" ref="D728:D791" si="15">H728&amp;"-"&amp;I728&amp;"-"&amp;J728&amp;"-"&amp;K728</f>
        <v>C-4199-1500-2</v>
      </c>
      <c r="E728" s="3" t="str">
        <f>VLOOKUP(Tabla3[[#This Row],[RUBRO]],Tabla6[[RUBRO]:[Respon Plan]],2,0)</f>
        <v>MODELO INTERVENCION</v>
      </c>
      <c r="F728" s="3" t="str">
        <f>VLOOKUP(Tabla3[[#This Row],[RUBRO]],Tabla6[[RUBRO]:[Respon Plan]],3,0)</f>
        <v>DIRECCIÓN DE GESTIÓN HUMANA</v>
      </c>
      <c r="G728" s="3" t="str">
        <f>VLOOKUP(Tabla3[[#This Row],[RUBRO]],Tabla6[[RUBRO]:[Respon Plan]],4,0)</f>
        <v>Gestión Humana - Pres. Serv</v>
      </c>
      <c r="H728" s="1" t="s">
        <v>30</v>
      </c>
      <c r="I728" s="1" t="s">
        <v>301</v>
      </c>
      <c r="J728" s="1" t="s">
        <v>233</v>
      </c>
      <c r="K728" s="1" t="s">
        <v>77</v>
      </c>
      <c r="L728" s="1" t="s">
        <v>42</v>
      </c>
      <c r="M728" s="1" t="s">
        <v>237</v>
      </c>
      <c r="N728" s="1"/>
      <c r="O728" s="1"/>
      <c r="P728" s="1" t="s">
        <v>31</v>
      </c>
      <c r="Q728" s="1" t="s">
        <v>32</v>
      </c>
      <c r="R728" s="1" t="s">
        <v>33</v>
      </c>
      <c r="S728" s="2" t="s">
        <v>59</v>
      </c>
      <c r="T728" s="4">
        <v>680512111</v>
      </c>
      <c r="U728" s="4">
        <v>62479200</v>
      </c>
      <c r="V728" s="4">
        <v>63484111</v>
      </c>
      <c r="W728" s="4">
        <v>679507200</v>
      </c>
      <c r="X728" s="4">
        <v>0</v>
      </c>
      <c r="Y728" s="4">
        <v>660486000</v>
      </c>
      <c r="Z728" s="4">
        <v>19021200</v>
      </c>
      <c r="AA728" s="4">
        <v>659890767</v>
      </c>
      <c r="AB728" s="4">
        <v>190840397</v>
      </c>
      <c r="AC728" s="4">
        <v>190840397</v>
      </c>
      <c r="AD728" s="10">
        <v>190840397</v>
      </c>
    </row>
    <row r="729" spans="1:30" ht="22.5" x14ac:dyDescent="0.25">
      <c r="A729" s="9" t="s">
        <v>420</v>
      </c>
      <c r="B729" s="2" t="s">
        <v>421</v>
      </c>
      <c r="C729" s="3" t="s">
        <v>308</v>
      </c>
      <c r="D729" s="3" t="str">
        <f t="shared" si="15"/>
        <v>C-4199-1500-2</v>
      </c>
      <c r="E729" s="3" t="str">
        <f>VLOOKUP(Tabla3[[#This Row],[RUBRO]],Tabla6[[RUBRO]:[Respon Plan]],2,0)</f>
        <v>MODELO INTERVENCION</v>
      </c>
      <c r="F729" s="3" t="str">
        <f>VLOOKUP(Tabla3[[#This Row],[RUBRO]],Tabla6[[RUBRO]:[Respon Plan]],3,0)</f>
        <v>DIRECCIÓN DE GESTIÓN HUMANA</v>
      </c>
      <c r="G729" s="3" t="str">
        <f>VLOOKUP(Tabla3[[#This Row],[RUBRO]],Tabla6[[RUBRO]:[Respon Plan]],4,0)</f>
        <v>Gestión Humana- Viáticos</v>
      </c>
      <c r="H729" s="1" t="s">
        <v>30</v>
      </c>
      <c r="I729" s="1" t="s">
        <v>301</v>
      </c>
      <c r="J729" s="1" t="s">
        <v>233</v>
      </c>
      <c r="K729" s="1" t="s">
        <v>77</v>
      </c>
      <c r="L729" s="1" t="s">
        <v>42</v>
      </c>
      <c r="M729" s="1" t="s">
        <v>240</v>
      </c>
      <c r="N729" s="1"/>
      <c r="O729" s="1"/>
      <c r="P729" s="1" t="s">
        <v>31</v>
      </c>
      <c r="Q729" s="1" t="s">
        <v>32</v>
      </c>
      <c r="R729" s="1" t="s">
        <v>33</v>
      </c>
      <c r="S729" s="2" t="s">
        <v>249</v>
      </c>
      <c r="T729" s="4">
        <v>0</v>
      </c>
      <c r="U729" s="4">
        <v>35000000</v>
      </c>
      <c r="V729" s="4">
        <v>0</v>
      </c>
      <c r="W729" s="4">
        <v>35000000</v>
      </c>
      <c r="X729" s="4">
        <v>0</v>
      </c>
      <c r="Y729" s="4">
        <v>10000000</v>
      </c>
      <c r="Z729" s="4">
        <v>25000000</v>
      </c>
      <c r="AA729" s="4">
        <v>5461322</v>
      </c>
      <c r="AB729" s="4">
        <v>3975457</v>
      </c>
      <c r="AC729" s="4">
        <v>3975457</v>
      </c>
      <c r="AD729" s="10">
        <v>3975457</v>
      </c>
    </row>
    <row r="730" spans="1:30" ht="22.5" x14ac:dyDescent="0.25">
      <c r="A730" s="9" t="s">
        <v>420</v>
      </c>
      <c r="B730" s="2" t="s">
        <v>421</v>
      </c>
      <c r="C730" s="3" t="s">
        <v>396</v>
      </c>
      <c r="D730" s="3" t="str">
        <f t="shared" si="15"/>
        <v>C-4199-1500-2</v>
      </c>
      <c r="E730" s="3" t="str">
        <f>VLOOKUP(Tabla3[[#This Row],[RUBRO]],Tabla6[[RUBRO]:[Respon Plan]],2,0)</f>
        <v>MODELO INTERVENCION</v>
      </c>
      <c r="F730" s="3" t="str">
        <f>VLOOKUP(Tabla3[[#This Row],[RUBRO]],Tabla6[[RUBRO]:[Respon Plan]],3,0)</f>
        <v>DIRECCION FINANCIERA</v>
      </c>
      <c r="G730" s="3" t="str">
        <f>VLOOKUP(Tabla3[[#This Row],[RUBRO]],Tabla6[[RUBRO]:[Respon Plan]],4,0)</f>
        <v>Dirección Financiera</v>
      </c>
      <c r="H730" s="1" t="s">
        <v>30</v>
      </c>
      <c r="I730" s="1" t="s">
        <v>301</v>
      </c>
      <c r="J730" s="1" t="s">
        <v>233</v>
      </c>
      <c r="K730" s="1" t="s">
        <v>77</v>
      </c>
      <c r="L730" s="1" t="s">
        <v>42</v>
      </c>
      <c r="M730" s="1" t="s">
        <v>255</v>
      </c>
      <c r="N730" s="1"/>
      <c r="O730" s="1"/>
      <c r="P730" s="1" t="s">
        <v>31</v>
      </c>
      <c r="Q730" s="1" t="s">
        <v>32</v>
      </c>
      <c r="R730" s="1" t="s">
        <v>33</v>
      </c>
      <c r="S730" s="2" t="s">
        <v>397</v>
      </c>
      <c r="T730" s="4">
        <v>22943500</v>
      </c>
      <c r="U730" s="4">
        <v>0</v>
      </c>
      <c r="V730" s="4">
        <v>0</v>
      </c>
      <c r="W730" s="4">
        <v>22943500</v>
      </c>
      <c r="X730" s="4">
        <v>0</v>
      </c>
      <c r="Y730" s="4">
        <v>0</v>
      </c>
      <c r="Z730" s="4">
        <v>22943500</v>
      </c>
      <c r="AA730" s="4">
        <v>0</v>
      </c>
      <c r="AB730" s="4">
        <v>0</v>
      </c>
      <c r="AC730" s="4">
        <v>0</v>
      </c>
      <c r="AD730" s="10">
        <v>0</v>
      </c>
    </row>
    <row r="731" spans="1:30" ht="22.5" x14ac:dyDescent="0.25">
      <c r="A731" s="9" t="s">
        <v>420</v>
      </c>
      <c r="B731" s="2" t="s">
        <v>421</v>
      </c>
      <c r="C731" s="3" t="s">
        <v>398</v>
      </c>
      <c r="D731" s="3" t="str">
        <f t="shared" si="15"/>
        <v>C-4199-1500-2</v>
      </c>
      <c r="E731" s="3" t="str">
        <f>VLOOKUP(Tabla3[[#This Row],[RUBRO]],Tabla6[[RUBRO]:[Respon Plan]],2,0)</f>
        <v>MODELO INTERVENCION</v>
      </c>
      <c r="F731" s="3" t="str">
        <f>VLOOKUP(Tabla3[[#This Row],[RUBRO]],Tabla6[[RUBRO]:[Respon Plan]],3,0)</f>
        <v>DIRECCIÓN DE GESTIÓN HUMANA</v>
      </c>
      <c r="G731" s="3" t="str">
        <f>VLOOKUP(Tabla3[[#This Row],[RUBRO]],Tabla6[[RUBRO]:[Respon Plan]],4,0)</f>
        <v>Gestión Humana - Pres. Serv</v>
      </c>
      <c r="H731" s="1" t="s">
        <v>30</v>
      </c>
      <c r="I731" s="1" t="s">
        <v>301</v>
      </c>
      <c r="J731" s="1" t="s">
        <v>233</v>
      </c>
      <c r="K731" s="1" t="s">
        <v>77</v>
      </c>
      <c r="L731" s="1" t="s">
        <v>42</v>
      </c>
      <c r="M731" s="1" t="s">
        <v>257</v>
      </c>
      <c r="N731" s="1"/>
      <c r="O731" s="1"/>
      <c r="P731" s="1" t="s">
        <v>31</v>
      </c>
      <c r="Q731" s="1" t="s">
        <v>32</v>
      </c>
      <c r="R731" s="1" t="s">
        <v>33</v>
      </c>
      <c r="S731" s="2" t="s">
        <v>399</v>
      </c>
      <c r="T731" s="4">
        <v>32088236</v>
      </c>
      <c r="U731" s="4">
        <v>0</v>
      </c>
      <c r="V731" s="4">
        <v>0</v>
      </c>
      <c r="W731" s="4">
        <v>32088236</v>
      </c>
      <c r="X731" s="4">
        <v>0</v>
      </c>
      <c r="Y731" s="4">
        <v>29810000</v>
      </c>
      <c r="Z731" s="4">
        <v>2278236</v>
      </c>
      <c r="AA731" s="4">
        <v>29810000</v>
      </c>
      <c r="AB731" s="4">
        <v>3974666</v>
      </c>
      <c r="AC731" s="4">
        <v>3974666</v>
      </c>
      <c r="AD731" s="10">
        <v>3974666</v>
      </c>
    </row>
    <row r="732" spans="1:30" ht="22.5" x14ac:dyDescent="0.25">
      <c r="A732" s="9" t="s">
        <v>420</v>
      </c>
      <c r="B732" s="2" t="s">
        <v>421</v>
      </c>
      <c r="C732" s="3" t="s">
        <v>319</v>
      </c>
      <c r="D732" s="3" t="str">
        <f t="shared" si="15"/>
        <v>C-4199-1500-2</v>
      </c>
      <c r="E732" s="3" t="str">
        <f>VLOOKUP(Tabla3[[#This Row],[RUBRO]],Tabla6[[RUBRO]:[Respon Plan]],2,0)</f>
        <v>MODELO INTERVENCION</v>
      </c>
      <c r="F732" s="3" t="str">
        <f>VLOOKUP(Tabla3[[#This Row],[RUBRO]],Tabla6[[RUBRO]:[Respon Plan]],3,0)</f>
        <v>DIRECCION ADMINISTRATIVA</v>
      </c>
      <c r="G732" s="3" t="str">
        <f>VLOOKUP(Tabla3[[#This Row],[RUBRO]],Tabla6[[RUBRO]:[Respon Plan]],4,0)</f>
        <v>Administrativa NM</v>
      </c>
      <c r="H732" s="1" t="s">
        <v>30</v>
      </c>
      <c r="I732" s="1" t="s">
        <v>301</v>
      </c>
      <c r="J732" s="1" t="s">
        <v>233</v>
      </c>
      <c r="K732" s="1" t="s">
        <v>77</v>
      </c>
      <c r="L732" s="1" t="s">
        <v>42</v>
      </c>
      <c r="M732" s="1" t="s">
        <v>320</v>
      </c>
      <c r="N732" s="1"/>
      <c r="O732" s="1"/>
      <c r="P732" s="1" t="s">
        <v>31</v>
      </c>
      <c r="Q732" s="1" t="s">
        <v>32</v>
      </c>
      <c r="R732" s="1" t="s">
        <v>33</v>
      </c>
      <c r="S732" s="2" t="s">
        <v>321</v>
      </c>
      <c r="T732" s="4">
        <v>25947024</v>
      </c>
      <c r="U732" s="4">
        <v>0</v>
      </c>
      <c r="V732" s="4">
        <v>0</v>
      </c>
      <c r="W732" s="4">
        <v>25947024</v>
      </c>
      <c r="X732" s="4">
        <v>0</v>
      </c>
      <c r="Y732" s="4">
        <v>25947024</v>
      </c>
      <c r="Z732" s="4">
        <v>0</v>
      </c>
      <c r="AA732" s="4">
        <v>25947024</v>
      </c>
      <c r="AB732" s="4">
        <v>4995510</v>
      </c>
      <c r="AC732" s="4">
        <v>4995510</v>
      </c>
      <c r="AD732" s="10">
        <v>4995510</v>
      </c>
    </row>
    <row r="733" spans="1:30" ht="22.5" x14ac:dyDescent="0.25">
      <c r="A733" s="9" t="s">
        <v>420</v>
      </c>
      <c r="B733" s="2" t="s">
        <v>421</v>
      </c>
      <c r="C733" s="3" t="s">
        <v>322</v>
      </c>
      <c r="D733" s="3" t="str">
        <f t="shared" si="15"/>
        <v>C-4199-1500-2</v>
      </c>
      <c r="E733" s="3" t="str">
        <f>VLOOKUP(Tabla3[[#This Row],[RUBRO]],Tabla6[[RUBRO]:[Respon Plan]],2,0)</f>
        <v>MODELO INTERVENCION</v>
      </c>
      <c r="F733" s="3" t="str">
        <f>VLOOKUP(Tabla3[[#This Row],[RUBRO]],Tabla6[[RUBRO]:[Respon Plan]],3,0)</f>
        <v>DIRECCION ADMINISTRATIVA</v>
      </c>
      <c r="G733" s="3" t="str">
        <f>VLOOKUP(Tabla3[[#This Row],[RUBRO]],Tabla6[[RUBRO]:[Respon Plan]],4,0)</f>
        <v>Administrativa NM</v>
      </c>
      <c r="H733" s="1" t="s">
        <v>30</v>
      </c>
      <c r="I733" s="1" t="s">
        <v>301</v>
      </c>
      <c r="J733" s="1" t="s">
        <v>233</v>
      </c>
      <c r="K733" s="1" t="s">
        <v>77</v>
      </c>
      <c r="L733" s="1" t="s">
        <v>42</v>
      </c>
      <c r="M733" s="1" t="s">
        <v>323</v>
      </c>
      <c r="N733" s="1"/>
      <c r="O733" s="1"/>
      <c r="P733" s="1" t="s">
        <v>31</v>
      </c>
      <c r="Q733" s="1" t="s">
        <v>32</v>
      </c>
      <c r="R733" s="1" t="s">
        <v>33</v>
      </c>
      <c r="S733" s="2" t="s">
        <v>324</v>
      </c>
      <c r="T733" s="4">
        <v>256920756</v>
      </c>
      <c r="U733" s="4">
        <v>0</v>
      </c>
      <c r="V733" s="4">
        <v>0</v>
      </c>
      <c r="W733" s="4">
        <v>256920756</v>
      </c>
      <c r="X733" s="4">
        <v>0</v>
      </c>
      <c r="Y733" s="4">
        <v>256920756</v>
      </c>
      <c r="Z733" s="4">
        <v>0</v>
      </c>
      <c r="AA733" s="4">
        <v>256920756</v>
      </c>
      <c r="AB733" s="4">
        <v>42820126</v>
      </c>
      <c r="AC733" s="4">
        <v>42820126</v>
      </c>
      <c r="AD733" s="10">
        <v>42820126</v>
      </c>
    </row>
    <row r="734" spans="1:30" ht="22.5" x14ac:dyDescent="0.25">
      <c r="A734" s="9" t="s">
        <v>420</v>
      </c>
      <c r="B734" s="2" t="s">
        <v>421</v>
      </c>
      <c r="C734" s="3" t="s">
        <v>328</v>
      </c>
      <c r="D734" s="3" t="str">
        <f t="shared" si="15"/>
        <v>C-4199-1500-2</v>
      </c>
      <c r="E734" s="3" t="str">
        <f>VLOOKUP(Tabla3[[#This Row],[RUBRO]],Tabla6[[RUBRO]:[Respon Plan]],2,0)</f>
        <v>MODELO INTERVENCION</v>
      </c>
      <c r="F734" s="3" t="str">
        <f>VLOOKUP(Tabla3[[#This Row],[RUBRO]],Tabla6[[RUBRO]:[Respon Plan]],3,0)</f>
        <v>DIRECCION ADMINISTRATIVA</v>
      </c>
      <c r="G734" s="3" t="str">
        <f>VLOOKUP(Tabla3[[#This Row],[RUBRO]],Tabla6[[RUBRO]:[Respon Plan]],4,0)</f>
        <v>Administrativa NM</v>
      </c>
      <c r="H734" s="1" t="s">
        <v>30</v>
      </c>
      <c r="I734" s="1" t="s">
        <v>301</v>
      </c>
      <c r="J734" s="1" t="s">
        <v>233</v>
      </c>
      <c r="K734" s="1" t="s">
        <v>77</v>
      </c>
      <c r="L734" s="1" t="s">
        <v>42</v>
      </c>
      <c r="M734" s="1" t="s">
        <v>329</v>
      </c>
      <c r="N734" s="1"/>
      <c r="O734" s="1"/>
      <c r="P734" s="1" t="s">
        <v>31</v>
      </c>
      <c r="Q734" s="1" t="s">
        <v>32</v>
      </c>
      <c r="R734" s="1" t="s">
        <v>33</v>
      </c>
      <c r="S734" s="2" t="s">
        <v>330</v>
      </c>
      <c r="T734" s="4">
        <v>0</v>
      </c>
      <c r="U734" s="4">
        <v>241276000</v>
      </c>
      <c r="V734" s="4">
        <v>0</v>
      </c>
      <c r="W734" s="4">
        <v>241276000</v>
      </c>
      <c r="X734" s="4">
        <v>0</v>
      </c>
      <c r="Y734" s="4">
        <v>0</v>
      </c>
      <c r="Z734" s="4">
        <v>241276000</v>
      </c>
      <c r="AA734" s="4">
        <v>0</v>
      </c>
      <c r="AB734" s="4">
        <v>0</v>
      </c>
      <c r="AC734" s="4">
        <v>0</v>
      </c>
      <c r="AD734" s="10">
        <v>0</v>
      </c>
    </row>
    <row r="735" spans="1:30" ht="22.5" x14ac:dyDescent="0.25">
      <c r="A735" s="9" t="s">
        <v>420</v>
      </c>
      <c r="B735" s="2" t="s">
        <v>421</v>
      </c>
      <c r="C735" s="3" t="s">
        <v>354</v>
      </c>
      <c r="D735" s="3" t="str">
        <f t="shared" si="15"/>
        <v>C-4199-1500-2</v>
      </c>
      <c r="E735" s="3" t="str">
        <f>VLOOKUP(Tabla3[[#This Row],[RUBRO]],Tabla6[[RUBRO]:[Respon Plan]],2,0)</f>
        <v>MODELO INTERVENCION</v>
      </c>
      <c r="F735" s="3" t="str">
        <f>VLOOKUP(Tabla3[[#This Row],[RUBRO]],Tabla6[[RUBRO]:[Respon Plan]],3,0)</f>
        <v>DIRECCIÓN DE GESTIÓN HUMANA</v>
      </c>
      <c r="G735" s="3" t="str">
        <f>VLOOKUP(Tabla3[[#This Row],[RUBRO]],Tabla6[[RUBRO]:[Respon Plan]],4,0)</f>
        <v>Gestión Humana- Capacitación</v>
      </c>
      <c r="H735" s="1" t="s">
        <v>30</v>
      </c>
      <c r="I735" s="1" t="s">
        <v>301</v>
      </c>
      <c r="J735" s="1" t="s">
        <v>233</v>
      </c>
      <c r="K735" s="1" t="s">
        <v>77</v>
      </c>
      <c r="L735" s="1" t="s">
        <v>42</v>
      </c>
      <c r="M735" s="1" t="s">
        <v>355</v>
      </c>
      <c r="N735" s="1"/>
      <c r="O735" s="1"/>
      <c r="P735" s="1" t="s">
        <v>31</v>
      </c>
      <c r="Q735" s="1" t="s">
        <v>32</v>
      </c>
      <c r="R735" s="1" t="s">
        <v>33</v>
      </c>
      <c r="S735" s="2" t="s">
        <v>356</v>
      </c>
      <c r="T735" s="4">
        <v>0</v>
      </c>
      <c r="U735" s="4">
        <v>12187000</v>
      </c>
      <c r="V735" s="4">
        <v>0</v>
      </c>
      <c r="W735" s="4">
        <v>12187000</v>
      </c>
      <c r="X735" s="4">
        <v>0</v>
      </c>
      <c r="Y735" s="4">
        <v>0</v>
      </c>
      <c r="Z735" s="4">
        <v>12187000</v>
      </c>
      <c r="AA735" s="4">
        <v>0</v>
      </c>
      <c r="AB735" s="4">
        <v>0</v>
      </c>
      <c r="AC735" s="4">
        <v>0</v>
      </c>
      <c r="AD735" s="10">
        <v>0</v>
      </c>
    </row>
    <row r="736" spans="1:30" ht="22.5" x14ac:dyDescent="0.25">
      <c r="A736" s="9" t="s">
        <v>420</v>
      </c>
      <c r="B736" s="2" t="s">
        <v>421</v>
      </c>
      <c r="C736" s="3" t="s">
        <v>359</v>
      </c>
      <c r="D736" s="3" t="str">
        <f t="shared" si="15"/>
        <v>C-4199-1500-2</v>
      </c>
      <c r="E736" s="3" t="str">
        <f>VLOOKUP(Tabla3[[#This Row],[RUBRO]],Tabla6[[RUBRO]:[Respon Plan]],2,0)</f>
        <v>MODELO INTERVENCION</v>
      </c>
      <c r="F736" s="3" t="str">
        <f>VLOOKUP(Tabla3[[#This Row],[RUBRO]],Tabla6[[RUBRO]:[Respon Plan]],3,0)</f>
        <v>DIRECCIÓN DE GESTIÓN HUMANA</v>
      </c>
      <c r="G736" s="3" t="str">
        <f>VLOOKUP(Tabla3[[#This Row],[RUBRO]],Tabla6[[RUBRO]:[Respon Plan]],4,0)</f>
        <v>Gestión Humana- Viáticos</v>
      </c>
      <c r="H736" s="1" t="s">
        <v>30</v>
      </c>
      <c r="I736" s="1" t="s">
        <v>301</v>
      </c>
      <c r="J736" s="1" t="s">
        <v>233</v>
      </c>
      <c r="K736" s="1" t="s">
        <v>77</v>
      </c>
      <c r="L736" s="1" t="s">
        <v>42</v>
      </c>
      <c r="M736" s="1" t="s">
        <v>360</v>
      </c>
      <c r="N736" s="1"/>
      <c r="O736" s="1"/>
      <c r="P736" s="1" t="s">
        <v>31</v>
      </c>
      <c r="Q736" s="1" t="s">
        <v>32</v>
      </c>
      <c r="R736" s="1" t="s">
        <v>33</v>
      </c>
      <c r="S736" s="2" t="s">
        <v>361</v>
      </c>
      <c r="T736" s="4">
        <v>4080000</v>
      </c>
      <c r="U736" s="4">
        <v>0</v>
      </c>
      <c r="V736" s="4">
        <v>0</v>
      </c>
      <c r="W736" s="4">
        <v>4080000</v>
      </c>
      <c r="X736" s="4">
        <v>0</v>
      </c>
      <c r="Y736" s="4">
        <v>4080000</v>
      </c>
      <c r="Z736" s="4">
        <v>0</v>
      </c>
      <c r="AA736" s="4">
        <v>1184074</v>
      </c>
      <c r="AB736" s="4">
        <v>1184074</v>
      </c>
      <c r="AC736" s="4">
        <v>1184074</v>
      </c>
      <c r="AD736" s="10">
        <v>1184074</v>
      </c>
    </row>
    <row r="737" spans="1:30" ht="22.5" x14ac:dyDescent="0.25">
      <c r="A737" s="9" t="s">
        <v>420</v>
      </c>
      <c r="B737" s="2" t="s">
        <v>421</v>
      </c>
      <c r="C737" s="3" t="s">
        <v>365</v>
      </c>
      <c r="D737" s="3" t="str">
        <f t="shared" si="15"/>
        <v>C-4199-1500-2</v>
      </c>
      <c r="E737" s="3" t="str">
        <f>VLOOKUP(Tabla3[[#This Row],[RUBRO]],Tabla6[[RUBRO]:[Respon Plan]],2,0)</f>
        <v>MODELO INTERVENCION</v>
      </c>
      <c r="F737" s="3" t="str">
        <f>VLOOKUP(Tabla3[[#This Row],[RUBRO]],Tabla6[[RUBRO]:[Respon Plan]],3,0)</f>
        <v>SECRETARIA GENERAL</v>
      </c>
      <c r="G737" s="3" t="str">
        <f>VLOOKUP(Tabla3[[#This Row],[RUBRO]],Tabla6[[RUBRO]:[Respon Plan]],4,0)</f>
        <v>Secretaria General</v>
      </c>
      <c r="H737" s="1" t="s">
        <v>30</v>
      </c>
      <c r="I737" s="1" t="s">
        <v>301</v>
      </c>
      <c r="J737" s="1" t="s">
        <v>233</v>
      </c>
      <c r="K737" s="1" t="s">
        <v>77</v>
      </c>
      <c r="L737" s="1" t="s">
        <v>42</v>
      </c>
      <c r="M737" s="1" t="s">
        <v>266</v>
      </c>
      <c r="N737" s="1"/>
      <c r="O737" s="1"/>
      <c r="P737" s="1" t="s">
        <v>31</v>
      </c>
      <c r="Q737" s="1" t="s">
        <v>32</v>
      </c>
      <c r="R737" s="1" t="s">
        <v>33</v>
      </c>
      <c r="S737" s="2" t="s">
        <v>267</v>
      </c>
      <c r="T737" s="4">
        <v>408997</v>
      </c>
      <c r="U737" s="4">
        <v>965104</v>
      </c>
      <c r="V737" s="4">
        <v>0</v>
      </c>
      <c r="W737" s="4">
        <v>1374101</v>
      </c>
      <c r="X737" s="4">
        <v>0</v>
      </c>
      <c r="Y737" s="4">
        <v>408997</v>
      </c>
      <c r="Z737" s="4">
        <v>965104</v>
      </c>
      <c r="AA737" s="4">
        <v>408997</v>
      </c>
      <c r="AB737" s="4">
        <v>15248.85</v>
      </c>
      <c r="AC737" s="4">
        <v>15248.85</v>
      </c>
      <c r="AD737" s="10">
        <v>15248.85</v>
      </c>
    </row>
    <row r="738" spans="1:30" ht="22.5" x14ac:dyDescent="0.25">
      <c r="A738" s="9" t="s">
        <v>420</v>
      </c>
      <c r="B738" s="2" t="s">
        <v>421</v>
      </c>
      <c r="C738" s="3" t="s">
        <v>372</v>
      </c>
      <c r="D738" s="3" t="str">
        <f t="shared" si="15"/>
        <v>C-4199-1500-5</v>
      </c>
      <c r="E738" s="3" t="str">
        <f>VLOOKUP(Tabla3[[#This Row],[RUBRO]],Tabla6[[RUBRO]:[Respon Plan]],2,0)</f>
        <v xml:space="preserve">CONTRUCCION </v>
      </c>
      <c r="F738" s="3" t="str">
        <f>VLOOKUP(Tabla3[[#This Row],[RUBRO]],Tabla6[[RUBRO]:[Respon Plan]],3,0)</f>
        <v>DIRECCION ADMINISTRATIVA</v>
      </c>
      <c r="G738" s="3" t="str">
        <f>VLOOKUP(Tabla3[[#This Row],[RUBRO]],Tabla6[[RUBRO]:[Respon Plan]],4,0)</f>
        <v>Administrativa CONS</v>
      </c>
      <c r="H738" s="1" t="s">
        <v>30</v>
      </c>
      <c r="I738" s="1" t="s">
        <v>301</v>
      </c>
      <c r="J738" s="1" t="s">
        <v>233</v>
      </c>
      <c r="K738" s="1" t="s">
        <v>64</v>
      </c>
      <c r="L738" s="1" t="s">
        <v>42</v>
      </c>
      <c r="M738" s="1" t="s">
        <v>234</v>
      </c>
      <c r="N738" s="1"/>
      <c r="O738" s="1"/>
      <c r="P738" s="1" t="s">
        <v>31</v>
      </c>
      <c r="Q738" s="1" t="s">
        <v>32</v>
      </c>
      <c r="R738" s="1" t="s">
        <v>33</v>
      </c>
      <c r="S738" s="2" t="s">
        <v>373</v>
      </c>
      <c r="T738" s="4">
        <v>0</v>
      </c>
      <c r="U738" s="4">
        <v>100000000</v>
      </c>
      <c r="V738" s="4">
        <v>0</v>
      </c>
      <c r="W738" s="4">
        <v>100000000</v>
      </c>
      <c r="X738" s="4">
        <v>0</v>
      </c>
      <c r="Y738" s="4">
        <v>0</v>
      </c>
      <c r="Z738" s="4">
        <v>100000000</v>
      </c>
      <c r="AA738" s="4">
        <v>0</v>
      </c>
      <c r="AB738" s="4">
        <v>0</v>
      </c>
      <c r="AC738" s="4">
        <v>0</v>
      </c>
      <c r="AD738" s="10">
        <v>0</v>
      </c>
    </row>
    <row r="739" spans="1:30" ht="22.5" x14ac:dyDescent="0.25">
      <c r="A739" s="9" t="s">
        <v>420</v>
      </c>
      <c r="B739" s="2" t="s">
        <v>421</v>
      </c>
      <c r="C739" s="3" t="s">
        <v>374</v>
      </c>
      <c r="D739" s="3" t="str">
        <f t="shared" si="15"/>
        <v>C-4199-1500-5</v>
      </c>
      <c r="E739" s="3" t="str">
        <f>VLOOKUP(Tabla3[[#This Row],[RUBRO]],Tabla6[[RUBRO]:[Respon Plan]],2,0)</f>
        <v xml:space="preserve">CONTRUCCION </v>
      </c>
      <c r="F739" s="3" t="str">
        <f>VLOOKUP(Tabla3[[#This Row],[RUBRO]],Tabla6[[RUBRO]:[Respon Plan]],3,0)</f>
        <v>DIRECCION ADMINISTRATIVA</v>
      </c>
      <c r="G739" s="3" t="str">
        <f>VLOOKUP(Tabla3[[#This Row],[RUBRO]],Tabla6[[RUBRO]:[Respon Plan]],4,0)</f>
        <v>Administrativa CONS</v>
      </c>
      <c r="H739" s="1" t="s">
        <v>30</v>
      </c>
      <c r="I739" s="1" t="s">
        <v>301</v>
      </c>
      <c r="J739" s="1" t="s">
        <v>233</v>
      </c>
      <c r="K739" s="1" t="s">
        <v>64</v>
      </c>
      <c r="L739" s="1" t="s">
        <v>42</v>
      </c>
      <c r="M739" s="1" t="s">
        <v>281</v>
      </c>
      <c r="N739" s="1"/>
      <c r="O739" s="1"/>
      <c r="P739" s="1" t="s">
        <v>31</v>
      </c>
      <c r="Q739" s="1" t="s">
        <v>171</v>
      </c>
      <c r="R739" s="1" t="s">
        <v>33</v>
      </c>
      <c r="S739" s="2" t="s">
        <v>375</v>
      </c>
      <c r="T739" s="4">
        <v>165000000</v>
      </c>
      <c r="U739" s="4">
        <v>0</v>
      </c>
      <c r="V739" s="4">
        <v>0</v>
      </c>
      <c r="W739" s="4">
        <v>165000000</v>
      </c>
      <c r="X739" s="4">
        <v>0</v>
      </c>
      <c r="Y739" s="4">
        <v>119498773</v>
      </c>
      <c r="Z739" s="4">
        <v>45501227</v>
      </c>
      <c r="AA739" s="4">
        <v>76169400</v>
      </c>
      <c r="AB739" s="4">
        <v>0</v>
      </c>
      <c r="AC739" s="4">
        <v>0</v>
      </c>
      <c r="AD739" s="10">
        <v>0</v>
      </c>
    </row>
    <row r="740" spans="1:30" ht="22.5" x14ac:dyDescent="0.25">
      <c r="A740" s="9" t="s">
        <v>420</v>
      </c>
      <c r="B740" s="2" t="s">
        <v>421</v>
      </c>
      <c r="C740" s="3" t="s">
        <v>400</v>
      </c>
      <c r="D740" s="3" t="str">
        <f t="shared" si="15"/>
        <v>C-4199-1500-5</v>
      </c>
      <c r="E740" s="3" t="str">
        <f>VLOOKUP(Tabla3[[#This Row],[RUBRO]],Tabla6[[RUBRO]:[Respon Plan]],2,0)</f>
        <v xml:space="preserve">CONTRUCCION </v>
      </c>
      <c r="F740" s="3" t="str">
        <f>VLOOKUP(Tabla3[[#This Row],[RUBRO]],Tabla6[[RUBRO]:[Respon Plan]],3,0)</f>
        <v>DIRECCION ADMINISTRATIVA</v>
      </c>
      <c r="G740" s="3" t="str">
        <f>VLOOKUP(Tabla3[[#This Row],[RUBRO]],Tabla6[[RUBRO]:[Respon Plan]],4,0)</f>
        <v>Administrativa CONS</v>
      </c>
      <c r="H740" s="1" t="s">
        <v>30</v>
      </c>
      <c r="I740" s="1" t="s">
        <v>301</v>
      </c>
      <c r="J740" s="1" t="s">
        <v>233</v>
      </c>
      <c r="K740" s="1" t="s">
        <v>64</v>
      </c>
      <c r="L740" s="1" t="s">
        <v>42</v>
      </c>
      <c r="M740" s="1" t="s">
        <v>240</v>
      </c>
      <c r="N740" s="1"/>
      <c r="O740" s="1"/>
      <c r="P740" s="1" t="s">
        <v>31</v>
      </c>
      <c r="Q740" s="1" t="s">
        <v>171</v>
      </c>
      <c r="R740" s="1" t="s">
        <v>33</v>
      </c>
      <c r="S740" s="2" t="s">
        <v>401</v>
      </c>
      <c r="T740" s="4">
        <v>30000000</v>
      </c>
      <c r="U740" s="4">
        <v>0</v>
      </c>
      <c r="V740" s="4">
        <v>0</v>
      </c>
      <c r="W740" s="4">
        <v>30000000</v>
      </c>
      <c r="X740" s="4">
        <v>0</v>
      </c>
      <c r="Y740" s="4">
        <v>0</v>
      </c>
      <c r="Z740" s="4">
        <v>30000000</v>
      </c>
      <c r="AA740" s="4">
        <v>0</v>
      </c>
      <c r="AB740" s="4">
        <v>0</v>
      </c>
      <c r="AC740" s="4">
        <v>0</v>
      </c>
      <c r="AD740" s="10">
        <v>0</v>
      </c>
    </row>
    <row r="741" spans="1:30" ht="22.5" x14ac:dyDescent="0.25">
      <c r="A741" s="9" t="s">
        <v>420</v>
      </c>
      <c r="B741" s="2" t="s">
        <v>421</v>
      </c>
      <c r="C741" s="3" t="s">
        <v>378</v>
      </c>
      <c r="D741" s="3" t="str">
        <f t="shared" si="15"/>
        <v>C-4199-1500-5</v>
      </c>
      <c r="E741" s="3" t="str">
        <f>VLOOKUP(Tabla3[[#This Row],[RUBRO]],Tabla6[[RUBRO]:[Respon Plan]],2,0)</f>
        <v xml:space="preserve">CONTRUCCION </v>
      </c>
      <c r="F741" s="3" t="str">
        <f>VLOOKUP(Tabla3[[#This Row],[RUBRO]],Tabla6[[RUBRO]:[Respon Plan]],3,0)</f>
        <v>DIRECCIÓN DE GESTIÓN HUMANA</v>
      </c>
      <c r="G741" s="3" t="str">
        <f>VLOOKUP(Tabla3[[#This Row],[RUBRO]],Tabla6[[RUBRO]:[Respon Plan]],4,0)</f>
        <v>Gestión Humana - Pres. Serv</v>
      </c>
      <c r="H741" s="1" t="s">
        <v>30</v>
      </c>
      <c r="I741" s="1" t="s">
        <v>301</v>
      </c>
      <c r="J741" s="1" t="s">
        <v>233</v>
      </c>
      <c r="K741" s="1" t="s">
        <v>64</v>
      </c>
      <c r="L741" s="1" t="s">
        <v>42</v>
      </c>
      <c r="M741" s="1" t="s">
        <v>243</v>
      </c>
      <c r="N741" s="1"/>
      <c r="O741" s="1"/>
      <c r="P741" s="1" t="s">
        <v>31</v>
      </c>
      <c r="Q741" s="1" t="s">
        <v>171</v>
      </c>
      <c r="R741" s="1" t="s">
        <v>33</v>
      </c>
      <c r="S741" s="2" t="s">
        <v>59</v>
      </c>
      <c r="T741" s="4">
        <v>56281000</v>
      </c>
      <c r="U741" s="4">
        <v>23975000</v>
      </c>
      <c r="V741" s="4">
        <v>0</v>
      </c>
      <c r="W741" s="4">
        <v>80256000</v>
      </c>
      <c r="X741" s="4">
        <v>0</v>
      </c>
      <c r="Y741" s="4">
        <v>80029099</v>
      </c>
      <c r="Z741" s="4">
        <v>226901</v>
      </c>
      <c r="AA741" s="4">
        <v>80029099</v>
      </c>
      <c r="AB741" s="4">
        <v>15008633</v>
      </c>
      <c r="AC741" s="4">
        <v>15008633</v>
      </c>
      <c r="AD741" s="10">
        <v>15008633</v>
      </c>
    </row>
    <row r="742" spans="1:30" ht="22.5" x14ac:dyDescent="0.25">
      <c r="A742" s="9" t="s">
        <v>420</v>
      </c>
      <c r="B742" s="2" t="s">
        <v>421</v>
      </c>
      <c r="C742" s="3" t="s">
        <v>379</v>
      </c>
      <c r="D742" s="3" t="str">
        <f t="shared" si="15"/>
        <v>C-4199-1500-5</v>
      </c>
      <c r="E742" s="3" t="str">
        <f>VLOOKUP(Tabla3[[#This Row],[RUBRO]],Tabla6[[RUBRO]:[Respon Plan]],2,0)</f>
        <v xml:space="preserve">CONTRUCCION </v>
      </c>
      <c r="F742" s="3" t="str">
        <f>VLOOKUP(Tabla3[[#This Row],[RUBRO]],Tabla6[[RUBRO]:[Respon Plan]],3,0)</f>
        <v>DIRECCIÓN DE GESTIÓN HUMANA</v>
      </c>
      <c r="G742" s="3" t="str">
        <f>VLOOKUP(Tabla3[[#This Row],[RUBRO]],Tabla6[[RUBRO]:[Respon Plan]],4,0)</f>
        <v>Gestión Humana- Viáticos</v>
      </c>
      <c r="H742" s="1" t="s">
        <v>30</v>
      </c>
      <c r="I742" s="1" t="s">
        <v>301</v>
      </c>
      <c r="J742" s="1" t="s">
        <v>233</v>
      </c>
      <c r="K742" s="1" t="s">
        <v>64</v>
      </c>
      <c r="L742" s="1" t="s">
        <v>42</v>
      </c>
      <c r="M742" s="1" t="s">
        <v>246</v>
      </c>
      <c r="N742" s="1"/>
      <c r="O742" s="1"/>
      <c r="P742" s="1" t="s">
        <v>31</v>
      </c>
      <c r="Q742" s="1" t="s">
        <v>171</v>
      </c>
      <c r="R742" s="1" t="s">
        <v>33</v>
      </c>
      <c r="S742" s="2" t="s">
        <v>249</v>
      </c>
      <c r="T742" s="4">
        <v>12705000</v>
      </c>
      <c r="U742" s="4">
        <v>0</v>
      </c>
      <c r="V742" s="4">
        <v>0</v>
      </c>
      <c r="W742" s="4">
        <v>12705000</v>
      </c>
      <c r="X742" s="4">
        <v>0</v>
      </c>
      <c r="Y742" s="4">
        <v>12705000</v>
      </c>
      <c r="Z742" s="4">
        <v>0</v>
      </c>
      <c r="AA742" s="4">
        <v>2424382</v>
      </c>
      <c r="AB742" s="4">
        <v>2048683</v>
      </c>
      <c r="AC742" s="4">
        <v>2048683</v>
      </c>
      <c r="AD742" s="10">
        <v>2048683</v>
      </c>
    </row>
    <row r="743" spans="1:30" ht="22.5" x14ac:dyDescent="0.25">
      <c r="A743" s="9" t="s">
        <v>422</v>
      </c>
      <c r="B743" s="2" t="s">
        <v>423</v>
      </c>
      <c r="C743" s="3" t="s">
        <v>142</v>
      </c>
      <c r="D743" s="3" t="str">
        <f t="shared" si="15"/>
        <v>A-2-0-3</v>
      </c>
      <c r="E743" s="3" t="str">
        <f>VLOOKUP(Tabla3[[#This Row],[RUBRO]],Tabla6[[RUBRO]:[Respon Plan]],2,0)</f>
        <v>FUNCIONAMIENTO</v>
      </c>
      <c r="F743" s="3" t="str">
        <f>VLOOKUP(Tabla3[[#This Row],[RUBRO]],Tabla6[[RUBRO]:[Respon Plan]],3,0)</f>
        <v>DIRECCION ADMINISTRATIVA</v>
      </c>
      <c r="G743" s="3" t="str">
        <f>VLOOKUP(Tabla3[[#This Row],[RUBRO]],Tabla6[[RUBRO]:[Respon Plan]],4,0)</f>
        <v>Administrativa</v>
      </c>
      <c r="H743" s="1" t="s">
        <v>40</v>
      </c>
      <c r="I743" s="1" t="s">
        <v>77</v>
      </c>
      <c r="J743" s="1" t="s">
        <v>42</v>
      </c>
      <c r="K743" s="1" t="s">
        <v>63</v>
      </c>
      <c r="L743" s="1" t="s">
        <v>143</v>
      </c>
      <c r="M743" s="1" t="s">
        <v>77</v>
      </c>
      <c r="N743" s="1"/>
      <c r="O743" s="1"/>
      <c r="P743" s="1" t="s">
        <v>31</v>
      </c>
      <c r="Q743" s="1" t="s">
        <v>32</v>
      </c>
      <c r="R743" s="1" t="s">
        <v>33</v>
      </c>
      <c r="S743" s="2" t="s">
        <v>144</v>
      </c>
      <c r="T743" s="4">
        <v>185000</v>
      </c>
      <c r="U743" s="4">
        <v>16402</v>
      </c>
      <c r="V743" s="4">
        <v>0</v>
      </c>
      <c r="W743" s="4">
        <v>201402</v>
      </c>
      <c r="X743" s="4">
        <v>0</v>
      </c>
      <c r="Y743" s="4">
        <v>201402</v>
      </c>
      <c r="Z743" s="4">
        <v>0</v>
      </c>
      <c r="AA743" s="4">
        <v>201402</v>
      </c>
      <c r="AB743" s="4">
        <v>201402</v>
      </c>
      <c r="AC743" s="4">
        <v>201402</v>
      </c>
      <c r="AD743" s="10">
        <v>201402</v>
      </c>
    </row>
    <row r="744" spans="1:30" ht="22.5" x14ac:dyDescent="0.25">
      <c r="A744" s="9" t="s">
        <v>422</v>
      </c>
      <c r="B744" s="2" t="s">
        <v>423</v>
      </c>
      <c r="C744" s="3" t="s">
        <v>145</v>
      </c>
      <c r="D744" s="3" t="str">
        <f t="shared" si="15"/>
        <v>A-2-0-3</v>
      </c>
      <c r="E744" s="3" t="str">
        <f>VLOOKUP(Tabla3[[#This Row],[RUBRO]],Tabla6[[RUBRO]:[Respon Plan]],2,0)</f>
        <v>FUNCIONAMIENTO</v>
      </c>
      <c r="F744" s="3" t="str">
        <f>VLOOKUP(Tabla3[[#This Row],[RUBRO]],Tabla6[[RUBRO]:[Respon Plan]],3,0)</f>
        <v>DIRECCION ADMINISTRATIVA</v>
      </c>
      <c r="G744" s="3" t="str">
        <f>VLOOKUP(Tabla3[[#This Row],[RUBRO]],Tabla6[[RUBRO]:[Respon Plan]],4,0)</f>
        <v>Administrativa</v>
      </c>
      <c r="H744" s="1" t="s">
        <v>40</v>
      </c>
      <c r="I744" s="1" t="s">
        <v>77</v>
      </c>
      <c r="J744" s="1" t="s">
        <v>42</v>
      </c>
      <c r="K744" s="1" t="s">
        <v>63</v>
      </c>
      <c r="L744" s="1" t="s">
        <v>143</v>
      </c>
      <c r="M744" s="1" t="s">
        <v>63</v>
      </c>
      <c r="N744" s="1"/>
      <c r="O744" s="1"/>
      <c r="P744" s="1" t="s">
        <v>31</v>
      </c>
      <c r="Q744" s="1" t="s">
        <v>32</v>
      </c>
      <c r="R744" s="1" t="s">
        <v>33</v>
      </c>
      <c r="S744" s="2" t="s">
        <v>146</v>
      </c>
      <c r="T744" s="4">
        <v>22000000</v>
      </c>
      <c r="U744" s="4">
        <v>8300000</v>
      </c>
      <c r="V744" s="4">
        <v>0</v>
      </c>
      <c r="W744" s="4">
        <v>30300000</v>
      </c>
      <c r="X744" s="4">
        <v>0</v>
      </c>
      <c r="Y744" s="4">
        <v>22000000</v>
      </c>
      <c r="Z744" s="4">
        <v>8300000</v>
      </c>
      <c r="AA744" s="4">
        <v>13234255</v>
      </c>
      <c r="AB744" s="4">
        <v>13234255</v>
      </c>
      <c r="AC744" s="4">
        <v>13234255</v>
      </c>
      <c r="AD744" s="10">
        <v>13234255</v>
      </c>
    </row>
    <row r="745" spans="1:30" ht="22.5" x14ac:dyDescent="0.25">
      <c r="A745" s="9" t="s">
        <v>422</v>
      </c>
      <c r="B745" s="2" t="s">
        <v>423</v>
      </c>
      <c r="C745" s="3" t="s">
        <v>147</v>
      </c>
      <c r="D745" s="3" t="str">
        <f t="shared" si="15"/>
        <v>A-2-0-3</v>
      </c>
      <c r="E745" s="3" t="str">
        <f>VLOOKUP(Tabla3[[#This Row],[RUBRO]],Tabla6[[RUBRO]:[Respon Plan]],2,0)</f>
        <v>FUNCIONAMIENTO</v>
      </c>
      <c r="F745" s="3" t="str">
        <f>VLOOKUP(Tabla3[[#This Row],[RUBRO]],Tabla6[[RUBRO]:[Respon Plan]],3,0)</f>
        <v>DIRECCION ADMINISTRATIVA</v>
      </c>
      <c r="G745" s="3" t="str">
        <f>VLOOKUP(Tabla3[[#This Row],[RUBRO]],Tabla6[[RUBRO]:[Respon Plan]],4,0)</f>
        <v>Administrativa</v>
      </c>
      <c r="H745" s="1" t="s">
        <v>40</v>
      </c>
      <c r="I745" s="1" t="s">
        <v>77</v>
      </c>
      <c r="J745" s="1" t="s">
        <v>42</v>
      </c>
      <c r="K745" s="1" t="s">
        <v>63</v>
      </c>
      <c r="L745" s="1" t="s">
        <v>143</v>
      </c>
      <c r="M745" s="1" t="s">
        <v>64</v>
      </c>
      <c r="N745" s="1"/>
      <c r="O745" s="1"/>
      <c r="P745" s="1" t="s">
        <v>31</v>
      </c>
      <c r="Q745" s="1" t="s">
        <v>32</v>
      </c>
      <c r="R745" s="1" t="s">
        <v>33</v>
      </c>
      <c r="S745" s="2" t="s">
        <v>148</v>
      </c>
      <c r="T745" s="4">
        <v>1500000</v>
      </c>
      <c r="U745" s="4">
        <v>0</v>
      </c>
      <c r="V745" s="4">
        <v>0</v>
      </c>
      <c r="W745" s="4">
        <v>1500000</v>
      </c>
      <c r="X745" s="4">
        <v>0</v>
      </c>
      <c r="Y745" s="4">
        <v>601036</v>
      </c>
      <c r="Z745" s="4">
        <v>898964</v>
      </c>
      <c r="AA745" s="4">
        <v>89500</v>
      </c>
      <c r="AB745" s="4">
        <v>21000</v>
      </c>
      <c r="AC745" s="4">
        <v>21000</v>
      </c>
      <c r="AD745" s="10">
        <v>21000</v>
      </c>
    </row>
    <row r="746" spans="1:30" ht="22.5" x14ac:dyDescent="0.25">
      <c r="A746" s="9" t="s">
        <v>422</v>
      </c>
      <c r="B746" s="2" t="s">
        <v>423</v>
      </c>
      <c r="C746" s="3" t="s">
        <v>149</v>
      </c>
      <c r="D746" s="3" t="str">
        <f t="shared" si="15"/>
        <v>A-2-0-3</v>
      </c>
      <c r="E746" s="3" t="str">
        <f>VLOOKUP(Tabla3[[#This Row],[RUBRO]],Tabla6[[RUBRO]:[Respon Plan]],2,0)</f>
        <v>FUNCIONAMIENTO</v>
      </c>
      <c r="F746" s="3" t="str">
        <f>VLOOKUP(Tabla3[[#This Row],[RUBRO]],Tabla6[[RUBRO]:[Respon Plan]],3,0)</f>
        <v>DIRECCION ADMINISTRATIVA</v>
      </c>
      <c r="G746" s="3" t="str">
        <f>VLOOKUP(Tabla3[[#This Row],[RUBRO]],Tabla6[[RUBRO]:[Respon Plan]],4,0)</f>
        <v>Administrativa</v>
      </c>
      <c r="H746" s="1" t="s">
        <v>40</v>
      </c>
      <c r="I746" s="1" t="s">
        <v>77</v>
      </c>
      <c r="J746" s="1" t="s">
        <v>42</v>
      </c>
      <c r="K746" s="1" t="s">
        <v>63</v>
      </c>
      <c r="L746" s="1" t="s">
        <v>143</v>
      </c>
      <c r="M746" s="1" t="s">
        <v>150</v>
      </c>
      <c r="N746" s="1"/>
      <c r="O746" s="1"/>
      <c r="P746" s="1" t="s">
        <v>31</v>
      </c>
      <c r="Q746" s="1" t="s">
        <v>32</v>
      </c>
      <c r="R746" s="1" t="s">
        <v>33</v>
      </c>
      <c r="S746" s="2" t="s">
        <v>151</v>
      </c>
      <c r="T746" s="4">
        <v>147000</v>
      </c>
      <c r="U746" s="4">
        <v>588</v>
      </c>
      <c r="V746" s="4">
        <v>0</v>
      </c>
      <c r="W746" s="4">
        <v>147588</v>
      </c>
      <c r="X746" s="4">
        <v>0</v>
      </c>
      <c r="Y746" s="4">
        <v>147588</v>
      </c>
      <c r="Z746" s="4">
        <v>0</v>
      </c>
      <c r="AA746" s="4">
        <v>147588</v>
      </c>
      <c r="AB746" s="4">
        <v>147588</v>
      </c>
      <c r="AC746" s="4">
        <v>147588</v>
      </c>
      <c r="AD746" s="10">
        <v>147588</v>
      </c>
    </row>
    <row r="747" spans="1:30" ht="22.5" x14ac:dyDescent="0.25">
      <c r="A747" s="9" t="s">
        <v>422</v>
      </c>
      <c r="B747" s="2" t="s">
        <v>423</v>
      </c>
      <c r="C747" s="3" t="s">
        <v>155</v>
      </c>
      <c r="D747" s="3" t="str">
        <f t="shared" si="15"/>
        <v>A-2-0-4</v>
      </c>
      <c r="E747" s="3" t="str">
        <f>VLOOKUP(Tabla3[[#This Row],[RUBRO]],Tabla6[[RUBRO]:[Respon Plan]],2,0)</f>
        <v>FUNCIONAMIENTO</v>
      </c>
      <c r="F747" s="3" t="str">
        <f>VLOOKUP(Tabla3[[#This Row],[RUBRO]],Tabla6[[RUBRO]:[Respon Plan]],3,0)</f>
        <v>DIRECCION ADMINISTRATIVA</v>
      </c>
      <c r="G747" s="3" t="str">
        <f>VLOOKUP(Tabla3[[#This Row],[RUBRO]],Tabla6[[RUBRO]:[Respon Plan]],4,0)</f>
        <v>Administrativa</v>
      </c>
      <c r="H747" s="1" t="s">
        <v>40</v>
      </c>
      <c r="I747" s="1" t="s">
        <v>77</v>
      </c>
      <c r="J747" s="1" t="s">
        <v>42</v>
      </c>
      <c r="K747" s="1" t="s">
        <v>80</v>
      </c>
      <c r="L747" s="1" t="s">
        <v>80</v>
      </c>
      <c r="M747" s="1" t="s">
        <v>41</v>
      </c>
      <c r="N747" s="1"/>
      <c r="O747" s="1"/>
      <c r="P747" s="1" t="s">
        <v>31</v>
      </c>
      <c r="Q747" s="1" t="s">
        <v>32</v>
      </c>
      <c r="R747" s="1" t="s">
        <v>33</v>
      </c>
      <c r="S747" s="2" t="s">
        <v>156</v>
      </c>
      <c r="T747" s="4">
        <v>1100000</v>
      </c>
      <c r="U747" s="4">
        <v>0</v>
      </c>
      <c r="V747" s="4">
        <v>0</v>
      </c>
      <c r="W747" s="4">
        <v>1100000</v>
      </c>
      <c r="X747" s="4">
        <v>0</v>
      </c>
      <c r="Y747" s="4">
        <v>910000</v>
      </c>
      <c r="Z747" s="4">
        <v>190000</v>
      </c>
      <c r="AA747" s="4">
        <v>800000</v>
      </c>
      <c r="AB747" s="4">
        <v>0</v>
      </c>
      <c r="AC747" s="4">
        <v>0</v>
      </c>
      <c r="AD747" s="10">
        <v>0</v>
      </c>
    </row>
    <row r="748" spans="1:30" ht="22.5" x14ac:dyDescent="0.25">
      <c r="A748" s="9" t="s">
        <v>422</v>
      </c>
      <c r="B748" s="2" t="s">
        <v>423</v>
      </c>
      <c r="C748" s="3" t="s">
        <v>157</v>
      </c>
      <c r="D748" s="3" t="str">
        <f t="shared" si="15"/>
        <v>A-2-0-4</v>
      </c>
      <c r="E748" s="3" t="str">
        <f>VLOOKUP(Tabla3[[#This Row],[RUBRO]],Tabla6[[RUBRO]:[Respon Plan]],2,0)</f>
        <v>FUNCIONAMIENTO</v>
      </c>
      <c r="F748" s="3" t="str">
        <f>VLOOKUP(Tabla3[[#This Row],[RUBRO]],Tabla6[[RUBRO]:[Respon Plan]],3,0)</f>
        <v>DIRECCION ADMINISTRATIVA</v>
      </c>
      <c r="G748" s="3" t="str">
        <f>VLOOKUP(Tabla3[[#This Row],[RUBRO]],Tabla6[[RUBRO]:[Respon Plan]],4,0)</f>
        <v>Administrativa</v>
      </c>
      <c r="H748" s="1" t="s">
        <v>40</v>
      </c>
      <c r="I748" s="1" t="s">
        <v>77</v>
      </c>
      <c r="J748" s="1" t="s">
        <v>42</v>
      </c>
      <c r="K748" s="1" t="s">
        <v>80</v>
      </c>
      <c r="L748" s="1" t="s">
        <v>80</v>
      </c>
      <c r="M748" s="1" t="s">
        <v>77</v>
      </c>
      <c r="N748" s="1"/>
      <c r="O748" s="1"/>
      <c r="P748" s="1" t="s">
        <v>31</v>
      </c>
      <c r="Q748" s="1" t="s">
        <v>32</v>
      </c>
      <c r="R748" s="1" t="s">
        <v>33</v>
      </c>
      <c r="S748" s="2" t="s">
        <v>158</v>
      </c>
      <c r="T748" s="4">
        <v>25500000</v>
      </c>
      <c r="U748" s="4">
        <v>0</v>
      </c>
      <c r="V748" s="4">
        <v>0</v>
      </c>
      <c r="W748" s="4">
        <v>25500000</v>
      </c>
      <c r="X748" s="4">
        <v>0</v>
      </c>
      <c r="Y748" s="4">
        <v>0</v>
      </c>
      <c r="Z748" s="4">
        <v>25500000</v>
      </c>
      <c r="AA748" s="4">
        <v>0</v>
      </c>
      <c r="AB748" s="4">
        <v>0</v>
      </c>
      <c r="AC748" s="4">
        <v>0</v>
      </c>
      <c r="AD748" s="10">
        <v>0</v>
      </c>
    </row>
    <row r="749" spans="1:30" ht="22.5" x14ac:dyDescent="0.25">
      <c r="A749" s="9" t="s">
        <v>422</v>
      </c>
      <c r="B749" s="2" t="s">
        <v>423</v>
      </c>
      <c r="C749" s="3" t="s">
        <v>176</v>
      </c>
      <c r="D749" s="3" t="str">
        <f t="shared" si="15"/>
        <v>A-2-0-4</v>
      </c>
      <c r="E749" s="3" t="str">
        <f>VLOOKUP(Tabla3[[#This Row],[RUBRO]],Tabla6[[RUBRO]:[Respon Plan]],2,0)</f>
        <v>FUNCIONAMIENTO</v>
      </c>
      <c r="F749" s="3" t="str">
        <f>VLOOKUP(Tabla3[[#This Row],[RUBRO]],Tabla6[[RUBRO]:[Respon Plan]],3,0)</f>
        <v>DIRECCION ADMINISTRATIVA</v>
      </c>
      <c r="G749" s="3" t="str">
        <f>VLOOKUP(Tabla3[[#This Row],[RUBRO]],Tabla6[[RUBRO]:[Respon Plan]],4,0)</f>
        <v>Administrativa</v>
      </c>
      <c r="H749" s="1" t="s">
        <v>40</v>
      </c>
      <c r="I749" s="1" t="s">
        <v>77</v>
      </c>
      <c r="J749" s="1" t="s">
        <v>42</v>
      </c>
      <c r="K749" s="1" t="s">
        <v>80</v>
      </c>
      <c r="L749" s="1" t="s">
        <v>64</v>
      </c>
      <c r="M749" s="1" t="s">
        <v>77</v>
      </c>
      <c r="N749" s="1"/>
      <c r="O749" s="1"/>
      <c r="P749" s="1" t="s">
        <v>31</v>
      </c>
      <c r="Q749" s="1" t="s">
        <v>32</v>
      </c>
      <c r="R749" s="1" t="s">
        <v>33</v>
      </c>
      <c r="S749" s="2" t="s">
        <v>177</v>
      </c>
      <c r="T749" s="4">
        <v>1200000</v>
      </c>
      <c r="U749" s="4">
        <v>0</v>
      </c>
      <c r="V749" s="4">
        <v>0</v>
      </c>
      <c r="W749" s="4">
        <v>1200000</v>
      </c>
      <c r="X749" s="4">
        <v>0</v>
      </c>
      <c r="Y749" s="4">
        <v>400000</v>
      </c>
      <c r="Z749" s="4">
        <v>800000</v>
      </c>
      <c r="AA749" s="4">
        <v>0</v>
      </c>
      <c r="AB749" s="4">
        <v>0</v>
      </c>
      <c r="AC749" s="4">
        <v>0</v>
      </c>
      <c r="AD749" s="10">
        <v>0</v>
      </c>
    </row>
    <row r="750" spans="1:30" ht="22.5" x14ac:dyDescent="0.25">
      <c r="A750" s="9" t="s">
        <v>422</v>
      </c>
      <c r="B750" s="2" t="s">
        <v>423</v>
      </c>
      <c r="C750" s="3" t="s">
        <v>180</v>
      </c>
      <c r="D750" s="3" t="str">
        <f t="shared" si="15"/>
        <v>A-2-0-4</v>
      </c>
      <c r="E750" s="3" t="str">
        <f>VLOOKUP(Tabla3[[#This Row],[RUBRO]],Tabla6[[RUBRO]:[Respon Plan]],2,0)</f>
        <v>FUNCIONAMIENTO</v>
      </c>
      <c r="F750" s="3" t="str">
        <f>VLOOKUP(Tabla3[[#This Row],[RUBRO]],Tabla6[[RUBRO]:[Respon Plan]],3,0)</f>
        <v>DIRECCION ADMINISTRATIVA</v>
      </c>
      <c r="G750" s="3" t="str">
        <f>VLOOKUP(Tabla3[[#This Row],[RUBRO]],Tabla6[[RUBRO]:[Respon Plan]],4,0)</f>
        <v>Administrativa</v>
      </c>
      <c r="H750" s="1" t="s">
        <v>40</v>
      </c>
      <c r="I750" s="1" t="s">
        <v>77</v>
      </c>
      <c r="J750" s="1" t="s">
        <v>42</v>
      </c>
      <c r="K750" s="1" t="s">
        <v>80</v>
      </c>
      <c r="L750" s="1" t="s">
        <v>64</v>
      </c>
      <c r="M750" s="1" t="s">
        <v>116</v>
      </c>
      <c r="N750" s="1"/>
      <c r="O750" s="1"/>
      <c r="P750" s="1" t="s">
        <v>31</v>
      </c>
      <c r="Q750" s="1" t="s">
        <v>32</v>
      </c>
      <c r="R750" s="1" t="s">
        <v>33</v>
      </c>
      <c r="S750" s="2" t="s">
        <v>181</v>
      </c>
      <c r="T750" s="4">
        <v>50000000</v>
      </c>
      <c r="U750" s="4">
        <v>0</v>
      </c>
      <c r="V750" s="4">
        <v>0</v>
      </c>
      <c r="W750" s="4">
        <v>50000000</v>
      </c>
      <c r="X750" s="4">
        <v>0</v>
      </c>
      <c r="Y750" s="4">
        <v>50000000</v>
      </c>
      <c r="Z750" s="4">
        <v>0</v>
      </c>
      <c r="AA750" s="4">
        <v>50000000</v>
      </c>
      <c r="AB750" s="4">
        <v>4194945</v>
      </c>
      <c r="AC750" s="4">
        <v>4194945</v>
      </c>
      <c r="AD750" s="10">
        <v>4194945</v>
      </c>
    </row>
    <row r="751" spans="1:30" ht="22.5" x14ac:dyDescent="0.25">
      <c r="A751" s="9" t="s">
        <v>422</v>
      </c>
      <c r="B751" s="2" t="s">
        <v>423</v>
      </c>
      <c r="C751" s="3" t="s">
        <v>184</v>
      </c>
      <c r="D751" s="3" t="str">
        <f t="shared" si="15"/>
        <v>A-2-0-4</v>
      </c>
      <c r="E751" s="3" t="str">
        <f>VLOOKUP(Tabla3[[#This Row],[RUBRO]],Tabla6[[RUBRO]:[Respon Plan]],2,0)</f>
        <v>FUNCIONAMIENTO</v>
      </c>
      <c r="F751" s="3" t="str">
        <f>VLOOKUP(Tabla3[[#This Row],[RUBRO]],Tabla6[[RUBRO]:[Respon Plan]],3,0)</f>
        <v>DIRECCION ADMINISTRATIVA</v>
      </c>
      <c r="G751" s="3" t="str">
        <f>VLOOKUP(Tabla3[[#This Row],[RUBRO]],Tabla6[[RUBRO]:[Respon Plan]],4,0)</f>
        <v>Administrativa</v>
      </c>
      <c r="H751" s="1" t="s">
        <v>40</v>
      </c>
      <c r="I751" s="1" t="s">
        <v>77</v>
      </c>
      <c r="J751" s="1" t="s">
        <v>42</v>
      </c>
      <c r="K751" s="1" t="s">
        <v>80</v>
      </c>
      <c r="L751" s="1" t="s">
        <v>64</v>
      </c>
      <c r="M751" s="1" t="s">
        <v>98</v>
      </c>
      <c r="N751" s="1"/>
      <c r="O751" s="1"/>
      <c r="P751" s="1" t="s">
        <v>31</v>
      </c>
      <c r="Q751" s="1" t="s">
        <v>32</v>
      </c>
      <c r="R751" s="1" t="s">
        <v>33</v>
      </c>
      <c r="S751" s="2" t="s">
        <v>185</v>
      </c>
      <c r="T751" s="4">
        <v>10500000</v>
      </c>
      <c r="U751" s="4">
        <v>0</v>
      </c>
      <c r="V751" s="4">
        <v>0</v>
      </c>
      <c r="W751" s="4">
        <v>10500000</v>
      </c>
      <c r="X751" s="4">
        <v>0</v>
      </c>
      <c r="Y751" s="4">
        <v>10300000</v>
      </c>
      <c r="Z751" s="4">
        <v>200000</v>
      </c>
      <c r="AA751" s="4">
        <v>10200000</v>
      </c>
      <c r="AB751" s="4">
        <v>0</v>
      </c>
      <c r="AC751" s="4">
        <v>0</v>
      </c>
      <c r="AD751" s="10">
        <v>0</v>
      </c>
    </row>
    <row r="752" spans="1:30" ht="22.5" x14ac:dyDescent="0.25">
      <c r="A752" s="9" t="s">
        <v>422</v>
      </c>
      <c r="B752" s="2" t="s">
        <v>423</v>
      </c>
      <c r="C752" s="3" t="s">
        <v>200</v>
      </c>
      <c r="D752" s="3" t="str">
        <f t="shared" si="15"/>
        <v>A-2-0-4</v>
      </c>
      <c r="E752" s="3" t="str">
        <f>VLOOKUP(Tabla3[[#This Row],[RUBRO]],Tabla6[[RUBRO]:[Respon Plan]],2,0)</f>
        <v>FUNCIONAMIENTO</v>
      </c>
      <c r="F752" s="3" t="str">
        <f>VLOOKUP(Tabla3[[#This Row],[RUBRO]],Tabla6[[RUBRO]:[Respon Plan]],3,0)</f>
        <v>DIRECCION ADMINISTRATIVA</v>
      </c>
      <c r="G752" s="3" t="str">
        <f>VLOOKUP(Tabla3[[#This Row],[RUBRO]],Tabla6[[RUBRO]:[Respon Plan]],4,0)</f>
        <v>Administrativa</v>
      </c>
      <c r="H752" s="1" t="s">
        <v>40</v>
      </c>
      <c r="I752" s="1" t="s">
        <v>77</v>
      </c>
      <c r="J752" s="1" t="s">
        <v>42</v>
      </c>
      <c r="K752" s="1" t="s">
        <v>80</v>
      </c>
      <c r="L752" s="1" t="s">
        <v>81</v>
      </c>
      <c r="M752" s="1" t="s">
        <v>41</v>
      </c>
      <c r="N752" s="1"/>
      <c r="O752" s="1"/>
      <c r="P752" s="1" t="s">
        <v>31</v>
      </c>
      <c r="Q752" s="1" t="s">
        <v>32</v>
      </c>
      <c r="R752" s="1" t="s">
        <v>33</v>
      </c>
      <c r="S752" s="2" t="s">
        <v>201</v>
      </c>
      <c r="T752" s="4">
        <v>17500000</v>
      </c>
      <c r="U752" s="4">
        <v>0</v>
      </c>
      <c r="V752" s="4">
        <v>0</v>
      </c>
      <c r="W752" s="4">
        <v>17500000</v>
      </c>
      <c r="X752" s="4">
        <v>0</v>
      </c>
      <c r="Y752" s="4">
        <v>10000000</v>
      </c>
      <c r="Z752" s="4">
        <v>7500000</v>
      </c>
      <c r="AA752" s="4">
        <v>3938498</v>
      </c>
      <c r="AB752" s="4">
        <v>3877398</v>
      </c>
      <c r="AC752" s="4">
        <v>3877398</v>
      </c>
      <c r="AD752" s="10">
        <v>3877398</v>
      </c>
    </row>
    <row r="753" spans="1:30" ht="22.5" x14ac:dyDescent="0.25">
      <c r="A753" s="9" t="s">
        <v>422</v>
      </c>
      <c r="B753" s="2" t="s">
        <v>423</v>
      </c>
      <c r="C753" s="3" t="s">
        <v>202</v>
      </c>
      <c r="D753" s="3" t="str">
        <f t="shared" si="15"/>
        <v>A-2-0-4</v>
      </c>
      <c r="E753" s="3" t="str">
        <f>VLOOKUP(Tabla3[[#This Row],[RUBRO]],Tabla6[[RUBRO]:[Respon Plan]],2,0)</f>
        <v>FUNCIONAMIENTO</v>
      </c>
      <c r="F753" s="3" t="str">
        <f>VLOOKUP(Tabla3[[#This Row],[RUBRO]],Tabla6[[RUBRO]:[Respon Plan]],3,0)</f>
        <v>DIRECCION ADMINISTRATIVA</v>
      </c>
      <c r="G753" s="3" t="str">
        <f>VLOOKUP(Tabla3[[#This Row],[RUBRO]],Tabla6[[RUBRO]:[Respon Plan]],4,0)</f>
        <v>Administrativa</v>
      </c>
      <c r="H753" s="1" t="s">
        <v>40</v>
      </c>
      <c r="I753" s="1" t="s">
        <v>77</v>
      </c>
      <c r="J753" s="1" t="s">
        <v>42</v>
      </c>
      <c r="K753" s="1" t="s">
        <v>80</v>
      </c>
      <c r="L753" s="1" t="s">
        <v>81</v>
      </c>
      <c r="M753" s="1" t="s">
        <v>77</v>
      </c>
      <c r="N753" s="1"/>
      <c r="O753" s="1"/>
      <c r="P753" s="1" t="s">
        <v>31</v>
      </c>
      <c r="Q753" s="1" t="s">
        <v>32</v>
      </c>
      <c r="R753" s="1" t="s">
        <v>33</v>
      </c>
      <c r="S753" s="2" t="s">
        <v>203</v>
      </c>
      <c r="T753" s="4">
        <v>95000000</v>
      </c>
      <c r="U753" s="4">
        <v>0</v>
      </c>
      <c r="V753" s="4">
        <v>0</v>
      </c>
      <c r="W753" s="4">
        <v>95000000</v>
      </c>
      <c r="X753" s="4">
        <v>0</v>
      </c>
      <c r="Y753" s="4">
        <v>32300000</v>
      </c>
      <c r="Z753" s="4">
        <v>62700000</v>
      </c>
      <c r="AA753" s="4">
        <v>32242160</v>
      </c>
      <c r="AB753" s="4">
        <v>32242160</v>
      </c>
      <c r="AC753" s="4">
        <v>32242160</v>
      </c>
      <c r="AD753" s="10">
        <v>32242160</v>
      </c>
    </row>
    <row r="754" spans="1:30" ht="22.5" x14ac:dyDescent="0.25">
      <c r="A754" s="9" t="s">
        <v>422</v>
      </c>
      <c r="B754" s="2" t="s">
        <v>423</v>
      </c>
      <c r="C754" s="3" t="s">
        <v>404</v>
      </c>
      <c r="D754" s="3" t="str">
        <f t="shared" si="15"/>
        <v>A-2-0-4</v>
      </c>
      <c r="E754" s="3" t="str">
        <f>VLOOKUP(Tabla3[[#This Row],[RUBRO]],Tabla6[[RUBRO]:[Respon Plan]],2,0)</f>
        <v>FUNCIONAMIENTO</v>
      </c>
      <c r="F754" s="3" t="str">
        <f>VLOOKUP(Tabla3[[#This Row],[RUBRO]],Tabla6[[RUBRO]:[Respon Plan]],3,0)</f>
        <v>DIRECCION ADMINISTRATIVA</v>
      </c>
      <c r="G754" s="3" t="str">
        <f>VLOOKUP(Tabla3[[#This Row],[RUBRO]],Tabla6[[RUBRO]:[Respon Plan]],4,0)</f>
        <v>Administrativa</v>
      </c>
      <c r="H754" s="1" t="s">
        <v>40</v>
      </c>
      <c r="I754" s="1" t="s">
        <v>77</v>
      </c>
      <c r="J754" s="1" t="s">
        <v>42</v>
      </c>
      <c r="K754" s="1" t="s">
        <v>80</v>
      </c>
      <c r="L754" s="1" t="s">
        <v>81</v>
      </c>
      <c r="M754" s="1" t="s">
        <v>63</v>
      </c>
      <c r="N754" s="1"/>
      <c r="O754" s="1"/>
      <c r="P754" s="1" t="s">
        <v>31</v>
      </c>
      <c r="Q754" s="1" t="s">
        <v>32</v>
      </c>
      <c r="R754" s="1" t="s">
        <v>33</v>
      </c>
      <c r="S754" s="2" t="s">
        <v>405</v>
      </c>
      <c r="T754" s="4">
        <v>450000</v>
      </c>
      <c r="U754" s="4">
        <v>0</v>
      </c>
      <c r="V754" s="4">
        <v>0</v>
      </c>
      <c r="W754" s="4">
        <v>450000</v>
      </c>
      <c r="X754" s="4">
        <v>0</v>
      </c>
      <c r="Y754" s="4">
        <v>300000</v>
      </c>
      <c r="Z754" s="4">
        <v>150000</v>
      </c>
      <c r="AA754" s="4">
        <v>247723</v>
      </c>
      <c r="AB754" s="4">
        <v>247723</v>
      </c>
      <c r="AC754" s="4">
        <v>247723</v>
      </c>
      <c r="AD754" s="10">
        <v>247723</v>
      </c>
    </row>
    <row r="755" spans="1:30" ht="22.5" x14ac:dyDescent="0.25">
      <c r="A755" s="9" t="s">
        <v>422</v>
      </c>
      <c r="B755" s="2" t="s">
        <v>423</v>
      </c>
      <c r="C755" s="3" t="s">
        <v>206</v>
      </c>
      <c r="D755" s="3" t="str">
        <f t="shared" si="15"/>
        <v>A-2-0-4</v>
      </c>
      <c r="E755" s="3" t="str">
        <f>VLOOKUP(Tabla3[[#This Row],[RUBRO]],Tabla6[[RUBRO]:[Respon Plan]],2,0)</f>
        <v>FUNCIONAMIENTO</v>
      </c>
      <c r="F755" s="3" t="str">
        <f>VLOOKUP(Tabla3[[#This Row],[RUBRO]],Tabla6[[RUBRO]:[Respon Plan]],3,0)</f>
        <v>DIRECCION ADMINISTRATIVA</v>
      </c>
      <c r="G755" s="3" t="str">
        <f>VLOOKUP(Tabla3[[#This Row],[RUBRO]],Tabla6[[RUBRO]:[Respon Plan]],4,0)</f>
        <v>Administrativa</v>
      </c>
      <c r="H755" s="1" t="s">
        <v>40</v>
      </c>
      <c r="I755" s="1" t="s">
        <v>77</v>
      </c>
      <c r="J755" s="1" t="s">
        <v>42</v>
      </c>
      <c r="K755" s="1" t="s">
        <v>80</v>
      </c>
      <c r="L755" s="1" t="s">
        <v>81</v>
      </c>
      <c r="M755" s="1" t="s">
        <v>138</v>
      </c>
      <c r="N755" s="1"/>
      <c r="O755" s="1"/>
      <c r="P755" s="1" t="s">
        <v>31</v>
      </c>
      <c r="Q755" s="1" t="s">
        <v>32</v>
      </c>
      <c r="R755" s="1" t="s">
        <v>33</v>
      </c>
      <c r="S755" s="2" t="s">
        <v>207</v>
      </c>
      <c r="T755" s="4">
        <v>13000000</v>
      </c>
      <c r="U755" s="4">
        <v>0</v>
      </c>
      <c r="V755" s="4">
        <v>0</v>
      </c>
      <c r="W755" s="4">
        <v>13000000</v>
      </c>
      <c r="X755" s="4">
        <v>0</v>
      </c>
      <c r="Y755" s="4">
        <v>5600000</v>
      </c>
      <c r="Z755" s="4">
        <v>7400000</v>
      </c>
      <c r="AA755" s="4">
        <v>5593556</v>
      </c>
      <c r="AB755" s="4">
        <v>5593556</v>
      </c>
      <c r="AC755" s="4">
        <v>5593556</v>
      </c>
      <c r="AD755" s="10">
        <v>5593556</v>
      </c>
    </row>
    <row r="756" spans="1:30" ht="22.5" x14ac:dyDescent="0.25">
      <c r="A756" s="9" t="s">
        <v>422</v>
      </c>
      <c r="B756" s="2" t="s">
        <v>423</v>
      </c>
      <c r="C756" s="3" t="s">
        <v>212</v>
      </c>
      <c r="D756" s="3" t="str">
        <f t="shared" si="15"/>
        <v>A-2-0-4</v>
      </c>
      <c r="E756" s="3" t="str">
        <f>VLOOKUP(Tabla3[[#This Row],[RUBRO]],Tabla6[[RUBRO]:[Respon Plan]],2,0)</f>
        <v>FUNCIONAMIENTO</v>
      </c>
      <c r="F756" s="3" t="str">
        <f>VLOOKUP(Tabla3[[#This Row],[RUBRO]],Tabla6[[RUBRO]:[Respon Plan]],3,0)</f>
        <v>DIRECCIÓN DE GESTIÓN HUMANA</v>
      </c>
      <c r="G756" s="3" t="str">
        <f>VLOOKUP(Tabla3[[#This Row],[RUBRO]],Tabla6[[RUBRO]:[Respon Plan]],4,0)</f>
        <v>Gestión Humana</v>
      </c>
      <c r="H756" s="1" t="s">
        <v>40</v>
      </c>
      <c r="I756" s="1" t="s">
        <v>77</v>
      </c>
      <c r="J756" s="1" t="s">
        <v>42</v>
      </c>
      <c r="K756" s="1" t="s">
        <v>80</v>
      </c>
      <c r="L756" s="1" t="s">
        <v>65</v>
      </c>
      <c r="M756" s="1" t="s">
        <v>77</v>
      </c>
      <c r="N756" s="1"/>
      <c r="O756" s="1"/>
      <c r="P756" s="1" t="s">
        <v>31</v>
      </c>
      <c r="Q756" s="1" t="s">
        <v>32</v>
      </c>
      <c r="R756" s="1" t="s">
        <v>33</v>
      </c>
      <c r="S756" s="2" t="s">
        <v>213</v>
      </c>
      <c r="T756" s="4">
        <v>45000000</v>
      </c>
      <c r="U756" s="4">
        <v>0</v>
      </c>
      <c r="V756" s="4">
        <v>0</v>
      </c>
      <c r="W756" s="4">
        <v>45000000</v>
      </c>
      <c r="X756" s="4">
        <v>0</v>
      </c>
      <c r="Y756" s="4">
        <v>21597605</v>
      </c>
      <c r="Z756" s="4">
        <v>23402395</v>
      </c>
      <c r="AA756" s="4">
        <v>21597605</v>
      </c>
      <c r="AB756" s="4">
        <v>14848313</v>
      </c>
      <c r="AC756" s="4">
        <v>14848313</v>
      </c>
      <c r="AD756" s="10">
        <v>14848313</v>
      </c>
    </row>
    <row r="757" spans="1:30" x14ac:dyDescent="0.25">
      <c r="A757" s="9" t="s">
        <v>422</v>
      </c>
      <c r="B757" s="2" t="s">
        <v>423</v>
      </c>
      <c r="C757" s="3" t="s">
        <v>214</v>
      </c>
      <c r="D757" s="3" t="str">
        <f t="shared" si="15"/>
        <v>A-2-0-4</v>
      </c>
      <c r="E757" s="3" t="str">
        <f>VLOOKUP(Tabla3[[#This Row],[RUBRO]],Tabla6[[RUBRO]:[Respon Plan]],2,0)</f>
        <v>FUNCIONAMIENTO</v>
      </c>
      <c r="F757" s="3" t="str">
        <f>VLOOKUP(Tabla3[[#This Row],[RUBRO]],Tabla6[[RUBRO]:[Respon Plan]],3,0)</f>
        <v>OFICINA JURIDICA</v>
      </c>
      <c r="G757" s="3" t="str">
        <f>VLOOKUP(Tabla3[[#This Row],[RUBRO]],Tabla6[[RUBRO]:[Respon Plan]],4,0)</f>
        <v>Jurídica</v>
      </c>
      <c r="H757" s="1" t="s">
        <v>40</v>
      </c>
      <c r="I757" s="1" t="s">
        <v>77</v>
      </c>
      <c r="J757" s="1" t="s">
        <v>42</v>
      </c>
      <c r="K757" s="1" t="s">
        <v>80</v>
      </c>
      <c r="L757" s="1" t="s">
        <v>123</v>
      </c>
      <c r="M757" s="1"/>
      <c r="N757" s="1"/>
      <c r="O757" s="1"/>
      <c r="P757" s="1" t="s">
        <v>31</v>
      </c>
      <c r="Q757" s="1" t="s">
        <v>32</v>
      </c>
      <c r="R757" s="1" t="s">
        <v>33</v>
      </c>
      <c r="S757" s="2" t="s">
        <v>215</v>
      </c>
      <c r="T757" s="4">
        <v>0</v>
      </c>
      <c r="U757" s="4">
        <v>10000000</v>
      </c>
      <c r="V757" s="4">
        <v>0</v>
      </c>
      <c r="W757" s="4">
        <v>10000000</v>
      </c>
      <c r="X757" s="4">
        <v>0</v>
      </c>
      <c r="Y757" s="4">
        <v>10000000</v>
      </c>
      <c r="Z757" s="4">
        <v>0</v>
      </c>
      <c r="AA757" s="4">
        <v>10000000</v>
      </c>
      <c r="AB757" s="4">
        <v>5000000</v>
      </c>
      <c r="AC757" s="4">
        <v>5000000</v>
      </c>
      <c r="AD757" s="10">
        <v>5000000</v>
      </c>
    </row>
    <row r="758" spans="1:30" ht="22.5" x14ac:dyDescent="0.25">
      <c r="A758" s="9" t="s">
        <v>422</v>
      </c>
      <c r="B758" s="2" t="s">
        <v>423</v>
      </c>
      <c r="C758" s="3" t="s">
        <v>216</v>
      </c>
      <c r="D758" s="3" t="str">
        <f t="shared" si="15"/>
        <v>A-2-0-4</v>
      </c>
      <c r="E758" s="3" t="str">
        <f>VLOOKUP(Tabla3[[#This Row],[RUBRO]],Tabla6[[RUBRO]:[Respon Plan]],2,0)</f>
        <v>FUNCIONAMIENTO</v>
      </c>
      <c r="F758" s="3" t="str">
        <f>VLOOKUP(Tabla3[[#This Row],[RUBRO]],Tabla6[[RUBRO]:[Respon Plan]],3,0)</f>
        <v>DIRECCIÓN DE GESTIÓN HUMANA</v>
      </c>
      <c r="G758" s="3" t="str">
        <f>VLOOKUP(Tabla3[[#This Row],[RUBRO]],Tabla6[[RUBRO]:[Respon Plan]],4,0)</f>
        <v>Gestión Humana</v>
      </c>
      <c r="H758" s="1" t="s">
        <v>40</v>
      </c>
      <c r="I758" s="1" t="s">
        <v>77</v>
      </c>
      <c r="J758" s="1" t="s">
        <v>42</v>
      </c>
      <c r="K758" s="1" t="s">
        <v>80</v>
      </c>
      <c r="L758" s="1" t="s">
        <v>171</v>
      </c>
      <c r="M758" s="1" t="s">
        <v>80</v>
      </c>
      <c r="N758" s="1"/>
      <c r="O758" s="1"/>
      <c r="P758" s="1" t="s">
        <v>31</v>
      </c>
      <c r="Q758" s="1" t="s">
        <v>32</v>
      </c>
      <c r="R758" s="1" t="s">
        <v>33</v>
      </c>
      <c r="S758" s="2" t="s">
        <v>217</v>
      </c>
      <c r="T758" s="4">
        <v>150002801</v>
      </c>
      <c r="U758" s="4">
        <v>0</v>
      </c>
      <c r="V758" s="4">
        <v>0</v>
      </c>
      <c r="W758" s="4">
        <v>150002801</v>
      </c>
      <c r="X758" s="4">
        <v>0</v>
      </c>
      <c r="Y758" s="4">
        <v>150002801</v>
      </c>
      <c r="Z758" s="4">
        <v>0</v>
      </c>
      <c r="AA758" s="4">
        <v>0</v>
      </c>
      <c r="AB758" s="4">
        <v>0</v>
      </c>
      <c r="AC758" s="4">
        <v>0</v>
      </c>
      <c r="AD758" s="10">
        <v>0</v>
      </c>
    </row>
    <row r="759" spans="1:30" ht="22.5" x14ac:dyDescent="0.25">
      <c r="A759" s="9" t="s">
        <v>422</v>
      </c>
      <c r="B759" s="2" t="s">
        <v>423</v>
      </c>
      <c r="C759" s="3" t="s">
        <v>231</v>
      </c>
      <c r="D759" s="3" t="str">
        <f t="shared" si="15"/>
        <v>C-4102-1500-1</v>
      </c>
      <c r="E759" s="3" t="str">
        <f>VLOOKUP(Tabla3[[#This Row],[RUBRO]],Tabla6[[RUBRO]:[Respon Plan]],2,0)</f>
        <v>NUTRICION</v>
      </c>
      <c r="F759" s="3" t="str">
        <f>VLOOKUP(Tabla3[[#This Row],[RUBRO]],Tabla6[[RUBRO]:[Respon Plan]],3,0)</f>
        <v xml:space="preserve">DIRECCIÓN DE NUTRICIÓN </v>
      </c>
      <c r="G759" s="3" t="str">
        <f>VLOOKUP(Tabla3[[#This Row],[RUBRO]],Tabla6[[RUBRO]:[Respon Plan]],4,0)</f>
        <v>Nutrición</v>
      </c>
      <c r="H759" s="1" t="s">
        <v>30</v>
      </c>
      <c r="I759" s="1" t="s">
        <v>232</v>
      </c>
      <c r="J759" s="1" t="s">
        <v>233</v>
      </c>
      <c r="K759" s="1" t="s">
        <v>41</v>
      </c>
      <c r="L759" s="1" t="s">
        <v>42</v>
      </c>
      <c r="M759" s="1" t="s">
        <v>234</v>
      </c>
      <c r="N759" s="1"/>
      <c r="O759" s="1"/>
      <c r="P759" s="1" t="s">
        <v>31</v>
      </c>
      <c r="Q759" s="1" t="s">
        <v>32</v>
      </c>
      <c r="R759" s="1" t="s">
        <v>33</v>
      </c>
      <c r="S759" s="2" t="s">
        <v>235</v>
      </c>
      <c r="T759" s="4">
        <v>1255962720</v>
      </c>
      <c r="U759" s="4">
        <v>0</v>
      </c>
      <c r="V759" s="4">
        <v>137210790</v>
      </c>
      <c r="W759" s="4">
        <v>1118751930</v>
      </c>
      <c r="X759" s="4">
        <v>0</v>
      </c>
      <c r="Y759" s="4">
        <v>1118751930</v>
      </c>
      <c r="Z759" s="4">
        <v>0</v>
      </c>
      <c r="AA759" s="4">
        <v>0</v>
      </c>
      <c r="AB759" s="4">
        <v>0</v>
      </c>
      <c r="AC759" s="4">
        <v>0</v>
      </c>
      <c r="AD759" s="10">
        <v>0</v>
      </c>
    </row>
    <row r="760" spans="1:30" ht="22.5" x14ac:dyDescent="0.25">
      <c r="A760" s="9" t="s">
        <v>422</v>
      </c>
      <c r="B760" s="2" t="s">
        <v>423</v>
      </c>
      <c r="C760" s="3" t="s">
        <v>245</v>
      </c>
      <c r="D760" s="3" t="str">
        <f t="shared" si="15"/>
        <v>C-4102-1500-1</v>
      </c>
      <c r="E760" s="3" t="str">
        <f>VLOOKUP(Tabla3[[#This Row],[RUBRO]],Tabla6[[RUBRO]:[Respon Plan]],2,0)</f>
        <v>NUTRICION</v>
      </c>
      <c r="F760" s="3" t="str">
        <f>VLOOKUP(Tabla3[[#This Row],[RUBRO]],Tabla6[[RUBRO]:[Respon Plan]],3,0)</f>
        <v>DIRECCIÓN DE GESTIÓN HUMANA</v>
      </c>
      <c r="G760" s="3" t="str">
        <f>VLOOKUP(Tabla3[[#This Row],[RUBRO]],Tabla6[[RUBRO]:[Respon Plan]],4,0)</f>
        <v>Gestión Humana - Pres. Serv</v>
      </c>
      <c r="H760" s="1" t="s">
        <v>30</v>
      </c>
      <c r="I760" s="1" t="s">
        <v>232</v>
      </c>
      <c r="J760" s="1" t="s">
        <v>233</v>
      </c>
      <c r="K760" s="1" t="s">
        <v>41</v>
      </c>
      <c r="L760" s="1" t="s">
        <v>42</v>
      </c>
      <c r="M760" s="1" t="s">
        <v>246</v>
      </c>
      <c r="N760" s="1"/>
      <c r="O760" s="1"/>
      <c r="P760" s="1" t="s">
        <v>31</v>
      </c>
      <c r="Q760" s="1" t="s">
        <v>32</v>
      </c>
      <c r="R760" s="1" t="s">
        <v>33</v>
      </c>
      <c r="S760" s="2" t="s">
        <v>59</v>
      </c>
      <c r="T760" s="4">
        <v>124112593</v>
      </c>
      <c r="U760" s="4">
        <v>0</v>
      </c>
      <c r="V760" s="4">
        <v>0</v>
      </c>
      <c r="W760" s="4">
        <v>124112593</v>
      </c>
      <c r="X760" s="4">
        <v>0</v>
      </c>
      <c r="Y760" s="4">
        <v>118293345</v>
      </c>
      <c r="Z760" s="4">
        <v>5819248</v>
      </c>
      <c r="AA760" s="4">
        <v>118293345</v>
      </c>
      <c r="AB760" s="4">
        <v>15002068</v>
      </c>
      <c r="AC760" s="4">
        <v>15002068</v>
      </c>
      <c r="AD760" s="10">
        <v>15002068</v>
      </c>
    </row>
    <row r="761" spans="1:30" ht="22.5" x14ac:dyDescent="0.25">
      <c r="A761" s="9" t="s">
        <v>422</v>
      </c>
      <c r="B761" s="2" t="s">
        <v>423</v>
      </c>
      <c r="C761" s="3" t="s">
        <v>247</v>
      </c>
      <c r="D761" s="3" t="str">
        <f t="shared" si="15"/>
        <v>C-4102-1500-1</v>
      </c>
      <c r="E761" s="3" t="str">
        <f>VLOOKUP(Tabla3[[#This Row],[RUBRO]],Tabla6[[RUBRO]:[Respon Plan]],2,0)</f>
        <v>NUTRICION</v>
      </c>
      <c r="F761" s="3" t="str">
        <f>VLOOKUP(Tabla3[[#This Row],[RUBRO]],Tabla6[[RUBRO]:[Respon Plan]],3,0)</f>
        <v>DIRECCIÓN DE GESTIÓN HUMANA</v>
      </c>
      <c r="G761" s="3" t="str">
        <f>VLOOKUP(Tabla3[[#This Row],[RUBRO]],Tabla6[[RUBRO]:[Respon Plan]],4,0)</f>
        <v>Gestión Humana- Viáticos</v>
      </c>
      <c r="H761" s="1" t="s">
        <v>30</v>
      </c>
      <c r="I761" s="1" t="s">
        <v>232</v>
      </c>
      <c r="J761" s="1" t="s">
        <v>233</v>
      </c>
      <c r="K761" s="1" t="s">
        <v>41</v>
      </c>
      <c r="L761" s="1" t="s">
        <v>42</v>
      </c>
      <c r="M761" s="1" t="s">
        <v>248</v>
      </c>
      <c r="N761" s="1"/>
      <c r="O761" s="1"/>
      <c r="P761" s="1" t="s">
        <v>31</v>
      </c>
      <c r="Q761" s="1" t="s">
        <v>32</v>
      </c>
      <c r="R761" s="1" t="s">
        <v>33</v>
      </c>
      <c r="S761" s="2" t="s">
        <v>249</v>
      </c>
      <c r="T761" s="4">
        <v>3195793</v>
      </c>
      <c r="U761" s="4">
        <v>0</v>
      </c>
      <c r="V761" s="4">
        <v>0</v>
      </c>
      <c r="W761" s="4">
        <v>3195793</v>
      </c>
      <c r="X761" s="4">
        <v>0</v>
      </c>
      <c r="Y761" s="4">
        <v>0</v>
      </c>
      <c r="Z761" s="4">
        <v>3195793</v>
      </c>
      <c r="AA761" s="4">
        <v>0</v>
      </c>
      <c r="AB761" s="4">
        <v>0</v>
      </c>
      <c r="AC761" s="4">
        <v>0</v>
      </c>
      <c r="AD761" s="10">
        <v>0</v>
      </c>
    </row>
    <row r="762" spans="1:30" ht="22.5" x14ac:dyDescent="0.25">
      <c r="A762" s="9" t="s">
        <v>422</v>
      </c>
      <c r="B762" s="2" t="s">
        <v>423</v>
      </c>
      <c r="C762" s="3" t="s">
        <v>408</v>
      </c>
      <c r="D762" s="3" t="str">
        <f t="shared" si="15"/>
        <v>C-4102-1500-3</v>
      </c>
      <c r="E762" s="3" t="str">
        <f>VLOOKUP(Tabla3[[#This Row],[RUBRO]],Tabla6[[RUBRO]:[Respon Plan]],2,0)</f>
        <v>PROTECCION</v>
      </c>
      <c r="F762" s="3" t="str">
        <f>VLOOKUP(Tabla3[[#This Row],[RUBRO]],Tabla6[[RUBRO]:[Respon Plan]],3,0)</f>
        <v xml:space="preserve">DIRECCIÓN DE PROTECCIÓN </v>
      </c>
      <c r="G762" s="3" t="str">
        <f>VLOOKUP(Tabla3[[#This Row],[RUBRO]],Tabla6[[RUBRO]:[Respon Plan]],4,0)</f>
        <v>Dirección de Protección</v>
      </c>
      <c r="H762" s="1" t="s">
        <v>30</v>
      </c>
      <c r="I762" s="1" t="s">
        <v>232</v>
      </c>
      <c r="J762" s="1" t="s">
        <v>233</v>
      </c>
      <c r="K762" s="1" t="s">
        <v>63</v>
      </c>
      <c r="L762" s="1" t="s">
        <v>42</v>
      </c>
      <c r="M762" s="1" t="s">
        <v>234</v>
      </c>
      <c r="N762" s="1"/>
      <c r="O762" s="1"/>
      <c r="P762" s="1" t="s">
        <v>31</v>
      </c>
      <c r="Q762" s="1" t="s">
        <v>32</v>
      </c>
      <c r="R762" s="1" t="s">
        <v>33</v>
      </c>
      <c r="S762" s="2" t="s">
        <v>409</v>
      </c>
      <c r="T762" s="4">
        <v>502027350</v>
      </c>
      <c r="U762" s="4">
        <v>105476453</v>
      </c>
      <c r="V762" s="4">
        <v>502027350</v>
      </c>
      <c r="W762" s="4">
        <v>105476453</v>
      </c>
      <c r="X762" s="4">
        <v>0</v>
      </c>
      <c r="Y762" s="4">
        <v>105476453</v>
      </c>
      <c r="Z762" s="4">
        <v>0</v>
      </c>
      <c r="AA762" s="4">
        <v>105476453</v>
      </c>
      <c r="AB762" s="4">
        <v>0</v>
      </c>
      <c r="AC762" s="4">
        <v>0</v>
      </c>
      <c r="AD762" s="10">
        <v>0</v>
      </c>
    </row>
    <row r="763" spans="1:30" ht="22.5" x14ac:dyDescent="0.25">
      <c r="A763" s="9" t="s">
        <v>422</v>
      </c>
      <c r="B763" s="2" t="s">
        <v>423</v>
      </c>
      <c r="C763" s="3" t="s">
        <v>383</v>
      </c>
      <c r="D763" s="3" t="str">
        <f t="shared" si="15"/>
        <v>C-4102-1500-3</v>
      </c>
      <c r="E763" s="3" t="str">
        <f>VLOOKUP(Tabla3[[#This Row],[RUBRO]],Tabla6[[RUBRO]:[Respon Plan]],2,0)</f>
        <v>PROTECCION</v>
      </c>
      <c r="F763" s="3" t="str">
        <f>VLOOKUP(Tabla3[[#This Row],[RUBRO]],Tabla6[[RUBRO]:[Respon Plan]],3,0)</f>
        <v xml:space="preserve">DIRECCIÓN DE PROTECCIÓN </v>
      </c>
      <c r="G763" s="3" t="str">
        <f>VLOOKUP(Tabla3[[#This Row],[RUBRO]],Tabla6[[RUBRO]:[Respon Plan]],4,0)</f>
        <v>Dirección de Protección</v>
      </c>
      <c r="H763" s="1" t="s">
        <v>30</v>
      </c>
      <c r="I763" s="1" t="s">
        <v>232</v>
      </c>
      <c r="J763" s="1" t="s">
        <v>233</v>
      </c>
      <c r="K763" s="1" t="s">
        <v>63</v>
      </c>
      <c r="L763" s="1" t="s">
        <v>42</v>
      </c>
      <c r="M763" s="1" t="s">
        <v>281</v>
      </c>
      <c r="N763" s="1"/>
      <c r="O763" s="1"/>
      <c r="P763" s="1" t="s">
        <v>31</v>
      </c>
      <c r="Q763" s="1" t="s">
        <v>32</v>
      </c>
      <c r="R763" s="1" t="s">
        <v>33</v>
      </c>
      <c r="S763" s="2" t="s">
        <v>384</v>
      </c>
      <c r="T763" s="4">
        <v>2648838258</v>
      </c>
      <c r="U763" s="4">
        <v>0</v>
      </c>
      <c r="V763" s="4">
        <v>29928360</v>
      </c>
      <c r="W763" s="4">
        <v>2618909898</v>
      </c>
      <c r="X763" s="4">
        <v>0</v>
      </c>
      <c r="Y763" s="4">
        <v>2618909898</v>
      </c>
      <c r="Z763" s="4">
        <v>0</v>
      </c>
      <c r="AA763" s="4">
        <v>2618909898</v>
      </c>
      <c r="AB763" s="4">
        <v>437647991</v>
      </c>
      <c r="AC763" s="4">
        <v>437647991</v>
      </c>
      <c r="AD763" s="10">
        <v>437647991</v>
      </c>
    </row>
    <row r="764" spans="1:30" ht="22.5" x14ac:dyDescent="0.25">
      <c r="A764" s="9" t="s">
        <v>422</v>
      </c>
      <c r="B764" s="2" t="s">
        <v>423</v>
      </c>
      <c r="C764" s="3" t="s">
        <v>45</v>
      </c>
      <c r="D764" s="3" t="str">
        <f t="shared" si="15"/>
        <v>C-4102-1500-3</v>
      </c>
      <c r="E764" s="3" t="str">
        <f>VLOOKUP(Tabla3[[#This Row],[RUBRO]],Tabla6[[RUBRO]:[Respon Plan]],2,0)</f>
        <v>PROTECCION</v>
      </c>
      <c r="F764" s="3" t="str">
        <f>VLOOKUP(Tabla3[[#This Row],[RUBRO]],Tabla6[[RUBRO]:[Respon Plan]],3,0)</f>
        <v xml:space="preserve">DIRECCIÓN DE PROTECCIÓN </v>
      </c>
      <c r="G764" s="3" t="str">
        <f>VLOOKUP(Tabla3[[#This Row],[RUBRO]],Tabla6[[RUBRO]:[Respon Plan]],4,0)</f>
        <v>Dirección de Protección</v>
      </c>
      <c r="H764" s="1" t="s">
        <v>30</v>
      </c>
      <c r="I764" s="1" t="s">
        <v>232</v>
      </c>
      <c r="J764" s="1" t="s">
        <v>233</v>
      </c>
      <c r="K764" s="1" t="s">
        <v>63</v>
      </c>
      <c r="L764" s="1" t="s">
        <v>42</v>
      </c>
      <c r="M764" s="1" t="s">
        <v>237</v>
      </c>
      <c r="N764" s="1"/>
      <c r="O764" s="1"/>
      <c r="P764" s="1" t="s">
        <v>46</v>
      </c>
      <c r="Q764" s="1" t="s">
        <v>47</v>
      </c>
      <c r="R764" s="1" t="s">
        <v>33</v>
      </c>
      <c r="S764" s="2" t="s">
        <v>48</v>
      </c>
      <c r="T764" s="4">
        <v>1917583469</v>
      </c>
      <c r="U764" s="4">
        <v>0</v>
      </c>
      <c r="V764" s="4">
        <v>0</v>
      </c>
      <c r="W764" s="4">
        <v>1917583469</v>
      </c>
      <c r="X764" s="4">
        <v>0</v>
      </c>
      <c r="Y764" s="4">
        <v>1917583469</v>
      </c>
      <c r="Z764" s="4">
        <v>0</v>
      </c>
      <c r="AA764" s="4">
        <v>1902330332</v>
      </c>
      <c r="AB764" s="4">
        <v>1316609708</v>
      </c>
      <c r="AC764" s="4">
        <v>1316609708</v>
      </c>
      <c r="AD764" s="10">
        <v>1316609708</v>
      </c>
    </row>
    <row r="765" spans="1:30" ht="22.5" x14ac:dyDescent="0.25">
      <c r="A765" s="9" t="s">
        <v>422</v>
      </c>
      <c r="B765" s="2" t="s">
        <v>423</v>
      </c>
      <c r="C765" s="3" t="s">
        <v>45</v>
      </c>
      <c r="D765" s="3" t="str">
        <f t="shared" si="15"/>
        <v>C-4102-1500-3</v>
      </c>
      <c r="E765" s="3" t="str">
        <f>VLOOKUP(Tabla3[[#This Row],[RUBRO]],Tabla6[[RUBRO]:[Respon Plan]],2,0)</f>
        <v>PROTECCION</v>
      </c>
      <c r="F765" s="3" t="str">
        <f>VLOOKUP(Tabla3[[#This Row],[RUBRO]],Tabla6[[RUBRO]:[Respon Plan]],3,0)</f>
        <v xml:space="preserve">DIRECCIÓN DE PROTECCIÓN </v>
      </c>
      <c r="G765" s="3" t="str">
        <f>VLOOKUP(Tabla3[[#This Row],[RUBRO]],Tabla6[[RUBRO]:[Respon Plan]],4,0)</f>
        <v>Dirección de Protección</v>
      </c>
      <c r="H765" s="1" t="s">
        <v>30</v>
      </c>
      <c r="I765" s="1" t="s">
        <v>232</v>
      </c>
      <c r="J765" s="1" t="s">
        <v>233</v>
      </c>
      <c r="K765" s="1" t="s">
        <v>63</v>
      </c>
      <c r="L765" s="1" t="s">
        <v>42</v>
      </c>
      <c r="M765" s="1" t="s">
        <v>237</v>
      </c>
      <c r="N765" s="1"/>
      <c r="O765" s="1"/>
      <c r="P765" s="1" t="s">
        <v>31</v>
      </c>
      <c r="Q765" s="1" t="s">
        <v>32</v>
      </c>
      <c r="R765" s="1" t="s">
        <v>33</v>
      </c>
      <c r="S765" s="2" t="s">
        <v>48</v>
      </c>
      <c r="T765" s="4">
        <v>30882806846</v>
      </c>
      <c r="U765" s="4">
        <v>248826551</v>
      </c>
      <c r="V765" s="4">
        <v>0</v>
      </c>
      <c r="W765" s="4">
        <v>31131633397</v>
      </c>
      <c r="X765" s="4">
        <v>0</v>
      </c>
      <c r="Y765" s="4">
        <v>31131633397</v>
      </c>
      <c r="Z765" s="4">
        <v>0</v>
      </c>
      <c r="AA765" s="4">
        <v>31096775008</v>
      </c>
      <c r="AB765" s="4">
        <v>4199905416</v>
      </c>
      <c r="AC765" s="4">
        <v>4199905416</v>
      </c>
      <c r="AD765" s="10">
        <v>4199905416</v>
      </c>
    </row>
    <row r="766" spans="1:30" ht="22.5" x14ac:dyDescent="0.25">
      <c r="A766" s="9" t="s">
        <v>422</v>
      </c>
      <c r="B766" s="2" t="s">
        <v>423</v>
      </c>
      <c r="C766" s="3" t="s">
        <v>385</v>
      </c>
      <c r="D766" s="3" t="str">
        <f t="shared" si="15"/>
        <v>C-4102-1500-3</v>
      </c>
      <c r="E766" s="3" t="str">
        <f>VLOOKUP(Tabla3[[#This Row],[RUBRO]],Tabla6[[RUBRO]:[Respon Plan]],2,0)</f>
        <v>PROTECCION</v>
      </c>
      <c r="F766" s="3" t="str">
        <f>VLOOKUP(Tabla3[[#This Row],[RUBRO]],Tabla6[[RUBRO]:[Respon Plan]],3,0)</f>
        <v xml:space="preserve">DIRECCIÓN DE PROTECCIÓN </v>
      </c>
      <c r="G766" s="3" t="str">
        <f>VLOOKUP(Tabla3[[#This Row],[RUBRO]],Tabla6[[RUBRO]:[Respon Plan]],4,0)</f>
        <v>Dirección de Protección</v>
      </c>
      <c r="H766" s="1" t="s">
        <v>30</v>
      </c>
      <c r="I766" s="1" t="s">
        <v>232</v>
      </c>
      <c r="J766" s="1" t="s">
        <v>233</v>
      </c>
      <c r="K766" s="1" t="s">
        <v>63</v>
      </c>
      <c r="L766" s="1" t="s">
        <v>42</v>
      </c>
      <c r="M766" s="1" t="s">
        <v>240</v>
      </c>
      <c r="N766" s="1"/>
      <c r="O766" s="1"/>
      <c r="P766" s="1" t="s">
        <v>31</v>
      </c>
      <c r="Q766" s="1" t="s">
        <v>32</v>
      </c>
      <c r="R766" s="1" t="s">
        <v>33</v>
      </c>
      <c r="S766" s="2" t="s">
        <v>386</v>
      </c>
      <c r="T766" s="4">
        <v>2289287</v>
      </c>
      <c r="U766" s="4">
        <v>0</v>
      </c>
      <c r="V766" s="4">
        <v>0</v>
      </c>
      <c r="W766" s="4">
        <v>2289287</v>
      </c>
      <c r="X766" s="4">
        <v>0</v>
      </c>
      <c r="Y766" s="4">
        <v>2289287</v>
      </c>
      <c r="Z766" s="4">
        <v>0</v>
      </c>
      <c r="AA766" s="4">
        <v>2289287</v>
      </c>
      <c r="AB766" s="4">
        <v>416234</v>
      </c>
      <c r="AC766" s="4">
        <v>416234</v>
      </c>
      <c r="AD766" s="10">
        <v>416234</v>
      </c>
    </row>
    <row r="767" spans="1:30" ht="22.5" x14ac:dyDescent="0.25">
      <c r="A767" s="9" t="s">
        <v>422</v>
      </c>
      <c r="B767" s="2" t="s">
        <v>423</v>
      </c>
      <c r="C767" s="3" t="s">
        <v>49</v>
      </c>
      <c r="D767" s="3" t="str">
        <f t="shared" si="15"/>
        <v>C-4102-1500-3</v>
      </c>
      <c r="E767" s="3" t="str">
        <f>VLOOKUP(Tabla3[[#This Row],[RUBRO]],Tabla6[[RUBRO]:[Respon Plan]],2,0)</f>
        <v>PROTECCION</v>
      </c>
      <c r="F767" s="3" t="str">
        <f>VLOOKUP(Tabla3[[#This Row],[RUBRO]],Tabla6[[RUBRO]:[Respon Plan]],3,0)</f>
        <v xml:space="preserve">DIRECCIÓN DE PROTECCIÓN </v>
      </c>
      <c r="G767" s="3" t="str">
        <f>VLOOKUP(Tabla3[[#This Row],[RUBRO]],Tabla6[[RUBRO]:[Respon Plan]],4,0)</f>
        <v>Dirección de Protección</v>
      </c>
      <c r="H767" s="1" t="s">
        <v>30</v>
      </c>
      <c r="I767" s="1" t="s">
        <v>232</v>
      </c>
      <c r="J767" s="1" t="s">
        <v>233</v>
      </c>
      <c r="K767" s="1" t="s">
        <v>63</v>
      </c>
      <c r="L767" s="1" t="s">
        <v>42</v>
      </c>
      <c r="M767" s="1" t="s">
        <v>243</v>
      </c>
      <c r="N767" s="1"/>
      <c r="O767" s="1"/>
      <c r="P767" s="1" t="s">
        <v>46</v>
      </c>
      <c r="Q767" s="1" t="s">
        <v>47</v>
      </c>
      <c r="R767" s="1" t="s">
        <v>33</v>
      </c>
      <c r="S767" s="2" t="s">
        <v>50</v>
      </c>
      <c r="T767" s="4">
        <v>4677957680</v>
      </c>
      <c r="U767" s="4">
        <v>0</v>
      </c>
      <c r="V767" s="4">
        <v>0</v>
      </c>
      <c r="W767" s="4">
        <v>4677957680</v>
      </c>
      <c r="X767" s="4">
        <v>0</v>
      </c>
      <c r="Y767" s="4">
        <v>4677957680</v>
      </c>
      <c r="Z767" s="4">
        <v>0</v>
      </c>
      <c r="AA767" s="4">
        <v>4677957680</v>
      </c>
      <c r="AB767" s="4">
        <v>689664733</v>
      </c>
      <c r="AC767" s="4">
        <v>689664733</v>
      </c>
      <c r="AD767" s="10">
        <v>689664733</v>
      </c>
    </row>
    <row r="768" spans="1:30" ht="22.5" x14ac:dyDescent="0.25">
      <c r="A768" s="9" t="s">
        <v>422</v>
      </c>
      <c r="B768" s="2" t="s">
        <v>423</v>
      </c>
      <c r="C768" s="3" t="s">
        <v>49</v>
      </c>
      <c r="D768" s="3" t="str">
        <f t="shared" si="15"/>
        <v>C-4102-1500-3</v>
      </c>
      <c r="E768" s="3" t="str">
        <f>VLOOKUP(Tabla3[[#This Row],[RUBRO]],Tabla6[[RUBRO]:[Respon Plan]],2,0)</f>
        <v>PROTECCION</v>
      </c>
      <c r="F768" s="3" t="str">
        <f>VLOOKUP(Tabla3[[#This Row],[RUBRO]],Tabla6[[RUBRO]:[Respon Plan]],3,0)</f>
        <v xml:space="preserve">DIRECCIÓN DE PROTECCIÓN </v>
      </c>
      <c r="G768" s="3" t="str">
        <f>VLOOKUP(Tabla3[[#This Row],[RUBRO]],Tabla6[[RUBRO]:[Respon Plan]],4,0)</f>
        <v>Dirección de Protección</v>
      </c>
      <c r="H768" s="1" t="s">
        <v>30</v>
      </c>
      <c r="I768" s="1" t="s">
        <v>232</v>
      </c>
      <c r="J768" s="1" t="s">
        <v>233</v>
      </c>
      <c r="K768" s="1" t="s">
        <v>63</v>
      </c>
      <c r="L768" s="1" t="s">
        <v>42</v>
      </c>
      <c r="M768" s="1" t="s">
        <v>243</v>
      </c>
      <c r="N768" s="1"/>
      <c r="O768" s="1"/>
      <c r="P768" s="1" t="s">
        <v>31</v>
      </c>
      <c r="Q768" s="1" t="s">
        <v>32</v>
      </c>
      <c r="R768" s="1" t="s">
        <v>33</v>
      </c>
      <c r="S768" s="2" t="s">
        <v>50</v>
      </c>
      <c r="T768" s="4">
        <v>61055940</v>
      </c>
      <c r="U768" s="4">
        <v>0</v>
      </c>
      <c r="V768" s="4">
        <v>0</v>
      </c>
      <c r="W768" s="4">
        <v>61055940</v>
      </c>
      <c r="X768" s="4">
        <v>0</v>
      </c>
      <c r="Y768" s="4">
        <v>61055940</v>
      </c>
      <c r="Z768" s="4">
        <v>0</v>
      </c>
      <c r="AA768" s="4">
        <v>61055940</v>
      </c>
      <c r="AB768" s="4">
        <v>6873052</v>
      </c>
      <c r="AC768" s="4">
        <v>6873052</v>
      </c>
      <c r="AD768" s="10">
        <v>6873052</v>
      </c>
    </row>
    <row r="769" spans="1:30" ht="22.5" x14ac:dyDescent="0.25">
      <c r="A769" s="9" t="s">
        <v>422</v>
      </c>
      <c r="B769" s="2" t="s">
        <v>423</v>
      </c>
      <c r="C769" s="3" t="s">
        <v>58</v>
      </c>
      <c r="D769" s="3" t="str">
        <f t="shared" si="15"/>
        <v>C-4102-1500-3</v>
      </c>
      <c r="E769" s="3" t="str">
        <f>VLOOKUP(Tabla3[[#This Row],[RUBRO]],Tabla6[[RUBRO]:[Respon Plan]],2,0)</f>
        <v>PROTECCION</v>
      </c>
      <c r="F769" s="3" t="str">
        <f>VLOOKUP(Tabla3[[#This Row],[RUBRO]],Tabla6[[RUBRO]:[Respon Plan]],3,0)</f>
        <v>DIRECCIÓN DE GESTIÓN HUMANA</v>
      </c>
      <c r="G769" s="3" t="str">
        <f>VLOOKUP(Tabla3[[#This Row],[RUBRO]],Tabla6[[RUBRO]:[Respon Plan]],4,0)</f>
        <v>Gestión Humana - Pres. Serv</v>
      </c>
      <c r="H769" s="1" t="s">
        <v>30</v>
      </c>
      <c r="I769" s="1" t="s">
        <v>232</v>
      </c>
      <c r="J769" s="1" t="s">
        <v>233</v>
      </c>
      <c r="K769" s="1" t="s">
        <v>63</v>
      </c>
      <c r="L769" s="1" t="s">
        <v>42</v>
      </c>
      <c r="M769" s="1" t="s">
        <v>255</v>
      </c>
      <c r="N769" s="1"/>
      <c r="O769" s="1"/>
      <c r="P769" s="1" t="s">
        <v>31</v>
      </c>
      <c r="Q769" s="1" t="s">
        <v>32</v>
      </c>
      <c r="R769" s="1" t="s">
        <v>33</v>
      </c>
      <c r="S769" s="2" t="s">
        <v>59</v>
      </c>
      <c r="T769" s="4">
        <v>3946655303</v>
      </c>
      <c r="U769" s="4">
        <v>0</v>
      </c>
      <c r="V769" s="4">
        <v>0</v>
      </c>
      <c r="W769" s="4">
        <v>3946655303</v>
      </c>
      <c r="X769" s="4">
        <v>0</v>
      </c>
      <c r="Y769" s="4">
        <v>3726861333</v>
      </c>
      <c r="Z769" s="4">
        <v>219793970</v>
      </c>
      <c r="AA769" s="4">
        <v>3717363966</v>
      </c>
      <c r="AB769" s="4">
        <v>1307958175</v>
      </c>
      <c r="AC769" s="4">
        <v>1307958175</v>
      </c>
      <c r="AD769" s="10">
        <v>1307958175</v>
      </c>
    </row>
    <row r="770" spans="1:30" ht="22.5" x14ac:dyDescent="0.25">
      <c r="A770" s="9" t="s">
        <v>422</v>
      </c>
      <c r="B770" s="2" t="s">
        <v>423</v>
      </c>
      <c r="C770" s="3" t="s">
        <v>256</v>
      </c>
      <c r="D770" s="3" t="str">
        <f t="shared" si="15"/>
        <v>C-4102-1500-3</v>
      </c>
      <c r="E770" s="3" t="str">
        <f>VLOOKUP(Tabla3[[#This Row],[RUBRO]],Tabla6[[RUBRO]:[Respon Plan]],2,0)</f>
        <v>PROTECCION</v>
      </c>
      <c r="F770" s="3" t="str">
        <f>VLOOKUP(Tabla3[[#This Row],[RUBRO]],Tabla6[[RUBRO]:[Respon Plan]],3,0)</f>
        <v>DIRECCIÓN DE GESTIÓN HUMANA</v>
      </c>
      <c r="G770" s="3" t="str">
        <f>VLOOKUP(Tabla3[[#This Row],[RUBRO]],Tabla6[[RUBRO]:[Respon Plan]],4,0)</f>
        <v>Gestión Humana- Viáticos</v>
      </c>
      <c r="H770" s="1" t="s">
        <v>30</v>
      </c>
      <c r="I770" s="1" t="s">
        <v>232</v>
      </c>
      <c r="J770" s="1" t="s">
        <v>233</v>
      </c>
      <c r="K770" s="1" t="s">
        <v>63</v>
      </c>
      <c r="L770" s="1" t="s">
        <v>42</v>
      </c>
      <c r="M770" s="1" t="s">
        <v>257</v>
      </c>
      <c r="N770" s="1"/>
      <c r="O770" s="1"/>
      <c r="P770" s="1" t="s">
        <v>31</v>
      </c>
      <c r="Q770" s="1" t="s">
        <v>32</v>
      </c>
      <c r="R770" s="1" t="s">
        <v>33</v>
      </c>
      <c r="S770" s="2" t="s">
        <v>249</v>
      </c>
      <c r="T770" s="4">
        <v>227053000</v>
      </c>
      <c r="U770" s="4">
        <v>0</v>
      </c>
      <c r="V770" s="4">
        <v>0</v>
      </c>
      <c r="W770" s="4">
        <v>227053000</v>
      </c>
      <c r="X770" s="4">
        <v>0</v>
      </c>
      <c r="Y770" s="4">
        <v>126306380</v>
      </c>
      <c r="Z770" s="4">
        <v>100746620</v>
      </c>
      <c r="AA770" s="4">
        <v>126306380</v>
      </c>
      <c r="AB770" s="4">
        <v>78512176</v>
      </c>
      <c r="AC770" s="4">
        <v>78512176</v>
      </c>
      <c r="AD770" s="10">
        <v>78512176</v>
      </c>
    </row>
    <row r="771" spans="1:30" ht="22.5" x14ac:dyDescent="0.25">
      <c r="A771" s="9" t="s">
        <v>422</v>
      </c>
      <c r="B771" s="2" t="s">
        <v>423</v>
      </c>
      <c r="C771" s="3" t="s">
        <v>387</v>
      </c>
      <c r="D771" s="3" t="str">
        <f t="shared" si="15"/>
        <v>C-4102-1500-3</v>
      </c>
      <c r="E771" s="3" t="str">
        <f>VLOOKUP(Tabla3[[#This Row],[RUBRO]],Tabla6[[RUBRO]:[Respon Plan]],2,0)</f>
        <v>PROTECCION</v>
      </c>
      <c r="F771" s="3" t="str">
        <f>VLOOKUP(Tabla3[[#This Row],[RUBRO]],Tabla6[[RUBRO]:[Respon Plan]],3,0)</f>
        <v xml:space="preserve">DIRECCIÓN DE PROTECCIÓN </v>
      </c>
      <c r="G771" s="3" t="str">
        <f>VLOOKUP(Tabla3[[#This Row],[RUBRO]],Tabla6[[RUBRO]:[Respon Plan]],4,0)</f>
        <v>Dirección de Protección</v>
      </c>
      <c r="H771" s="1" t="s">
        <v>30</v>
      </c>
      <c r="I771" s="1" t="s">
        <v>232</v>
      </c>
      <c r="J771" s="1" t="s">
        <v>233</v>
      </c>
      <c r="K771" s="1" t="s">
        <v>63</v>
      </c>
      <c r="L771" s="1" t="s">
        <v>42</v>
      </c>
      <c r="M771" s="1" t="s">
        <v>388</v>
      </c>
      <c r="N771" s="1"/>
      <c r="O771" s="1"/>
      <c r="P771" s="1" t="s">
        <v>31</v>
      </c>
      <c r="Q771" s="1" t="s">
        <v>32</v>
      </c>
      <c r="R771" s="1" t="s">
        <v>33</v>
      </c>
      <c r="S771" s="2" t="s">
        <v>389</v>
      </c>
      <c r="T771" s="4">
        <v>60354000</v>
      </c>
      <c r="U771" s="4">
        <v>0</v>
      </c>
      <c r="V771" s="4">
        <v>0</v>
      </c>
      <c r="W771" s="4">
        <v>60354000</v>
      </c>
      <c r="X771" s="4">
        <v>0</v>
      </c>
      <c r="Y771" s="4">
        <v>60354000</v>
      </c>
      <c r="Z771" s="4">
        <v>0</v>
      </c>
      <c r="AA771" s="4">
        <v>52806300</v>
      </c>
      <c r="AB771" s="4">
        <v>6745000</v>
      </c>
      <c r="AC771" s="4">
        <v>6745000</v>
      </c>
      <c r="AD771" s="10">
        <v>6745000</v>
      </c>
    </row>
    <row r="772" spans="1:30" ht="22.5" x14ac:dyDescent="0.25">
      <c r="A772" s="9" t="s">
        <v>422</v>
      </c>
      <c r="B772" s="2" t="s">
        <v>423</v>
      </c>
      <c r="C772" s="3" t="s">
        <v>51</v>
      </c>
      <c r="D772" s="3" t="str">
        <f t="shared" si="15"/>
        <v>C-4102-1500-4</v>
      </c>
      <c r="E772" s="3" t="str">
        <f>VLOOKUP(Tabla3[[#This Row],[RUBRO]],Tabla6[[RUBRO]:[Respon Plan]],2,0)</f>
        <v>PRIMERA INFANCIA</v>
      </c>
      <c r="F772" s="3" t="str">
        <f>VLOOKUP(Tabla3[[#This Row],[RUBRO]],Tabla6[[RUBRO]:[Respon Plan]],3,0)</f>
        <v>DIRECCIÓN DE PRIMERA INFANCIA</v>
      </c>
      <c r="G772" s="3" t="str">
        <f>VLOOKUP(Tabla3[[#This Row],[RUBRO]],Tabla6[[RUBRO]:[Respon Plan]],4,0)</f>
        <v>Primera Infancia</v>
      </c>
      <c r="H772" s="1" t="s">
        <v>30</v>
      </c>
      <c r="I772" s="1" t="s">
        <v>232</v>
      </c>
      <c r="J772" s="1" t="s">
        <v>233</v>
      </c>
      <c r="K772" s="1" t="s">
        <v>80</v>
      </c>
      <c r="L772" s="1" t="s">
        <v>42</v>
      </c>
      <c r="M772" s="1" t="s">
        <v>234</v>
      </c>
      <c r="N772" s="1"/>
      <c r="O772" s="1"/>
      <c r="P772" s="1" t="s">
        <v>46</v>
      </c>
      <c r="Q772" s="1" t="s">
        <v>65</v>
      </c>
      <c r="R772" s="1" t="s">
        <v>33</v>
      </c>
      <c r="S772" s="2" t="s">
        <v>52</v>
      </c>
      <c r="T772" s="4">
        <v>0</v>
      </c>
      <c r="U772" s="4">
        <v>211578837</v>
      </c>
      <c r="V772" s="4">
        <v>69995270</v>
      </c>
      <c r="W772" s="4">
        <v>141583567</v>
      </c>
      <c r="X772" s="4">
        <v>0</v>
      </c>
      <c r="Y772" s="4">
        <v>141583567</v>
      </c>
      <c r="Z772" s="4">
        <v>0</v>
      </c>
      <c r="AA772" s="4">
        <v>138997867</v>
      </c>
      <c r="AB772" s="4">
        <v>33223827</v>
      </c>
      <c r="AC772" s="4">
        <v>33223827</v>
      </c>
      <c r="AD772" s="10">
        <v>33223827</v>
      </c>
    </row>
    <row r="773" spans="1:30" ht="22.5" x14ac:dyDescent="0.25">
      <c r="A773" s="9" t="s">
        <v>422</v>
      </c>
      <c r="B773" s="2" t="s">
        <v>423</v>
      </c>
      <c r="C773" s="3" t="s">
        <v>51</v>
      </c>
      <c r="D773" s="3" t="str">
        <f t="shared" si="15"/>
        <v>C-4102-1500-4</v>
      </c>
      <c r="E773" s="3" t="str">
        <f>VLOOKUP(Tabla3[[#This Row],[RUBRO]],Tabla6[[RUBRO]:[Respon Plan]],2,0)</f>
        <v>PRIMERA INFANCIA</v>
      </c>
      <c r="F773" s="3" t="str">
        <f>VLOOKUP(Tabla3[[#This Row],[RUBRO]],Tabla6[[RUBRO]:[Respon Plan]],3,0)</f>
        <v>DIRECCIÓN DE PRIMERA INFANCIA</v>
      </c>
      <c r="G773" s="3" t="str">
        <f>VLOOKUP(Tabla3[[#This Row],[RUBRO]],Tabla6[[RUBRO]:[Respon Plan]],4,0)</f>
        <v>Primera Infancia</v>
      </c>
      <c r="H773" s="1" t="s">
        <v>30</v>
      </c>
      <c r="I773" s="1" t="s">
        <v>232</v>
      </c>
      <c r="J773" s="1" t="s">
        <v>233</v>
      </c>
      <c r="K773" s="1" t="s">
        <v>80</v>
      </c>
      <c r="L773" s="1" t="s">
        <v>42</v>
      </c>
      <c r="M773" s="1" t="s">
        <v>234</v>
      </c>
      <c r="N773" s="1"/>
      <c r="O773" s="1"/>
      <c r="P773" s="1" t="s">
        <v>46</v>
      </c>
      <c r="Q773" s="1" t="s">
        <v>47</v>
      </c>
      <c r="R773" s="1" t="s">
        <v>33</v>
      </c>
      <c r="S773" s="2" t="s">
        <v>52</v>
      </c>
      <c r="T773" s="4">
        <v>85653500843</v>
      </c>
      <c r="U773" s="4">
        <v>83371418</v>
      </c>
      <c r="V773" s="4">
        <v>56205743</v>
      </c>
      <c r="W773" s="4">
        <v>85680666518</v>
      </c>
      <c r="X773" s="4">
        <v>0</v>
      </c>
      <c r="Y773" s="4">
        <v>85679661788</v>
      </c>
      <c r="Z773" s="4">
        <v>1004730</v>
      </c>
      <c r="AA773" s="4">
        <v>85679661788</v>
      </c>
      <c r="AB773" s="4">
        <v>19772432300</v>
      </c>
      <c r="AC773" s="4">
        <v>19772432300</v>
      </c>
      <c r="AD773" s="10">
        <v>19772432300</v>
      </c>
    </row>
    <row r="774" spans="1:30" ht="22.5" x14ac:dyDescent="0.25">
      <c r="A774" s="9" t="s">
        <v>422</v>
      </c>
      <c r="B774" s="2" t="s">
        <v>423</v>
      </c>
      <c r="C774" s="3" t="s">
        <v>51</v>
      </c>
      <c r="D774" s="3" t="str">
        <f t="shared" si="15"/>
        <v>C-4102-1500-4</v>
      </c>
      <c r="E774" s="3" t="str">
        <f>VLOOKUP(Tabla3[[#This Row],[RUBRO]],Tabla6[[RUBRO]:[Respon Plan]],2,0)</f>
        <v>PRIMERA INFANCIA</v>
      </c>
      <c r="F774" s="3" t="str">
        <f>VLOOKUP(Tabla3[[#This Row],[RUBRO]],Tabla6[[RUBRO]:[Respon Plan]],3,0)</f>
        <v>DIRECCIÓN DE PRIMERA INFANCIA</v>
      </c>
      <c r="G774" s="3" t="str">
        <f>VLOOKUP(Tabla3[[#This Row],[RUBRO]],Tabla6[[RUBRO]:[Respon Plan]],4,0)</f>
        <v>Primera Infancia</v>
      </c>
      <c r="H774" s="1" t="s">
        <v>30</v>
      </c>
      <c r="I774" s="1" t="s">
        <v>232</v>
      </c>
      <c r="J774" s="1" t="s">
        <v>233</v>
      </c>
      <c r="K774" s="1" t="s">
        <v>80</v>
      </c>
      <c r="L774" s="1" t="s">
        <v>42</v>
      </c>
      <c r="M774" s="1" t="s">
        <v>234</v>
      </c>
      <c r="N774" s="1"/>
      <c r="O774" s="1"/>
      <c r="P774" s="1" t="s">
        <v>31</v>
      </c>
      <c r="Q774" s="1" t="s">
        <v>32</v>
      </c>
      <c r="R774" s="1" t="s">
        <v>33</v>
      </c>
      <c r="S774" s="2" t="s">
        <v>52</v>
      </c>
      <c r="T774" s="4">
        <v>0</v>
      </c>
      <c r="U774" s="4">
        <v>1836617497</v>
      </c>
      <c r="V774" s="4">
        <v>0</v>
      </c>
      <c r="W774" s="4">
        <v>1836617497</v>
      </c>
      <c r="X774" s="4">
        <v>0</v>
      </c>
      <c r="Y774" s="4">
        <v>1836617497</v>
      </c>
      <c r="Z774" s="4">
        <v>0</v>
      </c>
      <c r="AA774" s="4">
        <v>1477028193</v>
      </c>
      <c r="AB774" s="4">
        <v>188760323</v>
      </c>
      <c r="AC774" s="4">
        <v>188760323</v>
      </c>
      <c r="AD774" s="10">
        <v>188760323</v>
      </c>
    </row>
    <row r="775" spans="1:30" ht="22.5" x14ac:dyDescent="0.25">
      <c r="A775" s="9" t="s">
        <v>422</v>
      </c>
      <c r="B775" s="2" t="s">
        <v>423</v>
      </c>
      <c r="C775" s="3" t="s">
        <v>390</v>
      </c>
      <c r="D775" s="3" t="str">
        <f t="shared" si="15"/>
        <v>C-4102-1500-4</v>
      </c>
      <c r="E775" s="3" t="str">
        <f>VLOOKUP(Tabla3[[#This Row],[RUBRO]],Tabla6[[RUBRO]:[Respon Plan]],2,0)</f>
        <v>PRIMERA INFANCIA</v>
      </c>
      <c r="F775" s="3" t="str">
        <f>VLOOKUP(Tabla3[[#This Row],[RUBRO]],Tabla6[[RUBRO]:[Respon Plan]],3,0)</f>
        <v>DIRECCIÓN DE PRIMERA INFANCIA</v>
      </c>
      <c r="G775" s="3" t="str">
        <f>VLOOKUP(Tabla3[[#This Row],[RUBRO]],Tabla6[[RUBRO]:[Respon Plan]],4,0)</f>
        <v>Primera Infancia</v>
      </c>
      <c r="H775" s="1" t="s">
        <v>30</v>
      </c>
      <c r="I775" s="1" t="s">
        <v>232</v>
      </c>
      <c r="J775" s="1" t="s">
        <v>233</v>
      </c>
      <c r="K775" s="1" t="s">
        <v>80</v>
      </c>
      <c r="L775" s="1" t="s">
        <v>42</v>
      </c>
      <c r="M775" s="1" t="s">
        <v>281</v>
      </c>
      <c r="N775" s="1"/>
      <c r="O775" s="1"/>
      <c r="P775" s="1" t="s">
        <v>46</v>
      </c>
      <c r="Q775" s="1" t="s">
        <v>47</v>
      </c>
      <c r="R775" s="1" t="s">
        <v>33</v>
      </c>
      <c r="S775" s="2" t="s">
        <v>391</v>
      </c>
      <c r="T775" s="4">
        <v>30291556887</v>
      </c>
      <c r="U775" s="4">
        <v>0</v>
      </c>
      <c r="V775" s="4">
        <v>58292349</v>
      </c>
      <c r="W775" s="4">
        <v>30233264538</v>
      </c>
      <c r="X775" s="4">
        <v>0</v>
      </c>
      <c r="Y775" s="4">
        <v>30233264538</v>
      </c>
      <c r="Z775" s="4">
        <v>0</v>
      </c>
      <c r="AA775" s="4">
        <v>30164976693</v>
      </c>
      <c r="AB775" s="4">
        <v>8060609555</v>
      </c>
      <c r="AC775" s="4">
        <v>8060609555</v>
      </c>
      <c r="AD775" s="10">
        <v>8060609555</v>
      </c>
    </row>
    <row r="776" spans="1:30" ht="22.5" x14ac:dyDescent="0.25">
      <c r="A776" s="9" t="s">
        <v>422</v>
      </c>
      <c r="B776" s="2" t="s">
        <v>423</v>
      </c>
      <c r="C776" s="3" t="s">
        <v>274</v>
      </c>
      <c r="D776" s="3" t="str">
        <f t="shared" si="15"/>
        <v>C-4102-1500-4</v>
      </c>
      <c r="E776" s="3" t="str">
        <f>VLOOKUP(Tabla3[[#This Row],[RUBRO]],Tabla6[[RUBRO]:[Respon Plan]],2,0)</f>
        <v>PRIMERA INFANCIA</v>
      </c>
      <c r="F776" s="3" t="str">
        <f>VLOOKUP(Tabla3[[#This Row],[RUBRO]],Tabla6[[RUBRO]:[Respon Plan]],3,0)</f>
        <v>DIRECCIÓN DE GESTIÓN HUMANA</v>
      </c>
      <c r="G776" s="3" t="str">
        <f>VLOOKUP(Tabla3[[#This Row],[RUBRO]],Tabla6[[RUBRO]:[Respon Plan]],4,0)</f>
        <v>Gestión Humana - Pres. Serv</v>
      </c>
      <c r="H776" s="1" t="s">
        <v>30</v>
      </c>
      <c r="I776" s="1" t="s">
        <v>232</v>
      </c>
      <c r="J776" s="1" t="s">
        <v>233</v>
      </c>
      <c r="K776" s="1" t="s">
        <v>80</v>
      </c>
      <c r="L776" s="1" t="s">
        <v>42</v>
      </c>
      <c r="M776" s="1" t="s">
        <v>254</v>
      </c>
      <c r="N776" s="1"/>
      <c r="O776" s="1"/>
      <c r="P776" s="1" t="s">
        <v>31</v>
      </c>
      <c r="Q776" s="1" t="s">
        <v>32</v>
      </c>
      <c r="R776" s="1" t="s">
        <v>33</v>
      </c>
      <c r="S776" s="2" t="s">
        <v>59</v>
      </c>
      <c r="T776" s="4">
        <v>0</v>
      </c>
      <c r="U776" s="4">
        <v>1061980000</v>
      </c>
      <c r="V776" s="4">
        <v>0</v>
      </c>
      <c r="W776" s="4">
        <v>1061980000</v>
      </c>
      <c r="X776" s="4">
        <v>0</v>
      </c>
      <c r="Y776" s="4">
        <v>1041486665</v>
      </c>
      <c r="Z776" s="4">
        <v>20493335</v>
      </c>
      <c r="AA776" s="4">
        <v>1041486665</v>
      </c>
      <c r="AB776" s="4">
        <v>170036664</v>
      </c>
      <c r="AC776" s="4">
        <v>170036664</v>
      </c>
      <c r="AD776" s="10">
        <v>170036664</v>
      </c>
    </row>
    <row r="777" spans="1:30" ht="22.5" x14ac:dyDescent="0.25">
      <c r="A777" s="9" t="s">
        <v>422</v>
      </c>
      <c r="B777" s="2" t="s">
        <v>423</v>
      </c>
      <c r="C777" s="3" t="s">
        <v>275</v>
      </c>
      <c r="D777" s="3" t="str">
        <f t="shared" si="15"/>
        <v>C-4102-1500-4</v>
      </c>
      <c r="E777" s="3" t="str">
        <f>VLOOKUP(Tabla3[[#This Row],[RUBRO]],Tabla6[[RUBRO]:[Respon Plan]],2,0)</f>
        <v>PRIMERA INFANCIA</v>
      </c>
      <c r="F777" s="3" t="str">
        <f>VLOOKUP(Tabla3[[#This Row],[RUBRO]],Tabla6[[RUBRO]:[Respon Plan]],3,0)</f>
        <v>DIRECCIÓN DE GESTIÓN HUMANA</v>
      </c>
      <c r="G777" s="3" t="str">
        <f>VLOOKUP(Tabla3[[#This Row],[RUBRO]],Tabla6[[RUBRO]:[Respon Plan]],4,0)</f>
        <v>Gestión Humana- Viáticos</v>
      </c>
      <c r="H777" s="1" t="s">
        <v>30</v>
      </c>
      <c r="I777" s="1" t="s">
        <v>232</v>
      </c>
      <c r="J777" s="1" t="s">
        <v>233</v>
      </c>
      <c r="K777" s="1" t="s">
        <v>80</v>
      </c>
      <c r="L777" s="1" t="s">
        <v>42</v>
      </c>
      <c r="M777" s="1" t="s">
        <v>276</v>
      </c>
      <c r="N777" s="1"/>
      <c r="O777" s="1"/>
      <c r="P777" s="1" t="s">
        <v>31</v>
      </c>
      <c r="Q777" s="1" t="s">
        <v>32</v>
      </c>
      <c r="R777" s="1" t="s">
        <v>33</v>
      </c>
      <c r="S777" s="2" t="s">
        <v>249</v>
      </c>
      <c r="T777" s="4">
        <v>0</v>
      </c>
      <c r="U777" s="4">
        <v>37552139</v>
      </c>
      <c r="V777" s="4">
        <v>0</v>
      </c>
      <c r="W777" s="4">
        <v>37552139</v>
      </c>
      <c r="X777" s="4">
        <v>0</v>
      </c>
      <c r="Y777" s="4">
        <v>33499400</v>
      </c>
      <c r="Z777" s="4">
        <v>4052739</v>
      </c>
      <c r="AA777" s="4">
        <v>33499400</v>
      </c>
      <c r="AB777" s="4">
        <v>18315934</v>
      </c>
      <c r="AC777" s="4">
        <v>18315934</v>
      </c>
      <c r="AD777" s="10">
        <v>18315934</v>
      </c>
    </row>
    <row r="778" spans="1:30" ht="22.5" x14ac:dyDescent="0.25">
      <c r="A778" s="9" t="s">
        <v>422</v>
      </c>
      <c r="B778" s="2" t="s">
        <v>423</v>
      </c>
      <c r="C778" s="3" t="s">
        <v>277</v>
      </c>
      <c r="D778" s="3" t="str">
        <f t="shared" si="15"/>
        <v>C-4102-1500-4</v>
      </c>
      <c r="E778" s="3" t="str">
        <f>VLOOKUP(Tabla3[[#This Row],[RUBRO]],Tabla6[[RUBRO]:[Respon Plan]],2,0)</f>
        <v>PRIMERA INFANCIA</v>
      </c>
      <c r="F778" s="3" t="str">
        <f>VLOOKUP(Tabla3[[#This Row],[RUBRO]],Tabla6[[RUBRO]:[Respon Plan]],3,0)</f>
        <v>DIRECCIÓN DE PRIMERA INFANCIA</v>
      </c>
      <c r="G778" s="3" t="str">
        <f>VLOOKUP(Tabla3[[#This Row],[RUBRO]],Tabla6[[RUBRO]:[Respon Plan]],4,0)</f>
        <v>Primera Infancia</v>
      </c>
      <c r="H778" s="1" t="s">
        <v>30</v>
      </c>
      <c r="I778" s="1" t="s">
        <v>232</v>
      </c>
      <c r="J778" s="1" t="s">
        <v>233</v>
      </c>
      <c r="K778" s="1" t="s">
        <v>80</v>
      </c>
      <c r="L778" s="1" t="s">
        <v>42</v>
      </c>
      <c r="M778" s="1" t="s">
        <v>266</v>
      </c>
      <c r="N778" s="1"/>
      <c r="O778" s="1"/>
      <c r="P778" s="1" t="s">
        <v>31</v>
      </c>
      <c r="Q778" s="1" t="s">
        <v>32</v>
      </c>
      <c r="R778" s="1" t="s">
        <v>33</v>
      </c>
      <c r="S778" s="2" t="s">
        <v>267</v>
      </c>
      <c r="T778" s="4">
        <v>0</v>
      </c>
      <c r="U778" s="4">
        <v>266767</v>
      </c>
      <c r="V778" s="4">
        <v>0</v>
      </c>
      <c r="W778" s="4">
        <v>266767</v>
      </c>
      <c r="X778" s="4">
        <v>0</v>
      </c>
      <c r="Y778" s="4">
        <v>266767</v>
      </c>
      <c r="Z778" s="4">
        <v>0</v>
      </c>
      <c r="AA778" s="4">
        <v>36557</v>
      </c>
      <c r="AB778" s="4">
        <v>36557</v>
      </c>
      <c r="AC778" s="4">
        <v>36557</v>
      </c>
      <c r="AD778" s="10">
        <v>36557</v>
      </c>
    </row>
    <row r="779" spans="1:30" ht="33.75" x14ac:dyDescent="0.25">
      <c r="A779" s="9" t="s">
        <v>422</v>
      </c>
      <c r="B779" s="2" t="s">
        <v>423</v>
      </c>
      <c r="C779" s="3" t="s">
        <v>278</v>
      </c>
      <c r="D779" s="3" t="str">
        <f t="shared" si="15"/>
        <v>C-4102-1500-5</v>
      </c>
      <c r="E779" s="3" t="str">
        <f>VLOOKUP(Tabla3[[#This Row],[RUBRO]],Tabla6[[RUBRO]:[Respon Plan]],2,0)</f>
        <v>FAMILIA</v>
      </c>
      <c r="F779" s="3" t="str">
        <f>VLOOKUP(Tabla3[[#This Row],[RUBRO]],Tabla6[[RUBRO]:[Respon Plan]],3,0)</f>
        <v>DIRECCIÓN DE FAMILIAS Y COMUNIDADES</v>
      </c>
      <c r="G779" s="3" t="str">
        <f>VLOOKUP(Tabla3[[#This Row],[RUBRO]],Tabla6[[RUBRO]:[Respon Plan]],4,0)</f>
        <v>Familia</v>
      </c>
      <c r="H779" s="1" t="s">
        <v>30</v>
      </c>
      <c r="I779" s="1" t="s">
        <v>232</v>
      </c>
      <c r="J779" s="1" t="s">
        <v>233</v>
      </c>
      <c r="K779" s="1" t="s">
        <v>64</v>
      </c>
      <c r="L779" s="1" t="s">
        <v>42</v>
      </c>
      <c r="M779" s="1" t="s">
        <v>234</v>
      </c>
      <c r="N779" s="1"/>
      <c r="O779" s="1"/>
      <c r="P779" s="1" t="s">
        <v>31</v>
      </c>
      <c r="Q779" s="1" t="s">
        <v>32</v>
      </c>
      <c r="R779" s="1" t="s">
        <v>33</v>
      </c>
      <c r="S779" s="2" t="s">
        <v>279</v>
      </c>
      <c r="T779" s="4">
        <v>3345598080</v>
      </c>
      <c r="U779" s="4">
        <v>0</v>
      </c>
      <c r="V779" s="4">
        <v>0</v>
      </c>
      <c r="W779" s="4">
        <v>3345598080</v>
      </c>
      <c r="X779" s="4">
        <v>0</v>
      </c>
      <c r="Y779" s="4">
        <v>3345598080</v>
      </c>
      <c r="Z779" s="4">
        <v>0</v>
      </c>
      <c r="AA779" s="4">
        <v>3345598080</v>
      </c>
      <c r="AB779" s="4">
        <v>0</v>
      </c>
      <c r="AC779" s="4">
        <v>0</v>
      </c>
      <c r="AD779" s="10">
        <v>0</v>
      </c>
    </row>
    <row r="780" spans="1:30" ht="33.75" x14ac:dyDescent="0.25">
      <c r="A780" s="9" t="s">
        <v>422</v>
      </c>
      <c r="B780" s="2" t="s">
        <v>423</v>
      </c>
      <c r="C780" s="3" t="s">
        <v>280</v>
      </c>
      <c r="D780" s="3" t="str">
        <f t="shared" si="15"/>
        <v>C-4102-1500-5</v>
      </c>
      <c r="E780" s="3" t="str">
        <f>VLOOKUP(Tabla3[[#This Row],[RUBRO]],Tabla6[[RUBRO]:[Respon Plan]],2,0)</f>
        <v>FAMILIA</v>
      </c>
      <c r="F780" s="3" t="str">
        <f>VLOOKUP(Tabla3[[#This Row],[RUBRO]],Tabla6[[RUBRO]:[Respon Plan]],3,0)</f>
        <v>DIRECCIÓN DE FAMILIAS Y COMUNIDADES</v>
      </c>
      <c r="G780" s="3" t="str">
        <f>VLOOKUP(Tabla3[[#This Row],[RUBRO]],Tabla6[[RUBRO]:[Respon Plan]],4,0)</f>
        <v>Familia</v>
      </c>
      <c r="H780" s="1" t="s">
        <v>30</v>
      </c>
      <c r="I780" s="1" t="s">
        <v>232</v>
      </c>
      <c r="J780" s="1" t="s">
        <v>233</v>
      </c>
      <c r="K780" s="1" t="s">
        <v>64</v>
      </c>
      <c r="L780" s="1" t="s">
        <v>42</v>
      </c>
      <c r="M780" s="1" t="s">
        <v>281</v>
      </c>
      <c r="N780" s="1"/>
      <c r="O780" s="1"/>
      <c r="P780" s="1" t="s">
        <v>31</v>
      </c>
      <c r="Q780" s="1" t="s">
        <v>32</v>
      </c>
      <c r="R780" s="1" t="s">
        <v>33</v>
      </c>
      <c r="S780" s="2" t="s">
        <v>282</v>
      </c>
      <c r="T780" s="4">
        <v>46796390</v>
      </c>
      <c r="U780" s="4">
        <v>0</v>
      </c>
      <c r="V780" s="4">
        <v>0</v>
      </c>
      <c r="W780" s="4">
        <v>46796390</v>
      </c>
      <c r="X780" s="4">
        <v>0</v>
      </c>
      <c r="Y780" s="4">
        <v>45991000</v>
      </c>
      <c r="Z780" s="4">
        <v>805390</v>
      </c>
      <c r="AA780" s="4">
        <v>45991000</v>
      </c>
      <c r="AB780" s="4">
        <v>0</v>
      </c>
      <c r="AC780" s="4">
        <v>0</v>
      </c>
      <c r="AD780" s="10">
        <v>0</v>
      </c>
    </row>
    <row r="781" spans="1:30" ht="22.5" x14ac:dyDescent="0.25">
      <c r="A781" s="9" t="s">
        <v>422</v>
      </c>
      <c r="B781" s="2" t="s">
        <v>423</v>
      </c>
      <c r="C781" s="3" t="s">
        <v>285</v>
      </c>
      <c r="D781" s="3" t="str">
        <f t="shared" si="15"/>
        <v>C-4102-1500-5</v>
      </c>
      <c r="E781" s="3" t="str">
        <f>VLOOKUP(Tabla3[[#This Row],[RUBRO]],Tabla6[[RUBRO]:[Respon Plan]],2,0)</f>
        <v>FAMILIA</v>
      </c>
      <c r="F781" s="3" t="str">
        <f>VLOOKUP(Tabla3[[#This Row],[RUBRO]],Tabla6[[RUBRO]:[Respon Plan]],3,0)</f>
        <v>DIRECCIÓN DE GESTIÓN HUMANA</v>
      </c>
      <c r="G781" s="3" t="str">
        <f>VLOOKUP(Tabla3[[#This Row],[RUBRO]],Tabla6[[RUBRO]:[Respon Plan]],4,0)</f>
        <v>Gestión Humana - Pres. Serv</v>
      </c>
      <c r="H781" s="1" t="s">
        <v>30</v>
      </c>
      <c r="I781" s="1" t="s">
        <v>232</v>
      </c>
      <c r="J781" s="1" t="s">
        <v>233</v>
      </c>
      <c r="K781" s="1" t="s">
        <v>64</v>
      </c>
      <c r="L781" s="1" t="s">
        <v>42</v>
      </c>
      <c r="M781" s="1" t="s">
        <v>243</v>
      </c>
      <c r="N781" s="1"/>
      <c r="O781" s="1"/>
      <c r="P781" s="1" t="s">
        <v>31</v>
      </c>
      <c r="Q781" s="1" t="s">
        <v>32</v>
      </c>
      <c r="R781" s="1" t="s">
        <v>33</v>
      </c>
      <c r="S781" s="2" t="s">
        <v>59</v>
      </c>
      <c r="T781" s="4">
        <v>32791000</v>
      </c>
      <c r="U781" s="4">
        <v>0</v>
      </c>
      <c r="V781" s="4">
        <v>0</v>
      </c>
      <c r="W781" s="4">
        <v>32791000</v>
      </c>
      <c r="X781" s="4">
        <v>0</v>
      </c>
      <c r="Y781" s="4">
        <v>32791000</v>
      </c>
      <c r="Z781" s="4">
        <v>0</v>
      </c>
      <c r="AA781" s="4">
        <v>32791000</v>
      </c>
      <c r="AB781" s="4">
        <v>6260100</v>
      </c>
      <c r="AC781" s="4">
        <v>6260100</v>
      </c>
      <c r="AD781" s="10">
        <v>6260100</v>
      </c>
    </row>
    <row r="782" spans="1:30" ht="22.5" x14ac:dyDescent="0.25">
      <c r="A782" s="9" t="s">
        <v>422</v>
      </c>
      <c r="B782" s="2" t="s">
        <v>423</v>
      </c>
      <c r="C782" s="3" t="s">
        <v>286</v>
      </c>
      <c r="D782" s="3" t="str">
        <f t="shared" si="15"/>
        <v>C-4102-1500-5</v>
      </c>
      <c r="E782" s="3" t="str">
        <f>VLOOKUP(Tabla3[[#This Row],[RUBRO]],Tabla6[[RUBRO]:[Respon Plan]],2,0)</f>
        <v>FAMILIA</v>
      </c>
      <c r="F782" s="3" t="str">
        <f>VLOOKUP(Tabla3[[#This Row],[RUBRO]],Tabla6[[RUBRO]:[Respon Plan]],3,0)</f>
        <v>DIRECCIÓN DE GESTIÓN HUMANA</v>
      </c>
      <c r="G782" s="3" t="str">
        <f>VLOOKUP(Tabla3[[#This Row],[RUBRO]],Tabla6[[RUBRO]:[Respon Plan]],4,0)</f>
        <v>Gestión Humana- Viáticos</v>
      </c>
      <c r="H782" s="1" t="s">
        <v>30</v>
      </c>
      <c r="I782" s="1" t="s">
        <v>232</v>
      </c>
      <c r="J782" s="1" t="s">
        <v>233</v>
      </c>
      <c r="K782" s="1" t="s">
        <v>64</v>
      </c>
      <c r="L782" s="1" t="s">
        <v>42</v>
      </c>
      <c r="M782" s="1" t="s">
        <v>246</v>
      </c>
      <c r="N782" s="1"/>
      <c r="O782" s="1"/>
      <c r="P782" s="1" t="s">
        <v>31</v>
      </c>
      <c r="Q782" s="1" t="s">
        <v>32</v>
      </c>
      <c r="R782" s="1" t="s">
        <v>33</v>
      </c>
      <c r="S782" s="2" t="s">
        <v>249</v>
      </c>
      <c r="T782" s="4">
        <v>9582038</v>
      </c>
      <c r="U782" s="4">
        <v>0</v>
      </c>
      <c r="V782" s="4">
        <v>0</v>
      </c>
      <c r="W782" s="4">
        <v>9582038</v>
      </c>
      <c r="X782" s="4">
        <v>0</v>
      </c>
      <c r="Y782" s="4">
        <v>0</v>
      </c>
      <c r="Z782" s="4">
        <v>9582038</v>
      </c>
      <c r="AA782" s="4">
        <v>0</v>
      </c>
      <c r="AB782" s="4">
        <v>0</v>
      </c>
      <c r="AC782" s="4">
        <v>0</v>
      </c>
      <c r="AD782" s="10">
        <v>0</v>
      </c>
    </row>
    <row r="783" spans="1:30" ht="22.5" x14ac:dyDescent="0.25">
      <c r="A783" s="9" t="s">
        <v>422</v>
      </c>
      <c r="B783" s="2" t="s">
        <v>423</v>
      </c>
      <c r="C783" s="3" t="s">
        <v>392</v>
      </c>
      <c r="D783" s="3" t="str">
        <f t="shared" si="15"/>
        <v>C-4102-1500-6</v>
      </c>
      <c r="E783" s="3" t="str">
        <f>VLOOKUP(Tabla3[[#This Row],[RUBRO]],Tabla6[[RUBRO]:[Respon Plan]],2,0)</f>
        <v>GENERACIONES</v>
      </c>
      <c r="F783" s="3" t="str">
        <f>VLOOKUP(Tabla3[[#This Row],[RUBRO]],Tabla6[[RUBRO]:[Respon Plan]],3,0)</f>
        <v>DIRECCIÓN DE NIÑEZ Y ADOLESCENCIA</v>
      </c>
      <c r="G783" s="3" t="str">
        <f>VLOOKUP(Tabla3[[#This Row],[RUBRO]],Tabla6[[RUBRO]:[Respon Plan]],4,0)</f>
        <v>Niñez y adolescencia</v>
      </c>
      <c r="H783" s="1" t="s">
        <v>30</v>
      </c>
      <c r="I783" s="1" t="s">
        <v>232</v>
      </c>
      <c r="J783" s="1" t="s">
        <v>233</v>
      </c>
      <c r="K783" s="1" t="s">
        <v>68</v>
      </c>
      <c r="L783" s="1" t="s">
        <v>42</v>
      </c>
      <c r="M783" s="1" t="s">
        <v>234</v>
      </c>
      <c r="N783" s="1"/>
      <c r="O783" s="1"/>
      <c r="P783" s="1" t="s">
        <v>31</v>
      </c>
      <c r="Q783" s="1" t="s">
        <v>32</v>
      </c>
      <c r="R783" s="1" t="s">
        <v>33</v>
      </c>
      <c r="S783" s="2" t="s">
        <v>393</v>
      </c>
      <c r="T783" s="4">
        <v>1001453125</v>
      </c>
      <c r="U783" s="4">
        <v>0</v>
      </c>
      <c r="V783" s="4">
        <v>0</v>
      </c>
      <c r="W783" s="4">
        <v>1001453125</v>
      </c>
      <c r="X783" s="4">
        <v>0</v>
      </c>
      <c r="Y783" s="4">
        <v>1001453125</v>
      </c>
      <c r="Z783" s="4">
        <v>0</v>
      </c>
      <c r="AA783" s="4">
        <v>0</v>
      </c>
      <c r="AB783" s="4">
        <v>0</v>
      </c>
      <c r="AC783" s="4">
        <v>0</v>
      </c>
      <c r="AD783" s="10">
        <v>0</v>
      </c>
    </row>
    <row r="784" spans="1:30" ht="22.5" x14ac:dyDescent="0.25">
      <c r="A784" s="9" t="s">
        <v>422</v>
      </c>
      <c r="B784" s="2" t="s">
        <v>423</v>
      </c>
      <c r="C784" s="3" t="s">
        <v>394</v>
      </c>
      <c r="D784" s="3" t="str">
        <f t="shared" si="15"/>
        <v>C-4102-1500-6</v>
      </c>
      <c r="E784" s="3" t="str">
        <f>VLOOKUP(Tabla3[[#This Row],[RUBRO]],Tabla6[[RUBRO]:[Respon Plan]],2,0)</f>
        <v>GENERACIONES</v>
      </c>
      <c r="F784" s="3" t="str">
        <f>VLOOKUP(Tabla3[[#This Row],[RUBRO]],Tabla6[[RUBRO]:[Respon Plan]],3,0)</f>
        <v>DIRECCIÓN DE NIÑEZ Y ADOLESCENCIA</v>
      </c>
      <c r="G784" s="3" t="str">
        <f>VLOOKUP(Tabla3[[#This Row],[RUBRO]],Tabla6[[RUBRO]:[Respon Plan]],4,0)</f>
        <v>Niñez y adolescencia</v>
      </c>
      <c r="H784" s="1" t="s">
        <v>30</v>
      </c>
      <c r="I784" s="1" t="s">
        <v>232</v>
      </c>
      <c r="J784" s="1" t="s">
        <v>233</v>
      </c>
      <c r="K784" s="1" t="s">
        <v>68</v>
      </c>
      <c r="L784" s="1" t="s">
        <v>42</v>
      </c>
      <c r="M784" s="1" t="s">
        <v>281</v>
      </c>
      <c r="N784" s="1"/>
      <c r="O784" s="1"/>
      <c r="P784" s="1" t="s">
        <v>31</v>
      </c>
      <c r="Q784" s="1" t="s">
        <v>32</v>
      </c>
      <c r="R784" s="1" t="s">
        <v>33</v>
      </c>
      <c r="S784" s="2" t="s">
        <v>395</v>
      </c>
      <c r="T784" s="4">
        <v>88127875</v>
      </c>
      <c r="U784" s="4">
        <v>0</v>
      </c>
      <c r="V784" s="4">
        <v>0</v>
      </c>
      <c r="W784" s="4">
        <v>88127875</v>
      </c>
      <c r="X784" s="4">
        <v>0</v>
      </c>
      <c r="Y784" s="4">
        <v>88127875</v>
      </c>
      <c r="Z784" s="4">
        <v>0</v>
      </c>
      <c r="AA784" s="4">
        <v>0</v>
      </c>
      <c r="AB784" s="4">
        <v>0</v>
      </c>
      <c r="AC784" s="4">
        <v>0</v>
      </c>
      <c r="AD784" s="10">
        <v>0</v>
      </c>
    </row>
    <row r="785" spans="1:30" ht="22.5" x14ac:dyDescent="0.25">
      <c r="A785" s="9" t="s">
        <v>422</v>
      </c>
      <c r="B785" s="2" t="s">
        <v>423</v>
      </c>
      <c r="C785" s="3" t="s">
        <v>293</v>
      </c>
      <c r="D785" s="3" t="str">
        <f t="shared" si="15"/>
        <v>C-4102-1500-6</v>
      </c>
      <c r="E785" s="3" t="str">
        <f>VLOOKUP(Tabla3[[#This Row],[RUBRO]],Tabla6[[RUBRO]:[Respon Plan]],2,0)</f>
        <v>GENERACIONES</v>
      </c>
      <c r="F785" s="3" t="str">
        <f>VLOOKUP(Tabla3[[#This Row],[RUBRO]],Tabla6[[RUBRO]:[Respon Plan]],3,0)</f>
        <v>DIRECCIÓN DE GESTIÓN HUMANA</v>
      </c>
      <c r="G785" s="3" t="str">
        <f>VLOOKUP(Tabla3[[#This Row],[RUBRO]],Tabla6[[RUBRO]:[Respon Plan]],4,0)</f>
        <v>Gestión Humana - Pres. Serv</v>
      </c>
      <c r="H785" s="1" t="s">
        <v>30</v>
      </c>
      <c r="I785" s="1" t="s">
        <v>232</v>
      </c>
      <c r="J785" s="1" t="s">
        <v>233</v>
      </c>
      <c r="K785" s="1" t="s">
        <v>68</v>
      </c>
      <c r="L785" s="1" t="s">
        <v>42</v>
      </c>
      <c r="M785" s="1" t="s">
        <v>248</v>
      </c>
      <c r="N785" s="1"/>
      <c r="O785" s="1"/>
      <c r="P785" s="1" t="s">
        <v>31</v>
      </c>
      <c r="Q785" s="1" t="s">
        <v>32</v>
      </c>
      <c r="R785" s="1" t="s">
        <v>33</v>
      </c>
      <c r="S785" s="2" t="s">
        <v>59</v>
      </c>
      <c r="T785" s="4">
        <v>0</v>
      </c>
      <c r="U785" s="4">
        <v>68669800</v>
      </c>
      <c r="V785" s="4">
        <v>0</v>
      </c>
      <c r="W785" s="4">
        <v>68669800</v>
      </c>
      <c r="X785" s="4">
        <v>0</v>
      </c>
      <c r="Y785" s="4">
        <v>61547700</v>
      </c>
      <c r="Z785" s="4">
        <v>7122100</v>
      </c>
      <c r="AA785" s="4">
        <v>61547700</v>
      </c>
      <c r="AB785" s="4">
        <v>1381900</v>
      </c>
      <c r="AC785" s="4">
        <v>1381900</v>
      </c>
      <c r="AD785" s="10">
        <v>1381900</v>
      </c>
    </row>
    <row r="786" spans="1:30" ht="22.5" x14ac:dyDescent="0.25">
      <c r="A786" s="9" t="s">
        <v>422</v>
      </c>
      <c r="B786" s="2" t="s">
        <v>423</v>
      </c>
      <c r="C786" s="3" t="s">
        <v>294</v>
      </c>
      <c r="D786" s="3" t="str">
        <f t="shared" si="15"/>
        <v>C-4102-1500-6</v>
      </c>
      <c r="E786" s="3" t="str">
        <f>VLOOKUP(Tabla3[[#This Row],[RUBRO]],Tabla6[[RUBRO]:[Respon Plan]],2,0)</f>
        <v>GENERACIONES</v>
      </c>
      <c r="F786" s="3" t="str">
        <f>VLOOKUP(Tabla3[[#This Row],[RUBRO]],Tabla6[[RUBRO]:[Respon Plan]],3,0)</f>
        <v>DIRECCIÓN DE GESTIÓN HUMANA</v>
      </c>
      <c r="G786" s="3" t="str">
        <f>VLOOKUP(Tabla3[[#This Row],[RUBRO]],Tabla6[[RUBRO]:[Respon Plan]],4,0)</f>
        <v>Gestión Humana- Viáticos</v>
      </c>
      <c r="H786" s="1" t="s">
        <v>30</v>
      </c>
      <c r="I786" s="1" t="s">
        <v>232</v>
      </c>
      <c r="J786" s="1" t="s">
        <v>233</v>
      </c>
      <c r="K786" s="1" t="s">
        <v>68</v>
      </c>
      <c r="L786" s="1" t="s">
        <v>42</v>
      </c>
      <c r="M786" s="1" t="s">
        <v>254</v>
      </c>
      <c r="N786" s="1"/>
      <c r="O786" s="1"/>
      <c r="P786" s="1" t="s">
        <v>31</v>
      </c>
      <c r="Q786" s="1" t="s">
        <v>32</v>
      </c>
      <c r="R786" s="1" t="s">
        <v>33</v>
      </c>
      <c r="S786" s="2" t="s">
        <v>249</v>
      </c>
      <c r="T786" s="4">
        <v>0</v>
      </c>
      <c r="U786" s="4">
        <v>3000000</v>
      </c>
      <c r="V786" s="4">
        <v>0</v>
      </c>
      <c r="W786" s="4">
        <v>3000000</v>
      </c>
      <c r="X786" s="4">
        <v>0</v>
      </c>
      <c r="Y786" s="4">
        <v>0</v>
      </c>
      <c r="Z786" s="4">
        <v>3000000</v>
      </c>
      <c r="AA786" s="4">
        <v>0</v>
      </c>
      <c r="AB786" s="4">
        <v>0</v>
      </c>
      <c r="AC786" s="4">
        <v>0</v>
      </c>
      <c r="AD786" s="10">
        <v>0</v>
      </c>
    </row>
    <row r="787" spans="1:30" ht="22.5" x14ac:dyDescent="0.25">
      <c r="A787" s="9" t="s">
        <v>422</v>
      </c>
      <c r="B787" s="2" t="s">
        <v>423</v>
      </c>
      <c r="C787" s="3" t="s">
        <v>295</v>
      </c>
      <c r="D787" s="3" t="str">
        <f t="shared" si="15"/>
        <v>C-4102-1500-6</v>
      </c>
      <c r="E787" s="3" t="str">
        <f>VLOOKUP(Tabla3[[#This Row],[RUBRO]],Tabla6[[RUBRO]:[Respon Plan]],2,0)</f>
        <v>GENERACIONES</v>
      </c>
      <c r="F787" s="3" t="str">
        <f>VLOOKUP(Tabla3[[#This Row],[RUBRO]],Tabla6[[RUBRO]:[Respon Plan]],3,0)</f>
        <v>DIRECCIÓN DE NIÑEZ Y ADOLESCENCIA</v>
      </c>
      <c r="G787" s="3" t="str">
        <f>VLOOKUP(Tabla3[[#This Row],[RUBRO]],Tabla6[[RUBRO]:[Respon Plan]],4,0)</f>
        <v>Niñez y adolescencia</v>
      </c>
      <c r="H787" s="1" t="s">
        <v>30</v>
      </c>
      <c r="I787" s="1" t="s">
        <v>232</v>
      </c>
      <c r="J787" s="1" t="s">
        <v>233</v>
      </c>
      <c r="K787" s="1" t="s">
        <v>68</v>
      </c>
      <c r="L787" s="1" t="s">
        <v>42</v>
      </c>
      <c r="M787" s="1" t="s">
        <v>266</v>
      </c>
      <c r="N787" s="1"/>
      <c r="O787" s="1"/>
      <c r="P787" s="1" t="s">
        <v>31</v>
      </c>
      <c r="Q787" s="1" t="s">
        <v>32</v>
      </c>
      <c r="R787" s="1" t="s">
        <v>33</v>
      </c>
      <c r="S787" s="2" t="s">
        <v>267</v>
      </c>
      <c r="T787" s="4">
        <v>0</v>
      </c>
      <c r="U787" s="4">
        <v>4358324</v>
      </c>
      <c r="V787" s="4">
        <v>0</v>
      </c>
      <c r="W787" s="4">
        <v>4358324</v>
      </c>
      <c r="X787" s="4">
        <v>0</v>
      </c>
      <c r="Y787" s="4">
        <v>0</v>
      </c>
      <c r="Z787" s="4">
        <v>4358324</v>
      </c>
      <c r="AA787" s="4">
        <v>0</v>
      </c>
      <c r="AB787" s="4">
        <v>0</v>
      </c>
      <c r="AC787" s="4">
        <v>0</v>
      </c>
      <c r="AD787" s="10">
        <v>0</v>
      </c>
    </row>
    <row r="788" spans="1:30" ht="22.5" x14ac:dyDescent="0.25">
      <c r="A788" s="9" t="s">
        <v>422</v>
      </c>
      <c r="B788" s="2" t="s">
        <v>423</v>
      </c>
      <c r="C788" s="3" t="s">
        <v>298</v>
      </c>
      <c r="D788" s="3" t="str">
        <f t="shared" si="15"/>
        <v>C-4102-1500-7</v>
      </c>
      <c r="E788" s="3" t="str">
        <f>VLOOKUP(Tabla3[[#This Row],[RUBRO]],Tabla6[[RUBRO]:[Respon Plan]],2,0)</f>
        <v>SNBF</v>
      </c>
      <c r="F788" s="3" t="str">
        <f>VLOOKUP(Tabla3[[#This Row],[RUBRO]],Tabla6[[RUBRO]:[Respon Plan]],3,0)</f>
        <v>DIRECCIÓN DE GESTIÓN HUMANA</v>
      </c>
      <c r="G788" s="3" t="str">
        <f>VLOOKUP(Tabla3[[#This Row],[RUBRO]],Tabla6[[RUBRO]:[Respon Plan]],4,0)</f>
        <v>Gestión Humana - Pres. Serv</v>
      </c>
      <c r="H788" s="1" t="s">
        <v>30</v>
      </c>
      <c r="I788" s="1" t="s">
        <v>232</v>
      </c>
      <c r="J788" s="1" t="s">
        <v>233</v>
      </c>
      <c r="K788" s="1" t="s">
        <v>138</v>
      </c>
      <c r="L788" s="1" t="s">
        <v>42</v>
      </c>
      <c r="M788" s="1" t="s">
        <v>281</v>
      </c>
      <c r="N788" s="1"/>
      <c r="O788" s="1"/>
      <c r="P788" s="1" t="s">
        <v>31</v>
      </c>
      <c r="Q788" s="1" t="s">
        <v>32</v>
      </c>
      <c r="R788" s="1" t="s">
        <v>33</v>
      </c>
      <c r="S788" s="2" t="s">
        <v>59</v>
      </c>
      <c r="T788" s="4">
        <v>308702460</v>
      </c>
      <c r="U788" s="4">
        <v>0</v>
      </c>
      <c r="V788" s="4">
        <v>0</v>
      </c>
      <c r="W788" s="4">
        <v>308702460</v>
      </c>
      <c r="X788" s="4">
        <v>0</v>
      </c>
      <c r="Y788" s="4">
        <v>271517367</v>
      </c>
      <c r="Z788" s="4">
        <v>37185093</v>
      </c>
      <c r="AA788" s="4">
        <v>271517367</v>
      </c>
      <c r="AB788" s="4">
        <v>39469134</v>
      </c>
      <c r="AC788" s="4">
        <v>39469134</v>
      </c>
      <c r="AD788" s="10">
        <v>39469134</v>
      </c>
    </row>
    <row r="789" spans="1:30" ht="22.5" x14ac:dyDescent="0.25">
      <c r="A789" s="9" t="s">
        <v>422</v>
      </c>
      <c r="B789" s="2" t="s">
        <v>423</v>
      </c>
      <c r="C789" s="3" t="s">
        <v>299</v>
      </c>
      <c r="D789" s="3" t="str">
        <f t="shared" si="15"/>
        <v>C-4102-1500-7</v>
      </c>
      <c r="E789" s="3" t="str">
        <f>VLOOKUP(Tabla3[[#This Row],[RUBRO]],Tabla6[[RUBRO]:[Respon Plan]],2,0)</f>
        <v>SNBF</v>
      </c>
      <c r="F789" s="3" t="str">
        <f>VLOOKUP(Tabla3[[#This Row],[RUBRO]],Tabla6[[RUBRO]:[Respon Plan]],3,0)</f>
        <v>DIRECCIÓN DE GESTIÓN HUMANA</v>
      </c>
      <c r="G789" s="3" t="str">
        <f>VLOOKUP(Tabla3[[#This Row],[RUBRO]],Tabla6[[RUBRO]:[Respon Plan]],4,0)</f>
        <v>Gestión Humana- Viáticos</v>
      </c>
      <c r="H789" s="1" t="s">
        <v>30</v>
      </c>
      <c r="I789" s="1" t="s">
        <v>232</v>
      </c>
      <c r="J789" s="1" t="s">
        <v>233</v>
      </c>
      <c r="K789" s="1" t="s">
        <v>138</v>
      </c>
      <c r="L789" s="1" t="s">
        <v>42</v>
      </c>
      <c r="M789" s="1" t="s">
        <v>237</v>
      </c>
      <c r="N789" s="1"/>
      <c r="O789" s="1"/>
      <c r="P789" s="1" t="s">
        <v>31</v>
      </c>
      <c r="Q789" s="1" t="s">
        <v>32</v>
      </c>
      <c r="R789" s="1" t="s">
        <v>33</v>
      </c>
      <c r="S789" s="2" t="s">
        <v>249</v>
      </c>
      <c r="T789" s="4">
        <v>72189847</v>
      </c>
      <c r="U789" s="4">
        <v>0</v>
      </c>
      <c r="V789" s="4">
        <v>0</v>
      </c>
      <c r="W789" s="4">
        <v>72189847</v>
      </c>
      <c r="X789" s="4">
        <v>0</v>
      </c>
      <c r="Y789" s="4">
        <v>21931045</v>
      </c>
      <c r="Z789" s="4">
        <v>50258802</v>
      </c>
      <c r="AA789" s="4">
        <v>21931045</v>
      </c>
      <c r="AB789" s="4">
        <v>12070675</v>
      </c>
      <c r="AC789" s="4">
        <v>12070675</v>
      </c>
      <c r="AD789" s="10">
        <v>12070675</v>
      </c>
    </row>
    <row r="790" spans="1:30" ht="22.5" x14ac:dyDescent="0.25">
      <c r="A790" s="9" t="s">
        <v>422</v>
      </c>
      <c r="B790" s="2" t="s">
        <v>423</v>
      </c>
      <c r="C790" s="3" t="s">
        <v>303</v>
      </c>
      <c r="D790" s="3" t="str">
        <f t="shared" si="15"/>
        <v>C-4199-1500-1</v>
      </c>
      <c r="E790" s="3" t="str">
        <f>VLOOKUP(Tabla3[[#This Row],[RUBRO]],Tabla6[[RUBRO]:[Respon Plan]],2,0)</f>
        <v>TECNOLOGIA</v>
      </c>
      <c r="F790" s="3" t="str">
        <f>VLOOKUP(Tabla3[[#This Row],[RUBRO]],Tabla6[[RUBRO]:[Respon Plan]],3,0)</f>
        <v>DIRECCIÓN DE GESTIÓN HUMANA</v>
      </c>
      <c r="G790" s="3" t="str">
        <f>VLOOKUP(Tabla3[[#This Row],[RUBRO]],Tabla6[[RUBRO]:[Respon Plan]],4,0)</f>
        <v>Gestión Humana - Pres. Serv</v>
      </c>
      <c r="H790" s="1" t="s">
        <v>30</v>
      </c>
      <c r="I790" s="1" t="s">
        <v>301</v>
      </c>
      <c r="J790" s="1" t="s">
        <v>233</v>
      </c>
      <c r="K790" s="1" t="s">
        <v>41</v>
      </c>
      <c r="L790" s="1" t="s">
        <v>42</v>
      </c>
      <c r="M790" s="1" t="s">
        <v>281</v>
      </c>
      <c r="N790" s="1"/>
      <c r="O790" s="1"/>
      <c r="P790" s="1" t="s">
        <v>31</v>
      </c>
      <c r="Q790" s="1" t="s">
        <v>32</v>
      </c>
      <c r="R790" s="1" t="s">
        <v>33</v>
      </c>
      <c r="S790" s="2" t="s">
        <v>59</v>
      </c>
      <c r="T790" s="4">
        <v>83021605</v>
      </c>
      <c r="U790" s="4">
        <v>0</v>
      </c>
      <c r="V790" s="4">
        <v>1285438</v>
      </c>
      <c r="W790" s="4">
        <v>81736167</v>
      </c>
      <c r="X790" s="4">
        <v>0</v>
      </c>
      <c r="Y790" s="4">
        <v>81318700</v>
      </c>
      <c r="Z790" s="4">
        <v>417467</v>
      </c>
      <c r="AA790" s="4">
        <v>81318700</v>
      </c>
      <c r="AB790" s="4">
        <v>15089833</v>
      </c>
      <c r="AC790" s="4">
        <v>15089833</v>
      </c>
      <c r="AD790" s="10">
        <v>15089833</v>
      </c>
    </row>
    <row r="791" spans="1:30" ht="22.5" x14ac:dyDescent="0.25">
      <c r="A791" s="9" t="s">
        <v>422</v>
      </c>
      <c r="B791" s="2" t="s">
        <v>423</v>
      </c>
      <c r="C791" s="3" t="s">
        <v>304</v>
      </c>
      <c r="D791" s="3" t="str">
        <f t="shared" si="15"/>
        <v>C-4199-1500-1</v>
      </c>
      <c r="E791" s="3" t="str">
        <f>VLOOKUP(Tabla3[[#This Row],[RUBRO]],Tabla6[[RUBRO]:[Respon Plan]],2,0)</f>
        <v>TECNOLOGIA</v>
      </c>
      <c r="F791" s="3" t="str">
        <f>VLOOKUP(Tabla3[[#This Row],[RUBRO]],Tabla6[[RUBRO]:[Respon Plan]],3,0)</f>
        <v>DIRECCIÓN DE GESTIÓN HUMANA</v>
      </c>
      <c r="G791" s="3" t="str">
        <f>VLOOKUP(Tabla3[[#This Row],[RUBRO]],Tabla6[[RUBRO]:[Respon Plan]],4,0)</f>
        <v>Gestión Humana- Viáticos</v>
      </c>
      <c r="H791" s="1" t="s">
        <v>30</v>
      </c>
      <c r="I791" s="1" t="s">
        <v>301</v>
      </c>
      <c r="J791" s="1" t="s">
        <v>233</v>
      </c>
      <c r="K791" s="1" t="s">
        <v>41</v>
      </c>
      <c r="L791" s="1" t="s">
        <v>42</v>
      </c>
      <c r="M791" s="1" t="s">
        <v>237</v>
      </c>
      <c r="N791" s="1"/>
      <c r="O791" s="1"/>
      <c r="P791" s="1" t="s">
        <v>31</v>
      </c>
      <c r="Q791" s="1" t="s">
        <v>32</v>
      </c>
      <c r="R791" s="1" t="s">
        <v>33</v>
      </c>
      <c r="S791" s="2" t="s">
        <v>249</v>
      </c>
      <c r="T791" s="4">
        <v>9476238</v>
      </c>
      <c r="U791" s="4">
        <v>0</v>
      </c>
      <c r="V791" s="4">
        <v>0</v>
      </c>
      <c r="W791" s="4">
        <v>9476238</v>
      </c>
      <c r="X791" s="4">
        <v>0</v>
      </c>
      <c r="Y791" s="4">
        <v>4515505</v>
      </c>
      <c r="Z791" s="4">
        <v>4960733</v>
      </c>
      <c r="AA791" s="4">
        <v>4515505</v>
      </c>
      <c r="AB791" s="4">
        <v>3118773</v>
      </c>
      <c r="AC791" s="4">
        <v>3118773</v>
      </c>
      <c r="AD791" s="10">
        <v>3118773</v>
      </c>
    </row>
    <row r="792" spans="1:30" ht="22.5" x14ac:dyDescent="0.25">
      <c r="A792" s="9" t="s">
        <v>422</v>
      </c>
      <c r="B792" s="2" t="s">
        <v>423</v>
      </c>
      <c r="C792" s="3" t="s">
        <v>307</v>
      </c>
      <c r="D792" s="3" t="str">
        <f t="shared" ref="D792:D855" si="16">H792&amp;"-"&amp;I792&amp;"-"&amp;J792&amp;"-"&amp;K792</f>
        <v>C-4199-1500-2</v>
      </c>
      <c r="E792" s="3" t="str">
        <f>VLOOKUP(Tabla3[[#This Row],[RUBRO]],Tabla6[[RUBRO]:[Respon Plan]],2,0)</f>
        <v>MODELO INTERVENCION</v>
      </c>
      <c r="F792" s="3" t="str">
        <f>VLOOKUP(Tabla3[[#This Row],[RUBRO]],Tabla6[[RUBRO]:[Respon Plan]],3,0)</f>
        <v>DIRECCIÓN DE GESTIÓN HUMANA</v>
      </c>
      <c r="G792" s="3" t="str">
        <f>VLOOKUP(Tabla3[[#This Row],[RUBRO]],Tabla6[[RUBRO]:[Respon Plan]],4,0)</f>
        <v>Gestión Humana - Pres. Serv</v>
      </c>
      <c r="H792" s="1" t="s">
        <v>30</v>
      </c>
      <c r="I792" s="1" t="s">
        <v>301</v>
      </c>
      <c r="J792" s="1" t="s">
        <v>233</v>
      </c>
      <c r="K792" s="1" t="s">
        <v>77</v>
      </c>
      <c r="L792" s="1" t="s">
        <v>42</v>
      </c>
      <c r="M792" s="1" t="s">
        <v>237</v>
      </c>
      <c r="N792" s="1"/>
      <c r="O792" s="1"/>
      <c r="P792" s="1" t="s">
        <v>31</v>
      </c>
      <c r="Q792" s="1" t="s">
        <v>32</v>
      </c>
      <c r="R792" s="1" t="s">
        <v>33</v>
      </c>
      <c r="S792" s="2" t="s">
        <v>59</v>
      </c>
      <c r="T792" s="4">
        <v>1006638296</v>
      </c>
      <c r="U792" s="4">
        <v>80540637</v>
      </c>
      <c r="V792" s="4">
        <v>0</v>
      </c>
      <c r="W792" s="4">
        <v>1087178933</v>
      </c>
      <c r="X792" s="4">
        <v>0</v>
      </c>
      <c r="Y792" s="4">
        <v>1014516633</v>
      </c>
      <c r="Z792" s="4">
        <v>72662300</v>
      </c>
      <c r="AA792" s="4">
        <v>1014516633</v>
      </c>
      <c r="AB792" s="4">
        <v>277557901</v>
      </c>
      <c r="AC792" s="4">
        <v>277557901</v>
      </c>
      <c r="AD792" s="10">
        <v>277557901</v>
      </c>
    </row>
    <row r="793" spans="1:30" ht="22.5" x14ac:dyDescent="0.25">
      <c r="A793" s="9" t="s">
        <v>422</v>
      </c>
      <c r="B793" s="2" t="s">
        <v>423</v>
      </c>
      <c r="C793" s="3" t="s">
        <v>308</v>
      </c>
      <c r="D793" s="3" t="str">
        <f t="shared" si="16"/>
        <v>C-4199-1500-2</v>
      </c>
      <c r="E793" s="3" t="str">
        <f>VLOOKUP(Tabla3[[#This Row],[RUBRO]],Tabla6[[RUBRO]:[Respon Plan]],2,0)</f>
        <v>MODELO INTERVENCION</v>
      </c>
      <c r="F793" s="3" t="str">
        <f>VLOOKUP(Tabla3[[#This Row],[RUBRO]],Tabla6[[RUBRO]:[Respon Plan]],3,0)</f>
        <v>DIRECCIÓN DE GESTIÓN HUMANA</v>
      </c>
      <c r="G793" s="3" t="str">
        <f>VLOOKUP(Tabla3[[#This Row],[RUBRO]],Tabla6[[RUBRO]:[Respon Plan]],4,0)</f>
        <v>Gestión Humana- Viáticos</v>
      </c>
      <c r="H793" s="1" t="s">
        <v>30</v>
      </c>
      <c r="I793" s="1" t="s">
        <v>301</v>
      </c>
      <c r="J793" s="1" t="s">
        <v>233</v>
      </c>
      <c r="K793" s="1" t="s">
        <v>77</v>
      </c>
      <c r="L793" s="1" t="s">
        <v>42</v>
      </c>
      <c r="M793" s="1" t="s">
        <v>240</v>
      </c>
      <c r="N793" s="1"/>
      <c r="O793" s="1"/>
      <c r="P793" s="1" t="s">
        <v>31</v>
      </c>
      <c r="Q793" s="1" t="s">
        <v>32</v>
      </c>
      <c r="R793" s="1" t="s">
        <v>33</v>
      </c>
      <c r="S793" s="2" t="s">
        <v>249</v>
      </c>
      <c r="T793" s="4">
        <v>0</v>
      </c>
      <c r="U793" s="4">
        <v>28000000</v>
      </c>
      <c r="V793" s="4">
        <v>0</v>
      </c>
      <c r="W793" s="4">
        <v>28000000</v>
      </c>
      <c r="X793" s="4">
        <v>0</v>
      </c>
      <c r="Y793" s="4">
        <v>10150116</v>
      </c>
      <c r="Z793" s="4">
        <v>17849884</v>
      </c>
      <c r="AA793" s="4">
        <v>10150116</v>
      </c>
      <c r="AB793" s="4">
        <v>6775585</v>
      </c>
      <c r="AC793" s="4">
        <v>6775585</v>
      </c>
      <c r="AD793" s="10">
        <v>6775585</v>
      </c>
    </row>
    <row r="794" spans="1:30" ht="22.5" x14ac:dyDescent="0.25">
      <c r="A794" s="9" t="s">
        <v>422</v>
      </c>
      <c r="B794" s="2" t="s">
        <v>423</v>
      </c>
      <c r="C794" s="3" t="s">
        <v>396</v>
      </c>
      <c r="D794" s="3" t="str">
        <f t="shared" si="16"/>
        <v>C-4199-1500-2</v>
      </c>
      <c r="E794" s="3" t="str">
        <f>VLOOKUP(Tabla3[[#This Row],[RUBRO]],Tabla6[[RUBRO]:[Respon Plan]],2,0)</f>
        <v>MODELO INTERVENCION</v>
      </c>
      <c r="F794" s="3" t="str">
        <f>VLOOKUP(Tabla3[[#This Row],[RUBRO]],Tabla6[[RUBRO]:[Respon Plan]],3,0)</f>
        <v>DIRECCION FINANCIERA</v>
      </c>
      <c r="G794" s="3" t="str">
        <f>VLOOKUP(Tabla3[[#This Row],[RUBRO]],Tabla6[[RUBRO]:[Respon Plan]],4,0)</f>
        <v>Dirección Financiera</v>
      </c>
      <c r="H794" s="1" t="s">
        <v>30</v>
      </c>
      <c r="I794" s="1" t="s">
        <v>301</v>
      </c>
      <c r="J794" s="1" t="s">
        <v>233</v>
      </c>
      <c r="K794" s="1" t="s">
        <v>77</v>
      </c>
      <c r="L794" s="1" t="s">
        <v>42</v>
      </c>
      <c r="M794" s="1" t="s">
        <v>255</v>
      </c>
      <c r="N794" s="1"/>
      <c r="O794" s="1"/>
      <c r="P794" s="1" t="s">
        <v>31</v>
      </c>
      <c r="Q794" s="1" t="s">
        <v>32</v>
      </c>
      <c r="R794" s="1" t="s">
        <v>33</v>
      </c>
      <c r="S794" s="2" t="s">
        <v>397</v>
      </c>
      <c r="T794" s="4">
        <v>4453400</v>
      </c>
      <c r="U794" s="4">
        <v>0</v>
      </c>
      <c r="V794" s="4">
        <v>0</v>
      </c>
      <c r="W794" s="4">
        <v>4453400</v>
      </c>
      <c r="X794" s="4">
        <v>0</v>
      </c>
      <c r="Y794" s="4">
        <v>4453400</v>
      </c>
      <c r="Z794" s="4">
        <v>0</v>
      </c>
      <c r="AA794" s="4">
        <v>0</v>
      </c>
      <c r="AB794" s="4">
        <v>0</v>
      </c>
      <c r="AC794" s="4">
        <v>0</v>
      </c>
      <c r="AD794" s="10">
        <v>0</v>
      </c>
    </row>
    <row r="795" spans="1:30" ht="22.5" x14ac:dyDescent="0.25">
      <c r="A795" s="9" t="s">
        <v>422</v>
      </c>
      <c r="B795" s="2" t="s">
        <v>423</v>
      </c>
      <c r="C795" s="3" t="s">
        <v>398</v>
      </c>
      <c r="D795" s="3" t="str">
        <f t="shared" si="16"/>
        <v>C-4199-1500-2</v>
      </c>
      <c r="E795" s="3" t="str">
        <f>VLOOKUP(Tabla3[[#This Row],[RUBRO]],Tabla6[[RUBRO]:[Respon Plan]],2,0)</f>
        <v>MODELO INTERVENCION</v>
      </c>
      <c r="F795" s="3" t="str">
        <f>VLOOKUP(Tabla3[[#This Row],[RUBRO]],Tabla6[[RUBRO]:[Respon Plan]],3,0)</f>
        <v>DIRECCIÓN DE GESTIÓN HUMANA</v>
      </c>
      <c r="G795" s="3" t="str">
        <f>VLOOKUP(Tabla3[[#This Row],[RUBRO]],Tabla6[[RUBRO]:[Respon Plan]],4,0)</f>
        <v>Gestión Humana - Pres. Serv</v>
      </c>
      <c r="H795" s="1" t="s">
        <v>30</v>
      </c>
      <c r="I795" s="1" t="s">
        <v>301</v>
      </c>
      <c r="J795" s="1" t="s">
        <v>233</v>
      </c>
      <c r="K795" s="1" t="s">
        <v>77</v>
      </c>
      <c r="L795" s="1" t="s">
        <v>42</v>
      </c>
      <c r="M795" s="1" t="s">
        <v>257</v>
      </c>
      <c r="N795" s="1"/>
      <c r="O795" s="1"/>
      <c r="P795" s="1" t="s">
        <v>31</v>
      </c>
      <c r="Q795" s="1" t="s">
        <v>32</v>
      </c>
      <c r="R795" s="1" t="s">
        <v>33</v>
      </c>
      <c r="S795" s="2" t="s">
        <v>399</v>
      </c>
      <c r="T795" s="4">
        <v>32088236</v>
      </c>
      <c r="U795" s="4">
        <v>0</v>
      </c>
      <c r="V795" s="4">
        <v>0</v>
      </c>
      <c r="W795" s="4">
        <v>32088236</v>
      </c>
      <c r="X795" s="4">
        <v>0</v>
      </c>
      <c r="Y795" s="4">
        <v>29213800</v>
      </c>
      <c r="Z795" s="4">
        <v>2874436</v>
      </c>
      <c r="AA795" s="4">
        <v>29213800</v>
      </c>
      <c r="AB795" s="4">
        <v>4968333</v>
      </c>
      <c r="AC795" s="4">
        <v>4968333</v>
      </c>
      <c r="AD795" s="10">
        <v>4968333</v>
      </c>
    </row>
    <row r="796" spans="1:30" ht="22.5" x14ac:dyDescent="0.25">
      <c r="A796" s="9" t="s">
        <v>422</v>
      </c>
      <c r="B796" s="2" t="s">
        <v>423</v>
      </c>
      <c r="C796" s="3" t="s">
        <v>322</v>
      </c>
      <c r="D796" s="3" t="str">
        <f t="shared" si="16"/>
        <v>C-4199-1500-2</v>
      </c>
      <c r="E796" s="3" t="str">
        <f>VLOOKUP(Tabla3[[#This Row],[RUBRO]],Tabla6[[RUBRO]:[Respon Plan]],2,0)</f>
        <v>MODELO INTERVENCION</v>
      </c>
      <c r="F796" s="3" t="str">
        <f>VLOOKUP(Tabla3[[#This Row],[RUBRO]],Tabla6[[RUBRO]:[Respon Plan]],3,0)</f>
        <v>DIRECCION ADMINISTRATIVA</v>
      </c>
      <c r="G796" s="3" t="str">
        <f>VLOOKUP(Tabla3[[#This Row],[RUBRO]],Tabla6[[RUBRO]:[Respon Plan]],4,0)</f>
        <v>Administrativa NM</v>
      </c>
      <c r="H796" s="1" t="s">
        <v>30</v>
      </c>
      <c r="I796" s="1" t="s">
        <v>301</v>
      </c>
      <c r="J796" s="1" t="s">
        <v>233</v>
      </c>
      <c r="K796" s="1" t="s">
        <v>77</v>
      </c>
      <c r="L796" s="1" t="s">
        <v>42</v>
      </c>
      <c r="M796" s="1" t="s">
        <v>323</v>
      </c>
      <c r="N796" s="1"/>
      <c r="O796" s="1"/>
      <c r="P796" s="1" t="s">
        <v>31</v>
      </c>
      <c r="Q796" s="1" t="s">
        <v>32</v>
      </c>
      <c r="R796" s="1" t="s">
        <v>33</v>
      </c>
      <c r="S796" s="2" t="s">
        <v>324</v>
      </c>
      <c r="T796" s="4">
        <v>586425267</v>
      </c>
      <c r="U796" s="4">
        <v>0</v>
      </c>
      <c r="V796" s="4">
        <v>0</v>
      </c>
      <c r="W796" s="4">
        <v>586425267</v>
      </c>
      <c r="X796" s="4">
        <v>0</v>
      </c>
      <c r="Y796" s="4">
        <v>585991426</v>
      </c>
      <c r="Z796" s="4">
        <v>433841</v>
      </c>
      <c r="AA796" s="4">
        <v>585991426</v>
      </c>
      <c r="AB796" s="4">
        <v>122014610</v>
      </c>
      <c r="AC796" s="4">
        <v>122014610</v>
      </c>
      <c r="AD796" s="10">
        <v>122014610</v>
      </c>
    </row>
    <row r="797" spans="1:30" ht="22.5" x14ac:dyDescent="0.25">
      <c r="A797" s="9" t="s">
        <v>422</v>
      </c>
      <c r="B797" s="2" t="s">
        <v>423</v>
      </c>
      <c r="C797" s="3" t="s">
        <v>328</v>
      </c>
      <c r="D797" s="3" t="str">
        <f t="shared" si="16"/>
        <v>C-4199-1500-2</v>
      </c>
      <c r="E797" s="3" t="str">
        <f>VLOOKUP(Tabla3[[#This Row],[RUBRO]],Tabla6[[RUBRO]:[Respon Plan]],2,0)</f>
        <v>MODELO INTERVENCION</v>
      </c>
      <c r="F797" s="3" t="str">
        <f>VLOOKUP(Tabla3[[#This Row],[RUBRO]],Tabla6[[RUBRO]:[Respon Plan]],3,0)</f>
        <v>DIRECCION ADMINISTRATIVA</v>
      </c>
      <c r="G797" s="3" t="str">
        <f>VLOOKUP(Tabla3[[#This Row],[RUBRO]],Tabla6[[RUBRO]:[Respon Plan]],4,0)</f>
        <v>Administrativa NM</v>
      </c>
      <c r="H797" s="1" t="s">
        <v>30</v>
      </c>
      <c r="I797" s="1" t="s">
        <v>301</v>
      </c>
      <c r="J797" s="1" t="s">
        <v>233</v>
      </c>
      <c r="K797" s="1" t="s">
        <v>77</v>
      </c>
      <c r="L797" s="1" t="s">
        <v>42</v>
      </c>
      <c r="M797" s="1" t="s">
        <v>329</v>
      </c>
      <c r="N797" s="1"/>
      <c r="O797" s="1"/>
      <c r="P797" s="1" t="s">
        <v>31</v>
      </c>
      <c r="Q797" s="1" t="s">
        <v>32</v>
      </c>
      <c r="R797" s="1" t="s">
        <v>33</v>
      </c>
      <c r="S797" s="2" t="s">
        <v>330</v>
      </c>
      <c r="T797" s="4">
        <v>0</v>
      </c>
      <c r="U797" s="4">
        <v>67817000</v>
      </c>
      <c r="V797" s="4">
        <v>0</v>
      </c>
      <c r="W797" s="4">
        <v>67817000</v>
      </c>
      <c r="X797" s="4">
        <v>0</v>
      </c>
      <c r="Y797" s="4">
        <v>400000</v>
      </c>
      <c r="Z797" s="4">
        <v>67417000</v>
      </c>
      <c r="AA797" s="4">
        <v>0</v>
      </c>
      <c r="AB797" s="4">
        <v>0</v>
      </c>
      <c r="AC797" s="4">
        <v>0</v>
      </c>
      <c r="AD797" s="10">
        <v>0</v>
      </c>
    </row>
    <row r="798" spans="1:30" ht="22.5" x14ac:dyDescent="0.25">
      <c r="A798" s="9" t="s">
        <v>422</v>
      </c>
      <c r="B798" s="2" t="s">
        <v>423</v>
      </c>
      <c r="C798" s="3" t="s">
        <v>354</v>
      </c>
      <c r="D798" s="3" t="str">
        <f t="shared" si="16"/>
        <v>C-4199-1500-2</v>
      </c>
      <c r="E798" s="3" t="str">
        <f>VLOOKUP(Tabla3[[#This Row],[RUBRO]],Tabla6[[RUBRO]:[Respon Plan]],2,0)</f>
        <v>MODELO INTERVENCION</v>
      </c>
      <c r="F798" s="3" t="str">
        <f>VLOOKUP(Tabla3[[#This Row],[RUBRO]],Tabla6[[RUBRO]:[Respon Plan]],3,0)</f>
        <v>DIRECCIÓN DE GESTIÓN HUMANA</v>
      </c>
      <c r="G798" s="3" t="str">
        <f>VLOOKUP(Tabla3[[#This Row],[RUBRO]],Tabla6[[RUBRO]:[Respon Plan]],4,0)</f>
        <v>Gestión Humana- Capacitación</v>
      </c>
      <c r="H798" s="1" t="s">
        <v>30</v>
      </c>
      <c r="I798" s="1" t="s">
        <v>301</v>
      </c>
      <c r="J798" s="1" t="s">
        <v>233</v>
      </c>
      <c r="K798" s="1" t="s">
        <v>77</v>
      </c>
      <c r="L798" s="1" t="s">
        <v>42</v>
      </c>
      <c r="M798" s="1" t="s">
        <v>355</v>
      </c>
      <c r="N798" s="1"/>
      <c r="O798" s="1"/>
      <c r="P798" s="1" t="s">
        <v>31</v>
      </c>
      <c r="Q798" s="1" t="s">
        <v>32</v>
      </c>
      <c r="R798" s="1" t="s">
        <v>33</v>
      </c>
      <c r="S798" s="2" t="s">
        <v>356</v>
      </c>
      <c r="T798" s="4">
        <v>0</v>
      </c>
      <c r="U798" s="4">
        <v>17255740</v>
      </c>
      <c r="V798" s="4">
        <v>0</v>
      </c>
      <c r="W798" s="4">
        <v>17255740</v>
      </c>
      <c r="X798" s="4">
        <v>0</v>
      </c>
      <c r="Y798" s="4">
        <v>0</v>
      </c>
      <c r="Z798" s="4">
        <v>17255740</v>
      </c>
      <c r="AA798" s="4">
        <v>0</v>
      </c>
      <c r="AB798" s="4">
        <v>0</v>
      </c>
      <c r="AC798" s="4">
        <v>0</v>
      </c>
      <c r="AD798" s="10">
        <v>0</v>
      </c>
    </row>
    <row r="799" spans="1:30" ht="22.5" x14ac:dyDescent="0.25">
      <c r="A799" s="9" t="s">
        <v>422</v>
      </c>
      <c r="B799" s="2" t="s">
        <v>423</v>
      </c>
      <c r="C799" s="3" t="s">
        <v>359</v>
      </c>
      <c r="D799" s="3" t="str">
        <f t="shared" si="16"/>
        <v>C-4199-1500-2</v>
      </c>
      <c r="E799" s="3" t="str">
        <f>VLOOKUP(Tabla3[[#This Row],[RUBRO]],Tabla6[[RUBRO]:[Respon Plan]],2,0)</f>
        <v>MODELO INTERVENCION</v>
      </c>
      <c r="F799" s="3" t="str">
        <f>VLOOKUP(Tabla3[[#This Row],[RUBRO]],Tabla6[[RUBRO]:[Respon Plan]],3,0)</f>
        <v>DIRECCIÓN DE GESTIÓN HUMANA</v>
      </c>
      <c r="G799" s="3" t="str">
        <f>VLOOKUP(Tabla3[[#This Row],[RUBRO]],Tabla6[[RUBRO]:[Respon Plan]],4,0)</f>
        <v>Gestión Humana- Viáticos</v>
      </c>
      <c r="H799" s="1" t="s">
        <v>30</v>
      </c>
      <c r="I799" s="1" t="s">
        <v>301</v>
      </c>
      <c r="J799" s="1" t="s">
        <v>233</v>
      </c>
      <c r="K799" s="1" t="s">
        <v>77</v>
      </c>
      <c r="L799" s="1" t="s">
        <v>42</v>
      </c>
      <c r="M799" s="1" t="s">
        <v>360</v>
      </c>
      <c r="N799" s="1"/>
      <c r="O799" s="1"/>
      <c r="P799" s="1" t="s">
        <v>31</v>
      </c>
      <c r="Q799" s="1" t="s">
        <v>32</v>
      </c>
      <c r="R799" s="1" t="s">
        <v>33</v>
      </c>
      <c r="S799" s="2" t="s">
        <v>361</v>
      </c>
      <c r="T799" s="4">
        <v>5400000</v>
      </c>
      <c r="U799" s="4">
        <v>0</v>
      </c>
      <c r="V799" s="4">
        <v>0</v>
      </c>
      <c r="W799" s="4">
        <v>5400000</v>
      </c>
      <c r="X799" s="4">
        <v>0</v>
      </c>
      <c r="Y799" s="4">
        <v>938929</v>
      </c>
      <c r="Z799" s="4">
        <v>4461071</v>
      </c>
      <c r="AA799" s="4">
        <v>938929</v>
      </c>
      <c r="AB799" s="4">
        <v>0</v>
      </c>
      <c r="AC799" s="4">
        <v>0</v>
      </c>
      <c r="AD799" s="10">
        <v>0</v>
      </c>
    </row>
    <row r="800" spans="1:30" ht="22.5" x14ac:dyDescent="0.25">
      <c r="A800" s="9" t="s">
        <v>422</v>
      </c>
      <c r="B800" s="2" t="s">
        <v>423</v>
      </c>
      <c r="C800" s="3" t="s">
        <v>365</v>
      </c>
      <c r="D800" s="3" t="str">
        <f t="shared" si="16"/>
        <v>C-4199-1500-2</v>
      </c>
      <c r="E800" s="3" t="str">
        <f>VLOOKUP(Tabla3[[#This Row],[RUBRO]],Tabla6[[RUBRO]:[Respon Plan]],2,0)</f>
        <v>MODELO INTERVENCION</v>
      </c>
      <c r="F800" s="3" t="str">
        <f>VLOOKUP(Tabla3[[#This Row],[RUBRO]],Tabla6[[RUBRO]:[Respon Plan]],3,0)</f>
        <v>SECRETARIA GENERAL</v>
      </c>
      <c r="G800" s="3" t="str">
        <f>VLOOKUP(Tabla3[[#This Row],[RUBRO]],Tabla6[[RUBRO]:[Respon Plan]],4,0)</f>
        <v>Secretaria General</v>
      </c>
      <c r="H800" s="1" t="s">
        <v>30</v>
      </c>
      <c r="I800" s="1" t="s">
        <v>301</v>
      </c>
      <c r="J800" s="1" t="s">
        <v>233</v>
      </c>
      <c r="K800" s="1" t="s">
        <v>77</v>
      </c>
      <c r="L800" s="1" t="s">
        <v>42</v>
      </c>
      <c r="M800" s="1" t="s">
        <v>266</v>
      </c>
      <c r="N800" s="1"/>
      <c r="O800" s="1"/>
      <c r="P800" s="1" t="s">
        <v>31</v>
      </c>
      <c r="Q800" s="1" t="s">
        <v>32</v>
      </c>
      <c r="R800" s="1" t="s">
        <v>33</v>
      </c>
      <c r="S800" s="2" t="s">
        <v>267</v>
      </c>
      <c r="T800" s="4">
        <v>1447182</v>
      </c>
      <c r="U800" s="4">
        <v>271268</v>
      </c>
      <c r="V800" s="4">
        <v>0</v>
      </c>
      <c r="W800" s="4">
        <v>1718450</v>
      </c>
      <c r="X800" s="4">
        <v>0</v>
      </c>
      <c r="Y800" s="4">
        <v>1600</v>
      </c>
      <c r="Z800" s="4">
        <v>1716850</v>
      </c>
      <c r="AA800" s="4">
        <v>0</v>
      </c>
      <c r="AB800" s="4">
        <v>0</v>
      </c>
      <c r="AC800" s="4">
        <v>0</v>
      </c>
      <c r="AD800" s="10">
        <v>0</v>
      </c>
    </row>
    <row r="801" spans="1:30" ht="22.5" x14ac:dyDescent="0.25">
      <c r="A801" s="9" t="s">
        <v>422</v>
      </c>
      <c r="B801" s="2" t="s">
        <v>423</v>
      </c>
      <c r="C801" s="3" t="s">
        <v>372</v>
      </c>
      <c r="D801" s="3" t="str">
        <f t="shared" si="16"/>
        <v>C-4199-1500-5</v>
      </c>
      <c r="E801" s="3" t="str">
        <f>VLOOKUP(Tabla3[[#This Row],[RUBRO]],Tabla6[[RUBRO]:[Respon Plan]],2,0)</f>
        <v xml:space="preserve">CONTRUCCION </v>
      </c>
      <c r="F801" s="3" t="str">
        <f>VLOOKUP(Tabla3[[#This Row],[RUBRO]],Tabla6[[RUBRO]:[Respon Plan]],3,0)</f>
        <v>DIRECCION ADMINISTRATIVA</v>
      </c>
      <c r="G801" s="3" t="str">
        <f>VLOOKUP(Tabla3[[#This Row],[RUBRO]],Tabla6[[RUBRO]:[Respon Plan]],4,0)</f>
        <v>Administrativa CONS</v>
      </c>
      <c r="H801" s="1" t="s">
        <v>30</v>
      </c>
      <c r="I801" s="1" t="s">
        <v>301</v>
      </c>
      <c r="J801" s="1" t="s">
        <v>233</v>
      </c>
      <c r="K801" s="1" t="s">
        <v>64</v>
      </c>
      <c r="L801" s="1" t="s">
        <v>42</v>
      </c>
      <c r="M801" s="1" t="s">
        <v>234</v>
      </c>
      <c r="N801" s="1"/>
      <c r="O801" s="1"/>
      <c r="P801" s="1" t="s">
        <v>31</v>
      </c>
      <c r="Q801" s="1" t="s">
        <v>32</v>
      </c>
      <c r="R801" s="1" t="s">
        <v>33</v>
      </c>
      <c r="S801" s="2" t="s">
        <v>373</v>
      </c>
      <c r="T801" s="4">
        <v>0</v>
      </c>
      <c r="U801" s="4">
        <v>150000000</v>
      </c>
      <c r="V801" s="4">
        <v>0</v>
      </c>
      <c r="W801" s="4">
        <v>150000000</v>
      </c>
      <c r="X801" s="4">
        <v>0</v>
      </c>
      <c r="Y801" s="4">
        <v>0</v>
      </c>
      <c r="Z801" s="4">
        <v>150000000</v>
      </c>
      <c r="AA801" s="4">
        <v>0</v>
      </c>
      <c r="AB801" s="4">
        <v>0</v>
      </c>
      <c r="AC801" s="4">
        <v>0</v>
      </c>
      <c r="AD801" s="10">
        <v>0</v>
      </c>
    </row>
    <row r="802" spans="1:30" ht="22.5" x14ac:dyDescent="0.25">
      <c r="A802" s="9" t="s">
        <v>422</v>
      </c>
      <c r="B802" s="2" t="s">
        <v>423</v>
      </c>
      <c r="C802" s="3" t="s">
        <v>374</v>
      </c>
      <c r="D802" s="3" t="str">
        <f t="shared" si="16"/>
        <v>C-4199-1500-5</v>
      </c>
      <c r="E802" s="3" t="str">
        <f>VLOOKUP(Tabla3[[#This Row],[RUBRO]],Tabla6[[RUBRO]:[Respon Plan]],2,0)</f>
        <v xml:space="preserve">CONTRUCCION </v>
      </c>
      <c r="F802" s="3" t="str">
        <f>VLOOKUP(Tabla3[[#This Row],[RUBRO]],Tabla6[[RUBRO]:[Respon Plan]],3,0)</f>
        <v>DIRECCION ADMINISTRATIVA</v>
      </c>
      <c r="G802" s="3" t="str">
        <f>VLOOKUP(Tabla3[[#This Row],[RUBRO]],Tabla6[[RUBRO]:[Respon Plan]],4,0)</f>
        <v>Administrativa CONS</v>
      </c>
      <c r="H802" s="1" t="s">
        <v>30</v>
      </c>
      <c r="I802" s="1" t="s">
        <v>301</v>
      </c>
      <c r="J802" s="1" t="s">
        <v>233</v>
      </c>
      <c r="K802" s="1" t="s">
        <v>64</v>
      </c>
      <c r="L802" s="1" t="s">
        <v>42</v>
      </c>
      <c r="M802" s="1" t="s">
        <v>281</v>
      </c>
      <c r="N802" s="1"/>
      <c r="O802" s="1"/>
      <c r="P802" s="1" t="s">
        <v>31</v>
      </c>
      <c r="Q802" s="1" t="s">
        <v>171</v>
      </c>
      <c r="R802" s="1" t="s">
        <v>33</v>
      </c>
      <c r="S802" s="2" t="s">
        <v>375</v>
      </c>
      <c r="T802" s="4">
        <v>100000000</v>
      </c>
      <c r="U802" s="4">
        <v>0</v>
      </c>
      <c r="V802" s="4">
        <v>0</v>
      </c>
      <c r="W802" s="4">
        <v>100000000</v>
      </c>
      <c r="X802" s="4">
        <v>0</v>
      </c>
      <c r="Y802" s="4">
        <v>60542099</v>
      </c>
      <c r="Z802" s="4">
        <v>39457901</v>
      </c>
      <c r="AA802" s="4">
        <v>0</v>
      </c>
      <c r="AB802" s="4">
        <v>0</v>
      </c>
      <c r="AC802" s="4">
        <v>0</v>
      </c>
      <c r="AD802" s="10">
        <v>0</v>
      </c>
    </row>
    <row r="803" spans="1:30" ht="22.5" x14ac:dyDescent="0.25">
      <c r="A803" s="9" t="s">
        <v>422</v>
      </c>
      <c r="B803" s="2" t="s">
        <v>423</v>
      </c>
      <c r="C803" s="3" t="s">
        <v>400</v>
      </c>
      <c r="D803" s="3" t="str">
        <f t="shared" si="16"/>
        <v>C-4199-1500-5</v>
      </c>
      <c r="E803" s="3" t="str">
        <f>VLOOKUP(Tabla3[[#This Row],[RUBRO]],Tabla6[[RUBRO]:[Respon Plan]],2,0)</f>
        <v xml:space="preserve">CONTRUCCION </v>
      </c>
      <c r="F803" s="3" t="str">
        <f>VLOOKUP(Tabla3[[#This Row],[RUBRO]],Tabla6[[RUBRO]:[Respon Plan]],3,0)</f>
        <v>DIRECCION ADMINISTRATIVA</v>
      </c>
      <c r="G803" s="3" t="str">
        <f>VLOOKUP(Tabla3[[#This Row],[RUBRO]],Tabla6[[RUBRO]:[Respon Plan]],4,0)</f>
        <v>Administrativa CONS</v>
      </c>
      <c r="H803" s="1" t="s">
        <v>30</v>
      </c>
      <c r="I803" s="1" t="s">
        <v>301</v>
      </c>
      <c r="J803" s="1" t="s">
        <v>233</v>
      </c>
      <c r="K803" s="1" t="s">
        <v>64</v>
      </c>
      <c r="L803" s="1" t="s">
        <v>42</v>
      </c>
      <c r="M803" s="1" t="s">
        <v>240</v>
      </c>
      <c r="N803" s="1"/>
      <c r="O803" s="1"/>
      <c r="P803" s="1" t="s">
        <v>31</v>
      </c>
      <c r="Q803" s="1" t="s">
        <v>171</v>
      </c>
      <c r="R803" s="1" t="s">
        <v>33</v>
      </c>
      <c r="S803" s="2" t="s">
        <v>401</v>
      </c>
      <c r="T803" s="4">
        <v>3800000</v>
      </c>
      <c r="U803" s="4">
        <v>0</v>
      </c>
      <c r="V803" s="4">
        <v>0</v>
      </c>
      <c r="W803" s="4">
        <v>3800000</v>
      </c>
      <c r="X803" s="4">
        <v>0</v>
      </c>
      <c r="Y803" s="4">
        <v>3800000</v>
      </c>
      <c r="Z803" s="4">
        <v>0</v>
      </c>
      <c r="AA803" s="4">
        <v>0</v>
      </c>
      <c r="AB803" s="4">
        <v>0</v>
      </c>
      <c r="AC803" s="4">
        <v>0</v>
      </c>
      <c r="AD803" s="10">
        <v>0</v>
      </c>
    </row>
    <row r="804" spans="1:30" ht="22.5" x14ac:dyDescent="0.25">
      <c r="A804" s="9" t="s">
        <v>422</v>
      </c>
      <c r="B804" s="2" t="s">
        <v>423</v>
      </c>
      <c r="C804" s="3" t="s">
        <v>378</v>
      </c>
      <c r="D804" s="3" t="str">
        <f t="shared" si="16"/>
        <v>C-4199-1500-5</v>
      </c>
      <c r="E804" s="3" t="str">
        <f>VLOOKUP(Tabla3[[#This Row],[RUBRO]],Tabla6[[RUBRO]:[Respon Plan]],2,0)</f>
        <v xml:space="preserve">CONTRUCCION </v>
      </c>
      <c r="F804" s="3" t="str">
        <f>VLOOKUP(Tabla3[[#This Row],[RUBRO]],Tabla6[[RUBRO]:[Respon Plan]],3,0)</f>
        <v>DIRECCIÓN DE GESTIÓN HUMANA</v>
      </c>
      <c r="G804" s="3" t="str">
        <f>VLOOKUP(Tabla3[[#This Row],[RUBRO]],Tabla6[[RUBRO]:[Respon Plan]],4,0)</f>
        <v>Gestión Humana - Pres. Serv</v>
      </c>
      <c r="H804" s="1" t="s">
        <v>30</v>
      </c>
      <c r="I804" s="1" t="s">
        <v>301</v>
      </c>
      <c r="J804" s="1" t="s">
        <v>233</v>
      </c>
      <c r="K804" s="1" t="s">
        <v>64</v>
      </c>
      <c r="L804" s="1" t="s">
        <v>42</v>
      </c>
      <c r="M804" s="1" t="s">
        <v>243</v>
      </c>
      <c r="N804" s="1"/>
      <c r="O804" s="1"/>
      <c r="P804" s="1" t="s">
        <v>31</v>
      </c>
      <c r="Q804" s="1" t="s">
        <v>171</v>
      </c>
      <c r="R804" s="1" t="s">
        <v>33</v>
      </c>
      <c r="S804" s="2" t="s">
        <v>59</v>
      </c>
      <c r="T804" s="4">
        <v>100280000</v>
      </c>
      <c r="U804" s="4">
        <v>52948000</v>
      </c>
      <c r="V804" s="4">
        <v>0</v>
      </c>
      <c r="W804" s="4">
        <v>153228000</v>
      </c>
      <c r="X804" s="4">
        <v>0</v>
      </c>
      <c r="Y804" s="4">
        <v>130806733</v>
      </c>
      <c r="Z804" s="4">
        <v>22421267</v>
      </c>
      <c r="AA804" s="4">
        <v>130806733</v>
      </c>
      <c r="AB804" s="4">
        <v>33903866</v>
      </c>
      <c r="AC804" s="4">
        <v>33903866</v>
      </c>
      <c r="AD804" s="10">
        <v>33903866</v>
      </c>
    </row>
    <row r="805" spans="1:30" ht="22.5" x14ac:dyDescent="0.25">
      <c r="A805" s="9" t="s">
        <v>422</v>
      </c>
      <c r="B805" s="2" t="s">
        <v>423</v>
      </c>
      <c r="C805" s="3" t="s">
        <v>379</v>
      </c>
      <c r="D805" s="3" t="str">
        <f t="shared" si="16"/>
        <v>C-4199-1500-5</v>
      </c>
      <c r="E805" s="3" t="str">
        <f>VLOOKUP(Tabla3[[#This Row],[RUBRO]],Tabla6[[RUBRO]:[Respon Plan]],2,0)</f>
        <v xml:space="preserve">CONTRUCCION </v>
      </c>
      <c r="F805" s="3" t="str">
        <f>VLOOKUP(Tabla3[[#This Row],[RUBRO]],Tabla6[[RUBRO]:[Respon Plan]],3,0)</f>
        <v>DIRECCIÓN DE GESTIÓN HUMANA</v>
      </c>
      <c r="G805" s="3" t="str">
        <f>VLOOKUP(Tabla3[[#This Row],[RUBRO]],Tabla6[[RUBRO]:[Respon Plan]],4,0)</f>
        <v>Gestión Humana- Viáticos</v>
      </c>
      <c r="H805" s="1" t="s">
        <v>30</v>
      </c>
      <c r="I805" s="1" t="s">
        <v>301</v>
      </c>
      <c r="J805" s="1" t="s">
        <v>233</v>
      </c>
      <c r="K805" s="1" t="s">
        <v>64</v>
      </c>
      <c r="L805" s="1" t="s">
        <v>42</v>
      </c>
      <c r="M805" s="1" t="s">
        <v>246</v>
      </c>
      <c r="N805" s="1"/>
      <c r="O805" s="1"/>
      <c r="P805" s="1" t="s">
        <v>31</v>
      </c>
      <c r="Q805" s="1" t="s">
        <v>171</v>
      </c>
      <c r="R805" s="1" t="s">
        <v>33</v>
      </c>
      <c r="S805" s="2" t="s">
        <v>249</v>
      </c>
      <c r="T805" s="4">
        <v>4762000</v>
      </c>
      <c r="U805" s="4">
        <v>0</v>
      </c>
      <c r="V805" s="4">
        <v>0</v>
      </c>
      <c r="W805" s="4">
        <v>4762000</v>
      </c>
      <c r="X805" s="4">
        <v>0</v>
      </c>
      <c r="Y805" s="4">
        <v>0</v>
      </c>
      <c r="Z805" s="4">
        <v>4762000</v>
      </c>
      <c r="AA805" s="4">
        <v>0</v>
      </c>
      <c r="AB805" s="4">
        <v>0</v>
      </c>
      <c r="AC805" s="4">
        <v>0</v>
      </c>
      <c r="AD805" s="10">
        <v>0</v>
      </c>
    </row>
    <row r="806" spans="1:30" ht="22.5" x14ac:dyDescent="0.25">
      <c r="A806" s="9" t="s">
        <v>424</v>
      </c>
      <c r="B806" s="2" t="s">
        <v>425</v>
      </c>
      <c r="C806" s="3" t="s">
        <v>145</v>
      </c>
      <c r="D806" s="3" t="str">
        <f t="shared" si="16"/>
        <v>A-2-0-3</v>
      </c>
      <c r="E806" s="3" t="str">
        <f>VLOOKUP(Tabla3[[#This Row],[RUBRO]],Tabla6[[RUBRO]:[Respon Plan]],2,0)</f>
        <v>FUNCIONAMIENTO</v>
      </c>
      <c r="F806" s="3" t="str">
        <f>VLOOKUP(Tabla3[[#This Row],[RUBRO]],Tabla6[[RUBRO]:[Respon Plan]],3,0)</f>
        <v>DIRECCION ADMINISTRATIVA</v>
      </c>
      <c r="G806" s="3" t="str">
        <f>VLOOKUP(Tabla3[[#This Row],[RUBRO]],Tabla6[[RUBRO]:[Respon Plan]],4,0)</f>
        <v>Administrativa</v>
      </c>
      <c r="H806" s="1" t="s">
        <v>40</v>
      </c>
      <c r="I806" s="1" t="s">
        <v>77</v>
      </c>
      <c r="J806" s="1" t="s">
        <v>42</v>
      </c>
      <c r="K806" s="1" t="s">
        <v>63</v>
      </c>
      <c r="L806" s="1" t="s">
        <v>143</v>
      </c>
      <c r="M806" s="1" t="s">
        <v>63</v>
      </c>
      <c r="N806" s="1"/>
      <c r="O806" s="1"/>
      <c r="P806" s="1" t="s">
        <v>31</v>
      </c>
      <c r="Q806" s="1" t="s">
        <v>32</v>
      </c>
      <c r="R806" s="1" t="s">
        <v>33</v>
      </c>
      <c r="S806" s="2" t="s">
        <v>146</v>
      </c>
      <c r="T806" s="4">
        <v>32000000</v>
      </c>
      <c r="U806" s="4">
        <v>0</v>
      </c>
      <c r="V806" s="4">
        <v>6515173</v>
      </c>
      <c r="W806" s="4">
        <v>25484827</v>
      </c>
      <c r="X806" s="4">
        <v>0</v>
      </c>
      <c r="Y806" s="4">
        <v>25484827</v>
      </c>
      <c r="Z806" s="4">
        <v>0</v>
      </c>
      <c r="AA806" s="4">
        <v>12668143</v>
      </c>
      <c r="AB806" s="4">
        <v>617962</v>
      </c>
      <c r="AC806" s="4">
        <v>617962</v>
      </c>
      <c r="AD806" s="10">
        <v>617962</v>
      </c>
    </row>
    <row r="807" spans="1:30" ht="22.5" x14ac:dyDescent="0.25">
      <c r="A807" s="9" t="s">
        <v>424</v>
      </c>
      <c r="B807" s="2" t="s">
        <v>425</v>
      </c>
      <c r="C807" s="3" t="s">
        <v>155</v>
      </c>
      <c r="D807" s="3" t="str">
        <f t="shared" si="16"/>
        <v>A-2-0-4</v>
      </c>
      <c r="E807" s="3" t="str">
        <f>VLOOKUP(Tabla3[[#This Row],[RUBRO]],Tabla6[[RUBRO]:[Respon Plan]],2,0)</f>
        <v>FUNCIONAMIENTO</v>
      </c>
      <c r="F807" s="3" t="str">
        <f>VLOOKUP(Tabla3[[#This Row],[RUBRO]],Tabla6[[RUBRO]:[Respon Plan]],3,0)</f>
        <v>DIRECCION ADMINISTRATIVA</v>
      </c>
      <c r="G807" s="3" t="str">
        <f>VLOOKUP(Tabla3[[#This Row],[RUBRO]],Tabla6[[RUBRO]:[Respon Plan]],4,0)</f>
        <v>Administrativa</v>
      </c>
      <c r="H807" s="1" t="s">
        <v>40</v>
      </c>
      <c r="I807" s="1" t="s">
        <v>77</v>
      </c>
      <c r="J807" s="1" t="s">
        <v>42</v>
      </c>
      <c r="K807" s="1" t="s">
        <v>80</v>
      </c>
      <c r="L807" s="1" t="s">
        <v>80</v>
      </c>
      <c r="M807" s="1" t="s">
        <v>41</v>
      </c>
      <c r="N807" s="1"/>
      <c r="O807" s="1"/>
      <c r="P807" s="1" t="s">
        <v>31</v>
      </c>
      <c r="Q807" s="1" t="s">
        <v>32</v>
      </c>
      <c r="R807" s="1" t="s">
        <v>33</v>
      </c>
      <c r="S807" s="2" t="s">
        <v>156</v>
      </c>
      <c r="T807" s="4">
        <v>10450000</v>
      </c>
      <c r="U807" s="4">
        <v>0</v>
      </c>
      <c r="V807" s="4">
        <v>0</v>
      </c>
      <c r="W807" s="4">
        <v>10450000</v>
      </c>
      <c r="X807" s="4">
        <v>0</v>
      </c>
      <c r="Y807" s="4">
        <v>10450000</v>
      </c>
      <c r="Z807" s="4">
        <v>0</v>
      </c>
      <c r="AA807" s="4">
        <v>9878200</v>
      </c>
      <c r="AB807" s="4">
        <v>729000</v>
      </c>
      <c r="AC807" s="4">
        <v>729000</v>
      </c>
      <c r="AD807" s="10">
        <v>729000</v>
      </c>
    </row>
    <row r="808" spans="1:30" ht="22.5" x14ac:dyDescent="0.25">
      <c r="A808" s="9" t="s">
        <v>424</v>
      </c>
      <c r="B808" s="2" t="s">
        <v>425</v>
      </c>
      <c r="C808" s="3" t="s">
        <v>157</v>
      </c>
      <c r="D808" s="3" t="str">
        <f t="shared" si="16"/>
        <v>A-2-0-4</v>
      </c>
      <c r="E808" s="3" t="str">
        <f>VLOOKUP(Tabla3[[#This Row],[RUBRO]],Tabla6[[RUBRO]:[Respon Plan]],2,0)</f>
        <v>FUNCIONAMIENTO</v>
      </c>
      <c r="F808" s="3" t="str">
        <f>VLOOKUP(Tabla3[[#This Row],[RUBRO]],Tabla6[[RUBRO]:[Respon Plan]],3,0)</f>
        <v>DIRECCION ADMINISTRATIVA</v>
      </c>
      <c r="G808" s="3" t="str">
        <f>VLOOKUP(Tabla3[[#This Row],[RUBRO]],Tabla6[[RUBRO]:[Respon Plan]],4,0)</f>
        <v>Administrativa</v>
      </c>
      <c r="H808" s="1" t="s">
        <v>40</v>
      </c>
      <c r="I808" s="1" t="s">
        <v>77</v>
      </c>
      <c r="J808" s="1" t="s">
        <v>42</v>
      </c>
      <c r="K808" s="1" t="s">
        <v>80</v>
      </c>
      <c r="L808" s="1" t="s">
        <v>80</v>
      </c>
      <c r="M808" s="1" t="s">
        <v>77</v>
      </c>
      <c r="N808" s="1"/>
      <c r="O808" s="1"/>
      <c r="P808" s="1" t="s">
        <v>31</v>
      </c>
      <c r="Q808" s="1" t="s">
        <v>32</v>
      </c>
      <c r="R808" s="1" t="s">
        <v>33</v>
      </c>
      <c r="S808" s="2" t="s">
        <v>158</v>
      </c>
      <c r="T808" s="4">
        <v>20500000</v>
      </c>
      <c r="U808" s="4">
        <v>0</v>
      </c>
      <c r="V808" s="4">
        <v>0</v>
      </c>
      <c r="W808" s="4">
        <v>20500000</v>
      </c>
      <c r="X808" s="4">
        <v>0</v>
      </c>
      <c r="Y808" s="4">
        <v>20500000</v>
      </c>
      <c r="Z808" s="4">
        <v>0</v>
      </c>
      <c r="AA808" s="4">
        <v>0</v>
      </c>
      <c r="AB808" s="4">
        <v>0</v>
      </c>
      <c r="AC808" s="4">
        <v>0</v>
      </c>
      <c r="AD808" s="10">
        <v>0</v>
      </c>
    </row>
    <row r="809" spans="1:30" ht="22.5" x14ac:dyDescent="0.25">
      <c r="A809" s="9" t="s">
        <v>424</v>
      </c>
      <c r="B809" s="2" t="s">
        <v>425</v>
      </c>
      <c r="C809" s="3" t="s">
        <v>184</v>
      </c>
      <c r="D809" s="3" t="str">
        <f t="shared" si="16"/>
        <v>A-2-0-4</v>
      </c>
      <c r="E809" s="3" t="str">
        <f>VLOOKUP(Tabla3[[#This Row],[RUBRO]],Tabla6[[RUBRO]:[Respon Plan]],2,0)</f>
        <v>FUNCIONAMIENTO</v>
      </c>
      <c r="F809" s="3" t="str">
        <f>VLOOKUP(Tabla3[[#This Row],[RUBRO]],Tabla6[[RUBRO]:[Respon Plan]],3,0)</f>
        <v>DIRECCION ADMINISTRATIVA</v>
      </c>
      <c r="G809" s="3" t="str">
        <f>VLOOKUP(Tabla3[[#This Row],[RUBRO]],Tabla6[[RUBRO]:[Respon Plan]],4,0)</f>
        <v>Administrativa</v>
      </c>
      <c r="H809" s="1" t="s">
        <v>40</v>
      </c>
      <c r="I809" s="1" t="s">
        <v>77</v>
      </c>
      <c r="J809" s="1" t="s">
        <v>42</v>
      </c>
      <c r="K809" s="1" t="s">
        <v>80</v>
      </c>
      <c r="L809" s="1" t="s">
        <v>64</v>
      </c>
      <c r="M809" s="1" t="s">
        <v>98</v>
      </c>
      <c r="N809" s="1"/>
      <c r="O809" s="1"/>
      <c r="P809" s="1" t="s">
        <v>31</v>
      </c>
      <c r="Q809" s="1" t="s">
        <v>32</v>
      </c>
      <c r="R809" s="1" t="s">
        <v>33</v>
      </c>
      <c r="S809" s="2" t="s">
        <v>185</v>
      </c>
      <c r="T809" s="4">
        <v>13000000</v>
      </c>
      <c r="U809" s="4">
        <v>0</v>
      </c>
      <c r="V809" s="4">
        <v>0</v>
      </c>
      <c r="W809" s="4">
        <v>13000000</v>
      </c>
      <c r="X809" s="4">
        <v>0</v>
      </c>
      <c r="Y809" s="4">
        <v>13000000</v>
      </c>
      <c r="Z809" s="4">
        <v>0</v>
      </c>
      <c r="AA809" s="4">
        <v>0</v>
      </c>
      <c r="AB809" s="4">
        <v>0</v>
      </c>
      <c r="AC809" s="4">
        <v>0</v>
      </c>
      <c r="AD809" s="10">
        <v>0</v>
      </c>
    </row>
    <row r="810" spans="1:30" ht="22.5" x14ac:dyDescent="0.25">
      <c r="A810" s="9" t="s">
        <v>424</v>
      </c>
      <c r="B810" s="2" t="s">
        <v>425</v>
      </c>
      <c r="C810" s="3" t="s">
        <v>200</v>
      </c>
      <c r="D810" s="3" t="str">
        <f t="shared" si="16"/>
        <v>A-2-0-4</v>
      </c>
      <c r="E810" s="3" t="str">
        <f>VLOOKUP(Tabla3[[#This Row],[RUBRO]],Tabla6[[RUBRO]:[Respon Plan]],2,0)</f>
        <v>FUNCIONAMIENTO</v>
      </c>
      <c r="F810" s="3" t="str">
        <f>VLOOKUP(Tabla3[[#This Row],[RUBRO]],Tabla6[[RUBRO]:[Respon Plan]],3,0)</f>
        <v>DIRECCION ADMINISTRATIVA</v>
      </c>
      <c r="G810" s="3" t="str">
        <f>VLOOKUP(Tabla3[[#This Row],[RUBRO]],Tabla6[[RUBRO]:[Respon Plan]],4,0)</f>
        <v>Administrativa</v>
      </c>
      <c r="H810" s="1" t="s">
        <v>40</v>
      </c>
      <c r="I810" s="1" t="s">
        <v>77</v>
      </c>
      <c r="J810" s="1" t="s">
        <v>42</v>
      </c>
      <c r="K810" s="1" t="s">
        <v>80</v>
      </c>
      <c r="L810" s="1" t="s">
        <v>81</v>
      </c>
      <c r="M810" s="1" t="s">
        <v>41</v>
      </c>
      <c r="N810" s="1"/>
      <c r="O810" s="1"/>
      <c r="P810" s="1" t="s">
        <v>31</v>
      </c>
      <c r="Q810" s="1" t="s">
        <v>32</v>
      </c>
      <c r="R810" s="1" t="s">
        <v>33</v>
      </c>
      <c r="S810" s="2" t="s">
        <v>201</v>
      </c>
      <c r="T810" s="4">
        <v>2500000</v>
      </c>
      <c r="U810" s="4">
        <v>0</v>
      </c>
      <c r="V810" s="4">
        <v>0</v>
      </c>
      <c r="W810" s="4">
        <v>2500000</v>
      </c>
      <c r="X810" s="4">
        <v>0</v>
      </c>
      <c r="Y810" s="4">
        <v>2500000</v>
      </c>
      <c r="Z810" s="4">
        <v>0</v>
      </c>
      <c r="AA810" s="4">
        <v>1306032</v>
      </c>
      <c r="AB810" s="4">
        <v>1102820</v>
      </c>
      <c r="AC810" s="4">
        <v>1102820</v>
      </c>
      <c r="AD810" s="10">
        <v>1102820</v>
      </c>
    </row>
    <row r="811" spans="1:30" ht="22.5" x14ac:dyDescent="0.25">
      <c r="A811" s="9" t="s">
        <v>424</v>
      </c>
      <c r="B811" s="2" t="s">
        <v>425</v>
      </c>
      <c r="C811" s="3" t="s">
        <v>202</v>
      </c>
      <c r="D811" s="3" t="str">
        <f t="shared" si="16"/>
        <v>A-2-0-4</v>
      </c>
      <c r="E811" s="3" t="str">
        <f>VLOOKUP(Tabla3[[#This Row],[RUBRO]],Tabla6[[RUBRO]:[Respon Plan]],2,0)</f>
        <v>FUNCIONAMIENTO</v>
      </c>
      <c r="F811" s="3" t="str">
        <f>VLOOKUP(Tabla3[[#This Row],[RUBRO]],Tabla6[[RUBRO]:[Respon Plan]],3,0)</f>
        <v>DIRECCION ADMINISTRATIVA</v>
      </c>
      <c r="G811" s="3" t="str">
        <f>VLOOKUP(Tabla3[[#This Row],[RUBRO]],Tabla6[[RUBRO]:[Respon Plan]],4,0)</f>
        <v>Administrativa</v>
      </c>
      <c r="H811" s="1" t="s">
        <v>40</v>
      </c>
      <c r="I811" s="1" t="s">
        <v>77</v>
      </c>
      <c r="J811" s="1" t="s">
        <v>42</v>
      </c>
      <c r="K811" s="1" t="s">
        <v>80</v>
      </c>
      <c r="L811" s="1" t="s">
        <v>81</v>
      </c>
      <c r="M811" s="1" t="s">
        <v>77</v>
      </c>
      <c r="N811" s="1"/>
      <c r="O811" s="1"/>
      <c r="P811" s="1" t="s">
        <v>31</v>
      </c>
      <c r="Q811" s="1" t="s">
        <v>32</v>
      </c>
      <c r="R811" s="1" t="s">
        <v>33</v>
      </c>
      <c r="S811" s="2" t="s">
        <v>203</v>
      </c>
      <c r="T811" s="4">
        <v>107000000</v>
      </c>
      <c r="U811" s="4">
        <v>0</v>
      </c>
      <c r="V811" s="4">
        <v>0</v>
      </c>
      <c r="W811" s="4">
        <v>107000000</v>
      </c>
      <c r="X811" s="4">
        <v>0</v>
      </c>
      <c r="Y811" s="4">
        <v>107000000</v>
      </c>
      <c r="Z811" s="4">
        <v>0</v>
      </c>
      <c r="AA811" s="4">
        <v>59622941</v>
      </c>
      <c r="AB811" s="4">
        <v>59431721</v>
      </c>
      <c r="AC811" s="4">
        <v>59431721</v>
      </c>
      <c r="AD811" s="10">
        <v>59431721</v>
      </c>
    </row>
    <row r="812" spans="1:30" ht="22.5" x14ac:dyDescent="0.25">
      <c r="A812" s="9" t="s">
        <v>424</v>
      </c>
      <c r="B812" s="2" t="s">
        <v>425</v>
      </c>
      <c r="C812" s="3" t="s">
        <v>206</v>
      </c>
      <c r="D812" s="3" t="str">
        <f t="shared" si="16"/>
        <v>A-2-0-4</v>
      </c>
      <c r="E812" s="3" t="str">
        <f>VLOOKUP(Tabla3[[#This Row],[RUBRO]],Tabla6[[RUBRO]:[Respon Plan]],2,0)</f>
        <v>FUNCIONAMIENTO</v>
      </c>
      <c r="F812" s="3" t="str">
        <f>VLOOKUP(Tabla3[[#This Row],[RUBRO]],Tabla6[[RUBRO]:[Respon Plan]],3,0)</f>
        <v>DIRECCION ADMINISTRATIVA</v>
      </c>
      <c r="G812" s="3" t="str">
        <f>VLOOKUP(Tabla3[[#This Row],[RUBRO]],Tabla6[[RUBRO]:[Respon Plan]],4,0)</f>
        <v>Administrativa</v>
      </c>
      <c r="H812" s="1" t="s">
        <v>40</v>
      </c>
      <c r="I812" s="1" t="s">
        <v>77</v>
      </c>
      <c r="J812" s="1" t="s">
        <v>42</v>
      </c>
      <c r="K812" s="1" t="s">
        <v>80</v>
      </c>
      <c r="L812" s="1" t="s">
        <v>81</v>
      </c>
      <c r="M812" s="1" t="s">
        <v>138</v>
      </c>
      <c r="N812" s="1"/>
      <c r="O812" s="1"/>
      <c r="P812" s="1" t="s">
        <v>31</v>
      </c>
      <c r="Q812" s="1" t="s">
        <v>32</v>
      </c>
      <c r="R812" s="1" t="s">
        <v>33</v>
      </c>
      <c r="S812" s="2" t="s">
        <v>207</v>
      </c>
      <c r="T812" s="4">
        <v>7000000</v>
      </c>
      <c r="U812" s="4">
        <v>0</v>
      </c>
      <c r="V812" s="4">
        <v>0</v>
      </c>
      <c r="W812" s="4">
        <v>7000000</v>
      </c>
      <c r="X812" s="4">
        <v>0</v>
      </c>
      <c r="Y812" s="4">
        <v>7000000</v>
      </c>
      <c r="Z812" s="4">
        <v>0</v>
      </c>
      <c r="AA812" s="4">
        <v>3136698</v>
      </c>
      <c r="AB812" s="4">
        <v>3116133</v>
      </c>
      <c r="AC812" s="4">
        <v>3116133</v>
      </c>
      <c r="AD812" s="10">
        <v>3116133</v>
      </c>
    </row>
    <row r="813" spans="1:30" ht="22.5" x14ac:dyDescent="0.25">
      <c r="A813" s="9" t="s">
        <v>424</v>
      </c>
      <c r="B813" s="2" t="s">
        <v>425</v>
      </c>
      <c r="C813" s="3" t="s">
        <v>212</v>
      </c>
      <c r="D813" s="3" t="str">
        <f t="shared" si="16"/>
        <v>A-2-0-4</v>
      </c>
      <c r="E813" s="3" t="str">
        <f>VLOOKUP(Tabla3[[#This Row],[RUBRO]],Tabla6[[RUBRO]:[Respon Plan]],2,0)</f>
        <v>FUNCIONAMIENTO</v>
      </c>
      <c r="F813" s="3" t="str">
        <f>VLOOKUP(Tabla3[[#This Row],[RUBRO]],Tabla6[[RUBRO]:[Respon Plan]],3,0)</f>
        <v>DIRECCIÓN DE GESTIÓN HUMANA</v>
      </c>
      <c r="G813" s="3" t="str">
        <f>VLOOKUP(Tabla3[[#This Row],[RUBRO]],Tabla6[[RUBRO]:[Respon Plan]],4,0)</f>
        <v>Gestión Humana</v>
      </c>
      <c r="H813" s="1" t="s">
        <v>40</v>
      </c>
      <c r="I813" s="1" t="s">
        <v>77</v>
      </c>
      <c r="J813" s="1" t="s">
        <v>42</v>
      </c>
      <c r="K813" s="1" t="s">
        <v>80</v>
      </c>
      <c r="L813" s="1" t="s">
        <v>65</v>
      </c>
      <c r="M813" s="1" t="s">
        <v>77</v>
      </c>
      <c r="N813" s="1"/>
      <c r="O813" s="1"/>
      <c r="P813" s="1" t="s">
        <v>31</v>
      </c>
      <c r="Q813" s="1" t="s">
        <v>32</v>
      </c>
      <c r="R813" s="1" t="s">
        <v>33</v>
      </c>
      <c r="S813" s="2" t="s">
        <v>213</v>
      </c>
      <c r="T813" s="4">
        <v>14000000</v>
      </c>
      <c r="U813" s="4">
        <v>0</v>
      </c>
      <c r="V813" s="4">
        <v>0</v>
      </c>
      <c r="W813" s="4">
        <v>14000000</v>
      </c>
      <c r="X813" s="4">
        <v>0</v>
      </c>
      <c r="Y813" s="4">
        <v>14000000</v>
      </c>
      <c r="Z813" s="4">
        <v>0</v>
      </c>
      <c r="AA813" s="4">
        <v>7233356</v>
      </c>
      <c r="AB813" s="4">
        <v>6092373</v>
      </c>
      <c r="AC813" s="4">
        <v>6092373</v>
      </c>
      <c r="AD813" s="10">
        <v>6092373</v>
      </c>
    </row>
    <row r="814" spans="1:30" ht="22.5" x14ac:dyDescent="0.25">
      <c r="A814" s="9" t="s">
        <v>424</v>
      </c>
      <c r="B814" s="2" t="s">
        <v>425</v>
      </c>
      <c r="C814" s="3" t="s">
        <v>216</v>
      </c>
      <c r="D814" s="3" t="str">
        <f t="shared" si="16"/>
        <v>A-2-0-4</v>
      </c>
      <c r="E814" s="3" t="str">
        <f>VLOOKUP(Tabla3[[#This Row],[RUBRO]],Tabla6[[RUBRO]:[Respon Plan]],2,0)</f>
        <v>FUNCIONAMIENTO</v>
      </c>
      <c r="F814" s="3" t="str">
        <f>VLOOKUP(Tabla3[[#This Row],[RUBRO]],Tabla6[[RUBRO]:[Respon Plan]],3,0)</f>
        <v>DIRECCIÓN DE GESTIÓN HUMANA</v>
      </c>
      <c r="G814" s="3" t="str">
        <f>VLOOKUP(Tabla3[[#This Row],[RUBRO]],Tabla6[[RUBRO]:[Respon Plan]],4,0)</f>
        <v>Gestión Humana</v>
      </c>
      <c r="H814" s="1" t="s">
        <v>40</v>
      </c>
      <c r="I814" s="1" t="s">
        <v>77</v>
      </c>
      <c r="J814" s="1" t="s">
        <v>42</v>
      </c>
      <c r="K814" s="1" t="s">
        <v>80</v>
      </c>
      <c r="L814" s="1" t="s">
        <v>171</v>
      </c>
      <c r="M814" s="1" t="s">
        <v>80</v>
      </c>
      <c r="N814" s="1"/>
      <c r="O814" s="1"/>
      <c r="P814" s="1" t="s">
        <v>31</v>
      </c>
      <c r="Q814" s="1" t="s">
        <v>32</v>
      </c>
      <c r="R814" s="1" t="s">
        <v>33</v>
      </c>
      <c r="S814" s="2" t="s">
        <v>217</v>
      </c>
      <c r="T814" s="4">
        <v>57124354</v>
      </c>
      <c r="U814" s="4">
        <v>0</v>
      </c>
      <c r="V814" s="4">
        <v>0</v>
      </c>
      <c r="W814" s="4">
        <v>57124354</v>
      </c>
      <c r="X814" s="4">
        <v>0</v>
      </c>
      <c r="Y814" s="4">
        <v>57124354</v>
      </c>
      <c r="Z814" s="4">
        <v>0</v>
      </c>
      <c r="AA814" s="4">
        <v>0</v>
      </c>
      <c r="AB814" s="4">
        <v>0</v>
      </c>
      <c r="AC814" s="4">
        <v>0</v>
      </c>
      <c r="AD814" s="10">
        <v>0</v>
      </c>
    </row>
    <row r="815" spans="1:30" ht="22.5" x14ac:dyDescent="0.25">
      <c r="A815" s="9" t="s">
        <v>424</v>
      </c>
      <c r="B815" s="2" t="s">
        <v>425</v>
      </c>
      <c r="C815" s="3" t="s">
        <v>231</v>
      </c>
      <c r="D815" s="3" t="str">
        <f t="shared" si="16"/>
        <v>C-4102-1500-1</v>
      </c>
      <c r="E815" s="3" t="str">
        <f>VLOOKUP(Tabla3[[#This Row],[RUBRO]],Tabla6[[RUBRO]:[Respon Plan]],2,0)</f>
        <v>NUTRICION</v>
      </c>
      <c r="F815" s="3" t="str">
        <f>VLOOKUP(Tabla3[[#This Row],[RUBRO]],Tabla6[[RUBRO]:[Respon Plan]],3,0)</f>
        <v xml:space="preserve">DIRECCIÓN DE NUTRICIÓN </v>
      </c>
      <c r="G815" s="3" t="str">
        <f>VLOOKUP(Tabla3[[#This Row],[RUBRO]],Tabla6[[RUBRO]:[Respon Plan]],4,0)</f>
        <v>Nutrición</v>
      </c>
      <c r="H815" s="1" t="s">
        <v>30</v>
      </c>
      <c r="I815" s="1" t="s">
        <v>232</v>
      </c>
      <c r="J815" s="1" t="s">
        <v>233</v>
      </c>
      <c r="K815" s="1" t="s">
        <v>41</v>
      </c>
      <c r="L815" s="1" t="s">
        <v>42</v>
      </c>
      <c r="M815" s="1" t="s">
        <v>234</v>
      </c>
      <c r="N815" s="1"/>
      <c r="O815" s="1"/>
      <c r="P815" s="1" t="s">
        <v>31</v>
      </c>
      <c r="Q815" s="1" t="s">
        <v>32</v>
      </c>
      <c r="R815" s="1" t="s">
        <v>33</v>
      </c>
      <c r="S815" s="2" t="s">
        <v>235</v>
      </c>
      <c r="T815" s="4">
        <v>6743866640</v>
      </c>
      <c r="U815" s="4">
        <v>403391464</v>
      </c>
      <c r="V815" s="4">
        <v>0</v>
      </c>
      <c r="W815" s="4">
        <v>7147258104</v>
      </c>
      <c r="X815" s="4">
        <v>0</v>
      </c>
      <c r="Y815" s="4">
        <v>7147258104</v>
      </c>
      <c r="Z815" s="4">
        <v>0</v>
      </c>
      <c r="AA815" s="4">
        <v>1507332240</v>
      </c>
      <c r="AB815" s="4">
        <v>191263106</v>
      </c>
      <c r="AC815" s="4">
        <v>191263106</v>
      </c>
      <c r="AD815" s="10">
        <v>191263106</v>
      </c>
    </row>
    <row r="816" spans="1:30" ht="22.5" x14ac:dyDescent="0.25">
      <c r="A816" s="9" t="s">
        <v>424</v>
      </c>
      <c r="B816" s="2" t="s">
        <v>425</v>
      </c>
      <c r="C816" s="3" t="s">
        <v>245</v>
      </c>
      <c r="D816" s="3" t="str">
        <f t="shared" si="16"/>
        <v>C-4102-1500-1</v>
      </c>
      <c r="E816" s="3" t="str">
        <f>VLOOKUP(Tabla3[[#This Row],[RUBRO]],Tabla6[[RUBRO]:[Respon Plan]],2,0)</f>
        <v>NUTRICION</v>
      </c>
      <c r="F816" s="3" t="str">
        <f>VLOOKUP(Tabla3[[#This Row],[RUBRO]],Tabla6[[RUBRO]:[Respon Plan]],3,0)</f>
        <v>DIRECCIÓN DE GESTIÓN HUMANA</v>
      </c>
      <c r="G816" s="3" t="str">
        <f>VLOOKUP(Tabla3[[#This Row],[RUBRO]],Tabla6[[RUBRO]:[Respon Plan]],4,0)</f>
        <v>Gestión Humana - Pres. Serv</v>
      </c>
      <c r="H816" s="1" t="s">
        <v>30</v>
      </c>
      <c r="I816" s="1" t="s">
        <v>232</v>
      </c>
      <c r="J816" s="1" t="s">
        <v>233</v>
      </c>
      <c r="K816" s="1" t="s">
        <v>41</v>
      </c>
      <c r="L816" s="1" t="s">
        <v>42</v>
      </c>
      <c r="M816" s="1" t="s">
        <v>246</v>
      </c>
      <c r="N816" s="1"/>
      <c r="O816" s="1"/>
      <c r="P816" s="1" t="s">
        <v>31</v>
      </c>
      <c r="Q816" s="1" t="s">
        <v>32</v>
      </c>
      <c r="R816" s="1" t="s">
        <v>33</v>
      </c>
      <c r="S816" s="2" t="s">
        <v>59</v>
      </c>
      <c r="T816" s="4">
        <v>53539210</v>
      </c>
      <c r="U816" s="4">
        <v>17000000</v>
      </c>
      <c r="V816" s="4">
        <v>0</v>
      </c>
      <c r="W816" s="4">
        <v>70539210</v>
      </c>
      <c r="X816" s="4">
        <v>0</v>
      </c>
      <c r="Y816" s="4">
        <v>69513184</v>
      </c>
      <c r="Z816" s="4">
        <v>1026026</v>
      </c>
      <c r="AA816" s="4">
        <v>69390776</v>
      </c>
      <c r="AB816" s="4">
        <v>9170858</v>
      </c>
      <c r="AC816" s="4">
        <v>9170858</v>
      </c>
      <c r="AD816" s="10">
        <v>9170858</v>
      </c>
    </row>
    <row r="817" spans="1:30" ht="22.5" x14ac:dyDescent="0.25">
      <c r="A817" s="9" t="s">
        <v>424</v>
      </c>
      <c r="B817" s="2" t="s">
        <v>425</v>
      </c>
      <c r="C817" s="3" t="s">
        <v>247</v>
      </c>
      <c r="D817" s="3" t="str">
        <f t="shared" si="16"/>
        <v>C-4102-1500-1</v>
      </c>
      <c r="E817" s="3" t="str">
        <f>VLOOKUP(Tabla3[[#This Row],[RUBRO]],Tabla6[[RUBRO]:[Respon Plan]],2,0)</f>
        <v>NUTRICION</v>
      </c>
      <c r="F817" s="3" t="str">
        <f>VLOOKUP(Tabla3[[#This Row],[RUBRO]],Tabla6[[RUBRO]:[Respon Plan]],3,0)</f>
        <v>DIRECCIÓN DE GESTIÓN HUMANA</v>
      </c>
      <c r="G817" s="3" t="str">
        <f>VLOOKUP(Tabla3[[#This Row],[RUBRO]],Tabla6[[RUBRO]:[Respon Plan]],4,0)</f>
        <v>Gestión Humana- Viáticos</v>
      </c>
      <c r="H817" s="1" t="s">
        <v>30</v>
      </c>
      <c r="I817" s="1" t="s">
        <v>232</v>
      </c>
      <c r="J817" s="1" t="s">
        <v>233</v>
      </c>
      <c r="K817" s="1" t="s">
        <v>41</v>
      </c>
      <c r="L817" s="1" t="s">
        <v>42</v>
      </c>
      <c r="M817" s="1" t="s">
        <v>248</v>
      </c>
      <c r="N817" s="1"/>
      <c r="O817" s="1"/>
      <c r="P817" s="1" t="s">
        <v>31</v>
      </c>
      <c r="Q817" s="1" t="s">
        <v>32</v>
      </c>
      <c r="R817" s="1" t="s">
        <v>33</v>
      </c>
      <c r="S817" s="2" t="s">
        <v>249</v>
      </c>
      <c r="T817" s="4">
        <v>20765718</v>
      </c>
      <c r="U817" s="4">
        <v>0</v>
      </c>
      <c r="V817" s="4">
        <v>0</v>
      </c>
      <c r="W817" s="4">
        <v>20765718</v>
      </c>
      <c r="X817" s="4">
        <v>0</v>
      </c>
      <c r="Y817" s="4">
        <v>20765718</v>
      </c>
      <c r="Z817" s="4">
        <v>0</v>
      </c>
      <c r="AA817" s="4">
        <v>9880567</v>
      </c>
      <c r="AB817" s="4">
        <v>1034254</v>
      </c>
      <c r="AC817" s="4">
        <v>1034254</v>
      </c>
      <c r="AD817" s="10">
        <v>1034254</v>
      </c>
    </row>
    <row r="818" spans="1:30" ht="22.5" x14ac:dyDescent="0.25">
      <c r="A818" s="9" t="s">
        <v>424</v>
      </c>
      <c r="B818" s="2" t="s">
        <v>425</v>
      </c>
      <c r="C818" s="3" t="s">
        <v>383</v>
      </c>
      <c r="D818" s="3" t="str">
        <f t="shared" si="16"/>
        <v>C-4102-1500-3</v>
      </c>
      <c r="E818" s="3" t="str">
        <f>VLOOKUP(Tabla3[[#This Row],[RUBRO]],Tabla6[[RUBRO]:[Respon Plan]],2,0)</f>
        <v>PROTECCION</v>
      </c>
      <c r="F818" s="3" t="str">
        <f>VLOOKUP(Tabla3[[#This Row],[RUBRO]],Tabla6[[RUBRO]:[Respon Plan]],3,0)</f>
        <v xml:space="preserve">DIRECCIÓN DE PROTECCIÓN </v>
      </c>
      <c r="G818" s="3" t="str">
        <f>VLOOKUP(Tabla3[[#This Row],[RUBRO]],Tabla6[[RUBRO]:[Respon Plan]],4,0)</f>
        <v>Dirección de Protección</v>
      </c>
      <c r="H818" s="1" t="s">
        <v>30</v>
      </c>
      <c r="I818" s="1" t="s">
        <v>232</v>
      </c>
      <c r="J818" s="1" t="s">
        <v>233</v>
      </c>
      <c r="K818" s="1" t="s">
        <v>63</v>
      </c>
      <c r="L818" s="1" t="s">
        <v>42</v>
      </c>
      <c r="M818" s="1" t="s">
        <v>281</v>
      </c>
      <c r="N818" s="1"/>
      <c r="O818" s="1"/>
      <c r="P818" s="1" t="s">
        <v>31</v>
      </c>
      <c r="Q818" s="1" t="s">
        <v>32</v>
      </c>
      <c r="R818" s="1" t="s">
        <v>33</v>
      </c>
      <c r="S818" s="2" t="s">
        <v>384</v>
      </c>
      <c r="T818" s="4">
        <v>224128300</v>
      </c>
      <c r="U818" s="4">
        <v>0</v>
      </c>
      <c r="V818" s="4">
        <v>0</v>
      </c>
      <c r="W818" s="4">
        <v>224128300</v>
      </c>
      <c r="X818" s="4">
        <v>0</v>
      </c>
      <c r="Y818" s="4">
        <v>224128300</v>
      </c>
      <c r="Z818" s="4">
        <v>0</v>
      </c>
      <c r="AA818" s="4">
        <v>224128300</v>
      </c>
      <c r="AB818" s="4">
        <v>33670272</v>
      </c>
      <c r="AC818" s="4">
        <v>33670272</v>
      </c>
      <c r="AD818" s="10">
        <v>33670272</v>
      </c>
    </row>
    <row r="819" spans="1:30" ht="22.5" x14ac:dyDescent="0.25">
      <c r="A819" s="9" t="s">
        <v>424</v>
      </c>
      <c r="B819" s="2" t="s">
        <v>425</v>
      </c>
      <c r="C819" s="3" t="s">
        <v>45</v>
      </c>
      <c r="D819" s="3" t="str">
        <f t="shared" si="16"/>
        <v>C-4102-1500-3</v>
      </c>
      <c r="E819" s="3" t="str">
        <f>VLOOKUP(Tabla3[[#This Row],[RUBRO]],Tabla6[[RUBRO]:[Respon Plan]],2,0)</f>
        <v>PROTECCION</v>
      </c>
      <c r="F819" s="3" t="str">
        <f>VLOOKUP(Tabla3[[#This Row],[RUBRO]],Tabla6[[RUBRO]:[Respon Plan]],3,0)</f>
        <v xml:space="preserve">DIRECCIÓN DE PROTECCIÓN </v>
      </c>
      <c r="G819" s="3" t="str">
        <f>VLOOKUP(Tabla3[[#This Row],[RUBRO]],Tabla6[[RUBRO]:[Respon Plan]],4,0)</f>
        <v>Dirección de Protección</v>
      </c>
      <c r="H819" s="1" t="s">
        <v>30</v>
      </c>
      <c r="I819" s="1" t="s">
        <v>232</v>
      </c>
      <c r="J819" s="1" t="s">
        <v>233</v>
      </c>
      <c r="K819" s="1" t="s">
        <v>63</v>
      </c>
      <c r="L819" s="1" t="s">
        <v>42</v>
      </c>
      <c r="M819" s="1" t="s">
        <v>237</v>
      </c>
      <c r="N819" s="1"/>
      <c r="O819" s="1"/>
      <c r="P819" s="1" t="s">
        <v>31</v>
      </c>
      <c r="Q819" s="1" t="s">
        <v>32</v>
      </c>
      <c r="R819" s="1" t="s">
        <v>33</v>
      </c>
      <c r="S819" s="2" t="s">
        <v>48</v>
      </c>
      <c r="T819" s="4">
        <v>2616997460</v>
      </c>
      <c r="U819" s="4">
        <v>5782795</v>
      </c>
      <c r="V819" s="4">
        <v>0</v>
      </c>
      <c r="W819" s="4">
        <v>2622780255</v>
      </c>
      <c r="X819" s="4">
        <v>0</v>
      </c>
      <c r="Y819" s="4">
        <v>2622780255</v>
      </c>
      <c r="Z819" s="4">
        <v>0</v>
      </c>
      <c r="AA819" s="4">
        <v>2612100556</v>
      </c>
      <c r="AB819" s="4">
        <v>132656490</v>
      </c>
      <c r="AC819" s="4">
        <v>132656490</v>
      </c>
      <c r="AD819" s="10">
        <v>132656490</v>
      </c>
    </row>
    <row r="820" spans="1:30" ht="22.5" x14ac:dyDescent="0.25">
      <c r="A820" s="9" t="s">
        <v>424</v>
      </c>
      <c r="B820" s="2" t="s">
        <v>425</v>
      </c>
      <c r="C820" s="3" t="s">
        <v>385</v>
      </c>
      <c r="D820" s="3" t="str">
        <f t="shared" si="16"/>
        <v>C-4102-1500-3</v>
      </c>
      <c r="E820" s="3" t="str">
        <f>VLOOKUP(Tabla3[[#This Row],[RUBRO]],Tabla6[[RUBRO]:[Respon Plan]],2,0)</f>
        <v>PROTECCION</v>
      </c>
      <c r="F820" s="3" t="str">
        <f>VLOOKUP(Tabla3[[#This Row],[RUBRO]],Tabla6[[RUBRO]:[Respon Plan]],3,0)</f>
        <v xml:space="preserve">DIRECCIÓN DE PROTECCIÓN </v>
      </c>
      <c r="G820" s="3" t="str">
        <f>VLOOKUP(Tabla3[[#This Row],[RUBRO]],Tabla6[[RUBRO]:[Respon Plan]],4,0)</f>
        <v>Dirección de Protección</v>
      </c>
      <c r="H820" s="1" t="s">
        <v>30</v>
      </c>
      <c r="I820" s="1" t="s">
        <v>232</v>
      </c>
      <c r="J820" s="1" t="s">
        <v>233</v>
      </c>
      <c r="K820" s="1" t="s">
        <v>63</v>
      </c>
      <c r="L820" s="1" t="s">
        <v>42</v>
      </c>
      <c r="M820" s="1" t="s">
        <v>240</v>
      </c>
      <c r="N820" s="1"/>
      <c r="O820" s="1"/>
      <c r="P820" s="1" t="s">
        <v>31</v>
      </c>
      <c r="Q820" s="1" t="s">
        <v>32</v>
      </c>
      <c r="R820" s="1" t="s">
        <v>33</v>
      </c>
      <c r="S820" s="2" t="s">
        <v>386</v>
      </c>
      <c r="T820" s="4">
        <v>226037108</v>
      </c>
      <c r="U820" s="4">
        <v>0</v>
      </c>
      <c r="V820" s="4">
        <v>2289287</v>
      </c>
      <c r="W820" s="4">
        <v>223747821</v>
      </c>
      <c r="X820" s="4">
        <v>0</v>
      </c>
      <c r="Y820" s="4">
        <v>223747821</v>
      </c>
      <c r="Z820" s="4">
        <v>0</v>
      </c>
      <c r="AA820" s="4">
        <v>192721936</v>
      </c>
      <c r="AB820" s="4">
        <v>7119800</v>
      </c>
      <c r="AC820" s="4">
        <v>7119800</v>
      </c>
      <c r="AD820" s="10">
        <v>7119800</v>
      </c>
    </row>
    <row r="821" spans="1:30" ht="22.5" x14ac:dyDescent="0.25">
      <c r="A821" s="9" t="s">
        <v>424</v>
      </c>
      <c r="B821" s="2" t="s">
        <v>425</v>
      </c>
      <c r="C821" s="3" t="s">
        <v>49</v>
      </c>
      <c r="D821" s="3" t="str">
        <f t="shared" si="16"/>
        <v>C-4102-1500-3</v>
      </c>
      <c r="E821" s="3" t="str">
        <f>VLOOKUP(Tabla3[[#This Row],[RUBRO]],Tabla6[[RUBRO]:[Respon Plan]],2,0)</f>
        <v>PROTECCION</v>
      </c>
      <c r="F821" s="3" t="str">
        <f>VLOOKUP(Tabla3[[#This Row],[RUBRO]],Tabla6[[RUBRO]:[Respon Plan]],3,0)</f>
        <v xml:space="preserve">DIRECCIÓN DE PROTECCIÓN </v>
      </c>
      <c r="G821" s="3" t="str">
        <f>VLOOKUP(Tabla3[[#This Row],[RUBRO]],Tabla6[[RUBRO]:[Respon Plan]],4,0)</f>
        <v>Dirección de Protección</v>
      </c>
      <c r="H821" s="1" t="s">
        <v>30</v>
      </c>
      <c r="I821" s="1" t="s">
        <v>232</v>
      </c>
      <c r="J821" s="1" t="s">
        <v>233</v>
      </c>
      <c r="K821" s="1" t="s">
        <v>63</v>
      </c>
      <c r="L821" s="1" t="s">
        <v>42</v>
      </c>
      <c r="M821" s="1" t="s">
        <v>243</v>
      </c>
      <c r="N821" s="1"/>
      <c r="O821" s="1"/>
      <c r="P821" s="1" t="s">
        <v>31</v>
      </c>
      <c r="Q821" s="1" t="s">
        <v>32</v>
      </c>
      <c r="R821" s="1" t="s">
        <v>33</v>
      </c>
      <c r="S821" s="2" t="s">
        <v>50</v>
      </c>
      <c r="T821" s="4">
        <v>371761830</v>
      </c>
      <c r="U821" s="4">
        <v>0</v>
      </c>
      <c r="V821" s="4">
        <v>3413365</v>
      </c>
      <c r="W821" s="4">
        <v>368348465</v>
      </c>
      <c r="X821" s="4">
        <v>0</v>
      </c>
      <c r="Y821" s="4">
        <v>368348465</v>
      </c>
      <c r="Z821" s="4">
        <v>0</v>
      </c>
      <c r="AA821" s="4">
        <v>368348465</v>
      </c>
      <c r="AB821" s="4">
        <v>59651306</v>
      </c>
      <c r="AC821" s="4">
        <v>59651306</v>
      </c>
      <c r="AD821" s="10">
        <v>59651306</v>
      </c>
    </row>
    <row r="822" spans="1:30" ht="22.5" x14ac:dyDescent="0.25">
      <c r="A822" s="9" t="s">
        <v>424</v>
      </c>
      <c r="B822" s="2" t="s">
        <v>425</v>
      </c>
      <c r="C822" s="3" t="s">
        <v>56</v>
      </c>
      <c r="D822" s="3" t="str">
        <f t="shared" si="16"/>
        <v>C-4102-1500-3</v>
      </c>
      <c r="E822" s="3" t="str">
        <f>VLOOKUP(Tabla3[[#This Row],[RUBRO]],Tabla6[[RUBRO]:[Respon Plan]],2,0)</f>
        <v>PROTECCION</v>
      </c>
      <c r="F822" s="3" t="str">
        <f>VLOOKUP(Tabla3[[#This Row],[RUBRO]],Tabla6[[RUBRO]:[Respon Plan]],3,0)</f>
        <v xml:space="preserve">DIRECCIÓN DE PROTECCIÓN </v>
      </c>
      <c r="G822" s="3" t="str">
        <f>VLOOKUP(Tabla3[[#This Row],[RUBRO]],Tabla6[[RUBRO]:[Respon Plan]],4,0)</f>
        <v>Dirección de Protección</v>
      </c>
      <c r="H822" s="1" t="s">
        <v>30</v>
      </c>
      <c r="I822" s="1" t="s">
        <v>232</v>
      </c>
      <c r="J822" s="1" t="s">
        <v>233</v>
      </c>
      <c r="K822" s="1" t="s">
        <v>63</v>
      </c>
      <c r="L822" s="1" t="s">
        <v>42</v>
      </c>
      <c r="M822" s="1" t="s">
        <v>254</v>
      </c>
      <c r="N822" s="1"/>
      <c r="O822" s="1"/>
      <c r="P822" s="1" t="s">
        <v>31</v>
      </c>
      <c r="Q822" s="1" t="s">
        <v>32</v>
      </c>
      <c r="R822" s="1" t="s">
        <v>33</v>
      </c>
      <c r="S822" s="2" t="s">
        <v>57</v>
      </c>
      <c r="T822" s="4">
        <v>0</v>
      </c>
      <c r="U822" s="4">
        <v>250000</v>
      </c>
      <c r="V822" s="4">
        <v>0</v>
      </c>
      <c r="W822" s="4">
        <v>250000</v>
      </c>
      <c r="X822" s="4">
        <v>0</v>
      </c>
      <c r="Y822" s="4">
        <v>250000</v>
      </c>
      <c r="Z822" s="4">
        <v>0</v>
      </c>
      <c r="AA822" s="4">
        <v>0</v>
      </c>
      <c r="AB822" s="4">
        <v>0</v>
      </c>
      <c r="AC822" s="4">
        <v>0</v>
      </c>
      <c r="AD822" s="10">
        <v>0</v>
      </c>
    </row>
    <row r="823" spans="1:30" ht="22.5" x14ac:dyDescent="0.25">
      <c r="A823" s="9" t="s">
        <v>424</v>
      </c>
      <c r="B823" s="2" t="s">
        <v>425</v>
      </c>
      <c r="C823" s="3" t="s">
        <v>58</v>
      </c>
      <c r="D823" s="3" t="str">
        <f t="shared" si="16"/>
        <v>C-4102-1500-3</v>
      </c>
      <c r="E823" s="3" t="str">
        <f>VLOOKUP(Tabla3[[#This Row],[RUBRO]],Tabla6[[RUBRO]:[Respon Plan]],2,0)</f>
        <v>PROTECCION</v>
      </c>
      <c r="F823" s="3" t="str">
        <f>VLOOKUP(Tabla3[[#This Row],[RUBRO]],Tabla6[[RUBRO]:[Respon Plan]],3,0)</f>
        <v>DIRECCIÓN DE GESTIÓN HUMANA</v>
      </c>
      <c r="G823" s="3" t="str">
        <f>VLOOKUP(Tabla3[[#This Row],[RUBRO]],Tabla6[[RUBRO]:[Respon Plan]],4,0)</f>
        <v>Gestión Humana - Pres. Serv</v>
      </c>
      <c r="H823" s="1" t="s">
        <v>30</v>
      </c>
      <c r="I823" s="1" t="s">
        <v>232</v>
      </c>
      <c r="J823" s="1" t="s">
        <v>233</v>
      </c>
      <c r="K823" s="1" t="s">
        <v>63</v>
      </c>
      <c r="L823" s="1" t="s">
        <v>42</v>
      </c>
      <c r="M823" s="1" t="s">
        <v>255</v>
      </c>
      <c r="N823" s="1"/>
      <c r="O823" s="1"/>
      <c r="P823" s="1" t="s">
        <v>31</v>
      </c>
      <c r="Q823" s="1" t="s">
        <v>32</v>
      </c>
      <c r="R823" s="1" t="s">
        <v>33</v>
      </c>
      <c r="S823" s="2" t="s">
        <v>59</v>
      </c>
      <c r="T823" s="4">
        <v>857502446</v>
      </c>
      <c r="U823" s="4">
        <v>194917263</v>
      </c>
      <c r="V823" s="4">
        <v>0</v>
      </c>
      <c r="W823" s="4">
        <v>1052419709</v>
      </c>
      <c r="X823" s="4">
        <v>0</v>
      </c>
      <c r="Y823" s="4">
        <v>1027823636</v>
      </c>
      <c r="Z823" s="4">
        <v>24596073</v>
      </c>
      <c r="AA823" s="4">
        <v>1027724269</v>
      </c>
      <c r="AB823" s="4">
        <v>311862999</v>
      </c>
      <c r="AC823" s="4">
        <v>311862999</v>
      </c>
      <c r="AD823" s="10">
        <v>311862999</v>
      </c>
    </row>
    <row r="824" spans="1:30" ht="22.5" x14ac:dyDescent="0.25">
      <c r="A824" s="9" t="s">
        <v>424</v>
      </c>
      <c r="B824" s="2" t="s">
        <v>425</v>
      </c>
      <c r="C824" s="3" t="s">
        <v>256</v>
      </c>
      <c r="D824" s="3" t="str">
        <f t="shared" si="16"/>
        <v>C-4102-1500-3</v>
      </c>
      <c r="E824" s="3" t="str">
        <f>VLOOKUP(Tabla3[[#This Row],[RUBRO]],Tabla6[[RUBRO]:[Respon Plan]],2,0)</f>
        <v>PROTECCION</v>
      </c>
      <c r="F824" s="3" t="str">
        <f>VLOOKUP(Tabla3[[#This Row],[RUBRO]],Tabla6[[RUBRO]:[Respon Plan]],3,0)</f>
        <v>DIRECCIÓN DE GESTIÓN HUMANA</v>
      </c>
      <c r="G824" s="3" t="str">
        <f>VLOOKUP(Tabla3[[#This Row],[RUBRO]],Tabla6[[RUBRO]:[Respon Plan]],4,0)</f>
        <v>Gestión Humana- Viáticos</v>
      </c>
      <c r="H824" s="1" t="s">
        <v>30</v>
      </c>
      <c r="I824" s="1" t="s">
        <v>232</v>
      </c>
      <c r="J824" s="1" t="s">
        <v>233</v>
      </c>
      <c r="K824" s="1" t="s">
        <v>63</v>
      </c>
      <c r="L824" s="1" t="s">
        <v>42</v>
      </c>
      <c r="M824" s="1" t="s">
        <v>257</v>
      </c>
      <c r="N824" s="1"/>
      <c r="O824" s="1"/>
      <c r="P824" s="1" t="s">
        <v>31</v>
      </c>
      <c r="Q824" s="1" t="s">
        <v>32</v>
      </c>
      <c r="R824" s="1" t="s">
        <v>33</v>
      </c>
      <c r="S824" s="2" t="s">
        <v>249</v>
      </c>
      <c r="T824" s="4">
        <v>255108000</v>
      </c>
      <c r="U824" s="4">
        <v>0</v>
      </c>
      <c r="V824" s="4">
        <v>0</v>
      </c>
      <c r="W824" s="4">
        <v>255108000</v>
      </c>
      <c r="X824" s="4">
        <v>0</v>
      </c>
      <c r="Y824" s="4">
        <v>255108000</v>
      </c>
      <c r="Z824" s="4">
        <v>0</v>
      </c>
      <c r="AA824" s="4">
        <v>119141343</v>
      </c>
      <c r="AB824" s="4">
        <v>49063753</v>
      </c>
      <c r="AC824" s="4">
        <v>49063753</v>
      </c>
      <c r="AD824" s="10">
        <v>49063753</v>
      </c>
    </row>
    <row r="825" spans="1:30" ht="22.5" x14ac:dyDescent="0.25">
      <c r="A825" s="9" t="s">
        <v>424</v>
      </c>
      <c r="B825" s="2" t="s">
        <v>425</v>
      </c>
      <c r="C825" s="3" t="s">
        <v>387</v>
      </c>
      <c r="D825" s="3" t="str">
        <f t="shared" si="16"/>
        <v>C-4102-1500-3</v>
      </c>
      <c r="E825" s="3" t="str">
        <f>VLOOKUP(Tabla3[[#This Row],[RUBRO]],Tabla6[[RUBRO]:[Respon Plan]],2,0)</f>
        <v>PROTECCION</v>
      </c>
      <c r="F825" s="3" t="str">
        <f>VLOOKUP(Tabla3[[#This Row],[RUBRO]],Tabla6[[RUBRO]:[Respon Plan]],3,0)</f>
        <v xml:space="preserve">DIRECCIÓN DE PROTECCIÓN </v>
      </c>
      <c r="G825" s="3" t="str">
        <f>VLOOKUP(Tabla3[[#This Row],[RUBRO]],Tabla6[[RUBRO]:[Respon Plan]],4,0)</f>
        <v>Dirección de Protección</v>
      </c>
      <c r="H825" s="1" t="s">
        <v>30</v>
      </c>
      <c r="I825" s="1" t="s">
        <v>232</v>
      </c>
      <c r="J825" s="1" t="s">
        <v>233</v>
      </c>
      <c r="K825" s="1" t="s">
        <v>63</v>
      </c>
      <c r="L825" s="1" t="s">
        <v>42</v>
      </c>
      <c r="M825" s="1" t="s">
        <v>388</v>
      </c>
      <c r="N825" s="1"/>
      <c r="O825" s="1"/>
      <c r="P825" s="1" t="s">
        <v>31</v>
      </c>
      <c r="Q825" s="1" t="s">
        <v>32</v>
      </c>
      <c r="R825" s="1" t="s">
        <v>33</v>
      </c>
      <c r="S825" s="2" t="s">
        <v>389</v>
      </c>
      <c r="T825" s="4">
        <v>36051000</v>
      </c>
      <c r="U825" s="4">
        <v>0</v>
      </c>
      <c r="V825" s="4">
        <v>0</v>
      </c>
      <c r="W825" s="4">
        <v>36051000</v>
      </c>
      <c r="X825" s="4">
        <v>0</v>
      </c>
      <c r="Y825" s="4">
        <v>36051000</v>
      </c>
      <c r="Z825" s="4">
        <v>0</v>
      </c>
      <c r="AA825" s="4">
        <v>36051000</v>
      </c>
      <c r="AB825" s="4">
        <v>0</v>
      </c>
      <c r="AC825" s="4">
        <v>0</v>
      </c>
      <c r="AD825" s="10">
        <v>0</v>
      </c>
    </row>
    <row r="826" spans="1:30" ht="22.5" x14ac:dyDescent="0.25">
      <c r="A826" s="9" t="s">
        <v>424</v>
      </c>
      <c r="B826" s="2" t="s">
        <v>425</v>
      </c>
      <c r="C826" s="3" t="s">
        <v>51</v>
      </c>
      <c r="D826" s="3" t="str">
        <f t="shared" si="16"/>
        <v>C-4102-1500-4</v>
      </c>
      <c r="E826" s="3" t="str">
        <f>VLOOKUP(Tabla3[[#This Row],[RUBRO]],Tabla6[[RUBRO]:[Respon Plan]],2,0)</f>
        <v>PRIMERA INFANCIA</v>
      </c>
      <c r="F826" s="3" t="str">
        <f>VLOOKUP(Tabla3[[#This Row],[RUBRO]],Tabla6[[RUBRO]:[Respon Plan]],3,0)</f>
        <v>DIRECCIÓN DE PRIMERA INFANCIA</v>
      </c>
      <c r="G826" s="3" t="str">
        <f>VLOOKUP(Tabla3[[#This Row],[RUBRO]],Tabla6[[RUBRO]:[Respon Plan]],4,0)</f>
        <v>Primera Infancia</v>
      </c>
      <c r="H826" s="1" t="s">
        <v>30</v>
      </c>
      <c r="I826" s="1" t="s">
        <v>232</v>
      </c>
      <c r="J826" s="1" t="s">
        <v>233</v>
      </c>
      <c r="K826" s="1" t="s">
        <v>80</v>
      </c>
      <c r="L826" s="1" t="s">
        <v>42</v>
      </c>
      <c r="M826" s="1" t="s">
        <v>234</v>
      </c>
      <c r="N826" s="1"/>
      <c r="O826" s="1"/>
      <c r="P826" s="1" t="s">
        <v>46</v>
      </c>
      <c r="Q826" s="1" t="s">
        <v>65</v>
      </c>
      <c r="R826" s="1" t="s">
        <v>33</v>
      </c>
      <c r="S826" s="2" t="s">
        <v>52</v>
      </c>
      <c r="T826" s="4">
        <v>0</v>
      </c>
      <c r="U826" s="4">
        <v>93284100</v>
      </c>
      <c r="V826" s="4">
        <v>0</v>
      </c>
      <c r="W826" s="4">
        <v>93284100</v>
      </c>
      <c r="X826" s="4">
        <v>0</v>
      </c>
      <c r="Y826" s="4">
        <v>93284100</v>
      </c>
      <c r="Z826" s="4">
        <v>0</v>
      </c>
      <c r="AA826" s="4">
        <v>25105600</v>
      </c>
      <c r="AB826" s="4">
        <v>0</v>
      </c>
      <c r="AC826" s="4">
        <v>0</v>
      </c>
      <c r="AD826" s="10">
        <v>0</v>
      </c>
    </row>
    <row r="827" spans="1:30" ht="22.5" x14ac:dyDescent="0.25">
      <c r="A827" s="9" t="s">
        <v>424</v>
      </c>
      <c r="B827" s="2" t="s">
        <v>425</v>
      </c>
      <c r="C827" s="3" t="s">
        <v>51</v>
      </c>
      <c r="D827" s="3" t="str">
        <f t="shared" si="16"/>
        <v>C-4102-1500-4</v>
      </c>
      <c r="E827" s="3" t="str">
        <f>VLOOKUP(Tabla3[[#This Row],[RUBRO]],Tabla6[[RUBRO]:[Respon Plan]],2,0)</f>
        <v>PRIMERA INFANCIA</v>
      </c>
      <c r="F827" s="3" t="str">
        <f>VLOOKUP(Tabla3[[#This Row],[RUBRO]],Tabla6[[RUBRO]:[Respon Plan]],3,0)</f>
        <v>DIRECCIÓN DE PRIMERA INFANCIA</v>
      </c>
      <c r="G827" s="3" t="str">
        <f>VLOOKUP(Tabla3[[#This Row],[RUBRO]],Tabla6[[RUBRO]:[Respon Plan]],4,0)</f>
        <v>Primera Infancia</v>
      </c>
      <c r="H827" s="1" t="s">
        <v>30</v>
      </c>
      <c r="I827" s="1" t="s">
        <v>232</v>
      </c>
      <c r="J827" s="1" t="s">
        <v>233</v>
      </c>
      <c r="K827" s="1" t="s">
        <v>80</v>
      </c>
      <c r="L827" s="1" t="s">
        <v>42</v>
      </c>
      <c r="M827" s="1" t="s">
        <v>234</v>
      </c>
      <c r="N827" s="1"/>
      <c r="O827" s="1"/>
      <c r="P827" s="1" t="s">
        <v>46</v>
      </c>
      <c r="Q827" s="1" t="s">
        <v>47</v>
      </c>
      <c r="R827" s="1" t="s">
        <v>33</v>
      </c>
      <c r="S827" s="2" t="s">
        <v>52</v>
      </c>
      <c r="T827" s="4">
        <v>83732833732</v>
      </c>
      <c r="U827" s="4">
        <v>0</v>
      </c>
      <c r="V827" s="4">
        <v>3786671832</v>
      </c>
      <c r="W827" s="4">
        <v>79946161900</v>
      </c>
      <c r="X827" s="4">
        <v>0</v>
      </c>
      <c r="Y827" s="4">
        <v>79943888533</v>
      </c>
      <c r="Z827" s="4">
        <v>2273367</v>
      </c>
      <c r="AA827" s="4">
        <v>79914667895</v>
      </c>
      <c r="AB827" s="4">
        <v>12056967637</v>
      </c>
      <c r="AC827" s="4">
        <v>12056967637</v>
      </c>
      <c r="AD827" s="10">
        <v>12056967637</v>
      </c>
    </row>
    <row r="828" spans="1:30" ht="22.5" x14ac:dyDescent="0.25">
      <c r="A828" s="9" t="s">
        <v>424</v>
      </c>
      <c r="B828" s="2" t="s">
        <v>425</v>
      </c>
      <c r="C828" s="3" t="s">
        <v>51</v>
      </c>
      <c r="D828" s="3" t="str">
        <f t="shared" si="16"/>
        <v>C-4102-1500-4</v>
      </c>
      <c r="E828" s="3" t="str">
        <f>VLOOKUP(Tabla3[[#This Row],[RUBRO]],Tabla6[[RUBRO]:[Respon Plan]],2,0)</f>
        <v>PRIMERA INFANCIA</v>
      </c>
      <c r="F828" s="3" t="str">
        <f>VLOOKUP(Tabla3[[#This Row],[RUBRO]],Tabla6[[RUBRO]:[Respon Plan]],3,0)</f>
        <v>DIRECCIÓN DE PRIMERA INFANCIA</v>
      </c>
      <c r="G828" s="3" t="str">
        <f>VLOOKUP(Tabla3[[#This Row],[RUBRO]],Tabla6[[RUBRO]:[Respon Plan]],4,0)</f>
        <v>Primera Infancia</v>
      </c>
      <c r="H828" s="1" t="s">
        <v>30</v>
      </c>
      <c r="I828" s="1" t="s">
        <v>232</v>
      </c>
      <c r="J828" s="1" t="s">
        <v>233</v>
      </c>
      <c r="K828" s="1" t="s">
        <v>80</v>
      </c>
      <c r="L828" s="1" t="s">
        <v>42</v>
      </c>
      <c r="M828" s="1" t="s">
        <v>234</v>
      </c>
      <c r="N828" s="1"/>
      <c r="O828" s="1"/>
      <c r="P828" s="1" t="s">
        <v>31</v>
      </c>
      <c r="Q828" s="1" t="s">
        <v>32</v>
      </c>
      <c r="R828" s="1" t="s">
        <v>33</v>
      </c>
      <c r="S828" s="2" t="s">
        <v>52</v>
      </c>
      <c r="T828" s="4">
        <v>0</v>
      </c>
      <c r="U828" s="4">
        <v>1595026000</v>
      </c>
      <c r="V828" s="4">
        <v>0</v>
      </c>
      <c r="W828" s="4">
        <v>1595026000</v>
      </c>
      <c r="X828" s="4">
        <v>0</v>
      </c>
      <c r="Y828" s="4">
        <v>1595026000</v>
      </c>
      <c r="Z828" s="4">
        <v>0</v>
      </c>
      <c r="AA828" s="4">
        <v>137460592</v>
      </c>
      <c r="AB828" s="4">
        <v>29004224</v>
      </c>
      <c r="AC828" s="4">
        <v>29004224</v>
      </c>
      <c r="AD828" s="10">
        <v>29004224</v>
      </c>
    </row>
    <row r="829" spans="1:30" ht="22.5" x14ac:dyDescent="0.25">
      <c r="A829" s="9" t="s">
        <v>424</v>
      </c>
      <c r="B829" s="2" t="s">
        <v>425</v>
      </c>
      <c r="C829" s="3" t="s">
        <v>390</v>
      </c>
      <c r="D829" s="3" t="str">
        <f t="shared" si="16"/>
        <v>C-4102-1500-4</v>
      </c>
      <c r="E829" s="3" t="str">
        <f>VLOOKUP(Tabla3[[#This Row],[RUBRO]],Tabla6[[RUBRO]:[Respon Plan]],2,0)</f>
        <v>PRIMERA INFANCIA</v>
      </c>
      <c r="F829" s="3" t="str">
        <f>VLOOKUP(Tabla3[[#This Row],[RUBRO]],Tabla6[[RUBRO]:[Respon Plan]],3,0)</f>
        <v>DIRECCIÓN DE PRIMERA INFANCIA</v>
      </c>
      <c r="G829" s="3" t="str">
        <f>VLOOKUP(Tabla3[[#This Row],[RUBRO]],Tabla6[[RUBRO]:[Respon Plan]],4,0)</f>
        <v>Primera Infancia</v>
      </c>
      <c r="H829" s="1" t="s">
        <v>30</v>
      </c>
      <c r="I829" s="1" t="s">
        <v>232</v>
      </c>
      <c r="J829" s="1" t="s">
        <v>233</v>
      </c>
      <c r="K829" s="1" t="s">
        <v>80</v>
      </c>
      <c r="L829" s="1" t="s">
        <v>42</v>
      </c>
      <c r="M829" s="1" t="s">
        <v>281</v>
      </c>
      <c r="N829" s="1"/>
      <c r="O829" s="1"/>
      <c r="P829" s="1" t="s">
        <v>46</v>
      </c>
      <c r="Q829" s="1" t="s">
        <v>47</v>
      </c>
      <c r="R829" s="1" t="s">
        <v>33</v>
      </c>
      <c r="S829" s="2" t="s">
        <v>391</v>
      </c>
      <c r="T829" s="4">
        <v>24955295789</v>
      </c>
      <c r="U829" s="4">
        <v>0</v>
      </c>
      <c r="V829" s="4">
        <v>0</v>
      </c>
      <c r="W829" s="4">
        <v>24955295789</v>
      </c>
      <c r="X829" s="4">
        <v>0</v>
      </c>
      <c r="Y829" s="4">
        <v>24955295789</v>
      </c>
      <c r="Z829" s="4">
        <v>0</v>
      </c>
      <c r="AA829" s="4">
        <v>24955295789</v>
      </c>
      <c r="AB829" s="4">
        <v>3279028763</v>
      </c>
      <c r="AC829" s="4">
        <v>3279028763</v>
      </c>
      <c r="AD829" s="10">
        <v>3279028763</v>
      </c>
    </row>
    <row r="830" spans="1:30" ht="22.5" x14ac:dyDescent="0.25">
      <c r="A830" s="9" t="s">
        <v>424</v>
      </c>
      <c r="B830" s="2" t="s">
        <v>425</v>
      </c>
      <c r="C830" s="3" t="s">
        <v>274</v>
      </c>
      <c r="D830" s="3" t="str">
        <f t="shared" si="16"/>
        <v>C-4102-1500-4</v>
      </c>
      <c r="E830" s="3" t="str">
        <f>VLOOKUP(Tabla3[[#This Row],[RUBRO]],Tabla6[[RUBRO]:[Respon Plan]],2,0)</f>
        <v>PRIMERA INFANCIA</v>
      </c>
      <c r="F830" s="3" t="str">
        <f>VLOOKUP(Tabla3[[#This Row],[RUBRO]],Tabla6[[RUBRO]:[Respon Plan]],3,0)</f>
        <v>DIRECCIÓN DE GESTIÓN HUMANA</v>
      </c>
      <c r="G830" s="3" t="str">
        <f>VLOOKUP(Tabla3[[#This Row],[RUBRO]],Tabla6[[RUBRO]:[Respon Plan]],4,0)</f>
        <v>Gestión Humana - Pres. Serv</v>
      </c>
      <c r="H830" s="1" t="s">
        <v>30</v>
      </c>
      <c r="I830" s="1" t="s">
        <v>232</v>
      </c>
      <c r="J830" s="1" t="s">
        <v>233</v>
      </c>
      <c r="K830" s="1" t="s">
        <v>80</v>
      </c>
      <c r="L830" s="1" t="s">
        <v>42</v>
      </c>
      <c r="M830" s="1" t="s">
        <v>254</v>
      </c>
      <c r="N830" s="1"/>
      <c r="O830" s="1"/>
      <c r="P830" s="1" t="s">
        <v>31</v>
      </c>
      <c r="Q830" s="1" t="s">
        <v>32</v>
      </c>
      <c r="R830" s="1" t="s">
        <v>33</v>
      </c>
      <c r="S830" s="2" t="s">
        <v>59</v>
      </c>
      <c r="T830" s="4">
        <v>0</v>
      </c>
      <c r="U830" s="4">
        <v>563180000</v>
      </c>
      <c r="V830" s="4">
        <v>7274671</v>
      </c>
      <c r="W830" s="4">
        <v>555905329</v>
      </c>
      <c r="X830" s="4">
        <v>0</v>
      </c>
      <c r="Y830" s="4">
        <v>553899996</v>
      </c>
      <c r="Z830" s="4">
        <v>2005333</v>
      </c>
      <c r="AA830" s="4">
        <v>553899996</v>
      </c>
      <c r="AB830" s="4">
        <v>87869998</v>
      </c>
      <c r="AC830" s="4">
        <v>87869998</v>
      </c>
      <c r="AD830" s="10">
        <v>87869998</v>
      </c>
    </row>
    <row r="831" spans="1:30" ht="22.5" x14ac:dyDescent="0.25">
      <c r="A831" s="9" t="s">
        <v>424</v>
      </c>
      <c r="B831" s="2" t="s">
        <v>425</v>
      </c>
      <c r="C831" s="3" t="s">
        <v>275</v>
      </c>
      <c r="D831" s="3" t="str">
        <f t="shared" si="16"/>
        <v>C-4102-1500-4</v>
      </c>
      <c r="E831" s="3" t="str">
        <f>VLOOKUP(Tabla3[[#This Row],[RUBRO]],Tabla6[[RUBRO]:[Respon Plan]],2,0)</f>
        <v>PRIMERA INFANCIA</v>
      </c>
      <c r="F831" s="3" t="str">
        <f>VLOOKUP(Tabla3[[#This Row],[RUBRO]],Tabla6[[RUBRO]:[Respon Plan]],3,0)</f>
        <v>DIRECCIÓN DE GESTIÓN HUMANA</v>
      </c>
      <c r="G831" s="3" t="str">
        <f>VLOOKUP(Tabla3[[#This Row],[RUBRO]],Tabla6[[RUBRO]:[Respon Plan]],4,0)</f>
        <v>Gestión Humana- Viáticos</v>
      </c>
      <c r="H831" s="1" t="s">
        <v>30</v>
      </c>
      <c r="I831" s="1" t="s">
        <v>232</v>
      </c>
      <c r="J831" s="1" t="s">
        <v>233</v>
      </c>
      <c r="K831" s="1" t="s">
        <v>80</v>
      </c>
      <c r="L831" s="1" t="s">
        <v>42</v>
      </c>
      <c r="M831" s="1" t="s">
        <v>276</v>
      </c>
      <c r="N831" s="1"/>
      <c r="O831" s="1"/>
      <c r="P831" s="1" t="s">
        <v>31</v>
      </c>
      <c r="Q831" s="1" t="s">
        <v>32</v>
      </c>
      <c r="R831" s="1" t="s">
        <v>33</v>
      </c>
      <c r="S831" s="2" t="s">
        <v>249</v>
      </c>
      <c r="T831" s="4">
        <v>0</v>
      </c>
      <c r="U831" s="4">
        <v>79274536</v>
      </c>
      <c r="V831" s="4">
        <v>0</v>
      </c>
      <c r="W831" s="4">
        <v>79274536</v>
      </c>
      <c r="X831" s="4">
        <v>0</v>
      </c>
      <c r="Y831" s="4">
        <v>78274536</v>
      </c>
      <c r="Z831" s="4">
        <v>1000000</v>
      </c>
      <c r="AA831" s="4">
        <v>64127378</v>
      </c>
      <c r="AB831" s="4">
        <v>24707732</v>
      </c>
      <c r="AC831" s="4">
        <v>24707732</v>
      </c>
      <c r="AD831" s="10">
        <v>24707732</v>
      </c>
    </row>
    <row r="832" spans="1:30" ht="22.5" x14ac:dyDescent="0.25">
      <c r="A832" s="9" t="s">
        <v>424</v>
      </c>
      <c r="B832" s="2" t="s">
        <v>425</v>
      </c>
      <c r="C832" s="3" t="s">
        <v>277</v>
      </c>
      <c r="D832" s="3" t="str">
        <f t="shared" si="16"/>
        <v>C-4102-1500-4</v>
      </c>
      <c r="E832" s="3" t="str">
        <f>VLOOKUP(Tabla3[[#This Row],[RUBRO]],Tabla6[[RUBRO]:[Respon Plan]],2,0)</f>
        <v>PRIMERA INFANCIA</v>
      </c>
      <c r="F832" s="3" t="str">
        <f>VLOOKUP(Tabla3[[#This Row],[RUBRO]],Tabla6[[RUBRO]:[Respon Plan]],3,0)</f>
        <v>DIRECCIÓN DE PRIMERA INFANCIA</v>
      </c>
      <c r="G832" s="3" t="str">
        <f>VLOOKUP(Tabla3[[#This Row],[RUBRO]],Tabla6[[RUBRO]:[Respon Plan]],4,0)</f>
        <v>Primera Infancia</v>
      </c>
      <c r="H832" s="1" t="s">
        <v>30</v>
      </c>
      <c r="I832" s="1" t="s">
        <v>232</v>
      </c>
      <c r="J832" s="1" t="s">
        <v>233</v>
      </c>
      <c r="K832" s="1" t="s">
        <v>80</v>
      </c>
      <c r="L832" s="1" t="s">
        <v>42</v>
      </c>
      <c r="M832" s="1" t="s">
        <v>266</v>
      </c>
      <c r="N832" s="1"/>
      <c r="O832" s="1"/>
      <c r="P832" s="1" t="s">
        <v>31</v>
      </c>
      <c r="Q832" s="1" t="s">
        <v>32</v>
      </c>
      <c r="R832" s="1" t="s">
        <v>33</v>
      </c>
      <c r="S832" s="2" t="s">
        <v>267</v>
      </c>
      <c r="T832" s="4">
        <v>0</v>
      </c>
      <c r="U832" s="4">
        <v>25000</v>
      </c>
      <c r="V832" s="4">
        <v>0</v>
      </c>
      <c r="W832" s="4">
        <v>25000</v>
      </c>
      <c r="X832" s="4">
        <v>0</v>
      </c>
      <c r="Y832" s="4">
        <v>0</v>
      </c>
      <c r="Z832" s="4">
        <v>25000</v>
      </c>
      <c r="AA832" s="4">
        <v>0</v>
      </c>
      <c r="AB832" s="4">
        <v>0</v>
      </c>
      <c r="AC832" s="4">
        <v>0</v>
      </c>
      <c r="AD832" s="10">
        <v>0</v>
      </c>
    </row>
    <row r="833" spans="1:30" ht="33.75" x14ac:dyDescent="0.25">
      <c r="A833" s="9" t="s">
        <v>424</v>
      </c>
      <c r="B833" s="2" t="s">
        <v>425</v>
      </c>
      <c r="C833" s="3" t="s">
        <v>278</v>
      </c>
      <c r="D833" s="3" t="str">
        <f t="shared" si="16"/>
        <v>C-4102-1500-5</v>
      </c>
      <c r="E833" s="3" t="str">
        <f>VLOOKUP(Tabla3[[#This Row],[RUBRO]],Tabla6[[RUBRO]:[Respon Plan]],2,0)</f>
        <v>FAMILIA</v>
      </c>
      <c r="F833" s="3" t="str">
        <f>VLOOKUP(Tabla3[[#This Row],[RUBRO]],Tabla6[[RUBRO]:[Respon Plan]],3,0)</f>
        <v>DIRECCIÓN DE FAMILIAS Y COMUNIDADES</v>
      </c>
      <c r="G833" s="3" t="str">
        <f>VLOOKUP(Tabla3[[#This Row],[RUBRO]],Tabla6[[RUBRO]:[Respon Plan]],4,0)</f>
        <v>Familia</v>
      </c>
      <c r="H833" s="1" t="s">
        <v>30</v>
      </c>
      <c r="I833" s="1" t="s">
        <v>232</v>
      </c>
      <c r="J833" s="1" t="s">
        <v>233</v>
      </c>
      <c r="K833" s="1" t="s">
        <v>64</v>
      </c>
      <c r="L833" s="1" t="s">
        <v>42</v>
      </c>
      <c r="M833" s="1" t="s">
        <v>234</v>
      </c>
      <c r="N833" s="1"/>
      <c r="O833" s="1"/>
      <c r="P833" s="1" t="s">
        <v>31</v>
      </c>
      <c r="Q833" s="1" t="s">
        <v>32</v>
      </c>
      <c r="R833" s="1" t="s">
        <v>33</v>
      </c>
      <c r="S833" s="2" t="s">
        <v>279</v>
      </c>
      <c r="T833" s="4">
        <v>1723489920</v>
      </c>
      <c r="U833" s="4">
        <v>0</v>
      </c>
      <c r="V833" s="4">
        <v>0</v>
      </c>
      <c r="W833" s="4">
        <v>1723489920</v>
      </c>
      <c r="X833" s="4">
        <v>0</v>
      </c>
      <c r="Y833" s="4">
        <v>1723489920</v>
      </c>
      <c r="Z833" s="4">
        <v>0</v>
      </c>
      <c r="AA833" s="4">
        <v>1723489920</v>
      </c>
      <c r="AB833" s="4">
        <v>0</v>
      </c>
      <c r="AC833" s="4">
        <v>0</v>
      </c>
      <c r="AD833" s="10">
        <v>0</v>
      </c>
    </row>
    <row r="834" spans="1:30" ht="33.75" x14ac:dyDescent="0.25">
      <c r="A834" s="9" t="s">
        <v>424</v>
      </c>
      <c r="B834" s="2" t="s">
        <v>425</v>
      </c>
      <c r="C834" s="3" t="s">
        <v>280</v>
      </c>
      <c r="D834" s="3" t="str">
        <f t="shared" si="16"/>
        <v>C-4102-1500-5</v>
      </c>
      <c r="E834" s="3" t="str">
        <f>VLOOKUP(Tabla3[[#This Row],[RUBRO]],Tabla6[[RUBRO]:[Respon Plan]],2,0)</f>
        <v>FAMILIA</v>
      </c>
      <c r="F834" s="3" t="str">
        <f>VLOOKUP(Tabla3[[#This Row],[RUBRO]],Tabla6[[RUBRO]:[Respon Plan]],3,0)</f>
        <v>DIRECCIÓN DE FAMILIAS Y COMUNIDADES</v>
      </c>
      <c r="G834" s="3" t="str">
        <f>VLOOKUP(Tabla3[[#This Row],[RUBRO]],Tabla6[[RUBRO]:[Respon Plan]],4,0)</f>
        <v>Familia</v>
      </c>
      <c r="H834" s="1" t="s">
        <v>30</v>
      </c>
      <c r="I834" s="1" t="s">
        <v>232</v>
      </c>
      <c r="J834" s="1" t="s">
        <v>233</v>
      </c>
      <c r="K834" s="1" t="s">
        <v>64</v>
      </c>
      <c r="L834" s="1" t="s">
        <v>42</v>
      </c>
      <c r="M834" s="1" t="s">
        <v>281</v>
      </c>
      <c r="N834" s="1"/>
      <c r="O834" s="1"/>
      <c r="P834" s="1" t="s">
        <v>31</v>
      </c>
      <c r="Q834" s="1" t="s">
        <v>32</v>
      </c>
      <c r="R834" s="1" t="s">
        <v>33</v>
      </c>
      <c r="S834" s="2" t="s">
        <v>282</v>
      </c>
      <c r="T834" s="4">
        <v>1563309911</v>
      </c>
      <c r="U834" s="4">
        <v>0</v>
      </c>
      <c r="V834" s="4">
        <v>0</v>
      </c>
      <c r="W834" s="4">
        <v>1563309911</v>
      </c>
      <c r="X834" s="4">
        <v>0</v>
      </c>
      <c r="Y834" s="4">
        <v>1563309911</v>
      </c>
      <c r="Z834" s="4">
        <v>0</v>
      </c>
      <c r="AA834" s="4">
        <v>0</v>
      </c>
      <c r="AB834" s="4">
        <v>0</v>
      </c>
      <c r="AC834" s="4">
        <v>0</v>
      </c>
      <c r="AD834" s="10">
        <v>0</v>
      </c>
    </row>
    <row r="835" spans="1:30" ht="22.5" x14ac:dyDescent="0.25">
      <c r="A835" s="9" t="s">
        <v>424</v>
      </c>
      <c r="B835" s="2" t="s">
        <v>425</v>
      </c>
      <c r="C835" s="3" t="s">
        <v>285</v>
      </c>
      <c r="D835" s="3" t="str">
        <f t="shared" si="16"/>
        <v>C-4102-1500-5</v>
      </c>
      <c r="E835" s="3" t="str">
        <f>VLOOKUP(Tabla3[[#This Row],[RUBRO]],Tabla6[[RUBRO]:[Respon Plan]],2,0)</f>
        <v>FAMILIA</v>
      </c>
      <c r="F835" s="3" t="str">
        <f>VLOOKUP(Tabla3[[#This Row],[RUBRO]],Tabla6[[RUBRO]:[Respon Plan]],3,0)</f>
        <v>DIRECCIÓN DE GESTIÓN HUMANA</v>
      </c>
      <c r="G835" s="3" t="str">
        <f>VLOOKUP(Tabla3[[#This Row],[RUBRO]],Tabla6[[RUBRO]:[Respon Plan]],4,0)</f>
        <v>Gestión Humana - Pres. Serv</v>
      </c>
      <c r="H835" s="1" t="s">
        <v>30</v>
      </c>
      <c r="I835" s="1" t="s">
        <v>232</v>
      </c>
      <c r="J835" s="1" t="s">
        <v>233</v>
      </c>
      <c r="K835" s="1" t="s">
        <v>64</v>
      </c>
      <c r="L835" s="1" t="s">
        <v>42</v>
      </c>
      <c r="M835" s="1" t="s">
        <v>243</v>
      </c>
      <c r="N835" s="1"/>
      <c r="O835" s="1"/>
      <c r="P835" s="1" t="s">
        <v>31</v>
      </c>
      <c r="Q835" s="1" t="s">
        <v>32</v>
      </c>
      <c r="R835" s="1" t="s">
        <v>33</v>
      </c>
      <c r="S835" s="2" t="s">
        <v>59</v>
      </c>
      <c r="T835" s="4">
        <v>32791000</v>
      </c>
      <c r="U835" s="4">
        <v>0</v>
      </c>
      <c r="V835" s="4">
        <v>0</v>
      </c>
      <c r="W835" s="4">
        <v>32791000</v>
      </c>
      <c r="X835" s="4">
        <v>0</v>
      </c>
      <c r="Y835" s="4">
        <v>31300500</v>
      </c>
      <c r="Z835" s="4">
        <v>1490500</v>
      </c>
      <c r="AA835" s="4">
        <v>31300500</v>
      </c>
      <c r="AB835" s="4">
        <v>0</v>
      </c>
      <c r="AC835" s="4">
        <v>0</v>
      </c>
      <c r="AD835" s="10">
        <v>0</v>
      </c>
    </row>
    <row r="836" spans="1:30" ht="22.5" x14ac:dyDescent="0.25">
      <c r="A836" s="9" t="s">
        <v>424</v>
      </c>
      <c r="B836" s="2" t="s">
        <v>425</v>
      </c>
      <c r="C836" s="3" t="s">
        <v>286</v>
      </c>
      <c r="D836" s="3" t="str">
        <f t="shared" si="16"/>
        <v>C-4102-1500-5</v>
      </c>
      <c r="E836" s="3" t="str">
        <f>VLOOKUP(Tabla3[[#This Row],[RUBRO]],Tabla6[[RUBRO]:[Respon Plan]],2,0)</f>
        <v>FAMILIA</v>
      </c>
      <c r="F836" s="3" t="str">
        <f>VLOOKUP(Tabla3[[#This Row],[RUBRO]],Tabla6[[RUBRO]:[Respon Plan]],3,0)</f>
        <v>DIRECCIÓN DE GESTIÓN HUMANA</v>
      </c>
      <c r="G836" s="3" t="str">
        <f>VLOOKUP(Tabla3[[#This Row],[RUBRO]],Tabla6[[RUBRO]:[Respon Plan]],4,0)</f>
        <v>Gestión Humana- Viáticos</v>
      </c>
      <c r="H836" s="1" t="s">
        <v>30</v>
      </c>
      <c r="I836" s="1" t="s">
        <v>232</v>
      </c>
      <c r="J836" s="1" t="s">
        <v>233</v>
      </c>
      <c r="K836" s="1" t="s">
        <v>64</v>
      </c>
      <c r="L836" s="1" t="s">
        <v>42</v>
      </c>
      <c r="M836" s="1" t="s">
        <v>246</v>
      </c>
      <c r="N836" s="1"/>
      <c r="O836" s="1"/>
      <c r="P836" s="1" t="s">
        <v>31</v>
      </c>
      <c r="Q836" s="1" t="s">
        <v>32</v>
      </c>
      <c r="R836" s="1" t="s">
        <v>33</v>
      </c>
      <c r="S836" s="2" t="s">
        <v>249</v>
      </c>
      <c r="T836" s="4">
        <v>16289465</v>
      </c>
      <c r="U836" s="4">
        <v>0</v>
      </c>
      <c r="V836" s="4">
        <v>0</v>
      </c>
      <c r="W836" s="4">
        <v>16289465</v>
      </c>
      <c r="X836" s="4">
        <v>0</v>
      </c>
      <c r="Y836" s="4">
        <v>16289465</v>
      </c>
      <c r="Z836" s="4">
        <v>0</v>
      </c>
      <c r="AA836" s="4">
        <v>2233248</v>
      </c>
      <c r="AB836" s="4">
        <v>2233248</v>
      </c>
      <c r="AC836" s="4">
        <v>2233248</v>
      </c>
      <c r="AD836" s="10">
        <v>2233248</v>
      </c>
    </row>
    <row r="837" spans="1:30" ht="22.5" x14ac:dyDescent="0.25">
      <c r="A837" s="9" t="s">
        <v>424</v>
      </c>
      <c r="B837" s="2" t="s">
        <v>425</v>
      </c>
      <c r="C837" s="3" t="s">
        <v>392</v>
      </c>
      <c r="D837" s="3" t="str">
        <f t="shared" si="16"/>
        <v>C-4102-1500-6</v>
      </c>
      <c r="E837" s="3" t="str">
        <f>VLOOKUP(Tabla3[[#This Row],[RUBRO]],Tabla6[[RUBRO]:[Respon Plan]],2,0)</f>
        <v>GENERACIONES</v>
      </c>
      <c r="F837" s="3" t="str">
        <f>VLOOKUP(Tabla3[[#This Row],[RUBRO]],Tabla6[[RUBRO]:[Respon Plan]],3,0)</f>
        <v>DIRECCIÓN DE NIÑEZ Y ADOLESCENCIA</v>
      </c>
      <c r="G837" s="3" t="str">
        <f>VLOOKUP(Tabla3[[#This Row],[RUBRO]],Tabla6[[RUBRO]:[Respon Plan]],4,0)</f>
        <v>Niñez y adolescencia</v>
      </c>
      <c r="H837" s="1" t="s">
        <v>30</v>
      </c>
      <c r="I837" s="1" t="s">
        <v>232</v>
      </c>
      <c r="J837" s="1" t="s">
        <v>233</v>
      </c>
      <c r="K837" s="1" t="s">
        <v>68</v>
      </c>
      <c r="L837" s="1" t="s">
        <v>42</v>
      </c>
      <c r="M837" s="1" t="s">
        <v>234</v>
      </c>
      <c r="N837" s="1"/>
      <c r="O837" s="1"/>
      <c r="P837" s="1" t="s">
        <v>31</v>
      </c>
      <c r="Q837" s="1" t="s">
        <v>32</v>
      </c>
      <c r="R837" s="1" t="s">
        <v>33</v>
      </c>
      <c r="S837" s="2" t="s">
        <v>393</v>
      </c>
      <c r="T837" s="4">
        <v>3865507200</v>
      </c>
      <c r="U837" s="4">
        <v>0</v>
      </c>
      <c r="V837" s="4">
        <v>0</v>
      </c>
      <c r="W837" s="4">
        <v>3865507200</v>
      </c>
      <c r="X837" s="4">
        <v>0</v>
      </c>
      <c r="Y837" s="4">
        <v>3865507200</v>
      </c>
      <c r="Z837" s="4">
        <v>0</v>
      </c>
      <c r="AA837" s="4">
        <v>2013260000</v>
      </c>
      <c r="AB837" s="4">
        <v>0</v>
      </c>
      <c r="AC837" s="4">
        <v>0</v>
      </c>
      <c r="AD837" s="10">
        <v>0</v>
      </c>
    </row>
    <row r="838" spans="1:30" ht="22.5" x14ac:dyDescent="0.25">
      <c r="A838" s="9" t="s">
        <v>424</v>
      </c>
      <c r="B838" s="2" t="s">
        <v>425</v>
      </c>
      <c r="C838" s="3" t="s">
        <v>394</v>
      </c>
      <c r="D838" s="3" t="str">
        <f t="shared" si="16"/>
        <v>C-4102-1500-6</v>
      </c>
      <c r="E838" s="3" t="str">
        <f>VLOOKUP(Tabla3[[#This Row],[RUBRO]],Tabla6[[RUBRO]:[Respon Plan]],2,0)</f>
        <v>GENERACIONES</v>
      </c>
      <c r="F838" s="3" t="str">
        <f>VLOOKUP(Tabla3[[#This Row],[RUBRO]],Tabla6[[RUBRO]:[Respon Plan]],3,0)</f>
        <v>DIRECCIÓN DE NIÑEZ Y ADOLESCENCIA</v>
      </c>
      <c r="G838" s="3" t="str">
        <f>VLOOKUP(Tabla3[[#This Row],[RUBRO]],Tabla6[[RUBRO]:[Respon Plan]],4,0)</f>
        <v>Niñez y adolescencia</v>
      </c>
      <c r="H838" s="1" t="s">
        <v>30</v>
      </c>
      <c r="I838" s="1" t="s">
        <v>232</v>
      </c>
      <c r="J838" s="1" t="s">
        <v>233</v>
      </c>
      <c r="K838" s="1" t="s">
        <v>68</v>
      </c>
      <c r="L838" s="1" t="s">
        <v>42</v>
      </c>
      <c r="M838" s="1" t="s">
        <v>281</v>
      </c>
      <c r="N838" s="1"/>
      <c r="O838" s="1"/>
      <c r="P838" s="1" t="s">
        <v>31</v>
      </c>
      <c r="Q838" s="1" t="s">
        <v>32</v>
      </c>
      <c r="R838" s="1" t="s">
        <v>33</v>
      </c>
      <c r="S838" s="2" t="s">
        <v>395</v>
      </c>
      <c r="T838" s="4">
        <v>1207956000</v>
      </c>
      <c r="U838" s="4">
        <v>0</v>
      </c>
      <c r="V838" s="4">
        <v>0</v>
      </c>
      <c r="W838" s="4">
        <v>1207956000</v>
      </c>
      <c r="X838" s="4">
        <v>0</v>
      </c>
      <c r="Y838" s="4">
        <v>1207956000</v>
      </c>
      <c r="Z838" s="4">
        <v>0</v>
      </c>
      <c r="AA838" s="4">
        <v>1207956000</v>
      </c>
      <c r="AB838" s="4">
        <v>0</v>
      </c>
      <c r="AC838" s="4">
        <v>0</v>
      </c>
      <c r="AD838" s="10">
        <v>0</v>
      </c>
    </row>
    <row r="839" spans="1:30" ht="22.5" x14ac:dyDescent="0.25">
      <c r="A839" s="9" t="s">
        <v>424</v>
      </c>
      <c r="B839" s="2" t="s">
        <v>425</v>
      </c>
      <c r="C839" s="3" t="s">
        <v>293</v>
      </c>
      <c r="D839" s="3" t="str">
        <f t="shared" si="16"/>
        <v>C-4102-1500-6</v>
      </c>
      <c r="E839" s="3" t="str">
        <f>VLOOKUP(Tabla3[[#This Row],[RUBRO]],Tabla6[[RUBRO]:[Respon Plan]],2,0)</f>
        <v>GENERACIONES</v>
      </c>
      <c r="F839" s="3" t="str">
        <f>VLOOKUP(Tabla3[[#This Row],[RUBRO]],Tabla6[[RUBRO]:[Respon Plan]],3,0)</f>
        <v>DIRECCIÓN DE GESTIÓN HUMANA</v>
      </c>
      <c r="G839" s="3" t="str">
        <f>VLOOKUP(Tabla3[[#This Row],[RUBRO]],Tabla6[[RUBRO]:[Respon Plan]],4,0)</f>
        <v>Gestión Humana - Pres. Serv</v>
      </c>
      <c r="H839" s="1" t="s">
        <v>30</v>
      </c>
      <c r="I839" s="1" t="s">
        <v>232</v>
      </c>
      <c r="J839" s="1" t="s">
        <v>233</v>
      </c>
      <c r="K839" s="1" t="s">
        <v>68</v>
      </c>
      <c r="L839" s="1" t="s">
        <v>42</v>
      </c>
      <c r="M839" s="1" t="s">
        <v>248</v>
      </c>
      <c r="N839" s="1"/>
      <c r="O839" s="1"/>
      <c r="P839" s="1" t="s">
        <v>31</v>
      </c>
      <c r="Q839" s="1" t="s">
        <v>32</v>
      </c>
      <c r="R839" s="1" t="s">
        <v>33</v>
      </c>
      <c r="S839" s="2" t="s">
        <v>59</v>
      </c>
      <c r="T839" s="4">
        <v>0</v>
      </c>
      <c r="U839" s="4">
        <v>68669800</v>
      </c>
      <c r="V839" s="4">
        <v>0</v>
      </c>
      <c r="W839" s="4">
        <v>68669800</v>
      </c>
      <c r="X839" s="4">
        <v>0</v>
      </c>
      <c r="Y839" s="4">
        <v>63461100</v>
      </c>
      <c r="Z839" s="4">
        <v>5208700</v>
      </c>
      <c r="AA839" s="4">
        <v>34334900</v>
      </c>
      <c r="AB839" s="4">
        <v>4252000</v>
      </c>
      <c r="AC839" s="4">
        <v>4252000</v>
      </c>
      <c r="AD839" s="10">
        <v>4252000</v>
      </c>
    </row>
    <row r="840" spans="1:30" ht="22.5" x14ac:dyDescent="0.25">
      <c r="A840" s="9" t="s">
        <v>424</v>
      </c>
      <c r="B840" s="2" t="s">
        <v>425</v>
      </c>
      <c r="C840" s="3" t="s">
        <v>294</v>
      </c>
      <c r="D840" s="3" t="str">
        <f t="shared" si="16"/>
        <v>C-4102-1500-6</v>
      </c>
      <c r="E840" s="3" t="str">
        <f>VLOOKUP(Tabla3[[#This Row],[RUBRO]],Tabla6[[RUBRO]:[Respon Plan]],2,0)</f>
        <v>GENERACIONES</v>
      </c>
      <c r="F840" s="3" t="str">
        <f>VLOOKUP(Tabla3[[#This Row],[RUBRO]],Tabla6[[RUBRO]:[Respon Plan]],3,0)</f>
        <v>DIRECCIÓN DE GESTIÓN HUMANA</v>
      </c>
      <c r="G840" s="3" t="str">
        <f>VLOOKUP(Tabla3[[#This Row],[RUBRO]],Tabla6[[RUBRO]:[Respon Plan]],4,0)</f>
        <v>Gestión Humana- Viáticos</v>
      </c>
      <c r="H840" s="1" t="s">
        <v>30</v>
      </c>
      <c r="I840" s="1" t="s">
        <v>232</v>
      </c>
      <c r="J840" s="1" t="s">
        <v>233</v>
      </c>
      <c r="K840" s="1" t="s">
        <v>68</v>
      </c>
      <c r="L840" s="1" t="s">
        <v>42</v>
      </c>
      <c r="M840" s="1" t="s">
        <v>254</v>
      </c>
      <c r="N840" s="1"/>
      <c r="O840" s="1"/>
      <c r="P840" s="1" t="s">
        <v>31</v>
      </c>
      <c r="Q840" s="1" t="s">
        <v>32</v>
      </c>
      <c r="R840" s="1" t="s">
        <v>33</v>
      </c>
      <c r="S840" s="2" t="s">
        <v>249</v>
      </c>
      <c r="T840" s="4">
        <v>0</v>
      </c>
      <c r="U840" s="4">
        <v>3000000</v>
      </c>
      <c r="V840" s="4">
        <v>0</v>
      </c>
      <c r="W840" s="4">
        <v>3000000</v>
      </c>
      <c r="X840" s="4">
        <v>0</v>
      </c>
      <c r="Y840" s="4">
        <v>3000000</v>
      </c>
      <c r="Z840" s="4">
        <v>0</v>
      </c>
      <c r="AA840" s="4">
        <v>2937916</v>
      </c>
      <c r="AB840" s="4">
        <v>1683121</v>
      </c>
      <c r="AC840" s="4">
        <v>1683121</v>
      </c>
      <c r="AD840" s="10">
        <v>1683121</v>
      </c>
    </row>
    <row r="841" spans="1:30" ht="22.5" x14ac:dyDescent="0.25">
      <c r="A841" s="9" t="s">
        <v>424</v>
      </c>
      <c r="B841" s="2" t="s">
        <v>425</v>
      </c>
      <c r="C841" s="3" t="s">
        <v>295</v>
      </c>
      <c r="D841" s="3" t="str">
        <f t="shared" si="16"/>
        <v>C-4102-1500-6</v>
      </c>
      <c r="E841" s="3" t="str">
        <f>VLOOKUP(Tabla3[[#This Row],[RUBRO]],Tabla6[[RUBRO]:[Respon Plan]],2,0)</f>
        <v>GENERACIONES</v>
      </c>
      <c r="F841" s="3" t="str">
        <f>VLOOKUP(Tabla3[[#This Row],[RUBRO]],Tabla6[[RUBRO]:[Respon Plan]],3,0)</f>
        <v>DIRECCIÓN DE NIÑEZ Y ADOLESCENCIA</v>
      </c>
      <c r="G841" s="3" t="str">
        <f>VLOOKUP(Tabla3[[#This Row],[RUBRO]],Tabla6[[RUBRO]:[Respon Plan]],4,0)</f>
        <v>Niñez y adolescencia</v>
      </c>
      <c r="H841" s="1" t="s">
        <v>30</v>
      </c>
      <c r="I841" s="1" t="s">
        <v>232</v>
      </c>
      <c r="J841" s="1" t="s">
        <v>233</v>
      </c>
      <c r="K841" s="1" t="s">
        <v>68</v>
      </c>
      <c r="L841" s="1" t="s">
        <v>42</v>
      </c>
      <c r="M841" s="1" t="s">
        <v>266</v>
      </c>
      <c r="N841" s="1"/>
      <c r="O841" s="1"/>
      <c r="P841" s="1" t="s">
        <v>31</v>
      </c>
      <c r="Q841" s="1" t="s">
        <v>32</v>
      </c>
      <c r="R841" s="1" t="s">
        <v>33</v>
      </c>
      <c r="S841" s="2" t="s">
        <v>267</v>
      </c>
      <c r="T841" s="4">
        <v>0</v>
      </c>
      <c r="U841" s="4">
        <v>20293853</v>
      </c>
      <c r="V841" s="4">
        <v>0</v>
      </c>
      <c r="W841" s="4">
        <v>20293853</v>
      </c>
      <c r="X841" s="4">
        <v>0</v>
      </c>
      <c r="Y841" s="4">
        <v>0</v>
      </c>
      <c r="Z841" s="4">
        <v>20293853</v>
      </c>
      <c r="AA841" s="4">
        <v>0</v>
      </c>
      <c r="AB841" s="4">
        <v>0</v>
      </c>
      <c r="AC841" s="4">
        <v>0</v>
      </c>
      <c r="AD841" s="10">
        <v>0</v>
      </c>
    </row>
    <row r="842" spans="1:30" ht="22.5" x14ac:dyDescent="0.25">
      <c r="A842" s="9" t="s">
        <v>424</v>
      </c>
      <c r="B842" s="2" t="s">
        <v>425</v>
      </c>
      <c r="C842" s="3" t="s">
        <v>298</v>
      </c>
      <c r="D842" s="3" t="str">
        <f t="shared" si="16"/>
        <v>C-4102-1500-7</v>
      </c>
      <c r="E842" s="3" t="str">
        <f>VLOOKUP(Tabla3[[#This Row],[RUBRO]],Tabla6[[RUBRO]:[Respon Plan]],2,0)</f>
        <v>SNBF</v>
      </c>
      <c r="F842" s="3" t="str">
        <f>VLOOKUP(Tabla3[[#This Row],[RUBRO]],Tabla6[[RUBRO]:[Respon Plan]],3,0)</f>
        <v>DIRECCIÓN DE GESTIÓN HUMANA</v>
      </c>
      <c r="G842" s="3" t="str">
        <f>VLOOKUP(Tabla3[[#This Row],[RUBRO]],Tabla6[[RUBRO]:[Respon Plan]],4,0)</f>
        <v>Gestión Humana - Pres. Serv</v>
      </c>
      <c r="H842" s="1" t="s">
        <v>30</v>
      </c>
      <c r="I842" s="1" t="s">
        <v>232</v>
      </c>
      <c r="J842" s="1" t="s">
        <v>233</v>
      </c>
      <c r="K842" s="1" t="s">
        <v>138</v>
      </c>
      <c r="L842" s="1" t="s">
        <v>42</v>
      </c>
      <c r="M842" s="1" t="s">
        <v>281</v>
      </c>
      <c r="N842" s="1"/>
      <c r="O842" s="1"/>
      <c r="P842" s="1" t="s">
        <v>31</v>
      </c>
      <c r="Q842" s="1" t="s">
        <v>32</v>
      </c>
      <c r="R842" s="1" t="s">
        <v>33</v>
      </c>
      <c r="S842" s="2" t="s">
        <v>59</v>
      </c>
      <c r="T842" s="4">
        <v>129887120</v>
      </c>
      <c r="U842" s="4">
        <v>48116147</v>
      </c>
      <c r="V842" s="4">
        <v>0</v>
      </c>
      <c r="W842" s="4">
        <v>178003267</v>
      </c>
      <c r="X842" s="4">
        <v>0</v>
      </c>
      <c r="Y842" s="4">
        <v>123603133</v>
      </c>
      <c r="Z842" s="4">
        <v>54400134</v>
      </c>
      <c r="AA842" s="4">
        <v>123512767</v>
      </c>
      <c r="AB842" s="4">
        <v>13811966</v>
      </c>
      <c r="AC842" s="4">
        <v>13811966</v>
      </c>
      <c r="AD842" s="10">
        <v>13811966</v>
      </c>
    </row>
    <row r="843" spans="1:30" ht="22.5" x14ac:dyDescent="0.25">
      <c r="A843" s="9" t="s">
        <v>424</v>
      </c>
      <c r="B843" s="2" t="s">
        <v>425</v>
      </c>
      <c r="C843" s="3" t="s">
        <v>299</v>
      </c>
      <c r="D843" s="3" t="str">
        <f t="shared" si="16"/>
        <v>C-4102-1500-7</v>
      </c>
      <c r="E843" s="3" t="str">
        <f>VLOOKUP(Tabla3[[#This Row],[RUBRO]],Tabla6[[RUBRO]:[Respon Plan]],2,0)</f>
        <v>SNBF</v>
      </c>
      <c r="F843" s="3" t="str">
        <f>VLOOKUP(Tabla3[[#This Row],[RUBRO]],Tabla6[[RUBRO]:[Respon Plan]],3,0)</f>
        <v>DIRECCIÓN DE GESTIÓN HUMANA</v>
      </c>
      <c r="G843" s="3" t="str">
        <f>VLOOKUP(Tabla3[[#This Row],[RUBRO]],Tabla6[[RUBRO]:[Respon Plan]],4,0)</f>
        <v>Gestión Humana- Viáticos</v>
      </c>
      <c r="H843" s="1" t="s">
        <v>30</v>
      </c>
      <c r="I843" s="1" t="s">
        <v>232</v>
      </c>
      <c r="J843" s="1" t="s">
        <v>233</v>
      </c>
      <c r="K843" s="1" t="s">
        <v>138</v>
      </c>
      <c r="L843" s="1" t="s">
        <v>42</v>
      </c>
      <c r="M843" s="1" t="s">
        <v>237</v>
      </c>
      <c r="N843" s="1"/>
      <c r="O843" s="1"/>
      <c r="P843" s="1" t="s">
        <v>31</v>
      </c>
      <c r="Q843" s="1" t="s">
        <v>32</v>
      </c>
      <c r="R843" s="1" t="s">
        <v>33</v>
      </c>
      <c r="S843" s="2" t="s">
        <v>249</v>
      </c>
      <c r="T843" s="4">
        <v>34287372</v>
      </c>
      <c r="U843" s="4">
        <v>0</v>
      </c>
      <c r="V843" s="4">
        <v>0</v>
      </c>
      <c r="W843" s="4">
        <v>34287372</v>
      </c>
      <c r="X843" s="4">
        <v>0</v>
      </c>
      <c r="Y843" s="4">
        <v>34287372</v>
      </c>
      <c r="Z843" s="4">
        <v>0</v>
      </c>
      <c r="AA843" s="4">
        <v>12388028</v>
      </c>
      <c r="AB843" s="4">
        <v>3788950</v>
      </c>
      <c r="AC843" s="4">
        <v>3788950</v>
      </c>
      <c r="AD843" s="10">
        <v>3788950</v>
      </c>
    </row>
    <row r="844" spans="1:30" ht="22.5" x14ac:dyDescent="0.25">
      <c r="A844" s="9" t="s">
        <v>424</v>
      </c>
      <c r="B844" s="2" t="s">
        <v>425</v>
      </c>
      <c r="C844" s="3" t="s">
        <v>303</v>
      </c>
      <c r="D844" s="3" t="str">
        <f t="shared" si="16"/>
        <v>C-4199-1500-1</v>
      </c>
      <c r="E844" s="3" t="str">
        <f>VLOOKUP(Tabla3[[#This Row],[RUBRO]],Tabla6[[RUBRO]:[Respon Plan]],2,0)</f>
        <v>TECNOLOGIA</v>
      </c>
      <c r="F844" s="3" t="str">
        <f>VLOOKUP(Tabla3[[#This Row],[RUBRO]],Tabla6[[RUBRO]:[Respon Plan]],3,0)</f>
        <v>DIRECCIÓN DE GESTIÓN HUMANA</v>
      </c>
      <c r="G844" s="3" t="str">
        <f>VLOOKUP(Tabla3[[#This Row],[RUBRO]],Tabla6[[RUBRO]:[Respon Plan]],4,0)</f>
        <v>Gestión Humana - Pres. Serv</v>
      </c>
      <c r="H844" s="1" t="s">
        <v>30</v>
      </c>
      <c r="I844" s="1" t="s">
        <v>301</v>
      </c>
      <c r="J844" s="1" t="s">
        <v>233</v>
      </c>
      <c r="K844" s="1" t="s">
        <v>41</v>
      </c>
      <c r="L844" s="1" t="s">
        <v>42</v>
      </c>
      <c r="M844" s="1" t="s">
        <v>281</v>
      </c>
      <c r="N844" s="1"/>
      <c r="O844" s="1"/>
      <c r="P844" s="1" t="s">
        <v>31</v>
      </c>
      <c r="Q844" s="1" t="s">
        <v>32</v>
      </c>
      <c r="R844" s="1" t="s">
        <v>33</v>
      </c>
      <c r="S844" s="2" t="s">
        <v>59</v>
      </c>
      <c r="T844" s="4">
        <v>83021605</v>
      </c>
      <c r="U844" s="4">
        <v>0</v>
      </c>
      <c r="V844" s="4">
        <v>33038</v>
      </c>
      <c r="W844" s="4">
        <v>82988567</v>
      </c>
      <c r="X844" s="4">
        <v>0</v>
      </c>
      <c r="Y844" s="4">
        <v>82988567</v>
      </c>
      <c r="Z844" s="4">
        <v>0</v>
      </c>
      <c r="AA844" s="4">
        <v>82988567</v>
      </c>
      <c r="AB844" s="4">
        <v>16278767</v>
      </c>
      <c r="AC844" s="4">
        <v>16278767</v>
      </c>
      <c r="AD844" s="10">
        <v>16278767</v>
      </c>
    </row>
    <row r="845" spans="1:30" ht="22.5" x14ac:dyDescent="0.25">
      <c r="A845" s="9" t="s">
        <v>424</v>
      </c>
      <c r="B845" s="2" t="s">
        <v>425</v>
      </c>
      <c r="C845" s="3" t="s">
        <v>304</v>
      </c>
      <c r="D845" s="3" t="str">
        <f t="shared" si="16"/>
        <v>C-4199-1500-1</v>
      </c>
      <c r="E845" s="3" t="str">
        <f>VLOOKUP(Tabla3[[#This Row],[RUBRO]],Tabla6[[RUBRO]:[Respon Plan]],2,0)</f>
        <v>TECNOLOGIA</v>
      </c>
      <c r="F845" s="3" t="str">
        <f>VLOOKUP(Tabla3[[#This Row],[RUBRO]],Tabla6[[RUBRO]:[Respon Plan]],3,0)</f>
        <v>DIRECCIÓN DE GESTIÓN HUMANA</v>
      </c>
      <c r="G845" s="3" t="str">
        <f>VLOOKUP(Tabla3[[#This Row],[RUBRO]],Tabla6[[RUBRO]:[Respon Plan]],4,0)</f>
        <v>Gestión Humana- Viáticos</v>
      </c>
      <c r="H845" s="1" t="s">
        <v>30</v>
      </c>
      <c r="I845" s="1" t="s">
        <v>301</v>
      </c>
      <c r="J845" s="1" t="s">
        <v>233</v>
      </c>
      <c r="K845" s="1" t="s">
        <v>41</v>
      </c>
      <c r="L845" s="1" t="s">
        <v>42</v>
      </c>
      <c r="M845" s="1" t="s">
        <v>237</v>
      </c>
      <c r="N845" s="1"/>
      <c r="O845" s="1"/>
      <c r="P845" s="1" t="s">
        <v>31</v>
      </c>
      <c r="Q845" s="1" t="s">
        <v>32</v>
      </c>
      <c r="R845" s="1" t="s">
        <v>33</v>
      </c>
      <c r="S845" s="2" t="s">
        <v>249</v>
      </c>
      <c r="T845" s="4">
        <v>7875012</v>
      </c>
      <c r="U845" s="4">
        <v>0</v>
      </c>
      <c r="V845" s="4">
        <v>0</v>
      </c>
      <c r="W845" s="4">
        <v>7875012</v>
      </c>
      <c r="X845" s="4">
        <v>0</v>
      </c>
      <c r="Y845" s="4">
        <v>7875012</v>
      </c>
      <c r="Z845" s="4">
        <v>0</v>
      </c>
      <c r="AA845" s="4">
        <v>1029512</v>
      </c>
      <c r="AB845" s="4">
        <v>689882</v>
      </c>
      <c r="AC845" s="4">
        <v>689882</v>
      </c>
      <c r="AD845" s="10">
        <v>689882</v>
      </c>
    </row>
    <row r="846" spans="1:30" ht="22.5" x14ac:dyDescent="0.25">
      <c r="A846" s="9" t="s">
        <v>424</v>
      </c>
      <c r="B846" s="2" t="s">
        <v>425</v>
      </c>
      <c r="C846" s="3" t="s">
        <v>307</v>
      </c>
      <c r="D846" s="3" t="str">
        <f t="shared" si="16"/>
        <v>C-4199-1500-2</v>
      </c>
      <c r="E846" s="3" t="str">
        <f>VLOOKUP(Tabla3[[#This Row],[RUBRO]],Tabla6[[RUBRO]:[Respon Plan]],2,0)</f>
        <v>MODELO INTERVENCION</v>
      </c>
      <c r="F846" s="3" t="str">
        <f>VLOOKUP(Tabla3[[#This Row],[RUBRO]],Tabla6[[RUBRO]:[Respon Plan]],3,0)</f>
        <v>DIRECCIÓN DE GESTIÓN HUMANA</v>
      </c>
      <c r="G846" s="3" t="str">
        <f>VLOOKUP(Tabla3[[#This Row],[RUBRO]],Tabla6[[RUBRO]:[Respon Plan]],4,0)</f>
        <v>Gestión Humana - Pres. Serv</v>
      </c>
      <c r="H846" s="1" t="s">
        <v>30</v>
      </c>
      <c r="I846" s="1" t="s">
        <v>301</v>
      </c>
      <c r="J846" s="1" t="s">
        <v>233</v>
      </c>
      <c r="K846" s="1" t="s">
        <v>77</v>
      </c>
      <c r="L846" s="1" t="s">
        <v>42</v>
      </c>
      <c r="M846" s="1" t="s">
        <v>237</v>
      </c>
      <c r="N846" s="1"/>
      <c r="O846" s="1"/>
      <c r="P846" s="1" t="s">
        <v>31</v>
      </c>
      <c r="Q846" s="1" t="s">
        <v>32</v>
      </c>
      <c r="R846" s="1" t="s">
        <v>33</v>
      </c>
      <c r="S846" s="2" t="s">
        <v>59</v>
      </c>
      <c r="T846" s="4">
        <v>425219388</v>
      </c>
      <c r="U846" s="4">
        <v>33597000</v>
      </c>
      <c r="V846" s="4">
        <v>0</v>
      </c>
      <c r="W846" s="4">
        <v>458816388</v>
      </c>
      <c r="X846" s="4">
        <v>0</v>
      </c>
      <c r="Y846" s="4">
        <v>458716302</v>
      </c>
      <c r="Z846" s="4">
        <v>100086</v>
      </c>
      <c r="AA846" s="4">
        <v>458590236</v>
      </c>
      <c r="AB846" s="4">
        <v>109495736</v>
      </c>
      <c r="AC846" s="4">
        <v>109495736</v>
      </c>
      <c r="AD846" s="10">
        <v>109495736</v>
      </c>
    </row>
    <row r="847" spans="1:30" ht="22.5" x14ac:dyDescent="0.25">
      <c r="A847" s="9" t="s">
        <v>424</v>
      </c>
      <c r="B847" s="2" t="s">
        <v>425</v>
      </c>
      <c r="C847" s="3" t="s">
        <v>308</v>
      </c>
      <c r="D847" s="3" t="str">
        <f t="shared" si="16"/>
        <v>C-4199-1500-2</v>
      </c>
      <c r="E847" s="3" t="str">
        <f>VLOOKUP(Tabla3[[#This Row],[RUBRO]],Tabla6[[RUBRO]:[Respon Plan]],2,0)</f>
        <v>MODELO INTERVENCION</v>
      </c>
      <c r="F847" s="3" t="str">
        <f>VLOOKUP(Tabla3[[#This Row],[RUBRO]],Tabla6[[RUBRO]:[Respon Plan]],3,0)</f>
        <v>DIRECCIÓN DE GESTIÓN HUMANA</v>
      </c>
      <c r="G847" s="3" t="str">
        <f>VLOOKUP(Tabla3[[#This Row],[RUBRO]],Tabla6[[RUBRO]:[Respon Plan]],4,0)</f>
        <v>Gestión Humana- Viáticos</v>
      </c>
      <c r="H847" s="1" t="s">
        <v>30</v>
      </c>
      <c r="I847" s="1" t="s">
        <v>301</v>
      </c>
      <c r="J847" s="1" t="s">
        <v>233</v>
      </c>
      <c r="K847" s="1" t="s">
        <v>77</v>
      </c>
      <c r="L847" s="1" t="s">
        <v>42</v>
      </c>
      <c r="M847" s="1" t="s">
        <v>240</v>
      </c>
      <c r="N847" s="1"/>
      <c r="O847" s="1"/>
      <c r="P847" s="1" t="s">
        <v>31</v>
      </c>
      <c r="Q847" s="1" t="s">
        <v>32</v>
      </c>
      <c r="R847" s="1" t="s">
        <v>33</v>
      </c>
      <c r="S847" s="2" t="s">
        <v>249</v>
      </c>
      <c r="T847" s="4">
        <v>0</v>
      </c>
      <c r="U847" s="4">
        <v>27000000</v>
      </c>
      <c r="V847" s="4">
        <v>0</v>
      </c>
      <c r="W847" s="4">
        <v>27000000</v>
      </c>
      <c r="X847" s="4">
        <v>0</v>
      </c>
      <c r="Y847" s="4">
        <v>27000000</v>
      </c>
      <c r="Z847" s="4">
        <v>0</v>
      </c>
      <c r="AA847" s="4">
        <v>22892319</v>
      </c>
      <c r="AB847" s="4">
        <v>8557862</v>
      </c>
      <c r="AC847" s="4">
        <v>8557862</v>
      </c>
      <c r="AD847" s="10">
        <v>8557862</v>
      </c>
    </row>
    <row r="848" spans="1:30" ht="22.5" x14ac:dyDescent="0.25">
      <c r="A848" s="9" t="s">
        <v>424</v>
      </c>
      <c r="B848" s="2" t="s">
        <v>425</v>
      </c>
      <c r="C848" s="3" t="s">
        <v>398</v>
      </c>
      <c r="D848" s="3" t="str">
        <f t="shared" si="16"/>
        <v>C-4199-1500-2</v>
      </c>
      <c r="E848" s="3" t="str">
        <f>VLOOKUP(Tabla3[[#This Row],[RUBRO]],Tabla6[[RUBRO]:[Respon Plan]],2,0)</f>
        <v>MODELO INTERVENCION</v>
      </c>
      <c r="F848" s="3" t="str">
        <f>VLOOKUP(Tabla3[[#This Row],[RUBRO]],Tabla6[[RUBRO]:[Respon Plan]],3,0)</f>
        <v>DIRECCIÓN DE GESTIÓN HUMANA</v>
      </c>
      <c r="G848" s="3" t="str">
        <f>VLOOKUP(Tabla3[[#This Row],[RUBRO]],Tabla6[[RUBRO]:[Respon Plan]],4,0)</f>
        <v>Gestión Humana - Pres. Serv</v>
      </c>
      <c r="H848" s="1" t="s">
        <v>30</v>
      </c>
      <c r="I848" s="1" t="s">
        <v>301</v>
      </c>
      <c r="J848" s="1" t="s">
        <v>233</v>
      </c>
      <c r="K848" s="1" t="s">
        <v>77</v>
      </c>
      <c r="L848" s="1" t="s">
        <v>42</v>
      </c>
      <c r="M848" s="1" t="s">
        <v>257</v>
      </c>
      <c r="N848" s="1"/>
      <c r="O848" s="1"/>
      <c r="P848" s="1" t="s">
        <v>31</v>
      </c>
      <c r="Q848" s="1" t="s">
        <v>32</v>
      </c>
      <c r="R848" s="1" t="s">
        <v>33</v>
      </c>
      <c r="S848" s="2" t="s">
        <v>399</v>
      </c>
      <c r="T848" s="4">
        <v>32088235</v>
      </c>
      <c r="U848" s="4">
        <v>0</v>
      </c>
      <c r="V848" s="4">
        <v>0</v>
      </c>
      <c r="W848" s="4">
        <v>32088235</v>
      </c>
      <c r="X848" s="4">
        <v>0</v>
      </c>
      <c r="Y848" s="4">
        <v>31996067</v>
      </c>
      <c r="Z848" s="4">
        <v>92168</v>
      </c>
      <c r="AA848" s="4">
        <v>31996067</v>
      </c>
      <c r="AB848" s="4">
        <v>6955667</v>
      </c>
      <c r="AC848" s="4">
        <v>6955667</v>
      </c>
      <c r="AD848" s="10">
        <v>6955667</v>
      </c>
    </row>
    <row r="849" spans="1:30" ht="22.5" x14ac:dyDescent="0.25">
      <c r="A849" s="9" t="s">
        <v>424</v>
      </c>
      <c r="B849" s="2" t="s">
        <v>425</v>
      </c>
      <c r="C849" s="3" t="s">
        <v>319</v>
      </c>
      <c r="D849" s="3" t="str">
        <f t="shared" si="16"/>
        <v>C-4199-1500-2</v>
      </c>
      <c r="E849" s="3" t="str">
        <f>VLOOKUP(Tabla3[[#This Row],[RUBRO]],Tabla6[[RUBRO]:[Respon Plan]],2,0)</f>
        <v>MODELO INTERVENCION</v>
      </c>
      <c r="F849" s="3" t="str">
        <f>VLOOKUP(Tabla3[[#This Row],[RUBRO]],Tabla6[[RUBRO]:[Respon Plan]],3,0)</f>
        <v>DIRECCION ADMINISTRATIVA</v>
      </c>
      <c r="G849" s="3" t="str">
        <f>VLOOKUP(Tabla3[[#This Row],[RUBRO]],Tabla6[[RUBRO]:[Respon Plan]],4,0)</f>
        <v>Administrativa NM</v>
      </c>
      <c r="H849" s="1" t="s">
        <v>30</v>
      </c>
      <c r="I849" s="1" t="s">
        <v>301</v>
      </c>
      <c r="J849" s="1" t="s">
        <v>233</v>
      </c>
      <c r="K849" s="1" t="s">
        <v>77</v>
      </c>
      <c r="L849" s="1" t="s">
        <v>42</v>
      </c>
      <c r="M849" s="1" t="s">
        <v>320</v>
      </c>
      <c r="N849" s="1"/>
      <c r="O849" s="1"/>
      <c r="P849" s="1" t="s">
        <v>31</v>
      </c>
      <c r="Q849" s="1" t="s">
        <v>32</v>
      </c>
      <c r="R849" s="1" t="s">
        <v>33</v>
      </c>
      <c r="S849" s="2" t="s">
        <v>321</v>
      </c>
      <c r="T849" s="4">
        <v>482130188</v>
      </c>
      <c r="U849" s="4">
        <v>91200000</v>
      </c>
      <c r="V849" s="4">
        <v>0</v>
      </c>
      <c r="W849" s="4">
        <v>573330188</v>
      </c>
      <c r="X849" s="4">
        <v>0</v>
      </c>
      <c r="Y849" s="4">
        <v>573330188</v>
      </c>
      <c r="Z849" s="4">
        <v>0</v>
      </c>
      <c r="AA849" s="4">
        <v>482130188</v>
      </c>
      <c r="AB849" s="4">
        <v>77616937.269999996</v>
      </c>
      <c r="AC849" s="4">
        <v>77616937.269999996</v>
      </c>
      <c r="AD849" s="10">
        <v>77616937.269999996</v>
      </c>
    </row>
    <row r="850" spans="1:30" ht="22.5" x14ac:dyDescent="0.25">
      <c r="A850" s="9" t="s">
        <v>424</v>
      </c>
      <c r="B850" s="2" t="s">
        <v>425</v>
      </c>
      <c r="C850" s="3" t="s">
        <v>322</v>
      </c>
      <c r="D850" s="3" t="str">
        <f t="shared" si="16"/>
        <v>C-4199-1500-2</v>
      </c>
      <c r="E850" s="3" t="str">
        <f>VLOOKUP(Tabla3[[#This Row],[RUBRO]],Tabla6[[RUBRO]:[Respon Plan]],2,0)</f>
        <v>MODELO INTERVENCION</v>
      </c>
      <c r="F850" s="3" t="str">
        <f>VLOOKUP(Tabla3[[#This Row],[RUBRO]],Tabla6[[RUBRO]:[Respon Plan]],3,0)</f>
        <v>DIRECCION ADMINISTRATIVA</v>
      </c>
      <c r="G850" s="3" t="str">
        <f>VLOOKUP(Tabla3[[#This Row],[RUBRO]],Tabla6[[RUBRO]:[Respon Plan]],4,0)</f>
        <v>Administrativa NM</v>
      </c>
      <c r="H850" s="1" t="s">
        <v>30</v>
      </c>
      <c r="I850" s="1" t="s">
        <v>301</v>
      </c>
      <c r="J850" s="1" t="s">
        <v>233</v>
      </c>
      <c r="K850" s="1" t="s">
        <v>77</v>
      </c>
      <c r="L850" s="1" t="s">
        <v>42</v>
      </c>
      <c r="M850" s="1" t="s">
        <v>323</v>
      </c>
      <c r="N850" s="1"/>
      <c r="O850" s="1"/>
      <c r="P850" s="1" t="s">
        <v>31</v>
      </c>
      <c r="Q850" s="1" t="s">
        <v>32</v>
      </c>
      <c r="R850" s="1" t="s">
        <v>33</v>
      </c>
      <c r="S850" s="2" t="s">
        <v>324</v>
      </c>
      <c r="T850" s="4">
        <v>218815416</v>
      </c>
      <c r="U850" s="4">
        <v>0</v>
      </c>
      <c r="V850" s="4">
        <v>0</v>
      </c>
      <c r="W850" s="4">
        <v>218815416</v>
      </c>
      <c r="X850" s="4">
        <v>0</v>
      </c>
      <c r="Y850" s="4">
        <v>218815416</v>
      </c>
      <c r="Z850" s="4">
        <v>0</v>
      </c>
      <c r="AA850" s="4">
        <v>218815416</v>
      </c>
      <c r="AB850" s="4">
        <v>36469236</v>
      </c>
      <c r="AC850" s="4">
        <v>36469236</v>
      </c>
      <c r="AD850" s="10">
        <v>36469236</v>
      </c>
    </row>
    <row r="851" spans="1:30" ht="22.5" x14ac:dyDescent="0.25">
      <c r="A851" s="9" t="s">
        <v>424</v>
      </c>
      <c r="B851" s="2" t="s">
        <v>425</v>
      </c>
      <c r="C851" s="3" t="s">
        <v>328</v>
      </c>
      <c r="D851" s="3" t="str">
        <f t="shared" si="16"/>
        <v>C-4199-1500-2</v>
      </c>
      <c r="E851" s="3" t="str">
        <f>VLOOKUP(Tabla3[[#This Row],[RUBRO]],Tabla6[[RUBRO]:[Respon Plan]],2,0)</f>
        <v>MODELO INTERVENCION</v>
      </c>
      <c r="F851" s="3" t="str">
        <f>VLOOKUP(Tabla3[[#This Row],[RUBRO]],Tabla6[[RUBRO]:[Respon Plan]],3,0)</f>
        <v>DIRECCION ADMINISTRATIVA</v>
      </c>
      <c r="G851" s="3" t="str">
        <f>VLOOKUP(Tabla3[[#This Row],[RUBRO]],Tabla6[[RUBRO]:[Respon Plan]],4,0)</f>
        <v>Administrativa NM</v>
      </c>
      <c r="H851" s="1" t="s">
        <v>30</v>
      </c>
      <c r="I851" s="1" t="s">
        <v>301</v>
      </c>
      <c r="J851" s="1" t="s">
        <v>233</v>
      </c>
      <c r="K851" s="1" t="s">
        <v>77</v>
      </c>
      <c r="L851" s="1" t="s">
        <v>42</v>
      </c>
      <c r="M851" s="1" t="s">
        <v>329</v>
      </c>
      <c r="N851" s="1"/>
      <c r="O851" s="1"/>
      <c r="P851" s="1" t="s">
        <v>31</v>
      </c>
      <c r="Q851" s="1" t="s">
        <v>32</v>
      </c>
      <c r="R851" s="1" t="s">
        <v>33</v>
      </c>
      <c r="S851" s="2" t="s">
        <v>330</v>
      </c>
      <c r="T851" s="4">
        <v>0</v>
      </c>
      <c r="U851" s="4">
        <v>106375000</v>
      </c>
      <c r="V851" s="4">
        <v>0</v>
      </c>
      <c r="W851" s="4">
        <v>106375000</v>
      </c>
      <c r="X851" s="4">
        <v>0</v>
      </c>
      <c r="Y851" s="4">
        <v>106375000</v>
      </c>
      <c r="Z851" s="4">
        <v>0</v>
      </c>
      <c r="AA851" s="4">
        <v>0</v>
      </c>
      <c r="AB851" s="4">
        <v>0</v>
      </c>
      <c r="AC851" s="4">
        <v>0</v>
      </c>
      <c r="AD851" s="10">
        <v>0</v>
      </c>
    </row>
    <row r="852" spans="1:30" ht="22.5" x14ac:dyDescent="0.25">
      <c r="A852" s="9" t="s">
        <v>424</v>
      </c>
      <c r="B852" s="2" t="s">
        <v>425</v>
      </c>
      <c r="C852" s="3" t="s">
        <v>354</v>
      </c>
      <c r="D852" s="3" t="str">
        <f t="shared" si="16"/>
        <v>C-4199-1500-2</v>
      </c>
      <c r="E852" s="3" t="str">
        <f>VLOOKUP(Tabla3[[#This Row],[RUBRO]],Tabla6[[RUBRO]:[Respon Plan]],2,0)</f>
        <v>MODELO INTERVENCION</v>
      </c>
      <c r="F852" s="3" t="str">
        <f>VLOOKUP(Tabla3[[#This Row],[RUBRO]],Tabla6[[RUBRO]:[Respon Plan]],3,0)</f>
        <v>DIRECCIÓN DE GESTIÓN HUMANA</v>
      </c>
      <c r="G852" s="3" t="str">
        <f>VLOOKUP(Tabla3[[#This Row],[RUBRO]],Tabla6[[RUBRO]:[Respon Plan]],4,0)</f>
        <v>Gestión Humana- Capacitación</v>
      </c>
      <c r="H852" s="1" t="s">
        <v>30</v>
      </c>
      <c r="I852" s="1" t="s">
        <v>301</v>
      </c>
      <c r="J852" s="1" t="s">
        <v>233</v>
      </c>
      <c r="K852" s="1" t="s">
        <v>77</v>
      </c>
      <c r="L852" s="1" t="s">
        <v>42</v>
      </c>
      <c r="M852" s="1" t="s">
        <v>355</v>
      </c>
      <c r="N852" s="1"/>
      <c r="O852" s="1"/>
      <c r="P852" s="1" t="s">
        <v>31</v>
      </c>
      <c r="Q852" s="1" t="s">
        <v>32</v>
      </c>
      <c r="R852" s="1" t="s">
        <v>33</v>
      </c>
      <c r="S852" s="2" t="s">
        <v>356</v>
      </c>
      <c r="T852" s="4">
        <v>0</v>
      </c>
      <c r="U852" s="4">
        <v>12097000</v>
      </c>
      <c r="V852" s="4">
        <v>0</v>
      </c>
      <c r="W852" s="4">
        <v>12097000</v>
      </c>
      <c r="X852" s="4">
        <v>0</v>
      </c>
      <c r="Y852" s="4">
        <v>0</v>
      </c>
      <c r="Z852" s="4">
        <v>12097000</v>
      </c>
      <c r="AA852" s="4">
        <v>0</v>
      </c>
      <c r="AB852" s="4">
        <v>0</v>
      </c>
      <c r="AC852" s="4">
        <v>0</v>
      </c>
      <c r="AD852" s="10">
        <v>0</v>
      </c>
    </row>
    <row r="853" spans="1:30" ht="22.5" x14ac:dyDescent="0.25">
      <c r="A853" s="9" t="s">
        <v>424</v>
      </c>
      <c r="B853" s="2" t="s">
        <v>425</v>
      </c>
      <c r="C853" s="3" t="s">
        <v>359</v>
      </c>
      <c r="D853" s="3" t="str">
        <f t="shared" si="16"/>
        <v>C-4199-1500-2</v>
      </c>
      <c r="E853" s="3" t="str">
        <f>VLOOKUP(Tabla3[[#This Row],[RUBRO]],Tabla6[[RUBRO]:[Respon Plan]],2,0)</f>
        <v>MODELO INTERVENCION</v>
      </c>
      <c r="F853" s="3" t="str">
        <f>VLOOKUP(Tabla3[[#This Row],[RUBRO]],Tabla6[[RUBRO]:[Respon Plan]],3,0)</f>
        <v>DIRECCIÓN DE GESTIÓN HUMANA</v>
      </c>
      <c r="G853" s="3" t="str">
        <f>VLOOKUP(Tabla3[[#This Row],[RUBRO]],Tabla6[[RUBRO]:[Respon Plan]],4,0)</f>
        <v>Gestión Humana- Viáticos</v>
      </c>
      <c r="H853" s="1" t="s">
        <v>30</v>
      </c>
      <c r="I853" s="1" t="s">
        <v>301</v>
      </c>
      <c r="J853" s="1" t="s">
        <v>233</v>
      </c>
      <c r="K853" s="1" t="s">
        <v>77</v>
      </c>
      <c r="L853" s="1" t="s">
        <v>42</v>
      </c>
      <c r="M853" s="1" t="s">
        <v>360</v>
      </c>
      <c r="N853" s="1"/>
      <c r="O853" s="1"/>
      <c r="P853" s="1" t="s">
        <v>31</v>
      </c>
      <c r="Q853" s="1" t="s">
        <v>32</v>
      </c>
      <c r="R853" s="1" t="s">
        <v>33</v>
      </c>
      <c r="S853" s="2" t="s">
        <v>361</v>
      </c>
      <c r="T853" s="4">
        <v>3000000</v>
      </c>
      <c r="U853" s="4">
        <v>0</v>
      </c>
      <c r="V853" s="4">
        <v>0</v>
      </c>
      <c r="W853" s="4">
        <v>3000000</v>
      </c>
      <c r="X853" s="4">
        <v>0</v>
      </c>
      <c r="Y853" s="4">
        <v>3000000</v>
      </c>
      <c r="Z853" s="4">
        <v>0</v>
      </c>
      <c r="AA853" s="4">
        <v>2282357</v>
      </c>
      <c r="AB853" s="4">
        <v>1942727</v>
      </c>
      <c r="AC853" s="4">
        <v>1942727</v>
      </c>
      <c r="AD853" s="10">
        <v>1942727</v>
      </c>
    </row>
    <row r="854" spans="1:30" ht="22.5" x14ac:dyDescent="0.25">
      <c r="A854" s="9" t="s">
        <v>424</v>
      </c>
      <c r="B854" s="2" t="s">
        <v>425</v>
      </c>
      <c r="C854" s="3" t="s">
        <v>365</v>
      </c>
      <c r="D854" s="3" t="str">
        <f t="shared" si="16"/>
        <v>C-4199-1500-2</v>
      </c>
      <c r="E854" s="3" t="str">
        <f>VLOOKUP(Tabla3[[#This Row],[RUBRO]],Tabla6[[RUBRO]:[Respon Plan]],2,0)</f>
        <v>MODELO INTERVENCION</v>
      </c>
      <c r="F854" s="3" t="str">
        <f>VLOOKUP(Tabla3[[#This Row],[RUBRO]],Tabla6[[RUBRO]:[Respon Plan]],3,0)</f>
        <v>SECRETARIA GENERAL</v>
      </c>
      <c r="G854" s="3" t="str">
        <f>VLOOKUP(Tabla3[[#This Row],[RUBRO]],Tabla6[[RUBRO]:[Respon Plan]],4,0)</f>
        <v>Secretaria General</v>
      </c>
      <c r="H854" s="1" t="s">
        <v>30</v>
      </c>
      <c r="I854" s="1" t="s">
        <v>301</v>
      </c>
      <c r="J854" s="1" t="s">
        <v>233</v>
      </c>
      <c r="K854" s="1" t="s">
        <v>77</v>
      </c>
      <c r="L854" s="1" t="s">
        <v>42</v>
      </c>
      <c r="M854" s="1" t="s">
        <v>266</v>
      </c>
      <c r="N854" s="1"/>
      <c r="O854" s="1"/>
      <c r="P854" s="1" t="s">
        <v>31</v>
      </c>
      <c r="Q854" s="1" t="s">
        <v>32</v>
      </c>
      <c r="R854" s="1" t="s">
        <v>33</v>
      </c>
      <c r="S854" s="2" t="s">
        <v>267</v>
      </c>
      <c r="T854" s="4">
        <v>464501</v>
      </c>
      <c r="U854" s="4">
        <v>425500</v>
      </c>
      <c r="V854" s="4">
        <v>0</v>
      </c>
      <c r="W854" s="4">
        <v>890001</v>
      </c>
      <c r="X854" s="4">
        <v>0</v>
      </c>
      <c r="Y854" s="4">
        <v>425500</v>
      </c>
      <c r="Z854" s="4">
        <v>464501</v>
      </c>
      <c r="AA854" s="4">
        <v>425500</v>
      </c>
      <c r="AB854" s="4">
        <v>412</v>
      </c>
      <c r="AC854" s="4">
        <v>412</v>
      </c>
      <c r="AD854" s="10">
        <v>412</v>
      </c>
    </row>
    <row r="855" spans="1:30" ht="22.5" x14ac:dyDescent="0.25">
      <c r="A855" s="9" t="s">
        <v>424</v>
      </c>
      <c r="B855" s="2" t="s">
        <v>425</v>
      </c>
      <c r="C855" s="3" t="s">
        <v>372</v>
      </c>
      <c r="D855" s="3" t="str">
        <f t="shared" si="16"/>
        <v>C-4199-1500-5</v>
      </c>
      <c r="E855" s="3" t="str">
        <f>VLOOKUP(Tabla3[[#This Row],[RUBRO]],Tabla6[[RUBRO]:[Respon Plan]],2,0)</f>
        <v xml:space="preserve">CONTRUCCION </v>
      </c>
      <c r="F855" s="3" t="str">
        <f>VLOOKUP(Tabla3[[#This Row],[RUBRO]],Tabla6[[RUBRO]:[Respon Plan]],3,0)</f>
        <v>DIRECCION ADMINISTRATIVA</v>
      </c>
      <c r="G855" s="3" t="str">
        <f>VLOOKUP(Tabla3[[#This Row],[RUBRO]],Tabla6[[RUBRO]:[Respon Plan]],4,0)</f>
        <v>Administrativa CONS</v>
      </c>
      <c r="H855" s="1" t="s">
        <v>30</v>
      </c>
      <c r="I855" s="1" t="s">
        <v>301</v>
      </c>
      <c r="J855" s="1" t="s">
        <v>233</v>
      </c>
      <c r="K855" s="1" t="s">
        <v>64</v>
      </c>
      <c r="L855" s="1" t="s">
        <v>42</v>
      </c>
      <c r="M855" s="1" t="s">
        <v>234</v>
      </c>
      <c r="N855" s="1"/>
      <c r="O855" s="1"/>
      <c r="P855" s="1" t="s">
        <v>31</v>
      </c>
      <c r="Q855" s="1" t="s">
        <v>32</v>
      </c>
      <c r="R855" s="1" t="s">
        <v>33</v>
      </c>
      <c r="S855" s="2" t="s">
        <v>373</v>
      </c>
      <c r="T855" s="4">
        <v>0</v>
      </c>
      <c r="U855" s="4">
        <v>100000000</v>
      </c>
      <c r="V855" s="4">
        <v>0</v>
      </c>
      <c r="W855" s="4">
        <v>100000000</v>
      </c>
      <c r="X855" s="4">
        <v>0</v>
      </c>
      <c r="Y855" s="4">
        <v>90482760</v>
      </c>
      <c r="Z855" s="4">
        <v>9517240</v>
      </c>
      <c r="AA855" s="4">
        <v>0</v>
      </c>
      <c r="AB855" s="4">
        <v>0</v>
      </c>
      <c r="AC855" s="4">
        <v>0</v>
      </c>
      <c r="AD855" s="10">
        <v>0</v>
      </c>
    </row>
    <row r="856" spans="1:30" ht="22.5" x14ac:dyDescent="0.25">
      <c r="A856" s="9" t="s">
        <v>424</v>
      </c>
      <c r="B856" s="2" t="s">
        <v>425</v>
      </c>
      <c r="C856" s="3" t="s">
        <v>374</v>
      </c>
      <c r="D856" s="3" t="str">
        <f t="shared" ref="D856:D919" si="17">H856&amp;"-"&amp;I856&amp;"-"&amp;J856&amp;"-"&amp;K856</f>
        <v>C-4199-1500-5</v>
      </c>
      <c r="E856" s="3" t="str">
        <f>VLOOKUP(Tabla3[[#This Row],[RUBRO]],Tabla6[[RUBRO]:[Respon Plan]],2,0)</f>
        <v xml:space="preserve">CONTRUCCION </v>
      </c>
      <c r="F856" s="3" t="str">
        <f>VLOOKUP(Tabla3[[#This Row],[RUBRO]],Tabla6[[RUBRO]:[Respon Plan]],3,0)</f>
        <v>DIRECCION ADMINISTRATIVA</v>
      </c>
      <c r="G856" s="3" t="str">
        <f>VLOOKUP(Tabla3[[#This Row],[RUBRO]],Tabla6[[RUBRO]:[Respon Plan]],4,0)</f>
        <v>Administrativa CONS</v>
      </c>
      <c r="H856" s="1" t="s">
        <v>30</v>
      </c>
      <c r="I856" s="1" t="s">
        <v>301</v>
      </c>
      <c r="J856" s="1" t="s">
        <v>233</v>
      </c>
      <c r="K856" s="1" t="s">
        <v>64</v>
      </c>
      <c r="L856" s="1" t="s">
        <v>42</v>
      </c>
      <c r="M856" s="1" t="s">
        <v>281</v>
      </c>
      <c r="N856" s="1"/>
      <c r="O856" s="1"/>
      <c r="P856" s="1" t="s">
        <v>31</v>
      </c>
      <c r="Q856" s="1" t="s">
        <v>171</v>
      </c>
      <c r="R856" s="1" t="s">
        <v>33</v>
      </c>
      <c r="S856" s="2" t="s">
        <v>375</v>
      </c>
      <c r="T856" s="4">
        <v>108000000</v>
      </c>
      <c r="U856" s="4">
        <v>0</v>
      </c>
      <c r="V856" s="4">
        <v>0</v>
      </c>
      <c r="W856" s="4">
        <v>108000000</v>
      </c>
      <c r="X856" s="4">
        <v>0</v>
      </c>
      <c r="Y856" s="4">
        <v>108000000</v>
      </c>
      <c r="Z856" s="4">
        <v>0</v>
      </c>
      <c r="AA856" s="4">
        <v>0</v>
      </c>
      <c r="AB856" s="4">
        <v>0</v>
      </c>
      <c r="AC856" s="4">
        <v>0</v>
      </c>
      <c r="AD856" s="10">
        <v>0</v>
      </c>
    </row>
    <row r="857" spans="1:30" ht="22.5" x14ac:dyDescent="0.25">
      <c r="A857" s="9" t="s">
        <v>424</v>
      </c>
      <c r="B857" s="2" t="s">
        <v>425</v>
      </c>
      <c r="C857" s="3" t="s">
        <v>400</v>
      </c>
      <c r="D857" s="3" t="str">
        <f t="shared" si="17"/>
        <v>C-4199-1500-5</v>
      </c>
      <c r="E857" s="3" t="str">
        <f>VLOOKUP(Tabla3[[#This Row],[RUBRO]],Tabla6[[RUBRO]:[Respon Plan]],2,0)</f>
        <v xml:space="preserve">CONTRUCCION </v>
      </c>
      <c r="F857" s="3" t="str">
        <f>VLOOKUP(Tabla3[[#This Row],[RUBRO]],Tabla6[[RUBRO]:[Respon Plan]],3,0)</f>
        <v>DIRECCION ADMINISTRATIVA</v>
      </c>
      <c r="G857" s="3" t="str">
        <f>VLOOKUP(Tabla3[[#This Row],[RUBRO]],Tabla6[[RUBRO]:[Respon Plan]],4,0)</f>
        <v>Administrativa CONS</v>
      </c>
      <c r="H857" s="1" t="s">
        <v>30</v>
      </c>
      <c r="I857" s="1" t="s">
        <v>301</v>
      </c>
      <c r="J857" s="1" t="s">
        <v>233</v>
      </c>
      <c r="K857" s="1" t="s">
        <v>64</v>
      </c>
      <c r="L857" s="1" t="s">
        <v>42</v>
      </c>
      <c r="M857" s="1" t="s">
        <v>240</v>
      </c>
      <c r="N857" s="1"/>
      <c r="O857" s="1"/>
      <c r="P857" s="1" t="s">
        <v>31</v>
      </c>
      <c r="Q857" s="1" t="s">
        <v>171</v>
      </c>
      <c r="R857" s="1" t="s">
        <v>33</v>
      </c>
      <c r="S857" s="2" t="s">
        <v>401</v>
      </c>
      <c r="T857" s="4">
        <v>19000000</v>
      </c>
      <c r="U857" s="4">
        <v>0</v>
      </c>
      <c r="V857" s="4">
        <v>0</v>
      </c>
      <c r="W857" s="4">
        <v>19000000</v>
      </c>
      <c r="X857" s="4">
        <v>0</v>
      </c>
      <c r="Y857" s="4">
        <v>19000000</v>
      </c>
      <c r="Z857" s="4">
        <v>0</v>
      </c>
      <c r="AA857" s="4">
        <v>0</v>
      </c>
      <c r="AB857" s="4">
        <v>0</v>
      </c>
      <c r="AC857" s="4">
        <v>0</v>
      </c>
      <c r="AD857" s="10">
        <v>0</v>
      </c>
    </row>
    <row r="858" spans="1:30" ht="22.5" x14ac:dyDescent="0.25">
      <c r="A858" s="9" t="s">
        <v>424</v>
      </c>
      <c r="B858" s="2" t="s">
        <v>425</v>
      </c>
      <c r="C858" s="3" t="s">
        <v>378</v>
      </c>
      <c r="D858" s="3" t="str">
        <f t="shared" si="17"/>
        <v>C-4199-1500-5</v>
      </c>
      <c r="E858" s="3" t="str">
        <f>VLOOKUP(Tabla3[[#This Row],[RUBRO]],Tabla6[[RUBRO]:[Respon Plan]],2,0)</f>
        <v xml:space="preserve">CONTRUCCION </v>
      </c>
      <c r="F858" s="3" t="str">
        <f>VLOOKUP(Tabla3[[#This Row],[RUBRO]],Tabla6[[RUBRO]:[Respon Plan]],3,0)</f>
        <v>DIRECCIÓN DE GESTIÓN HUMANA</v>
      </c>
      <c r="G858" s="3" t="str">
        <f>VLOOKUP(Tabla3[[#This Row],[RUBRO]],Tabla6[[RUBRO]:[Respon Plan]],4,0)</f>
        <v>Gestión Humana - Pres. Serv</v>
      </c>
      <c r="H858" s="1" t="s">
        <v>30</v>
      </c>
      <c r="I858" s="1" t="s">
        <v>301</v>
      </c>
      <c r="J858" s="1" t="s">
        <v>233</v>
      </c>
      <c r="K858" s="1" t="s">
        <v>64</v>
      </c>
      <c r="L858" s="1" t="s">
        <v>42</v>
      </c>
      <c r="M858" s="1" t="s">
        <v>243</v>
      </c>
      <c r="N858" s="1"/>
      <c r="O858" s="1"/>
      <c r="P858" s="1" t="s">
        <v>31</v>
      </c>
      <c r="Q858" s="1" t="s">
        <v>171</v>
      </c>
      <c r="R858" s="1" t="s">
        <v>33</v>
      </c>
      <c r="S858" s="2" t="s">
        <v>59</v>
      </c>
      <c r="T858" s="4">
        <v>56281000</v>
      </c>
      <c r="U858" s="4">
        <v>23975000</v>
      </c>
      <c r="V858" s="4">
        <v>0</v>
      </c>
      <c r="W858" s="4">
        <v>80256000</v>
      </c>
      <c r="X858" s="4">
        <v>0</v>
      </c>
      <c r="Y858" s="4">
        <v>80128467</v>
      </c>
      <c r="Z858" s="4">
        <v>127533</v>
      </c>
      <c r="AA858" s="4">
        <v>80128467</v>
      </c>
      <c r="AB858" s="4">
        <v>15997666</v>
      </c>
      <c r="AC858" s="4">
        <v>15997666</v>
      </c>
      <c r="AD858" s="10">
        <v>15997666</v>
      </c>
    </row>
    <row r="859" spans="1:30" ht="22.5" x14ac:dyDescent="0.25">
      <c r="A859" s="9" t="s">
        <v>424</v>
      </c>
      <c r="B859" s="2" t="s">
        <v>425</v>
      </c>
      <c r="C859" s="3" t="s">
        <v>379</v>
      </c>
      <c r="D859" s="3" t="str">
        <f t="shared" si="17"/>
        <v>C-4199-1500-5</v>
      </c>
      <c r="E859" s="3" t="str">
        <f>VLOOKUP(Tabla3[[#This Row],[RUBRO]],Tabla6[[RUBRO]:[Respon Plan]],2,0)</f>
        <v xml:space="preserve">CONTRUCCION </v>
      </c>
      <c r="F859" s="3" t="str">
        <f>VLOOKUP(Tabla3[[#This Row],[RUBRO]],Tabla6[[RUBRO]:[Respon Plan]],3,0)</f>
        <v>DIRECCIÓN DE GESTIÓN HUMANA</v>
      </c>
      <c r="G859" s="3" t="str">
        <f>VLOOKUP(Tabla3[[#This Row],[RUBRO]],Tabla6[[RUBRO]:[Respon Plan]],4,0)</f>
        <v>Gestión Humana- Viáticos</v>
      </c>
      <c r="H859" s="1" t="s">
        <v>30</v>
      </c>
      <c r="I859" s="1" t="s">
        <v>301</v>
      </c>
      <c r="J859" s="1" t="s">
        <v>233</v>
      </c>
      <c r="K859" s="1" t="s">
        <v>64</v>
      </c>
      <c r="L859" s="1" t="s">
        <v>42</v>
      </c>
      <c r="M859" s="1" t="s">
        <v>246</v>
      </c>
      <c r="N859" s="1"/>
      <c r="O859" s="1"/>
      <c r="P859" s="1" t="s">
        <v>31</v>
      </c>
      <c r="Q859" s="1" t="s">
        <v>171</v>
      </c>
      <c r="R859" s="1" t="s">
        <v>33</v>
      </c>
      <c r="S859" s="2" t="s">
        <v>249</v>
      </c>
      <c r="T859" s="4">
        <v>6651000</v>
      </c>
      <c r="U859" s="4">
        <v>0</v>
      </c>
      <c r="V859" s="4">
        <v>0</v>
      </c>
      <c r="W859" s="4">
        <v>6651000</v>
      </c>
      <c r="X859" s="4">
        <v>0</v>
      </c>
      <c r="Y859" s="4">
        <v>6651000</v>
      </c>
      <c r="Z859" s="4">
        <v>0</v>
      </c>
      <c r="AA859" s="4">
        <v>1468116</v>
      </c>
      <c r="AB859" s="4">
        <v>1468116</v>
      </c>
      <c r="AC859" s="4">
        <v>1468116</v>
      </c>
      <c r="AD859" s="10">
        <v>1468116</v>
      </c>
    </row>
    <row r="860" spans="1:30" ht="22.5" x14ac:dyDescent="0.25">
      <c r="A860" s="9" t="s">
        <v>426</v>
      </c>
      <c r="B860" s="2" t="s">
        <v>427</v>
      </c>
      <c r="C860" s="3" t="s">
        <v>145</v>
      </c>
      <c r="D860" s="3" t="str">
        <f t="shared" si="17"/>
        <v>A-2-0-3</v>
      </c>
      <c r="E860" s="3" t="str">
        <f>VLOOKUP(Tabla3[[#This Row],[RUBRO]],Tabla6[[RUBRO]:[Respon Plan]],2,0)</f>
        <v>FUNCIONAMIENTO</v>
      </c>
      <c r="F860" s="3" t="str">
        <f>VLOOKUP(Tabla3[[#This Row],[RUBRO]],Tabla6[[RUBRO]:[Respon Plan]],3,0)</f>
        <v>DIRECCION ADMINISTRATIVA</v>
      </c>
      <c r="G860" s="3" t="str">
        <f>VLOOKUP(Tabla3[[#This Row],[RUBRO]],Tabla6[[RUBRO]:[Respon Plan]],4,0)</f>
        <v>Administrativa</v>
      </c>
      <c r="H860" s="1" t="s">
        <v>40</v>
      </c>
      <c r="I860" s="1" t="s">
        <v>77</v>
      </c>
      <c r="J860" s="1" t="s">
        <v>42</v>
      </c>
      <c r="K860" s="1" t="s">
        <v>63</v>
      </c>
      <c r="L860" s="1" t="s">
        <v>143</v>
      </c>
      <c r="M860" s="1" t="s">
        <v>63</v>
      </c>
      <c r="N860" s="1"/>
      <c r="O860" s="1"/>
      <c r="P860" s="1" t="s">
        <v>31</v>
      </c>
      <c r="Q860" s="1" t="s">
        <v>32</v>
      </c>
      <c r="R860" s="1" t="s">
        <v>33</v>
      </c>
      <c r="S860" s="2" t="s">
        <v>146</v>
      </c>
      <c r="T860" s="4">
        <v>29000000</v>
      </c>
      <c r="U860" s="4">
        <v>32115000</v>
      </c>
      <c r="V860" s="4">
        <v>0</v>
      </c>
      <c r="W860" s="4">
        <v>61115000</v>
      </c>
      <c r="X860" s="4">
        <v>0</v>
      </c>
      <c r="Y860" s="4">
        <v>61115000</v>
      </c>
      <c r="Z860" s="4">
        <v>0</v>
      </c>
      <c r="AA860" s="4">
        <v>58198706</v>
      </c>
      <c r="AB860" s="4">
        <v>58069522</v>
      </c>
      <c r="AC860" s="4">
        <v>58069522</v>
      </c>
      <c r="AD860" s="10">
        <v>58069522</v>
      </c>
    </row>
    <row r="861" spans="1:30" ht="22.5" x14ac:dyDescent="0.25">
      <c r="A861" s="9" t="s">
        <v>426</v>
      </c>
      <c r="B861" s="2" t="s">
        <v>427</v>
      </c>
      <c r="C861" s="3" t="s">
        <v>147</v>
      </c>
      <c r="D861" s="3" t="str">
        <f t="shared" si="17"/>
        <v>A-2-0-3</v>
      </c>
      <c r="E861" s="3" t="str">
        <f>VLOOKUP(Tabla3[[#This Row],[RUBRO]],Tabla6[[RUBRO]:[Respon Plan]],2,0)</f>
        <v>FUNCIONAMIENTO</v>
      </c>
      <c r="F861" s="3" t="str">
        <f>VLOOKUP(Tabla3[[#This Row],[RUBRO]],Tabla6[[RUBRO]:[Respon Plan]],3,0)</f>
        <v>DIRECCION ADMINISTRATIVA</v>
      </c>
      <c r="G861" s="3" t="str">
        <f>VLOOKUP(Tabla3[[#This Row],[RUBRO]],Tabla6[[RUBRO]:[Respon Plan]],4,0)</f>
        <v>Administrativa</v>
      </c>
      <c r="H861" s="1" t="s">
        <v>40</v>
      </c>
      <c r="I861" s="1" t="s">
        <v>77</v>
      </c>
      <c r="J861" s="1" t="s">
        <v>42</v>
      </c>
      <c r="K861" s="1" t="s">
        <v>63</v>
      </c>
      <c r="L861" s="1" t="s">
        <v>143</v>
      </c>
      <c r="M861" s="1" t="s">
        <v>64</v>
      </c>
      <c r="N861" s="1"/>
      <c r="O861" s="1"/>
      <c r="P861" s="1" t="s">
        <v>31</v>
      </c>
      <c r="Q861" s="1" t="s">
        <v>32</v>
      </c>
      <c r="R861" s="1" t="s">
        <v>33</v>
      </c>
      <c r="S861" s="2" t="s">
        <v>148</v>
      </c>
      <c r="T861" s="4">
        <v>426000</v>
      </c>
      <c r="U861" s="4">
        <v>0</v>
      </c>
      <c r="V861" s="4">
        <v>0</v>
      </c>
      <c r="W861" s="4">
        <v>426000</v>
      </c>
      <c r="X861" s="4">
        <v>0</v>
      </c>
      <c r="Y861" s="4">
        <v>253000</v>
      </c>
      <c r="Z861" s="4">
        <v>173000</v>
      </c>
      <c r="AA861" s="4">
        <v>253000</v>
      </c>
      <c r="AB861" s="4">
        <v>253000</v>
      </c>
      <c r="AC861" s="4">
        <v>253000</v>
      </c>
      <c r="AD861" s="10">
        <v>253000</v>
      </c>
    </row>
    <row r="862" spans="1:30" ht="22.5" x14ac:dyDescent="0.25">
      <c r="A862" s="9" t="s">
        <v>426</v>
      </c>
      <c r="B862" s="2" t="s">
        <v>427</v>
      </c>
      <c r="C862" s="3" t="s">
        <v>155</v>
      </c>
      <c r="D862" s="3" t="str">
        <f t="shared" si="17"/>
        <v>A-2-0-4</v>
      </c>
      <c r="E862" s="3" t="str">
        <f>VLOOKUP(Tabla3[[#This Row],[RUBRO]],Tabla6[[RUBRO]:[Respon Plan]],2,0)</f>
        <v>FUNCIONAMIENTO</v>
      </c>
      <c r="F862" s="3" t="str">
        <f>VLOOKUP(Tabla3[[#This Row],[RUBRO]],Tabla6[[RUBRO]:[Respon Plan]],3,0)</f>
        <v>DIRECCION ADMINISTRATIVA</v>
      </c>
      <c r="G862" s="3" t="str">
        <f>VLOOKUP(Tabla3[[#This Row],[RUBRO]],Tabla6[[RUBRO]:[Respon Plan]],4,0)</f>
        <v>Administrativa</v>
      </c>
      <c r="H862" s="1" t="s">
        <v>40</v>
      </c>
      <c r="I862" s="1" t="s">
        <v>77</v>
      </c>
      <c r="J862" s="1" t="s">
        <v>42</v>
      </c>
      <c r="K862" s="1" t="s">
        <v>80</v>
      </c>
      <c r="L862" s="1" t="s">
        <v>80</v>
      </c>
      <c r="M862" s="1" t="s">
        <v>41</v>
      </c>
      <c r="N862" s="1"/>
      <c r="O862" s="1"/>
      <c r="P862" s="1" t="s">
        <v>31</v>
      </c>
      <c r="Q862" s="1" t="s">
        <v>32</v>
      </c>
      <c r="R862" s="1" t="s">
        <v>33</v>
      </c>
      <c r="S862" s="2" t="s">
        <v>156</v>
      </c>
      <c r="T862" s="4">
        <v>7000000</v>
      </c>
      <c r="U862" s="4">
        <v>0</v>
      </c>
      <c r="V862" s="4">
        <v>0</v>
      </c>
      <c r="W862" s="4">
        <v>7000000</v>
      </c>
      <c r="X862" s="4">
        <v>0</v>
      </c>
      <c r="Y862" s="4">
        <v>7000000</v>
      </c>
      <c r="Z862" s="4">
        <v>0</v>
      </c>
      <c r="AA862" s="4">
        <v>7000000</v>
      </c>
      <c r="AB862" s="4">
        <v>0</v>
      </c>
      <c r="AC862" s="4">
        <v>0</v>
      </c>
      <c r="AD862" s="10">
        <v>0</v>
      </c>
    </row>
    <row r="863" spans="1:30" ht="22.5" x14ac:dyDescent="0.25">
      <c r="A863" s="9" t="s">
        <v>426</v>
      </c>
      <c r="B863" s="2" t="s">
        <v>427</v>
      </c>
      <c r="C863" s="3" t="s">
        <v>157</v>
      </c>
      <c r="D863" s="3" t="str">
        <f t="shared" si="17"/>
        <v>A-2-0-4</v>
      </c>
      <c r="E863" s="3" t="str">
        <f>VLOOKUP(Tabla3[[#This Row],[RUBRO]],Tabla6[[RUBRO]:[Respon Plan]],2,0)</f>
        <v>FUNCIONAMIENTO</v>
      </c>
      <c r="F863" s="3" t="str">
        <f>VLOOKUP(Tabla3[[#This Row],[RUBRO]],Tabla6[[RUBRO]:[Respon Plan]],3,0)</f>
        <v>DIRECCION ADMINISTRATIVA</v>
      </c>
      <c r="G863" s="3" t="str">
        <f>VLOOKUP(Tabla3[[#This Row],[RUBRO]],Tabla6[[RUBRO]:[Respon Plan]],4,0)</f>
        <v>Administrativa</v>
      </c>
      <c r="H863" s="1" t="s">
        <v>40</v>
      </c>
      <c r="I863" s="1" t="s">
        <v>77</v>
      </c>
      <c r="J863" s="1" t="s">
        <v>42</v>
      </c>
      <c r="K863" s="1" t="s">
        <v>80</v>
      </c>
      <c r="L863" s="1" t="s">
        <v>80</v>
      </c>
      <c r="M863" s="1" t="s">
        <v>77</v>
      </c>
      <c r="N863" s="1"/>
      <c r="O863" s="1"/>
      <c r="P863" s="1" t="s">
        <v>31</v>
      </c>
      <c r="Q863" s="1" t="s">
        <v>32</v>
      </c>
      <c r="R863" s="1" t="s">
        <v>33</v>
      </c>
      <c r="S863" s="2" t="s">
        <v>158</v>
      </c>
      <c r="T863" s="4">
        <v>28500000</v>
      </c>
      <c r="U863" s="4">
        <v>0</v>
      </c>
      <c r="V863" s="4">
        <v>0</v>
      </c>
      <c r="W863" s="4">
        <v>28500000</v>
      </c>
      <c r="X863" s="4">
        <v>0</v>
      </c>
      <c r="Y863" s="4">
        <v>1000</v>
      </c>
      <c r="Z863" s="4">
        <v>28499000</v>
      </c>
      <c r="AA863" s="4">
        <v>1000</v>
      </c>
      <c r="AB863" s="4">
        <v>0</v>
      </c>
      <c r="AC863" s="4">
        <v>0</v>
      </c>
      <c r="AD863" s="10">
        <v>0</v>
      </c>
    </row>
    <row r="864" spans="1:30" ht="22.5" x14ac:dyDescent="0.25">
      <c r="A864" s="9" t="s">
        <v>426</v>
      </c>
      <c r="B864" s="2" t="s">
        <v>427</v>
      </c>
      <c r="C864" s="3" t="s">
        <v>180</v>
      </c>
      <c r="D864" s="3" t="str">
        <f t="shared" si="17"/>
        <v>A-2-0-4</v>
      </c>
      <c r="E864" s="3" t="str">
        <f>VLOOKUP(Tabla3[[#This Row],[RUBRO]],Tabla6[[RUBRO]:[Respon Plan]],2,0)</f>
        <v>FUNCIONAMIENTO</v>
      </c>
      <c r="F864" s="3" t="str">
        <f>VLOOKUP(Tabla3[[#This Row],[RUBRO]],Tabla6[[RUBRO]:[Respon Plan]],3,0)</f>
        <v>DIRECCION ADMINISTRATIVA</v>
      </c>
      <c r="G864" s="3" t="str">
        <f>VLOOKUP(Tabla3[[#This Row],[RUBRO]],Tabla6[[RUBRO]:[Respon Plan]],4,0)</f>
        <v>Administrativa</v>
      </c>
      <c r="H864" s="1" t="s">
        <v>40</v>
      </c>
      <c r="I864" s="1" t="s">
        <v>77</v>
      </c>
      <c r="J864" s="1" t="s">
        <v>42</v>
      </c>
      <c r="K864" s="1" t="s">
        <v>80</v>
      </c>
      <c r="L864" s="1" t="s">
        <v>64</v>
      </c>
      <c r="M864" s="1" t="s">
        <v>116</v>
      </c>
      <c r="N864" s="1"/>
      <c r="O864" s="1"/>
      <c r="P864" s="1" t="s">
        <v>31</v>
      </c>
      <c r="Q864" s="1" t="s">
        <v>32</v>
      </c>
      <c r="R864" s="1" t="s">
        <v>33</v>
      </c>
      <c r="S864" s="2" t="s">
        <v>181</v>
      </c>
      <c r="T864" s="4">
        <v>86652088</v>
      </c>
      <c r="U864" s="4">
        <v>0</v>
      </c>
      <c r="V864" s="4">
        <v>0</v>
      </c>
      <c r="W864" s="4">
        <v>86652088</v>
      </c>
      <c r="X864" s="4">
        <v>0</v>
      </c>
      <c r="Y864" s="4">
        <v>86652088</v>
      </c>
      <c r="Z864" s="4">
        <v>0</v>
      </c>
      <c r="AA864" s="4">
        <v>86652088</v>
      </c>
      <c r="AB864" s="4">
        <v>9131826</v>
      </c>
      <c r="AC864" s="4">
        <v>9131826</v>
      </c>
      <c r="AD864" s="10">
        <v>9131826</v>
      </c>
    </row>
    <row r="865" spans="1:30" ht="22.5" x14ac:dyDescent="0.25">
      <c r="A865" s="9" t="s">
        <v>426</v>
      </c>
      <c r="B865" s="2" t="s">
        <v>427</v>
      </c>
      <c r="C865" s="3" t="s">
        <v>184</v>
      </c>
      <c r="D865" s="3" t="str">
        <f t="shared" si="17"/>
        <v>A-2-0-4</v>
      </c>
      <c r="E865" s="3" t="str">
        <f>VLOOKUP(Tabla3[[#This Row],[RUBRO]],Tabla6[[RUBRO]:[Respon Plan]],2,0)</f>
        <v>FUNCIONAMIENTO</v>
      </c>
      <c r="F865" s="3" t="str">
        <f>VLOOKUP(Tabla3[[#This Row],[RUBRO]],Tabla6[[RUBRO]:[Respon Plan]],3,0)</f>
        <v>DIRECCION ADMINISTRATIVA</v>
      </c>
      <c r="G865" s="3" t="str">
        <f>VLOOKUP(Tabla3[[#This Row],[RUBRO]],Tabla6[[RUBRO]:[Respon Plan]],4,0)</f>
        <v>Administrativa</v>
      </c>
      <c r="H865" s="1" t="s">
        <v>40</v>
      </c>
      <c r="I865" s="1" t="s">
        <v>77</v>
      </c>
      <c r="J865" s="1" t="s">
        <v>42</v>
      </c>
      <c r="K865" s="1" t="s">
        <v>80</v>
      </c>
      <c r="L865" s="1" t="s">
        <v>64</v>
      </c>
      <c r="M865" s="1" t="s">
        <v>98</v>
      </c>
      <c r="N865" s="1"/>
      <c r="O865" s="1"/>
      <c r="P865" s="1" t="s">
        <v>31</v>
      </c>
      <c r="Q865" s="1" t="s">
        <v>32</v>
      </c>
      <c r="R865" s="1" t="s">
        <v>33</v>
      </c>
      <c r="S865" s="2" t="s">
        <v>185</v>
      </c>
      <c r="T865" s="4">
        <v>7500000</v>
      </c>
      <c r="U865" s="4">
        <v>0</v>
      </c>
      <c r="V865" s="4">
        <v>0</v>
      </c>
      <c r="W865" s="4">
        <v>7500000</v>
      </c>
      <c r="X865" s="4">
        <v>0</v>
      </c>
      <c r="Y865" s="4">
        <v>7500000</v>
      </c>
      <c r="Z865" s="4">
        <v>0</v>
      </c>
      <c r="AA865" s="4">
        <v>1000</v>
      </c>
      <c r="AB865" s="4">
        <v>393</v>
      </c>
      <c r="AC865" s="4">
        <v>393</v>
      </c>
      <c r="AD865" s="10">
        <v>393</v>
      </c>
    </row>
    <row r="866" spans="1:30" ht="22.5" x14ac:dyDescent="0.25">
      <c r="A866" s="9" t="s">
        <v>426</v>
      </c>
      <c r="B866" s="2" t="s">
        <v>427</v>
      </c>
      <c r="C866" s="3" t="s">
        <v>200</v>
      </c>
      <c r="D866" s="3" t="str">
        <f t="shared" si="17"/>
        <v>A-2-0-4</v>
      </c>
      <c r="E866" s="3" t="str">
        <f>VLOOKUP(Tabla3[[#This Row],[RUBRO]],Tabla6[[RUBRO]:[Respon Plan]],2,0)</f>
        <v>FUNCIONAMIENTO</v>
      </c>
      <c r="F866" s="3" t="str">
        <f>VLOOKUP(Tabla3[[#This Row],[RUBRO]],Tabla6[[RUBRO]:[Respon Plan]],3,0)</f>
        <v>DIRECCION ADMINISTRATIVA</v>
      </c>
      <c r="G866" s="3" t="str">
        <f>VLOOKUP(Tabla3[[#This Row],[RUBRO]],Tabla6[[RUBRO]:[Respon Plan]],4,0)</f>
        <v>Administrativa</v>
      </c>
      <c r="H866" s="1" t="s">
        <v>40</v>
      </c>
      <c r="I866" s="1" t="s">
        <v>77</v>
      </c>
      <c r="J866" s="1" t="s">
        <v>42</v>
      </c>
      <c r="K866" s="1" t="s">
        <v>80</v>
      </c>
      <c r="L866" s="1" t="s">
        <v>81</v>
      </c>
      <c r="M866" s="1" t="s">
        <v>41</v>
      </c>
      <c r="N866" s="1"/>
      <c r="O866" s="1"/>
      <c r="P866" s="1" t="s">
        <v>31</v>
      </c>
      <c r="Q866" s="1" t="s">
        <v>32</v>
      </c>
      <c r="R866" s="1" t="s">
        <v>33</v>
      </c>
      <c r="S866" s="2" t="s">
        <v>201</v>
      </c>
      <c r="T866" s="4">
        <v>6700000</v>
      </c>
      <c r="U866" s="4">
        <v>0</v>
      </c>
      <c r="V866" s="4">
        <v>0</v>
      </c>
      <c r="W866" s="4">
        <v>6700000</v>
      </c>
      <c r="X866" s="4">
        <v>0</v>
      </c>
      <c r="Y866" s="4">
        <v>6700000</v>
      </c>
      <c r="Z866" s="4">
        <v>0</v>
      </c>
      <c r="AA866" s="4">
        <v>3874642</v>
      </c>
      <c r="AB866" s="4">
        <v>3863358</v>
      </c>
      <c r="AC866" s="4">
        <v>3863358</v>
      </c>
      <c r="AD866" s="10">
        <v>3863358</v>
      </c>
    </row>
    <row r="867" spans="1:30" ht="22.5" x14ac:dyDescent="0.25">
      <c r="A867" s="9" t="s">
        <v>426</v>
      </c>
      <c r="B867" s="2" t="s">
        <v>427</v>
      </c>
      <c r="C867" s="3" t="s">
        <v>202</v>
      </c>
      <c r="D867" s="3" t="str">
        <f t="shared" si="17"/>
        <v>A-2-0-4</v>
      </c>
      <c r="E867" s="3" t="str">
        <f>VLOOKUP(Tabla3[[#This Row],[RUBRO]],Tabla6[[RUBRO]:[Respon Plan]],2,0)</f>
        <v>FUNCIONAMIENTO</v>
      </c>
      <c r="F867" s="3" t="str">
        <f>VLOOKUP(Tabla3[[#This Row],[RUBRO]],Tabla6[[RUBRO]:[Respon Plan]],3,0)</f>
        <v>DIRECCION ADMINISTRATIVA</v>
      </c>
      <c r="G867" s="3" t="str">
        <f>VLOOKUP(Tabla3[[#This Row],[RUBRO]],Tabla6[[RUBRO]:[Respon Plan]],4,0)</f>
        <v>Administrativa</v>
      </c>
      <c r="H867" s="1" t="s">
        <v>40</v>
      </c>
      <c r="I867" s="1" t="s">
        <v>77</v>
      </c>
      <c r="J867" s="1" t="s">
        <v>42</v>
      </c>
      <c r="K867" s="1" t="s">
        <v>80</v>
      </c>
      <c r="L867" s="1" t="s">
        <v>81</v>
      </c>
      <c r="M867" s="1" t="s">
        <v>77</v>
      </c>
      <c r="N867" s="1"/>
      <c r="O867" s="1"/>
      <c r="P867" s="1" t="s">
        <v>31</v>
      </c>
      <c r="Q867" s="1" t="s">
        <v>32</v>
      </c>
      <c r="R867" s="1" t="s">
        <v>33</v>
      </c>
      <c r="S867" s="2" t="s">
        <v>203</v>
      </c>
      <c r="T867" s="4">
        <v>126500000</v>
      </c>
      <c r="U867" s="4">
        <v>0</v>
      </c>
      <c r="V867" s="4">
        <v>0</v>
      </c>
      <c r="W867" s="4">
        <v>126500000</v>
      </c>
      <c r="X867" s="4">
        <v>0</v>
      </c>
      <c r="Y867" s="4">
        <v>126500000</v>
      </c>
      <c r="Z867" s="4">
        <v>0</v>
      </c>
      <c r="AA867" s="4">
        <v>52174084</v>
      </c>
      <c r="AB867" s="4">
        <v>51876792</v>
      </c>
      <c r="AC867" s="4">
        <v>51876792</v>
      </c>
      <c r="AD867" s="10">
        <v>51876792</v>
      </c>
    </row>
    <row r="868" spans="1:30" ht="22.5" x14ac:dyDescent="0.25">
      <c r="A868" s="9" t="s">
        <v>426</v>
      </c>
      <c r="B868" s="2" t="s">
        <v>427</v>
      </c>
      <c r="C868" s="3" t="s">
        <v>206</v>
      </c>
      <c r="D868" s="3" t="str">
        <f t="shared" si="17"/>
        <v>A-2-0-4</v>
      </c>
      <c r="E868" s="3" t="str">
        <f>VLOOKUP(Tabla3[[#This Row],[RUBRO]],Tabla6[[RUBRO]:[Respon Plan]],2,0)</f>
        <v>FUNCIONAMIENTO</v>
      </c>
      <c r="F868" s="3" t="str">
        <f>VLOOKUP(Tabla3[[#This Row],[RUBRO]],Tabla6[[RUBRO]:[Respon Plan]],3,0)</f>
        <v>DIRECCION ADMINISTRATIVA</v>
      </c>
      <c r="G868" s="3" t="str">
        <f>VLOOKUP(Tabla3[[#This Row],[RUBRO]],Tabla6[[RUBRO]:[Respon Plan]],4,0)</f>
        <v>Administrativa</v>
      </c>
      <c r="H868" s="1" t="s">
        <v>40</v>
      </c>
      <c r="I868" s="1" t="s">
        <v>77</v>
      </c>
      <c r="J868" s="1" t="s">
        <v>42</v>
      </c>
      <c r="K868" s="1" t="s">
        <v>80</v>
      </c>
      <c r="L868" s="1" t="s">
        <v>81</v>
      </c>
      <c r="M868" s="1" t="s">
        <v>138</v>
      </c>
      <c r="N868" s="1"/>
      <c r="O868" s="1"/>
      <c r="P868" s="1" t="s">
        <v>31</v>
      </c>
      <c r="Q868" s="1" t="s">
        <v>32</v>
      </c>
      <c r="R868" s="1" t="s">
        <v>33</v>
      </c>
      <c r="S868" s="2" t="s">
        <v>207</v>
      </c>
      <c r="T868" s="4">
        <v>12000000</v>
      </c>
      <c r="U868" s="4">
        <v>0</v>
      </c>
      <c r="V868" s="4">
        <v>0</v>
      </c>
      <c r="W868" s="4">
        <v>12000000</v>
      </c>
      <c r="X868" s="4">
        <v>0</v>
      </c>
      <c r="Y868" s="4">
        <v>12000000</v>
      </c>
      <c r="Z868" s="4">
        <v>0</v>
      </c>
      <c r="AA868" s="4">
        <v>5372828</v>
      </c>
      <c r="AB868" s="4">
        <v>5325153</v>
      </c>
      <c r="AC868" s="4">
        <v>5325153</v>
      </c>
      <c r="AD868" s="10">
        <v>5325153</v>
      </c>
    </row>
    <row r="869" spans="1:30" ht="22.5" x14ac:dyDescent="0.25">
      <c r="A869" s="9" t="s">
        <v>426</v>
      </c>
      <c r="B869" s="2" t="s">
        <v>427</v>
      </c>
      <c r="C869" s="3" t="s">
        <v>212</v>
      </c>
      <c r="D869" s="3" t="str">
        <f t="shared" si="17"/>
        <v>A-2-0-4</v>
      </c>
      <c r="E869" s="3" t="str">
        <f>VLOOKUP(Tabla3[[#This Row],[RUBRO]],Tabla6[[RUBRO]:[Respon Plan]],2,0)</f>
        <v>FUNCIONAMIENTO</v>
      </c>
      <c r="F869" s="3" t="str">
        <f>VLOOKUP(Tabla3[[#This Row],[RUBRO]],Tabla6[[RUBRO]:[Respon Plan]],3,0)</f>
        <v>DIRECCIÓN DE GESTIÓN HUMANA</v>
      </c>
      <c r="G869" s="3" t="str">
        <f>VLOOKUP(Tabla3[[#This Row],[RUBRO]],Tabla6[[RUBRO]:[Respon Plan]],4,0)</f>
        <v>Gestión Humana</v>
      </c>
      <c r="H869" s="1" t="s">
        <v>40</v>
      </c>
      <c r="I869" s="1" t="s">
        <v>77</v>
      </c>
      <c r="J869" s="1" t="s">
        <v>42</v>
      </c>
      <c r="K869" s="1" t="s">
        <v>80</v>
      </c>
      <c r="L869" s="1" t="s">
        <v>65</v>
      </c>
      <c r="M869" s="1" t="s">
        <v>77</v>
      </c>
      <c r="N869" s="1"/>
      <c r="O869" s="1"/>
      <c r="P869" s="1" t="s">
        <v>31</v>
      </c>
      <c r="Q869" s="1" t="s">
        <v>32</v>
      </c>
      <c r="R869" s="1" t="s">
        <v>33</v>
      </c>
      <c r="S869" s="2" t="s">
        <v>213</v>
      </c>
      <c r="T869" s="4">
        <v>25000000</v>
      </c>
      <c r="U869" s="4">
        <v>0</v>
      </c>
      <c r="V869" s="4">
        <v>0</v>
      </c>
      <c r="W869" s="4">
        <v>25000000</v>
      </c>
      <c r="X869" s="4">
        <v>0</v>
      </c>
      <c r="Y869" s="4">
        <v>9339687</v>
      </c>
      <c r="Z869" s="4">
        <v>15660313</v>
      </c>
      <c r="AA869" s="4">
        <v>8840280</v>
      </c>
      <c r="AB869" s="4">
        <v>4673662</v>
      </c>
      <c r="AC869" s="4">
        <v>4673662</v>
      </c>
      <c r="AD869" s="10">
        <v>4673662</v>
      </c>
    </row>
    <row r="870" spans="1:30" x14ac:dyDescent="0.25">
      <c r="A870" s="9" t="s">
        <v>426</v>
      </c>
      <c r="B870" s="2" t="s">
        <v>427</v>
      </c>
      <c r="C870" s="3" t="s">
        <v>214</v>
      </c>
      <c r="D870" s="3" t="str">
        <f t="shared" si="17"/>
        <v>A-2-0-4</v>
      </c>
      <c r="E870" s="3" t="str">
        <f>VLOOKUP(Tabla3[[#This Row],[RUBRO]],Tabla6[[RUBRO]:[Respon Plan]],2,0)</f>
        <v>FUNCIONAMIENTO</v>
      </c>
      <c r="F870" s="3" t="str">
        <f>VLOOKUP(Tabla3[[#This Row],[RUBRO]],Tabla6[[RUBRO]:[Respon Plan]],3,0)</f>
        <v>OFICINA JURIDICA</v>
      </c>
      <c r="G870" s="3" t="str">
        <f>VLOOKUP(Tabla3[[#This Row],[RUBRO]],Tabla6[[RUBRO]:[Respon Plan]],4,0)</f>
        <v>Jurídica</v>
      </c>
      <c r="H870" s="1" t="s">
        <v>40</v>
      </c>
      <c r="I870" s="1" t="s">
        <v>77</v>
      </c>
      <c r="J870" s="1" t="s">
        <v>42</v>
      </c>
      <c r="K870" s="1" t="s">
        <v>80</v>
      </c>
      <c r="L870" s="1" t="s">
        <v>123</v>
      </c>
      <c r="M870" s="1"/>
      <c r="N870" s="1"/>
      <c r="O870" s="1"/>
      <c r="P870" s="1" t="s">
        <v>31</v>
      </c>
      <c r="Q870" s="1" t="s">
        <v>32</v>
      </c>
      <c r="R870" s="1" t="s">
        <v>33</v>
      </c>
      <c r="S870" s="2" t="s">
        <v>215</v>
      </c>
      <c r="T870" s="4">
        <v>0</v>
      </c>
      <c r="U870" s="4">
        <v>2000000</v>
      </c>
      <c r="V870" s="4">
        <v>0</v>
      </c>
      <c r="W870" s="4">
        <v>2000000</v>
      </c>
      <c r="X870" s="4">
        <v>0</v>
      </c>
      <c r="Y870" s="4">
        <v>1311000</v>
      </c>
      <c r="Z870" s="4">
        <v>689000</v>
      </c>
      <c r="AA870" s="4">
        <v>1311000</v>
      </c>
      <c r="AB870" s="4">
        <v>1311000</v>
      </c>
      <c r="AC870" s="4">
        <v>1311000</v>
      </c>
      <c r="AD870" s="10">
        <v>1311000</v>
      </c>
    </row>
    <row r="871" spans="1:30" ht="22.5" x14ac:dyDescent="0.25">
      <c r="A871" s="9" t="s">
        <v>426</v>
      </c>
      <c r="B871" s="2" t="s">
        <v>427</v>
      </c>
      <c r="C871" s="3" t="s">
        <v>216</v>
      </c>
      <c r="D871" s="3" t="str">
        <f t="shared" si="17"/>
        <v>A-2-0-4</v>
      </c>
      <c r="E871" s="3" t="str">
        <f>VLOOKUP(Tabla3[[#This Row],[RUBRO]],Tabla6[[RUBRO]:[Respon Plan]],2,0)</f>
        <v>FUNCIONAMIENTO</v>
      </c>
      <c r="F871" s="3" t="str">
        <f>VLOOKUP(Tabla3[[#This Row],[RUBRO]],Tabla6[[RUBRO]:[Respon Plan]],3,0)</f>
        <v>DIRECCIÓN DE GESTIÓN HUMANA</v>
      </c>
      <c r="G871" s="3" t="str">
        <f>VLOOKUP(Tabla3[[#This Row],[RUBRO]],Tabla6[[RUBRO]:[Respon Plan]],4,0)</f>
        <v>Gestión Humana</v>
      </c>
      <c r="H871" s="1" t="s">
        <v>40</v>
      </c>
      <c r="I871" s="1" t="s">
        <v>77</v>
      </c>
      <c r="J871" s="1" t="s">
        <v>42</v>
      </c>
      <c r="K871" s="1" t="s">
        <v>80</v>
      </c>
      <c r="L871" s="1" t="s">
        <v>171</v>
      </c>
      <c r="M871" s="1" t="s">
        <v>80</v>
      </c>
      <c r="N871" s="1"/>
      <c r="O871" s="1"/>
      <c r="P871" s="1" t="s">
        <v>31</v>
      </c>
      <c r="Q871" s="1" t="s">
        <v>32</v>
      </c>
      <c r="R871" s="1" t="s">
        <v>33</v>
      </c>
      <c r="S871" s="2" t="s">
        <v>217</v>
      </c>
      <c r="T871" s="4">
        <v>80960416</v>
      </c>
      <c r="U871" s="4">
        <v>0</v>
      </c>
      <c r="V871" s="4">
        <v>0</v>
      </c>
      <c r="W871" s="4">
        <v>80960416</v>
      </c>
      <c r="X871" s="4">
        <v>0</v>
      </c>
      <c r="Y871" s="4">
        <v>60001500</v>
      </c>
      <c r="Z871" s="4">
        <v>20958916</v>
      </c>
      <c r="AA871" s="4">
        <v>1500</v>
      </c>
      <c r="AB871" s="4">
        <v>0</v>
      </c>
      <c r="AC871" s="4">
        <v>0</v>
      </c>
      <c r="AD871" s="10">
        <v>0</v>
      </c>
    </row>
    <row r="872" spans="1:30" ht="22.5" x14ac:dyDescent="0.25">
      <c r="A872" s="9" t="s">
        <v>426</v>
      </c>
      <c r="B872" s="2" t="s">
        <v>427</v>
      </c>
      <c r="C872" s="3" t="s">
        <v>231</v>
      </c>
      <c r="D872" s="3" t="str">
        <f t="shared" si="17"/>
        <v>C-4102-1500-1</v>
      </c>
      <c r="E872" s="3" t="str">
        <f>VLOOKUP(Tabla3[[#This Row],[RUBRO]],Tabla6[[RUBRO]:[Respon Plan]],2,0)</f>
        <v>NUTRICION</v>
      </c>
      <c r="F872" s="3" t="str">
        <f>VLOOKUP(Tabla3[[#This Row],[RUBRO]],Tabla6[[RUBRO]:[Respon Plan]],3,0)</f>
        <v xml:space="preserve">DIRECCIÓN DE NUTRICIÓN </v>
      </c>
      <c r="G872" s="3" t="str">
        <f>VLOOKUP(Tabla3[[#This Row],[RUBRO]],Tabla6[[RUBRO]:[Respon Plan]],4,0)</f>
        <v>Nutrición</v>
      </c>
      <c r="H872" s="1" t="s">
        <v>30</v>
      </c>
      <c r="I872" s="1" t="s">
        <v>232</v>
      </c>
      <c r="J872" s="1" t="s">
        <v>233</v>
      </c>
      <c r="K872" s="1" t="s">
        <v>41</v>
      </c>
      <c r="L872" s="1" t="s">
        <v>42</v>
      </c>
      <c r="M872" s="1" t="s">
        <v>234</v>
      </c>
      <c r="N872" s="1"/>
      <c r="O872" s="1"/>
      <c r="P872" s="1" t="s">
        <v>31</v>
      </c>
      <c r="Q872" s="1" t="s">
        <v>32</v>
      </c>
      <c r="R872" s="1" t="s">
        <v>33</v>
      </c>
      <c r="S872" s="2" t="s">
        <v>235</v>
      </c>
      <c r="T872" s="4">
        <v>835801600</v>
      </c>
      <c r="U872" s="4">
        <v>0</v>
      </c>
      <c r="V872" s="4">
        <v>21932598</v>
      </c>
      <c r="W872" s="4">
        <v>813869002</v>
      </c>
      <c r="X872" s="4">
        <v>0</v>
      </c>
      <c r="Y872" s="4">
        <v>813869002</v>
      </c>
      <c r="Z872" s="4">
        <v>0</v>
      </c>
      <c r="AA872" s="4">
        <v>813869002</v>
      </c>
      <c r="AB872" s="4">
        <v>0</v>
      </c>
      <c r="AC872" s="4">
        <v>0</v>
      </c>
      <c r="AD872" s="10">
        <v>0</v>
      </c>
    </row>
    <row r="873" spans="1:30" ht="22.5" x14ac:dyDescent="0.25">
      <c r="A873" s="9" t="s">
        <v>426</v>
      </c>
      <c r="B873" s="2" t="s">
        <v>427</v>
      </c>
      <c r="C873" s="3" t="s">
        <v>242</v>
      </c>
      <c r="D873" s="3" t="str">
        <f t="shared" si="17"/>
        <v>C-4102-1500-1</v>
      </c>
      <c r="E873" s="3" t="str">
        <f>VLOOKUP(Tabla3[[#This Row],[RUBRO]],Tabla6[[RUBRO]:[Respon Plan]],2,0)</f>
        <v>NUTRICION</v>
      </c>
      <c r="F873" s="3" t="str">
        <f>VLOOKUP(Tabla3[[#This Row],[RUBRO]],Tabla6[[RUBRO]:[Respon Plan]],3,0)</f>
        <v xml:space="preserve">DIRECCIÓN DE NUTRICIÓN </v>
      </c>
      <c r="G873" s="3" t="str">
        <f>VLOOKUP(Tabla3[[#This Row],[RUBRO]],Tabla6[[RUBRO]:[Respon Plan]],4,0)</f>
        <v>Nutrición</v>
      </c>
      <c r="H873" s="1" t="s">
        <v>30</v>
      </c>
      <c r="I873" s="1" t="s">
        <v>232</v>
      </c>
      <c r="J873" s="1" t="s">
        <v>233</v>
      </c>
      <c r="K873" s="1" t="s">
        <v>41</v>
      </c>
      <c r="L873" s="1" t="s">
        <v>42</v>
      </c>
      <c r="M873" s="1" t="s">
        <v>243</v>
      </c>
      <c r="N873" s="1"/>
      <c r="O873" s="1"/>
      <c r="P873" s="1" t="s">
        <v>31</v>
      </c>
      <c r="Q873" s="1" t="s">
        <v>32</v>
      </c>
      <c r="R873" s="1" t="s">
        <v>33</v>
      </c>
      <c r="S873" s="2" t="s">
        <v>244</v>
      </c>
      <c r="T873" s="4">
        <v>47768298</v>
      </c>
      <c r="U873" s="4">
        <v>0</v>
      </c>
      <c r="V873" s="4">
        <v>0</v>
      </c>
      <c r="W873" s="4">
        <v>47768298</v>
      </c>
      <c r="X873" s="4">
        <v>0</v>
      </c>
      <c r="Y873" s="4">
        <v>47695961</v>
      </c>
      <c r="Z873" s="4">
        <v>72337</v>
      </c>
      <c r="AA873" s="4">
        <v>47695961</v>
      </c>
      <c r="AB873" s="4">
        <v>7925597</v>
      </c>
      <c r="AC873" s="4">
        <v>7925597</v>
      </c>
      <c r="AD873" s="10">
        <v>7925597</v>
      </c>
    </row>
    <row r="874" spans="1:30" ht="22.5" x14ac:dyDescent="0.25">
      <c r="A874" s="9" t="s">
        <v>426</v>
      </c>
      <c r="B874" s="2" t="s">
        <v>427</v>
      </c>
      <c r="C874" s="3" t="s">
        <v>245</v>
      </c>
      <c r="D874" s="3" t="str">
        <f t="shared" si="17"/>
        <v>C-4102-1500-1</v>
      </c>
      <c r="E874" s="3" t="str">
        <f>VLOOKUP(Tabla3[[#This Row],[RUBRO]],Tabla6[[RUBRO]:[Respon Plan]],2,0)</f>
        <v>NUTRICION</v>
      </c>
      <c r="F874" s="3" t="str">
        <f>VLOOKUP(Tabla3[[#This Row],[RUBRO]],Tabla6[[RUBRO]:[Respon Plan]],3,0)</f>
        <v>DIRECCIÓN DE GESTIÓN HUMANA</v>
      </c>
      <c r="G874" s="3" t="str">
        <f>VLOOKUP(Tabla3[[#This Row],[RUBRO]],Tabla6[[RUBRO]:[Respon Plan]],4,0)</f>
        <v>Gestión Humana - Pres. Serv</v>
      </c>
      <c r="H874" s="1" t="s">
        <v>30</v>
      </c>
      <c r="I874" s="1" t="s">
        <v>232</v>
      </c>
      <c r="J874" s="1" t="s">
        <v>233</v>
      </c>
      <c r="K874" s="1" t="s">
        <v>41</v>
      </c>
      <c r="L874" s="1" t="s">
        <v>42</v>
      </c>
      <c r="M874" s="1" t="s">
        <v>246</v>
      </c>
      <c r="N874" s="1"/>
      <c r="O874" s="1"/>
      <c r="P874" s="1" t="s">
        <v>31</v>
      </c>
      <c r="Q874" s="1" t="s">
        <v>32</v>
      </c>
      <c r="R874" s="1" t="s">
        <v>33</v>
      </c>
      <c r="S874" s="2" t="s">
        <v>59</v>
      </c>
      <c r="T874" s="4">
        <v>18673584</v>
      </c>
      <c r="U874" s="4">
        <v>0</v>
      </c>
      <c r="V874" s="4">
        <v>0</v>
      </c>
      <c r="W874" s="4">
        <v>18673584</v>
      </c>
      <c r="X874" s="4">
        <v>0</v>
      </c>
      <c r="Y874" s="4">
        <v>18581567</v>
      </c>
      <c r="Z874" s="4">
        <v>92017</v>
      </c>
      <c r="AA874" s="4">
        <v>18581567</v>
      </c>
      <c r="AB874" s="4">
        <v>397467</v>
      </c>
      <c r="AC874" s="4">
        <v>397467</v>
      </c>
      <c r="AD874" s="10">
        <v>397467</v>
      </c>
    </row>
    <row r="875" spans="1:30" ht="22.5" x14ac:dyDescent="0.25">
      <c r="A875" s="9" t="s">
        <v>426</v>
      </c>
      <c r="B875" s="2" t="s">
        <v>427</v>
      </c>
      <c r="C875" s="3" t="s">
        <v>247</v>
      </c>
      <c r="D875" s="3" t="str">
        <f t="shared" si="17"/>
        <v>C-4102-1500-1</v>
      </c>
      <c r="E875" s="3" t="str">
        <f>VLOOKUP(Tabla3[[#This Row],[RUBRO]],Tabla6[[RUBRO]:[Respon Plan]],2,0)</f>
        <v>NUTRICION</v>
      </c>
      <c r="F875" s="3" t="str">
        <f>VLOOKUP(Tabla3[[#This Row],[RUBRO]],Tabla6[[RUBRO]:[Respon Plan]],3,0)</f>
        <v>DIRECCIÓN DE GESTIÓN HUMANA</v>
      </c>
      <c r="G875" s="3" t="str">
        <f>VLOOKUP(Tabla3[[#This Row],[RUBRO]],Tabla6[[RUBRO]:[Respon Plan]],4,0)</f>
        <v>Gestión Humana- Viáticos</v>
      </c>
      <c r="H875" s="1" t="s">
        <v>30</v>
      </c>
      <c r="I875" s="1" t="s">
        <v>232</v>
      </c>
      <c r="J875" s="1" t="s">
        <v>233</v>
      </c>
      <c r="K875" s="1" t="s">
        <v>41</v>
      </c>
      <c r="L875" s="1" t="s">
        <v>42</v>
      </c>
      <c r="M875" s="1" t="s">
        <v>248</v>
      </c>
      <c r="N875" s="1"/>
      <c r="O875" s="1"/>
      <c r="P875" s="1" t="s">
        <v>31</v>
      </c>
      <c r="Q875" s="1" t="s">
        <v>32</v>
      </c>
      <c r="R875" s="1" t="s">
        <v>33</v>
      </c>
      <c r="S875" s="2" t="s">
        <v>249</v>
      </c>
      <c r="T875" s="4">
        <v>2624855</v>
      </c>
      <c r="U875" s="4">
        <v>0</v>
      </c>
      <c r="V875" s="4">
        <v>0</v>
      </c>
      <c r="W875" s="4">
        <v>2624855</v>
      </c>
      <c r="X875" s="4">
        <v>0</v>
      </c>
      <c r="Y875" s="4">
        <v>695694</v>
      </c>
      <c r="Z875" s="4">
        <v>1929161</v>
      </c>
      <c r="AA875" s="4">
        <v>511754</v>
      </c>
      <c r="AB875" s="4">
        <v>511754</v>
      </c>
      <c r="AC875" s="4">
        <v>511754</v>
      </c>
      <c r="AD875" s="10">
        <v>511754</v>
      </c>
    </row>
    <row r="876" spans="1:30" ht="22.5" x14ac:dyDescent="0.25">
      <c r="A876" s="9" t="s">
        <v>426</v>
      </c>
      <c r="B876" s="2" t="s">
        <v>427</v>
      </c>
      <c r="C876" s="3" t="s">
        <v>383</v>
      </c>
      <c r="D876" s="3" t="str">
        <f t="shared" si="17"/>
        <v>C-4102-1500-3</v>
      </c>
      <c r="E876" s="3" t="str">
        <f>VLOOKUP(Tabla3[[#This Row],[RUBRO]],Tabla6[[RUBRO]:[Respon Plan]],2,0)</f>
        <v>PROTECCION</v>
      </c>
      <c r="F876" s="3" t="str">
        <f>VLOOKUP(Tabla3[[#This Row],[RUBRO]],Tabla6[[RUBRO]:[Respon Plan]],3,0)</f>
        <v xml:space="preserve">DIRECCIÓN DE PROTECCIÓN </v>
      </c>
      <c r="G876" s="3" t="str">
        <f>VLOOKUP(Tabla3[[#This Row],[RUBRO]],Tabla6[[RUBRO]:[Respon Plan]],4,0)</f>
        <v>Dirección de Protección</v>
      </c>
      <c r="H876" s="1" t="s">
        <v>30</v>
      </c>
      <c r="I876" s="1" t="s">
        <v>232</v>
      </c>
      <c r="J876" s="1" t="s">
        <v>233</v>
      </c>
      <c r="K876" s="1" t="s">
        <v>63</v>
      </c>
      <c r="L876" s="1" t="s">
        <v>42</v>
      </c>
      <c r="M876" s="1" t="s">
        <v>281</v>
      </c>
      <c r="N876" s="1"/>
      <c r="O876" s="1"/>
      <c r="P876" s="1" t="s">
        <v>31</v>
      </c>
      <c r="Q876" s="1" t="s">
        <v>32</v>
      </c>
      <c r="R876" s="1" t="s">
        <v>33</v>
      </c>
      <c r="S876" s="2" t="s">
        <v>384</v>
      </c>
      <c r="T876" s="4">
        <v>1293171165</v>
      </c>
      <c r="U876" s="4">
        <v>0</v>
      </c>
      <c r="V876" s="4">
        <v>0</v>
      </c>
      <c r="W876" s="4">
        <v>1293171165</v>
      </c>
      <c r="X876" s="4">
        <v>0</v>
      </c>
      <c r="Y876" s="4">
        <v>1278971888</v>
      </c>
      <c r="Z876" s="4">
        <v>14199277</v>
      </c>
      <c r="AA876" s="4">
        <v>1274363331</v>
      </c>
      <c r="AB876" s="4">
        <v>216314193</v>
      </c>
      <c r="AC876" s="4">
        <v>216314193</v>
      </c>
      <c r="AD876" s="10">
        <v>216314193</v>
      </c>
    </row>
    <row r="877" spans="1:30" ht="22.5" x14ac:dyDescent="0.25">
      <c r="A877" s="9" t="s">
        <v>426</v>
      </c>
      <c r="B877" s="2" t="s">
        <v>427</v>
      </c>
      <c r="C877" s="3" t="s">
        <v>45</v>
      </c>
      <c r="D877" s="3" t="str">
        <f t="shared" si="17"/>
        <v>C-4102-1500-3</v>
      </c>
      <c r="E877" s="3" t="str">
        <f>VLOOKUP(Tabla3[[#This Row],[RUBRO]],Tabla6[[RUBRO]:[Respon Plan]],2,0)</f>
        <v>PROTECCION</v>
      </c>
      <c r="F877" s="3" t="str">
        <f>VLOOKUP(Tabla3[[#This Row],[RUBRO]],Tabla6[[RUBRO]:[Respon Plan]],3,0)</f>
        <v xml:space="preserve">DIRECCIÓN DE PROTECCIÓN </v>
      </c>
      <c r="G877" s="3" t="str">
        <f>VLOOKUP(Tabla3[[#This Row],[RUBRO]],Tabla6[[RUBRO]:[Respon Plan]],4,0)</f>
        <v>Dirección de Protección</v>
      </c>
      <c r="H877" s="1" t="s">
        <v>30</v>
      </c>
      <c r="I877" s="1" t="s">
        <v>232</v>
      </c>
      <c r="J877" s="1" t="s">
        <v>233</v>
      </c>
      <c r="K877" s="1" t="s">
        <v>63</v>
      </c>
      <c r="L877" s="1" t="s">
        <v>42</v>
      </c>
      <c r="M877" s="1" t="s">
        <v>237</v>
      </c>
      <c r="N877" s="1"/>
      <c r="O877" s="1"/>
      <c r="P877" s="1" t="s">
        <v>31</v>
      </c>
      <c r="Q877" s="1" t="s">
        <v>32</v>
      </c>
      <c r="R877" s="1" t="s">
        <v>33</v>
      </c>
      <c r="S877" s="2" t="s">
        <v>48</v>
      </c>
      <c r="T877" s="4">
        <v>7381652498</v>
      </c>
      <c r="U877" s="4">
        <v>15738598</v>
      </c>
      <c r="V877" s="4">
        <v>27506161</v>
      </c>
      <c r="W877" s="4">
        <v>7369884935</v>
      </c>
      <c r="X877" s="4">
        <v>0</v>
      </c>
      <c r="Y877" s="4">
        <v>7306664486</v>
      </c>
      <c r="Z877" s="4">
        <v>63220449</v>
      </c>
      <c r="AA877" s="4">
        <v>7073086254</v>
      </c>
      <c r="AB877" s="4">
        <v>1119430632</v>
      </c>
      <c r="AC877" s="4">
        <v>1119430632</v>
      </c>
      <c r="AD877" s="10">
        <v>1119430632</v>
      </c>
    </row>
    <row r="878" spans="1:30" ht="22.5" x14ac:dyDescent="0.25">
      <c r="A878" s="9" t="s">
        <v>426</v>
      </c>
      <c r="B878" s="2" t="s">
        <v>427</v>
      </c>
      <c r="C878" s="3" t="s">
        <v>385</v>
      </c>
      <c r="D878" s="3" t="str">
        <f t="shared" si="17"/>
        <v>C-4102-1500-3</v>
      </c>
      <c r="E878" s="3" t="str">
        <f>VLOOKUP(Tabla3[[#This Row],[RUBRO]],Tabla6[[RUBRO]:[Respon Plan]],2,0)</f>
        <v>PROTECCION</v>
      </c>
      <c r="F878" s="3" t="str">
        <f>VLOOKUP(Tabla3[[#This Row],[RUBRO]],Tabla6[[RUBRO]:[Respon Plan]],3,0)</f>
        <v xml:space="preserve">DIRECCIÓN DE PROTECCIÓN </v>
      </c>
      <c r="G878" s="3" t="str">
        <f>VLOOKUP(Tabla3[[#This Row],[RUBRO]],Tabla6[[RUBRO]:[Respon Plan]],4,0)</f>
        <v>Dirección de Protección</v>
      </c>
      <c r="H878" s="1" t="s">
        <v>30</v>
      </c>
      <c r="I878" s="1" t="s">
        <v>232</v>
      </c>
      <c r="J878" s="1" t="s">
        <v>233</v>
      </c>
      <c r="K878" s="1" t="s">
        <v>63</v>
      </c>
      <c r="L878" s="1" t="s">
        <v>42</v>
      </c>
      <c r="M878" s="1" t="s">
        <v>240</v>
      </c>
      <c r="N878" s="1"/>
      <c r="O878" s="1"/>
      <c r="P878" s="1" t="s">
        <v>31</v>
      </c>
      <c r="Q878" s="1" t="s">
        <v>32</v>
      </c>
      <c r="R878" s="1" t="s">
        <v>33</v>
      </c>
      <c r="S878" s="2" t="s">
        <v>386</v>
      </c>
      <c r="T878" s="4">
        <v>89161765</v>
      </c>
      <c r="U878" s="4">
        <v>0</v>
      </c>
      <c r="V878" s="4">
        <v>0</v>
      </c>
      <c r="W878" s="4">
        <v>89161765</v>
      </c>
      <c r="X878" s="4">
        <v>0</v>
      </c>
      <c r="Y878" s="4">
        <v>89161765</v>
      </c>
      <c r="Z878" s="4">
        <v>0</v>
      </c>
      <c r="AA878" s="4">
        <v>87278667</v>
      </c>
      <c r="AB878" s="4">
        <v>15867106</v>
      </c>
      <c r="AC878" s="4">
        <v>15867106</v>
      </c>
      <c r="AD878" s="10">
        <v>15867106</v>
      </c>
    </row>
    <row r="879" spans="1:30" ht="22.5" x14ac:dyDescent="0.25">
      <c r="A879" s="9" t="s">
        <v>426</v>
      </c>
      <c r="B879" s="2" t="s">
        <v>427</v>
      </c>
      <c r="C879" s="3" t="s">
        <v>49</v>
      </c>
      <c r="D879" s="3" t="str">
        <f t="shared" si="17"/>
        <v>C-4102-1500-3</v>
      </c>
      <c r="E879" s="3" t="str">
        <f>VLOOKUP(Tabla3[[#This Row],[RUBRO]],Tabla6[[RUBRO]:[Respon Plan]],2,0)</f>
        <v>PROTECCION</v>
      </c>
      <c r="F879" s="3" t="str">
        <f>VLOOKUP(Tabla3[[#This Row],[RUBRO]],Tabla6[[RUBRO]:[Respon Plan]],3,0)</f>
        <v xml:space="preserve">DIRECCIÓN DE PROTECCIÓN </v>
      </c>
      <c r="G879" s="3" t="str">
        <f>VLOOKUP(Tabla3[[#This Row],[RUBRO]],Tabla6[[RUBRO]:[Respon Plan]],4,0)</f>
        <v>Dirección de Protección</v>
      </c>
      <c r="H879" s="1" t="s">
        <v>30</v>
      </c>
      <c r="I879" s="1" t="s">
        <v>232</v>
      </c>
      <c r="J879" s="1" t="s">
        <v>233</v>
      </c>
      <c r="K879" s="1" t="s">
        <v>63</v>
      </c>
      <c r="L879" s="1" t="s">
        <v>42</v>
      </c>
      <c r="M879" s="1" t="s">
        <v>243</v>
      </c>
      <c r="N879" s="1"/>
      <c r="O879" s="1"/>
      <c r="P879" s="1" t="s">
        <v>46</v>
      </c>
      <c r="Q879" s="1" t="s">
        <v>47</v>
      </c>
      <c r="R879" s="1" t="s">
        <v>33</v>
      </c>
      <c r="S879" s="2" t="s">
        <v>50</v>
      </c>
      <c r="T879" s="4">
        <v>2368460490</v>
      </c>
      <c r="U879" s="4">
        <v>0</v>
      </c>
      <c r="V879" s="4">
        <v>0</v>
      </c>
      <c r="W879" s="4">
        <v>2368460490</v>
      </c>
      <c r="X879" s="4">
        <v>0</v>
      </c>
      <c r="Y879" s="4">
        <v>2343182825</v>
      </c>
      <c r="Z879" s="4">
        <v>25277665</v>
      </c>
      <c r="AA879" s="4">
        <v>2339518414</v>
      </c>
      <c r="AB879" s="4">
        <v>401366502</v>
      </c>
      <c r="AC879" s="4">
        <v>401366502</v>
      </c>
      <c r="AD879" s="10">
        <v>401366502</v>
      </c>
    </row>
    <row r="880" spans="1:30" ht="22.5" x14ac:dyDescent="0.25">
      <c r="A880" s="9" t="s">
        <v>426</v>
      </c>
      <c r="B880" s="2" t="s">
        <v>427</v>
      </c>
      <c r="C880" s="3" t="s">
        <v>56</v>
      </c>
      <c r="D880" s="3" t="str">
        <f t="shared" si="17"/>
        <v>C-4102-1500-3</v>
      </c>
      <c r="E880" s="3" t="str">
        <f>VLOOKUP(Tabla3[[#This Row],[RUBRO]],Tabla6[[RUBRO]:[Respon Plan]],2,0)</f>
        <v>PROTECCION</v>
      </c>
      <c r="F880" s="3" t="str">
        <f>VLOOKUP(Tabla3[[#This Row],[RUBRO]],Tabla6[[RUBRO]:[Respon Plan]],3,0)</f>
        <v xml:space="preserve">DIRECCIÓN DE PROTECCIÓN </v>
      </c>
      <c r="G880" s="3" t="str">
        <f>VLOOKUP(Tabla3[[#This Row],[RUBRO]],Tabla6[[RUBRO]:[Respon Plan]],4,0)</f>
        <v>Dirección de Protección</v>
      </c>
      <c r="H880" s="1" t="s">
        <v>30</v>
      </c>
      <c r="I880" s="1" t="s">
        <v>232</v>
      </c>
      <c r="J880" s="1" t="s">
        <v>233</v>
      </c>
      <c r="K880" s="1" t="s">
        <v>63</v>
      </c>
      <c r="L880" s="1" t="s">
        <v>42</v>
      </c>
      <c r="M880" s="1" t="s">
        <v>254</v>
      </c>
      <c r="N880" s="1"/>
      <c r="O880" s="1"/>
      <c r="P880" s="1" t="s">
        <v>31</v>
      </c>
      <c r="Q880" s="1" t="s">
        <v>32</v>
      </c>
      <c r="R880" s="1" t="s">
        <v>33</v>
      </c>
      <c r="S880" s="2" t="s">
        <v>57</v>
      </c>
      <c r="T880" s="4">
        <v>0</v>
      </c>
      <c r="U880" s="4">
        <v>18194000</v>
      </c>
      <c r="V880" s="4">
        <v>0</v>
      </c>
      <c r="W880" s="4">
        <v>18194000</v>
      </c>
      <c r="X880" s="4">
        <v>0</v>
      </c>
      <c r="Y880" s="4">
        <v>0</v>
      </c>
      <c r="Z880" s="4">
        <v>18194000</v>
      </c>
      <c r="AA880" s="4">
        <v>0</v>
      </c>
      <c r="AB880" s="4">
        <v>0</v>
      </c>
      <c r="AC880" s="4">
        <v>0</v>
      </c>
      <c r="AD880" s="10">
        <v>0</v>
      </c>
    </row>
    <row r="881" spans="1:30" ht="22.5" x14ac:dyDescent="0.25">
      <c r="A881" s="9" t="s">
        <v>426</v>
      </c>
      <c r="B881" s="2" t="s">
        <v>427</v>
      </c>
      <c r="C881" s="3" t="s">
        <v>58</v>
      </c>
      <c r="D881" s="3" t="str">
        <f t="shared" si="17"/>
        <v>C-4102-1500-3</v>
      </c>
      <c r="E881" s="3" t="str">
        <f>VLOOKUP(Tabla3[[#This Row],[RUBRO]],Tabla6[[RUBRO]:[Respon Plan]],2,0)</f>
        <v>PROTECCION</v>
      </c>
      <c r="F881" s="3" t="str">
        <f>VLOOKUP(Tabla3[[#This Row],[RUBRO]],Tabla6[[RUBRO]:[Respon Plan]],3,0)</f>
        <v>DIRECCIÓN DE GESTIÓN HUMANA</v>
      </c>
      <c r="G881" s="3" t="str">
        <f>VLOOKUP(Tabla3[[#This Row],[RUBRO]],Tabla6[[RUBRO]:[Respon Plan]],4,0)</f>
        <v>Gestión Humana - Pres. Serv</v>
      </c>
      <c r="H881" s="1" t="s">
        <v>30</v>
      </c>
      <c r="I881" s="1" t="s">
        <v>232</v>
      </c>
      <c r="J881" s="1" t="s">
        <v>233</v>
      </c>
      <c r="K881" s="1" t="s">
        <v>63</v>
      </c>
      <c r="L881" s="1" t="s">
        <v>42</v>
      </c>
      <c r="M881" s="1" t="s">
        <v>255</v>
      </c>
      <c r="N881" s="1"/>
      <c r="O881" s="1"/>
      <c r="P881" s="1" t="s">
        <v>31</v>
      </c>
      <c r="Q881" s="1" t="s">
        <v>32</v>
      </c>
      <c r="R881" s="1" t="s">
        <v>33</v>
      </c>
      <c r="S881" s="2" t="s">
        <v>59</v>
      </c>
      <c r="T881" s="4">
        <v>1633078937</v>
      </c>
      <c r="U881" s="4">
        <v>145372352</v>
      </c>
      <c r="V881" s="4">
        <v>0</v>
      </c>
      <c r="W881" s="4">
        <v>1778451289</v>
      </c>
      <c r="X881" s="4">
        <v>0</v>
      </c>
      <c r="Y881" s="4">
        <v>1767317811</v>
      </c>
      <c r="Z881" s="4">
        <v>11133478</v>
      </c>
      <c r="AA881" s="4">
        <v>1767317781</v>
      </c>
      <c r="AB881" s="4">
        <v>664863319</v>
      </c>
      <c r="AC881" s="4">
        <v>664863319</v>
      </c>
      <c r="AD881" s="10">
        <v>664863319</v>
      </c>
    </row>
    <row r="882" spans="1:30" ht="22.5" x14ac:dyDescent="0.25">
      <c r="A882" s="9" t="s">
        <v>426</v>
      </c>
      <c r="B882" s="2" t="s">
        <v>427</v>
      </c>
      <c r="C882" s="3" t="s">
        <v>256</v>
      </c>
      <c r="D882" s="3" t="str">
        <f t="shared" si="17"/>
        <v>C-4102-1500-3</v>
      </c>
      <c r="E882" s="3" t="str">
        <f>VLOOKUP(Tabla3[[#This Row],[RUBRO]],Tabla6[[RUBRO]:[Respon Plan]],2,0)</f>
        <v>PROTECCION</v>
      </c>
      <c r="F882" s="3" t="str">
        <f>VLOOKUP(Tabla3[[#This Row],[RUBRO]],Tabla6[[RUBRO]:[Respon Plan]],3,0)</f>
        <v>DIRECCIÓN DE GESTIÓN HUMANA</v>
      </c>
      <c r="G882" s="3" t="str">
        <f>VLOOKUP(Tabla3[[#This Row],[RUBRO]],Tabla6[[RUBRO]:[Respon Plan]],4,0)</f>
        <v>Gestión Humana- Viáticos</v>
      </c>
      <c r="H882" s="1" t="s">
        <v>30</v>
      </c>
      <c r="I882" s="1" t="s">
        <v>232</v>
      </c>
      <c r="J882" s="1" t="s">
        <v>233</v>
      </c>
      <c r="K882" s="1" t="s">
        <v>63</v>
      </c>
      <c r="L882" s="1" t="s">
        <v>42</v>
      </c>
      <c r="M882" s="1" t="s">
        <v>257</v>
      </c>
      <c r="N882" s="1"/>
      <c r="O882" s="1"/>
      <c r="P882" s="1" t="s">
        <v>31</v>
      </c>
      <c r="Q882" s="1" t="s">
        <v>32</v>
      </c>
      <c r="R882" s="1" t="s">
        <v>33</v>
      </c>
      <c r="S882" s="2" t="s">
        <v>249</v>
      </c>
      <c r="T882" s="4">
        <v>156377000</v>
      </c>
      <c r="U882" s="4">
        <v>0</v>
      </c>
      <c r="V882" s="4">
        <v>0</v>
      </c>
      <c r="W882" s="4">
        <v>156377000</v>
      </c>
      <c r="X882" s="4">
        <v>0</v>
      </c>
      <c r="Y882" s="4">
        <v>52356869</v>
      </c>
      <c r="Z882" s="4">
        <v>104020131</v>
      </c>
      <c r="AA882" s="4">
        <v>43549228</v>
      </c>
      <c r="AB882" s="4">
        <v>22824676</v>
      </c>
      <c r="AC882" s="4">
        <v>22824676</v>
      </c>
      <c r="AD882" s="10">
        <v>22824676</v>
      </c>
    </row>
    <row r="883" spans="1:30" ht="22.5" x14ac:dyDescent="0.25">
      <c r="A883" s="9" t="s">
        <v>426</v>
      </c>
      <c r="B883" s="2" t="s">
        <v>427</v>
      </c>
      <c r="C883" s="3" t="s">
        <v>387</v>
      </c>
      <c r="D883" s="3" t="str">
        <f t="shared" si="17"/>
        <v>C-4102-1500-3</v>
      </c>
      <c r="E883" s="3" t="str">
        <f>VLOOKUP(Tabla3[[#This Row],[RUBRO]],Tabla6[[RUBRO]:[Respon Plan]],2,0)</f>
        <v>PROTECCION</v>
      </c>
      <c r="F883" s="3" t="str">
        <f>VLOOKUP(Tabla3[[#This Row],[RUBRO]],Tabla6[[RUBRO]:[Respon Plan]],3,0)</f>
        <v xml:space="preserve">DIRECCIÓN DE PROTECCIÓN </v>
      </c>
      <c r="G883" s="3" t="str">
        <f>VLOOKUP(Tabla3[[#This Row],[RUBRO]],Tabla6[[RUBRO]:[Respon Plan]],4,0)</f>
        <v>Dirección de Protección</v>
      </c>
      <c r="H883" s="1" t="s">
        <v>30</v>
      </c>
      <c r="I883" s="1" t="s">
        <v>232</v>
      </c>
      <c r="J883" s="1" t="s">
        <v>233</v>
      </c>
      <c r="K883" s="1" t="s">
        <v>63</v>
      </c>
      <c r="L883" s="1" t="s">
        <v>42</v>
      </c>
      <c r="M883" s="1" t="s">
        <v>388</v>
      </c>
      <c r="N883" s="1"/>
      <c r="O883" s="1"/>
      <c r="P883" s="1" t="s">
        <v>31</v>
      </c>
      <c r="Q883" s="1" t="s">
        <v>32</v>
      </c>
      <c r="R883" s="1" t="s">
        <v>33</v>
      </c>
      <c r="S883" s="2" t="s">
        <v>389</v>
      </c>
      <c r="T883" s="4">
        <v>109756000</v>
      </c>
      <c r="U883" s="4">
        <v>0</v>
      </c>
      <c r="V883" s="4">
        <v>0</v>
      </c>
      <c r="W883" s="4">
        <v>109756000</v>
      </c>
      <c r="X883" s="4">
        <v>0</v>
      </c>
      <c r="Y883" s="4">
        <v>69143753</v>
      </c>
      <c r="Z883" s="4">
        <v>40612247</v>
      </c>
      <c r="AA883" s="4">
        <v>67092461</v>
      </c>
      <c r="AB883" s="4">
        <v>13170609</v>
      </c>
      <c r="AC883" s="4">
        <v>13170609</v>
      </c>
      <c r="AD883" s="10">
        <v>13170609</v>
      </c>
    </row>
    <row r="884" spans="1:30" ht="22.5" x14ac:dyDescent="0.25">
      <c r="A884" s="9" t="s">
        <v>426</v>
      </c>
      <c r="B884" s="2" t="s">
        <v>427</v>
      </c>
      <c r="C884" s="3" t="s">
        <v>51</v>
      </c>
      <c r="D884" s="3" t="str">
        <f t="shared" si="17"/>
        <v>C-4102-1500-4</v>
      </c>
      <c r="E884" s="3" t="str">
        <f>VLOOKUP(Tabla3[[#This Row],[RUBRO]],Tabla6[[RUBRO]:[Respon Plan]],2,0)</f>
        <v>PRIMERA INFANCIA</v>
      </c>
      <c r="F884" s="3" t="str">
        <f>VLOOKUP(Tabla3[[#This Row],[RUBRO]],Tabla6[[RUBRO]:[Respon Plan]],3,0)</f>
        <v>DIRECCIÓN DE PRIMERA INFANCIA</v>
      </c>
      <c r="G884" s="3" t="str">
        <f>VLOOKUP(Tabla3[[#This Row],[RUBRO]],Tabla6[[RUBRO]:[Respon Plan]],4,0)</f>
        <v>Primera Infancia</v>
      </c>
      <c r="H884" s="1" t="s">
        <v>30</v>
      </c>
      <c r="I884" s="1" t="s">
        <v>232</v>
      </c>
      <c r="J884" s="1" t="s">
        <v>233</v>
      </c>
      <c r="K884" s="1" t="s">
        <v>80</v>
      </c>
      <c r="L884" s="1" t="s">
        <v>42</v>
      </c>
      <c r="M884" s="1" t="s">
        <v>234</v>
      </c>
      <c r="N884" s="1"/>
      <c r="O884" s="1"/>
      <c r="P884" s="1" t="s">
        <v>46</v>
      </c>
      <c r="Q884" s="1" t="s">
        <v>65</v>
      </c>
      <c r="R884" s="1" t="s">
        <v>33</v>
      </c>
      <c r="S884" s="2" t="s">
        <v>52</v>
      </c>
      <c r="T884" s="4">
        <v>0</v>
      </c>
      <c r="U884" s="4">
        <v>148370879</v>
      </c>
      <c r="V884" s="4">
        <v>0</v>
      </c>
      <c r="W884" s="4">
        <v>148370879</v>
      </c>
      <c r="X884" s="4">
        <v>0</v>
      </c>
      <c r="Y884" s="4">
        <v>142204979</v>
      </c>
      <c r="Z884" s="4">
        <v>6165900</v>
      </c>
      <c r="AA884" s="4">
        <v>138425879</v>
      </c>
      <c r="AB884" s="4">
        <v>36301779</v>
      </c>
      <c r="AC884" s="4">
        <v>36301779</v>
      </c>
      <c r="AD884" s="10">
        <v>36301779</v>
      </c>
    </row>
    <row r="885" spans="1:30" ht="22.5" x14ac:dyDescent="0.25">
      <c r="A885" s="9" t="s">
        <v>426</v>
      </c>
      <c r="B885" s="2" t="s">
        <v>427</v>
      </c>
      <c r="C885" s="3" t="s">
        <v>51</v>
      </c>
      <c r="D885" s="3" t="str">
        <f t="shared" si="17"/>
        <v>C-4102-1500-4</v>
      </c>
      <c r="E885" s="3" t="str">
        <f>VLOOKUP(Tabla3[[#This Row],[RUBRO]],Tabla6[[RUBRO]:[Respon Plan]],2,0)</f>
        <v>PRIMERA INFANCIA</v>
      </c>
      <c r="F885" s="3" t="str">
        <f>VLOOKUP(Tabla3[[#This Row],[RUBRO]],Tabla6[[RUBRO]:[Respon Plan]],3,0)</f>
        <v>DIRECCIÓN DE PRIMERA INFANCIA</v>
      </c>
      <c r="G885" s="3" t="str">
        <f>VLOOKUP(Tabla3[[#This Row],[RUBRO]],Tabla6[[RUBRO]:[Respon Plan]],4,0)</f>
        <v>Primera Infancia</v>
      </c>
      <c r="H885" s="1" t="s">
        <v>30</v>
      </c>
      <c r="I885" s="1" t="s">
        <v>232</v>
      </c>
      <c r="J885" s="1" t="s">
        <v>233</v>
      </c>
      <c r="K885" s="1" t="s">
        <v>80</v>
      </c>
      <c r="L885" s="1" t="s">
        <v>42</v>
      </c>
      <c r="M885" s="1" t="s">
        <v>234</v>
      </c>
      <c r="N885" s="1"/>
      <c r="O885" s="1"/>
      <c r="P885" s="1" t="s">
        <v>46</v>
      </c>
      <c r="Q885" s="1" t="s">
        <v>47</v>
      </c>
      <c r="R885" s="1" t="s">
        <v>33</v>
      </c>
      <c r="S885" s="2" t="s">
        <v>52</v>
      </c>
      <c r="T885" s="4">
        <v>56001690241</v>
      </c>
      <c r="U885" s="4">
        <v>16200000</v>
      </c>
      <c r="V885" s="4">
        <v>0</v>
      </c>
      <c r="W885" s="4">
        <v>56017890241</v>
      </c>
      <c r="X885" s="4">
        <v>0</v>
      </c>
      <c r="Y885" s="4">
        <v>56017890241</v>
      </c>
      <c r="Z885" s="4">
        <v>0</v>
      </c>
      <c r="AA885" s="4">
        <v>56017890241</v>
      </c>
      <c r="AB885" s="4">
        <v>18527712375</v>
      </c>
      <c r="AC885" s="4">
        <v>18527712375</v>
      </c>
      <c r="AD885" s="10">
        <v>18527712375</v>
      </c>
    </row>
    <row r="886" spans="1:30" ht="22.5" x14ac:dyDescent="0.25">
      <c r="A886" s="9" t="s">
        <v>426</v>
      </c>
      <c r="B886" s="2" t="s">
        <v>427</v>
      </c>
      <c r="C886" s="3" t="s">
        <v>51</v>
      </c>
      <c r="D886" s="3" t="str">
        <f t="shared" si="17"/>
        <v>C-4102-1500-4</v>
      </c>
      <c r="E886" s="3" t="str">
        <f>VLOOKUP(Tabla3[[#This Row],[RUBRO]],Tabla6[[RUBRO]:[Respon Plan]],2,0)</f>
        <v>PRIMERA INFANCIA</v>
      </c>
      <c r="F886" s="3" t="str">
        <f>VLOOKUP(Tabla3[[#This Row],[RUBRO]],Tabla6[[RUBRO]:[Respon Plan]],3,0)</f>
        <v>DIRECCIÓN DE PRIMERA INFANCIA</v>
      </c>
      <c r="G886" s="3" t="str">
        <f>VLOOKUP(Tabla3[[#This Row],[RUBRO]],Tabla6[[RUBRO]:[Respon Plan]],4,0)</f>
        <v>Primera Infancia</v>
      </c>
      <c r="H886" s="1" t="s">
        <v>30</v>
      </c>
      <c r="I886" s="1" t="s">
        <v>232</v>
      </c>
      <c r="J886" s="1" t="s">
        <v>233</v>
      </c>
      <c r="K886" s="1" t="s">
        <v>80</v>
      </c>
      <c r="L886" s="1" t="s">
        <v>42</v>
      </c>
      <c r="M886" s="1" t="s">
        <v>234</v>
      </c>
      <c r="N886" s="1"/>
      <c r="O886" s="1"/>
      <c r="P886" s="1" t="s">
        <v>31</v>
      </c>
      <c r="Q886" s="1" t="s">
        <v>32</v>
      </c>
      <c r="R886" s="1" t="s">
        <v>33</v>
      </c>
      <c r="S886" s="2" t="s">
        <v>52</v>
      </c>
      <c r="T886" s="4">
        <v>0</v>
      </c>
      <c r="U886" s="4">
        <v>1626044415</v>
      </c>
      <c r="V886" s="4">
        <v>0</v>
      </c>
      <c r="W886" s="4">
        <v>1626044415</v>
      </c>
      <c r="X886" s="4">
        <v>0</v>
      </c>
      <c r="Y886" s="4">
        <v>1411692213</v>
      </c>
      <c r="Z886" s="4">
        <v>214352202</v>
      </c>
      <c r="AA886" s="4">
        <v>214942083</v>
      </c>
      <c r="AB886" s="4">
        <v>132274895</v>
      </c>
      <c r="AC886" s="4">
        <v>132274895</v>
      </c>
      <c r="AD886" s="10">
        <v>132274895</v>
      </c>
    </row>
    <row r="887" spans="1:30" ht="22.5" x14ac:dyDescent="0.25">
      <c r="A887" s="9" t="s">
        <v>426</v>
      </c>
      <c r="B887" s="2" t="s">
        <v>427</v>
      </c>
      <c r="C887" s="3" t="s">
        <v>390</v>
      </c>
      <c r="D887" s="3" t="str">
        <f t="shared" si="17"/>
        <v>C-4102-1500-4</v>
      </c>
      <c r="E887" s="3" t="str">
        <f>VLOOKUP(Tabla3[[#This Row],[RUBRO]],Tabla6[[RUBRO]:[Respon Plan]],2,0)</f>
        <v>PRIMERA INFANCIA</v>
      </c>
      <c r="F887" s="3" t="str">
        <f>VLOOKUP(Tabla3[[#This Row],[RUBRO]],Tabla6[[RUBRO]:[Respon Plan]],3,0)</f>
        <v>DIRECCIÓN DE PRIMERA INFANCIA</v>
      </c>
      <c r="G887" s="3" t="str">
        <f>VLOOKUP(Tabla3[[#This Row],[RUBRO]],Tabla6[[RUBRO]:[Respon Plan]],4,0)</f>
        <v>Primera Infancia</v>
      </c>
      <c r="H887" s="1" t="s">
        <v>30</v>
      </c>
      <c r="I887" s="1" t="s">
        <v>232</v>
      </c>
      <c r="J887" s="1" t="s">
        <v>233</v>
      </c>
      <c r="K887" s="1" t="s">
        <v>80</v>
      </c>
      <c r="L887" s="1" t="s">
        <v>42</v>
      </c>
      <c r="M887" s="1" t="s">
        <v>281</v>
      </c>
      <c r="N887" s="1"/>
      <c r="O887" s="1"/>
      <c r="P887" s="1" t="s">
        <v>46</v>
      </c>
      <c r="Q887" s="1" t="s">
        <v>47</v>
      </c>
      <c r="R887" s="1" t="s">
        <v>33</v>
      </c>
      <c r="S887" s="2" t="s">
        <v>391</v>
      </c>
      <c r="T887" s="4">
        <v>40867112827</v>
      </c>
      <c r="U887" s="4">
        <v>0</v>
      </c>
      <c r="V887" s="4">
        <v>0</v>
      </c>
      <c r="W887" s="4">
        <v>40867112827</v>
      </c>
      <c r="X887" s="4">
        <v>0</v>
      </c>
      <c r="Y887" s="4">
        <v>40867112827</v>
      </c>
      <c r="Z887" s="4">
        <v>0</v>
      </c>
      <c r="AA887" s="4">
        <v>40867112827</v>
      </c>
      <c r="AB887" s="4">
        <v>12436911679</v>
      </c>
      <c r="AC887" s="4">
        <v>12436911679</v>
      </c>
      <c r="AD887" s="10">
        <v>12436911679</v>
      </c>
    </row>
    <row r="888" spans="1:30" ht="22.5" x14ac:dyDescent="0.25">
      <c r="A888" s="9" t="s">
        <v>426</v>
      </c>
      <c r="B888" s="2" t="s">
        <v>427</v>
      </c>
      <c r="C888" s="3" t="s">
        <v>390</v>
      </c>
      <c r="D888" s="3" t="str">
        <f t="shared" si="17"/>
        <v>C-4102-1500-4</v>
      </c>
      <c r="E888" s="3" t="str">
        <f>VLOOKUP(Tabla3[[#This Row],[RUBRO]],Tabla6[[RUBRO]:[Respon Plan]],2,0)</f>
        <v>PRIMERA INFANCIA</v>
      </c>
      <c r="F888" s="3" t="str">
        <f>VLOOKUP(Tabla3[[#This Row],[RUBRO]],Tabla6[[RUBRO]:[Respon Plan]],3,0)</f>
        <v>DIRECCIÓN DE PRIMERA INFANCIA</v>
      </c>
      <c r="G888" s="3" t="str">
        <f>VLOOKUP(Tabla3[[#This Row],[RUBRO]],Tabla6[[RUBRO]:[Respon Plan]],4,0)</f>
        <v>Primera Infancia</v>
      </c>
      <c r="H888" s="1" t="s">
        <v>30</v>
      </c>
      <c r="I888" s="1" t="s">
        <v>232</v>
      </c>
      <c r="J888" s="1" t="s">
        <v>233</v>
      </c>
      <c r="K888" s="1" t="s">
        <v>80</v>
      </c>
      <c r="L888" s="1" t="s">
        <v>42</v>
      </c>
      <c r="M888" s="1" t="s">
        <v>281</v>
      </c>
      <c r="N888" s="1"/>
      <c r="O888" s="1"/>
      <c r="P888" s="1" t="s">
        <v>31</v>
      </c>
      <c r="Q888" s="1" t="s">
        <v>32</v>
      </c>
      <c r="R888" s="1" t="s">
        <v>33</v>
      </c>
      <c r="S888" s="2" t="s">
        <v>391</v>
      </c>
      <c r="T888" s="4">
        <v>0</v>
      </c>
      <c r="U888" s="4">
        <v>10118827</v>
      </c>
      <c r="V888" s="4">
        <v>7635353</v>
      </c>
      <c r="W888" s="4">
        <v>2483474</v>
      </c>
      <c r="X888" s="4">
        <v>0</v>
      </c>
      <c r="Y888" s="4">
        <v>2483474</v>
      </c>
      <c r="Z888" s="4">
        <v>0</v>
      </c>
      <c r="AA888" s="4">
        <v>0</v>
      </c>
      <c r="AB888" s="4">
        <v>0</v>
      </c>
      <c r="AC888" s="4">
        <v>0</v>
      </c>
      <c r="AD888" s="10">
        <v>0</v>
      </c>
    </row>
    <row r="889" spans="1:30" ht="22.5" x14ac:dyDescent="0.25">
      <c r="A889" s="9" t="s">
        <v>426</v>
      </c>
      <c r="B889" s="2" t="s">
        <v>427</v>
      </c>
      <c r="C889" s="3" t="s">
        <v>270</v>
      </c>
      <c r="D889" s="3" t="str">
        <f t="shared" si="17"/>
        <v>C-4102-1500-4</v>
      </c>
      <c r="E889" s="3" t="str">
        <f>VLOOKUP(Tabla3[[#This Row],[RUBRO]],Tabla6[[RUBRO]:[Respon Plan]],2,0)</f>
        <v>PRIMERA INFANCIA</v>
      </c>
      <c r="F889" s="3" t="str">
        <f>VLOOKUP(Tabla3[[#This Row],[RUBRO]],Tabla6[[RUBRO]:[Respon Plan]],3,0)</f>
        <v>DIRECCIÓN DE PRIMERA INFANCIA</v>
      </c>
      <c r="G889" s="3" t="str">
        <f>VLOOKUP(Tabla3[[#This Row],[RUBRO]],Tabla6[[RUBRO]:[Respon Plan]],4,0)</f>
        <v>Primera Infancia</v>
      </c>
      <c r="H889" s="1" t="s">
        <v>30</v>
      </c>
      <c r="I889" s="1" t="s">
        <v>232</v>
      </c>
      <c r="J889" s="1" t="s">
        <v>233</v>
      </c>
      <c r="K889" s="1" t="s">
        <v>80</v>
      </c>
      <c r="L889" s="1" t="s">
        <v>42</v>
      </c>
      <c r="M889" s="1" t="s">
        <v>243</v>
      </c>
      <c r="N889" s="1"/>
      <c r="O889" s="1"/>
      <c r="P889" s="1" t="s">
        <v>46</v>
      </c>
      <c r="Q889" s="1" t="s">
        <v>47</v>
      </c>
      <c r="R889" s="1" t="s">
        <v>33</v>
      </c>
      <c r="S889" s="2" t="s">
        <v>271</v>
      </c>
      <c r="T889" s="4">
        <v>0</v>
      </c>
      <c r="U889" s="4">
        <v>58064000</v>
      </c>
      <c r="V889" s="4">
        <v>0</v>
      </c>
      <c r="W889" s="4">
        <v>58064000</v>
      </c>
      <c r="X889" s="4">
        <v>0</v>
      </c>
      <c r="Y889" s="4">
        <v>0</v>
      </c>
      <c r="Z889" s="4">
        <v>58064000</v>
      </c>
      <c r="AA889" s="4">
        <v>0</v>
      </c>
      <c r="AB889" s="4">
        <v>0</v>
      </c>
      <c r="AC889" s="4">
        <v>0</v>
      </c>
      <c r="AD889" s="10">
        <v>0</v>
      </c>
    </row>
    <row r="890" spans="1:30" ht="22.5" x14ac:dyDescent="0.25">
      <c r="A890" s="9" t="s">
        <v>426</v>
      </c>
      <c r="B890" s="2" t="s">
        <v>427</v>
      </c>
      <c r="C890" s="3" t="s">
        <v>274</v>
      </c>
      <c r="D890" s="3" t="str">
        <f t="shared" si="17"/>
        <v>C-4102-1500-4</v>
      </c>
      <c r="E890" s="3" t="str">
        <f>VLOOKUP(Tabla3[[#This Row],[RUBRO]],Tabla6[[RUBRO]:[Respon Plan]],2,0)</f>
        <v>PRIMERA INFANCIA</v>
      </c>
      <c r="F890" s="3" t="str">
        <f>VLOOKUP(Tabla3[[#This Row],[RUBRO]],Tabla6[[RUBRO]:[Respon Plan]],3,0)</f>
        <v>DIRECCIÓN DE GESTIÓN HUMANA</v>
      </c>
      <c r="G890" s="3" t="str">
        <f>VLOOKUP(Tabla3[[#This Row],[RUBRO]],Tabla6[[RUBRO]:[Respon Plan]],4,0)</f>
        <v>Gestión Humana - Pres. Serv</v>
      </c>
      <c r="H890" s="1" t="s">
        <v>30</v>
      </c>
      <c r="I890" s="1" t="s">
        <v>232</v>
      </c>
      <c r="J890" s="1" t="s">
        <v>233</v>
      </c>
      <c r="K890" s="1" t="s">
        <v>80</v>
      </c>
      <c r="L890" s="1" t="s">
        <v>42</v>
      </c>
      <c r="M890" s="1" t="s">
        <v>254</v>
      </c>
      <c r="N890" s="1"/>
      <c r="O890" s="1"/>
      <c r="P890" s="1" t="s">
        <v>31</v>
      </c>
      <c r="Q890" s="1" t="s">
        <v>32</v>
      </c>
      <c r="R890" s="1" t="s">
        <v>33</v>
      </c>
      <c r="S890" s="2" t="s">
        <v>59</v>
      </c>
      <c r="T890" s="4">
        <v>0</v>
      </c>
      <c r="U890" s="4">
        <v>529830000</v>
      </c>
      <c r="V890" s="4">
        <v>0</v>
      </c>
      <c r="W890" s="4">
        <v>529830000</v>
      </c>
      <c r="X890" s="4">
        <v>0</v>
      </c>
      <c r="Y890" s="4">
        <v>529829995</v>
      </c>
      <c r="Z890" s="4">
        <v>5</v>
      </c>
      <c r="AA890" s="4">
        <v>529829995</v>
      </c>
      <c r="AB890" s="4">
        <v>96473333</v>
      </c>
      <c r="AC890" s="4">
        <v>96473333</v>
      </c>
      <c r="AD890" s="10">
        <v>96473333</v>
      </c>
    </row>
    <row r="891" spans="1:30" ht="22.5" x14ac:dyDescent="0.25">
      <c r="A891" s="9" t="s">
        <v>426</v>
      </c>
      <c r="B891" s="2" t="s">
        <v>427</v>
      </c>
      <c r="C891" s="3" t="s">
        <v>275</v>
      </c>
      <c r="D891" s="3" t="str">
        <f t="shared" si="17"/>
        <v>C-4102-1500-4</v>
      </c>
      <c r="E891" s="3" t="str">
        <f>VLOOKUP(Tabla3[[#This Row],[RUBRO]],Tabla6[[RUBRO]:[Respon Plan]],2,0)</f>
        <v>PRIMERA INFANCIA</v>
      </c>
      <c r="F891" s="3" t="str">
        <f>VLOOKUP(Tabla3[[#This Row],[RUBRO]],Tabla6[[RUBRO]:[Respon Plan]],3,0)</f>
        <v>DIRECCIÓN DE GESTIÓN HUMANA</v>
      </c>
      <c r="G891" s="3" t="str">
        <f>VLOOKUP(Tabla3[[#This Row],[RUBRO]],Tabla6[[RUBRO]:[Respon Plan]],4,0)</f>
        <v>Gestión Humana- Viáticos</v>
      </c>
      <c r="H891" s="1" t="s">
        <v>30</v>
      </c>
      <c r="I891" s="1" t="s">
        <v>232</v>
      </c>
      <c r="J891" s="1" t="s">
        <v>233</v>
      </c>
      <c r="K891" s="1" t="s">
        <v>80</v>
      </c>
      <c r="L891" s="1" t="s">
        <v>42</v>
      </c>
      <c r="M891" s="1" t="s">
        <v>276</v>
      </c>
      <c r="N891" s="1"/>
      <c r="O891" s="1"/>
      <c r="P891" s="1" t="s">
        <v>31</v>
      </c>
      <c r="Q891" s="1" t="s">
        <v>32</v>
      </c>
      <c r="R891" s="1" t="s">
        <v>33</v>
      </c>
      <c r="S891" s="2" t="s">
        <v>249</v>
      </c>
      <c r="T891" s="4">
        <v>0</v>
      </c>
      <c r="U891" s="4">
        <v>29315239</v>
      </c>
      <c r="V891" s="4">
        <v>0</v>
      </c>
      <c r="W891" s="4">
        <v>29315239</v>
      </c>
      <c r="X891" s="4">
        <v>0</v>
      </c>
      <c r="Y891" s="4">
        <v>28247079</v>
      </c>
      <c r="Z891" s="4">
        <v>1068160</v>
      </c>
      <c r="AA891" s="4">
        <v>28191991</v>
      </c>
      <c r="AB891" s="4">
        <v>14120630</v>
      </c>
      <c r="AC891" s="4">
        <v>14120630</v>
      </c>
      <c r="AD891" s="10">
        <v>14120630</v>
      </c>
    </row>
    <row r="892" spans="1:30" ht="22.5" x14ac:dyDescent="0.25">
      <c r="A892" s="9" t="s">
        <v>426</v>
      </c>
      <c r="B892" s="2" t="s">
        <v>427</v>
      </c>
      <c r="C892" s="3" t="s">
        <v>277</v>
      </c>
      <c r="D892" s="3" t="str">
        <f t="shared" si="17"/>
        <v>C-4102-1500-4</v>
      </c>
      <c r="E892" s="3" t="str">
        <f>VLOOKUP(Tabla3[[#This Row],[RUBRO]],Tabla6[[RUBRO]:[Respon Plan]],2,0)</f>
        <v>PRIMERA INFANCIA</v>
      </c>
      <c r="F892" s="3" t="str">
        <f>VLOOKUP(Tabla3[[#This Row],[RUBRO]],Tabla6[[RUBRO]:[Respon Plan]],3,0)</f>
        <v>DIRECCIÓN DE PRIMERA INFANCIA</v>
      </c>
      <c r="G892" s="3" t="str">
        <f>VLOOKUP(Tabla3[[#This Row],[RUBRO]],Tabla6[[RUBRO]:[Respon Plan]],4,0)</f>
        <v>Primera Infancia</v>
      </c>
      <c r="H892" s="1" t="s">
        <v>30</v>
      </c>
      <c r="I892" s="1" t="s">
        <v>232</v>
      </c>
      <c r="J892" s="1" t="s">
        <v>233</v>
      </c>
      <c r="K892" s="1" t="s">
        <v>80</v>
      </c>
      <c r="L892" s="1" t="s">
        <v>42</v>
      </c>
      <c r="M892" s="1" t="s">
        <v>266</v>
      </c>
      <c r="N892" s="1"/>
      <c r="O892" s="1"/>
      <c r="P892" s="1" t="s">
        <v>31</v>
      </c>
      <c r="Q892" s="1" t="s">
        <v>32</v>
      </c>
      <c r="R892" s="1" t="s">
        <v>33</v>
      </c>
      <c r="S892" s="2" t="s">
        <v>267</v>
      </c>
      <c r="T892" s="4">
        <v>0</v>
      </c>
      <c r="U892" s="4">
        <v>5500</v>
      </c>
      <c r="V892" s="4">
        <v>0</v>
      </c>
      <c r="W892" s="4">
        <v>5500</v>
      </c>
      <c r="X892" s="4">
        <v>0</v>
      </c>
      <c r="Y892" s="4">
        <v>5500</v>
      </c>
      <c r="Z892" s="4">
        <v>0</v>
      </c>
      <c r="AA892" s="4">
        <v>5500</v>
      </c>
      <c r="AB892" s="4">
        <v>0</v>
      </c>
      <c r="AC892" s="4">
        <v>0</v>
      </c>
      <c r="AD892" s="10">
        <v>0</v>
      </c>
    </row>
    <row r="893" spans="1:30" ht="33.75" x14ac:dyDescent="0.25">
      <c r="A893" s="9" t="s">
        <v>426</v>
      </c>
      <c r="B893" s="2" t="s">
        <v>427</v>
      </c>
      <c r="C893" s="3" t="s">
        <v>278</v>
      </c>
      <c r="D893" s="3" t="str">
        <f t="shared" si="17"/>
        <v>C-4102-1500-5</v>
      </c>
      <c r="E893" s="3" t="str">
        <f>VLOOKUP(Tabla3[[#This Row],[RUBRO]],Tabla6[[RUBRO]:[Respon Plan]],2,0)</f>
        <v>FAMILIA</v>
      </c>
      <c r="F893" s="3" t="str">
        <f>VLOOKUP(Tabla3[[#This Row],[RUBRO]],Tabla6[[RUBRO]:[Respon Plan]],3,0)</f>
        <v>DIRECCIÓN DE FAMILIAS Y COMUNIDADES</v>
      </c>
      <c r="G893" s="3" t="str">
        <f>VLOOKUP(Tabla3[[#This Row],[RUBRO]],Tabla6[[RUBRO]:[Respon Plan]],4,0)</f>
        <v>Familia</v>
      </c>
      <c r="H893" s="1" t="s">
        <v>30</v>
      </c>
      <c r="I893" s="1" t="s">
        <v>232</v>
      </c>
      <c r="J893" s="1" t="s">
        <v>233</v>
      </c>
      <c r="K893" s="1" t="s">
        <v>64</v>
      </c>
      <c r="L893" s="1" t="s">
        <v>42</v>
      </c>
      <c r="M893" s="1" t="s">
        <v>234</v>
      </c>
      <c r="N893" s="1"/>
      <c r="O893" s="1"/>
      <c r="P893" s="1" t="s">
        <v>31</v>
      </c>
      <c r="Q893" s="1" t="s">
        <v>32</v>
      </c>
      <c r="R893" s="1" t="s">
        <v>33</v>
      </c>
      <c r="S893" s="2" t="s">
        <v>279</v>
      </c>
      <c r="T893" s="4">
        <v>2737307520</v>
      </c>
      <c r="U893" s="4">
        <v>0</v>
      </c>
      <c r="V893" s="4">
        <v>0</v>
      </c>
      <c r="W893" s="4">
        <v>2737307520</v>
      </c>
      <c r="X893" s="4">
        <v>0</v>
      </c>
      <c r="Y893" s="4">
        <v>2737307520</v>
      </c>
      <c r="Z893" s="4">
        <v>0</v>
      </c>
      <c r="AA893" s="4">
        <v>2737307520</v>
      </c>
      <c r="AB893" s="4">
        <v>0</v>
      </c>
      <c r="AC893" s="4">
        <v>0</v>
      </c>
      <c r="AD893" s="10">
        <v>0</v>
      </c>
    </row>
    <row r="894" spans="1:30" ht="33.75" x14ac:dyDescent="0.25">
      <c r="A894" s="9" t="s">
        <v>426</v>
      </c>
      <c r="B894" s="2" t="s">
        <v>427</v>
      </c>
      <c r="C894" s="3" t="s">
        <v>280</v>
      </c>
      <c r="D894" s="3" t="str">
        <f t="shared" si="17"/>
        <v>C-4102-1500-5</v>
      </c>
      <c r="E894" s="3" t="str">
        <f>VLOOKUP(Tabla3[[#This Row],[RUBRO]],Tabla6[[RUBRO]:[Respon Plan]],2,0)</f>
        <v>FAMILIA</v>
      </c>
      <c r="F894" s="3" t="str">
        <f>VLOOKUP(Tabla3[[#This Row],[RUBRO]],Tabla6[[RUBRO]:[Respon Plan]],3,0)</f>
        <v>DIRECCIÓN DE FAMILIAS Y COMUNIDADES</v>
      </c>
      <c r="G894" s="3" t="str">
        <f>VLOOKUP(Tabla3[[#This Row],[RUBRO]],Tabla6[[RUBRO]:[Respon Plan]],4,0)</f>
        <v>Familia</v>
      </c>
      <c r="H894" s="1" t="s">
        <v>30</v>
      </c>
      <c r="I894" s="1" t="s">
        <v>232</v>
      </c>
      <c r="J894" s="1" t="s">
        <v>233</v>
      </c>
      <c r="K894" s="1" t="s">
        <v>64</v>
      </c>
      <c r="L894" s="1" t="s">
        <v>42</v>
      </c>
      <c r="M894" s="1" t="s">
        <v>281</v>
      </c>
      <c r="N894" s="1"/>
      <c r="O894" s="1"/>
      <c r="P894" s="1" t="s">
        <v>31</v>
      </c>
      <c r="Q894" s="1" t="s">
        <v>32</v>
      </c>
      <c r="R894" s="1" t="s">
        <v>33</v>
      </c>
      <c r="S894" s="2" t="s">
        <v>282</v>
      </c>
      <c r="T894" s="4">
        <v>219180840</v>
      </c>
      <c r="U894" s="4">
        <v>785908800</v>
      </c>
      <c r="V894" s="4">
        <v>0</v>
      </c>
      <c r="W894" s="4">
        <v>1005089640</v>
      </c>
      <c r="X894" s="4">
        <v>0</v>
      </c>
      <c r="Y894" s="4">
        <v>997752840</v>
      </c>
      <c r="Z894" s="4">
        <v>7336800</v>
      </c>
      <c r="AA894" s="4">
        <v>997752840</v>
      </c>
      <c r="AB894" s="4">
        <v>0</v>
      </c>
      <c r="AC894" s="4">
        <v>0</v>
      </c>
      <c r="AD894" s="10">
        <v>0</v>
      </c>
    </row>
    <row r="895" spans="1:30" ht="22.5" x14ac:dyDescent="0.25">
      <c r="A895" s="9" t="s">
        <v>426</v>
      </c>
      <c r="B895" s="2" t="s">
        <v>427</v>
      </c>
      <c r="C895" s="3" t="s">
        <v>285</v>
      </c>
      <c r="D895" s="3" t="str">
        <f t="shared" si="17"/>
        <v>C-4102-1500-5</v>
      </c>
      <c r="E895" s="3" t="str">
        <f>VLOOKUP(Tabla3[[#This Row],[RUBRO]],Tabla6[[RUBRO]:[Respon Plan]],2,0)</f>
        <v>FAMILIA</v>
      </c>
      <c r="F895" s="3" t="str">
        <f>VLOOKUP(Tabla3[[#This Row],[RUBRO]],Tabla6[[RUBRO]:[Respon Plan]],3,0)</f>
        <v>DIRECCIÓN DE GESTIÓN HUMANA</v>
      </c>
      <c r="G895" s="3" t="str">
        <f>VLOOKUP(Tabla3[[#This Row],[RUBRO]],Tabla6[[RUBRO]:[Respon Plan]],4,0)</f>
        <v>Gestión Humana - Pres. Serv</v>
      </c>
      <c r="H895" s="1" t="s">
        <v>30</v>
      </c>
      <c r="I895" s="1" t="s">
        <v>232</v>
      </c>
      <c r="J895" s="1" t="s">
        <v>233</v>
      </c>
      <c r="K895" s="1" t="s">
        <v>64</v>
      </c>
      <c r="L895" s="1" t="s">
        <v>42</v>
      </c>
      <c r="M895" s="1" t="s">
        <v>243</v>
      </c>
      <c r="N895" s="1"/>
      <c r="O895" s="1"/>
      <c r="P895" s="1" t="s">
        <v>31</v>
      </c>
      <c r="Q895" s="1" t="s">
        <v>32</v>
      </c>
      <c r="R895" s="1" t="s">
        <v>33</v>
      </c>
      <c r="S895" s="2" t="s">
        <v>59</v>
      </c>
      <c r="T895" s="4">
        <v>32791000</v>
      </c>
      <c r="U895" s="4">
        <v>0</v>
      </c>
      <c r="V895" s="4">
        <v>0</v>
      </c>
      <c r="W895" s="4">
        <v>32791000</v>
      </c>
      <c r="X895" s="4">
        <v>0</v>
      </c>
      <c r="Y895" s="4">
        <v>32791000</v>
      </c>
      <c r="Z895" s="4">
        <v>0</v>
      </c>
      <c r="AA895" s="4">
        <v>32791000</v>
      </c>
      <c r="AB895" s="4">
        <v>6955667</v>
      </c>
      <c r="AC895" s="4">
        <v>6955667</v>
      </c>
      <c r="AD895" s="10">
        <v>6955667</v>
      </c>
    </row>
    <row r="896" spans="1:30" ht="22.5" x14ac:dyDescent="0.25">
      <c r="A896" s="9" t="s">
        <v>426</v>
      </c>
      <c r="B896" s="2" t="s">
        <v>427</v>
      </c>
      <c r="C896" s="3" t="s">
        <v>286</v>
      </c>
      <c r="D896" s="3" t="str">
        <f t="shared" si="17"/>
        <v>C-4102-1500-5</v>
      </c>
      <c r="E896" s="3" t="str">
        <f>VLOOKUP(Tabla3[[#This Row],[RUBRO]],Tabla6[[RUBRO]:[Respon Plan]],2,0)</f>
        <v>FAMILIA</v>
      </c>
      <c r="F896" s="3" t="str">
        <f>VLOOKUP(Tabla3[[#This Row],[RUBRO]],Tabla6[[RUBRO]:[Respon Plan]],3,0)</f>
        <v>DIRECCIÓN DE GESTIÓN HUMANA</v>
      </c>
      <c r="G896" s="3" t="str">
        <f>VLOOKUP(Tabla3[[#This Row],[RUBRO]],Tabla6[[RUBRO]:[Respon Plan]],4,0)</f>
        <v>Gestión Humana- Viáticos</v>
      </c>
      <c r="H896" s="1" t="s">
        <v>30</v>
      </c>
      <c r="I896" s="1" t="s">
        <v>232</v>
      </c>
      <c r="J896" s="1" t="s">
        <v>233</v>
      </c>
      <c r="K896" s="1" t="s">
        <v>64</v>
      </c>
      <c r="L896" s="1" t="s">
        <v>42</v>
      </c>
      <c r="M896" s="1" t="s">
        <v>246</v>
      </c>
      <c r="N896" s="1"/>
      <c r="O896" s="1"/>
      <c r="P896" s="1" t="s">
        <v>31</v>
      </c>
      <c r="Q896" s="1" t="s">
        <v>32</v>
      </c>
      <c r="R896" s="1" t="s">
        <v>33</v>
      </c>
      <c r="S896" s="2" t="s">
        <v>249</v>
      </c>
      <c r="T896" s="4">
        <v>13659812</v>
      </c>
      <c r="U896" s="4">
        <v>0</v>
      </c>
      <c r="V896" s="4">
        <v>0</v>
      </c>
      <c r="W896" s="4">
        <v>13659812</v>
      </c>
      <c r="X896" s="4">
        <v>0</v>
      </c>
      <c r="Y896" s="4">
        <v>2632424</v>
      </c>
      <c r="Z896" s="4">
        <v>11027388</v>
      </c>
      <c r="AA896" s="4">
        <v>2632424</v>
      </c>
      <c r="AB896" s="4">
        <v>1119677</v>
      </c>
      <c r="AC896" s="4">
        <v>1119677</v>
      </c>
      <c r="AD896" s="10">
        <v>1119677</v>
      </c>
    </row>
    <row r="897" spans="1:30" ht="22.5" x14ac:dyDescent="0.25">
      <c r="A897" s="9" t="s">
        <v>426</v>
      </c>
      <c r="B897" s="2" t="s">
        <v>427</v>
      </c>
      <c r="C897" s="3" t="s">
        <v>392</v>
      </c>
      <c r="D897" s="3" t="str">
        <f t="shared" si="17"/>
        <v>C-4102-1500-6</v>
      </c>
      <c r="E897" s="3" t="str">
        <f>VLOOKUP(Tabla3[[#This Row],[RUBRO]],Tabla6[[RUBRO]:[Respon Plan]],2,0)</f>
        <v>GENERACIONES</v>
      </c>
      <c r="F897" s="3" t="str">
        <f>VLOOKUP(Tabla3[[#This Row],[RUBRO]],Tabla6[[RUBRO]:[Respon Plan]],3,0)</f>
        <v>DIRECCIÓN DE NIÑEZ Y ADOLESCENCIA</v>
      </c>
      <c r="G897" s="3" t="str">
        <f>VLOOKUP(Tabla3[[#This Row],[RUBRO]],Tabla6[[RUBRO]:[Respon Plan]],4,0)</f>
        <v>Niñez y adolescencia</v>
      </c>
      <c r="H897" s="1" t="s">
        <v>30</v>
      </c>
      <c r="I897" s="1" t="s">
        <v>232</v>
      </c>
      <c r="J897" s="1" t="s">
        <v>233</v>
      </c>
      <c r="K897" s="1" t="s">
        <v>68</v>
      </c>
      <c r="L897" s="1" t="s">
        <v>42</v>
      </c>
      <c r="M897" s="1" t="s">
        <v>234</v>
      </c>
      <c r="N897" s="1"/>
      <c r="O897" s="1"/>
      <c r="P897" s="1" t="s">
        <v>31</v>
      </c>
      <c r="Q897" s="1" t="s">
        <v>32</v>
      </c>
      <c r="R897" s="1" t="s">
        <v>33</v>
      </c>
      <c r="S897" s="2" t="s">
        <v>393</v>
      </c>
      <c r="T897" s="4">
        <v>1328007400</v>
      </c>
      <c r="U897" s="4">
        <v>0</v>
      </c>
      <c r="V897" s="4">
        <v>0</v>
      </c>
      <c r="W897" s="4">
        <v>1328007400</v>
      </c>
      <c r="X897" s="4">
        <v>0</v>
      </c>
      <c r="Y897" s="4">
        <v>129924600</v>
      </c>
      <c r="Z897" s="4">
        <v>1198082800</v>
      </c>
      <c r="AA897" s="4">
        <v>129924600</v>
      </c>
      <c r="AB897" s="4">
        <v>0</v>
      </c>
      <c r="AC897" s="4">
        <v>0</v>
      </c>
      <c r="AD897" s="10">
        <v>0</v>
      </c>
    </row>
    <row r="898" spans="1:30" ht="22.5" x14ac:dyDescent="0.25">
      <c r="A898" s="9" t="s">
        <v>426</v>
      </c>
      <c r="B898" s="2" t="s">
        <v>427</v>
      </c>
      <c r="C898" s="3" t="s">
        <v>394</v>
      </c>
      <c r="D898" s="3" t="str">
        <f t="shared" si="17"/>
        <v>C-4102-1500-6</v>
      </c>
      <c r="E898" s="3" t="str">
        <f>VLOOKUP(Tabla3[[#This Row],[RUBRO]],Tabla6[[RUBRO]:[Respon Plan]],2,0)</f>
        <v>GENERACIONES</v>
      </c>
      <c r="F898" s="3" t="str">
        <f>VLOOKUP(Tabla3[[#This Row],[RUBRO]],Tabla6[[RUBRO]:[Respon Plan]],3,0)</f>
        <v>DIRECCIÓN DE NIÑEZ Y ADOLESCENCIA</v>
      </c>
      <c r="G898" s="3" t="str">
        <f>VLOOKUP(Tabla3[[#This Row],[RUBRO]],Tabla6[[RUBRO]:[Respon Plan]],4,0)</f>
        <v>Niñez y adolescencia</v>
      </c>
      <c r="H898" s="1" t="s">
        <v>30</v>
      </c>
      <c r="I898" s="1" t="s">
        <v>232</v>
      </c>
      <c r="J898" s="1" t="s">
        <v>233</v>
      </c>
      <c r="K898" s="1" t="s">
        <v>68</v>
      </c>
      <c r="L898" s="1" t="s">
        <v>42</v>
      </c>
      <c r="M898" s="1" t="s">
        <v>281</v>
      </c>
      <c r="N898" s="1"/>
      <c r="O898" s="1"/>
      <c r="P898" s="1" t="s">
        <v>31</v>
      </c>
      <c r="Q898" s="1" t="s">
        <v>32</v>
      </c>
      <c r="R898" s="1" t="s">
        <v>33</v>
      </c>
      <c r="S898" s="2" t="s">
        <v>395</v>
      </c>
      <c r="T898" s="4">
        <v>71205200</v>
      </c>
      <c r="U898" s="4">
        <v>0</v>
      </c>
      <c r="V898" s="4">
        <v>0</v>
      </c>
      <c r="W898" s="4">
        <v>71205200</v>
      </c>
      <c r="X898" s="4">
        <v>0</v>
      </c>
      <c r="Y898" s="4">
        <v>0</v>
      </c>
      <c r="Z898" s="4">
        <v>71205200</v>
      </c>
      <c r="AA898" s="4">
        <v>0</v>
      </c>
      <c r="AB898" s="4">
        <v>0</v>
      </c>
      <c r="AC898" s="4">
        <v>0</v>
      </c>
      <c r="AD898" s="10">
        <v>0</v>
      </c>
    </row>
    <row r="899" spans="1:30" ht="22.5" x14ac:dyDescent="0.25">
      <c r="A899" s="9" t="s">
        <v>426</v>
      </c>
      <c r="B899" s="2" t="s">
        <v>427</v>
      </c>
      <c r="C899" s="3" t="s">
        <v>293</v>
      </c>
      <c r="D899" s="3" t="str">
        <f t="shared" si="17"/>
        <v>C-4102-1500-6</v>
      </c>
      <c r="E899" s="3" t="str">
        <f>VLOOKUP(Tabla3[[#This Row],[RUBRO]],Tabla6[[RUBRO]:[Respon Plan]],2,0)</f>
        <v>GENERACIONES</v>
      </c>
      <c r="F899" s="3" t="str">
        <f>VLOOKUP(Tabla3[[#This Row],[RUBRO]],Tabla6[[RUBRO]:[Respon Plan]],3,0)</f>
        <v>DIRECCIÓN DE GESTIÓN HUMANA</v>
      </c>
      <c r="G899" s="3" t="str">
        <f>VLOOKUP(Tabla3[[#This Row],[RUBRO]],Tabla6[[RUBRO]:[Respon Plan]],4,0)</f>
        <v>Gestión Humana - Pres. Serv</v>
      </c>
      <c r="H899" s="1" t="s">
        <v>30</v>
      </c>
      <c r="I899" s="1" t="s">
        <v>232</v>
      </c>
      <c r="J899" s="1" t="s">
        <v>233</v>
      </c>
      <c r="K899" s="1" t="s">
        <v>68</v>
      </c>
      <c r="L899" s="1" t="s">
        <v>42</v>
      </c>
      <c r="M899" s="1" t="s">
        <v>248</v>
      </c>
      <c r="N899" s="1"/>
      <c r="O899" s="1"/>
      <c r="P899" s="1" t="s">
        <v>31</v>
      </c>
      <c r="Q899" s="1" t="s">
        <v>32</v>
      </c>
      <c r="R899" s="1" t="s">
        <v>33</v>
      </c>
      <c r="S899" s="2" t="s">
        <v>59</v>
      </c>
      <c r="T899" s="4">
        <v>0</v>
      </c>
      <c r="U899" s="4">
        <v>68669800</v>
      </c>
      <c r="V899" s="4">
        <v>0</v>
      </c>
      <c r="W899" s="4">
        <v>68669800</v>
      </c>
      <c r="X899" s="4">
        <v>0</v>
      </c>
      <c r="Y899" s="4">
        <v>68669800</v>
      </c>
      <c r="Z899" s="4">
        <v>0</v>
      </c>
      <c r="AA899" s="4">
        <v>64630400</v>
      </c>
      <c r="AB899" s="4">
        <v>4464600</v>
      </c>
      <c r="AC899" s="4">
        <v>4464600</v>
      </c>
      <c r="AD899" s="10">
        <v>4464600</v>
      </c>
    </row>
    <row r="900" spans="1:30" ht="22.5" x14ac:dyDescent="0.25">
      <c r="A900" s="9" t="s">
        <v>426</v>
      </c>
      <c r="B900" s="2" t="s">
        <v>427</v>
      </c>
      <c r="C900" s="3" t="s">
        <v>294</v>
      </c>
      <c r="D900" s="3" t="str">
        <f t="shared" si="17"/>
        <v>C-4102-1500-6</v>
      </c>
      <c r="E900" s="3" t="str">
        <f>VLOOKUP(Tabla3[[#This Row],[RUBRO]],Tabla6[[RUBRO]:[Respon Plan]],2,0)</f>
        <v>GENERACIONES</v>
      </c>
      <c r="F900" s="3" t="str">
        <f>VLOOKUP(Tabla3[[#This Row],[RUBRO]],Tabla6[[RUBRO]:[Respon Plan]],3,0)</f>
        <v>DIRECCIÓN DE GESTIÓN HUMANA</v>
      </c>
      <c r="G900" s="3" t="str">
        <f>VLOOKUP(Tabla3[[#This Row],[RUBRO]],Tabla6[[RUBRO]:[Respon Plan]],4,0)</f>
        <v>Gestión Humana- Viáticos</v>
      </c>
      <c r="H900" s="1" t="s">
        <v>30</v>
      </c>
      <c r="I900" s="1" t="s">
        <v>232</v>
      </c>
      <c r="J900" s="1" t="s">
        <v>233</v>
      </c>
      <c r="K900" s="1" t="s">
        <v>68</v>
      </c>
      <c r="L900" s="1" t="s">
        <v>42</v>
      </c>
      <c r="M900" s="1" t="s">
        <v>254</v>
      </c>
      <c r="N900" s="1"/>
      <c r="O900" s="1"/>
      <c r="P900" s="1" t="s">
        <v>31</v>
      </c>
      <c r="Q900" s="1" t="s">
        <v>32</v>
      </c>
      <c r="R900" s="1" t="s">
        <v>33</v>
      </c>
      <c r="S900" s="2" t="s">
        <v>249</v>
      </c>
      <c r="T900" s="4">
        <v>0</v>
      </c>
      <c r="U900" s="4">
        <v>3000000</v>
      </c>
      <c r="V900" s="4">
        <v>0</v>
      </c>
      <c r="W900" s="4">
        <v>3000000</v>
      </c>
      <c r="X900" s="4">
        <v>0</v>
      </c>
      <c r="Y900" s="4">
        <v>994733</v>
      </c>
      <c r="Z900" s="4">
        <v>2005267</v>
      </c>
      <c r="AA900" s="4">
        <v>605855</v>
      </c>
      <c r="AB900" s="4">
        <v>93649</v>
      </c>
      <c r="AC900" s="4">
        <v>93649</v>
      </c>
      <c r="AD900" s="10">
        <v>93649</v>
      </c>
    </row>
    <row r="901" spans="1:30" ht="22.5" x14ac:dyDescent="0.25">
      <c r="A901" s="9" t="s">
        <v>426</v>
      </c>
      <c r="B901" s="2" t="s">
        <v>427</v>
      </c>
      <c r="C901" s="3" t="s">
        <v>295</v>
      </c>
      <c r="D901" s="3" t="str">
        <f t="shared" si="17"/>
        <v>C-4102-1500-6</v>
      </c>
      <c r="E901" s="3" t="str">
        <f>VLOOKUP(Tabla3[[#This Row],[RUBRO]],Tabla6[[RUBRO]:[Respon Plan]],2,0)</f>
        <v>GENERACIONES</v>
      </c>
      <c r="F901" s="3" t="str">
        <f>VLOOKUP(Tabla3[[#This Row],[RUBRO]],Tabla6[[RUBRO]:[Respon Plan]],3,0)</f>
        <v>DIRECCIÓN DE NIÑEZ Y ADOLESCENCIA</v>
      </c>
      <c r="G901" s="3" t="str">
        <f>VLOOKUP(Tabla3[[#This Row],[RUBRO]],Tabla6[[RUBRO]:[Respon Plan]],4,0)</f>
        <v>Niñez y adolescencia</v>
      </c>
      <c r="H901" s="1" t="s">
        <v>30</v>
      </c>
      <c r="I901" s="1" t="s">
        <v>232</v>
      </c>
      <c r="J901" s="1" t="s">
        <v>233</v>
      </c>
      <c r="K901" s="1" t="s">
        <v>68</v>
      </c>
      <c r="L901" s="1" t="s">
        <v>42</v>
      </c>
      <c r="M901" s="1" t="s">
        <v>266</v>
      </c>
      <c r="N901" s="1"/>
      <c r="O901" s="1"/>
      <c r="P901" s="1" t="s">
        <v>31</v>
      </c>
      <c r="Q901" s="1" t="s">
        <v>32</v>
      </c>
      <c r="R901" s="1" t="s">
        <v>33</v>
      </c>
      <c r="S901" s="2" t="s">
        <v>267</v>
      </c>
      <c r="T901" s="4">
        <v>0</v>
      </c>
      <c r="U901" s="4">
        <v>5596850</v>
      </c>
      <c r="V901" s="4">
        <v>0</v>
      </c>
      <c r="W901" s="4">
        <v>5596850</v>
      </c>
      <c r="X901" s="4">
        <v>0</v>
      </c>
      <c r="Y901" s="4">
        <v>0</v>
      </c>
      <c r="Z901" s="4">
        <v>5596850</v>
      </c>
      <c r="AA901" s="4">
        <v>0</v>
      </c>
      <c r="AB901" s="4">
        <v>0</v>
      </c>
      <c r="AC901" s="4">
        <v>0</v>
      </c>
      <c r="AD901" s="10">
        <v>0</v>
      </c>
    </row>
    <row r="902" spans="1:30" ht="22.5" x14ac:dyDescent="0.25">
      <c r="A902" s="9" t="s">
        <v>426</v>
      </c>
      <c r="B902" s="2" t="s">
        <v>427</v>
      </c>
      <c r="C902" s="3" t="s">
        <v>298</v>
      </c>
      <c r="D902" s="3" t="str">
        <f t="shared" si="17"/>
        <v>C-4102-1500-7</v>
      </c>
      <c r="E902" s="3" t="str">
        <f>VLOOKUP(Tabla3[[#This Row],[RUBRO]],Tabla6[[RUBRO]:[Respon Plan]],2,0)</f>
        <v>SNBF</v>
      </c>
      <c r="F902" s="3" t="str">
        <f>VLOOKUP(Tabla3[[#This Row],[RUBRO]],Tabla6[[RUBRO]:[Respon Plan]],3,0)</f>
        <v>DIRECCIÓN DE GESTIÓN HUMANA</v>
      </c>
      <c r="G902" s="3" t="str">
        <f>VLOOKUP(Tabla3[[#This Row],[RUBRO]],Tabla6[[RUBRO]:[Respon Plan]],4,0)</f>
        <v>Gestión Humana - Pres. Serv</v>
      </c>
      <c r="H902" s="1" t="s">
        <v>30</v>
      </c>
      <c r="I902" s="1" t="s">
        <v>232</v>
      </c>
      <c r="J902" s="1" t="s">
        <v>233</v>
      </c>
      <c r="K902" s="1" t="s">
        <v>138</v>
      </c>
      <c r="L902" s="1" t="s">
        <v>42</v>
      </c>
      <c r="M902" s="1" t="s">
        <v>281</v>
      </c>
      <c r="N902" s="1"/>
      <c r="O902" s="1"/>
      <c r="P902" s="1" t="s">
        <v>31</v>
      </c>
      <c r="Q902" s="1" t="s">
        <v>32</v>
      </c>
      <c r="R902" s="1" t="s">
        <v>33</v>
      </c>
      <c r="S902" s="2" t="s">
        <v>59</v>
      </c>
      <c r="T902" s="4">
        <v>138115340</v>
      </c>
      <c r="U902" s="4">
        <v>0</v>
      </c>
      <c r="V902" s="4">
        <v>54539</v>
      </c>
      <c r="W902" s="4">
        <v>138060801</v>
      </c>
      <c r="X902" s="4">
        <v>0</v>
      </c>
      <c r="Y902" s="4">
        <v>138060801</v>
      </c>
      <c r="Z902" s="4">
        <v>0</v>
      </c>
      <c r="AA902" s="4">
        <v>138060801</v>
      </c>
      <c r="AB902" s="4">
        <v>22088234</v>
      </c>
      <c r="AC902" s="4">
        <v>22088234</v>
      </c>
      <c r="AD902" s="10">
        <v>22088234</v>
      </c>
    </row>
    <row r="903" spans="1:30" ht="22.5" x14ac:dyDescent="0.25">
      <c r="A903" s="9" t="s">
        <v>426</v>
      </c>
      <c r="B903" s="2" t="s">
        <v>427</v>
      </c>
      <c r="C903" s="3" t="s">
        <v>299</v>
      </c>
      <c r="D903" s="3" t="str">
        <f t="shared" si="17"/>
        <v>C-4102-1500-7</v>
      </c>
      <c r="E903" s="3" t="str">
        <f>VLOOKUP(Tabla3[[#This Row],[RUBRO]],Tabla6[[RUBRO]:[Respon Plan]],2,0)</f>
        <v>SNBF</v>
      </c>
      <c r="F903" s="3" t="str">
        <f>VLOOKUP(Tabla3[[#This Row],[RUBRO]],Tabla6[[RUBRO]:[Respon Plan]],3,0)</f>
        <v>DIRECCIÓN DE GESTIÓN HUMANA</v>
      </c>
      <c r="G903" s="3" t="str">
        <f>VLOOKUP(Tabla3[[#This Row],[RUBRO]],Tabla6[[RUBRO]:[Respon Plan]],4,0)</f>
        <v>Gestión Humana- Viáticos</v>
      </c>
      <c r="H903" s="1" t="s">
        <v>30</v>
      </c>
      <c r="I903" s="1" t="s">
        <v>232</v>
      </c>
      <c r="J903" s="1" t="s">
        <v>233</v>
      </c>
      <c r="K903" s="1" t="s">
        <v>138</v>
      </c>
      <c r="L903" s="1" t="s">
        <v>42</v>
      </c>
      <c r="M903" s="1" t="s">
        <v>237</v>
      </c>
      <c r="N903" s="1"/>
      <c r="O903" s="1"/>
      <c r="P903" s="1" t="s">
        <v>31</v>
      </c>
      <c r="Q903" s="1" t="s">
        <v>32</v>
      </c>
      <c r="R903" s="1" t="s">
        <v>33</v>
      </c>
      <c r="S903" s="2" t="s">
        <v>249</v>
      </c>
      <c r="T903" s="4">
        <v>31861846</v>
      </c>
      <c r="U903" s="4">
        <v>0</v>
      </c>
      <c r="V903" s="4">
        <v>0</v>
      </c>
      <c r="W903" s="4">
        <v>31861846</v>
      </c>
      <c r="X903" s="4">
        <v>0</v>
      </c>
      <c r="Y903" s="4">
        <v>7145728</v>
      </c>
      <c r="Z903" s="4">
        <v>24716118</v>
      </c>
      <c r="AA903" s="4">
        <v>6480459</v>
      </c>
      <c r="AB903" s="4">
        <v>2654047</v>
      </c>
      <c r="AC903" s="4">
        <v>2654047</v>
      </c>
      <c r="AD903" s="10">
        <v>2654047</v>
      </c>
    </row>
    <row r="904" spans="1:30" ht="22.5" x14ac:dyDescent="0.25">
      <c r="A904" s="9" t="s">
        <v>426</v>
      </c>
      <c r="B904" s="2" t="s">
        <v>427</v>
      </c>
      <c r="C904" s="3" t="s">
        <v>303</v>
      </c>
      <c r="D904" s="3" t="str">
        <f t="shared" si="17"/>
        <v>C-4199-1500-1</v>
      </c>
      <c r="E904" s="3" t="str">
        <f>VLOOKUP(Tabla3[[#This Row],[RUBRO]],Tabla6[[RUBRO]:[Respon Plan]],2,0)</f>
        <v>TECNOLOGIA</v>
      </c>
      <c r="F904" s="3" t="str">
        <f>VLOOKUP(Tabla3[[#This Row],[RUBRO]],Tabla6[[RUBRO]:[Respon Plan]],3,0)</f>
        <v>DIRECCIÓN DE GESTIÓN HUMANA</v>
      </c>
      <c r="G904" s="3" t="str">
        <f>VLOOKUP(Tabla3[[#This Row],[RUBRO]],Tabla6[[RUBRO]:[Respon Plan]],4,0)</f>
        <v>Gestión Humana - Pres. Serv</v>
      </c>
      <c r="H904" s="1" t="s">
        <v>30</v>
      </c>
      <c r="I904" s="1" t="s">
        <v>301</v>
      </c>
      <c r="J904" s="1" t="s">
        <v>233</v>
      </c>
      <c r="K904" s="1" t="s">
        <v>41</v>
      </c>
      <c r="L904" s="1" t="s">
        <v>42</v>
      </c>
      <c r="M904" s="1" t="s">
        <v>281</v>
      </c>
      <c r="N904" s="1"/>
      <c r="O904" s="1"/>
      <c r="P904" s="1" t="s">
        <v>31</v>
      </c>
      <c r="Q904" s="1" t="s">
        <v>32</v>
      </c>
      <c r="R904" s="1" t="s">
        <v>33</v>
      </c>
      <c r="S904" s="2" t="s">
        <v>59</v>
      </c>
      <c r="T904" s="4">
        <v>32348695</v>
      </c>
      <c r="U904" s="4">
        <v>0</v>
      </c>
      <c r="V904" s="4">
        <v>0</v>
      </c>
      <c r="W904" s="4">
        <v>32348695</v>
      </c>
      <c r="X904" s="4">
        <v>0</v>
      </c>
      <c r="Y904" s="4">
        <v>32348695</v>
      </c>
      <c r="Z904" s="4">
        <v>0</v>
      </c>
      <c r="AA904" s="4">
        <v>32348695</v>
      </c>
      <c r="AB904" s="4">
        <v>5964000</v>
      </c>
      <c r="AC904" s="4">
        <v>5964000</v>
      </c>
      <c r="AD904" s="10">
        <v>5964000</v>
      </c>
    </row>
    <row r="905" spans="1:30" ht="22.5" x14ac:dyDescent="0.25">
      <c r="A905" s="9" t="s">
        <v>426</v>
      </c>
      <c r="B905" s="2" t="s">
        <v>427</v>
      </c>
      <c r="C905" s="3" t="s">
        <v>304</v>
      </c>
      <c r="D905" s="3" t="str">
        <f t="shared" si="17"/>
        <v>C-4199-1500-1</v>
      </c>
      <c r="E905" s="3" t="str">
        <f>VLOOKUP(Tabla3[[#This Row],[RUBRO]],Tabla6[[RUBRO]:[Respon Plan]],2,0)</f>
        <v>TECNOLOGIA</v>
      </c>
      <c r="F905" s="3" t="str">
        <f>VLOOKUP(Tabla3[[#This Row],[RUBRO]],Tabla6[[RUBRO]:[Respon Plan]],3,0)</f>
        <v>DIRECCIÓN DE GESTIÓN HUMANA</v>
      </c>
      <c r="G905" s="3" t="str">
        <f>VLOOKUP(Tabla3[[#This Row],[RUBRO]],Tabla6[[RUBRO]:[Respon Plan]],4,0)</f>
        <v>Gestión Humana- Viáticos</v>
      </c>
      <c r="H905" s="1" t="s">
        <v>30</v>
      </c>
      <c r="I905" s="1" t="s">
        <v>301</v>
      </c>
      <c r="J905" s="1" t="s">
        <v>233</v>
      </c>
      <c r="K905" s="1" t="s">
        <v>41</v>
      </c>
      <c r="L905" s="1" t="s">
        <v>42</v>
      </c>
      <c r="M905" s="1" t="s">
        <v>237</v>
      </c>
      <c r="N905" s="1"/>
      <c r="O905" s="1"/>
      <c r="P905" s="1" t="s">
        <v>31</v>
      </c>
      <c r="Q905" s="1" t="s">
        <v>32</v>
      </c>
      <c r="R905" s="1" t="s">
        <v>33</v>
      </c>
      <c r="S905" s="2" t="s">
        <v>249</v>
      </c>
      <c r="T905" s="4">
        <v>4522788</v>
      </c>
      <c r="U905" s="4">
        <v>0</v>
      </c>
      <c r="V905" s="4">
        <v>0</v>
      </c>
      <c r="W905" s="4">
        <v>4522788</v>
      </c>
      <c r="X905" s="4">
        <v>0</v>
      </c>
      <c r="Y905" s="4">
        <v>531332</v>
      </c>
      <c r="Z905" s="4">
        <v>3991456</v>
      </c>
      <c r="AA905" s="4">
        <v>531332</v>
      </c>
      <c r="AB905" s="4">
        <v>0</v>
      </c>
      <c r="AC905" s="4">
        <v>0</v>
      </c>
      <c r="AD905" s="10">
        <v>0</v>
      </c>
    </row>
    <row r="906" spans="1:30" ht="22.5" x14ac:dyDescent="0.25">
      <c r="A906" s="9" t="s">
        <v>426</v>
      </c>
      <c r="B906" s="2" t="s">
        <v>427</v>
      </c>
      <c r="C906" s="3" t="s">
        <v>307</v>
      </c>
      <c r="D906" s="3" t="str">
        <f t="shared" si="17"/>
        <v>C-4199-1500-2</v>
      </c>
      <c r="E906" s="3" t="str">
        <f>VLOOKUP(Tabla3[[#This Row],[RUBRO]],Tabla6[[RUBRO]:[Respon Plan]],2,0)</f>
        <v>MODELO INTERVENCION</v>
      </c>
      <c r="F906" s="3" t="str">
        <f>VLOOKUP(Tabla3[[#This Row],[RUBRO]],Tabla6[[RUBRO]:[Respon Plan]],3,0)</f>
        <v>DIRECCIÓN DE GESTIÓN HUMANA</v>
      </c>
      <c r="G906" s="3" t="str">
        <f>VLOOKUP(Tabla3[[#This Row],[RUBRO]],Tabla6[[RUBRO]:[Respon Plan]],4,0)</f>
        <v>Gestión Humana - Pres. Serv</v>
      </c>
      <c r="H906" s="1" t="s">
        <v>30</v>
      </c>
      <c r="I906" s="1" t="s">
        <v>301</v>
      </c>
      <c r="J906" s="1" t="s">
        <v>233</v>
      </c>
      <c r="K906" s="1" t="s">
        <v>77</v>
      </c>
      <c r="L906" s="1" t="s">
        <v>42</v>
      </c>
      <c r="M906" s="1" t="s">
        <v>237</v>
      </c>
      <c r="N906" s="1"/>
      <c r="O906" s="1"/>
      <c r="P906" s="1" t="s">
        <v>31</v>
      </c>
      <c r="Q906" s="1" t="s">
        <v>32</v>
      </c>
      <c r="R906" s="1" t="s">
        <v>33</v>
      </c>
      <c r="S906" s="2" t="s">
        <v>59</v>
      </c>
      <c r="T906" s="4">
        <v>668085187</v>
      </c>
      <c r="U906" s="4">
        <v>35406400</v>
      </c>
      <c r="V906" s="4">
        <v>26052284</v>
      </c>
      <c r="W906" s="4">
        <v>677439303</v>
      </c>
      <c r="X906" s="4">
        <v>0</v>
      </c>
      <c r="Y906" s="4">
        <v>677439303</v>
      </c>
      <c r="Z906" s="4">
        <v>0</v>
      </c>
      <c r="AA906" s="4">
        <v>639191770</v>
      </c>
      <c r="AB906" s="4">
        <v>172361470</v>
      </c>
      <c r="AC906" s="4">
        <v>172361470</v>
      </c>
      <c r="AD906" s="10">
        <v>172361470</v>
      </c>
    </row>
    <row r="907" spans="1:30" ht="22.5" x14ac:dyDescent="0.25">
      <c r="A907" s="9" t="s">
        <v>426</v>
      </c>
      <c r="B907" s="2" t="s">
        <v>427</v>
      </c>
      <c r="C907" s="3" t="s">
        <v>308</v>
      </c>
      <c r="D907" s="3" t="str">
        <f t="shared" si="17"/>
        <v>C-4199-1500-2</v>
      </c>
      <c r="E907" s="3" t="str">
        <f>VLOOKUP(Tabla3[[#This Row],[RUBRO]],Tabla6[[RUBRO]:[Respon Plan]],2,0)</f>
        <v>MODELO INTERVENCION</v>
      </c>
      <c r="F907" s="3" t="str">
        <f>VLOOKUP(Tabla3[[#This Row],[RUBRO]],Tabla6[[RUBRO]:[Respon Plan]],3,0)</f>
        <v>DIRECCIÓN DE GESTIÓN HUMANA</v>
      </c>
      <c r="G907" s="3" t="str">
        <f>VLOOKUP(Tabla3[[#This Row],[RUBRO]],Tabla6[[RUBRO]:[Respon Plan]],4,0)</f>
        <v>Gestión Humana- Viáticos</v>
      </c>
      <c r="H907" s="1" t="s">
        <v>30</v>
      </c>
      <c r="I907" s="1" t="s">
        <v>301</v>
      </c>
      <c r="J907" s="1" t="s">
        <v>233</v>
      </c>
      <c r="K907" s="1" t="s">
        <v>77</v>
      </c>
      <c r="L907" s="1" t="s">
        <v>42</v>
      </c>
      <c r="M907" s="1" t="s">
        <v>240</v>
      </c>
      <c r="N907" s="1"/>
      <c r="O907" s="1"/>
      <c r="P907" s="1" t="s">
        <v>31</v>
      </c>
      <c r="Q907" s="1" t="s">
        <v>32</v>
      </c>
      <c r="R907" s="1" t="s">
        <v>33</v>
      </c>
      <c r="S907" s="2" t="s">
        <v>249</v>
      </c>
      <c r="T907" s="4">
        <v>0</v>
      </c>
      <c r="U907" s="4">
        <v>32000000</v>
      </c>
      <c r="V907" s="4">
        <v>0</v>
      </c>
      <c r="W907" s="4">
        <v>32000000</v>
      </c>
      <c r="X907" s="4">
        <v>0</v>
      </c>
      <c r="Y907" s="4">
        <v>13709603</v>
      </c>
      <c r="Z907" s="4">
        <v>18290397</v>
      </c>
      <c r="AA907" s="4">
        <v>11720245</v>
      </c>
      <c r="AB907" s="4">
        <v>1868270</v>
      </c>
      <c r="AC907" s="4">
        <v>1868270</v>
      </c>
      <c r="AD907" s="10">
        <v>1868270</v>
      </c>
    </row>
    <row r="908" spans="1:30" ht="22.5" x14ac:dyDescent="0.25">
      <c r="A908" s="9" t="s">
        <v>426</v>
      </c>
      <c r="B908" s="2" t="s">
        <v>427</v>
      </c>
      <c r="C908" s="3" t="s">
        <v>396</v>
      </c>
      <c r="D908" s="3" t="str">
        <f t="shared" si="17"/>
        <v>C-4199-1500-2</v>
      </c>
      <c r="E908" s="3" t="str">
        <f>VLOOKUP(Tabla3[[#This Row],[RUBRO]],Tabla6[[RUBRO]:[Respon Plan]],2,0)</f>
        <v>MODELO INTERVENCION</v>
      </c>
      <c r="F908" s="3" t="str">
        <f>VLOOKUP(Tabla3[[#This Row],[RUBRO]],Tabla6[[RUBRO]:[Respon Plan]],3,0)</f>
        <v>DIRECCION FINANCIERA</v>
      </c>
      <c r="G908" s="3" t="str">
        <f>VLOOKUP(Tabla3[[#This Row],[RUBRO]],Tabla6[[RUBRO]:[Respon Plan]],4,0)</f>
        <v>Dirección Financiera</v>
      </c>
      <c r="H908" s="1" t="s">
        <v>30</v>
      </c>
      <c r="I908" s="1" t="s">
        <v>301</v>
      </c>
      <c r="J908" s="1" t="s">
        <v>233</v>
      </c>
      <c r="K908" s="1" t="s">
        <v>77</v>
      </c>
      <c r="L908" s="1" t="s">
        <v>42</v>
      </c>
      <c r="M908" s="1" t="s">
        <v>255</v>
      </c>
      <c r="N908" s="1"/>
      <c r="O908" s="1"/>
      <c r="P908" s="1" t="s">
        <v>31</v>
      </c>
      <c r="Q908" s="1" t="s">
        <v>32</v>
      </c>
      <c r="R908" s="1" t="s">
        <v>33</v>
      </c>
      <c r="S908" s="2" t="s">
        <v>397</v>
      </c>
      <c r="T908" s="4">
        <v>1000000</v>
      </c>
      <c r="U908" s="4">
        <v>0</v>
      </c>
      <c r="V908" s="4">
        <v>0</v>
      </c>
      <c r="W908" s="4">
        <v>1000000</v>
      </c>
      <c r="X908" s="4">
        <v>0</v>
      </c>
      <c r="Y908" s="4">
        <v>0</v>
      </c>
      <c r="Z908" s="4">
        <v>1000000</v>
      </c>
      <c r="AA908" s="4">
        <v>0</v>
      </c>
      <c r="AB908" s="4">
        <v>0</v>
      </c>
      <c r="AC908" s="4">
        <v>0</v>
      </c>
      <c r="AD908" s="10">
        <v>0</v>
      </c>
    </row>
    <row r="909" spans="1:30" ht="22.5" x14ac:dyDescent="0.25">
      <c r="A909" s="9" t="s">
        <v>426</v>
      </c>
      <c r="B909" s="2" t="s">
        <v>427</v>
      </c>
      <c r="C909" s="3" t="s">
        <v>398</v>
      </c>
      <c r="D909" s="3" t="str">
        <f t="shared" si="17"/>
        <v>C-4199-1500-2</v>
      </c>
      <c r="E909" s="3" t="str">
        <f>VLOOKUP(Tabla3[[#This Row],[RUBRO]],Tabla6[[RUBRO]:[Respon Plan]],2,0)</f>
        <v>MODELO INTERVENCION</v>
      </c>
      <c r="F909" s="3" t="str">
        <f>VLOOKUP(Tabla3[[#This Row],[RUBRO]],Tabla6[[RUBRO]:[Respon Plan]],3,0)</f>
        <v>DIRECCIÓN DE GESTIÓN HUMANA</v>
      </c>
      <c r="G909" s="3" t="str">
        <f>VLOOKUP(Tabla3[[#This Row],[RUBRO]],Tabla6[[RUBRO]:[Respon Plan]],4,0)</f>
        <v>Gestión Humana - Pres. Serv</v>
      </c>
      <c r="H909" s="1" t="s">
        <v>30</v>
      </c>
      <c r="I909" s="1" t="s">
        <v>301</v>
      </c>
      <c r="J909" s="1" t="s">
        <v>233</v>
      </c>
      <c r="K909" s="1" t="s">
        <v>77</v>
      </c>
      <c r="L909" s="1" t="s">
        <v>42</v>
      </c>
      <c r="M909" s="1" t="s">
        <v>257</v>
      </c>
      <c r="N909" s="1"/>
      <c r="O909" s="1"/>
      <c r="P909" s="1" t="s">
        <v>31</v>
      </c>
      <c r="Q909" s="1" t="s">
        <v>32</v>
      </c>
      <c r="R909" s="1" t="s">
        <v>33</v>
      </c>
      <c r="S909" s="2" t="s">
        <v>399</v>
      </c>
      <c r="T909" s="4">
        <v>32088235</v>
      </c>
      <c r="U909" s="4">
        <v>0</v>
      </c>
      <c r="V909" s="4">
        <v>0</v>
      </c>
      <c r="W909" s="4">
        <v>32088235</v>
      </c>
      <c r="X909" s="4">
        <v>0</v>
      </c>
      <c r="Y909" s="4">
        <v>31996074</v>
      </c>
      <c r="Z909" s="4">
        <v>92161</v>
      </c>
      <c r="AA909" s="4">
        <v>31996074</v>
      </c>
      <c r="AB909" s="4">
        <v>6359467</v>
      </c>
      <c r="AC909" s="4">
        <v>6359467</v>
      </c>
      <c r="AD909" s="10">
        <v>6359467</v>
      </c>
    </row>
    <row r="910" spans="1:30" ht="22.5" x14ac:dyDescent="0.25">
      <c r="A910" s="9" t="s">
        <v>426</v>
      </c>
      <c r="B910" s="2" t="s">
        <v>427</v>
      </c>
      <c r="C910" s="3" t="s">
        <v>319</v>
      </c>
      <c r="D910" s="3" t="str">
        <f t="shared" si="17"/>
        <v>C-4199-1500-2</v>
      </c>
      <c r="E910" s="3" t="str">
        <f>VLOOKUP(Tabla3[[#This Row],[RUBRO]],Tabla6[[RUBRO]:[Respon Plan]],2,0)</f>
        <v>MODELO INTERVENCION</v>
      </c>
      <c r="F910" s="3" t="str">
        <f>VLOOKUP(Tabla3[[#This Row],[RUBRO]],Tabla6[[RUBRO]:[Respon Plan]],3,0)</f>
        <v>DIRECCION ADMINISTRATIVA</v>
      </c>
      <c r="G910" s="3" t="str">
        <f>VLOOKUP(Tabla3[[#This Row],[RUBRO]],Tabla6[[RUBRO]:[Respon Plan]],4,0)</f>
        <v>Administrativa NM</v>
      </c>
      <c r="H910" s="1" t="s">
        <v>30</v>
      </c>
      <c r="I910" s="1" t="s">
        <v>301</v>
      </c>
      <c r="J910" s="1" t="s">
        <v>233</v>
      </c>
      <c r="K910" s="1" t="s">
        <v>77</v>
      </c>
      <c r="L910" s="1" t="s">
        <v>42</v>
      </c>
      <c r="M910" s="1" t="s">
        <v>320</v>
      </c>
      <c r="N910" s="1"/>
      <c r="O910" s="1"/>
      <c r="P910" s="1" t="s">
        <v>31</v>
      </c>
      <c r="Q910" s="1" t="s">
        <v>32</v>
      </c>
      <c r="R910" s="1" t="s">
        <v>33</v>
      </c>
      <c r="S910" s="2" t="s">
        <v>321</v>
      </c>
      <c r="T910" s="4">
        <v>29812594</v>
      </c>
      <c r="U910" s="4">
        <v>0</v>
      </c>
      <c r="V910" s="4">
        <v>0</v>
      </c>
      <c r="W910" s="4">
        <v>29812594</v>
      </c>
      <c r="X910" s="4">
        <v>0</v>
      </c>
      <c r="Y910" s="4">
        <v>29469660</v>
      </c>
      <c r="Z910" s="4">
        <v>342934</v>
      </c>
      <c r="AA910" s="4">
        <v>29469660</v>
      </c>
      <c r="AB910" s="4">
        <v>4571080</v>
      </c>
      <c r="AC910" s="4">
        <v>4571080</v>
      </c>
      <c r="AD910" s="10">
        <v>4571080</v>
      </c>
    </row>
    <row r="911" spans="1:30" ht="22.5" x14ac:dyDescent="0.25">
      <c r="A911" s="9" t="s">
        <v>426</v>
      </c>
      <c r="B911" s="2" t="s">
        <v>427</v>
      </c>
      <c r="C911" s="3" t="s">
        <v>322</v>
      </c>
      <c r="D911" s="3" t="str">
        <f t="shared" si="17"/>
        <v>C-4199-1500-2</v>
      </c>
      <c r="E911" s="3" t="str">
        <f>VLOOKUP(Tabla3[[#This Row],[RUBRO]],Tabla6[[RUBRO]:[Respon Plan]],2,0)</f>
        <v>MODELO INTERVENCION</v>
      </c>
      <c r="F911" s="3" t="str">
        <f>VLOOKUP(Tabla3[[#This Row],[RUBRO]],Tabla6[[RUBRO]:[Respon Plan]],3,0)</f>
        <v>DIRECCION ADMINISTRATIVA</v>
      </c>
      <c r="G911" s="3" t="str">
        <f>VLOOKUP(Tabla3[[#This Row],[RUBRO]],Tabla6[[RUBRO]:[Respon Plan]],4,0)</f>
        <v>Administrativa NM</v>
      </c>
      <c r="H911" s="1" t="s">
        <v>30</v>
      </c>
      <c r="I911" s="1" t="s">
        <v>301</v>
      </c>
      <c r="J911" s="1" t="s">
        <v>233</v>
      </c>
      <c r="K911" s="1" t="s">
        <v>77</v>
      </c>
      <c r="L911" s="1" t="s">
        <v>42</v>
      </c>
      <c r="M911" s="1" t="s">
        <v>323</v>
      </c>
      <c r="N911" s="1"/>
      <c r="O911" s="1"/>
      <c r="P911" s="1" t="s">
        <v>31</v>
      </c>
      <c r="Q911" s="1" t="s">
        <v>32</v>
      </c>
      <c r="R911" s="1" t="s">
        <v>33</v>
      </c>
      <c r="S911" s="2" t="s">
        <v>324</v>
      </c>
      <c r="T911" s="4">
        <v>294036057</v>
      </c>
      <c r="U911" s="4">
        <v>0</v>
      </c>
      <c r="V911" s="4">
        <v>0</v>
      </c>
      <c r="W911" s="4">
        <v>294036057</v>
      </c>
      <c r="X911" s="4">
        <v>0</v>
      </c>
      <c r="Y911" s="4">
        <v>294036057</v>
      </c>
      <c r="Z911" s="4">
        <v>0</v>
      </c>
      <c r="AA911" s="4">
        <v>294036057</v>
      </c>
      <c r="AB911" s="4">
        <v>73325700</v>
      </c>
      <c r="AC911" s="4">
        <v>73325700</v>
      </c>
      <c r="AD911" s="10">
        <v>73325700</v>
      </c>
    </row>
    <row r="912" spans="1:30" ht="22.5" x14ac:dyDescent="0.25">
      <c r="A912" s="9" t="s">
        <v>426</v>
      </c>
      <c r="B912" s="2" t="s">
        <v>427</v>
      </c>
      <c r="C912" s="3" t="s">
        <v>328</v>
      </c>
      <c r="D912" s="3" t="str">
        <f t="shared" si="17"/>
        <v>C-4199-1500-2</v>
      </c>
      <c r="E912" s="3" t="str">
        <f>VLOOKUP(Tabla3[[#This Row],[RUBRO]],Tabla6[[RUBRO]:[Respon Plan]],2,0)</f>
        <v>MODELO INTERVENCION</v>
      </c>
      <c r="F912" s="3" t="str">
        <f>VLOOKUP(Tabla3[[#This Row],[RUBRO]],Tabla6[[RUBRO]:[Respon Plan]],3,0)</f>
        <v>DIRECCION ADMINISTRATIVA</v>
      </c>
      <c r="G912" s="3" t="str">
        <f>VLOOKUP(Tabla3[[#This Row],[RUBRO]],Tabla6[[RUBRO]:[Respon Plan]],4,0)</f>
        <v>Administrativa NM</v>
      </c>
      <c r="H912" s="1" t="s">
        <v>30</v>
      </c>
      <c r="I912" s="1" t="s">
        <v>301</v>
      </c>
      <c r="J912" s="1" t="s">
        <v>233</v>
      </c>
      <c r="K912" s="1" t="s">
        <v>77</v>
      </c>
      <c r="L912" s="1" t="s">
        <v>42</v>
      </c>
      <c r="M912" s="1" t="s">
        <v>329</v>
      </c>
      <c r="N912" s="1"/>
      <c r="O912" s="1"/>
      <c r="P912" s="1" t="s">
        <v>31</v>
      </c>
      <c r="Q912" s="1" t="s">
        <v>32</v>
      </c>
      <c r="R912" s="1" t="s">
        <v>33</v>
      </c>
      <c r="S912" s="2" t="s">
        <v>330</v>
      </c>
      <c r="T912" s="4">
        <v>0</v>
      </c>
      <c r="U912" s="4">
        <v>104620000</v>
      </c>
      <c r="V912" s="4">
        <v>0</v>
      </c>
      <c r="W912" s="4">
        <v>104620000</v>
      </c>
      <c r="X912" s="4">
        <v>0</v>
      </c>
      <c r="Y912" s="4">
        <v>104620000</v>
      </c>
      <c r="Z912" s="4">
        <v>0</v>
      </c>
      <c r="AA912" s="4">
        <v>0</v>
      </c>
      <c r="AB912" s="4">
        <v>0</v>
      </c>
      <c r="AC912" s="4">
        <v>0</v>
      </c>
      <c r="AD912" s="10">
        <v>0</v>
      </c>
    </row>
    <row r="913" spans="1:30" ht="22.5" x14ac:dyDescent="0.25">
      <c r="A913" s="9" t="s">
        <v>426</v>
      </c>
      <c r="B913" s="2" t="s">
        <v>427</v>
      </c>
      <c r="C913" s="3" t="s">
        <v>354</v>
      </c>
      <c r="D913" s="3" t="str">
        <f t="shared" si="17"/>
        <v>C-4199-1500-2</v>
      </c>
      <c r="E913" s="3" t="str">
        <f>VLOOKUP(Tabla3[[#This Row],[RUBRO]],Tabla6[[RUBRO]:[Respon Plan]],2,0)</f>
        <v>MODELO INTERVENCION</v>
      </c>
      <c r="F913" s="3" t="str">
        <f>VLOOKUP(Tabla3[[#This Row],[RUBRO]],Tabla6[[RUBRO]:[Respon Plan]],3,0)</f>
        <v>DIRECCIÓN DE GESTIÓN HUMANA</v>
      </c>
      <c r="G913" s="3" t="str">
        <f>VLOOKUP(Tabla3[[#This Row],[RUBRO]],Tabla6[[RUBRO]:[Respon Plan]],4,0)</f>
        <v>Gestión Humana- Capacitación</v>
      </c>
      <c r="H913" s="1" t="s">
        <v>30</v>
      </c>
      <c r="I913" s="1" t="s">
        <v>301</v>
      </c>
      <c r="J913" s="1" t="s">
        <v>233</v>
      </c>
      <c r="K913" s="1" t="s">
        <v>77</v>
      </c>
      <c r="L913" s="1" t="s">
        <v>42</v>
      </c>
      <c r="M913" s="1" t="s">
        <v>355</v>
      </c>
      <c r="N913" s="1"/>
      <c r="O913" s="1"/>
      <c r="P913" s="1" t="s">
        <v>31</v>
      </c>
      <c r="Q913" s="1" t="s">
        <v>32</v>
      </c>
      <c r="R913" s="1" t="s">
        <v>33</v>
      </c>
      <c r="S913" s="2" t="s">
        <v>356</v>
      </c>
      <c r="T913" s="4">
        <v>0</v>
      </c>
      <c r="U913" s="4">
        <v>8950000</v>
      </c>
      <c r="V913" s="4">
        <v>0</v>
      </c>
      <c r="W913" s="4">
        <v>8950000</v>
      </c>
      <c r="X913" s="4">
        <v>0</v>
      </c>
      <c r="Y913" s="4">
        <v>0</v>
      </c>
      <c r="Z913" s="4">
        <v>8950000</v>
      </c>
      <c r="AA913" s="4">
        <v>0</v>
      </c>
      <c r="AB913" s="4">
        <v>0</v>
      </c>
      <c r="AC913" s="4">
        <v>0</v>
      </c>
      <c r="AD913" s="10">
        <v>0</v>
      </c>
    </row>
    <row r="914" spans="1:30" ht="22.5" x14ac:dyDescent="0.25">
      <c r="A914" s="9" t="s">
        <v>426</v>
      </c>
      <c r="B914" s="2" t="s">
        <v>427</v>
      </c>
      <c r="C914" s="3" t="s">
        <v>359</v>
      </c>
      <c r="D914" s="3" t="str">
        <f t="shared" si="17"/>
        <v>C-4199-1500-2</v>
      </c>
      <c r="E914" s="3" t="str">
        <f>VLOOKUP(Tabla3[[#This Row],[RUBRO]],Tabla6[[RUBRO]:[Respon Plan]],2,0)</f>
        <v>MODELO INTERVENCION</v>
      </c>
      <c r="F914" s="3" t="str">
        <f>VLOOKUP(Tabla3[[#This Row],[RUBRO]],Tabla6[[RUBRO]:[Respon Plan]],3,0)</f>
        <v>DIRECCIÓN DE GESTIÓN HUMANA</v>
      </c>
      <c r="G914" s="3" t="str">
        <f>VLOOKUP(Tabla3[[#This Row],[RUBRO]],Tabla6[[RUBRO]:[Respon Plan]],4,0)</f>
        <v>Gestión Humana- Viáticos</v>
      </c>
      <c r="H914" s="1" t="s">
        <v>30</v>
      </c>
      <c r="I914" s="1" t="s">
        <v>301</v>
      </c>
      <c r="J914" s="1" t="s">
        <v>233</v>
      </c>
      <c r="K914" s="1" t="s">
        <v>77</v>
      </c>
      <c r="L914" s="1" t="s">
        <v>42</v>
      </c>
      <c r="M914" s="1" t="s">
        <v>360</v>
      </c>
      <c r="N914" s="1"/>
      <c r="O914" s="1"/>
      <c r="P914" s="1" t="s">
        <v>31</v>
      </c>
      <c r="Q914" s="1" t="s">
        <v>32</v>
      </c>
      <c r="R914" s="1" t="s">
        <v>33</v>
      </c>
      <c r="S914" s="2" t="s">
        <v>361</v>
      </c>
      <c r="T914" s="4">
        <v>2000000</v>
      </c>
      <c r="U914" s="4">
        <v>0</v>
      </c>
      <c r="V914" s="4">
        <v>0</v>
      </c>
      <c r="W914" s="4">
        <v>2000000</v>
      </c>
      <c r="X914" s="4">
        <v>0</v>
      </c>
      <c r="Y914" s="4">
        <v>0</v>
      </c>
      <c r="Z914" s="4">
        <v>2000000</v>
      </c>
      <c r="AA914" s="4">
        <v>0</v>
      </c>
      <c r="AB914" s="4">
        <v>0</v>
      </c>
      <c r="AC914" s="4">
        <v>0</v>
      </c>
      <c r="AD914" s="10">
        <v>0</v>
      </c>
    </row>
    <row r="915" spans="1:30" ht="22.5" x14ac:dyDescent="0.25">
      <c r="A915" s="9" t="s">
        <v>426</v>
      </c>
      <c r="B915" s="2" t="s">
        <v>427</v>
      </c>
      <c r="C915" s="3" t="s">
        <v>365</v>
      </c>
      <c r="D915" s="3" t="str">
        <f t="shared" si="17"/>
        <v>C-4199-1500-2</v>
      </c>
      <c r="E915" s="3" t="str">
        <f>VLOOKUP(Tabla3[[#This Row],[RUBRO]],Tabla6[[RUBRO]:[Respon Plan]],2,0)</f>
        <v>MODELO INTERVENCION</v>
      </c>
      <c r="F915" s="3" t="str">
        <f>VLOOKUP(Tabla3[[#This Row],[RUBRO]],Tabla6[[RUBRO]:[Respon Plan]],3,0)</f>
        <v>SECRETARIA GENERAL</v>
      </c>
      <c r="G915" s="3" t="str">
        <f>VLOOKUP(Tabla3[[#This Row],[RUBRO]],Tabla6[[RUBRO]:[Respon Plan]],4,0)</f>
        <v>Secretaria General</v>
      </c>
      <c r="H915" s="1" t="s">
        <v>30</v>
      </c>
      <c r="I915" s="1" t="s">
        <v>301</v>
      </c>
      <c r="J915" s="1" t="s">
        <v>233</v>
      </c>
      <c r="K915" s="1" t="s">
        <v>77</v>
      </c>
      <c r="L915" s="1" t="s">
        <v>42</v>
      </c>
      <c r="M915" s="1" t="s">
        <v>266</v>
      </c>
      <c r="N915" s="1"/>
      <c r="O915" s="1"/>
      <c r="P915" s="1" t="s">
        <v>31</v>
      </c>
      <c r="Q915" s="1" t="s">
        <v>32</v>
      </c>
      <c r="R915" s="1" t="s">
        <v>33</v>
      </c>
      <c r="S915" s="2" t="s">
        <v>267</v>
      </c>
      <c r="T915" s="4">
        <v>410809</v>
      </c>
      <c r="U915" s="4">
        <v>418480</v>
      </c>
      <c r="V915" s="4">
        <v>0</v>
      </c>
      <c r="W915" s="4">
        <v>829289</v>
      </c>
      <c r="X915" s="4">
        <v>0</v>
      </c>
      <c r="Y915" s="4">
        <v>829289</v>
      </c>
      <c r="Z915" s="4">
        <v>0</v>
      </c>
      <c r="AA915" s="4">
        <v>829289</v>
      </c>
      <c r="AB915" s="4">
        <v>4692</v>
      </c>
      <c r="AC915" s="4">
        <v>4692</v>
      </c>
      <c r="AD915" s="10">
        <v>4692</v>
      </c>
    </row>
    <row r="916" spans="1:30" ht="22.5" x14ac:dyDescent="0.25">
      <c r="A916" s="9" t="s">
        <v>426</v>
      </c>
      <c r="B916" s="2" t="s">
        <v>427</v>
      </c>
      <c r="C916" s="3" t="s">
        <v>372</v>
      </c>
      <c r="D916" s="3" t="str">
        <f t="shared" si="17"/>
        <v>C-4199-1500-5</v>
      </c>
      <c r="E916" s="3" t="str">
        <f>VLOOKUP(Tabla3[[#This Row],[RUBRO]],Tabla6[[RUBRO]:[Respon Plan]],2,0)</f>
        <v xml:space="preserve">CONTRUCCION </v>
      </c>
      <c r="F916" s="3" t="str">
        <f>VLOOKUP(Tabla3[[#This Row],[RUBRO]],Tabla6[[RUBRO]:[Respon Plan]],3,0)</f>
        <v>DIRECCION ADMINISTRATIVA</v>
      </c>
      <c r="G916" s="3" t="str">
        <f>VLOOKUP(Tabla3[[#This Row],[RUBRO]],Tabla6[[RUBRO]:[Respon Plan]],4,0)</f>
        <v>Administrativa CONS</v>
      </c>
      <c r="H916" s="1" t="s">
        <v>30</v>
      </c>
      <c r="I916" s="1" t="s">
        <v>301</v>
      </c>
      <c r="J916" s="1" t="s">
        <v>233</v>
      </c>
      <c r="K916" s="1" t="s">
        <v>64</v>
      </c>
      <c r="L916" s="1" t="s">
        <v>42</v>
      </c>
      <c r="M916" s="1" t="s">
        <v>234</v>
      </c>
      <c r="N916" s="1"/>
      <c r="O916" s="1"/>
      <c r="P916" s="1" t="s">
        <v>31</v>
      </c>
      <c r="Q916" s="1" t="s">
        <v>32</v>
      </c>
      <c r="R916" s="1" t="s">
        <v>33</v>
      </c>
      <c r="S916" s="2" t="s">
        <v>373</v>
      </c>
      <c r="T916" s="4">
        <v>0</v>
      </c>
      <c r="U916" s="4">
        <v>100000000</v>
      </c>
      <c r="V916" s="4">
        <v>0</v>
      </c>
      <c r="W916" s="4">
        <v>100000000</v>
      </c>
      <c r="X916" s="4">
        <v>0</v>
      </c>
      <c r="Y916" s="4">
        <v>100000000</v>
      </c>
      <c r="Z916" s="4">
        <v>0</v>
      </c>
      <c r="AA916" s="4">
        <v>0</v>
      </c>
      <c r="AB916" s="4">
        <v>0</v>
      </c>
      <c r="AC916" s="4">
        <v>0</v>
      </c>
      <c r="AD916" s="10">
        <v>0</v>
      </c>
    </row>
    <row r="917" spans="1:30" ht="22.5" x14ac:dyDescent="0.25">
      <c r="A917" s="9" t="s">
        <v>426</v>
      </c>
      <c r="B917" s="2" t="s">
        <v>427</v>
      </c>
      <c r="C917" s="3" t="s">
        <v>374</v>
      </c>
      <c r="D917" s="3" t="str">
        <f t="shared" si="17"/>
        <v>C-4199-1500-5</v>
      </c>
      <c r="E917" s="3" t="str">
        <f>VLOOKUP(Tabla3[[#This Row],[RUBRO]],Tabla6[[RUBRO]:[Respon Plan]],2,0)</f>
        <v xml:space="preserve">CONTRUCCION </v>
      </c>
      <c r="F917" s="3" t="str">
        <f>VLOOKUP(Tabla3[[#This Row],[RUBRO]],Tabla6[[RUBRO]:[Respon Plan]],3,0)</f>
        <v>DIRECCION ADMINISTRATIVA</v>
      </c>
      <c r="G917" s="3" t="str">
        <f>VLOOKUP(Tabla3[[#This Row],[RUBRO]],Tabla6[[RUBRO]:[Respon Plan]],4,0)</f>
        <v>Administrativa CONS</v>
      </c>
      <c r="H917" s="1" t="s">
        <v>30</v>
      </c>
      <c r="I917" s="1" t="s">
        <v>301</v>
      </c>
      <c r="J917" s="1" t="s">
        <v>233</v>
      </c>
      <c r="K917" s="1" t="s">
        <v>64</v>
      </c>
      <c r="L917" s="1" t="s">
        <v>42</v>
      </c>
      <c r="M917" s="1" t="s">
        <v>281</v>
      </c>
      <c r="N917" s="1"/>
      <c r="O917" s="1"/>
      <c r="P917" s="1" t="s">
        <v>31</v>
      </c>
      <c r="Q917" s="1" t="s">
        <v>171</v>
      </c>
      <c r="R917" s="1" t="s">
        <v>33</v>
      </c>
      <c r="S917" s="2" t="s">
        <v>375</v>
      </c>
      <c r="T917" s="4">
        <v>64000000</v>
      </c>
      <c r="U917" s="4">
        <v>0</v>
      </c>
      <c r="V917" s="4">
        <v>0</v>
      </c>
      <c r="W917" s="4">
        <v>64000000</v>
      </c>
      <c r="X917" s="4">
        <v>0</v>
      </c>
      <c r="Y917" s="4">
        <v>50000000</v>
      </c>
      <c r="Z917" s="4">
        <v>14000000</v>
      </c>
      <c r="AA917" s="4">
        <v>23718000</v>
      </c>
      <c r="AB917" s="4">
        <v>0</v>
      </c>
      <c r="AC917" s="4">
        <v>0</v>
      </c>
      <c r="AD917" s="10">
        <v>0</v>
      </c>
    </row>
    <row r="918" spans="1:30" ht="22.5" x14ac:dyDescent="0.25">
      <c r="A918" s="9" t="s">
        <v>426</v>
      </c>
      <c r="B918" s="2" t="s">
        <v>427</v>
      </c>
      <c r="C918" s="3" t="s">
        <v>400</v>
      </c>
      <c r="D918" s="3" t="str">
        <f t="shared" si="17"/>
        <v>C-4199-1500-5</v>
      </c>
      <c r="E918" s="3" t="str">
        <f>VLOOKUP(Tabla3[[#This Row],[RUBRO]],Tabla6[[RUBRO]:[Respon Plan]],2,0)</f>
        <v xml:space="preserve">CONTRUCCION </v>
      </c>
      <c r="F918" s="3" t="str">
        <f>VLOOKUP(Tabla3[[#This Row],[RUBRO]],Tabla6[[RUBRO]:[Respon Plan]],3,0)</f>
        <v>DIRECCION ADMINISTRATIVA</v>
      </c>
      <c r="G918" s="3" t="str">
        <f>VLOOKUP(Tabla3[[#This Row],[RUBRO]],Tabla6[[RUBRO]:[Respon Plan]],4,0)</f>
        <v>Administrativa CONS</v>
      </c>
      <c r="H918" s="1" t="s">
        <v>30</v>
      </c>
      <c r="I918" s="1" t="s">
        <v>301</v>
      </c>
      <c r="J918" s="1" t="s">
        <v>233</v>
      </c>
      <c r="K918" s="1" t="s">
        <v>64</v>
      </c>
      <c r="L918" s="1" t="s">
        <v>42</v>
      </c>
      <c r="M918" s="1" t="s">
        <v>240</v>
      </c>
      <c r="N918" s="1"/>
      <c r="O918" s="1"/>
      <c r="P918" s="1" t="s">
        <v>31</v>
      </c>
      <c r="Q918" s="1" t="s">
        <v>171</v>
      </c>
      <c r="R918" s="1" t="s">
        <v>33</v>
      </c>
      <c r="S918" s="2" t="s">
        <v>401</v>
      </c>
      <c r="T918" s="4">
        <v>20000000</v>
      </c>
      <c r="U918" s="4">
        <v>0</v>
      </c>
      <c r="V918" s="4">
        <v>0</v>
      </c>
      <c r="W918" s="4">
        <v>20000000</v>
      </c>
      <c r="X918" s="4">
        <v>0</v>
      </c>
      <c r="Y918" s="4">
        <v>0</v>
      </c>
      <c r="Z918" s="4">
        <v>20000000</v>
      </c>
      <c r="AA918" s="4">
        <v>0</v>
      </c>
      <c r="AB918" s="4">
        <v>0</v>
      </c>
      <c r="AC918" s="4">
        <v>0</v>
      </c>
      <c r="AD918" s="10">
        <v>0</v>
      </c>
    </row>
    <row r="919" spans="1:30" ht="22.5" x14ac:dyDescent="0.25">
      <c r="A919" s="9" t="s">
        <v>426</v>
      </c>
      <c r="B919" s="2" t="s">
        <v>427</v>
      </c>
      <c r="C919" s="3" t="s">
        <v>378</v>
      </c>
      <c r="D919" s="3" t="str">
        <f t="shared" si="17"/>
        <v>C-4199-1500-5</v>
      </c>
      <c r="E919" s="3" t="str">
        <f>VLOOKUP(Tabla3[[#This Row],[RUBRO]],Tabla6[[RUBRO]:[Respon Plan]],2,0)</f>
        <v xml:space="preserve">CONTRUCCION </v>
      </c>
      <c r="F919" s="3" t="str">
        <f>VLOOKUP(Tabla3[[#This Row],[RUBRO]],Tabla6[[RUBRO]:[Respon Plan]],3,0)</f>
        <v>DIRECCIÓN DE GESTIÓN HUMANA</v>
      </c>
      <c r="G919" s="3" t="str">
        <f>VLOOKUP(Tabla3[[#This Row],[RUBRO]],Tabla6[[RUBRO]:[Respon Plan]],4,0)</f>
        <v>Gestión Humana - Pres. Serv</v>
      </c>
      <c r="H919" s="1" t="s">
        <v>30</v>
      </c>
      <c r="I919" s="1" t="s">
        <v>301</v>
      </c>
      <c r="J919" s="1" t="s">
        <v>233</v>
      </c>
      <c r="K919" s="1" t="s">
        <v>64</v>
      </c>
      <c r="L919" s="1" t="s">
        <v>42</v>
      </c>
      <c r="M919" s="1" t="s">
        <v>243</v>
      </c>
      <c r="N919" s="1"/>
      <c r="O919" s="1"/>
      <c r="P919" s="1" t="s">
        <v>31</v>
      </c>
      <c r="Q919" s="1" t="s">
        <v>171</v>
      </c>
      <c r="R919" s="1" t="s">
        <v>33</v>
      </c>
      <c r="S919" s="2" t="s">
        <v>59</v>
      </c>
      <c r="T919" s="4">
        <v>56281000</v>
      </c>
      <c r="U919" s="4">
        <v>23975000</v>
      </c>
      <c r="V919" s="4">
        <v>0</v>
      </c>
      <c r="W919" s="4">
        <v>80256000</v>
      </c>
      <c r="X919" s="4">
        <v>0</v>
      </c>
      <c r="Y919" s="4">
        <v>79361700</v>
      </c>
      <c r="Z919" s="4">
        <v>894300</v>
      </c>
      <c r="AA919" s="4">
        <v>79361700</v>
      </c>
      <c r="AB919" s="4">
        <v>15254566</v>
      </c>
      <c r="AC919" s="4">
        <v>15254566</v>
      </c>
      <c r="AD919" s="10">
        <v>15254566</v>
      </c>
    </row>
    <row r="920" spans="1:30" ht="22.5" x14ac:dyDescent="0.25">
      <c r="A920" s="9" t="s">
        <v>426</v>
      </c>
      <c r="B920" s="2" t="s">
        <v>427</v>
      </c>
      <c r="C920" s="3" t="s">
        <v>379</v>
      </c>
      <c r="D920" s="3" t="str">
        <f t="shared" ref="D920:D983" si="18">H920&amp;"-"&amp;I920&amp;"-"&amp;J920&amp;"-"&amp;K920</f>
        <v>C-4199-1500-5</v>
      </c>
      <c r="E920" s="3" t="str">
        <f>VLOOKUP(Tabla3[[#This Row],[RUBRO]],Tabla6[[RUBRO]:[Respon Plan]],2,0)</f>
        <v xml:space="preserve">CONTRUCCION </v>
      </c>
      <c r="F920" s="3" t="str">
        <f>VLOOKUP(Tabla3[[#This Row],[RUBRO]],Tabla6[[RUBRO]:[Respon Plan]],3,0)</f>
        <v>DIRECCIÓN DE GESTIÓN HUMANA</v>
      </c>
      <c r="G920" s="3" t="str">
        <f>VLOOKUP(Tabla3[[#This Row],[RUBRO]],Tabla6[[RUBRO]:[Respon Plan]],4,0)</f>
        <v>Gestión Humana- Viáticos</v>
      </c>
      <c r="H920" s="1" t="s">
        <v>30</v>
      </c>
      <c r="I920" s="1" t="s">
        <v>301</v>
      </c>
      <c r="J920" s="1" t="s">
        <v>233</v>
      </c>
      <c r="K920" s="1" t="s">
        <v>64</v>
      </c>
      <c r="L920" s="1" t="s">
        <v>42</v>
      </c>
      <c r="M920" s="1" t="s">
        <v>246</v>
      </c>
      <c r="N920" s="1"/>
      <c r="O920" s="1"/>
      <c r="P920" s="1" t="s">
        <v>31</v>
      </c>
      <c r="Q920" s="1" t="s">
        <v>171</v>
      </c>
      <c r="R920" s="1" t="s">
        <v>33</v>
      </c>
      <c r="S920" s="2" t="s">
        <v>249</v>
      </c>
      <c r="T920" s="4">
        <v>6771000</v>
      </c>
      <c r="U920" s="4">
        <v>0</v>
      </c>
      <c r="V920" s="4">
        <v>0</v>
      </c>
      <c r="W920" s="4">
        <v>6771000</v>
      </c>
      <c r="X920" s="4">
        <v>0</v>
      </c>
      <c r="Y920" s="4">
        <v>2057419</v>
      </c>
      <c r="Z920" s="4">
        <v>4713581</v>
      </c>
      <c r="AA920" s="4">
        <v>2057419</v>
      </c>
      <c r="AB920" s="4">
        <v>905716</v>
      </c>
      <c r="AC920" s="4">
        <v>905716</v>
      </c>
      <c r="AD920" s="10">
        <v>905716</v>
      </c>
    </row>
    <row r="921" spans="1:30" ht="22.5" x14ac:dyDescent="0.25">
      <c r="A921" s="9" t="s">
        <v>428</v>
      </c>
      <c r="B921" s="2" t="s">
        <v>429</v>
      </c>
      <c r="C921" s="3" t="s">
        <v>142</v>
      </c>
      <c r="D921" s="3" t="str">
        <f t="shared" si="18"/>
        <v>A-2-0-3</v>
      </c>
      <c r="E921" s="3" t="str">
        <f>VLOOKUP(Tabla3[[#This Row],[RUBRO]],Tabla6[[RUBRO]:[Respon Plan]],2,0)</f>
        <v>FUNCIONAMIENTO</v>
      </c>
      <c r="F921" s="3" t="str">
        <f>VLOOKUP(Tabla3[[#This Row],[RUBRO]],Tabla6[[RUBRO]:[Respon Plan]],3,0)</f>
        <v>DIRECCION ADMINISTRATIVA</v>
      </c>
      <c r="G921" s="3" t="str">
        <f>VLOOKUP(Tabla3[[#This Row],[RUBRO]],Tabla6[[RUBRO]:[Respon Plan]],4,0)</f>
        <v>Administrativa</v>
      </c>
      <c r="H921" s="1" t="s">
        <v>40</v>
      </c>
      <c r="I921" s="1" t="s">
        <v>77</v>
      </c>
      <c r="J921" s="1" t="s">
        <v>42</v>
      </c>
      <c r="K921" s="1" t="s">
        <v>63</v>
      </c>
      <c r="L921" s="1" t="s">
        <v>143</v>
      </c>
      <c r="M921" s="1" t="s">
        <v>77</v>
      </c>
      <c r="N921" s="1"/>
      <c r="O921" s="1"/>
      <c r="P921" s="1" t="s">
        <v>31</v>
      </c>
      <c r="Q921" s="1" t="s">
        <v>32</v>
      </c>
      <c r="R921" s="1" t="s">
        <v>33</v>
      </c>
      <c r="S921" s="2" t="s">
        <v>144</v>
      </c>
      <c r="T921" s="4">
        <v>90000</v>
      </c>
      <c r="U921" s="4">
        <v>15269</v>
      </c>
      <c r="V921" s="4">
        <v>0</v>
      </c>
      <c r="W921" s="4">
        <v>105269</v>
      </c>
      <c r="X921" s="4">
        <v>0</v>
      </c>
      <c r="Y921" s="4">
        <v>105269</v>
      </c>
      <c r="Z921" s="4">
        <v>0</v>
      </c>
      <c r="AA921" s="4">
        <v>105269</v>
      </c>
      <c r="AB921" s="4">
        <v>105269</v>
      </c>
      <c r="AC921" s="4">
        <v>105269</v>
      </c>
      <c r="AD921" s="10">
        <v>105269</v>
      </c>
    </row>
    <row r="922" spans="1:30" ht="22.5" x14ac:dyDescent="0.25">
      <c r="A922" s="9" t="s">
        <v>428</v>
      </c>
      <c r="B922" s="2" t="s">
        <v>429</v>
      </c>
      <c r="C922" s="3" t="s">
        <v>145</v>
      </c>
      <c r="D922" s="3" t="str">
        <f t="shared" si="18"/>
        <v>A-2-0-3</v>
      </c>
      <c r="E922" s="3" t="str">
        <f>VLOOKUP(Tabla3[[#This Row],[RUBRO]],Tabla6[[RUBRO]:[Respon Plan]],2,0)</f>
        <v>FUNCIONAMIENTO</v>
      </c>
      <c r="F922" s="3" t="str">
        <f>VLOOKUP(Tabla3[[#This Row],[RUBRO]],Tabla6[[RUBRO]:[Respon Plan]],3,0)</f>
        <v>DIRECCION ADMINISTRATIVA</v>
      </c>
      <c r="G922" s="3" t="str">
        <f>VLOOKUP(Tabla3[[#This Row],[RUBRO]],Tabla6[[RUBRO]:[Respon Plan]],4,0)</f>
        <v>Administrativa</v>
      </c>
      <c r="H922" s="1" t="s">
        <v>40</v>
      </c>
      <c r="I922" s="1" t="s">
        <v>77</v>
      </c>
      <c r="J922" s="1" t="s">
        <v>42</v>
      </c>
      <c r="K922" s="1" t="s">
        <v>63</v>
      </c>
      <c r="L922" s="1" t="s">
        <v>143</v>
      </c>
      <c r="M922" s="1" t="s">
        <v>63</v>
      </c>
      <c r="N922" s="1"/>
      <c r="O922" s="1"/>
      <c r="P922" s="1" t="s">
        <v>31</v>
      </c>
      <c r="Q922" s="1" t="s">
        <v>32</v>
      </c>
      <c r="R922" s="1" t="s">
        <v>33</v>
      </c>
      <c r="S922" s="2" t="s">
        <v>146</v>
      </c>
      <c r="T922" s="4">
        <v>84000000</v>
      </c>
      <c r="U922" s="4">
        <v>2100000</v>
      </c>
      <c r="V922" s="4">
        <v>0</v>
      </c>
      <c r="W922" s="4">
        <v>86100000</v>
      </c>
      <c r="X922" s="4">
        <v>0</v>
      </c>
      <c r="Y922" s="4">
        <v>84008400</v>
      </c>
      <c r="Z922" s="4">
        <v>2091600</v>
      </c>
      <c r="AA922" s="4">
        <v>64540398</v>
      </c>
      <c r="AB922" s="4">
        <v>64452781.990000002</v>
      </c>
      <c r="AC922" s="4">
        <v>64452781.990000002</v>
      </c>
      <c r="AD922" s="10">
        <v>64452781.990000002</v>
      </c>
    </row>
    <row r="923" spans="1:30" ht="22.5" x14ac:dyDescent="0.25">
      <c r="A923" s="9" t="s">
        <v>428</v>
      </c>
      <c r="B923" s="2" t="s">
        <v>429</v>
      </c>
      <c r="C923" s="3" t="s">
        <v>149</v>
      </c>
      <c r="D923" s="3" t="str">
        <f t="shared" si="18"/>
        <v>A-2-0-3</v>
      </c>
      <c r="E923" s="3" t="str">
        <f>VLOOKUP(Tabla3[[#This Row],[RUBRO]],Tabla6[[RUBRO]:[Respon Plan]],2,0)</f>
        <v>FUNCIONAMIENTO</v>
      </c>
      <c r="F923" s="3" t="str">
        <f>VLOOKUP(Tabla3[[#This Row],[RUBRO]],Tabla6[[RUBRO]:[Respon Plan]],3,0)</f>
        <v>DIRECCION ADMINISTRATIVA</v>
      </c>
      <c r="G923" s="3" t="str">
        <f>VLOOKUP(Tabla3[[#This Row],[RUBRO]],Tabla6[[RUBRO]:[Respon Plan]],4,0)</f>
        <v>Administrativa</v>
      </c>
      <c r="H923" s="1" t="s">
        <v>40</v>
      </c>
      <c r="I923" s="1" t="s">
        <v>77</v>
      </c>
      <c r="J923" s="1" t="s">
        <v>42</v>
      </c>
      <c r="K923" s="1" t="s">
        <v>63</v>
      </c>
      <c r="L923" s="1" t="s">
        <v>143</v>
      </c>
      <c r="M923" s="1" t="s">
        <v>150</v>
      </c>
      <c r="N923" s="1"/>
      <c r="O923" s="1"/>
      <c r="P923" s="1" t="s">
        <v>31</v>
      </c>
      <c r="Q923" s="1" t="s">
        <v>32</v>
      </c>
      <c r="R923" s="1" t="s">
        <v>33</v>
      </c>
      <c r="S923" s="2" t="s">
        <v>151</v>
      </c>
      <c r="T923" s="4">
        <v>47000</v>
      </c>
      <c r="U923" s="4">
        <v>0</v>
      </c>
      <c r="V923" s="4">
        <v>0</v>
      </c>
      <c r="W923" s="4">
        <v>47000</v>
      </c>
      <c r="X923" s="4">
        <v>0</v>
      </c>
      <c r="Y923" s="4">
        <v>44188</v>
      </c>
      <c r="Z923" s="4">
        <v>2812</v>
      </c>
      <c r="AA923" s="4">
        <v>44188</v>
      </c>
      <c r="AB923" s="4">
        <v>44176</v>
      </c>
      <c r="AC923" s="4">
        <v>44176</v>
      </c>
      <c r="AD923" s="10">
        <v>44176</v>
      </c>
    </row>
    <row r="924" spans="1:30" ht="22.5" x14ac:dyDescent="0.25">
      <c r="A924" s="9" t="s">
        <v>428</v>
      </c>
      <c r="B924" s="2" t="s">
        <v>429</v>
      </c>
      <c r="C924" s="3" t="s">
        <v>155</v>
      </c>
      <c r="D924" s="3" t="str">
        <f t="shared" si="18"/>
        <v>A-2-0-4</v>
      </c>
      <c r="E924" s="3" t="str">
        <f>VLOOKUP(Tabla3[[#This Row],[RUBRO]],Tabla6[[RUBRO]:[Respon Plan]],2,0)</f>
        <v>FUNCIONAMIENTO</v>
      </c>
      <c r="F924" s="3" t="str">
        <f>VLOOKUP(Tabla3[[#This Row],[RUBRO]],Tabla6[[RUBRO]:[Respon Plan]],3,0)</f>
        <v>DIRECCION ADMINISTRATIVA</v>
      </c>
      <c r="G924" s="3" t="str">
        <f>VLOOKUP(Tabla3[[#This Row],[RUBRO]],Tabla6[[RUBRO]:[Respon Plan]],4,0)</f>
        <v>Administrativa</v>
      </c>
      <c r="H924" s="1" t="s">
        <v>40</v>
      </c>
      <c r="I924" s="1" t="s">
        <v>77</v>
      </c>
      <c r="J924" s="1" t="s">
        <v>42</v>
      </c>
      <c r="K924" s="1" t="s">
        <v>80</v>
      </c>
      <c r="L924" s="1" t="s">
        <v>80</v>
      </c>
      <c r="M924" s="1" t="s">
        <v>41</v>
      </c>
      <c r="N924" s="1"/>
      <c r="O924" s="1"/>
      <c r="P924" s="1" t="s">
        <v>31</v>
      </c>
      <c r="Q924" s="1" t="s">
        <v>32</v>
      </c>
      <c r="R924" s="1" t="s">
        <v>33</v>
      </c>
      <c r="S924" s="2" t="s">
        <v>156</v>
      </c>
      <c r="T924" s="4">
        <v>7500000</v>
      </c>
      <c r="U924" s="4">
        <v>0</v>
      </c>
      <c r="V924" s="4">
        <v>0</v>
      </c>
      <c r="W924" s="4">
        <v>7500000</v>
      </c>
      <c r="X924" s="4">
        <v>0</v>
      </c>
      <c r="Y924" s="4">
        <v>7499058</v>
      </c>
      <c r="Z924" s="4">
        <v>942</v>
      </c>
      <c r="AA924" s="4">
        <v>0</v>
      </c>
      <c r="AB924" s="4">
        <v>0</v>
      </c>
      <c r="AC924" s="4">
        <v>0</v>
      </c>
      <c r="AD924" s="10">
        <v>0</v>
      </c>
    </row>
    <row r="925" spans="1:30" ht="22.5" x14ac:dyDescent="0.25">
      <c r="A925" s="9" t="s">
        <v>428</v>
      </c>
      <c r="B925" s="2" t="s">
        <v>429</v>
      </c>
      <c r="C925" s="3" t="s">
        <v>157</v>
      </c>
      <c r="D925" s="3" t="str">
        <f t="shared" si="18"/>
        <v>A-2-0-4</v>
      </c>
      <c r="E925" s="3" t="str">
        <f>VLOOKUP(Tabla3[[#This Row],[RUBRO]],Tabla6[[RUBRO]:[Respon Plan]],2,0)</f>
        <v>FUNCIONAMIENTO</v>
      </c>
      <c r="F925" s="3" t="str">
        <f>VLOOKUP(Tabla3[[#This Row],[RUBRO]],Tabla6[[RUBRO]:[Respon Plan]],3,0)</f>
        <v>DIRECCION ADMINISTRATIVA</v>
      </c>
      <c r="G925" s="3" t="str">
        <f>VLOOKUP(Tabla3[[#This Row],[RUBRO]],Tabla6[[RUBRO]:[Respon Plan]],4,0)</f>
        <v>Administrativa</v>
      </c>
      <c r="H925" s="1" t="s">
        <v>40</v>
      </c>
      <c r="I925" s="1" t="s">
        <v>77</v>
      </c>
      <c r="J925" s="1" t="s">
        <v>42</v>
      </c>
      <c r="K925" s="1" t="s">
        <v>80</v>
      </c>
      <c r="L925" s="1" t="s">
        <v>80</v>
      </c>
      <c r="M925" s="1" t="s">
        <v>77</v>
      </c>
      <c r="N925" s="1"/>
      <c r="O925" s="1"/>
      <c r="P925" s="1" t="s">
        <v>31</v>
      </c>
      <c r="Q925" s="1" t="s">
        <v>32</v>
      </c>
      <c r="R925" s="1" t="s">
        <v>33</v>
      </c>
      <c r="S925" s="2" t="s">
        <v>158</v>
      </c>
      <c r="T925" s="4">
        <v>16500000</v>
      </c>
      <c r="U925" s="4">
        <v>0</v>
      </c>
      <c r="V925" s="4">
        <v>0</v>
      </c>
      <c r="W925" s="4">
        <v>16500000</v>
      </c>
      <c r="X925" s="4">
        <v>0</v>
      </c>
      <c r="Y925" s="4">
        <v>16499979</v>
      </c>
      <c r="Z925" s="4">
        <v>21</v>
      </c>
      <c r="AA925" s="4">
        <v>0</v>
      </c>
      <c r="AB925" s="4">
        <v>0</v>
      </c>
      <c r="AC925" s="4">
        <v>0</v>
      </c>
      <c r="AD925" s="10">
        <v>0</v>
      </c>
    </row>
    <row r="926" spans="1:30" ht="22.5" x14ac:dyDescent="0.25">
      <c r="A926" s="9" t="s">
        <v>428</v>
      </c>
      <c r="B926" s="2" t="s">
        <v>429</v>
      </c>
      <c r="C926" s="3" t="s">
        <v>184</v>
      </c>
      <c r="D926" s="3" t="str">
        <f t="shared" si="18"/>
        <v>A-2-0-4</v>
      </c>
      <c r="E926" s="3" t="str">
        <f>VLOOKUP(Tabla3[[#This Row],[RUBRO]],Tabla6[[RUBRO]:[Respon Plan]],2,0)</f>
        <v>FUNCIONAMIENTO</v>
      </c>
      <c r="F926" s="3" t="str">
        <f>VLOOKUP(Tabla3[[#This Row],[RUBRO]],Tabla6[[RUBRO]:[Respon Plan]],3,0)</f>
        <v>DIRECCION ADMINISTRATIVA</v>
      </c>
      <c r="G926" s="3" t="str">
        <f>VLOOKUP(Tabla3[[#This Row],[RUBRO]],Tabla6[[RUBRO]:[Respon Plan]],4,0)</f>
        <v>Administrativa</v>
      </c>
      <c r="H926" s="1" t="s">
        <v>40</v>
      </c>
      <c r="I926" s="1" t="s">
        <v>77</v>
      </c>
      <c r="J926" s="1" t="s">
        <v>42</v>
      </c>
      <c r="K926" s="1" t="s">
        <v>80</v>
      </c>
      <c r="L926" s="1" t="s">
        <v>64</v>
      </c>
      <c r="M926" s="1" t="s">
        <v>98</v>
      </c>
      <c r="N926" s="1"/>
      <c r="O926" s="1"/>
      <c r="P926" s="1" t="s">
        <v>31</v>
      </c>
      <c r="Q926" s="1" t="s">
        <v>32</v>
      </c>
      <c r="R926" s="1" t="s">
        <v>33</v>
      </c>
      <c r="S926" s="2" t="s">
        <v>185</v>
      </c>
      <c r="T926" s="4">
        <v>3500000</v>
      </c>
      <c r="U926" s="4">
        <v>0</v>
      </c>
      <c r="V926" s="4">
        <v>0</v>
      </c>
      <c r="W926" s="4">
        <v>3500000</v>
      </c>
      <c r="X926" s="4">
        <v>0</v>
      </c>
      <c r="Y926" s="4">
        <v>3500000</v>
      </c>
      <c r="Z926" s="4">
        <v>0</v>
      </c>
      <c r="AA926" s="4">
        <v>0</v>
      </c>
      <c r="AB926" s="4">
        <v>0</v>
      </c>
      <c r="AC926" s="4">
        <v>0</v>
      </c>
      <c r="AD926" s="10">
        <v>0</v>
      </c>
    </row>
    <row r="927" spans="1:30" ht="22.5" x14ac:dyDescent="0.25">
      <c r="A927" s="9" t="s">
        <v>428</v>
      </c>
      <c r="B927" s="2" t="s">
        <v>429</v>
      </c>
      <c r="C927" s="3" t="s">
        <v>200</v>
      </c>
      <c r="D927" s="3" t="str">
        <f t="shared" si="18"/>
        <v>A-2-0-4</v>
      </c>
      <c r="E927" s="3" t="str">
        <f>VLOOKUP(Tabla3[[#This Row],[RUBRO]],Tabla6[[RUBRO]:[Respon Plan]],2,0)</f>
        <v>FUNCIONAMIENTO</v>
      </c>
      <c r="F927" s="3" t="str">
        <f>VLOOKUP(Tabla3[[#This Row],[RUBRO]],Tabla6[[RUBRO]:[Respon Plan]],3,0)</f>
        <v>DIRECCION ADMINISTRATIVA</v>
      </c>
      <c r="G927" s="3" t="str">
        <f>VLOOKUP(Tabla3[[#This Row],[RUBRO]],Tabla6[[RUBRO]:[Respon Plan]],4,0)</f>
        <v>Administrativa</v>
      </c>
      <c r="H927" s="1" t="s">
        <v>40</v>
      </c>
      <c r="I927" s="1" t="s">
        <v>77</v>
      </c>
      <c r="J927" s="1" t="s">
        <v>42</v>
      </c>
      <c r="K927" s="1" t="s">
        <v>80</v>
      </c>
      <c r="L927" s="1" t="s">
        <v>81</v>
      </c>
      <c r="M927" s="1" t="s">
        <v>41</v>
      </c>
      <c r="N927" s="1"/>
      <c r="O927" s="1"/>
      <c r="P927" s="1" t="s">
        <v>31</v>
      </c>
      <c r="Q927" s="1" t="s">
        <v>32</v>
      </c>
      <c r="R927" s="1" t="s">
        <v>33</v>
      </c>
      <c r="S927" s="2" t="s">
        <v>201</v>
      </c>
      <c r="T927" s="4">
        <v>2700000</v>
      </c>
      <c r="U927" s="4">
        <v>0</v>
      </c>
      <c r="V927" s="4">
        <v>0</v>
      </c>
      <c r="W927" s="4">
        <v>2700000</v>
      </c>
      <c r="X927" s="4">
        <v>0</v>
      </c>
      <c r="Y927" s="4">
        <v>2700000</v>
      </c>
      <c r="Z927" s="4">
        <v>0</v>
      </c>
      <c r="AA927" s="4">
        <v>1201510</v>
      </c>
      <c r="AB927" s="4">
        <v>1128187.77</v>
      </c>
      <c r="AC927" s="4">
        <v>1128187.77</v>
      </c>
      <c r="AD927" s="10">
        <v>1128187.77</v>
      </c>
    </row>
    <row r="928" spans="1:30" ht="22.5" x14ac:dyDescent="0.25">
      <c r="A928" s="9" t="s">
        <v>428</v>
      </c>
      <c r="B928" s="2" t="s">
        <v>429</v>
      </c>
      <c r="C928" s="3" t="s">
        <v>202</v>
      </c>
      <c r="D928" s="3" t="str">
        <f t="shared" si="18"/>
        <v>A-2-0-4</v>
      </c>
      <c r="E928" s="3" t="str">
        <f>VLOOKUP(Tabla3[[#This Row],[RUBRO]],Tabla6[[RUBRO]:[Respon Plan]],2,0)</f>
        <v>FUNCIONAMIENTO</v>
      </c>
      <c r="F928" s="3" t="str">
        <f>VLOOKUP(Tabla3[[#This Row],[RUBRO]],Tabla6[[RUBRO]:[Respon Plan]],3,0)</f>
        <v>DIRECCION ADMINISTRATIVA</v>
      </c>
      <c r="G928" s="3" t="str">
        <f>VLOOKUP(Tabla3[[#This Row],[RUBRO]],Tabla6[[RUBRO]:[Respon Plan]],4,0)</f>
        <v>Administrativa</v>
      </c>
      <c r="H928" s="1" t="s">
        <v>40</v>
      </c>
      <c r="I928" s="1" t="s">
        <v>77</v>
      </c>
      <c r="J928" s="1" t="s">
        <v>42</v>
      </c>
      <c r="K928" s="1" t="s">
        <v>80</v>
      </c>
      <c r="L928" s="1" t="s">
        <v>81</v>
      </c>
      <c r="M928" s="1" t="s">
        <v>77</v>
      </c>
      <c r="N928" s="1"/>
      <c r="O928" s="1"/>
      <c r="P928" s="1" t="s">
        <v>31</v>
      </c>
      <c r="Q928" s="1" t="s">
        <v>32</v>
      </c>
      <c r="R928" s="1" t="s">
        <v>33</v>
      </c>
      <c r="S928" s="2" t="s">
        <v>203</v>
      </c>
      <c r="T928" s="4">
        <v>66500000</v>
      </c>
      <c r="U928" s="4">
        <v>0</v>
      </c>
      <c r="V928" s="4">
        <v>0</v>
      </c>
      <c r="W928" s="4">
        <v>66500000</v>
      </c>
      <c r="X928" s="4">
        <v>0</v>
      </c>
      <c r="Y928" s="4">
        <v>66500000</v>
      </c>
      <c r="Z928" s="4">
        <v>0</v>
      </c>
      <c r="AA928" s="4">
        <v>34538330</v>
      </c>
      <c r="AB928" s="4">
        <v>34409419.32</v>
      </c>
      <c r="AC928" s="4">
        <v>34409419.32</v>
      </c>
      <c r="AD928" s="10">
        <v>34409419.32</v>
      </c>
    </row>
    <row r="929" spans="1:30" ht="22.5" x14ac:dyDescent="0.25">
      <c r="A929" s="9" t="s">
        <v>428</v>
      </c>
      <c r="B929" s="2" t="s">
        <v>429</v>
      </c>
      <c r="C929" s="3" t="s">
        <v>206</v>
      </c>
      <c r="D929" s="3" t="str">
        <f t="shared" si="18"/>
        <v>A-2-0-4</v>
      </c>
      <c r="E929" s="3" t="str">
        <f>VLOOKUP(Tabla3[[#This Row],[RUBRO]],Tabla6[[RUBRO]:[Respon Plan]],2,0)</f>
        <v>FUNCIONAMIENTO</v>
      </c>
      <c r="F929" s="3" t="str">
        <f>VLOOKUP(Tabla3[[#This Row],[RUBRO]],Tabla6[[RUBRO]:[Respon Plan]],3,0)</f>
        <v>DIRECCION ADMINISTRATIVA</v>
      </c>
      <c r="G929" s="3" t="str">
        <f>VLOOKUP(Tabla3[[#This Row],[RUBRO]],Tabla6[[RUBRO]:[Respon Plan]],4,0)</f>
        <v>Administrativa</v>
      </c>
      <c r="H929" s="1" t="s">
        <v>40</v>
      </c>
      <c r="I929" s="1" t="s">
        <v>77</v>
      </c>
      <c r="J929" s="1" t="s">
        <v>42</v>
      </c>
      <c r="K929" s="1" t="s">
        <v>80</v>
      </c>
      <c r="L929" s="1" t="s">
        <v>81</v>
      </c>
      <c r="M929" s="1" t="s">
        <v>138</v>
      </c>
      <c r="N929" s="1"/>
      <c r="O929" s="1"/>
      <c r="P929" s="1" t="s">
        <v>31</v>
      </c>
      <c r="Q929" s="1" t="s">
        <v>32</v>
      </c>
      <c r="R929" s="1" t="s">
        <v>33</v>
      </c>
      <c r="S929" s="2" t="s">
        <v>207</v>
      </c>
      <c r="T929" s="4">
        <v>6500000</v>
      </c>
      <c r="U929" s="4">
        <v>0</v>
      </c>
      <c r="V929" s="4">
        <v>0</v>
      </c>
      <c r="W929" s="4">
        <v>6500000</v>
      </c>
      <c r="X929" s="4">
        <v>0</v>
      </c>
      <c r="Y929" s="4">
        <v>6500000</v>
      </c>
      <c r="Z929" s="4">
        <v>0</v>
      </c>
      <c r="AA929" s="4">
        <v>3466169</v>
      </c>
      <c r="AB929" s="4">
        <v>3453929.67</v>
      </c>
      <c r="AC929" s="4">
        <v>3453929.67</v>
      </c>
      <c r="AD929" s="10">
        <v>3453929.67</v>
      </c>
    </row>
    <row r="930" spans="1:30" ht="22.5" x14ac:dyDescent="0.25">
      <c r="A930" s="9" t="s">
        <v>428</v>
      </c>
      <c r="B930" s="2" t="s">
        <v>429</v>
      </c>
      <c r="C930" s="3" t="s">
        <v>212</v>
      </c>
      <c r="D930" s="3" t="str">
        <f t="shared" si="18"/>
        <v>A-2-0-4</v>
      </c>
      <c r="E930" s="3" t="str">
        <f>VLOOKUP(Tabla3[[#This Row],[RUBRO]],Tabla6[[RUBRO]:[Respon Plan]],2,0)</f>
        <v>FUNCIONAMIENTO</v>
      </c>
      <c r="F930" s="3" t="str">
        <f>VLOOKUP(Tabla3[[#This Row],[RUBRO]],Tabla6[[RUBRO]:[Respon Plan]],3,0)</f>
        <v>DIRECCIÓN DE GESTIÓN HUMANA</v>
      </c>
      <c r="G930" s="3" t="str">
        <f>VLOOKUP(Tabla3[[#This Row],[RUBRO]],Tabla6[[RUBRO]:[Respon Plan]],4,0)</f>
        <v>Gestión Humana</v>
      </c>
      <c r="H930" s="1" t="s">
        <v>40</v>
      </c>
      <c r="I930" s="1" t="s">
        <v>77</v>
      </c>
      <c r="J930" s="1" t="s">
        <v>42</v>
      </c>
      <c r="K930" s="1" t="s">
        <v>80</v>
      </c>
      <c r="L930" s="1" t="s">
        <v>65</v>
      </c>
      <c r="M930" s="1" t="s">
        <v>77</v>
      </c>
      <c r="N930" s="1"/>
      <c r="O930" s="1"/>
      <c r="P930" s="1" t="s">
        <v>31</v>
      </c>
      <c r="Q930" s="1" t="s">
        <v>32</v>
      </c>
      <c r="R930" s="1" t="s">
        <v>33</v>
      </c>
      <c r="S930" s="2" t="s">
        <v>213</v>
      </c>
      <c r="T930" s="4">
        <v>13000000</v>
      </c>
      <c r="U930" s="4">
        <v>0</v>
      </c>
      <c r="V930" s="4">
        <v>0</v>
      </c>
      <c r="W930" s="4">
        <v>13000000</v>
      </c>
      <c r="X930" s="4">
        <v>0</v>
      </c>
      <c r="Y930" s="4">
        <v>5301769</v>
      </c>
      <c r="Z930" s="4">
        <v>7698231</v>
      </c>
      <c r="AA930" s="4">
        <v>5301769</v>
      </c>
      <c r="AB930" s="4">
        <v>1682170</v>
      </c>
      <c r="AC930" s="4">
        <v>1682170</v>
      </c>
      <c r="AD930" s="10">
        <v>1682170</v>
      </c>
    </row>
    <row r="931" spans="1:30" ht="22.5" x14ac:dyDescent="0.25">
      <c r="A931" s="9" t="s">
        <v>428</v>
      </c>
      <c r="B931" s="2" t="s">
        <v>429</v>
      </c>
      <c r="C931" s="3" t="s">
        <v>216</v>
      </c>
      <c r="D931" s="3" t="str">
        <f t="shared" si="18"/>
        <v>A-2-0-4</v>
      </c>
      <c r="E931" s="3" t="str">
        <f>VLOOKUP(Tabla3[[#This Row],[RUBRO]],Tabla6[[RUBRO]:[Respon Plan]],2,0)</f>
        <v>FUNCIONAMIENTO</v>
      </c>
      <c r="F931" s="3" t="str">
        <f>VLOOKUP(Tabla3[[#This Row],[RUBRO]],Tabla6[[RUBRO]:[Respon Plan]],3,0)</f>
        <v>DIRECCIÓN DE GESTIÓN HUMANA</v>
      </c>
      <c r="G931" s="3" t="str">
        <f>VLOOKUP(Tabla3[[#This Row],[RUBRO]],Tabla6[[RUBRO]:[Respon Plan]],4,0)</f>
        <v>Gestión Humana</v>
      </c>
      <c r="H931" s="1" t="s">
        <v>40</v>
      </c>
      <c r="I931" s="1" t="s">
        <v>77</v>
      </c>
      <c r="J931" s="1" t="s">
        <v>42</v>
      </c>
      <c r="K931" s="1" t="s">
        <v>80</v>
      </c>
      <c r="L931" s="1" t="s">
        <v>171</v>
      </c>
      <c r="M931" s="1" t="s">
        <v>80</v>
      </c>
      <c r="N931" s="1"/>
      <c r="O931" s="1"/>
      <c r="P931" s="1" t="s">
        <v>31</v>
      </c>
      <c r="Q931" s="1" t="s">
        <v>32</v>
      </c>
      <c r="R931" s="1" t="s">
        <v>33</v>
      </c>
      <c r="S931" s="2" t="s">
        <v>217</v>
      </c>
      <c r="T931" s="4">
        <v>64521753</v>
      </c>
      <c r="U931" s="4">
        <v>0</v>
      </c>
      <c r="V931" s="4">
        <v>0</v>
      </c>
      <c r="W931" s="4">
        <v>64521753</v>
      </c>
      <c r="X931" s="4">
        <v>0</v>
      </c>
      <c r="Y931" s="4">
        <v>38521753</v>
      </c>
      <c r="Z931" s="4">
        <v>26000000</v>
      </c>
      <c r="AA931" s="4">
        <v>0</v>
      </c>
      <c r="AB931" s="4">
        <v>0</v>
      </c>
      <c r="AC931" s="4">
        <v>0</v>
      </c>
      <c r="AD931" s="10">
        <v>0</v>
      </c>
    </row>
    <row r="932" spans="1:30" ht="22.5" x14ac:dyDescent="0.25">
      <c r="A932" s="9" t="s">
        <v>428</v>
      </c>
      <c r="B932" s="2" t="s">
        <v>429</v>
      </c>
      <c r="C932" s="3" t="s">
        <v>231</v>
      </c>
      <c r="D932" s="3" t="str">
        <f t="shared" si="18"/>
        <v>C-4102-1500-1</v>
      </c>
      <c r="E932" s="3" t="str">
        <f>VLOOKUP(Tabla3[[#This Row],[RUBRO]],Tabla6[[RUBRO]:[Respon Plan]],2,0)</f>
        <v>NUTRICION</v>
      </c>
      <c r="F932" s="3" t="str">
        <f>VLOOKUP(Tabla3[[#This Row],[RUBRO]],Tabla6[[RUBRO]:[Respon Plan]],3,0)</f>
        <v xml:space="preserve">DIRECCIÓN DE NUTRICIÓN </v>
      </c>
      <c r="G932" s="3" t="str">
        <f>VLOOKUP(Tabla3[[#This Row],[RUBRO]],Tabla6[[RUBRO]:[Respon Plan]],4,0)</f>
        <v>Nutrición</v>
      </c>
      <c r="H932" s="1" t="s">
        <v>30</v>
      </c>
      <c r="I932" s="1" t="s">
        <v>232</v>
      </c>
      <c r="J932" s="1" t="s">
        <v>233</v>
      </c>
      <c r="K932" s="1" t="s">
        <v>41</v>
      </c>
      <c r="L932" s="1" t="s">
        <v>42</v>
      </c>
      <c r="M932" s="1" t="s">
        <v>234</v>
      </c>
      <c r="N932" s="1"/>
      <c r="O932" s="1"/>
      <c r="P932" s="1" t="s">
        <v>31</v>
      </c>
      <c r="Q932" s="1" t="s">
        <v>32</v>
      </c>
      <c r="R932" s="1" t="s">
        <v>33</v>
      </c>
      <c r="S932" s="2" t="s">
        <v>235</v>
      </c>
      <c r="T932" s="4">
        <v>7909971419</v>
      </c>
      <c r="U932" s="4">
        <v>0</v>
      </c>
      <c r="V932" s="4">
        <v>1137291471</v>
      </c>
      <c r="W932" s="4">
        <v>6772679948</v>
      </c>
      <c r="X932" s="4">
        <v>0</v>
      </c>
      <c r="Y932" s="4">
        <v>6772679948</v>
      </c>
      <c r="Z932" s="4">
        <v>0</v>
      </c>
      <c r="AA932" s="4">
        <v>1239121722</v>
      </c>
      <c r="AB932" s="4">
        <v>221329845</v>
      </c>
      <c r="AC932" s="4">
        <v>221329845</v>
      </c>
      <c r="AD932" s="10">
        <v>221329845</v>
      </c>
    </row>
    <row r="933" spans="1:30" ht="22.5" x14ac:dyDescent="0.25">
      <c r="A933" s="9" t="s">
        <v>428</v>
      </c>
      <c r="B933" s="2" t="s">
        <v>429</v>
      </c>
      <c r="C933" s="3" t="s">
        <v>242</v>
      </c>
      <c r="D933" s="3" t="str">
        <f t="shared" si="18"/>
        <v>C-4102-1500-1</v>
      </c>
      <c r="E933" s="3" t="str">
        <f>VLOOKUP(Tabla3[[#This Row],[RUBRO]],Tabla6[[RUBRO]:[Respon Plan]],2,0)</f>
        <v>NUTRICION</v>
      </c>
      <c r="F933" s="3" t="str">
        <f>VLOOKUP(Tabla3[[#This Row],[RUBRO]],Tabla6[[RUBRO]:[Respon Plan]],3,0)</f>
        <v xml:space="preserve">DIRECCIÓN DE NUTRICIÓN </v>
      </c>
      <c r="G933" s="3" t="str">
        <f>VLOOKUP(Tabla3[[#This Row],[RUBRO]],Tabla6[[RUBRO]:[Respon Plan]],4,0)</f>
        <v>Nutrición</v>
      </c>
      <c r="H933" s="1" t="s">
        <v>30</v>
      </c>
      <c r="I933" s="1" t="s">
        <v>232</v>
      </c>
      <c r="J933" s="1" t="s">
        <v>233</v>
      </c>
      <c r="K933" s="1" t="s">
        <v>41</v>
      </c>
      <c r="L933" s="1" t="s">
        <v>42</v>
      </c>
      <c r="M933" s="1" t="s">
        <v>243</v>
      </c>
      <c r="N933" s="1"/>
      <c r="O933" s="1"/>
      <c r="P933" s="1" t="s">
        <v>31</v>
      </c>
      <c r="Q933" s="1" t="s">
        <v>32</v>
      </c>
      <c r="R933" s="1" t="s">
        <v>33</v>
      </c>
      <c r="S933" s="2" t="s">
        <v>244</v>
      </c>
      <c r="T933" s="4">
        <v>40938209</v>
      </c>
      <c r="U933" s="4">
        <v>0</v>
      </c>
      <c r="V933" s="4">
        <v>0</v>
      </c>
      <c r="W933" s="4">
        <v>40938209</v>
      </c>
      <c r="X933" s="4">
        <v>0</v>
      </c>
      <c r="Y933" s="4">
        <v>32560435</v>
      </c>
      <c r="Z933" s="4">
        <v>8377774</v>
      </c>
      <c r="AA933" s="4">
        <v>32560435</v>
      </c>
      <c r="AB933" s="4">
        <v>4502683.5999999996</v>
      </c>
      <c r="AC933" s="4">
        <v>4502683.5999999996</v>
      </c>
      <c r="AD933" s="10">
        <v>4502683.5999999996</v>
      </c>
    </row>
    <row r="934" spans="1:30" ht="22.5" x14ac:dyDescent="0.25">
      <c r="A934" s="9" t="s">
        <v>428</v>
      </c>
      <c r="B934" s="2" t="s">
        <v>429</v>
      </c>
      <c r="C934" s="3" t="s">
        <v>245</v>
      </c>
      <c r="D934" s="3" t="str">
        <f t="shared" si="18"/>
        <v>C-4102-1500-1</v>
      </c>
      <c r="E934" s="3" t="str">
        <f>VLOOKUP(Tabla3[[#This Row],[RUBRO]],Tabla6[[RUBRO]:[Respon Plan]],2,0)</f>
        <v>NUTRICION</v>
      </c>
      <c r="F934" s="3" t="str">
        <f>VLOOKUP(Tabla3[[#This Row],[RUBRO]],Tabla6[[RUBRO]:[Respon Plan]],3,0)</f>
        <v>DIRECCIÓN DE GESTIÓN HUMANA</v>
      </c>
      <c r="G934" s="3" t="str">
        <f>VLOOKUP(Tabla3[[#This Row],[RUBRO]],Tabla6[[RUBRO]:[Respon Plan]],4,0)</f>
        <v>Gestión Humana - Pres. Serv</v>
      </c>
      <c r="H934" s="1" t="s">
        <v>30</v>
      </c>
      <c r="I934" s="1" t="s">
        <v>232</v>
      </c>
      <c r="J934" s="1" t="s">
        <v>233</v>
      </c>
      <c r="K934" s="1" t="s">
        <v>41</v>
      </c>
      <c r="L934" s="1" t="s">
        <v>42</v>
      </c>
      <c r="M934" s="1" t="s">
        <v>246</v>
      </c>
      <c r="N934" s="1"/>
      <c r="O934" s="1"/>
      <c r="P934" s="1" t="s">
        <v>31</v>
      </c>
      <c r="Q934" s="1" t="s">
        <v>32</v>
      </c>
      <c r="R934" s="1" t="s">
        <v>33</v>
      </c>
      <c r="S934" s="2" t="s">
        <v>59</v>
      </c>
      <c r="T934" s="4">
        <v>144360322</v>
      </c>
      <c r="U934" s="4">
        <v>0</v>
      </c>
      <c r="V934" s="4">
        <v>0</v>
      </c>
      <c r="W934" s="4">
        <v>144360322</v>
      </c>
      <c r="X934" s="4">
        <v>0</v>
      </c>
      <c r="Y934" s="4">
        <v>84939018</v>
      </c>
      <c r="Z934" s="4">
        <v>59421304</v>
      </c>
      <c r="AA934" s="4">
        <v>84939018</v>
      </c>
      <c r="AB934" s="4">
        <v>18638463</v>
      </c>
      <c r="AC934" s="4">
        <v>18638463</v>
      </c>
      <c r="AD934" s="10">
        <v>18638463</v>
      </c>
    </row>
    <row r="935" spans="1:30" ht="22.5" x14ac:dyDescent="0.25">
      <c r="A935" s="9" t="s">
        <v>428</v>
      </c>
      <c r="B935" s="2" t="s">
        <v>429</v>
      </c>
      <c r="C935" s="3" t="s">
        <v>247</v>
      </c>
      <c r="D935" s="3" t="str">
        <f t="shared" si="18"/>
        <v>C-4102-1500-1</v>
      </c>
      <c r="E935" s="3" t="str">
        <f>VLOOKUP(Tabla3[[#This Row],[RUBRO]],Tabla6[[RUBRO]:[Respon Plan]],2,0)</f>
        <v>NUTRICION</v>
      </c>
      <c r="F935" s="3" t="str">
        <f>VLOOKUP(Tabla3[[#This Row],[RUBRO]],Tabla6[[RUBRO]:[Respon Plan]],3,0)</f>
        <v>DIRECCIÓN DE GESTIÓN HUMANA</v>
      </c>
      <c r="G935" s="3" t="str">
        <f>VLOOKUP(Tabla3[[#This Row],[RUBRO]],Tabla6[[RUBRO]:[Respon Plan]],4,0)</f>
        <v>Gestión Humana- Viáticos</v>
      </c>
      <c r="H935" s="1" t="s">
        <v>30</v>
      </c>
      <c r="I935" s="1" t="s">
        <v>232</v>
      </c>
      <c r="J935" s="1" t="s">
        <v>233</v>
      </c>
      <c r="K935" s="1" t="s">
        <v>41</v>
      </c>
      <c r="L935" s="1" t="s">
        <v>42</v>
      </c>
      <c r="M935" s="1" t="s">
        <v>248</v>
      </c>
      <c r="N935" s="1"/>
      <c r="O935" s="1"/>
      <c r="P935" s="1" t="s">
        <v>31</v>
      </c>
      <c r="Q935" s="1" t="s">
        <v>32</v>
      </c>
      <c r="R935" s="1" t="s">
        <v>33</v>
      </c>
      <c r="S935" s="2" t="s">
        <v>249</v>
      </c>
      <c r="T935" s="4">
        <v>28526734</v>
      </c>
      <c r="U935" s="4">
        <v>0</v>
      </c>
      <c r="V935" s="4">
        <v>0</v>
      </c>
      <c r="W935" s="4">
        <v>28526734</v>
      </c>
      <c r="X935" s="4">
        <v>0</v>
      </c>
      <c r="Y935" s="4">
        <v>11255612</v>
      </c>
      <c r="Z935" s="4">
        <v>17271122</v>
      </c>
      <c r="AA935" s="4">
        <v>8415400</v>
      </c>
      <c r="AB935" s="4">
        <v>4338381</v>
      </c>
      <c r="AC935" s="4">
        <v>4338381</v>
      </c>
      <c r="AD935" s="10">
        <v>4338381</v>
      </c>
    </row>
    <row r="936" spans="1:30" ht="22.5" x14ac:dyDescent="0.25">
      <c r="A936" s="9" t="s">
        <v>428</v>
      </c>
      <c r="B936" s="2" t="s">
        <v>429</v>
      </c>
      <c r="C936" s="3" t="s">
        <v>408</v>
      </c>
      <c r="D936" s="3" t="str">
        <f t="shared" si="18"/>
        <v>C-4102-1500-3</v>
      </c>
      <c r="E936" s="3" t="str">
        <f>VLOOKUP(Tabla3[[#This Row],[RUBRO]],Tabla6[[RUBRO]:[Respon Plan]],2,0)</f>
        <v>PROTECCION</v>
      </c>
      <c r="F936" s="3" t="str">
        <f>VLOOKUP(Tabla3[[#This Row],[RUBRO]],Tabla6[[RUBRO]:[Respon Plan]],3,0)</f>
        <v xml:space="preserve">DIRECCIÓN DE PROTECCIÓN </v>
      </c>
      <c r="G936" s="3" t="str">
        <f>VLOOKUP(Tabla3[[#This Row],[RUBRO]],Tabla6[[RUBRO]:[Respon Plan]],4,0)</f>
        <v>Dirección de Protección</v>
      </c>
      <c r="H936" s="1" t="s">
        <v>30</v>
      </c>
      <c r="I936" s="1" t="s">
        <v>232</v>
      </c>
      <c r="J936" s="1" t="s">
        <v>233</v>
      </c>
      <c r="K936" s="1" t="s">
        <v>63</v>
      </c>
      <c r="L936" s="1" t="s">
        <v>42</v>
      </c>
      <c r="M936" s="1" t="s">
        <v>234</v>
      </c>
      <c r="N936" s="1"/>
      <c r="O936" s="1"/>
      <c r="P936" s="1" t="s">
        <v>31</v>
      </c>
      <c r="Q936" s="1" t="s">
        <v>32</v>
      </c>
      <c r="R936" s="1" t="s">
        <v>33</v>
      </c>
      <c r="S936" s="2" t="s">
        <v>409</v>
      </c>
      <c r="T936" s="4">
        <v>167342450</v>
      </c>
      <c r="U936" s="4">
        <v>0</v>
      </c>
      <c r="V936" s="4">
        <v>0</v>
      </c>
      <c r="W936" s="4">
        <v>167342450</v>
      </c>
      <c r="X936" s="4">
        <v>0</v>
      </c>
      <c r="Y936" s="4">
        <v>167342450</v>
      </c>
      <c r="Z936" s="4">
        <v>0</v>
      </c>
      <c r="AA936" s="4">
        <v>167342450</v>
      </c>
      <c r="AB936" s="4">
        <v>25063426</v>
      </c>
      <c r="AC936" s="4">
        <v>25063426</v>
      </c>
      <c r="AD936" s="10">
        <v>25063426</v>
      </c>
    </row>
    <row r="937" spans="1:30" ht="22.5" x14ac:dyDescent="0.25">
      <c r="A937" s="9" t="s">
        <v>428</v>
      </c>
      <c r="B937" s="2" t="s">
        <v>429</v>
      </c>
      <c r="C937" s="3" t="s">
        <v>383</v>
      </c>
      <c r="D937" s="3" t="str">
        <f t="shared" si="18"/>
        <v>C-4102-1500-3</v>
      </c>
      <c r="E937" s="3" t="str">
        <f>VLOOKUP(Tabla3[[#This Row],[RUBRO]],Tabla6[[RUBRO]:[Respon Plan]],2,0)</f>
        <v>PROTECCION</v>
      </c>
      <c r="F937" s="3" t="str">
        <f>VLOOKUP(Tabla3[[#This Row],[RUBRO]],Tabla6[[RUBRO]:[Respon Plan]],3,0)</f>
        <v xml:space="preserve">DIRECCIÓN DE PROTECCIÓN </v>
      </c>
      <c r="G937" s="3" t="str">
        <f>VLOOKUP(Tabla3[[#This Row],[RUBRO]],Tabla6[[RUBRO]:[Respon Plan]],4,0)</f>
        <v>Dirección de Protección</v>
      </c>
      <c r="H937" s="1" t="s">
        <v>30</v>
      </c>
      <c r="I937" s="1" t="s">
        <v>232</v>
      </c>
      <c r="J937" s="1" t="s">
        <v>233</v>
      </c>
      <c r="K937" s="1" t="s">
        <v>63</v>
      </c>
      <c r="L937" s="1" t="s">
        <v>42</v>
      </c>
      <c r="M937" s="1" t="s">
        <v>281</v>
      </c>
      <c r="N937" s="1"/>
      <c r="O937" s="1"/>
      <c r="P937" s="1" t="s">
        <v>31</v>
      </c>
      <c r="Q937" s="1" t="s">
        <v>32</v>
      </c>
      <c r="R937" s="1" t="s">
        <v>33</v>
      </c>
      <c r="S937" s="2" t="s">
        <v>384</v>
      </c>
      <c r="T937" s="4">
        <v>1994893494</v>
      </c>
      <c r="U937" s="4">
        <v>0</v>
      </c>
      <c r="V937" s="4">
        <v>0</v>
      </c>
      <c r="W937" s="4">
        <v>1994893494</v>
      </c>
      <c r="X937" s="4">
        <v>0</v>
      </c>
      <c r="Y937" s="4">
        <v>1758038988</v>
      </c>
      <c r="Z937" s="4">
        <v>236854506</v>
      </c>
      <c r="AA937" s="4">
        <v>1758038988</v>
      </c>
      <c r="AB937" s="4">
        <v>307918447</v>
      </c>
      <c r="AC937" s="4">
        <v>307918447</v>
      </c>
      <c r="AD937" s="10">
        <v>307918447</v>
      </c>
    </row>
    <row r="938" spans="1:30" ht="22.5" x14ac:dyDescent="0.25">
      <c r="A938" s="9" t="s">
        <v>428</v>
      </c>
      <c r="B938" s="2" t="s">
        <v>429</v>
      </c>
      <c r="C938" s="3" t="s">
        <v>45</v>
      </c>
      <c r="D938" s="3" t="str">
        <f t="shared" si="18"/>
        <v>C-4102-1500-3</v>
      </c>
      <c r="E938" s="3" t="str">
        <f>VLOOKUP(Tabla3[[#This Row],[RUBRO]],Tabla6[[RUBRO]:[Respon Plan]],2,0)</f>
        <v>PROTECCION</v>
      </c>
      <c r="F938" s="3" t="str">
        <f>VLOOKUP(Tabla3[[#This Row],[RUBRO]],Tabla6[[RUBRO]:[Respon Plan]],3,0)</f>
        <v xml:space="preserve">DIRECCIÓN DE PROTECCIÓN </v>
      </c>
      <c r="G938" s="3" t="str">
        <f>VLOOKUP(Tabla3[[#This Row],[RUBRO]],Tabla6[[RUBRO]:[Respon Plan]],4,0)</f>
        <v>Dirección de Protección</v>
      </c>
      <c r="H938" s="1" t="s">
        <v>30</v>
      </c>
      <c r="I938" s="1" t="s">
        <v>232</v>
      </c>
      <c r="J938" s="1" t="s">
        <v>233</v>
      </c>
      <c r="K938" s="1" t="s">
        <v>63</v>
      </c>
      <c r="L938" s="1" t="s">
        <v>42</v>
      </c>
      <c r="M938" s="1" t="s">
        <v>237</v>
      </c>
      <c r="N938" s="1"/>
      <c r="O938" s="1"/>
      <c r="P938" s="1" t="s">
        <v>31</v>
      </c>
      <c r="Q938" s="1" t="s">
        <v>32</v>
      </c>
      <c r="R938" s="1" t="s">
        <v>33</v>
      </c>
      <c r="S938" s="2" t="s">
        <v>48</v>
      </c>
      <c r="T938" s="4">
        <v>1673831082</v>
      </c>
      <c r="U938" s="4">
        <v>1700000</v>
      </c>
      <c r="V938" s="4">
        <v>0</v>
      </c>
      <c r="W938" s="4">
        <v>1675531082</v>
      </c>
      <c r="X938" s="4">
        <v>0</v>
      </c>
      <c r="Y938" s="4">
        <v>1666175482</v>
      </c>
      <c r="Z938" s="4">
        <v>9355600</v>
      </c>
      <c r="AA938" s="4">
        <v>1655302261</v>
      </c>
      <c r="AB938" s="4">
        <v>275246858</v>
      </c>
      <c r="AC938" s="4">
        <v>275246858</v>
      </c>
      <c r="AD938" s="10">
        <v>275246858</v>
      </c>
    </row>
    <row r="939" spans="1:30" ht="22.5" x14ac:dyDescent="0.25">
      <c r="A939" s="9" t="s">
        <v>428</v>
      </c>
      <c r="B939" s="2" t="s">
        <v>429</v>
      </c>
      <c r="C939" s="3" t="s">
        <v>49</v>
      </c>
      <c r="D939" s="3" t="str">
        <f t="shared" si="18"/>
        <v>C-4102-1500-3</v>
      </c>
      <c r="E939" s="3" t="str">
        <f>VLOOKUP(Tabla3[[#This Row],[RUBRO]],Tabla6[[RUBRO]:[Respon Plan]],2,0)</f>
        <v>PROTECCION</v>
      </c>
      <c r="F939" s="3" t="str">
        <f>VLOOKUP(Tabla3[[#This Row],[RUBRO]],Tabla6[[RUBRO]:[Respon Plan]],3,0)</f>
        <v xml:space="preserve">DIRECCIÓN DE PROTECCIÓN </v>
      </c>
      <c r="G939" s="3" t="str">
        <f>VLOOKUP(Tabla3[[#This Row],[RUBRO]],Tabla6[[RUBRO]:[Respon Plan]],4,0)</f>
        <v>Dirección de Protección</v>
      </c>
      <c r="H939" s="1" t="s">
        <v>30</v>
      </c>
      <c r="I939" s="1" t="s">
        <v>232</v>
      </c>
      <c r="J939" s="1" t="s">
        <v>233</v>
      </c>
      <c r="K939" s="1" t="s">
        <v>63</v>
      </c>
      <c r="L939" s="1" t="s">
        <v>42</v>
      </c>
      <c r="M939" s="1" t="s">
        <v>243</v>
      </c>
      <c r="N939" s="1"/>
      <c r="O939" s="1"/>
      <c r="P939" s="1" t="s">
        <v>46</v>
      </c>
      <c r="Q939" s="1" t="s">
        <v>47</v>
      </c>
      <c r="R939" s="1" t="s">
        <v>33</v>
      </c>
      <c r="S939" s="2" t="s">
        <v>50</v>
      </c>
      <c r="T939" s="4">
        <v>367933750</v>
      </c>
      <c r="U939" s="4">
        <v>0</v>
      </c>
      <c r="V939" s="4">
        <v>0</v>
      </c>
      <c r="W939" s="4">
        <v>367933750</v>
      </c>
      <c r="X939" s="4">
        <v>0</v>
      </c>
      <c r="Y939" s="4">
        <v>367933750</v>
      </c>
      <c r="Z939" s="4">
        <v>0</v>
      </c>
      <c r="AA939" s="4">
        <v>367933750</v>
      </c>
      <c r="AB939" s="4">
        <v>119611311</v>
      </c>
      <c r="AC939" s="4">
        <v>119611311</v>
      </c>
      <c r="AD939" s="10">
        <v>119611311</v>
      </c>
    </row>
    <row r="940" spans="1:30" ht="22.5" x14ac:dyDescent="0.25">
      <c r="A940" s="9" t="s">
        <v>428</v>
      </c>
      <c r="B940" s="2" t="s">
        <v>429</v>
      </c>
      <c r="C940" s="3" t="s">
        <v>49</v>
      </c>
      <c r="D940" s="3" t="str">
        <f t="shared" si="18"/>
        <v>C-4102-1500-3</v>
      </c>
      <c r="E940" s="3" t="str">
        <f>VLOOKUP(Tabla3[[#This Row],[RUBRO]],Tabla6[[RUBRO]:[Respon Plan]],2,0)</f>
        <v>PROTECCION</v>
      </c>
      <c r="F940" s="3" t="str">
        <f>VLOOKUP(Tabla3[[#This Row],[RUBRO]],Tabla6[[RUBRO]:[Respon Plan]],3,0)</f>
        <v xml:space="preserve">DIRECCIÓN DE PROTECCIÓN </v>
      </c>
      <c r="G940" s="3" t="str">
        <f>VLOOKUP(Tabla3[[#This Row],[RUBRO]],Tabla6[[RUBRO]:[Respon Plan]],4,0)</f>
        <v>Dirección de Protección</v>
      </c>
      <c r="H940" s="1" t="s">
        <v>30</v>
      </c>
      <c r="I940" s="1" t="s">
        <v>232</v>
      </c>
      <c r="J940" s="1" t="s">
        <v>233</v>
      </c>
      <c r="K940" s="1" t="s">
        <v>63</v>
      </c>
      <c r="L940" s="1" t="s">
        <v>42</v>
      </c>
      <c r="M940" s="1" t="s">
        <v>243</v>
      </c>
      <c r="N940" s="1"/>
      <c r="O940" s="1"/>
      <c r="P940" s="1" t="s">
        <v>31</v>
      </c>
      <c r="Q940" s="1" t="s">
        <v>32</v>
      </c>
      <c r="R940" s="1" t="s">
        <v>33</v>
      </c>
      <c r="S940" s="2" t="s">
        <v>50</v>
      </c>
      <c r="T940" s="4">
        <v>441520500</v>
      </c>
      <c r="U940" s="4">
        <v>0</v>
      </c>
      <c r="V940" s="4">
        <v>0</v>
      </c>
      <c r="W940" s="4">
        <v>441520500</v>
      </c>
      <c r="X940" s="4">
        <v>0</v>
      </c>
      <c r="Y940" s="4">
        <v>0</v>
      </c>
      <c r="Z940" s="4">
        <v>441520500</v>
      </c>
      <c r="AA940" s="4">
        <v>0</v>
      </c>
      <c r="AB940" s="4">
        <v>0</v>
      </c>
      <c r="AC940" s="4">
        <v>0</v>
      </c>
      <c r="AD940" s="10">
        <v>0</v>
      </c>
    </row>
    <row r="941" spans="1:30" ht="22.5" x14ac:dyDescent="0.25">
      <c r="A941" s="9" t="s">
        <v>428</v>
      </c>
      <c r="B941" s="2" t="s">
        <v>429</v>
      </c>
      <c r="C941" s="3" t="s">
        <v>58</v>
      </c>
      <c r="D941" s="3" t="str">
        <f t="shared" si="18"/>
        <v>C-4102-1500-3</v>
      </c>
      <c r="E941" s="3" t="str">
        <f>VLOOKUP(Tabla3[[#This Row],[RUBRO]],Tabla6[[RUBRO]:[Respon Plan]],2,0)</f>
        <v>PROTECCION</v>
      </c>
      <c r="F941" s="3" t="str">
        <f>VLOOKUP(Tabla3[[#This Row],[RUBRO]],Tabla6[[RUBRO]:[Respon Plan]],3,0)</f>
        <v>DIRECCIÓN DE GESTIÓN HUMANA</v>
      </c>
      <c r="G941" s="3" t="str">
        <f>VLOOKUP(Tabla3[[#This Row],[RUBRO]],Tabla6[[RUBRO]:[Respon Plan]],4,0)</f>
        <v>Gestión Humana - Pres. Serv</v>
      </c>
      <c r="H941" s="1" t="s">
        <v>30</v>
      </c>
      <c r="I941" s="1" t="s">
        <v>232</v>
      </c>
      <c r="J941" s="1" t="s">
        <v>233</v>
      </c>
      <c r="K941" s="1" t="s">
        <v>63</v>
      </c>
      <c r="L941" s="1" t="s">
        <v>42</v>
      </c>
      <c r="M941" s="1" t="s">
        <v>255</v>
      </c>
      <c r="N941" s="1"/>
      <c r="O941" s="1"/>
      <c r="P941" s="1" t="s">
        <v>31</v>
      </c>
      <c r="Q941" s="1" t="s">
        <v>32</v>
      </c>
      <c r="R941" s="1" t="s">
        <v>33</v>
      </c>
      <c r="S941" s="2" t="s">
        <v>59</v>
      </c>
      <c r="T941" s="4">
        <v>673507268</v>
      </c>
      <c r="U941" s="4">
        <v>497474540</v>
      </c>
      <c r="V941" s="4">
        <v>0</v>
      </c>
      <c r="W941" s="4">
        <v>1170981808</v>
      </c>
      <c r="X941" s="4">
        <v>0</v>
      </c>
      <c r="Y941" s="4">
        <v>1157534578</v>
      </c>
      <c r="Z941" s="4">
        <v>13447230</v>
      </c>
      <c r="AA941" s="4">
        <v>1146802978</v>
      </c>
      <c r="AB941" s="4">
        <v>349530981.32999998</v>
      </c>
      <c r="AC941" s="4">
        <v>349530981.32999998</v>
      </c>
      <c r="AD941" s="10">
        <v>349530981.32999998</v>
      </c>
    </row>
    <row r="942" spans="1:30" ht="22.5" x14ac:dyDescent="0.25">
      <c r="A942" s="9" t="s">
        <v>428</v>
      </c>
      <c r="B942" s="2" t="s">
        <v>429</v>
      </c>
      <c r="C942" s="3" t="s">
        <v>256</v>
      </c>
      <c r="D942" s="3" t="str">
        <f t="shared" si="18"/>
        <v>C-4102-1500-3</v>
      </c>
      <c r="E942" s="3" t="str">
        <f>VLOOKUP(Tabla3[[#This Row],[RUBRO]],Tabla6[[RUBRO]:[Respon Plan]],2,0)</f>
        <v>PROTECCION</v>
      </c>
      <c r="F942" s="3" t="str">
        <f>VLOOKUP(Tabla3[[#This Row],[RUBRO]],Tabla6[[RUBRO]:[Respon Plan]],3,0)</f>
        <v>DIRECCIÓN DE GESTIÓN HUMANA</v>
      </c>
      <c r="G942" s="3" t="str">
        <f>VLOOKUP(Tabla3[[#This Row],[RUBRO]],Tabla6[[RUBRO]:[Respon Plan]],4,0)</f>
        <v>Gestión Humana- Viáticos</v>
      </c>
      <c r="H942" s="1" t="s">
        <v>30</v>
      </c>
      <c r="I942" s="1" t="s">
        <v>232</v>
      </c>
      <c r="J942" s="1" t="s">
        <v>233</v>
      </c>
      <c r="K942" s="1" t="s">
        <v>63</v>
      </c>
      <c r="L942" s="1" t="s">
        <v>42</v>
      </c>
      <c r="M942" s="1" t="s">
        <v>257</v>
      </c>
      <c r="N942" s="1"/>
      <c r="O942" s="1"/>
      <c r="P942" s="1" t="s">
        <v>31</v>
      </c>
      <c r="Q942" s="1" t="s">
        <v>32</v>
      </c>
      <c r="R942" s="1" t="s">
        <v>33</v>
      </c>
      <c r="S942" s="2" t="s">
        <v>249</v>
      </c>
      <c r="T942" s="4">
        <v>126415000</v>
      </c>
      <c r="U942" s="4">
        <v>0</v>
      </c>
      <c r="V942" s="4">
        <v>0</v>
      </c>
      <c r="W942" s="4">
        <v>126415000</v>
      </c>
      <c r="X942" s="4">
        <v>0</v>
      </c>
      <c r="Y942" s="4">
        <v>67330458</v>
      </c>
      <c r="Z942" s="4">
        <v>59084542</v>
      </c>
      <c r="AA942" s="4">
        <v>53304836</v>
      </c>
      <c r="AB942" s="4">
        <v>37113507</v>
      </c>
      <c r="AC942" s="4">
        <v>37113507</v>
      </c>
      <c r="AD942" s="10">
        <v>37113507</v>
      </c>
    </row>
    <row r="943" spans="1:30" ht="22.5" x14ac:dyDescent="0.25">
      <c r="A943" s="9" t="s">
        <v>428</v>
      </c>
      <c r="B943" s="2" t="s">
        <v>429</v>
      </c>
      <c r="C943" s="3" t="s">
        <v>387</v>
      </c>
      <c r="D943" s="3" t="str">
        <f t="shared" si="18"/>
        <v>C-4102-1500-3</v>
      </c>
      <c r="E943" s="3" t="str">
        <f>VLOOKUP(Tabla3[[#This Row],[RUBRO]],Tabla6[[RUBRO]:[Respon Plan]],2,0)</f>
        <v>PROTECCION</v>
      </c>
      <c r="F943" s="3" t="str">
        <f>VLOOKUP(Tabla3[[#This Row],[RUBRO]],Tabla6[[RUBRO]:[Respon Plan]],3,0)</f>
        <v xml:space="preserve">DIRECCIÓN DE PROTECCIÓN </v>
      </c>
      <c r="G943" s="3" t="str">
        <f>VLOOKUP(Tabla3[[#This Row],[RUBRO]],Tabla6[[RUBRO]:[Respon Plan]],4,0)</f>
        <v>Dirección de Protección</v>
      </c>
      <c r="H943" s="1" t="s">
        <v>30</v>
      </c>
      <c r="I943" s="1" t="s">
        <v>232</v>
      </c>
      <c r="J943" s="1" t="s">
        <v>233</v>
      </c>
      <c r="K943" s="1" t="s">
        <v>63</v>
      </c>
      <c r="L943" s="1" t="s">
        <v>42</v>
      </c>
      <c r="M943" s="1" t="s">
        <v>388</v>
      </c>
      <c r="N943" s="1"/>
      <c r="O943" s="1"/>
      <c r="P943" s="1" t="s">
        <v>31</v>
      </c>
      <c r="Q943" s="1" t="s">
        <v>32</v>
      </c>
      <c r="R943" s="1" t="s">
        <v>33</v>
      </c>
      <c r="S943" s="2" t="s">
        <v>389</v>
      </c>
      <c r="T943" s="4">
        <v>36140000</v>
      </c>
      <c r="U943" s="4">
        <v>0</v>
      </c>
      <c r="V943" s="4">
        <v>0</v>
      </c>
      <c r="W943" s="4">
        <v>36140000</v>
      </c>
      <c r="X943" s="4">
        <v>0</v>
      </c>
      <c r="Y943" s="4">
        <v>15050000</v>
      </c>
      <c r="Z943" s="4">
        <v>21090000</v>
      </c>
      <c r="AA943" s="4">
        <v>6170000</v>
      </c>
      <c r="AB943" s="4">
        <v>3740000</v>
      </c>
      <c r="AC943" s="4">
        <v>3740000</v>
      </c>
      <c r="AD943" s="10">
        <v>3740000</v>
      </c>
    </row>
    <row r="944" spans="1:30" ht="22.5" x14ac:dyDescent="0.25">
      <c r="A944" s="9" t="s">
        <v>428</v>
      </c>
      <c r="B944" s="2" t="s">
        <v>429</v>
      </c>
      <c r="C944" s="3" t="s">
        <v>265</v>
      </c>
      <c r="D944" s="3" t="str">
        <f t="shared" si="18"/>
        <v>C-4102-1500-3</v>
      </c>
      <c r="E944" s="3" t="str">
        <f>VLOOKUP(Tabla3[[#This Row],[RUBRO]],Tabla6[[RUBRO]:[Respon Plan]],2,0)</f>
        <v>PROTECCION</v>
      </c>
      <c r="F944" s="3" t="str">
        <f>VLOOKUP(Tabla3[[#This Row],[RUBRO]],Tabla6[[RUBRO]:[Respon Plan]],3,0)</f>
        <v xml:space="preserve">DIRECCIÓN DE PROTECCIÓN </v>
      </c>
      <c r="G944" s="3" t="str">
        <f>VLOOKUP(Tabla3[[#This Row],[RUBRO]],Tabla6[[RUBRO]:[Respon Plan]],4,0)</f>
        <v>Dirección de Protección</v>
      </c>
      <c r="H944" s="1" t="s">
        <v>30</v>
      </c>
      <c r="I944" s="1" t="s">
        <v>232</v>
      </c>
      <c r="J944" s="1" t="s">
        <v>233</v>
      </c>
      <c r="K944" s="1" t="s">
        <v>63</v>
      </c>
      <c r="L944" s="1" t="s">
        <v>42</v>
      </c>
      <c r="M944" s="1" t="s">
        <v>266</v>
      </c>
      <c r="N944" s="1"/>
      <c r="O944" s="1"/>
      <c r="P944" s="1" t="s">
        <v>31</v>
      </c>
      <c r="Q944" s="1" t="s">
        <v>32</v>
      </c>
      <c r="R944" s="1" t="s">
        <v>33</v>
      </c>
      <c r="S944" s="2" t="s">
        <v>267</v>
      </c>
      <c r="T944" s="4">
        <v>0</v>
      </c>
      <c r="U944" s="4">
        <v>187357</v>
      </c>
      <c r="V944" s="4">
        <v>0</v>
      </c>
      <c r="W944" s="4">
        <v>187357</v>
      </c>
      <c r="X944" s="4">
        <v>0</v>
      </c>
      <c r="Y944" s="4">
        <v>187357</v>
      </c>
      <c r="Z944" s="4">
        <v>0</v>
      </c>
      <c r="AA944" s="4">
        <v>187357</v>
      </c>
      <c r="AB944" s="4">
        <v>24843.5</v>
      </c>
      <c r="AC944" s="4">
        <v>24843.5</v>
      </c>
      <c r="AD944" s="10">
        <v>24843.5</v>
      </c>
    </row>
    <row r="945" spans="1:30" ht="22.5" x14ac:dyDescent="0.25">
      <c r="A945" s="9" t="s">
        <v>428</v>
      </c>
      <c r="B945" s="2" t="s">
        <v>429</v>
      </c>
      <c r="C945" s="3" t="s">
        <v>51</v>
      </c>
      <c r="D945" s="3" t="str">
        <f t="shared" si="18"/>
        <v>C-4102-1500-4</v>
      </c>
      <c r="E945" s="3" t="str">
        <f>VLOOKUP(Tabla3[[#This Row],[RUBRO]],Tabla6[[RUBRO]:[Respon Plan]],2,0)</f>
        <v>PRIMERA INFANCIA</v>
      </c>
      <c r="F945" s="3" t="str">
        <f>VLOOKUP(Tabla3[[#This Row],[RUBRO]],Tabla6[[RUBRO]:[Respon Plan]],3,0)</f>
        <v>DIRECCIÓN DE PRIMERA INFANCIA</v>
      </c>
      <c r="G945" s="3" t="str">
        <f>VLOOKUP(Tabla3[[#This Row],[RUBRO]],Tabla6[[RUBRO]:[Respon Plan]],4,0)</f>
        <v>Primera Infancia</v>
      </c>
      <c r="H945" s="1" t="s">
        <v>30</v>
      </c>
      <c r="I945" s="1" t="s">
        <v>232</v>
      </c>
      <c r="J945" s="1" t="s">
        <v>233</v>
      </c>
      <c r="K945" s="1" t="s">
        <v>80</v>
      </c>
      <c r="L945" s="1" t="s">
        <v>42</v>
      </c>
      <c r="M945" s="1" t="s">
        <v>234</v>
      </c>
      <c r="N945" s="1"/>
      <c r="O945" s="1"/>
      <c r="P945" s="1" t="s">
        <v>46</v>
      </c>
      <c r="Q945" s="1" t="s">
        <v>47</v>
      </c>
      <c r="R945" s="1" t="s">
        <v>33</v>
      </c>
      <c r="S945" s="2" t="s">
        <v>52</v>
      </c>
      <c r="T945" s="4">
        <v>77656112197</v>
      </c>
      <c r="U945" s="4">
        <v>0</v>
      </c>
      <c r="V945" s="4">
        <v>25755996428</v>
      </c>
      <c r="W945" s="4">
        <v>51900115769</v>
      </c>
      <c r="X945" s="4">
        <v>0</v>
      </c>
      <c r="Y945" s="4">
        <v>50836568921</v>
      </c>
      <c r="Z945" s="4">
        <v>1063546848</v>
      </c>
      <c r="AA945" s="4">
        <v>50819721430</v>
      </c>
      <c r="AB945" s="4">
        <v>4579095024</v>
      </c>
      <c r="AC945" s="4">
        <v>4579095024</v>
      </c>
      <c r="AD945" s="10">
        <v>4579095024</v>
      </c>
    </row>
    <row r="946" spans="1:30" ht="22.5" x14ac:dyDescent="0.25">
      <c r="A946" s="9" t="s">
        <v>428</v>
      </c>
      <c r="B946" s="2" t="s">
        <v>429</v>
      </c>
      <c r="C946" s="3" t="s">
        <v>51</v>
      </c>
      <c r="D946" s="3" t="str">
        <f t="shared" si="18"/>
        <v>C-4102-1500-4</v>
      </c>
      <c r="E946" s="3" t="str">
        <f>VLOOKUP(Tabla3[[#This Row],[RUBRO]],Tabla6[[RUBRO]:[Respon Plan]],2,0)</f>
        <v>PRIMERA INFANCIA</v>
      </c>
      <c r="F946" s="3" t="str">
        <f>VLOOKUP(Tabla3[[#This Row],[RUBRO]],Tabla6[[RUBRO]:[Respon Plan]],3,0)</f>
        <v>DIRECCIÓN DE PRIMERA INFANCIA</v>
      </c>
      <c r="G946" s="3" t="str">
        <f>VLOOKUP(Tabla3[[#This Row],[RUBRO]],Tabla6[[RUBRO]:[Respon Plan]],4,0)</f>
        <v>Primera Infancia</v>
      </c>
      <c r="H946" s="1" t="s">
        <v>30</v>
      </c>
      <c r="I946" s="1" t="s">
        <v>232</v>
      </c>
      <c r="J946" s="1" t="s">
        <v>233</v>
      </c>
      <c r="K946" s="1" t="s">
        <v>80</v>
      </c>
      <c r="L946" s="1" t="s">
        <v>42</v>
      </c>
      <c r="M946" s="1" t="s">
        <v>234</v>
      </c>
      <c r="N946" s="1"/>
      <c r="O946" s="1"/>
      <c r="P946" s="1" t="s">
        <v>31</v>
      </c>
      <c r="Q946" s="1" t="s">
        <v>171</v>
      </c>
      <c r="R946" s="1" t="s">
        <v>33</v>
      </c>
      <c r="S946" s="2" t="s">
        <v>52</v>
      </c>
      <c r="T946" s="4">
        <v>107963733625</v>
      </c>
      <c r="U946" s="4">
        <v>25755996428</v>
      </c>
      <c r="V946" s="4">
        <v>0</v>
      </c>
      <c r="W946" s="4">
        <v>133719730053</v>
      </c>
      <c r="X946" s="4">
        <v>0</v>
      </c>
      <c r="Y946" s="4">
        <v>132127300961</v>
      </c>
      <c r="Z946" s="4">
        <v>1592429092</v>
      </c>
      <c r="AA946" s="4">
        <v>132072404561</v>
      </c>
      <c r="AB946" s="4">
        <v>16933123272</v>
      </c>
      <c r="AC946" s="4">
        <v>16933123272</v>
      </c>
      <c r="AD946" s="10">
        <v>16933123272</v>
      </c>
    </row>
    <row r="947" spans="1:30" ht="22.5" x14ac:dyDescent="0.25">
      <c r="A947" s="9" t="s">
        <v>428</v>
      </c>
      <c r="B947" s="2" t="s">
        <v>429</v>
      </c>
      <c r="C947" s="3" t="s">
        <v>51</v>
      </c>
      <c r="D947" s="3" t="str">
        <f t="shared" si="18"/>
        <v>C-4102-1500-4</v>
      </c>
      <c r="E947" s="3" t="str">
        <f>VLOOKUP(Tabla3[[#This Row],[RUBRO]],Tabla6[[RUBRO]:[Respon Plan]],2,0)</f>
        <v>PRIMERA INFANCIA</v>
      </c>
      <c r="F947" s="3" t="str">
        <f>VLOOKUP(Tabla3[[#This Row],[RUBRO]],Tabla6[[RUBRO]:[Respon Plan]],3,0)</f>
        <v>DIRECCIÓN DE PRIMERA INFANCIA</v>
      </c>
      <c r="G947" s="3" t="str">
        <f>VLOOKUP(Tabla3[[#This Row],[RUBRO]],Tabla6[[RUBRO]:[Respon Plan]],4,0)</f>
        <v>Primera Infancia</v>
      </c>
      <c r="H947" s="1" t="s">
        <v>30</v>
      </c>
      <c r="I947" s="1" t="s">
        <v>232</v>
      </c>
      <c r="J947" s="1" t="s">
        <v>233</v>
      </c>
      <c r="K947" s="1" t="s">
        <v>80</v>
      </c>
      <c r="L947" s="1" t="s">
        <v>42</v>
      </c>
      <c r="M947" s="1" t="s">
        <v>234</v>
      </c>
      <c r="N947" s="1"/>
      <c r="O947" s="1"/>
      <c r="P947" s="1" t="s">
        <v>31</v>
      </c>
      <c r="Q947" s="1" t="s">
        <v>32</v>
      </c>
      <c r="R947" s="1" t="s">
        <v>33</v>
      </c>
      <c r="S947" s="2" t="s">
        <v>52</v>
      </c>
      <c r="T947" s="4">
        <v>0</v>
      </c>
      <c r="U947" s="4">
        <v>985936095</v>
      </c>
      <c r="V947" s="4">
        <v>0</v>
      </c>
      <c r="W947" s="4">
        <v>985936095</v>
      </c>
      <c r="X947" s="4">
        <v>0</v>
      </c>
      <c r="Y947" s="4">
        <v>6762600</v>
      </c>
      <c r="Z947" s="4">
        <v>979173495</v>
      </c>
      <c r="AA947" s="4">
        <v>6762600</v>
      </c>
      <c r="AB947" s="4">
        <v>0</v>
      </c>
      <c r="AC947" s="4">
        <v>0</v>
      </c>
      <c r="AD947" s="10">
        <v>0</v>
      </c>
    </row>
    <row r="948" spans="1:30" ht="22.5" x14ac:dyDescent="0.25">
      <c r="A948" s="9" t="s">
        <v>428</v>
      </c>
      <c r="B948" s="2" t="s">
        <v>429</v>
      </c>
      <c r="C948" s="3" t="s">
        <v>390</v>
      </c>
      <c r="D948" s="3" t="str">
        <f t="shared" si="18"/>
        <v>C-4102-1500-4</v>
      </c>
      <c r="E948" s="3" t="str">
        <f>VLOOKUP(Tabla3[[#This Row],[RUBRO]],Tabla6[[RUBRO]:[Respon Plan]],2,0)</f>
        <v>PRIMERA INFANCIA</v>
      </c>
      <c r="F948" s="3" t="str">
        <f>VLOOKUP(Tabla3[[#This Row],[RUBRO]],Tabla6[[RUBRO]:[Respon Plan]],3,0)</f>
        <v>DIRECCIÓN DE PRIMERA INFANCIA</v>
      </c>
      <c r="G948" s="3" t="str">
        <f>VLOOKUP(Tabla3[[#This Row],[RUBRO]],Tabla6[[RUBRO]:[Respon Plan]],4,0)</f>
        <v>Primera Infancia</v>
      </c>
      <c r="H948" s="1" t="s">
        <v>30</v>
      </c>
      <c r="I948" s="1" t="s">
        <v>232</v>
      </c>
      <c r="J948" s="1" t="s">
        <v>233</v>
      </c>
      <c r="K948" s="1" t="s">
        <v>80</v>
      </c>
      <c r="L948" s="1" t="s">
        <v>42</v>
      </c>
      <c r="M948" s="1" t="s">
        <v>281</v>
      </c>
      <c r="N948" s="1"/>
      <c r="O948" s="1"/>
      <c r="P948" s="1" t="s">
        <v>46</v>
      </c>
      <c r="Q948" s="1" t="s">
        <v>47</v>
      </c>
      <c r="R948" s="1" t="s">
        <v>33</v>
      </c>
      <c r="S948" s="2" t="s">
        <v>391</v>
      </c>
      <c r="T948" s="4">
        <v>17765249773</v>
      </c>
      <c r="U948" s="4">
        <v>0</v>
      </c>
      <c r="V948" s="4">
        <v>0</v>
      </c>
      <c r="W948" s="4">
        <v>17765249773</v>
      </c>
      <c r="X948" s="4">
        <v>0</v>
      </c>
      <c r="Y948" s="4">
        <v>17765249773</v>
      </c>
      <c r="Z948" s="4">
        <v>0</v>
      </c>
      <c r="AA948" s="4">
        <v>17765249773</v>
      </c>
      <c r="AB948" s="4">
        <v>3114697336</v>
      </c>
      <c r="AC948" s="4">
        <v>3114697336</v>
      </c>
      <c r="AD948" s="10">
        <v>3114697336</v>
      </c>
    </row>
    <row r="949" spans="1:30" ht="22.5" x14ac:dyDescent="0.25">
      <c r="A949" s="9" t="s">
        <v>428</v>
      </c>
      <c r="B949" s="2" t="s">
        <v>429</v>
      </c>
      <c r="C949" s="3" t="s">
        <v>274</v>
      </c>
      <c r="D949" s="3" t="str">
        <f t="shared" si="18"/>
        <v>C-4102-1500-4</v>
      </c>
      <c r="E949" s="3" t="str">
        <f>VLOOKUP(Tabla3[[#This Row],[RUBRO]],Tabla6[[RUBRO]:[Respon Plan]],2,0)</f>
        <v>PRIMERA INFANCIA</v>
      </c>
      <c r="F949" s="3" t="str">
        <f>VLOOKUP(Tabla3[[#This Row],[RUBRO]],Tabla6[[RUBRO]:[Respon Plan]],3,0)</f>
        <v>DIRECCIÓN DE GESTIÓN HUMANA</v>
      </c>
      <c r="G949" s="3" t="str">
        <f>VLOOKUP(Tabla3[[#This Row],[RUBRO]],Tabla6[[RUBRO]:[Respon Plan]],4,0)</f>
        <v>Gestión Humana - Pres. Serv</v>
      </c>
      <c r="H949" s="1" t="s">
        <v>30</v>
      </c>
      <c r="I949" s="1" t="s">
        <v>232</v>
      </c>
      <c r="J949" s="1" t="s">
        <v>233</v>
      </c>
      <c r="K949" s="1" t="s">
        <v>80</v>
      </c>
      <c r="L949" s="1" t="s">
        <v>42</v>
      </c>
      <c r="M949" s="1" t="s">
        <v>254</v>
      </c>
      <c r="N949" s="1"/>
      <c r="O949" s="1"/>
      <c r="P949" s="1" t="s">
        <v>31</v>
      </c>
      <c r="Q949" s="1" t="s">
        <v>32</v>
      </c>
      <c r="R949" s="1" t="s">
        <v>33</v>
      </c>
      <c r="S949" s="2" t="s">
        <v>59</v>
      </c>
      <c r="T949" s="4">
        <v>0</v>
      </c>
      <c r="U949" s="4">
        <v>709126344</v>
      </c>
      <c r="V949" s="4">
        <v>0</v>
      </c>
      <c r="W949" s="4">
        <v>709126344</v>
      </c>
      <c r="X949" s="4">
        <v>0</v>
      </c>
      <c r="Y949" s="4">
        <v>642057382</v>
      </c>
      <c r="Z949" s="4">
        <v>67068962</v>
      </c>
      <c r="AA949" s="4">
        <v>595843686</v>
      </c>
      <c r="AB949" s="4">
        <v>88200876</v>
      </c>
      <c r="AC949" s="4">
        <v>88200876</v>
      </c>
      <c r="AD949" s="10">
        <v>88200876</v>
      </c>
    </row>
    <row r="950" spans="1:30" ht="22.5" x14ac:dyDescent="0.25">
      <c r="A950" s="9" t="s">
        <v>428</v>
      </c>
      <c r="B950" s="2" t="s">
        <v>429</v>
      </c>
      <c r="C950" s="3" t="s">
        <v>275</v>
      </c>
      <c r="D950" s="3" t="str">
        <f t="shared" si="18"/>
        <v>C-4102-1500-4</v>
      </c>
      <c r="E950" s="3" t="str">
        <f>VLOOKUP(Tabla3[[#This Row],[RUBRO]],Tabla6[[RUBRO]:[Respon Plan]],2,0)</f>
        <v>PRIMERA INFANCIA</v>
      </c>
      <c r="F950" s="3" t="str">
        <f>VLOOKUP(Tabla3[[#This Row],[RUBRO]],Tabla6[[RUBRO]:[Respon Plan]],3,0)</f>
        <v>DIRECCIÓN DE GESTIÓN HUMANA</v>
      </c>
      <c r="G950" s="3" t="str">
        <f>VLOOKUP(Tabla3[[#This Row],[RUBRO]],Tabla6[[RUBRO]:[Respon Plan]],4,0)</f>
        <v>Gestión Humana- Viáticos</v>
      </c>
      <c r="H950" s="1" t="s">
        <v>30</v>
      </c>
      <c r="I950" s="1" t="s">
        <v>232</v>
      </c>
      <c r="J950" s="1" t="s">
        <v>233</v>
      </c>
      <c r="K950" s="1" t="s">
        <v>80</v>
      </c>
      <c r="L950" s="1" t="s">
        <v>42</v>
      </c>
      <c r="M950" s="1" t="s">
        <v>276</v>
      </c>
      <c r="N950" s="1"/>
      <c r="O950" s="1"/>
      <c r="P950" s="1" t="s">
        <v>31</v>
      </c>
      <c r="Q950" s="1" t="s">
        <v>32</v>
      </c>
      <c r="R950" s="1" t="s">
        <v>33</v>
      </c>
      <c r="S950" s="2" t="s">
        <v>249</v>
      </c>
      <c r="T950" s="4">
        <v>0</v>
      </c>
      <c r="U950" s="4">
        <v>63662510</v>
      </c>
      <c r="V950" s="4">
        <v>0</v>
      </c>
      <c r="W950" s="4">
        <v>63662510</v>
      </c>
      <c r="X950" s="4">
        <v>0</v>
      </c>
      <c r="Y950" s="4">
        <v>51140069</v>
      </c>
      <c r="Z950" s="4">
        <v>12522441</v>
      </c>
      <c r="AA950" s="4">
        <v>50118665</v>
      </c>
      <c r="AB950" s="4">
        <v>28436839</v>
      </c>
      <c r="AC950" s="4">
        <v>28436839</v>
      </c>
      <c r="AD950" s="10">
        <v>28436839</v>
      </c>
    </row>
    <row r="951" spans="1:30" ht="22.5" x14ac:dyDescent="0.25">
      <c r="A951" s="9" t="s">
        <v>428</v>
      </c>
      <c r="B951" s="2" t="s">
        <v>429</v>
      </c>
      <c r="C951" s="3" t="s">
        <v>277</v>
      </c>
      <c r="D951" s="3" t="str">
        <f t="shared" si="18"/>
        <v>C-4102-1500-4</v>
      </c>
      <c r="E951" s="3" t="str">
        <f>VLOOKUP(Tabla3[[#This Row],[RUBRO]],Tabla6[[RUBRO]:[Respon Plan]],2,0)</f>
        <v>PRIMERA INFANCIA</v>
      </c>
      <c r="F951" s="3" t="str">
        <f>VLOOKUP(Tabla3[[#This Row],[RUBRO]],Tabla6[[RUBRO]:[Respon Plan]],3,0)</f>
        <v>DIRECCIÓN DE PRIMERA INFANCIA</v>
      </c>
      <c r="G951" s="3" t="str">
        <f>VLOOKUP(Tabla3[[#This Row],[RUBRO]],Tabla6[[RUBRO]:[Respon Plan]],4,0)</f>
        <v>Primera Infancia</v>
      </c>
      <c r="H951" s="1" t="s">
        <v>30</v>
      </c>
      <c r="I951" s="1" t="s">
        <v>232</v>
      </c>
      <c r="J951" s="1" t="s">
        <v>233</v>
      </c>
      <c r="K951" s="1" t="s">
        <v>80</v>
      </c>
      <c r="L951" s="1" t="s">
        <v>42</v>
      </c>
      <c r="M951" s="1" t="s">
        <v>266</v>
      </c>
      <c r="N951" s="1"/>
      <c r="O951" s="1"/>
      <c r="P951" s="1" t="s">
        <v>31</v>
      </c>
      <c r="Q951" s="1" t="s">
        <v>32</v>
      </c>
      <c r="R951" s="1" t="s">
        <v>33</v>
      </c>
      <c r="S951" s="2" t="s">
        <v>267</v>
      </c>
      <c r="T951" s="4">
        <v>0</v>
      </c>
      <c r="U951" s="4">
        <v>95568</v>
      </c>
      <c r="V951" s="4">
        <v>0</v>
      </c>
      <c r="W951" s="4">
        <v>95568</v>
      </c>
      <c r="X951" s="4">
        <v>0</v>
      </c>
      <c r="Y951" s="4">
        <v>95568</v>
      </c>
      <c r="Z951" s="4">
        <v>0</v>
      </c>
      <c r="AA951" s="4">
        <v>95568</v>
      </c>
      <c r="AB951" s="4">
        <v>3437.84</v>
      </c>
      <c r="AC951" s="4">
        <v>3437.84</v>
      </c>
      <c r="AD951" s="10">
        <v>3437.84</v>
      </c>
    </row>
    <row r="952" spans="1:30" ht="33.75" x14ac:dyDescent="0.25">
      <c r="A952" s="9" t="s">
        <v>428</v>
      </c>
      <c r="B952" s="2" t="s">
        <v>429</v>
      </c>
      <c r="C952" s="3" t="s">
        <v>278</v>
      </c>
      <c r="D952" s="3" t="str">
        <f t="shared" si="18"/>
        <v>C-4102-1500-5</v>
      </c>
      <c r="E952" s="3" t="str">
        <f>VLOOKUP(Tabla3[[#This Row],[RUBRO]],Tabla6[[RUBRO]:[Respon Plan]],2,0)</f>
        <v>FAMILIA</v>
      </c>
      <c r="F952" s="3" t="str">
        <f>VLOOKUP(Tabla3[[#This Row],[RUBRO]],Tabla6[[RUBRO]:[Respon Plan]],3,0)</f>
        <v>DIRECCIÓN DE FAMILIAS Y COMUNIDADES</v>
      </c>
      <c r="G952" s="3" t="str">
        <f>VLOOKUP(Tabla3[[#This Row],[RUBRO]],Tabla6[[RUBRO]:[Respon Plan]],4,0)</f>
        <v>Familia</v>
      </c>
      <c r="H952" s="1" t="s">
        <v>30</v>
      </c>
      <c r="I952" s="1" t="s">
        <v>232</v>
      </c>
      <c r="J952" s="1" t="s">
        <v>233</v>
      </c>
      <c r="K952" s="1" t="s">
        <v>64</v>
      </c>
      <c r="L952" s="1" t="s">
        <v>42</v>
      </c>
      <c r="M952" s="1" t="s">
        <v>234</v>
      </c>
      <c r="N952" s="1"/>
      <c r="O952" s="1"/>
      <c r="P952" s="1" t="s">
        <v>31</v>
      </c>
      <c r="Q952" s="1" t="s">
        <v>32</v>
      </c>
      <c r="R952" s="1" t="s">
        <v>33</v>
      </c>
      <c r="S952" s="2" t="s">
        <v>279</v>
      </c>
      <c r="T952" s="4">
        <v>912435840</v>
      </c>
      <c r="U952" s="4">
        <v>0</v>
      </c>
      <c r="V952" s="4">
        <v>0</v>
      </c>
      <c r="W952" s="4">
        <v>912435840</v>
      </c>
      <c r="X952" s="4">
        <v>0</v>
      </c>
      <c r="Y952" s="4">
        <v>912435840</v>
      </c>
      <c r="Z952" s="4">
        <v>0</v>
      </c>
      <c r="AA952" s="4">
        <v>912435840</v>
      </c>
      <c r="AB952" s="4">
        <v>0</v>
      </c>
      <c r="AC952" s="4">
        <v>0</v>
      </c>
      <c r="AD952" s="10">
        <v>0</v>
      </c>
    </row>
    <row r="953" spans="1:30" ht="33.75" x14ac:dyDescent="0.25">
      <c r="A953" s="9" t="s">
        <v>428</v>
      </c>
      <c r="B953" s="2" t="s">
        <v>429</v>
      </c>
      <c r="C953" s="3" t="s">
        <v>280</v>
      </c>
      <c r="D953" s="3" t="str">
        <f t="shared" si="18"/>
        <v>C-4102-1500-5</v>
      </c>
      <c r="E953" s="3" t="str">
        <f>VLOOKUP(Tabla3[[#This Row],[RUBRO]],Tabla6[[RUBRO]:[Respon Plan]],2,0)</f>
        <v>FAMILIA</v>
      </c>
      <c r="F953" s="3" t="str">
        <f>VLOOKUP(Tabla3[[#This Row],[RUBRO]],Tabla6[[RUBRO]:[Respon Plan]],3,0)</f>
        <v>DIRECCIÓN DE FAMILIAS Y COMUNIDADES</v>
      </c>
      <c r="G953" s="3" t="str">
        <f>VLOOKUP(Tabla3[[#This Row],[RUBRO]],Tabla6[[RUBRO]:[Respon Plan]],4,0)</f>
        <v>Familia</v>
      </c>
      <c r="H953" s="1" t="s">
        <v>30</v>
      </c>
      <c r="I953" s="1" t="s">
        <v>232</v>
      </c>
      <c r="J953" s="1" t="s">
        <v>233</v>
      </c>
      <c r="K953" s="1" t="s">
        <v>64</v>
      </c>
      <c r="L953" s="1" t="s">
        <v>42</v>
      </c>
      <c r="M953" s="1" t="s">
        <v>281</v>
      </c>
      <c r="N953" s="1"/>
      <c r="O953" s="1"/>
      <c r="P953" s="1" t="s">
        <v>31</v>
      </c>
      <c r="Q953" s="1" t="s">
        <v>32</v>
      </c>
      <c r="R953" s="1" t="s">
        <v>33</v>
      </c>
      <c r="S953" s="2" t="s">
        <v>282</v>
      </c>
      <c r="T953" s="4">
        <v>3136935828</v>
      </c>
      <c r="U953" s="4">
        <v>0</v>
      </c>
      <c r="V953" s="4">
        <v>0</v>
      </c>
      <c r="W953" s="4">
        <v>3136935828</v>
      </c>
      <c r="X953" s="4">
        <v>0</v>
      </c>
      <c r="Y953" s="4">
        <v>3131958878</v>
      </c>
      <c r="Z953" s="4">
        <v>4976950</v>
      </c>
      <c r="AA953" s="4">
        <v>3011958878</v>
      </c>
      <c r="AB953" s="4">
        <v>529676457</v>
      </c>
      <c r="AC953" s="4">
        <v>346875113</v>
      </c>
      <c r="AD953" s="10">
        <v>346875113</v>
      </c>
    </row>
    <row r="954" spans="1:30" ht="22.5" x14ac:dyDescent="0.25">
      <c r="A954" s="9" t="s">
        <v>428</v>
      </c>
      <c r="B954" s="2" t="s">
        <v>429</v>
      </c>
      <c r="C954" s="3" t="s">
        <v>285</v>
      </c>
      <c r="D954" s="3" t="str">
        <f t="shared" si="18"/>
        <v>C-4102-1500-5</v>
      </c>
      <c r="E954" s="3" t="str">
        <f>VLOOKUP(Tabla3[[#This Row],[RUBRO]],Tabla6[[RUBRO]:[Respon Plan]],2,0)</f>
        <v>FAMILIA</v>
      </c>
      <c r="F954" s="3" t="str">
        <f>VLOOKUP(Tabla3[[#This Row],[RUBRO]],Tabla6[[RUBRO]:[Respon Plan]],3,0)</f>
        <v>DIRECCIÓN DE GESTIÓN HUMANA</v>
      </c>
      <c r="G954" s="3" t="str">
        <f>VLOOKUP(Tabla3[[#This Row],[RUBRO]],Tabla6[[RUBRO]:[Respon Plan]],4,0)</f>
        <v>Gestión Humana - Pres. Serv</v>
      </c>
      <c r="H954" s="1" t="s">
        <v>30</v>
      </c>
      <c r="I954" s="1" t="s">
        <v>232</v>
      </c>
      <c r="J954" s="1" t="s">
        <v>233</v>
      </c>
      <c r="K954" s="1" t="s">
        <v>64</v>
      </c>
      <c r="L954" s="1" t="s">
        <v>42</v>
      </c>
      <c r="M954" s="1" t="s">
        <v>243</v>
      </c>
      <c r="N954" s="1"/>
      <c r="O954" s="1"/>
      <c r="P954" s="1" t="s">
        <v>31</v>
      </c>
      <c r="Q954" s="1" t="s">
        <v>32</v>
      </c>
      <c r="R954" s="1" t="s">
        <v>33</v>
      </c>
      <c r="S954" s="2" t="s">
        <v>59</v>
      </c>
      <c r="T954" s="4">
        <v>32791000</v>
      </c>
      <c r="U954" s="4">
        <v>0</v>
      </c>
      <c r="V954" s="4">
        <v>0</v>
      </c>
      <c r="W954" s="4">
        <v>32791000</v>
      </c>
      <c r="X954" s="4">
        <v>0</v>
      </c>
      <c r="Y954" s="4">
        <v>32791000</v>
      </c>
      <c r="Z954" s="4">
        <v>0</v>
      </c>
      <c r="AA954" s="4">
        <v>32791000</v>
      </c>
      <c r="AB954" s="4">
        <v>5962000</v>
      </c>
      <c r="AC954" s="4">
        <v>5962000</v>
      </c>
      <c r="AD954" s="10">
        <v>5962000</v>
      </c>
    </row>
    <row r="955" spans="1:30" ht="22.5" x14ac:dyDescent="0.25">
      <c r="A955" s="9" t="s">
        <v>428</v>
      </c>
      <c r="B955" s="2" t="s">
        <v>429</v>
      </c>
      <c r="C955" s="3" t="s">
        <v>286</v>
      </c>
      <c r="D955" s="3" t="str">
        <f t="shared" si="18"/>
        <v>C-4102-1500-5</v>
      </c>
      <c r="E955" s="3" t="str">
        <f>VLOOKUP(Tabla3[[#This Row],[RUBRO]],Tabla6[[RUBRO]:[Respon Plan]],2,0)</f>
        <v>FAMILIA</v>
      </c>
      <c r="F955" s="3" t="str">
        <f>VLOOKUP(Tabla3[[#This Row],[RUBRO]],Tabla6[[RUBRO]:[Respon Plan]],3,0)</f>
        <v>DIRECCIÓN DE GESTIÓN HUMANA</v>
      </c>
      <c r="G955" s="3" t="str">
        <f>VLOOKUP(Tabla3[[#This Row],[RUBRO]],Tabla6[[RUBRO]:[Respon Plan]],4,0)</f>
        <v>Gestión Humana- Viáticos</v>
      </c>
      <c r="H955" s="1" t="s">
        <v>30</v>
      </c>
      <c r="I955" s="1" t="s">
        <v>232</v>
      </c>
      <c r="J955" s="1" t="s">
        <v>233</v>
      </c>
      <c r="K955" s="1" t="s">
        <v>64</v>
      </c>
      <c r="L955" s="1" t="s">
        <v>42</v>
      </c>
      <c r="M955" s="1" t="s">
        <v>246</v>
      </c>
      <c r="N955" s="1"/>
      <c r="O955" s="1"/>
      <c r="P955" s="1" t="s">
        <v>31</v>
      </c>
      <c r="Q955" s="1" t="s">
        <v>32</v>
      </c>
      <c r="R955" s="1" t="s">
        <v>33</v>
      </c>
      <c r="S955" s="2" t="s">
        <v>249</v>
      </c>
      <c r="T955" s="4">
        <v>18205872</v>
      </c>
      <c r="U955" s="4">
        <v>0</v>
      </c>
      <c r="V955" s="4">
        <v>0</v>
      </c>
      <c r="W955" s="4">
        <v>18205872</v>
      </c>
      <c r="X955" s="4">
        <v>0</v>
      </c>
      <c r="Y955" s="4">
        <v>4809834</v>
      </c>
      <c r="Z955" s="4">
        <v>13396038</v>
      </c>
      <c r="AA955" s="4">
        <v>4457247</v>
      </c>
      <c r="AB955" s="4">
        <v>4062411</v>
      </c>
      <c r="AC955" s="4">
        <v>4062411</v>
      </c>
      <c r="AD955" s="10">
        <v>4062411</v>
      </c>
    </row>
    <row r="956" spans="1:30" ht="22.5" x14ac:dyDescent="0.25">
      <c r="A956" s="9" t="s">
        <v>428</v>
      </c>
      <c r="B956" s="2" t="s">
        <v>429</v>
      </c>
      <c r="C956" s="3" t="s">
        <v>392</v>
      </c>
      <c r="D956" s="3" t="str">
        <f t="shared" si="18"/>
        <v>C-4102-1500-6</v>
      </c>
      <c r="E956" s="3" t="str">
        <f>VLOOKUP(Tabla3[[#This Row],[RUBRO]],Tabla6[[RUBRO]:[Respon Plan]],2,0)</f>
        <v>GENERACIONES</v>
      </c>
      <c r="F956" s="3" t="str">
        <f>VLOOKUP(Tabla3[[#This Row],[RUBRO]],Tabla6[[RUBRO]:[Respon Plan]],3,0)</f>
        <v>DIRECCIÓN DE NIÑEZ Y ADOLESCENCIA</v>
      </c>
      <c r="G956" s="3" t="str">
        <f>VLOOKUP(Tabla3[[#This Row],[RUBRO]],Tabla6[[RUBRO]:[Respon Plan]],4,0)</f>
        <v>Niñez y adolescencia</v>
      </c>
      <c r="H956" s="1" t="s">
        <v>30</v>
      </c>
      <c r="I956" s="1" t="s">
        <v>232</v>
      </c>
      <c r="J956" s="1" t="s">
        <v>233</v>
      </c>
      <c r="K956" s="1" t="s">
        <v>68</v>
      </c>
      <c r="L956" s="1" t="s">
        <v>42</v>
      </c>
      <c r="M956" s="1" t="s">
        <v>234</v>
      </c>
      <c r="N956" s="1"/>
      <c r="O956" s="1"/>
      <c r="P956" s="1" t="s">
        <v>31</v>
      </c>
      <c r="Q956" s="1" t="s">
        <v>32</v>
      </c>
      <c r="R956" s="1" t="s">
        <v>33</v>
      </c>
      <c r="S956" s="2" t="s">
        <v>393</v>
      </c>
      <c r="T956" s="4">
        <v>2093367000</v>
      </c>
      <c r="U956" s="4">
        <v>0</v>
      </c>
      <c r="V956" s="4">
        <v>0</v>
      </c>
      <c r="W956" s="4">
        <v>2093367000</v>
      </c>
      <c r="X956" s="4">
        <v>0</v>
      </c>
      <c r="Y956" s="4">
        <v>1207099850</v>
      </c>
      <c r="Z956" s="4">
        <v>886267150</v>
      </c>
      <c r="AA956" s="4">
        <v>1207099850</v>
      </c>
      <c r="AB956" s="4">
        <v>491880</v>
      </c>
      <c r="AC956" s="4">
        <v>491880</v>
      </c>
      <c r="AD956" s="10">
        <v>491880</v>
      </c>
    </row>
    <row r="957" spans="1:30" ht="22.5" x14ac:dyDescent="0.25">
      <c r="A957" s="9" t="s">
        <v>428</v>
      </c>
      <c r="B957" s="2" t="s">
        <v>429</v>
      </c>
      <c r="C957" s="3" t="s">
        <v>293</v>
      </c>
      <c r="D957" s="3" t="str">
        <f t="shared" si="18"/>
        <v>C-4102-1500-6</v>
      </c>
      <c r="E957" s="3" t="str">
        <f>VLOOKUP(Tabla3[[#This Row],[RUBRO]],Tabla6[[RUBRO]:[Respon Plan]],2,0)</f>
        <v>GENERACIONES</v>
      </c>
      <c r="F957" s="3" t="str">
        <f>VLOOKUP(Tabla3[[#This Row],[RUBRO]],Tabla6[[RUBRO]:[Respon Plan]],3,0)</f>
        <v>DIRECCIÓN DE GESTIÓN HUMANA</v>
      </c>
      <c r="G957" s="3" t="str">
        <f>VLOOKUP(Tabla3[[#This Row],[RUBRO]],Tabla6[[RUBRO]:[Respon Plan]],4,0)</f>
        <v>Gestión Humana - Pres. Serv</v>
      </c>
      <c r="H957" s="1" t="s">
        <v>30</v>
      </c>
      <c r="I957" s="1" t="s">
        <v>232</v>
      </c>
      <c r="J957" s="1" t="s">
        <v>233</v>
      </c>
      <c r="K957" s="1" t="s">
        <v>68</v>
      </c>
      <c r="L957" s="1" t="s">
        <v>42</v>
      </c>
      <c r="M957" s="1" t="s">
        <v>248</v>
      </c>
      <c r="N957" s="1"/>
      <c r="O957" s="1"/>
      <c r="P957" s="1" t="s">
        <v>31</v>
      </c>
      <c r="Q957" s="1" t="s">
        <v>32</v>
      </c>
      <c r="R957" s="1" t="s">
        <v>33</v>
      </c>
      <c r="S957" s="2" t="s">
        <v>59</v>
      </c>
      <c r="T957" s="4">
        <v>0</v>
      </c>
      <c r="U957" s="4">
        <v>68669800</v>
      </c>
      <c r="V957" s="4">
        <v>0</v>
      </c>
      <c r="W957" s="4">
        <v>68669800</v>
      </c>
      <c r="X957" s="4">
        <v>0</v>
      </c>
      <c r="Y957" s="4">
        <v>65008490</v>
      </c>
      <c r="Z957" s="4">
        <v>3661310</v>
      </c>
      <c r="AA957" s="4">
        <v>65008490</v>
      </c>
      <c r="AB957" s="4">
        <v>1169300</v>
      </c>
      <c r="AC957" s="4">
        <v>1169300</v>
      </c>
      <c r="AD957" s="10">
        <v>1169300</v>
      </c>
    </row>
    <row r="958" spans="1:30" ht="22.5" x14ac:dyDescent="0.25">
      <c r="A958" s="9" t="s">
        <v>428</v>
      </c>
      <c r="B958" s="2" t="s">
        <v>429</v>
      </c>
      <c r="C958" s="3" t="s">
        <v>294</v>
      </c>
      <c r="D958" s="3" t="str">
        <f t="shared" si="18"/>
        <v>C-4102-1500-6</v>
      </c>
      <c r="E958" s="3" t="str">
        <f>VLOOKUP(Tabla3[[#This Row],[RUBRO]],Tabla6[[RUBRO]:[Respon Plan]],2,0)</f>
        <v>GENERACIONES</v>
      </c>
      <c r="F958" s="3" t="str">
        <f>VLOOKUP(Tabla3[[#This Row],[RUBRO]],Tabla6[[RUBRO]:[Respon Plan]],3,0)</f>
        <v>DIRECCIÓN DE GESTIÓN HUMANA</v>
      </c>
      <c r="G958" s="3" t="str">
        <f>VLOOKUP(Tabla3[[#This Row],[RUBRO]],Tabla6[[RUBRO]:[Respon Plan]],4,0)</f>
        <v>Gestión Humana- Viáticos</v>
      </c>
      <c r="H958" s="1" t="s">
        <v>30</v>
      </c>
      <c r="I958" s="1" t="s">
        <v>232</v>
      </c>
      <c r="J958" s="1" t="s">
        <v>233</v>
      </c>
      <c r="K958" s="1" t="s">
        <v>68</v>
      </c>
      <c r="L958" s="1" t="s">
        <v>42</v>
      </c>
      <c r="M958" s="1" t="s">
        <v>254</v>
      </c>
      <c r="N958" s="1"/>
      <c r="O958" s="1"/>
      <c r="P958" s="1" t="s">
        <v>31</v>
      </c>
      <c r="Q958" s="1" t="s">
        <v>32</v>
      </c>
      <c r="R958" s="1" t="s">
        <v>33</v>
      </c>
      <c r="S958" s="2" t="s">
        <v>249</v>
      </c>
      <c r="T958" s="4">
        <v>0</v>
      </c>
      <c r="U958" s="4">
        <v>3000000</v>
      </c>
      <c r="V958" s="4">
        <v>0</v>
      </c>
      <c r="W958" s="4">
        <v>3000000</v>
      </c>
      <c r="X958" s="4">
        <v>0</v>
      </c>
      <c r="Y958" s="4">
        <v>109006</v>
      </c>
      <c r="Z958" s="4">
        <v>2890994</v>
      </c>
      <c r="AA958" s="4">
        <v>0</v>
      </c>
      <c r="AB958" s="4">
        <v>0</v>
      </c>
      <c r="AC958" s="4">
        <v>0</v>
      </c>
      <c r="AD958" s="10">
        <v>0</v>
      </c>
    </row>
    <row r="959" spans="1:30" ht="22.5" x14ac:dyDescent="0.25">
      <c r="A959" s="9" t="s">
        <v>428</v>
      </c>
      <c r="B959" s="2" t="s">
        <v>429</v>
      </c>
      <c r="C959" s="3" t="s">
        <v>295</v>
      </c>
      <c r="D959" s="3" t="str">
        <f t="shared" si="18"/>
        <v>C-4102-1500-6</v>
      </c>
      <c r="E959" s="3" t="str">
        <f>VLOOKUP(Tabla3[[#This Row],[RUBRO]],Tabla6[[RUBRO]:[Respon Plan]],2,0)</f>
        <v>GENERACIONES</v>
      </c>
      <c r="F959" s="3" t="str">
        <f>VLOOKUP(Tabla3[[#This Row],[RUBRO]],Tabla6[[RUBRO]:[Respon Plan]],3,0)</f>
        <v>DIRECCIÓN DE NIÑEZ Y ADOLESCENCIA</v>
      </c>
      <c r="G959" s="3" t="str">
        <f>VLOOKUP(Tabla3[[#This Row],[RUBRO]],Tabla6[[RUBRO]:[Respon Plan]],4,0)</f>
        <v>Niñez y adolescencia</v>
      </c>
      <c r="H959" s="1" t="s">
        <v>30</v>
      </c>
      <c r="I959" s="1" t="s">
        <v>232</v>
      </c>
      <c r="J959" s="1" t="s">
        <v>233</v>
      </c>
      <c r="K959" s="1" t="s">
        <v>68</v>
      </c>
      <c r="L959" s="1" t="s">
        <v>42</v>
      </c>
      <c r="M959" s="1" t="s">
        <v>266</v>
      </c>
      <c r="N959" s="1"/>
      <c r="O959" s="1"/>
      <c r="P959" s="1" t="s">
        <v>31</v>
      </c>
      <c r="Q959" s="1" t="s">
        <v>32</v>
      </c>
      <c r="R959" s="1" t="s">
        <v>33</v>
      </c>
      <c r="S959" s="2" t="s">
        <v>267</v>
      </c>
      <c r="T959" s="4">
        <v>0</v>
      </c>
      <c r="U959" s="4">
        <v>8373468</v>
      </c>
      <c r="V959" s="4">
        <v>0</v>
      </c>
      <c r="W959" s="4">
        <v>8373468</v>
      </c>
      <c r="X959" s="4">
        <v>0</v>
      </c>
      <c r="Y959" s="4">
        <v>8373468</v>
      </c>
      <c r="Z959" s="4">
        <v>0</v>
      </c>
      <c r="AA959" s="4">
        <v>8373468</v>
      </c>
      <c r="AB959" s="4">
        <v>0</v>
      </c>
      <c r="AC959" s="4">
        <v>0</v>
      </c>
      <c r="AD959" s="10">
        <v>0</v>
      </c>
    </row>
    <row r="960" spans="1:30" ht="22.5" x14ac:dyDescent="0.25">
      <c r="A960" s="9" t="s">
        <v>428</v>
      </c>
      <c r="B960" s="2" t="s">
        <v>429</v>
      </c>
      <c r="C960" s="3" t="s">
        <v>298</v>
      </c>
      <c r="D960" s="3" t="str">
        <f t="shared" si="18"/>
        <v>C-4102-1500-7</v>
      </c>
      <c r="E960" s="3" t="str">
        <f>VLOOKUP(Tabla3[[#This Row],[RUBRO]],Tabla6[[RUBRO]:[Respon Plan]],2,0)</f>
        <v>SNBF</v>
      </c>
      <c r="F960" s="3" t="str">
        <f>VLOOKUP(Tabla3[[#This Row],[RUBRO]],Tabla6[[RUBRO]:[Respon Plan]],3,0)</f>
        <v>DIRECCIÓN DE GESTIÓN HUMANA</v>
      </c>
      <c r="G960" s="3" t="str">
        <f>VLOOKUP(Tabla3[[#This Row],[RUBRO]],Tabla6[[RUBRO]:[Respon Plan]],4,0)</f>
        <v>Gestión Humana - Pres. Serv</v>
      </c>
      <c r="H960" s="1" t="s">
        <v>30</v>
      </c>
      <c r="I960" s="1" t="s">
        <v>232</v>
      </c>
      <c r="J960" s="1" t="s">
        <v>233</v>
      </c>
      <c r="K960" s="1" t="s">
        <v>138</v>
      </c>
      <c r="L960" s="1" t="s">
        <v>42</v>
      </c>
      <c r="M960" s="1" t="s">
        <v>281</v>
      </c>
      <c r="N960" s="1"/>
      <c r="O960" s="1"/>
      <c r="P960" s="1" t="s">
        <v>31</v>
      </c>
      <c r="Q960" s="1" t="s">
        <v>32</v>
      </c>
      <c r="R960" s="1" t="s">
        <v>33</v>
      </c>
      <c r="S960" s="2" t="s">
        <v>59</v>
      </c>
      <c r="T960" s="4">
        <v>138093560</v>
      </c>
      <c r="U960" s="4">
        <v>11349646</v>
      </c>
      <c r="V960" s="4">
        <v>0</v>
      </c>
      <c r="W960" s="4">
        <v>149443206</v>
      </c>
      <c r="X960" s="4">
        <v>0</v>
      </c>
      <c r="Y960" s="4">
        <v>136265432</v>
      </c>
      <c r="Z960" s="4">
        <v>13177774</v>
      </c>
      <c r="AA960" s="4">
        <v>136265432</v>
      </c>
      <c r="AB960" s="4">
        <v>18366321</v>
      </c>
      <c r="AC960" s="4">
        <v>18366321</v>
      </c>
      <c r="AD960" s="10">
        <v>18366321</v>
      </c>
    </row>
    <row r="961" spans="1:30" ht="22.5" x14ac:dyDescent="0.25">
      <c r="A961" s="9" t="s">
        <v>428</v>
      </c>
      <c r="B961" s="2" t="s">
        <v>429</v>
      </c>
      <c r="C961" s="3" t="s">
        <v>299</v>
      </c>
      <c r="D961" s="3" t="str">
        <f t="shared" si="18"/>
        <v>C-4102-1500-7</v>
      </c>
      <c r="E961" s="3" t="str">
        <f>VLOOKUP(Tabla3[[#This Row],[RUBRO]],Tabla6[[RUBRO]:[Respon Plan]],2,0)</f>
        <v>SNBF</v>
      </c>
      <c r="F961" s="3" t="str">
        <f>VLOOKUP(Tabla3[[#This Row],[RUBRO]],Tabla6[[RUBRO]:[Respon Plan]],3,0)</f>
        <v>DIRECCIÓN DE GESTIÓN HUMANA</v>
      </c>
      <c r="G961" s="3" t="str">
        <f>VLOOKUP(Tabla3[[#This Row],[RUBRO]],Tabla6[[RUBRO]:[Respon Plan]],4,0)</f>
        <v>Gestión Humana- Viáticos</v>
      </c>
      <c r="H961" s="1" t="s">
        <v>30</v>
      </c>
      <c r="I961" s="1" t="s">
        <v>232</v>
      </c>
      <c r="J961" s="1" t="s">
        <v>233</v>
      </c>
      <c r="K961" s="1" t="s">
        <v>138</v>
      </c>
      <c r="L961" s="1" t="s">
        <v>42</v>
      </c>
      <c r="M961" s="1" t="s">
        <v>237</v>
      </c>
      <c r="N961" s="1"/>
      <c r="O961" s="1"/>
      <c r="P961" s="1" t="s">
        <v>31</v>
      </c>
      <c r="Q961" s="1" t="s">
        <v>32</v>
      </c>
      <c r="R961" s="1" t="s">
        <v>33</v>
      </c>
      <c r="S961" s="2" t="s">
        <v>249</v>
      </c>
      <c r="T961" s="4">
        <v>15964433</v>
      </c>
      <c r="U961" s="4">
        <v>0</v>
      </c>
      <c r="V961" s="4">
        <v>0</v>
      </c>
      <c r="W961" s="4">
        <v>15964433</v>
      </c>
      <c r="X961" s="4">
        <v>0</v>
      </c>
      <c r="Y961" s="4">
        <v>6307011</v>
      </c>
      <c r="Z961" s="4">
        <v>9657422</v>
      </c>
      <c r="AA961" s="4">
        <v>5390683</v>
      </c>
      <c r="AB961" s="4">
        <v>1513905</v>
      </c>
      <c r="AC961" s="4">
        <v>1513905</v>
      </c>
      <c r="AD961" s="10">
        <v>1513905</v>
      </c>
    </row>
    <row r="962" spans="1:30" ht="22.5" x14ac:dyDescent="0.25">
      <c r="A962" s="9" t="s">
        <v>428</v>
      </c>
      <c r="B962" s="2" t="s">
        <v>429</v>
      </c>
      <c r="C962" s="3" t="s">
        <v>303</v>
      </c>
      <c r="D962" s="3" t="str">
        <f t="shared" si="18"/>
        <v>C-4199-1500-1</v>
      </c>
      <c r="E962" s="3" t="str">
        <f>VLOOKUP(Tabla3[[#This Row],[RUBRO]],Tabla6[[RUBRO]:[Respon Plan]],2,0)</f>
        <v>TECNOLOGIA</v>
      </c>
      <c r="F962" s="3" t="str">
        <f>VLOOKUP(Tabla3[[#This Row],[RUBRO]],Tabla6[[RUBRO]:[Respon Plan]],3,0)</f>
        <v>DIRECCIÓN DE GESTIÓN HUMANA</v>
      </c>
      <c r="G962" s="3" t="str">
        <f>VLOOKUP(Tabla3[[#This Row],[RUBRO]],Tabla6[[RUBRO]:[Respon Plan]],4,0)</f>
        <v>Gestión Humana - Pres. Serv</v>
      </c>
      <c r="H962" s="1" t="s">
        <v>30</v>
      </c>
      <c r="I962" s="1" t="s">
        <v>301</v>
      </c>
      <c r="J962" s="1" t="s">
        <v>233</v>
      </c>
      <c r="K962" s="1" t="s">
        <v>41</v>
      </c>
      <c r="L962" s="1" t="s">
        <v>42</v>
      </c>
      <c r="M962" s="1" t="s">
        <v>281</v>
      </c>
      <c r="N962" s="1"/>
      <c r="O962" s="1"/>
      <c r="P962" s="1" t="s">
        <v>31</v>
      </c>
      <c r="Q962" s="1" t="s">
        <v>32</v>
      </c>
      <c r="R962" s="1" t="s">
        <v>33</v>
      </c>
      <c r="S962" s="2" t="s">
        <v>59</v>
      </c>
      <c r="T962" s="4">
        <v>47356310</v>
      </c>
      <c r="U962" s="4">
        <v>0</v>
      </c>
      <c r="V962" s="4">
        <v>0</v>
      </c>
      <c r="W962" s="4">
        <v>47356310</v>
      </c>
      <c r="X962" s="4">
        <v>0</v>
      </c>
      <c r="Y962" s="4">
        <v>47356310</v>
      </c>
      <c r="Z962" s="4">
        <v>0</v>
      </c>
      <c r="AA962" s="4">
        <v>47356310</v>
      </c>
      <c r="AB962" s="4">
        <v>8860400</v>
      </c>
      <c r="AC962" s="4">
        <v>8860400</v>
      </c>
      <c r="AD962" s="10">
        <v>8860400</v>
      </c>
    </row>
    <row r="963" spans="1:30" ht="22.5" x14ac:dyDescent="0.25">
      <c r="A963" s="9" t="s">
        <v>428</v>
      </c>
      <c r="B963" s="2" t="s">
        <v>429</v>
      </c>
      <c r="C963" s="3" t="s">
        <v>304</v>
      </c>
      <c r="D963" s="3" t="str">
        <f t="shared" si="18"/>
        <v>C-4199-1500-1</v>
      </c>
      <c r="E963" s="3" t="str">
        <f>VLOOKUP(Tabla3[[#This Row],[RUBRO]],Tabla6[[RUBRO]:[Respon Plan]],2,0)</f>
        <v>TECNOLOGIA</v>
      </c>
      <c r="F963" s="3" t="str">
        <f>VLOOKUP(Tabla3[[#This Row],[RUBRO]],Tabla6[[RUBRO]:[Respon Plan]],3,0)</f>
        <v>DIRECCIÓN DE GESTIÓN HUMANA</v>
      </c>
      <c r="G963" s="3" t="str">
        <f>VLOOKUP(Tabla3[[#This Row],[RUBRO]],Tabla6[[RUBRO]:[Respon Plan]],4,0)</f>
        <v>Gestión Humana- Viáticos</v>
      </c>
      <c r="H963" s="1" t="s">
        <v>30</v>
      </c>
      <c r="I963" s="1" t="s">
        <v>301</v>
      </c>
      <c r="J963" s="1" t="s">
        <v>233</v>
      </c>
      <c r="K963" s="1" t="s">
        <v>41</v>
      </c>
      <c r="L963" s="1" t="s">
        <v>42</v>
      </c>
      <c r="M963" s="1" t="s">
        <v>237</v>
      </c>
      <c r="N963" s="1"/>
      <c r="O963" s="1"/>
      <c r="P963" s="1" t="s">
        <v>31</v>
      </c>
      <c r="Q963" s="1" t="s">
        <v>32</v>
      </c>
      <c r="R963" s="1" t="s">
        <v>33</v>
      </c>
      <c r="S963" s="2" t="s">
        <v>249</v>
      </c>
      <c r="T963" s="4">
        <v>5341212</v>
      </c>
      <c r="U963" s="4">
        <v>0</v>
      </c>
      <c r="V963" s="4">
        <v>0</v>
      </c>
      <c r="W963" s="4">
        <v>5341212</v>
      </c>
      <c r="X963" s="4">
        <v>0</v>
      </c>
      <c r="Y963" s="4">
        <v>939820</v>
      </c>
      <c r="Z963" s="4">
        <v>4401392</v>
      </c>
      <c r="AA963" s="4">
        <v>939820</v>
      </c>
      <c r="AB963" s="4">
        <v>805645</v>
      </c>
      <c r="AC963" s="4">
        <v>805645</v>
      </c>
      <c r="AD963" s="10">
        <v>805645</v>
      </c>
    </row>
    <row r="964" spans="1:30" ht="22.5" x14ac:dyDescent="0.25">
      <c r="A964" s="9" t="s">
        <v>428</v>
      </c>
      <c r="B964" s="2" t="s">
        <v>429</v>
      </c>
      <c r="C964" s="3" t="s">
        <v>307</v>
      </c>
      <c r="D964" s="3" t="str">
        <f t="shared" si="18"/>
        <v>C-4199-1500-2</v>
      </c>
      <c r="E964" s="3" t="str">
        <f>VLOOKUP(Tabla3[[#This Row],[RUBRO]],Tabla6[[RUBRO]:[Respon Plan]],2,0)</f>
        <v>MODELO INTERVENCION</v>
      </c>
      <c r="F964" s="3" t="str">
        <f>VLOOKUP(Tabla3[[#This Row],[RUBRO]],Tabla6[[RUBRO]:[Respon Plan]],3,0)</f>
        <v>DIRECCIÓN DE GESTIÓN HUMANA</v>
      </c>
      <c r="G964" s="3" t="str">
        <f>VLOOKUP(Tabla3[[#This Row],[RUBRO]],Tabla6[[RUBRO]:[Respon Plan]],4,0)</f>
        <v>Gestión Humana - Pres. Serv</v>
      </c>
      <c r="H964" s="1" t="s">
        <v>30</v>
      </c>
      <c r="I964" s="1" t="s">
        <v>301</v>
      </c>
      <c r="J964" s="1" t="s">
        <v>233</v>
      </c>
      <c r="K964" s="1" t="s">
        <v>77</v>
      </c>
      <c r="L964" s="1" t="s">
        <v>42</v>
      </c>
      <c r="M964" s="1" t="s">
        <v>237</v>
      </c>
      <c r="N964" s="1"/>
      <c r="O964" s="1"/>
      <c r="P964" s="1" t="s">
        <v>31</v>
      </c>
      <c r="Q964" s="1" t="s">
        <v>32</v>
      </c>
      <c r="R964" s="1" t="s">
        <v>33</v>
      </c>
      <c r="S964" s="2" t="s">
        <v>59</v>
      </c>
      <c r="T964" s="4">
        <v>225836313</v>
      </c>
      <c r="U964" s="4">
        <v>93236533</v>
      </c>
      <c r="V964" s="4">
        <v>6777000</v>
      </c>
      <c r="W964" s="4">
        <v>312295846</v>
      </c>
      <c r="X964" s="4">
        <v>0</v>
      </c>
      <c r="Y964" s="4">
        <v>301623984</v>
      </c>
      <c r="Z964" s="4">
        <v>10671862</v>
      </c>
      <c r="AA964" s="4">
        <v>301623984</v>
      </c>
      <c r="AB964" s="4">
        <v>83331964</v>
      </c>
      <c r="AC964" s="4">
        <v>83331964</v>
      </c>
      <c r="AD964" s="10">
        <v>83331964</v>
      </c>
    </row>
    <row r="965" spans="1:30" ht="22.5" x14ac:dyDescent="0.25">
      <c r="A965" s="9" t="s">
        <v>428</v>
      </c>
      <c r="B965" s="2" t="s">
        <v>429</v>
      </c>
      <c r="C965" s="3" t="s">
        <v>308</v>
      </c>
      <c r="D965" s="3" t="str">
        <f t="shared" si="18"/>
        <v>C-4199-1500-2</v>
      </c>
      <c r="E965" s="3" t="str">
        <f>VLOOKUP(Tabla3[[#This Row],[RUBRO]],Tabla6[[RUBRO]:[Respon Plan]],2,0)</f>
        <v>MODELO INTERVENCION</v>
      </c>
      <c r="F965" s="3" t="str">
        <f>VLOOKUP(Tabla3[[#This Row],[RUBRO]],Tabla6[[RUBRO]:[Respon Plan]],3,0)</f>
        <v>DIRECCIÓN DE GESTIÓN HUMANA</v>
      </c>
      <c r="G965" s="3" t="str">
        <f>VLOOKUP(Tabla3[[#This Row],[RUBRO]],Tabla6[[RUBRO]:[Respon Plan]],4,0)</f>
        <v>Gestión Humana- Viáticos</v>
      </c>
      <c r="H965" s="1" t="s">
        <v>30</v>
      </c>
      <c r="I965" s="1" t="s">
        <v>301</v>
      </c>
      <c r="J965" s="1" t="s">
        <v>233</v>
      </c>
      <c r="K965" s="1" t="s">
        <v>77</v>
      </c>
      <c r="L965" s="1" t="s">
        <v>42</v>
      </c>
      <c r="M965" s="1" t="s">
        <v>240</v>
      </c>
      <c r="N965" s="1"/>
      <c r="O965" s="1"/>
      <c r="P965" s="1" t="s">
        <v>31</v>
      </c>
      <c r="Q965" s="1" t="s">
        <v>32</v>
      </c>
      <c r="R965" s="1" t="s">
        <v>33</v>
      </c>
      <c r="S965" s="2" t="s">
        <v>249</v>
      </c>
      <c r="T965" s="4">
        <v>0</v>
      </c>
      <c r="U965" s="4">
        <v>18000000</v>
      </c>
      <c r="V965" s="4">
        <v>0</v>
      </c>
      <c r="W965" s="4">
        <v>18000000</v>
      </c>
      <c r="X965" s="4">
        <v>0</v>
      </c>
      <c r="Y965" s="4">
        <v>970328</v>
      </c>
      <c r="Z965" s="4">
        <v>17029672</v>
      </c>
      <c r="AA965" s="4">
        <v>970328</v>
      </c>
      <c r="AB965" s="4">
        <v>606776</v>
      </c>
      <c r="AC965" s="4">
        <v>606776</v>
      </c>
      <c r="AD965" s="10">
        <v>606776</v>
      </c>
    </row>
    <row r="966" spans="1:30" ht="22.5" x14ac:dyDescent="0.25">
      <c r="A966" s="9" t="s">
        <v>428</v>
      </c>
      <c r="B966" s="2" t="s">
        <v>429</v>
      </c>
      <c r="C966" s="3" t="s">
        <v>396</v>
      </c>
      <c r="D966" s="3" t="str">
        <f t="shared" si="18"/>
        <v>C-4199-1500-2</v>
      </c>
      <c r="E966" s="3" t="str">
        <f>VLOOKUP(Tabla3[[#This Row],[RUBRO]],Tabla6[[RUBRO]:[Respon Plan]],2,0)</f>
        <v>MODELO INTERVENCION</v>
      </c>
      <c r="F966" s="3" t="str">
        <f>VLOOKUP(Tabla3[[#This Row],[RUBRO]],Tabla6[[RUBRO]:[Respon Plan]],3,0)</f>
        <v>DIRECCION FINANCIERA</v>
      </c>
      <c r="G966" s="3" t="str">
        <f>VLOOKUP(Tabla3[[#This Row],[RUBRO]],Tabla6[[RUBRO]:[Respon Plan]],4,0)</f>
        <v>Dirección Financiera</v>
      </c>
      <c r="H966" s="1" t="s">
        <v>30</v>
      </c>
      <c r="I966" s="1" t="s">
        <v>301</v>
      </c>
      <c r="J966" s="1" t="s">
        <v>233</v>
      </c>
      <c r="K966" s="1" t="s">
        <v>77</v>
      </c>
      <c r="L966" s="1" t="s">
        <v>42</v>
      </c>
      <c r="M966" s="1" t="s">
        <v>255</v>
      </c>
      <c r="N966" s="1"/>
      <c r="O966" s="1"/>
      <c r="P966" s="1" t="s">
        <v>31</v>
      </c>
      <c r="Q966" s="1" t="s">
        <v>32</v>
      </c>
      <c r="R966" s="1" t="s">
        <v>33</v>
      </c>
      <c r="S966" s="2" t="s">
        <v>397</v>
      </c>
      <c r="T966" s="4">
        <v>14310000</v>
      </c>
      <c r="U966" s="4">
        <v>0</v>
      </c>
      <c r="V966" s="4">
        <v>0</v>
      </c>
      <c r="W966" s="4">
        <v>14310000</v>
      </c>
      <c r="X966" s="4">
        <v>0</v>
      </c>
      <c r="Y966" s="4">
        <v>0</v>
      </c>
      <c r="Z966" s="4">
        <v>14310000</v>
      </c>
      <c r="AA966" s="4">
        <v>0</v>
      </c>
      <c r="AB966" s="4">
        <v>0</v>
      </c>
      <c r="AC966" s="4">
        <v>0</v>
      </c>
      <c r="AD966" s="10">
        <v>0</v>
      </c>
    </row>
    <row r="967" spans="1:30" ht="22.5" x14ac:dyDescent="0.25">
      <c r="A967" s="9" t="s">
        <v>428</v>
      </c>
      <c r="B967" s="2" t="s">
        <v>429</v>
      </c>
      <c r="C967" s="3" t="s">
        <v>398</v>
      </c>
      <c r="D967" s="3" t="str">
        <f t="shared" si="18"/>
        <v>C-4199-1500-2</v>
      </c>
      <c r="E967" s="3" t="str">
        <f>VLOOKUP(Tabla3[[#This Row],[RUBRO]],Tabla6[[RUBRO]:[Respon Plan]],2,0)</f>
        <v>MODELO INTERVENCION</v>
      </c>
      <c r="F967" s="3" t="str">
        <f>VLOOKUP(Tabla3[[#This Row],[RUBRO]],Tabla6[[RUBRO]:[Respon Plan]],3,0)</f>
        <v>DIRECCIÓN DE GESTIÓN HUMANA</v>
      </c>
      <c r="G967" s="3" t="str">
        <f>VLOOKUP(Tabla3[[#This Row],[RUBRO]],Tabla6[[RUBRO]:[Respon Plan]],4,0)</f>
        <v>Gestión Humana - Pres. Serv</v>
      </c>
      <c r="H967" s="1" t="s">
        <v>30</v>
      </c>
      <c r="I967" s="1" t="s">
        <v>301</v>
      </c>
      <c r="J967" s="1" t="s">
        <v>233</v>
      </c>
      <c r="K967" s="1" t="s">
        <v>77</v>
      </c>
      <c r="L967" s="1" t="s">
        <v>42</v>
      </c>
      <c r="M967" s="1" t="s">
        <v>257</v>
      </c>
      <c r="N967" s="1"/>
      <c r="O967" s="1"/>
      <c r="P967" s="1" t="s">
        <v>31</v>
      </c>
      <c r="Q967" s="1" t="s">
        <v>32</v>
      </c>
      <c r="R967" s="1" t="s">
        <v>33</v>
      </c>
      <c r="S967" s="2" t="s">
        <v>399</v>
      </c>
      <c r="T967" s="4">
        <v>32088235</v>
      </c>
      <c r="U967" s="4">
        <v>0</v>
      </c>
      <c r="V967" s="4">
        <v>0</v>
      </c>
      <c r="W967" s="4">
        <v>32088235</v>
      </c>
      <c r="X967" s="4">
        <v>0</v>
      </c>
      <c r="Y967" s="4">
        <v>11360000</v>
      </c>
      <c r="Z967" s="4">
        <v>20728235</v>
      </c>
      <c r="AA967" s="4">
        <v>11360000</v>
      </c>
      <c r="AB967" s="4">
        <v>5964000</v>
      </c>
      <c r="AC967" s="4">
        <v>5964000</v>
      </c>
      <c r="AD967" s="10">
        <v>5964000</v>
      </c>
    </row>
    <row r="968" spans="1:30" ht="22.5" x14ac:dyDescent="0.25">
      <c r="A968" s="9" t="s">
        <v>428</v>
      </c>
      <c r="B968" s="2" t="s">
        <v>429</v>
      </c>
      <c r="C968" s="3" t="s">
        <v>319</v>
      </c>
      <c r="D968" s="3" t="str">
        <f t="shared" si="18"/>
        <v>C-4199-1500-2</v>
      </c>
      <c r="E968" s="3" t="str">
        <f>VLOOKUP(Tabla3[[#This Row],[RUBRO]],Tabla6[[RUBRO]:[Respon Plan]],2,0)</f>
        <v>MODELO INTERVENCION</v>
      </c>
      <c r="F968" s="3" t="str">
        <f>VLOOKUP(Tabla3[[#This Row],[RUBRO]],Tabla6[[RUBRO]:[Respon Plan]],3,0)</f>
        <v>DIRECCION ADMINISTRATIVA</v>
      </c>
      <c r="G968" s="3" t="str">
        <f>VLOOKUP(Tabla3[[#This Row],[RUBRO]],Tabla6[[RUBRO]:[Respon Plan]],4,0)</f>
        <v>Administrativa NM</v>
      </c>
      <c r="H968" s="1" t="s">
        <v>30</v>
      </c>
      <c r="I968" s="1" t="s">
        <v>301</v>
      </c>
      <c r="J968" s="1" t="s">
        <v>233</v>
      </c>
      <c r="K968" s="1" t="s">
        <v>77</v>
      </c>
      <c r="L968" s="1" t="s">
        <v>42</v>
      </c>
      <c r="M968" s="1" t="s">
        <v>320</v>
      </c>
      <c r="N968" s="1"/>
      <c r="O968" s="1"/>
      <c r="P968" s="1" t="s">
        <v>31</v>
      </c>
      <c r="Q968" s="1" t="s">
        <v>32</v>
      </c>
      <c r="R968" s="1" t="s">
        <v>33</v>
      </c>
      <c r="S968" s="2" t="s">
        <v>321</v>
      </c>
      <c r="T968" s="4">
        <v>6575097</v>
      </c>
      <c r="U968" s="4">
        <v>0</v>
      </c>
      <c r="V968" s="4">
        <v>0</v>
      </c>
      <c r="W968" s="4">
        <v>6575097</v>
      </c>
      <c r="X968" s="4">
        <v>0</v>
      </c>
      <c r="Y968" s="4">
        <v>6575097</v>
      </c>
      <c r="Z968" s="4">
        <v>0</v>
      </c>
      <c r="AA968" s="4">
        <v>6575097</v>
      </c>
      <c r="AB968" s="4">
        <v>0</v>
      </c>
      <c r="AC968" s="4">
        <v>0</v>
      </c>
      <c r="AD968" s="10">
        <v>0</v>
      </c>
    </row>
    <row r="969" spans="1:30" ht="22.5" x14ac:dyDescent="0.25">
      <c r="A969" s="9" t="s">
        <v>428</v>
      </c>
      <c r="B969" s="2" t="s">
        <v>429</v>
      </c>
      <c r="C969" s="3" t="s">
        <v>322</v>
      </c>
      <c r="D969" s="3" t="str">
        <f t="shared" si="18"/>
        <v>C-4199-1500-2</v>
      </c>
      <c r="E969" s="3" t="str">
        <f>VLOOKUP(Tabla3[[#This Row],[RUBRO]],Tabla6[[RUBRO]:[Respon Plan]],2,0)</f>
        <v>MODELO INTERVENCION</v>
      </c>
      <c r="F969" s="3" t="str">
        <f>VLOOKUP(Tabla3[[#This Row],[RUBRO]],Tabla6[[RUBRO]:[Respon Plan]],3,0)</f>
        <v>DIRECCION ADMINISTRATIVA</v>
      </c>
      <c r="G969" s="3" t="str">
        <f>VLOOKUP(Tabla3[[#This Row],[RUBRO]],Tabla6[[RUBRO]:[Respon Plan]],4,0)</f>
        <v>Administrativa NM</v>
      </c>
      <c r="H969" s="1" t="s">
        <v>30</v>
      </c>
      <c r="I969" s="1" t="s">
        <v>301</v>
      </c>
      <c r="J969" s="1" t="s">
        <v>233</v>
      </c>
      <c r="K969" s="1" t="s">
        <v>77</v>
      </c>
      <c r="L969" s="1" t="s">
        <v>42</v>
      </c>
      <c r="M969" s="1" t="s">
        <v>323</v>
      </c>
      <c r="N969" s="1"/>
      <c r="O969" s="1"/>
      <c r="P969" s="1" t="s">
        <v>31</v>
      </c>
      <c r="Q969" s="1" t="s">
        <v>32</v>
      </c>
      <c r="R969" s="1" t="s">
        <v>33</v>
      </c>
      <c r="S969" s="2" t="s">
        <v>324</v>
      </c>
      <c r="T969" s="4">
        <v>56519808</v>
      </c>
      <c r="U969" s="4">
        <v>5940000</v>
      </c>
      <c r="V969" s="4">
        <v>0</v>
      </c>
      <c r="W969" s="4">
        <v>62459808</v>
      </c>
      <c r="X969" s="4">
        <v>0</v>
      </c>
      <c r="Y969" s="4">
        <v>56519808</v>
      </c>
      <c r="Z969" s="4">
        <v>5940000</v>
      </c>
      <c r="AA969" s="4">
        <v>56519808</v>
      </c>
      <c r="AB969" s="4">
        <v>7976368</v>
      </c>
      <c r="AC969" s="4">
        <v>7976368</v>
      </c>
      <c r="AD969" s="10">
        <v>7976368</v>
      </c>
    </row>
    <row r="970" spans="1:30" ht="22.5" x14ac:dyDescent="0.25">
      <c r="A970" s="9" t="s">
        <v>428</v>
      </c>
      <c r="B970" s="2" t="s">
        <v>429</v>
      </c>
      <c r="C970" s="3" t="s">
        <v>328</v>
      </c>
      <c r="D970" s="3" t="str">
        <f t="shared" si="18"/>
        <v>C-4199-1500-2</v>
      </c>
      <c r="E970" s="3" t="str">
        <f>VLOOKUP(Tabla3[[#This Row],[RUBRO]],Tabla6[[RUBRO]:[Respon Plan]],2,0)</f>
        <v>MODELO INTERVENCION</v>
      </c>
      <c r="F970" s="3" t="str">
        <f>VLOOKUP(Tabla3[[#This Row],[RUBRO]],Tabla6[[RUBRO]:[Respon Plan]],3,0)</f>
        <v>DIRECCION ADMINISTRATIVA</v>
      </c>
      <c r="G970" s="3" t="str">
        <f>VLOOKUP(Tabla3[[#This Row],[RUBRO]],Tabla6[[RUBRO]:[Respon Plan]],4,0)</f>
        <v>Administrativa NM</v>
      </c>
      <c r="H970" s="1" t="s">
        <v>30</v>
      </c>
      <c r="I970" s="1" t="s">
        <v>301</v>
      </c>
      <c r="J970" s="1" t="s">
        <v>233</v>
      </c>
      <c r="K970" s="1" t="s">
        <v>77</v>
      </c>
      <c r="L970" s="1" t="s">
        <v>42</v>
      </c>
      <c r="M970" s="1" t="s">
        <v>329</v>
      </c>
      <c r="N970" s="1"/>
      <c r="O970" s="1"/>
      <c r="P970" s="1" t="s">
        <v>31</v>
      </c>
      <c r="Q970" s="1" t="s">
        <v>32</v>
      </c>
      <c r="R970" s="1" t="s">
        <v>33</v>
      </c>
      <c r="S970" s="2" t="s">
        <v>330</v>
      </c>
      <c r="T970" s="4">
        <v>0</v>
      </c>
      <c r="U970" s="4">
        <v>131664000</v>
      </c>
      <c r="V970" s="4">
        <v>0</v>
      </c>
      <c r="W970" s="4">
        <v>131664000</v>
      </c>
      <c r="X970" s="4">
        <v>0</v>
      </c>
      <c r="Y970" s="4">
        <v>0</v>
      </c>
      <c r="Z970" s="4">
        <v>131664000</v>
      </c>
      <c r="AA970" s="4">
        <v>0</v>
      </c>
      <c r="AB970" s="4">
        <v>0</v>
      </c>
      <c r="AC970" s="4">
        <v>0</v>
      </c>
      <c r="AD970" s="10">
        <v>0</v>
      </c>
    </row>
    <row r="971" spans="1:30" ht="22.5" x14ac:dyDescent="0.25">
      <c r="A971" s="9" t="s">
        <v>428</v>
      </c>
      <c r="B971" s="2" t="s">
        <v>429</v>
      </c>
      <c r="C971" s="3" t="s">
        <v>354</v>
      </c>
      <c r="D971" s="3" t="str">
        <f t="shared" si="18"/>
        <v>C-4199-1500-2</v>
      </c>
      <c r="E971" s="3" t="str">
        <f>VLOOKUP(Tabla3[[#This Row],[RUBRO]],Tabla6[[RUBRO]:[Respon Plan]],2,0)</f>
        <v>MODELO INTERVENCION</v>
      </c>
      <c r="F971" s="3" t="str">
        <f>VLOOKUP(Tabla3[[#This Row],[RUBRO]],Tabla6[[RUBRO]:[Respon Plan]],3,0)</f>
        <v>DIRECCIÓN DE GESTIÓN HUMANA</v>
      </c>
      <c r="G971" s="3" t="str">
        <f>VLOOKUP(Tabla3[[#This Row],[RUBRO]],Tabla6[[RUBRO]:[Respon Plan]],4,0)</f>
        <v>Gestión Humana- Capacitación</v>
      </c>
      <c r="H971" s="1" t="s">
        <v>30</v>
      </c>
      <c r="I971" s="1" t="s">
        <v>301</v>
      </c>
      <c r="J971" s="1" t="s">
        <v>233</v>
      </c>
      <c r="K971" s="1" t="s">
        <v>77</v>
      </c>
      <c r="L971" s="1" t="s">
        <v>42</v>
      </c>
      <c r="M971" s="1" t="s">
        <v>355</v>
      </c>
      <c r="N971" s="1"/>
      <c r="O971" s="1"/>
      <c r="P971" s="1" t="s">
        <v>31</v>
      </c>
      <c r="Q971" s="1" t="s">
        <v>32</v>
      </c>
      <c r="R971" s="1" t="s">
        <v>33</v>
      </c>
      <c r="S971" s="2" t="s">
        <v>356</v>
      </c>
      <c r="T971" s="4">
        <v>0</v>
      </c>
      <c r="U971" s="4">
        <v>13365000</v>
      </c>
      <c r="V971" s="4">
        <v>0</v>
      </c>
      <c r="W971" s="4">
        <v>13365000</v>
      </c>
      <c r="X971" s="4">
        <v>0</v>
      </c>
      <c r="Y971" s="4">
        <v>0</v>
      </c>
      <c r="Z971" s="4">
        <v>13365000</v>
      </c>
      <c r="AA971" s="4">
        <v>0</v>
      </c>
      <c r="AB971" s="4">
        <v>0</v>
      </c>
      <c r="AC971" s="4">
        <v>0</v>
      </c>
      <c r="AD971" s="10">
        <v>0</v>
      </c>
    </row>
    <row r="972" spans="1:30" ht="22.5" x14ac:dyDescent="0.25">
      <c r="A972" s="9" t="s">
        <v>428</v>
      </c>
      <c r="B972" s="2" t="s">
        <v>429</v>
      </c>
      <c r="C972" s="3" t="s">
        <v>359</v>
      </c>
      <c r="D972" s="3" t="str">
        <f t="shared" si="18"/>
        <v>C-4199-1500-2</v>
      </c>
      <c r="E972" s="3" t="str">
        <f>VLOOKUP(Tabla3[[#This Row],[RUBRO]],Tabla6[[RUBRO]:[Respon Plan]],2,0)</f>
        <v>MODELO INTERVENCION</v>
      </c>
      <c r="F972" s="3" t="str">
        <f>VLOOKUP(Tabla3[[#This Row],[RUBRO]],Tabla6[[RUBRO]:[Respon Plan]],3,0)</f>
        <v>DIRECCIÓN DE GESTIÓN HUMANA</v>
      </c>
      <c r="G972" s="3" t="str">
        <f>VLOOKUP(Tabla3[[#This Row],[RUBRO]],Tabla6[[RUBRO]:[Respon Plan]],4,0)</f>
        <v>Gestión Humana- Viáticos</v>
      </c>
      <c r="H972" s="1" t="s">
        <v>30</v>
      </c>
      <c r="I972" s="1" t="s">
        <v>301</v>
      </c>
      <c r="J972" s="1" t="s">
        <v>233</v>
      </c>
      <c r="K972" s="1" t="s">
        <v>77</v>
      </c>
      <c r="L972" s="1" t="s">
        <v>42</v>
      </c>
      <c r="M972" s="1" t="s">
        <v>360</v>
      </c>
      <c r="N972" s="1"/>
      <c r="O972" s="1"/>
      <c r="P972" s="1" t="s">
        <v>31</v>
      </c>
      <c r="Q972" s="1" t="s">
        <v>32</v>
      </c>
      <c r="R972" s="1" t="s">
        <v>33</v>
      </c>
      <c r="S972" s="2" t="s">
        <v>361</v>
      </c>
      <c r="T972" s="4">
        <v>4080000</v>
      </c>
      <c r="U972" s="4">
        <v>0</v>
      </c>
      <c r="V972" s="4">
        <v>0</v>
      </c>
      <c r="W972" s="4">
        <v>4080000</v>
      </c>
      <c r="X972" s="4">
        <v>0</v>
      </c>
      <c r="Y972" s="4">
        <v>1323957</v>
      </c>
      <c r="Z972" s="4">
        <v>2756043</v>
      </c>
      <c r="AA972" s="4">
        <v>1323957</v>
      </c>
      <c r="AB972" s="4">
        <v>394836</v>
      </c>
      <c r="AC972" s="4">
        <v>394836</v>
      </c>
      <c r="AD972" s="10">
        <v>394836</v>
      </c>
    </row>
    <row r="973" spans="1:30" ht="22.5" x14ac:dyDescent="0.25">
      <c r="A973" s="9" t="s">
        <v>428</v>
      </c>
      <c r="B973" s="2" t="s">
        <v>429</v>
      </c>
      <c r="C973" s="3" t="s">
        <v>365</v>
      </c>
      <c r="D973" s="3" t="str">
        <f t="shared" si="18"/>
        <v>C-4199-1500-2</v>
      </c>
      <c r="E973" s="3" t="str">
        <f>VLOOKUP(Tabla3[[#This Row],[RUBRO]],Tabla6[[RUBRO]:[Respon Plan]],2,0)</f>
        <v>MODELO INTERVENCION</v>
      </c>
      <c r="F973" s="3" t="str">
        <f>VLOOKUP(Tabla3[[#This Row],[RUBRO]],Tabla6[[RUBRO]:[Respon Plan]],3,0)</f>
        <v>SECRETARIA GENERAL</v>
      </c>
      <c r="G973" s="3" t="str">
        <f>VLOOKUP(Tabla3[[#This Row],[RUBRO]],Tabla6[[RUBRO]:[Respon Plan]],4,0)</f>
        <v>Secretaria General</v>
      </c>
      <c r="H973" s="1" t="s">
        <v>30</v>
      </c>
      <c r="I973" s="1" t="s">
        <v>301</v>
      </c>
      <c r="J973" s="1" t="s">
        <v>233</v>
      </c>
      <c r="K973" s="1" t="s">
        <v>77</v>
      </c>
      <c r="L973" s="1" t="s">
        <v>42</v>
      </c>
      <c r="M973" s="1" t="s">
        <v>266</v>
      </c>
      <c r="N973" s="1"/>
      <c r="O973" s="1"/>
      <c r="P973" s="1" t="s">
        <v>31</v>
      </c>
      <c r="Q973" s="1" t="s">
        <v>32</v>
      </c>
      <c r="R973" s="1" t="s">
        <v>33</v>
      </c>
      <c r="S973" s="2" t="s">
        <v>267</v>
      </c>
      <c r="T973" s="4">
        <v>135764</v>
      </c>
      <c r="U973" s="4">
        <v>526656</v>
      </c>
      <c r="V973" s="4">
        <v>0</v>
      </c>
      <c r="W973" s="4">
        <v>662420</v>
      </c>
      <c r="X973" s="4">
        <v>0</v>
      </c>
      <c r="Y973" s="4">
        <v>662420</v>
      </c>
      <c r="Z973" s="4">
        <v>0</v>
      </c>
      <c r="AA973" s="4">
        <v>662420</v>
      </c>
      <c r="AB973" s="4">
        <v>112053.6</v>
      </c>
      <c r="AC973" s="4">
        <v>112053.6</v>
      </c>
      <c r="AD973" s="10">
        <v>112053.6</v>
      </c>
    </row>
    <row r="974" spans="1:30" ht="22.5" x14ac:dyDescent="0.25">
      <c r="A974" s="9" t="s">
        <v>428</v>
      </c>
      <c r="B974" s="2" t="s">
        <v>429</v>
      </c>
      <c r="C974" s="3" t="s">
        <v>372</v>
      </c>
      <c r="D974" s="3" t="str">
        <f t="shared" si="18"/>
        <v>C-4199-1500-5</v>
      </c>
      <c r="E974" s="3" t="str">
        <f>VLOOKUP(Tabla3[[#This Row],[RUBRO]],Tabla6[[RUBRO]:[Respon Plan]],2,0)</f>
        <v xml:space="preserve">CONTRUCCION </v>
      </c>
      <c r="F974" s="3" t="str">
        <f>VLOOKUP(Tabla3[[#This Row],[RUBRO]],Tabla6[[RUBRO]:[Respon Plan]],3,0)</f>
        <v>DIRECCION ADMINISTRATIVA</v>
      </c>
      <c r="G974" s="3" t="str">
        <f>VLOOKUP(Tabla3[[#This Row],[RUBRO]],Tabla6[[RUBRO]:[Respon Plan]],4,0)</f>
        <v>Administrativa CONS</v>
      </c>
      <c r="H974" s="1" t="s">
        <v>30</v>
      </c>
      <c r="I974" s="1" t="s">
        <v>301</v>
      </c>
      <c r="J974" s="1" t="s">
        <v>233</v>
      </c>
      <c r="K974" s="1" t="s">
        <v>64</v>
      </c>
      <c r="L974" s="1" t="s">
        <v>42</v>
      </c>
      <c r="M974" s="1" t="s">
        <v>234</v>
      </c>
      <c r="N974" s="1"/>
      <c r="O974" s="1"/>
      <c r="P974" s="1" t="s">
        <v>31</v>
      </c>
      <c r="Q974" s="1" t="s">
        <v>32</v>
      </c>
      <c r="R974" s="1" t="s">
        <v>33</v>
      </c>
      <c r="S974" s="2" t="s">
        <v>373</v>
      </c>
      <c r="T974" s="4">
        <v>0</v>
      </c>
      <c r="U974" s="4">
        <v>112000000</v>
      </c>
      <c r="V974" s="4">
        <v>0</v>
      </c>
      <c r="W974" s="4">
        <v>112000000</v>
      </c>
      <c r="X974" s="4">
        <v>0</v>
      </c>
      <c r="Y974" s="4">
        <v>28500000</v>
      </c>
      <c r="Z974" s="4">
        <v>83500000</v>
      </c>
      <c r="AA974" s="4">
        <v>0</v>
      </c>
      <c r="AB974" s="4">
        <v>0</v>
      </c>
      <c r="AC974" s="4">
        <v>0</v>
      </c>
      <c r="AD974" s="10">
        <v>0</v>
      </c>
    </row>
    <row r="975" spans="1:30" ht="22.5" x14ac:dyDescent="0.25">
      <c r="A975" s="9" t="s">
        <v>428</v>
      </c>
      <c r="B975" s="2" t="s">
        <v>429</v>
      </c>
      <c r="C975" s="3" t="s">
        <v>374</v>
      </c>
      <c r="D975" s="3" t="str">
        <f t="shared" si="18"/>
        <v>C-4199-1500-5</v>
      </c>
      <c r="E975" s="3" t="str">
        <f>VLOOKUP(Tabla3[[#This Row],[RUBRO]],Tabla6[[RUBRO]:[Respon Plan]],2,0)</f>
        <v xml:space="preserve">CONTRUCCION </v>
      </c>
      <c r="F975" s="3" t="str">
        <f>VLOOKUP(Tabla3[[#This Row],[RUBRO]],Tabla6[[RUBRO]:[Respon Plan]],3,0)</f>
        <v>DIRECCION ADMINISTRATIVA</v>
      </c>
      <c r="G975" s="3" t="str">
        <f>VLOOKUP(Tabla3[[#This Row],[RUBRO]],Tabla6[[RUBRO]:[Respon Plan]],4,0)</f>
        <v>Administrativa CONS</v>
      </c>
      <c r="H975" s="1" t="s">
        <v>30</v>
      </c>
      <c r="I975" s="1" t="s">
        <v>301</v>
      </c>
      <c r="J975" s="1" t="s">
        <v>233</v>
      </c>
      <c r="K975" s="1" t="s">
        <v>64</v>
      </c>
      <c r="L975" s="1" t="s">
        <v>42</v>
      </c>
      <c r="M975" s="1" t="s">
        <v>281</v>
      </c>
      <c r="N975" s="1"/>
      <c r="O975" s="1"/>
      <c r="P975" s="1" t="s">
        <v>31</v>
      </c>
      <c r="Q975" s="1" t="s">
        <v>171</v>
      </c>
      <c r="R975" s="1" t="s">
        <v>33</v>
      </c>
      <c r="S975" s="2" t="s">
        <v>375</v>
      </c>
      <c r="T975" s="4">
        <v>112000000</v>
      </c>
      <c r="U975" s="4">
        <v>0</v>
      </c>
      <c r="V975" s="4">
        <v>0</v>
      </c>
      <c r="W975" s="4">
        <v>112000000</v>
      </c>
      <c r="X975" s="4">
        <v>0</v>
      </c>
      <c r="Y975" s="4">
        <v>112000000</v>
      </c>
      <c r="Z975" s="4">
        <v>0</v>
      </c>
      <c r="AA975" s="4">
        <v>0</v>
      </c>
      <c r="AB975" s="4">
        <v>0</v>
      </c>
      <c r="AC975" s="4">
        <v>0</v>
      </c>
      <c r="AD975" s="10">
        <v>0</v>
      </c>
    </row>
    <row r="976" spans="1:30" ht="22.5" x14ac:dyDescent="0.25">
      <c r="A976" s="9" t="s">
        <v>428</v>
      </c>
      <c r="B976" s="2" t="s">
        <v>429</v>
      </c>
      <c r="C976" s="3" t="s">
        <v>400</v>
      </c>
      <c r="D976" s="3" t="str">
        <f t="shared" si="18"/>
        <v>C-4199-1500-5</v>
      </c>
      <c r="E976" s="3" t="str">
        <f>VLOOKUP(Tabla3[[#This Row],[RUBRO]],Tabla6[[RUBRO]:[Respon Plan]],2,0)</f>
        <v xml:space="preserve">CONTRUCCION </v>
      </c>
      <c r="F976" s="3" t="str">
        <f>VLOOKUP(Tabla3[[#This Row],[RUBRO]],Tabla6[[RUBRO]:[Respon Plan]],3,0)</f>
        <v>DIRECCION ADMINISTRATIVA</v>
      </c>
      <c r="G976" s="3" t="str">
        <f>VLOOKUP(Tabla3[[#This Row],[RUBRO]],Tabla6[[RUBRO]:[Respon Plan]],4,0)</f>
        <v>Administrativa CONS</v>
      </c>
      <c r="H976" s="1" t="s">
        <v>30</v>
      </c>
      <c r="I976" s="1" t="s">
        <v>301</v>
      </c>
      <c r="J976" s="1" t="s">
        <v>233</v>
      </c>
      <c r="K976" s="1" t="s">
        <v>64</v>
      </c>
      <c r="L976" s="1" t="s">
        <v>42</v>
      </c>
      <c r="M976" s="1" t="s">
        <v>240</v>
      </c>
      <c r="N976" s="1"/>
      <c r="O976" s="1"/>
      <c r="P976" s="1" t="s">
        <v>31</v>
      </c>
      <c r="Q976" s="1" t="s">
        <v>171</v>
      </c>
      <c r="R976" s="1" t="s">
        <v>33</v>
      </c>
      <c r="S976" s="2" t="s">
        <v>401</v>
      </c>
      <c r="T976" s="4">
        <v>20000000</v>
      </c>
      <c r="U976" s="4">
        <v>0</v>
      </c>
      <c r="V976" s="4">
        <v>0</v>
      </c>
      <c r="W976" s="4">
        <v>20000000</v>
      </c>
      <c r="X976" s="4">
        <v>0</v>
      </c>
      <c r="Y976" s="4">
        <v>1389955</v>
      </c>
      <c r="Z976" s="4">
        <v>18610045</v>
      </c>
      <c r="AA976" s="4">
        <v>1389955</v>
      </c>
      <c r="AB976" s="4">
        <v>1389955</v>
      </c>
      <c r="AC976" s="4">
        <v>1389955</v>
      </c>
      <c r="AD976" s="10">
        <v>1389955</v>
      </c>
    </row>
    <row r="977" spans="1:30" ht="22.5" x14ac:dyDescent="0.25">
      <c r="A977" s="9" t="s">
        <v>428</v>
      </c>
      <c r="B977" s="2" t="s">
        <v>429</v>
      </c>
      <c r="C977" s="3" t="s">
        <v>378</v>
      </c>
      <c r="D977" s="3" t="str">
        <f t="shared" si="18"/>
        <v>C-4199-1500-5</v>
      </c>
      <c r="E977" s="3" t="str">
        <f>VLOOKUP(Tabla3[[#This Row],[RUBRO]],Tabla6[[RUBRO]:[Respon Plan]],2,0)</f>
        <v xml:space="preserve">CONTRUCCION </v>
      </c>
      <c r="F977" s="3" t="str">
        <f>VLOOKUP(Tabla3[[#This Row],[RUBRO]],Tabla6[[RUBRO]:[Respon Plan]],3,0)</f>
        <v>DIRECCIÓN DE GESTIÓN HUMANA</v>
      </c>
      <c r="G977" s="3" t="str">
        <f>VLOOKUP(Tabla3[[#This Row],[RUBRO]],Tabla6[[RUBRO]:[Respon Plan]],4,0)</f>
        <v>Gestión Humana - Pres. Serv</v>
      </c>
      <c r="H977" s="1" t="s">
        <v>30</v>
      </c>
      <c r="I977" s="1" t="s">
        <v>301</v>
      </c>
      <c r="J977" s="1" t="s">
        <v>233</v>
      </c>
      <c r="K977" s="1" t="s">
        <v>64</v>
      </c>
      <c r="L977" s="1" t="s">
        <v>42</v>
      </c>
      <c r="M977" s="1" t="s">
        <v>243</v>
      </c>
      <c r="N977" s="1"/>
      <c r="O977" s="1"/>
      <c r="P977" s="1" t="s">
        <v>31</v>
      </c>
      <c r="Q977" s="1" t="s">
        <v>171</v>
      </c>
      <c r="R977" s="1" t="s">
        <v>33</v>
      </c>
      <c r="S977" s="2" t="s">
        <v>59</v>
      </c>
      <c r="T977" s="4">
        <v>78280500</v>
      </c>
      <c r="U977" s="4">
        <v>23975000</v>
      </c>
      <c r="V977" s="4">
        <v>0</v>
      </c>
      <c r="W977" s="4">
        <v>102255500</v>
      </c>
      <c r="X977" s="4">
        <v>0</v>
      </c>
      <c r="Y977" s="4">
        <v>96914633</v>
      </c>
      <c r="Z977" s="4">
        <v>5340867</v>
      </c>
      <c r="AA977" s="4">
        <v>96914633</v>
      </c>
      <c r="AB977" s="4">
        <v>13062903</v>
      </c>
      <c r="AC977" s="4">
        <v>13062903</v>
      </c>
      <c r="AD977" s="10">
        <v>13062903</v>
      </c>
    </row>
    <row r="978" spans="1:30" ht="22.5" x14ac:dyDescent="0.25">
      <c r="A978" s="9" t="s">
        <v>428</v>
      </c>
      <c r="B978" s="2" t="s">
        <v>429</v>
      </c>
      <c r="C978" s="3" t="s">
        <v>379</v>
      </c>
      <c r="D978" s="3" t="str">
        <f t="shared" si="18"/>
        <v>C-4199-1500-5</v>
      </c>
      <c r="E978" s="3" t="str">
        <f>VLOOKUP(Tabla3[[#This Row],[RUBRO]],Tabla6[[RUBRO]:[Respon Plan]],2,0)</f>
        <v xml:space="preserve">CONTRUCCION </v>
      </c>
      <c r="F978" s="3" t="str">
        <f>VLOOKUP(Tabla3[[#This Row],[RUBRO]],Tabla6[[RUBRO]:[Respon Plan]],3,0)</f>
        <v>DIRECCIÓN DE GESTIÓN HUMANA</v>
      </c>
      <c r="G978" s="3" t="str">
        <f>VLOOKUP(Tabla3[[#This Row],[RUBRO]],Tabla6[[RUBRO]:[Respon Plan]],4,0)</f>
        <v>Gestión Humana- Viáticos</v>
      </c>
      <c r="H978" s="1" t="s">
        <v>30</v>
      </c>
      <c r="I978" s="1" t="s">
        <v>301</v>
      </c>
      <c r="J978" s="1" t="s">
        <v>233</v>
      </c>
      <c r="K978" s="1" t="s">
        <v>64</v>
      </c>
      <c r="L978" s="1" t="s">
        <v>42</v>
      </c>
      <c r="M978" s="1" t="s">
        <v>246</v>
      </c>
      <c r="N978" s="1"/>
      <c r="O978" s="1"/>
      <c r="P978" s="1" t="s">
        <v>31</v>
      </c>
      <c r="Q978" s="1" t="s">
        <v>171</v>
      </c>
      <c r="R978" s="1" t="s">
        <v>33</v>
      </c>
      <c r="S978" s="2" t="s">
        <v>249</v>
      </c>
      <c r="T978" s="4">
        <v>9799000</v>
      </c>
      <c r="U978" s="4">
        <v>0</v>
      </c>
      <c r="V978" s="4">
        <v>0</v>
      </c>
      <c r="W978" s="4">
        <v>9799000</v>
      </c>
      <c r="X978" s="4">
        <v>0</v>
      </c>
      <c r="Y978" s="4">
        <v>3331482</v>
      </c>
      <c r="Z978" s="4">
        <v>6467518</v>
      </c>
      <c r="AA978" s="4">
        <v>2503075</v>
      </c>
      <c r="AB978" s="4">
        <v>2139523</v>
      </c>
      <c r="AC978" s="4">
        <v>2139523</v>
      </c>
      <c r="AD978" s="10">
        <v>2139523</v>
      </c>
    </row>
    <row r="979" spans="1:30" ht="22.5" x14ac:dyDescent="0.25">
      <c r="A979" s="9" t="s">
        <v>430</v>
      </c>
      <c r="B979" s="2" t="s">
        <v>431</v>
      </c>
      <c r="C979" s="3" t="s">
        <v>145</v>
      </c>
      <c r="D979" s="3" t="str">
        <f t="shared" si="18"/>
        <v>A-2-0-3</v>
      </c>
      <c r="E979" s="3" t="str">
        <f>VLOOKUP(Tabla3[[#This Row],[RUBRO]],Tabla6[[RUBRO]:[Respon Plan]],2,0)</f>
        <v>FUNCIONAMIENTO</v>
      </c>
      <c r="F979" s="3" t="str">
        <f>VLOOKUP(Tabla3[[#This Row],[RUBRO]],Tabla6[[RUBRO]:[Respon Plan]],3,0)</f>
        <v>DIRECCION ADMINISTRATIVA</v>
      </c>
      <c r="G979" s="3" t="str">
        <f>VLOOKUP(Tabla3[[#This Row],[RUBRO]],Tabla6[[RUBRO]:[Respon Plan]],4,0)</f>
        <v>Administrativa</v>
      </c>
      <c r="H979" s="1" t="s">
        <v>40</v>
      </c>
      <c r="I979" s="1" t="s">
        <v>77</v>
      </c>
      <c r="J979" s="1" t="s">
        <v>42</v>
      </c>
      <c r="K979" s="1" t="s">
        <v>63</v>
      </c>
      <c r="L979" s="1" t="s">
        <v>143</v>
      </c>
      <c r="M979" s="1" t="s">
        <v>63</v>
      </c>
      <c r="N979" s="1"/>
      <c r="O979" s="1"/>
      <c r="P979" s="1" t="s">
        <v>31</v>
      </c>
      <c r="Q979" s="1" t="s">
        <v>32</v>
      </c>
      <c r="R979" s="1" t="s">
        <v>33</v>
      </c>
      <c r="S979" s="2" t="s">
        <v>146</v>
      </c>
      <c r="T979" s="4">
        <v>45000000</v>
      </c>
      <c r="U979" s="4">
        <v>6382000</v>
      </c>
      <c r="V979" s="4">
        <v>1567214</v>
      </c>
      <c r="W979" s="4">
        <v>49814786</v>
      </c>
      <c r="X979" s="4">
        <v>0</v>
      </c>
      <c r="Y979" s="4">
        <v>49814785.280000001</v>
      </c>
      <c r="Z979" s="4">
        <v>0.72</v>
      </c>
      <c r="AA979" s="4">
        <v>49814785.280000001</v>
      </c>
      <c r="AB979" s="4">
        <v>49716201.600000001</v>
      </c>
      <c r="AC979" s="4">
        <v>49716201.600000001</v>
      </c>
      <c r="AD979" s="10">
        <v>49716201.600000001</v>
      </c>
    </row>
    <row r="980" spans="1:30" ht="22.5" x14ac:dyDescent="0.25">
      <c r="A980" s="9" t="s">
        <v>430</v>
      </c>
      <c r="B980" s="2" t="s">
        <v>431</v>
      </c>
      <c r="C980" s="3" t="s">
        <v>155</v>
      </c>
      <c r="D980" s="3" t="str">
        <f t="shared" si="18"/>
        <v>A-2-0-4</v>
      </c>
      <c r="E980" s="3" t="str">
        <f>VLOOKUP(Tabla3[[#This Row],[RUBRO]],Tabla6[[RUBRO]:[Respon Plan]],2,0)</f>
        <v>FUNCIONAMIENTO</v>
      </c>
      <c r="F980" s="3" t="str">
        <f>VLOOKUP(Tabla3[[#This Row],[RUBRO]],Tabla6[[RUBRO]:[Respon Plan]],3,0)</f>
        <v>DIRECCION ADMINISTRATIVA</v>
      </c>
      <c r="G980" s="3" t="str">
        <f>VLOOKUP(Tabla3[[#This Row],[RUBRO]],Tabla6[[RUBRO]:[Respon Plan]],4,0)</f>
        <v>Administrativa</v>
      </c>
      <c r="H980" s="1" t="s">
        <v>40</v>
      </c>
      <c r="I980" s="1" t="s">
        <v>77</v>
      </c>
      <c r="J980" s="1" t="s">
        <v>42</v>
      </c>
      <c r="K980" s="1" t="s">
        <v>80</v>
      </c>
      <c r="L980" s="1" t="s">
        <v>80</v>
      </c>
      <c r="M980" s="1" t="s">
        <v>41</v>
      </c>
      <c r="N980" s="1"/>
      <c r="O980" s="1"/>
      <c r="P980" s="1" t="s">
        <v>31</v>
      </c>
      <c r="Q980" s="1" t="s">
        <v>32</v>
      </c>
      <c r="R980" s="1" t="s">
        <v>33</v>
      </c>
      <c r="S980" s="2" t="s">
        <v>156</v>
      </c>
      <c r="T980" s="4">
        <v>25000000</v>
      </c>
      <c r="U980" s="4">
        <v>0</v>
      </c>
      <c r="V980" s="4">
        <v>0</v>
      </c>
      <c r="W980" s="4">
        <v>25000000</v>
      </c>
      <c r="X980" s="4">
        <v>0</v>
      </c>
      <c r="Y980" s="4">
        <v>24877700</v>
      </c>
      <c r="Z980" s="4">
        <v>122300</v>
      </c>
      <c r="AA980" s="4">
        <v>24877700</v>
      </c>
      <c r="AB980" s="4">
        <v>0</v>
      </c>
      <c r="AC980" s="4">
        <v>0</v>
      </c>
      <c r="AD980" s="10">
        <v>0</v>
      </c>
    </row>
    <row r="981" spans="1:30" ht="22.5" x14ac:dyDescent="0.25">
      <c r="A981" s="9" t="s">
        <v>430</v>
      </c>
      <c r="B981" s="2" t="s">
        <v>431</v>
      </c>
      <c r="C981" s="3" t="s">
        <v>157</v>
      </c>
      <c r="D981" s="3" t="str">
        <f t="shared" si="18"/>
        <v>A-2-0-4</v>
      </c>
      <c r="E981" s="3" t="str">
        <f>VLOOKUP(Tabla3[[#This Row],[RUBRO]],Tabla6[[RUBRO]:[Respon Plan]],2,0)</f>
        <v>FUNCIONAMIENTO</v>
      </c>
      <c r="F981" s="3" t="str">
        <f>VLOOKUP(Tabla3[[#This Row],[RUBRO]],Tabla6[[RUBRO]:[Respon Plan]],3,0)</f>
        <v>DIRECCION ADMINISTRATIVA</v>
      </c>
      <c r="G981" s="3" t="str">
        <f>VLOOKUP(Tabla3[[#This Row],[RUBRO]],Tabla6[[RUBRO]:[Respon Plan]],4,0)</f>
        <v>Administrativa</v>
      </c>
      <c r="H981" s="1" t="s">
        <v>40</v>
      </c>
      <c r="I981" s="1" t="s">
        <v>77</v>
      </c>
      <c r="J981" s="1" t="s">
        <v>42</v>
      </c>
      <c r="K981" s="1" t="s">
        <v>80</v>
      </c>
      <c r="L981" s="1" t="s">
        <v>80</v>
      </c>
      <c r="M981" s="1" t="s">
        <v>77</v>
      </c>
      <c r="N981" s="1"/>
      <c r="O981" s="1"/>
      <c r="P981" s="1" t="s">
        <v>31</v>
      </c>
      <c r="Q981" s="1" t="s">
        <v>32</v>
      </c>
      <c r="R981" s="1" t="s">
        <v>33</v>
      </c>
      <c r="S981" s="2" t="s">
        <v>158</v>
      </c>
      <c r="T981" s="4">
        <v>23500000</v>
      </c>
      <c r="U981" s="4">
        <v>0</v>
      </c>
      <c r="V981" s="4">
        <v>0</v>
      </c>
      <c r="W981" s="4">
        <v>23500000</v>
      </c>
      <c r="X981" s="4">
        <v>0</v>
      </c>
      <c r="Y981" s="4">
        <v>0</v>
      </c>
      <c r="Z981" s="4">
        <v>23500000</v>
      </c>
      <c r="AA981" s="4">
        <v>0</v>
      </c>
      <c r="AB981" s="4">
        <v>0</v>
      </c>
      <c r="AC981" s="4">
        <v>0</v>
      </c>
      <c r="AD981" s="10">
        <v>0</v>
      </c>
    </row>
    <row r="982" spans="1:30" ht="22.5" x14ac:dyDescent="0.25">
      <c r="A982" s="9" t="s">
        <v>430</v>
      </c>
      <c r="B982" s="2" t="s">
        <v>431</v>
      </c>
      <c r="C982" s="3" t="s">
        <v>184</v>
      </c>
      <c r="D982" s="3" t="str">
        <f t="shared" si="18"/>
        <v>A-2-0-4</v>
      </c>
      <c r="E982" s="3" t="str">
        <f>VLOOKUP(Tabla3[[#This Row],[RUBRO]],Tabla6[[RUBRO]:[Respon Plan]],2,0)</f>
        <v>FUNCIONAMIENTO</v>
      </c>
      <c r="F982" s="3" t="str">
        <f>VLOOKUP(Tabla3[[#This Row],[RUBRO]],Tabla6[[RUBRO]:[Respon Plan]],3,0)</f>
        <v>DIRECCION ADMINISTRATIVA</v>
      </c>
      <c r="G982" s="3" t="str">
        <f>VLOOKUP(Tabla3[[#This Row],[RUBRO]],Tabla6[[RUBRO]:[Respon Plan]],4,0)</f>
        <v>Administrativa</v>
      </c>
      <c r="H982" s="1" t="s">
        <v>40</v>
      </c>
      <c r="I982" s="1" t="s">
        <v>77</v>
      </c>
      <c r="J982" s="1" t="s">
        <v>42</v>
      </c>
      <c r="K982" s="1" t="s">
        <v>80</v>
      </c>
      <c r="L982" s="1" t="s">
        <v>64</v>
      </c>
      <c r="M982" s="1" t="s">
        <v>98</v>
      </c>
      <c r="N982" s="1"/>
      <c r="O982" s="1"/>
      <c r="P982" s="1" t="s">
        <v>31</v>
      </c>
      <c r="Q982" s="1" t="s">
        <v>32</v>
      </c>
      <c r="R982" s="1" t="s">
        <v>33</v>
      </c>
      <c r="S982" s="2" t="s">
        <v>185</v>
      </c>
      <c r="T982" s="4">
        <v>11000000</v>
      </c>
      <c r="U982" s="4">
        <v>0</v>
      </c>
      <c r="V982" s="4">
        <v>0</v>
      </c>
      <c r="W982" s="4">
        <v>11000000</v>
      </c>
      <c r="X982" s="4">
        <v>0</v>
      </c>
      <c r="Y982" s="4">
        <v>0</v>
      </c>
      <c r="Z982" s="4">
        <v>11000000</v>
      </c>
      <c r="AA982" s="4">
        <v>0</v>
      </c>
      <c r="AB982" s="4">
        <v>0</v>
      </c>
      <c r="AC982" s="4">
        <v>0</v>
      </c>
      <c r="AD982" s="10">
        <v>0</v>
      </c>
    </row>
    <row r="983" spans="1:30" ht="22.5" x14ac:dyDescent="0.25">
      <c r="A983" s="9" t="s">
        <v>430</v>
      </c>
      <c r="B983" s="2" t="s">
        <v>431</v>
      </c>
      <c r="C983" s="3" t="s">
        <v>200</v>
      </c>
      <c r="D983" s="3" t="str">
        <f t="shared" si="18"/>
        <v>A-2-0-4</v>
      </c>
      <c r="E983" s="3" t="str">
        <f>VLOOKUP(Tabla3[[#This Row],[RUBRO]],Tabla6[[RUBRO]:[Respon Plan]],2,0)</f>
        <v>FUNCIONAMIENTO</v>
      </c>
      <c r="F983" s="3" t="str">
        <f>VLOOKUP(Tabla3[[#This Row],[RUBRO]],Tabla6[[RUBRO]:[Respon Plan]],3,0)</f>
        <v>DIRECCION ADMINISTRATIVA</v>
      </c>
      <c r="G983" s="3" t="str">
        <f>VLOOKUP(Tabla3[[#This Row],[RUBRO]],Tabla6[[RUBRO]:[Respon Plan]],4,0)</f>
        <v>Administrativa</v>
      </c>
      <c r="H983" s="1" t="s">
        <v>40</v>
      </c>
      <c r="I983" s="1" t="s">
        <v>77</v>
      </c>
      <c r="J983" s="1" t="s">
        <v>42</v>
      </c>
      <c r="K983" s="1" t="s">
        <v>80</v>
      </c>
      <c r="L983" s="1" t="s">
        <v>81</v>
      </c>
      <c r="M983" s="1" t="s">
        <v>41</v>
      </c>
      <c r="N983" s="1"/>
      <c r="O983" s="1"/>
      <c r="P983" s="1" t="s">
        <v>31</v>
      </c>
      <c r="Q983" s="1" t="s">
        <v>32</v>
      </c>
      <c r="R983" s="1" t="s">
        <v>33</v>
      </c>
      <c r="S983" s="2" t="s">
        <v>201</v>
      </c>
      <c r="T983" s="4">
        <v>7000000</v>
      </c>
      <c r="U983" s="4">
        <v>0</v>
      </c>
      <c r="V983" s="4">
        <v>0</v>
      </c>
      <c r="W983" s="4">
        <v>7000000</v>
      </c>
      <c r="X983" s="4">
        <v>0</v>
      </c>
      <c r="Y983" s="4">
        <v>6339308</v>
      </c>
      <c r="Z983" s="4">
        <v>660692</v>
      </c>
      <c r="AA983" s="4">
        <v>3508238</v>
      </c>
      <c r="AB983" s="4">
        <v>2871842.35</v>
      </c>
      <c r="AC983" s="4">
        <v>2871842.35</v>
      </c>
      <c r="AD983" s="10">
        <v>2871842.35</v>
      </c>
    </row>
    <row r="984" spans="1:30" ht="22.5" x14ac:dyDescent="0.25">
      <c r="A984" s="9" t="s">
        <v>430</v>
      </c>
      <c r="B984" s="2" t="s">
        <v>431</v>
      </c>
      <c r="C984" s="3" t="s">
        <v>202</v>
      </c>
      <c r="D984" s="3" t="str">
        <f t="shared" ref="D984:D1047" si="19">H984&amp;"-"&amp;I984&amp;"-"&amp;J984&amp;"-"&amp;K984</f>
        <v>A-2-0-4</v>
      </c>
      <c r="E984" s="3" t="str">
        <f>VLOOKUP(Tabla3[[#This Row],[RUBRO]],Tabla6[[RUBRO]:[Respon Plan]],2,0)</f>
        <v>FUNCIONAMIENTO</v>
      </c>
      <c r="F984" s="3" t="str">
        <f>VLOOKUP(Tabla3[[#This Row],[RUBRO]],Tabla6[[RUBRO]:[Respon Plan]],3,0)</f>
        <v>DIRECCION ADMINISTRATIVA</v>
      </c>
      <c r="G984" s="3" t="str">
        <f>VLOOKUP(Tabla3[[#This Row],[RUBRO]],Tabla6[[RUBRO]:[Respon Plan]],4,0)</f>
        <v>Administrativa</v>
      </c>
      <c r="H984" s="1" t="s">
        <v>40</v>
      </c>
      <c r="I984" s="1" t="s">
        <v>77</v>
      </c>
      <c r="J984" s="1" t="s">
        <v>42</v>
      </c>
      <c r="K984" s="1" t="s">
        <v>80</v>
      </c>
      <c r="L984" s="1" t="s">
        <v>81</v>
      </c>
      <c r="M984" s="1" t="s">
        <v>77</v>
      </c>
      <c r="N984" s="1"/>
      <c r="O984" s="1"/>
      <c r="P984" s="1" t="s">
        <v>31</v>
      </c>
      <c r="Q984" s="1" t="s">
        <v>32</v>
      </c>
      <c r="R984" s="1" t="s">
        <v>33</v>
      </c>
      <c r="S984" s="2" t="s">
        <v>203</v>
      </c>
      <c r="T984" s="4">
        <v>189000000</v>
      </c>
      <c r="U984" s="4">
        <v>0</v>
      </c>
      <c r="V984" s="4">
        <v>0</v>
      </c>
      <c r="W984" s="4">
        <v>189000000</v>
      </c>
      <c r="X984" s="4">
        <v>0</v>
      </c>
      <c r="Y984" s="4">
        <v>72752988</v>
      </c>
      <c r="Z984" s="4">
        <v>116247012</v>
      </c>
      <c r="AA984" s="4">
        <v>66609548</v>
      </c>
      <c r="AB984" s="4">
        <v>66268611.770000003</v>
      </c>
      <c r="AC984" s="4">
        <v>66268611.770000003</v>
      </c>
      <c r="AD984" s="10">
        <v>66268611.770000003</v>
      </c>
    </row>
    <row r="985" spans="1:30" ht="22.5" x14ac:dyDescent="0.25">
      <c r="A985" s="9" t="s">
        <v>430</v>
      </c>
      <c r="B985" s="2" t="s">
        <v>431</v>
      </c>
      <c r="C985" s="3" t="s">
        <v>404</v>
      </c>
      <c r="D985" s="3" t="str">
        <f t="shared" si="19"/>
        <v>A-2-0-4</v>
      </c>
      <c r="E985" s="3" t="str">
        <f>VLOOKUP(Tabla3[[#This Row],[RUBRO]],Tabla6[[RUBRO]:[Respon Plan]],2,0)</f>
        <v>FUNCIONAMIENTO</v>
      </c>
      <c r="F985" s="3" t="str">
        <f>VLOOKUP(Tabla3[[#This Row],[RUBRO]],Tabla6[[RUBRO]:[Respon Plan]],3,0)</f>
        <v>DIRECCION ADMINISTRATIVA</v>
      </c>
      <c r="G985" s="3" t="str">
        <f>VLOOKUP(Tabla3[[#This Row],[RUBRO]],Tabla6[[RUBRO]:[Respon Plan]],4,0)</f>
        <v>Administrativa</v>
      </c>
      <c r="H985" s="1" t="s">
        <v>40</v>
      </c>
      <c r="I985" s="1" t="s">
        <v>77</v>
      </c>
      <c r="J985" s="1" t="s">
        <v>42</v>
      </c>
      <c r="K985" s="1" t="s">
        <v>80</v>
      </c>
      <c r="L985" s="1" t="s">
        <v>81</v>
      </c>
      <c r="M985" s="1" t="s">
        <v>63</v>
      </c>
      <c r="N985" s="1"/>
      <c r="O985" s="1"/>
      <c r="P985" s="1" t="s">
        <v>31</v>
      </c>
      <c r="Q985" s="1" t="s">
        <v>32</v>
      </c>
      <c r="R985" s="1" t="s">
        <v>33</v>
      </c>
      <c r="S985" s="2" t="s">
        <v>405</v>
      </c>
      <c r="T985" s="4">
        <v>1100000</v>
      </c>
      <c r="U985" s="4">
        <v>0</v>
      </c>
      <c r="V985" s="4">
        <v>0</v>
      </c>
      <c r="W985" s="4">
        <v>1100000</v>
      </c>
      <c r="X985" s="4">
        <v>0</v>
      </c>
      <c r="Y985" s="4">
        <v>447072</v>
      </c>
      <c r="Z985" s="4">
        <v>652928</v>
      </c>
      <c r="AA985" s="4">
        <v>290770</v>
      </c>
      <c r="AB985" s="4">
        <v>287181.53000000003</v>
      </c>
      <c r="AC985" s="4">
        <v>287181.53000000003</v>
      </c>
      <c r="AD985" s="10">
        <v>287181.53000000003</v>
      </c>
    </row>
    <row r="986" spans="1:30" ht="22.5" x14ac:dyDescent="0.25">
      <c r="A986" s="9" t="s">
        <v>430</v>
      </c>
      <c r="B986" s="2" t="s">
        <v>431</v>
      </c>
      <c r="C986" s="3" t="s">
        <v>206</v>
      </c>
      <c r="D986" s="3" t="str">
        <f t="shared" si="19"/>
        <v>A-2-0-4</v>
      </c>
      <c r="E986" s="3" t="str">
        <f>VLOOKUP(Tabla3[[#This Row],[RUBRO]],Tabla6[[RUBRO]:[Respon Plan]],2,0)</f>
        <v>FUNCIONAMIENTO</v>
      </c>
      <c r="F986" s="3" t="str">
        <f>VLOOKUP(Tabla3[[#This Row],[RUBRO]],Tabla6[[RUBRO]:[Respon Plan]],3,0)</f>
        <v>DIRECCION ADMINISTRATIVA</v>
      </c>
      <c r="G986" s="3" t="str">
        <f>VLOOKUP(Tabla3[[#This Row],[RUBRO]],Tabla6[[RUBRO]:[Respon Plan]],4,0)</f>
        <v>Administrativa</v>
      </c>
      <c r="H986" s="1" t="s">
        <v>40</v>
      </c>
      <c r="I986" s="1" t="s">
        <v>77</v>
      </c>
      <c r="J986" s="1" t="s">
        <v>42</v>
      </c>
      <c r="K986" s="1" t="s">
        <v>80</v>
      </c>
      <c r="L986" s="1" t="s">
        <v>81</v>
      </c>
      <c r="M986" s="1" t="s">
        <v>138</v>
      </c>
      <c r="N986" s="1"/>
      <c r="O986" s="1"/>
      <c r="P986" s="1" t="s">
        <v>31</v>
      </c>
      <c r="Q986" s="1" t="s">
        <v>32</v>
      </c>
      <c r="R986" s="1" t="s">
        <v>33</v>
      </c>
      <c r="S986" s="2" t="s">
        <v>207</v>
      </c>
      <c r="T986" s="4">
        <v>6000000</v>
      </c>
      <c r="U986" s="4">
        <v>0</v>
      </c>
      <c r="V986" s="4">
        <v>0</v>
      </c>
      <c r="W986" s="4">
        <v>6000000</v>
      </c>
      <c r="X986" s="4">
        <v>0</v>
      </c>
      <c r="Y986" s="4">
        <v>4581018</v>
      </c>
      <c r="Z986" s="4">
        <v>1418982</v>
      </c>
      <c r="AA986" s="4">
        <v>4020322</v>
      </c>
      <c r="AB986" s="4">
        <v>3563082.97</v>
      </c>
      <c r="AC986" s="4">
        <v>3563082.97</v>
      </c>
      <c r="AD986" s="10">
        <v>3563082.97</v>
      </c>
    </row>
    <row r="987" spans="1:30" ht="22.5" x14ac:dyDescent="0.25">
      <c r="A987" s="9" t="s">
        <v>430</v>
      </c>
      <c r="B987" s="2" t="s">
        <v>431</v>
      </c>
      <c r="C987" s="3" t="s">
        <v>212</v>
      </c>
      <c r="D987" s="3" t="str">
        <f t="shared" si="19"/>
        <v>A-2-0-4</v>
      </c>
      <c r="E987" s="3" t="str">
        <f>VLOOKUP(Tabla3[[#This Row],[RUBRO]],Tabla6[[RUBRO]:[Respon Plan]],2,0)</f>
        <v>FUNCIONAMIENTO</v>
      </c>
      <c r="F987" s="3" t="str">
        <f>VLOOKUP(Tabla3[[#This Row],[RUBRO]],Tabla6[[RUBRO]:[Respon Plan]],3,0)</f>
        <v>DIRECCIÓN DE GESTIÓN HUMANA</v>
      </c>
      <c r="G987" s="3" t="str">
        <f>VLOOKUP(Tabla3[[#This Row],[RUBRO]],Tabla6[[RUBRO]:[Respon Plan]],4,0)</f>
        <v>Gestión Humana</v>
      </c>
      <c r="H987" s="1" t="s">
        <v>40</v>
      </c>
      <c r="I987" s="1" t="s">
        <v>77</v>
      </c>
      <c r="J987" s="1" t="s">
        <v>42</v>
      </c>
      <c r="K987" s="1" t="s">
        <v>80</v>
      </c>
      <c r="L987" s="1" t="s">
        <v>65</v>
      </c>
      <c r="M987" s="1" t="s">
        <v>77</v>
      </c>
      <c r="N987" s="1"/>
      <c r="O987" s="1"/>
      <c r="P987" s="1" t="s">
        <v>31</v>
      </c>
      <c r="Q987" s="1" t="s">
        <v>32</v>
      </c>
      <c r="R987" s="1" t="s">
        <v>33</v>
      </c>
      <c r="S987" s="2" t="s">
        <v>213</v>
      </c>
      <c r="T987" s="4">
        <v>13000000</v>
      </c>
      <c r="U987" s="4">
        <v>0</v>
      </c>
      <c r="V987" s="4">
        <v>0</v>
      </c>
      <c r="W987" s="4">
        <v>13000000</v>
      </c>
      <c r="X987" s="4">
        <v>0</v>
      </c>
      <c r="Y987" s="4">
        <v>7770911</v>
      </c>
      <c r="Z987" s="4">
        <v>5229089</v>
      </c>
      <c r="AA987" s="4">
        <v>7770011</v>
      </c>
      <c r="AB987" s="4">
        <v>6720569</v>
      </c>
      <c r="AC987" s="4">
        <v>6720569</v>
      </c>
      <c r="AD987" s="10">
        <v>6720569</v>
      </c>
    </row>
    <row r="988" spans="1:30" x14ac:dyDescent="0.25">
      <c r="A988" s="9" t="s">
        <v>430</v>
      </c>
      <c r="B988" s="2" t="s">
        <v>431</v>
      </c>
      <c r="C988" s="3" t="s">
        <v>214</v>
      </c>
      <c r="D988" s="3" t="str">
        <f t="shared" si="19"/>
        <v>A-2-0-4</v>
      </c>
      <c r="E988" s="3" t="str">
        <f>VLOOKUP(Tabla3[[#This Row],[RUBRO]],Tabla6[[RUBRO]:[Respon Plan]],2,0)</f>
        <v>FUNCIONAMIENTO</v>
      </c>
      <c r="F988" s="3" t="str">
        <f>VLOOKUP(Tabla3[[#This Row],[RUBRO]],Tabla6[[RUBRO]:[Respon Plan]],3,0)</f>
        <v>OFICINA JURIDICA</v>
      </c>
      <c r="G988" s="3" t="str">
        <f>VLOOKUP(Tabla3[[#This Row],[RUBRO]],Tabla6[[RUBRO]:[Respon Plan]],4,0)</f>
        <v>Jurídica</v>
      </c>
      <c r="H988" s="1" t="s">
        <v>40</v>
      </c>
      <c r="I988" s="1" t="s">
        <v>77</v>
      </c>
      <c r="J988" s="1" t="s">
        <v>42</v>
      </c>
      <c r="K988" s="1" t="s">
        <v>80</v>
      </c>
      <c r="L988" s="1" t="s">
        <v>123</v>
      </c>
      <c r="M988" s="1"/>
      <c r="N988" s="1"/>
      <c r="O988" s="1"/>
      <c r="P988" s="1" t="s">
        <v>31</v>
      </c>
      <c r="Q988" s="1" t="s">
        <v>32</v>
      </c>
      <c r="R988" s="1" t="s">
        <v>33</v>
      </c>
      <c r="S988" s="2" t="s">
        <v>215</v>
      </c>
      <c r="T988" s="4">
        <v>0</v>
      </c>
      <c r="U988" s="4">
        <v>4000000</v>
      </c>
      <c r="V988" s="4">
        <v>0</v>
      </c>
      <c r="W988" s="4">
        <v>4000000</v>
      </c>
      <c r="X988" s="4">
        <v>0</v>
      </c>
      <c r="Y988" s="4">
        <v>2302455</v>
      </c>
      <c r="Z988" s="4">
        <v>1697545</v>
      </c>
      <c r="AA988" s="4">
        <v>2302455</v>
      </c>
      <c r="AB988" s="4">
        <v>2302455</v>
      </c>
      <c r="AC988" s="4">
        <v>2302455</v>
      </c>
      <c r="AD988" s="10">
        <v>2302455</v>
      </c>
    </row>
    <row r="989" spans="1:30" ht="22.5" x14ac:dyDescent="0.25">
      <c r="A989" s="9" t="s">
        <v>430</v>
      </c>
      <c r="B989" s="2" t="s">
        <v>431</v>
      </c>
      <c r="C989" s="3" t="s">
        <v>216</v>
      </c>
      <c r="D989" s="3" t="str">
        <f t="shared" si="19"/>
        <v>A-2-0-4</v>
      </c>
      <c r="E989" s="3" t="str">
        <f>VLOOKUP(Tabla3[[#This Row],[RUBRO]],Tabla6[[RUBRO]:[Respon Plan]],2,0)</f>
        <v>FUNCIONAMIENTO</v>
      </c>
      <c r="F989" s="3" t="str">
        <f>VLOOKUP(Tabla3[[#This Row],[RUBRO]],Tabla6[[RUBRO]:[Respon Plan]],3,0)</f>
        <v>DIRECCIÓN DE GESTIÓN HUMANA</v>
      </c>
      <c r="G989" s="3" t="str">
        <f>VLOOKUP(Tabla3[[#This Row],[RUBRO]],Tabla6[[RUBRO]:[Respon Plan]],4,0)</f>
        <v>Gestión Humana</v>
      </c>
      <c r="H989" s="1" t="s">
        <v>40</v>
      </c>
      <c r="I989" s="1" t="s">
        <v>77</v>
      </c>
      <c r="J989" s="1" t="s">
        <v>42</v>
      </c>
      <c r="K989" s="1" t="s">
        <v>80</v>
      </c>
      <c r="L989" s="1" t="s">
        <v>171</v>
      </c>
      <c r="M989" s="1" t="s">
        <v>80</v>
      </c>
      <c r="N989" s="1"/>
      <c r="O989" s="1"/>
      <c r="P989" s="1" t="s">
        <v>31</v>
      </c>
      <c r="Q989" s="1" t="s">
        <v>32</v>
      </c>
      <c r="R989" s="1" t="s">
        <v>33</v>
      </c>
      <c r="S989" s="2" t="s">
        <v>217</v>
      </c>
      <c r="T989" s="4">
        <v>79727516</v>
      </c>
      <c r="U989" s="4">
        <v>0</v>
      </c>
      <c r="V989" s="4">
        <v>0</v>
      </c>
      <c r="W989" s="4">
        <v>79727516</v>
      </c>
      <c r="X989" s="4">
        <v>0</v>
      </c>
      <c r="Y989" s="4">
        <v>0</v>
      </c>
      <c r="Z989" s="4">
        <v>79727516</v>
      </c>
      <c r="AA989" s="4">
        <v>0</v>
      </c>
      <c r="AB989" s="4">
        <v>0</v>
      </c>
      <c r="AC989" s="4">
        <v>0</v>
      </c>
      <c r="AD989" s="10">
        <v>0</v>
      </c>
    </row>
    <row r="990" spans="1:30" ht="22.5" x14ac:dyDescent="0.25">
      <c r="A990" s="9" t="s">
        <v>430</v>
      </c>
      <c r="B990" s="2" t="s">
        <v>431</v>
      </c>
      <c r="C990" s="3" t="s">
        <v>231</v>
      </c>
      <c r="D990" s="3" t="str">
        <f t="shared" si="19"/>
        <v>C-4102-1500-1</v>
      </c>
      <c r="E990" s="3" t="str">
        <f>VLOOKUP(Tabla3[[#This Row],[RUBRO]],Tabla6[[RUBRO]:[Respon Plan]],2,0)</f>
        <v>NUTRICION</v>
      </c>
      <c r="F990" s="3" t="str">
        <f>VLOOKUP(Tabla3[[#This Row],[RUBRO]],Tabla6[[RUBRO]:[Respon Plan]],3,0)</f>
        <v xml:space="preserve">DIRECCIÓN DE NUTRICIÓN </v>
      </c>
      <c r="G990" s="3" t="str">
        <f>VLOOKUP(Tabla3[[#This Row],[RUBRO]],Tabla6[[RUBRO]:[Respon Plan]],4,0)</f>
        <v>Nutrición</v>
      </c>
      <c r="H990" s="1" t="s">
        <v>30</v>
      </c>
      <c r="I990" s="1" t="s">
        <v>232</v>
      </c>
      <c r="J990" s="1" t="s">
        <v>233</v>
      </c>
      <c r="K990" s="1" t="s">
        <v>41</v>
      </c>
      <c r="L990" s="1" t="s">
        <v>42</v>
      </c>
      <c r="M990" s="1" t="s">
        <v>234</v>
      </c>
      <c r="N990" s="1"/>
      <c r="O990" s="1"/>
      <c r="P990" s="1" t="s">
        <v>31</v>
      </c>
      <c r="Q990" s="1" t="s">
        <v>32</v>
      </c>
      <c r="R990" s="1" t="s">
        <v>33</v>
      </c>
      <c r="S990" s="2" t="s">
        <v>235</v>
      </c>
      <c r="T990" s="4">
        <v>3694669222</v>
      </c>
      <c r="U990" s="4">
        <v>0</v>
      </c>
      <c r="V990" s="4">
        <v>591198016</v>
      </c>
      <c r="W990" s="4">
        <v>3103471206</v>
      </c>
      <c r="X990" s="4">
        <v>0</v>
      </c>
      <c r="Y990" s="4">
        <v>3103471206</v>
      </c>
      <c r="Z990" s="4">
        <v>0</v>
      </c>
      <c r="AA990" s="4">
        <v>3103471206</v>
      </c>
      <c r="AB990" s="4">
        <v>60352293</v>
      </c>
      <c r="AC990" s="4">
        <v>60352293</v>
      </c>
      <c r="AD990" s="10">
        <v>60352293</v>
      </c>
    </row>
    <row r="991" spans="1:30" ht="22.5" x14ac:dyDescent="0.25">
      <c r="A991" s="9" t="s">
        <v>430</v>
      </c>
      <c r="B991" s="2" t="s">
        <v>431</v>
      </c>
      <c r="C991" s="3" t="s">
        <v>245</v>
      </c>
      <c r="D991" s="3" t="str">
        <f t="shared" si="19"/>
        <v>C-4102-1500-1</v>
      </c>
      <c r="E991" s="3" t="str">
        <f>VLOOKUP(Tabla3[[#This Row],[RUBRO]],Tabla6[[RUBRO]:[Respon Plan]],2,0)</f>
        <v>NUTRICION</v>
      </c>
      <c r="F991" s="3" t="str">
        <f>VLOOKUP(Tabla3[[#This Row],[RUBRO]],Tabla6[[RUBRO]:[Respon Plan]],3,0)</f>
        <v>DIRECCIÓN DE GESTIÓN HUMANA</v>
      </c>
      <c r="G991" s="3" t="str">
        <f>VLOOKUP(Tabla3[[#This Row],[RUBRO]],Tabla6[[RUBRO]:[Respon Plan]],4,0)</f>
        <v>Gestión Humana - Pres. Serv</v>
      </c>
      <c r="H991" s="1" t="s">
        <v>30</v>
      </c>
      <c r="I991" s="1" t="s">
        <v>232</v>
      </c>
      <c r="J991" s="1" t="s">
        <v>233</v>
      </c>
      <c r="K991" s="1" t="s">
        <v>41</v>
      </c>
      <c r="L991" s="1" t="s">
        <v>42</v>
      </c>
      <c r="M991" s="1" t="s">
        <v>246</v>
      </c>
      <c r="N991" s="1"/>
      <c r="O991" s="1"/>
      <c r="P991" s="1" t="s">
        <v>31</v>
      </c>
      <c r="Q991" s="1" t="s">
        <v>32</v>
      </c>
      <c r="R991" s="1" t="s">
        <v>33</v>
      </c>
      <c r="S991" s="2" t="s">
        <v>59</v>
      </c>
      <c r="T991" s="4">
        <v>32184956</v>
      </c>
      <c r="U991" s="4">
        <v>0</v>
      </c>
      <c r="V991" s="4">
        <v>0</v>
      </c>
      <c r="W991" s="4">
        <v>32184956</v>
      </c>
      <c r="X991" s="4">
        <v>0</v>
      </c>
      <c r="Y991" s="4">
        <v>30409600</v>
      </c>
      <c r="Z991" s="4">
        <v>1775356</v>
      </c>
      <c r="AA991" s="4">
        <v>30409600</v>
      </c>
      <c r="AB991" s="4">
        <v>5473728</v>
      </c>
      <c r="AC991" s="4">
        <v>5473728</v>
      </c>
      <c r="AD991" s="10">
        <v>5473728</v>
      </c>
    </row>
    <row r="992" spans="1:30" ht="22.5" x14ac:dyDescent="0.25">
      <c r="A992" s="9" t="s">
        <v>430</v>
      </c>
      <c r="B992" s="2" t="s">
        <v>431</v>
      </c>
      <c r="C992" s="3" t="s">
        <v>247</v>
      </c>
      <c r="D992" s="3" t="str">
        <f t="shared" si="19"/>
        <v>C-4102-1500-1</v>
      </c>
      <c r="E992" s="3" t="str">
        <f>VLOOKUP(Tabla3[[#This Row],[RUBRO]],Tabla6[[RUBRO]:[Respon Plan]],2,0)</f>
        <v>NUTRICION</v>
      </c>
      <c r="F992" s="3" t="str">
        <f>VLOOKUP(Tabla3[[#This Row],[RUBRO]],Tabla6[[RUBRO]:[Respon Plan]],3,0)</f>
        <v>DIRECCIÓN DE GESTIÓN HUMANA</v>
      </c>
      <c r="G992" s="3" t="str">
        <f>VLOOKUP(Tabla3[[#This Row],[RUBRO]],Tabla6[[RUBRO]:[Respon Plan]],4,0)</f>
        <v>Gestión Humana- Viáticos</v>
      </c>
      <c r="H992" s="1" t="s">
        <v>30</v>
      </c>
      <c r="I992" s="1" t="s">
        <v>232</v>
      </c>
      <c r="J992" s="1" t="s">
        <v>233</v>
      </c>
      <c r="K992" s="1" t="s">
        <v>41</v>
      </c>
      <c r="L992" s="1" t="s">
        <v>42</v>
      </c>
      <c r="M992" s="1" t="s">
        <v>248</v>
      </c>
      <c r="N992" s="1"/>
      <c r="O992" s="1"/>
      <c r="P992" s="1" t="s">
        <v>31</v>
      </c>
      <c r="Q992" s="1" t="s">
        <v>32</v>
      </c>
      <c r="R992" s="1" t="s">
        <v>33</v>
      </c>
      <c r="S992" s="2" t="s">
        <v>249</v>
      </c>
      <c r="T992" s="4">
        <v>13295894</v>
      </c>
      <c r="U992" s="4">
        <v>0</v>
      </c>
      <c r="V992" s="4">
        <v>0</v>
      </c>
      <c r="W992" s="4">
        <v>13295894</v>
      </c>
      <c r="X992" s="4">
        <v>0</v>
      </c>
      <c r="Y992" s="4">
        <v>2967539</v>
      </c>
      <c r="Z992" s="4">
        <v>10328355</v>
      </c>
      <c r="AA992" s="4">
        <v>405864</v>
      </c>
      <c r="AB992" s="4">
        <v>0</v>
      </c>
      <c r="AC992" s="4">
        <v>0</v>
      </c>
      <c r="AD992" s="10">
        <v>0</v>
      </c>
    </row>
    <row r="993" spans="1:30" ht="22.5" x14ac:dyDescent="0.25">
      <c r="A993" s="9" t="s">
        <v>430</v>
      </c>
      <c r="B993" s="2" t="s">
        <v>431</v>
      </c>
      <c r="C993" s="3" t="s">
        <v>383</v>
      </c>
      <c r="D993" s="3" t="str">
        <f t="shared" si="19"/>
        <v>C-4102-1500-3</v>
      </c>
      <c r="E993" s="3" t="str">
        <f>VLOOKUP(Tabla3[[#This Row],[RUBRO]],Tabla6[[RUBRO]:[Respon Plan]],2,0)</f>
        <v>PROTECCION</v>
      </c>
      <c r="F993" s="3" t="str">
        <f>VLOOKUP(Tabla3[[#This Row],[RUBRO]],Tabla6[[RUBRO]:[Respon Plan]],3,0)</f>
        <v xml:space="preserve">DIRECCIÓN DE PROTECCIÓN </v>
      </c>
      <c r="G993" s="3" t="str">
        <f>VLOOKUP(Tabla3[[#This Row],[RUBRO]],Tabla6[[RUBRO]:[Respon Plan]],4,0)</f>
        <v>Dirección de Protección</v>
      </c>
      <c r="H993" s="1" t="s">
        <v>30</v>
      </c>
      <c r="I993" s="1" t="s">
        <v>232</v>
      </c>
      <c r="J993" s="1" t="s">
        <v>233</v>
      </c>
      <c r="K993" s="1" t="s">
        <v>63</v>
      </c>
      <c r="L993" s="1" t="s">
        <v>42</v>
      </c>
      <c r="M993" s="1" t="s">
        <v>281</v>
      </c>
      <c r="N993" s="1"/>
      <c r="O993" s="1"/>
      <c r="P993" s="1" t="s">
        <v>31</v>
      </c>
      <c r="Q993" s="1" t="s">
        <v>32</v>
      </c>
      <c r="R993" s="1" t="s">
        <v>33</v>
      </c>
      <c r="S993" s="2" t="s">
        <v>384</v>
      </c>
      <c r="T993" s="4">
        <v>1778152497</v>
      </c>
      <c r="U993" s="4">
        <v>0</v>
      </c>
      <c r="V993" s="4">
        <v>143193820</v>
      </c>
      <c r="W993" s="4">
        <v>1634958677</v>
      </c>
      <c r="X993" s="4">
        <v>0</v>
      </c>
      <c r="Y993" s="4">
        <v>1581063297</v>
      </c>
      <c r="Z993" s="4">
        <v>53895380</v>
      </c>
      <c r="AA993" s="4">
        <v>1581063297</v>
      </c>
      <c r="AB993" s="4">
        <v>165983479</v>
      </c>
      <c r="AC993" s="4">
        <v>165983479</v>
      </c>
      <c r="AD993" s="10">
        <v>165983479</v>
      </c>
    </row>
    <row r="994" spans="1:30" ht="22.5" x14ac:dyDescent="0.25">
      <c r="A994" s="9" t="s">
        <v>430</v>
      </c>
      <c r="B994" s="2" t="s">
        <v>431</v>
      </c>
      <c r="C994" s="3" t="s">
        <v>45</v>
      </c>
      <c r="D994" s="3" t="str">
        <f t="shared" si="19"/>
        <v>C-4102-1500-3</v>
      </c>
      <c r="E994" s="3" t="str">
        <f>VLOOKUP(Tabla3[[#This Row],[RUBRO]],Tabla6[[RUBRO]:[Respon Plan]],2,0)</f>
        <v>PROTECCION</v>
      </c>
      <c r="F994" s="3" t="str">
        <f>VLOOKUP(Tabla3[[#This Row],[RUBRO]],Tabla6[[RUBRO]:[Respon Plan]],3,0)</f>
        <v xml:space="preserve">DIRECCIÓN DE PROTECCIÓN </v>
      </c>
      <c r="G994" s="3" t="str">
        <f>VLOOKUP(Tabla3[[#This Row],[RUBRO]],Tabla6[[RUBRO]:[Respon Plan]],4,0)</f>
        <v>Dirección de Protección</v>
      </c>
      <c r="H994" s="1" t="s">
        <v>30</v>
      </c>
      <c r="I994" s="1" t="s">
        <v>232</v>
      </c>
      <c r="J994" s="1" t="s">
        <v>233</v>
      </c>
      <c r="K994" s="1" t="s">
        <v>63</v>
      </c>
      <c r="L994" s="1" t="s">
        <v>42</v>
      </c>
      <c r="M994" s="1" t="s">
        <v>237</v>
      </c>
      <c r="N994" s="1"/>
      <c r="O994" s="1"/>
      <c r="P994" s="1" t="s">
        <v>31</v>
      </c>
      <c r="Q994" s="1" t="s">
        <v>32</v>
      </c>
      <c r="R994" s="1" t="s">
        <v>33</v>
      </c>
      <c r="S994" s="2" t="s">
        <v>48</v>
      </c>
      <c r="T994" s="4">
        <v>2695861322</v>
      </c>
      <c r="U994" s="4">
        <v>7091034</v>
      </c>
      <c r="V994" s="4">
        <v>0</v>
      </c>
      <c r="W994" s="4">
        <v>2702952356</v>
      </c>
      <c r="X994" s="4">
        <v>0</v>
      </c>
      <c r="Y994" s="4">
        <v>2702952356</v>
      </c>
      <c r="Z994" s="4">
        <v>0</v>
      </c>
      <c r="AA994" s="4">
        <v>2702952356</v>
      </c>
      <c r="AB994" s="4">
        <v>454288754</v>
      </c>
      <c r="AC994" s="4">
        <v>454288754</v>
      </c>
      <c r="AD994" s="10">
        <v>454288754</v>
      </c>
    </row>
    <row r="995" spans="1:30" ht="22.5" x14ac:dyDescent="0.25">
      <c r="A995" s="9" t="s">
        <v>430</v>
      </c>
      <c r="B995" s="2" t="s">
        <v>431</v>
      </c>
      <c r="C995" s="3" t="s">
        <v>49</v>
      </c>
      <c r="D995" s="3" t="str">
        <f t="shared" si="19"/>
        <v>C-4102-1500-3</v>
      </c>
      <c r="E995" s="3" t="str">
        <f>VLOOKUP(Tabla3[[#This Row],[RUBRO]],Tabla6[[RUBRO]:[Respon Plan]],2,0)</f>
        <v>PROTECCION</v>
      </c>
      <c r="F995" s="3" t="str">
        <f>VLOOKUP(Tabla3[[#This Row],[RUBRO]],Tabla6[[RUBRO]:[Respon Plan]],3,0)</f>
        <v xml:space="preserve">DIRECCIÓN DE PROTECCIÓN </v>
      </c>
      <c r="G995" s="3" t="str">
        <f>VLOOKUP(Tabla3[[#This Row],[RUBRO]],Tabla6[[RUBRO]:[Respon Plan]],4,0)</f>
        <v>Dirección de Protección</v>
      </c>
      <c r="H995" s="1" t="s">
        <v>30</v>
      </c>
      <c r="I995" s="1" t="s">
        <v>232</v>
      </c>
      <c r="J995" s="1" t="s">
        <v>233</v>
      </c>
      <c r="K995" s="1" t="s">
        <v>63</v>
      </c>
      <c r="L995" s="1" t="s">
        <v>42</v>
      </c>
      <c r="M995" s="1" t="s">
        <v>243</v>
      </c>
      <c r="N995" s="1"/>
      <c r="O995" s="1"/>
      <c r="P995" s="1" t="s">
        <v>46</v>
      </c>
      <c r="Q995" s="1" t="s">
        <v>47</v>
      </c>
      <c r="R995" s="1" t="s">
        <v>33</v>
      </c>
      <c r="S995" s="2" t="s">
        <v>50</v>
      </c>
      <c r="T995" s="4">
        <v>695541110</v>
      </c>
      <c r="U995" s="4">
        <v>0</v>
      </c>
      <c r="V995" s="4">
        <v>26716800</v>
      </c>
      <c r="W995" s="4">
        <v>668824310</v>
      </c>
      <c r="X995" s="4">
        <v>0</v>
      </c>
      <c r="Y995" s="4">
        <v>668824310</v>
      </c>
      <c r="Z995" s="4">
        <v>0</v>
      </c>
      <c r="AA995" s="4">
        <v>668824310</v>
      </c>
      <c r="AB995" s="4">
        <v>89520747</v>
      </c>
      <c r="AC995" s="4">
        <v>89520747</v>
      </c>
      <c r="AD995" s="10">
        <v>89520747</v>
      </c>
    </row>
    <row r="996" spans="1:30" ht="22.5" x14ac:dyDescent="0.25">
      <c r="A996" s="9" t="s">
        <v>430</v>
      </c>
      <c r="B996" s="2" t="s">
        <v>431</v>
      </c>
      <c r="C996" s="3" t="s">
        <v>58</v>
      </c>
      <c r="D996" s="3" t="str">
        <f t="shared" si="19"/>
        <v>C-4102-1500-3</v>
      </c>
      <c r="E996" s="3" t="str">
        <f>VLOOKUP(Tabla3[[#This Row],[RUBRO]],Tabla6[[RUBRO]:[Respon Plan]],2,0)</f>
        <v>PROTECCION</v>
      </c>
      <c r="F996" s="3" t="str">
        <f>VLOOKUP(Tabla3[[#This Row],[RUBRO]],Tabla6[[RUBRO]:[Respon Plan]],3,0)</f>
        <v>DIRECCIÓN DE GESTIÓN HUMANA</v>
      </c>
      <c r="G996" s="3" t="str">
        <f>VLOOKUP(Tabla3[[#This Row],[RUBRO]],Tabla6[[RUBRO]:[Respon Plan]],4,0)</f>
        <v>Gestión Humana - Pres. Serv</v>
      </c>
      <c r="H996" s="1" t="s">
        <v>30</v>
      </c>
      <c r="I996" s="1" t="s">
        <v>232</v>
      </c>
      <c r="J996" s="1" t="s">
        <v>233</v>
      </c>
      <c r="K996" s="1" t="s">
        <v>63</v>
      </c>
      <c r="L996" s="1" t="s">
        <v>42</v>
      </c>
      <c r="M996" s="1" t="s">
        <v>255</v>
      </c>
      <c r="N996" s="1"/>
      <c r="O996" s="1"/>
      <c r="P996" s="1" t="s">
        <v>31</v>
      </c>
      <c r="Q996" s="1" t="s">
        <v>32</v>
      </c>
      <c r="R996" s="1" t="s">
        <v>33</v>
      </c>
      <c r="S996" s="2" t="s">
        <v>59</v>
      </c>
      <c r="T996" s="4">
        <v>1604010274</v>
      </c>
      <c r="U996" s="4">
        <v>0</v>
      </c>
      <c r="V996" s="4">
        <v>0</v>
      </c>
      <c r="W996" s="4">
        <v>1604010274</v>
      </c>
      <c r="X996" s="4">
        <v>0</v>
      </c>
      <c r="Y996" s="4">
        <v>1587680491</v>
      </c>
      <c r="Z996" s="4">
        <v>16329783</v>
      </c>
      <c r="AA996" s="4">
        <v>1542667370</v>
      </c>
      <c r="AB996" s="4">
        <v>546944695</v>
      </c>
      <c r="AC996" s="4">
        <v>546944695</v>
      </c>
      <c r="AD996" s="10">
        <v>546944695</v>
      </c>
    </row>
    <row r="997" spans="1:30" ht="22.5" x14ac:dyDescent="0.25">
      <c r="A997" s="9" t="s">
        <v>430</v>
      </c>
      <c r="B997" s="2" t="s">
        <v>431</v>
      </c>
      <c r="C997" s="3" t="s">
        <v>256</v>
      </c>
      <c r="D997" s="3" t="str">
        <f t="shared" si="19"/>
        <v>C-4102-1500-3</v>
      </c>
      <c r="E997" s="3" t="str">
        <f>VLOOKUP(Tabla3[[#This Row],[RUBRO]],Tabla6[[RUBRO]:[Respon Plan]],2,0)</f>
        <v>PROTECCION</v>
      </c>
      <c r="F997" s="3" t="str">
        <f>VLOOKUP(Tabla3[[#This Row],[RUBRO]],Tabla6[[RUBRO]:[Respon Plan]],3,0)</f>
        <v>DIRECCIÓN DE GESTIÓN HUMANA</v>
      </c>
      <c r="G997" s="3" t="str">
        <f>VLOOKUP(Tabla3[[#This Row],[RUBRO]],Tabla6[[RUBRO]:[Respon Plan]],4,0)</f>
        <v>Gestión Humana- Viáticos</v>
      </c>
      <c r="H997" s="1" t="s">
        <v>30</v>
      </c>
      <c r="I997" s="1" t="s">
        <v>232</v>
      </c>
      <c r="J997" s="1" t="s">
        <v>233</v>
      </c>
      <c r="K997" s="1" t="s">
        <v>63</v>
      </c>
      <c r="L997" s="1" t="s">
        <v>42</v>
      </c>
      <c r="M997" s="1" t="s">
        <v>257</v>
      </c>
      <c r="N997" s="1"/>
      <c r="O997" s="1"/>
      <c r="P997" s="1" t="s">
        <v>31</v>
      </c>
      <c r="Q997" s="1" t="s">
        <v>32</v>
      </c>
      <c r="R997" s="1" t="s">
        <v>33</v>
      </c>
      <c r="S997" s="2" t="s">
        <v>249</v>
      </c>
      <c r="T997" s="4">
        <v>175738000</v>
      </c>
      <c r="U997" s="4">
        <v>0</v>
      </c>
      <c r="V997" s="4">
        <v>0</v>
      </c>
      <c r="W997" s="4">
        <v>175738000</v>
      </c>
      <c r="X997" s="4">
        <v>0</v>
      </c>
      <c r="Y997" s="4">
        <v>42664491</v>
      </c>
      <c r="Z997" s="4">
        <v>133073509</v>
      </c>
      <c r="AA997" s="4">
        <v>41566022</v>
      </c>
      <c r="AB997" s="4">
        <v>21390712</v>
      </c>
      <c r="AC997" s="4">
        <v>21390712</v>
      </c>
      <c r="AD997" s="10">
        <v>21390712</v>
      </c>
    </row>
    <row r="998" spans="1:30" ht="22.5" x14ac:dyDescent="0.25">
      <c r="A998" s="9" t="s">
        <v>430</v>
      </c>
      <c r="B998" s="2" t="s">
        <v>431</v>
      </c>
      <c r="C998" s="3" t="s">
        <v>387</v>
      </c>
      <c r="D998" s="3" t="str">
        <f t="shared" si="19"/>
        <v>C-4102-1500-3</v>
      </c>
      <c r="E998" s="3" t="str">
        <f>VLOOKUP(Tabla3[[#This Row],[RUBRO]],Tabla6[[RUBRO]:[Respon Plan]],2,0)</f>
        <v>PROTECCION</v>
      </c>
      <c r="F998" s="3" t="str">
        <f>VLOOKUP(Tabla3[[#This Row],[RUBRO]],Tabla6[[RUBRO]:[Respon Plan]],3,0)</f>
        <v xml:space="preserve">DIRECCIÓN DE PROTECCIÓN </v>
      </c>
      <c r="G998" s="3" t="str">
        <f>VLOOKUP(Tabla3[[#This Row],[RUBRO]],Tabla6[[RUBRO]:[Respon Plan]],4,0)</f>
        <v>Dirección de Protección</v>
      </c>
      <c r="H998" s="1" t="s">
        <v>30</v>
      </c>
      <c r="I998" s="1" t="s">
        <v>232</v>
      </c>
      <c r="J998" s="1" t="s">
        <v>233</v>
      </c>
      <c r="K998" s="1" t="s">
        <v>63</v>
      </c>
      <c r="L998" s="1" t="s">
        <v>42</v>
      </c>
      <c r="M998" s="1" t="s">
        <v>388</v>
      </c>
      <c r="N998" s="1"/>
      <c r="O998" s="1"/>
      <c r="P998" s="1" t="s">
        <v>31</v>
      </c>
      <c r="Q998" s="1" t="s">
        <v>32</v>
      </c>
      <c r="R998" s="1" t="s">
        <v>33</v>
      </c>
      <c r="S998" s="2" t="s">
        <v>389</v>
      </c>
      <c r="T998" s="4">
        <v>26884000</v>
      </c>
      <c r="U998" s="4">
        <v>0</v>
      </c>
      <c r="V998" s="4">
        <v>0</v>
      </c>
      <c r="W998" s="4">
        <v>26884000</v>
      </c>
      <c r="X998" s="4">
        <v>0</v>
      </c>
      <c r="Y998" s="4">
        <v>26884000</v>
      </c>
      <c r="Z998" s="4">
        <v>0</v>
      </c>
      <c r="AA998" s="4">
        <v>26884000</v>
      </c>
      <c r="AB998" s="4">
        <v>0</v>
      </c>
      <c r="AC998" s="4">
        <v>0</v>
      </c>
      <c r="AD998" s="10">
        <v>0</v>
      </c>
    </row>
    <row r="999" spans="1:30" ht="22.5" x14ac:dyDescent="0.25">
      <c r="A999" s="9" t="s">
        <v>430</v>
      </c>
      <c r="B999" s="2" t="s">
        <v>431</v>
      </c>
      <c r="C999" s="3" t="s">
        <v>51</v>
      </c>
      <c r="D999" s="3" t="str">
        <f t="shared" si="19"/>
        <v>C-4102-1500-4</v>
      </c>
      <c r="E999" s="3" t="str">
        <f>VLOOKUP(Tabla3[[#This Row],[RUBRO]],Tabla6[[RUBRO]:[Respon Plan]],2,0)</f>
        <v>PRIMERA INFANCIA</v>
      </c>
      <c r="F999" s="3" t="str">
        <f>VLOOKUP(Tabla3[[#This Row],[RUBRO]],Tabla6[[RUBRO]:[Respon Plan]],3,0)</f>
        <v>DIRECCIÓN DE PRIMERA INFANCIA</v>
      </c>
      <c r="G999" s="3" t="str">
        <f>VLOOKUP(Tabla3[[#This Row],[RUBRO]],Tabla6[[RUBRO]:[Respon Plan]],4,0)</f>
        <v>Primera Infancia</v>
      </c>
      <c r="H999" s="1" t="s">
        <v>30</v>
      </c>
      <c r="I999" s="1" t="s">
        <v>232</v>
      </c>
      <c r="J999" s="1" t="s">
        <v>233</v>
      </c>
      <c r="K999" s="1" t="s">
        <v>80</v>
      </c>
      <c r="L999" s="1" t="s">
        <v>42</v>
      </c>
      <c r="M999" s="1" t="s">
        <v>234</v>
      </c>
      <c r="N999" s="1"/>
      <c r="O999" s="1"/>
      <c r="P999" s="1" t="s">
        <v>46</v>
      </c>
      <c r="Q999" s="1" t="s">
        <v>65</v>
      </c>
      <c r="R999" s="1" t="s">
        <v>33</v>
      </c>
      <c r="S999" s="2" t="s">
        <v>52</v>
      </c>
      <c r="T999" s="4">
        <v>0</v>
      </c>
      <c r="U999" s="4">
        <v>55493100</v>
      </c>
      <c r="V999" s="4">
        <v>0</v>
      </c>
      <c r="W999" s="4">
        <v>55493100</v>
      </c>
      <c r="X999" s="4">
        <v>0</v>
      </c>
      <c r="Y999" s="4">
        <v>0</v>
      </c>
      <c r="Z999" s="4">
        <v>55493100</v>
      </c>
      <c r="AA999" s="4">
        <v>0</v>
      </c>
      <c r="AB999" s="4">
        <v>0</v>
      </c>
      <c r="AC999" s="4">
        <v>0</v>
      </c>
      <c r="AD999" s="10">
        <v>0</v>
      </c>
    </row>
    <row r="1000" spans="1:30" ht="22.5" x14ac:dyDescent="0.25">
      <c r="A1000" s="9" t="s">
        <v>430</v>
      </c>
      <c r="B1000" s="2" t="s">
        <v>431</v>
      </c>
      <c r="C1000" s="3" t="s">
        <v>51</v>
      </c>
      <c r="D1000" s="3" t="str">
        <f t="shared" si="19"/>
        <v>C-4102-1500-4</v>
      </c>
      <c r="E1000" s="3" t="str">
        <f>VLOOKUP(Tabla3[[#This Row],[RUBRO]],Tabla6[[RUBRO]:[Respon Plan]],2,0)</f>
        <v>PRIMERA INFANCIA</v>
      </c>
      <c r="F1000" s="3" t="str">
        <f>VLOOKUP(Tabla3[[#This Row],[RUBRO]],Tabla6[[RUBRO]:[Respon Plan]],3,0)</f>
        <v>DIRECCIÓN DE PRIMERA INFANCIA</v>
      </c>
      <c r="G1000" s="3" t="str">
        <f>VLOOKUP(Tabla3[[#This Row],[RUBRO]],Tabla6[[RUBRO]:[Respon Plan]],4,0)</f>
        <v>Primera Infancia</v>
      </c>
      <c r="H1000" s="1" t="s">
        <v>30</v>
      </c>
      <c r="I1000" s="1" t="s">
        <v>232</v>
      </c>
      <c r="J1000" s="1" t="s">
        <v>233</v>
      </c>
      <c r="K1000" s="1" t="s">
        <v>80</v>
      </c>
      <c r="L1000" s="1" t="s">
        <v>42</v>
      </c>
      <c r="M1000" s="1" t="s">
        <v>234</v>
      </c>
      <c r="N1000" s="1"/>
      <c r="O1000" s="1"/>
      <c r="P1000" s="1" t="s">
        <v>46</v>
      </c>
      <c r="Q1000" s="1" t="s">
        <v>47</v>
      </c>
      <c r="R1000" s="1" t="s">
        <v>33</v>
      </c>
      <c r="S1000" s="2" t="s">
        <v>52</v>
      </c>
      <c r="T1000" s="4">
        <v>94393071111</v>
      </c>
      <c r="U1000" s="4">
        <v>0</v>
      </c>
      <c r="V1000" s="4">
        <v>199814600</v>
      </c>
      <c r="W1000" s="4">
        <v>94193256511</v>
      </c>
      <c r="X1000" s="4">
        <v>0</v>
      </c>
      <c r="Y1000" s="4">
        <v>94193256511</v>
      </c>
      <c r="Z1000" s="4">
        <v>0</v>
      </c>
      <c r="AA1000" s="4">
        <v>94193256511</v>
      </c>
      <c r="AB1000" s="4">
        <v>30057079068</v>
      </c>
      <c r="AC1000" s="4">
        <v>30057079068</v>
      </c>
      <c r="AD1000" s="10">
        <v>30057079068</v>
      </c>
    </row>
    <row r="1001" spans="1:30" ht="22.5" x14ac:dyDescent="0.25">
      <c r="A1001" s="9" t="s">
        <v>430</v>
      </c>
      <c r="B1001" s="2" t="s">
        <v>431</v>
      </c>
      <c r="C1001" s="3" t="s">
        <v>390</v>
      </c>
      <c r="D1001" s="3" t="str">
        <f t="shared" si="19"/>
        <v>C-4102-1500-4</v>
      </c>
      <c r="E1001" s="3" t="str">
        <f>VLOOKUP(Tabla3[[#This Row],[RUBRO]],Tabla6[[RUBRO]:[Respon Plan]],2,0)</f>
        <v>PRIMERA INFANCIA</v>
      </c>
      <c r="F1001" s="3" t="str">
        <f>VLOOKUP(Tabla3[[#This Row],[RUBRO]],Tabla6[[RUBRO]:[Respon Plan]],3,0)</f>
        <v>DIRECCIÓN DE PRIMERA INFANCIA</v>
      </c>
      <c r="G1001" s="3" t="str">
        <f>VLOOKUP(Tabla3[[#This Row],[RUBRO]],Tabla6[[RUBRO]:[Respon Plan]],4,0)</f>
        <v>Primera Infancia</v>
      </c>
      <c r="H1001" s="1" t="s">
        <v>30</v>
      </c>
      <c r="I1001" s="1" t="s">
        <v>232</v>
      </c>
      <c r="J1001" s="1" t="s">
        <v>233</v>
      </c>
      <c r="K1001" s="1" t="s">
        <v>80</v>
      </c>
      <c r="L1001" s="1" t="s">
        <v>42</v>
      </c>
      <c r="M1001" s="1" t="s">
        <v>281</v>
      </c>
      <c r="N1001" s="1"/>
      <c r="O1001" s="1"/>
      <c r="P1001" s="1" t="s">
        <v>46</v>
      </c>
      <c r="Q1001" s="1" t="s">
        <v>47</v>
      </c>
      <c r="R1001" s="1" t="s">
        <v>33</v>
      </c>
      <c r="S1001" s="2" t="s">
        <v>391</v>
      </c>
      <c r="T1001" s="4">
        <v>64253942772</v>
      </c>
      <c r="U1001" s="4">
        <v>0</v>
      </c>
      <c r="V1001" s="4">
        <v>0</v>
      </c>
      <c r="W1001" s="4">
        <v>64253942772</v>
      </c>
      <c r="X1001" s="4">
        <v>0</v>
      </c>
      <c r="Y1001" s="4">
        <v>64253942772</v>
      </c>
      <c r="Z1001" s="4">
        <v>0</v>
      </c>
      <c r="AA1001" s="4">
        <v>64253942772</v>
      </c>
      <c r="AB1001" s="4">
        <v>19798653279</v>
      </c>
      <c r="AC1001" s="4">
        <v>19798653279</v>
      </c>
      <c r="AD1001" s="10">
        <v>19798653279</v>
      </c>
    </row>
    <row r="1002" spans="1:30" ht="22.5" x14ac:dyDescent="0.25">
      <c r="A1002" s="9" t="s">
        <v>430</v>
      </c>
      <c r="B1002" s="2" t="s">
        <v>431</v>
      </c>
      <c r="C1002" s="3" t="s">
        <v>274</v>
      </c>
      <c r="D1002" s="3" t="str">
        <f t="shared" si="19"/>
        <v>C-4102-1500-4</v>
      </c>
      <c r="E1002" s="3" t="str">
        <f>VLOOKUP(Tabla3[[#This Row],[RUBRO]],Tabla6[[RUBRO]:[Respon Plan]],2,0)</f>
        <v>PRIMERA INFANCIA</v>
      </c>
      <c r="F1002" s="3" t="str">
        <f>VLOOKUP(Tabla3[[#This Row],[RUBRO]],Tabla6[[RUBRO]:[Respon Plan]],3,0)</f>
        <v>DIRECCIÓN DE GESTIÓN HUMANA</v>
      </c>
      <c r="G1002" s="3" t="str">
        <f>VLOOKUP(Tabla3[[#This Row],[RUBRO]],Tabla6[[RUBRO]:[Respon Plan]],4,0)</f>
        <v>Gestión Humana - Pres. Serv</v>
      </c>
      <c r="H1002" s="1" t="s">
        <v>30</v>
      </c>
      <c r="I1002" s="1" t="s">
        <v>232</v>
      </c>
      <c r="J1002" s="1" t="s">
        <v>233</v>
      </c>
      <c r="K1002" s="1" t="s">
        <v>80</v>
      </c>
      <c r="L1002" s="1" t="s">
        <v>42</v>
      </c>
      <c r="M1002" s="1" t="s">
        <v>254</v>
      </c>
      <c r="N1002" s="1"/>
      <c r="O1002" s="1"/>
      <c r="P1002" s="1" t="s">
        <v>31</v>
      </c>
      <c r="Q1002" s="1" t="s">
        <v>32</v>
      </c>
      <c r="R1002" s="1" t="s">
        <v>33</v>
      </c>
      <c r="S1002" s="2" t="s">
        <v>59</v>
      </c>
      <c r="T1002" s="4">
        <v>0</v>
      </c>
      <c r="U1002" s="4">
        <v>696580000</v>
      </c>
      <c r="V1002" s="4">
        <v>0</v>
      </c>
      <c r="W1002" s="4">
        <v>696580000</v>
      </c>
      <c r="X1002" s="4">
        <v>0</v>
      </c>
      <c r="Y1002" s="4">
        <v>684593212</v>
      </c>
      <c r="Z1002" s="4">
        <v>11986788</v>
      </c>
      <c r="AA1002" s="4">
        <v>684593212</v>
      </c>
      <c r="AB1002" s="4">
        <v>116870009</v>
      </c>
      <c r="AC1002" s="4">
        <v>116870009</v>
      </c>
      <c r="AD1002" s="10">
        <v>116870009</v>
      </c>
    </row>
    <row r="1003" spans="1:30" ht="22.5" x14ac:dyDescent="0.25">
      <c r="A1003" s="9" t="s">
        <v>430</v>
      </c>
      <c r="B1003" s="2" t="s">
        <v>431</v>
      </c>
      <c r="C1003" s="3" t="s">
        <v>275</v>
      </c>
      <c r="D1003" s="3" t="str">
        <f t="shared" si="19"/>
        <v>C-4102-1500-4</v>
      </c>
      <c r="E1003" s="3" t="str">
        <f>VLOOKUP(Tabla3[[#This Row],[RUBRO]],Tabla6[[RUBRO]:[Respon Plan]],2,0)</f>
        <v>PRIMERA INFANCIA</v>
      </c>
      <c r="F1003" s="3" t="str">
        <f>VLOOKUP(Tabla3[[#This Row],[RUBRO]],Tabla6[[RUBRO]:[Respon Plan]],3,0)</f>
        <v>DIRECCIÓN DE GESTIÓN HUMANA</v>
      </c>
      <c r="G1003" s="3" t="str">
        <f>VLOOKUP(Tabla3[[#This Row],[RUBRO]],Tabla6[[RUBRO]:[Respon Plan]],4,0)</f>
        <v>Gestión Humana- Viáticos</v>
      </c>
      <c r="H1003" s="1" t="s">
        <v>30</v>
      </c>
      <c r="I1003" s="1" t="s">
        <v>232</v>
      </c>
      <c r="J1003" s="1" t="s">
        <v>233</v>
      </c>
      <c r="K1003" s="1" t="s">
        <v>80</v>
      </c>
      <c r="L1003" s="1" t="s">
        <v>42</v>
      </c>
      <c r="M1003" s="1" t="s">
        <v>276</v>
      </c>
      <c r="N1003" s="1"/>
      <c r="O1003" s="1"/>
      <c r="P1003" s="1" t="s">
        <v>31</v>
      </c>
      <c r="Q1003" s="1" t="s">
        <v>32</v>
      </c>
      <c r="R1003" s="1" t="s">
        <v>33</v>
      </c>
      <c r="S1003" s="2" t="s">
        <v>249</v>
      </c>
      <c r="T1003" s="4">
        <v>0</v>
      </c>
      <c r="U1003" s="4">
        <v>35193120</v>
      </c>
      <c r="V1003" s="4">
        <v>0</v>
      </c>
      <c r="W1003" s="4">
        <v>35193120</v>
      </c>
      <c r="X1003" s="4">
        <v>0</v>
      </c>
      <c r="Y1003" s="4">
        <v>30626114</v>
      </c>
      <c r="Z1003" s="4">
        <v>4567006</v>
      </c>
      <c r="AA1003" s="4">
        <v>28589746</v>
      </c>
      <c r="AB1003" s="4">
        <v>20439322</v>
      </c>
      <c r="AC1003" s="4">
        <v>20439322</v>
      </c>
      <c r="AD1003" s="10">
        <v>20439322</v>
      </c>
    </row>
    <row r="1004" spans="1:30" ht="33.75" x14ac:dyDescent="0.25">
      <c r="A1004" s="9" t="s">
        <v>430</v>
      </c>
      <c r="B1004" s="2" t="s">
        <v>431</v>
      </c>
      <c r="C1004" s="3" t="s">
        <v>278</v>
      </c>
      <c r="D1004" s="3" t="str">
        <f t="shared" si="19"/>
        <v>C-4102-1500-5</v>
      </c>
      <c r="E1004" s="3" t="str">
        <f>VLOOKUP(Tabla3[[#This Row],[RUBRO]],Tabla6[[RUBRO]:[Respon Plan]],2,0)</f>
        <v>FAMILIA</v>
      </c>
      <c r="F1004" s="3" t="str">
        <f>VLOOKUP(Tabla3[[#This Row],[RUBRO]],Tabla6[[RUBRO]:[Respon Plan]],3,0)</f>
        <v>DIRECCIÓN DE FAMILIAS Y COMUNIDADES</v>
      </c>
      <c r="G1004" s="3" t="str">
        <f>VLOOKUP(Tabla3[[#This Row],[RUBRO]],Tabla6[[RUBRO]:[Respon Plan]],4,0)</f>
        <v>Familia</v>
      </c>
      <c r="H1004" s="1" t="s">
        <v>30</v>
      </c>
      <c r="I1004" s="1" t="s">
        <v>232</v>
      </c>
      <c r="J1004" s="1" t="s">
        <v>233</v>
      </c>
      <c r="K1004" s="1" t="s">
        <v>64</v>
      </c>
      <c r="L1004" s="1" t="s">
        <v>42</v>
      </c>
      <c r="M1004" s="1" t="s">
        <v>234</v>
      </c>
      <c r="N1004" s="1"/>
      <c r="O1004" s="1"/>
      <c r="P1004" s="1" t="s">
        <v>31</v>
      </c>
      <c r="Q1004" s="1" t="s">
        <v>32</v>
      </c>
      <c r="R1004" s="1" t="s">
        <v>33</v>
      </c>
      <c r="S1004" s="2" t="s">
        <v>279</v>
      </c>
      <c r="T1004" s="4">
        <v>1317962880</v>
      </c>
      <c r="U1004" s="4">
        <v>0</v>
      </c>
      <c r="V1004" s="4">
        <v>0</v>
      </c>
      <c r="W1004" s="4">
        <v>1317962880</v>
      </c>
      <c r="X1004" s="4">
        <v>0</v>
      </c>
      <c r="Y1004" s="4">
        <v>1317962880</v>
      </c>
      <c r="Z1004" s="4">
        <v>0</v>
      </c>
      <c r="AA1004" s="4">
        <v>1317962880</v>
      </c>
      <c r="AB1004" s="4">
        <v>0</v>
      </c>
      <c r="AC1004" s="4">
        <v>0</v>
      </c>
      <c r="AD1004" s="10">
        <v>0</v>
      </c>
    </row>
    <row r="1005" spans="1:30" ht="33.75" x14ac:dyDescent="0.25">
      <c r="A1005" s="9" t="s">
        <v>430</v>
      </c>
      <c r="B1005" s="2" t="s">
        <v>431</v>
      </c>
      <c r="C1005" s="3" t="s">
        <v>280</v>
      </c>
      <c r="D1005" s="3" t="str">
        <f t="shared" si="19"/>
        <v>C-4102-1500-5</v>
      </c>
      <c r="E1005" s="3" t="str">
        <f>VLOOKUP(Tabla3[[#This Row],[RUBRO]],Tabla6[[RUBRO]:[Respon Plan]],2,0)</f>
        <v>FAMILIA</v>
      </c>
      <c r="F1005" s="3" t="str">
        <f>VLOOKUP(Tabla3[[#This Row],[RUBRO]],Tabla6[[RUBRO]:[Respon Plan]],3,0)</f>
        <v>DIRECCIÓN DE FAMILIAS Y COMUNIDADES</v>
      </c>
      <c r="G1005" s="3" t="str">
        <f>VLOOKUP(Tabla3[[#This Row],[RUBRO]],Tabla6[[RUBRO]:[Respon Plan]],4,0)</f>
        <v>Familia</v>
      </c>
      <c r="H1005" s="1" t="s">
        <v>30</v>
      </c>
      <c r="I1005" s="1" t="s">
        <v>232</v>
      </c>
      <c r="J1005" s="1" t="s">
        <v>233</v>
      </c>
      <c r="K1005" s="1" t="s">
        <v>64</v>
      </c>
      <c r="L1005" s="1" t="s">
        <v>42</v>
      </c>
      <c r="M1005" s="1" t="s">
        <v>281</v>
      </c>
      <c r="N1005" s="1"/>
      <c r="O1005" s="1"/>
      <c r="P1005" s="1" t="s">
        <v>31</v>
      </c>
      <c r="Q1005" s="1" t="s">
        <v>32</v>
      </c>
      <c r="R1005" s="1" t="s">
        <v>33</v>
      </c>
      <c r="S1005" s="2" t="s">
        <v>282</v>
      </c>
      <c r="T1005" s="4">
        <v>396947544</v>
      </c>
      <c r="U1005" s="4">
        <v>0</v>
      </c>
      <c r="V1005" s="4">
        <v>0</v>
      </c>
      <c r="W1005" s="4">
        <v>396947544</v>
      </c>
      <c r="X1005" s="4">
        <v>0</v>
      </c>
      <c r="Y1005" s="4">
        <v>396947544</v>
      </c>
      <c r="Z1005" s="4">
        <v>0</v>
      </c>
      <c r="AA1005" s="4">
        <v>336947544</v>
      </c>
      <c r="AB1005" s="4">
        <v>0</v>
      </c>
      <c r="AC1005" s="4">
        <v>0</v>
      </c>
      <c r="AD1005" s="10">
        <v>0</v>
      </c>
    </row>
    <row r="1006" spans="1:30" ht="22.5" x14ac:dyDescent="0.25">
      <c r="A1006" s="9" t="s">
        <v>430</v>
      </c>
      <c r="B1006" s="2" t="s">
        <v>431</v>
      </c>
      <c r="C1006" s="3" t="s">
        <v>285</v>
      </c>
      <c r="D1006" s="3" t="str">
        <f t="shared" si="19"/>
        <v>C-4102-1500-5</v>
      </c>
      <c r="E1006" s="3" t="str">
        <f>VLOOKUP(Tabla3[[#This Row],[RUBRO]],Tabla6[[RUBRO]:[Respon Plan]],2,0)</f>
        <v>FAMILIA</v>
      </c>
      <c r="F1006" s="3" t="str">
        <f>VLOOKUP(Tabla3[[#This Row],[RUBRO]],Tabla6[[RUBRO]:[Respon Plan]],3,0)</f>
        <v>DIRECCIÓN DE GESTIÓN HUMANA</v>
      </c>
      <c r="G1006" s="3" t="str">
        <f>VLOOKUP(Tabla3[[#This Row],[RUBRO]],Tabla6[[RUBRO]:[Respon Plan]],4,0)</f>
        <v>Gestión Humana - Pres. Serv</v>
      </c>
      <c r="H1006" s="1" t="s">
        <v>30</v>
      </c>
      <c r="I1006" s="1" t="s">
        <v>232</v>
      </c>
      <c r="J1006" s="1" t="s">
        <v>233</v>
      </c>
      <c r="K1006" s="1" t="s">
        <v>64</v>
      </c>
      <c r="L1006" s="1" t="s">
        <v>42</v>
      </c>
      <c r="M1006" s="1" t="s">
        <v>243</v>
      </c>
      <c r="N1006" s="1"/>
      <c r="O1006" s="1"/>
      <c r="P1006" s="1" t="s">
        <v>31</v>
      </c>
      <c r="Q1006" s="1" t="s">
        <v>32</v>
      </c>
      <c r="R1006" s="1" t="s">
        <v>33</v>
      </c>
      <c r="S1006" s="2" t="s">
        <v>59</v>
      </c>
      <c r="T1006" s="4">
        <v>32791000</v>
      </c>
      <c r="U1006" s="4">
        <v>0</v>
      </c>
      <c r="V1006" s="4">
        <v>0</v>
      </c>
      <c r="W1006" s="4">
        <v>32791000</v>
      </c>
      <c r="X1006" s="4">
        <v>0</v>
      </c>
      <c r="Y1006" s="4">
        <v>32791000</v>
      </c>
      <c r="Z1006" s="4">
        <v>0</v>
      </c>
      <c r="AA1006" s="4">
        <v>32791000</v>
      </c>
      <c r="AB1006" s="4">
        <v>6955667</v>
      </c>
      <c r="AC1006" s="4">
        <v>6955667</v>
      </c>
      <c r="AD1006" s="10">
        <v>6955667</v>
      </c>
    </row>
    <row r="1007" spans="1:30" ht="22.5" x14ac:dyDescent="0.25">
      <c r="A1007" s="9" t="s">
        <v>430</v>
      </c>
      <c r="B1007" s="2" t="s">
        <v>431</v>
      </c>
      <c r="C1007" s="3" t="s">
        <v>286</v>
      </c>
      <c r="D1007" s="3" t="str">
        <f t="shared" si="19"/>
        <v>C-4102-1500-5</v>
      </c>
      <c r="E1007" s="3" t="str">
        <f>VLOOKUP(Tabla3[[#This Row],[RUBRO]],Tabla6[[RUBRO]:[Respon Plan]],2,0)</f>
        <v>FAMILIA</v>
      </c>
      <c r="F1007" s="3" t="str">
        <f>VLOOKUP(Tabla3[[#This Row],[RUBRO]],Tabla6[[RUBRO]:[Respon Plan]],3,0)</f>
        <v>DIRECCIÓN DE GESTIÓN HUMANA</v>
      </c>
      <c r="G1007" s="3" t="str">
        <f>VLOOKUP(Tabla3[[#This Row],[RUBRO]],Tabla6[[RUBRO]:[Respon Plan]],4,0)</f>
        <v>Gestión Humana- Viáticos</v>
      </c>
      <c r="H1007" s="1" t="s">
        <v>30</v>
      </c>
      <c r="I1007" s="1" t="s">
        <v>232</v>
      </c>
      <c r="J1007" s="1" t="s">
        <v>233</v>
      </c>
      <c r="K1007" s="1" t="s">
        <v>64</v>
      </c>
      <c r="L1007" s="1" t="s">
        <v>42</v>
      </c>
      <c r="M1007" s="1" t="s">
        <v>246</v>
      </c>
      <c r="N1007" s="1"/>
      <c r="O1007" s="1"/>
      <c r="P1007" s="1" t="s">
        <v>31</v>
      </c>
      <c r="Q1007" s="1" t="s">
        <v>32</v>
      </c>
      <c r="R1007" s="1" t="s">
        <v>33</v>
      </c>
      <c r="S1007" s="2" t="s">
        <v>249</v>
      </c>
      <c r="T1007" s="4">
        <v>9609622</v>
      </c>
      <c r="U1007" s="4">
        <v>0</v>
      </c>
      <c r="V1007" s="4">
        <v>0</v>
      </c>
      <c r="W1007" s="4">
        <v>9609622</v>
      </c>
      <c r="X1007" s="4">
        <v>0</v>
      </c>
      <c r="Y1007" s="4">
        <v>3146379</v>
      </c>
      <c r="Z1007" s="4">
        <v>6463243</v>
      </c>
      <c r="AA1007" s="4">
        <v>3146379</v>
      </c>
      <c r="AB1007" s="4">
        <v>1559616</v>
      </c>
      <c r="AC1007" s="4">
        <v>1559616</v>
      </c>
      <c r="AD1007" s="10">
        <v>1559616</v>
      </c>
    </row>
    <row r="1008" spans="1:30" ht="22.5" x14ac:dyDescent="0.25">
      <c r="A1008" s="9" t="s">
        <v>430</v>
      </c>
      <c r="B1008" s="2" t="s">
        <v>431</v>
      </c>
      <c r="C1008" s="3" t="s">
        <v>392</v>
      </c>
      <c r="D1008" s="3" t="str">
        <f t="shared" si="19"/>
        <v>C-4102-1500-6</v>
      </c>
      <c r="E1008" s="3" t="str">
        <f>VLOOKUP(Tabla3[[#This Row],[RUBRO]],Tabla6[[RUBRO]:[Respon Plan]],2,0)</f>
        <v>GENERACIONES</v>
      </c>
      <c r="F1008" s="3" t="str">
        <f>VLOOKUP(Tabla3[[#This Row],[RUBRO]],Tabla6[[RUBRO]:[Respon Plan]],3,0)</f>
        <v>DIRECCIÓN DE NIÑEZ Y ADOLESCENCIA</v>
      </c>
      <c r="G1008" s="3" t="str">
        <f>VLOOKUP(Tabla3[[#This Row],[RUBRO]],Tabla6[[RUBRO]:[Respon Plan]],4,0)</f>
        <v>Niñez y adolescencia</v>
      </c>
      <c r="H1008" s="1" t="s">
        <v>30</v>
      </c>
      <c r="I1008" s="1" t="s">
        <v>232</v>
      </c>
      <c r="J1008" s="1" t="s">
        <v>233</v>
      </c>
      <c r="K1008" s="1" t="s">
        <v>68</v>
      </c>
      <c r="L1008" s="1" t="s">
        <v>42</v>
      </c>
      <c r="M1008" s="1" t="s">
        <v>234</v>
      </c>
      <c r="N1008" s="1"/>
      <c r="O1008" s="1"/>
      <c r="P1008" s="1" t="s">
        <v>31</v>
      </c>
      <c r="Q1008" s="1" t="s">
        <v>32</v>
      </c>
      <c r="R1008" s="1" t="s">
        <v>33</v>
      </c>
      <c r="S1008" s="2" t="s">
        <v>393</v>
      </c>
      <c r="T1008" s="4">
        <v>3092249675</v>
      </c>
      <c r="U1008" s="4">
        <v>0</v>
      </c>
      <c r="V1008" s="4">
        <v>0</v>
      </c>
      <c r="W1008" s="4">
        <v>3092249675</v>
      </c>
      <c r="X1008" s="4">
        <v>0</v>
      </c>
      <c r="Y1008" s="4">
        <v>465892200</v>
      </c>
      <c r="Z1008" s="4">
        <v>2626357475</v>
      </c>
      <c r="AA1008" s="4">
        <v>465892200</v>
      </c>
      <c r="AB1008" s="4">
        <v>0</v>
      </c>
      <c r="AC1008" s="4">
        <v>0</v>
      </c>
      <c r="AD1008" s="10">
        <v>0</v>
      </c>
    </row>
    <row r="1009" spans="1:30" ht="22.5" x14ac:dyDescent="0.25">
      <c r="A1009" s="9" t="s">
        <v>430</v>
      </c>
      <c r="B1009" s="2" t="s">
        <v>431</v>
      </c>
      <c r="C1009" s="3" t="s">
        <v>394</v>
      </c>
      <c r="D1009" s="3" t="str">
        <f t="shared" si="19"/>
        <v>C-4102-1500-6</v>
      </c>
      <c r="E1009" s="3" t="str">
        <f>VLOOKUP(Tabla3[[#This Row],[RUBRO]],Tabla6[[RUBRO]:[Respon Plan]],2,0)</f>
        <v>GENERACIONES</v>
      </c>
      <c r="F1009" s="3" t="str">
        <f>VLOOKUP(Tabla3[[#This Row],[RUBRO]],Tabla6[[RUBRO]:[Respon Plan]],3,0)</f>
        <v>DIRECCIÓN DE NIÑEZ Y ADOLESCENCIA</v>
      </c>
      <c r="G1009" s="3" t="str">
        <f>VLOOKUP(Tabla3[[#This Row],[RUBRO]],Tabla6[[RUBRO]:[Respon Plan]],4,0)</f>
        <v>Niñez y adolescencia</v>
      </c>
      <c r="H1009" s="1" t="s">
        <v>30</v>
      </c>
      <c r="I1009" s="1" t="s">
        <v>232</v>
      </c>
      <c r="J1009" s="1" t="s">
        <v>233</v>
      </c>
      <c r="K1009" s="1" t="s">
        <v>68</v>
      </c>
      <c r="L1009" s="1" t="s">
        <v>42</v>
      </c>
      <c r="M1009" s="1" t="s">
        <v>281</v>
      </c>
      <c r="N1009" s="1"/>
      <c r="O1009" s="1"/>
      <c r="P1009" s="1" t="s">
        <v>31</v>
      </c>
      <c r="Q1009" s="1" t="s">
        <v>32</v>
      </c>
      <c r="R1009" s="1" t="s">
        <v>33</v>
      </c>
      <c r="S1009" s="2" t="s">
        <v>395</v>
      </c>
      <c r="T1009" s="4">
        <v>135697525</v>
      </c>
      <c r="U1009" s="4">
        <v>0</v>
      </c>
      <c r="V1009" s="4">
        <v>0</v>
      </c>
      <c r="W1009" s="4">
        <v>135697525</v>
      </c>
      <c r="X1009" s="4">
        <v>0</v>
      </c>
      <c r="Y1009" s="4">
        <v>9912600</v>
      </c>
      <c r="Z1009" s="4">
        <v>125784925</v>
      </c>
      <c r="AA1009" s="4">
        <v>9912600</v>
      </c>
      <c r="AB1009" s="4">
        <v>0</v>
      </c>
      <c r="AC1009" s="4">
        <v>0</v>
      </c>
      <c r="AD1009" s="10">
        <v>0</v>
      </c>
    </row>
    <row r="1010" spans="1:30" ht="22.5" x14ac:dyDescent="0.25">
      <c r="A1010" s="9" t="s">
        <v>430</v>
      </c>
      <c r="B1010" s="2" t="s">
        <v>431</v>
      </c>
      <c r="C1010" s="3" t="s">
        <v>293</v>
      </c>
      <c r="D1010" s="3" t="str">
        <f t="shared" si="19"/>
        <v>C-4102-1500-6</v>
      </c>
      <c r="E1010" s="3" t="str">
        <f>VLOOKUP(Tabla3[[#This Row],[RUBRO]],Tabla6[[RUBRO]:[Respon Plan]],2,0)</f>
        <v>GENERACIONES</v>
      </c>
      <c r="F1010" s="3" t="str">
        <f>VLOOKUP(Tabla3[[#This Row],[RUBRO]],Tabla6[[RUBRO]:[Respon Plan]],3,0)</f>
        <v>DIRECCIÓN DE GESTIÓN HUMANA</v>
      </c>
      <c r="G1010" s="3" t="str">
        <f>VLOOKUP(Tabla3[[#This Row],[RUBRO]],Tabla6[[RUBRO]:[Respon Plan]],4,0)</f>
        <v>Gestión Humana - Pres. Serv</v>
      </c>
      <c r="H1010" s="1" t="s">
        <v>30</v>
      </c>
      <c r="I1010" s="1" t="s">
        <v>232</v>
      </c>
      <c r="J1010" s="1" t="s">
        <v>233</v>
      </c>
      <c r="K1010" s="1" t="s">
        <v>68</v>
      </c>
      <c r="L1010" s="1" t="s">
        <v>42</v>
      </c>
      <c r="M1010" s="1" t="s">
        <v>248</v>
      </c>
      <c r="N1010" s="1"/>
      <c r="O1010" s="1"/>
      <c r="P1010" s="1" t="s">
        <v>31</v>
      </c>
      <c r="Q1010" s="1" t="s">
        <v>32</v>
      </c>
      <c r="R1010" s="1" t="s">
        <v>33</v>
      </c>
      <c r="S1010" s="2" t="s">
        <v>59</v>
      </c>
      <c r="T1010" s="4">
        <v>0</v>
      </c>
      <c r="U1010" s="4">
        <v>68669800</v>
      </c>
      <c r="V1010" s="4">
        <v>0</v>
      </c>
      <c r="W1010" s="4">
        <v>68669800</v>
      </c>
      <c r="X1010" s="4">
        <v>0</v>
      </c>
      <c r="Y1010" s="4">
        <v>68669800</v>
      </c>
      <c r="Z1010" s="4">
        <v>0</v>
      </c>
      <c r="AA1010" s="4">
        <v>68669800</v>
      </c>
      <c r="AB1010" s="4">
        <v>8929200</v>
      </c>
      <c r="AC1010" s="4">
        <v>8929200</v>
      </c>
      <c r="AD1010" s="10">
        <v>8929200</v>
      </c>
    </row>
    <row r="1011" spans="1:30" ht="22.5" x14ac:dyDescent="0.25">
      <c r="A1011" s="9" t="s">
        <v>430</v>
      </c>
      <c r="B1011" s="2" t="s">
        <v>431</v>
      </c>
      <c r="C1011" s="3" t="s">
        <v>294</v>
      </c>
      <c r="D1011" s="3" t="str">
        <f t="shared" si="19"/>
        <v>C-4102-1500-6</v>
      </c>
      <c r="E1011" s="3" t="str">
        <f>VLOOKUP(Tabla3[[#This Row],[RUBRO]],Tabla6[[RUBRO]:[Respon Plan]],2,0)</f>
        <v>GENERACIONES</v>
      </c>
      <c r="F1011" s="3" t="str">
        <f>VLOOKUP(Tabla3[[#This Row],[RUBRO]],Tabla6[[RUBRO]:[Respon Plan]],3,0)</f>
        <v>DIRECCIÓN DE GESTIÓN HUMANA</v>
      </c>
      <c r="G1011" s="3" t="str">
        <f>VLOOKUP(Tabla3[[#This Row],[RUBRO]],Tabla6[[RUBRO]:[Respon Plan]],4,0)</f>
        <v>Gestión Humana- Viáticos</v>
      </c>
      <c r="H1011" s="1" t="s">
        <v>30</v>
      </c>
      <c r="I1011" s="1" t="s">
        <v>232</v>
      </c>
      <c r="J1011" s="1" t="s">
        <v>233</v>
      </c>
      <c r="K1011" s="1" t="s">
        <v>68</v>
      </c>
      <c r="L1011" s="1" t="s">
        <v>42</v>
      </c>
      <c r="M1011" s="1" t="s">
        <v>254</v>
      </c>
      <c r="N1011" s="1"/>
      <c r="O1011" s="1"/>
      <c r="P1011" s="1" t="s">
        <v>31</v>
      </c>
      <c r="Q1011" s="1" t="s">
        <v>32</v>
      </c>
      <c r="R1011" s="1" t="s">
        <v>33</v>
      </c>
      <c r="S1011" s="2" t="s">
        <v>249</v>
      </c>
      <c r="T1011" s="4">
        <v>0</v>
      </c>
      <c r="U1011" s="4">
        <v>3000000</v>
      </c>
      <c r="V1011" s="4">
        <v>0</v>
      </c>
      <c r="W1011" s="4">
        <v>3000000</v>
      </c>
      <c r="X1011" s="4">
        <v>0</v>
      </c>
      <c r="Y1011" s="4">
        <v>2827137</v>
      </c>
      <c r="Z1011" s="4">
        <v>172863</v>
      </c>
      <c r="AA1011" s="4">
        <v>1622429</v>
      </c>
      <c r="AB1011" s="4">
        <v>749177</v>
      </c>
      <c r="AC1011" s="4">
        <v>749177</v>
      </c>
      <c r="AD1011" s="10">
        <v>749177</v>
      </c>
    </row>
    <row r="1012" spans="1:30" ht="22.5" x14ac:dyDescent="0.25">
      <c r="A1012" s="9" t="s">
        <v>430</v>
      </c>
      <c r="B1012" s="2" t="s">
        <v>431</v>
      </c>
      <c r="C1012" s="3" t="s">
        <v>295</v>
      </c>
      <c r="D1012" s="3" t="str">
        <f t="shared" si="19"/>
        <v>C-4102-1500-6</v>
      </c>
      <c r="E1012" s="3" t="str">
        <f>VLOOKUP(Tabla3[[#This Row],[RUBRO]],Tabla6[[RUBRO]:[Respon Plan]],2,0)</f>
        <v>GENERACIONES</v>
      </c>
      <c r="F1012" s="3" t="str">
        <f>VLOOKUP(Tabla3[[#This Row],[RUBRO]],Tabla6[[RUBRO]:[Respon Plan]],3,0)</f>
        <v>DIRECCIÓN DE NIÑEZ Y ADOLESCENCIA</v>
      </c>
      <c r="G1012" s="3" t="str">
        <f>VLOOKUP(Tabla3[[#This Row],[RUBRO]],Tabla6[[RUBRO]:[Respon Plan]],4,0)</f>
        <v>Niñez y adolescencia</v>
      </c>
      <c r="H1012" s="1" t="s">
        <v>30</v>
      </c>
      <c r="I1012" s="1" t="s">
        <v>232</v>
      </c>
      <c r="J1012" s="1" t="s">
        <v>233</v>
      </c>
      <c r="K1012" s="1" t="s">
        <v>68</v>
      </c>
      <c r="L1012" s="1" t="s">
        <v>42</v>
      </c>
      <c r="M1012" s="1" t="s">
        <v>266</v>
      </c>
      <c r="N1012" s="1"/>
      <c r="O1012" s="1"/>
      <c r="P1012" s="1" t="s">
        <v>31</v>
      </c>
      <c r="Q1012" s="1" t="s">
        <v>32</v>
      </c>
      <c r="R1012" s="1" t="s">
        <v>33</v>
      </c>
      <c r="S1012" s="2" t="s">
        <v>267</v>
      </c>
      <c r="T1012" s="4">
        <v>0</v>
      </c>
      <c r="U1012" s="4">
        <v>12911789</v>
      </c>
      <c r="V1012" s="4">
        <v>0</v>
      </c>
      <c r="W1012" s="4">
        <v>12911789</v>
      </c>
      <c r="X1012" s="4">
        <v>0</v>
      </c>
      <c r="Y1012" s="4">
        <v>0</v>
      </c>
      <c r="Z1012" s="4">
        <v>12911789</v>
      </c>
      <c r="AA1012" s="4">
        <v>0</v>
      </c>
      <c r="AB1012" s="4">
        <v>0</v>
      </c>
      <c r="AC1012" s="4">
        <v>0</v>
      </c>
      <c r="AD1012" s="10">
        <v>0</v>
      </c>
    </row>
    <row r="1013" spans="1:30" ht="22.5" x14ac:dyDescent="0.25">
      <c r="A1013" s="9" t="s">
        <v>430</v>
      </c>
      <c r="B1013" s="2" t="s">
        <v>431</v>
      </c>
      <c r="C1013" s="3" t="s">
        <v>298</v>
      </c>
      <c r="D1013" s="3" t="str">
        <f t="shared" si="19"/>
        <v>C-4102-1500-7</v>
      </c>
      <c r="E1013" s="3" t="str">
        <f>VLOOKUP(Tabla3[[#This Row],[RUBRO]],Tabla6[[RUBRO]:[Respon Plan]],2,0)</f>
        <v>SNBF</v>
      </c>
      <c r="F1013" s="3" t="str">
        <f>VLOOKUP(Tabla3[[#This Row],[RUBRO]],Tabla6[[RUBRO]:[Respon Plan]],3,0)</f>
        <v>DIRECCIÓN DE GESTIÓN HUMANA</v>
      </c>
      <c r="G1013" s="3" t="str">
        <f>VLOOKUP(Tabla3[[#This Row],[RUBRO]],Tabla6[[RUBRO]:[Respon Plan]],4,0)</f>
        <v>Gestión Humana - Pres. Serv</v>
      </c>
      <c r="H1013" s="1" t="s">
        <v>30</v>
      </c>
      <c r="I1013" s="1" t="s">
        <v>232</v>
      </c>
      <c r="J1013" s="1" t="s">
        <v>233</v>
      </c>
      <c r="K1013" s="1" t="s">
        <v>138</v>
      </c>
      <c r="L1013" s="1" t="s">
        <v>42</v>
      </c>
      <c r="M1013" s="1" t="s">
        <v>281</v>
      </c>
      <c r="N1013" s="1"/>
      <c r="O1013" s="1"/>
      <c r="P1013" s="1" t="s">
        <v>31</v>
      </c>
      <c r="Q1013" s="1" t="s">
        <v>32</v>
      </c>
      <c r="R1013" s="1" t="s">
        <v>33</v>
      </c>
      <c r="S1013" s="2" t="s">
        <v>59</v>
      </c>
      <c r="T1013" s="4">
        <v>97415340</v>
      </c>
      <c r="U1013" s="4">
        <v>0</v>
      </c>
      <c r="V1013" s="4">
        <v>3513840</v>
      </c>
      <c r="W1013" s="4">
        <v>93901500</v>
      </c>
      <c r="X1013" s="4">
        <v>0</v>
      </c>
      <c r="Y1013" s="4">
        <v>93901500</v>
      </c>
      <c r="Z1013" s="4">
        <v>0</v>
      </c>
      <c r="AA1013" s="4">
        <v>93901500</v>
      </c>
      <c r="AB1013" s="4">
        <v>11427166</v>
      </c>
      <c r="AC1013" s="4">
        <v>11427166</v>
      </c>
      <c r="AD1013" s="10">
        <v>11427166</v>
      </c>
    </row>
    <row r="1014" spans="1:30" ht="22.5" x14ac:dyDescent="0.25">
      <c r="A1014" s="9" t="s">
        <v>430</v>
      </c>
      <c r="B1014" s="2" t="s">
        <v>431</v>
      </c>
      <c r="C1014" s="3" t="s">
        <v>299</v>
      </c>
      <c r="D1014" s="3" t="str">
        <f t="shared" si="19"/>
        <v>C-4102-1500-7</v>
      </c>
      <c r="E1014" s="3" t="str">
        <f>VLOOKUP(Tabla3[[#This Row],[RUBRO]],Tabla6[[RUBRO]:[Respon Plan]],2,0)</f>
        <v>SNBF</v>
      </c>
      <c r="F1014" s="3" t="str">
        <f>VLOOKUP(Tabla3[[#This Row],[RUBRO]],Tabla6[[RUBRO]:[Respon Plan]],3,0)</f>
        <v>DIRECCIÓN DE GESTIÓN HUMANA</v>
      </c>
      <c r="G1014" s="3" t="str">
        <f>VLOOKUP(Tabla3[[#This Row],[RUBRO]],Tabla6[[RUBRO]:[Respon Plan]],4,0)</f>
        <v>Gestión Humana- Viáticos</v>
      </c>
      <c r="H1014" s="1" t="s">
        <v>30</v>
      </c>
      <c r="I1014" s="1" t="s">
        <v>232</v>
      </c>
      <c r="J1014" s="1" t="s">
        <v>233</v>
      </c>
      <c r="K1014" s="1" t="s">
        <v>138</v>
      </c>
      <c r="L1014" s="1" t="s">
        <v>42</v>
      </c>
      <c r="M1014" s="1" t="s">
        <v>237</v>
      </c>
      <c r="N1014" s="1"/>
      <c r="O1014" s="1"/>
      <c r="P1014" s="1" t="s">
        <v>31</v>
      </c>
      <c r="Q1014" s="1" t="s">
        <v>32</v>
      </c>
      <c r="R1014" s="1" t="s">
        <v>33</v>
      </c>
      <c r="S1014" s="2" t="s">
        <v>249</v>
      </c>
      <c r="T1014" s="4">
        <v>28179726</v>
      </c>
      <c r="U1014" s="4">
        <v>0</v>
      </c>
      <c r="V1014" s="4">
        <v>0</v>
      </c>
      <c r="W1014" s="4">
        <v>28179726</v>
      </c>
      <c r="X1014" s="4">
        <v>0</v>
      </c>
      <c r="Y1014" s="4">
        <v>28121282</v>
      </c>
      <c r="Z1014" s="4">
        <v>58444</v>
      </c>
      <c r="AA1014" s="4">
        <v>7546620</v>
      </c>
      <c r="AB1014" s="4">
        <v>1275032</v>
      </c>
      <c r="AC1014" s="4">
        <v>1275032</v>
      </c>
      <c r="AD1014" s="10">
        <v>1275032</v>
      </c>
    </row>
    <row r="1015" spans="1:30" ht="22.5" x14ac:dyDescent="0.25">
      <c r="A1015" s="9" t="s">
        <v>430</v>
      </c>
      <c r="B1015" s="2" t="s">
        <v>431</v>
      </c>
      <c r="C1015" s="3" t="s">
        <v>303</v>
      </c>
      <c r="D1015" s="3" t="str">
        <f t="shared" si="19"/>
        <v>C-4199-1500-1</v>
      </c>
      <c r="E1015" s="3" t="str">
        <f>VLOOKUP(Tabla3[[#This Row],[RUBRO]],Tabla6[[RUBRO]:[Respon Plan]],2,0)</f>
        <v>TECNOLOGIA</v>
      </c>
      <c r="F1015" s="3" t="str">
        <f>VLOOKUP(Tabla3[[#This Row],[RUBRO]],Tabla6[[RUBRO]:[Respon Plan]],3,0)</f>
        <v>DIRECCIÓN DE GESTIÓN HUMANA</v>
      </c>
      <c r="G1015" s="3" t="str">
        <f>VLOOKUP(Tabla3[[#This Row],[RUBRO]],Tabla6[[RUBRO]:[Respon Plan]],4,0)</f>
        <v>Gestión Humana - Pres. Serv</v>
      </c>
      <c r="H1015" s="1" t="s">
        <v>30</v>
      </c>
      <c r="I1015" s="1" t="s">
        <v>301</v>
      </c>
      <c r="J1015" s="1" t="s">
        <v>233</v>
      </c>
      <c r="K1015" s="1" t="s">
        <v>41</v>
      </c>
      <c r="L1015" s="1" t="s">
        <v>42</v>
      </c>
      <c r="M1015" s="1" t="s">
        <v>281</v>
      </c>
      <c r="N1015" s="1"/>
      <c r="O1015" s="1"/>
      <c r="P1015" s="1" t="s">
        <v>31</v>
      </c>
      <c r="Q1015" s="1" t="s">
        <v>32</v>
      </c>
      <c r="R1015" s="1" t="s">
        <v>33</v>
      </c>
      <c r="S1015" s="2" t="s">
        <v>59</v>
      </c>
      <c r="T1015" s="4">
        <v>79705005</v>
      </c>
      <c r="U1015" s="4">
        <v>0</v>
      </c>
      <c r="V1015" s="4">
        <v>161079</v>
      </c>
      <c r="W1015" s="4">
        <v>79543926</v>
      </c>
      <c r="X1015" s="4">
        <v>0</v>
      </c>
      <c r="Y1015" s="4">
        <v>79543926</v>
      </c>
      <c r="Z1015" s="4">
        <v>0</v>
      </c>
      <c r="AA1015" s="4">
        <v>79543926</v>
      </c>
      <c r="AB1015" s="4">
        <v>14229266</v>
      </c>
      <c r="AC1015" s="4">
        <v>14229266</v>
      </c>
      <c r="AD1015" s="10">
        <v>14229266</v>
      </c>
    </row>
    <row r="1016" spans="1:30" ht="22.5" x14ac:dyDescent="0.25">
      <c r="A1016" s="9" t="s">
        <v>430</v>
      </c>
      <c r="B1016" s="2" t="s">
        <v>431</v>
      </c>
      <c r="C1016" s="3" t="s">
        <v>304</v>
      </c>
      <c r="D1016" s="3" t="str">
        <f t="shared" si="19"/>
        <v>C-4199-1500-1</v>
      </c>
      <c r="E1016" s="3" t="str">
        <f>VLOOKUP(Tabla3[[#This Row],[RUBRO]],Tabla6[[RUBRO]:[Respon Plan]],2,0)</f>
        <v>TECNOLOGIA</v>
      </c>
      <c r="F1016" s="3" t="str">
        <f>VLOOKUP(Tabla3[[#This Row],[RUBRO]],Tabla6[[RUBRO]:[Respon Plan]],3,0)</f>
        <v>DIRECCIÓN DE GESTIÓN HUMANA</v>
      </c>
      <c r="G1016" s="3" t="str">
        <f>VLOOKUP(Tabla3[[#This Row],[RUBRO]],Tabla6[[RUBRO]:[Respon Plan]],4,0)</f>
        <v>Gestión Humana- Viáticos</v>
      </c>
      <c r="H1016" s="1" t="s">
        <v>30</v>
      </c>
      <c r="I1016" s="1" t="s">
        <v>301</v>
      </c>
      <c r="J1016" s="1" t="s">
        <v>233</v>
      </c>
      <c r="K1016" s="1" t="s">
        <v>41</v>
      </c>
      <c r="L1016" s="1" t="s">
        <v>42</v>
      </c>
      <c r="M1016" s="1" t="s">
        <v>237</v>
      </c>
      <c r="N1016" s="1"/>
      <c r="O1016" s="1"/>
      <c r="P1016" s="1" t="s">
        <v>31</v>
      </c>
      <c r="Q1016" s="1" t="s">
        <v>32</v>
      </c>
      <c r="R1016" s="1" t="s">
        <v>33</v>
      </c>
      <c r="S1016" s="2" t="s">
        <v>249</v>
      </c>
      <c r="T1016" s="4">
        <v>9523012</v>
      </c>
      <c r="U1016" s="4">
        <v>0</v>
      </c>
      <c r="V1016" s="4">
        <v>0</v>
      </c>
      <c r="W1016" s="4">
        <v>9523012</v>
      </c>
      <c r="X1016" s="4">
        <v>0</v>
      </c>
      <c r="Y1016" s="4">
        <v>2327094</v>
      </c>
      <c r="Z1016" s="4">
        <v>7195918</v>
      </c>
      <c r="AA1016" s="4">
        <v>679540</v>
      </c>
      <c r="AB1016" s="4">
        <v>0</v>
      </c>
      <c r="AC1016" s="4">
        <v>0</v>
      </c>
      <c r="AD1016" s="10">
        <v>0</v>
      </c>
    </row>
    <row r="1017" spans="1:30" ht="22.5" x14ac:dyDescent="0.25">
      <c r="A1017" s="9" t="s">
        <v>430</v>
      </c>
      <c r="B1017" s="2" t="s">
        <v>431</v>
      </c>
      <c r="C1017" s="3" t="s">
        <v>307</v>
      </c>
      <c r="D1017" s="3" t="str">
        <f t="shared" si="19"/>
        <v>C-4199-1500-2</v>
      </c>
      <c r="E1017" s="3" t="str">
        <f>VLOOKUP(Tabla3[[#This Row],[RUBRO]],Tabla6[[RUBRO]:[Respon Plan]],2,0)</f>
        <v>MODELO INTERVENCION</v>
      </c>
      <c r="F1017" s="3" t="str">
        <f>VLOOKUP(Tabla3[[#This Row],[RUBRO]],Tabla6[[RUBRO]:[Respon Plan]],3,0)</f>
        <v>DIRECCIÓN DE GESTIÓN HUMANA</v>
      </c>
      <c r="G1017" s="3" t="str">
        <f>VLOOKUP(Tabla3[[#This Row],[RUBRO]],Tabla6[[RUBRO]:[Respon Plan]],4,0)</f>
        <v>Gestión Humana - Pres. Serv</v>
      </c>
      <c r="H1017" s="1" t="s">
        <v>30</v>
      </c>
      <c r="I1017" s="1" t="s">
        <v>301</v>
      </c>
      <c r="J1017" s="1" t="s">
        <v>233</v>
      </c>
      <c r="K1017" s="1" t="s">
        <v>77</v>
      </c>
      <c r="L1017" s="1" t="s">
        <v>42</v>
      </c>
      <c r="M1017" s="1" t="s">
        <v>237</v>
      </c>
      <c r="N1017" s="1"/>
      <c r="O1017" s="1"/>
      <c r="P1017" s="1" t="s">
        <v>31</v>
      </c>
      <c r="Q1017" s="1" t="s">
        <v>32</v>
      </c>
      <c r="R1017" s="1" t="s">
        <v>33</v>
      </c>
      <c r="S1017" s="2" t="s">
        <v>59</v>
      </c>
      <c r="T1017" s="4">
        <v>212247242</v>
      </c>
      <c r="U1017" s="4">
        <v>98982758</v>
      </c>
      <c r="V1017" s="4">
        <v>0</v>
      </c>
      <c r="W1017" s="4">
        <v>311230000</v>
      </c>
      <c r="X1017" s="4">
        <v>0</v>
      </c>
      <c r="Y1017" s="4">
        <v>308430000</v>
      </c>
      <c r="Z1017" s="4">
        <v>2800000</v>
      </c>
      <c r="AA1017" s="4">
        <v>283280734</v>
      </c>
      <c r="AB1017" s="4">
        <v>84165209</v>
      </c>
      <c r="AC1017" s="4">
        <v>84165209</v>
      </c>
      <c r="AD1017" s="10">
        <v>84165209</v>
      </c>
    </row>
    <row r="1018" spans="1:30" ht="22.5" x14ac:dyDescent="0.25">
      <c r="A1018" s="9" t="s">
        <v>430</v>
      </c>
      <c r="B1018" s="2" t="s">
        <v>431</v>
      </c>
      <c r="C1018" s="3" t="s">
        <v>308</v>
      </c>
      <c r="D1018" s="3" t="str">
        <f t="shared" si="19"/>
        <v>C-4199-1500-2</v>
      </c>
      <c r="E1018" s="3" t="str">
        <f>VLOOKUP(Tabla3[[#This Row],[RUBRO]],Tabla6[[RUBRO]:[Respon Plan]],2,0)</f>
        <v>MODELO INTERVENCION</v>
      </c>
      <c r="F1018" s="3" t="str">
        <f>VLOOKUP(Tabla3[[#This Row],[RUBRO]],Tabla6[[RUBRO]:[Respon Plan]],3,0)</f>
        <v>DIRECCIÓN DE GESTIÓN HUMANA</v>
      </c>
      <c r="G1018" s="3" t="str">
        <f>VLOOKUP(Tabla3[[#This Row],[RUBRO]],Tabla6[[RUBRO]:[Respon Plan]],4,0)</f>
        <v>Gestión Humana- Viáticos</v>
      </c>
      <c r="H1018" s="1" t="s">
        <v>30</v>
      </c>
      <c r="I1018" s="1" t="s">
        <v>301</v>
      </c>
      <c r="J1018" s="1" t="s">
        <v>233</v>
      </c>
      <c r="K1018" s="1" t="s">
        <v>77</v>
      </c>
      <c r="L1018" s="1" t="s">
        <v>42</v>
      </c>
      <c r="M1018" s="1" t="s">
        <v>240</v>
      </c>
      <c r="N1018" s="1"/>
      <c r="O1018" s="1"/>
      <c r="P1018" s="1" t="s">
        <v>31</v>
      </c>
      <c r="Q1018" s="1" t="s">
        <v>32</v>
      </c>
      <c r="R1018" s="1" t="s">
        <v>33</v>
      </c>
      <c r="S1018" s="2" t="s">
        <v>249</v>
      </c>
      <c r="T1018" s="4">
        <v>0</v>
      </c>
      <c r="U1018" s="4">
        <v>35000000</v>
      </c>
      <c r="V1018" s="4">
        <v>0</v>
      </c>
      <c r="W1018" s="4">
        <v>35000000</v>
      </c>
      <c r="X1018" s="4">
        <v>0</v>
      </c>
      <c r="Y1018" s="4">
        <v>12521186</v>
      </c>
      <c r="Z1018" s="4">
        <v>22478814</v>
      </c>
      <c r="AA1018" s="4">
        <v>12521186</v>
      </c>
      <c r="AB1018" s="4">
        <v>7377557</v>
      </c>
      <c r="AC1018" s="4">
        <v>7377557</v>
      </c>
      <c r="AD1018" s="10">
        <v>7377557</v>
      </c>
    </row>
    <row r="1019" spans="1:30" ht="22.5" x14ac:dyDescent="0.25">
      <c r="A1019" s="9" t="s">
        <v>430</v>
      </c>
      <c r="B1019" s="2" t="s">
        <v>431</v>
      </c>
      <c r="C1019" s="3" t="s">
        <v>396</v>
      </c>
      <c r="D1019" s="3" t="str">
        <f t="shared" si="19"/>
        <v>C-4199-1500-2</v>
      </c>
      <c r="E1019" s="3" t="str">
        <f>VLOOKUP(Tabla3[[#This Row],[RUBRO]],Tabla6[[RUBRO]:[Respon Plan]],2,0)</f>
        <v>MODELO INTERVENCION</v>
      </c>
      <c r="F1019" s="3" t="str">
        <f>VLOOKUP(Tabla3[[#This Row],[RUBRO]],Tabla6[[RUBRO]:[Respon Plan]],3,0)</f>
        <v>DIRECCION FINANCIERA</v>
      </c>
      <c r="G1019" s="3" t="str">
        <f>VLOOKUP(Tabla3[[#This Row],[RUBRO]],Tabla6[[RUBRO]:[Respon Plan]],4,0)</f>
        <v>Dirección Financiera</v>
      </c>
      <c r="H1019" s="1" t="s">
        <v>30</v>
      </c>
      <c r="I1019" s="1" t="s">
        <v>301</v>
      </c>
      <c r="J1019" s="1" t="s">
        <v>233</v>
      </c>
      <c r="K1019" s="1" t="s">
        <v>77</v>
      </c>
      <c r="L1019" s="1" t="s">
        <v>42</v>
      </c>
      <c r="M1019" s="1" t="s">
        <v>255</v>
      </c>
      <c r="N1019" s="1"/>
      <c r="O1019" s="1"/>
      <c r="P1019" s="1" t="s">
        <v>31</v>
      </c>
      <c r="Q1019" s="1" t="s">
        <v>32</v>
      </c>
      <c r="R1019" s="1" t="s">
        <v>33</v>
      </c>
      <c r="S1019" s="2" t="s">
        <v>397</v>
      </c>
      <c r="T1019" s="4">
        <v>2200000</v>
      </c>
      <c r="U1019" s="4">
        <v>0</v>
      </c>
      <c r="V1019" s="4">
        <v>0</v>
      </c>
      <c r="W1019" s="4">
        <v>2200000</v>
      </c>
      <c r="X1019" s="4">
        <v>0</v>
      </c>
      <c r="Y1019" s="4">
        <v>0</v>
      </c>
      <c r="Z1019" s="4">
        <v>2200000</v>
      </c>
      <c r="AA1019" s="4">
        <v>0</v>
      </c>
      <c r="AB1019" s="4">
        <v>0</v>
      </c>
      <c r="AC1019" s="4">
        <v>0</v>
      </c>
      <c r="AD1019" s="10">
        <v>0</v>
      </c>
    </row>
    <row r="1020" spans="1:30" ht="22.5" x14ac:dyDescent="0.25">
      <c r="A1020" s="9" t="s">
        <v>430</v>
      </c>
      <c r="B1020" s="2" t="s">
        <v>431</v>
      </c>
      <c r="C1020" s="3" t="s">
        <v>398</v>
      </c>
      <c r="D1020" s="3" t="str">
        <f t="shared" si="19"/>
        <v>C-4199-1500-2</v>
      </c>
      <c r="E1020" s="3" t="str">
        <f>VLOOKUP(Tabla3[[#This Row],[RUBRO]],Tabla6[[RUBRO]:[Respon Plan]],2,0)</f>
        <v>MODELO INTERVENCION</v>
      </c>
      <c r="F1020" s="3" t="str">
        <f>VLOOKUP(Tabla3[[#This Row],[RUBRO]],Tabla6[[RUBRO]:[Respon Plan]],3,0)</f>
        <v>DIRECCIÓN DE GESTIÓN HUMANA</v>
      </c>
      <c r="G1020" s="3" t="str">
        <f>VLOOKUP(Tabla3[[#This Row],[RUBRO]],Tabla6[[RUBRO]:[Respon Plan]],4,0)</f>
        <v>Gestión Humana - Pres. Serv</v>
      </c>
      <c r="H1020" s="1" t="s">
        <v>30</v>
      </c>
      <c r="I1020" s="1" t="s">
        <v>301</v>
      </c>
      <c r="J1020" s="1" t="s">
        <v>233</v>
      </c>
      <c r="K1020" s="1" t="s">
        <v>77</v>
      </c>
      <c r="L1020" s="1" t="s">
        <v>42</v>
      </c>
      <c r="M1020" s="1" t="s">
        <v>257</v>
      </c>
      <c r="N1020" s="1"/>
      <c r="O1020" s="1"/>
      <c r="P1020" s="1" t="s">
        <v>31</v>
      </c>
      <c r="Q1020" s="1" t="s">
        <v>32</v>
      </c>
      <c r="R1020" s="1" t="s">
        <v>33</v>
      </c>
      <c r="S1020" s="2" t="s">
        <v>399</v>
      </c>
      <c r="T1020" s="4">
        <v>32088235</v>
      </c>
      <c r="U1020" s="4">
        <v>0</v>
      </c>
      <c r="V1020" s="4">
        <v>0</v>
      </c>
      <c r="W1020" s="4">
        <v>32088235</v>
      </c>
      <c r="X1020" s="4">
        <v>0</v>
      </c>
      <c r="Y1020" s="4">
        <v>29810000</v>
      </c>
      <c r="Z1020" s="4">
        <v>2278235</v>
      </c>
      <c r="AA1020" s="4">
        <v>29810000</v>
      </c>
      <c r="AB1020" s="4">
        <v>5962000</v>
      </c>
      <c r="AC1020" s="4">
        <v>5962000</v>
      </c>
      <c r="AD1020" s="10">
        <v>5962000</v>
      </c>
    </row>
    <row r="1021" spans="1:30" ht="22.5" x14ac:dyDescent="0.25">
      <c r="A1021" s="9" t="s">
        <v>430</v>
      </c>
      <c r="B1021" s="2" t="s">
        <v>431</v>
      </c>
      <c r="C1021" s="3" t="s">
        <v>319</v>
      </c>
      <c r="D1021" s="3" t="str">
        <f t="shared" si="19"/>
        <v>C-4199-1500-2</v>
      </c>
      <c r="E1021" s="3" t="str">
        <f>VLOOKUP(Tabla3[[#This Row],[RUBRO]],Tabla6[[RUBRO]:[Respon Plan]],2,0)</f>
        <v>MODELO INTERVENCION</v>
      </c>
      <c r="F1021" s="3" t="str">
        <f>VLOOKUP(Tabla3[[#This Row],[RUBRO]],Tabla6[[RUBRO]:[Respon Plan]],3,0)</f>
        <v>DIRECCION ADMINISTRATIVA</v>
      </c>
      <c r="G1021" s="3" t="str">
        <f>VLOOKUP(Tabla3[[#This Row],[RUBRO]],Tabla6[[RUBRO]:[Respon Plan]],4,0)</f>
        <v>Administrativa NM</v>
      </c>
      <c r="H1021" s="1" t="s">
        <v>30</v>
      </c>
      <c r="I1021" s="1" t="s">
        <v>301</v>
      </c>
      <c r="J1021" s="1" t="s">
        <v>233</v>
      </c>
      <c r="K1021" s="1" t="s">
        <v>77</v>
      </c>
      <c r="L1021" s="1" t="s">
        <v>42</v>
      </c>
      <c r="M1021" s="1" t="s">
        <v>320</v>
      </c>
      <c r="N1021" s="1"/>
      <c r="O1021" s="1"/>
      <c r="P1021" s="1" t="s">
        <v>31</v>
      </c>
      <c r="Q1021" s="1" t="s">
        <v>32</v>
      </c>
      <c r="R1021" s="1" t="s">
        <v>33</v>
      </c>
      <c r="S1021" s="2" t="s">
        <v>321</v>
      </c>
      <c r="T1021" s="4">
        <v>12692657</v>
      </c>
      <c r="U1021" s="4">
        <v>0</v>
      </c>
      <c r="V1021" s="4">
        <v>0</v>
      </c>
      <c r="W1021" s="4">
        <v>12692657</v>
      </c>
      <c r="X1021" s="4">
        <v>0</v>
      </c>
      <c r="Y1021" s="4">
        <v>12692657</v>
      </c>
      <c r="Z1021" s="4">
        <v>0</v>
      </c>
      <c r="AA1021" s="4">
        <v>12692657</v>
      </c>
      <c r="AB1021" s="4">
        <v>0</v>
      </c>
      <c r="AC1021" s="4">
        <v>0</v>
      </c>
      <c r="AD1021" s="10">
        <v>0</v>
      </c>
    </row>
    <row r="1022" spans="1:30" ht="22.5" x14ac:dyDescent="0.25">
      <c r="A1022" s="9" t="s">
        <v>430</v>
      </c>
      <c r="B1022" s="2" t="s">
        <v>431</v>
      </c>
      <c r="C1022" s="3" t="s">
        <v>322</v>
      </c>
      <c r="D1022" s="3" t="str">
        <f t="shared" si="19"/>
        <v>C-4199-1500-2</v>
      </c>
      <c r="E1022" s="3" t="str">
        <f>VLOOKUP(Tabla3[[#This Row],[RUBRO]],Tabla6[[RUBRO]:[Respon Plan]],2,0)</f>
        <v>MODELO INTERVENCION</v>
      </c>
      <c r="F1022" s="3" t="str">
        <f>VLOOKUP(Tabla3[[#This Row],[RUBRO]],Tabla6[[RUBRO]:[Respon Plan]],3,0)</f>
        <v>DIRECCION ADMINISTRATIVA</v>
      </c>
      <c r="G1022" s="3" t="str">
        <f>VLOOKUP(Tabla3[[#This Row],[RUBRO]],Tabla6[[RUBRO]:[Respon Plan]],4,0)</f>
        <v>Administrativa NM</v>
      </c>
      <c r="H1022" s="1" t="s">
        <v>30</v>
      </c>
      <c r="I1022" s="1" t="s">
        <v>301</v>
      </c>
      <c r="J1022" s="1" t="s">
        <v>233</v>
      </c>
      <c r="K1022" s="1" t="s">
        <v>77</v>
      </c>
      <c r="L1022" s="1" t="s">
        <v>42</v>
      </c>
      <c r="M1022" s="1" t="s">
        <v>323</v>
      </c>
      <c r="N1022" s="1"/>
      <c r="O1022" s="1"/>
      <c r="P1022" s="1" t="s">
        <v>31</v>
      </c>
      <c r="Q1022" s="1" t="s">
        <v>32</v>
      </c>
      <c r="R1022" s="1" t="s">
        <v>33</v>
      </c>
      <c r="S1022" s="2" t="s">
        <v>324</v>
      </c>
      <c r="T1022" s="4">
        <v>165729723</v>
      </c>
      <c r="U1022" s="4">
        <v>107212</v>
      </c>
      <c r="V1022" s="4">
        <v>0</v>
      </c>
      <c r="W1022" s="4">
        <v>165836935</v>
      </c>
      <c r="X1022" s="4">
        <v>0</v>
      </c>
      <c r="Y1022" s="4">
        <v>165836935</v>
      </c>
      <c r="Z1022" s="4">
        <v>0</v>
      </c>
      <c r="AA1022" s="4">
        <v>165836935</v>
      </c>
      <c r="AB1022" s="4">
        <v>27619446</v>
      </c>
      <c r="AC1022" s="4">
        <v>27619446</v>
      </c>
      <c r="AD1022" s="10">
        <v>27619446</v>
      </c>
    </row>
    <row r="1023" spans="1:30" ht="22.5" x14ac:dyDescent="0.25">
      <c r="A1023" s="9" t="s">
        <v>430</v>
      </c>
      <c r="B1023" s="2" t="s">
        <v>431</v>
      </c>
      <c r="C1023" s="3" t="s">
        <v>328</v>
      </c>
      <c r="D1023" s="3" t="str">
        <f t="shared" si="19"/>
        <v>C-4199-1500-2</v>
      </c>
      <c r="E1023" s="3" t="str">
        <f>VLOOKUP(Tabla3[[#This Row],[RUBRO]],Tabla6[[RUBRO]:[Respon Plan]],2,0)</f>
        <v>MODELO INTERVENCION</v>
      </c>
      <c r="F1023" s="3" t="str">
        <f>VLOOKUP(Tabla3[[#This Row],[RUBRO]],Tabla6[[RUBRO]:[Respon Plan]],3,0)</f>
        <v>DIRECCION ADMINISTRATIVA</v>
      </c>
      <c r="G1023" s="3" t="str">
        <f>VLOOKUP(Tabla3[[#This Row],[RUBRO]],Tabla6[[RUBRO]:[Respon Plan]],4,0)</f>
        <v>Administrativa NM</v>
      </c>
      <c r="H1023" s="1" t="s">
        <v>30</v>
      </c>
      <c r="I1023" s="1" t="s">
        <v>301</v>
      </c>
      <c r="J1023" s="1" t="s">
        <v>233</v>
      </c>
      <c r="K1023" s="1" t="s">
        <v>77</v>
      </c>
      <c r="L1023" s="1" t="s">
        <v>42</v>
      </c>
      <c r="M1023" s="1" t="s">
        <v>329</v>
      </c>
      <c r="N1023" s="1"/>
      <c r="O1023" s="1"/>
      <c r="P1023" s="1" t="s">
        <v>31</v>
      </c>
      <c r="Q1023" s="1" t="s">
        <v>32</v>
      </c>
      <c r="R1023" s="1" t="s">
        <v>33</v>
      </c>
      <c r="S1023" s="2" t="s">
        <v>330</v>
      </c>
      <c r="T1023" s="4">
        <v>0</v>
      </c>
      <c r="U1023" s="4">
        <v>133074000</v>
      </c>
      <c r="V1023" s="4">
        <v>0</v>
      </c>
      <c r="W1023" s="4">
        <v>133074000</v>
      </c>
      <c r="X1023" s="4">
        <v>0</v>
      </c>
      <c r="Y1023" s="4">
        <v>0</v>
      </c>
      <c r="Z1023" s="4">
        <v>133074000</v>
      </c>
      <c r="AA1023" s="4">
        <v>0</v>
      </c>
      <c r="AB1023" s="4">
        <v>0</v>
      </c>
      <c r="AC1023" s="4">
        <v>0</v>
      </c>
      <c r="AD1023" s="10">
        <v>0</v>
      </c>
    </row>
    <row r="1024" spans="1:30" ht="22.5" x14ac:dyDescent="0.25">
      <c r="A1024" s="9" t="s">
        <v>430</v>
      </c>
      <c r="B1024" s="2" t="s">
        <v>431</v>
      </c>
      <c r="C1024" s="3" t="s">
        <v>354</v>
      </c>
      <c r="D1024" s="3" t="str">
        <f t="shared" si="19"/>
        <v>C-4199-1500-2</v>
      </c>
      <c r="E1024" s="3" t="str">
        <f>VLOOKUP(Tabla3[[#This Row],[RUBRO]],Tabla6[[RUBRO]:[Respon Plan]],2,0)</f>
        <v>MODELO INTERVENCION</v>
      </c>
      <c r="F1024" s="3" t="str">
        <f>VLOOKUP(Tabla3[[#This Row],[RUBRO]],Tabla6[[RUBRO]:[Respon Plan]],3,0)</f>
        <v>DIRECCIÓN DE GESTIÓN HUMANA</v>
      </c>
      <c r="G1024" s="3" t="str">
        <f>VLOOKUP(Tabla3[[#This Row],[RUBRO]],Tabla6[[RUBRO]:[Respon Plan]],4,0)</f>
        <v>Gestión Humana- Capacitación</v>
      </c>
      <c r="H1024" s="1" t="s">
        <v>30</v>
      </c>
      <c r="I1024" s="1" t="s">
        <v>301</v>
      </c>
      <c r="J1024" s="1" t="s">
        <v>233</v>
      </c>
      <c r="K1024" s="1" t="s">
        <v>77</v>
      </c>
      <c r="L1024" s="1" t="s">
        <v>42</v>
      </c>
      <c r="M1024" s="1" t="s">
        <v>355</v>
      </c>
      <c r="N1024" s="1"/>
      <c r="O1024" s="1"/>
      <c r="P1024" s="1" t="s">
        <v>31</v>
      </c>
      <c r="Q1024" s="1" t="s">
        <v>32</v>
      </c>
      <c r="R1024" s="1" t="s">
        <v>33</v>
      </c>
      <c r="S1024" s="2" t="s">
        <v>356</v>
      </c>
      <c r="T1024" s="4">
        <v>0</v>
      </c>
      <c r="U1024" s="4">
        <v>11000000</v>
      </c>
      <c r="V1024" s="4">
        <v>0</v>
      </c>
      <c r="W1024" s="4">
        <v>11000000</v>
      </c>
      <c r="X1024" s="4">
        <v>0</v>
      </c>
      <c r="Y1024" s="4">
        <v>0</v>
      </c>
      <c r="Z1024" s="4">
        <v>11000000</v>
      </c>
      <c r="AA1024" s="4">
        <v>0</v>
      </c>
      <c r="AB1024" s="4">
        <v>0</v>
      </c>
      <c r="AC1024" s="4">
        <v>0</v>
      </c>
      <c r="AD1024" s="10">
        <v>0</v>
      </c>
    </row>
    <row r="1025" spans="1:30" ht="22.5" x14ac:dyDescent="0.25">
      <c r="A1025" s="9" t="s">
        <v>430</v>
      </c>
      <c r="B1025" s="2" t="s">
        <v>431</v>
      </c>
      <c r="C1025" s="3" t="s">
        <v>359</v>
      </c>
      <c r="D1025" s="3" t="str">
        <f t="shared" si="19"/>
        <v>C-4199-1500-2</v>
      </c>
      <c r="E1025" s="3" t="str">
        <f>VLOOKUP(Tabla3[[#This Row],[RUBRO]],Tabla6[[RUBRO]:[Respon Plan]],2,0)</f>
        <v>MODELO INTERVENCION</v>
      </c>
      <c r="F1025" s="3" t="str">
        <f>VLOOKUP(Tabla3[[#This Row],[RUBRO]],Tabla6[[RUBRO]:[Respon Plan]],3,0)</f>
        <v>DIRECCIÓN DE GESTIÓN HUMANA</v>
      </c>
      <c r="G1025" s="3" t="str">
        <f>VLOOKUP(Tabla3[[#This Row],[RUBRO]],Tabla6[[RUBRO]:[Respon Plan]],4,0)</f>
        <v>Gestión Humana- Viáticos</v>
      </c>
      <c r="H1025" s="1" t="s">
        <v>30</v>
      </c>
      <c r="I1025" s="1" t="s">
        <v>301</v>
      </c>
      <c r="J1025" s="1" t="s">
        <v>233</v>
      </c>
      <c r="K1025" s="1" t="s">
        <v>77</v>
      </c>
      <c r="L1025" s="1" t="s">
        <v>42</v>
      </c>
      <c r="M1025" s="1" t="s">
        <v>360</v>
      </c>
      <c r="N1025" s="1"/>
      <c r="O1025" s="1"/>
      <c r="P1025" s="1" t="s">
        <v>31</v>
      </c>
      <c r="Q1025" s="1" t="s">
        <v>32</v>
      </c>
      <c r="R1025" s="1" t="s">
        <v>33</v>
      </c>
      <c r="S1025" s="2" t="s">
        <v>361</v>
      </c>
      <c r="T1025" s="4">
        <v>4080000</v>
      </c>
      <c r="U1025" s="4">
        <v>0</v>
      </c>
      <c r="V1025" s="4">
        <v>0</v>
      </c>
      <c r="W1025" s="4">
        <v>4080000</v>
      </c>
      <c r="X1025" s="4">
        <v>0</v>
      </c>
      <c r="Y1025" s="4">
        <v>3966689</v>
      </c>
      <c r="Z1025" s="4">
        <v>113311</v>
      </c>
      <c r="AA1025" s="4">
        <v>2923596</v>
      </c>
      <c r="AB1025" s="4">
        <v>0</v>
      </c>
      <c r="AC1025" s="4">
        <v>0</v>
      </c>
      <c r="AD1025" s="10">
        <v>0</v>
      </c>
    </row>
    <row r="1026" spans="1:30" ht="22.5" x14ac:dyDescent="0.25">
      <c r="A1026" s="9" t="s">
        <v>430</v>
      </c>
      <c r="B1026" s="2" t="s">
        <v>431</v>
      </c>
      <c r="C1026" s="3" t="s">
        <v>365</v>
      </c>
      <c r="D1026" s="3" t="str">
        <f t="shared" si="19"/>
        <v>C-4199-1500-2</v>
      </c>
      <c r="E1026" s="3" t="str">
        <f>VLOOKUP(Tabla3[[#This Row],[RUBRO]],Tabla6[[RUBRO]:[Respon Plan]],2,0)</f>
        <v>MODELO INTERVENCION</v>
      </c>
      <c r="F1026" s="3" t="str">
        <f>VLOOKUP(Tabla3[[#This Row],[RUBRO]],Tabla6[[RUBRO]:[Respon Plan]],3,0)</f>
        <v>SECRETARIA GENERAL</v>
      </c>
      <c r="G1026" s="3" t="str">
        <f>VLOOKUP(Tabla3[[#This Row],[RUBRO]],Tabla6[[RUBRO]:[Respon Plan]],4,0)</f>
        <v>Secretaria General</v>
      </c>
      <c r="H1026" s="1" t="s">
        <v>30</v>
      </c>
      <c r="I1026" s="1" t="s">
        <v>301</v>
      </c>
      <c r="J1026" s="1" t="s">
        <v>233</v>
      </c>
      <c r="K1026" s="1" t="s">
        <v>77</v>
      </c>
      <c r="L1026" s="1" t="s">
        <v>42</v>
      </c>
      <c r="M1026" s="1" t="s">
        <v>266</v>
      </c>
      <c r="N1026" s="1"/>
      <c r="O1026" s="1"/>
      <c r="P1026" s="1" t="s">
        <v>31</v>
      </c>
      <c r="Q1026" s="1" t="s">
        <v>32</v>
      </c>
      <c r="R1026" s="1" t="s">
        <v>33</v>
      </c>
      <c r="S1026" s="2" t="s">
        <v>267</v>
      </c>
      <c r="T1026" s="4">
        <v>171615</v>
      </c>
      <c r="U1026" s="4">
        <v>532296</v>
      </c>
      <c r="V1026" s="4">
        <v>0</v>
      </c>
      <c r="W1026" s="4">
        <v>703911</v>
      </c>
      <c r="X1026" s="4">
        <v>0</v>
      </c>
      <c r="Y1026" s="4">
        <v>703911</v>
      </c>
      <c r="Z1026" s="4">
        <v>0</v>
      </c>
      <c r="AA1026" s="4">
        <v>703911</v>
      </c>
      <c r="AB1026" s="4">
        <v>1172.1199999999999</v>
      </c>
      <c r="AC1026" s="4">
        <v>1172.1199999999999</v>
      </c>
      <c r="AD1026" s="10">
        <v>1172.1199999999999</v>
      </c>
    </row>
    <row r="1027" spans="1:30" ht="22.5" x14ac:dyDescent="0.25">
      <c r="A1027" s="9" t="s">
        <v>430</v>
      </c>
      <c r="B1027" s="2" t="s">
        <v>431</v>
      </c>
      <c r="C1027" s="3" t="s">
        <v>372</v>
      </c>
      <c r="D1027" s="3" t="str">
        <f t="shared" si="19"/>
        <v>C-4199-1500-5</v>
      </c>
      <c r="E1027" s="3" t="str">
        <f>VLOOKUP(Tabla3[[#This Row],[RUBRO]],Tabla6[[RUBRO]:[Respon Plan]],2,0)</f>
        <v xml:space="preserve">CONTRUCCION </v>
      </c>
      <c r="F1027" s="3" t="str">
        <f>VLOOKUP(Tabla3[[#This Row],[RUBRO]],Tabla6[[RUBRO]:[Respon Plan]],3,0)</f>
        <v>DIRECCION ADMINISTRATIVA</v>
      </c>
      <c r="G1027" s="3" t="str">
        <f>VLOOKUP(Tabla3[[#This Row],[RUBRO]],Tabla6[[RUBRO]:[Respon Plan]],4,0)</f>
        <v>Administrativa CONS</v>
      </c>
      <c r="H1027" s="1" t="s">
        <v>30</v>
      </c>
      <c r="I1027" s="1" t="s">
        <v>301</v>
      </c>
      <c r="J1027" s="1" t="s">
        <v>233</v>
      </c>
      <c r="K1027" s="1" t="s">
        <v>64</v>
      </c>
      <c r="L1027" s="1" t="s">
        <v>42</v>
      </c>
      <c r="M1027" s="1" t="s">
        <v>234</v>
      </c>
      <c r="N1027" s="1"/>
      <c r="O1027" s="1"/>
      <c r="P1027" s="1" t="s">
        <v>31</v>
      </c>
      <c r="Q1027" s="1" t="s">
        <v>32</v>
      </c>
      <c r="R1027" s="1" t="s">
        <v>33</v>
      </c>
      <c r="S1027" s="2" t="s">
        <v>373</v>
      </c>
      <c r="T1027" s="4">
        <v>0</v>
      </c>
      <c r="U1027" s="4">
        <v>55000000</v>
      </c>
      <c r="V1027" s="4">
        <v>0</v>
      </c>
      <c r="W1027" s="4">
        <v>55000000</v>
      </c>
      <c r="X1027" s="4">
        <v>0</v>
      </c>
      <c r="Y1027" s="4">
        <v>0</v>
      </c>
      <c r="Z1027" s="4">
        <v>55000000</v>
      </c>
      <c r="AA1027" s="4">
        <v>0</v>
      </c>
      <c r="AB1027" s="4">
        <v>0</v>
      </c>
      <c r="AC1027" s="4">
        <v>0</v>
      </c>
      <c r="AD1027" s="10">
        <v>0</v>
      </c>
    </row>
    <row r="1028" spans="1:30" ht="22.5" x14ac:dyDescent="0.25">
      <c r="A1028" s="9" t="s">
        <v>430</v>
      </c>
      <c r="B1028" s="2" t="s">
        <v>431</v>
      </c>
      <c r="C1028" s="3" t="s">
        <v>374</v>
      </c>
      <c r="D1028" s="3" t="str">
        <f t="shared" si="19"/>
        <v>C-4199-1500-5</v>
      </c>
      <c r="E1028" s="3" t="str">
        <f>VLOOKUP(Tabla3[[#This Row],[RUBRO]],Tabla6[[RUBRO]:[Respon Plan]],2,0)</f>
        <v xml:space="preserve">CONTRUCCION </v>
      </c>
      <c r="F1028" s="3" t="str">
        <f>VLOOKUP(Tabla3[[#This Row],[RUBRO]],Tabla6[[RUBRO]:[Respon Plan]],3,0)</f>
        <v>DIRECCION ADMINISTRATIVA</v>
      </c>
      <c r="G1028" s="3" t="str">
        <f>VLOOKUP(Tabla3[[#This Row],[RUBRO]],Tabla6[[RUBRO]:[Respon Plan]],4,0)</f>
        <v>Administrativa CONS</v>
      </c>
      <c r="H1028" s="1" t="s">
        <v>30</v>
      </c>
      <c r="I1028" s="1" t="s">
        <v>301</v>
      </c>
      <c r="J1028" s="1" t="s">
        <v>233</v>
      </c>
      <c r="K1028" s="1" t="s">
        <v>64</v>
      </c>
      <c r="L1028" s="1" t="s">
        <v>42</v>
      </c>
      <c r="M1028" s="1" t="s">
        <v>281</v>
      </c>
      <c r="N1028" s="1"/>
      <c r="O1028" s="1"/>
      <c r="P1028" s="1" t="s">
        <v>31</v>
      </c>
      <c r="Q1028" s="1" t="s">
        <v>171</v>
      </c>
      <c r="R1028" s="1" t="s">
        <v>33</v>
      </c>
      <c r="S1028" s="2" t="s">
        <v>375</v>
      </c>
      <c r="T1028" s="4">
        <v>129000000</v>
      </c>
      <c r="U1028" s="4">
        <v>0</v>
      </c>
      <c r="V1028" s="4">
        <v>0</v>
      </c>
      <c r="W1028" s="4">
        <v>129000000</v>
      </c>
      <c r="X1028" s="4">
        <v>0</v>
      </c>
      <c r="Y1028" s="4">
        <v>125000000</v>
      </c>
      <c r="Z1028" s="4">
        <v>4000000</v>
      </c>
      <c r="AA1028" s="4">
        <v>59119632</v>
      </c>
      <c r="AB1028" s="4">
        <v>0</v>
      </c>
      <c r="AC1028" s="4">
        <v>0</v>
      </c>
      <c r="AD1028" s="10">
        <v>0</v>
      </c>
    </row>
    <row r="1029" spans="1:30" ht="22.5" x14ac:dyDescent="0.25">
      <c r="A1029" s="9" t="s">
        <v>430</v>
      </c>
      <c r="B1029" s="2" t="s">
        <v>431</v>
      </c>
      <c r="C1029" s="3" t="s">
        <v>400</v>
      </c>
      <c r="D1029" s="3" t="str">
        <f t="shared" si="19"/>
        <v>C-4199-1500-5</v>
      </c>
      <c r="E1029" s="3" t="str">
        <f>VLOOKUP(Tabla3[[#This Row],[RUBRO]],Tabla6[[RUBRO]:[Respon Plan]],2,0)</f>
        <v xml:space="preserve">CONTRUCCION </v>
      </c>
      <c r="F1029" s="3" t="str">
        <f>VLOOKUP(Tabla3[[#This Row],[RUBRO]],Tabla6[[RUBRO]:[Respon Plan]],3,0)</f>
        <v>DIRECCION ADMINISTRATIVA</v>
      </c>
      <c r="G1029" s="3" t="str">
        <f>VLOOKUP(Tabla3[[#This Row],[RUBRO]],Tabla6[[RUBRO]:[Respon Plan]],4,0)</f>
        <v>Administrativa CONS</v>
      </c>
      <c r="H1029" s="1" t="s">
        <v>30</v>
      </c>
      <c r="I1029" s="1" t="s">
        <v>301</v>
      </c>
      <c r="J1029" s="1" t="s">
        <v>233</v>
      </c>
      <c r="K1029" s="1" t="s">
        <v>64</v>
      </c>
      <c r="L1029" s="1" t="s">
        <v>42</v>
      </c>
      <c r="M1029" s="1" t="s">
        <v>240</v>
      </c>
      <c r="N1029" s="1"/>
      <c r="O1029" s="1"/>
      <c r="P1029" s="1" t="s">
        <v>31</v>
      </c>
      <c r="Q1029" s="1" t="s">
        <v>171</v>
      </c>
      <c r="R1029" s="1" t="s">
        <v>33</v>
      </c>
      <c r="S1029" s="2" t="s">
        <v>401</v>
      </c>
      <c r="T1029" s="4">
        <v>20000000</v>
      </c>
      <c r="U1029" s="4">
        <v>0</v>
      </c>
      <c r="V1029" s="4">
        <v>0</v>
      </c>
      <c r="W1029" s="4">
        <v>20000000</v>
      </c>
      <c r="X1029" s="4">
        <v>0</v>
      </c>
      <c r="Y1029" s="4">
        <v>0</v>
      </c>
      <c r="Z1029" s="4">
        <v>20000000</v>
      </c>
      <c r="AA1029" s="4">
        <v>0</v>
      </c>
      <c r="AB1029" s="4">
        <v>0</v>
      </c>
      <c r="AC1029" s="4">
        <v>0</v>
      </c>
      <c r="AD1029" s="10">
        <v>0</v>
      </c>
    </row>
    <row r="1030" spans="1:30" ht="22.5" x14ac:dyDescent="0.25">
      <c r="A1030" s="9" t="s">
        <v>430</v>
      </c>
      <c r="B1030" s="2" t="s">
        <v>431</v>
      </c>
      <c r="C1030" s="3" t="s">
        <v>378</v>
      </c>
      <c r="D1030" s="3" t="str">
        <f t="shared" si="19"/>
        <v>C-4199-1500-5</v>
      </c>
      <c r="E1030" s="3" t="str">
        <f>VLOOKUP(Tabla3[[#This Row],[RUBRO]],Tabla6[[RUBRO]:[Respon Plan]],2,0)</f>
        <v xml:space="preserve">CONTRUCCION </v>
      </c>
      <c r="F1030" s="3" t="str">
        <f>VLOOKUP(Tabla3[[#This Row],[RUBRO]],Tabla6[[RUBRO]:[Respon Plan]],3,0)</f>
        <v>DIRECCIÓN DE GESTIÓN HUMANA</v>
      </c>
      <c r="G1030" s="3" t="str">
        <f>VLOOKUP(Tabla3[[#This Row],[RUBRO]],Tabla6[[RUBRO]:[Respon Plan]],4,0)</f>
        <v>Gestión Humana - Pres. Serv</v>
      </c>
      <c r="H1030" s="1" t="s">
        <v>30</v>
      </c>
      <c r="I1030" s="1" t="s">
        <v>301</v>
      </c>
      <c r="J1030" s="1" t="s">
        <v>233</v>
      </c>
      <c r="K1030" s="1" t="s">
        <v>64</v>
      </c>
      <c r="L1030" s="1" t="s">
        <v>42</v>
      </c>
      <c r="M1030" s="1" t="s">
        <v>243</v>
      </c>
      <c r="N1030" s="1"/>
      <c r="O1030" s="1"/>
      <c r="P1030" s="1" t="s">
        <v>31</v>
      </c>
      <c r="Q1030" s="1" t="s">
        <v>171</v>
      </c>
      <c r="R1030" s="1" t="s">
        <v>33</v>
      </c>
      <c r="S1030" s="2" t="s">
        <v>59</v>
      </c>
      <c r="T1030" s="4">
        <v>56281000</v>
      </c>
      <c r="U1030" s="4">
        <v>23975000</v>
      </c>
      <c r="V1030" s="4">
        <v>0</v>
      </c>
      <c r="W1030" s="4">
        <v>80256000</v>
      </c>
      <c r="X1030" s="4">
        <v>0</v>
      </c>
      <c r="Y1030" s="4">
        <v>80064700</v>
      </c>
      <c r="Z1030" s="4">
        <v>191300</v>
      </c>
      <c r="AA1030" s="4">
        <v>80064700</v>
      </c>
      <c r="AB1030" s="4">
        <v>13376134</v>
      </c>
      <c r="AC1030" s="4">
        <v>13376134</v>
      </c>
      <c r="AD1030" s="10">
        <v>13376134</v>
      </c>
    </row>
    <row r="1031" spans="1:30" ht="22.5" x14ac:dyDescent="0.25">
      <c r="A1031" s="9" t="s">
        <v>430</v>
      </c>
      <c r="B1031" s="2" t="s">
        <v>431</v>
      </c>
      <c r="C1031" s="3" t="s">
        <v>379</v>
      </c>
      <c r="D1031" s="3" t="str">
        <f t="shared" si="19"/>
        <v>C-4199-1500-5</v>
      </c>
      <c r="E1031" s="3" t="str">
        <f>VLOOKUP(Tabla3[[#This Row],[RUBRO]],Tabla6[[RUBRO]:[Respon Plan]],2,0)</f>
        <v xml:space="preserve">CONTRUCCION </v>
      </c>
      <c r="F1031" s="3" t="str">
        <f>VLOOKUP(Tabla3[[#This Row],[RUBRO]],Tabla6[[RUBRO]:[Respon Plan]],3,0)</f>
        <v>DIRECCIÓN DE GESTIÓN HUMANA</v>
      </c>
      <c r="G1031" s="3" t="str">
        <f>VLOOKUP(Tabla3[[#This Row],[RUBRO]],Tabla6[[RUBRO]:[Respon Plan]],4,0)</f>
        <v>Gestión Humana- Viáticos</v>
      </c>
      <c r="H1031" s="1" t="s">
        <v>30</v>
      </c>
      <c r="I1031" s="1" t="s">
        <v>301</v>
      </c>
      <c r="J1031" s="1" t="s">
        <v>233</v>
      </c>
      <c r="K1031" s="1" t="s">
        <v>64</v>
      </c>
      <c r="L1031" s="1" t="s">
        <v>42</v>
      </c>
      <c r="M1031" s="1" t="s">
        <v>246</v>
      </c>
      <c r="N1031" s="1"/>
      <c r="O1031" s="1"/>
      <c r="P1031" s="1" t="s">
        <v>31</v>
      </c>
      <c r="Q1031" s="1" t="s">
        <v>171</v>
      </c>
      <c r="R1031" s="1" t="s">
        <v>33</v>
      </c>
      <c r="S1031" s="2" t="s">
        <v>249</v>
      </c>
      <c r="T1031" s="4">
        <v>9255000</v>
      </c>
      <c r="U1031" s="4">
        <v>0</v>
      </c>
      <c r="V1031" s="4">
        <v>0</v>
      </c>
      <c r="W1031" s="4">
        <v>9255000</v>
      </c>
      <c r="X1031" s="4">
        <v>0</v>
      </c>
      <c r="Y1031" s="4">
        <v>3561932</v>
      </c>
      <c r="Z1031" s="4">
        <v>5693068</v>
      </c>
      <c r="AA1031" s="4">
        <v>3253022</v>
      </c>
      <c r="AB1031" s="4">
        <v>348910</v>
      </c>
      <c r="AC1031" s="4">
        <v>348910</v>
      </c>
      <c r="AD1031" s="10">
        <v>348910</v>
      </c>
    </row>
    <row r="1032" spans="1:30" ht="22.5" x14ac:dyDescent="0.25">
      <c r="A1032" s="9" t="s">
        <v>432</v>
      </c>
      <c r="B1032" s="2" t="s">
        <v>433</v>
      </c>
      <c r="C1032" s="3" t="s">
        <v>145</v>
      </c>
      <c r="D1032" s="3" t="str">
        <f t="shared" si="19"/>
        <v>A-2-0-3</v>
      </c>
      <c r="E1032" s="3" t="str">
        <f>VLOOKUP(Tabla3[[#This Row],[RUBRO]],Tabla6[[RUBRO]:[Respon Plan]],2,0)</f>
        <v>FUNCIONAMIENTO</v>
      </c>
      <c r="F1032" s="3" t="str">
        <f>VLOOKUP(Tabla3[[#This Row],[RUBRO]],Tabla6[[RUBRO]:[Respon Plan]],3,0)</f>
        <v>DIRECCION ADMINISTRATIVA</v>
      </c>
      <c r="G1032" s="3" t="str">
        <f>VLOOKUP(Tabla3[[#This Row],[RUBRO]],Tabla6[[RUBRO]:[Respon Plan]],4,0)</f>
        <v>Administrativa</v>
      </c>
      <c r="H1032" s="1" t="s">
        <v>40</v>
      </c>
      <c r="I1032" s="1" t="s">
        <v>77</v>
      </c>
      <c r="J1032" s="1" t="s">
        <v>42</v>
      </c>
      <c r="K1032" s="1" t="s">
        <v>63</v>
      </c>
      <c r="L1032" s="1" t="s">
        <v>143</v>
      </c>
      <c r="M1032" s="1" t="s">
        <v>63</v>
      </c>
      <c r="N1032" s="1"/>
      <c r="O1032" s="1"/>
      <c r="P1032" s="1" t="s">
        <v>31</v>
      </c>
      <c r="Q1032" s="1" t="s">
        <v>32</v>
      </c>
      <c r="R1032" s="1" t="s">
        <v>33</v>
      </c>
      <c r="S1032" s="2" t="s">
        <v>146</v>
      </c>
      <c r="T1032" s="4">
        <v>41000000</v>
      </c>
      <c r="U1032" s="4">
        <v>0</v>
      </c>
      <c r="V1032" s="4">
        <v>10000000</v>
      </c>
      <c r="W1032" s="4">
        <v>31000000</v>
      </c>
      <c r="X1032" s="4">
        <v>0</v>
      </c>
      <c r="Y1032" s="4">
        <v>31000000</v>
      </c>
      <c r="Z1032" s="4">
        <v>0</v>
      </c>
      <c r="AA1032" s="4">
        <v>30478663</v>
      </c>
      <c r="AB1032" s="4">
        <v>30435921.649999999</v>
      </c>
      <c r="AC1032" s="4">
        <v>30435921.649999999</v>
      </c>
      <c r="AD1032" s="10">
        <v>30435921.649999999</v>
      </c>
    </row>
    <row r="1033" spans="1:30" ht="22.5" x14ac:dyDescent="0.25">
      <c r="A1033" s="9" t="s">
        <v>432</v>
      </c>
      <c r="B1033" s="2" t="s">
        <v>433</v>
      </c>
      <c r="C1033" s="3" t="s">
        <v>147</v>
      </c>
      <c r="D1033" s="3" t="str">
        <f t="shared" si="19"/>
        <v>A-2-0-3</v>
      </c>
      <c r="E1033" s="3" t="str">
        <f>VLOOKUP(Tabla3[[#This Row],[RUBRO]],Tabla6[[RUBRO]:[Respon Plan]],2,0)</f>
        <v>FUNCIONAMIENTO</v>
      </c>
      <c r="F1033" s="3" t="str">
        <f>VLOOKUP(Tabla3[[#This Row],[RUBRO]],Tabla6[[RUBRO]:[Respon Plan]],3,0)</f>
        <v>DIRECCION ADMINISTRATIVA</v>
      </c>
      <c r="G1033" s="3" t="str">
        <f>VLOOKUP(Tabla3[[#This Row],[RUBRO]],Tabla6[[RUBRO]:[Respon Plan]],4,0)</f>
        <v>Administrativa</v>
      </c>
      <c r="H1033" s="1" t="s">
        <v>40</v>
      </c>
      <c r="I1033" s="1" t="s">
        <v>77</v>
      </c>
      <c r="J1033" s="1" t="s">
        <v>42</v>
      </c>
      <c r="K1033" s="1" t="s">
        <v>63</v>
      </c>
      <c r="L1033" s="1" t="s">
        <v>143</v>
      </c>
      <c r="M1033" s="1" t="s">
        <v>64</v>
      </c>
      <c r="N1033" s="1"/>
      <c r="O1033" s="1"/>
      <c r="P1033" s="1" t="s">
        <v>31</v>
      </c>
      <c r="Q1033" s="1" t="s">
        <v>32</v>
      </c>
      <c r="R1033" s="1" t="s">
        <v>33</v>
      </c>
      <c r="S1033" s="2" t="s">
        <v>148</v>
      </c>
      <c r="T1033" s="4">
        <v>1346000</v>
      </c>
      <c r="U1033" s="4">
        <v>0</v>
      </c>
      <c r="V1033" s="4">
        <v>0</v>
      </c>
      <c r="W1033" s="4">
        <v>1346000</v>
      </c>
      <c r="X1033" s="4">
        <v>0</v>
      </c>
      <c r="Y1033" s="4">
        <v>1346000</v>
      </c>
      <c r="Z1033" s="4">
        <v>0</v>
      </c>
      <c r="AA1033" s="4">
        <v>1346000</v>
      </c>
      <c r="AB1033" s="4">
        <v>0</v>
      </c>
      <c r="AC1033" s="4">
        <v>0</v>
      </c>
      <c r="AD1033" s="10">
        <v>0</v>
      </c>
    </row>
    <row r="1034" spans="1:30" ht="22.5" x14ac:dyDescent="0.25">
      <c r="A1034" s="9" t="s">
        <v>432</v>
      </c>
      <c r="B1034" s="2" t="s">
        <v>433</v>
      </c>
      <c r="C1034" s="3" t="s">
        <v>155</v>
      </c>
      <c r="D1034" s="3" t="str">
        <f t="shared" si="19"/>
        <v>A-2-0-4</v>
      </c>
      <c r="E1034" s="3" t="str">
        <f>VLOOKUP(Tabla3[[#This Row],[RUBRO]],Tabla6[[RUBRO]:[Respon Plan]],2,0)</f>
        <v>FUNCIONAMIENTO</v>
      </c>
      <c r="F1034" s="3" t="str">
        <f>VLOOKUP(Tabla3[[#This Row],[RUBRO]],Tabla6[[RUBRO]:[Respon Plan]],3,0)</f>
        <v>DIRECCION ADMINISTRATIVA</v>
      </c>
      <c r="G1034" s="3" t="str">
        <f>VLOOKUP(Tabla3[[#This Row],[RUBRO]],Tabla6[[RUBRO]:[Respon Plan]],4,0)</f>
        <v>Administrativa</v>
      </c>
      <c r="H1034" s="1" t="s">
        <v>40</v>
      </c>
      <c r="I1034" s="1" t="s">
        <v>77</v>
      </c>
      <c r="J1034" s="1" t="s">
        <v>42</v>
      </c>
      <c r="K1034" s="1" t="s">
        <v>80</v>
      </c>
      <c r="L1034" s="1" t="s">
        <v>80</v>
      </c>
      <c r="M1034" s="1" t="s">
        <v>41</v>
      </c>
      <c r="N1034" s="1"/>
      <c r="O1034" s="1"/>
      <c r="P1034" s="1" t="s">
        <v>31</v>
      </c>
      <c r="Q1034" s="1" t="s">
        <v>32</v>
      </c>
      <c r="R1034" s="1" t="s">
        <v>33</v>
      </c>
      <c r="S1034" s="2" t="s">
        <v>156</v>
      </c>
      <c r="T1034" s="4">
        <v>21050000</v>
      </c>
      <c r="U1034" s="4">
        <v>0</v>
      </c>
      <c r="V1034" s="4">
        <v>0</v>
      </c>
      <c r="W1034" s="4">
        <v>21050000</v>
      </c>
      <c r="X1034" s="4">
        <v>0</v>
      </c>
      <c r="Y1034" s="4">
        <v>21050000</v>
      </c>
      <c r="Z1034" s="4">
        <v>0</v>
      </c>
      <c r="AA1034" s="4">
        <v>18302514</v>
      </c>
      <c r="AB1034" s="4">
        <v>1163049</v>
      </c>
      <c r="AC1034" s="4">
        <v>1163049</v>
      </c>
      <c r="AD1034" s="10">
        <v>1163049</v>
      </c>
    </row>
    <row r="1035" spans="1:30" ht="22.5" x14ac:dyDescent="0.25">
      <c r="A1035" s="9" t="s">
        <v>432</v>
      </c>
      <c r="B1035" s="2" t="s">
        <v>433</v>
      </c>
      <c r="C1035" s="3" t="s">
        <v>157</v>
      </c>
      <c r="D1035" s="3" t="str">
        <f t="shared" si="19"/>
        <v>A-2-0-4</v>
      </c>
      <c r="E1035" s="3" t="str">
        <f>VLOOKUP(Tabla3[[#This Row],[RUBRO]],Tabla6[[RUBRO]:[Respon Plan]],2,0)</f>
        <v>FUNCIONAMIENTO</v>
      </c>
      <c r="F1035" s="3" t="str">
        <f>VLOOKUP(Tabla3[[#This Row],[RUBRO]],Tabla6[[RUBRO]:[Respon Plan]],3,0)</f>
        <v>DIRECCION ADMINISTRATIVA</v>
      </c>
      <c r="G1035" s="3" t="str">
        <f>VLOOKUP(Tabla3[[#This Row],[RUBRO]],Tabla6[[RUBRO]:[Respon Plan]],4,0)</f>
        <v>Administrativa</v>
      </c>
      <c r="H1035" s="1" t="s">
        <v>40</v>
      </c>
      <c r="I1035" s="1" t="s">
        <v>77</v>
      </c>
      <c r="J1035" s="1" t="s">
        <v>42</v>
      </c>
      <c r="K1035" s="1" t="s">
        <v>80</v>
      </c>
      <c r="L1035" s="1" t="s">
        <v>80</v>
      </c>
      <c r="M1035" s="1" t="s">
        <v>77</v>
      </c>
      <c r="N1035" s="1"/>
      <c r="O1035" s="1"/>
      <c r="P1035" s="1" t="s">
        <v>31</v>
      </c>
      <c r="Q1035" s="1" t="s">
        <v>32</v>
      </c>
      <c r="R1035" s="1" t="s">
        <v>33</v>
      </c>
      <c r="S1035" s="2" t="s">
        <v>158</v>
      </c>
      <c r="T1035" s="4">
        <v>10900000</v>
      </c>
      <c r="U1035" s="4">
        <v>0</v>
      </c>
      <c r="V1035" s="4">
        <v>0</v>
      </c>
      <c r="W1035" s="4">
        <v>10900000</v>
      </c>
      <c r="X1035" s="4">
        <v>0</v>
      </c>
      <c r="Y1035" s="4">
        <v>10900000</v>
      </c>
      <c r="Z1035" s="4">
        <v>0</v>
      </c>
      <c r="AA1035" s="4">
        <v>0</v>
      </c>
      <c r="AB1035" s="4">
        <v>0</v>
      </c>
      <c r="AC1035" s="4">
        <v>0</v>
      </c>
      <c r="AD1035" s="10">
        <v>0</v>
      </c>
    </row>
    <row r="1036" spans="1:30" ht="22.5" x14ac:dyDescent="0.25">
      <c r="A1036" s="9" t="s">
        <v>432</v>
      </c>
      <c r="B1036" s="2" t="s">
        <v>433</v>
      </c>
      <c r="C1036" s="3" t="s">
        <v>184</v>
      </c>
      <c r="D1036" s="3" t="str">
        <f t="shared" si="19"/>
        <v>A-2-0-4</v>
      </c>
      <c r="E1036" s="3" t="str">
        <f>VLOOKUP(Tabla3[[#This Row],[RUBRO]],Tabla6[[RUBRO]:[Respon Plan]],2,0)</f>
        <v>FUNCIONAMIENTO</v>
      </c>
      <c r="F1036" s="3" t="str">
        <f>VLOOKUP(Tabla3[[#This Row],[RUBRO]],Tabla6[[RUBRO]:[Respon Plan]],3,0)</f>
        <v>DIRECCION ADMINISTRATIVA</v>
      </c>
      <c r="G1036" s="3" t="str">
        <f>VLOOKUP(Tabla3[[#This Row],[RUBRO]],Tabla6[[RUBRO]:[Respon Plan]],4,0)</f>
        <v>Administrativa</v>
      </c>
      <c r="H1036" s="1" t="s">
        <v>40</v>
      </c>
      <c r="I1036" s="1" t="s">
        <v>77</v>
      </c>
      <c r="J1036" s="1" t="s">
        <v>42</v>
      </c>
      <c r="K1036" s="1" t="s">
        <v>80</v>
      </c>
      <c r="L1036" s="1" t="s">
        <v>64</v>
      </c>
      <c r="M1036" s="1" t="s">
        <v>98</v>
      </c>
      <c r="N1036" s="1"/>
      <c r="O1036" s="1"/>
      <c r="P1036" s="1" t="s">
        <v>31</v>
      </c>
      <c r="Q1036" s="1" t="s">
        <v>32</v>
      </c>
      <c r="R1036" s="1" t="s">
        <v>33</v>
      </c>
      <c r="S1036" s="2" t="s">
        <v>185</v>
      </c>
      <c r="T1036" s="4">
        <v>9500000</v>
      </c>
      <c r="U1036" s="4">
        <v>0</v>
      </c>
      <c r="V1036" s="4">
        <v>0</v>
      </c>
      <c r="W1036" s="4">
        <v>9500000</v>
      </c>
      <c r="X1036" s="4">
        <v>0</v>
      </c>
      <c r="Y1036" s="4">
        <v>9500000</v>
      </c>
      <c r="Z1036" s="4">
        <v>0</v>
      </c>
      <c r="AA1036" s="4">
        <v>1800000</v>
      </c>
      <c r="AB1036" s="4">
        <v>1800000</v>
      </c>
      <c r="AC1036" s="4">
        <v>1800000</v>
      </c>
      <c r="AD1036" s="10">
        <v>1800000</v>
      </c>
    </row>
    <row r="1037" spans="1:30" ht="22.5" x14ac:dyDescent="0.25">
      <c r="A1037" s="9" t="s">
        <v>432</v>
      </c>
      <c r="B1037" s="2" t="s">
        <v>433</v>
      </c>
      <c r="C1037" s="3" t="s">
        <v>200</v>
      </c>
      <c r="D1037" s="3" t="str">
        <f t="shared" si="19"/>
        <v>A-2-0-4</v>
      </c>
      <c r="E1037" s="3" t="str">
        <f>VLOOKUP(Tabla3[[#This Row],[RUBRO]],Tabla6[[RUBRO]:[Respon Plan]],2,0)</f>
        <v>FUNCIONAMIENTO</v>
      </c>
      <c r="F1037" s="3" t="str">
        <f>VLOOKUP(Tabla3[[#This Row],[RUBRO]],Tabla6[[RUBRO]:[Respon Plan]],3,0)</f>
        <v>DIRECCION ADMINISTRATIVA</v>
      </c>
      <c r="G1037" s="3" t="str">
        <f>VLOOKUP(Tabla3[[#This Row],[RUBRO]],Tabla6[[RUBRO]:[Respon Plan]],4,0)</f>
        <v>Administrativa</v>
      </c>
      <c r="H1037" s="1" t="s">
        <v>40</v>
      </c>
      <c r="I1037" s="1" t="s">
        <v>77</v>
      </c>
      <c r="J1037" s="1" t="s">
        <v>42</v>
      </c>
      <c r="K1037" s="1" t="s">
        <v>80</v>
      </c>
      <c r="L1037" s="1" t="s">
        <v>81</v>
      </c>
      <c r="M1037" s="1" t="s">
        <v>41</v>
      </c>
      <c r="N1037" s="1"/>
      <c r="O1037" s="1"/>
      <c r="P1037" s="1" t="s">
        <v>31</v>
      </c>
      <c r="Q1037" s="1" t="s">
        <v>32</v>
      </c>
      <c r="R1037" s="1" t="s">
        <v>33</v>
      </c>
      <c r="S1037" s="2" t="s">
        <v>201</v>
      </c>
      <c r="T1037" s="4">
        <v>4000000</v>
      </c>
      <c r="U1037" s="4">
        <v>0</v>
      </c>
      <c r="V1037" s="4">
        <v>0</v>
      </c>
      <c r="W1037" s="4">
        <v>4000000</v>
      </c>
      <c r="X1037" s="4">
        <v>0</v>
      </c>
      <c r="Y1037" s="4">
        <v>4000000</v>
      </c>
      <c r="Z1037" s="4">
        <v>0</v>
      </c>
      <c r="AA1037" s="4">
        <v>1564070</v>
      </c>
      <c r="AB1037" s="4">
        <v>1554262.28</v>
      </c>
      <c r="AC1037" s="4">
        <v>1554262.28</v>
      </c>
      <c r="AD1037" s="10">
        <v>1554262.28</v>
      </c>
    </row>
    <row r="1038" spans="1:30" ht="22.5" x14ac:dyDescent="0.25">
      <c r="A1038" s="9" t="s">
        <v>432</v>
      </c>
      <c r="B1038" s="2" t="s">
        <v>433</v>
      </c>
      <c r="C1038" s="3" t="s">
        <v>202</v>
      </c>
      <c r="D1038" s="3" t="str">
        <f t="shared" si="19"/>
        <v>A-2-0-4</v>
      </c>
      <c r="E1038" s="3" t="str">
        <f>VLOOKUP(Tabla3[[#This Row],[RUBRO]],Tabla6[[RUBRO]:[Respon Plan]],2,0)</f>
        <v>FUNCIONAMIENTO</v>
      </c>
      <c r="F1038" s="3" t="str">
        <f>VLOOKUP(Tabla3[[#This Row],[RUBRO]],Tabla6[[RUBRO]:[Respon Plan]],3,0)</f>
        <v>DIRECCION ADMINISTRATIVA</v>
      </c>
      <c r="G1038" s="3" t="str">
        <f>VLOOKUP(Tabla3[[#This Row],[RUBRO]],Tabla6[[RUBRO]:[Respon Plan]],4,0)</f>
        <v>Administrativa</v>
      </c>
      <c r="H1038" s="1" t="s">
        <v>40</v>
      </c>
      <c r="I1038" s="1" t="s">
        <v>77</v>
      </c>
      <c r="J1038" s="1" t="s">
        <v>42</v>
      </c>
      <c r="K1038" s="1" t="s">
        <v>80</v>
      </c>
      <c r="L1038" s="1" t="s">
        <v>81</v>
      </c>
      <c r="M1038" s="1" t="s">
        <v>77</v>
      </c>
      <c r="N1038" s="1"/>
      <c r="O1038" s="1"/>
      <c r="P1038" s="1" t="s">
        <v>31</v>
      </c>
      <c r="Q1038" s="1" t="s">
        <v>32</v>
      </c>
      <c r="R1038" s="1" t="s">
        <v>33</v>
      </c>
      <c r="S1038" s="2" t="s">
        <v>203</v>
      </c>
      <c r="T1038" s="4">
        <v>55000000</v>
      </c>
      <c r="U1038" s="4">
        <v>0</v>
      </c>
      <c r="V1038" s="4">
        <v>0</v>
      </c>
      <c r="W1038" s="4">
        <v>55000000</v>
      </c>
      <c r="X1038" s="4">
        <v>0</v>
      </c>
      <c r="Y1038" s="4">
        <v>55000000</v>
      </c>
      <c r="Z1038" s="4">
        <v>0</v>
      </c>
      <c r="AA1038" s="4">
        <v>46740189</v>
      </c>
      <c r="AB1038" s="4">
        <v>46706269.340000004</v>
      </c>
      <c r="AC1038" s="4">
        <v>46706269.340000004</v>
      </c>
      <c r="AD1038" s="10">
        <v>46706269.340000004</v>
      </c>
    </row>
    <row r="1039" spans="1:30" ht="22.5" x14ac:dyDescent="0.25">
      <c r="A1039" s="9" t="s">
        <v>432</v>
      </c>
      <c r="B1039" s="2" t="s">
        <v>433</v>
      </c>
      <c r="C1039" s="3" t="s">
        <v>404</v>
      </c>
      <c r="D1039" s="3" t="str">
        <f t="shared" si="19"/>
        <v>A-2-0-4</v>
      </c>
      <c r="E1039" s="3" t="str">
        <f>VLOOKUP(Tabla3[[#This Row],[RUBRO]],Tabla6[[RUBRO]:[Respon Plan]],2,0)</f>
        <v>FUNCIONAMIENTO</v>
      </c>
      <c r="F1039" s="3" t="str">
        <f>VLOOKUP(Tabla3[[#This Row],[RUBRO]],Tabla6[[RUBRO]:[Respon Plan]],3,0)</f>
        <v>DIRECCION ADMINISTRATIVA</v>
      </c>
      <c r="G1039" s="3" t="str">
        <f>VLOOKUP(Tabla3[[#This Row],[RUBRO]],Tabla6[[RUBRO]:[Respon Plan]],4,0)</f>
        <v>Administrativa</v>
      </c>
      <c r="H1039" s="1" t="s">
        <v>40</v>
      </c>
      <c r="I1039" s="1" t="s">
        <v>77</v>
      </c>
      <c r="J1039" s="1" t="s">
        <v>42</v>
      </c>
      <c r="K1039" s="1" t="s">
        <v>80</v>
      </c>
      <c r="L1039" s="1" t="s">
        <v>81</v>
      </c>
      <c r="M1039" s="1" t="s">
        <v>63</v>
      </c>
      <c r="N1039" s="1"/>
      <c r="O1039" s="1"/>
      <c r="P1039" s="1" t="s">
        <v>31</v>
      </c>
      <c r="Q1039" s="1" t="s">
        <v>32</v>
      </c>
      <c r="R1039" s="1" t="s">
        <v>33</v>
      </c>
      <c r="S1039" s="2" t="s">
        <v>405</v>
      </c>
      <c r="T1039" s="4">
        <v>300000</v>
      </c>
      <c r="U1039" s="4">
        <v>0</v>
      </c>
      <c r="V1039" s="4">
        <v>0</v>
      </c>
      <c r="W1039" s="4">
        <v>300000</v>
      </c>
      <c r="X1039" s="4">
        <v>0</v>
      </c>
      <c r="Y1039" s="4">
        <v>300000</v>
      </c>
      <c r="Z1039" s="4">
        <v>0</v>
      </c>
      <c r="AA1039" s="4">
        <v>80482</v>
      </c>
      <c r="AB1039" s="4">
        <v>79599.12</v>
      </c>
      <c r="AC1039" s="4">
        <v>79599.12</v>
      </c>
      <c r="AD1039" s="10">
        <v>79599.12</v>
      </c>
    </row>
    <row r="1040" spans="1:30" ht="22.5" x14ac:dyDescent="0.25">
      <c r="A1040" s="9" t="s">
        <v>432</v>
      </c>
      <c r="B1040" s="2" t="s">
        <v>433</v>
      </c>
      <c r="C1040" s="3" t="s">
        <v>206</v>
      </c>
      <c r="D1040" s="3" t="str">
        <f t="shared" si="19"/>
        <v>A-2-0-4</v>
      </c>
      <c r="E1040" s="3" t="str">
        <f>VLOOKUP(Tabla3[[#This Row],[RUBRO]],Tabla6[[RUBRO]:[Respon Plan]],2,0)</f>
        <v>FUNCIONAMIENTO</v>
      </c>
      <c r="F1040" s="3" t="str">
        <f>VLOOKUP(Tabla3[[#This Row],[RUBRO]],Tabla6[[RUBRO]:[Respon Plan]],3,0)</f>
        <v>DIRECCION ADMINISTRATIVA</v>
      </c>
      <c r="G1040" s="3" t="str">
        <f>VLOOKUP(Tabla3[[#This Row],[RUBRO]],Tabla6[[RUBRO]:[Respon Plan]],4,0)</f>
        <v>Administrativa</v>
      </c>
      <c r="H1040" s="1" t="s">
        <v>40</v>
      </c>
      <c r="I1040" s="1" t="s">
        <v>77</v>
      </c>
      <c r="J1040" s="1" t="s">
        <v>42</v>
      </c>
      <c r="K1040" s="1" t="s">
        <v>80</v>
      </c>
      <c r="L1040" s="1" t="s">
        <v>81</v>
      </c>
      <c r="M1040" s="1" t="s">
        <v>138</v>
      </c>
      <c r="N1040" s="1"/>
      <c r="O1040" s="1"/>
      <c r="P1040" s="1" t="s">
        <v>31</v>
      </c>
      <c r="Q1040" s="1" t="s">
        <v>32</v>
      </c>
      <c r="R1040" s="1" t="s">
        <v>33</v>
      </c>
      <c r="S1040" s="2" t="s">
        <v>207</v>
      </c>
      <c r="T1040" s="4">
        <v>9000000</v>
      </c>
      <c r="U1040" s="4">
        <v>0</v>
      </c>
      <c r="V1040" s="4">
        <v>0</v>
      </c>
      <c r="W1040" s="4">
        <v>9000000</v>
      </c>
      <c r="X1040" s="4">
        <v>0</v>
      </c>
      <c r="Y1040" s="4">
        <v>9000000</v>
      </c>
      <c r="Z1040" s="4">
        <v>0</v>
      </c>
      <c r="AA1040" s="4">
        <v>6018821</v>
      </c>
      <c r="AB1040" s="4">
        <v>6006751.8799999999</v>
      </c>
      <c r="AC1040" s="4">
        <v>6006751.8799999999</v>
      </c>
      <c r="AD1040" s="10">
        <v>6006751.8799999999</v>
      </c>
    </row>
    <row r="1041" spans="1:30" ht="22.5" x14ac:dyDescent="0.25">
      <c r="A1041" s="9" t="s">
        <v>432</v>
      </c>
      <c r="B1041" s="2" t="s">
        <v>433</v>
      </c>
      <c r="C1041" s="3" t="s">
        <v>212</v>
      </c>
      <c r="D1041" s="3" t="str">
        <f t="shared" si="19"/>
        <v>A-2-0-4</v>
      </c>
      <c r="E1041" s="3" t="str">
        <f>VLOOKUP(Tabla3[[#This Row],[RUBRO]],Tabla6[[RUBRO]:[Respon Plan]],2,0)</f>
        <v>FUNCIONAMIENTO</v>
      </c>
      <c r="F1041" s="3" t="str">
        <f>VLOOKUP(Tabla3[[#This Row],[RUBRO]],Tabla6[[RUBRO]:[Respon Plan]],3,0)</f>
        <v>DIRECCIÓN DE GESTIÓN HUMANA</v>
      </c>
      <c r="G1041" s="3" t="str">
        <f>VLOOKUP(Tabla3[[#This Row],[RUBRO]],Tabla6[[RUBRO]:[Respon Plan]],4,0)</f>
        <v>Gestión Humana</v>
      </c>
      <c r="H1041" s="1" t="s">
        <v>40</v>
      </c>
      <c r="I1041" s="1" t="s">
        <v>77</v>
      </c>
      <c r="J1041" s="1" t="s">
        <v>42</v>
      </c>
      <c r="K1041" s="1" t="s">
        <v>80</v>
      </c>
      <c r="L1041" s="1" t="s">
        <v>65</v>
      </c>
      <c r="M1041" s="1" t="s">
        <v>77</v>
      </c>
      <c r="N1041" s="1"/>
      <c r="O1041" s="1"/>
      <c r="P1041" s="1" t="s">
        <v>31</v>
      </c>
      <c r="Q1041" s="1" t="s">
        <v>32</v>
      </c>
      <c r="R1041" s="1" t="s">
        <v>33</v>
      </c>
      <c r="S1041" s="2" t="s">
        <v>213</v>
      </c>
      <c r="T1041" s="4">
        <v>20000000</v>
      </c>
      <c r="U1041" s="4">
        <v>0</v>
      </c>
      <c r="V1041" s="4">
        <v>0</v>
      </c>
      <c r="W1041" s="4">
        <v>20000000</v>
      </c>
      <c r="X1041" s="4">
        <v>0</v>
      </c>
      <c r="Y1041" s="4">
        <v>20000000</v>
      </c>
      <c r="Z1041" s="4">
        <v>0</v>
      </c>
      <c r="AA1041" s="4">
        <v>4028539</v>
      </c>
      <c r="AB1041" s="4">
        <v>1346157</v>
      </c>
      <c r="AC1041" s="4">
        <v>1346157</v>
      </c>
      <c r="AD1041" s="10">
        <v>1346157</v>
      </c>
    </row>
    <row r="1042" spans="1:30" x14ac:dyDescent="0.25">
      <c r="A1042" s="9" t="s">
        <v>432</v>
      </c>
      <c r="B1042" s="2" t="s">
        <v>433</v>
      </c>
      <c r="C1042" s="3" t="s">
        <v>214</v>
      </c>
      <c r="D1042" s="3" t="str">
        <f t="shared" si="19"/>
        <v>A-2-0-4</v>
      </c>
      <c r="E1042" s="3" t="str">
        <f>VLOOKUP(Tabla3[[#This Row],[RUBRO]],Tabla6[[RUBRO]:[Respon Plan]],2,0)</f>
        <v>FUNCIONAMIENTO</v>
      </c>
      <c r="F1042" s="3" t="str">
        <f>VLOOKUP(Tabla3[[#This Row],[RUBRO]],Tabla6[[RUBRO]:[Respon Plan]],3,0)</f>
        <v>OFICINA JURIDICA</v>
      </c>
      <c r="G1042" s="3" t="str">
        <f>VLOOKUP(Tabla3[[#This Row],[RUBRO]],Tabla6[[RUBRO]:[Respon Plan]],4,0)</f>
        <v>Jurídica</v>
      </c>
      <c r="H1042" s="1" t="s">
        <v>40</v>
      </c>
      <c r="I1042" s="1" t="s">
        <v>77</v>
      </c>
      <c r="J1042" s="1" t="s">
        <v>42</v>
      </c>
      <c r="K1042" s="1" t="s">
        <v>80</v>
      </c>
      <c r="L1042" s="1" t="s">
        <v>123</v>
      </c>
      <c r="M1042" s="1"/>
      <c r="N1042" s="1"/>
      <c r="O1042" s="1"/>
      <c r="P1042" s="1" t="s">
        <v>31</v>
      </c>
      <c r="Q1042" s="1" t="s">
        <v>32</v>
      </c>
      <c r="R1042" s="1" t="s">
        <v>33</v>
      </c>
      <c r="S1042" s="2" t="s">
        <v>215</v>
      </c>
      <c r="T1042" s="4">
        <v>0</v>
      </c>
      <c r="U1042" s="4">
        <v>1000000</v>
      </c>
      <c r="V1042" s="4">
        <v>0</v>
      </c>
      <c r="W1042" s="4">
        <v>1000000</v>
      </c>
      <c r="X1042" s="4">
        <v>0</v>
      </c>
      <c r="Y1042" s="4">
        <v>0</v>
      </c>
      <c r="Z1042" s="4">
        <v>1000000</v>
      </c>
      <c r="AA1042" s="4">
        <v>0</v>
      </c>
      <c r="AB1042" s="4">
        <v>0</v>
      </c>
      <c r="AC1042" s="4">
        <v>0</v>
      </c>
      <c r="AD1042" s="10">
        <v>0</v>
      </c>
    </row>
    <row r="1043" spans="1:30" ht="22.5" x14ac:dyDescent="0.25">
      <c r="A1043" s="9" t="s">
        <v>432</v>
      </c>
      <c r="B1043" s="2" t="s">
        <v>433</v>
      </c>
      <c r="C1043" s="3" t="s">
        <v>216</v>
      </c>
      <c r="D1043" s="3" t="str">
        <f t="shared" si="19"/>
        <v>A-2-0-4</v>
      </c>
      <c r="E1043" s="3" t="str">
        <f>VLOOKUP(Tabla3[[#This Row],[RUBRO]],Tabla6[[RUBRO]:[Respon Plan]],2,0)</f>
        <v>FUNCIONAMIENTO</v>
      </c>
      <c r="F1043" s="3" t="str">
        <f>VLOOKUP(Tabla3[[#This Row],[RUBRO]],Tabla6[[RUBRO]:[Respon Plan]],3,0)</f>
        <v>DIRECCIÓN DE GESTIÓN HUMANA</v>
      </c>
      <c r="G1043" s="3" t="str">
        <f>VLOOKUP(Tabla3[[#This Row],[RUBRO]],Tabla6[[RUBRO]:[Respon Plan]],4,0)</f>
        <v>Gestión Humana</v>
      </c>
      <c r="H1043" s="1" t="s">
        <v>40</v>
      </c>
      <c r="I1043" s="1" t="s">
        <v>77</v>
      </c>
      <c r="J1043" s="1" t="s">
        <v>42</v>
      </c>
      <c r="K1043" s="1" t="s">
        <v>80</v>
      </c>
      <c r="L1043" s="1" t="s">
        <v>171</v>
      </c>
      <c r="M1043" s="1" t="s">
        <v>80</v>
      </c>
      <c r="N1043" s="1"/>
      <c r="O1043" s="1"/>
      <c r="P1043" s="1" t="s">
        <v>31</v>
      </c>
      <c r="Q1043" s="1" t="s">
        <v>32</v>
      </c>
      <c r="R1043" s="1" t="s">
        <v>33</v>
      </c>
      <c r="S1043" s="2" t="s">
        <v>217</v>
      </c>
      <c r="T1043" s="4">
        <v>58357254</v>
      </c>
      <c r="U1043" s="4">
        <v>20459579</v>
      </c>
      <c r="V1043" s="4">
        <v>0</v>
      </c>
      <c r="W1043" s="4">
        <v>78816833</v>
      </c>
      <c r="X1043" s="4">
        <v>0</v>
      </c>
      <c r="Y1043" s="4">
        <v>0</v>
      </c>
      <c r="Z1043" s="4">
        <v>78816833</v>
      </c>
      <c r="AA1043" s="4">
        <v>0</v>
      </c>
      <c r="AB1043" s="4">
        <v>0</v>
      </c>
      <c r="AC1043" s="4">
        <v>0</v>
      </c>
      <c r="AD1043" s="10">
        <v>0</v>
      </c>
    </row>
    <row r="1044" spans="1:30" ht="22.5" x14ac:dyDescent="0.25">
      <c r="A1044" s="9" t="s">
        <v>432</v>
      </c>
      <c r="B1044" s="2" t="s">
        <v>433</v>
      </c>
      <c r="C1044" s="3" t="s">
        <v>231</v>
      </c>
      <c r="D1044" s="3" t="str">
        <f t="shared" si="19"/>
        <v>C-4102-1500-1</v>
      </c>
      <c r="E1044" s="3" t="str">
        <f>VLOOKUP(Tabla3[[#This Row],[RUBRO]],Tabla6[[RUBRO]:[Respon Plan]],2,0)</f>
        <v>NUTRICION</v>
      </c>
      <c r="F1044" s="3" t="str">
        <f>VLOOKUP(Tabla3[[#This Row],[RUBRO]],Tabla6[[RUBRO]:[Respon Plan]],3,0)</f>
        <v xml:space="preserve">DIRECCIÓN DE NUTRICIÓN </v>
      </c>
      <c r="G1044" s="3" t="str">
        <f>VLOOKUP(Tabla3[[#This Row],[RUBRO]],Tabla6[[RUBRO]:[Respon Plan]],4,0)</f>
        <v>Nutrición</v>
      </c>
      <c r="H1044" s="1" t="s">
        <v>30</v>
      </c>
      <c r="I1044" s="1" t="s">
        <v>232</v>
      </c>
      <c r="J1044" s="1" t="s">
        <v>233</v>
      </c>
      <c r="K1044" s="1" t="s">
        <v>41</v>
      </c>
      <c r="L1044" s="1" t="s">
        <v>42</v>
      </c>
      <c r="M1044" s="1" t="s">
        <v>234</v>
      </c>
      <c r="N1044" s="1"/>
      <c r="O1044" s="1"/>
      <c r="P1044" s="1" t="s">
        <v>31</v>
      </c>
      <c r="Q1044" s="1" t="s">
        <v>32</v>
      </c>
      <c r="R1044" s="1" t="s">
        <v>33</v>
      </c>
      <c r="S1044" s="2" t="s">
        <v>235</v>
      </c>
      <c r="T1044" s="4">
        <v>3422203840</v>
      </c>
      <c r="U1044" s="4">
        <v>0</v>
      </c>
      <c r="V1044" s="4">
        <v>227597760</v>
      </c>
      <c r="W1044" s="4">
        <v>3194606080</v>
      </c>
      <c r="X1044" s="4">
        <v>0</v>
      </c>
      <c r="Y1044" s="4">
        <v>3194606080</v>
      </c>
      <c r="Z1044" s="4">
        <v>0</v>
      </c>
      <c r="AA1044" s="4">
        <v>3194606080</v>
      </c>
      <c r="AB1044" s="4">
        <v>0</v>
      </c>
      <c r="AC1044" s="4">
        <v>0</v>
      </c>
      <c r="AD1044" s="10">
        <v>0</v>
      </c>
    </row>
    <row r="1045" spans="1:30" ht="22.5" x14ac:dyDescent="0.25">
      <c r="A1045" s="9" t="s">
        <v>432</v>
      </c>
      <c r="B1045" s="2" t="s">
        <v>433</v>
      </c>
      <c r="C1045" s="3" t="s">
        <v>242</v>
      </c>
      <c r="D1045" s="3" t="str">
        <f t="shared" si="19"/>
        <v>C-4102-1500-1</v>
      </c>
      <c r="E1045" s="3" t="str">
        <f>VLOOKUP(Tabla3[[#This Row],[RUBRO]],Tabla6[[RUBRO]:[Respon Plan]],2,0)</f>
        <v>NUTRICION</v>
      </c>
      <c r="F1045" s="3" t="str">
        <f>VLOOKUP(Tabla3[[#This Row],[RUBRO]],Tabla6[[RUBRO]:[Respon Plan]],3,0)</f>
        <v xml:space="preserve">DIRECCIÓN DE NUTRICIÓN </v>
      </c>
      <c r="G1045" s="3" t="str">
        <f>VLOOKUP(Tabla3[[#This Row],[RUBRO]],Tabla6[[RUBRO]:[Respon Plan]],4,0)</f>
        <v>Nutrición</v>
      </c>
      <c r="H1045" s="1" t="s">
        <v>30</v>
      </c>
      <c r="I1045" s="1" t="s">
        <v>232</v>
      </c>
      <c r="J1045" s="1" t="s">
        <v>233</v>
      </c>
      <c r="K1045" s="1" t="s">
        <v>41</v>
      </c>
      <c r="L1045" s="1" t="s">
        <v>42</v>
      </c>
      <c r="M1045" s="1" t="s">
        <v>243</v>
      </c>
      <c r="N1045" s="1"/>
      <c r="O1045" s="1"/>
      <c r="P1045" s="1" t="s">
        <v>31</v>
      </c>
      <c r="Q1045" s="1" t="s">
        <v>32</v>
      </c>
      <c r="R1045" s="1" t="s">
        <v>33</v>
      </c>
      <c r="S1045" s="2" t="s">
        <v>244</v>
      </c>
      <c r="T1045" s="4">
        <v>43486396</v>
      </c>
      <c r="U1045" s="4">
        <v>0</v>
      </c>
      <c r="V1045" s="4">
        <v>17000000</v>
      </c>
      <c r="W1045" s="4">
        <v>26486396</v>
      </c>
      <c r="X1045" s="4">
        <v>0</v>
      </c>
      <c r="Y1045" s="4">
        <v>24991131</v>
      </c>
      <c r="Z1045" s="4">
        <v>1495265</v>
      </c>
      <c r="AA1045" s="4">
        <v>24991131</v>
      </c>
      <c r="AB1045" s="4">
        <v>3294651</v>
      </c>
      <c r="AC1045" s="4">
        <v>3294651</v>
      </c>
      <c r="AD1045" s="10">
        <v>3294651</v>
      </c>
    </row>
    <row r="1046" spans="1:30" ht="22.5" x14ac:dyDescent="0.25">
      <c r="A1046" s="9" t="s">
        <v>432</v>
      </c>
      <c r="B1046" s="2" t="s">
        <v>433</v>
      </c>
      <c r="C1046" s="3" t="s">
        <v>245</v>
      </c>
      <c r="D1046" s="3" t="str">
        <f t="shared" si="19"/>
        <v>C-4102-1500-1</v>
      </c>
      <c r="E1046" s="3" t="str">
        <f>VLOOKUP(Tabla3[[#This Row],[RUBRO]],Tabla6[[RUBRO]:[Respon Plan]],2,0)</f>
        <v>NUTRICION</v>
      </c>
      <c r="F1046" s="3" t="str">
        <f>VLOOKUP(Tabla3[[#This Row],[RUBRO]],Tabla6[[RUBRO]:[Respon Plan]],3,0)</f>
        <v>DIRECCIÓN DE GESTIÓN HUMANA</v>
      </c>
      <c r="G1046" s="3" t="str">
        <f>VLOOKUP(Tabla3[[#This Row],[RUBRO]],Tabla6[[RUBRO]:[Respon Plan]],4,0)</f>
        <v>Gestión Humana - Pres. Serv</v>
      </c>
      <c r="H1046" s="1" t="s">
        <v>30</v>
      </c>
      <c r="I1046" s="1" t="s">
        <v>232</v>
      </c>
      <c r="J1046" s="1" t="s">
        <v>233</v>
      </c>
      <c r="K1046" s="1" t="s">
        <v>41</v>
      </c>
      <c r="L1046" s="1" t="s">
        <v>42</v>
      </c>
      <c r="M1046" s="1" t="s">
        <v>246</v>
      </c>
      <c r="N1046" s="1"/>
      <c r="O1046" s="1"/>
      <c r="P1046" s="1" t="s">
        <v>31</v>
      </c>
      <c r="Q1046" s="1" t="s">
        <v>32</v>
      </c>
      <c r="R1046" s="1" t="s">
        <v>33</v>
      </c>
      <c r="S1046" s="2" t="s">
        <v>59</v>
      </c>
      <c r="T1046" s="4">
        <v>128512469</v>
      </c>
      <c r="U1046" s="4">
        <v>0</v>
      </c>
      <c r="V1046" s="4">
        <v>0</v>
      </c>
      <c r="W1046" s="4">
        <v>128512469</v>
      </c>
      <c r="X1046" s="4">
        <v>0</v>
      </c>
      <c r="Y1046" s="4">
        <v>98471082</v>
      </c>
      <c r="Z1046" s="4">
        <v>30041387</v>
      </c>
      <c r="AA1046" s="4">
        <v>62238314</v>
      </c>
      <c r="AB1046" s="4">
        <v>7906494</v>
      </c>
      <c r="AC1046" s="4">
        <v>7906494</v>
      </c>
      <c r="AD1046" s="10">
        <v>7906494</v>
      </c>
    </row>
    <row r="1047" spans="1:30" ht="22.5" x14ac:dyDescent="0.25">
      <c r="A1047" s="9" t="s">
        <v>432</v>
      </c>
      <c r="B1047" s="2" t="s">
        <v>433</v>
      </c>
      <c r="C1047" s="3" t="s">
        <v>247</v>
      </c>
      <c r="D1047" s="3" t="str">
        <f t="shared" si="19"/>
        <v>C-4102-1500-1</v>
      </c>
      <c r="E1047" s="3" t="str">
        <f>VLOOKUP(Tabla3[[#This Row],[RUBRO]],Tabla6[[RUBRO]:[Respon Plan]],2,0)</f>
        <v>NUTRICION</v>
      </c>
      <c r="F1047" s="3" t="str">
        <f>VLOOKUP(Tabla3[[#This Row],[RUBRO]],Tabla6[[RUBRO]:[Respon Plan]],3,0)</f>
        <v>DIRECCIÓN DE GESTIÓN HUMANA</v>
      </c>
      <c r="G1047" s="3" t="str">
        <f>VLOOKUP(Tabla3[[#This Row],[RUBRO]],Tabla6[[RUBRO]:[Respon Plan]],4,0)</f>
        <v>Gestión Humana- Viáticos</v>
      </c>
      <c r="H1047" s="1" t="s">
        <v>30</v>
      </c>
      <c r="I1047" s="1" t="s">
        <v>232</v>
      </c>
      <c r="J1047" s="1" t="s">
        <v>233</v>
      </c>
      <c r="K1047" s="1" t="s">
        <v>41</v>
      </c>
      <c r="L1047" s="1" t="s">
        <v>42</v>
      </c>
      <c r="M1047" s="1" t="s">
        <v>248</v>
      </c>
      <c r="N1047" s="1"/>
      <c r="O1047" s="1"/>
      <c r="P1047" s="1" t="s">
        <v>31</v>
      </c>
      <c r="Q1047" s="1" t="s">
        <v>32</v>
      </c>
      <c r="R1047" s="1" t="s">
        <v>33</v>
      </c>
      <c r="S1047" s="2" t="s">
        <v>249</v>
      </c>
      <c r="T1047" s="4">
        <v>11507666</v>
      </c>
      <c r="U1047" s="4">
        <v>0</v>
      </c>
      <c r="V1047" s="4">
        <v>0</v>
      </c>
      <c r="W1047" s="4">
        <v>11507666</v>
      </c>
      <c r="X1047" s="4">
        <v>0</v>
      </c>
      <c r="Y1047" s="4">
        <v>11507666</v>
      </c>
      <c r="Z1047" s="4">
        <v>0</v>
      </c>
      <c r="AA1047" s="4">
        <v>1551509</v>
      </c>
      <c r="AB1047" s="4">
        <v>399206</v>
      </c>
      <c r="AC1047" s="4">
        <v>399206</v>
      </c>
      <c r="AD1047" s="10">
        <v>399206</v>
      </c>
    </row>
    <row r="1048" spans="1:30" ht="22.5" x14ac:dyDescent="0.25">
      <c r="A1048" s="9" t="s">
        <v>432</v>
      </c>
      <c r="B1048" s="2" t="s">
        <v>433</v>
      </c>
      <c r="C1048" s="3" t="s">
        <v>383</v>
      </c>
      <c r="D1048" s="3" t="str">
        <f t="shared" ref="D1048:D1111" si="20">H1048&amp;"-"&amp;I1048&amp;"-"&amp;J1048&amp;"-"&amp;K1048</f>
        <v>C-4102-1500-3</v>
      </c>
      <c r="E1048" s="3" t="str">
        <f>VLOOKUP(Tabla3[[#This Row],[RUBRO]],Tabla6[[RUBRO]:[Respon Plan]],2,0)</f>
        <v>PROTECCION</v>
      </c>
      <c r="F1048" s="3" t="str">
        <f>VLOOKUP(Tabla3[[#This Row],[RUBRO]],Tabla6[[RUBRO]:[Respon Plan]],3,0)</f>
        <v xml:space="preserve">DIRECCIÓN DE PROTECCIÓN </v>
      </c>
      <c r="G1048" s="3" t="str">
        <f>VLOOKUP(Tabla3[[#This Row],[RUBRO]],Tabla6[[RUBRO]:[Respon Plan]],4,0)</f>
        <v>Dirección de Protección</v>
      </c>
      <c r="H1048" s="1" t="s">
        <v>30</v>
      </c>
      <c r="I1048" s="1" t="s">
        <v>232</v>
      </c>
      <c r="J1048" s="1" t="s">
        <v>233</v>
      </c>
      <c r="K1048" s="1" t="s">
        <v>63</v>
      </c>
      <c r="L1048" s="1" t="s">
        <v>42</v>
      </c>
      <c r="M1048" s="1" t="s">
        <v>281</v>
      </c>
      <c r="N1048" s="1"/>
      <c r="O1048" s="1"/>
      <c r="P1048" s="1" t="s">
        <v>31</v>
      </c>
      <c r="Q1048" s="1" t="s">
        <v>32</v>
      </c>
      <c r="R1048" s="1" t="s">
        <v>33</v>
      </c>
      <c r="S1048" s="2" t="s">
        <v>384</v>
      </c>
      <c r="T1048" s="4">
        <v>1022465180</v>
      </c>
      <c r="U1048" s="4">
        <v>209638305</v>
      </c>
      <c r="V1048" s="4">
        <v>0</v>
      </c>
      <c r="W1048" s="4">
        <v>1232103485</v>
      </c>
      <c r="X1048" s="4">
        <v>0</v>
      </c>
      <c r="Y1048" s="4">
        <v>1232103485</v>
      </c>
      <c r="Z1048" s="4">
        <v>0</v>
      </c>
      <c r="AA1048" s="4">
        <v>1232103485</v>
      </c>
      <c r="AB1048" s="4">
        <v>196670202</v>
      </c>
      <c r="AC1048" s="4">
        <v>196670202</v>
      </c>
      <c r="AD1048" s="10">
        <v>196670202</v>
      </c>
    </row>
    <row r="1049" spans="1:30" ht="22.5" x14ac:dyDescent="0.25">
      <c r="A1049" s="9" t="s">
        <v>432</v>
      </c>
      <c r="B1049" s="2" t="s">
        <v>433</v>
      </c>
      <c r="C1049" s="3" t="s">
        <v>45</v>
      </c>
      <c r="D1049" s="3" t="str">
        <f t="shared" si="20"/>
        <v>C-4102-1500-3</v>
      </c>
      <c r="E1049" s="3" t="str">
        <f>VLOOKUP(Tabla3[[#This Row],[RUBRO]],Tabla6[[RUBRO]:[Respon Plan]],2,0)</f>
        <v>PROTECCION</v>
      </c>
      <c r="F1049" s="3" t="str">
        <f>VLOOKUP(Tabla3[[#This Row],[RUBRO]],Tabla6[[RUBRO]:[Respon Plan]],3,0)</f>
        <v xml:space="preserve">DIRECCIÓN DE PROTECCIÓN </v>
      </c>
      <c r="G1049" s="3" t="str">
        <f>VLOOKUP(Tabla3[[#This Row],[RUBRO]],Tabla6[[RUBRO]:[Respon Plan]],4,0)</f>
        <v>Dirección de Protección</v>
      </c>
      <c r="H1049" s="1" t="s">
        <v>30</v>
      </c>
      <c r="I1049" s="1" t="s">
        <v>232</v>
      </c>
      <c r="J1049" s="1" t="s">
        <v>233</v>
      </c>
      <c r="K1049" s="1" t="s">
        <v>63</v>
      </c>
      <c r="L1049" s="1" t="s">
        <v>42</v>
      </c>
      <c r="M1049" s="1" t="s">
        <v>237</v>
      </c>
      <c r="N1049" s="1"/>
      <c r="O1049" s="1"/>
      <c r="P1049" s="1" t="s">
        <v>31</v>
      </c>
      <c r="Q1049" s="1" t="s">
        <v>32</v>
      </c>
      <c r="R1049" s="1" t="s">
        <v>33</v>
      </c>
      <c r="S1049" s="2" t="s">
        <v>48</v>
      </c>
      <c r="T1049" s="4">
        <v>13538330828</v>
      </c>
      <c r="U1049" s="4">
        <v>167039013</v>
      </c>
      <c r="V1049" s="4">
        <v>1861245</v>
      </c>
      <c r="W1049" s="4">
        <v>13703508596</v>
      </c>
      <c r="X1049" s="4">
        <v>0</v>
      </c>
      <c r="Y1049" s="4">
        <v>13569338943</v>
      </c>
      <c r="Z1049" s="4">
        <v>134169653</v>
      </c>
      <c r="AA1049" s="4">
        <v>13567477697</v>
      </c>
      <c r="AB1049" s="4">
        <v>2312010654</v>
      </c>
      <c r="AC1049" s="4">
        <v>2312010654</v>
      </c>
      <c r="AD1049" s="10">
        <v>2312010654</v>
      </c>
    </row>
    <row r="1050" spans="1:30" ht="22.5" x14ac:dyDescent="0.25">
      <c r="A1050" s="9" t="s">
        <v>432</v>
      </c>
      <c r="B1050" s="2" t="s">
        <v>433</v>
      </c>
      <c r="C1050" s="3" t="s">
        <v>385</v>
      </c>
      <c r="D1050" s="3" t="str">
        <f t="shared" si="20"/>
        <v>C-4102-1500-3</v>
      </c>
      <c r="E1050" s="3" t="str">
        <f>VLOOKUP(Tabla3[[#This Row],[RUBRO]],Tabla6[[RUBRO]:[Respon Plan]],2,0)</f>
        <v>PROTECCION</v>
      </c>
      <c r="F1050" s="3" t="str">
        <f>VLOOKUP(Tabla3[[#This Row],[RUBRO]],Tabla6[[RUBRO]:[Respon Plan]],3,0)</f>
        <v xml:space="preserve">DIRECCIÓN DE PROTECCIÓN </v>
      </c>
      <c r="G1050" s="3" t="str">
        <f>VLOOKUP(Tabla3[[#This Row],[RUBRO]],Tabla6[[RUBRO]:[Respon Plan]],4,0)</f>
        <v>Dirección de Protección</v>
      </c>
      <c r="H1050" s="1" t="s">
        <v>30</v>
      </c>
      <c r="I1050" s="1" t="s">
        <v>232</v>
      </c>
      <c r="J1050" s="1" t="s">
        <v>233</v>
      </c>
      <c r="K1050" s="1" t="s">
        <v>63</v>
      </c>
      <c r="L1050" s="1" t="s">
        <v>42</v>
      </c>
      <c r="M1050" s="1" t="s">
        <v>240</v>
      </c>
      <c r="N1050" s="1"/>
      <c r="O1050" s="1"/>
      <c r="P1050" s="1" t="s">
        <v>31</v>
      </c>
      <c r="Q1050" s="1" t="s">
        <v>32</v>
      </c>
      <c r="R1050" s="1" t="s">
        <v>33</v>
      </c>
      <c r="S1050" s="2" t="s">
        <v>386</v>
      </c>
      <c r="T1050" s="4">
        <v>515769705</v>
      </c>
      <c r="U1050" s="4">
        <v>1536233</v>
      </c>
      <c r="V1050" s="4">
        <v>0</v>
      </c>
      <c r="W1050" s="4">
        <v>517305938</v>
      </c>
      <c r="X1050" s="4">
        <v>0</v>
      </c>
      <c r="Y1050" s="4">
        <v>514305938</v>
      </c>
      <c r="Z1050" s="4">
        <v>3000000</v>
      </c>
      <c r="AA1050" s="4">
        <v>497726488</v>
      </c>
      <c r="AB1050" s="4">
        <v>70561081</v>
      </c>
      <c r="AC1050" s="4">
        <v>70561081</v>
      </c>
      <c r="AD1050" s="10">
        <v>70561081</v>
      </c>
    </row>
    <row r="1051" spans="1:30" ht="22.5" x14ac:dyDescent="0.25">
      <c r="A1051" s="9" t="s">
        <v>432</v>
      </c>
      <c r="B1051" s="2" t="s">
        <v>433</v>
      </c>
      <c r="C1051" s="3" t="s">
        <v>49</v>
      </c>
      <c r="D1051" s="3" t="str">
        <f t="shared" si="20"/>
        <v>C-4102-1500-3</v>
      </c>
      <c r="E1051" s="3" t="str">
        <f>VLOOKUP(Tabla3[[#This Row],[RUBRO]],Tabla6[[RUBRO]:[Respon Plan]],2,0)</f>
        <v>PROTECCION</v>
      </c>
      <c r="F1051" s="3" t="str">
        <f>VLOOKUP(Tabla3[[#This Row],[RUBRO]],Tabla6[[RUBRO]:[Respon Plan]],3,0)</f>
        <v xml:space="preserve">DIRECCIÓN DE PROTECCIÓN </v>
      </c>
      <c r="G1051" s="3" t="str">
        <f>VLOOKUP(Tabla3[[#This Row],[RUBRO]],Tabla6[[RUBRO]:[Respon Plan]],4,0)</f>
        <v>Dirección de Protección</v>
      </c>
      <c r="H1051" s="1" t="s">
        <v>30</v>
      </c>
      <c r="I1051" s="1" t="s">
        <v>232</v>
      </c>
      <c r="J1051" s="1" t="s">
        <v>233</v>
      </c>
      <c r="K1051" s="1" t="s">
        <v>63</v>
      </c>
      <c r="L1051" s="1" t="s">
        <v>42</v>
      </c>
      <c r="M1051" s="1" t="s">
        <v>243</v>
      </c>
      <c r="N1051" s="1"/>
      <c r="O1051" s="1"/>
      <c r="P1051" s="1" t="s">
        <v>46</v>
      </c>
      <c r="Q1051" s="1" t="s">
        <v>47</v>
      </c>
      <c r="R1051" s="1" t="s">
        <v>33</v>
      </c>
      <c r="S1051" s="2" t="s">
        <v>50</v>
      </c>
      <c r="T1051" s="4">
        <v>1515410164</v>
      </c>
      <c r="U1051" s="4">
        <v>0</v>
      </c>
      <c r="V1051" s="4">
        <v>0</v>
      </c>
      <c r="W1051" s="4">
        <v>1515410164</v>
      </c>
      <c r="X1051" s="4">
        <v>0</v>
      </c>
      <c r="Y1051" s="4">
        <v>1515410164</v>
      </c>
      <c r="Z1051" s="4">
        <v>0</v>
      </c>
      <c r="AA1051" s="4">
        <v>1489995565</v>
      </c>
      <c r="AB1051" s="4">
        <v>391866420</v>
      </c>
      <c r="AC1051" s="4">
        <v>391866420</v>
      </c>
      <c r="AD1051" s="10">
        <v>391866420</v>
      </c>
    </row>
    <row r="1052" spans="1:30" ht="22.5" x14ac:dyDescent="0.25">
      <c r="A1052" s="9" t="s">
        <v>432</v>
      </c>
      <c r="B1052" s="2" t="s">
        <v>433</v>
      </c>
      <c r="C1052" s="3" t="s">
        <v>49</v>
      </c>
      <c r="D1052" s="3" t="str">
        <f t="shared" si="20"/>
        <v>C-4102-1500-3</v>
      </c>
      <c r="E1052" s="3" t="str">
        <f>VLOOKUP(Tabla3[[#This Row],[RUBRO]],Tabla6[[RUBRO]:[Respon Plan]],2,0)</f>
        <v>PROTECCION</v>
      </c>
      <c r="F1052" s="3" t="str">
        <f>VLOOKUP(Tabla3[[#This Row],[RUBRO]],Tabla6[[RUBRO]:[Respon Plan]],3,0)</f>
        <v xml:space="preserve">DIRECCIÓN DE PROTECCIÓN </v>
      </c>
      <c r="G1052" s="3" t="str">
        <f>VLOOKUP(Tabla3[[#This Row],[RUBRO]],Tabla6[[RUBRO]:[Respon Plan]],4,0)</f>
        <v>Dirección de Protección</v>
      </c>
      <c r="H1052" s="1" t="s">
        <v>30</v>
      </c>
      <c r="I1052" s="1" t="s">
        <v>232</v>
      </c>
      <c r="J1052" s="1" t="s">
        <v>233</v>
      </c>
      <c r="K1052" s="1" t="s">
        <v>63</v>
      </c>
      <c r="L1052" s="1" t="s">
        <v>42</v>
      </c>
      <c r="M1052" s="1" t="s">
        <v>243</v>
      </c>
      <c r="N1052" s="1"/>
      <c r="O1052" s="1"/>
      <c r="P1052" s="1" t="s">
        <v>31</v>
      </c>
      <c r="Q1052" s="1" t="s">
        <v>32</v>
      </c>
      <c r="R1052" s="1" t="s">
        <v>33</v>
      </c>
      <c r="S1052" s="2" t="s">
        <v>50</v>
      </c>
      <c r="T1052" s="4">
        <v>899569150</v>
      </c>
      <c r="U1052" s="4">
        <v>0</v>
      </c>
      <c r="V1052" s="4">
        <v>25414599</v>
      </c>
      <c r="W1052" s="4">
        <v>874154551</v>
      </c>
      <c r="X1052" s="4">
        <v>0</v>
      </c>
      <c r="Y1052" s="4">
        <v>0</v>
      </c>
      <c r="Z1052" s="4">
        <v>874154551</v>
      </c>
      <c r="AA1052" s="4">
        <v>0</v>
      </c>
      <c r="AB1052" s="4">
        <v>0</v>
      </c>
      <c r="AC1052" s="4">
        <v>0</v>
      </c>
      <c r="AD1052" s="10">
        <v>0</v>
      </c>
    </row>
    <row r="1053" spans="1:30" ht="22.5" x14ac:dyDescent="0.25">
      <c r="A1053" s="9" t="s">
        <v>432</v>
      </c>
      <c r="B1053" s="2" t="s">
        <v>433</v>
      </c>
      <c r="C1053" s="3" t="s">
        <v>58</v>
      </c>
      <c r="D1053" s="3" t="str">
        <f t="shared" si="20"/>
        <v>C-4102-1500-3</v>
      </c>
      <c r="E1053" s="3" t="str">
        <f>VLOOKUP(Tabla3[[#This Row],[RUBRO]],Tabla6[[RUBRO]:[Respon Plan]],2,0)</f>
        <v>PROTECCION</v>
      </c>
      <c r="F1053" s="3" t="str">
        <f>VLOOKUP(Tabla3[[#This Row],[RUBRO]],Tabla6[[RUBRO]:[Respon Plan]],3,0)</f>
        <v>DIRECCIÓN DE GESTIÓN HUMANA</v>
      </c>
      <c r="G1053" s="3" t="str">
        <f>VLOOKUP(Tabla3[[#This Row],[RUBRO]],Tabla6[[RUBRO]:[Respon Plan]],4,0)</f>
        <v>Gestión Humana - Pres. Serv</v>
      </c>
      <c r="H1053" s="1" t="s">
        <v>30</v>
      </c>
      <c r="I1053" s="1" t="s">
        <v>232</v>
      </c>
      <c r="J1053" s="1" t="s">
        <v>233</v>
      </c>
      <c r="K1053" s="1" t="s">
        <v>63</v>
      </c>
      <c r="L1053" s="1" t="s">
        <v>42</v>
      </c>
      <c r="M1053" s="1" t="s">
        <v>255</v>
      </c>
      <c r="N1053" s="1"/>
      <c r="O1053" s="1"/>
      <c r="P1053" s="1" t="s">
        <v>31</v>
      </c>
      <c r="Q1053" s="1" t="s">
        <v>32</v>
      </c>
      <c r="R1053" s="1" t="s">
        <v>33</v>
      </c>
      <c r="S1053" s="2" t="s">
        <v>59</v>
      </c>
      <c r="T1053" s="4">
        <v>1469094286</v>
      </c>
      <c r="U1053" s="4">
        <v>104184325</v>
      </c>
      <c r="V1053" s="4">
        <v>0</v>
      </c>
      <c r="W1053" s="4">
        <v>1573278611</v>
      </c>
      <c r="X1053" s="4">
        <v>0</v>
      </c>
      <c r="Y1053" s="4">
        <v>1534829510</v>
      </c>
      <c r="Z1053" s="4">
        <v>38449101</v>
      </c>
      <c r="AA1053" s="4">
        <v>1414723875</v>
      </c>
      <c r="AB1053" s="4">
        <v>514263101</v>
      </c>
      <c r="AC1053" s="4">
        <v>514263101</v>
      </c>
      <c r="AD1053" s="10">
        <v>514263101</v>
      </c>
    </row>
    <row r="1054" spans="1:30" ht="22.5" x14ac:dyDescent="0.25">
      <c r="A1054" s="9" t="s">
        <v>432</v>
      </c>
      <c r="B1054" s="2" t="s">
        <v>433</v>
      </c>
      <c r="C1054" s="3" t="s">
        <v>256</v>
      </c>
      <c r="D1054" s="3" t="str">
        <f t="shared" si="20"/>
        <v>C-4102-1500-3</v>
      </c>
      <c r="E1054" s="3" t="str">
        <f>VLOOKUP(Tabla3[[#This Row],[RUBRO]],Tabla6[[RUBRO]:[Respon Plan]],2,0)</f>
        <v>PROTECCION</v>
      </c>
      <c r="F1054" s="3" t="str">
        <f>VLOOKUP(Tabla3[[#This Row],[RUBRO]],Tabla6[[RUBRO]:[Respon Plan]],3,0)</f>
        <v>DIRECCIÓN DE GESTIÓN HUMANA</v>
      </c>
      <c r="G1054" s="3" t="str">
        <f>VLOOKUP(Tabla3[[#This Row],[RUBRO]],Tabla6[[RUBRO]:[Respon Plan]],4,0)</f>
        <v>Gestión Humana- Viáticos</v>
      </c>
      <c r="H1054" s="1" t="s">
        <v>30</v>
      </c>
      <c r="I1054" s="1" t="s">
        <v>232</v>
      </c>
      <c r="J1054" s="1" t="s">
        <v>233</v>
      </c>
      <c r="K1054" s="1" t="s">
        <v>63</v>
      </c>
      <c r="L1054" s="1" t="s">
        <v>42</v>
      </c>
      <c r="M1054" s="1" t="s">
        <v>257</v>
      </c>
      <c r="N1054" s="1"/>
      <c r="O1054" s="1"/>
      <c r="P1054" s="1" t="s">
        <v>31</v>
      </c>
      <c r="Q1054" s="1" t="s">
        <v>32</v>
      </c>
      <c r="R1054" s="1" t="s">
        <v>33</v>
      </c>
      <c r="S1054" s="2" t="s">
        <v>249</v>
      </c>
      <c r="T1054" s="4">
        <v>190132000</v>
      </c>
      <c r="U1054" s="4">
        <v>0</v>
      </c>
      <c r="V1054" s="4">
        <v>0</v>
      </c>
      <c r="W1054" s="4">
        <v>190132000</v>
      </c>
      <c r="X1054" s="4">
        <v>0</v>
      </c>
      <c r="Y1054" s="4">
        <v>190132000</v>
      </c>
      <c r="Z1054" s="4">
        <v>0</v>
      </c>
      <c r="AA1054" s="4">
        <v>38431767</v>
      </c>
      <c r="AB1054" s="4">
        <v>20927873</v>
      </c>
      <c r="AC1054" s="4">
        <v>20927873</v>
      </c>
      <c r="AD1054" s="10">
        <v>20927873</v>
      </c>
    </row>
    <row r="1055" spans="1:30" ht="22.5" x14ac:dyDescent="0.25">
      <c r="A1055" s="9" t="s">
        <v>432</v>
      </c>
      <c r="B1055" s="2" t="s">
        <v>433</v>
      </c>
      <c r="C1055" s="3" t="s">
        <v>387</v>
      </c>
      <c r="D1055" s="3" t="str">
        <f t="shared" si="20"/>
        <v>C-4102-1500-3</v>
      </c>
      <c r="E1055" s="3" t="str">
        <f>VLOOKUP(Tabla3[[#This Row],[RUBRO]],Tabla6[[RUBRO]:[Respon Plan]],2,0)</f>
        <v>PROTECCION</v>
      </c>
      <c r="F1055" s="3" t="str">
        <f>VLOOKUP(Tabla3[[#This Row],[RUBRO]],Tabla6[[RUBRO]:[Respon Plan]],3,0)</f>
        <v xml:space="preserve">DIRECCIÓN DE PROTECCIÓN </v>
      </c>
      <c r="G1055" s="3" t="str">
        <f>VLOOKUP(Tabla3[[#This Row],[RUBRO]],Tabla6[[RUBRO]:[Respon Plan]],4,0)</f>
        <v>Dirección de Protección</v>
      </c>
      <c r="H1055" s="1" t="s">
        <v>30</v>
      </c>
      <c r="I1055" s="1" t="s">
        <v>232</v>
      </c>
      <c r="J1055" s="1" t="s">
        <v>233</v>
      </c>
      <c r="K1055" s="1" t="s">
        <v>63</v>
      </c>
      <c r="L1055" s="1" t="s">
        <v>42</v>
      </c>
      <c r="M1055" s="1" t="s">
        <v>388</v>
      </c>
      <c r="N1055" s="1"/>
      <c r="O1055" s="1"/>
      <c r="P1055" s="1" t="s">
        <v>31</v>
      </c>
      <c r="Q1055" s="1" t="s">
        <v>32</v>
      </c>
      <c r="R1055" s="1" t="s">
        <v>33</v>
      </c>
      <c r="S1055" s="2" t="s">
        <v>389</v>
      </c>
      <c r="T1055" s="4">
        <v>146682000</v>
      </c>
      <c r="U1055" s="4">
        <v>0</v>
      </c>
      <c r="V1055" s="4">
        <v>0</v>
      </c>
      <c r="W1055" s="4">
        <v>146682000</v>
      </c>
      <c r="X1055" s="4">
        <v>0</v>
      </c>
      <c r="Y1055" s="4">
        <v>146682000</v>
      </c>
      <c r="Z1055" s="4">
        <v>0</v>
      </c>
      <c r="AA1055" s="4">
        <v>146682000</v>
      </c>
      <c r="AB1055" s="4">
        <v>8933243</v>
      </c>
      <c r="AC1055" s="4">
        <v>8933243</v>
      </c>
      <c r="AD1055" s="10">
        <v>8933243</v>
      </c>
    </row>
    <row r="1056" spans="1:30" ht="22.5" x14ac:dyDescent="0.25">
      <c r="A1056" s="9" t="s">
        <v>432</v>
      </c>
      <c r="B1056" s="2" t="s">
        <v>433</v>
      </c>
      <c r="C1056" s="3" t="s">
        <v>51</v>
      </c>
      <c r="D1056" s="3" t="str">
        <f t="shared" si="20"/>
        <v>C-4102-1500-4</v>
      </c>
      <c r="E1056" s="3" t="str">
        <f>VLOOKUP(Tabla3[[#This Row],[RUBRO]],Tabla6[[RUBRO]:[Respon Plan]],2,0)</f>
        <v>PRIMERA INFANCIA</v>
      </c>
      <c r="F1056" s="3" t="str">
        <f>VLOOKUP(Tabla3[[#This Row],[RUBRO]],Tabla6[[RUBRO]:[Respon Plan]],3,0)</f>
        <v>DIRECCIÓN DE PRIMERA INFANCIA</v>
      </c>
      <c r="G1056" s="3" t="str">
        <f>VLOOKUP(Tabla3[[#This Row],[RUBRO]],Tabla6[[RUBRO]:[Respon Plan]],4,0)</f>
        <v>Primera Infancia</v>
      </c>
      <c r="H1056" s="1" t="s">
        <v>30</v>
      </c>
      <c r="I1056" s="1" t="s">
        <v>232</v>
      </c>
      <c r="J1056" s="1" t="s">
        <v>233</v>
      </c>
      <c r="K1056" s="1" t="s">
        <v>80</v>
      </c>
      <c r="L1056" s="1" t="s">
        <v>42</v>
      </c>
      <c r="M1056" s="1" t="s">
        <v>234</v>
      </c>
      <c r="N1056" s="1"/>
      <c r="O1056" s="1"/>
      <c r="P1056" s="1" t="s">
        <v>46</v>
      </c>
      <c r="Q1056" s="1" t="s">
        <v>65</v>
      </c>
      <c r="R1056" s="1" t="s">
        <v>33</v>
      </c>
      <c r="S1056" s="2" t="s">
        <v>52</v>
      </c>
      <c r="T1056" s="4">
        <v>0</v>
      </c>
      <c r="U1056" s="4">
        <v>126898200</v>
      </c>
      <c r="V1056" s="4">
        <v>0</v>
      </c>
      <c r="W1056" s="4">
        <v>126898200</v>
      </c>
      <c r="X1056" s="4">
        <v>0</v>
      </c>
      <c r="Y1056" s="4">
        <v>126898200</v>
      </c>
      <c r="Z1056" s="4">
        <v>0</v>
      </c>
      <c r="AA1056" s="4">
        <v>82941300</v>
      </c>
      <c r="AB1056" s="4">
        <v>0</v>
      </c>
      <c r="AC1056" s="4">
        <v>0</v>
      </c>
      <c r="AD1056" s="10">
        <v>0</v>
      </c>
    </row>
    <row r="1057" spans="1:30" ht="22.5" x14ac:dyDescent="0.25">
      <c r="A1057" s="9" t="s">
        <v>432</v>
      </c>
      <c r="B1057" s="2" t="s">
        <v>433</v>
      </c>
      <c r="C1057" s="3" t="s">
        <v>51</v>
      </c>
      <c r="D1057" s="3" t="str">
        <f t="shared" si="20"/>
        <v>C-4102-1500-4</v>
      </c>
      <c r="E1057" s="3" t="str">
        <f>VLOOKUP(Tabla3[[#This Row],[RUBRO]],Tabla6[[RUBRO]:[Respon Plan]],2,0)</f>
        <v>PRIMERA INFANCIA</v>
      </c>
      <c r="F1057" s="3" t="str">
        <f>VLOOKUP(Tabla3[[#This Row],[RUBRO]],Tabla6[[RUBRO]:[Respon Plan]],3,0)</f>
        <v>DIRECCIÓN DE PRIMERA INFANCIA</v>
      </c>
      <c r="G1057" s="3" t="str">
        <f>VLOOKUP(Tabla3[[#This Row],[RUBRO]],Tabla6[[RUBRO]:[Respon Plan]],4,0)</f>
        <v>Primera Infancia</v>
      </c>
      <c r="H1057" s="1" t="s">
        <v>30</v>
      </c>
      <c r="I1057" s="1" t="s">
        <v>232</v>
      </c>
      <c r="J1057" s="1" t="s">
        <v>233</v>
      </c>
      <c r="K1057" s="1" t="s">
        <v>80</v>
      </c>
      <c r="L1057" s="1" t="s">
        <v>42</v>
      </c>
      <c r="M1057" s="1" t="s">
        <v>234</v>
      </c>
      <c r="N1057" s="1"/>
      <c r="O1057" s="1"/>
      <c r="P1057" s="1" t="s">
        <v>46</v>
      </c>
      <c r="Q1057" s="1" t="s">
        <v>47</v>
      </c>
      <c r="R1057" s="1" t="s">
        <v>33</v>
      </c>
      <c r="S1057" s="2" t="s">
        <v>52</v>
      </c>
      <c r="T1057" s="4">
        <v>38401140985</v>
      </c>
      <c r="U1057" s="4">
        <v>499624726</v>
      </c>
      <c r="V1057" s="4">
        <v>10001200</v>
      </c>
      <c r="W1057" s="4">
        <v>38890764511</v>
      </c>
      <c r="X1057" s="4">
        <v>0</v>
      </c>
      <c r="Y1057" s="4">
        <v>38890764511</v>
      </c>
      <c r="Z1057" s="4">
        <v>0</v>
      </c>
      <c r="AA1057" s="4">
        <v>38890764511</v>
      </c>
      <c r="AB1057" s="4">
        <v>12829196534</v>
      </c>
      <c r="AC1057" s="4">
        <v>12829196534</v>
      </c>
      <c r="AD1057" s="10">
        <v>12829196534</v>
      </c>
    </row>
    <row r="1058" spans="1:30" ht="22.5" x14ac:dyDescent="0.25">
      <c r="A1058" s="9" t="s">
        <v>432</v>
      </c>
      <c r="B1058" s="2" t="s">
        <v>433</v>
      </c>
      <c r="C1058" s="3" t="s">
        <v>51</v>
      </c>
      <c r="D1058" s="3" t="str">
        <f t="shared" si="20"/>
        <v>C-4102-1500-4</v>
      </c>
      <c r="E1058" s="3" t="str">
        <f>VLOOKUP(Tabla3[[#This Row],[RUBRO]],Tabla6[[RUBRO]:[Respon Plan]],2,0)</f>
        <v>PRIMERA INFANCIA</v>
      </c>
      <c r="F1058" s="3" t="str">
        <f>VLOOKUP(Tabla3[[#This Row],[RUBRO]],Tabla6[[RUBRO]:[Respon Plan]],3,0)</f>
        <v>DIRECCIÓN DE PRIMERA INFANCIA</v>
      </c>
      <c r="G1058" s="3" t="str">
        <f>VLOOKUP(Tabla3[[#This Row],[RUBRO]],Tabla6[[RUBRO]:[Respon Plan]],4,0)</f>
        <v>Primera Infancia</v>
      </c>
      <c r="H1058" s="1" t="s">
        <v>30</v>
      </c>
      <c r="I1058" s="1" t="s">
        <v>232</v>
      </c>
      <c r="J1058" s="1" t="s">
        <v>233</v>
      </c>
      <c r="K1058" s="1" t="s">
        <v>80</v>
      </c>
      <c r="L1058" s="1" t="s">
        <v>42</v>
      </c>
      <c r="M1058" s="1" t="s">
        <v>234</v>
      </c>
      <c r="N1058" s="1"/>
      <c r="O1058" s="1"/>
      <c r="P1058" s="1" t="s">
        <v>31</v>
      </c>
      <c r="Q1058" s="1" t="s">
        <v>171</v>
      </c>
      <c r="R1058" s="1" t="s">
        <v>33</v>
      </c>
      <c r="S1058" s="2" t="s">
        <v>52</v>
      </c>
      <c r="T1058" s="4">
        <v>0</v>
      </c>
      <c r="U1058" s="4">
        <v>43116000</v>
      </c>
      <c r="V1058" s="4">
        <v>0</v>
      </c>
      <c r="W1058" s="4">
        <v>43116000</v>
      </c>
      <c r="X1058" s="4">
        <v>0</v>
      </c>
      <c r="Y1058" s="4">
        <v>43116000</v>
      </c>
      <c r="Z1058" s="4">
        <v>0</v>
      </c>
      <c r="AA1058" s="4">
        <v>0</v>
      </c>
      <c r="AB1058" s="4">
        <v>0</v>
      </c>
      <c r="AC1058" s="4">
        <v>0</v>
      </c>
      <c r="AD1058" s="10">
        <v>0</v>
      </c>
    </row>
    <row r="1059" spans="1:30" ht="22.5" x14ac:dyDescent="0.25">
      <c r="A1059" s="9" t="s">
        <v>432</v>
      </c>
      <c r="B1059" s="2" t="s">
        <v>433</v>
      </c>
      <c r="C1059" s="3" t="s">
        <v>390</v>
      </c>
      <c r="D1059" s="3" t="str">
        <f t="shared" si="20"/>
        <v>C-4102-1500-4</v>
      </c>
      <c r="E1059" s="3" t="str">
        <f>VLOOKUP(Tabla3[[#This Row],[RUBRO]],Tabla6[[RUBRO]:[Respon Plan]],2,0)</f>
        <v>PRIMERA INFANCIA</v>
      </c>
      <c r="F1059" s="3" t="str">
        <f>VLOOKUP(Tabla3[[#This Row],[RUBRO]],Tabla6[[RUBRO]:[Respon Plan]],3,0)</f>
        <v>DIRECCIÓN DE PRIMERA INFANCIA</v>
      </c>
      <c r="G1059" s="3" t="str">
        <f>VLOOKUP(Tabla3[[#This Row],[RUBRO]],Tabla6[[RUBRO]:[Respon Plan]],4,0)</f>
        <v>Primera Infancia</v>
      </c>
      <c r="H1059" s="1" t="s">
        <v>30</v>
      </c>
      <c r="I1059" s="1" t="s">
        <v>232</v>
      </c>
      <c r="J1059" s="1" t="s">
        <v>233</v>
      </c>
      <c r="K1059" s="1" t="s">
        <v>80</v>
      </c>
      <c r="L1059" s="1" t="s">
        <v>42</v>
      </c>
      <c r="M1059" s="1" t="s">
        <v>281</v>
      </c>
      <c r="N1059" s="1"/>
      <c r="O1059" s="1"/>
      <c r="P1059" s="1" t="s">
        <v>46</v>
      </c>
      <c r="Q1059" s="1" t="s">
        <v>47</v>
      </c>
      <c r="R1059" s="1" t="s">
        <v>33</v>
      </c>
      <c r="S1059" s="2" t="s">
        <v>391</v>
      </c>
      <c r="T1059" s="4">
        <v>16369713575</v>
      </c>
      <c r="U1059" s="4">
        <v>0</v>
      </c>
      <c r="V1059" s="4">
        <v>0</v>
      </c>
      <c r="W1059" s="4">
        <v>16369713575</v>
      </c>
      <c r="X1059" s="4">
        <v>0</v>
      </c>
      <c r="Y1059" s="4">
        <v>16369713575</v>
      </c>
      <c r="Z1059" s="4">
        <v>0</v>
      </c>
      <c r="AA1059" s="4">
        <v>16369713575</v>
      </c>
      <c r="AB1059" s="4">
        <v>5075293881</v>
      </c>
      <c r="AC1059" s="4">
        <v>5075293881</v>
      </c>
      <c r="AD1059" s="10">
        <v>5075293881</v>
      </c>
    </row>
    <row r="1060" spans="1:30" ht="22.5" x14ac:dyDescent="0.25">
      <c r="A1060" s="9" t="s">
        <v>432</v>
      </c>
      <c r="B1060" s="2" t="s">
        <v>433</v>
      </c>
      <c r="C1060" s="3" t="s">
        <v>274</v>
      </c>
      <c r="D1060" s="3" t="str">
        <f t="shared" si="20"/>
        <v>C-4102-1500-4</v>
      </c>
      <c r="E1060" s="3" t="str">
        <f>VLOOKUP(Tabla3[[#This Row],[RUBRO]],Tabla6[[RUBRO]:[Respon Plan]],2,0)</f>
        <v>PRIMERA INFANCIA</v>
      </c>
      <c r="F1060" s="3" t="str">
        <f>VLOOKUP(Tabla3[[#This Row],[RUBRO]],Tabla6[[RUBRO]:[Respon Plan]],3,0)</f>
        <v>DIRECCIÓN DE GESTIÓN HUMANA</v>
      </c>
      <c r="G1060" s="3" t="str">
        <f>VLOOKUP(Tabla3[[#This Row],[RUBRO]],Tabla6[[RUBRO]:[Respon Plan]],4,0)</f>
        <v>Gestión Humana - Pres. Serv</v>
      </c>
      <c r="H1060" s="1" t="s">
        <v>30</v>
      </c>
      <c r="I1060" s="1" t="s">
        <v>232</v>
      </c>
      <c r="J1060" s="1" t="s">
        <v>233</v>
      </c>
      <c r="K1060" s="1" t="s">
        <v>80</v>
      </c>
      <c r="L1060" s="1" t="s">
        <v>42</v>
      </c>
      <c r="M1060" s="1" t="s">
        <v>254</v>
      </c>
      <c r="N1060" s="1"/>
      <c r="O1060" s="1"/>
      <c r="P1060" s="1" t="s">
        <v>31</v>
      </c>
      <c r="Q1060" s="1" t="s">
        <v>32</v>
      </c>
      <c r="R1060" s="1" t="s">
        <v>33</v>
      </c>
      <c r="S1060" s="2" t="s">
        <v>59</v>
      </c>
      <c r="T1060" s="4">
        <v>0</v>
      </c>
      <c r="U1060" s="4">
        <v>429780000</v>
      </c>
      <c r="V1060" s="4">
        <v>5123335</v>
      </c>
      <c r="W1060" s="4">
        <v>424656665</v>
      </c>
      <c r="X1060" s="4">
        <v>0</v>
      </c>
      <c r="Y1060" s="4">
        <v>424656665</v>
      </c>
      <c r="Z1060" s="4">
        <v>0</v>
      </c>
      <c r="AA1060" s="4">
        <v>424656665</v>
      </c>
      <c r="AB1060" s="4">
        <v>76560001</v>
      </c>
      <c r="AC1060" s="4">
        <v>76560001</v>
      </c>
      <c r="AD1060" s="10">
        <v>76560001</v>
      </c>
    </row>
    <row r="1061" spans="1:30" ht="22.5" x14ac:dyDescent="0.25">
      <c r="A1061" s="9" t="s">
        <v>432</v>
      </c>
      <c r="B1061" s="2" t="s">
        <v>433</v>
      </c>
      <c r="C1061" s="3" t="s">
        <v>275</v>
      </c>
      <c r="D1061" s="3" t="str">
        <f t="shared" si="20"/>
        <v>C-4102-1500-4</v>
      </c>
      <c r="E1061" s="3" t="str">
        <f>VLOOKUP(Tabla3[[#This Row],[RUBRO]],Tabla6[[RUBRO]:[Respon Plan]],2,0)</f>
        <v>PRIMERA INFANCIA</v>
      </c>
      <c r="F1061" s="3" t="str">
        <f>VLOOKUP(Tabla3[[#This Row],[RUBRO]],Tabla6[[RUBRO]:[Respon Plan]],3,0)</f>
        <v>DIRECCIÓN DE GESTIÓN HUMANA</v>
      </c>
      <c r="G1061" s="3" t="str">
        <f>VLOOKUP(Tabla3[[#This Row],[RUBRO]],Tabla6[[RUBRO]:[Respon Plan]],4,0)</f>
        <v>Gestión Humana- Viáticos</v>
      </c>
      <c r="H1061" s="1" t="s">
        <v>30</v>
      </c>
      <c r="I1061" s="1" t="s">
        <v>232</v>
      </c>
      <c r="J1061" s="1" t="s">
        <v>233</v>
      </c>
      <c r="K1061" s="1" t="s">
        <v>80</v>
      </c>
      <c r="L1061" s="1" t="s">
        <v>42</v>
      </c>
      <c r="M1061" s="1" t="s">
        <v>276</v>
      </c>
      <c r="N1061" s="1"/>
      <c r="O1061" s="1"/>
      <c r="P1061" s="1" t="s">
        <v>31</v>
      </c>
      <c r="Q1061" s="1" t="s">
        <v>32</v>
      </c>
      <c r="R1061" s="1" t="s">
        <v>33</v>
      </c>
      <c r="S1061" s="2" t="s">
        <v>249</v>
      </c>
      <c r="T1061" s="4">
        <v>0</v>
      </c>
      <c r="U1061" s="4">
        <v>25573765</v>
      </c>
      <c r="V1061" s="4">
        <v>0</v>
      </c>
      <c r="W1061" s="4">
        <v>25573765</v>
      </c>
      <c r="X1061" s="4">
        <v>0</v>
      </c>
      <c r="Y1061" s="4">
        <v>25573765</v>
      </c>
      <c r="Z1061" s="4">
        <v>0</v>
      </c>
      <c r="AA1061" s="4">
        <v>20273731</v>
      </c>
      <c r="AB1061" s="4">
        <v>10459600</v>
      </c>
      <c r="AC1061" s="4">
        <v>10459600</v>
      </c>
      <c r="AD1061" s="10">
        <v>10459600</v>
      </c>
    </row>
    <row r="1062" spans="1:30" ht="33.75" x14ac:dyDescent="0.25">
      <c r="A1062" s="9" t="s">
        <v>432</v>
      </c>
      <c r="B1062" s="2" t="s">
        <v>433</v>
      </c>
      <c r="C1062" s="3" t="s">
        <v>278</v>
      </c>
      <c r="D1062" s="3" t="str">
        <f t="shared" si="20"/>
        <v>C-4102-1500-5</v>
      </c>
      <c r="E1062" s="3" t="str">
        <f>VLOOKUP(Tabla3[[#This Row],[RUBRO]],Tabla6[[RUBRO]:[Respon Plan]],2,0)</f>
        <v>FAMILIA</v>
      </c>
      <c r="F1062" s="3" t="str">
        <f>VLOOKUP(Tabla3[[#This Row],[RUBRO]],Tabla6[[RUBRO]:[Respon Plan]],3,0)</f>
        <v>DIRECCIÓN DE FAMILIAS Y COMUNIDADES</v>
      </c>
      <c r="G1062" s="3" t="str">
        <f>VLOOKUP(Tabla3[[#This Row],[RUBRO]],Tabla6[[RUBRO]:[Respon Plan]],4,0)</f>
        <v>Familia</v>
      </c>
      <c r="H1062" s="1" t="s">
        <v>30</v>
      </c>
      <c r="I1062" s="1" t="s">
        <v>232</v>
      </c>
      <c r="J1062" s="1" t="s">
        <v>233</v>
      </c>
      <c r="K1062" s="1" t="s">
        <v>64</v>
      </c>
      <c r="L1062" s="1" t="s">
        <v>42</v>
      </c>
      <c r="M1062" s="1" t="s">
        <v>234</v>
      </c>
      <c r="N1062" s="1"/>
      <c r="O1062" s="1"/>
      <c r="P1062" s="1" t="s">
        <v>31</v>
      </c>
      <c r="Q1062" s="1" t="s">
        <v>32</v>
      </c>
      <c r="R1062" s="1" t="s">
        <v>33</v>
      </c>
      <c r="S1062" s="2" t="s">
        <v>279</v>
      </c>
      <c r="T1062" s="4">
        <v>1926253440</v>
      </c>
      <c r="U1062" s="4">
        <v>0</v>
      </c>
      <c r="V1062" s="4">
        <v>0</v>
      </c>
      <c r="W1062" s="4">
        <v>1926253440</v>
      </c>
      <c r="X1062" s="4">
        <v>0</v>
      </c>
      <c r="Y1062" s="4">
        <v>1926253440</v>
      </c>
      <c r="Z1062" s="4">
        <v>0</v>
      </c>
      <c r="AA1062" s="4">
        <v>1926253440</v>
      </c>
      <c r="AB1062" s="4">
        <v>0</v>
      </c>
      <c r="AC1062" s="4">
        <v>0</v>
      </c>
      <c r="AD1062" s="10">
        <v>0</v>
      </c>
    </row>
    <row r="1063" spans="1:30" ht="33.75" x14ac:dyDescent="0.25">
      <c r="A1063" s="9" t="s">
        <v>432</v>
      </c>
      <c r="B1063" s="2" t="s">
        <v>433</v>
      </c>
      <c r="C1063" s="3" t="s">
        <v>280</v>
      </c>
      <c r="D1063" s="3" t="str">
        <f t="shared" si="20"/>
        <v>C-4102-1500-5</v>
      </c>
      <c r="E1063" s="3" t="str">
        <f>VLOOKUP(Tabla3[[#This Row],[RUBRO]],Tabla6[[RUBRO]:[Respon Plan]],2,0)</f>
        <v>FAMILIA</v>
      </c>
      <c r="F1063" s="3" t="str">
        <f>VLOOKUP(Tabla3[[#This Row],[RUBRO]],Tabla6[[RUBRO]:[Respon Plan]],3,0)</f>
        <v>DIRECCIÓN DE FAMILIAS Y COMUNIDADES</v>
      </c>
      <c r="G1063" s="3" t="str">
        <f>VLOOKUP(Tabla3[[#This Row],[RUBRO]],Tabla6[[RUBRO]:[Respon Plan]],4,0)</f>
        <v>Familia</v>
      </c>
      <c r="H1063" s="1" t="s">
        <v>30</v>
      </c>
      <c r="I1063" s="1" t="s">
        <v>232</v>
      </c>
      <c r="J1063" s="1" t="s">
        <v>233</v>
      </c>
      <c r="K1063" s="1" t="s">
        <v>64</v>
      </c>
      <c r="L1063" s="1" t="s">
        <v>42</v>
      </c>
      <c r="M1063" s="1" t="s">
        <v>281</v>
      </c>
      <c r="N1063" s="1"/>
      <c r="O1063" s="1"/>
      <c r="P1063" s="1" t="s">
        <v>31</v>
      </c>
      <c r="Q1063" s="1" t="s">
        <v>32</v>
      </c>
      <c r="R1063" s="1" t="s">
        <v>33</v>
      </c>
      <c r="S1063" s="2" t="s">
        <v>282</v>
      </c>
      <c r="T1063" s="4">
        <v>647812000</v>
      </c>
      <c r="U1063" s="4">
        <v>785908800</v>
      </c>
      <c r="V1063" s="4">
        <v>0</v>
      </c>
      <c r="W1063" s="4">
        <v>1433720800</v>
      </c>
      <c r="X1063" s="4">
        <v>0</v>
      </c>
      <c r="Y1063" s="4">
        <v>1433720800</v>
      </c>
      <c r="Z1063" s="4">
        <v>0</v>
      </c>
      <c r="AA1063" s="4">
        <v>1433720800</v>
      </c>
      <c r="AB1063" s="4">
        <v>0</v>
      </c>
      <c r="AC1063" s="4">
        <v>0</v>
      </c>
      <c r="AD1063" s="10">
        <v>0</v>
      </c>
    </row>
    <row r="1064" spans="1:30" ht="22.5" x14ac:dyDescent="0.25">
      <c r="A1064" s="9" t="s">
        <v>432</v>
      </c>
      <c r="B1064" s="2" t="s">
        <v>433</v>
      </c>
      <c r="C1064" s="3" t="s">
        <v>285</v>
      </c>
      <c r="D1064" s="3" t="str">
        <f t="shared" si="20"/>
        <v>C-4102-1500-5</v>
      </c>
      <c r="E1064" s="3" t="str">
        <f>VLOOKUP(Tabla3[[#This Row],[RUBRO]],Tabla6[[RUBRO]:[Respon Plan]],2,0)</f>
        <v>FAMILIA</v>
      </c>
      <c r="F1064" s="3" t="str">
        <f>VLOOKUP(Tabla3[[#This Row],[RUBRO]],Tabla6[[RUBRO]:[Respon Plan]],3,0)</f>
        <v>DIRECCIÓN DE GESTIÓN HUMANA</v>
      </c>
      <c r="G1064" s="3" t="str">
        <f>VLOOKUP(Tabla3[[#This Row],[RUBRO]],Tabla6[[RUBRO]:[Respon Plan]],4,0)</f>
        <v>Gestión Humana - Pres. Serv</v>
      </c>
      <c r="H1064" s="1" t="s">
        <v>30</v>
      </c>
      <c r="I1064" s="1" t="s">
        <v>232</v>
      </c>
      <c r="J1064" s="1" t="s">
        <v>233</v>
      </c>
      <c r="K1064" s="1" t="s">
        <v>64</v>
      </c>
      <c r="L1064" s="1" t="s">
        <v>42</v>
      </c>
      <c r="M1064" s="1" t="s">
        <v>243</v>
      </c>
      <c r="N1064" s="1"/>
      <c r="O1064" s="1"/>
      <c r="P1064" s="1" t="s">
        <v>31</v>
      </c>
      <c r="Q1064" s="1" t="s">
        <v>32</v>
      </c>
      <c r="R1064" s="1" t="s">
        <v>33</v>
      </c>
      <c r="S1064" s="2" t="s">
        <v>59</v>
      </c>
      <c r="T1064" s="4">
        <v>32791000</v>
      </c>
      <c r="U1064" s="4">
        <v>0</v>
      </c>
      <c r="V1064" s="4">
        <v>0</v>
      </c>
      <c r="W1064" s="4">
        <v>32791000</v>
      </c>
      <c r="X1064" s="4">
        <v>0</v>
      </c>
      <c r="Y1064" s="4">
        <v>32791000</v>
      </c>
      <c r="Z1064" s="4">
        <v>0</v>
      </c>
      <c r="AA1064" s="4">
        <v>32791000</v>
      </c>
      <c r="AB1064" s="4">
        <v>6657567</v>
      </c>
      <c r="AC1064" s="4">
        <v>6657567</v>
      </c>
      <c r="AD1064" s="10">
        <v>6657567</v>
      </c>
    </row>
    <row r="1065" spans="1:30" ht="22.5" x14ac:dyDescent="0.25">
      <c r="A1065" s="9" t="s">
        <v>432</v>
      </c>
      <c r="B1065" s="2" t="s">
        <v>433</v>
      </c>
      <c r="C1065" s="3" t="s">
        <v>286</v>
      </c>
      <c r="D1065" s="3" t="str">
        <f t="shared" si="20"/>
        <v>C-4102-1500-5</v>
      </c>
      <c r="E1065" s="3" t="str">
        <f>VLOOKUP(Tabla3[[#This Row],[RUBRO]],Tabla6[[RUBRO]:[Respon Plan]],2,0)</f>
        <v>FAMILIA</v>
      </c>
      <c r="F1065" s="3" t="str">
        <f>VLOOKUP(Tabla3[[#This Row],[RUBRO]],Tabla6[[RUBRO]:[Respon Plan]],3,0)</f>
        <v>DIRECCIÓN DE GESTIÓN HUMANA</v>
      </c>
      <c r="G1065" s="3" t="str">
        <f>VLOOKUP(Tabla3[[#This Row],[RUBRO]],Tabla6[[RUBRO]:[Respon Plan]],4,0)</f>
        <v>Gestión Humana- Viáticos</v>
      </c>
      <c r="H1065" s="1" t="s">
        <v>30</v>
      </c>
      <c r="I1065" s="1" t="s">
        <v>232</v>
      </c>
      <c r="J1065" s="1" t="s">
        <v>233</v>
      </c>
      <c r="K1065" s="1" t="s">
        <v>64</v>
      </c>
      <c r="L1065" s="1" t="s">
        <v>42</v>
      </c>
      <c r="M1065" s="1" t="s">
        <v>246</v>
      </c>
      <c r="N1065" s="1"/>
      <c r="O1065" s="1"/>
      <c r="P1065" s="1" t="s">
        <v>31</v>
      </c>
      <c r="Q1065" s="1" t="s">
        <v>32</v>
      </c>
      <c r="R1065" s="1" t="s">
        <v>33</v>
      </c>
      <c r="S1065" s="2" t="s">
        <v>249</v>
      </c>
      <c r="T1065" s="4">
        <v>12456649</v>
      </c>
      <c r="U1065" s="4">
        <v>0</v>
      </c>
      <c r="V1065" s="4">
        <v>0</v>
      </c>
      <c r="W1065" s="4">
        <v>12456649</v>
      </c>
      <c r="X1065" s="4">
        <v>0</v>
      </c>
      <c r="Y1065" s="4">
        <v>12456649</v>
      </c>
      <c r="Z1065" s="4">
        <v>0</v>
      </c>
      <c r="AA1065" s="4">
        <v>3160236</v>
      </c>
      <c r="AB1065" s="4">
        <v>1140593</v>
      </c>
      <c r="AC1065" s="4">
        <v>1140593</v>
      </c>
      <c r="AD1065" s="10">
        <v>1140593</v>
      </c>
    </row>
    <row r="1066" spans="1:30" ht="22.5" x14ac:dyDescent="0.25">
      <c r="A1066" s="9" t="s">
        <v>432</v>
      </c>
      <c r="B1066" s="2" t="s">
        <v>433</v>
      </c>
      <c r="C1066" s="3" t="s">
        <v>392</v>
      </c>
      <c r="D1066" s="3" t="str">
        <f t="shared" si="20"/>
        <v>C-4102-1500-6</v>
      </c>
      <c r="E1066" s="3" t="str">
        <f>VLOOKUP(Tabla3[[#This Row],[RUBRO]],Tabla6[[RUBRO]:[Respon Plan]],2,0)</f>
        <v>GENERACIONES</v>
      </c>
      <c r="F1066" s="3" t="str">
        <f>VLOOKUP(Tabla3[[#This Row],[RUBRO]],Tabla6[[RUBRO]:[Respon Plan]],3,0)</f>
        <v>DIRECCIÓN DE NIÑEZ Y ADOLESCENCIA</v>
      </c>
      <c r="G1066" s="3" t="str">
        <f>VLOOKUP(Tabla3[[#This Row],[RUBRO]],Tabla6[[RUBRO]:[Respon Plan]],4,0)</f>
        <v>Niñez y adolescencia</v>
      </c>
      <c r="H1066" s="1" t="s">
        <v>30</v>
      </c>
      <c r="I1066" s="1" t="s">
        <v>232</v>
      </c>
      <c r="J1066" s="1" t="s">
        <v>233</v>
      </c>
      <c r="K1066" s="1" t="s">
        <v>68</v>
      </c>
      <c r="L1066" s="1" t="s">
        <v>42</v>
      </c>
      <c r="M1066" s="1" t="s">
        <v>234</v>
      </c>
      <c r="N1066" s="1"/>
      <c r="O1066" s="1"/>
      <c r="P1066" s="1" t="s">
        <v>31</v>
      </c>
      <c r="Q1066" s="1" t="s">
        <v>32</v>
      </c>
      <c r="R1066" s="1" t="s">
        <v>33</v>
      </c>
      <c r="S1066" s="2" t="s">
        <v>393</v>
      </c>
      <c r="T1066" s="4">
        <v>1146904190</v>
      </c>
      <c r="U1066" s="4">
        <v>0</v>
      </c>
      <c r="V1066" s="4">
        <v>0</v>
      </c>
      <c r="W1066" s="4">
        <v>1146904190</v>
      </c>
      <c r="X1066" s="4">
        <v>0</v>
      </c>
      <c r="Y1066" s="4">
        <v>149257875</v>
      </c>
      <c r="Z1066" s="4">
        <v>997646315</v>
      </c>
      <c r="AA1066" s="4">
        <v>149257875</v>
      </c>
      <c r="AB1066" s="4">
        <v>0</v>
      </c>
      <c r="AC1066" s="4">
        <v>0</v>
      </c>
      <c r="AD1066" s="10">
        <v>0</v>
      </c>
    </row>
    <row r="1067" spans="1:30" ht="22.5" x14ac:dyDescent="0.25">
      <c r="A1067" s="9" t="s">
        <v>432</v>
      </c>
      <c r="B1067" s="2" t="s">
        <v>433</v>
      </c>
      <c r="C1067" s="3" t="s">
        <v>394</v>
      </c>
      <c r="D1067" s="3" t="str">
        <f t="shared" si="20"/>
        <v>C-4102-1500-6</v>
      </c>
      <c r="E1067" s="3" t="str">
        <f>VLOOKUP(Tabla3[[#This Row],[RUBRO]],Tabla6[[RUBRO]:[Respon Plan]],2,0)</f>
        <v>GENERACIONES</v>
      </c>
      <c r="F1067" s="3" t="str">
        <f>VLOOKUP(Tabla3[[#This Row],[RUBRO]],Tabla6[[RUBRO]:[Respon Plan]],3,0)</f>
        <v>DIRECCIÓN DE NIÑEZ Y ADOLESCENCIA</v>
      </c>
      <c r="G1067" s="3" t="str">
        <f>VLOOKUP(Tabla3[[#This Row],[RUBRO]],Tabla6[[RUBRO]:[Respon Plan]],4,0)</f>
        <v>Niñez y adolescencia</v>
      </c>
      <c r="H1067" s="1" t="s">
        <v>30</v>
      </c>
      <c r="I1067" s="1" t="s">
        <v>232</v>
      </c>
      <c r="J1067" s="1" t="s">
        <v>233</v>
      </c>
      <c r="K1067" s="1" t="s">
        <v>68</v>
      </c>
      <c r="L1067" s="1" t="s">
        <v>42</v>
      </c>
      <c r="M1067" s="1" t="s">
        <v>281</v>
      </c>
      <c r="N1067" s="1"/>
      <c r="O1067" s="1"/>
      <c r="P1067" s="1" t="s">
        <v>31</v>
      </c>
      <c r="Q1067" s="1" t="s">
        <v>32</v>
      </c>
      <c r="R1067" s="1" t="s">
        <v>33</v>
      </c>
      <c r="S1067" s="2" t="s">
        <v>395</v>
      </c>
      <c r="T1067" s="4">
        <v>327821710</v>
      </c>
      <c r="U1067" s="4">
        <v>0</v>
      </c>
      <c r="V1067" s="4">
        <v>0</v>
      </c>
      <c r="W1067" s="4">
        <v>327821710</v>
      </c>
      <c r="X1067" s="4">
        <v>0</v>
      </c>
      <c r="Y1067" s="4">
        <v>264071625</v>
      </c>
      <c r="Z1067" s="4">
        <v>63750085</v>
      </c>
      <c r="AA1067" s="4">
        <v>264071625</v>
      </c>
      <c r="AB1067" s="4">
        <v>0</v>
      </c>
      <c r="AC1067" s="4">
        <v>0</v>
      </c>
      <c r="AD1067" s="10">
        <v>0</v>
      </c>
    </row>
    <row r="1068" spans="1:30" ht="22.5" x14ac:dyDescent="0.25">
      <c r="A1068" s="9" t="s">
        <v>432</v>
      </c>
      <c r="B1068" s="2" t="s">
        <v>433</v>
      </c>
      <c r="C1068" s="3" t="s">
        <v>293</v>
      </c>
      <c r="D1068" s="3" t="str">
        <f t="shared" si="20"/>
        <v>C-4102-1500-6</v>
      </c>
      <c r="E1068" s="3" t="str">
        <f>VLOOKUP(Tabla3[[#This Row],[RUBRO]],Tabla6[[RUBRO]:[Respon Plan]],2,0)</f>
        <v>GENERACIONES</v>
      </c>
      <c r="F1068" s="3" t="str">
        <f>VLOOKUP(Tabla3[[#This Row],[RUBRO]],Tabla6[[RUBRO]:[Respon Plan]],3,0)</f>
        <v>DIRECCIÓN DE GESTIÓN HUMANA</v>
      </c>
      <c r="G1068" s="3" t="str">
        <f>VLOOKUP(Tabla3[[#This Row],[RUBRO]],Tabla6[[RUBRO]:[Respon Plan]],4,0)</f>
        <v>Gestión Humana - Pres. Serv</v>
      </c>
      <c r="H1068" s="1" t="s">
        <v>30</v>
      </c>
      <c r="I1068" s="1" t="s">
        <v>232</v>
      </c>
      <c r="J1068" s="1" t="s">
        <v>233</v>
      </c>
      <c r="K1068" s="1" t="s">
        <v>68</v>
      </c>
      <c r="L1068" s="1" t="s">
        <v>42</v>
      </c>
      <c r="M1068" s="1" t="s">
        <v>248</v>
      </c>
      <c r="N1068" s="1"/>
      <c r="O1068" s="1"/>
      <c r="P1068" s="1" t="s">
        <v>31</v>
      </c>
      <c r="Q1068" s="1" t="s">
        <v>32</v>
      </c>
      <c r="R1068" s="1" t="s">
        <v>33</v>
      </c>
      <c r="S1068" s="2" t="s">
        <v>59</v>
      </c>
      <c r="T1068" s="4">
        <v>0</v>
      </c>
      <c r="U1068" s="4">
        <v>68669800</v>
      </c>
      <c r="V1068" s="4">
        <v>0</v>
      </c>
      <c r="W1068" s="4">
        <v>68669800</v>
      </c>
      <c r="X1068" s="4">
        <v>0</v>
      </c>
      <c r="Y1068" s="4">
        <v>34334900</v>
      </c>
      <c r="Z1068" s="4">
        <v>34334900</v>
      </c>
      <c r="AA1068" s="4">
        <v>33803400</v>
      </c>
      <c r="AB1068" s="4">
        <v>3933100</v>
      </c>
      <c r="AC1068" s="4">
        <v>3933100</v>
      </c>
      <c r="AD1068" s="10">
        <v>3933100</v>
      </c>
    </row>
    <row r="1069" spans="1:30" ht="22.5" x14ac:dyDescent="0.25">
      <c r="A1069" s="9" t="s">
        <v>432</v>
      </c>
      <c r="B1069" s="2" t="s">
        <v>433</v>
      </c>
      <c r="C1069" s="3" t="s">
        <v>294</v>
      </c>
      <c r="D1069" s="3" t="str">
        <f t="shared" si="20"/>
        <v>C-4102-1500-6</v>
      </c>
      <c r="E1069" s="3" t="str">
        <f>VLOOKUP(Tabla3[[#This Row],[RUBRO]],Tabla6[[RUBRO]:[Respon Plan]],2,0)</f>
        <v>GENERACIONES</v>
      </c>
      <c r="F1069" s="3" t="str">
        <f>VLOOKUP(Tabla3[[#This Row],[RUBRO]],Tabla6[[RUBRO]:[Respon Plan]],3,0)</f>
        <v>DIRECCIÓN DE GESTIÓN HUMANA</v>
      </c>
      <c r="G1069" s="3" t="str">
        <f>VLOOKUP(Tabla3[[#This Row],[RUBRO]],Tabla6[[RUBRO]:[Respon Plan]],4,0)</f>
        <v>Gestión Humana- Viáticos</v>
      </c>
      <c r="H1069" s="1" t="s">
        <v>30</v>
      </c>
      <c r="I1069" s="1" t="s">
        <v>232</v>
      </c>
      <c r="J1069" s="1" t="s">
        <v>233</v>
      </c>
      <c r="K1069" s="1" t="s">
        <v>68</v>
      </c>
      <c r="L1069" s="1" t="s">
        <v>42</v>
      </c>
      <c r="M1069" s="1" t="s">
        <v>254</v>
      </c>
      <c r="N1069" s="1"/>
      <c r="O1069" s="1"/>
      <c r="P1069" s="1" t="s">
        <v>31</v>
      </c>
      <c r="Q1069" s="1" t="s">
        <v>32</v>
      </c>
      <c r="R1069" s="1" t="s">
        <v>33</v>
      </c>
      <c r="S1069" s="2" t="s">
        <v>249</v>
      </c>
      <c r="T1069" s="4">
        <v>0</v>
      </c>
      <c r="U1069" s="4">
        <v>3000000</v>
      </c>
      <c r="V1069" s="4">
        <v>0</v>
      </c>
      <c r="W1069" s="4">
        <v>3000000</v>
      </c>
      <c r="X1069" s="4">
        <v>0</v>
      </c>
      <c r="Y1069" s="4">
        <v>0</v>
      </c>
      <c r="Z1069" s="4">
        <v>3000000</v>
      </c>
      <c r="AA1069" s="4">
        <v>0</v>
      </c>
      <c r="AB1069" s="4">
        <v>0</v>
      </c>
      <c r="AC1069" s="4">
        <v>0</v>
      </c>
      <c r="AD1069" s="10">
        <v>0</v>
      </c>
    </row>
    <row r="1070" spans="1:30" ht="22.5" x14ac:dyDescent="0.25">
      <c r="A1070" s="9" t="s">
        <v>432</v>
      </c>
      <c r="B1070" s="2" t="s">
        <v>433</v>
      </c>
      <c r="C1070" s="3" t="s">
        <v>295</v>
      </c>
      <c r="D1070" s="3" t="str">
        <f t="shared" si="20"/>
        <v>C-4102-1500-6</v>
      </c>
      <c r="E1070" s="3" t="str">
        <f>VLOOKUP(Tabla3[[#This Row],[RUBRO]],Tabla6[[RUBRO]:[Respon Plan]],2,0)</f>
        <v>GENERACIONES</v>
      </c>
      <c r="F1070" s="3" t="str">
        <f>VLOOKUP(Tabla3[[#This Row],[RUBRO]],Tabla6[[RUBRO]:[Respon Plan]],3,0)</f>
        <v>DIRECCIÓN DE NIÑEZ Y ADOLESCENCIA</v>
      </c>
      <c r="G1070" s="3" t="str">
        <f>VLOOKUP(Tabla3[[#This Row],[RUBRO]],Tabla6[[RUBRO]:[Respon Plan]],4,0)</f>
        <v>Niñez y adolescencia</v>
      </c>
      <c r="H1070" s="1" t="s">
        <v>30</v>
      </c>
      <c r="I1070" s="1" t="s">
        <v>232</v>
      </c>
      <c r="J1070" s="1" t="s">
        <v>233</v>
      </c>
      <c r="K1070" s="1" t="s">
        <v>68</v>
      </c>
      <c r="L1070" s="1" t="s">
        <v>42</v>
      </c>
      <c r="M1070" s="1" t="s">
        <v>266</v>
      </c>
      <c r="N1070" s="1"/>
      <c r="O1070" s="1"/>
      <c r="P1070" s="1" t="s">
        <v>31</v>
      </c>
      <c r="Q1070" s="1" t="s">
        <v>32</v>
      </c>
      <c r="R1070" s="1" t="s">
        <v>33</v>
      </c>
      <c r="S1070" s="2" t="s">
        <v>267</v>
      </c>
      <c r="T1070" s="4">
        <v>0</v>
      </c>
      <c r="U1070" s="4">
        <v>5898904</v>
      </c>
      <c r="V1070" s="4">
        <v>0</v>
      </c>
      <c r="W1070" s="4">
        <v>5898904</v>
      </c>
      <c r="X1070" s="4">
        <v>0</v>
      </c>
      <c r="Y1070" s="4">
        <v>0</v>
      </c>
      <c r="Z1070" s="4">
        <v>5898904</v>
      </c>
      <c r="AA1070" s="4">
        <v>0</v>
      </c>
      <c r="AB1070" s="4">
        <v>0</v>
      </c>
      <c r="AC1070" s="4">
        <v>0</v>
      </c>
      <c r="AD1070" s="10">
        <v>0</v>
      </c>
    </row>
    <row r="1071" spans="1:30" ht="22.5" x14ac:dyDescent="0.25">
      <c r="A1071" s="9" t="s">
        <v>432</v>
      </c>
      <c r="B1071" s="2" t="s">
        <v>433</v>
      </c>
      <c r="C1071" s="3" t="s">
        <v>298</v>
      </c>
      <c r="D1071" s="3" t="str">
        <f t="shared" si="20"/>
        <v>C-4102-1500-7</v>
      </c>
      <c r="E1071" s="3" t="str">
        <f>VLOOKUP(Tabla3[[#This Row],[RUBRO]],Tabla6[[RUBRO]:[Respon Plan]],2,0)</f>
        <v>SNBF</v>
      </c>
      <c r="F1071" s="3" t="str">
        <f>VLOOKUP(Tabla3[[#This Row],[RUBRO]],Tabla6[[RUBRO]:[Respon Plan]],3,0)</f>
        <v>DIRECCIÓN DE GESTIÓN HUMANA</v>
      </c>
      <c r="G1071" s="3" t="str">
        <f>VLOOKUP(Tabla3[[#This Row],[RUBRO]],Tabla6[[RUBRO]:[Respon Plan]],4,0)</f>
        <v>Gestión Humana - Pres. Serv</v>
      </c>
      <c r="H1071" s="1" t="s">
        <v>30</v>
      </c>
      <c r="I1071" s="1" t="s">
        <v>232</v>
      </c>
      <c r="J1071" s="1" t="s">
        <v>233</v>
      </c>
      <c r="K1071" s="1" t="s">
        <v>138</v>
      </c>
      <c r="L1071" s="1" t="s">
        <v>42</v>
      </c>
      <c r="M1071" s="1" t="s">
        <v>281</v>
      </c>
      <c r="N1071" s="1"/>
      <c r="O1071" s="1"/>
      <c r="P1071" s="1" t="s">
        <v>31</v>
      </c>
      <c r="Q1071" s="1" t="s">
        <v>32</v>
      </c>
      <c r="R1071" s="1" t="s">
        <v>33</v>
      </c>
      <c r="S1071" s="2" t="s">
        <v>59</v>
      </c>
      <c r="T1071" s="4">
        <v>138115340</v>
      </c>
      <c r="U1071" s="4">
        <v>21565553</v>
      </c>
      <c r="V1071" s="4">
        <v>0</v>
      </c>
      <c r="W1071" s="4">
        <v>159680893</v>
      </c>
      <c r="X1071" s="4">
        <v>0</v>
      </c>
      <c r="Y1071" s="4">
        <v>134837733</v>
      </c>
      <c r="Z1071" s="4">
        <v>24843160</v>
      </c>
      <c r="AA1071" s="4">
        <v>133622300</v>
      </c>
      <c r="AB1071" s="4">
        <v>17349770</v>
      </c>
      <c r="AC1071" s="4">
        <v>17349770</v>
      </c>
      <c r="AD1071" s="10">
        <v>17349770</v>
      </c>
    </row>
    <row r="1072" spans="1:30" ht="22.5" x14ac:dyDescent="0.25">
      <c r="A1072" s="9" t="s">
        <v>432</v>
      </c>
      <c r="B1072" s="2" t="s">
        <v>433</v>
      </c>
      <c r="C1072" s="3" t="s">
        <v>299</v>
      </c>
      <c r="D1072" s="3" t="str">
        <f t="shared" si="20"/>
        <v>C-4102-1500-7</v>
      </c>
      <c r="E1072" s="3" t="str">
        <f>VLOOKUP(Tabla3[[#This Row],[RUBRO]],Tabla6[[RUBRO]:[Respon Plan]],2,0)</f>
        <v>SNBF</v>
      </c>
      <c r="F1072" s="3" t="str">
        <f>VLOOKUP(Tabla3[[#This Row],[RUBRO]],Tabla6[[RUBRO]:[Respon Plan]],3,0)</f>
        <v>DIRECCIÓN DE GESTIÓN HUMANA</v>
      </c>
      <c r="G1072" s="3" t="str">
        <f>VLOOKUP(Tabla3[[#This Row],[RUBRO]],Tabla6[[RUBRO]:[Respon Plan]],4,0)</f>
        <v>Gestión Humana- Viáticos</v>
      </c>
      <c r="H1072" s="1" t="s">
        <v>30</v>
      </c>
      <c r="I1072" s="1" t="s">
        <v>232</v>
      </c>
      <c r="J1072" s="1" t="s">
        <v>233</v>
      </c>
      <c r="K1072" s="1" t="s">
        <v>138</v>
      </c>
      <c r="L1072" s="1" t="s">
        <v>42</v>
      </c>
      <c r="M1072" s="1" t="s">
        <v>237</v>
      </c>
      <c r="N1072" s="1"/>
      <c r="O1072" s="1"/>
      <c r="P1072" s="1" t="s">
        <v>31</v>
      </c>
      <c r="Q1072" s="1" t="s">
        <v>32</v>
      </c>
      <c r="R1072" s="1" t="s">
        <v>33</v>
      </c>
      <c r="S1072" s="2" t="s">
        <v>249</v>
      </c>
      <c r="T1072" s="4">
        <v>28179726</v>
      </c>
      <c r="U1072" s="4">
        <v>0</v>
      </c>
      <c r="V1072" s="4">
        <v>0</v>
      </c>
      <c r="W1072" s="4">
        <v>28179726</v>
      </c>
      <c r="X1072" s="4">
        <v>0</v>
      </c>
      <c r="Y1072" s="4">
        <v>28179726</v>
      </c>
      <c r="Z1072" s="4">
        <v>0</v>
      </c>
      <c r="AA1072" s="4">
        <v>7771408</v>
      </c>
      <c r="AB1072" s="4">
        <v>3213484</v>
      </c>
      <c r="AC1072" s="4">
        <v>3213484</v>
      </c>
      <c r="AD1072" s="10">
        <v>3213484</v>
      </c>
    </row>
    <row r="1073" spans="1:30" ht="22.5" x14ac:dyDescent="0.25">
      <c r="A1073" s="9" t="s">
        <v>432</v>
      </c>
      <c r="B1073" s="2" t="s">
        <v>433</v>
      </c>
      <c r="C1073" s="3" t="s">
        <v>303</v>
      </c>
      <c r="D1073" s="3" t="str">
        <f t="shared" si="20"/>
        <v>C-4199-1500-1</v>
      </c>
      <c r="E1073" s="3" t="str">
        <f>VLOOKUP(Tabla3[[#This Row],[RUBRO]],Tabla6[[RUBRO]:[Respon Plan]],2,0)</f>
        <v>TECNOLOGIA</v>
      </c>
      <c r="F1073" s="3" t="str">
        <f>VLOOKUP(Tabla3[[#This Row],[RUBRO]],Tabla6[[RUBRO]:[Respon Plan]],3,0)</f>
        <v>DIRECCIÓN DE GESTIÓN HUMANA</v>
      </c>
      <c r="G1073" s="3" t="str">
        <f>VLOOKUP(Tabla3[[#This Row],[RUBRO]],Tabla6[[RUBRO]:[Respon Plan]],4,0)</f>
        <v>Gestión Humana - Pres. Serv</v>
      </c>
      <c r="H1073" s="1" t="s">
        <v>30</v>
      </c>
      <c r="I1073" s="1" t="s">
        <v>301</v>
      </c>
      <c r="J1073" s="1" t="s">
        <v>233</v>
      </c>
      <c r="K1073" s="1" t="s">
        <v>41</v>
      </c>
      <c r="L1073" s="1" t="s">
        <v>42</v>
      </c>
      <c r="M1073" s="1" t="s">
        <v>281</v>
      </c>
      <c r="N1073" s="1"/>
      <c r="O1073" s="1"/>
      <c r="P1073" s="1" t="s">
        <v>31</v>
      </c>
      <c r="Q1073" s="1" t="s">
        <v>32</v>
      </c>
      <c r="R1073" s="1" t="s">
        <v>33</v>
      </c>
      <c r="S1073" s="2" t="s">
        <v>59</v>
      </c>
      <c r="T1073" s="4">
        <v>64697390</v>
      </c>
      <c r="U1073" s="4">
        <v>0</v>
      </c>
      <c r="V1073" s="4">
        <v>0</v>
      </c>
      <c r="W1073" s="4">
        <v>64697390</v>
      </c>
      <c r="X1073" s="4">
        <v>0</v>
      </c>
      <c r="Y1073" s="4">
        <v>64630028</v>
      </c>
      <c r="Z1073" s="4">
        <v>67362</v>
      </c>
      <c r="AA1073" s="4">
        <v>64562666</v>
      </c>
      <c r="AB1073" s="4">
        <v>11738667</v>
      </c>
      <c r="AC1073" s="4">
        <v>11738667</v>
      </c>
      <c r="AD1073" s="10">
        <v>11738667</v>
      </c>
    </row>
    <row r="1074" spans="1:30" ht="22.5" x14ac:dyDescent="0.25">
      <c r="A1074" s="9" t="s">
        <v>432</v>
      </c>
      <c r="B1074" s="2" t="s">
        <v>433</v>
      </c>
      <c r="C1074" s="3" t="s">
        <v>304</v>
      </c>
      <c r="D1074" s="3" t="str">
        <f t="shared" si="20"/>
        <v>C-4199-1500-1</v>
      </c>
      <c r="E1074" s="3" t="str">
        <f>VLOOKUP(Tabla3[[#This Row],[RUBRO]],Tabla6[[RUBRO]:[Respon Plan]],2,0)</f>
        <v>TECNOLOGIA</v>
      </c>
      <c r="F1074" s="3" t="str">
        <f>VLOOKUP(Tabla3[[#This Row],[RUBRO]],Tabla6[[RUBRO]:[Respon Plan]],3,0)</f>
        <v>DIRECCIÓN DE GESTIÓN HUMANA</v>
      </c>
      <c r="G1074" s="3" t="str">
        <f>VLOOKUP(Tabla3[[#This Row],[RUBRO]],Tabla6[[RUBRO]:[Respon Plan]],4,0)</f>
        <v>Gestión Humana- Viáticos</v>
      </c>
      <c r="H1074" s="1" t="s">
        <v>30</v>
      </c>
      <c r="I1074" s="1" t="s">
        <v>301</v>
      </c>
      <c r="J1074" s="1" t="s">
        <v>233</v>
      </c>
      <c r="K1074" s="1" t="s">
        <v>41</v>
      </c>
      <c r="L1074" s="1" t="s">
        <v>42</v>
      </c>
      <c r="M1074" s="1" t="s">
        <v>237</v>
      </c>
      <c r="N1074" s="1"/>
      <c r="O1074" s="1"/>
      <c r="P1074" s="1" t="s">
        <v>31</v>
      </c>
      <c r="Q1074" s="1" t="s">
        <v>32</v>
      </c>
      <c r="R1074" s="1" t="s">
        <v>33</v>
      </c>
      <c r="S1074" s="2" t="s">
        <v>249</v>
      </c>
      <c r="T1074" s="4">
        <v>5243975</v>
      </c>
      <c r="U1074" s="4">
        <v>0</v>
      </c>
      <c r="V1074" s="4">
        <v>0</v>
      </c>
      <c r="W1074" s="4">
        <v>5243975</v>
      </c>
      <c r="X1074" s="4">
        <v>0</v>
      </c>
      <c r="Y1074" s="4">
        <v>5243975</v>
      </c>
      <c r="Z1074" s="4">
        <v>0</v>
      </c>
      <c r="AA1074" s="4">
        <v>2046510</v>
      </c>
      <c r="AB1074" s="4">
        <v>332114</v>
      </c>
      <c r="AC1074" s="4">
        <v>332114</v>
      </c>
      <c r="AD1074" s="10">
        <v>332114</v>
      </c>
    </row>
    <row r="1075" spans="1:30" ht="22.5" x14ac:dyDescent="0.25">
      <c r="A1075" s="9" t="s">
        <v>432</v>
      </c>
      <c r="B1075" s="2" t="s">
        <v>433</v>
      </c>
      <c r="C1075" s="3" t="s">
        <v>307</v>
      </c>
      <c r="D1075" s="3" t="str">
        <f t="shared" si="20"/>
        <v>C-4199-1500-2</v>
      </c>
      <c r="E1075" s="3" t="str">
        <f>VLOOKUP(Tabla3[[#This Row],[RUBRO]],Tabla6[[RUBRO]:[Respon Plan]],2,0)</f>
        <v>MODELO INTERVENCION</v>
      </c>
      <c r="F1075" s="3" t="str">
        <f>VLOOKUP(Tabla3[[#This Row],[RUBRO]],Tabla6[[RUBRO]:[Respon Plan]],3,0)</f>
        <v>DIRECCIÓN DE GESTIÓN HUMANA</v>
      </c>
      <c r="G1075" s="3" t="str">
        <f>VLOOKUP(Tabla3[[#This Row],[RUBRO]],Tabla6[[RUBRO]:[Respon Plan]],4,0)</f>
        <v>Gestión Humana - Pres. Serv</v>
      </c>
      <c r="H1075" s="1" t="s">
        <v>30</v>
      </c>
      <c r="I1075" s="1" t="s">
        <v>301</v>
      </c>
      <c r="J1075" s="1" t="s">
        <v>233</v>
      </c>
      <c r="K1075" s="1" t="s">
        <v>77</v>
      </c>
      <c r="L1075" s="1" t="s">
        <v>42</v>
      </c>
      <c r="M1075" s="1" t="s">
        <v>237</v>
      </c>
      <c r="N1075" s="1"/>
      <c r="O1075" s="1"/>
      <c r="P1075" s="1" t="s">
        <v>31</v>
      </c>
      <c r="Q1075" s="1" t="s">
        <v>32</v>
      </c>
      <c r="R1075" s="1" t="s">
        <v>33</v>
      </c>
      <c r="S1075" s="2" t="s">
        <v>59</v>
      </c>
      <c r="T1075" s="4">
        <v>412757946</v>
      </c>
      <c r="U1075" s="4">
        <v>60189767</v>
      </c>
      <c r="V1075" s="4">
        <v>9067946</v>
      </c>
      <c r="W1075" s="4">
        <v>463879767</v>
      </c>
      <c r="X1075" s="4">
        <v>0</v>
      </c>
      <c r="Y1075" s="4">
        <v>450841000</v>
      </c>
      <c r="Z1075" s="4">
        <v>13038767</v>
      </c>
      <c r="AA1075" s="4">
        <v>426866000</v>
      </c>
      <c r="AB1075" s="4">
        <v>129879864</v>
      </c>
      <c r="AC1075" s="4">
        <v>129879864</v>
      </c>
      <c r="AD1075" s="10">
        <v>129879864</v>
      </c>
    </row>
    <row r="1076" spans="1:30" ht="22.5" x14ac:dyDescent="0.25">
      <c r="A1076" s="9" t="s">
        <v>432</v>
      </c>
      <c r="B1076" s="2" t="s">
        <v>433</v>
      </c>
      <c r="C1076" s="3" t="s">
        <v>308</v>
      </c>
      <c r="D1076" s="3" t="str">
        <f t="shared" si="20"/>
        <v>C-4199-1500-2</v>
      </c>
      <c r="E1076" s="3" t="str">
        <f>VLOOKUP(Tabla3[[#This Row],[RUBRO]],Tabla6[[RUBRO]:[Respon Plan]],2,0)</f>
        <v>MODELO INTERVENCION</v>
      </c>
      <c r="F1076" s="3" t="str">
        <f>VLOOKUP(Tabla3[[#This Row],[RUBRO]],Tabla6[[RUBRO]:[Respon Plan]],3,0)</f>
        <v>DIRECCIÓN DE GESTIÓN HUMANA</v>
      </c>
      <c r="G1076" s="3" t="str">
        <f>VLOOKUP(Tabla3[[#This Row],[RUBRO]],Tabla6[[RUBRO]:[Respon Plan]],4,0)</f>
        <v>Gestión Humana- Viáticos</v>
      </c>
      <c r="H1076" s="1" t="s">
        <v>30</v>
      </c>
      <c r="I1076" s="1" t="s">
        <v>301</v>
      </c>
      <c r="J1076" s="1" t="s">
        <v>233</v>
      </c>
      <c r="K1076" s="1" t="s">
        <v>77</v>
      </c>
      <c r="L1076" s="1" t="s">
        <v>42</v>
      </c>
      <c r="M1076" s="1" t="s">
        <v>240</v>
      </c>
      <c r="N1076" s="1"/>
      <c r="O1076" s="1"/>
      <c r="P1076" s="1" t="s">
        <v>31</v>
      </c>
      <c r="Q1076" s="1" t="s">
        <v>32</v>
      </c>
      <c r="R1076" s="1" t="s">
        <v>33</v>
      </c>
      <c r="S1076" s="2" t="s">
        <v>249</v>
      </c>
      <c r="T1076" s="4">
        <v>0</v>
      </c>
      <c r="U1076" s="4">
        <v>18000000</v>
      </c>
      <c r="V1076" s="4">
        <v>0</v>
      </c>
      <c r="W1076" s="4">
        <v>18000000</v>
      </c>
      <c r="X1076" s="4">
        <v>0</v>
      </c>
      <c r="Y1076" s="4">
        <v>18000000</v>
      </c>
      <c r="Z1076" s="4">
        <v>0</v>
      </c>
      <c r="AA1076" s="4">
        <v>4607443</v>
      </c>
      <c r="AB1076" s="4">
        <v>1413775</v>
      </c>
      <c r="AC1076" s="4">
        <v>1413775</v>
      </c>
      <c r="AD1076" s="10">
        <v>1413775</v>
      </c>
    </row>
    <row r="1077" spans="1:30" ht="22.5" x14ac:dyDescent="0.25">
      <c r="A1077" s="9" t="s">
        <v>432</v>
      </c>
      <c r="B1077" s="2" t="s">
        <v>433</v>
      </c>
      <c r="C1077" s="3" t="s">
        <v>396</v>
      </c>
      <c r="D1077" s="3" t="str">
        <f t="shared" si="20"/>
        <v>C-4199-1500-2</v>
      </c>
      <c r="E1077" s="3" t="str">
        <f>VLOOKUP(Tabla3[[#This Row],[RUBRO]],Tabla6[[RUBRO]:[Respon Plan]],2,0)</f>
        <v>MODELO INTERVENCION</v>
      </c>
      <c r="F1077" s="3" t="str">
        <f>VLOOKUP(Tabla3[[#This Row],[RUBRO]],Tabla6[[RUBRO]:[Respon Plan]],3,0)</f>
        <v>DIRECCION FINANCIERA</v>
      </c>
      <c r="G1077" s="3" t="str">
        <f>VLOOKUP(Tabla3[[#This Row],[RUBRO]],Tabla6[[RUBRO]:[Respon Plan]],4,0)</f>
        <v>Dirección Financiera</v>
      </c>
      <c r="H1077" s="1" t="s">
        <v>30</v>
      </c>
      <c r="I1077" s="1" t="s">
        <v>301</v>
      </c>
      <c r="J1077" s="1" t="s">
        <v>233</v>
      </c>
      <c r="K1077" s="1" t="s">
        <v>77</v>
      </c>
      <c r="L1077" s="1" t="s">
        <v>42</v>
      </c>
      <c r="M1077" s="1" t="s">
        <v>255</v>
      </c>
      <c r="N1077" s="1"/>
      <c r="O1077" s="1"/>
      <c r="P1077" s="1" t="s">
        <v>31</v>
      </c>
      <c r="Q1077" s="1" t="s">
        <v>32</v>
      </c>
      <c r="R1077" s="1" t="s">
        <v>33</v>
      </c>
      <c r="S1077" s="2" t="s">
        <v>397</v>
      </c>
      <c r="T1077" s="4">
        <v>1000000</v>
      </c>
      <c r="U1077" s="4">
        <v>0</v>
      </c>
      <c r="V1077" s="4">
        <v>0</v>
      </c>
      <c r="W1077" s="4">
        <v>1000000</v>
      </c>
      <c r="X1077" s="4">
        <v>0</v>
      </c>
      <c r="Y1077" s="4">
        <v>0</v>
      </c>
      <c r="Z1077" s="4">
        <v>1000000</v>
      </c>
      <c r="AA1077" s="4">
        <v>0</v>
      </c>
      <c r="AB1077" s="4">
        <v>0</v>
      </c>
      <c r="AC1077" s="4">
        <v>0</v>
      </c>
      <c r="AD1077" s="10">
        <v>0</v>
      </c>
    </row>
    <row r="1078" spans="1:30" ht="22.5" x14ac:dyDescent="0.25">
      <c r="A1078" s="9" t="s">
        <v>432</v>
      </c>
      <c r="B1078" s="2" t="s">
        <v>433</v>
      </c>
      <c r="C1078" s="3" t="s">
        <v>398</v>
      </c>
      <c r="D1078" s="3" t="str">
        <f t="shared" si="20"/>
        <v>C-4199-1500-2</v>
      </c>
      <c r="E1078" s="3" t="str">
        <f>VLOOKUP(Tabla3[[#This Row],[RUBRO]],Tabla6[[RUBRO]:[Respon Plan]],2,0)</f>
        <v>MODELO INTERVENCION</v>
      </c>
      <c r="F1078" s="3" t="str">
        <f>VLOOKUP(Tabla3[[#This Row],[RUBRO]],Tabla6[[RUBRO]:[Respon Plan]],3,0)</f>
        <v>DIRECCIÓN DE GESTIÓN HUMANA</v>
      </c>
      <c r="G1078" s="3" t="str">
        <f>VLOOKUP(Tabla3[[#This Row],[RUBRO]],Tabla6[[RUBRO]:[Respon Plan]],4,0)</f>
        <v>Gestión Humana - Pres. Serv</v>
      </c>
      <c r="H1078" s="1" t="s">
        <v>30</v>
      </c>
      <c r="I1078" s="1" t="s">
        <v>301</v>
      </c>
      <c r="J1078" s="1" t="s">
        <v>233</v>
      </c>
      <c r="K1078" s="1" t="s">
        <v>77</v>
      </c>
      <c r="L1078" s="1" t="s">
        <v>42</v>
      </c>
      <c r="M1078" s="1" t="s">
        <v>257</v>
      </c>
      <c r="N1078" s="1"/>
      <c r="O1078" s="1"/>
      <c r="P1078" s="1" t="s">
        <v>31</v>
      </c>
      <c r="Q1078" s="1" t="s">
        <v>32</v>
      </c>
      <c r="R1078" s="1" t="s">
        <v>33</v>
      </c>
      <c r="S1078" s="2" t="s">
        <v>399</v>
      </c>
      <c r="T1078" s="4">
        <v>32088236</v>
      </c>
      <c r="U1078" s="4">
        <v>0</v>
      </c>
      <c r="V1078" s="4">
        <v>0</v>
      </c>
      <c r="W1078" s="4">
        <v>32088236</v>
      </c>
      <c r="X1078" s="4">
        <v>0</v>
      </c>
      <c r="Y1078" s="4">
        <v>29810000</v>
      </c>
      <c r="Z1078" s="4">
        <v>2278236</v>
      </c>
      <c r="AA1078" s="4">
        <v>29810000</v>
      </c>
      <c r="AB1078" s="4">
        <v>5663900</v>
      </c>
      <c r="AC1078" s="4">
        <v>5663900</v>
      </c>
      <c r="AD1078" s="10">
        <v>5663900</v>
      </c>
    </row>
    <row r="1079" spans="1:30" ht="22.5" x14ac:dyDescent="0.25">
      <c r="A1079" s="9" t="s">
        <v>432</v>
      </c>
      <c r="B1079" s="2" t="s">
        <v>433</v>
      </c>
      <c r="C1079" s="3" t="s">
        <v>319</v>
      </c>
      <c r="D1079" s="3" t="str">
        <f t="shared" si="20"/>
        <v>C-4199-1500-2</v>
      </c>
      <c r="E1079" s="3" t="str">
        <f>VLOOKUP(Tabla3[[#This Row],[RUBRO]],Tabla6[[RUBRO]:[Respon Plan]],2,0)</f>
        <v>MODELO INTERVENCION</v>
      </c>
      <c r="F1079" s="3" t="str">
        <f>VLOOKUP(Tabla3[[#This Row],[RUBRO]],Tabla6[[RUBRO]:[Respon Plan]],3,0)</f>
        <v>DIRECCION ADMINISTRATIVA</v>
      </c>
      <c r="G1079" s="3" t="str">
        <f>VLOOKUP(Tabla3[[#This Row],[RUBRO]],Tabla6[[RUBRO]:[Respon Plan]],4,0)</f>
        <v>Administrativa NM</v>
      </c>
      <c r="H1079" s="1" t="s">
        <v>30</v>
      </c>
      <c r="I1079" s="1" t="s">
        <v>301</v>
      </c>
      <c r="J1079" s="1" t="s">
        <v>233</v>
      </c>
      <c r="K1079" s="1" t="s">
        <v>77</v>
      </c>
      <c r="L1079" s="1" t="s">
        <v>42</v>
      </c>
      <c r="M1079" s="1" t="s">
        <v>320</v>
      </c>
      <c r="N1079" s="1"/>
      <c r="O1079" s="1"/>
      <c r="P1079" s="1" t="s">
        <v>31</v>
      </c>
      <c r="Q1079" s="1" t="s">
        <v>32</v>
      </c>
      <c r="R1079" s="1" t="s">
        <v>33</v>
      </c>
      <c r="S1079" s="2" t="s">
        <v>321</v>
      </c>
      <c r="T1079" s="4">
        <v>18883680</v>
      </c>
      <c r="U1079" s="4">
        <v>0</v>
      </c>
      <c r="V1079" s="4">
        <v>0</v>
      </c>
      <c r="W1079" s="4">
        <v>18883680</v>
      </c>
      <c r="X1079" s="4">
        <v>0</v>
      </c>
      <c r="Y1079" s="4">
        <v>18883680</v>
      </c>
      <c r="Z1079" s="4">
        <v>0</v>
      </c>
      <c r="AA1079" s="4">
        <v>18883680</v>
      </c>
      <c r="AB1079" s="4">
        <v>3426704</v>
      </c>
      <c r="AC1079" s="4">
        <v>3426704</v>
      </c>
      <c r="AD1079" s="10">
        <v>3426704</v>
      </c>
    </row>
    <row r="1080" spans="1:30" ht="22.5" x14ac:dyDescent="0.25">
      <c r="A1080" s="9" t="s">
        <v>432</v>
      </c>
      <c r="B1080" s="2" t="s">
        <v>433</v>
      </c>
      <c r="C1080" s="3" t="s">
        <v>322</v>
      </c>
      <c r="D1080" s="3" t="str">
        <f t="shared" si="20"/>
        <v>C-4199-1500-2</v>
      </c>
      <c r="E1080" s="3" t="str">
        <f>VLOOKUP(Tabla3[[#This Row],[RUBRO]],Tabla6[[RUBRO]:[Respon Plan]],2,0)</f>
        <v>MODELO INTERVENCION</v>
      </c>
      <c r="F1080" s="3" t="str">
        <f>VLOOKUP(Tabla3[[#This Row],[RUBRO]],Tabla6[[RUBRO]:[Respon Plan]],3,0)</f>
        <v>DIRECCION ADMINISTRATIVA</v>
      </c>
      <c r="G1080" s="3" t="str">
        <f>VLOOKUP(Tabla3[[#This Row],[RUBRO]],Tabla6[[RUBRO]:[Respon Plan]],4,0)</f>
        <v>Administrativa NM</v>
      </c>
      <c r="H1080" s="1" t="s">
        <v>30</v>
      </c>
      <c r="I1080" s="1" t="s">
        <v>301</v>
      </c>
      <c r="J1080" s="1" t="s">
        <v>233</v>
      </c>
      <c r="K1080" s="1" t="s">
        <v>77</v>
      </c>
      <c r="L1080" s="1" t="s">
        <v>42</v>
      </c>
      <c r="M1080" s="1" t="s">
        <v>323</v>
      </c>
      <c r="N1080" s="1"/>
      <c r="O1080" s="1"/>
      <c r="P1080" s="1" t="s">
        <v>31</v>
      </c>
      <c r="Q1080" s="1" t="s">
        <v>32</v>
      </c>
      <c r="R1080" s="1" t="s">
        <v>33</v>
      </c>
      <c r="S1080" s="2" t="s">
        <v>324</v>
      </c>
      <c r="T1080" s="4">
        <v>746428192</v>
      </c>
      <c r="U1080" s="4">
        <v>0</v>
      </c>
      <c r="V1080" s="4">
        <v>0</v>
      </c>
      <c r="W1080" s="4">
        <v>746428192</v>
      </c>
      <c r="X1080" s="4">
        <v>0</v>
      </c>
      <c r="Y1080" s="4">
        <v>746428192</v>
      </c>
      <c r="Z1080" s="4">
        <v>0</v>
      </c>
      <c r="AA1080" s="4">
        <v>746428192</v>
      </c>
      <c r="AB1080" s="4">
        <v>186607047</v>
      </c>
      <c r="AC1080" s="4">
        <v>186607047</v>
      </c>
      <c r="AD1080" s="10">
        <v>186607047</v>
      </c>
    </row>
    <row r="1081" spans="1:30" ht="22.5" x14ac:dyDescent="0.25">
      <c r="A1081" s="9" t="s">
        <v>432</v>
      </c>
      <c r="B1081" s="2" t="s">
        <v>433</v>
      </c>
      <c r="C1081" s="3" t="s">
        <v>328</v>
      </c>
      <c r="D1081" s="3" t="str">
        <f t="shared" si="20"/>
        <v>C-4199-1500-2</v>
      </c>
      <c r="E1081" s="3" t="str">
        <f>VLOOKUP(Tabla3[[#This Row],[RUBRO]],Tabla6[[RUBRO]:[Respon Plan]],2,0)</f>
        <v>MODELO INTERVENCION</v>
      </c>
      <c r="F1081" s="3" t="str">
        <f>VLOOKUP(Tabla3[[#This Row],[RUBRO]],Tabla6[[RUBRO]:[Respon Plan]],3,0)</f>
        <v>DIRECCION ADMINISTRATIVA</v>
      </c>
      <c r="G1081" s="3" t="str">
        <f>VLOOKUP(Tabla3[[#This Row],[RUBRO]],Tabla6[[RUBRO]:[Respon Plan]],4,0)</f>
        <v>Administrativa NM</v>
      </c>
      <c r="H1081" s="1" t="s">
        <v>30</v>
      </c>
      <c r="I1081" s="1" t="s">
        <v>301</v>
      </c>
      <c r="J1081" s="1" t="s">
        <v>233</v>
      </c>
      <c r="K1081" s="1" t="s">
        <v>77</v>
      </c>
      <c r="L1081" s="1" t="s">
        <v>42</v>
      </c>
      <c r="M1081" s="1" t="s">
        <v>329</v>
      </c>
      <c r="N1081" s="1"/>
      <c r="O1081" s="1"/>
      <c r="P1081" s="1" t="s">
        <v>31</v>
      </c>
      <c r="Q1081" s="1" t="s">
        <v>32</v>
      </c>
      <c r="R1081" s="1" t="s">
        <v>33</v>
      </c>
      <c r="S1081" s="2" t="s">
        <v>330</v>
      </c>
      <c r="T1081" s="4">
        <v>0</v>
      </c>
      <c r="U1081" s="4">
        <v>130254000</v>
      </c>
      <c r="V1081" s="4">
        <v>0</v>
      </c>
      <c r="W1081" s="4">
        <v>130254000</v>
      </c>
      <c r="X1081" s="4">
        <v>0</v>
      </c>
      <c r="Y1081" s="4">
        <v>130254000</v>
      </c>
      <c r="Z1081" s="4">
        <v>0</v>
      </c>
      <c r="AA1081" s="4">
        <v>0</v>
      </c>
      <c r="AB1081" s="4">
        <v>0</v>
      </c>
      <c r="AC1081" s="4">
        <v>0</v>
      </c>
      <c r="AD1081" s="10">
        <v>0</v>
      </c>
    </row>
    <row r="1082" spans="1:30" ht="22.5" x14ac:dyDescent="0.25">
      <c r="A1082" s="9" t="s">
        <v>432</v>
      </c>
      <c r="B1082" s="2" t="s">
        <v>433</v>
      </c>
      <c r="C1082" s="3" t="s">
        <v>354</v>
      </c>
      <c r="D1082" s="3" t="str">
        <f t="shared" si="20"/>
        <v>C-4199-1500-2</v>
      </c>
      <c r="E1082" s="3" t="str">
        <f>VLOOKUP(Tabla3[[#This Row],[RUBRO]],Tabla6[[RUBRO]:[Respon Plan]],2,0)</f>
        <v>MODELO INTERVENCION</v>
      </c>
      <c r="F1082" s="3" t="str">
        <f>VLOOKUP(Tabla3[[#This Row],[RUBRO]],Tabla6[[RUBRO]:[Respon Plan]],3,0)</f>
        <v>DIRECCIÓN DE GESTIÓN HUMANA</v>
      </c>
      <c r="G1082" s="3" t="str">
        <f>VLOOKUP(Tabla3[[#This Row],[RUBRO]],Tabla6[[RUBRO]:[Respon Plan]],4,0)</f>
        <v>Gestión Humana- Capacitación</v>
      </c>
      <c r="H1082" s="1" t="s">
        <v>30</v>
      </c>
      <c r="I1082" s="1" t="s">
        <v>301</v>
      </c>
      <c r="J1082" s="1" t="s">
        <v>233</v>
      </c>
      <c r="K1082" s="1" t="s">
        <v>77</v>
      </c>
      <c r="L1082" s="1" t="s">
        <v>42</v>
      </c>
      <c r="M1082" s="1" t="s">
        <v>355</v>
      </c>
      <c r="N1082" s="1"/>
      <c r="O1082" s="1"/>
      <c r="P1082" s="1" t="s">
        <v>31</v>
      </c>
      <c r="Q1082" s="1" t="s">
        <v>32</v>
      </c>
      <c r="R1082" s="1" t="s">
        <v>33</v>
      </c>
      <c r="S1082" s="2" t="s">
        <v>356</v>
      </c>
      <c r="T1082" s="4">
        <v>0</v>
      </c>
      <c r="U1082" s="4">
        <v>6410000</v>
      </c>
      <c r="V1082" s="4">
        <v>0</v>
      </c>
      <c r="W1082" s="4">
        <v>6410000</v>
      </c>
      <c r="X1082" s="4">
        <v>0</v>
      </c>
      <c r="Y1082" s="4">
        <v>0</v>
      </c>
      <c r="Z1082" s="4">
        <v>6410000</v>
      </c>
      <c r="AA1082" s="4">
        <v>0</v>
      </c>
      <c r="AB1082" s="4">
        <v>0</v>
      </c>
      <c r="AC1082" s="4">
        <v>0</v>
      </c>
      <c r="AD1082" s="10">
        <v>0</v>
      </c>
    </row>
    <row r="1083" spans="1:30" ht="22.5" x14ac:dyDescent="0.25">
      <c r="A1083" s="9" t="s">
        <v>432</v>
      </c>
      <c r="B1083" s="2" t="s">
        <v>433</v>
      </c>
      <c r="C1083" s="3" t="s">
        <v>359</v>
      </c>
      <c r="D1083" s="3" t="str">
        <f t="shared" si="20"/>
        <v>C-4199-1500-2</v>
      </c>
      <c r="E1083" s="3" t="str">
        <f>VLOOKUP(Tabla3[[#This Row],[RUBRO]],Tabla6[[RUBRO]:[Respon Plan]],2,0)</f>
        <v>MODELO INTERVENCION</v>
      </c>
      <c r="F1083" s="3" t="str">
        <f>VLOOKUP(Tabla3[[#This Row],[RUBRO]],Tabla6[[RUBRO]:[Respon Plan]],3,0)</f>
        <v>DIRECCIÓN DE GESTIÓN HUMANA</v>
      </c>
      <c r="G1083" s="3" t="str">
        <f>VLOOKUP(Tabla3[[#This Row],[RUBRO]],Tabla6[[RUBRO]:[Respon Plan]],4,0)</f>
        <v>Gestión Humana- Viáticos</v>
      </c>
      <c r="H1083" s="1" t="s">
        <v>30</v>
      </c>
      <c r="I1083" s="1" t="s">
        <v>301</v>
      </c>
      <c r="J1083" s="1" t="s">
        <v>233</v>
      </c>
      <c r="K1083" s="1" t="s">
        <v>77</v>
      </c>
      <c r="L1083" s="1" t="s">
        <v>42</v>
      </c>
      <c r="M1083" s="1" t="s">
        <v>360</v>
      </c>
      <c r="N1083" s="1"/>
      <c r="O1083" s="1"/>
      <c r="P1083" s="1" t="s">
        <v>31</v>
      </c>
      <c r="Q1083" s="1" t="s">
        <v>32</v>
      </c>
      <c r="R1083" s="1" t="s">
        <v>33</v>
      </c>
      <c r="S1083" s="2" t="s">
        <v>361</v>
      </c>
      <c r="T1083" s="4">
        <v>2000000</v>
      </c>
      <c r="U1083" s="4">
        <v>0</v>
      </c>
      <c r="V1083" s="4">
        <v>0</v>
      </c>
      <c r="W1083" s="4">
        <v>2000000</v>
      </c>
      <c r="X1083" s="4">
        <v>0</v>
      </c>
      <c r="Y1083" s="4">
        <v>2000000</v>
      </c>
      <c r="Z1083" s="4">
        <v>0</v>
      </c>
      <c r="AA1083" s="4">
        <v>1763740</v>
      </c>
      <c r="AB1083" s="4">
        <v>1759740</v>
      </c>
      <c r="AC1083" s="4">
        <v>1759740</v>
      </c>
      <c r="AD1083" s="10">
        <v>1759740</v>
      </c>
    </row>
    <row r="1084" spans="1:30" ht="22.5" x14ac:dyDescent="0.25">
      <c r="A1084" s="9" t="s">
        <v>432</v>
      </c>
      <c r="B1084" s="2" t="s">
        <v>433</v>
      </c>
      <c r="C1084" s="3" t="s">
        <v>365</v>
      </c>
      <c r="D1084" s="3" t="str">
        <f t="shared" si="20"/>
        <v>C-4199-1500-2</v>
      </c>
      <c r="E1084" s="3" t="str">
        <f>VLOOKUP(Tabla3[[#This Row],[RUBRO]],Tabla6[[RUBRO]:[Respon Plan]],2,0)</f>
        <v>MODELO INTERVENCION</v>
      </c>
      <c r="F1084" s="3" t="str">
        <f>VLOOKUP(Tabla3[[#This Row],[RUBRO]],Tabla6[[RUBRO]:[Respon Plan]],3,0)</f>
        <v>SECRETARIA GENERAL</v>
      </c>
      <c r="G1084" s="3" t="str">
        <f>VLOOKUP(Tabla3[[#This Row],[RUBRO]],Tabla6[[RUBRO]:[Respon Plan]],4,0)</f>
        <v>Secretaria General</v>
      </c>
      <c r="H1084" s="1" t="s">
        <v>30</v>
      </c>
      <c r="I1084" s="1" t="s">
        <v>301</v>
      </c>
      <c r="J1084" s="1" t="s">
        <v>233</v>
      </c>
      <c r="K1084" s="1" t="s">
        <v>77</v>
      </c>
      <c r="L1084" s="1" t="s">
        <v>42</v>
      </c>
      <c r="M1084" s="1" t="s">
        <v>266</v>
      </c>
      <c r="N1084" s="1"/>
      <c r="O1084" s="1"/>
      <c r="P1084" s="1" t="s">
        <v>31</v>
      </c>
      <c r="Q1084" s="1" t="s">
        <v>32</v>
      </c>
      <c r="R1084" s="1" t="s">
        <v>33</v>
      </c>
      <c r="S1084" s="2" t="s">
        <v>267</v>
      </c>
      <c r="T1084" s="4">
        <v>485263</v>
      </c>
      <c r="U1084" s="4">
        <v>521016</v>
      </c>
      <c r="V1084" s="4">
        <v>0</v>
      </c>
      <c r="W1084" s="4">
        <v>1006279</v>
      </c>
      <c r="X1084" s="4">
        <v>0</v>
      </c>
      <c r="Y1084" s="4">
        <v>485263</v>
      </c>
      <c r="Z1084" s="4">
        <v>521016</v>
      </c>
      <c r="AA1084" s="4">
        <v>485263</v>
      </c>
      <c r="AB1084" s="4">
        <v>6682.44</v>
      </c>
      <c r="AC1084" s="4">
        <v>6682.44</v>
      </c>
      <c r="AD1084" s="10">
        <v>6682.44</v>
      </c>
    </row>
    <row r="1085" spans="1:30" ht="22.5" x14ac:dyDescent="0.25">
      <c r="A1085" s="9" t="s">
        <v>432</v>
      </c>
      <c r="B1085" s="2" t="s">
        <v>433</v>
      </c>
      <c r="C1085" s="3" t="s">
        <v>372</v>
      </c>
      <c r="D1085" s="3" t="str">
        <f t="shared" si="20"/>
        <v>C-4199-1500-5</v>
      </c>
      <c r="E1085" s="3" t="str">
        <f>VLOOKUP(Tabla3[[#This Row],[RUBRO]],Tabla6[[RUBRO]:[Respon Plan]],2,0)</f>
        <v xml:space="preserve">CONTRUCCION </v>
      </c>
      <c r="F1085" s="3" t="str">
        <f>VLOOKUP(Tabla3[[#This Row],[RUBRO]],Tabla6[[RUBRO]:[Respon Plan]],3,0)</f>
        <v>DIRECCION ADMINISTRATIVA</v>
      </c>
      <c r="G1085" s="3" t="str">
        <f>VLOOKUP(Tabla3[[#This Row],[RUBRO]],Tabla6[[RUBRO]:[Respon Plan]],4,0)</f>
        <v>Administrativa CONS</v>
      </c>
      <c r="H1085" s="1" t="s">
        <v>30</v>
      </c>
      <c r="I1085" s="1" t="s">
        <v>301</v>
      </c>
      <c r="J1085" s="1" t="s">
        <v>233</v>
      </c>
      <c r="K1085" s="1" t="s">
        <v>64</v>
      </c>
      <c r="L1085" s="1" t="s">
        <v>42</v>
      </c>
      <c r="M1085" s="1" t="s">
        <v>234</v>
      </c>
      <c r="N1085" s="1"/>
      <c r="O1085" s="1"/>
      <c r="P1085" s="1" t="s">
        <v>31</v>
      </c>
      <c r="Q1085" s="1" t="s">
        <v>32</v>
      </c>
      <c r="R1085" s="1" t="s">
        <v>33</v>
      </c>
      <c r="S1085" s="2" t="s">
        <v>373</v>
      </c>
      <c r="T1085" s="4">
        <v>0</v>
      </c>
      <c r="U1085" s="4">
        <v>50000000</v>
      </c>
      <c r="V1085" s="4">
        <v>0</v>
      </c>
      <c r="W1085" s="4">
        <v>50000000</v>
      </c>
      <c r="X1085" s="4">
        <v>0</v>
      </c>
      <c r="Y1085" s="4">
        <v>0</v>
      </c>
      <c r="Z1085" s="4">
        <v>50000000</v>
      </c>
      <c r="AA1085" s="4">
        <v>0</v>
      </c>
      <c r="AB1085" s="4">
        <v>0</v>
      </c>
      <c r="AC1085" s="4">
        <v>0</v>
      </c>
      <c r="AD1085" s="10">
        <v>0</v>
      </c>
    </row>
    <row r="1086" spans="1:30" ht="22.5" x14ac:dyDescent="0.25">
      <c r="A1086" s="9" t="s">
        <v>432</v>
      </c>
      <c r="B1086" s="2" t="s">
        <v>433</v>
      </c>
      <c r="C1086" s="3" t="s">
        <v>374</v>
      </c>
      <c r="D1086" s="3" t="str">
        <f t="shared" si="20"/>
        <v>C-4199-1500-5</v>
      </c>
      <c r="E1086" s="3" t="str">
        <f>VLOOKUP(Tabla3[[#This Row],[RUBRO]],Tabla6[[RUBRO]:[Respon Plan]],2,0)</f>
        <v xml:space="preserve">CONTRUCCION </v>
      </c>
      <c r="F1086" s="3" t="str">
        <f>VLOOKUP(Tabla3[[#This Row],[RUBRO]],Tabla6[[RUBRO]:[Respon Plan]],3,0)</f>
        <v>DIRECCION ADMINISTRATIVA</v>
      </c>
      <c r="G1086" s="3" t="str">
        <f>VLOOKUP(Tabla3[[#This Row],[RUBRO]],Tabla6[[RUBRO]:[Respon Plan]],4,0)</f>
        <v>Administrativa CONS</v>
      </c>
      <c r="H1086" s="1" t="s">
        <v>30</v>
      </c>
      <c r="I1086" s="1" t="s">
        <v>301</v>
      </c>
      <c r="J1086" s="1" t="s">
        <v>233</v>
      </c>
      <c r="K1086" s="1" t="s">
        <v>64</v>
      </c>
      <c r="L1086" s="1" t="s">
        <v>42</v>
      </c>
      <c r="M1086" s="1" t="s">
        <v>281</v>
      </c>
      <c r="N1086" s="1"/>
      <c r="O1086" s="1"/>
      <c r="P1086" s="1" t="s">
        <v>31</v>
      </c>
      <c r="Q1086" s="1" t="s">
        <v>171</v>
      </c>
      <c r="R1086" s="1" t="s">
        <v>33</v>
      </c>
      <c r="S1086" s="2" t="s">
        <v>375</v>
      </c>
      <c r="T1086" s="4">
        <v>59000000</v>
      </c>
      <c r="U1086" s="4">
        <v>0</v>
      </c>
      <c r="V1086" s="4">
        <v>0</v>
      </c>
      <c r="W1086" s="4">
        <v>59000000</v>
      </c>
      <c r="X1086" s="4">
        <v>0</v>
      </c>
      <c r="Y1086" s="4">
        <v>0</v>
      </c>
      <c r="Z1086" s="4">
        <v>59000000</v>
      </c>
      <c r="AA1086" s="4">
        <v>0</v>
      </c>
      <c r="AB1086" s="4">
        <v>0</v>
      </c>
      <c r="AC1086" s="4">
        <v>0</v>
      </c>
      <c r="AD1086" s="10">
        <v>0</v>
      </c>
    </row>
    <row r="1087" spans="1:30" ht="22.5" x14ac:dyDescent="0.25">
      <c r="A1087" s="9" t="s">
        <v>432</v>
      </c>
      <c r="B1087" s="2" t="s">
        <v>433</v>
      </c>
      <c r="C1087" s="3" t="s">
        <v>400</v>
      </c>
      <c r="D1087" s="3" t="str">
        <f t="shared" si="20"/>
        <v>C-4199-1500-5</v>
      </c>
      <c r="E1087" s="3" t="str">
        <f>VLOOKUP(Tabla3[[#This Row],[RUBRO]],Tabla6[[RUBRO]:[Respon Plan]],2,0)</f>
        <v xml:space="preserve">CONTRUCCION </v>
      </c>
      <c r="F1087" s="3" t="str">
        <f>VLOOKUP(Tabla3[[#This Row],[RUBRO]],Tabla6[[RUBRO]:[Respon Plan]],3,0)</f>
        <v>DIRECCION ADMINISTRATIVA</v>
      </c>
      <c r="G1087" s="3" t="str">
        <f>VLOOKUP(Tabla3[[#This Row],[RUBRO]],Tabla6[[RUBRO]:[Respon Plan]],4,0)</f>
        <v>Administrativa CONS</v>
      </c>
      <c r="H1087" s="1" t="s">
        <v>30</v>
      </c>
      <c r="I1087" s="1" t="s">
        <v>301</v>
      </c>
      <c r="J1087" s="1" t="s">
        <v>233</v>
      </c>
      <c r="K1087" s="1" t="s">
        <v>64</v>
      </c>
      <c r="L1087" s="1" t="s">
        <v>42</v>
      </c>
      <c r="M1087" s="1" t="s">
        <v>240</v>
      </c>
      <c r="N1087" s="1"/>
      <c r="O1087" s="1"/>
      <c r="P1087" s="1" t="s">
        <v>31</v>
      </c>
      <c r="Q1087" s="1" t="s">
        <v>171</v>
      </c>
      <c r="R1087" s="1" t="s">
        <v>33</v>
      </c>
      <c r="S1087" s="2" t="s">
        <v>401</v>
      </c>
      <c r="T1087" s="4">
        <v>11000000</v>
      </c>
      <c r="U1087" s="4">
        <v>0</v>
      </c>
      <c r="V1087" s="4">
        <v>0</v>
      </c>
      <c r="W1087" s="4">
        <v>11000000</v>
      </c>
      <c r="X1087" s="4">
        <v>0</v>
      </c>
      <c r="Y1087" s="4">
        <v>0</v>
      </c>
      <c r="Z1087" s="4">
        <v>11000000</v>
      </c>
      <c r="AA1087" s="4">
        <v>0</v>
      </c>
      <c r="AB1087" s="4">
        <v>0</v>
      </c>
      <c r="AC1087" s="4">
        <v>0</v>
      </c>
      <c r="AD1087" s="10">
        <v>0</v>
      </c>
    </row>
    <row r="1088" spans="1:30" ht="22.5" x14ac:dyDescent="0.25">
      <c r="A1088" s="9" t="s">
        <v>432</v>
      </c>
      <c r="B1088" s="2" t="s">
        <v>433</v>
      </c>
      <c r="C1088" s="3" t="s">
        <v>378</v>
      </c>
      <c r="D1088" s="3" t="str">
        <f t="shared" si="20"/>
        <v>C-4199-1500-5</v>
      </c>
      <c r="E1088" s="3" t="str">
        <f>VLOOKUP(Tabla3[[#This Row],[RUBRO]],Tabla6[[RUBRO]:[Respon Plan]],2,0)</f>
        <v xml:space="preserve">CONTRUCCION </v>
      </c>
      <c r="F1088" s="3" t="str">
        <f>VLOOKUP(Tabla3[[#This Row],[RUBRO]],Tabla6[[RUBRO]:[Respon Plan]],3,0)</f>
        <v>DIRECCIÓN DE GESTIÓN HUMANA</v>
      </c>
      <c r="G1088" s="3" t="str">
        <f>VLOOKUP(Tabla3[[#This Row],[RUBRO]],Tabla6[[RUBRO]:[Respon Plan]],4,0)</f>
        <v>Gestión Humana - Pres. Serv</v>
      </c>
      <c r="H1088" s="1" t="s">
        <v>30</v>
      </c>
      <c r="I1088" s="1" t="s">
        <v>301</v>
      </c>
      <c r="J1088" s="1" t="s">
        <v>233</v>
      </c>
      <c r="K1088" s="1" t="s">
        <v>64</v>
      </c>
      <c r="L1088" s="1" t="s">
        <v>42</v>
      </c>
      <c r="M1088" s="1" t="s">
        <v>243</v>
      </c>
      <c r="N1088" s="1"/>
      <c r="O1088" s="1"/>
      <c r="P1088" s="1" t="s">
        <v>31</v>
      </c>
      <c r="Q1088" s="1" t="s">
        <v>171</v>
      </c>
      <c r="R1088" s="1" t="s">
        <v>33</v>
      </c>
      <c r="S1088" s="2" t="s">
        <v>59</v>
      </c>
      <c r="T1088" s="4">
        <v>56281000</v>
      </c>
      <c r="U1088" s="4">
        <v>23975000</v>
      </c>
      <c r="V1088" s="4">
        <v>0</v>
      </c>
      <c r="W1088" s="4">
        <v>80256000</v>
      </c>
      <c r="X1088" s="4">
        <v>0</v>
      </c>
      <c r="Y1088" s="4">
        <v>80256000</v>
      </c>
      <c r="Z1088" s="4">
        <v>0</v>
      </c>
      <c r="AA1088" s="4">
        <v>80000933</v>
      </c>
      <c r="AB1088" s="4">
        <v>13980800</v>
      </c>
      <c r="AC1088" s="4">
        <v>13980800</v>
      </c>
      <c r="AD1088" s="10">
        <v>13980800</v>
      </c>
    </row>
    <row r="1089" spans="1:30" ht="22.5" x14ac:dyDescent="0.25">
      <c r="A1089" s="9" t="s">
        <v>432</v>
      </c>
      <c r="B1089" s="2" t="s">
        <v>433</v>
      </c>
      <c r="C1089" s="3" t="s">
        <v>379</v>
      </c>
      <c r="D1089" s="3" t="str">
        <f t="shared" si="20"/>
        <v>C-4199-1500-5</v>
      </c>
      <c r="E1089" s="3" t="str">
        <f>VLOOKUP(Tabla3[[#This Row],[RUBRO]],Tabla6[[RUBRO]:[Respon Plan]],2,0)</f>
        <v xml:space="preserve">CONTRUCCION </v>
      </c>
      <c r="F1089" s="3" t="str">
        <f>VLOOKUP(Tabla3[[#This Row],[RUBRO]],Tabla6[[RUBRO]:[Respon Plan]],3,0)</f>
        <v>DIRECCIÓN DE GESTIÓN HUMANA</v>
      </c>
      <c r="G1089" s="3" t="str">
        <f>VLOOKUP(Tabla3[[#This Row],[RUBRO]],Tabla6[[RUBRO]:[Respon Plan]],4,0)</f>
        <v>Gestión Humana- Viáticos</v>
      </c>
      <c r="H1089" s="1" t="s">
        <v>30</v>
      </c>
      <c r="I1089" s="1" t="s">
        <v>301</v>
      </c>
      <c r="J1089" s="1" t="s">
        <v>233</v>
      </c>
      <c r="K1089" s="1" t="s">
        <v>64</v>
      </c>
      <c r="L1089" s="1" t="s">
        <v>42</v>
      </c>
      <c r="M1089" s="1" t="s">
        <v>246</v>
      </c>
      <c r="N1089" s="1"/>
      <c r="O1089" s="1"/>
      <c r="P1089" s="1" t="s">
        <v>31</v>
      </c>
      <c r="Q1089" s="1" t="s">
        <v>171</v>
      </c>
      <c r="R1089" s="1" t="s">
        <v>33</v>
      </c>
      <c r="S1089" s="2" t="s">
        <v>249</v>
      </c>
      <c r="T1089" s="4">
        <v>5091000</v>
      </c>
      <c r="U1089" s="4">
        <v>0</v>
      </c>
      <c r="V1089" s="4">
        <v>0</v>
      </c>
      <c r="W1089" s="4">
        <v>5091000</v>
      </c>
      <c r="X1089" s="4">
        <v>0</v>
      </c>
      <c r="Y1089" s="4">
        <v>5091000</v>
      </c>
      <c r="Z1089" s="4">
        <v>0</v>
      </c>
      <c r="AA1089" s="4">
        <v>1574407</v>
      </c>
      <c r="AB1089" s="4">
        <v>814875</v>
      </c>
      <c r="AC1089" s="4">
        <v>814875</v>
      </c>
      <c r="AD1089" s="10">
        <v>814875</v>
      </c>
    </row>
    <row r="1090" spans="1:30" ht="22.5" x14ac:dyDescent="0.25">
      <c r="A1090" s="9" t="s">
        <v>434</v>
      </c>
      <c r="B1090" s="2" t="s">
        <v>435</v>
      </c>
      <c r="C1090" s="3" t="s">
        <v>145</v>
      </c>
      <c r="D1090" s="3" t="str">
        <f t="shared" si="20"/>
        <v>A-2-0-3</v>
      </c>
      <c r="E1090" s="3" t="str">
        <f>VLOOKUP(Tabla3[[#This Row],[RUBRO]],Tabla6[[RUBRO]:[Respon Plan]],2,0)</f>
        <v>FUNCIONAMIENTO</v>
      </c>
      <c r="F1090" s="3" t="str">
        <f>VLOOKUP(Tabla3[[#This Row],[RUBRO]],Tabla6[[RUBRO]:[Respon Plan]],3,0)</f>
        <v>DIRECCION ADMINISTRATIVA</v>
      </c>
      <c r="G1090" s="3" t="str">
        <f>VLOOKUP(Tabla3[[#This Row],[RUBRO]],Tabla6[[RUBRO]:[Respon Plan]],4,0)</f>
        <v>Administrativa</v>
      </c>
      <c r="H1090" s="1" t="s">
        <v>40</v>
      </c>
      <c r="I1090" s="1" t="s">
        <v>77</v>
      </c>
      <c r="J1090" s="1" t="s">
        <v>42</v>
      </c>
      <c r="K1090" s="1" t="s">
        <v>63</v>
      </c>
      <c r="L1090" s="1" t="s">
        <v>143</v>
      </c>
      <c r="M1090" s="1" t="s">
        <v>63</v>
      </c>
      <c r="N1090" s="1"/>
      <c r="O1090" s="1"/>
      <c r="P1090" s="1" t="s">
        <v>31</v>
      </c>
      <c r="Q1090" s="1" t="s">
        <v>32</v>
      </c>
      <c r="R1090" s="1" t="s">
        <v>33</v>
      </c>
      <c r="S1090" s="2" t="s">
        <v>146</v>
      </c>
      <c r="T1090" s="4">
        <v>41000000</v>
      </c>
      <c r="U1090" s="4">
        <v>0</v>
      </c>
      <c r="V1090" s="4">
        <v>0</v>
      </c>
      <c r="W1090" s="4">
        <v>41000000</v>
      </c>
      <c r="X1090" s="4">
        <v>0</v>
      </c>
      <c r="Y1090" s="4">
        <v>41000000</v>
      </c>
      <c r="Z1090" s="4">
        <v>0</v>
      </c>
      <c r="AA1090" s="4">
        <v>37572864</v>
      </c>
      <c r="AB1090" s="4">
        <v>37572864</v>
      </c>
      <c r="AC1090" s="4">
        <v>37572864</v>
      </c>
      <c r="AD1090" s="10">
        <v>37572864</v>
      </c>
    </row>
    <row r="1091" spans="1:30" ht="22.5" x14ac:dyDescent="0.25">
      <c r="A1091" s="9" t="s">
        <v>434</v>
      </c>
      <c r="B1091" s="2" t="s">
        <v>435</v>
      </c>
      <c r="C1091" s="3" t="s">
        <v>157</v>
      </c>
      <c r="D1091" s="3" t="str">
        <f t="shared" si="20"/>
        <v>A-2-0-4</v>
      </c>
      <c r="E1091" s="3" t="str">
        <f>VLOOKUP(Tabla3[[#This Row],[RUBRO]],Tabla6[[RUBRO]:[Respon Plan]],2,0)</f>
        <v>FUNCIONAMIENTO</v>
      </c>
      <c r="F1091" s="3" t="str">
        <f>VLOOKUP(Tabla3[[#This Row],[RUBRO]],Tabla6[[RUBRO]:[Respon Plan]],3,0)</f>
        <v>DIRECCION ADMINISTRATIVA</v>
      </c>
      <c r="G1091" s="3" t="str">
        <f>VLOOKUP(Tabla3[[#This Row],[RUBRO]],Tabla6[[RUBRO]:[Respon Plan]],4,0)</f>
        <v>Administrativa</v>
      </c>
      <c r="H1091" s="1" t="s">
        <v>40</v>
      </c>
      <c r="I1091" s="1" t="s">
        <v>77</v>
      </c>
      <c r="J1091" s="1" t="s">
        <v>42</v>
      </c>
      <c r="K1091" s="1" t="s">
        <v>80</v>
      </c>
      <c r="L1091" s="1" t="s">
        <v>80</v>
      </c>
      <c r="M1091" s="1" t="s">
        <v>77</v>
      </c>
      <c r="N1091" s="1"/>
      <c r="O1091" s="1"/>
      <c r="P1091" s="1" t="s">
        <v>31</v>
      </c>
      <c r="Q1091" s="1" t="s">
        <v>32</v>
      </c>
      <c r="R1091" s="1" t="s">
        <v>33</v>
      </c>
      <c r="S1091" s="2" t="s">
        <v>158</v>
      </c>
      <c r="T1091" s="4">
        <v>35000000</v>
      </c>
      <c r="U1091" s="4">
        <v>0</v>
      </c>
      <c r="V1091" s="4">
        <v>0</v>
      </c>
      <c r="W1091" s="4">
        <v>35000000</v>
      </c>
      <c r="X1091" s="4">
        <v>0</v>
      </c>
      <c r="Y1091" s="4">
        <v>0</v>
      </c>
      <c r="Z1091" s="4">
        <v>35000000</v>
      </c>
      <c r="AA1091" s="4">
        <v>0</v>
      </c>
      <c r="AB1091" s="4">
        <v>0</v>
      </c>
      <c r="AC1091" s="4">
        <v>0</v>
      </c>
      <c r="AD1091" s="10">
        <v>0</v>
      </c>
    </row>
    <row r="1092" spans="1:30" ht="22.5" x14ac:dyDescent="0.25">
      <c r="A1092" s="9" t="s">
        <v>434</v>
      </c>
      <c r="B1092" s="2" t="s">
        <v>435</v>
      </c>
      <c r="C1092" s="3" t="s">
        <v>184</v>
      </c>
      <c r="D1092" s="3" t="str">
        <f t="shared" si="20"/>
        <v>A-2-0-4</v>
      </c>
      <c r="E1092" s="3" t="str">
        <f>VLOOKUP(Tabla3[[#This Row],[RUBRO]],Tabla6[[RUBRO]:[Respon Plan]],2,0)</f>
        <v>FUNCIONAMIENTO</v>
      </c>
      <c r="F1092" s="3" t="str">
        <f>VLOOKUP(Tabla3[[#This Row],[RUBRO]],Tabla6[[RUBRO]:[Respon Plan]],3,0)</f>
        <v>DIRECCION ADMINISTRATIVA</v>
      </c>
      <c r="G1092" s="3" t="str">
        <f>VLOOKUP(Tabla3[[#This Row],[RUBRO]],Tabla6[[RUBRO]:[Respon Plan]],4,0)</f>
        <v>Administrativa</v>
      </c>
      <c r="H1092" s="1" t="s">
        <v>40</v>
      </c>
      <c r="I1092" s="1" t="s">
        <v>77</v>
      </c>
      <c r="J1092" s="1" t="s">
        <v>42</v>
      </c>
      <c r="K1092" s="1" t="s">
        <v>80</v>
      </c>
      <c r="L1092" s="1" t="s">
        <v>64</v>
      </c>
      <c r="M1092" s="1" t="s">
        <v>98</v>
      </c>
      <c r="N1092" s="1"/>
      <c r="O1092" s="1"/>
      <c r="P1092" s="1" t="s">
        <v>31</v>
      </c>
      <c r="Q1092" s="1" t="s">
        <v>32</v>
      </c>
      <c r="R1092" s="1" t="s">
        <v>33</v>
      </c>
      <c r="S1092" s="2" t="s">
        <v>185</v>
      </c>
      <c r="T1092" s="4">
        <v>800000</v>
      </c>
      <c r="U1092" s="4">
        <v>0</v>
      </c>
      <c r="V1092" s="4">
        <v>0</v>
      </c>
      <c r="W1092" s="4">
        <v>800000</v>
      </c>
      <c r="X1092" s="4">
        <v>0</v>
      </c>
      <c r="Y1092" s="4">
        <v>800000</v>
      </c>
      <c r="Z1092" s="4">
        <v>0</v>
      </c>
      <c r="AA1092" s="4">
        <v>0</v>
      </c>
      <c r="AB1092" s="4">
        <v>0</v>
      </c>
      <c r="AC1092" s="4">
        <v>0</v>
      </c>
      <c r="AD1092" s="10">
        <v>0</v>
      </c>
    </row>
    <row r="1093" spans="1:30" ht="22.5" x14ac:dyDescent="0.25">
      <c r="A1093" s="9" t="s">
        <v>434</v>
      </c>
      <c r="B1093" s="2" t="s">
        <v>435</v>
      </c>
      <c r="C1093" s="3" t="s">
        <v>200</v>
      </c>
      <c r="D1093" s="3" t="str">
        <f t="shared" si="20"/>
        <v>A-2-0-4</v>
      </c>
      <c r="E1093" s="3" t="str">
        <f>VLOOKUP(Tabla3[[#This Row],[RUBRO]],Tabla6[[RUBRO]:[Respon Plan]],2,0)</f>
        <v>FUNCIONAMIENTO</v>
      </c>
      <c r="F1093" s="3" t="str">
        <f>VLOOKUP(Tabla3[[#This Row],[RUBRO]],Tabla6[[RUBRO]:[Respon Plan]],3,0)</f>
        <v>DIRECCION ADMINISTRATIVA</v>
      </c>
      <c r="G1093" s="3" t="str">
        <f>VLOOKUP(Tabla3[[#This Row],[RUBRO]],Tabla6[[RUBRO]:[Respon Plan]],4,0)</f>
        <v>Administrativa</v>
      </c>
      <c r="H1093" s="1" t="s">
        <v>40</v>
      </c>
      <c r="I1093" s="1" t="s">
        <v>77</v>
      </c>
      <c r="J1093" s="1" t="s">
        <v>42</v>
      </c>
      <c r="K1093" s="1" t="s">
        <v>80</v>
      </c>
      <c r="L1093" s="1" t="s">
        <v>81</v>
      </c>
      <c r="M1093" s="1" t="s">
        <v>41</v>
      </c>
      <c r="N1093" s="1"/>
      <c r="O1093" s="1"/>
      <c r="P1093" s="1" t="s">
        <v>31</v>
      </c>
      <c r="Q1093" s="1" t="s">
        <v>32</v>
      </c>
      <c r="R1093" s="1" t="s">
        <v>33</v>
      </c>
      <c r="S1093" s="2" t="s">
        <v>201</v>
      </c>
      <c r="T1093" s="4">
        <v>8000000</v>
      </c>
      <c r="U1093" s="4">
        <v>0</v>
      </c>
      <c r="V1093" s="4">
        <v>0</v>
      </c>
      <c r="W1093" s="4">
        <v>8000000</v>
      </c>
      <c r="X1093" s="4">
        <v>0</v>
      </c>
      <c r="Y1093" s="4">
        <v>8000000</v>
      </c>
      <c r="Z1093" s="4">
        <v>0</v>
      </c>
      <c r="AA1093" s="4">
        <v>1256771.05</v>
      </c>
      <c r="AB1093" s="4">
        <v>1256771.05</v>
      </c>
      <c r="AC1093" s="4">
        <v>1256771.05</v>
      </c>
      <c r="AD1093" s="10">
        <v>1256771.05</v>
      </c>
    </row>
    <row r="1094" spans="1:30" ht="22.5" x14ac:dyDescent="0.25">
      <c r="A1094" s="9" t="s">
        <v>434</v>
      </c>
      <c r="B1094" s="2" t="s">
        <v>435</v>
      </c>
      <c r="C1094" s="3" t="s">
        <v>202</v>
      </c>
      <c r="D1094" s="3" t="str">
        <f t="shared" si="20"/>
        <v>A-2-0-4</v>
      </c>
      <c r="E1094" s="3" t="str">
        <f>VLOOKUP(Tabla3[[#This Row],[RUBRO]],Tabla6[[RUBRO]:[Respon Plan]],2,0)</f>
        <v>FUNCIONAMIENTO</v>
      </c>
      <c r="F1094" s="3" t="str">
        <f>VLOOKUP(Tabla3[[#This Row],[RUBRO]],Tabla6[[RUBRO]:[Respon Plan]],3,0)</f>
        <v>DIRECCION ADMINISTRATIVA</v>
      </c>
      <c r="G1094" s="3" t="str">
        <f>VLOOKUP(Tabla3[[#This Row],[RUBRO]],Tabla6[[RUBRO]:[Respon Plan]],4,0)</f>
        <v>Administrativa</v>
      </c>
      <c r="H1094" s="1" t="s">
        <v>40</v>
      </c>
      <c r="I1094" s="1" t="s">
        <v>77</v>
      </c>
      <c r="J1094" s="1" t="s">
        <v>42</v>
      </c>
      <c r="K1094" s="1" t="s">
        <v>80</v>
      </c>
      <c r="L1094" s="1" t="s">
        <v>81</v>
      </c>
      <c r="M1094" s="1" t="s">
        <v>77</v>
      </c>
      <c r="N1094" s="1"/>
      <c r="O1094" s="1"/>
      <c r="P1094" s="1" t="s">
        <v>31</v>
      </c>
      <c r="Q1094" s="1" t="s">
        <v>32</v>
      </c>
      <c r="R1094" s="1" t="s">
        <v>33</v>
      </c>
      <c r="S1094" s="2" t="s">
        <v>203</v>
      </c>
      <c r="T1094" s="4">
        <v>65000000</v>
      </c>
      <c r="U1094" s="4">
        <v>0</v>
      </c>
      <c r="V1094" s="4">
        <v>0</v>
      </c>
      <c r="W1094" s="4">
        <v>65000000</v>
      </c>
      <c r="X1094" s="4">
        <v>0</v>
      </c>
      <c r="Y1094" s="4">
        <v>65000000</v>
      </c>
      <c r="Z1094" s="4">
        <v>0</v>
      </c>
      <c r="AA1094" s="4">
        <v>24190159.140000001</v>
      </c>
      <c r="AB1094" s="4">
        <v>24190159.140000001</v>
      </c>
      <c r="AC1094" s="4">
        <v>24190159.140000001</v>
      </c>
      <c r="AD1094" s="10">
        <v>24190159.140000001</v>
      </c>
    </row>
    <row r="1095" spans="1:30" ht="22.5" x14ac:dyDescent="0.25">
      <c r="A1095" s="9" t="s">
        <v>434</v>
      </c>
      <c r="B1095" s="2" t="s">
        <v>435</v>
      </c>
      <c r="C1095" s="3" t="s">
        <v>206</v>
      </c>
      <c r="D1095" s="3" t="str">
        <f t="shared" si="20"/>
        <v>A-2-0-4</v>
      </c>
      <c r="E1095" s="3" t="str">
        <f>VLOOKUP(Tabla3[[#This Row],[RUBRO]],Tabla6[[RUBRO]:[Respon Plan]],2,0)</f>
        <v>FUNCIONAMIENTO</v>
      </c>
      <c r="F1095" s="3" t="str">
        <f>VLOOKUP(Tabla3[[#This Row],[RUBRO]],Tabla6[[RUBRO]:[Respon Plan]],3,0)</f>
        <v>DIRECCION ADMINISTRATIVA</v>
      </c>
      <c r="G1095" s="3" t="str">
        <f>VLOOKUP(Tabla3[[#This Row],[RUBRO]],Tabla6[[RUBRO]:[Respon Plan]],4,0)</f>
        <v>Administrativa</v>
      </c>
      <c r="H1095" s="1" t="s">
        <v>40</v>
      </c>
      <c r="I1095" s="1" t="s">
        <v>77</v>
      </c>
      <c r="J1095" s="1" t="s">
        <v>42</v>
      </c>
      <c r="K1095" s="1" t="s">
        <v>80</v>
      </c>
      <c r="L1095" s="1" t="s">
        <v>81</v>
      </c>
      <c r="M1095" s="1" t="s">
        <v>138</v>
      </c>
      <c r="N1095" s="1"/>
      <c r="O1095" s="1"/>
      <c r="P1095" s="1" t="s">
        <v>31</v>
      </c>
      <c r="Q1095" s="1" t="s">
        <v>32</v>
      </c>
      <c r="R1095" s="1" t="s">
        <v>33</v>
      </c>
      <c r="S1095" s="2" t="s">
        <v>207</v>
      </c>
      <c r="T1095" s="4">
        <v>11000000</v>
      </c>
      <c r="U1095" s="4">
        <v>0</v>
      </c>
      <c r="V1095" s="4">
        <v>0</v>
      </c>
      <c r="W1095" s="4">
        <v>11000000</v>
      </c>
      <c r="X1095" s="4">
        <v>0</v>
      </c>
      <c r="Y1095" s="4">
        <v>11000000</v>
      </c>
      <c r="Z1095" s="4">
        <v>0</v>
      </c>
      <c r="AA1095" s="4">
        <v>6674735.96</v>
      </c>
      <c r="AB1095" s="4">
        <v>6674735.96</v>
      </c>
      <c r="AC1095" s="4">
        <v>6674735.96</v>
      </c>
      <c r="AD1095" s="10">
        <v>6674735.96</v>
      </c>
    </row>
    <row r="1096" spans="1:30" ht="22.5" x14ac:dyDescent="0.25">
      <c r="A1096" s="9" t="s">
        <v>434</v>
      </c>
      <c r="B1096" s="2" t="s">
        <v>435</v>
      </c>
      <c r="C1096" s="3" t="s">
        <v>212</v>
      </c>
      <c r="D1096" s="3" t="str">
        <f t="shared" si="20"/>
        <v>A-2-0-4</v>
      </c>
      <c r="E1096" s="3" t="str">
        <f>VLOOKUP(Tabla3[[#This Row],[RUBRO]],Tabla6[[RUBRO]:[Respon Plan]],2,0)</f>
        <v>FUNCIONAMIENTO</v>
      </c>
      <c r="F1096" s="3" t="str">
        <f>VLOOKUP(Tabla3[[#This Row],[RUBRO]],Tabla6[[RUBRO]:[Respon Plan]],3,0)</f>
        <v>DIRECCIÓN DE GESTIÓN HUMANA</v>
      </c>
      <c r="G1096" s="3" t="str">
        <f>VLOOKUP(Tabla3[[#This Row],[RUBRO]],Tabla6[[RUBRO]:[Respon Plan]],4,0)</f>
        <v>Gestión Humana</v>
      </c>
      <c r="H1096" s="1" t="s">
        <v>40</v>
      </c>
      <c r="I1096" s="1" t="s">
        <v>77</v>
      </c>
      <c r="J1096" s="1" t="s">
        <v>42</v>
      </c>
      <c r="K1096" s="1" t="s">
        <v>80</v>
      </c>
      <c r="L1096" s="1" t="s">
        <v>65</v>
      </c>
      <c r="M1096" s="1" t="s">
        <v>77</v>
      </c>
      <c r="N1096" s="1"/>
      <c r="O1096" s="1"/>
      <c r="P1096" s="1" t="s">
        <v>31</v>
      </c>
      <c r="Q1096" s="1" t="s">
        <v>32</v>
      </c>
      <c r="R1096" s="1" t="s">
        <v>33</v>
      </c>
      <c r="S1096" s="2" t="s">
        <v>213</v>
      </c>
      <c r="T1096" s="4">
        <v>20000000</v>
      </c>
      <c r="U1096" s="4">
        <v>0</v>
      </c>
      <c r="V1096" s="4">
        <v>0</v>
      </c>
      <c r="W1096" s="4">
        <v>20000000</v>
      </c>
      <c r="X1096" s="4">
        <v>0</v>
      </c>
      <c r="Y1096" s="4">
        <v>20000000</v>
      </c>
      <c r="Z1096" s="4">
        <v>0</v>
      </c>
      <c r="AA1096" s="4">
        <v>14234970</v>
      </c>
      <c r="AB1096" s="4">
        <v>7080699</v>
      </c>
      <c r="AC1096" s="4">
        <v>7080699</v>
      </c>
      <c r="AD1096" s="10">
        <v>7080699</v>
      </c>
    </row>
    <row r="1097" spans="1:30" x14ac:dyDescent="0.25">
      <c r="A1097" s="9" t="s">
        <v>434</v>
      </c>
      <c r="B1097" s="2" t="s">
        <v>435</v>
      </c>
      <c r="C1097" s="3" t="s">
        <v>214</v>
      </c>
      <c r="D1097" s="3" t="str">
        <f t="shared" si="20"/>
        <v>A-2-0-4</v>
      </c>
      <c r="E1097" s="3" t="str">
        <f>VLOOKUP(Tabla3[[#This Row],[RUBRO]],Tabla6[[RUBRO]:[Respon Plan]],2,0)</f>
        <v>FUNCIONAMIENTO</v>
      </c>
      <c r="F1097" s="3" t="str">
        <f>VLOOKUP(Tabla3[[#This Row],[RUBRO]],Tabla6[[RUBRO]:[Respon Plan]],3,0)</f>
        <v>OFICINA JURIDICA</v>
      </c>
      <c r="G1097" s="3" t="str">
        <f>VLOOKUP(Tabla3[[#This Row],[RUBRO]],Tabla6[[RUBRO]:[Respon Plan]],4,0)</f>
        <v>Jurídica</v>
      </c>
      <c r="H1097" s="1" t="s">
        <v>40</v>
      </c>
      <c r="I1097" s="1" t="s">
        <v>77</v>
      </c>
      <c r="J1097" s="1" t="s">
        <v>42</v>
      </c>
      <c r="K1097" s="1" t="s">
        <v>80</v>
      </c>
      <c r="L1097" s="1" t="s">
        <v>123</v>
      </c>
      <c r="M1097" s="1"/>
      <c r="N1097" s="1"/>
      <c r="O1097" s="1"/>
      <c r="P1097" s="1" t="s">
        <v>31</v>
      </c>
      <c r="Q1097" s="1" t="s">
        <v>32</v>
      </c>
      <c r="R1097" s="1" t="s">
        <v>33</v>
      </c>
      <c r="S1097" s="2" t="s">
        <v>215</v>
      </c>
      <c r="T1097" s="4">
        <v>0</v>
      </c>
      <c r="U1097" s="4">
        <v>2000000</v>
      </c>
      <c r="V1097" s="4">
        <v>0</v>
      </c>
      <c r="W1097" s="4">
        <v>2000000</v>
      </c>
      <c r="X1097" s="4">
        <v>0</v>
      </c>
      <c r="Y1097" s="4">
        <v>2000000</v>
      </c>
      <c r="Z1097" s="4">
        <v>0</v>
      </c>
      <c r="AA1097" s="4">
        <v>0</v>
      </c>
      <c r="AB1097" s="4">
        <v>0</v>
      </c>
      <c r="AC1097" s="4">
        <v>0</v>
      </c>
      <c r="AD1097" s="10">
        <v>0</v>
      </c>
    </row>
    <row r="1098" spans="1:30" ht="22.5" x14ac:dyDescent="0.25">
      <c r="A1098" s="9" t="s">
        <v>434</v>
      </c>
      <c r="B1098" s="2" t="s">
        <v>435</v>
      </c>
      <c r="C1098" s="3" t="s">
        <v>216</v>
      </c>
      <c r="D1098" s="3" t="str">
        <f t="shared" si="20"/>
        <v>A-2-0-4</v>
      </c>
      <c r="E1098" s="3" t="str">
        <f>VLOOKUP(Tabla3[[#This Row],[RUBRO]],Tabla6[[RUBRO]:[Respon Plan]],2,0)</f>
        <v>FUNCIONAMIENTO</v>
      </c>
      <c r="F1098" s="3" t="str">
        <f>VLOOKUP(Tabla3[[#This Row],[RUBRO]],Tabla6[[RUBRO]:[Respon Plan]],3,0)</f>
        <v>DIRECCIÓN DE GESTIÓN HUMANA</v>
      </c>
      <c r="G1098" s="3" t="str">
        <f>VLOOKUP(Tabla3[[#This Row],[RUBRO]],Tabla6[[RUBRO]:[Respon Plan]],4,0)</f>
        <v>Gestión Humana</v>
      </c>
      <c r="H1098" s="1" t="s">
        <v>40</v>
      </c>
      <c r="I1098" s="1" t="s">
        <v>77</v>
      </c>
      <c r="J1098" s="1" t="s">
        <v>42</v>
      </c>
      <c r="K1098" s="1" t="s">
        <v>80</v>
      </c>
      <c r="L1098" s="1" t="s">
        <v>171</v>
      </c>
      <c r="M1098" s="1" t="s">
        <v>80</v>
      </c>
      <c r="N1098" s="1"/>
      <c r="O1098" s="1"/>
      <c r="P1098" s="1" t="s">
        <v>31</v>
      </c>
      <c r="Q1098" s="1" t="s">
        <v>32</v>
      </c>
      <c r="R1098" s="1" t="s">
        <v>33</v>
      </c>
      <c r="S1098" s="2" t="s">
        <v>217</v>
      </c>
      <c r="T1098" s="4">
        <v>105618411</v>
      </c>
      <c r="U1098" s="4">
        <v>0</v>
      </c>
      <c r="V1098" s="4">
        <v>0</v>
      </c>
      <c r="W1098" s="4">
        <v>105618411</v>
      </c>
      <c r="X1098" s="4">
        <v>0</v>
      </c>
      <c r="Y1098" s="4">
        <v>105618411</v>
      </c>
      <c r="Z1098" s="4">
        <v>0</v>
      </c>
      <c r="AA1098" s="4">
        <v>60064508</v>
      </c>
      <c r="AB1098" s="4">
        <v>0</v>
      </c>
      <c r="AC1098" s="4">
        <v>0</v>
      </c>
      <c r="AD1098" s="10">
        <v>0</v>
      </c>
    </row>
    <row r="1099" spans="1:30" ht="22.5" x14ac:dyDescent="0.25">
      <c r="A1099" s="9" t="s">
        <v>434</v>
      </c>
      <c r="B1099" s="2" t="s">
        <v>435</v>
      </c>
      <c r="C1099" s="3" t="s">
        <v>231</v>
      </c>
      <c r="D1099" s="3" t="str">
        <f t="shared" si="20"/>
        <v>C-4102-1500-1</v>
      </c>
      <c r="E1099" s="3" t="str">
        <f>VLOOKUP(Tabla3[[#This Row],[RUBRO]],Tabla6[[RUBRO]:[Respon Plan]],2,0)</f>
        <v>NUTRICION</v>
      </c>
      <c r="F1099" s="3" t="str">
        <f>VLOOKUP(Tabla3[[#This Row],[RUBRO]],Tabla6[[RUBRO]:[Respon Plan]],3,0)</f>
        <v xml:space="preserve">DIRECCIÓN DE NUTRICIÓN </v>
      </c>
      <c r="G1099" s="3" t="str">
        <f>VLOOKUP(Tabla3[[#This Row],[RUBRO]],Tabla6[[RUBRO]:[Respon Plan]],4,0)</f>
        <v>Nutrición</v>
      </c>
      <c r="H1099" s="1" t="s">
        <v>30</v>
      </c>
      <c r="I1099" s="1" t="s">
        <v>232</v>
      </c>
      <c r="J1099" s="1" t="s">
        <v>233</v>
      </c>
      <c r="K1099" s="1" t="s">
        <v>41</v>
      </c>
      <c r="L1099" s="1" t="s">
        <v>42</v>
      </c>
      <c r="M1099" s="1" t="s">
        <v>234</v>
      </c>
      <c r="N1099" s="1"/>
      <c r="O1099" s="1"/>
      <c r="P1099" s="1" t="s">
        <v>31</v>
      </c>
      <c r="Q1099" s="1" t="s">
        <v>32</v>
      </c>
      <c r="R1099" s="1" t="s">
        <v>33</v>
      </c>
      <c r="S1099" s="2" t="s">
        <v>235</v>
      </c>
      <c r="T1099" s="4">
        <v>3859155278</v>
      </c>
      <c r="U1099" s="4">
        <v>0</v>
      </c>
      <c r="V1099" s="4">
        <v>213185481</v>
      </c>
      <c r="W1099" s="4">
        <v>3645969797</v>
      </c>
      <c r="X1099" s="4">
        <v>0</v>
      </c>
      <c r="Y1099" s="4">
        <v>3645969797</v>
      </c>
      <c r="Z1099" s="4">
        <v>0</v>
      </c>
      <c r="AA1099" s="4">
        <v>546396236</v>
      </c>
      <c r="AB1099" s="4">
        <v>131439804</v>
      </c>
      <c r="AC1099" s="4">
        <v>131439804</v>
      </c>
      <c r="AD1099" s="10">
        <v>131439804</v>
      </c>
    </row>
    <row r="1100" spans="1:30" ht="22.5" x14ac:dyDescent="0.25">
      <c r="A1100" s="9" t="s">
        <v>434</v>
      </c>
      <c r="B1100" s="2" t="s">
        <v>435</v>
      </c>
      <c r="C1100" s="3" t="s">
        <v>242</v>
      </c>
      <c r="D1100" s="3" t="str">
        <f t="shared" si="20"/>
        <v>C-4102-1500-1</v>
      </c>
      <c r="E1100" s="3" t="str">
        <f>VLOOKUP(Tabla3[[#This Row],[RUBRO]],Tabla6[[RUBRO]:[Respon Plan]],2,0)</f>
        <v>NUTRICION</v>
      </c>
      <c r="F1100" s="3" t="str">
        <f>VLOOKUP(Tabla3[[#This Row],[RUBRO]],Tabla6[[RUBRO]:[Respon Plan]],3,0)</f>
        <v xml:space="preserve">DIRECCIÓN DE NUTRICIÓN </v>
      </c>
      <c r="G1100" s="3" t="str">
        <f>VLOOKUP(Tabla3[[#This Row],[RUBRO]],Tabla6[[RUBRO]:[Respon Plan]],4,0)</f>
        <v>Nutrición</v>
      </c>
      <c r="H1100" s="1" t="s">
        <v>30</v>
      </c>
      <c r="I1100" s="1" t="s">
        <v>232</v>
      </c>
      <c r="J1100" s="1" t="s">
        <v>233</v>
      </c>
      <c r="K1100" s="1" t="s">
        <v>41</v>
      </c>
      <c r="L1100" s="1" t="s">
        <v>42</v>
      </c>
      <c r="M1100" s="1" t="s">
        <v>243</v>
      </c>
      <c r="N1100" s="1"/>
      <c r="O1100" s="1"/>
      <c r="P1100" s="1" t="s">
        <v>31</v>
      </c>
      <c r="Q1100" s="1" t="s">
        <v>32</v>
      </c>
      <c r="R1100" s="1" t="s">
        <v>33</v>
      </c>
      <c r="S1100" s="2" t="s">
        <v>244</v>
      </c>
      <c r="T1100" s="4">
        <v>126468053</v>
      </c>
      <c r="U1100" s="4">
        <v>0</v>
      </c>
      <c r="V1100" s="4">
        <v>0</v>
      </c>
      <c r="W1100" s="4">
        <v>126468053</v>
      </c>
      <c r="X1100" s="4">
        <v>0</v>
      </c>
      <c r="Y1100" s="4">
        <v>113342944</v>
      </c>
      <c r="Z1100" s="4">
        <v>13125109</v>
      </c>
      <c r="AA1100" s="4">
        <v>112612171</v>
      </c>
      <c r="AB1100" s="4">
        <v>13226997</v>
      </c>
      <c r="AC1100" s="4">
        <v>13226997</v>
      </c>
      <c r="AD1100" s="10">
        <v>13226997</v>
      </c>
    </row>
    <row r="1101" spans="1:30" ht="22.5" x14ac:dyDescent="0.25">
      <c r="A1101" s="9" t="s">
        <v>434</v>
      </c>
      <c r="B1101" s="2" t="s">
        <v>435</v>
      </c>
      <c r="C1101" s="3" t="s">
        <v>245</v>
      </c>
      <c r="D1101" s="3" t="str">
        <f t="shared" si="20"/>
        <v>C-4102-1500-1</v>
      </c>
      <c r="E1101" s="3" t="str">
        <f>VLOOKUP(Tabla3[[#This Row],[RUBRO]],Tabla6[[RUBRO]:[Respon Plan]],2,0)</f>
        <v>NUTRICION</v>
      </c>
      <c r="F1101" s="3" t="str">
        <f>VLOOKUP(Tabla3[[#This Row],[RUBRO]],Tabla6[[RUBRO]:[Respon Plan]],3,0)</f>
        <v>DIRECCIÓN DE GESTIÓN HUMANA</v>
      </c>
      <c r="G1101" s="3" t="str">
        <f>VLOOKUP(Tabla3[[#This Row],[RUBRO]],Tabla6[[RUBRO]:[Respon Plan]],4,0)</f>
        <v>Gestión Humana - Pres. Serv</v>
      </c>
      <c r="H1101" s="1" t="s">
        <v>30</v>
      </c>
      <c r="I1101" s="1" t="s">
        <v>232</v>
      </c>
      <c r="J1101" s="1" t="s">
        <v>233</v>
      </c>
      <c r="K1101" s="1" t="s">
        <v>41</v>
      </c>
      <c r="L1101" s="1" t="s">
        <v>42</v>
      </c>
      <c r="M1101" s="1" t="s">
        <v>246</v>
      </c>
      <c r="N1101" s="1"/>
      <c r="O1101" s="1"/>
      <c r="P1101" s="1" t="s">
        <v>31</v>
      </c>
      <c r="Q1101" s="1" t="s">
        <v>32</v>
      </c>
      <c r="R1101" s="1" t="s">
        <v>33</v>
      </c>
      <c r="S1101" s="2" t="s">
        <v>59</v>
      </c>
      <c r="T1101" s="4">
        <v>101312037</v>
      </c>
      <c r="U1101" s="4">
        <v>0</v>
      </c>
      <c r="V1101" s="4">
        <v>0</v>
      </c>
      <c r="W1101" s="4">
        <v>101312037</v>
      </c>
      <c r="X1101" s="4">
        <v>0</v>
      </c>
      <c r="Y1101" s="4">
        <v>94417717</v>
      </c>
      <c r="Z1101" s="4">
        <v>6894320</v>
      </c>
      <c r="AA1101" s="4">
        <v>94417717</v>
      </c>
      <c r="AB1101" s="4">
        <v>12391045</v>
      </c>
      <c r="AC1101" s="4">
        <v>12391045</v>
      </c>
      <c r="AD1101" s="10">
        <v>12391045</v>
      </c>
    </row>
    <row r="1102" spans="1:30" ht="22.5" x14ac:dyDescent="0.25">
      <c r="A1102" s="9" t="s">
        <v>434</v>
      </c>
      <c r="B1102" s="2" t="s">
        <v>435</v>
      </c>
      <c r="C1102" s="3" t="s">
        <v>247</v>
      </c>
      <c r="D1102" s="3" t="str">
        <f t="shared" si="20"/>
        <v>C-4102-1500-1</v>
      </c>
      <c r="E1102" s="3" t="str">
        <f>VLOOKUP(Tabla3[[#This Row],[RUBRO]],Tabla6[[RUBRO]:[Respon Plan]],2,0)</f>
        <v>NUTRICION</v>
      </c>
      <c r="F1102" s="3" t="str">
        <f>VLOOKUP(Tabla3[[#This Row],[RUBRO]],Tabla6[[RUBRO]:[Respon Plan]],3,0)</f>
        <v>DIRECCIÓN DE GESTIÓN HUMANA</v>
      </c>
      <c r="G1102" s="3" t="str">
        <f>VLOOKUP(Tabla3[[#This Row],[RUBRO]],Tabla6[[RUBRO]:[Respon Plan]],4,0)</f>
        <v>Gestión Humana- Viáticos</v>
      </c>
      <c r="H1102" s="1" t="s">
        <v>30</v>
      </c>
      <c r="I1102" s="1" t="s">
        <v>232</v>
      </c>
      <c r="J1102" s="1" t="s">
        <v>233</v>
      </c>
      <c r="K1102" s="1" t="s">
        <v>41</v>
      </c>
      <c r="L1102" s="1" t="s">
        <v>42</v>
      </c>
      <c r="M1102" s="1" t="s">
        <v>248</v>
      </c>
      <c r="N1102" s="1"/>
      <c r="O1102" s="1"/>
      <c r="P1102" s="1" t="s">
        <v>31</v>
      </c>
      <c r="Q1102" s="1" t="s">
        <v>32</v>
      </c>
      <c r="R1102" s="1" t="s">
        <v>33</v>
      </c>
      <c r="S1102" s="2" t="s">
        <v>249</v>
      </c>
      <c r="T1102" s="4">
        <v>16308295</v>
      </c>
      <c r="U1102" s="4">
        <v>0</v>
      </c>
      <c r="V1102" s="4">
        <v>0</v>
      </c>
      <c r="W1102" s="4">
        <v>16308295</v>
      </c>
      <c r="X1102" s="4">
        <v>0</v>
      </c>
      <c r="Y1102" s="4">
        <v>16308295</v>
      </c>
      <c r="Z1102" s="4">
        <v>0</v>
      </c>
      <c r="AA1102" s="4">
        <v>1159192</v>
      </c>
      <c r="AB1102" s="4">
        <v>0</v>
      </c>
      <c r="AC1102" s="4">
        <v>0</v>
      </c>
      <c r="AD1102" s="10">
        <v>0</v>
      </c>
    </row>
    <row r="1103" spans="1:30" ht="22.5" x14ac:dyDescent="0.25">
      <c r="A1103" s="9" t="s">
        <v>434</v>
      </c>
      <c r="B1103" s="2" t="s">
        <v>435</v>
      </c>
      <c r="C1103" s="3" t="s">
        <v>383</v>
      </c>
      <c r="D1103" s="3" t="str">
        <f t="shared" si="20"/>
        <v>C-4102-1500-3</v>
      </c>
      <c r="E1103" s="3" t="str">
        <f>VLOOKUP(Tabla3[[#This Row],[RUBRO]],Tabla6[[RUBRO]:[Respon Plan]],2,0)</f>
        <v>PROTECCION</v>
      </c>
      <c r="F1103" s="3" t="str">
        <f>VLOOKUP(Tabla3[[#This Row],[RUBRO]],Tabla6[[RUBRO]:[Respon Plan]],3,0)</f>
        <v xml:space="preserve">DIRECCIÓN DE PROTECCIÓN </v>
      </c>
      <c r="G1103" s="3" t="str">
        <f>VLOOKUP(Tabla3[[#This Row],[RUBRO]],Tabla6[[RUBRO]:[Respon Plan]],4,0)</f>
        <v>Dirección de Protección</v>
      </c>
      <c r="H1103" s="1" t="s">
        <v>30</v>
      </c>
      <c r="I1103" s="1" t="s">
        <v>232</v>
      </c>
      <c r="J1103" s="1" t="s">
        <v>233</v>
      </c>
      <c r="K1103" s="1" t="s">
        <v>63</v>
      </c>
      <c r="L1103" s="1" t="s">
        <v>42</v>
      </c>
      <c r="M1103" s="1" t="s">
        <v>281</v>
      </c>
      <c r="N1103" s="1"/>
      <c r="O1103" s="1"/>
      <c r="P1103" s="1" t="s">
        <v>31</v>
      </c>
      <c r="Q1103" s="1" t="s">
        <v>32</v>
      </c>
      <c r="R1103" s="1" t="s">
        <v>33</v>
      </c>
      <c r="S1103" s="2" t="s">
        <v>384</v>
      </c>
      <c r="T1103" s="4">
        <v>4060002210</v>
      </c>
      <c r="U1103" s="4">
        <v>0</v>
      </c>
      <c r="V1103" s="4">
        <v>0</v>
      </c>
      <c r="W1103" s="4">
        <v>4060002210</v>
      </c>
      <c r="X1103" s="4">
        <v>0</v>
      </c>
      <c r="Y1103" s="4">
        <v>4060002210</v>
      </c>
      <c r="Z1103" s="4">
        <v>0</v>
      </c>
      <c r="AA1103" s="4">
        <v>4060002210</v>
      </c>
      <c r="AB1103" s="4">
        <v>709191735</v>
      </c>
      <c r="AC1103" s="4">
        <v>709191735</v>
      </c>
      <c r="AD1103" s="10">
        <v>709191735</v>
      </c>
    </row>
    <row r="1104" spans="1:30" ht="22.5" x14ac:dyDescent="0.25">
      <c r="A1104" s="9" t="s">
        <v>434</v>
      </c>
      <c r="B1104" s="2" t="s">
        <v>435</v>
      </c>
      <c r="C1104" s="3" t="s">
        <v>45</v>
      </c>
      <c r="D1104" s="3" t="str">
        <f t="shared" si="20"/>
        <v>C-4102-1500-3</v>
      </c>
      <c r="E1104" s="3" t="str">
        <f>VLOOKUP(Tabla3[[#This Row],[RUBRO]],Tabla6[[RUBRO]:[Respon Plan]],2,0)</f>
        <v>PROTECCION</v>
      </c>
      <c r="F1104" s="3" t="str">
        <f>VLOOKUP(Tabla3[[#This Row],[RUBRO]],Tabla6[[RUBRO]:[Respon Plan]],3,0)</f>
        <v xml:space="preserve">DIRECCIÓN DE PROTECCIÓN </v>
      </c>
      <c r="G1104" s="3" t="str">
        <f>VLOOKUP(Tabla3[[#This Row],[RUBRO]],Tabla6[[RUBRO]:[Respon Plan]],4,0)</f>
        <v>Dirección de Protección</v>
      </c>
      <c r="H1104" s="1" t="s">
        <v>30</v>
      </c>
      <c r="I1104" s="1" t="s">
        <v>232</v>
      </c>
      <c r="J1104" s="1" t="s">
        <v>233</v>
      </c>
      <c r="K1104" s="1" t="s">
        <v>63</v>
      </c>
      <c r="L1104" s="1" t="s">
        <v>42</v>
      </c>
      <c r="M1104" s="1" t="s">
        <v>237</v>
      </c>
      <c r="N1104" s="1"/>
      <c r="O1104" s="1"/>
      <c r="P1104" s="1" t="s">
        <v>31</v>
      </c>
      <c r="Q1104" s="1" t="s">
        <v>32</v>
      </c>
      <c r="R1104" s="1" t="s">
        <v>33</v>
      </c>
      <c r="S1104" s="2" t="s">
        <v>48</v>
      </c>
      <c r="T1104" s="4">
        <v>13645260970</v>
      </c>
      <c r="U1104" s="4">
        <v>31247824</v>
      </c>
      <c r="V1104" s="4">
        <v>4983860</v>
      </c>
      <c r="W1104" s="4">
        <v>13671524934</v>
      </c>
      <c r="X1104" s="4">
        <v>0</v>
      </c>
      <c r="Y1104" s="4">
        <v>12954182211</v>
      </c>
      <c r="Z1104" s="4">
        <v>717342723</v>
      </c>
      <c r="AA1104" s="4">
        <v>12910751431</v>
      </c>
      <c r="AB1104" s="4">
        <v>2286052734</v>
      </c>
      <c r="AC1104" s="4">
        <v>2283916794</v>
      </c>
      <c r="AD1104" s="10">
        <v>2283916794</v>
      </c>
    </row>
    <row r="1105" spans="1:30" ht="22.5" x14ac:dyDescent="0.25">
      <c r="A1105" s="9" t="s">
        <v>434</v>
      </c>
      <c r="B1105" s="2" t="s">
        <v>435</v>
      </c>
      <c r="C1105" s="3" t="s">
        <v>385</v>
      </c>
      <c r="D1105" s="3" t="str">
        <f t="shared" si="20"/>
        <v>C-4102-1500-3</v>
      </c>
      <c r="E1105" s="3" t="str">
        <f>VLOOKUP(Tabla3[[#This Row],[RUBRO]],Tabla6[[RUBRO]:[Respon Plan]],2,0)</f>
        <v>PROTECCION</v>
      </c>
      <c r="F1105" s="3" t="str">
        <f>VLOOKUP(Tabla3[[#This Row],[RUBRO]],Tabla6[[RUBRO]:[Respon Plan]],3,0)</f>
        <v xml:space="preserve">DIRECCIÓN DE PROTECCIÓN </v>
      </c>
      <c r="G1105" s="3" t="str">
        <f>VLOOKUP(Tabla3[[#This Row],[RUBRO]],Tabla6[[RUBRO]:[Respon Plan]],4,0)</f>
        <v>Dirección de Protección</v>
      </c>
      <c r="H1105" s="1" t="s">
        <v>30</v>
      </c>
      <c r="I1105" s="1" t="s">
        <v>232</v>
      </c>
      <c r="J1105" s="1" t="s">
        <v>233</v>
      </c>
      <c r="K1105" s="1" t="s">
        <v>63</v>
      </c>
      <c r="L1105" s="1" t="s">
        <v>42</v>
      </c>
      <c r="M1105" s="1" t="s">
        <v>240</v>
      </c>
      <c r="N1105" s="1"/>
      <c r="O1105" s="1"/>
      <c r="P1105" s="1" t="s">
        <v>31</v>
      </c>
      <c r="Q1105" s="1" t="s">
        <v>32</v>
      </c>
      <c r="R1105" s="1" t="s">
        <v>33</v>
      </c>
      <c r="S1105" s="2" t="s">
        <v>386</v>
      </c>
      <c r="T1105" s="4">
        <v>537018856</v>
      </c>
      <c r="U1105" s="4">
        <v>0</v>
      </c>
      <c r="V1105" s="4">
        <v>8872365</v>
      </c>
      <c r="W1105" s="4">
        <v>528146491</v>
      </c>
      <c r="X1105" s="4">
        <v>0</v>
      </c>
      <c r="Y1105" s="4">
        <v>528146491</v>
      </c>
      <c r="Z1105" s="4">
        <v>0</v>
      </c>
      <c r="AA1105" s="4">
        <v>442982741</v>
      </c>
      <c r="AB1105" s="4">
        <v>79286683</v>
      </c>
      <c r="AC1105" s="4">
        <v>79286683</v>
      </c>
      <c r="AD1105" s="10">
        <v>79286683</v>
      </c>
    </row>
    <row r="1106" spans="1:30" ht="22.5" x14ac:dyDescent="0.25">
      <c r="A1106" s="9" t="s">
        <v>434</v>
      </c>
      <c r="B1106" s="2" t="s">
        <v>435</v>
      </c>
      <c r="C1106" s="3" t="s">
        <v>49</v>
      </c>
      <c r="D1106" s="3" t="str">
        <f t="shared" si="20"/>
        <v>C-4102-1500-3</v>
      </c>
      <c r="E1106" s="3" t="str">
        <f>VLOOKUP(Tabla3[[#This Row],[RUBRO]],Tabla6[[RUBRO]:[Respon Plan]],2,0)</f>
        <v>PROTECCION</v>
      </c>
      <c r="F1106" s="3" t="str">
        <f>VLOOKUP(Tabla3[[#This Row],[RUBRO]],Tabla6[[RUBRO]:[Respon Plan]],3,0)</f>
        <v xml:space="preserve">DIRECCIÓN DE PROTECCIÓN </v>
      </c>
      <c r="G1106" s="3" t="str">
        <f>VLOOKUP(Tabla3[[#This Row],[RUBRO]],Tabla6[[RUBRO]:[Respon Plan]],4,0)</f>
        <v>Dirección de Protección</v>
      </c>
      <c r="H1106" s="1" t="s">
        <v>30</v>
      </c>
      <c r="I1106" s="1" t="s">
        <v>232</v>
      </c>
      <c r="J1106" s="1" t="s">
        <v>233</v>
      </c>
      <c r="K1106" s="1" t="s">
        <v>63</v>
      </c>
      <c r="L1106" s="1" t="s">
        <v>42</v>
      </c>
      <c r="M1106" s="1" t="s">
        <v>243</v>
      </c>
      <c r="N1106" s="1"/>
      <c r="O1106" s="1"/>
      <c r="P1106" s="1" t="s">
        <v>46</v>
      </c>
      <c r="Q1106" s="1" t="s">
        <v>47</v>
      </c>
      <c r="R1106" s="1" t="s">
        <v>33</v>
      </c>
      <c r="S1106" s="2" t="s">
        <v>50</v>
      </c>
      <c r="T1106" s="4">
        <v>378384935</v>
      </c>
      <c r="U1106" s="4">
        <v>0</v>
      </c>
      <c r="V1106" s="4">
        <v>0</v>
      </c>
      <c r="W1106" s="4">
        <v>378384935</v>
      </c>
      <c r="X1106" s="4">
        <v>0</v>
      </c>
      <c r="Y1106" s="4">
        <v>378384935</v>
      </c>
      <c r="Z1106" s="4">
        <v>0</v>
      </c>
      <c r="AA1106" s="4">
        <v>378384935</v>
      </c>
      <c r="AB1106" s="4">
        <v>59017635</v>
      </c>
      <c r="AC1106" s="4">
        <v>59017635</v>
      </c>
      <c r="AD1106" s="10">
        <v>59017635</v>
      </c>
    </row>
    <row r="1107" spans="1:30" ht="22.5" x14ac:dyDescent="0.25">
      <c r="A1107" s="9" t="s">
        <v>434</v>
      </c>
      <c r="B1107" s="2" t="s">
        <v>435</v>
      </c>
      <c r="C1107" s="3" t="s">
        <v>49</v>
      </c>
      <c r="D1107" s="3" t="str">
        <f t="shared" si="20"/>
        <v>C-4102-1500-3</v>
      </c>
      <c r="E1107" s="3" t="str">
        <f>VLOOKUP(Tabla3[[#This Row],[RUBRO]],Tabla6[[RUBRO]:[Respon Plan]],2,0)</f>
        <v>PROTECCION</v>
      </c>
      <c r="F1107" s="3" t="str">
        <f>VLOOKUP(Tabla3[[#This Row],[RUBRO]],Tabla6[[RUBRO]:[Respon Plan]],3,0)</f>
        <v xml:space="preserve">DIRECCIÓN DE PROTECCIÓN </v>
      </c>
      <c r="G1107" s="3" t="str">
        <f>VLOOKUP(Tabla3[[#This Row],[RUBRO]],Tabla6[[RUBRO]:[Respon Plan]],4,0)</f>
        <v>Dirección de Protección</v>
      </c>
      <c r="H1107" s="1" t="s">
        <v>30</v>
      </c>
      <c r="I1107" s="1" t="s">
        <v>232</v>
      </c>
      <c r="J1107" s="1" t="s">
        <v>233</v>
      </c>
      <c r="K1107" s="1" t="s">
        <v>63</v>
      </c>
      <c r="L1107" s="1" t="s">
        <v>42</v>
      </c>
      <c r="M1107" s="1" t="s">
        <v>243</v>
      </c>
      <c r="N1107" s="1"/>
      <c r="O1107" s="1"/>
      <c r="P1107" s="1" t="s">
        <v>31</v>
      </c>
      <c r="Q1107" s="1" t="s">
        <v>32</v>
      </c>
      <c r="R1107" s="1" t="s">
        <v>33</v>
      </c>
      <c r="S1107" s="2" t="s">
        <v>50</v>
      </c>
      <c r="T1107" s="4">
        <v>3359553819</v>
      </c>
      <c r="U1107" s="4">
        <v>0</v>
      </c>
      <c r="V1107" s="4">
        <v>0</v>
      </c>
      <c r="W1107" s="4">
        <v>3359553819</v>
      </c>
      <c r="X1107" s="4">
        <v>0</v>
      </c>
      <c r="Y1107" s="4">
        <v>3359553819</v>
      </c>
      <c r="Z1107" s="4">
        <v>0</v>
      </c>
      <c r="AA1107" s="4">
        <v>3358178418</v>
      </c>
      <c r="AB1107" s="4">
        <v>540556656</v>
      </c>
      <c r="AC1107" s="4">
        <v>540556656</v>
      </c>
      <c r="AD1107" s="10">
        <v>540556656</v>
      </c>
    </row>
    <row r="1108" spans="1:30" ht="22.5" x14ac:dyDescent="0.25">
      <c r="A1108" s="9" t="s">
        <v>434</v>
      </c>
      <c r="B1108" s="2" t="s">
        <v>435</v>
      </c>
      <c r="C1108" s="3" t="s">
        <v>58</v>
      </c>
      <c r="D1108" s="3" t="str">
        <f t="shared" si="20"/>
        <v>C-4102-1500-3</v>
      </c>
      <c r="E1108" s="3" t="str">
        <f>VLOOKUP(Tabla3[[#This Row],[RUBRO]],Tabla6[[RUBRO]:[Respon Plan]],2,0)</f>
        <v>PROTECCION</v>
      </c>
      <c r="F1108" s="3" t="str">
        <f>VLOOKUP(Tabla3[[#This Row],[RUBRO]],Tabla6[[RUBRO]:[Respon Plan]],3,0)</f>
        <v>DIRECCIÓN DE GESTIÓN HUMANA</v>
      </c>
      <c r="G1108" s="3" t="str">
        <f>VLOOKUP(Tabla3[[#This Row],[RUBRO]],Tabla6[[RUBRO]:[Respon Plan]],4,0)</f>
        <v>Gestión Humana - Pres. Serv</v>
      </c>
      <c r="H1108" s="1" t="s">
        <v>30</v>
      </c>
      <c r="I1108" s="1" t="s">
        <v>232</v>
      </c>
      <c r="J1108" s="1" t="s">
        <v>233</v>
      </c>
      <c r="K1108" s="1" t="s">
        <v>63</v>
      </c>
      <c r="L1108" s="1" t="s">
        <v>42</v>
      </c>
      <c r="M1108" s="1" t="s">
        <v>255</v>
      </c>
      <c r="N1108" s="1"/>
      <c r="O1108" s="1"/>
      <c r="P1108" s="1" t="s">
        <v>31</v>
      </c>
      <c r="Q1108" s="1" t="s">
        <v>32</v>
      </c>
      <c r="R1108" s="1" t="s">
        <v>33</v>
      </c>
      <c r="S1108" s="2" t="s">
        <v>59</v>
      </c>
      <c r="T1108" s="4">
        <v>1369121612</v>
      </c>
      <c r="U1108" s="4">
        <v>72981166</v>
      </c>
      <c r="V1108" s="4">
        <v>0</v>
      </c>
      <c r="W1108" s="4">
        <v>1442102778</v>
      </c>
      <c r="X1108" s="4">
        <v>0</v>
      </c>
      <c r="Y1108" s="4">
        <v>1398910963</v>
      </c>
      <c r="Z1108" s="4">
        <v>43191815</v>
      </c>
      <c r="AA1108" s="4">
        <v>1398910963</v>
      </c>
      <c r="AB1108" s="4">
        <v>476442643</v>
      </c>
      <c r="AC1108" s="4">
        <v>476442643</v>
      </c>
      <c r="AD1108" s="10">
        <v>476442643</v>
      </c>
    </row>
    <row r="1109" spans="1:30" ht="22.5" x14ac:dyDescent="0.25">
      <c r="A1109" s="9" t="s">
        <v>434</v>
      </c>
      <c r="B1109" s="2" t="s">
        <v>435</v>
      </c>
      <c r="C1109" s="3" t="s">
        <v>256</v>
      </c>
      <c r="D1109" s="3" t="str">
        <f t="shared" si="20"/>
        <v>C-4102-1500-3</v>
      </c>
      <c r="E1109" s="3" t="str">
        <f>VLOOKUP(Tabla3[[#This Row],[RUBRO]],Tabla6[[RUBRO]:[Respon Plan]],2,0)</f>
        <v>PROTECCION</v>
      </c>
      <c r="F1109" s="3" t="str">
        <f>VLOOKUP(Tabla3[[#This Row],[RUBRO]],Tabla6[[RUBRO]:[Respon Plan]],3,0)</f>
        <v>DIRECCIÓN DE GESTIÓN HUMANA</v>
      </c>
      <c r="G1109" s="3" t="str">
        <f>VLOOKUP(Tabla3[[#This Row],[RUBRO]],Tabla6[[RUBRO]:[Respon Plan]],4,0)</f>
        <v>Gestión Humana- Viáticos</v>
      </c>
      <c r="H1109" s="1" t="s">
        <v>30</v>
      </c>
      <c r="I1109" s="1" t="s">
        <v>232</v>
      </c>
      <c r="J1109" s="1" t="s">
        <v>233</v>
      </c>
      <c r="K1109" s="1" t="s">
        <v>63</v>
      </c>
      <c r="L1109" s="1" t="s">
        <v>42</v>
      </c>
      <c r="M1109" s="1" t="s">
        <v>257</v>
      </c>
      <c r="N1109" s="1"/>
      <c r="O1109" s="1"/>
      <c r="P1109" s="1" t="s">
        <v>31</v>
      </c>
      <c r="Q1109" s="1" t="s">
        <v>32</v>
      </c>
      <c r="R1109" s="1" t="s">
        <v>33</v>
      </c>
      <c r="S1109" s="2" t="s">
        <v>249</v>
      </c>
      <c r="T1109" s="4">
        <v>283415000</v>
      </c>
      <c r="U1109" s="4">
        <v>0</v>
      </c>
      <c r="V1109" s="4">
        <v>0</v>
      </c>
      <c r="W1109" s="4">
        <v>283415000</v>
      </c>
      <c r="X1109" s="4">
        <v>0</v>
      </c>
      <c r="Y1109" s="4">
        <v>90000000</v>
      </c>
      <c r="Z1109" s="4">
        <v>193415000</v>
      </c>
      <c r="AA1109" s="4">
        <v>88476867</v>
      </c>
      <c r="AB1109" s="4">
        <v>45879258</v>
      </c>
      <c r="AC1109" s="4">
        <v>45879258</v>
      </c>
      <c r="AD1109" s="10">
        <v>45879258</v>
      </c>
    </row>
    <row r="1110" spans="1:30" ht="22.5" x14ac:dyDescent="0.25">
      <c r="A1110" s="9" t="s">
        <v>434</v>
      </c>
      <c r="B1110" s="2" t="s">
        <v>435</v>
      </c>
      <c r="C1110" s="3" t="s">
        <v>387</v>
      </c>
      <c r="D1110" s="3" t="str">
        <f t="shared" si="20"/>
        <v>C-4102-1500-3</v>
      </c>
      <c r="E1110" s="3" t="str">
        <f>VLOOKUP(Tabla3[[#This Row],[RUBRO]],Tabla6[[RUBRO]:[Respon Plan]],2,0)</f>
        <v>PROTECCION</v>
      </c>
      <c r="F1110" s="3" t="str">
        <f>VLOOKUP(Tabla3[[#This Row],[RUBRO]],Tabla6[[RUBRO]:[Respon Plan]],3,0)</f>
        <v xml:space="preserve">DIRECCIÓN DE PROTECCIÓN </v>
      </c>
      <c r="G1110" s="3" t="str">
        <f>VLOOKUP(Tabla3[[#This Row],[RUBRO]],Tabla6[[RUBRO]:[Respon Plan]],4,0)</f>
        <v>Dirección de Protección</v>
      </c>
      <c r="H1110" s="1" t="s">
        <v>30</v>
      </c>
      <c r="I1110" s="1" t="s">
        <v>232</v>
      </c>
      <c r="J1110" s="1" t="s">
        <v>233</v>
      </c>
      <c r="K1110" s="1" t="s">
        <v>63</v>
      </c>
      <c r="L1110" s="1" t="s">
        <v>42</v>
      </c>
      <c r="M1110" s="1" t="s">
        <v>388</v>
      </c>
      <c r="N1110" s="1"/>
      <c r="O1110" s="1"/>
      <c r="P1110" s="1" t="s">
        <v>31</v>
      </c>
      <c r="Q1110" s="1" t="s">
        <v>32</v>
      </c>
      <c r="R1110" s="1" t="s">
        <v>33</v>
      </c>
      <c r="S1110" s="2" t="s">
        <v>389</v>
      </c>
      <c r="T1110" s="4">
        <v>3725000</v>
      </c>
      <c r="U1110" s="4">
        <v>0</v>
      </c>
      <c r="V1110" s="4">
        <v>0</v>
      </c>
      <c r="W1110" s="4">
        <v>3725000</v>
      </c>
      <c r="X1110" s="4">
        <v>0</v>
      </c>
      <c r="Y1110" s="4">
        <v>2500000</v>
      </c>
      <c r="Z1110" s="4">
        <v>1225000</v>
      </c>
      <c r="AA1110" s="4">
        <v>2500000</v>
      </c>
      <c r="AB1110" s="4">
        <v>1390000</v>
      </c>
      <c r="AC1110" s="4">
        <v>1390000</v>
      </c>
      <c r="AD1110" s="10">
        <v>1390000</v>
      </c>
    </row>
    <row r="1111" spans="1:30" ht="22.5" x14ac:dyDescent="0.25">
      <c r="A1111" s="9" t="s">
        <v>434</v>
      </c>
      <c r="B1111" s="2" t="s">
        <v>435</v>
      </c>
      <c r="C1111" s="3" t="s">
        <v>51</v>
      </c>
      <c r="D1111" s="3" t="str">
        <f t="shared" si="20"/>
        <v>C-4102-1500-4</v>
      </c>
      <c r="E1111" s="3" t="str">
        <f>VLOOKUP(Tabla3[[#This Row],[RUBRO]],Tabla6[[RUBRO]:[Respon Plan]],2,0)</f>
        <v>PRIMERA INFANCIA</v>
      </c>
      <c r="F1111" s="3" t="str">
        <f>VLOOKUP(Tabla3[[#This Row],[RUBRO]],Tabla6[[RUBRO]:[Respon Plan]],3,0)</f>
        <v>DIRECCIÓN DE PRIMERA INFANCIA</v>
      </c>
      <c r="G1111" s="3" t="str">
        <f>VLOOKUP(Tabla3[[#This Row],[RUBRO]],Tabla6[[RUBRO]:[Respon Plan]],4,0)</f>
        <v>Primera Infancia</v>
      </c>
      <c r="H1111" s="1" t="s">
        <v>30</v>
      </c>
      <c r="I1111" s="1" t="s">
        <v>232</v>
      </c>
      <c r="J1111" s="1" t="s">
        <v>233</v>
      </c>
      <c r="K1111" s="1" t="s">
        <v>80</v>
      </c>
      <c r="L1111" s="1" t="s">
        <v>42</v>
      </c>
      <c r="M1111" s="1" t="s">
        <v>234</v>
      </c>
      <c r="N1111" s="1"/>
      <c r="O1111" s="1"/>
      <c r="P1111" s="1" t="s">
        <v>46</v>
      </c>
      <c r="Q1111" s="1" t="s">
        <v>65</v>
      </c>
      <c r="R1111" s="1" t="s">
        <v>33</v>
      </c>
      <c r="S1111" s="2" t="s">
        <v>52</v>
      </c>
      <c r="T1111" s="4">
        <v>0</v>
      </c>
      <c r="U1111" s="4">
        <v>107666431</v>
      </c>
      <c r="V1111" s="4">
        <v>0</v>
      </c>
      <c r="W1111" s="4">
        <v>107666431</v>
      </c>
      <c r="X1111" s="4">
        <v>0</v>
      </c>
      <c r="Y1111" s="4">
        <v>107666431</v>
      </c>
      <c r="Z1111" s="4">
        <v>0</v>
      </c>
      <c r="AA1111" s="4">
        <v>81063314</v>
      </c>
      <c r="AB1111" s="4">
        <v>16980442</v>
      </c>
      <c r="AC1111" s="4">
        <v>16980442</v>
      </c>
      <c r="AD1111" s="10">
        <v>16980442</v>
      </c>
    </row>
    <row r="1112" spans="1:30" ht="22.5" x14ac:dyDescent="0.25">
      <c r="A1112" s="9" t="s">
        <v>434</v>
      </c>
      <c r="B1112" s="2" t="s">
        <v>435</v>
      </c>
      <c r="C1112" s="3" t="s">
        <v>51</v>
      </c>
      <c r="D1112" s="3" t="str">
        <f t="shared" ref="D1112:D1175" si="21">H1112&amp;"-"&amp;I1112&amp;"-"&amp;J1112&amp;"-"&amp;K1112</f>
        <v>C-4102-1500-4</v>
      </c>
      <c r="E1112" s="3" t="str">
        <f>VLOOKUP(Tabla3[[#This Row],[RUBRO]],Tabla6[[RUBRO]:[Respon Plan]],2,0)</f>
        <v>PRIMERA INFANCIA</v>
      </c>
      <c r="F1112" s="3" t="str">
        <f>VLOOKUP(Tabla3[[#This Row],[RUBRO]],Tabla6[[RUBRO]:[Respon Plan]],3,0)</f>
        <v>DIRECCIÓN DE PRIMERA INFANCIA</v>
      </c>
      <c r="G1112" s="3" t="str">
        <f>VLOOKUP(Tabla3[[#This Row],[RUBRO]],Tabla6[[RUBRO]:[Respon Plan]],4,0)</f>
        <v>Primera Infancia</v>
      </c>
      <c r="H1112" s="1" t="s">
        <v>30</v>
      </c>
      <c r="I1112" s="1" t="s">
        <v>232</v>
      </c>
      <c r="J1112" s="1" t="s">
        <v>233</v>
      </c>
      <c r="K1112" s="1" t="s">
        <v>80</v>
      </c>
      <c r="L1112" s="1" t="s">
        <v>42</v>
      </c>
      <c r="M1112" s="1" t="s">
        <v>234</v>
      </c>
      <c r="N1112" s="1"/>
      <c r="O1112" s="1"/>
      <c r="P1112" s="1" t="s">
        <v>46</v>
      </c>
      <c r="Q1112" s="1" t="s">
        <v>47</v>
      </c>
      <c r="R1112" s="1" t="s">
        <v>33</v>
      </c>
      <c r="S1112" s="2" t="s">
        <v>52</v>
      </c>
      <c r="T1112" s="4">
        <v>84318810345</v>
      </c>
      <c r="U1112" s="4">
        <v>64674000</v>
      </c>
      <c r="V1112" s="4">
        <v>3762035702</v>
      </c>
      <c r="W1112" s="4">
        <v>80621448643</v>
      </c>
      <c r="X1112" s="4">
        <v>0</v>
      </c>
      <c r="Y1112" s="4">
        <v>80615138490</v>
      </c>
      <c r="Z1112" s="4">
        <v>6310153</v>
      </c>
      <c r="AA1112" s="4">
        <v>80613364393</v>
      </c>
      <c r="AB1112" s="4">
        <v>23891634467</v>
      </c>
      <c r="AC1112" s="4">
        <v>23891634467</v>
      </c>
      <c r="AD1112" s="10">
        <v>23891634467</v>
      </c>
    </row>
    <row r="1113" spans="1:30" ht="22.5" x14ac:dyDescent="0.25">
      <c r="A1113" s="9" t="s">
        <v>434</v>
      </c>
      <c r="B1113" s="2" t="s">
        <v>435</v>
      </c>
      <c r="C1113" s="3" t="s">
        <v>51</v>
      </c>
      <c r="D1113" s="3" t="str">
        <f t="shared" si="21"/>
        <v>C-4102-1500-4</v>
      </c>
      <c r="E1113" s="3" t="str">
        <f>VLOOKUP(Tabla3[[#This Row],[RUBRO]],Tabla6[[RUBRO]:[Respon Plan]],2,0)</f>
        <v>PRIMERA INFANCIA</v>
      </c>
      <c r="F1113" s="3" t="str">
        <f>VLOOKUP(Tabla3[[#This Row],[RUBRO]],Tabla6[[RUBRO]:[Respon Plan]],3,0)</f>
        <v>DIRECCIÓN DE PRIMERA INFANCIA</v>
      </c>
      <c r="G1113" s="3" t="str">
        <f>VLOOKUP(Tabla3[[#This Row],[RUBRO]],Tabla6[[RUBRO]:[Respon Plan]],4,0)</f>
        <v>Primera Infancia</v>
      </c>
      <c r="H1113" s="1" t="s">
        <v>30</v>
      </c>
      <c r="I1113" s="1" t="s">
        <v>232</v>
      </c>
      <c r="J1113" s="1" t="s">
        <v>233</v>
      </c>
      <c r="K1113" s="1" t="s">
        <v>80</v>
      </c>
      <c r="L1113" s="1" t="s">
        <v>42</v>
      </c>
      <c r="M1113" s="1" t="s">
        <v>234</v>
      </c>
      <c r="N1113" s="1"/>
      <c r="O1113" s="1"/>
      <c r="P1113" s="1" t="s">
        <v>31</v>
      </c>
      <c r="Q1113" s="1" t="s">
        <v>171</v>
      </c>
      <c r="R1113" s="1" t="s">
        <v>33</v>
      </c>
      <c r="S1113" s="2" t="s">
        <v>52</v>
      </c>
      <c r="T1113" s="4">
        <v>0</v>
      </c>
      <c r="U1113" s="4">
        <v>3901847462</v>
      </c>
      <c r="V1113" s="4">
        <v>0</v>
      </c>
      <c r="W1113" s="4">
        <v>3901847462</v>
      </c>
      <c r="X1113" s="4">
        <v>0</v>
      </c>
      <c r="Y1113" s="4">
        <v>3901847462</v>
      </c>
      <c r="Z1113" s="4">
        <v>0</v>
      </c>
      <c r="AA1113" s="4">
        <v>3809703392</v>
      </c>
      <c r="AB1113" s="4">
        <v>1472609800</v>
      </c>
      <c r="AC1113" s="4">
        <v>1472609800</v>
      </c>
      <c r="AD1113" s="10">
        <v>1472609800</v>
      </c>
    </row>
    <row r="1114" spans="1:30" ht="22.5" x14ac:dyDescent="0.25">
      <c r="A1114" s="9" t="s">
        <v>434</v>
      </c>
      <c r="B1114" s="2" t="s">
        <v>435</v>
      </c>
      <c r="C1114" s="3" t="s">
        <v>51</v>
      </c>
      <c r="D1114" s="3" t="str">
        <f t="shared" si="21"/>
        <v>C-4102-1500-4</v>
      </c>
      <c r="E1114" s="3" t="str">
        <f>VLOOKUP(Tabla3[[#This Row],[RUBRO]],Tabla6[[RUBRO]:[Respon Plan]],2,0)</f>
        <v>PRIMERA INFANCIA</v>
      </c>
      <c r="F1114" s="3" t="str">
        <f>VLOOKUP(Tabla3[[#This Row],[RUBRO]],Tabla6[[RUBRO]:[Respon Plan]],3,0)</f>
        <v>DIRECCIÓN DE PRIMERA INFANCIA</v>
      </c>
      <c r="G1114" s="3" t="str">
        <f>VLOOKUP(Tabla3[[#This Row],[RUBRO]],Tabla6[[RUBRO]:[Respon Plan]],4,0)</f>
        <v>Primera Infancia</v>
      </c>
      <c r="H1114" s="1" t="s">
        <v>30</v>
      </c>
      <c r="I1114" s="1" t="s">
        <v>232</v>
      </c>
      <c r="J1114" s="1" t="s">
        <v>233</v>
      </c>
      <c r="K1114" s="1" t="s">
        <v>80</v>
      </c>
      <c r="L1114" s="1" t="s">
        <v>42</v>
      </c>
      <c r="M1114" s="1" t="s">
        <v>234</v>
      </c>
      <c r="N1114" s="1"/>
      <c r="O1114" s="1"/>
      <c r="P1114" s="1" t="s">
        <v>31</v>
      </c>
      <c r="Q1114" s="1" t="s">
        <v>32</v>
      </c>
      <c r="R1114" s="1" t="s">
        <v>33</v>
      </c>
      <c r="S1114" s="2" t="s">
        <v>52</v>
      </c>
      <c r="T1114" s="4">
        <v>0</v>
      </c>
      <c r="U1114" s="4">
        <v>80115068</v>
      </c>
      <c r="V1114" s="4">
        <v>0</v>
      </c>
      <c r="W1114" s="4">
        <v>80115068</v>
      </c>
      <c r="X1114" s="4">
        <v>0</v>
      </c>
      <c r="Y1114" s="4">
        <v>80115068</v>
      </c>
      <c r="Z1114" s="4">
        <v>0</v>
      </c>
      <c r="AA1114" s="4">
        <v>80115068</v>
      </c>
      <c r="AB1114" s="4">
        <v>38276413</v>
      </c>
      <c r="AC1114" s="4">
        <v>38276413</v>
      </c>
      <c r="AD1114" s="10">
        <v>38276413</v>
      </c>
    </row>
    <row r="1115" spans="1:30" ht="22.5" x14ac:dyDescent="0.25">
      <c r="A1115" s="9" t="s">
        <v>434</v>
      </c>
      <c r="B1115" s="2" t="s">
        <v>435</v>
      </c>
      <c r="C1115" s="3" t="s">
        <v>390</v>
      </c>
      <c r="D1115" s="3" t="str">
        <f t="shared" si="21"/>
        <v>C-4102-1500-4</v>
      </c>
      <c r="E1115" s="3" t="str">
        <f>VLOOKUP(Tabla3[[#This Row],[RUBRO]],Tabla6[[RUBRO]:[Respon Plan]],2,0)</f>
        <v>PRIMERA INFANCIA</v>
      </c>
      <c r="F1115" s="3" t="str">
        <f>VLOOKUP(Tabla3[[#This Row],[RUBRO]],Tabla6[[RUBRO]:[Respon Plan]],3,0)</f>
        <v>DIRECCIÓN DE PRIMERA INFANCIA</v>
      </c>
      <c r="G1115" s="3" t="str">
        <f>VLOOKUP(Tabla3[[#This Row],[RUBRO]],Tabla6[[RUBRO]:[Respon Plan]],4,0)</f>
        <v>Primera Infancia</v>
      </c>
      <c r="H1115" s="1" t="s">
        <v>30</v>
      </c>
      <c r="I1115" s="1" t="s">
        <v>232</v>
      </c>
      <c r="J1115" s="1" t="s">
        <v>233</v>
      </c>
      <c r="K1115" s="1" t="s">
        <v>80</v>
      </c>
      <c r="L1115" s="1" t="s">
        <v>42</v>
      </c>
      <c r="M1115" s="1" t="s">
        <v>281</v>
      </c>
      <c r="N1115" s="1"/>
      <c r="O1115" s="1"/>
      <c r="P1115" s="1" t="s">
        <v>46</v>
      </c>
      <c r="Q1115" s="1" t="s">
        <v>47</v>
      </c>
      <c r="R1115" s="1" t="s">
        <v>33</v>
      </c>
      <c r="S1115" s="2" t="s">
        <v>391</v>
      </c>
      <c r="T1115" s="4">
        <v>61635490399</v>
      </c>
      <c r="U1115" s="4">
        <v>2584889078</v>
      </c>
      <c r="V1115" s="4">
        <v>2539422212</v>
      </c>
      <c r="W1115" s="4">
        <v>61680957265</v>
      </c>
      <c r="X1115" s="4">
        <v>0</v>
      </c>
      <c r="Y1115" s="4">
        <v>61680957265</v>
      </c>
      <c r="Z1115" s="4">
        <v>0</v>
      </c>
      <c r="AA1115" s="4">
        <v>61680957265</v>
      </c>
      <c r="AB1115" s="4">
        <v>18892171777</v>
      </c>
      <c r="AC1115" s="4">
        <v>18892171777</v>
      </c>
      <c r="AD1115" s="10">
        <v>18892171777</v>
      </c>
    </row>
    <row r="1116" spans="1:30" ht="22.5" x14ac:dyDescent="0.25">
      <c r="A1116" s="9" t="s">
        <v>434</v>
      </c>
      <c r="B1116" s="2" t="s">
        <v>435</v>
      </c>
      <c r="C1116" s="3" t="s">
        <v>274</v>
      </c>
      <c r="D1116" s="3" t="str">
        <f t="shared" si="21"/>
        <v>C-4102-1500-4</v>
      </c>
      <c r="E1116" s="3" t="str">
        <f>VLOOKUP(Tabla3[[#This Row],[RUBRO]],Tabla6[[RUBRO]:[Respon Plan]],2,0)</f>
        <v>PRIMERA INFANCIA</v>
      </c>
      <c r="F1116" s="3" t="str">
        <f>VLOOKUP(Tabla3[[#This Row],[RUBRO]],Tabla6[[RUBRO]:[Respon Plan]],3,0)</f>
        <v>DIRECCIÓN DE GESTIÓN HUMANA</v>
      </c>
      <c r="G1116" s="3" t="str">
        <f>VLOOKUP(Tabla3[[#This Row],[RUBRO]],Tabla6[[RUBRO]:[Respon Plan]],4,0)</f>
        <v>Gestión Humana - Pres. Serv</v>
      </c>
      <c r="H1116" s="1" t="s">
        <v>30</v>
      </c>
      <c r="I1116" s="1" t="s">
        <v>232</v>
      </c>
      <c r="J1116" s="1" t="s">
        <v>233</v>
      </c>
      <c r="K1116" s="1" t="s">
        <v>80</v>
      </c>
      <c r="L1116" s="1" t="s">
        <v>42</v>
      </c>
      <c r="M1116" s="1" t="s">
        <v>254</v>
      </c>
      <c r="N1116" s="1"/>
      <c r="O1116" s="1"/>
      <c r="P1116" s="1" t="s">
        <v>31</v>
      </c>
      <c r="Q1116" s="1" t="s">
        <v>32</v>
      </c>
      <c r="R1116" s="1" t="s">
        <v>33</v>
      </c>
      <c r="S1116" s="2" t="s">
        <v>59</v>
      </c>
      <c r="T1116" s="4">
        <v>0</v>
      </c>
      <c r="U1116" s="4">
        <v>596530000</v>
      </c>
      <c r="V1116" s="4">
        <v>0</v>
      </c>
      <c r="W1116" s="4">
        <v>596530000</v>
      </c>
      <c r="X1116" s="4">
        <v>0</v>
      </c>
      <c r="Y1116" s="4">
        <v>590150000</v>
      </c>
      <c r="Z1116" s="4">
        <v>6380000</v>
      </c>
      <c r="AA1116" s="4">
        <v>590150000</v>
      </c>
      <c r="AB1116" s="4">
        <v>108073332</v>
      </c>
      <c r="AC1116" s="4">
        <v>108073332</v>
      </c>
      <c r="AD1116" s="10">
        <v>108073332</v>
      </c>
    </row>
    <row r="1117" spans="1:30" ht="22.5" x14ac:dyDescent="0.25">
      <c r="A1117" s="9" t="s">
        <v>434</v>
      </c>
      <c r="B1117" s="2" t="s">
        <v>435</v>
      </c>
      <c r="C1117" s="3" t="s">
        <v>275</v>
      </c>
      <c r="D1117" s="3" t="str">
        <f t="shared" si="21"/>
        <v>C-4102-1500-4</v>
      </c>
      <c r="E1117" s="3" t="str">
        <f>VLOOKUP(Tabla3[[#This Row],[RUBRO]],Tabla6[[RUBRO]:[Respon Plan]],2,0)</f>
        <v>PRIMERA INFANCIA</v>
      </c>
      <c r="F1117" s="3" t="str">
        <f>VLOOKUP(Tabla3[[#This Row],[RUBRO]],Tabla6[[RUBRO]:[Respon Plan]],3,0)</f>
        <v>DIRECCIÓN DE GESTIÓN HUMANA</v>
      </c>
      <c r="G1117" s="3" t="str">
        <f>VLOOKUP(Tabla3[[#This Row],[RUBRO]],Tabla6[[RUBRO]:[Respon Plan]],4,0)</f>
        <v>Gestión Humana- Viáticos</v>
      </c>
      <c r="H1117" s="1" t="s">
        <v>30</v>
      </c>
      <c r="I1117" s="1" t="s">
        <v>232</v>
      </c>
      <c r="J1117" s="1" t="s">
        <v>233</v>
      </c>
      <c r="K1117" s="1" t="s">
        <v>80</v>
      </c>
      <c r="L1117" s="1" t="s">
        <v>42</v>
      </c>
      <c r="M1117" s="1" t="s">
        <v>276</v>
      </c>
      <c r="N1117" s="1"/>
      <c r="O1117" s="1"/>
      <c r="P1117" s="1" t="s">
        <v>31</v>
      </c>
      <c r="Q1117" s="1" t="s">
        <v>32</v>
      </c>
      <c r="R1117" s="1" t="s">
        <v>33</v>
      </c>
      <c r="S1117" s="2" t="s">
        <v>249</v>
      </c>
      <c r="T1117" s="4">
        <v>0</v>
      </c>
      <c r="U1117" s="4">
        <v>74840006</v>
      </c>
      <c r="V1117" s="4">
        <v>0</v>
      </c>
      <c r="W1117" s="4">
        <v>74840006</v>
      </c>
      <c r="X1117" s="4">
        <v>0</v>
      </c>
      <c r="Y1117" s="4">
        <v>74840006</v>
      </c>
      <c r="Z1117" s="4">
        <v>0</v>
      </c>
      <c r="AA1117" s="4">
        <v>46812561</v>
      </c>
      <c r="AB1117" s="4">
        <v>28927354</v>
      </c>
      <c r="AC1117" s="4">
        <v>28927354</v>
      </c>
      <c r="AD1117" s="10">
        <v>28927354</v>
      </c>
    </row>
    <row r="1118" spans="1:30" ht="33.75" x14ac:dyDescent="0.25">
      <c r="A1118" s="9" t="s">
        <v>434</v>
      </c>
      <c r="B1118" s="2" t="s">
        <v>435</v>
      </c>
      <c r="C1118" s="3" t="s">
        <v>278</v>
      </c>
      <c r="D1118" s="3" t="str">
        <f t="shared" si="21"/>
        <v>C-4102-1500-5</v>
      </c>
      <c r="E1118" s="3" t="str">
        <f>VLOOKUP(Tabla3[[#This Row],[RUBRO]],Tabla6[[RUBRO]:[Respon Plan]],2,0)</f>
        <v>FAMILIA</v>
      </c>
      <c r="F1118" s="3" t="str">
        <f>VLOOKUP(Tabla3[[#This Row],[RUBRO]],Tabla6[[RUBRO]:[Respon Plan]],3,0)</f>
        <v>DIRECCIÓN DE FAMILIAS Y COMUNIDADES</v>
      </c>
      <c r="G1118" s="3" t="str">
        <f>VLOOKUP(Tabla3[[#This Row],[RUBRO]],Tabla6[[RUBRO]:[Respon Plan]],4,0)</f>
        <v>Familia</v>
      </c>
      <c r="H1118" s="1" t="s">
        <v>30</v>
      </c>
      <c r="I1118" s="1" t="s">
        <v>232</v>
      </c>
      <c r="J1118" s="1" t="s">
        <v>233</v>
      </c>
      <c r="K1118" s="1" t="s">
        <v>64</v>
      </c>
      <c r="L1118" s="1" t="s">
        <v>42</v>
      </c>
      <c r="M1118" s="1" t="s">
        <v>234</v>
      </c>
      <c r="N1118" s="1"/>
      <c r="O1118" s="1"/>
      <c r="P1118" s="1" t="s">
        <v>31</v>
      </c>
      <c r="Q1118" s="1" t="s">
        <v>32</v>
      </c>
      <c r="R1118" s="1" t="s">
        <v>33</v>
      </c>
      <c r="S1118" s="2" t="s">
        <v>279</v>
      </c>
      <c r="T1118" s="4">
        <v>1824871680</v>
      </c>
      <c r="U1118" s="4">
        <v>0</v>
      </c>
      <c r="V1118" s="4">
        <v>0</v>
      </c>
      <c r="W1118" s="4">
        <v>1824871680</v>
      </c>
      <c r="X1118" s="4">
        <v>0</v>
      </c>
      <c r="Y1118" s="4">
        <v>1824871680</v>
      </c>
      <c r="Z1118" s="4">
        <v>0</v>
      </c>
      <c r="AA1118" s="4">
        <v>1824871680</v>
      </c>
      <c r="AB1118" s="4">
        <v>0</v>
      </c>
      <c r="AC1118" s="4">
        <v>0</v>
      </c>
      <c r="AD1118" s="10">
        <v>0</v>
      </c>
    </row>
    <row r="1119" spans="1:30" ht="33.75" x14ac:dyDescent="0.25">
      <c r="A1119" s="9" t="s">
        <v>434</v>
      </c>
      <c r="B1119" s="2" t="s">
        <v>435</v>
      </c>
      <c r="C1119" s="3" t="s">
        <v>280</v>
      </c>
      <c r="D1119" s="3" t="str">
        <f t="shared" si="21"/>
        <v>C-4102-1500-5</v>
      </c>
      <c r="E1119" s="3" t="str">
        <f>VLOOKUP(Tabla3[[#This Row],[RUBRO]],Tabla6[[RUBRO]:[Respon Plan]],2,0)</f>
        <v>FAMILIA</v>
      </c>
      <c r="F1119" s="3" t="str">
        <f>VLOOKUP(Tabla3[[#This Row],[RUBRO]],Tabla6[[RUBRO]:[Respon Plan]],3,0)</f>
        <v>DIRECCIÓN DE FAMILIAS Y COMUNIDADES</v>
      </c>
      <c r="G1119" s="3" t="str">
        <f>VLOOKUP(Tabla3[[#This Row],[RUBRO]],Tabla6[[RUBRO]:[Respon Plan]],4,0)</f>
        <v>Familia</v>
      </c>
      <c r="H1119" s="1" t="s">
        <v>30</v>
      </c>
      <c r="I1119" s="1" t="s">
        <v>232</v>
      </c>
      <c r="J1119" s="1" t="s">
        <v>233</v>
      </c>
      <c r="K1119" s="1" t="s">
        <v>64</v>
      </c>
      <c r="L1119" s="1" t="s">
        <v>42</v>
      </c>
      <c r="M1119" s="1" t="s">
        <v>281</v>
      </c>
      <c r="N1119" s="1"/>
      <c r="O1119" s="1"/>
      <c r="P1119" s="1" t="s">
        <v>31</v>
      </c>
      <c r="Q1119" s="1" t="s">
        <v>32</v>
      </c>
      <c r="R1119" s="1" t="s">
        <v>33</v>
      </c>
      <c r="S1119" s="2" t="s">
        <v>282</v>
      </c>
      <c r="T1119" s="4">
        <v>444404526</v>
      </c>
      <c r="U1119" s="4">
        <v>785908800</v>
      </c>
      <c r="V1119" s="4">
        <v>0</v>
      </c>
      <c r="W1119" s="4">
        <v>1230313326</v>
      </c>
      <c r="X1119" s="4">
        <v>0</v>
      </c>
      <c r="Y1119" s="4">
        <v>1208988800</v>
      </c>
      <c r="Z1119" s="4">
        <v>21324526</v>
      </c>
      <c r="AA1119" s="4">
        <v>1208988800</v>
      </c>
      <c r="AB1119" s="4">
        <v>0</v>
      </c>
      <c r="AC1119" s="4">
        <v>0</v>
      </c>
      <c r="AD1119" s="10">
        <v>0</v>
      </c>
    </row>
    <row r="1120" spans="1:30" ht="22.5" x14ac:dyDescent="0.25">
      <c r="A1120" s="9" t="s">
        <v>434</v>
      </c>
      <c r="B1120" s="2" t="s">
        <v>435</v>
      </c>
      <c r="C1120" s="3" t="s">
        <v>285</v>
      </c>
      <c r="D1120" s="3" t="str">
        <f t="shared" si="21"/>
        <v>C-4102-1500-5</v>
      </c>
      <c r="E1120" s="3" t="str">
        <f>VLOOKUP(Tabla3[[#This Row],[RUBRO]],Tabla6[[RUBRO]:[Respon Plan]],2,0)</f>
        <v>FAMILIA</v>
      </c>
      <c r="F1120" s="3" t="str">
        <f>VLOOKUP(Tabla3[[#This Row],[RUBRO]],Tabla6[[RUBRO]:[Respon Plan]],3,0)</f>
        <v>DIRECCIÓN DE GESTIÓN HUMANA</v>
      </c>
      <c r="G1120" s="3" t="str">
        <f>VLOOKUP(Tabla3[[#This Row],[RUBRO]],Tabla6[[RUBRO]:[Respon Plan]],4,0)</f>
        <v>Gestión Humana - Pres. Serv</v>
      </c>
      <c r="H1120" s="1" t="s">
        <v>30</v>
      </c>
      <c r="I1120" s="1" t="s">
        <v>232</v>
      </c>
      <c r="J1120" s="1" t="s">
        <v>233</v>
      </c>
      <c r="K1120" s="1" t="s">
        <v>64</v>
      </c>
      <c r="L1120" s="1" t="s">
        <v>42</v>
      </c>
      <c r="M1120" s="1" t="s">
        <v>243</v>
      </c>
      <c r="N1120" s="1"/>
      <c r="O1120" s="1"/>
      <c r="P1120" s="1" t="s">
        <v>31</v>
      </c>
      <c r="Q1120" s="1" t="s">
        <v>32</v>
      </c>
      <c r="R1120" s="1" t="s">
        <v>33</v>
      </c>
      <c r="S1120" s="2" t="s">
        <v>59</v>
      </c>
      <c r="T1120" s="4">
        <v>32791000</v>
      </c>
      <c r="U1120" s="4">
        <v>0</v>
      </c>
      <c r="V1120" s="4">
        <v>0</v>
      </c>
      <c r="W1120" s="4">
        <v>32791000</v>
      </c>
      <c r="X1120" s="4">
        <v>0</v>
      </c>
      <c r="Y1120" s="4">
        <v>32791000</v>
      </c>
      <c r="Z1120" s="4">
        <v>0</v>
      </c>
      <c r="AA1120" s="4">
        <v>32791000</v>
      </c>
      <c r="AB1120" s="4">
        <v>6955667</v>
      </c>
      <c r="AC1120" s="4">
        <v>6955667</v>
      </c>
      <c r="AD1120" s="10">
        <v>6955667</v>
      </c>
    </row>
    <row r="1121" spans="1:30" ht="22.5" x14ac:dyDescent="0.25">
      <c r="A1121" s="9" t="s">
        <v>434</v>
      </c>
      <c r="B1121" s="2" t="s">
        <v>435</v>
      </c>
      <c r="C1121" s="3" t="s">
        <v>286</v>
      </c>
      <c r="D1121" s="3" t="str">
        <f t="shared" si="21"/>
        <v>C-4102-1500-5</v>
      </c>
      <c r="E1121" s="3" t="str">
        <f>VLOOKUP(Tabla3[[#This Row],[RUBRO]],Tabla6[[RUBRO]:[Respon Plan]],2,0)</f>
        <v>FAMILIA</v>
      </c>
      <c r="F1121" s="3" t="str">
        <f>VLOOKUP(Tabla3[[#This Row],[RUBRO]],Tabla6[[RUBRO]:[Respon Plan]],3,0)</f>
        <v>DIRECCIÓN DE GESTIÓN HUMANA</v>
      </c>
      <c r="G1121" s="3" t="str">
        <f>VLOOKUP(Tabla3[[#This Row],[RUBRO]],Tabla6[[RUBRO]:[Respon Plan]],4,0)</f>
        <v>Gestión Humana- Viáticos</v>
      </c>
      <c r="H1121" s="1" t="s">
        <v>30</v>
      </c>
      <c r="I1121" s="1" t="s">
        <v>232</v>
      </c>
      <c r="J1121" s="1" t="s">
        <v>233</v>
      </c>
      <c r="K1121" s="1" t="s">
        <v>64</v>
      </c>
      <c r="L1121" s="1" t="s">
        <v>42</v>
      </c>
      <c r="M1121" s="1" t="s">
        <v>246</v>
      </c>
      <c r="N1121" s="1"/>
      <c r="O1121" s="1"/>
      <c r="P1121" s="1" t="s">
        <v>31</v>
      </c>
      <c r="Q1121" s="1" t="s">
        <v>32</v>
      </c>
      <c r="R1121" s="1" t="s">
        <v>33</v>
      </c>
      <c r="S1121" s="2" t="s">
        <v>249</v>
      </c>
      <c r="T1121" s="4">
        <v>24434197</v>
      </c>
      <c r="U1121" s="4">
        <v>0</v>
      </c>
      <c r="V1121" s="4">
        <v>0</v>
      </c>
      <c r="W1121" s="4">
        <v>24434197</v>
      </c>
      <c r="X1121" s="4">
        <v>0</v>
      </c>
      <c r="Y1121" s="4">
        <v>24434197</v>
      </c>
      <c r="Z1121" s="4">
        <v>0</v>
      </c>
      <c r="AA1121" s="4">
        <v>3398111</v>
      </c>
      <c r="AB1121" s="4">
        <v>759584</v>
      </c>
      <c r="AC1121" s="4">
        <v>759584</v>
      </c>
      <c r="AD1121" s="10">
        <v>759584</v>
      </c>
    </row>
    <row r="1122" spans="1:30" ht="22.5" x14ac:dyDescent="0.25">
      <c r="A1122" s="9" t="s">
        <v>434</v>
      </c>
      <c r="B1122" s="2" t="s">
        <v>435</v>
      </c>
      <c r="C1122" s="3" t="s">
        <v>392</v>
      </c>
      <c r="D1122" s="3" t="str">
        <f t="shared" si="21"/>
        <v>C-4102-1500-6</v>
      </c>
      <c r="E1122" s="3" t="str">
        <f>VLOOKUP(Tabla3[[#This Row],[RUBRO]],Tabla6[[RUBRO]:[Respon Plan]],2,0)</f>
        <v>GENERACIONES</v>
      </c>
      <c r="F1122" s="3" t="str">
        <f>VLOOKUP(Tabla3[[#This Row],[RUBRO]],Tabla6[[RUBRO]:[Respon Plan]],3,0)</f>
        <v>DIRECCIÓN DE NIÑEZ Y ADOLESCENCIA</v>
      </c>
      <c r="G1122" s="3" t="str">
        <f>VLOOKUP(Tabla3[[#This Row],[RUBRO]],Tabla6[[RUBRO]:[Respon Plan]],4,0)</f>
        <v>Niñez y adolescencia</v>
      </c>
      <c r="H1122" s="1" t="s">
        <v>30</v>
      </c>
      <c r="I1122" s="1" t="s">
        <v>232</v>
      </c>
      <c r="J1122" s="1" t="s">
        <v>233</v>
      </c>
      <c r="K1122" s="1" t="s">
        <v>68</v>
      </c>
      <c r="L1122" s="1" t="s">
        <v>42</v>
      </c>
      <c r="M1122" s="1" t="s">
        <v>234</v>
      </c>
      <c r="N1122" s="1"/>
      <c r="O1122" s="1"/>
      <c r="P1122" s="1" t="s">
        <v>31</v>
      </c>
      <c r="Q1122" s="1" t="s">
        <v>32</v>
      </c>
      <c r="R1122" s="1" t="s">
        <v>33</v>
      </c>
      <c r="S1122" s="2" t="s">
        <v>393</v>
      </c>
      <c r="T1122" s="4">
        <v>3973955730</v>
      </c>
      <c r="U1122" s="4">
        <v>0</v>
      </c>
      <c r="V1122" s="4">
        <v>0</v>
      </c>
      <c r="W1122" s="4">
        <v>3973955730</v>
      </c>
      <c r="X1122" s="4">
        <v>0</v>
      </c>
      <c r="Y1122" s="4">
        <v>1368399800</v>
      </c>
      <c r="Z1122" s="4">
        <v>2605555930</v>
      </c>
      <c r="AA1122" s="4">
        <v>1368399800</v>
      </c>
      <c r="AB1122" s="4">
        <v>0</v>
      </c>
      <c r="AC1122" s="4">
        <v>0</v>
      </c>
      <c r="AD1122" s="10">
        <v>0</v>
      </c>
    </row>
    <row r="1123" spans="1:30" ht="22.5" x14ac:dyDescent="0.25">
      <c r="A1123" s="9" t="s">
        <v>434</v>
      </c>
      <c r="B1123" s="2" t="s">
        <v>435</v>
      </c>
      <c r="C1123" s="3" t="s">
        <v>394</v>
      </c>
      <c r="D1123" s="3" t="str">
        <f t="shared" si="21"/>
        <v>C-4102-1500-6</v>
      </c>
      <c r="E1123" s="3" t="str">
        <f>VLOOKUP(Tabla3[[#This Row],[RUBRO]],Tabla6[[RUBRO]:[Respon Plan]],2,0)</f>
        <v>GENERACIONES</v>
      </c>
      <c r="F1123" s="3" t="str">
        <f>VLOOKUP(Tabla3[[#This Row],[RUBRO]],Tabla6[[RUBRO]:[Respon Plan]],3,0)</f>
        <v>DIRECCIÓN DE NIÑEZ Y ADOLESCENCIA</v>
      </c>
      <c r="G1123" s="3" t="str">
        <f>VLOOKUP(Tabla3[[#This Row],[RUBRO]],Tabla6[[RUBRO]:[Respon Plan]],4,0)</f>
        <v>Niñez y adolescencia</v>
      </c>
      <c r="H1123" s="1" t="s">
        <v>30</v>
      </c>
      <c r="I1123" s="1" t="s">
        <v>232</v>
      </c>
      <c r="J1123" s="1" t="s">
        <v>233</v>
      </c>
      <c r="K1123" s="1" t="s">
        <v>68</v>
      </c>
      <c r="L1123" s="1" t="s">
        <v>42</v>
      </c>
      <c r="M1123" s="1" t="s">
        <v>281</v>
      </c>
      <c r="N1123" s="1"/>
      <c r="O1123" s="1"/>
      <c r="P1123" s="1" t="s">
        <v>31</v>
      </c>
      <c r="Q1123" s="1" t="s">
        <v>32</v>
      </c>
      <c r="R1123" s="1" t="s">
        <v>33</v>
      </c>
      <c r="S1123" s="2" t="s">
        <v>395</v>
      </c>
      <c r="T1123" s="4">
        <v>580430370</v>
      </c>
      <c r="U1123" s="4">
        <v>0</v>
      </c>
      <c r="V1123" s="4">
        <v>0</v>
      </c>
      <c r="W1123" s="4">
        <v>580430370</v>
      </c>
      <c r="X1123" s="4">
        <v>0</v>
      </c>
      <c r="Y1123" s="4">
        <v>404695800</v>
      </c>
      <c r="Z1123" s="4">
        <v>175734570</v>
      </c>
      <c r="AA1123" s="4">
        <v>404695800</v>
      </c>
      <c r="AB1123" s="4">
        <v>0</v>
      </c>
      <c r="AC1123" s="4">
        <v>0</v>
      </c>
      <c r="AD1123" s="10">
        <v>0</v>
      </c>
    </row>
    <row r="1124" spans="1:30" ht="22.5" x14ac:dyDescent="0.25">
      <c r="A1124" s="9" t="s">
        <v>434</v>
      </c>
      <c r="B1124" s="2" t="s">
        <v>435</v>
      </c>
      <c r="C1124" s="3" t="s">
        <v>293</v>
      </c>
      <c r="D1124" s="3" t="str">
        <f t="shared" si="21"/>
        <v>C-4102-1500-6</v>
      </c>
      <c r="E1124" s="3" t="str">
        <f>VLOOKUP(Tabla3[[#This Row],[RUBRO]],Tabla6[[RUBRO]:[Respon Plan]],2,0)</f>
        <v>GENERACIONES</v>
      </c>
      <c r="F1124" s="3" t="str">
        <f>VLOOKUP(Tabla3[[#This Row],[RUBRO]],Tabla6[[RUBRO]:[Respon Plan]],3,0)</f>
        <v>DIRECCIÓN DE GESTIÓN HUMANA</v>
      </c>
      <c r="G1124" s="3" t="str">
        <f>VLOOKUP(Tabla3[[#This Row],[RUBRO]],Tabla6[[RUBRO]:[Respon Plan]],4,0)</f>
        <v>Gestión Humana - Pres. Serv</v>
      </c>
      <c r="H1124" s="1" t="s">
        <v>30</v>
      </c>
      <c r="I1124" s="1" t="s">
        <v>232</v>
      </c>
      <c r="J1124" s="1" t="s">
        <v>233</v>
      </c>
      <c r="K1124" s="1" t="s">
        <v>68</v>
      </c>
      <c r="L1124" s="1" t="s">
        <v>42</v>
      </c>
      <c r="M1124" s="1" t="s">
        <v>248</v>
      </c>
      <c r="N1124" s="1"/>
      <c r="O1124" s="1"/>
      <c r="P1124" s="1" t="s">
        <v>31</v>
      </c>
      <c r="Q1124" s="1" t="s">
        <v>32</v>
      </c>
      <c r="R1124" s="1" t="s">
        <v>33</v>
      </c>
      <c r="S1124" s="2" t="s">
        <v>59</v>
      </c>
      <c r="T1124" s="4">
        <v>0</v>
      </c>
      <c r="U1124" s="4">
        <v>68669800</v>
      </c>
      <c r="V1124" s="4">
        <v>0</v>
      </c>
      <c r="W1124" s="4">
        <v>68669800</v>
      </c>
      <c r="X1124" s="4">
        <v>0</v>
      </c>
      <c r="Y1124" s="4">
        <v>68457200</v>
      </c>
      <c r="Z1124" s="4">
        <v>212600</v>
      </c>
      <c r="AA1124" s="4">
        <v>68457200</v>
      </c>
      <c r="AB1124" s="4">
        <v>8716600</v>
      </c>
      <c r="AC1124" s="4">
        <v>8716600</v>
      </c>
      <c r="AD1124" s="10">
        <v>8716600</v>
      </c>
    </row>
    <row r="1125" spans="1:30" ht="22.5" x14ac:dyDescent="0.25">
      <c r="A1125" s="9" t="s">
        <v>434</v>
      </c>
      <c r="B1125" s="2" t="s">
        <v>435</v>
      </c>
      <c r="C1125" s="3" t="s">
        <v>294</v>
      </c>
      <c r="D1125" s="3" t="str">
        <f t="shared" si="21"/>
        <v>C-4102-1500-6</v>
      </c>
      <c r="E1125" s="3" t="str">
        <f>VLOOKUP(Tabla3[[#This Row],[RUBRO]],Tabla6[[RUBRO]:[Respon Plan]],2,0)</f>
        <v>GENERACIONES</v>
      </c>
      <c r="F1125" s="3" t="str">
        <f>VLOOKUP(Tabla3[[#This Row],[RUBRO]],Tabla6[[RUBRO]:[Respon Plan]],3,0)</f>
        <v>DIRECCIÓN DE GESTIÓN HUMANA</v>
      </c>
      <c r="G1125" s="3" t="str">
        <f>VLOOKUP(Tabla3[[#This Row],[RUBRO]],Tabla6[[RUBRO]:[Respon Plan]],4,0)</f>
        <v>Gestión Humana- Viáticos</v>
      </c>
      <c r="H1125" s="1" t="s">
        <v>30</v>
      </c>
      <c r="I1125" s="1" t="s">
        <v>232</v>
      </c>
      <c r="J1125" s="1" t="s">
        <v>233</v>
      </c>
      <c r="K1125" s="1" t="s">
        <v>68</v>
      </c>
      <c r="L1125" s="1" t="s">
        <v>42</v>
      </c>
      <c r="M1125" s="1" t="s">
        <v>254</v>
      </c>
      <c r="N1125" s="1"/>
      <c r="O1125" s="1"/>
      <c r="P1125" s="1" t="s">
        <v>31</v>
      </c>
      <c r="Q1125" s="1" t="s">
        <v>32</v>
      </c>
      <c r="R1125" s="1" t="s">
        <v>33</v>
      </c>
      <c r="S1125" s="2" t="s">
        <v>249</v>
      </c>
      <c r="T1125" s="4">
        <v>0</v>
      </c>
      <c r="U1125" s="4">
        <v>3000000</v>
      </c>
      <c r="V1125" s="4">
        <v>0</v>
      </c>
      <c r="W1125" s="4">
        <v>3000000</v>
      </c>
      <c r="X1125" s="4">
        <v>0</v>
      </c>
      <c r="Y1125" s="4">
        <v>3000000</v>
      </c>
      <c r="Z1125" s="4">
        <v>0</v>
      </c>
      <c r="AA1125" s="4">
        <v>1004916</v>
      </c>
      <c r="AB1125" s="4">
        <v>671396</v>
      </c>
      <c r="AC1125" s="4">
        <v>671396</v>
      </c>
      <c r="AD1125" s="10">
        <v>671396</v>
      </c>
    </row>
    <row r="1126" spans="1:30" ht="22.5" x14ac:dyDescent="0.25">
      <c r="A1126" s="9" t="s">
        <v>434</v>
      </c>
      <c r="B1126" s="2" t="s">
        <v>435</v>
      </c>
      <c r="C1126" s="3" t="s">
        <v>295</v>
      </c>
      <c r="D1126" s="3" t="str">
        <f t="shared" si="21"/>
        <v>C-4102-1500-6</v>
      </c>
      <c r="E1126" s="3" t="str">
        <f>VLOOKUP(Tabla3[[#This Row],[RUBRO]],Tabla6[[RUBRO]:[Respon Plan]],2,0)</f>
        <v>GENERACIONES</v>
      </c>
      <c r="F1126" s="3" t="str">
        <f>VLOOKUP(Tabla3[[#This Row],[RUBRO]],Tabla6[[RUBRO]:[Respon Plan]],3,0)</f>
        <v>DIRECCIÓN DE NIÑEZ Y ADOLESCENCIA</v>
      </c>
      <c r="G1126" s="3" t="str">
        <f>VLOOKUP(Tabla3[[#This Row],[RUBRO]],Tabla6[[RUBRO]:[Respon Plan]],4,0)</f>
        <v>Niñez y adolescencia</v>
      </c>
      <c r="H1126" s="1" t="s">
        <v>30</v>
      </c>
      <c r="I1126" s="1" t="s">
        <v>232</v>
      </c>
      <c r="J1126" s="1" t="s">
        <v>233</v>
      </c>
      <c r="K1126" s="1" t="s">
        <v>68</v>
      </c>
      <c r="L1126" s="1" t="s">
        <v>42</v>
      </c>
      <c r="M1126" s="1" t="s">
        <v>266</v>
      </c>
      <c r="N1126" s="1"/>
      <c r="O1126" s="1"/>
      <c r="P1126" s="1" t="s">
        <v>31</v>
      </c>
      <c r="Q1126" s="1" t="s">
        <v>32</v>
      </c>
      <c r="R1126" s="1" t="s">
        <v>33</v>
      </c>
      <c r="S1126" s="2" t="s">
        <v>267</v>
      </c>
      <c r="T1126" s="4">
        <v>0</v>
      </c>
      <c r="U1126" s="4">
        <v>18217544</v>
      </c>
      <c r="V1126" s="4">
        <v>0</v>
      </c>
      <c r="W1126" s="4">
        <v>18217544</v>
      </c>
      <c r="X1126" s="4">
        <v>0</v>
      </c>
      <c r="Y1126" s="4">
        <v>0</v>
      </c>
      <c r="Z1126" s="4">
        <v>18217544</v>
      </c>
      <c r="AA1126" s="4">
        <v>0</v>
      </c>
      <c r="AB1126" s="4">
        <v>0</v>
      </c>
      <c r="AC1126" s="4">
        <v>0</v>
      </c>
      <c r="AD1126" s="10">
        <v>0</v>
      </c>
    </row>
    <row r="1127" spans="1:30" ht="22.5" x14ac:dyDescent="0.25">
      <c r="A1127" s="9" t="s">
        <v>434</v>
      </c>
      <c r="B1127" s="2" t="s">
        <v>435</v>
      </c>
      <c r="C1127" s="3" t="s">
        <v>298</v>
      </c>
      <c r="D1127" s="3" t="str">
        <f t="shared" si="21"/>
        <v>C-4102-1500-7</v>
      </c>
      <c r="E1127" s="3" t="str">
        <f>VLOOKUP(Tabla3[[#This Row],[RUBRO]],Tabla6[[RUBRO]:[Respon Plan]],2,0)</f>
        <v>SNBF</v>
      </c>
      <c r="F1127" s="3" t="str">
        <f>VLOOKUP(Tabla3[[#This Row],[RUBRO]],Tabla6[[RUBRO]:[Respon Plan]],3,0)</f>
        <v>DIRECCIÓN DE GESTIÓN HUMANA</v>
      </c>
      <c r="G1127" s="3" t="str">
        <f>VLOOKUP(Tabla3[[#This Row],[RUBRO]],Tabla6[[RUBRO]:[Respon Plan]],4,0)</f>
        <v>Gestión Humana - Pres. Serv</v>
      </c>
      <c r="H1127" s="1" t="s">
        <v>30</v>
      </c>
      <c r="I1127" s="1" t="s">
        <v>232</v>
      </c>
      <c r="J1127" s="1" t="s">
        <v>233</v>
      </c>
      <c r="K1127" s="1" t="s">
        <v>138</v>
      </c>
      <c r="L1127" s="1" t="s">
        <v>42</v>
      </c>
      <c r="M1127" s="1" t="s">
        <v>281</v>
      </c>
      <c r="N1127" s="1"/>
      <c r="O1127" s="1"/>
      <c r="P1127" s="1" t="s">
        <v>31</v>
      </c>
      <c r="Q1127" s="1" t="s">
        <v>32</v>
      </c>
      <c r="R1127" s="1" t="s">
        <v>33</v>
      </c>
      <c r="S1127" s="2" t="s">
        <v>59</v>
      </c>
      <c r="T1127" s="4">
        <v>203058900</v>
      </c>
      <c r="U1127" s="4">
        <v>0</v>
      </c>
      <c r="V1127" s="4">
        <v>6263767</v>
      </c>
      <c r="W1127" s="4">
        <v>196795133</v>
      </c>
      <c r="X1127" s="4">
        <v>0</v>
      </c>
      <c r="Y1127" s="4">
        <v>196000200</v>
      </c>
      <c r="Z1127" s="4">
        <v>794933</v>
      </c>
      <c r="AA1127" s="4">
        <v>196000200</v>
      </c>
      <c r="AB1127" s="4">
        <v>31284134</v>
      </c>
      <c r="AC1127" s="4">
        <v>31284134</v>
      </c>
      <c r="AD1127" s="10">
        <v>31284134</v>
      </c>
    </row>
    <row r="1128" spans="1:30" ht="22.5" x14ac:dyDescent="0.25">
      <c r="A1128" s="9" t="s">
        <v>434</v>
      </c>
      <c r="B1128" s="2" t="s">
        <v>435</v>
      </c>
      <c r="C1128" s="3" t="s">
        <v>299</v>
      </c>
      <c r="D1128" s="3" t="str">
        <f t="shared" si="21"/>
        <v>C-4102-1500-7</v>
      </c>
      <c r="E1128" s="3" t="str">
        <f>VLOOKUP(Tabla3[[#This Row],[RUBRO]],Tabla6[[RUBRO]:[Respon Plan]],2,0)</f>
        <v>SNBF</v>
      </c>
      <c r="F1128" s="3" t="str">
        <f>VLOOKUP(Tabla3[[#This Row],[RUBRO]],Tabla6[[RUBRO]:[Respon Plan]],3,0)</f>
        <v>DIRECCIÓN DE GESTIÓN HUMANA</v>
      </c>
      <c r="G1128" s="3" t="str">
        <f>VLOOKUP(Tabla3[[#This Row],[RUBRO]],Tabla6[[RUBRO]:[Respon Plan]],4,0)</f>
        <v>Gestión Humana- Viáticos</v>
      </c>
      <c r="H1128" s="1" t="s">
        <v>30</v>
      </c>
      <c r="I1128" s="1" t="s">
        <v>232</v>
      </c>
      <c r="J1128" s="1" t="s">
        <v>233</v>
      </c>
      <c r="K1128" s="1" t="s">
        <v>138</v>
      </c>
      <c r="L1128" s="1" t="s">
        <v>42</v>
      </c>
      <c r="M1128" s="1" t="s">
        <v>237</v>
      </c>
      <c r="N1128" s="1"/>
      <c r="O1128" s="1"/>
      <c r="P1128" s="1" t="s">
        <v>31</v>
      </c>
      <c r="Q1128" s="1" t="s">
        <v>32</v>
      </c>
      <c r="R1128" s="1" t="s">
        <v>33</v>
      </c>
      <c r="S1128" s="2" t="s">
        <v>249</v>
      </c>
      <c r="T1128" s="4">
        <v>50201540</v>
      </c>
      <c r="U1128" s="4">
        <v>0</v>
      </c>
      <c r="V1128" s="4">
        <v>0</v>
      </c>
      <c r="W1128" s="4">
        <v>50201540</v>
      </c>
      <c r="X1128" s="4">
        <v>0</v>
      </c>
      <c r="Y1128" s="4">
        <v>50201540</v>
      </c>
      <c r="Z1128" s="4">
        <v>0</v>
      </c>
      <c r="AA1128" s="4">
        <v>16459497</v>
      </c>
      <c r="AB1128" s="4">
        <v>7954990</v>
      </c>
      <c r="AC1128" s="4">
        <v>7954990</v>
      </c>
      <c r="AD1128" s="10">
        <v>7954990</v>
      </c>
    </row>
    <row r="1129" spans="1:30" ht="22.5" x14ac:dyDescent="0.25">
      <c r="A1129" s="9" t="s">
        <v>434</v>
      </c>
      <c r="B1129" s="2" t="s">
        <v>435</v>
      </c>
      <c r="C1129" s="3" t="s">
        <v>303</v>
      </c>
      <c r="D1129" s="3" t="str">
        <f t="shared" si="21"/>
        <v>C-4199-1500-1</v>
      </c>
      <c r="E1129" s="3" t="str">
        <f>VLOOKUP(Tabla3[[#This Row],[RUBRO]],Tabla6[[RUBRO]:[Respon Plan]],2,0)</f>
        <v>TECNOLOGIA</v>
      </c>
      <c r="F1129" s="3" t="str">
        <f>VLOOKUP(Tabla3[[#This Row],[RUBRO]],Tabla6[[RUBRO]:[Respon Plan]],3,0)</f>
        <v>DIRECCIÓN DE GESTIÓN HUMANA</v>
      </c>
      <c r="G1129" s="3" t="str">
        <f>VLOOKUP(Tabla3[[#This Row],[RUBRO]],Tabla6[[RUBRO]:[Respon Plan]],4,0)</f>
        <v>Gestión Humana - Pres. Serv</v>
      </c>
      <c r="H1129" s="1" t="s">
        <v>30</v>
      </c>
      <c r="I1129" s="1" t="s">
        <v>301</v>
      </c>
      <c r="J1129" s="1" t="s">
        <v>233</v>
      </c>
      <c r="K1129" s="1" t="s">
        <v>41</v>
      </c>
      <c r="L1129" s="1" t="s">
        <v>42</v>
      </c>
      <c r="M1129" s="1" t="s">
        <v>281</v>
      </c>
      <c r="N1129" s="1"/>
      <c r="O1129" s="1"/>
      <c r="P1129" s="1" t="s">
        <v>31</v>
      </c>
      <c r="Q1129" s="1" t="s">
        <v>32</v>
      </c>
      <c r="R1129" s="1" t="s">
        <v>33</v>
      </c>
      <c r="S1129" s="2" t="s">
        <v>59</v>
      </c>
      <c r="T1129" s="4">
        <v>94712620</v>
      </c>
      <c r="U1129" s="4">
        <v>0</v>
      </c>
      <c r="V1129" s="4">
        <v>187420</v>
      </c>
      <c r="W1129" s="4">
        <v>94525200</v>
      </c>
      <c r="X1129" s="4">
        <v>0</v>
      </c>
      <c r="Y1129" s="4">
        <v>94525200</v>
      </c>
      <c r="Z1129" s="4">
        <v>0</v>
      </c>
      <c r="AA1129" s="4">
        <v>94525200</v>
      </c>
      <c r="AB1129" s="4">
        <v>19542600</v>
      </c>
      <c r="AC1129" s="4">
        <v>19542600</v>
      </c>
      <c r="AD1129" s="10">
        <v>19542600</v>
      </c>
    </row>
    <row r="1130" spans="1:30" ht="22.5" x14ac:dyDescent="0.25">
      <c r="A1130" s="9" t="s">
        <v>434</v>
      </c>
      <c r="B1130" s="2" t="s">
        <v>435</v>
      </c>
      <c r="C1130" s="3" t="s">
        <v>304</v>
      </c>
      <c r="D1130" s="3" t="str">
        <f t="shared" si="21"/>
        <v>C-4199-1500-1</v>
      </c>
      <c r="E1130" s="3" t="str">
        <f>VLOOKUP(Tabla3[[#This Row],[RUBRO]],Tabla6[[RUBRO]:[Respon Plan]],2,0)</f>
        <v>TECNOLOGIA</v>
      </c>
      <c r="F1130" s="3" t="str">
        <f>VLOOKUP(Tabla3[[#This Row],[RUBRO]],Tabla6[[RUBRO]:[Respon Plan]],3,0)</f>
        <v>DIRECCIÓN DE GESTIÓN HUMANA</v>
      </c>
      <c r="G1130" s="3" t="str">
        <f>VLOOKUP(Tabla3[[#This Row],[RUBRO]],Tabla6[[RUBRO]:[Respon Plan]],4,0)</f>
        <v>Gestión Humana- Viáticos</v>
      </c>
      <c r="H1130" s="1" t="s">
        <v>30</v>
      </c>
      <c r="I1130" s="1" t="s">
        <v>301</v>
      </c>
      <c r="J1130" s="1" t="s">
        <v>233</v>
      </c>
      <c r="K1130" s="1" t="s">
        <v>41</v>
      </c>
      <c r="L1130" s="1" t="s">
        <v>42</v>
      </c>
      <c r="M1130" s="1" t="s">
        <v>237</v>
      </c>
      <c r="N1130" s="1"/>
      <c r="O1130" s="1"/>
      <c r="P1130" s="1" t="s">
        <v>31</v>
      </c>
      <c r="Q1130" s="1" t="s">
        <v>32</v>
      </c>
      <c r="R1130" s="1" t="s">
        <v>33</v>
      </c>
      <c r="S1130" s="2" t="s">
        <v>249</v>
      </c>
      <c r="T1130" s="4">
        <v>8949486</v>
      </c>
      <c r="U1130" s="4">
        <v>0</v>
      </c>
      <c r="V1130" s="4">
        <v>0</v>
      </c>
      <c r="W1130" s="4">
        <v>8949486</v>
      </c>
      <c r="X1130" s="4">
        <v>0</v>
      </c>
      <c r="Y1130" s="4">
        <v>8949486</v>
      </c>
      <c r="Z1130" s="4">
        <v>0</v>
      </c>
      <c r="AA1130" s="4">
        <v>4649361</v>
      </c>
      <c r="AB1130" s="4">
        <v>2092411</v>
      </c>
      <c r="AC1130" s="4">
        <v>2092411</v>
      </c>
      <c r="AD1130" s="10">
        <v>2092411</v>
      </c>
    </row>
    <row r="1131" spans="1:30" ht="22.5" x14ac:dyDescent="0.25">
      <c r="A1131" s="9" t="s">
        <v>434</v>
      </c>
      <c r="B1131" s="2" t="s">
        <v>435</v>
      </c>
      <c r="C1131" s="3" t="s">
        <v>307</v>
      </c>
      <c r="D1131" s="3" t="str">
        <f t="shared" si="21"/>
        <v>C-4199-1500-2</v>
      </c>
      <c r="E1131" s="3" t="str">
        <f>VLOOKUP(Tabla3[[#This Row],[RUBRO]],Tabla6[[RUBRO]:[Respon Plan]],2,0)</f>
        <v>MODELO INTERVENCION</v>
      </c>
      <c r="F1131" s="3" t="str">
        <f>VLOOKUP(Tabla3[[#This Row],[RUBRO]],Tabla6[[RUBRO]:[Respon Plan]],3,0)</f>
        <v>DIRECCIÓN DE GESTIÓN HUMANA</v>
      </c>
      <c r="G1131" s="3" t="str">
        <f>VLOOKUP(Tabla3[[#This Row],[RUBRO]],Tabla6[[RUBRO]:[Respon Plan]],4,0)</f>
        <v>Gestión Humana - Pres. Serv</v>
      </c>
      <c r="H1131" s="1" t="s">
        <v>30</v>
      </c>
      <c r="I1131" s="1" t="s">
        <v>301</v>
      </c>
      <c r="J1131" s="1" t="s">
        <v>233</v>
      </c>
      <c r="K1131" s="1" t="s">
        <v>77</v>
      </c>
      <c r="L1131" s="1" t="s">
        <v>42</v>
      </c>
      <c r="M1131" s="1" t="s">
        <v>237</v>
      </c>
      <c r="N1131" s="1"/>
      <c r="O1131" s="1"/>
      <c r="P1131" s="1" t="s">
        <v>31</v>
      </c>
      <c r="Q1131" s="1" t="s">
        <v>32</v>
      </c>
      <c r="R1131" s="1" t="s">
        <v>33</v>
      </c>
      <c r="S1131" s="2" t="s">
        <v>59</v>
      </c>
      <c r="T1131" s="4">
        <v>840474228</v>
      </c>
      <c r="U1131" s="4">
        <v>62514067</v>
      </c>
      <c r="V1131" s="4">
        <v>79449096</v>
      </c>
      <c r="W1131" s="4">
        <v>823539199</v>
      </c>
      <c r="X1131" s="4">
        <v>0</v>
      </c>
      <c r="Y1131" s="4">
        <v>792123265</v>
      </c>
      <c r="Z1131" s="4">
        <v>31415934</v>
      </c>
      <c r="AA1131" s="4">
        <v>790630065</v>
      </c>
      <c r="AB1131" s="4">
        <v>202856235</v>
      </c>
      <c r="AC1131" s="4">
        <v>202856235</v>
      </c>
      <c r="AD1131" s="10">
        <v>202856235</v>
      </c>
    </row>
    <row r="1132" spans="1:30" ht="22.5" x14ac:dyDescent="0.25">
      <c r="A1132" s="9" t="s">
        <v>434</v>
      </c>
      <c r="B1132" s="2" t="s">
        <v>435</v>
      </c>
      <c r="C1132" s="3" t="s">
        <v>308</v>
      </c>
      <c r="D1132" s="3" t="str">
        <f t="shared" si="21"/>
        <v>C-4199-1500-2</v>
      </c>
      <c r="E1132" s="3" t="str">
        <f>VLOOKUP(Tabla3[[#This Row],[RUBRO]],Tabla6[[RUBRO]:[Respon Plan]],2,0)</f>
        <v>MODELO INTERVENCION</v>
      </c>
      <c r="F1132" s="3" t="str">
        <f>VLOOKUP(Tabla3[[#This Row],[RUBRO]],Tabla6[[RUBRO]:[Respon Plan]],3,0)</f>
        <v>DIRECCIÓN DE GESTIÓN HUMANA</v>
      </c>
      <c r="G1132" s="3" t="str">
        <f>VLOOKUP(Tabla3[[#This Row],[RUBRO]],Tabla6[[RUBRO]:[Respon Plan]],4,0)</f>
        <v>Gestión Humana- Viáticos</v>
      </c>
      <c r="H1132" s="1" t="s">
        <v>30</v>
      </c>
      <c r="I1132" s="1" t="s">
        <v>301</v>
      </c>
      <c r="J1132" s="1" t="s">
        <v>233</v>
      </c>
      <c r="K1132" s="1" t="s">
        <v>77</v>
      </c>
      <c r="L1132" s="1" t="s">
        <v>42</v>
      </c>
      <c r="M1132" s="1" t="s">
        <v>240</v>
      </c>
      <c r="N1132" s="1"/>
      <c r="O1132" s="1"/>
      <c r="P1132" s="1" t="s">
        <v>31</v>
      </c>
      <c r="Q1132" s="1" t="s">
        <v>32</v>
      </c>
      <c r="R1132" s="1" t="s">
        <v>33</v>
      </c>
      <c r="S1132" s="2" t="s">
        <v>249</v>
      </c>
      <c r="T1132" s="4">
        <v>0</v>
      </c>
      <c r="U1132" s="4">
        <v>35000000</v>
      </c>
      <c r="V1132" s="4">
        <v>0</v>
      </c>
      <c r="W1132" s="4">
        <v>35000000</v>
      </c>
      <c r="X1132" s="4">
        <v>0</v>
      </c>
      <c r="Y1132" s="4">
        <v>35000000</v>
      </c>
      <c r="Z1132" s="4">
        <v>0</v>
      </c>
      <c r="AA1132" s="4">
        <v>9129939</v>
      </c>
      <c r="AB1132" s="4">
        <v>3337632</v>
      </c>
      <c r="AC1132" s="4">
        <v>3337632</v>
      </c>
      <c r="AD1132" s="10">
        <v>3337632</v>
      </c>
    </row>
    <row r="1133" spans="1:30" ht="22.5" x14ac:dyDescent="0.25">
      <c r="A1133" s="9" t="s">
        <v>434</v>
      </c>
      <c r="B1133" s="2" t="s">
        <v>435</v>
      </c>
      <c r="C1133" s="3" t="s">
        <v>396</v>
      </c>
      <c r="D1133" s="3" t="str">
        <f t="shared" si="21"/>
        <v>C-4199-1500-2</v>
      </c>
      <c r="E1133" s="3" t="str">
        <f>VLOOKUP(Tabla3[[#This Row],[RUBRO]],Tabla6[[RUBRO]:[Respon Plan]],2,0)</f>
        <v>MODELO INTERVENCION</v>
      </c>
      <c r="F1133" s="3" t="str">
        <f>VLOOKUP(Tabla3[[#This Row],[RUBRO]],Tabla6[[RUBRO]:[Respon Plan]],3,0)</f>
        <v>DIRECCION FINANCIERA</v>
      </c>
      <c r="G1133" s="3" t="str">
        <f>VLOOKUP(Tabla3[[#This Row],[RUBRO]],Tabla6[[RUBRO]:[Respon Plan]],4,0)</f>
        <v>Dirección Financiera</v>
      </c>
      <c r="H1133" s="1" t="s">
        <v>30</v>
      </c>
      <c r="I1133" s="1" t="s">
        <v>301</v>
      </c>
      <c r="J1133" s="1" t="s">
        <v>233</v>
      </c>
      <c r="K1133" s="1" t="s">
        <v>77</v>
      </c>
      <c r="L1133" s="1" t="s">
        <v>42</v>
      </c>
      <c r="M1133" s="1" t="s">
        <v>255</v>
      </c>
      <c r="N1133" s="1"/>
      <c r="O1133" s="1"/>
      <c r="P1133" s="1" t="s">
        <v>31</v>
      </c>
      <c r="Q1133" s="1" t="s">
        <v>32</v>
      </c>
      <c r="R1133" s="1" t="s">
        <v>33</v>
      </c>
      <c r="S1133" s="2" t="s">
        <v>397</v>
      </c>
      <c r="T1133" s="4">
        <v>7500000</v>
      </c>
      <c r="U1133" s="4">
        <v>0</v>
      </c>
      <c r="V1133" s="4">
        <v>0</v>
      </c>
      <c r="W1133" s="4">
        <v>7500000</v>
      </c>
      <c r="X1133" s="4">
        <v>0</v>
      </c>
      <c r="Y1133" s="4">
        <v>7500000</v>
      </c>
      <c r="Z1133" s="4">
        <v>0</v>
      </c>
      <c r="AA1133" s="4">
        <v>0</v>
      </c>
      <c r="AB1133" s="4">
        <v>0</v>
      </c>
      <c r="AC1133" s="4">
        <v>0</v>
      </c>
      <c r="AD1133" s="10">
        <v>0</v>
      </c>
    </row>
    <row r="1134" spans="1:30" ht="22.5" x14ac:dyDescent="0.25">
      <c r="A1134" s="9" t="s">
        <v>434</v>
      </c>
      <c r="B1134" s="2" t="s">
        <v>435</v>
      </c>
      <c r="C1134" s="3" t="s">
        <v>398</v>
      </c>
      <c r="D1134" s="3" t="str">
        <f t="shared" si="21"/>
        <v>C-4199-1500-2</v>
      </c>
      <c r="E1134" s="3" t="str">
        <f>VLOOKUP(Tabla3[[#This Row],[RUBRO]],Tabla6[[RUBRO]:[Respon Plan]],2,0)</f>
        <v>MODELO INTERVENCION</v>
      </c>
      <c r="F1134" s="3" t="str">
        <f>VLOOKUP(Tabla3[[#This Row],[RUBRO]],Tabla6[[RUBRO]:[Respon Plan]],3,0)</f>
        <v>DIRECCIÓN DE GESTIÓN HUMANA</v>
      </c>
      <c r="G1134" s="3" t="str">
        <f>VLOOKUP(Tabla3[[#This Row],[RUBRO]],Tabla6[[RUBRO]:[Respon Plan]],4,0)</f>
        <v>Gestión Humana - Pres. Serv</v>
      </c>
      <c r="H1134" s="1" t="s">
        <v>30</v>
      </c>
      <c r="I1134" s="1" t="s">
        <v>301</v>
      </c>
      <c r="J1134" s="1" t="s">
        <v>233</v>
      </c>
      <c r="K1134" s="1" t="s">
        <v>77</v>
      </c>
      <c r="L1134" s="1" t="s">
        <v>42</v>
      </c>
      <c r="M1134" s="1" t="s">
        <v>257</v>
      </c>
      <c r="N1134" s="1"/>
      <c r="O1134" s="1"/>
      <c r="P1134" s="1" t="s">
        <v>31</v>
      </c>
      <c r="Q1134" s="1" t="s">
        <v>32</v>
      </c>
      <c r="R1134" s="1" t="s">
        <v>33</v>
      </c>
      <c r="S1134" s="2" t="s">
        <v>399</v>
      </c>
      <c r="T1134" s="4">
        <v>32088235</v>
      </c>
      <c r="U1134" s="4">
        <v>0</v>
      </c>
      <c r="V1134" s="4">
        <v>0</v>
      </c>
      <c r="W1134" s="4">
        <v>32088235</v>
      </c>
      <c r="X1134" s="4">
        <v>0</v>
      </c>
      <c r="Y1134" s="4">
        <v>29810000</v>
      </c>
      <c r="Z1134" s="4">
        <v>2278235</v>
      </c>
      <c r="AA1134" s="4">
        <v>29810000</v>
      </c>
      <c r="AB1134" s="4">
        <v>6359467</v>
      </c>
      <c r="AC1134" s="4">
        <v>6359467</v>
      </c>
      <c r="AD1134" s="10">
        <v>6359467</v>
      </c>
    </row>
    <row r="1135" spans="1:30" ht="22.5" x14ac:dyDescent="0.25">
      <c r="A1135" s="9" t="s">
        <v>434</v>
      </c>
      <c r="B1135" s="2" t="s">
        <v>435</v>
      </c>
      <c r="C1135" s="3" t="s">
        <v>319</v>
      </c>
      <c r="D1135" s="3" t="str">
        <f t="shared" si="21"/>
        <v>C-4199-1500-2</v>
      </c>
      <c r="E1135" s="3" t="str">
        <f>VLOOKUP(Tabla3[[#This Row],[RUBRO]],Tabla6[[RUBRO]:[Respon Plan]],2,0)</f>
        <v>MODELO INTERVENCION</v>
      </c>
      <c r="F1135" s="3" t="str">
        <f>VLOOKUP(Tabla3[[#This Row],[RUBRO]],Tabla6[[RUBRO]:[Respon Plan]],3,0)</f>
        <v>DIRECCION ADMINISTRATIVA</v>
      </c>
      <c r="G1135" s="3" t="str">
        <f>VLOOKUP(Tabla3[[#This Row],[RUBRO]],Tabla6[[RUBRO]:[Respon Plan]],4,0)</f>
        <v>Administrativa NM</v>
      </c>
      <c r="H1135" s="1" t="s">
        <v>30</v>
      </c>
      <c r="I1135" s="1" t="s">
        <v>301</v>
      </c>
      <c r="J1135" s="1" t="s">
        <v>233</v>
      </c>
      <c r="K1135" s="1" t="s">
        <v>77</v>
      </c>
      <c r="L1135" s="1" t="s">
        <v>42</v>
      </c>
      <c r="M1135" s="1" t="s">
        <v>320</v>
      </c>
      <c r="N1135" s="1"/>
      <c r="O1135" s="1"/>
      <c r="P1135" s="1" t="s">
        <v>31</v>
      </c>
      <c r="Q1135" s="1" t="s">
        <v>32</v>
      </c>
      <c r="R1135" s="1" t="s">
        <v>33</v>
      </c>
      <c r="S1135" s="2" t="s">
        <v>321</v>
      </c>
      <c r="T1135" s="4">
        <v>10442000</v>
      </c>
      <c r="U1135" s="4">
        <v>0</v>
      </c>
      <c r="V1135" s="4">
        <v>0</v>
      </c>
      <c r="W1135" s="4">
        <v>10442000</v>
      </c>
      <c r="X1135" s="4">
        <v>0</v>
      </c>
      <c r="Y1135" s="4">
        <v>10442000</v>
      </c>
      <c r="Z1135" s="4">
        <v>0</v>
      </c>
      <c r="AA1135" s="4">
        <v>9259800</v>
      </c>
      <c r="AB1135" s="4">
        <v>0</v>
      </c>
      <c r="AC1135" s="4">
        <v>0</v>
      </c>
      <c r="AD1135" s="10">
        <v>0</v>
      </c>
    </row>
    <row r="1136" spans="1:30" ht="22.5" x14ac:dyDescent="0.25">
      <c r="A1136" s="9" t="s">
        <v>434</v>
      </c>
      <c r="B1136" s="2" t="s">
        <v>435</v>
      </c>
      <c r="C1136" s="3" t="s">
        <v>322</v>
      </c>
      <c r="D1136" s="3" t="str">
        <f t="shared" si="21"/>
        <v>C-4199-1500-2</v>
      </c>
      <c r="E1136" s="3" t="str">
        <f>VLOOKUP(Tabla3[[#This Row],[RUBRO]],Tabla6[[RUBRO]:[Respon Plan]],2,0)</f>
        <v>MODELO INTERVENCION</v>
      </c>
      <c r="F1136" s="3" t="str">
        <f>VLOOKUP(Tabla3[[#This Row],[RUBRO]],Tabla6[[RUBRO]:[Respon Plan]],3,0)</f>
        <v>DIRECCION ADMINISTRATIVA</v>
      </c>
      <c r="G1136" s="3" t="str">
        <f>VLOOKUP(Tabla3[[#This Row],[RUBRO]],Tabla6[[RUBRO]:[Respon Plan]],4,0)</f>
        <v>Administrativa NM</v>
      </c>
      <c r="H1136" s="1" t="s">
        <v>30</v>
      </c>
      <c r="I1136" s="1" t="s">
        <v>301</v>
      </c>
      <c r="J1136" s="1" t="s">
        <v>233</v>
      </c>
      <c r="K1136" s="1" t="s">
        <v>77</v>
      </c>
      <c r="L1136" s="1" t="s">
        <v>42</v>
      </c>
      <c r="M1136" s="1" t="s">
        <v>323</v>
      </c>
      <c r="N1136" s="1"/>
      <c r="O1136" s="1"/>
      <c r="P1136" s="1" t="s">
        <v>31</v>
      </c>
      <c r="Q1136" s="1" t="s">
        <v>32</v>
      </c>
      <c r="R1136" s="1" t="s">
        <v>33</v>
      </c>
      <c r="S1136" s="2" t="s">
        <v>324</v>
      </c>
      <c r="T1136" s="4">
        <v>395070563</v>
      </c>
      <c r="U1136" s="4">
        <v>0</v>
      </c>
      <c r="V1136" s="4">
        <v>0</v>
      </c>
      <c r="W1136" s="4">
        <v>395070563</v>
      </c>
      <c r="X1136" s="4">
        <v>0</v>
      </c>
      <c r="Y1136" s="4">
        <v>370800927</v>
      </c>
      <c r="Z1136" s="4">
        <v>24269636</v>
      </c>
      <c r="AA1136" s="4">
        <v>370800927</v>
      </c>
      <c r="AB1136" s="4">
        <v>66853888</v>
      </c>
      <c r="AC1136" s="4">
        <v>66853888</v>
      </c>
      <c r="AD1136" s="10">
        <v>66853888</v>
      </c>
    </row>
    <row r="1137" spans="1:30" ht="22.5" x14ac:dyDescent="0.25">
      <c r="A1137" s="9" t="s">
        <v>434</v>
      </c>
      <c r="B1137" s="2" t="s">
        <v>435</v>
      </c>
      <c r="C1137" s="3" t="s">
        <v>328</v>
      </c>
      <c r="D1137" s="3" t="str">
        <f t="shared" si="21"/>
        <v>C-4199-1500-2</v>
      </c>
      <c r="E1137" s="3" t="str">
        <f>VLOOKUP(Tabla3[[#This Row],[RUBRO]],Tabla6[[RUBRO]:[Respon Plan]],2,0)</f>
        <v>MODELO INTERVENCION</v>
      </c>
      <c r="F1137" s="3" t="str">
        <f>VLOOKUP(Tabla3[[#This Row],[RUBRO]],Tabla6[[RUBRO]:[Respon Plan]],3,0)</f>
        <v>DIRECCION ADMINISTRATIVA</v>
      </c>
      <c r="G1137" s="3" t="str">
        <f>VLOOKUP(Tabla3[[#This Row],[RUBRO]],Tabla6[[RUBRO]:[Respon Plan]],4,0)</f>
        <v>Administrativa NM</v>
      </c>
      <c r="H1137" s="1" t="s">
        <v>30</v>
      </c>
      <c r="I1137" s="1" t="s">
        <v>301</v>
      </c>
      <c r="J1137" s="1" t="s">
        <v>233</v>
      </c>
      <c r="K1137" s="1" t="s">
        <v>77</v>
      </c>
      <c r="L1137" s="1" t="s">
        <v>42</v>
      </c>
      <c r="M1137" s="1" t="s">
        <v>329</v>
      </c>
      <c r="N1137" s="1"/>
      <c r="O1137" s="1"/>
      <c r="P1137" s="1" t="s">
        <v>31</v>
      </c>
      <c r="Q1137" s="1" t="s">
        <v>32</v>
      </c>
      <c r="R1137" s="1" t="s">
        <v>33</v>
      </c>
      <c r="S1137" s="2" t="s">
        <v>330</v>
      </c>
      <c r="T1137" s="4">
        <v>0</v>
      </c>
      <c r="U1137" s="4">
        <v>83463000</v>
      </c>
      <c r="V1137" s="4">
        <v>0</v>
      </c>
      <c r="W1137" s="4">
        <v>83463000</v>
      </c>
      <c r="X1137" s="4">
        <v>0</v>
      </c>
      <c r="Y1137" s="4">
        <v>0</v>
      </c>
      <c r="Z1137" s="4">
        <v>83463000</v>
      </c>
      <c r="AA1137" s="4">
        <v>0</v>
      </c>
      <c r="AB1137" s="4">
        <v>0</v>
      </c>
      <c r="AC1137" s="4">
        <v>0</v>
      </c>
      <c r="AD1137" s="10">
        <v>0</v>
      </c>
    </row>
    <row r="1138" spans="1:30" ht="22.5" x14ac:dyDescent="0.25">
      <c r="A1138" s="9" t="s">
        <v>434</v>
      </c>
      <c r="B1138" s="2" t="s">
        <v>435</v>
      </c>
      <c r="C1138" s="3" t="s">
        <v>354</v>
      </c>
      <c r="D1138" s="3" t="str">
        <f t="shared" si="21"/>
        <v>C-4199-1500-2</v>
      </c>
      <c r="E1138" s="3" t="str">
        <f>VLOOKUP(Tabla3[[#This Row],[RUBRO]],Tabla6[[RUBRO]:[Respon Plan]],2,0)</f>
        <v>MODELO INTERVENCION</v>
      </c>
      <c r="F1138" s="3" t="str">
        <f>VLOOKUP(Tabla3[[#This Row],[RUBRO]],Tabla6[[RUBRO]:[Respon Plan]],3,0)</f>
        <v>DIRECCIÓN DE GESTIÓN HUMANA</v>
      </c>
      <c r="G1138" s="3" t="str">
        <f>VLOOKUP(Tabla3[[#This Row],[RUBRO]],Tabla6[[RUBRO]:[Respon Plan]],4,0)</f>
        <v>Gestión Humana- Capacitación</v>
      </c>
      <c r="H1138" s="1" t="s">
        <v>30</v>
      </c>
      <c r="I1138" s="1" t="s">
        <v>301</v>
      </c>
      <c r="J1138" s="1" t="s">
        <v>233</v>
      </c>
      <c r="K1138" s="1" t="s">
        <v>77</v>
      </c>
      <c r="L1138" s="1" t="s">
        <v>42</v>
      </c>
      <c r="M1138" s="1" t="s">
        <v>355</v>
      </c>
      <c r="N1138" s="1"/>
      <c r="O1138" s="1"/>
      <c r="P1138" s="1" t="s">
        <v>31</v>
      </c>
      <c r="Q1138" s="1" t="s">
        <v>32</v>
      </c>
      <c r="R1138" s="1" t="s">
        <v>33</v>
      </c>
      <c r="S1138" s="2" t="s">
        <v>356</v>
      </c>
      <c r="T1138" s="4">
        <v>0</v>
      </c>
      <c r="U1138" s="4">
        <v>11100000</v>
      </c>
      <c r="V1138" s="4">
        <v>0</v>
      </c>
      <c r="W1138" s="4">
        <v>11100000</v>
      </c>
      <c r="X1138" s="4">
        <v>0</v>
      </c>
      <c r="Y1138" s="4">
        <v>0</v>
      </c>
      <c r="Z1138" s="4">
        <v>11100000</v>
      </c>
      <c r="AA1138" s="4">
        <v>0</v>
      </c>
      <c r="AB1138" s="4">
        <v>0</v>
      </c>
      <c r="AC1138" s="4">
        <v>0</v>
      </c>
      <c r="AD1138" s="10">
        <v>0</v>
      </c>
    </row>
    <row r="1139" spans="1:30" ht="22.5" x14ac:dyDescent="0.25">
      <c r="A1139" s="9" t="s">
        <v>434</v>
      </c>
      <c r="B1139" s="2" t="s">
        <v>435</v>
      </c>
      <c r="C1139" s="3" t="s">
        <v>359</v>
      </c>
      <c r="D1139" s="3" t="str">
        <f t="shared" si="21"/>
        <v>C-4199-1500-2</v>
      </c>
      <c r="E1139" s="3" t="str">
        <f>VLOOKUP(Tabla3[[#This Row],[RUBRO]],Tabla6[[RUBRO]:[Respon Plan]],2,0)</f>
        <v>MODELO INTERVENCION</v>
      </c>
      <c r="F1139" s="3" t="str">
        <f>VLOOKUP(Tabla3[[#This Row],[RUBRO]],Tabla6[[RUBRO]:[Respon Plan]],3,0)</f>
        <v>DIRECCIÓN DE GESTIÓN HUMANA</v>
      </c>
      <c r="G1139" s="3" t="str">
        <f>VLOOKUP(Tabla3[[#This Row],[RUBRO]],Tabla6[[RUBRO]:[Respon Plan]],4,0)</f>
        <v>Gestión Humana- Viáticos</v>
      </c>
      <c r="H1139" s="1" t="s">
        <v>30</v>
      </c>
      <c r="I1139" s="1" t="s">
        <v>301</v>
      </c>
      <c r="J1139" s="1" t="s">
        <v>233</v>
      </c>
      <c r="K1139" s="1" t="s">
        <v>77</v>
      </c>
      <c r="L1139" s="1" t="s">
        <v>42</v>
      </c>
      <c r="M1139" s="1" t="s">
        <v>360</v>
      </c>
      <c r="N1139" s="1"/>
      <c r="O1139" s="1"/>
      <c r="P1139" s="1" t="s">
        <v>31</v>
      </c>
      <c r="Q1139" s="1" t="s">
        <v>32</v>
      </c>
      <c r="R1139" s="1" t="s">
        <v>33</v>
      </c>
      <c r="S1139" s="2" t="s">
        <v>361</v>
      </c>
      <c r="T1139" s="4">
        <v>4080000</v>
      </c>
      <c r="U1139" s="4">
        <v>0</v>
      </c>
      <c r="V1139" s="4">
        <v>0</v>
      </c>
      <c r="W1139" s="4">
        <v>4080000</v>
      </c>
      <c r="X1139" s="4">
        <v>0</v>
      </c>
      <c r="Y1139" s="4">
        <v>4080000</v>
      </c>
      <c r="Z1139" s="4">
        <v>0</v>
      </c>
      <c r="AA1139" s="4">
        <v>1289053</v>
      </c>
      <c r="AB1139" s="4">
        <v>1289053</v>
      </c>
      <c r="AC1139" s="4">
        <v>1289053</v>
      </c>
      <c r="AD1139" s="10">
        <v>1289053</v>
      </c>
    </row>
    <row r="1140" spans="1:30" ht="22.5" x14ac:dyDescent="0.25">
      <c r="A1140" s="9" t="s">
        <v>434</v>
      </c>
      <c r="B1140" s="2" t="s">
        <v>435</v>
      </c>
      <c r="C1140" s="3" t="s">
        <v>365</v>
      </c>
      <c r="D1140" s="3" t="str">
        <f t="shared" si="21"/>
        <v>C-4199-1500-2</v>
      </c>
      <c r="E1140" s="3" t="str">
        <f>VLOOKUP(Tabla3[[#This Row],[RUBRO]],Tabla6[[RUBRO]:[Respon Plan]],2,0)</f>
        <v>MODELO INTERVENCION</v>
      </c>
      <c r="F1140" s="3" t="str">
        <f>VLOOKUP(Tabla3[[#This Row],[RUBRO]],Tabla6[[RUBRO]:[Respon Plan]],3,0)</f>
        <v>SECRETARIA GENERAL</v>
      </c>
      <c r="G1140" s="3" t="str">
        <f>VLOOKUP(Tabla3[[#This Row],[RUBRO]],Tabla6[[RUBRO]:[Respon Plan]],4,0)</f>
        <v>Secretaria General</v>
      </c>
      <c r="H1140" s="1" t="s">
        <v>30</v>
      </c>
      <c r="I1140" s="1" t="s">
        <v>301</v>
      </c>
      <c r="J1140" s="1" t="s">
        <v>233</v>
      </c>
      <c r="K1140" s="1" t="s">
        <v>77</v>
      </c>
      <c r="L1140" s="1" t="s">
        <v>42</v>
      </c>
      <c r="M1140" s="1" t="s">
        <v>266</v>
      </c>
      <c r="N1140" s="1"/>
      <c r="O1140" s="1"/>
      <c r="P1140" s="1" t="s">
        <v>31</v>
      </c>
      <c r="Q1140" s="1" t="s">
        <v>32</v>
      </c>
      <c r="R1140" s="1" t="s">
        <v>33</v>
      </c>
      <c r="S1140" s="2" t="s">
        <v>267</v>
      </c>
      <c r="T1140" s="4">
        <v>515862</v>
      </c>
      <c r="U1140" s="4">
        <v>333852</v>
      </c>
      <c r="V1140" s="4">
        <v>0</v>
      </c>
      <c r="W1140" s="4">
        <v>849714</v>
      </c>
      <c r="X1140" s="4">
        <v>0</v>
      </c>
      <c r="Y1140" s="4">
        <v>0</v>
      </c>
      <c r="Z1140" s="4">
        <v>849714</v>
      </c>
      <c r="AA1140" s="4">
        <v>0</v>
      </c>
      <c r="AB1140" s="4">
        <v>0</v>
      </c>
      <c r="AC1140" s="4">
        <v>0</v>
      </c>
      <c r="AD1140" s="10">
        <v>0</v>
      </c>
    </row>
    <row r="1141" spans="1:30" ht="22.5" x14ac:dyDescent="0.25">
      <c r="A1141" s="9" t="s">
        <v>434</v>
      </c>
      <c r="B1141" s="2" t="s">
        <v>435</v>
      </c>
      <c r="C1141" s="3" t="s">
        <v>372</v>
      </c>
      <c r="D1141" s="3" t="str">
        <f t="shared" si="21"/>
        <v>C-4199-1500-5</v>
      </c>
      <c r="E1141" s="3" t="str">
        <f>VLOOKUP(Tabla3[[#This Row],[RUBRO]],Tabla6[[RUBRO]:[Respon Plan]],2,0)</f>
        <v xml:space="preserve">CONTRUCCION </v>
      </c>
      <c r="F1141" s="3" t="str">
        <f>VLOOKUP(Tabla3[[#This Row],[RUBRO]],Tabla6[[RUBRO]:[Respon Plan]],3,0)</f>
        <v>DIRECCION ADMINISTRATIVA</v>
      </c>
      <c r="G1141" s="3" t="str">
        <f>VLOOKUP(Tabla3[[#This Row],[RUBRO]],Tabla6[[RUBRO]:[Respon Plan]],4,0)</f>
        <v>Administrativa CONS</v>
      </c>
      <c r="H1141" s="1" t="s">
        <v>30</v>
      </c>
      <c r="I1141" s="1" t="s">
        <v>301</v>
      </c>
      <c r="J1141" s="1" t="s">
        <v>233</v>
      </c>
      <c r="K1141" s="1" t="s">
        <v>64</v>
      </c>
      <c r="L1141" s="1" t="s">
        <v>42</v>
      </c>
      <c r="M1141" s="1" t="s">
        <v>234</v>
      </c>
      <c r="N1141" s="1"/>
      <c r="O1141" s="1"/>
      <c r="P1141" s="1" t="s">
        <v>31</v>
      </c>
      <c r="Q1141" s="1" t="s">
        <v>32</v>
      </c>
      <c r="R1141" s="1" t="s">
        <v>33</v>
      </c>
      <c r="S1141" s="2" t="s">
        <v>373</v>
      </c>
      <c r="T1141" s="4">
        <v>0</v>
      </c>
      <c r="U1141" s="4">
        <v>150000000</v>
      </c>
      <c r="V1141" s="4">
        <v>0</v>
      </c>
      <c r="W1141" s="4">
        <v>150000000</v>
      </c>
      <c r="X1141" s="4">
        <v>0</v>
      </c>
      <c r="Y1141" s="4">
        <v>0</v>
      </c>
      <c r="Z1141" s="4">
        <v>150000000</v>
      </c>
      <c r="AA1141" s="4">
        <v>0</v>
      </c>
      <c r="AB1141" s="4">
        <v>0</v>
      </c>
      <c r="AC1141" s="4">
        <v>0</v>
      </c>
      <c r="AD1141" s="10">
        <v>0</v>
      </c>
    </row>
    <row r="1142" spans="1:30" ht="22.5" x14ac:dyDescent="0.25">
      <c r="A1142" s="9" t="s">
        <v>434</v>
      </c>
      <c r="B1142" s="2" t="s">
        <v>435</v>
      </c>
      <c r="C1142" s="3" t="s">
        <v>374</v>
      </c>
      <c r="D1142" s="3" t="str">
        <f t="shared" si="21"/>
        <v>C-4199-1500-5</v>
      </c>
      <c r="E1142" s="3" t="str">
        <f>VLOOKUP(Tabla3[[#This Row],[RUBRO]],Tabla6[[RUBRO]:[Respon Plan]],2,0)</f>
        <v xml:space="preserve">CONTRUCCION </v>
      </c>
      <c r="F1142" s="3" t="str">
        <f>VLOOKUP(Tabla3[[#This Row],[RUBRO]],Tabla6[[RUBRO]:[Respon Plan]],3,0)</f>
        <v>DIRECCION ADMINISTRATIVA</v>
      </c>
      <c r="G1142" s="3" t="str">
        <f>VLOOKUP(Tabla3[[#This Row],[RUBRO]],Tabla6[[RUBRO]:[Respon Plan]],4,0)</f>
        <v>Administrativa CONS</v>
      </c>
      <c r="H1142" s="1" t="s">
        <v>30</v>
      </c>
      <c r="I1142" s="1" t="s">
        <v>301</v>
      </c>
      <c r="J1142" s="1" t="s">
        <v>233</v>
      </c>
      <c r="K1142" s="1" t="s">
        <v>64</v>
      </c>
      <c r="L1142" s="1" t="s">
        <v>42</v>
      </c>
      <c r="M1142" s="1" t="s">
        <v>281</v>
      </c>
      <c r="N1142" s="1"/>
      <c r="O1142" s="1"/>
      <c r="P1142" s="1" t="s">
        <v>31</v>
      </c>
      <c r="Q1142" s="1" t="s">
        <v>171</v>
      </c>
      <c r="R1142" s="1" t="s">
        <v>33</v>
      </c>
      <c r="S1142" s="2" t="s">
        <v>375</v>
      </c>
      <c r="T1142" s="4">
        <v>127000000</v>
      </c>
      <c r="U1142" s="4">
        <v>0</v>
      </c>
      <c r="V1142" s="4">
        <v>0</v>
      </c>
      <c r="W1142" s="4">
        <v>127000000</v>
      </c>
      <c r="X1142" s="4">
        <v>0</v>
      </c>
      <c r="Y1142" s="4">
        <v>60900000</v>
      </c>
      <c r="Z1142" s="4">
        <v>66100000</v>
      </c>
      <c r="AA1142" s="4">
        <v>44900140</v>
      </c>
      <c r="AB1142" s="4">
        <v>0</v>
      </c>
      <c r="AC1142" s="4">
        <v>0</v>
      </c>
      <c r="AD1142" s="10">
        <v>0</v>
      </c>
    </row>
    <row r="1143" spans="1:30" ht="22.5" x14ac:dyDescent="0.25">
      <c r="A1143" s="9" t="s">
        <v>434</v>
      </c>
      <c r="B1143" s="2" t="s">
        <v>435</v>
      </c>
      <c r="C1143" s="3" t="s">
        <v>400</v>
      </c>
      <c r="D1143" s="3" t="str">
        <f t="shared" si="21"/>
        <v>C-4199-1500-5</v>
      </c>
      <c r="E1143" s="3" t="str">
        <f>VLOOKUP(Tabla3[[#This Row],[RUBRO]],Tabla6[[RUBRO]:[Respon Plan]],2,0)</f>
        <v xml:space="preserve">CONTRUCCION </v>
      </c>
      <c r="F1143" s="3" t="str">
        <f>VLOOKUP(Tabla3[[#This Row],[RUBRO]],Tabla6[[RUBRO]:[Respon Plan]],3,0)</f>
        <v>DIRECCION ADMINISTRATIVA</v>
      </c>
      <c r="G1143" s="3" t="str">
        <f>VLOOKUP(Tabla3[[#This Row],[RUBRO]],Tabla6[[RUBRO]:[Respon Plan]],4,0)</f>
        <v>Administrativa CONS</v>
      </c>
      <c r="H1143" s="1" t="s">
        <v>30</v>
      </c>
      <c r="I1143" s="1" t="s">
        <v>301</v>
      </c>
      <c r="J1143" s="1" t="s">
        <v>233</v>
      </c>
      <c r="K1143" s="1" t="s">
        <v>64</v>
      </c>
      <c r="L1143" s="1" t="s">
        <v>42</v>
      </c>
      <c r="M1143" s="1" t="s">
        <v>240</v>
      </c>
      <c r="N1143" s="1"/>
      <c r="O1143" s="1"/>
      <c r="P1143" s="1" t="s">
        <v>31</v>
      </c>
      <c r="Q1143" s="1" t="s">
        <v>171</v>
      </c>
      <c r="R1143" s="1" t="s">
        <v>33</v>
      </c>
      <c r="S1143" s="2" t="s">
        <v>401</v>
      </c>
      <c r="T1143" s="4">
        <v>24000000</v>
      </c>
      <c r="U1143" s="4">
        <v>0</v>
      </c>
      <c r="V1143" s="4">
        <v>0</v>
      </c>
      <c r="W1143" s="4">
        <v>24000000</v>
      </c>
      <c r="X1143" s="4">
        <v>0</v>
      </c>
      <c r="Y1143" s="4">
        <v>6296000</v>
      </c>
      <c r="Z1143" s="4">
        <v>17704000</v>
      </c>
      <c r="AA1143" s="4">
        <v>0</v>
      </c>
      <c r="AB1143" s="4">
        <v>0</v>
      </c>
      <c r="AC1143" s="4">
        <v>0</v>
      </c>
      <c r="AD1143" s="10">
        <v>0</v>
      </c>
    </row>
    <row r="1144" spans="1:30" ht="22.5" x14ac:dyDescent="0.25">
      <c r="A1144" s="9" t="s">
        <v>434</v>
      </c>
      <c r="B1144" s="2" t="s">
        <v>435</v>
      </c>
      <c r="C1144" s="3" t="s">
        <v>378</v>
      </c>
      <c r="D1144" s="3" t="str">
        <f t="shared" si="21"/>
        <v>C-4199-1500-5</v>
      </c>
      <c r="E1144" s="3" t="str">
        <f>VLOOKUP(Tabla3[[#This Row],[RUBRO]],Tabla6[[RUBRO]:[Respon Plan]],2,0)</f>
        <v xml:space="preserve">CONTRUCCION </v>
      </c>
      <c r="F1144" s="3" t="str">
        <f>VLOOKUP(Tabla3[[#This Row],[RUBRO]],Tabla6[[RUBRO]:[Respon Plan]],3,0)</f>
        <v>DIRECCIÓN DE GESTIÓN HUMANA</v>
      </c>
      <c r="G1144" s="3" t="str">
        <f>VLOOKUP(Tabla3[[#This Row],[RUBRO]],Tabla6[[RUBRO]:[Respon Plan]],4,0)</f>
        <v>Gestión Humana - Pres. Serv</v>
      </c>
      <c r="H1144" s="1" t="s">
        <v>30</v>
      </c>
      <c r="I1144" s="1" t="s">
        <v>301</v>
      </c>
      <c r="J1144" s="1" t="s">
        <v>233</v>
      </c>
      <c r="K1144" s="1" t="s">
        <v>64</v>
      </c>
      <c r="L1144" s="1" t="s">
        <v>42</v>
      </c>
      <c r="M1144" s="1" t="s">
        <v>243</v>
      </c>
      <c r="N1144" s="1"/>
      <c r="O1144" s="1"/>
      <c r="P1144" s="1" t="s">
        <v>31</v>
      </c>
      <c r="Q1144" s="1" t="s">
        <v>171</v>
      </c>
      <c r="R1144" s="1" t="s">
        <v>33</v>
      </c>
      <c r="S1144" s="2" t="s">
        <v>59</v>
      </c>
      <c r="T1144" s="4">
        <v>56281000</v>
      </c>
      <c r="U1144" s="4">
        <v>23975000</v>
      </c>
      <c r="V1144" s="4">
        <v>0</v>
      </c>
      <c r="W1144" s="4">
        <v>80256000</v>
      </c>
      <c r="X1144" s="4">
        <v>0</v>
      </c>
      <c r="Y1144" s="4">
        <v>73675900</v>
      </c>
      <c r="Z1144" s="4">
        <v>6580100</v>
      </c>
      <c r="AA1144" s="4">
        <v>73675900</v>
      </c>
      <c r="AB1144" s="4">
        <v>4277000</v>
      </c>
      <c r="AC1144" s="4">
        <v>4277000</v>
      </c>
      <c r="AD1144" s="10">
        <v>4277000</v>
      </c>
    </row>
    <row r="1145" spans="1:30" ht="22.5" x14ac:dyDescent="0.25">
      <c r="A1145" s="9" t="s">
        <v>434</v>
      </c>
      <c r="B1145" s="2" t="s">
        <v>435</v>
      </c>
      <c r="C1145" s="3" t="s">
        <v>379</v>
      </c>
      <c r="D1145" s="3" t="str">
        <f t="shared" si="21"/>
        <v>C-4199-1500-5</v>
      </c>
      <c r="E1145" s="3" t="str">
        <f>VLOOKUP(Tabla3[[#This Row],[RUBRO]],Tabla6[[RUBRO]:[Respon Plan]],2,0)</f>
        <v xml:space="preserve">CONTRUCCION </v>
      </c>
      <c r="F1145" s="3" t="str">
        <f>VLOOKUP(Tabla3[[#This Row],[RUBRO]],Tabla6[[RUBRO]:[Respon Plan]],3,0)</f>
        <v>DIRECCIÓN DE GESTIÓN HUMANA</v>
      </c>
      <c r="G1145" s="3" t="str">
        <f>VLOOKUP(Tabla3[[#This Row],[RUBRO]],Tabla6[[RUBRO]:[Respon Plan]],4,0)</f>
        <v>Gestión Humana- Viáticos</v>
      </c>
      <c r="H1145" s="1" t="s">
        <v>30</v>
      </c>
      <c r="I1145" s="1" t="s">
        <v>301</v>
      </c>
      <c r="J1145" s="1" t="s">
        <v>233</v>
      </c>
      <c r="K1145" s="1" t="s">
        <v>64</v>
      </c>
      <c r="L1145" s="1" t="s">
        <v>42</v>
      </c>
      <c r="M1145" s="1" t="s">
        <v>246</v>
      </c>
      <c r="N1145" s="1"/>
      <c r="O1145" s="1"/>
      <c r="P1145" s="1" t="s">
        <v>31</v>
      </c>
      <c r="Q1145" s="1" t="s">
        <v>171</v>
      </c>
      <c r="R1145" s="1" t="s">
        <v>33</v>
      </c>
      <c r="S1145" s="2" t="s">
        <v>249</v>
      </c>
      <c r="T1145" s="4">
        <v>7526000</v>
      </c>
      <c r="U1145" s="4">
        <v>0</v>
      </c>
      <c r="V1145" s="4">
        <v>0</v>
      </c>
      <c r="W1145" s="4">
        <v>7526000</v>
      </c>
      <c r="X1145" s="4">
        <v>0</v>
      </c>
      <c r="Y1145" s="4">
        <v>7526000</v>
      </c>
      <c r="Z1145" s="4">
        <v>0</v>
      </c>
      <c r="AA1145" s="4">
        <v>936224</v>
      </c>
      <c r="AB1145" s="4">
        <v>0</v>
      </c>
      <c r="AC1145" s="4">
        <v>0</v>
      </c>
      <c r="AD1145" s="10">
        <v>0</v>
      </c>
    </row>
    <row r="1146" spans="1:30" ht="22.5" x14ac:dyDescent="0.25">
      <c r="A1146" s="9" t="s">
        <v>436</v>
      </c>
      <c r="B1146" s="2" t="s">
        <v>437</v>
      </c>
      <c r="C1146" s="3" t="s">
        <v>142</v>
      </c>
      <c r="D1146" s="3" t="str">
        <f t="shared" si="21"/>
        <v>A-2-0-3</v>
      </c>
      <c r="E1146" s="3" t="str">
        <f>VLOOKUP(Tabla3[[#This Row],[RUBRO]],Tabla6[[RUBRO]:[Respon Plan]],2,0)</f>
        <v>FUNCIONAMIENTO</v>
      </c>
      <c r="F1146" s="3" t="str">
        <f>VLOOKUP(Tabla3[[#This Row],[RUBRO]],Tabla6[[RUBRO]:[Respon Plan]],3,0)</f>
        <v>DIRECCION ADMINISTRATIVA</v>
      </c>
      <c r="G1146" s="3" t="str">
        <f>VLOOKUP(Tabla3[[#This Row],[RUBRO]],Tabla6[[RUBRO]:[Respon Plan]],4,0)</f>
        <v>Administrativa</v>
      </c>
      <c r="H1146" s="1" t="s">
        <v>40</v>
      </c>
      <c r="I1146" s="1" t="s">
        <v>77</v>
      </c>
      <c r="J1146" s="1" t="s">
        <v>42</v>
      </c>
      <c r="K1146" s="1" t="s">
        <v>63</v>
      </c>
      <c r="L1146" s="1" t="s">
        <v>143</v>
      </c>
      <c r="M1146" s="1" t="s">
        <v>77</v>
      </c>
      <c r="N1146" s="1"/>
      <c r="O1146" s="1"/>
      <c r="P1146" s="1" t="s">
        <v>31</v>
      </c>
      <c r="Q1146" s="1" t="s">
        <v>32</v>
      </c>
      <c r="R1146" s="1" t="s">
        <v>33</v>
      </c>
      <c r="S1146" s="2" t="s">
        <v>144</v>
      </c>
      <c r="T1146" s="4">
        <v>353000</v>
      </c>
      <c r="U1146" s="4">
        <v>0</v>
      </c>
      <c r="V1146" s="4">
        <v>0</v>
      </c>
      <c r="W1146" s="4">
        <v>353000</v>
      </c>
      <c r="X1146" s="4">
        <v>0</v>
      </c>
      <c r="Y1146" s="4">
        <v>336440.4</v>
      </c>
      <c r="Z1146" s="4">
        <v>16559.599999999999</v>
      </c>
      <c r="AA1146" s="4">
        <v>336440.4</v>
      </c>
      <c r="AB1146" s="4">
        <v>336440.4</v>
      </c>
      <c r="AC1146" s="4">
        <v>336440.4</v>
      </c>
      <c r="AD1146" s="10">
        <v>336440.4</v>
      </c>
    </row>
    <row r="1147" spans="1:30" ht="22.5" x14ac:dyDescent="0.25">
      <c r="A1147" s="9" t="s">
        <v>436</v>
      </c>
      <c r="B1147" s="2" t="s">
        <v>437</v>
      </c>
      <c r="C1147" s="3" t="s">
        <v>145</v>
      </c>
      <c r="D1147" s="3" t="str">
        <f t="shared" si="21"/>
        <v>A-2-0-3</v>
      </c>
      <c r="E1147" s="3" t="str">
        <f>VLOOKUP(Tabla3[[#This Row],[RUBRO]],Tabla6[[RUBRO]:[Respon Plan]],2,0)</f>
        <v>FUNCIONAMIENTO</v>
      </c>
      <c r="F1147" s="3" t="str">
        <f>VLOOKUP(Tabla3[[#This Row],[RUBRO]],Tabla6[[RUBRO]:[Respon Plan]],3,0)</f>
        <v>DIRECCION ADMINISTRATIVA</v>
      </c>
      <c r="G1147" s="3" t="str">
        <f>VLOOKUP(Tabla3[[#This Row],[RUBRO]],Tabla6[[RUBRO]:[Respon Plan]],4,0)</f>
        <v>Administrativa</v>
      </c>
      <c r="H1147" s="1" t="s">
        <v>40</v>
      </c>
      <c r="I1147" s="1" t="s">
        <v>77</v>
      </c>
      <c r="J1147" s="1" t="s">
        <v>42</v>
      </c>
      <c r="K1147" s="1" t="s">
        <v>63</v>
      </c>
      <c r="L1147" s="1" t="s">
        <v>143</v>
      </c>
      <c r="M1147" s="1" t="s">
        <v>63</v>
      </c>
      <c r="N1147" s="1"/>
      <c r="O1147" s="1"/>
      <c r="P1147" s="1" t="s">
        <v>31</v>
      </c>
      <c r="Q1147" s="1" t="s">
        <v>32</v>
      </c>
      <c r="R1147" s="1" t="s">
        <v>33</v>
      </c>
      <c r="S1147" s="2" t="s">
        <v>146</v>
      </c>
      <c r="T1147" s="4">
        <v>126000000</v>
      </c>
      <c r="U1147" s="4">
        <v>9352000</v>
      </c>
      <c r="V1147" s="4">
        <v>199314</v>
      </c>
      <c r="W1147" s="4">
        <v>135152686</v>
      </c>
      <c r="X1147" s="4">
        <v>0</v>
      </c>
      <c r="Y1147" s="4">
        <v>135152685.11000001</v>
      </c>
      <c r="Z1147" s="4">
        <v>0.89</v>
      </c>
      <c r="AA1147" s="4">
        <v>135152685.11000001</v>
      </c>
      <c r="AB1147" s="4">
        <v>135152685.11000001</v>
      </c>
      <c r="AC1147" s="4">
        <v>135152685.11000001</v>
      </c>
      <c r="AD1147" s="10">
        <v>135152685.11000001</v>
      </c>
    </row>
    <row r="1148" spans="1:30" ht="22.5" x14ac:dyDescent="0.25">
      <c r="A1148" s="9" t="s">
        <v>436</v>
      </c>
      <c r="B1148" s="2" t="s">
        <v>437</v>
      </c>
      <c r="C1148" s="3" t="s">
        <v>147</v>
      </c>
      <c r="D1148" s="3" t="str">
        <f t="shared" si="21"/>
        <v>A-2-0-3</v>
      </c>
      <c r="E1148" s="3" t="str">
        <f>VLOOKUP(Tabla3[[#This Row],[RUBRO]],Tabla6[[RUBRO]:[Respon Plan]],2,0)</f>
        <v>FUNCIONAMIENTO</v>
      </c>
      <c r="F1148" s="3" t="str">
        <f>VLOOKUP(Tabla3[[#This Row],[RUBRO]],Tabla6[[RUBRO]:[Respon Plan]],3,0)</f>
        <v>DIRECCION ADMINISTRATIVA</v>
      </c>
      <c r="G1148" s="3" t="str">
        <f>VLOOKUP(Tabla3[[#This Row],[RUBRO]],Tabla6[[RUBRO]:[Respon Plan]],4,0)</f>
        <v>Administrativa</v>
      </c>
      <c r="H1148" s="1" t="s">
        <v>40</v>
      </c>
      <c r="I1148" s="1" t="s">
        <v>77</v>
      </c>
      <c r="J1148" s="1" t="s">
        <v>42</v>
      </c>
      <c r="K1148" s="1" t="s">
        <v>63</v>
      </c>
      <c r="L1148" s="1" t="s">
        <v>143</v>
      </c>
      <c r="M1148" s="1" t="s">
        <v>64</v>
      </c>
      <c r="N1148" s="1"/>
      <c r="O1148" s="1"/>
      <c r="P1148" s="1" t="s">
        <v>31</v>
      </c>
      <c r="Q1148" s="1" t="s">
        <v>32</v>
      </c>
      <c r="R1148" s="1" t="s">
        <v>33</v>
      </c>
      <c r="S1148" s="2" t="s">
        <v>148</v>
      </c>
      <c r="T1148" s="4">
        <v>56000</v>
      </c>
      <c r="U1148" s="4">
        <v>0</v>
      </c>
      <c r="V1148" s="4">
        <v>0</v>
      </c>
      <c r="W1148" s="4">
        <v>56000</v>
      </c>
      <c r="X1148" s="4">
        <v>0</v>
      </c>
      <c r="Y1148" s="4">
        <v>0</v>
      </c>
      <c r="Z1148" s="4">
        <v>56000</v>
      </c>
      <c r="AA1148" s="4">
        <v>0</v>
      </c>
      <c r="AB1148" s="4">
        <v>0</v>
      </c>
      <c r="AC1148" s="4">
        <v>0</v>
      </c>
      <c r="AD1148" s="10">
        <v>0</v>
      </c>
    </row>
    <row r="1149" spans="1:30" ht="22.5" x14ac:dyDescent="0.25">
      <c r="A1149" s="9" t="s">
        <v>436</v>
      </c>
      <c r="B1149" s="2" t="s">
        <v>437</v>
      </c>
      <c r="C1149" s="3" t="s">
        <v>155</v>
      </c>
      <c r="D1149" s="3" t="str">
        <f t="shared" si="21"/>
        <v>A-2-0-4</v>
      </c>
      <c r="E1149" s="3" t="str">
        <f>VLOOKUP(Tabla3[[#This Row],[RUBRO]],Tabla6[[RUBRO]:[Respon Plan]],2,0)</f>
        <v>FUNCIONAMIENTO</v>
      </c>
      <c r="F1149" s="3" t="str">
        <f>VLOOKUP(Tabla3[[#This Row],[RUBRO]],Tabla6[[RUBRO]:[Respon Plan]],3,0)</f>
        <v>DIRECCION ADMINISTRATIVA</v>
      </c>
      <c r="G1149" s="3" t="str">
        <f>VLOOKUP(Tabla3[[#This Row],[RUBRO]],Tabla6[[RUBRO]:[Respon Plan]],4,0)</f>
        <v>Administrativa</v>
      </c>
      <c r="H1149" s="1" t="s">
        <v>40</v>
      </c>
      <c r="I1149" s="1" t="s">
        <v>77</v>
      </c>
      <c r="J1149" s="1" t="s">
        <v>42</v>
      </c>
      <c r="K1149" s="1" t="s">
        <v>80</v>
      </c>
      <c r="L1149" s="1" t="s">
        <v>80</v>
      </c>
      <c r="M1149" s="1" t="s">
        <v>41</v>
      </c>
      <c r="N1149" s="1"/>
      <c r="O1149" s="1"/>
      <c r="P1149" s="1" t="s">
        <v>31</v>
      </c>
      <c r="Q1149" s="1" t="s">
        <v>32</v>
      </c>
      <c r="R1149" s="1" t="s">
        <v>33</v>
      </c>
      <c r="S1149" s="2" t="s">
        <v>156</v>
      </c>
      <c r="T1149" s="4">
        <v>8150000</v>
      </c>
      <c r="U1149" s="4">
        <v>0</v>
      </c>
      <c r="V1149" s="4">
        <v>0</v>
      </c>
      <c r="W1149" s="4">
        <v>8150000</v>
      </c>
      <c r="X1149" s="4">
        <v>0</v>
      </c>
      <c r="Y1149" s="4">
        <v>7686037</v>
      </c>
      <c r="Z1149" s="4">
        <v>463963</v>
      </c>
      <c r="AA1149" s="4">
        <v>7686037</v>
      </c>
      <c r="AB1149" s="4">
        <v>1205928</v>
      </c>
      <c r="AC1149" s="4">
        <v>1205928</v>
      </c>
      <c r="AD1149" s="10">
        <v>1205928</v>
      </c>
    </row>
    <row r="1150" spans="1:30" ht="22.5" x14ac:dyDescent="0.25">
      <c r="A1150" s="9" t="s">
        <v>436</v>
      </c>
      <c r="B1150" s="2" t="s">
        <v>437</v>
      </c>
      <c r="C1150" s="3" t="s">
        <v>157</v>
      </c>
      <c r="D1150" s="3" t="str">
        <f t="shared" si="21"/>
        <v>A-2-0-4</v>
      </c>
      <c r="E1150" s="3" t="str">
        <f>VLOOKUP(Tabla3[[#This Row],[RUBRO]],Tabla6[[RUBRO]:[Respon Plan]],2,0)</f>
        <v>FUNCIONAMIENTO</v>
      </c>
      <c r="F1150" s="3" t="str">
        <f>VLOOKUP(Tabla3[[#This Row],[RUBRO]],Tabla6[[RUBRO]:[Respon Plan]],3,0)</f>
        <v>DIRECCION ADMINISTRATIVA</v>
      </c>
      <c r="G1150" s="3" t="str">
        <f>VLOOKUP(Tabla3[[#This Row],[RUBRO]],Tabla6[[RUBRO]:[Respon Plan]],4,0)</f>
        <v>Administrativa</v>
      </c>
      <c r="H1150" s="1" t="s">
        <v>40</v>
      </c>
      <c r="I1150" s="1" t="s">
        <v>77</v>
      </c>
      <c r="J1150" s="1" t="s">
        <v>42</v>
      </c>
      <c r="K1150" s="1" t="s">
        <v>80</v>
      </c>
      <c r="L1150" s="1" t="s">
        <v>80</v>
      </c>
      <c r="M1150" s="1" t="s">
        <v>77</v>
      </c>
      <c r="N1150" s="1"/>
      <c r="O1150" s="1"/>
      <c r="P1150" s="1" t="s">
        <v>31</v>
      </c>
      <c r="Q1150" s="1" t="s">
        <v>32</v>
      </c>
      <c r="R1150" s="1" t="s">
        <v>33</v>
      </c>
      <c r="S1150" s="2" t="s">
        <v>158</v>
      </c>
      <c r="T1150" s="4">
        <v>24500000</v>
      </c>
      <c r="U1150" s="4">
        <v>0</v>
      </c>
      <c r="V1150" s="4">
        <v>0</v>
      </c>
      <c r="W1150" s="4">
        <v>24500000</v>
      </c>
      <c r="X1150" s="4">
        <v>0</v>
      </c>
      <c r="Y1150" s="4">
        <v>3912150</v>
      </c>
      <c r="Z1150" s="4">
        <v>20587850</v>
      </c>
      <c r="AA1150" s="4">
        <v>0</v>
      </c>
      <c r="AB1150" s="4">
        <v>0</v>
      </c>
      <c r="AC1150" s="4">
        <v>0</v>
      </c>
      <c r="AD1150" s="10">
        <v>0</v>
      </c>
    </row>
    <row r="1151" spans="1:30" ht="22.5" x14ac:dyDescent="0.25">
      <c r="A1151" s="9" t="s">
        <v>436</v>
      </c>
      <c r="B1151" s="2" t="s">
        <v>437</v>
      </c>
      <c r="C1151" s="3" t="s">
        <v>184</v>
      </c>
      <c r="D1151" s="3" t="str">
        <f t="shared" si="21"/>
        <v>A-2-0-4</v>
      </c>
      <c r="E1151" s="3" t="str">
        <f>VLOOKUP(Tabla3[[#This Row],[RUBRO]],Tabla6[[RUBRO]:[Respon Plan]],2,0)</f>
        <v>FUNCIONAMIENTO</v>
      </c>
      <c r="F1151" s="3" t="str">
        <f>VLOOKUP(Tabla3[[#This Row],[RUBRO]],Tabla6[[RUBRO]:[Respon Plan]],3,0)</f>
        <v>DIRECCION ADMINISTRATIVA</v>
      </c>
      <c r="G1151" s="3" t="str">
        <f>VLOOKUP(Tabla3[[#This Row],[RUBRO]],Tabla6[[RUBRO]:[Respon Plan]],4,0)</f>
        <v>Administrativa</v>
      </c>
      <c r="H1151" s="1" t="s">
        <v>40</v>
      </c>
      <c r="I1151" s="1" t="s">
        <v>77</v>
      </c>
      <c r="J1151" s="1" t="s">
        <v>42</v>
      </c>
      <c r="K1151" s="1" t="s">
        <v>80</v>
      </c>
      <c r="L1151" s="1" t="s">
        <v>64</v>
      </c>
      <c r="M1151" s="1" t="s">
        <v>98</v>
      </c>
      <c r="N1151" s="1"/>
      <c r="O1151" s="1"/>
      <c r="P1151" s="1" t="s">
        <v>31</v>
      </c>
      <c r="Q1151" s="1" t="s">
        <v>32</v>
      </c>
      <c r="R1151" s="1" t="s">
        <v>33</v>
      </c>
      <c r="S1151" s="2" t="s">
        <v>185</v>
      </c>
      <c r="T1151" s="4">
        <v>6500000</v>
      </c>
      <c r="U1151" s="4">
        <v>0</v>
      </c>
      <c r="V1151" s="4">
        <v>0</v>
      </c>
      <c r="W1151" s="4">
        <v>6500000</v>
      </c>
      <c r="X1151" s="4">
        <v>0</v>
      </c>
      <c r="Y1151" s="4">
        <v>6500000</v>
      </c>
      <c r="Z1151" s="4">
        <v>0</v>
      </c>
      <c r="AA1151" s="4">
        <v>0</v>
      </c>
      <c r="AB1151" s="4">
        <v>0</v>
      </c>
      <c r="AC1151" s="4">
        <v>0</v>
      </c>
      <c r="AD1151" s="10">
        <v>0</v>
      </c>
    </row>
    <row r="1152" spans="1:30" ht="22.5" x14ac:dyDescent="0.25">
      <c r="A1152" s="9" t="s">
        <v>436</v>
      </c>
      <c r="B1152" s="2" t="s">
        <v>437</v>
      </c>
      <c r="C1152" s="3" t="s">
        <v>200</v>
      </c>
      <c r="D1152" s="3" t="str">
        <f t="shared" si="21"/>
        <v>A-2-0-4</v>
      </c>
      <c r="E1152" s="3" t="str">
        <f>VLOOKUP(Tabla3[[#This Row],[RUBRO]],Tabla6[[RUBRO]:[Respon Plan]],2,0)</f>
        <v>FUNCIONAMIENTO</v>
      </c>
      <c r="F1152" s="3" t="str">
        <f>VLOOKUP(Tabla3[[#This Row],[RUBRO]],Tabla6[[RUBRO]:[Respon Plan]],3,0)</f>
        <v>DIRECCION ADMINISTRATIVA</v>
      </c>
      <c r="G1152" s="3" t="str">
        <f>VLOOKUP(Tabla3[[#This Row],[RUBRO]],Tabla6[[RUBRO]:[Respon Plan]],4,0)</f>
        <v>Administrativa</v>
      </c>
      <c r="H1152" s="1" t="s">
        <v>40</v>
      </c>
      <c r="I1152" s="1" t="s">
        <v>77</v>
      </c>
      <c r="J1152" s="1" t="s">
        <v>42</v>
      </c>
      <c r="K1152" s="1" t="s">
        <v>80</v>
      </c>
      <c r="L1152" s="1" t="s">
        <v>81</v>
      </c>
      <c r="M1152" s="1" t="s">
        <v>41</v>
      </c>
      <c r="N1152" s="1"/>
      <c r="O1152" s="1"/>
      <c r="P1152" s="1" t="s">
        <v>31</v>
      </c>
      <c r="Q1152" s="1" t="s">
        <v>32</v>
      </c>
      <c r="R1152" s="1" t="s">
        <v>33</v>
      </c>
      <c r="S1152" s="2" t="s">
        <v>201</v>
      </c>
      <c r="T1152" s="4">
        <v>20000000</v>
      </c>
      <c r="U1152" s="4">
        <v>0</v>
      </c>
      <c r="V1152" s="4">
        <v>0</v>
      </c>
      <c r="W1152" s="4">
        <v>20000000</v>
      </c>
      <c r="X1152" s="4">
        <v>0</v>
      </c>
      <c r="Y1152" s="4">
        <v>7131556</v>
      </c>
      <c r="Z1152" s="4">
        <v>12868444</v>
      </c>
      <c r="AA1152" s="4">
        <v>7131556</v>
      </c>
      <c r="AB1152" s="4">
        <v>7079740.9800000004</v>
      </c>
      <c r="AC1152" s="4">
        <v>7079740.9800000004</v>
      </c>
      <c r="AD1152" s="10">
        <v>7079740.9800000004</v>
      </c>
    </row>
    <row r="1153" spans="1:30" ht="22.5" x14ac:dyDescent="0.25">
      <c r="A1153" s="9" t="s">
        <v>436</v>
      </c>
      <c r="B1153" s="2" t="s">
        <v>437</v>
      </c>
      <c r="C1153" s="3" t="s">
        <v>202</v>
      </c>
      <c r="D1153" s="3" t="str">
        <f t="shared" si="21"/>
        <v>A-2-0-4</v>
      </c>
      <c r="E1153" s="3" t="str">
        <f>VLOOKUP(Tabla3[[#This Row],[RUBRO]],Tabla6[[RUBRO]:[Respon Plan]],2,0)</f>
        <v>FUNCIONAMIENTO</v>
      </c>
      <c r="F1153" s="3" t="str">
        <f>VLOOKUP(Tabla3[[#This Row],[RUBRO]],Tabla6[[RUBRO]:[Respon Plan]],3,0)</f>
        <v>DIRECCION ADMINISTRATIVA</v>
      </c>
      <c r="G1153" s="3" t="str">
        <f>VLOOKUP(Tabla3[[#This Row],[RUBRO]],Tabla6[[RUBRO]:[Respon Plan]],4,0)</f>
        <v>Administrativa</v>
      </c>
      <c r="H1153" s="1" t="s">
        <v>40</v>
      </c>
      <c r="I1153" s="1" t="s">
        <v>77</v>
      </c>
      <c r="J1153" s="1" t="s">
        <v>42</v>
      </c>
      <c r="K1153" s="1" t="s">
        <v>80</v>
      </c>
      <c r="L1153" s="1" t="s">
        <v>81</v>
      </c>
      <c r="M1153" s="1" t="s">
        <v>77</v>
      </c>
      <c r="N1153" s="1"/>
      <c r="O1153" s="1"/>
      <c r="P1153" s="1" t="s">
        <v>31</v>
      </c>
      <c r="Q1153" s="1" t="s">
        <v>32</v>
      </c>
      <c r="R1153" s="1" t="s">
        <v>33</v>
      </c>
      <c r="S1153" s="2" t="s">
        <v>203</v>
      </c>
      <c r="T1153" s="4">
        <v>168500000</v>
      </c>
      <c r="U1153" s="4">
        <v>0</v>
      </c>
      <c r="V1153" s="4">
        <v>0</v>
      </c>
      <c r="W1153" s="4">
        <v>168500000</v>
      </c>
      <c r="X1153" s="4">
        <v>0</v>
      </c>
      <c r="Y1153" s="4">
        <v>59356053</v>
      </c>
      <c r="Z1153" s="4">
        <v>109143947</v>
      </c>
      <c r="AA1153" s="4">
        <v>59356053</v>
      </c>
      <c r="AB1153" s="4">
        <v>58916782.109999999</v>
      </c>
      <c r="AC1153" s="4">
        <v>58916782.109999999</v>
      </c>
      <c r="AD1153" s="10">
        <v>58916782.109999999</v>
      </c>
    </row>
    <row r="1154" spans="1:30" ht="22.5" x14ac:dyDescent="0.25">
      <c r="A1154" s="9" t="s">
        <v>436</v>
      </c>
      <c r="B1154" s="2" t="s">
        <v>437</v>
      </c>
      <c r="C1154" s="3" t="s">
        <v>206</v>
      </c>
      <c r="D1154" s="3" t="str">
        <f t="shared" si="21"/>
        <v>A-2-0-4</v>
      </c>
      <c r="E1154" s="3" t="str">
        <f>VLOOKUP(Tabla3[[#This Row],[RUBRO]],Tabla6[[RUBRO]:[Respon Plan]],2,0)</f>
        <v>FUNCIONAMIENTO</v>
      </c>
      <c r="F1154" s="3" t="str">
        <f>VLOOKUP(Tabla3[[#This Row],[RUBRO]],Tabla6[[RUBRO]:[Respon Plan]],3,0)</f>
        <v>DIRECCION ADMINISTRATIVA</v>
      </c>
      <c r="G1154" s="3" t="str">
        <f>VLOOKUP(Tabla3[[#This Row],[RUBRO]],Tabla6[[RUBRO]:[Respon Plan]],4,0)</f>
        <v>Administrativa</v>
      </c>
      <c r="H1154" s="1" t="s">
        <v>40</v>
      </c>
      <c r="I1154" s="1" t="s">
        <v>77</v>
      </c>
      <c r="J1154" s="1" t="s">
        <v>42</v>
      </c>
      <c r="K1154" s="1" t="s">
        <v>80</v>
      </c>
      <c r="L1154" s="1" t="s">
        <v>81</v>
      </c>
      <c r="M1154" s="1" t="s">
        <v>138</v>
      </c>
      <c r="N1154" s="1"/>
      <c r="O1154" s="1"/>
      <c r="P1154" s="1" t="s">
        <v>31</v>
      </c>
      <c r="Q1154" s="1" t="s">
        <v>32</v>
      </c>
      <c r="R1154" s="1" t="s">
        <v>33</v>
      </c>
      <c r="S1154" s="2" t="s">
        <v>207</v>
      </c>
      <c r="T1154" s="4">
        <v>10000000</v>
      </c>
      <c r="U1154" s="4">
        <v>0</v>
      </c>
      <c r="V1154" s="4">
        <v>0</v>
      </c>
      <c r="W1154" s="4">
        <v>10000000</v>
      </c>
      <c r="X1154" s="4">
        <v>0</v>
      </c>
      <c r="Y1154" s="4">
        <v>5119559</v>
      </c>
      <c r="Z1154" s="4">
        <v>4880441</v>
      </c>
      <c r="AA1154" s="4">
        <v>5119559</v>
      </c>
      <c r="AB1154" s="4">
        <v>5119559</v>
      </c>
      <c r="AC1154" s="4">
        <v>5119559</v>
      </c>
      <c r="AD1154" s="10">
        <v>5119559</v>
      </c>
    </row>
    <row r="1155" spans="1:30" ht="22.5" x14ac:dyDescent="0.25">
      <c r="A1155" s="9" t="s">
        <v>436</v>
      </c>
      <c r="B1155" s="2" t="s">
        <v>437</v>
      </c>
      <c r="C1155" s="3" t="s">
        <v>212</v>
      </c>
      <c r="D1155" s="3" t="str">
        <f t="shared" si="21"/>
        <v>A-2-0-4</v>
      </c>
      <c r="E1155" s="3" t="str">
        <f>VLOOKUP(Tabla3[[#This Row],[RUBRO]],Tabla6[[RUBRO]:[Respon Plan]],2,0)</f>
        <v>FUNCIONAMIENTO</v>
      </c>
      <c r="F1155" s="3" t="str">
        <f>VLOOKUP(Tabla3[[#This Row],[RUBRO]],Tabla6[[RUBRO]:[Respon Plan]],3,0)</f>
        <v>DIRECCIÓN DE GESTIÓN HUMANA</v>
      </c>
      <c r="G1155" s="3" t="str">
        <f>VLOOKUP(Tabla3[[#This Row],[RUBRO]],Tabla6[[RUBRO]:[Respon Plan]],4,0)</f>
        <v>Gestión Humana</v>
      </c>
      <c r="H1155" s="1" t="s">
        <v>40</v>
      </c>
      <c r="I1155" s="1" t="s">
        <v>77</v>
      </c>
      <c r="J1155" s="1" t="s">
        <v>42</v>
      </c>
      <c r="K1155" s="1" t="s">
        <v>80</v>
      </c>
      <c r="L1155" s="1" t="s">
        <v>65</v>
      </c>
      <c r="M1155" s="1" t="s">
        <v>77</v>
      </c>
      <c r="N1155" s="1"/>
      <c r="O1155" s="1"/>
      <c r="P1155" s="1" t="s">
        <v>31</v>
      </c>
      <c r="Q1155" s="1" t="s">
        <v>32</v>
      </c>
      <c r="R1155" s="1" t="s">
        <v>33</v>
      </c>
      <c r="S1155" s="2" t="s">
        <v>213</v>
      </c>
      <c r="T1155" s="4">
        <v>15000000</v>
      </c>
      <c r="U1155" s="4">
        <v>0</v>
      </c>
      <c r="V1155" s="4">
        <v>0</v>
      </c>
      <c r="W1155" s="4">
        <v>15000000</v>
      </c>
      <c r="X1155" s="4">
        <v>0</v>
      </c>
      <c r="Y1155" s="4">
        <v>11704274</v>
      </c>
      <c r="Z1155" s="4">
        <v>3295726</v>
      </c>
      <c r="AA1155" s="4">
        <v>11704274</v>
      </c>
      <c r="AB1155" s="4">
        <v>9763625</v>
      </c>
      <c r="AC1155" s="4">
        <v>9763625</v>
      </c>
      <c r="AD1155" s="10">
        <v>9763625</v>
      </c>
    </row>
    <row r="1156" spans="1:30" x14ac:dyDescent="0.25">
      <c r="A1156" s="9" t="s">
        <v>436</v>
      </c>
      <c r="B1156" s="2" t="s">
        <v>437</v>
      </c>
      <c r="C1156" s="3" t="s">
        <v>214</v>
      </c>
      <c r="D1156" s="3" t="str">
        <f t="shared" si="21"/>
        <v>A-2-0-4</v>
      </c>
      <c r="E1156" s="3" t="str">
        <f>VLOOKUP(Tabla3[[#This Row],[RUBRO]],Tabla6[[RUBRO]:[Respon Plan]],2,0)</f>
        <v>FUNCIONAMIENTO</v>
      </c>
      <c r="F1156" s="3" t="str">
        <f>VLOOKUP(Tabla3[[#This Row],[RUBRO]],Tabla6[[RUBRO]:[Respon Plan]],3,0)</f>
        <v>OFICINA JURIDICA</v>
      </c>
      <c r="G1156" s="3" t="str">
        <f>VLOOKUP(Tabla3[[#This Row],[RUBRO]],Tabla6[[RUBRO]:[Respon Plan]],4,0)</f>
        <v>Jurídica</v>
      </c>
      <c r="H1156" s="1" t="s">
        <v>40</v>
      </c>
      <c r="I1156" s="1" t="s">
        <v>77</v>
      </c>
      <c r="J1156" s="1" t="s">
        <v>42</v>
      </c>
      <c r="K1156" s="1" t="s">
        <v>80</v>
      </c>
      <c r="L1156" s="1" t="s">
        <v>123</v>
      </c>
      <c r="M1156" s="1"/>
      <c r="N1156" s="1"/>
      <c r="O1156" s="1"/>
      <c r="P1156" s="1" t="s">
        <v>31</v>
      </c>
      <c r="Q1156" s="1" t="s">
        <v>32</v>
      </c>
      <c r="R1156" s="1" t="s">
        <v>33</v>
      </c>
      <c r="S1156" s="2" t="s">
        <v>215</v>
      </c>
      <c r="T1156" s="4">
        <v>0</v>
      </c>
      <c r="U1156" s="4">
        <v>500000</v>
      </c>
      <c r="V1156" s="4">
        <v>0</v>
      </c>
      <c r="W1156" s="4">
        <v>500000</v>
      </c>
      <c r="X1156" s="4">
        <v>0</v>
      </c>
      <c r="Y1156" s="4">
        <v>0</v>
      </c>
      <c r="Z1156" s="4">
        <v>500000</v>
      </c>
      <c r="AA1156" s="4">
        <v>0</v>
      </c>
      <c r="AB1156" s="4">
        <v>0</v>
      </c>
      <c r="AC1156" s="4">
        <v>0</v>
      </c>
      <c r="AD1156" s="10">
        <v>0</v>
      </c>
    </row>
    <row r="1157" spans="1:30" ht="22.5" x14ac:dyDescent="0.25">
      <c r="A1157" s="9" t="s">
        <v>436</v>
      </c>
      <c r="B1157" s="2" t="s">
        <v>437</v>
      </c>
      <c r="C1157" s="3" t="s">
        <v>216</v>
      </c>
      <c r="D1157" s="3" t="str">
        <f t="shared" si="21"/>
        <v>A-2-0-4</v>
      </c>
      <c r="E1157" s="3" t="str">
        <f>VLOOKUP(Tabla3[[#This Row],[RUBRO]],Tabla6[[RUBRO]:[Respon Plan]],2,0)</f>
        <v>FUNCIONAMIENTO</v>
      </c>
      <c r="F1157" s="3" t="str">
        <f>VLOOKUP(Tabla3[[#This Row],[RUBRO]],Tabla6[[RUBRO]:[Respon Plan]],3,0)</f>
        <v>DIRECCIÓN DE GESTIÓN HUMANA</v>
      </c>
      <c r="G1157" s="3" t="str">
        <f>VLOOKUP(Tabla3[[#This Row],[RUBRO]],Tabla6[[RUBRO]:[Respon Plan]],4,0)</f>
        <v>Gestión Humana</v>
      </c>
      <c r="H1157" s="1" t="s">
        <v>40</v>
      </c>
      <c r="I1157" s="1" t="s">
        <v>77</v>
      </c>
      <c r="J1157" s="1" t="s">
        <v>42</v>
      </c>
      <c r="K1157" s="1" t="s">
        <v>80</v>
      </c>
      <c r="L1157" s="1" t="s">
        <v>171</v>
      </c>
      <c r="M1157" s="1" t="s">
        <v>80</v>
      </c>
      <c r="N1157" s="1"/>
      <c r="O1157" s="1"/>
      <c r="P1157" s="1" t="s">
        <v>31</v>
      </c>
      <c r="Q1157" s="1" t="s">
        <v>32</v>
      </c>
      <c r="R1157" s="1" t="s">
        <v>33</v>
      </c>
      <c r="S1157" s="2" t="s">
        <v>217</v>
      </c>
      <c r="T1157" s="4">
        <v>73973984</v>
      </c>
      <c r="U1157" s="4">
        <v>0</v>
      </c>
      <c r="V1157" s="4">
        <v>0</v>
      </c>
      <c r="W1157" s="4">
        <v>73973984</v>
      </c>
      <c r="X1157" s="4">
        <v>0</v>
      </c>
      <c r="Y1157" s="4">
        <v>48163422</v>
      </c>
      <c r="Z1157" s="4">
        <v>25810562</v>
      </c>
      <c r="AA1157" s="4">
        <v>0</v>
      </c>
      <c r="AB1157" s="4">
        <v>0</v>
      </c>
      <c r="AC1157" s="4">
        <v>0</v>
      </c>
      <c r="AD1157" s="10">
        <v>0</v>
      </c>
    </row>
    <row r="1158" spans="1:30" ht="22.5" x14ac:dyDescent="0.25">
      <c r="A1158" s="9" t="s">
        <v>436</v>
      </c>
      <c r="B1158" s="2" t="s">
        <v>437</v>
      </c>
      <c r="C1158" s="3" t="s">
        <v>231</v>
      </c>
      <c r="D1158" s="3" t="str">
        <f t="shared" si="21"/>
        <v>C-4102-1500-1</v>
      </c>
      <c r="E1158" s="3" t="str">
        <f>VLOOKUP(Tabla3[[#This Row],[RUBRO]],Tabla6[[RUBRO]:[Respon Plan]],2,0)</f>
        <v>NUTRICION</v>
      </c>
      <c r="F1158" s="3" t="str">
        <f>VLOOKUP(Tabla3[[#This Row],[RUBRO]],Tabla6[[RUBRO]:[Respon Plan]],3,0)</f>
        <v xml:space="preserve">DIRECCIÓN DE NUTRICIÓN </v>
      </c>
      <c r="G1158" s="3" t="str">
        <f>VLOOKUP(Tabla3[[#This Row],[RUBRO]],Tabla6[[RUBRO]:[Respon Plan]],4,0)</f>
        <v>Nutrición</v>
      </c>
      <c r="H1158" s="1" t="s">
        <v>30</v>
      </c>
      <c r="I1158" s="1" t="s">
        <v>232</v>
      </c>
      <c r="J1158" s="1" t="s">
        <v>233</v>
      </c>
      <c r="K1158" s="1" t="s">
        <v>41</v>
      </c>
      <c r="L1158" s="1" t="s">
        <v>42</v>
      </c>
      <c r="M1158" s="1" t="s">
        <v>234</v>
      </c>
      <c r="N1158" s="1"/>
      <c r="O1158" s="1"/>
      <c r="P1158" s="1" t="s">
        <v>31</v>
      </c>
      <c r="Q1158" s="1" t="s">
        <v>32</v>
      </c>
      <c r="R1158" s="1" t="s">
        <v>33</v>
      </c>
      <c r="S1158" s="2" t="s">
        <v>235</v>
      </c>
      <c r="T1158" s="4">
        <v>1713664640</v>
      </c>
      <c r="U1158" s="4">
        <v>0</v>
      </c>
      <c r="V1158" s="4">
        <v>135873564</v>
      </c>
      <c r="W1158" s="4">
        <v>1577791076</v>
      </c>
      <c r="X1158" s="4">
        <v>0</v>
      </c>
      <c r="Y1158" s="4">
        <v>1577791076</v>
      </c>
      <c r="Z1158" s="4">
        <v>0</v>
      </c>
      <c r="AA1158" s="4">
        <v>1577791076</v>
      </c>
      <c r="AB1158" s="4">
        <v>0</v>
      </c>
      <c r="AC1158" s="4">
        <v>0</v>
      </c>
      <c r="AD1158" s="10">
        <v>0</v>
      </c>
    </row>
    <row r="1159" spans="1:30" ht="22.5" x14ac:dyDescent="0.25">
      <c r="A1159" s="9" t="s">
        <v>436</v>
      </c>
      <c r="B1159" s="2" t="s">
        <v>437</v>
      </c>
      <c r="C1159" s="3" t="s">
        <v>245</v>
      </c>
      <c r="D1159" s="3" t="str">
        <f t="shared" si="21"/>
        <v>C-4102-1500-1</v>
      </c>
      <c r="E1159" s="3" t="str">
        <f>VLOOKUP(Tabla3[[#This Row],[RUBRO]],Tabla6[[RUBRO]:[Respon Plan]],2,0)</f>
        <v>NUTRICION</v>
      </c>
      <c r="F1159" s="3" t="str">
        <f>VLOOKUP(Tabla3[[#This Row],[RUBRO]],Tabla6[[RUBRO]:[Respon Plan]],3,0)</f>
        <v>DIRECCIÓN DE GESTIÓN HUMANA</v>
      </c>
      <c r="G1159" s="3" t="str">
        <f>VLOOKUP(Tabla3[[#This Row],[RUBRO]],Tabla6[[RUBRO]:[Respon Plan]],4,0)</f>
        <v>Gestión Humana - Pres. Serv</v>
      </c>
      <c r="H1159" s="1" t="s">
        <v>30</v>
      </c>
      <c r="I1159" s="1" t="s">
        <v>232</v>
      </c>
      <c r="J1159" s="1" t="s">
        <v>233</v>
      </c>
      <c r="K1159" s="1" t="s">
        <v>41</v>
      </c>
      <c r="L1159" s="1" t="s">
        <v>42</v>
      </c>
      <c r="M1159" s="1" t="s">
        <v>246</v>
      </c>
      <c r="N1159" s="1"/>
      <c r="O1159" s="1"/>
      <c r="P1159" s="1" t="s">
        <v>31</v>
      </c>
      <c r="Q1159" s="1" t="s">
        <v>32</v>
      </c>
      <c r="R1159" s="1" t="s">
        <v>33</v>
      </c>
      <c r="S1159" s="2" t="s">
        <v>59</v>
      </c>
      <c r="T1159" s="4">
        <v>69819759</v>
      </c>
      <c r="U1159" s="4">
        <v>0</v>
      </c>
      <c r="V1159" s="4">
        <v>0</v>
      </c>
      <c r="W1159" s="4">
        <v>69819759</v>
      </c>
      <c r="X1159" s="4">
        <v>0</v>
      </c>
      <c r="Y1159" s="4">
        <v>63049238</v>
      </c>
      <c r="Z1159" s="4">
        <v>6770521</v>
      </c>
      <c r="AA1159" s="4">
        <v>63049238</v>
      </c>
      <c r="AB1159" s="4">
        <v>9426975</v>
      </c>
      <c r="AC1159" s="4">
        <v>9426975</v>
      </c>
      <c r="AD1159" s="10">
        <v>9426975</v>
      </c>
    </row>
    <row r="1160" spans="1:30" ht="22.5" x14ac:dyDescent="0.25">
      <c r="A1160" s="9" t="s">
        <v>436</v>
      </c>
      <c r="B1160" s="2" t="s">
        <v>437</v>
      </c>
      <c r="C1160" s="3" t="s">
        <v>247</v>
      </c>
      <c r="D1160" s="3" t="str">
        <f t="shared" si="21"/>
        <v>C-4102-1500-1</v>
      </c>
      <c r="E1160" s="3" t="str">
        <f>VLOOKUP(Tabla3[[#This Row],[RUBRO]],Tabla6[[RUBRO]:[Respon Plan]],2,0)</f>
        <v>NUTRICION</v>
      </c>
      <c r="F1160" s="3" t="str">
        <f>VLOOKUP(Tabla3[[#This Row],[RUBRO]],Tabla6[[RUBRO]:[Respon Plan]],3,0)</f>
        <v>DIRECCIÓN DE GESTIÓN HUMANA</v>
      </c>
      <c r="G1160" s="3" t="str">
        <f>VLOOKUP(Tabla3[[#This Row],[RUBRO]],Tabla6[[RUBRO]:[Respon Plan]],4,0)</f>
        <v>Gestión Humana- Viáticos</v>
      </c>
      <c r="H1160" s="1" t="s">
        <v>30</v>
      </c>
      <c r="I1160" s="1" t="s">
        <v>232</v>
      </c>
      <c r="J1160" s="1" t="s">
        <v>233</v>
      </c>
      <c r="K1160" s="1" t="s">
        <v>41</v>
      </c>
      <c r="L1160" s="1" t="s">
        <v>42</v>
      </c>
      <c r="M1160" s="1" t="s">
        <v>248</v>
      </c>
      <c r="N1160" s="1"/>
      <c r="O1160" s="1"/>
      <c r="P1160" s="1" t="s">
        <v>31</v>
      </c>
      <c r="Q1160" s="1" t="s">
        <v>32</v>
      </c>
      <c r="R1160" s="1" t="s">
        <v>33</v>
      </c>
      <c r="S1160" s="2" t="s">
        <v>249</v>
      </c>
      <c r="T1160" s="4">
        <v>4617842</v>
      </c>
      <c r="U1160" s="4">
        <v>0</v>
      </c>
      <c r="V1160" s="4">
        <v>0</v>
      </c>
      <c r="W1160" s="4">
        <v>4617842</v>
      </c>
      <c r="X1160" s="4">
        <v>0</v>
      </c>
      <c r="Y1160" s="4">
        <v>1883357</v>
      </c>
      <c r="Z1160" s="4">
        <v>2734485</v>
      </c>
      <c r="AA1160" s="4">
        <v>1883357</v>
      </c>
      <c r="AB1160" s="4">
        <v>1883357</v>
      </c>
      <c r="AC1160" s="4">
        <v>1883357</v>
      </c>
      <c r="AD1160" s="10">
        <v>1883357</v>
      </c>
    </row>
    <row r="1161" spans="1:30" ht="22.5" x14ac:dyDescent="0.25">
      <c r="A1161" s="9" t="s">
        <v>436</v>
      </c>
      <c r="B1161" s="2" t="s">
        <v>437</v>
      </c>
      <c r="C1161" s="3" t="s">
        <v>408</v>
      </c>
      <c r="D1161" s="3" t="str">
        <f t="shared" si="21"/>
        <v>C-4102-1500-3</v>
      </c>
      <c r="E1161" s="3" t="str">
        <f>VLOOKUP(Tabla3[[#This Row],[RUBRO]],Tabla6[[RUBRO]:[Respon Plan]],2,0)</f>
        <v>PROTECCION</v>
      </c>
      <c r="F1161" s="3" t="str">
        <f>VLOOKUP(Tabla3[[#This Row],[RUBRO]],Tabla6[[RUBRO]:[Respon Plan]],3,0)</f>
        <v xml:space="preserve">DIRECCIÓN DE PROTECCIÓN </v>
      </c>
      <c r="G1161" s="3" t="str">
        <f>VLOOKUP(Tabla3[[#This Row],[RUBRO]],Tabla6[[RUBRO]:[Respon Plan]],4,0)</f>
        <v>Dirección de Protección</v>
      </c>
      <c r="H1161" s="1" t="s">
        <v>30</v>
      </c>
      <c r="I1161" s="1" t="s">
        <v>232</v>
      </c>
      <c r="J1161" s="1" t="s">
        <v>233</v>
      </c>
      <c r="K1161" s="1" t="s">
        <v>63</v>
      </c>
      <c r="L1161" s="1" t="s">
        <v>42</v>
      </c>
      <c r="M1161" s="1" t="s">
        <v>234</v>
      </c>
      <c r="N1161" s="1"/>
      <c r="O1161" s="1"/>
      <c r="P1161" s="1" t="s">
        <v>31</v>
      </c>
      <c r="Q1161" s="1" t="s">
        <v>32</v>
      </c>
      <c r="R1161" s="1" t="s">
        <v>33</v>
      </c>
      <c r="S1161" s="2" t="s">
        <v>409</v>
      </c>
      <c r="T1161" s="4">
        <v>334684900</v>
      </c>
      <c r="U1161" s="4">
        <v>0</v>
      </c>
      <c r="V1161" s="4">
        <v>0</v>
      </c>
      <c r="W1161" s="4">
        <v>334684900</v>
      </c>
      <c r="X1161" s="4">
        <v>0</v>
      </c>
      <c r="Y1161" s="4">
        <v>324340778</v>
      </c>
      <c r="Z1161" s="4">
        <v>10344122</v>
      </c>
      <c r="AA1161" s="4">
        <v>324340778</v>
      </c>
      <c r="AB1161" s="4">
        <v>50507678</v>
      </c>
      <c r="AC1161" s="4">
        <v>50507678</v>
      </c>
      <c r="AD1161" s="10">
        <v>50507678</v>
      </c>
    </row>
    <row r="1162" spans="1:30" ht="22.5" x14ac:dyDescent="0.25">
      <c r="A1162" s="9" t="s">
        <v>436</v>
      </c>
      <c r="B1162" s="2" t="s">
        <v>437</v>
      </c>
      <c r="C1162" s="3" t="s">
        <v>383</v>
      </c>
      <c r="D1162" s="3" t="str">
        <f t="shared" si="21"/>
        <v>C-4102-1500-3</v>
      </c>
      <c r="E1162" s="3" t="str">
        <f>VLOOKUP(Tabla3[[#This Row],[RUBRO]],Tabla6[[RUBRO]:[Respon Plan]],2,0)</f>
        <v>PROTECCION</v>
      </c>
      <c r="F1162" s="3" t="str">
        <f>VLOOKUP(Tabla3[[#This Row],[RUBRO]],Tabla6[[RUBRO]:[Respon Plan]],3,0)</f>
        <v xml:space="preserve">DIRECCIÓN DE PROTECCIÓN </v>
      </c>
      <c r="G1162" s="3" t="str">
        <f>VLOOKUP(Tabla3[[#This Row],[RUBRO]],Tabla6[[RUBRO]:[Respon Plan]],4,0)</f>
        <v>Dirección de Protección</v>
      </c>
      <c r="H1162" s="1" t="s">
        <v>30</v>
      </c>
      <c r="I1162" s="1" t="s">
        <v>232</v>
      </c>
      <c r="J1162" s="1" t="s">
        <v>233</v>
      </c>
      <c r="K1162" s="1" t="s">
        <v>63</v>
      </c>
      <c r="L1162" s="1" t="s">
        <v>42</v>
      </c>
      <c r="M1162" s="1" t="s">
        <v>281</v>
      </c>
      <c r="N1162" s="1"/>
      <c r="O1162" s="1"/>
      <c r="P1162" s="1" t="s">
        <v>31</v>
      </c>
      <c r="Q1162" s="1" t="s">
        <v>32</v>
      </c>
      <c r="R1162" s="1" t="s">
        <v>33</v>
      </c>
      <c r="S1162" s="2" t="s">
        <v>384</v>
      </c>
      <c r="T1162" s="4">
        <v>1978630830</v>
      </c>
      <c r="U1162" s="4">
        <v>0</v>
      </c>
      <c r="V1162" s="4">
        <v>46414100</v>
      </c>
      <c r="W1162" s="4">
        <v>1932216730</v>
      </c>
      <c r="X1162" s="4">
        <v>0</v>
      </c>
      <c r="Y1162" s="4">
        <v>1913970970</v>
      </c>
      <c r="Z1162" s="4">
        <v>18245760</v>
      </c>
      <c r="AA1162" s="4">
        <v>1913970970</v>
      </c>
      <c r="AB1162" s="4">
        <v>256455207</v>
      </c>
      <c r="AC1162" s="4">
        <v>256455207</v>
      </c>
      <c r="AD1162" s="10">
        <v>256455207</v>
      </c>
    </row>
    <row r="1163" spans="1:30" ht="22.5" x14ac:dyDescent="0.25">
      <c r="A1163" s="9" t="s">
        <v>436</v>
      </c>
      <c r="B1163" s="2" t="s">
        <v>437</v>
      </c>
      <c r="C1163" s="3" t="s">
        <v>45</v>
      </c>
      <c r="D1163" s="3" t="str">
        <f t="shared" si="21"/>
        <v>C-4102-1500-3</v>
      </c>
      <c r="E1163" s="3" t="str">
        <f>VLOOKUP(Tabla3[[#This Row],[RUBRO]],Tabla6[[RUBRO]:[Respon Plan]],2,0)</f>
        <v>PROTECCION</v>
      </c>
      <c r="F1163" s="3" t="str">
        <f>VLOOKUP(Tabla3[[#This Row],[RUBRO]],Tabla6[[RUBRO]:[Respon Plan]],3,0)</f>
        <v xml:space="preserve">DIRECCIÓN DE PROTECCIÓN </v>
      </c>
      <c r="G1163" s="3" t="str">
        <f>VLOOKUP(Tabla3[[#This Row],[RUBRO]],Tabla6[[RUBRO]:[Respon Plan]],4,0)</f>
        <v>Dirección de Protección</v>
      </c>
      <c r="H1163" s="1" t="s">
        <v>30</v>
      </c>
      <c r="I1163" s="1" t="s">
        <v>232</v>
      </c>
      <c r="J1163" s="1" t="s">
        <v>233</v>
      </c>
      <c r="K1163" s="1" t="s">
        <v>63</v>
      </c>
      <c r="L1163" s="1" t="s">
        <v>42</v>
      </c>
      <c r="M1163" s="1" t="s">
        <v>237</v>
      </c>
      <c r="N1163" s="1"/>
      <c r="O1163" s="1"/>
      <c r="P1163" s="1" t="s">
        <v>31</v>
      </c>
      <c r="Q1163" s="1" t="s">
        <v>32</v>
      </c>
      <c r="R1163" s="1" t="s">
        <v>33</v>
      </c>
      <c r="S1163" s="2" t="s">
        <v>48</v>
      </c>
      <c r="T1163" s="4">
        <v>7395474207</v>
      </c>
      <c r="U1163" s="4">
        <v>0</v>
      </c>
      <c r="V1163" s="4">
        <v>54466470</v>
      </c>
      <c r="W1163" s="4">
        <v>7341007737</v>
      </c>
      <c r="X1163" s="4">
        <v>0</v>
      </c>
      <c r="Y1163" s="4">
        <v>7052631996</v>
      </c>
      <c r="Z1163" s="4">
        <v>288375741</v>
      </c>
      <c r="AA1163" s="4">
        <v>7052631996</v>
      </c>
      <c r="AB1163" s="4">
        <v>1167899301</v>
      </c>
      <c r="AC1163" s="4">
        <v>1167899301</v>
      </c>
      <c r="AD1163" s="10">
        <v>1167899301</v>
      </c>
    </row>
    <row r="1164" spans="1:30" ht="22.5" x14ac:dyDescent="0.25">
      <c r="A1164" s="9" t="s">
        <v>436</v>
      </c>
      <c r="B1164" s="2" t="s">
        <v>437</v>
      </c>
      <c r="C1164" s="3" t="s">
        <v>385</v>
      </c>
      <c r="D1164" s="3" t="str">
        <f t="shared" si="21"/>
        <v>C-4102-1500-3</v>
      </c>
      <c r="E1164" s="3" t="str">
        <f>VLOOKUP(Tabla3[[#This Row],[RUBRO]],Tabla6[[RUBRO]:[Respon Plan]],2,0)</f>
        <v>PROTECCION</v>
      </c>
      <c r="F1164" s="3" t="str">
        <f>VLOOKUP(Tabla3[[#This Row],[RUBRO]],Tabla6[[RUBRO]:[Respon Plan]],3,0)</f>
        <v xml:space="preserve">DIRECCIÓN DE PROTECCIÓN </v>
      </c>
      <c r="G1164" s="3" t="str">
        <f>VLOOKUP(Tabla3[[#This Row],[RUBRO]],Tabla6[[RUBRO]:[Respon Plan]],4,0)</f>
        <v>Dirección de Protección</v>
      </c>
      <c r="H1164" s="1" t="s">
        <v>30</v>
      </c>
      <c r="I1164" s="1" t="s">
        <v>232</v>
      </c>
      <c r="J1164" s="1" t="s">
        <v>233</v>
      </c>
      <c r="K1164" s="1" t="s">
        <v>63</v>
      </c>
      <c r="L1164" s="1" t="s">
        <v>42</v>
      </c>
      <c r="M1164" s="1" t="s">
        <v>240</v>
      </c>
      <c r="N1164" s="1"/>
      <c r="O1164" s="1"/>
      <c r="P1164" s="1" t="s">
        <v>31</v>
      </c>
      <c r="Q1164" s="1" t="s">
        <v>32</v>
      </c>
      <c r="R1164" s="1" t="s">
        <v>33</v>
      </c>
      <c r="S1164" s="2" t="s">
        <v>386</v>
      </c>
      <c r="T1164" s="4">
        <v>10121067</v>
      </c>
      <c r="U1164" s="4">
        <v>0</v>
      </c>
      <c r="V1164" s="4">
        <v>1484204</v>
      </c>
      <c r="W1164" s="4">
        <v>8636863</v>
      </c>
      <c r="X1164" s="4">
        <v>0</v>
      </c>
      <c r="Y1164" s="4">
        <v>2135940</v>
      </c>
      <c r="Z1164" s="4">
        <v>6500923</v>
      </c>
      <c r="AA1164" s="4">
        <v>2135940</v>
      </c>
      <c r="AB1164" s="4">
        <v>355990</v>
      </c>
      <c r="AC1164" s="4">
        <v>355990</v>
      </c>
      <c r="AD1164" s="10">
        <v>355990</v>
      </c>
    </row>
    <row r="1165" spans="1:30" ht="22.5" x14ac:dyDescent="0.25">
      <c r="A1165" s="9" t="s">
        <v>436</v>
      </c>
      <c r="B1165" s="2" t="s">
        <v>437</v>
      </c>
      <c r="C1165" s="3" t="s">
        <v>49</v>
      </c>
      <c r="D1165" s="3" t="str">
        <f t="shared" si="21"/>
        <v>C-4102-1500-3</v>
      </c>
      <c r="E1165" s="3" t="str">
        <f>VLOOKUP(Tabla3[[#This Row],[RUBRO]],Tabla6[[RUBRO]:[Respon Plan]],2,0)</f>
        <v>PROTECCION</v>
      </c>
      <c r="F1165" s="3" t="str">
        <f>VLOOKUP(Tabla3[[#This Row],[RUBRO]],Tabla6[[RUBRO]:[Respon Plan]],3,0)</f>
        <v xml:space="preserve">DIRECCIÓN DE PROTECCIÓN </v>
      </c>
      <c r="G1165" s="3" t="str">
        <f>VLOOKUP(Tabla3[[#This Row],[RUBRO]],Tabla6[[RUBRO]:[Respon Plan]],4,0)</f>
        <v>Dirección de Protección</v>
      </c>
      <c r="H1165" s="1" t="s">
        <v>30</v>
      </c>
      <c r="I1165" s="1" t="s">
        <v>232</v>
      </c>
      <c r="J1165" s="1" t="s">
        <v>233</v>
      </c>
      <c r="K1165" s="1" t="s">
        <v>63</v>
      </c>
      <c r="L1165" s="1" t="s">
        <v>42</v>
      </c>
      <c r="M1165" s="1" t="s">
        <v>243</v>
      </c>
      <c r="N1165" s="1"/>
      <c r="O1165" s="1"/>
      <c r="P1165" s="1" t="s">
        <v>46</v>
      </c>
      <c r="Q1165" s="1" t="s">
        <v>47</v>
      </c>
      <c r="R1165" s="1" t="s">
        <v>33</v>
      </c>
      <c r="S1165" s="2" t="s">
        <v>50</v>
      </c>
      <c r="T1165" s="4">
        <v>2918660745</v>
      </c>
      <c r="U1165" s="4">
        <v>0</v>
      </c>
      <c r="V1165" s="4">
        <v>0</v>
      </c>
      <c r="W1165" s="4">
        <v>2918660745</v>
      </c>
      <c r="X1165" s="4">
        <v>0</v>
      </c>
      <c r="Y1165" s="4">
        <v>2754719500</v>
      </c>
      <c r="Z1165" s="4">
        <v>163941245</v>
      </c>
      <c r="AA1165" s="4">
        <v>2754719500</v>
      </c>
      <c r="AB1165" s="4">
        <v>475764929</v>
      </c>
      <c r="AC1165" s="4">
        <v>475764929</v>
      </c>
      <c r="AD1165" s="10">
        <v>475764929</v>
      </c>
    </row>
    <row r="1166" spans="1:30" ht="22.5" x14ac:dyDescent="0.25">
      <c r="A1166" s="9" t="s">
        <v>436</v>
      </c>
      <c r="B1166" s="2" t="s">
        <v>437</v>
      </c>
      <c r="C1166" s="3" t="s">
        <v>58</v>
      </c>
      <c r="D1166" s="3" t="str">
        <f t="shared" si="21"/>
        <v>C-4102-1500-3</v>
      </c>
      <c r="E1166" s="3" t="str">
        <f>VLOOKUP(Tabla3[[#This Row],[RUBRO]],Tabla6[[RUBRO]:[Respon Plan]],2,0)</f>
        <v>PROTECCION</v>
      </c>
      <c r="F1166" s="3" t="str">
        <f>VLOOKUP(Tabla3[[#This Row],[RUBRO]],Tabla6[[RUBRO]:[Respon Plan]],3,0)</f>
        <v>DIRECCIÓN DE GESTIÓN HUMANA</v>
      </c>
      <c r="G1166" s="3" t="str">
        <f>VLOOKUP(Tabla3[[#This Row],[RUBRO]],Tabla6[[RUBRO]:[Respon Plan]],4,0)</f>
        <v>Gestión Humana - Pres. Serv</v>
      </c>
      <c r="H1166" s="1" t="s">
        <v>30</v>
      </c>
      <c r="I1166" s="1" t="s">
        <v>232</v>
      </c>
      <c r="J1166" s="1" t="s">
        <v>233</v>
      </c>
      <c r="K1166" s="1" t="s">
        <v>63</v>
      </c>
      <c r="L1166" s="1" t="s">
        <v>42</v>
      </c>
      <c r="M1166" s="1" t="s">
        <v>255</v>
      </c>
      <c r="N1166" s="1"/>
      <c r="O1166" s="1"/>
      <c r="P1166" s="1" t="s">
        <v>31</v>
      </c>
      <c r="Q1166" s="1" t="s">
        <v>32</v>
      </c>
      <c r="R1166" s="1" t="s">
        <v>33</v>
      </c>
      <c r="S1166" s="2" t="s">
        <v>59</v>
      </c>
      <c r="T1166" s="4">
        <v>1191056472</v>
      </c>
      <c r="U1166" s="4">
        <v>18941855</v>
      </c>
      <c r="V1166" s="4">
        <v>0</v>
      </c>
      <c r="W1166" s="4">
        <v>1209998327</v>
      </c>
      <c r="X1166" s="4">
        <v>0</v>
      </c>
      <c r="Y1166" s="4">
        <v>1187839566</v>
      </c>
      <c r="Z1166" s="4">
        <v>22158761</v>
      </c>
      <c r="AA1166" s="4">
        <v>1187839566</v>
      </c>
      <c r="AB1166" s="4">
        <v>405894259</v>
      </c>
      <c r="AC1166" s="4">
        <v>405894259</v>
      </c>
      <c r="AD1166" s="10">
        <v>405894259</v>
      </c>
    </row>
    <row r="1167" spans="1:30" ht="22.5" x14ac:dyDescent="0.25">
      <c r="A1167" s="9" t="s">
        <v>436</v>
      </c>
      <c r="B1167" s="2" t="s">
        <v>437</v>
      </c>
      <c r="C1167" s="3" t="s">
        <v>256</v>
      </c>
      <c r="D1167" s="3" t="str">
        <f t="shared" si="21"/>
        <v>C-4102-1500-3</v>
      </c>
      <c r="E1167" s="3" t="str">
        <f>VLOOKUP(Tabla3[[#This Row],[RUBRO]],Tabla6[[RUBRO]:[Respon Plan]],2,0)</f>
        <v>PROTECCION</v>
      </c>
      <c r="F1167" s="3" t="str">
        <f>VLOOKUP(Tabla3[[#This Row],[RUBRO]],Tabla6[[RUBRO]:[Respon Plan]],3,0)</f>
        <v>DIRECCIÓN DE GESTIÓN HUMANA</v>
      </c>
      <c r="G1167" s="3" t="str">
        <f>VLOOKUP(Tabla3[[#This Row],[RUBRO]],Tabla6[[RUBRO]:[Respon Plan]],4,0)</f>
        <v>Gestión Humana- Viáticos</v>
      </c>
      <c r="H1167" s="1" t="s">
        <v>30</v>
      </c>
      <c r="I1167" s="1" t="s">
        <v>232</v>
      </c>
      <c r="J1167" s="1" t="s">
        <v>233</v>
      </c>
      <c r="K1167" s="1" t="s">
        <v>63</v>
      </c>
      <c r="L1167" s="1" t="s">
        <v>42</v>
      </c>
      <c r="M1167" s="1" t="s">
        <v>257</v>
      </c>
      <c r="N1167" s="1"/>
      <c r="O1167" s="1"/>
      <c r="P1167" s="1" t="s">
        <v>31</v>
      </c>
      <c r="Q1167" s="1" t="s">
        <v>32</v>
      </c>
      <c r="R1167" s="1" t="s">
        <v>33</v>
      </c>
      <c r="S1167" s="2" t="s">
        <v>249</v>
      </c>
      <c r="T1167" s="4">
        <v>83034000</v>
      </c>
      <c r="U1167" s="4">
        <v>0</v>
      </c>
      <c r="V1167" s="4">
        <v>0</v>
      </c>
      <c r="W1167" s="4">
        <v>83034000</v>
      </c>
      <c r="X1167" s="4">
        <v>0</v>
      </c>
      <c r="Y1167" s="4">
        <v>29793171</v>
      </c>
      <c r="Z1167" s="4">
        <v>53240829</v>
      </c>
      <c r="AA1167" s="4">
        <v>29793171</v>
      </c>
      <c r="AB1167" s="4">
        <v>23269932</v>
      </c>
      <c r="AC1167" s="4">
        <v>23269932</v>
      </c>
      <c r="AD1167" s="10">
        <v>23269932</v>
      </c>
    </row>
    <row r="1168" spans="1:30" ht="22.5" x14ac:dyDescent="0.25">
      <c r="A1168" s="9" t="s">
        <v>436</v>
      </c>
      <c r="B1168" s="2" t="s">
        <v>437</v>
      </c>
      <c r="C1168" s="3" t="s">
        <v>387</v>
      </c>
      <c r="D1168" s="3" t="str">
        <f t="shared" si="21"/>
        <v>C-4102-1500-3</v>
      </c>
      <c r="E1168" s="3" t="str">
        <f>VLOOKUP(Tabla3[[#This Row],[RUBRO]],Tabla6[[RUBRO]:[Respon Plan]],2,0)</f>
        <v>PROTECCION</v>
      </c>
      <c r="F1168" s="3" t="str">
        <f>VLOOKUP(Tabla3[[#This Row],[RUBRO]],Tabla6[[RUBRO]:[Respon Plan]],3,0)</f>
        <v xml:space="preserve">DIRECCIÓN DE PROTECCIÓN </v>
      </c>
      <c r="G1168" s="3" t="str">
        <f>VLOOKUP(Tabla3[[#This Row],[RUBRO]],Tabla6[[RUBRO]:[Respon Plan]],4,0)</f>
        <v>Dirección de Protección</v>
      </c>
      <c r="H1168" s="1" t="s">
        <v>30</v>
      </c>
      <c r="I1168" s="1" t="s">
        <v>232</v>
      </c>
      <c r="J1168" s="1" t="s">
        <v>233</v>
      </c>
      <c r="K1168" s="1" t="s">
        <v>63</v>
      </c>
      <c r="L1168" s="1" t="s">
        <v>42</v>
      </c>
      <c r="M1168" s="1" t="s">
        <v>388</v>
      </c>
      <c r="N1168" s="1"/>
      <c r="O1168" s="1"/>
      <c r="P1168" s="1" t="s">
        <v>31</v>
      </c>
      <c r="Q1168" s="1" t="s">
        <v>32</v>
      </c>
      <c r="R1168" s="1" t="s">
        <v>33</v>
      </c>
      <c r="S1168" s="2" t="s">
        <v>389</v>
      </c>
      <c r="T1168" s="4">
        <v>15968000</v>
      </c>
      <c r="U1168" s="4">
        <v>0</v>
      </c>
      <c r="V1168" s="4">
        <v>0</v>
      </c>
      <c r="W1168" s="4">
        <v>15968000</v>
      </c>
      <c r="X1168" s="4">
        <v>0</v>
      </c>
      <c r="Y1168" s="4">
        <v>1995000</v>
      </c>
      <c r="Z1168" s="4">
        <v>13973000</v>
      </c>
      <c r="AA1168" s="4">
        <v>0</v>
      </c>
      <c r="AB1168" s="4">
        <v>0</v>
      </c>
      <c r="AC1168" s="4">
        <v>0</v>
      </c>
      <c r="AD1168" s="10">
        <v>0</v>
      </c>
    </row>
    <row r="1169" spans="1:30" ht="22.5" x14ac:dyDescent="0.25">
      <c r="A1169" s="9" t="s">
        <v>436</v>
      </c>
      <c r="B1169" s="2" t="s">
        <v>437</v>
      </c>
      <c r="C1169" s="3" t="s">
        <v>51</v>
      </c>
      <c r="D1169" s="3" t="str">
        <f t="shared" si="21"/>
        <v>C-4102-1500-4</v>
      </c>
      <c r="E1169" s="3" t="str">
        <f>VLOOKUP(Tabla3[[#This Row],[RUBRO]],Tabla6[[RUBRO]:[Respon Plan]],2,0)</f>
        <v>PRIMERA INFANCIA</v>
      </c>
      <c r="F1169" s="3" t="str">
        <f>VLOOKUP(Tabla3[[#This Row],[RUBRO]],Tabla6[[RUBRO]:[Respon Plan]],3,0)</f>
        <v>DIRECCIÓN DE PRIMERA INFANCIA</v>
      </c>
      <c r="G1169" s="3" t="str">
        <f>VLOOKUP(Tabla3[[#This Row],[RUBRO]],Tabla6[[RUBRO]:[Respon Plan]],4,0)</f>
        <v>Primera Infancia</v>
      </c>
      <c r="H1169" s="1" t="s">
        <v>30</v>
      </c>
      <c r="I1169" s="1" t="s">
        <v>232</v>
      </c>
      <c r="J1169" s="1" t="s">
        <v>233</v>
      </c>
      <c r="K1169" s="1" t="s">
        <v>80</v>
      </c>
      <c r="L1169" s="1" t="s">
        <v>42</v>
      </c>
      <c r="M1169" s="1" t="s">
        <v>234</v>
      </c>
      <c r="N1169" s="1"/>
      <c r="O1169" s="1"/>
      <c r="P1169" s="1" t="s">
        <v>46</v>
      </c>
      <c r="Q1169" s="1" t="s">
        <v>65</v>
      </c>
      <c r="R1169" s="1" t="s">
        <v>33</v>
      </c>
      <c r="S1169" s="2" t="s">
        <v>52</v>
      </c>
      <c r="T1169" s="4">
        <v>0</v>
      </c>
      <c r="U1169" s="4">
        <v>56686500</v>
      </c>
      <c r="V1169" s="4">
        <v>0</v>
      </c>
      <c r="W1169" s="4">
        <v>56686500</v>
      </c>
      <c r="X1169" s="4">
        <v>0</v>
      </c>
      <c r="Y1169" s="4">
        <v>56686500</v>
      </c>
      <c r="Z1169" s="4">
        <v>0</v>
      </c>
      <c r="AA1169" s="4">
        <v>56686500</v>
      </c>
      <c r="AB1169" s="4">
        <v>0</v>
      </c>
      <c r="AC1169" s="4">
        <v>0</v>
      </c>
      <c r="AD1169" s="10">
        <v>0</v>
      </c>
    </row>
    <row r="1170" spans="1:30" ht="22.5" x14ac:dyDescent="0.25">
      <c r="A1170" s="9" t="s">
        <v>436</v>
      </c>
      <c r="B1170" s="2" t="s">
        <v>437</v>
      </c>
      <c r="C1170" s="3" t="s">
        <v>51</v>
      </c>
      <c r="D1170" s="3" t="str">
        <f t="shared" si="21"/>
        <v>C-4102-1500-4</v>
      </c>
      <c r="E1170" s="3" t="str">
        <f>VLOOKUP(Tabla3[[#This Row],[RUBRO]],Tabla6[[RUBRO]:[Respon Plan]],2,0)</f>
        <v>PRIMERA INFANCIA</v>
      </c>
      <c r="F1170" s="3" t="str">
        <f>VLOOKUP(Tabla3[[#This Row],[RUBRO]],Tabla6[[RUBRO]:[Respon Plan]],3,0)</f>
        <v>DIRECCIÓN DE PRIMERA INFANCIA</v>
      </c>
      <c r="G1170" s="3" t="str">
        <f>VLOOKUP(Tabla3[[#This Row],[RUBRO]],Tabla6[[RUBRO]:[Respon Plan]],4,0)</f>
        <v>Primera Infancia</v>
      </c>
      <c r="H1170" s="1" t="s">
        <v>30</v>
      </c>
      <c r="I1170" s="1" t="s">
        <v>232</v>
      </c>
      <c r="J1170" s="1" t="s">
        <v>233</v>
      </c>
      <c r="K1170" s="1" t="s">
        <v>80</v>
      </c>
      <c r="L1170" s="1" t="s">
        <v>42</v>
      </c>
      <c r="M1170" s="1" t="s">
        <v>234</v>
      </c>
      <c r="N1170" s="1"/>
      <c r="O1170" s="1"/>
      <c r="P1170" s="1" t="s">
        <v>46</v>
      </c>
      <c r="Q1170" s="1" t="s">
        <v>47</v>
      </c>
      <c r="R1170" s="1" t="s">
        <v>33</v>
      </c>
      <c r="S1170" s="2" t="s">
        <v>52</v>
      </c>
      <c r="T1170" s="4">
        <v>56037935599</v>
      </c>
      <c r="U1170" s="4">
        <v>2013921871</v>
      </c>
      <c r="V1170" s="4">
        <v>8013190040</v>
      </c>
      <c r="W1170" s="4">
        <v>50038667430</v>
      </c>
      <c r="X1170" s="4">
        <v>0</v>
      </c>
      <c r="Y1170" s="4">
        <v>48000112859</v>
      </c>
      <c r="Z1170" s="4">
        <v>2038554571</v>
      </c>
      <c r="AA1170" s="4">
        <v>47727201284</v>
      </c>
      <c r="AB1170" s="4">
        <v>15552050040</v>
      </c>
      <c r="AC1170" s="4">
        <v>15552050040</v>
      </c>
      <c r="AD1170" s="10">
        <v>15552050040</v>
      </c>
    </row>
    <row r="1171" spans="1:30" ht="22.5" x14ac:dyDescent="0.25">
      <c r="A1171" s="9" t="s">
        <v>436</v>
      </c>
      <c r="B1171" s="2" t="s">
        <v>437</v>
      </c>
      <c r="C1171" s="3" t="s">
        <v>51</v>
      </c>
      <c r="D1171" s="3" t="str">
        <f t="shared" si="21"/>
        <v>C-4102-1500-4</v>
      </c>
      <c r="E1171" s="3" t="str">
        <f>VLOOKUP(Tabla3[[#This Row],[RUBRO]],Tabla6[[RUBRO]:[Respon Plan]],2,0)</f>
        <v>PRIMERA INFANCIA</v>
      </c>
      <c r="F1171" s="3" t="str">
        <f>VLOOKUP(Tabla3[[#This Row],[RUBRO]],Tabla6[[RUBRO]:[Respon Plan]],3,0)</f>
        <v>DIRECCIÓN DE PRIMERA INFANCIA</v>
      </c>
      <c r="G1171" s="3" t="str">
        <f>VLOOKUP(Tabla3[[#This Row],[RUBRO]],Tabla6[[RUBRO]:[Respon Plan]],4,0)</f>
        <v>Primera Infancia</v>
      </c>
      <c r="H1171" s="1" t="s">
        <v>30</v>
      </c>
      <c r="I1171" s="1" t="s">
        <v>232</v>
      </c>
      <c r="J1171" s="1" t="s">
        <v>233</v>
      </c>
      <c r="K1171" s="1" t="s">
        <v>80</v>
      </c>
      <c r="L1171" s="1" t="s">
        <v>42</v>
      </c>
      <c r="M1171" s="1" t="s">
        <v>234</v>
      </c>
      <c r="N1171" s="1"/>
      <c r="O1171" s="1"/>
      <c r="P1171" s="1" t="s">
        <v>31</v>
      </c>
      <c r="Q1171" s="1" t="s">
        <v>171</v>
      </c>
      <c r="R1171" s="1" t="s">
        <v>33</v>
      </c>
      <c r="S1171" s="2" t="s">
        <v>52</v>
      </c>
      <c r="T1171" s="4">
        <v>0</v>
      </c>
      <c r="U1171" s="4">
        <v>8013181444</v>
      </c>
      <c r="V1171" s="4">
        <v>0</v>
      </c>
      <c r="W1171" s="4">
        <v>8013181444</v>
      </c>
      <c r="X1171" s="4">
        <v>0</v>
      </c>
      <c r="Y1171" s="4">
        <v>8013181444</v>
      </c>
      <c r="Z1171" s="4">
        <v>0</v>
      </c>
      <c r="AA1171" s="4">
        <v>8013181444</v>
      </c>
      <c r="AB1171" s="4">
        <v>3095588818</v>
      </c>
      <c r="AC1171" s="4">
        <v>3095588818</v>
      </c>
      <c r="AD1171" s="10">
        <v>3095588818</v>
      </c>
    </row>
    <row r="1172" spans="1:30" ht="22.5" x14ac:dyDescent="0.25">
      <c r="A1172" s="9" t="s">
        <v>436</v>
      </c>
      <c r="B1172" s="2" t="s">
        <v>437</v>
      </c>
      <c r="C1172" s="3" t="s">
        <v>51</v>
      </c>
      <c r="D1172" s="3" t="str">
        <f t="shared" si="21"/>
        <v>C-4102-1500-4</v>
      </c>
      <c r="E1172" s="3" t="str">
        <f>VLOOKUP(Tabla3[[#This Row],[RUBRO]],Tabla6[[RUBRO]:[Respon Plan]],2,0)</f>
        <v>PRIMERA INFANCIA</v>
      </c>
      <c r="F1172" s="3" t="str">
        <f>VLOOKUP(Tabla3[[#This Row],[RUBRO]],Tabla6[[RUBRO]:[Respon Plan]],3,0)</f>
        <v>DIRECCIÓN DE PRIMERA INFANCIA</v>
      </c>
      <c r="G1172" s="3" t="str">
        <f>VLOOKUP(Tabla3[[#This Row],[RUBRO]],Tabla6[[RUBRO]:[Respon Plan]],4,0)</f>
        <v>Primera Infancia</v>
      </c>
      <c r="H1172" s="1" t="s">
        <v>30</v>
      </c>
      <c r="I1172" s="1" t="s">
        <v>232</v>
      </c>
      <c r="J1172" s="1" t="s">
        <v>233</v>
      </c>
      <c r="K1172" s="1" t="s">
        <v>80</v>
      </c>
      <c r="L1172" s="1" t="s">
        <v>42</v>
      </c>
      <c r="M1172" s="1" t="s">
        <v>234</v>
      </c>
      <c r="N1172" s="1"/>
      <c r="O1172" s="1"/>
      <c r="P1172" s="1" t="s">
        <v>31</v>
      </c>
      <c r="Q1172" s="1" t="s">
        <v>32</v>
      </c>
      <c r="R1172" s="1" t="s">
        <v>33</v>
      </c>
      <c r="S1172" s="2" t="s">
        <v>52</v>
      </c>
      <c r="T1172" s="4">
        <v>0</v>
      </c>
      <c r="U1172" s="4">
        <v>23781391</v>
      </c>
      <c r="V1172" s="4">
        <v>0</v>
      </c>
      <c r="W1172" s="4">
        <v>23781391</v>
      </c>
      <c r="X1172" s="4">
        <v>0</v>
      </c>
      <c r="Y1172" s="4">
        <v>23781391</v>
      </c>
      <c r="Z1172" s="4">
        <v>0</v>
      </c>
      <c r="AA1172" s="4">
        <v>0</v>
      </c>
      <c r="AB1172" s="4">
        <v>0</v>
      </c>
      <c r="AC1172" s="4">
        <v>0</v>
      </c>
      <c r="AD1172" s="10">
        <v>0</v>
      </c>
    </row>
    <row r="1173" spans="1:30" ht="22.5" x14ac:dyDescent="0.25">
      <c r="A1173" s="9" t="s">
        <v>436</v>
      </c>
      <c r="B1173" s="2" t="s">
        <v>437</v>
      </c>
      <c r="C1173" s="3" t="s">
        <v>390</v>
      </c>
      <c r="D1173" s="3" t="str">
        <f t="shared" si="21"/>
        <v>C-4102-1500-4</v>
      </c>
      <c r="E1173" s="3" t="str">
        <f>VLOOKUP(Tabla3[[#This Row],[RUBRO]],Tabla6[[RUBRO]:[Respon Plan]],2,0)</f>
        <v>PRIMERA INFANCIA</v>
      </c>
      <c r="F1173" s="3" t="str">
        <f>VLOOKUP(Tabla3[[#This Row],[RUBRO]],Tabla6[[RUBRO]:[Respon Plan]],3,0)</f>
        <v>DIRECCIÓN DE PRIMERA INFANCIA</v>
      </c>
      <c r="G1173" s="3" t="str">
        <f>VLOOKUP(Tabla3[[#This Row],[RUBRO]],Tabla6[[RUBRO]:[Respon Plan]],4,0)</f>
        <v>Primera Infancia</v>
      </c>
      <c r="H1173" s="1" t="s">
        <v>30</v>
      </c>
      <c r="I1173" s="1" t="s">
        <v>232</v>
      </c>
      <c r="J1173" s="1" t="s">
        <v>233</v>
      </c>
      <c r="K1173" s="1" t="s">
        <v>80</v>
      </c>
      <c r="L1173" s="1" t="s">
        <v>42</v>
      </c>
      <c r="M1173" s="1" t="s">
        <v>281</v>
      </c>
      <c r="N1173" s="1"/>
      <c r="O1173" s="1"/>
      <c r="P1173" s="1" t="s">
        <v>46</v>
      </c>
      <c r="Q1173" s="1" t="s">
        <v>47</v>
      </c>
      <c r="R1173" s="1" t="s">
        <v>33</v>
      </c>
      <c r="S1173" s="2" t="s">
        <v>391</v>
      </c>
      <c r="T1173" s="4">
        <v>38498406868</v>
      </c>
      <c r="U1173" s="4">
        <v>0</v>
      </c>
      <c r="V1173" s="4">
        <v>0</v>
      </c>
      <c r="W1173" s="4">
        <v>38498406868</v>
      </c>
      <c r="X1173" s="4">
        <v>0</v>
      </c>
      <c r="Y1173" s="4">
        <v>38498406868</v>
      </c>
      <c r="Z1173" s="4">
        <v>0</v>
      </c>
      <c r="AA1173" s="4">
        <v>38498406868</v>
      </c>
      <c r="AB1173" s="4">
        <v>12096121378</v>
      </c>
      <c r="AC1173" s="4">
        <v>12096121378</v>
      </c>
      <c r="AD1173" s="10">
        <v>12096121378</v>
      </c>
    </row>
    <row r="1174" spans="1:30" ht="22.5" x14ac:dyDescent="0.25">
      <c r="A1174" s="9" t="s">
        <v>436</v>
      </c>
      <c r="B1174" s="2" t="s">
        <v>437</v>
      </c>
      <c r="C1174" s="3" t="s">
        <v>274</v>
      </c>
      <c r="D1174" s="3" t="str">
        <f t="shared" si="21"/>
        <v>C-4102-1500-4</v>
      </c>
      <c r="E1174" s="3" t="str">
        <f>VLOOKUP(Tabla3[[#This Row],[RUBRO]],Tabla6[[RUBRO]:[Respon Plan]],2,0)</f>
        <v>PRIMERA INFANCIA</v>
      </c>
      <c r="F1174" s="3" t="str">
        <f>VLOOKUP(Tabla3[[#This Row],[RUBRO]],Tabla6[[RUBRO]:[Respon Plan]],3,0)</f>
        <v>DIRECCIÓN DE GESTIÓN HUMANA</v>
      </c>
      <c r="G1174" s="3" t="str">
        <f>VLOOKUP(Tabla3[[#This Row],[RUBRO]],Tabla6[[RUBRO]:[Respon Plan]],4,0)</f>
        <v>Gestión Humana - Pres. Serv</v>
      </c>
      <c r="H1174" s="1" t="s">
        <v>30</v>
      </c>
      <c r="I1174" s="1" t="s">
        <v>232</v>
      </c>
      <c r="J1174" s="1" t="s">
        <v>233</v>
      </c>
      <c r="K1174" s="1" t="s">
        <v>80</v>
      </c>
      <c r="L1174" s="1" t="s">
        <v>42</v>
      </c>
      <c r="M1174" s="1" t="s">
        <v>254</v>
      </c>
      <c r="N1174" s="1"/>
      <c r="O1174" s="1"/>
      <c r="P1174" s="1" t="s">
        <v>31</v>
      </c>
      <c r="Q1174" s="1" t="s">
        <v>32</v>
      </c>
      <c r="R1174" s="1" t="s">
        <v>33</v>
      </c>
      <c r="S1174" s="2" t="s">
        <v>59</v>
      </c>
      <c r="T1174" s="4">
        <v>0</v>
      </c>
      <c r="U1174" s="4">
        <v>828530000</v>
      </c>
      <c r="V1174" s="4">
        <v>14962282</v>
      </c>
      <c r="W1174" s="4">
        <v>813567718</v>
      </c>
      <c r="X1174" s="4">
        <v>0</v>
      </c>
      <c r="Y1174" s="4">
        <v>813567718</v>
      </c>
      <c r="Z1174" s="4">
        <v>0</v>
      </c>
      <c r="AA1174" s="4">
        <v>813567718</v>
      </c>
      <c r="AB1174" s="4">
        <v>136319428</v>
      </c>
      <c r="AC1174" s="4">
        <v>136319428</v>
      </c>
      <c r="AD1174" s="10">
        <v>136319428</v>
      </c>
    </row>
    <row r="1175" spans="1:30" ht="22.5" x14ac:dyDescent="0.25">
      <c r="A1175" s="9" t="s">
        <v>436</v>
      </c>
      <c r="B1175" s="2" t="s">
        <v>437</v>
      </c>
      <c r="C1175" s="3" t="s">
        <v>275</v>
      </c>
      <c r="D1175" s="3" t="str">
        <f t="shared" si="21"/>
        <v>C-4102-1500-4</v>
      </c>
      <c r="E1175" s="3" t="str">
        <f>VLOOKUP(Tabla3[[#This Row],[RUBRO]],Tabla6[[RUBRO]:[Respon Plan]],2,0)</f>
        <v>PRIMERA INFANCIA</v>
      </c>
      <c r="F1175" s="3" t="str">
        <f>VLOOKUP(Tabla3[[#This Row],[RUBRO]],Tabla6[[RUBRO]:[Respon Plan]],3,0)</f>
        <v>DIRECCIÓN DE GESTIÓN HUMANA</v>
      </c>
      <c r="G1175" s="3" t="str">
        <f>VLOOKUP(Tabla3[[#This Row],[RUBRO]],Tabla6[[RUBRO]:[Respon Plan]],4,0)</f>
        <v>Gestión Humana- Viáticos</v>
      </c>
      <c r="H1175" s="1" t="s">
        <v>30</v>
      </c>
      <c r="I1175" s="1" t="s">
        <v>232</v>
      </c>
      <c r="J1175" s="1" t="s">
        <v>233</v>
      </c>
      <c r="K1175" s="1" t="s">
        <v>80</v>
      </c>
      <c r="L1175" s="1" t="s">
        <v>42</v>
      </c>
      <c r="M1175" s="1" t="s">
        <v>276</v>
      </c>
      <c r="N1175" s="1"/>
      <c r="O1175" s="1"/>
      <c r="P1175" s="1" t="s">
        <v>31</v>
      </c>
      <c r="Q1175" s="1" t="s">
        <v>32</v>
      </c>
      <c r="R1175" s="1" t="s">
        <v>33</v>
      </c>
      <c r="S1175" s="2" t="s">
        <v>249</v>
      </c>
      <c r="T1175" s="4">
        <v>0</v>
      </c>
      <c r="U1175" s="4">
        <v>50858820</v>
      </c>
      <c r="V1175" s="4">
        <v>0</v>
      </c>
      <c r="W1175" s="4">
        <v>50858820</v>
      </c>
      <c r="X1175" s="4">
        <v>0</v>
      </c>
      <c r="Y1175" s="4">
        <v>50797548</v>
      </c>
      <c r="Z1175" s="4">
        <v>61272</v>
      </c>
      <c r="AA1175" s="4">
        <v>50797548</v>
      </c>
      <c r="AB1175" s="4">
        <v>39669862</v>
      </c>
      <c r="AC1175" s="4">
        <v>39669862</v>
      </c>
      <c r="AD1175" s="10">
        <v>39669862</v>
      </c>
    </row>
    <row r="1176" spans="1:30" ht="33.75" x14ac:dyDescent="0.25">
      <c r="A1176" s="9" t="s">
        <v>436</v>
      </c>
      <c r="B1176" s="2" t="s">
        <v>437</v>
      </c>
      <c r="C1176" s="3" t="s">
        <v>278</v>
      </c>
      <c r="D1176" s="3" t="str">
        <f t="shared" ref="D1176:D1239" si="22">H1176&amp;"-"&amp;I1176&amp;"-"&amp;J1176&amp;"-"&amp;K1176</f>
        <v>C-4102-1500-5</v>
      </c>
      <c r="E1176" s="3" t="str">
        <f>VLOOKUP(Tabla3[[#This Row],[RUBRO]],Tabla6[[RUBRO]:[Respon Plan]],2,0)</f>
        <v>FAMILIA</v>
      </c>
      <c r="F1176" s="3" t="str">
        <f>VLOOKUP(Tabla3[[#This Row],[RUBRO]],Tabla6[[RUBRO]:[Respon Plan]],3,0)</f>
        <v>DIRECCIÓN DE FAMILIAS Y COMUNIDADES</v>
      </c>
      <c r="G1176" s="3" t="str">
        <f>VLOOKUP(Tabla3[[#This Row],[RUBRO]],Tabla6[[RUBRO]:[Respon Plan]],4,0)</f>
        <v>Familia</v>
      </c>
      <c r="H1176" s="1" t="s">
        <v>30</v>
      </c>
      <c r="I1176" s="1" t="s">
        <v>232</v>
      </c>
      <c r="J1176" s="1" t="s">
        <v>233</v>
      </c>
      <c r="K1176" s="1" t="s">
        <v>64</v>
      </c>
      <c r="L1176" s="1" t="s">
        <v>42</v>
      </c>
      <c r="M1176" s="1" t="s">
        <v>234</v>
      </c>
      <c r="N1176" s="1"/>
      <c r="O1176" s="1"/>
      <c r="P1176" s="1" t="s">
        <v>31</v>
      </c>
      <c r="Q1176" s="1" t="s">
        <v>32</v>
      </c>
      <c r="R1176" s="1" t="s">
        <v>33</v>
      </c>
      <c r="S1176" s="2" t="s">
        <v>279</v>
      </c>
      <c r="T1176" s="4">
        <v>1824871680</v>
      </c>
      <c r="U1176" s="4">
        <v>0</v>
      </c>
      <c r="V1176" s="4">
        <v>0</v>
      </c>
      <c r="W1176" s="4">
        <v>1824871680</v>
      </c>
      <c r="X1176" s="4">
        <v>0</v>
      </c>
      <c r="Y1176" s="4">
        <v>1824871680</v>
      </c>
      <c r="Z1176" s="4">
        <v>0</v>
      </c>
      <c r="AA1176" s="4">
        <v>1824871680</v>
      </c>
      <c r="AB1176" s="4">
        <v>0</v>
      </c>
      <c r="AC1176" s="4">
        <v>0</v>
      </c>
      <c r="AD1176" s="10">
        <v>0</v>
      </c>
    </row>
    <row r="1177" spans="1:30" ht="33.75" x14ac:dyDescent="0.25">
      <c r="A1177" s="9" t="s">
        <v>436</v>
      </c>
      <c r="B1177" s="2" t="s">
        <v>437</v>
      </c>
      <c r="C1177" s="3" t="s">
        <v>280</v>
      </c>
      <c r="D1177" s="3" t="str">
        <f t="shared" si="22"/>
        <v>C-4102-1500-5</v>
      </c>
      <c r="E1177" s="3" t="str">
        <f>VLOOKUP(Tabla3[[#This Row],[RUBRO]],Tabla6[[RUBRO]:[Respon Plan]],2,0)</f>
        <v>FAMILIA</v>
      </c>
      <c r="F1177" s="3" t="str">
        <f>VLOOKUP(Tabla3[[#This Row],[RUBRO]],Tabla6[[RUBRO]:[Respon Plan]],3,0)</f>
        <v>DIRECCIÓN DE FAMILIAS Y COMUNIDADES</v>
      </c>
      <c r="G1177" s="3" t="str">
        <f>VLOOKUP(Tabla3[[#This Row],[RUBRO]],Tabla6[[RUBRO]:[Respon Plan]],4,0)</f>
        <v>Familia</v>
      </c>
      <c r="H1177" s="1" t="s">
        <v>30</v>
      </c>
      <c r="I1177" s="1" t="s">
        <v>232</v>
      </c>
      <c r="J1177" s="1" t="s">
        <v>233</v>
      </c>
      <c r="K1177" s="1" t="s">
        <v>64</v>
      </c>
      <c r="L1177" s="1" t="s">
        <v>42</v>
      </c>
      <c r="M1177" s="1" t="s">
        <v>281</v>
      </c>
      <c r="N1177" s="1"/>
      <c r="O1177" s="1"/>
      <c r="P1177" s="1" t="s">
        <v>31</v>
      </c>
      <c r="Q1177" s="1" t="s">
        <v>32</v>
      </c>
      <c r="R1177" s="1" t="s">
        <v>33</v>
      </c>
      <c r="S1177" s="2" t="s">
        <v>282</v>
      </c>
      <c r="T1177" s="4">
        <v>377856985</v>
      </c>
      <c r="U1177" s="4">
        <v>785908800</v>
      </c>
      <c r="V1177" s="4">
        <v>0</v>
      </c>
      <c r="W1177" s="4">
        <v>1163765785</v>
      </c>
      <c r="X1177" s="4">
        <v>0</v>
      </c>
      <c r="Y1177" s="4">
        <v>1108675785</v>
      </c>
      <c r="Z1177" s="4">
        <v>55090000</v>
      </c>
      <c r="AA1177" s="4">
        <v>1040112325</v>
      </c>
      <c r="AB1177" s="4">
        <v>0</v>
      </c>
      <c r="AC1177" s="4">
        <v>0</v>
      </c>
      <c r="AD1177" s="10">
        <v>0</v>
      </c>
    </row>
    <row r="1178" spans="1:30" ht="22.5" x14ac:dyDescent="0.25">
      <c r="A1178" s="9" t="s">
        <v>436</v>
      </c>
      <c r="B1178" s="2" t="s">
        <v>437</v>
      </c>
      <c r="C1178" s="3" t="s">
        <v>285</v>
      </c>
      <c r="D1178" s="3" t="str">
        <f t="shared" si="22"/>
        <v>C-4102-1500-5</v>
      </c>
      <c r="E1178" s="3" t="str">
        <f>VLOOKUP(Tabla3[[#This Row],[RUBRO]],Tabla6[[RUBRO]:[Respon Plan]],2,0)</f>
        <v>FAMILIA</v>
      </c>
      <c r="F1178" s="3" t="str">
        <f>VLOOKUP(Tabla3[[#This Row],[RUBRO]],Tabla6[[RUBRO]:[Respon Plan]],3,0)</f>
        <v>DIRECCIÓN DE GESTIÓN HUMANA</v>
      </c>
      <c r="G1178" s="3" t="str">
        <f>VLOOKUP(Tabla3[[#This Row],[RUBRO]],Tabla6[[RUBRO]:[Respon Plan]],4,0)</f>
        <v>Gestión Humana - Pres. Serv</v>
      </c>
      <c r="H1178" s="1" t="s">
        <v>30</v>
      </c>
      <c r="I1178" s="1" t="s">
        <v>232</v>
      </c>
      <c r="J1178" s="1" t="s">
        <v>233</v>
      </c>
      <c r="K1178" s="1" t="s">
        <v>64</v>
      </c>
      <c r="L1178" s="1" t="s">
        <v>42</v>
      </c>
      <c r="M1178" s="1" t="s">
        <v>243</v>
      </c>
      <c r="N1178" s="1"/>
      <c r="O1178" s="1"/>
      <c r="P1178" s="1" t="s">
        <v>31</v>
      </c>
      <c r="Q1178" s="1" t="s">
        <v>32</v>
      </c>
      <c r="R1178" s="1" t="s">
        <v>33</v>
      </c>
      <c r="S1178" s="2" t="s">
        <v>59</v>
      </c>
      <c r="T1178" s="4">
        <v>32791000</v>
      </c>
      <c r="U1178" s="4">
        <v>0</v>
      </c>
      <c r="V1178" s="4">
        <v>0</v>
      </c>
      <c r="W1178" s="4">
        <v>32791000</v>
      </c>
      <c r="X1178" s="4">
        <v>0</v>
      </c>
      <c r="Y1178" s="4">
        <v>32791000</v>
      </c>
      <c r="Z1178" s="4">
        <v>0</v>
      </c>
      <c r="AA1178" s="4">
        <v>32791000</v>
      </c>
      <c r="AB1178" s="4">
        <v>6756933</v>
      </c>
      <c r="AC1178" s="4">
        <v>6756933</v>
      </c>
      <c r="AD1178" s="10">
        <v>6756933</v>
      </c>
    </row>
    <row r="1179" spans="1:30" ht="22.5" x14ac:dyDescent="0.25">
      <c r="A1179" s="9" t="s">
        <v>436</v>
      </c>
      <c r="B1179" s="2" t="s">
        <v>437</v>
      </c>
      <c r="C1179" s="3" t="s">
        <v>286</v>
      </c>
      <c r="D1179" s="3" t="str">
        <f t="shared" si="22"/>
        <v>C-4102-1500-5</v>
      </c>
      <c r="E1179" s="3" t="str">
        <f>VLOOKUP(Tabla3[[#This Row],[RUBRO]],Tabla6[[RUBRO]:[Respon Plan]],2,0)</f>
        <v>FAMILIA</v>
      </c>
      <c r="F1179" s="3" t="str">
        <f>VLOOKUP(Tabla3[[#This Row],[RUBRO]],Tabla6[[RUBRO]:[Respon Plan]],3,0)</f>
        <v>DIRECCIÓN DE GESTIÓN HUMANA</v>
      </c>
      <c r="G1179" s="3" t="str">
        <f>VLOOKUP(Tabla3[[#This Row],[RUBRO]],Tabla6[[RUBRO]:[Respon Plan]],4,0)</f>
        <v>Gestión Humana- Viáticos</v>
      </c>
      <c r="H1179" s="1" t="s">
        <v>30</v>
      </c>
      <c r="I1179" s="1" t="s">
        <v>232</v>
      </c>
      <c r="J1179" s="1" t="s">
        <v>233</v>
      </c>
      <c r="K1179" s="1" t="s">
        <v>64</v>
      </c>
      <c r="L1179" s="1" t="s">
        <v>42</v>
      </c>
      <c r="M1179" s="1" t="s">
        <v>246</v>
      </c>
      <c r="N1179" s="1"/>
      <c r="O1179" s="1"/>
      <c r="P1179" s="1" t="s">
        <v>31</v>
      </c>
      <c r="Q1179" s="1" t="s">
        <v>32</v>
      </c>
      <c r="R1179" s="1" t="s">
        <v>33</v>
      </c>
      <c r="S1179" s="2" t="s">
        <v>249</v>
      </c>
      <c r="T1179" s="4">
        <v>17247668</v>
      </c>
      <c r="U1179" s="4">
        <v>0</v>
      </c>
      <c r="V1179" s="4">
        <v>0</v>
      </c>
      <c r="W1179" s="4">
        <v>17247668</v>
      </c>
      <c r="X1179" s="4">
        <v>0</v>
      </c>
      <c r="Y1179" s="4">
        <v>3328108</v>
      </c>
      <c r="Z1179" s="4">
        <v>13919560</v>
      </c>
      <c r="AA1179" s="4">
        <v>3328108</v>
      </c>
      <c r="AB1179" s="4">
        <v>1485958</v>
      </c>
      <c r="AC1179" s="4">
        <v>1485958</v>
      </c>
      <c r="AD1179" s="10">
        <v>1485958</v>
      </c>
    </row>
    <row r="1180" spans="1:30" ht="22.5" x14ac:dyDescent="0.25">
      <c r="A1180" s="9" t="s">
        <v>436</v>
      </c>
      <c r="B1180" s="2" t="s">
        <v>437</v>
      </c>
      <c r="C1180" s="3" t="s">
        <v>392</v>
      </c>
      <c r="D1180" s="3" t="str">
        <f t="shared" si="22"/>
        <v>C-4102-1500-6</v>
      </c>
      <c r="E1180" s="3" t="str">
        <f>VLOOKUP(Tabla3[[#This Row],[RUBRO]],Tabla6[[RUBRO]:[Respon Plan]],2,0)</f>
        <v>GENERACIONES</v>
      </c>
      <c r="F1180" s="3" t="str">
        <f>VLOOKUP(Tabla3[[#This Row],[RUBRO]],Tabla6[[RUBRO]:[Respon Plan]],3,0)</f>
        <v>DIRECCIÓN DE NIÑEZ Y ADOLESCENCIA</v>
      </c>
      <c r="G1180" s="3" t="str">
        <f>VLOOKUP(Tabla3[[#This Row],[RUBRO]],Tabla6[[RUBRO]:[Respon Plan]],4,0)</f>
        <v>Niñez y adolescencia</v>
      </c>
      <c r="H1180" s="1" t="s">
        <v>30</v>
      </c>
      <c r="I1180" s="1" t="s">
        <v>232</v>
      </c>
      <c r="J1180" s="1" t="s">
        <v>233</v>
      </c>
      <c r="K1180" s="1" t="s">
        <v>68</v>
      </c>
      <c r="L1180" s="1" t="s">
        <v>42</v>
      </c>
      <c r="M1180" s="1" t="s">
        <v>234</v>
      </c>
      <c r="N1180" s="1"/>
      <c r="O1180" s="1"/>
      <c r="P1180" s="1" t="s">
        <v>31</v>
      </c>
      <c r="Q1180" s="1" t="s">
        <v>32</v>
      </c>
      <c r="R1180" s="1" t="s">
        <v>33</v>
      </c>
      <c r="S1180" s="2" t="s">
        <v>393</v>
      </c>
      <c r="T1180" s="4">
        <v>2125424580</v>
      </c>
      <c r="U1180" s="4">
        <v>0</v>
      </c>
      <c r="V1180" s="4">
        <v>0</v>
      </c>
      <c r="W1180" s="4">
        <v>2125424580</v>
      </c>
      <c r="X1180" s="4">
        <v>0</v>
      </c>
      <c r="Y1180" s="4">
        <v>316099700</v>
      </c>
      <c r="Z1180" s="4">
        <v>1809324880</v>
      </c>
      <c r="AA1180" s="4">
        <v>112892750</v>
      </c>
      <c r="AB1180" s="4">
        <v>0</v>
      </c>
      <c r="AC1180" s="4">
        <v>0</v>
      </c>
      <c r="AD1180" s="10">
        <v>0</v>
      </c>
    </row>
    <row r="1181" spans="1:30" ht="22.5" x14ac:dyDescent="0.25">
      <c r="A1181" s="9" t="s">
        <v>436</v>
      </c>
      <c r="B1181" s="2" t="s">
        <v>437</v>
      </c>
      <c r="C1181" s="3" t="s">
        <v>394</v>
      </c>
      <c r="D1181" s="3" t="str">
        <f t="shared" si="22"/>
        <v>C-4102-1500-6</v>
      </c>
      <c r="E1181" s="3" t="str">
        <f>VLOOKUP(Tabla3[[#This Row],[RUBRO]],Tabla6[[RUBRO]:[Respon Plan]],2,0)</f>
        <v>GENERACIONES</v>
      </c>
      <c r="F1181" s="3" t="str">
        <f>VLOOKUP(Tabla3[[#This Row],[RUBRO]],Tabla6[[RUBRO]:[Respon Plan]],3,0)</f>
        <v>DIRECCIÓN DE NIÑEZ Y ADOLESCENCIA</v>
      </c>
      <c r="G1181" s="3" t="str">
        <f>VLOOKUP(Tabla3[[#This Row],[RUBRO]],Tabla6[[RUBRO]:[Respon Plan]],4,0)</f>
        <v>Niñez y adolescencia</v>
      </c>
      <c r="H1181" s="1" t="s">
        <v>30</v>
      </c>
      <c r="I1181" s="1" t="s">
        <v>232</v>
      </c>
      <c r="J1181" s="1" t="s">
        <v>233</v>
      </c>
      <c r="K1181" s="1" t="s">
        <v>68</v>
      </c>
      <c r="L1181" s="1" t="s">
        <v>42</v>
      </c>
      <c r="M1181" s="1" t="s">
        <v>281</v>
      </c>
      <c r="N1181" s="1"/>
      <c r="O1181" s="1"/>
      <c r="P1181" s="1" t="s">
        <v>31</v>
      </c>
      <c r="Q1181" s="1" t="s">
        <v>32</v>
      </c>
      <c r="R1181" s="1" t="s">
        <v>33</v>
      </c>
      <c r="S1181" s="2" t="s">
        <v>395</v>
      </c>
      <c r="T1181" s="4">
        <v>254065520</v>
      </c>
      <c r="U1181" s="4">
        <v>0</v>
      </c>
      <c r="V1181" s="4">
        <v>0</v>
      </c>
      <c r="W1181" s="4">
        <v>254065520</v>
      </c>
      <c r="X1181" s="4">
        <v>0</v>
      </c>
      <c r="Y1181" s="4">
        <v>135471300</v>
      </c>
      <c r="Z1181" s="4">
        <v>118594220</v>
      </c>
      <c r="AA1181" s="4">
        <v>112892750</v>
      </c>
      <c r="AB1181" s="4">
        <v>0</v>
      </c>
      <c r="AC1181" s="4">
        <v>0</v>
      </c>
      <c r="AD1181" s="10">
        <v>0</v>
      </c>
    </row>
    <row r="1182" spans="1:30" ht="22.5" x14ac:dyDescent="0.25">
      <c r="A1182" s="9" t="s">
        <v>436</v>
      </c>
      <c r="B1182" s="2" t="s">
        <v>437</v>
      </c>
      <c r="C1182" s="3" t="s">
        <v>293</v>
      </c>
      <c r="D1182" s="3" t="str">
        <f t="shared" si="22"/>
        <v>C-4102-1500-6</v>
      </c>
      <c r="E1182" s="3" t="str">
        <f>VLOOKUP(Tabla3[[#This Row],[RUBRO]],Tabla6[[RUBRO]:[Respon Plan]],2,0)</f>
        <v>GENERACIONES</v>
      </c>
      <c r="F1182" s="3" t="str">
        <f>VLOOKUP(Tabla3[[#This Row],[RUBRO]],Tabla6[[RUBRO]:[Respon Plan]],3,0)</f>
        <v>DIRECCIÓN DE GESTIÓN HUMANA</v>
      </c>
      <c r="G1182" s="3" t="str">
        <f>VLOOKUP(Tabla3[[#This Row],[RUBRO]],Tabla6[[RUBRO]:[Respon Plan]],4,0)</f>
        <v>Gestión Humana - Pres. Serv</v>
      </c>
      <c r="H1182" s="1" t="s">
        <v>30</v>
      </c>
      <c r="I1182" s="1" t="s">
        <v>232</v>
      </c>
      <c r="J1182" s="1" t="s">
        <v>233</v>
      </c>
      <c r="K1182" s="1" t="s">
        <v>68</v>
      </c>
      <c r="L1182" s="1" t="s">
        <v>42</v>
      </c>
      <c r="M1182" s="1" t="s">
        <v>248</v>
      </c>
      <c r="N1182" s="1"/>
      <c r="O1182" s="1"/>
      <c r="P1182" s="1" t="s">
        <v>31</v>
      </c>
      <c r="Q1182" s="1" t="s">
        <v>32</v>
      </c>
      <c r="R1182" s="1" t="s">
        <v>33</v>
      </c>
      <c r="S1182" s="2" t="s">
        <v>59</v>
      </c>
      <c r="T1182" s="4">
        <v>0</v>
      </c>
      <c r="U1182" s="4">
        <v>68669800</v>
      </c>
      <c r="V1182" s="4">
        <v>0</v>
      </c>
      <c r="W1182" s="4">
        <v>68669800</v>
      </c>
      <c r="X1182" s="4">
        <v>0</v>
      </c>
      <c r="Y1182" s="4">
        <v>68669800</v>
      </c>
      <c r="Z1182" s="4">
        <v>0</v>
      </c>
      <c r="AA1182" s="4">
        <v>68669800</v>
      </c>
      <c r="AB1182" s="4">
        <v>8716600</v>
      </c>
      <c r="AC1182" s="4">
        <v>8716600</v>
      </c>
      <c r="AD1182" s="10">
        <v>8716600</v>
      </c>
    </row>
    <row r="1183" spans="1:30" ht="22.5" x14ac:dyDescent="0.25">
      <c r="A1183" s="9" t="s">
        <v>436</v>
      </c>
      <c r="B1183" s="2" t="s">
        <v>437</v>
      </c>
      <c r="C1183" s="3" t="s">
        <v>294</v>
      </c>
      <c r="D1183" s="3" t="str">
        <f t="shared" si="22"/>
        <v>C-4102-1500-6</v>
      </c>
      <c r="E1183" s="3" t="str">
        <f>VLOOKUP(Tabla3[[#This Row],[RUBRO]],Tabla6[[RUBRO]:[Respon Plan]],2,0)</f>
        <v>GENERACIONES</v>
      </c>
      <c r="F1183" s="3" t="str">
        <f>VLOOKUP(Tabla3[[#This Row],[RUBRO]],Tabla6[[RUBRO]:[Respon Plan]],3,0)</f>
        <v>DIRECCIÓN DE GESTIÓN HUMANA</v>
      </c>
      <c r="G1183" s="3" t="str">
        <f>VLOOKUP(Tabla3[[#This Row],[RUBRO]],Tabla6[[RUBRO]:[Respon Plan]],4,0)</f>
        <v>Gestión Humana- Viáticos</v>
      </c>
      <c r="H1183" s="1" t="s">
        <v>30</v>
      </c>
      <c r="I1183" s="1" t="s">
        <v>232</v>
      </c>
      <c r="J1183" s="1" t="s">
        <v>233</v>
      </c>
      <c r="K1183" s="1" t="s">
        <v>68</v>
      </c>
      <c r="L1183" s="1" t="s">
        <v>42</v>
      </c>
      <c r="M1183" s="1" t="s">
        <v>254</v>
      </c>
      <c r="N1183" s="1"/>
      <c r="O1183" s="1"/>
      <c r="P1183" s="1" t="s">
        <v>31</v>
      </c>
      <c r="Q1183" s="1" t="s">
        <v>32</v>
      </c>
      <c r="R1183" s="1" t="s">
        <v>33</v>
      </c>
      <c r="S1183" s="2" t="s">
        <v>249</v>
      </c>
      <c r="T1183" s="4">
        <v>0</v>
      </c>
      <c r="U1183" s="4">
        <v>3000000</v>
      </c>
      <c r="V1183" s="4">
        <v>0</v>
      </c>
      <c r="W1183" s="4">
        <v>3000000</v>
      </c>
      <c r="X1183" s="4">
        <v>0</v>
      </c>
      <c r="Y1183" s="4">
        <v>1142466</v>
      </c>
      <c r="Z1183" s="4">
        <v>1857534</v>
      </c>
      <c r="AA1183" s="4">
        <v>1142466</v>
      </c>
      <c r="AB1183" s="4">
        <v>0</v>
      </c>
      <c r="AC1183" s="4">
        <v>0</v>
      </c>
      <c r="AD1183" s="10">
        <v>0</v>
      </c>
    </row>
    <row r="1184" spans="1:30" ht="22.5" x14ac:dyDescent="0.25">
      <c r="A1184" s="9" t="s">
        <v>436</v>
      </c>
      <c r="B1184" s="2" t="s">
        <v>437</v>
      </c>
      <c r="C1184" s="3" t="s">
        <v>295</v>
      </c>
      <c r="D1184" s="3" t="str">
        <f t="shared" si="22"/>
        <v>C-4102-1500-6</v>
      </c>
      <c r="E1184" s="3" t="str">
        <f>VLOOKUP(Tabla3[[#This Row],[RUBRO]],Tabla6[[RUBRO]:[Respon Plan]],2,0)</f>
        <v>GENERACIONES</v>
      </c>
      <c r="F1184" s="3" t="str">
        <f>VLOOKUP(Tabla3[[#This Row],[RUBRO]],Tabla6[[RUBRO]:[Respon Plan]],3,0)</f>
        <v>DIRECCIÓN DE NIÑEZ Y ADOLESCENCIA</v>
      </c>
      <c r="G1184" s="3" t="str">
        <f>VLOOKUP(Tabla3[[#This Row],[RUBRO]],Tabla6[[RUBRO]:[Respon Plan]],4,0)</f>
        <v>Niñez y adolescencia</v>
      </c>
      <c r="H1184" s="1" t="s">
        <v>30</v>
      </c>
      <c r="I1184" s="1" t="s">
        <v>232</v>
      </c>
      <c r="J1184" s="1" t="s">
        <v>233</v>
      </c>
      <c r="K1184" s="1" t="s">
        <v>68</v>
      </c>
      <c r="L1184" s="1" t="s">
        <v>42</v>
      </c>
      <c r="M1184" s="1" t="s">
        <v>266</v>
      </c>
      <c r="N1184" s="1"/>
      <c r="O1184" s="1"/>
      <c r="P1184" s="1" t="s">
        <v>31</v>
      </c>
      <c r="Q1184" s="1" t="s">
        <v>32</v>
      </c>
      <c r="R1184" s="1" t="s">
        <v>33</v>
      </c>
      <c r="S1184" s="2" t="s">
        <v>267</v>
      </c>
      <c r="T1184" s="4">
        <v>0</v>
      </c>
      <c r="U1184" s="4">
        <v>9517960</v>
      </c>
      <c r="V1184" s="4">
        <v>0</v>
      </c>
      <c r="W1184" s="4">
        <v>9517960</v>
      </c>
      <c r="X1184" s="4">
        <v>0</v>
      </c>
      <c r="Y1184" s="4">
        <v>0</v>
      </c>
      <c r="Z1184" s="4">
        <v>9517960</v>
      </c>
      <c r="AA1184" s="4">
        <v>0</v>
      </c>
      <c r="AB1184" s="4">
        <v>0</v>
      </c>
      <c r="AC1184" s="4">
        <v>0</v>
      </c>
      <c r="AD1184" s="10">
        <v>0</v>
      </c>
    </row>
    <row r="1185" spans="1:30" ht="22.5" x14ac:dyDescent="0.25">
      <c r="A1185" s="9" t="s">
        <v>436</v>
      </c>
      <c r="B1185" s="2" t="s">
        <v>437</v>
      </c>
      <c r="C1185" s="3" t="s">
        <v>298</v>
      </c>
      <c r="D1185" s="3" t="str">
        <f t="shared" si="22"/>
        <v>C-4102-1500-7</v>
      </c>
      <c r="E1185" s="3" t="str">
        <f>VLOOKUP(Tabla3[[#This Row],[RUBRO]],Tabla6[[RUBRO]:[Respon Plan]],2,0)</f>
        <v>SNBF</v>
      </c>
      <c r="F1185" s="3" t="str">
        <f>VLOOKUP(Tabla3[[#This Row],[RUBRO]],Tabla6[[RUBRO]:[Respon Plan]],3,0)</f>
        <v>DIRECCIÓN DE GESTIÓN HUMANA</v>
      </c>
      <c r="G1185" s="3" t="str">
        <f>VLOOKUP(Tabla3[[#This Row],[RUBRO]],Tabla6[[RUBRO]:[Respon Plan]],4,0)</f>
        <v>Gestión Humana - Pres. Serv</v>
      </c>
      <c r="H1185" s="1" t="s">
        <v>30</v>
      </c>
      <c r="I1185" s="1" t="s">
        <v>232</v>
      </c>
      <c r="J1185" s="1" t="s">
        <v>233</v>
      </c>
      <c r="K1185" s="1" t="s">
        <v>138</v>
      </c>
      <c r="L1185" s="1" t="s">
        <v>42</v>
      </c>
      <c r="M1185" s="1" t="s">
        <v>281</v>
      </c>
      <c r="N1185" s="1"/>
      <c r="O1185" s="1"/>
      <c r="P1185" s="1" t="s">
        <v>31</v>
      </c>
      <c r="Q1185" s="1" t="s">
        <v>32</v>
      </c>
      <c r="R1185" s="1" t="s">
        <v>33</v>
      </c>
      <c r="S1185" s="2" t="s">
        <v>59</v>
      </c>
      <c r="T1185" s="4">
        <v>105643560</v>
      </c>
      <c r="U1185" s="4">
        <v>0</v>
      </c>
      <c r="V1185" s="4">
        <v>2650560</v>
      </c>
      <c r="W1185" s="4">
        <v>102993000</v>
      </c>
      <c r="X1185" s="4">
        <v>0</v>
      </c>
      <c r="Y1185" s="4">
        <v>102993000</v>
      </c>
      <c r="Z1185" s="4">
        <v>0</v>
      </c>
      <c r="AA1185" s="4">
        <v>102993000</v>
      </c>
      <c r="AB1185" s="4">
        <v>15988899</v>
      </c>
      <c r="AC1185" s="4">
        <v>15988899</v>
      </c>
      <c r="AD1185" s="10">
        <v>15988899</v>
      </c>
    </row>
    <row r="1186" spans="1:30" ht="22.5" x14ac:dyDescent="0.25">
      <c r="A1186" s="9" t="s">
        <v>436</v>
      </c>
      <c r="B1186" s="2" t="s">
        <v>437</v>
      </c>
      <c r="C1186" s="3" t="s">
        <v>299</v>
      </c>
      <c r="D1186" s="3" t="str">
        <f t="shared" si="22"/>
        <v>C-4102-1500-7</v>
      </c>
      <c r="E1186" s="3" t="str">
        <f>VLOOKUP(Tabla3[[#This Row],[RUBRO]],Tabla6[[RUBRO]:[Respon Plan]],2,0)</f>
        <v>SNBF</v>
      </c>
      <c r="F1186" s="3" t="str">
        <f>VLOOKUP(Tabla3[[#This Row],[RUBRO]],Tabla6[[RUBRO]:[Respon Plan]],3,0)</f>
        <v>DIRECCIÓN DE GESTIÓN HUMANA</v>
      </c>
      <c r="G1186" s="3" t="str">
        <f>VLOOKUP(Tabla3[[#This Row],[RUBRO]],Tabla6[[RUBRO]:[Respon Plan]],4,0)</f>
        <v>Gestión Humana- Viáticos</v>
      </c>
      <c r="H1186" s="1" t="s">
        <v>30</v>
      </c>
      <c r="I1186" s="1" t="s">
        <v>232</v>
      </c>
      <c r="J1186" s="1" t="s">
        <v>233</v>
      </c>
      <c r="K1186" s="1" t="s">
        <v>138</v>
      </c>
      <c r="L1186" s="1" t="s">
        <v>42</v>
      </c>
      <c r="M1186" s="1" t="s">
        <v>237</v>
      </c>
      <c r="N1186" s="1"/>
      <c r="O1186" s="1"/>
      <c r="P1186" s="1" t="s">
        <v>31</v>
      </c>
      <c r="Q1186" s="1" t="s">
        <v>32</v>
      </c>
      <c r="R1186" s="1" t="s">
        <v>33</v>
      </c>
      <c r="S1186" s="2" t="s">
        <v>249</v>
      </c>
      <c r="T1186" s="4">
        <v>31861846</v>
      </c>
      <c r="U1186" s="4">
        <v>0</v>
      </c>
      <c r="V1186" s="4">
        <v>0</v>
      </c>
      <c r="W1186" s="4">
        <v>31861846</v>
      </c>
      <c r="X1186" s="4">
        <v>0</v>
      </c>
      <c r="Y1186" s="4">
        <v>5619762</v>
      </c>
      <c r="Z1186" s="4">
        <v>26242084</v>
      </c>
      <c r="AA1186" s="4">
        <v>5619762</v>
      </c>
      <c r="AB1186" s="4">
        <v>479700</v>
      </c>
      <c r="AC1186" s="4">
        <v>479700</v>
      </c>
      <c r="AD1186" s="10">
        <v>479700</v>
      </c>
    </row>
    <row r="1187" spans="1:30" ht="22.5" x14ac:dyDescent="0.25">
      <c r="A1187" s="9" t="s">
        <v>436</v>
      </c>
      <c r="B1187" s="2" t="s">
        <v>437</v>
      </c>
      <c r="C1187" s="3" t="s">
        <v>303</v>
      </c>
      <c r="D1187" s="3" t="str">
        <f t="shared" si="22"/>
        <v>C-4199-1500-1</v>
      </c>
      <c r="E1187" s="3" t="str">
        <f>VLOOKUP(Tabla3[[#This Row],[RUBRO]],Tabla6[[RUBRO]:[Respon Plan]],2,0)</f>
        <v>TECNOLOGIA</v>
      </c>
      <c r="F1187" s="3" t="str">
        <f>VLOOKUP(Tabla3[[#This Row],[RUBRO]],Tabla6[[RUBRO]:[Respon Plan]],3,0)</f>
        <v>DIRECCIÓN DE GESTIÓN HUMANA</v>
      </c>
      <c r="G1187" s="3" t="str">
        <f>VLOOKUP(Tabla3[[#This Row],[RUBRO]],Tabla6[[RUBRO]:[Respon Plan]],4,0)</f>
        <v>Gestión Humana - Pres. Serv</v>
      </c>
      <c r="H1187" s="1" t="s">
        <v>30</v>
      </c>
      <c r="I1187" s="1" t="s">
        <v>301</v>
      </c>
      <c r="J1187" s="1" t="s">
        <v>233</v>
      </c>
      <c r="K1187" s="1" t="s">
        <v>41</v>
      </c>
      <c r="L1187" s="1" t="s">
        <v>42</v>
      </c>
      <c r="M1187" s="1" t="s">
        <v>281</v>
      </c>
      <c r="N1187" s="1"/>
      <c r="O1187" s="1"/>
      <c r="P1187" s="1" t="s">
        <v>31</v>
      </c>
      <c r="Q1187" s="1" t="s">
        <v>32</v>
      </c>
      <c r="R1187" s="1" t="s">
        <v>33</v>
      </c>
      <c r="S1187" s="2" t="s">
        <v>59</v>
      </c>
      <c r="T1187" s="4">
        <v>43080265</v>
      </c>
      <c r="U1187" s="4">
        <v>0</v>
      </c>
      <c r="V1187" s="4">
        <v>0</v>
      </c>
      <c r="W1187" s="4">
        <v>43080265</v>
      </c>
      <c r="X1187" s="4">
        <v>0</v>
      </c>
      <c r="Y1187" s="4">
        <v>43080265</v>
      </c>
      <c r="Z1187" s="4">
        <v>0</v>
      </c>
      <c r="AA1187" s="4">
        <v>43080265</v>
      </c>
      <c r="AB1187" s="4">
        <v>8572533</v>
      </c>
      <c r="AC1187" s="4">
        <v>8572533</v>
      </c>
      <c r="AD1187" s="10">
        <v>8572533</v>
      </c>
    </row>
    <row r="1188" spans="1:30" ht="22.5" x14ac:dyDescent="0.25">
      <c r="A1188" s="9" t="s">
        <v>436</v>
      </c>
      <c r="B1188" s="2" t="s">
        <v>437</v>
      </c>
      <c r="C1188" s="3" t="s">
        <v>304</v>
      </c>
      <c r="D1188" s="3" t="str">
        <f t="shared" si="22"/>
        <v>C-4199-1500-1</v>
      </c>
      <c r="E1188" s="3" t="str">
        <f>VLOOKUP(Tabla3[[#This Row],[RUBRO]],Tabla6[[RUBRO]:[Respon Plan]],2,0)</f>
        <v>TECNOLOGIA</v>
      </c>
      <c r="F1188" s="3" t="str">
        <f>VLOOKUP(Tabla3[[#This Row],[RUBRO]],Tabla6[[RUBRO]:[Respon Plan]],3,0)</f>
        <v>DIRECCIÓN DE GESTIÓN HUMANA</v>
      </c>
      <c r="G1188" s="3" t="str">
        <f>VLOOKUP(Tabla3[[#This Row],[RUBRO]],Tabla6[[RUBRO]:[Respon Plan]],4,0)</f>
        <v>Gestión Humana- Viáticos</v>
      </c>
      <c r="H1188" s="1" t="s">
        <v>30</v>
      </c>
      <c r="I1188" s="1" t="s">
        <v>301</v>
      </c>
      <c r="J1188" s="1" t="s">
        <v>233</v>
      </c>
      <c r="K1188" s="1" t="s">
        <v>41</v>
      </c>
      <c r="L1188" s="1" t="s">
        <v>42</v>
      </c>
      <c r="M1188" s="1" t="s">
        <v>237</v>
      </c>
      <c r="N1188" s="1"/>
      <c r="O1188" s="1"/>
      <c r="P1188" s="1" t="s">
        <v>31</v>
      </c>
      <c r="Q1188" s="1" t="s">
        <v>32</v>
      </c>
      <c r="R1188" s="1" t="s">
        <v>33</v>
      </c>
      <c r="S1188" s="2" t="s">
        <v>249</v>
      </c>
      <c r="T1188" s="4">
        <v>10112901</v>
      </c>
      <c r="U1188" s="4">
        <v>0</v>
      </c>
      <c r="V1188" s="4">
        <v>0</v>
      </c>
      <c r="W1188" s="4">
        <v>10112901</v>
      </c>
      <c r="X1188" s="4">
        <v>0</v>
      </c>
      <c r="Y1188" s="4">
        <v>5015246</v>
      </c>
      <c r="Z1188" s="4">
        <v>5097655</v>
      </c>
      <c r="AA1188" s="4">
        <v>5015246</v>
      </c>
      <c r="AB1188" s="4">
        <v>2922932</v>
      </c>
      <c r="AC1188" s="4">
        <v>2922932</v>
      </c>
      <c r="AD1188" s="10">
        <v>2922932</v>
      </c>
    </row>
    <row r="1189" spans="1:30" ht="22.5" x14ac:dyDescent="0.25">
      <c r="A1189" s="9" t="s">
        <v>436</v>
      </c>
      <c r="B1189" s="2" t="s">
        <v>437</v>
      </c>
      <c r="C1189" s="3" t="s">
        <v>307</v>
      </c>
      <c r="D1189" s="3" t="str">
        <f t="shared" si="22"/>
        <v>C-4199-1500-2</v>
      </c>
      <c r="E1189" s="3" t="str">
        <f>VLOOKUP(Tabla3[[#This Row],[RUBRO]],Tabla6[[RUBRO]:[Respon Plan]],2,0)</f>
        <v>MODELO INTERVENCION</v>
      </c>
      <c r="F1189" s="3" t="str">
        <f>VLOOKUP(Tabla3[[#This Row],[RUBRO]],Tabla6[[RUBRO]:[Respon Plan]],3,0)</f>
        <v>DIRECCIÓN DE GESTIÓN HUMANA</v>
      </c>
      <c r="G1189" s="3" t="str">
        <f>VLOOKUP(Tabla3[[#This Row],[RUBRO]],Tabla6[[RUBRO]:[Respon Plan]],4,0)</f>
        <v>Gestión Humana - Pres. Serv</v>
      </c>
      <c r="H1189" s="1" t="s">
        <v>30</v>
      </c>
      <c r="I1189" s="1" t="s">
        <v>301</v>
      </c>
      <c r="J1189" s="1" t="s">
        <v>233</v>
      </c>
      <c r="K1189" s="1" t="s">
        <v>77</v>
      </c>
      <c r="L1189" s="1" t="s">
        <v>42</v>
      </c>
      <c r="M1189" s="1" t="s">
        <v>237</v>
      </c>
      <c r="N1189" s="1"/>
      <c r="O1189" s="1"/>
      <c r="P1189" s="1" t="s">
        <v>31</v>
      </c>
      <c r="Q1189" s="1" t="s">
        <v>32</v>
      </c>
      <c r="R1189" s="1" t="s">
        <v>33</v>
      </c>
      <c r="S1189" s="2" t="s">
        <v>59</v>
      </c>
      <c r="T1189" s="4">
        <v>395739964</v>
      </c>
      <c r="U1189" s="4">
        <v>30359466</v>
      </c>
      <c r="V1189" s="4">
        <v>14387264</v>
      </c>
      <c r="W1189" s="4">
        <v>411712166</v>
      </c>
      <c r="X1189" s="4">
        <v>0</v>
      </c>
      <c r="Y1189" s="4">
        <v>402095699</v>
      </c>
      <c r="Z1189" s="4">
        <v>9616467</v>
      </c>
      <c r="AA1189" s="4">
        <v>389712233</v>
      </c>
      <c r="AB1189" s="4">
        <v>108907492</v>
      </c>
      <c r="AC1189" s="4">
        <v>108907492</v>
      </c>
      <c r="AD1189" s="10">
        <v>108907492</v>
      </c>
    </row>
    <row r="1190" spans="1:30" ht="22.5" x14ac:dyDescent="0.25">
      <c r="A1190" s="9" t="s">
        <v>436</v>
      </c>
      <c r="B1190" s="2" t="s">
        <v>437</v>
      </c>
      <c r="C1190" s="3" t="s">
        <v>308</v>
      </c>
      <c r="D1190" s="3" t="str">
        <f t="shared" si="22"/>
        <v>C-4199-1500-2</v>
      </c>
      <c r="E1190" s="3" t="str">
        <f>VLOOKUP(Tabla3[[#This Row],[RUBRO]],Tabla6[[RUBRO]:[Respon Plan]],2,0)</f>
        <v>MODELO INTERVENCION</v>
      </c>
      <c r="F1190" s="3" t="str">
        <f>VLOOKUP(Tabla3[[#This Row],[RUBRO]],Tabla6[[RUBRO]:[Respon Plan]],3,0)</f>
        <v>DIRECCIÓN DE GESTIÓN HUMANA</v>
      </c>
      <c r="G1190" s="3" t="str">
        <f>VLOOKUP(Tabla3[[#This Row],[RUBRO]],Tabla6[[RUBRO]:[Respon Plan]],4,0)</f>
        <v>Gestión Humana- Viáticos</v>
      </c>
      <c r="H1190" s="1" t="s">
        <v>30</v>
      </c>
      <c r="I1190" s="1" t="s">
        <v>301</v>
      </c>
      <c r="J1190" s="1" t="s">
        <v>233</v>
      </c>
      <c r="K1190" s="1" t="s">
        <v>77</v>
      </c>
      <c r="L1190" s="1" t="s">
        <v>42</v>
      </c>
      <c r="M1190" s="1" t="s">
        <v>240</v>
      </c>
      <c r="N1190" s="1"/>
      <c r="O1190" s="1"/>
      <c r="P1190" s="1" t="s">
        <v>31</v>
      </c>
      <c r="Q1190" s="1" t="s">
        <v>32</v>
      </c>
      <c r="R1190" s="1" t="s">
        <v>33</v>
      </c>
      <c r="S1190" s="2" t="s">
        <v>249</v>
      </c>
      <c r="T1190" s="4">
        <v>0</v>
      </c>
      <c r="U1190" s="4">
        <v>32000000</v>
      </c>
      <c r="V1190" s="4">
        <v>0</v>
      </c>
      <c r="W1190" s="4">
        <v>32000000</v>
      </c>
      <c r="X1190" s="4">
        <v>0</v>
      </c>
      <c r="Y1190" s="4">
        <v>14278574</v>
      </c>
      <c r="Z1190" s="4">
        <v>17721426</v>
      </c>
      <c r="AA1190" s="4">
        <v>8048561</v>
      </c>
      <c r="AB1190" s="4">
        <v>1244391</v>
      </c>
      <c r="AC1190" s="4">
        <v>1244391</v>
      </c>
      <c r="AD1190" s="10">
        <v>1244391</v>
      </c>
    </row>
    <row r="1191" spans="1:30" ht="22.5" x14ac:dyDescent="0.25">
      <c r="A1191" s="9" t="s">
        <v>436</v>
      </c>
      <c r="B1191" s="2" t="s">
        <v>437</v>
      </c>
      <c r="C1191" s="3" t="s">
        <v>396</v>
      </c>
      <c r="D1191" s="3" t="str">
        <f t="shared" si="22"/>
        <v>C-4199-1500-2</v>
      </c>
      <c r="E1191" s="3" t="str">
        <f>VLOOKUP(Tabla3[[#This Row],[RUBRO]],Tabla6[[RUBRO]:[Respon Plan]],2,0)</f>
        <v>MODELO INTERVENCION</v>
      </c>
      <c r="F1191" s="3" t="str">
        <f>VLOOKUP(Tabla3[[#This Row],[RUBRO]],Tabla6[[RUBRO]:[Respon Plan]],3,0)</f>
        <v>DIRECCION FINANCIERA</v>
      </c>
      <c r="G1191" s="3" t="str">
        <f>VLOOKUP(Tabla3[[#This Row],[RUBRO]],Tabla6[[RUBRO]:[Respon Plan]],4,0)</f>
        <v>Dirección Financiera</v>
      </c>
      <c r="H1191" s="1" t="s">
        <v>30</v>
      </c>
      <c r="I1191" s="1" t="s">
        <v>301</v>
      </c>
      <c r="J1191" s="1" t="s">
        <v>233</v>
      </c>
      <c r="K1191" s="1" t="s">
        <v>77</v>
      </c>
      <c r="L1191" s="1" t="s">
        <v>42</v>
      </c>
      <c r="M1191" s="1" t="s">
        <v>255</v>
      </c>
      <c r="N1191" s="1"/>
      <c r="O1191" s="1"/>
      <c r="P1191" s="1" t="s">
        <v>31</v>
      </c>
      <c r="Q1191" s="1" t="s">
        <v>32</v>
      </c>
      <c r="R1191" s="1" t="s">
        <v>33</v>
      </c>
      <c r="S1191" s="2" t="s">
        <v>397</v>
      </c>
      <c r="T1191" s="4">
        <v>2490000</v>
      </c>
      <c r="U1191" s="4">
        <v>0</v>
      </c>
      <c r="V1191" s="4">
        <v>0</v>
      </c>
      <c r="W1191" s="4">
        <v>2490000</v>
      </c>
      <c r="X1191" s="4">
        <v>0</v>
      </c>
      <c r="Y1191" s="4">
        <v>0</v>
      </c>
      <c r="Z1191" s="4">
        <v>2490000</v>
      </c>
      <c r="AA1191" s="4">
        <v>0</v>
      </c>
      <c r="AB1191" s="4">
        <v>0</v>
      </c>
      <c r="AC1191" s="4">
        <v>0</v>
      </c>
      <c r="AD1191" s="10">
        <v>0</v>
      </c>
    </row>
    <row r="1192" spans="1:30" ht="22.5" x14ac:dyDescent="0.25">
      <c r="A1192" s="9" t="s">
        <v>436</v>
      </c>
      <c r="B1192" s="2" t="s">
        <v>437</v>
      </c>
      <c r="C1192" s="3" t="s">
        <v>398</v>
      </c>
      <c r="D1192" s="3" t="str">
        <f t="shared" si="22"/>
        <v>C-4199-1500-2</v>
      </c>
      <c r="E1192" s="3" t="str">
        <f>VLOOKUP(Tabla3[[#This Row],[RUBRO]],Tabla6[[RUBRO]:[Respon Plan]],2,0)</f>
        <v>MODELO INTERVENCION</v>
      </c>
      <c r="F1192" s="3" t="str">
        <f>VLOOKUP(Tabla3[[#This Row],[RUBRO]],Tabla6[[RUBRO]:[Respon Plan]],3,0)</f>
        <v>DIRECCIÓN DE GESTIÓN HUMANA</v>
      </c>
      <c r="G1192" s="3" t="str">
        <f>VLOOKUP(Tabla3[[#This Row],[RUBRO]],Tabla6[[RUBRO]:[Respon Plan]],4,0)</f>
        <v>Gestión Humana - Pres. Serv</v>
      </c>
      <c r="H1192" s="1" t="s">
        <v>30</v>
      </c>
      <c r="I1192" s="1" t="s">
        <v>301</v>
      </c>
      <c r="J1192" s="1" t="s">
        <v>233</v>
      </c>
      <c r="K1192" s="1" t="s">
        <v>77</v>
      </c>
      <c r="L1192" s="1" t="s">
        <v>42</v>
      </c>
      <c r="M1192" s="1" t="s">
        <v>257</v>
      </c>
      <c r="N1192" s="1"/>
      <c r="O1192" s="1"/>
      <c r="P1192" s="1" t="s">
        <v>31</v>
      </c>
      <c r="Q1192" s="1" t="s">
        <v>32</v>
      </c>
      <c r="R1192" s="1" t="s">
        <v>33</v>
      </c>
      <c r="S1192" s="2" t="s">
        <v>399</v>
      </c>
      <c r="T1192" s="4">
        <v>32088236</v>
      </c>
      <c r="U1192" s="4">
        <v>0</v>
      </c>
      <c r="V1192" s="4">
        <v>0</v>
      </c>
      <c r="W1192" s="4">
        <v>32088236</v>
      </c>
      <c r="X1192" s="4">
        <v>0</v>
      </c>
      <c r="Y1192" s="4">
        <v>29810000</v>
      </c>
      <c r="Z1192" s="4">
        <v>2278236</v>
      </c>
      <c r="AA1192" s="4">
        <v>29810000</v>
      </c>
      <c r="AB1192" s="4">
        <v>6359467</v>
      </c>
      <c r="AC1192" s="4">
        <v>6359467</v>
      </c>
      <c r="AD1192" s="10">
        <v>6359467</v>
      </c>
    </row>
    <row r="1193" spans="1:30" ht="22.5" x14ac:dyDescent="0.25">
      <c r="A1193" s="9" t="s">
        <v>436</v>
      </c>
      <c r="B1193" s="2" t="s">
        <v>437</v>
      </c>
      <c r="C1193" s="3" t="s">
        <v>319</v>
      </c>
      <c r="D1193" s="3" t="str">
        <f t="shared" si="22"/>
        <v>C-4199-1500-2</v>
      </c>
      <c r="E1193" s="3" t="str">
        <f>VLOOKUP(Tabla3[[#This Row],[RUBRO]],Tabla6[[RUBRO]:[Respon Plan]],2,0)</f>
        <v>MODELO INTERVENCION</v>
      </c>
      <c r="F1193" s="3" t="str">
        <f>VLOOKUP(Tabla3[[#This Row],[RUBRO]],Tabla6[[RUBRO]:[Respon Plan]],3,0)</f>
        <v>DIRECCION ADMINISTRATIVA</v>
      </c>
      <c r="G1193" s="3" t="str">
        <f>VLOOKUP(Tabla3[[#This Row],[RUBRO]],Tabla6[[RUBRO]:[Respon Plan]],4,0)</f>
        <v>Administrativa NM</v>
      </c>
      <c r="H1193" s="1" t="s">
        <v>30</v>
      </c>
      <c r="I1193" s="1" t="s">
        <v>301</v>
      </c>
      <c r="J1193" s="1" t="s">
        <v>233</v>
      </c>
      <c r="K1193" s="1" t="s">
        <v>77</v>
      </c>
      <c r="L1193" s="1" t="s">
        <v>42</v>
      </c>
      <c r="M1193" s="1" t="s">
        <v>320</v>
      </c>
      <c r="N1193" s="1"/>
      <c r="O1193" s="1"/>
      <c r="P1193" s="1" t="s">
        <v>31</v>
      </c>
      <c r="Q1193" s="1" t="s">
        <v>32</v>
      </c>
      <c r="R1193" s="1" t="s">
        <v>33</v>
      </c>
      <c r="S1193" s="2" t="s">
        <v>321</v>
      </c>
      <c r="T1193" s="4">
        <v>12111824</v>
      </c>
      <c r="U1193" s="4">
        <v>0</v>
      </c>
      <c r="V1193" s="4">
        <v>0</v>
      </c>
      <c r="W1193" s="4">
        <v>12111824</v>
      </c>
      <c r="X1193" s="4">
        <v>0</v>
      </c>
      <c r="Y1193" s="4">
        <v>12111824</v>
      </c>
      <c r="Z1193" s="4">
        <v>0</v>
      </c>
      <c r="AA1193" s="4">
        <v>12111824</v>
      </c>
      <c r="AB1193" s="4">
        <v>2560250</v>
      </c>
      <c r="AC1193" s="4">
        <v>2560250</v>
      </c>
      <c r="AD1193" s="10">
        <v>2560250</v>
      </c>
    </row>
    <row r="1194" spans="1:30" ht="22.5" x14ac:dyDescent="0.25">
      <c r="A1194" s="9" t="s">
        <v>436</v>
      </c>
      <c r="B1194" s="2" t="s">
        <v>437</v>
      </c>
      <c r="C1194" s="3" t="s">
        <v>322</v>
      </c>
      <c r="D1194" s="3" t="str">
        <f t="shared" si="22"/>
        <v>C-4199-1500-2</v>
      </c>
      <c r="E1194" s="3" t="str">
        <f>VLOOKUP(Tabla3[[#This Row],[RUBRO]],Tabla6[[RUBRO]:[Respon Plan]],2,0)</f>
        <v>MODELO INTERVENCION</v>
      </c>
      <c r="F1194" s="3" t="str">
        <f>VLOOKUP(Tabla3[[#This Row],[RUBRO]],Tabla6[[RUBRO]:[Respon Plan]],3,0)</f>
        <v>DIRECCION ADMINISTRATIVA</v>
      </c>
      <c r="G1194" s="3" t="str">
        <f>VLOOKUP(Tabla3[[#This Row],[RUBRO]],Tabla6[[RUBRO]:[Respon Plan]],4,0)</f>
        <v>Administrativa NM</v>
      </c>
      <c r="H1194" s="1" t="s">
        <v>30</v>
      </c>
      <c r="I1194" s="1" t="s">
        <v>301</v>
      </c>
      <c r="J1194" s="1" t="s">
        <v>233</v>
      </c>
      <c r="K1194" s="1" t="s">
        <v>77</v>
      </c>
      <c r="L1194" s="1" t="s">
        <v>42</v>
      </c>
      <c r="M1194" s="1" t="s">
        <v>323</v>
      </c>
      <c r="N1194" s="1"/>
      <c r="O1194" s="1"/>
      <c r="P1194" s="1" t="s">
        <v>31</v>
      </c>
      <c r="Q1194" s="1" t="s">
        <v>32</v>
      </c>
      <c r="R1194" s="1" t="s">
        <v>33</v>
      </c>
      <c r="S1194" s="2" t="s">
        <v>324</v>
      </c>
      <c r="T1194" s="4">
        <v>59698540</v>
      </c>
      <c r="U1194" s="4">
        <v>0</v>
      </c>
      <c r="V1194" s="4">
        <v>0</v>
      </c>
      <c r="W1194" s="4">
        <v>59698540</v>
      </c>
      <c r="X1194" s="4">
        <v>0</v>
      </c>
      <c r="Y1194" s="4">
        <v>59698540</v>
      </c>
      <c r="Z1194" s="4">
        <v>0</v>
      </c>
      <c r="AA1194" s="4">
        <v>59698540</v>
      </c>
      <c r="AB1194" s="4">
        <v>9949756</v>
      </c>
      <c r="AC1194" s="4">
        <v>9949756</v>
      </c>
      <c r="AD1194" s="10">
        <v>9949756</v>
      </c>
    </row>
    <row r="1195" spans="1:30" ht="22.5" x14ac:dyDescent="0.25">
      <c r="A1195" s="9" t="s">
        <v>436</v>
      </c>
      <c r="B1195" s="2" t="s">
        <v>437</v>
      </c>
      <c r="C1195" s="3" t="s">
        <v>328</v>
      </c>
      <c r="D1195" s="3" t="str">
        <f t="shared" si="22"/>
        <v>C-4199-1500-2</v>
      </c>
      <c r="E1195" s="3" t="str">
        <f>VLOOKUP(Tabla3[[#This Row],[RUBRO]],Tabla6[[RUBRO]:[Respon Plan]],2,0)</f>
        <v>MODELO INTERVENCION</v>
      </c>
      <c r="F1195" s="3" t="str">
        <f>VLOOKUP(Tabla3[[#This Row],[RUBRO]],Tabla6[[RUBRO]:[Respon Plan]],3,0)</f>
        <v>DIRECCION ADMINISTRATIVA</v>
      </c>
      <c r="G1195" s="3" t="str">
        <f>VLOOKUP(Tabla3[[#This Row],[RUBRO]],Tabla6[[RUBRO]:[Respon Plan]],4,0)</f>
        <v>Administrativa NM</v>
      </c>
      <c r="H1195" s="1" t="s">
        <v>30</v>
      </c>
      <c r="I1195" s="1" t="s">
        <v>301</v>
      </c>
      <c r="J1195" s="1" t="s">
        <v>233</v>
      </c>
      <c r="K1195" s="1" t="s">
        <v>77</v>
      </c>
      <c r="L1195" s="1" t="s">
        <v>42</v>
      </c>
      <c r="M1195" s="1" t="s">
        <v>329</v>
      </c>
      <c r="N1195" s="1"/>
      <c r="O1195" s="1"/>
      <c r="P1195" s="1" t="s">
        <v>31</v>
      </c>
      <c r="Q1195" s="1" t="s">
        <v>32</v>
      </c>
      <c r="R1195" s="1" t="s">
        <v>33</v>
      </c>
      <c r="S1195" s="2" t="s">
        <v>330</v>
      </c>
      <c r="T1195" s="4">
        <v>0</v>
      </c>
      <c r="U1195" s="4">
        <v>114046000</v>
      </c>
      <c r="V1195" s="4">
        <v>0</v>
      </c>
      <c r="W1195" s="4">
        <v>114046000</v>
      </c>
      <c r="X1195" s="4">
        <v>0</v>
      </c>
      <c r="Y1195" s="4">
        <v>0</v>
      </c>
      <c r="Z1195" s="4">
        <v>114046000</v>
      </c>
      <c r="AA1195" s="4">
        <v>0</v>
      </c>
      <c r="AB1195" s="4">
        <v>0</v>
      </c>
      <c r="AC1195" s="4">
        <v>0</v>
      </c>
      <c r="AD1195" s="10">
        <v>0</v>
      </c>
    </row>
    <row r="1196" spans="1:30" ht="22.5" x14ac:dyDescent="0.25">
      <c r="A1196" s="9" t="s">
        <v>436</v>
      </c>
      <c r="B1196" s="2" t="s">
        <v>437</v>
      </c>
      <c r="C1196" s="3" t="s">
        <v>354</v>
      </c>
      <c r="D1196" s="3" t="str">
        <f t="shared" si="22"/>
        <v>C-4199-1500-2</v>
      </c>
      <c r="E1196" s="3" t="str">
        <f>VLOOKUP(Tabla3[[#This Row],[RUBRO]],Tabla6[[RUBRO]:[Respon Plan]],2,0)</f>
        <v>MODELO INTERVENCION</v>
      </c>
      <c r="F1196" s="3" t="str">
        <f>VLOOKUP(Tabla3[[#This Row],[RUBRO]],Tabla6[[RUBRO]:[Respon Plan]],3,0)</f>
        <v>DIRECCIÓN DE GESTIÓN HUMANA</v>
      </c>
      <c r="G1196" s="3" t="str">
        <f>VLOOKUP(Tabla3[[#This Row],[RUBRO]],Tabla6[[RUBRO]:[Respon Plan]],4,0)</f>
        <v>Gestión Humana- Capacitación</v>
      </c>
      <c r="H1196" s="1" t="s">
        <v>30</v>
      </c>
      <c r="I1196" s="1" t="s">
        <v>301</v>
      </c>
      <c r="J1196" s="1" t="s">
        <v>233</v>
      </c>
      <c r="K1196" s="1" t="s">
        <v>77</v>
      </c>
      <c r="L1196" s="1" t="s">
        <v>42</v>
      </c>
      <c r="M1196" s="1" t="s">
        <v>355</v>
      </c>
      <c r="N1196" s="1"/>
      <c r="O1196" s="1"/>
      <c r="P1196" s="1" t="s">
        <v>31</v>
      </c>
      <c r="Q1196" s="1" t="s">
        <v>32</v>
      </c>
      <c r="R1196" s="1" t="s">
        <v>33</v>
      </c>
      <c r="S1196" s="2" t="s">
        <v>356</v>
      </c>
      <c r="T1196" s="4">
        <v>0</v>
      </c>
      <c r="U1196" s="4">
        <v>6504000</v>
      </c>
      <c r="V1196" s="4">
        <v>0</v>
      </c>
      <c r="W1196" s="4">
        <v>6504000</v>
      </c>
      <c r="X1196" s="4">
        <v>0</v>
      </c>
      <c r="Y1196" s="4">
        <v>0</v>
      </c>
      <c r="Z1196" s="4">
        <v>6504000</v>
      </c>
      <c r="AA1196" s="4">
        <v>0</v>
      </c>
      <c r="AB1196" s="4">
        <v>0</v>
      </c>
      <c r="AC1196" s="4">
        <v>0</v>
      </c>
      <c r="AD1196" s="10">
        <v>0</v>
      </c>
    </row>
    <row r="1197" spans="1:30" ht="22.5" x14ac:dyDescent="0.25">
      <c r="A1197" s="9" t="s">
        <v>436</v>
      </c>
      <c r="B1197" s="2" t="s">
        <v>437</v>
      </c>
      <c r="C1197" s="3" t="s">
        <v>359</v>
      </c>
      <c r="D1197" s="3" t="str">
        <f t="shared" si="22"/>
        <v>C-4199-1500-2</v>
      </c>
      <c r="E1197" s="3" t="str">
        <f>VLOOKUP(Tabla3[[#This Row],[RUBRO]],Tabla6[[RUBRO]:[Respon Plan]],2,0)</f>
        <v>MODELO INTERVENCION</v>
      </c>
      <c r="F1197" s="3" t="str">
        <f>VLOOKUP(Tabla3[[#This Row],[RUBRO]],Tabla6[[RUBRO]:[Respon Plan]],3,0)</f>
        <v>DIRECCIÓN DE GESTIÓN HUMANA</v>
      </c>
      <c r="G1197" s="3" t="str">
        <f>VLOOKUP(Tabla3[[#This Row],[RUBRO]],Tabla6[[RUBRO]:[Respon Plan]],4,0)</f>
        <v>Gestión Humana- Viáticos</v>
      </c>
      <c r="H1197" s="1" t="s">
        <v>30</v>
      </c>
      <c r="I1197" s="1" t="s">
        <v>301</v>
      </c>
      <c r="J1197" s="1" t="s">
        <v>233</v>
      </c>
      <c r="K1197" s="1" t="s">
        <v>77</v>
      </c>
      <c r="L1197" s="1" t="s">
        <v>42</v>
      </c>
      <c r="M1197" s="1" t="s">
        <v>360</v>
      </c>
      <c r="N1197" s="1"/>
      <c r="O1197" s="1"/>
      <c r="P1197" s="1" t="s">
        <v>31</v>
      </c>
      <c r="Q1197" s="1" t="s">
        <v>32</v>
      </c>
      <c r="R1197" s="1" t="s">
        <v>33</v>
      </c>
      <c r="S1197" s="2" t="s">
        <v>361</v>
      </c>
      <c r="T1197" s="4">
        <v>3100000</v>
      </c>
      <c r="U1197" s="4">
        <v>0</v>
      </c>
      <c r="V1197" s="4">
        <v>0</v>
      </c>
      <c r="W1197" s="4">
        <v>3100000</v>
      </c>
      <c r="X1197" s="4">
        <v>0</v>
      </c>
      <c r="Y1197" s="4">
        <v>1419061</v>
      </c>
      <c r="Z1197" s="4">
        <v>1680939</v>
      </c>
      <c r="AA1197" s="4">
        <v>1419061</v>
      </c>
      <c r="AB1197" s="4">
        <v>1071431</v>
      </c>
      <c r="AC1197" s="4">
        <v>1071431</v>
      </c>
      <c r="AD1197" s="10">
        <v>1071431</v>
      </c>
    </row>
    <row r="1198" spans="1:30" ht="22.5" x14ac:dyDescent="0.25">
      <c r="A1198" s="9" t="s">
        <v>436</v>
      </c>
      <c r="B1198" s="2" t="s">
        <v>437</v>
      </c>
      <c r="C1198" s="3" t="s">
        <v>365</v>
      </c>
      <c r="D1198" s="3" t="str">
        <f t="shared" si="22"/>
        <v>C-4199-1500-2</v>
      </c>
      <c r="E1198" s="3" t="str">
        <f>VLOOKUP(Tabla3[[#This Row],[RUBRO]],Tabla6[[RUBRO]:[Respon Plan]],2,0)</f>
        <v>MODELO INTERVENCION</v>
      </c>
      <c r="F1198" s="3" t="str">
        <f>VLOOKUP(Tabla3[[#This Row],[RUBRO]],Tabla6[[RUBRO]:[Respon Plan]],3,0)</f>
        <v>SECRETARIA GENERAL</v>
      </c>
      <c r="G1198" s="3" t="str">
        <f>VLOOKUP(Tabla3[[#This Row],[RUBRO]],Tabla6[[RUBRO]:[Respon Plan]],4,0)</f>
        <v>Secretaria General</v>
      </c>
      <c r="H1198" s="1" t="s">
        <v>30</v>
      </c>
      <c r="I1198" s="1" t="s">
        <v>301</v>
      </c>
      <c r="J1198" s="1" t="s">
        <v>233</v>
      </c>
      <c r="K1198" s="1" t="s">
        <v>77</v>
      </c>
      <c r="L1198" s="1" t="s">
        <v>42</v>
      </c>
      <c r="M1198" s="1" t="s">
        <v>266</v>
      </c>
      <c r="N1198" s="1"/>
      <c r="O1198" s="1"/>
      <c r="P1198" s="1" t="s">
        <v>31</v>
      </c>
      <c r="Q1198" s="1" t="s">
        <v>32</v>
      </c>
      <c r="R1198" s="1" t="s">
        <v>33</v>
      </c>
      <c r="S1198" s="2" t="s">
        <v>267</v>
      </c>
      <c r="T1198" s="4">
        <v>202091</v>
      </c>
      <c r="U1198" s="4">
        <v>456184</v>
      </c>
      <c r="V1198" s="4">
        <v>0</v>
      </c>
      <c r="W1198" s="4">
        <v>658275</v>
      </c>
      <c r="X1198" s="4">
        <v>0</v>
      </c>
      <c r="Y1198" s="4">
        <v>11097</v>
      </c>
      <c r="Z1198" s="4">
        <v>647178</v>
      </c>
      <c r="AA1198" s="4">
        <v>11097</v>
      </c>
      <c r="AB1198" s="4">
        <v>11097</v>
      </c>
      <c r="AC1198" s="4">
        <v>11097</v>
      </c>
      <c r="AD1198" s="10">
        <v>11097</v>
      </c>
    </row>
    <row r="1199" spans="1:30" ht="22.5" x14ac:dyDescent="0.25">
      <c r="A1199" s="9" t="s">
        <v>436</v>
      </c>
      <c r="B1199" s="2" t="s">
        <v>437</v>
      </c>
      <c r="C1199" s="3" t="s">
        <v>372</v>
      </c>
      <c r="D1199" s="3" t="str">
        <f t="shared" si="22"/>
        <v>C-4199-1500-5</v>
      </c>
      <c r="E1199" s="3" t="str">
        <f>VLOOKUP(Tabla3[[#This Row],[RUBRO]],Tabla6[[RUBRO]:[Respon Plan]],2,0)</f>
        <v xml:space="preserve">CONTRUCCION </v>
      </c>
      <c r="F1199" s="3" t="str">
        <f>VLOOKUP(Tabla3[[#This Row],[RUBRO]],Tabla6[[RUBRO]:[Respon Plan]],3,0)</f>
        <v>DIRECCION ADMINISTRATIVA</v>
      </c>
      <c r="G1199" s="3" t="str">
        <f>VLOOKUP(Tabla3[[#This Row],[RUBRO]],Tabla6[[RUBRO]:[Respon Plan]],4,0)</f>
        <v>Administrativa CONS</v>
      </c>
      <c r="H1199" s="1" t="s">
        <v>30</v>
      </c>
      <c r="I1199" s="1" t="s">
        <v>301</v>
      </c>
      <c r="J1199" s="1" t="s">
        <v>233</v>
      </c>
      <c r="K1199" s="1" t="s">
        <v>64</v>
      </c>
      <c r="L1199" s="1" t="s">
        <v>42</v>
      </c>
      <c r="M1199" s="1" t="s">
        <v>234</v>
      </c>
      <c r="N1199" s="1"/>
      <c r="O1199" s="1"/>
      <c r="P1199" s="1" t="s">
        <v>31</v>
      </c>
      <c r="Q1199" s="1" t="s">
        <v>171</v>
      </c>
      <c r="R1199" s="1" t="s">
        <v>33</v>
      </c>
      <c r="S1199" s="2" t="s">
        <v>373</v>
      </c>
      <c r="T1199" s="4">
        <v>16050000</v>
      </c>
      <c r="U1199" s="4">
        <v>0</v>
      </c>
      <c r="V1199" s="4">
        <v>0</v>
      </c>
      <c r="W1199" s="4">
        <v>16050000</v>
      </c>
      <c r="X1199" s="4">
        <v>0</v>
      </c>
      <c r="Y1199" s="4">
        <v>13500000</v>
      </c>
      <c r="Z1199" s="4">
        <v>2550000</v>
      </c>
      <c r="AA1199" s="4">
        <v>13500000</v>
      </c>
      <c r="AB1199" s="4">
        <v>2700000</v>
      </c>
      <c r="AC1199" s="4">
        <v>2700000</v>
      </c>
      <c r="AD1199" s="10">
        <v>2700000</v>
      </c>
    </row>
    <row r="1200" spans="1:30" ht="22.5" x14ac:dyDescent="0.25">
      <c r="A1200" s="9" t="s">
        <v>436</v>
      </c>
      <c r="B1200" s="2" t="s">
        <v>437</v>
      </c>
      <c r="C1200" s="3" t="s">
        <v>372</v>
      </c>
      <c r="D1200" s="3" t="str">
        <f t="shared" si="22"/>
        <v>C-4199-1500-5</v>
      </c>
      <c r="E1200" s="3" t="str">
        <f>VLOOKUP(Tabla3[[#This Row],[RUBRO]],Tabla6[[RUBRO]:[Respon Plan]],2,0)</f>
        <v xml:space="preserve">CONTRUCCION </v>
      </c>
      <c r="F1200" s="3" t="str">
        <f>VLOOKUP(Tabla3[[#This Row],[RUBRO]],Tabla6[[RUBRO]:[Respon Plan]],3,0)</f>
        <v>DIRECCION ADMINISTRATIVA</v>
      </c>
      <c r="G1200" s="3" t="str">
        <f>VLOOKUP(Tabla3[[#This Row],[RUBRO]],Tabla6[[RUBRO]:[Respon Plan]],4,0)</f>
        <v>Administrativa CONS</v>
      </c>
      <c r="H1200" s="1" t="s">
        <v>30</v>
      </c>
      <c r="I1200" s="1" t="s">
        <v>301</v>
      </c>
      <c r="J1200" s="1" t="s">
        <v>233</v>
      </c>
      <c r="K1200" s="1" t="s">
        <v>64</v>
      </c>
      <c r="L1200" s="1" t="s">
        <v>42</v>
      </c>
      <c r="M1200" s="1" t="s">
        <v>234</v>
      </c>
      <c r="N1200" s="1"/>
      <c r="O1200" s="1"/>
      <c r="P1200" s="1" t="s">
        <v>31</v>
      </c>
      <c r="Q1200" s="1" t="s">
        <v>32</v>
      </c>
      <c r="R1200" s="1" t="s">
        <v>33</v>
      </c>
      <c r="S1200" s="2" t="s">
        <v>373</v>
      </c>
      <c r="T1200" s="4">
        <v>0</v>
      </c>
      <c r="U1200" s="4">
        <v>130000000</v>
      </c>
      <c r="V1200" s="4">
        <v>0</v>
      </c>
      <c r="W1200" s="4">
        <v>130000000</v>
      </c>
      <c r="X1200" s="4">
        <v>0</v>
      </c>
      <c r="Y1200" s="4">
        <v>0</v>
      </c>
      <c r="Z1200" s="4">
        <v>130000000</v>
      </c>
      <c r="AA1200" s="4">
        <v>0</v>
      </c>
      <c r="AB1200" s="4">
        <v>0</v>
      </c>
      <c r="AC1200" s="4">
        <v>0</v>
      </c>
      <c r="AD1200" s="10">
        <v>0</v>
      </c>
    </row>
    <row r="1201" spans="1:30" ht="22.5" x14ac:dyDescent="0.25">
      <c r="A1201" s="9" t="s">
        <v>436</v>
      </c>
      <c r="B1201" s="2" t="s">
        <v>437</v>
      </c>
      <c r="C1201" s="3" t="s">
        <v>374</v>
      </c>
      <c r="D1201" s="3" t="str">
        <f t="shared" si="22"/>
        <v>C-4199-1500-5</v>
      </c>
      <c r="E1201" s="3" t="str">
        <f>VLOOKUP(Tabla3[[#This Row],[RUBRO]],Tabla6[[RUBRO]:[Respon Plan]],2,0)</f>
        <v xml:space="preserve">CONTRUCCION </v>
      </c>
      <c r="F1201" s="3" t="str">
        <f>VLOOKUP(Tabla3[[#This Row],[RUBRO]],Tabla6[[RUBRO]:[Respon Plan]],3,0)</f>
        <v>DIRECCION ADMINISTRATIVA</v>
      </c>
      <c r="G1201" s="3" t="str">
        <f>VLOOKUP(Tabla3[[#This Row],[RUBRO]],Tabla6[[RUBRO]:[Respon Plan]],4,0)</f>
        <v>Administrativa CONS</v>
      </c>
      <c r="H1201" s="1" t="s">
        <v>30</v>
      </c>
      <c r="I1201" s="1" t="s">
        <v>301</v>
      </c>
      <c r="J1201" s="1" t="s">
        <v>233</v>
      </c>
      <c r="K1201" s="1" t="s">
        <v>64</v>
      </c>
      <c r="L1201" s="1" t="s">
        <v>42</v>
      </c>
      <c r="M1201" s="1" t="s">
        <v>281</v>
      </c>
      <c r="N1201" s="1"/>
      <c r="O1201" s="1"/>
      <c r="P1201" s="1" t="s">
        <v>31</v>
      </c>
      <c r="Q1201" s="1" t="s">
        <v>171</v>
      </c>
      <c r="R1201" s="1" t="s">
        <v>33</v>
      </c>
      <c r="S1201" s="2" t="s">
        <v>375</v>
      </c>
      <c r="T1201" s="4">
        <v>239000000</v>
      </c>
      <c r="U1201" s="4">
        <v>0</v>
      </c>
      <c r="V1201" s="4">
        <v>0</v>
      </c>
      <c r="W1201" s="4">
        <v>239000000</v>
      </c>
      <c r="X1201" s="4">
        <v>0</v>
      </c>
      <c r="Y1201" s="4">
        <v>185000000</v>
      </c>
      <c r="Z1201" s="4">
        <v>54000000</v>
      </c>
      <c r="AA1201" s="4">
        <v>60000000</v>
      </c>
      <c r="AB1201" s="4">
        <v>0</v>
      </c>
      <c r="AC1201" s="4">
        <v>0</v>
      </c>
      <c r="AD1201" s="10">
        <v>0</v>
      </c>
    </row>
    <row r="1202" spans="1:30" ht="22.5" x14ac:dyDescent="0.25">
      <c r="A1202" s="9" t="s">
        <v>436</v>
      </c>
      <c r="B1202" s="2" t="s">
        <v>437</v>
      </c>
      <c r="C1202" s="3" t="s">
        <v>400</v>
      </c>
      <c r="D1202" s="3" t="str">
        <f t="shared" si="22"/>
        <v>C-4199-1500-5</v>
      </c>
      <c r="E1202" s="3" t="str">
        <f>VLOOKUP(Tabla3[[#This Row],[RUBRO]],Tabla6[[RUBRO]:[Respon Plan]],2,0)</f>
        <v xml:space="preserve">CONTRUCCION </v>
      </c>
      <c r="F1202" s="3" t="str">
        <f>VLOOKUP(Tabla3[[#This Row],[RUBRO]],Tabla6[[RUBRO]:[Respon Plan]],3,0)</f>
        <v>DIRECCION ADMINISTRATIVA</v>
      </c>
      <c r="G1202" s="3" t="str">
        <f>VLOOKUP(Tabla3[[#This Row],[RUBRO]],Tabla6[[RUBRO]:[Respon Plan]],4,0)</f>
        <v>Administrativa CONS</v>
      </c>
      <c r="H1202" s="1" t="s">
        <v>30</v>
      </c>
      <c r="I1202" s="1" t="s">
        <v>301</v>
      </c>
      <c r="J1202" s="1" t="s">
        <v>233</v>
      </c>
      <c r="K1202" s="1" t="s">
        <v>64</v>
      </c>
      <c r="L1202" s="1" t="s">
        <v>42</v>
      </c>
      <c r="M1202" s="1" t="s">
        <v>240</v>
      </c>
      <c r="N1202" s="1"/>
      <c r="O1202" s="1"/>
      <c r="P1202" s="1" t="s">
        <v>31</v>
      </c>
      <c r="Q1202" s="1" t="s">
        <v>171</v>
      </c>
      <c r="R1202" s="1" t="s">
        <v>33</v>
      </c>
      <c r="S1202" s="2" t="s">
        <v>401</v>
      </c>
      <c r="T1202" s="4">
        <v>30000000</v>
      </c>
      <c r="U1202" s="4">
        <v>0</v>
      </c>
      <c r="V1202" s="4">
        <v>0</v>
      </c>
      <c r="W1202" s="4">
        <v>30000000</v>
      </c>
      <c r="X1202" s="4">
        <v>0</v>
      </c>
      <c r="Y1202" s="4">
        <v>30000000</v>
      </c>
      <c r="Z1202" s="4">
        <v>0</v>
      </c>
      <c r="AA1202" s="4">
        <v>0</v>
      </c>
      <c r="AB1202" s="4">
        <v>0</v>
      </c>
      <c r="AC1202" s="4">
        <v>0</v>
      </c>
      <c r="AD1202" s="10">
        <v>0</v>
      </c>
    </row>
    <row r="1203" spans="1:30" ht="22.5" x14ac:dyDescent="0.25">
      <c r="A1203" s="9" t="s">
        <v>436</v>
      </c>
      <c r="B1203" s="2" t="s">
        <v>437</v>
      </c>
      <c r="C1203" s="3" t="s">
        <v>378</v>
      </c>
      <c r="D1203" s="3" t="str">
        <f t="shared" si="22"/>
        <v>C-4199-1500-5</v>
      </c>
      <c r="E1203" s="3" t="str">
        <f>VLOOKUP(Tabla3[[#This Row],[RUBRO]],Tabla6[[RUBRO]:[Respon Plan]],2,0)</f>
        <v xml:space="preserve">CONTRUCCION </v>
      </c>
      <c r="F1203" s="3" t="str">
        <f>VLOOKUP(Tabla3[[#This Row],[RUBRO]],Tabla6[[RUBRO]:[Respon Plan]],3,0)</f>
        <v>DIRECCIÓN DE GESTIÓN HUMANA</v>
      </c>
      <c r="G1203" s="3" t="str">
        <f>VLOOKUP(Tabla3[[#This Row],[RUBRO]],Tabla6[[RUBRO]:[Respon Plan]],4,0)</f>
        <v>Gestión Humana - Pres. Serv</v>
      </c>
      <c r="H1203" s="1" t="s">
        <v>30</v>
      </c>
      <c r="I1203" s="1" t="s">
        <v>301</v>
      </c>
      <c r="J1203" s="1" t="s">
        <v>233</v>
      </c>
      <c r="K1203" s="1" t="s">
        <v>64</v>
      </c>
      <c r="L1203" s="1" t="s">
        <v>42</v>
      </c>
      <c r="M1203" s="1" t="s">
        <v>243</v>
      </c>
      <c r="N1203" s="1"/>
      <c r="O1203" s="1"/>
      <c r="P1203" s="1" t="s">
        <v>31</v>
      </c>
      <c r="Q1203" s="1" t="s">
        <v>171</v>
      </c>
      <c r="R1203" s="1" t="s">
        <v>33</v>
      </c>
      <c r="S1203" s="2" t="s">
        <v>59</v>
      </c>
      <c r="T1203" s="4">
        <v>78280500</v>
      </c>
      <c r="U1203" s="4">
        <v>23975000</v>
      </c>
      <c r="V1203" s="4">
        <v>0</v>
      </c>
      <c r="W1203" s="4">
        <v>102255500</v>
      </c>
      <c r="X1203" s="4">
        <v>0</v>
      </c>
      <c r="Y1203" s="4">
        <v>100342500</v>
      </c>
      <c r="Z1203" s="4">
        <v>1913000</v>
      </c>
      <c r="AA1203" s="4">
        <v>100342500</v>
      </c>
      <c r="AB1203" s="4">
        <v>17394734</v>
      </c>
      <c r="AC1203" s="4">
        <v>17394734</v>
      </c>
      <c r="AD1203" s="10">
        <v>17394734</v>
      </c>
    </row>
    <row r="1204" spans="1:30" ht="22.5" x14ac:dyDescent="0.25">
      <c r="A1204" s="9" t="s">
        <v>436</v>
      </c>
      <c r="B1204" s="2" t="s">
        <v>437</v>
      </c>
      <c r="C1204" s="3" t="s">
        <v>379</v>
      </c>
      <c r="D1204" s="3" t="str">
        <f t="shared" si="22"/>
        <v>C-4199-1500-5</v>
      </c>
      <c r="E1204" s="3" t="str">
        <f>VLOOKUP(Tabla3[[#This Row],[RUBRO]],Tabla6[[RUBRO]:[Respon Plan]],2,0)</f>
        <v xml:space="preserve">CONTRUCCION </v>
      </c>
      <c r="F1204" s="3" t="str">
        <f>VLOOKUP(Tabla3[[#This Row],[RUBRO]],Tabla6[[RUBRO]:[Respon Plan]],3,0)</f>
        <v>DIRECCIÓN DE GESTIÓN HUMANA</v>
      </c>
      <c r="G1204" s="3" t="str">
        <f>VLOOKUP(Tabla3[[#This Row],[RUBRO]],Tabla6[[RUBRO]:[Respon Plan]],4,0)</f>
        <v>Gestión Humana- Viáticos</v>
      </c>
      <c r="H1204" s="1" t="s">
        <v>30</v>
      </c>
      <c r="I1204" s="1" t="s">
        <v>301</v>
      </c>
      <c r="J1204" s="1" t="s">
        <v>233</v>
      </c>
      <c r="K1204" s="1" t="s">
        <v>64</v>
      </c>
      <c r="L1204" s="1" t="s">
        <v>42</v>
      </c>
      <c r="M1204" s="1" t="s">
        <v>246</v>
      </c>
      <c r="N1204" s="1"/>
      <c r="O1204" s="1"/>
      <c r="P1204" s="1" t="s">
        <v>31</v>
      </c>
      <c r="Q1204" s="1" t="s">
        <v>171</v>
      </c>
      <c r="R1204" s="1" t="s">
        <v>33</v>
      </c>
      <c r="S1204" s="2" t="s">
        <v>249</v>
      </c>
      <c r="T1204" s="4">
        <v>8854000</v>
      </c>
      <c r="U1204" s="4">
        <v>0</v>
      </c>
      <c r="V1204" s="4">
        <v>0</v>
      </c>
      <c r="W1204" s="4">
        <v>8854000</v>
      </c>
      <c r="X1204" s="4">
        <v>0</v>
      </c>
      <c r="Y1204" s="4">
        <v>2561720</v>
      </c>
      <c r="Z1204" s="4">
        <v>6292280</v>
      </c>
      <c r="AA1204" s="4">
        <v>2561720</v>
      </c>
      <c r="AB1204" s="4">
        <v>467534</v>
      </c>
      <c r="AC1204" s="4">
        <v>467534</v>
      </c>
      <c r="AD1204" s="10">
        <v>467534</v>
      </c>
    </row>
    <row r="1205" spans="1:30" ht="22.5" x14ac:dyDescent="0.25">
      <c r="A1205" s="9" t="s">
        <v>438</v>
      </c>
      <c r="B1205" s="2" t="s">
        <v>439</v>
      </c>
      <c r="C1205" s="3" t="s">
        <v>145</v>
      </c>
      <c r="D1205" s="3" t="str">
        <f t="shared" si="22"/>
        <v>A-2-0-3</v>
      </c>
      <c r="E1205" s="3" t="str">
        <f>VLOOKUP(Tabla3[[#This Row],[RUBRO]],Tabla6[[RUBRO]:[Respon Plan]],2,0)</f>
        <v>FUNCIONAMIENTO</v>
      </c>
      <c r="F1205" s="3" t="str">
        <f>VLOOKUP(Tabla3[[#This Row],[RUBRO]],Tabla6[[RUBRO]:[Respon Plan]],3,0)</f>
        <v>DIRECCION ADMINISTRATIVA</v>
      </c>
      <c r="G1205" s="3" t="str">
        <f>VLOOKUP(Tabla3[[#This Row],[RUBRO]],Tabla6[[RUBRO]:[Respon Plan]],4,0)</f>
        <v>Administrativa</v>
      </c>
      <c r="H1205" s="1" t="s">
        <v>40</v>
      </c>
      <c r="I1205" s="1" t="s">
        <v>77</v>
      </c>
      <c r="J1205" s="1" t="s">
        <v>42</v>
      </c>
      <c r="K1205" s="1" t="s">
        <v>63</v>
      </c>
      <c r="L1205" s="1" t="s">
        <v>143</v>
      </c>
      <c r="M1205" s="1" t="s">
        <v>63</v>
      </c>
      <c r="N1205" s="1"/>
      <c r="O1205" s="1"/>
      <c r="P1205" s="1" t="s">
        <v>31</v>
      </c>
      <c r="Q1205" s="1" t="s">
        <v>32</v>
      </c>
      <c r="R1205" s="1" t="s">
        <v>33</v>
      </c>
      <c r="S1205" s="2" t="s">
        <v>146</v>
      </c>
      <c r="T1205" s="4">
        <v>28000000</v>
      </c>
      <c r="U1205" s="4">
        <v>0</v>
      </c>
      <c r="V1205" s="4">
        <v>0</v>
      </c>
      <c r="W1205" s="4">
        <v>28000000</v>
      </c>
      <c r="X1205" s="4">
        <v>0</v>
      </c>
      <c r="Y1205" s="4">
        <v>26573901</v>
      </c>
      <c r="Z1205" s="4">
        <v>1426099</v>
      </c>
      <c r="AA1205" s="4">
        <v>26571764</v>
      </c>
      <c r="AB1205" s="4">
        <v>26571764</v>
      </c>
      <c r="AC1205" s="4">
        <v>26571764</v>
      </c>
      <c r="AD1205" s="10">
        <v>26571764</v>
      </c>
    </row>
    <row r="1206" spans="1:30" ht="22.5" x14ac:dyDescent="0.25">
      <c r="A1206" s="9" t="s">
        <v>438</v>
      </c>
      <c r="B1206" s="2" t="s">
        <v>439</v>
      </c>
      <c r="C1206" s="3" t="s">
        <v>157</v>
      </c>
      <c r="D1206" s="3" t="str">
        <f t="shared" si="22"/>
        <v>A-2-0-4</v>
      </c>
      <c r="E1206" s="3" t="str">
        <f>VLOOKUP(Tabla3[[#This Row],[RUBRO]],Tabla6[[RUBRO]:[Respon Plan]],2,0)</f>
        <v>FUNCIONAMIENTO</v>
      </c>
      <c r="F1206" s="3" t="str">
        <f>VLOOKUP(Tabla3[[#This Row],[RUBRO]],Tabla6[[RUBRO]:[Respon Plan]],3,0)</f>
        <v>DIRECCION ADMINISTRATIVA</v>
      </c>
      <c r="G1206" s="3" t="str">
        <f>VLOOKUP(Tabla3[[#This Row],[RUBRO]],Tabla6[[RUBRO]:[Respon Plan]],4,0)</f>
        <v>Administrativa</v>
      </c>
      <c r="H1206" s="1" t="s">
        <v>40</v>
      </c>
      <c r="I1206" s="1" t="s">
        <v>77</v>
      </c>
      <c r="J1206" s="1" t="s">
        <v>42</v>
      </c>
      <c r="K1206" s="1" t="s">
        <v>80</v>
      </c>
      <c r="L1206" s="1" t="s">
        <v>80</v>
      </c>
      <c r="M1206" s="1" t="s">
        <v>77</v>
      </c>
      <c r="N1206" s="1"/>
      <c r="O1206" s="1"/>
      <c r="P1206" s="1" t="s">
        <v>31</v>
      </c>
      <c r="Q1206" s="1" t="s">
        <v>32</v>
      </c>
      <c r="R1206" s="1" t="s">
        <v>33</v>
      </c>
      <c r="S1206" s="2" t="s">
        <v>158</v>
      </c>
      <c r="T1206" s="4">
        <v>8500000</v>
      </c>
      <c r="U1206" s="4">
        <v>0</v>
      </c>
      <c r="V1206" s="4">
        <v>0</v>
      </c>
      <c r="W1206" s="4">
        <v>8500000</v>
      </c>
      <c r="X1206" s="4">
        <v>0</v>
      </c>
      <c r="Y1206" s="4">
        <v>8500000</v>
      </c>
      <c r="Z1206" s="4">
        <v>0</v>
      </c>
      <c r="AA1206" s="4">
        <v>0</v>
      </c>
      <c r="AB1206" s="4">
        <v>0</v>
      </c>
      <c r="AC1206" s="4">
        <v>0</v>
      </c>
      <c r="AD1206" s="10">
        <v>0</v>
      </c>
    </row>
    <row r="1207" spans="1:30" ht="22.5" x14ac:dyDescent="0.25">
      <c r="A1207" s="9" t="s">
        <v>438</v>
      </c>
      <c r="B1207" s="2" t="s">
        <v>439</v>
      </c>
      <c r="C1207" s="3" t="s">
        <v>176</v>
      </c>
      <c r="D1207" s="3" t="str">
        <f t="shared" si="22"/>
        <v>A-2-0-4</v>
      </c>
      <c r="E1207" s="3" t="str">
        <f>VLOOKUP(Tabla3[[#This Row],[RUBRO]],Tabla6[[RUBRO]:[Respon Plan]],2,0)</f>
        <v>FUNCIONAMIENTO</v>
      </c>
      <c r="F1207" s="3" t="str">
        <f>VLOOKUP(Tabla3[[#This Row],[RUBRO]],Tabla6[[RUBRO]:[Respon Plan]],3,0)</f>
        <v>DIRECCION ADMINISTRATIVA</v>
      </c>
      <c r="G1207" s="3" t="str">
        <f>VLOOKUP(Tabla3[[#This Row],[RUBRO]],Tabla6[[RUBRO]:[Respon Plan]],4,0)</f>
        <v>Administrativa</v>
      </c>
      <c r="H1207" s="1" t="s">
        <v>40</v>
      </c>
      <c r="I1207" s="1" t="s">
        <v>77</v>
      </c>
      <c r="J1207" s="1" t="s">
        <v>42</v>
      </c>
      <c r="K1207" s="1" t="s">
        <v>80</v>
      </c>
      <c r="L1207" s="1" t="s">
        <v>64</v>
      </c>
      <c r="M1207" s="1" t="s">
        <v>77</v>
      </c>
      <c r="N1207" s="1"/>
      <c r="O1207" s="1"/>
      <c r="P1207" s="1" t="s">
        <v>31</v>
      </c>
      <c r="Q1207" s="1" t="s">
        <v>32</v>
      </c>
      <c r="R1207" s="1" t="s">
        <v>33</v>
      </c>
      <c r="S1207" s="2" t="s">
        <v>177</v>
      </c>
      <c r="T1207" s="4">
        <v>300000</v>
      </c>
      <c r="U1207" s="4">
        <v>0</v>
      </c>
      <c r="V1207" s="4">
        <v>224000</v>
      </c>
      <c r="W1207" s="4">
        <v>76000</v>
      </c>
      <c r="X1207" s="4">
        <v>0</v>
      </c>
      <c r="Y1207" s="4">
        <v>0</v>
      </c>
      <c r="Z1207" s="4">
        <v>76000</v>
      </c>
      <c r="AA1207" s="4">
        <v>0</v>
      </c>
      <c r="AB1207" s="4">
        <v>0</v>
      </c>
      <c r="AC1207" s="4">
        <v>0</v>
      </c>
      <c r="AD1207" s="10">
        <v>0</v>
      </c>
    </row>
    <row r="1208" spans="1:30" ht="22.5" x14ac:dyDescent="0.25">
      <c r="A1208" s="9" t="s">
        <v>438</v>
      </c>
      <c r="B1208" s="2" t="s">
        <v>439</v>
      </c>
      <c r="C1208" s="3" t="s">
        <v>184</v>
      </c>
      <c r="D1208" s="3" t="str">
        <f t="shared" si="22"/>
        <v>A-2-0-4</v>
      </c>
      <c r="E1208" s="3" t="str">
        <f>VLOOKUP(Tabla3[[#This Row],[RUBRO]],Tabla6[[RUBRO]:[Respon Plan]],2,0)</f>
        <v>FUNCIONAMIENTO</v>
      </c>
      <c r="F1208" s="3" t="str">
        <f>VLOOKUP(Tabla3[[#This Row],[RUBRO]],Tabla6[[RUBRO]:[Respon Plan]],3,0)</f>
        <v>DIRECCION ADMINISTRATIVA</v>
      </c>
      <c r="G1208" s="3" t="str">
        <f>VLOOKUP(Tabla3[[#This Row],[RUBRO]],Tabla6[[RUBRO]:[Respon Plan]],4,0)</f>
        <v>Administrativa</v>
      </c>
      <c r="H1208" s="1" t="s">
        <v>40</v>
      </c>
      <c r="I1208" s="1" t="s">
        <v>77</v>
      </c>
      <c r="J1208" s="1" t="s">
        <v>42</v>
      </c>
      <c r="K1208" s="1" t="s">
        <v>80</v>
      </c>
      <c r="L1208" s="1" t="s">
        <v>64</v>
      </c>
      <c r="M1208" s="1" t="s">
        <v>98</v>
      </c>
      <c r="N1208" s="1"/>
      <c r="O1208" s="1"/>
      <c r="P1208" s="1" t="s">
        <v>31</v>
      </c>
      <c r="Q1208" s="1" t="s">
        <v>32</v>
      </c>
      <c r="R1208" s="1" t="s">
        <v>33</v>
      </c>
      <c r="S1208" s="2" t="s">
        <v>185</v>
      </c>
      <c r="T1208" s="4">
        <v>300000</v>
      </c>
      <c r="U1208" s="4">
        <v>0</v>
      </c>
      <c r="V1208" s="4">
        <v>0</v>
      </c>
      <c r="W1208" s="4">
        <v>300000</v>
      </c>
      <c r="X1208" s="4">
        <v>0</v>
      </c>
      <c r="Y1208" s="4">
        <v>0</v>
      </c>
      <c r="Z1208" s="4">
        <v>300000</v>
      </c>
      <c r="AA1208" s="4">
        <v>0</v>
      </c>
      <c r="AB1208" s="4">
        <v>0</v>
      </c>
      <c r="AC1208" s="4">
        <v>0</v>
      </c>
      <c r="AD1208" s="10">
        <v>0</v>
      </c>
    </row>
    <row r="1209" spans="1:30" ht="22.5" x14ac:dyDescent="0.25">
      <c r="A1209" s="9" t="s">
        <v>438</v>
      </c>
      <c r="B1209" s="2" t="s">
        <v>439</v>
      </c>
      <c r="C1209" s="3" t="s">
        <v>200</v>
      </c>
      <c r="D1209" s="3" t="str">
        <f t="shared" si="22"/>
        <v>A-2-0-4</v>
      </c>
      <c r="E1209" s="3" t="str">
        <f>VLOOKUP(Tabla3[[#This Row],[RUBRO]],Tabla6[[RUBRO]:[Respon Plan]],2,0)</f>
        <v>FUNCIONAMIENTO</v>
      </c>
      <c r="F1209" s="3" t="str">
        <f>VLOOKUP(Tabla3[[#This Row],[RUBRO]],Tabla6[[RUBRO]:[Respon Plan]],3,0)</f>
        <v>DIRECCION ADMINISTRATIVA</v>
      </c>
      <c r="G1209" s="3" t="str">
        <f>VLOOKUP(Tabla3[[#This Row],[RUBRO]],Tabla6[[RUBRO]:[Respon Plan]],4,0)</f>
        <v>Administrativa</v>
      </c>
      <c r="H1209" s="1" t="s">
        <v>40</v>
      </c>
      <c r="I1209" s="1" t="s">
        <v>77</v>
      </c>
      <c r="J1209" s="1" t="s">
        <v>42</v>
      </c>
      <c r="K1209" s="1" t="s">
        <v>80</v>
      </c>
      <c r="L1209" s="1" t="s">
        <v>81</v>
      </c>
      <c r="M1209" s="1" t="s">
        <v>41</v>
      </c>
      <c r="N1209" s="1"/>
      <c r="O1209" s="1"/>
      <c r="P1209" s="1" t="s">
        <v>31</v>
      </c>
      <c r="Q1209" s="1" t="s">
        <v>32</v>
      </c>
      <c r="R1209" s="1" t="s">
        <v>33</v>
      </c>
      <c r="S1209" s="2" t="s">
        <v>201</v>
      </c>
      <c r="T1209" s="4">
        <v>2000000</v>
      </c>
      <c r="U1209" s="4">
        <v>0</v>
      </c>
      <c r="V1209" s="4">
        <v>0</v>
      </c>
      <c r="W1209" s="4">
        <v>2000000</v>
      </c>
      <c r="X1209" s="4">
        <v>0</v>
      </c>
      <c r="Y1209" s="4">
        <v>1707968</v>
      </c>
      <c r="Z1209" s="4">
        <v>292032</v>
      </c>
      <c r="AA1209" s="4">
        <v>1646750</v>
      </c>
      <c r="AB1209" s="4">
        <v>1646750</v>
      </c>
      <c r="AC1209" s="4">
        <v>1646750</v>
      </c>
      <c r="AD1209" s="10">
        <v>1646750</v>
      </c>
    </row>
    <row r="1210" spans="1:30" ht="22.5" x14ac:dyDescent="0.25">
      <c r="A1210" s="9" t="s">
        <v>438</v>
      </c>
      <c r="B1210" s="2" t="s">
        <v>439</v>
      </c>
      <c r="C1210" s="3" t="s">
        <v>202</v>
      </c>
      <c r="D1210" s="3" t="str">
        <f t="shared" si="22"/>
        <v>A-2-0-4</v>
      </c>
      <c r="E1210" s="3" t="str">
        <f>VLOOKUP(Tabla3[[#This Row],[RUBRO]],Tabla6[[RUBRO]:[Respon Plan]],2,0)</f>
        <v>FUNCIONAMIENTO</v>
      </c>
      <c r="F1210" s="3" t="str">
        <f>VLOOKUP(Tabla3[[#This Row],[RUBRO]],Tabla6[[RUBRO]:[Respon Plan]],3,0)</f>
        <v>DIRECCION ADMINISTRATIVA</v>
      </c>
      <c r="G1210" s="3" t="str">
        <f>VLOOKUP(Tabla3[[#This Row],[RUBRO]],Tabla6[[RUBRO]:[Respon Plan]],4,0)</f>
        <v>Administrativa</v>
      </c>
      <c r="H1210" s="1" t="s">
        <v>40</v>
      </c>
      <c r="I1210" s="1" t="s">
        <v>77</v>
      </c>
      <c r="J1210" s="1" t="s">
        <v>42</v>
      </c>
      <c r="K1210" s="1" t="s">
        <v>80</v>
      </c>
      <c r="L1210" s="1" t="s">
        <v>81</v>
      </c>
      <c r="M1210" s="1" t="s">
        <v>77</v>
      </c>
      <c r="N1210" s="1"/>
      <c r="O1210" s="1"/>
      <c r="P1210" s="1" t="s">
        <v>31</v>
      </c>
      <c r="Q1210" s="1" t="s">
        <v>32</v>
      </c>
      <c r="R1210" s="1" t="s">
        <v>33</v>
      </c>
      <c r="S1210" s="2" t="s">
        <v>203</v>
      </c>
      <c r="T1210" s="4">
        <v>32000000</v>
      </c>
      <c r="U1210" s="4">
        <v>0</v>
      </c>
      <c r="V1210" s="4">
        <v>0</v>
      </c>
      <c r="W1210" s="4">
        <v>32000000</v>
      </c>
      <c r="X1210" s="4">
        <v>0</v>
      </c>
      <c r="Y1210" s="4">
        <v>16327490</v>
      </c>
      <c r="Z1210" s="4">
        <v>15672510</v>
      </c>
      <c r="AA1210" s="4">
        <v>11033458</v>
      </c>
      <c r="AB1210" s="4">
        <v>11033458</v>
      </c>
      <c r="AC1210" s="4">
        <v>11033458</v>
      </c>
      <c r="AD1210" s="10">
        <v>11033458</v>
      </c>
    </row>
    <row r="1211" spans="1:30" ht="22.5" x14ac:dyDescent="0.25">
      <c r="A1211" s="9" t="s">
        <v>438</v>
      </c>
      <c r="B1211" s="2" t="s">
        <v>439</v>
      </c>
      <c r="C1211" s="3" t="s">
        <v>206</v>
      </c>
      <c r="D1211" s="3" t="str">
        <f t="shared" si="22"/>
        <v>A-2-0-4</v>
      </c>
      <c r="E1211" s="3" t="str">
        <f>VLOOKUP(Tabla3[[#This Row],[RUBRO]],Tabla6[[RUBRO]:[Respon Plan]],2,0)</f>
        <v>FUNCIONAMIENTO</v>
      </c>
      <c r="F1211" s="3" t="str">
        <f>VLOOKUP(Tabla3[[#This Row],[RUBRO]],Tabla6[[RUBRO]:[Respon Plan]],3,0)</f>
        <v>DIRECCION ADMINISTRATIVA</v>
      </c>
      <c r="G1211" s="3" t="str">
        <f>VLOOKUP(Tabla3[[#This Row],[RUBRO]],Tabla6[[RUBRO]:[Respon Plan]],4,0)</f>
        <v>Administrativa</v>
      </c>
      <c r="H1211" s="1" t="s">
        <v>40</v>
      </c>
      <c r="I1211" s="1" t="s">
        <v>77</v>
      </c>
      <c r="J1211" s="1" t="s">
        <v>42</v>
      </c>
      <c r="K1211" s="1" t="s">
        <v>80</v>
      </c>
      <c r="L1211" s="1" t="s">
        <v>81</v>
      </c>
      <c r="M1211" s="1" t="s">
        <v>138</v>
      </c>
      <c r="N1211" s="1"/>
      <c r="O1211" s="1"/>
      <c r="P1211" s="1" t="s">
        <v>31</v>
      </c>
      <c r="Q1211" s="1" t="s">
        <v>32</v>
      </c>
      <c r="R1211" s="1" t="s">
        <v>33</v>
      </c>
      <c r="S1211" s="2" t="s">
        <v>207</v>
      </c>
      <c r="T1211" s="4">
        <v>8000000</v>
      </c>
      <c r="U1211" s="4">
        <v>0</v>
      </c>
      <c r="V1211" s="4">
        <v>0</v>
      </c>
      <c r="W1211" s="4">
        <v>8000000</v>
      </c>
      <c r="X1211" s="4">
        <v>0</v>
      </c>
      <c r="Y1211" s="4">
        <v>3831873</v>
      </c>
      <c r="Z1211" s="4">
        <v>4168127</v>
      </c>
      <c r="AA1211" s="4">
        <v>3474050</v>
      </c>
      <c r="AB1211" s="4">
        <v>3474050</v>
      </c>
      <c r="AC1211" s="4">
        <v>3474050</v>
      </c>
      <c r="AD1211" s="10">
        <v>3474050</v>
      </c>
    </row>
    <row r="1212" spans="1:30" ht="22.5" x14ac:dyDescent="0.25">
      <c r="A1212" s="9" t="s">
        <v>438</v>
      </c>
      <c r="B1212" s="2" t="s">
        <v>439</v>
      </c>
      <c r="C1212" s="3" t="s">
        <v>212</v>
      </c>
      <c r="D1212" s="3" t="str">
        <f t="shared" si="22"/>
        <v>A-2-0-4</v>
      </c>
      <c r="E1212" s="3" t="str">
        <f>VLOOKUP(Tabla3[[#This Row],[RUBRO]],Tabla6[[RUBRO]:[Respon Plan]],2,0)</f>
        <v>FUNCIONAMIENTO</v>
      </c>
      <c r="F1212" s="3" t="str">
        <f>VLOOKUP(Tabla3[[#This Row],[RUBRO]],Tabla6[[RUBRO]:[Respon Plan]],3,0)</f>
        <v>DIRECCIÓN DE GESTIÓN HUMANA</v>
      </c>
      <c r="G1212" s="3" t="str">
        <f>VLOOKUP(Tabla3[[#This Row],[RUBRO]],Tabla6[[RUBRO]:[Respon Plan]],4,0)</f>
        <v>Gestión Humana</v>
      </c>
      <c r="H1212" s="1" t="s">
        <v>40</v>
      </c>
      <c r="I1212" s="1" t="s">
        <v>77</v>
      </c>
      <c r="J1212" s="1" t="s">
        <v>42</v>
      </c>
      <c r="K1212" s="1" t="s">
        <v>80</v>
      </c>
      <c r="L1212" s="1" t="s">
        <v>65</v>
      </c>
      <c r="M1212" s="1" t="s">
        <v>77</v>
      </c>
      <c r="N1212" s="1"/>
      <c r="O1212" s="1"/>
      <c r="P1212" s="1" t="s">
        <v>31</v>
      </c>
      <c r="Q1212" s="1" t="s">
        <v>32</v>
      </c>
      <c r="R1212" s="1" t="s">
        <v>33</v>
      </c>
      <c r="S1212" s="2" t="s">
        <v>213</v>
      </c>
      <c r="T1212" s="4">
        <v>8000000</v>
      </c>
      <c r="U1212" s="4">
        <v>0</v>
      </c>
      <c r="V1212" s="4">
        <v>0</v>
      </c>
      <c r="W1212" s="4">
        <v>8000000</v>
      </c>
      <c r="X1212" s="4">
        <v>0</v>
      </c>
      <c r="Y1212" s="4">
        <v>3833587</v>
      </c>
      <c r="Z1212" s="4">
        <v>4166413</v>
      </c>
      <c r="AA1212" s="4">
        <v>3833587</v>
      </c>
      <c r="AB1212" s="4">
        <v>2588267</v>
      </c>
      <c r="AC1212" s="4">
        <v>2588267</v>
      </c>
      <c r="AD1212" s="10">
        <v>2588267</v>
      </c>
    </row>
    <row r="1213" spans="1:30" x14ac:dyDescent="0.25">
      <c r="A1213" s="9" t="s">
        <v>438</v>
      </c>
      <c r="B1213" s="2" t="s">
        <v>439</v>
      </c>
      <c r="C1213" s="3" t="s">
        <v>214</v>
      </c>
      <c r="D1213" s="3" t="str">
        <f t="shared" si="22"/>
        <v>A-2-0-4</v>
      </c>
      <c r="E1213" s="3" t="str">
        <f>VLOOKUP(Tabla3[[#This Row],[RUBRO]],Tabla6[[RUBRO]:[Respon Plan]],2,0)</f>
        <v>FUNCIONAMIENTO</v>
      </c>
      <c r="F1213" s="3" t="str">
        <f>VLOOKUP(Tabla3[[#This Row],[RUBRO]],Tabla6[[RUBRO]:[Respon Plan]],3,0)</f>
        <v>OFICINA JURIDICA</v>
      </c>
      <c r="G1213" s="3" t="str">
        <f>VLOOKUP(Tabla3[[#This Row],[RUBRO]],Tabla6[[RUBRO]:[Respon Plan]],4,0)</f>
        <v>Jurídica</v>
      </c>
      <c r="H1213" s="1" t="s">
        <v>40</v>
      </c>
      <c r="I1213" s="1" t="s">
        <v>77</v>
      </c>
      <c r="J1213" s="1" t="s">
        <v>42</v>
      </c>
      <c r="K1213" s="1" t="s">
        <v>80</v>
      </c>
      <c r="L1213" s="1" t="s">
        <v>123</v>
      </c>
      <c r="M1213" s="1"/>
      <c r="N1213" s="1"/>
      <c r="O1213" s="1"/>
      <c r="P1213" s="1" t="s">
        <v>31</v>
      </c>
      <c r="Q1213" s="1" t="s">
        <v>32</v>
      </c>
      <c r="R1213" s="1" t="s">
        <v>33</v>
      </c>
      <c r="S1213" s="2" t="s">
        <v>215</v>
      </c>
      <c r="T1213" s="4">
        <v>0</v>
      </c>
      <c r="U1213" s="4">
        <v>1000000</v>
      </c>
      <c r="V1213" s="4">
        <v>0</v>
      </c>
      <c r="W1213" s="4">
        <v>1000000</v>
      </c>
      <c r="X1213" s="4">
        <v>0</v>
      </c>
      <c r="Y1213" s="4">
        <v>702800</v>
      </c>
      <c r="Z1213" s="4">
        <v>297200</v>
      </c>
      <c r="AA1213" s="4">
        <v>0</v>
      </c>
      <c r="AB1213" s="4">
        <v>0</v>
      </c>
      <c r="AC1213" s="4">
        <v>0</v>
      </c>
      <c r="AD1213" s="10">
        <v>0</v>
      </c>
    </row>
    <row r="1214" spans="1:30" ht="22.5" x14ac:dyDescent="0.25">
      <c r="A1214" s="9" t="s">
        <v>438</v>
      </c>
      <c r="B1214" s="2" t="s">
        <v>439</v>
      </c>
      <c r="C1214" s="3" t="s">
        <v>216</v>
      </c>
      <c r="D1214" s="3" t="str">
        <f t="shared" si="22"/>
        <v>A-2-0-4</v>
      </c>
      <c r="E1214" s="3" t="str">
        <f>VLOOKUP(Tabla3[[#This Row],[RUBRO]],Tabla6[[RUBRO]:[Respon Plan]],2,0)</f>
        <v>FUNCIONAMIENTO</v>
      </c>
      <c r="F1214" s="3" t="str">
        <f>VLOOKUP(Tabla3[[#This Row],[RUBRO]],Tabla6[[RUBRO]:[Respon Plan]],3,0)</f>
        <v>DIRECCIÓN DE GESTIÓN HUMANA</v>
      </c>
      <c r="G1214" s="3" t="str">
        <f>VLOOKUP(Tabla3[[#This Row],[RUBRO]],Tabla6[[RUBRO]:[Respon Plan]],4,0)</f>
        <v>Gestión Humana</v>
      </c>
      <c r="H1214" s="1" t="s">
        <v>40</v>
      </c>
      <c r="I1214" s="1" t="s">
        <v>77</v>
      </c>
      <c r="J1214" s="1" t="s">
        <v>42</v>
      </c>
      <c r="K1214" s="1" t="s">
        <v>80</v>
      </c>
      <c r="L1214" s="1" t="s">
        <v>171</v>
      </c>
      <c r="M1214" s="1" t="s">
        <v>80</v>
      </c>
      <c r="N1214" s="1"/>
      <c r="O1214" s="1"/>
      <c r="P1214" s="1" t="s">
        <v>31</v>
      </c>
      <c r="Q1214" s="1" t="s">
        <v>32</v>
      </c>
      <c r="R1214" s="1" t="s">
        <v>33</v>
      </c>
      <c r="S1214" s="2" t="s">
        <v>217</v>
      </c>
      <c r="T1214" s="4">
        <v>48905023</v>
      </c>
      <c r="U1214" s="4">
        <v>0</v>
      </c>
      <c r="V1214" s="4">
        <v>0</v>
      </c>
      <c r="W1214" s="4">
        <v>48905023</v>
      </c>
      <c r="X1214" s="4">
        <v>0</v>
      </c>
      <c r="Y1214" s="4">
        <v>48905023</v>
      </c>
      <c r="Z1214" s="4">
        <v>0</v>
      </c>
      <c r="AA1214" s="4">
        <v>0</v>
      </c>
      <c r="AB1214" s="4">
        <v>0</v>
      </c>
      <c r="AC1214" s="4">
        <v>0</v>
      </c>
      <c r="AD1214" s="10">
        <v>0</v>
      </c>
    </row>
    <row r="1215" spans="1:30" ht="22.5" x14ac:dyDescent="0.25">
      <c r="A1215" s="9" t="s">
        <v>438</v>
      </c>
      <c r="B1215" s="2" t="s">
        <v>439</v>
      </c>
      <c r="C1215" s="3" t="s">
        <v>242</v>
      </c>
      <c r="D1215" s="3" t="str">
        <f t="shared" si="22"/>
        <v>C-4102-1500-1</v>
      </c>
      <c r="E1215" s="3" t="str">
        <f>VLOOKUP(Tabla3[[#This Row],[RUBRO]],Tabla6[[RUBRO]:[Respon Plan]],2,0)</f>
        <v>NUTRICION</v>
      </c>
      <c r="F1215" s="3" t="str">
        <f>VLOOKUP(Tabla3[[#This Row],[RUBRO]],Tabla6[[RUBRO]:[Respon Plan]],3,0)</f>
        <v xml:space="preserve">DIRECCIÓN DE NUTRICIÓN </v>
      </c>
      <c r="G1215" s="3" t="str">
        <f>VLOOKUP(Tabla3[[#This Row],[RUBRO]],Tabla6[[RUBRO]:[Respon Plan]],4,0)</f>
        <v>Nutrición</v>
      </c>
      <c r="H1215" s="1" t="s">
        <v>30</v>
      </c>
      <c r="I1215" s="1" t="s">
        <v>232</v>
      </c>
      <c r="J1215" s="1" t="s">
        <v>233</v>
      </c>
      <c r="K1215" s="1" t="s">
        <v>41</v>
      </c>
      <c r="L1215" s="1" t="s">
        <v>42</v>
      </c>
      <c r="M1215" s="1" t="s">
        <v>243</v>
      </c>
      <c r="N1215" s="1"/>
      <c r="O1215" s="1"/>
      <c r="P1215" s="1" t="s">
        <v>31</v>
      </c>
      <c r="Q1215" s="1" t="s">
        <v>32</v>
      </c>
      <c r="R1215" s="1" t="s">
        <v>33</v>
      </c>
      <c r="S1215" s="2" t="s">
        <v>244</v>
      </c>
      <c r="T1215" s="4">
        <v>91863070</v>
      </c>
      <c r="U1215" s="4">
        <v>0</v>
      </c>
      <c r="V1215" s="4">
        <v>0</v>
      </c>
      <c r="W1215" s="4">
        <v>91863070</v>
      </c>
      <c r="X1215" s="4">
        <v>0</v>
      </c>
      <c r="Y1215" s="4">
        <v>85316608</v>
      </c>
      <c r="Z1215" s="4">
        <v>6546462</v>
      </c>
      <c r="AA1215" s="4">
        <v>85316608</v>
      </c>
      <c r="AB1215" s="4">
        <v>14158144</v>
      </c>
      <c r="AC1215" s="4">
        <v>14158144</v>
      </c>
      <c r="AD1215" s="10">
        <v>14158144</v>
      </c>
    </row>
    <row r="1216" spans="1:30" ht="22.5" x14ac:dyDescent="0.25">
      <c r="A1216" s="9" t="s">
        <v>438</v>
      </c>
      <c r="B1216" s="2" t="s">
        <v>439</v>
      </c>
      <c r="C1216" s="3" t="s">
        <v>245</v>
      </c>
      <c r="D1216" s="3" t="str">
        <f t="shared" si="22"/>
        <v>C-4102-1500-1</v>
      </c>
      <c r="E1216" s="3" t="str">
        <f>VLOOKUP(Tabla3[[#This Row],[RUBRO]],Tabla6[[RUBRO]:[Respon Plan]],2,0)</f>
        <v>NUTRICION</v>
      </c>
      <c r="F1216" s="3" t="str">
        <f>VLOOKUP(Tabla3[[#This Row],[RUBRO]],Tabla6[[RUBRO]:[Respon Plan]],3,0)</f>
        <v>DIRECCIÓN DE GESTIÓN HUMANA</v>
      </c>
      <c r="G1216" s="3" t="str">
        <f>VLOOKUP(Tabla3[[#This Row],[RUBRO]],Tabla6[[RUBRO]:[Respon Plan]],4,0)</f>
        <v>Gestión Humana - Pres. Serv</v>
      </c>
      <c r="H1216" s="1" t="s">
        <v>30</v>
      </c>
      <c r="I1216" s="1" t="s">
        <v>232</v>
      </c>
      <c r="J1216" s="1" t="s">
        <v>233</v>
      </c>
      <c r="K1216" s="1" t="s">
        <v>41</v>
      </c>
      <c r="L1216" s="1" t="s">
        <v>42</v>
      </c>
      <c r="M1216" s="1" t="s">
        <v>246</v>
      </c>
      <c r="N1216" s="1"/>
      <c r="O1216" s="1"/>
      <c r="P1216" s="1" t="s">
        <v>31</v>
      </c>
      <c r="Q1216" s="1" t="s">
        <v>32</v>
      </c>
      <c r="R1216" s="1" t="s">
        <v>33</v>
      </c>
      <c r="S1216" s="2" t="s">
        <v>59</v>
      </c>
      <c r="T1216" s="4">
        <v>35166948</v>
      </c>
      <c r="U1216" s="4">
        <v>0</v>
      </c>
      <c r="V1216" s="4">
        <v>0</v>
      </c>
      <c r="W1216" s="4">
        <v>35166948</v>
      </c>
      <c r="X1216" s="4">
        <v>0</v>
      </c>
      <c r="Y1216" s="4">
        <v>31119157</v>
      </c>
      <c r="Z1216" s="4">
        <v>4047791</v>
      </c>
      <c r="AA1216" s="4">
        <v>31119157</v>
      </c>
      <c r="AB1216" s="4">
        <v>5068267</v>
      </c>
      <c r="AC1216" s="4">
        <v>5068267</v>
      </c>
      <c r="AD1216" s="10">
        <v>5068267</v>
      </c>
    </row>
    <row r="1217" spans="1:30" ht="22.5" x14ac:dyDescent="0.25">
      <c r="A1217" s="9" t="s">
        <v>438</v>
      </c>
      <c r="B1217" s="2" t="s">
        <v>439</v>
      </c>
      <c r="C1217" s="3" t="s">
        <v>247</v>
      </c>
      <c r="D1217" s="3" t="str">
        <f t="shared" si="22"/>
        <v>C-4102-1500-1</v>
      </c>
      <c r="E1217" s="3" t="str">
        <f>VLOOKUP(Tabla3[[#This Row],[RUBRO]],Tabla6[[RUBRO]:[Respon Plan]],2,0)</f>
        <v>NUTRICION</v>
      </c>
      <c r="F1217" s="3" t="str">
        <f>VLOOKUP(Tabla3[[#This Row],[RUBRO]],Tabla6[[RUBRO]:[Respon Plan]],3,0)</f>
        <v>DIRECCIÓN DE GESTIÓN HUMANA</v>
      </c>
      <c r="G1217" s="3" t="str">
        <f>VLOOKUP(Tabla3[[#This Row],[RUBRO]],Tabla6[[RUBRO]:[Respon Plan]],4,0)</f>
        <v>Gestión Humana- Viáticos</v>
      </c>
      <c r="H1217" s="1" t="s">
        <v>30</v>
      </c>
      <c r="I1217" s="1" t="s">
        <v>232</v>
      </c>
      <c r="J1217" s="1" t="s">
        <v>233</v>
      </c>
      <c r="K1217" s="1" t="s">
        <v>41</v>
      </c>
      <c r="L1217" s="1" t="s">
        <v>42</v>
      </c>
      <c r="M1217" s="1" t="s">
        <v>248</v>
      </c>
      <c r="N1217" s="1"/>
      <c r="O1217" s="1"/>
      <c r="P1217" s="1" t="s">
        <v>31</v>
      </c>
      <c r="Q1217" s="1" t="s">
        <v>32</v>
      </c>
      <c r="R1217" s="1" t="s">
        <v>33</v>
      </c>
      <c r="S1217" s="2" t="s">
        <v>249</v>
      </c>
      <c r="T1217" s="4">
        <v>487686</v>
      </c>
      <c r="U1217" s="4">
        <v>0</v>
      </c>
      <c r="V1217" s="4">
        <v>0</v>
      </c>
      <c r="W1217" s="4">
        <v>487686</v>
      </c>
      <c r="X1217" s="4">
        <v>0</v>
      </c>
      <c r="Y1217" s="4">
        <v>48806</v>
      </c>
      <c r="Z1217" s="4">
        <v>438880</v>
      </c>
      <c r="AA1217" s="4">
        <v>48806</v>
      </c>
      <c r="AB1217" s="4">
        <v>48806</v>
      </c>
      <c r="AC1217" s="4">
        <v>48806</v>
      </c>
      <c r="AD1217" s="10">
        <v>48806</v>
      </c>
    </row>
    <row r="1218" spans="1:30" ht="22.5" x14ac:dyDescent="0.25">
      <c r="A1218" s="9" t="s">
        <v>438</v>
      </c>
      <c r="B1218" s="2" t="s">
        <v>439</v>
      </c>
      <c r="C1218" s="3" t="s">
        <v>408</v>
      </c>
      <c r="D1218" s="3" t="str">
        <f t="shared" si="22"/>
        <v>C-4102-1500-3</v>
      </c>
      <c r="E1218" s="3" t="str">
        <f>VLOOKUP(Tabla3[[#This Row],[RUBRO]],Tabla6[[RUBRO]:[Respon Plan]],2,0)</f>
        <v>PROTECCION</v>
      </c>
      <c r="F1218" s="3" t="str">
        <f>VLOOKUP(Tabla3[[#This Row],[RUBRO]],Tabla6[[RUBRO]:[Respon Plan]],3,0)</f>
        <v xml:space="preserve">DIRECCIÓN DE PROTECCIÓN </v>
      </c>
      <c r="G1218" s="3" t="str">
        <f>VLOOKUP(Tabla3[[#This Row],[RUBRO]],Tabla6[[RUBRO]:[Respon Plan]],4,0)</f>
        <v>Dirección de Protección</v>
      </c>
      <c r="H1218" s="1" t="s">
        <v>30</v>
      </c>
      <c r="I1218" s="1" t="s">
        <v>232</v>
      </c>
      <c r="J1218" s="1" t="s">
        <v>233</v>
      </c>
      <c r="K1218" s="1" t="s">
        <v>63</v>
      </c>
      <c r="L1218" s="1" t="s">
        <v>42</v>
      </c>
      <c r="M1218" s="1" t="s">
        <v>234</v>
      </c>
      <c r="N1218" s="1"/>
      <c r="O1218" s="1"/>
      <c r="P1218" s="1" t="s">
        <v>31</v>
      </c>
      <c r="Q1218" s="1" t="s">
        <v>32</v>
      </c>
      <c r="R1218" s="1" t="s">
        <v>33</v>
      </c>
      <c r="S1218" s="2" t="s">
        <v>409</v>
      </c>
      <c r="T1218" s="4">
        <v>334684900</v>
      </c>
      <c r="U1218" s="4">
        <v>0</v>
      </c>
      <c r="V1218" s="4">
        <v>0</v>
      </c>
      <c r="W1218" s="4">
        <v>334684900</v>
      </c>
      <c r="X1218" s="4">
        <v>0</v>
      </c>
      <c r="Y1218" s="4">
        <v>334684900</v>
      </c>
      <c r="Z1218" s="4">
        <v>0</v>
      </c>
      <c r="AA1218" s="4">
        <v>334684900</v>
      </c>
      <c r="AB1218" s="4">
        <v>35222866</v>
      </c>
      <c r="AC1218" s="4">
        <v>35222866</v>
      </c>
      <c r="AD1218" s="10">
        <v>35222866</v>
      </c>
    </row>
    <row r="1219" spans="1:30" ht="22.5" x14ac:dyDescent="0.25">
      <c r="A1219" s="9" t="s">
        <v>438</v>
      </c>
      <c r="B1219" s="2" t="s">
        <v>439</v>
      </c>
      <c r="C1219" s="3" t="s">
        <v>383</v>
      </c>
      <c r="D1219" s="3" t="str">
        <f t="shared" si="22"/>
        <v>C-4102-1500-3</v>
      </c>
      <c r="E1219" s="3" t="str">
        <f>VLOOKUP(Tabla3[[#This Row],[RUBRO]],Tabla6[[RUBRO]:[Respon Plan]],2,0)</f>
        <v>PROTECCION</v>
      </c>
      <c r="F1219" s="3" t="str">
        <f>VLOOKUP(Tabla3[[#This Row],[RUBRO]],Tabla6[[RUBRO]:[Respon Plan]],3,0)</f>
        <v xml:space="preserve">DIRECCIÓN DE PROTECCIÓN </v>
      </c>
      <c r="G1219" s="3" t="str">
        <f>VLOOKUP(Tabla3[[#This Row],[RUBRO]],Tabla6[[RUBRO]:[Respon Plan]],4,0)</f>
        <v>Dirección de Protección</v>
      </c>
      <c r="H1219" s="1" t="s">
        <v>30</v>
      </c>
      <c r="I1219" s="1" t="s">
        <v>232</v>
      </c>
      <c r="J1219" s="1" t="s">
        <v>233</v>
      </c>
      <c r="K1219" s="1" t="s">
        <v>63</v>
      </c>
      <c r="L1219" s="1" t="s">
        <v>42</v>
      </c>
      <c r="M1219" s="1" t="s">
        <v>281</v>
      </c>
      <c r="N1219" s="1"/>
      <c r="O1219" s="1"/>
      <c r="P1219" s="1" t="s">
        <v>31</v>
      </c>
      <c r="Q1219" s="1" t="s">
        <v>32</v>
      </c>
      <c r="R1219" s="1" t="s">
        <v>33</v>
      </c>
      <c r="S1219" s="2" t="s">
        <v>384</v>
      </c>
      <c r="T1219" s="4">
        <v>3406505872</v>
      </c>
      <c r="U1219" s="4">
        <v>0</v>
      </c>
      <c r="V1219" s="4">
        <v>0</v>
      </c>
      <c r="W1219" s="4">
        <v>3406505872</v>
      </c>
      <c r="X1219" s="4">
        <v>0</v>
      </c>
      <c r="Y1219" s="4">
        <v>3406505872</v>
      </c>
      <c r="Z1219" s="4">
        <v>0</v>
      </c>
      <c r="AA1219" s="4">
        <v>3406505872</v>
      </c>
      <c r="AB1219" s="4">
        <v>549305825</v>
      </c>
      <c r="AC1219" s="4">
        <v>549305825</v>
      </c>
      <c r="AD1219" s="10">
        <v>549305825</v>
      </c>
    </row>
    <row r="1220" spans="1:30" ht="22.5" x14ac:dyDescent="0.25">
      <c r="A1220" s="9" t="s">
        <v>438</v>
      </c>
      <c r="B1220" s="2" t="s">
        <v>439</v>
      </c>
      <c r="C1220" s="3" t="s">
        <v>45</v>
      </c>
      <c r="D1220" s="3" t="str">
        <f t="shared" si="22"/>
        <v>C-4102-1500-3</v>
      </c>
      <c r="E1220" s="3" t="str">
        <f>VLOOKUP(Tabla3[[#This Row],[RUBRO]],Tabla6[[RUBRO]:[Respon Plan]],2,0)</f>
        <v>PROTECCION</v>
      </c>
      <c r="F1220" s="3" t="str">
        <f>VLOOKUP(Tabla3[[#This Row],[RUBRO]],Tabla6[[RUBRO]:[Respon Plan]],3,0)</f>
        <v xml:space="preserve">DIRECCIÓN DE PROTECCIÓN </v>
      </c>
      <c r="G1220" s="3" t="str">
        <f>VLOOKUP(Tabla3[[#This Row],[RUBRO]],Tabla6[[RUBRO]:[Respon Plan]],4,0)</f>
        <v>Dirección de Protección</v>
      </c>
      <c r="H1220" s="1" t="s">
        <v>30</v>
      </c>
      <c r="I1220" s="1" t="s">
        <v>232</v>
      </c>
      <c r="J1220" s="1" t="s">
        <v>233</v>
      </c>
      <c r="K1220" s="1" t="s">
        <v>63</v>
      </c>
      <c r="L1220" s="1" t="s">
        <v>42</v>
      </c>
      <c r="M1220" s="1" t="s">
        <v>237</v>
      </c>
      <c r="N1220" s="1"/>
      <c r="O1220" s="1"/>
      <c r="P1220" s="1" t="s">
        <v>31</v>
      </c>
      <c r="Q1220" s="1" t="s">
        <v>32</v>
      </c>
      <c r="R1220" s="1" t="s">
        <v>33</v>
      </c>
      <c r="S1220" s="2" t="s">
        <v>48</v>
      </c>
      <c r="T1220" s="4">
        <v>10128399589</v>
      </c>
      <c r="U1220" s="4">
        <v>29994216</v>
      </c>
      <c r="V1220" s="4">
        <v>170875562</v>
      </c>
      <c r="W1220" s="4">
        <v>9987518243</v>
      </c>
      <c r="X1220" s="4">
        <v>0</v>
      </c>
      <c r="Y1220" s="4">
        <v>9985916287</v>
      </c>
      <c r="Z1220" s="4">
        <v>1601956</v>
      </c>
      <c r="AA1220" s="4">
        <v>9971356252</v>
      </c>
      <c r="AB1220" s="4">
        <v>1445646293</v>
      </c>
      <c r="AC1220" s="4">
        <v>1445646293</v>
      </c>
      <c r="AD1220" s="10">
        <v>1445646293</v>
      </c>
    </row>
    <row r="1221" spans="1:30" ht="22.5" x14ac:dyDescent="0.25">
      <c r="A1221" s="9" t="s">
        <v>438</v>
      </c>
      <c r="B1221" s="2" t="s">
        <v>439</v>
      </c>
      <c r="C1221" s="3" t="s">
        <v>385</v>
      </c>
      <c r="D1221" s="3" t="str">
        <f t="shared" si="22"/>
        <v>C-4102-1500-3</v>
      </c>
      <c r="E1221" s="3" t="str">
        <f>VLOOKUP(Tabla3[[#This Row],[RUBRO]],Tabla6[[RUBRO]:[Respon Plan]],2,0)</f>
        <v>PROTECCION</v>
      </c>
      <c r="F1221" s="3" t="str">
        <f>VLOOKUP(Tabla3[[#This Row],[RUBRO]],Tabla6[[RUBRO]:[Respon Plan]],3,0)</f>
        <v xml:space="preserve">DIRECCIÓN DE PROTECCIÓN </v>
      </c>
      <c r="G1221" s="3" t="str">
        <f>VLOOKUP(Tabla3[[#This Row],[RUBRO]],Tabla6[[RUBRO]:[Respon Plan]],4,0)</f>
        <v>Dirección de Protección</v>
      </c>
      <c r="H1221" s="1" t="s">
        <v>30</v>
      </c>
      <c r="I1221" s="1" t="s">
        <v>232</v>
      </c>
      <c r="J1221" s="1" t="s">
        <v>233</v>
      </c>
      <c r="K1221" s="1" t="s">
        <v>63</v>
      </c>
      <c r="L1221" s="1" t="s">
        <v>42</v>
      </c>
      <c r="M1221" s="1" t="s">
        <v>240</v>
      </c>
      <c r="N1221" s="1"/>
      <c r="O1221" s="1"/>
      <c r="P1221" s="1" t="s">
        <v>31</v>
      </c>
      <c r="Q1221" s="1" t="s">
        <v>32</v>
      </c>
      <c r="R1221" s="1" t="s">
        <v>33</v>
      </c>
      <c r="S1221" s="2" t="s">
        <v>386</v>
      </c>
      <c r="T1221" s="4">
        <v>624363014</v>
      </c>
      <c r="U1221" s="4">
        <v>2424466</v>
      </c>
      <c r="V1221" s="4">
        <v>149226</v>
      </c>
      <c r="W1221" s="4">
        <v>626638254</v>
      </c>
      <c r="X1221" s="4">
        <v>0</v>
      </c>
      <c r="Y1221" s="4">
        <v>626222020</v>
      </c>
      <c r="Z1221" s="4">
        <v>416234</v>
      </c>
      <c r="AA1221" s="4">
        <v>626222020</v>
      </c>
      <c r="AB1221" s="4">
        <v>84967333</v>
      </c>
      <c r="AC1221" s="4">
        <v>84967333</v>
      </c>
      <c r="AD1221" s="10">
        <v>84967333</v>
      </c>
    </row>
    <row r="1222" spans="1:30" ht="22.5" x14ac:dyDescent="0.25">
      <c r="A1222" s="9" t="s">
        <v>438</v>
      </c>
      <c r="B1222" s="2" t="s">
        <v>439</v>
      </c>
      <c r="C1222" s="3" t="s">
        <v>49</v>
      </c>
      <c r="D1222" s="3" t="str">
        <f t="shared" si="22"/>
        <v>C-4102-1500-3</v>
      </c>
      <c r="E1222" s="3" t="str">
        <f>VLOOKUP(Tabla3[[#This Row],[RUBRO]],Tabla6[[RUBRO]:[Respon Plan]],2,0)</f>
        <v>PROTECCION</v>
      </c>
      <c r="F1222" s="3" t="str">
        <f>VLOOKUP(Tabla3[[#This Row],[RUBRO]],Tabla6[[RUBRO]:[Respon Plan]],3,0)</f>
        <v xml:space="preserve">DIRECCIÓN DE PROTECCIÓN </v>
      </c>
      <c r="G1222" s="3" t="str">
        <f>VLOOKUP(Tabla3[[#This Row],[RUBRO]],Tabla6[[RUBRO]:[Respon Plan]],4,0)</f>
        <v>Dirección de Protección</v>
      </c>
      <c r="H1222" s="1" t="s">
        <v>30</v>
      </c>
      <c r="I1222" s="1" t="s">
        <v>232</v>
      </c>
      <c r="J1222" s="1" t="s">
        <v>233</v>
      </c>
      <c r="K1222" s="1" t="s">
        <v>63</v>
      </c>
      <c r="L1222" s="1" t="s">
        <v>42</v>
      </c>
      <c r="M1222" s="1" t="s">
        <v>243</v>
      </c>
      <c r="N1222" s="1"/>
      <c r="O1222" s="1"/>
      <c r="P1222" s="1" t="s">
        <v>46</v>
      </c>
      <c r="Q1222" s="1" t="s">
        <v>47</v>
      </c>
      <c r="R1222" s="1" t="s">
        <v>33</v>
      </c>
      <c r="S1222" s="2" t="s">
        <v>50</v>
      </c>
      <c r="T1222" s="4">
        <v>4365336096</v>
      </c>
      <c r="U1222" s="4">
        <v>0</v>
      </c>
      <c r="V1222" s="4">
        <v>0</v>
      </c>
      <c r="W1222" s="4">
        <v>4365336096</v>
      </c>
      <c r="X1222" s="4">
        <v>0</v>
      </c>
      <c r="Y1222" s="4">
        <v>4365336096</v>
      </c>
      <c r="Z1222" s="4">
        <v>0</v>
      </c>
      <c r="AA1222" s="4">
        <v>4365336096</v>
      </c>
      <c r="AB1222" s="4">
        <v>670831379</v>
      </c>
      <c r="AC1222" s="4">
        <v>670831379</v>
      </c>
      <c r="AD1222" s="10">
        <v>670831379</v>
      </c>
    </row>
    <row r="1223" spans="1:30" ht="22.5" x14ac:dyDescent="0.25">
      <c r="A1223" s="9" t="s">
        <v>438</v>
      </c>
      <c r="B1223" s="2" t="s">
        <v>439</v>
      </c>
      <c r="C1223" s="3" t="s">
        <v>49</v>
      </c>
      <c r="D1223" s="3" t="str">
        <f t="shared" si="22"/>
        <v>C-4102-1500-3</v>
      </c>
      <c r="E1223" s="3" t="str">
        <f>VLOOKUP(Tabla3[[#This Row],[RUBRO]],Tabla6[[RUBRO]:[Respon Plan]],2,0)</f>
        <v>PROTECCION</v>
      </c>
      <c r="F1223" s="3" t="str">
        <f>VLOOKUP(Tabla3[[#This Row],[RUBRO]],Tabla6[[RUBRO]:[Respon Plan]],3,0)</f>
        <v xml:space="preserve">DIRECCIÓN DE PROTECCIÓN </v>
      </c>
      <c r="G1223" s="3" t="str">
        <f>VLOOKUP(Tabla3[[#This Row],[RUBRO]],Tabla6[[RUBRO]:[Respon Plan]],4,0)</f>
        <v>Dirección de Protección</v>
      </c>
      <c r="H1223" s="1" t="s">
        <v>30</v>
      </c>
      <c r="I1223" s="1" t="s">
        <v>232</v>
      </c>
      <c r="J1223" s="1" t="s">
        <v>233</v>
      </c>
      <c r="K1223" s="1" t="s">
        <v>63</v>
      </c>
      <c r="L1223" s="1" t="s">
        <v>42</v>
      </c>
      <c r="M1223" s="1" t="s">
        <v>243</v>
      </c>
      <c r="N1223" s="1"/>
      <c r="O1223" s="1"/>
      <c r="P1223" s="1" t="s">
        <v>31</v>
      </c>
      <c r="Q1223" s="1" t="s">
        <v>32</v>
      </c>
      <c r="R1223" s="1" t="s">
        <v>33</v>
      </c>
      <c r="S1223" s="2" t="s">
        <v>50</v>
      </c>
      <c r="T1223" s="4">
        <v>0</v>
      </c>
      <c r="U1223" s="4">
        <v>104539392</v>
      </c>
      <c r="V1223" s="4">
        <v>0</v>
      </c>
      <c r="W1223" s="4">
        <v>104539392</v>
      </c>
      <c r="X1223" s="4">
        <v>0</v>
      </c>
      <c r="Y1223" s="4">
        <v>104539392</v>
      </c>
      <c r="Z1223" s="4">
        <v>0</v>
      </c>
      <c r="AA1223" s="4">
        <v>104539392</v>
      </c>
      <c r="AB1223" s="4">
        <v>0</v>
      </c>
      <c r="AC1223" s="4">
        <v>0</v>
      </c>
      <c r="AD1223" s="10">
        <v>0</v>
      </c>
    </row>
    <row r="1224" spans="1:30" ht="22.5" x14ac:dyDescent="0.25">
      <c r="A1224" s="9" t="s">
        <v>438</v>
      </c>
      <c r="B1224" s="2" t="s">
        <v>439</v>
      </c>
      <c r="C1224" s="3" t="s">
        <v>58</v>
      </c>
      <c r="D1224" s="3" t="str">
        <f t="shared" si="22"/>
        <v>C-4102-1500-3</v>
      </c>
      <c r="E1224" s="3" t="str">
        <f>VLOOKUP(Tabla3[[#This Row],[RUBRO]],Tabla6[[RUBRO]:[Respon Plan]],2,0)</f>
        <v>PROTECCION</v>
      </c>
      <c r="F1224" s="3" t="str">
        <f>VLOOKUP(Tabla3[[#This Row],[RUBRO]],Tabla6[[RUBRO]:[Respon Plan]],3,0)</f>
        <v>DIRECCIÓN DE GESTIÓN HUMANA</v>
      </c>
      <c r="G1224" s="3" t="str">
        <f>VLOOKUP(Tabla3[[#This Row],[RUBRO]],Tabla6[[RUBRO]:[Respon Plan]],4,0)</f>
        <v>Gestión Humana - Pres. Serv</v>
      </c>
      <c r="H1224" s="1" t="s">
        <v>30</v>
      </c>
      <c r="I1224" s="1" t="s">
        <v>232</v>
      </c>
      <c r="J1224" s="1" t="s">
        <v>233</v>
      </c>
      <c r="K1224" s="1" t="s">
        <v>63</v>
      </c>
      <c r="L1224" s="1" t="s">
        <v>42</v>
      </c>
      <c r="M1224" s="1" t="s">
        <v>255</v>
      </c>
      <c r="N1224" s="1"/>
      <c r="O1224" s="1"/>
      <c r="P1224" s="1" t="s">
        <v>31</v>
      </c>
      <c r="Q1224" s="1" t="s">
        <v>32</v>
      </c>
      <c r="R1224" s="1" t="s">
        <v>33</v>
      </c>
      <c r="S1224" s="2" t="s">
        <v>59</v>
      </c>
      <c r="T1224" s="4">
        <v>1257569443</v>
      </c>
      <c r="U1224" s="4">
        <v>34261087</v>
      </c>
      <c r="V1224" s="4">
        <v>0</v>
      </c>
      <c r="W1224" s="4">
        <v>1291830530</v>
      </c>
      <c r="X1224" s="4">
        <v>0</v>
      </c>
      <c r="Y1224" s="4">
        <v>1276061395</v>
      </c>
      <c r="Z1224" s="4">
        <v>15769135</v>
      </c>
      <c r="AA1224" s="4">
        <v>1259807729</v>
      </c>
      <c r="AB1224" s="4">
        <v>486135743</v>
      </c>
      <c r="AC1224" s="4">
        <v>486135743</v>
      </c>
      <c r="AD1224" s="10">
        <v>486135743</v>
      </c>
    </row>
    <row r="1225" spans="1:30" ht="22.5" x14ac:dyDescent="0.25">
      <c r="A1225" s="9" t="s">
        <v>438</v>
      </c>
      <c r="B1225" s="2" t="s">
        <v>439</v>
      </c>
      <c r="C1225" s="3" t="s">
        <v>256</v>
      </c>
      <c r="D1225" s="3" t="str">
        <f t="shared" si="22"/>
        <v>C-4102-1500-3</v>
      </c>
      <c r="E1225" s="3" t="str">
        <f>VLOOKUP(Tabla3[[#This Row],[RUBRO]],Tabla6[[RUBRO]:[Respon Plan]],2,0)</f>
        <v>PROTECCION</v>
      </c>
      <c r="F1225" s="3" t="str">
        <f>VLOOKUP(Tabla3[[#This Row],[RUBRO]],Tabla6[[RUBRO]:[Respon Plan]],3,0)</f>
        <v>DIRECCIÓN DE GESTIÓN HUMANA</v>
      </c>
      <c r="G1225" s="3" t="str">
        <f>VLOOKUP(Tabla3[[#This Row],[RUBRO]],Tabla6[[RUBRO]:[Respon Plan]],4,0)</f>
        <v>Gestión Humana- Viáticos</v>
      </c>
      <c r="H1225" s="1" t="s">
        <v>30</v>
      </c>
      <c r="I1225" s="1" t="s">
        <v>232</v>
      </c>
      <c r="J1225" s="1" t="s">
        <v>233</v>
      </c>
      <c r="K1225" s="1" t="s">
        <v>63</v>
      </c>
      <c r="L1225" s="1" t="s">
        <v>42</v>
      </c>
      <c r="M1225" s="1" t="s">
        <v>257</v>
      </c>
      <c r="N1225" s="1"/>
      <c r="O1225" s="1"/>
      <c r="P1225" s="1" t="s">
        <v>31</v>
      </c>
      <c r="Q1225" s="1" t="s">
        <v>32</v>
      </c>
      <c r="R1225" s="1" t="s">
        <v>33</v>
      </c>
      <c r="S1225" s="2" t="s">
        <v>249</v>
      </c>
      <c r="T1225" s="4">
        <v>66916000</v>
      </c>
      <c r="U1225" s="4">
        <v>0</v>
      </c>
      <c r="V1225" s="4">
        <v>0</v>
      </c>
      <c r="W1225" s="4">
        <v>66916000</v>
      </c>
      <c r="X1225" s="4">
        <v>0</v>
      </c>
      <c r="Y1225" s="4">
        <v>20398421</v>
      </c>
      <c r="Z1225" s="4">
        <v>46517579</v>
      </c>
      <c r="AA1225" s="4">
        <v>20217839</v>
      </c>
      <c r="AB1225" s="4">
        <v>17711803</v>
      </c>
      <c r="AC1225" s="4">
        <v>17711803</v>
      </c>
      <c r="AD1225" s="10">
        <v>17711803</v>
      </c>
    </row>
    <row r="1226" spans="1:30" ht="22.5" x14ac:dyDescent="0.25">
      <c r="A1226" s="9" t="s">
        <v>438</v>
      </c>
      <c r="B1226" s="2" t="s">
        <v>439</v>
      </c>
      <c r="C1226" s="3" t="s">
        <v>387</v>
      </c>
      <c r="D1226" s="3" t="str">
        <f t="shared" si="22"/>
        <v>C-4102-1500-3</v>
      </c>
      <c r="E1226" s="3" t="str">
        <f>VLOOKUP(Tabla3[[#This Row],[RUBRO]],Tabla6[[RUBRO]:[Respon Plan]],2,0)</f>
        <v>PROTECCION</v>
      </c>
      <c r="F1226" s="3" t="str">
        <f>VLOOKUP(Tabla3[[#This Row],[RUBRO]],Tabla6[[RUBRO]:[Respon Plan]],3,0)</f>
        <v xml:space="preserve">DIRECCIÓN DE PROTECCIÓN </v>
      </c>
      <c r="G1226" s="3" t="str">
        <f>VLOOKUP(Tabla3[[#This Row],[RUBRO]],Tabla6[[RUBRO]:[Respon Plan]],4,0)</f>
        <v>Dirección de Protección</v>
      </c>
      <c r="H1226" s="1" t="s">
        <v>30</v>
      </c>
      <c r="I1226" s="1" t="s">
        <v>232</v>
      </c>
      <c r="J1226" s="1" t="s">
        <v>233</v>
      </c>
      <c r="K1226" s="1" t="s">
        <v>63</v>
      </c>
      <c r="L1226" s="1" t="s">
        <v>42</v>
      </c>
      <c r="M1226" s="1" t="s">
        <v>388</v>
      </c>
      <c r="N1226" s="1"/>
      <c r="O1226" s="1"/>
      <c r="P1226" s="1" t="s">
        <v>31</v>
      </c>
      <c r="Q1226" s="1" t="s">
        <v>32</v>
      </c>
      <c r="R1226" s="1" t="s">
        <v>33</v>
      </c>
      <c r="S1226" s="2" t="s">
        <v>389</v>
      </c>
      <c r="T1226" s="4">
        <v>8551000</v>
      </c>
      <c r="U1226" s="4">
        <v>0</v>
      </c>
      <c r="V1226" s="4">
        <v>0</v>
      </c>
      <c r="W1226" s="4">
        <v>8551000</v>
      </c>
      <c r="X1226" s="4">
        <v>0</v>
      </c>
      <c r="Y1226" s="4">
        <v>2500000</v>
      </c>
      <c r="Z1226" s="4">
        <v>6051000</v>
      </c>
      <c r="AA1226" s="4">
        <v>0</v>
      </c>
      <c r="AB1226" s="4">
        <v>0</v>
      </c>
      <c r="AC1226" s="4">
        <v>0</v>
      </c>
      <c r="AD1226" s="10">
        <v>0</v>
      </c>
    </row>
    <row r="1227" spans="1:30" ht="22.5" x14ac:dyDescent="0.25">
      <c r="A1227" s="9" t="s">
        <v>438</v>
      </c>
      <c r="B1227" s="2" t="s">
        <v>439</v>
      </c>
      <c r="C1227" s="3" t="s">
        <v>51</v>
      </c>
      <c r="D1227" s="3" t="str">
        <f t="shared" si="22"/>
        <v>C-4102-1500-4</v>
      </c>
      <c r="E1227" s="3" t="str">
        <f>VLOOKUP(Tabla3[[#This Row],[RUBRO]],Tabla6[[RUBRO]:[Respon Plan]],2,0)</f>
        <v>PRIMERA INFANCIA</v>
      </c>
      <c r="F1227" s="3" t="str">
        <f>VLOOKUP(Tabla3[[#This Row],[RUBRO]],Tabla6[[RUBRO]:[Respon Plan]],3,0)</f>
        <v>DIRECCIÓN DE PRIMERA INFANCIA</v>
      </c>
      <c r="G1227" s="3" t="str">
        <f>VLOOKUP(Tabla3[[#This Row],[RUBRO]],Tabla6[[RUBRO]:[Respon Plan]],4,0)</f>
        <v>Primera Infancia</v>
      </c>
      <c r="H1227" s="1" t="s">
        <v>30</v>
      </c>
      <c r="I1227" s="1" t="s">
        <v>232</v>
      </c>
      <c r="J1227" s="1" t="s">
        <v>233</v>
      </c>
      <c r="K1227" s="1" t="s">
        <v>80</v>
      </c>
      <c r="L1227" s="1" t="s">
        <v>42</v>
      </c>
      <c r="M1227" s="1" t="s">
        <v>234</v>
      </c>
      <c r="N1227" s="1"/>
      <c r="O1227" s="1"/>
      <c r="P1227" s="1" t="s">
        <v>46</v>
      </c>
      <c r="Q1227" s="1" t="s">
        <v>65</v>
      </c>
      <c r="R1227" s="1" t="s">
        <v>33</v>
      </c>
      <c r="S1227" s="2" t="s">
        <v>52</v>
      </c>
      <c r="T1227" s="4">
        <v>0</v>
      </c>
      <c r="U1227" s="4">
        <v>48531600</v>
      </c>
      <c r="V1227" s="4">
        <v>0</v>
      </c>
      <c r="W1227" s="4">
        <v>48531600</v>
      </c>
      <c r="X1227" s="4">
        <v>0</v>
      </c>
      <c r="Y1227" s="4">
        <v>48531600</v>
      </c>
      <c r="Z1227" s="4">
        <v>0</v>
      </c>
      <c r="AA1227" s="4">
        <v>48531600</v>
      </c>
      <c r="AB1227" s="4">
        <v>0</v>
      </c>
      <c r="AC1227" s="4">
        <v>0</v>
      </c>
      <c r="AD1227" s="10">
        <v>0</v>
      </c>
    </row>
    <row r="1228" spans="1:30" ht="22.5" x14ac:dyDescent="0.25">
      <c r="A1228" s="9" t="s">
        <v>438</v>
      </c>
      <c r="B1228" s="2" t="s">
        <v>439</v>
      </c>
      <c r="C1228" s="3" t="s">
        <v>51</v>
      </c>
      <c r="D1228" s="3" t="str">
        <f t="shared" si="22"/>
        <v>C-4102-1500-4</v>
      </c>
      <c r="E1228" s="3" t="str">
        <f>VLOOKUP(Tabla3[[#This Row],[RUBRO]],Tabla6[[RUBRO]:[Respon Plan]],2,0)</f>
        <v>PRIMERA INFANCIA</v>
      </c>
      <c r="F1228" s="3" t="str">
        <f>VLOOKUP(Tabla3[[#This Row],[RUBRO]],Tabla6[[RUBRO]:[Respon Plan]],3,0)</f>
        <v>DIRECCIÓN DE PRIMERA INFANCIA</v>
      </c>
      <c r="G1228" s="3" t="str">
        <f>VLOOKUP(Tabla3[[#This Row],[RUBRO]],Tabla6[[RUBRO]:[Respon Plan]],4,0)</f>
        <v>Primera Infancia</v>
      </c>
      <c r="H1228" s="1" t="s">
        <v>30</v>
      </c>
      <c r="I1228" s="1" t="s">
        <v>232</v>
      </c>
      <c r="J1228" s="1" t="s">
        <v>233</v>
      </c>
      <c r="K1228" s="1" t="s">
        <v>80</v>
      </c>
      <c r="L1228" s="1" t="s">
        <v>42</v>
      </c>
      <c r="M1228" s="1" t="s">
        <v>234</v>
      </c>
      <c r="N1228" s="1"/>
      <c r="O1228" s="1"/>
      <c r="P1228" s="1" t="s">
        <v>46</v>
      </c>
      <c r="Q1228" s="1" t="s">
        <v>47</v>
      </c>
      <c r="R1228" s="1" t="s">
        <v>33</v>
      </c>
      <c r="S1228" s="2" t="s">
        <v>52</v>
      </c>
      <c r="T1228" s="4">
        <v>15882640036</v>
      </c>
      <c r="U1228" s="4">
        <v>0</v>
      </c>
      <c r="V1228" s="4">
        <v>565874100</v>
      </c>
      <c r="W1228" s="4">
        <v>15316765936</v>
      </c>
      <c r="X1228" s="4">
        <v>0</v>
      </c>
      <c r="Y1228" s="4">
        <v>15316765936</v>
      </c>
      <c r="Z1228" s="4">
        <v>0</v>
      </c>
      <c r="AA1228" s="4">
        <v>15316765936</v>
      </c>
      <c r="AB1228" s="4">
        <v>2419556637</v>
      </c>
      <c r="AC1228" s="4">
        <v>2419556637</v>
      </c>
      <c r="AD1228" s="10">
        <v>2419556637</v>
      </c>
    </row>
    <row r="1229" spans="1:30" ht="22.5" x14ac:dyDescent="0.25">
      <c r="A1229" s="9" t="s">
        <v>438</v>
      </c>
      <c r="B1229" s="2" t="s">
        <v>439</v>
      </c>
      <c r="C1229" s="3" t="s">
        <v>390</v>
      </c>
      <c r="D1229" s="3" t="str">
        <f t="shared" si="22"/>
        <v>C-4102-1500-4</v>
      </c>
      <c r="E1229" s="3" t="str">
        <f>VLOOKUP(Tabla3[[#This Row],[RUBRO]],Tabla6[[RUBRO]:[Respon Plan]],2,0)</f>
        <v>PRIMERA INFANCIA</v>
      </c>
      <c r="F1229" s="3" t="str">
        <f>VLOOKUP(Tabla3[[#This Row],[RUBRO]],Tabla6[[RUBRO]:[Respon Plan]],3,0)</f>
        <v>DIRECCIÓN DE PRIMERA INFANCIA</v>
      </c>
      <c r="G1229" s="3" t="str">
        <f>VLOOKUP(Tabla3[[#This Row],[RUBRO]],Tabla6[[RUBRO]:[Respon Plan]],4,0)</f>
        <v>Primera Infancia</v>
      </c>
      <c r="H1229" s="1" t="s">
        <v>30</v>
      </c>
      <c r="I1229" s="1" t="s">
        <v>232</v>
      </c>
      <c r="J1229" s="1" t="s">
        <v>233</v>
      </c>
      <c r="K1229" s="1" t="s">
        <v>80</v>
      </c>
      <c r="L1229" s="1" t="s">
        <v>42</v>
      </c>
      <c r="M1229" s="1" t="s">
        <v>281</v>
      </c>
      <c r="N1229" s="1"/>
      <c r="O1229" s="1"/>
      <c r="P1229" s="1" t="s">
        <v>46</v>
      </c>
      <c r="Q1229" s="1" t="s">
        <v>47</v>
      </c>
      <c r="R1229" s="1" t="s">
        <v>33</v>
      </c>
      <c r="S1229" s="2" t="s">
        <v>391</v>
      </c>
      <c r="T1229" s="4">
        <v>15205906695</v>
      </c>
      <c r="U1229" s="4">
        <v>0</v>
      </c>
      <c r="V1229" s="4">
        <v>17160508</v>
      </c>
      <c r="W1229" s="4">
        <v>15188746187</v>
      </c>
      <c r="X1229" s="4">
        <v>0</v>
      </c>
      <c r="Y1229" s="4">
        <v>15188746187</v>
      </c>
      <c r="Z1229" s="4">
        <v>0</v>
      </c>
      <c r="AA1229" s="4">
        <v>15188746187</v>
      </c>
      <c r="AB1229" s="4">
        <v>2202301160</v>
      </c>
      <c r="AC1229" s="4">
        <v>2202301160</v>
      </c>
      <c r="AD1229" s="10">
        <v>2202301160</v>
      </c>
    </row>
    <row r="1230" spans="1:30" ht="22.5" x14ac:dyDescent="0.25">
      <c r="A1230" s="9" t="s">
        <v>438</v>
      </c>
      <c r="B1230" s="2" t="s">
        <v>439</v>
      </c>
      <c r="C1230" s="3" t="s">
        <v>274</v>
      </c>
      <c r="D1230" s="3" t="str">
        <f t="shared" si="22"/>
        <v>C-4102-1500-4</v>
      </c>
      <c r="E1230" s="3" t="str">
        <f>VLOOKUP(Tabla3[[#This Row],[RUBRO]],Tabla6[[RUBRO]:[Respon Plan]],2,0)</f>
        <v>PRIMERA INFANCIA</v>
      </c>
      <c r="F1230" s="3" t="str">
        <f>VLOOKUP(Tabla3[[#This Row],[RUBRO]],Tabla6[[RUBRO]:[Respon Plan]],3,0)</f>
        <v>DIRECCIÓN DE GESTIÓN HUMANA</v>
      </c>
      <c r="G1230" s="3" t="str">
        <f>VLOOKUP(Tabla3[[#This Row],[RUBRO]],Tabla6[[RUBRO]:[Respon Plan]],4,0)</f>
        <v>Gestión Humana - Pres. Serv</v>
      </c>
      <c r="H1230" s="1" t="s">
        <v>30</v>
      </c>
      <c r="I1230" s="1" t="s">
        <v>232</v>
      </c>
      <c r="J1230" s="1" t="s">
        <v>233</v>
      </c>
      <c r="K1230" s="1" t="s">
        <v>80</v>
      </c>
      <c r="L1230" s="1" t="s">
        <v>42</v>
      </c>
      <c r="M1230" s="1" t="s">
        <v>254</v>
      </c>
      <c r="N1230" s="1"/>
      <c r="O1230" s="1"/>
      <c r="P1230" s="1" t="s">
        <v>31</v>
      </c>
      <c r="Q1230" s="1" t="s">
        <v>32</v>
      </c>
      <c r="R1230" s="1" t="s">
        <v>33</v>
      </c>
      <c r="S1230" s="2" t="s">
        <v>59</v>
      </c>
      <c r="T1230" s="4">
        <v>0</v>
      </c>
      <c r="U1230" s="4">
        <v>329730000</v>
      </c>
      <c r="V1230" s="4">
        <v>1643337</v>
      </c>
      <c r="W1230" s="4">
        <v>328086663</v>
      </c>
      <c r="X1230" s="4">
        <v>0</v>
      </c>
      <c r="Y1230" s="4">
        <v>328086663</v>
      </c>
      <c r="Z1230" s="4">
        <v>0</v>
      </c>
      <c r="AA1230" s="4">
        <v>328086663</v>
      </c>
      <c r="AB1230" s="4">
        <v>60126667</v>
      </c>
      <c r="AC1230" s="4">
        <v>60126667</v>
      </c>
      <c r="AD1230" s="10">
        <v>60126667</v>
      </c>
    </row>
    <row r="1231" spans="1:30" ht="22.5" x14ac:dyDescent="0.25">
      <c r="A1231" s="9" t="s">
        <v>438</v>
      </c>
      <c r="B1231" s="2" t="s">
        <v>439</v>
      </c>
      <c r="C1231" s="3" t="s">
        <v>275</v>
      </c>
      <c r="D1231" s="3" t="str">
        <f t="shared" si="22"/>
        <v>C-4102-1500-4</v>
      </c>
      <c r="E1231" s="3" t="str">
        <f>VLOOKUP(Tabla3[[#This Row],[RUBRO]],Tabla6[[RUBRO]:[Respon Plan]],2,0)</f>
        <v>PRIMERA INFANCIA</v>
      </c>
      <c r="F1231" s="3" t="str">
        <f>VLOOKUP(Tabla3[[#This Row],[RUBRO]],Tabla6[[RUBRO]:[Respon Plan]],3,0)</f>
        <v>DIRECCIÓN DE GESTIÓN HUMANA</v>
      </c>
      <c r="G1231" s="3" t="str">
        <f>VLOOKUP(Tabla3[[#This Row],[RUBRO]],Tabla6[[RUBRO]:[Respon Plan]],4,0)</f>
        <v>Gestión Humana- Viáticos</v>
      </c>
      <c r="H1231" s="1" t="s">
        <v>30</v>
      </c>
      <c r="I1231" s="1" t="s">
        <v>232</v>
      </c>
      <c r="J1231" s="1" t="s">
        <v>233</v>
      </c>
      <c r="K1231" s="1" t="s">
        <v>80</v>
      </c>
      <c r="L1231" s="1" t="s">
        <v>42</v>
      </c>
      <c r="M1231" s="1" t="s">
        <v>276</v>
      </c>
      <c r="N1231" s="1"/>
      <c r="O1231" s="1"/>
      <c r="P1231" s="1" t="s">
        <v>31</v>
      </c>
      <c r="Q1231" s="1" t="s">
        <v>32</v>
      </c>
      <c r="R1231" s="1" t="s">
        <v>33</v>
      </c>
      <c r="S1231" s="2" t="s">
        <v>249</v>
      </c>
      <c r="T1231" s="4">
        <v>0</v>
      </c>
      <c r="U1231" s="4">
        <v>15856397</v>
      </c>
      <c r="V1231" s="4">
        <v>0</v>
      </c>
      <c r="W1231" s="4">
        <v>15856397</v>
      </c>
      <c r="X1231" s="4">
        <v>0</v>
      </c>
      <c r="Y1231" s="4">
        <v>6572699</v>
      </c>
      <c r="Z1231" s="4">
        <v>9283698</v>
      </c>
      <c r="AA1231" s="4">
        <v>5914983</v>
      </c>
      <c r="AB1231" s="4">
        <v>5156511</v>
      </c>
      <c r="AC1231" s="4">
        <v>5156511</v>
      </c>
      <c r="AD1231" s="10">
        <v>5156511</v>
      </c>
    </row>
    <row r="1232" spans="1:30" ht="33.75" x14ac:dyDescent="0.25">
      <c r="A1232" s="9" t="s">
        <v>438</v>
      </c>
      <c r="B1232" s="2" t="s">
        <v>439</v>
      </c>
      <c r="C1232" s="3" t="s">
        <v>278</v>
      </c>
      <c r="D1232" s="3" t="str">
        <f t="shared" si="22"/>
        <v>C-4102-1500-5</v>
      </c>
      <c r="E1232" s="3" t="str">
        <f>VLOOKUP(Tabla3[[#This Row],[RUBRO]],Tabla6[[RUBRO]:[Respon Plan]],2,0)</f>
        <v>FAMILIA</v>
      </c>
      <c r="F1232" s="3" t="str">
        <f>VLOOKUP(Tabla3[[#This Row],[RUBRO]],Tabla6[[RUBRO]:[Respon Plan]],3,0)</f>
        <v>DIRECCIÓN DE FAMILIAS Y COMUNIDADES</v>
      </c>
      <c r="G1232" s="3" t="str">
        <f>VLOOKUP(Tabla3[[#This Row],[RUBRO]],Tabla6[[RUBRO]:[Respon Plan]],4,0)</f>
        <v>Familia</v>
      </c>
      <c r="H1232" s="1" t="s">
        <v>30</v>
      </c>
      <c r="I1232" s="1" t="s">
        <v>232</v>
      </c>
      <c r="J1232" s="1" t="s">
        <v>233</v>
      </c>
      <c r="K1232" s="1" t="s">
        <v>64</v>
      </c>
      <c r="L1232" s="1" t="s">
        <v>42</v>
      </c>
      <c r="M1232" s="1" t="s">
        <v>234</v>
      </c>
      <c r="N1232" s="1"/>
      <c r="O1232" s="1"/>
      <c r="P1232" s="1" t="s">
        <v>31</v>
      </c>
      <c r="Q1232" s="1" t="s">
        <v>32</v>
      </c>
      <c r="R1232" s="1" t="s">
        <v>33</v>
      </c>
      <c r="S1232" s="2" t="s">
        <v>279</v>
      </c>
      <c r="T1232" s="4">
        <v>1419344640</v>
      </c>
      <c r="U1232" s="4">
        <v>0</v>
      </c>
      <c r="V1232" s="4">
        <v>0</v>
      </c>
      <c r="W1232" s="4">
        <v>1419344640</v>
      </c>
      <c r="X1232" s="4">
        <v>0</v>
      </c>
      <c r="Y1232" s="4">
        <v>1419344640</v>
      </c>
      <c r="Z1232" s="4">
        <v>0</v>
      </c>
      <c r="AA1232" s="4">
        <v>0</v>
      </c>
      <c r="AB1232" s="4">
        <v>0</v>
      </c>
      <c r="AC1232" s="4">
        <v>0</v>
      </c>
      <c r="AD1232" s="10">
        <v>0</v>
      </c>
    </row>
    <row r="1233" spans="1:30" ht="33.75" x14ac:dyDescent="0.25">
      <c r="A1233" s="9" t="s">
        <v>438</v>
      </c>
      <c r="B1233" s="2" t="s">
        <v>439</v>
      </c>
      <c r="C1233" s="3" t="s">
        <v>280</v>
      </c>
      <c r="D1233" s="3" t="str">
        <f t="shared" si="22"/>
        <v>C-4102-1500-5</v>
      </c>
      <c r="E1233" s="3" t="str">
        <f>VLOOKUP(Tabla3[[#This Row],[RUBRO]],Tabla6[[RUBRO]:[Respon Plan]],2,0)</f>
        <v>FAMILIA</v>
      </c>
      <c r="F1233" s="3" t="str">
        <f>VLOOKUP(Tabla3[[#This Row],[RUBRO]],Tabla6[[RUBRO]:[Respon Plan]],3,0)</f>
        <v>DIRECCIÓN DE FAMILIAS Y COMUNIDADES</v>
      </c>
      <c r="G1233" s="3" t="str">
        <f>VLOOKUP(Tabla3[[#This Row],[RUBRO]],Tabla6[[RUBRO]:[Respon Plan]],4,0)</f>
        <v>Familia</v>
      </c>
      <c r="H1233" s="1" t="s">
        <v>30</v>
      </c>
      <c r="I1233" s="1" t="s">
        <v>232</v>
      </c>
      <c r="J1233" s="1" t="s">
        <v>233</v>
      </c>
      <c r="K1233" s="1" t="s">
        <v>64</v>
      </c>
      <c r="L1233" s="1" t="s">
        <v>42</v>
      </c>
      <c r="M1233" s="1" t="s">
        <v>281</v>
      </c>
      <c r="N1233" s="1"/>
      <c r="O1233" s="1"/>
      <c r="P1233" s="1" t="s">
        <v>31</v>
      </c>
      <c r="Q1233" s="1" t="s">
        <v>32</v>
      </c>
      <c r="R1233" s="1" t="s">
        <v>33</v>
      </c>
      <c r="S1233" s="2" t="s">
        <v>282</v>
      </c>
      <c r="T1233" s="4">
        <v>98826696</v>
      </c>
      <c r="U1233" s="4">
        <v>0</v>
      </c>
      <c r="V1233" s="4">
        <v>0</v>
      </c>
      <c r="W1233" s="4">
        <v>98826696</v>
      </c>
      <c r="X1233" s="4">
        <v>0</v>
      </c>
      <c r="Y1233" s="4">
        <v>83555417</v>
      </c>
      <c r="Z1233" s="4">
        <v>15271279</v>
      </c>
      <c r="AA1233" s="4">
        <v>0</v>
      </c>
      <c r="AB1233" s="4">
        <v>0</v>
      </c>
      <c r="AC1233" s="4">
        <v>0</v>
      </c>
      <c r="AD1233" s="10">
        <v>0</v>
      </c>
    </row>
    <row r="1234" spans="1:30" ht="22.5" x14ac:dyDescent="0.25">
      <c r="A1234" s="9" t="s">
        <v>438</v>
      </c>
      <c r="B1234" s="2" t="s">
        <v>439</v>
      </c>
      <c r="C1234" s="3" t="s">
        <v>285</v>
      </c>
      <c r="D1234" s="3" t="str">
        <f t="shared" si="22"/>
        <v>C-4102-1500-5</v>
      </c>
      <c r="E1234" s="3" t="str">
        <f>VLOOKUP(Tabla3[[#This Row],[RUBRO]],Tabla6[[RUBRO]:[Respon Plan]],2,0)</f>
        <v>FAMILIA</v>
      </c>
      <c r="F1234" s="3" t="str">
        <f>VLOOKUP(Tabla3[[#This Row],[RUBRO]],Tabla6[[RUBRO]:[Respon Plan]],3,0)</f>
        <v>DIRECCIÓN DE GESTIÓN HUMANA</v>
      </c>
      <c r="G1234" s="3" t="str">
        <f>VLOOKUP(Tabla3[[#This Row],[RUBRO]],Tabla6[[RUBRO]:[Respon Plan]],4,0)</f>
        <v>Gestión Humana - Pres. Serv</v>
      </c>
      <c r="H1234" s="1" t="s">
        <v>30</v>
      </c>
      <c r="I1234" s="1" t="s">
        <v>232</v>
      </c>
      <c r="J1234" s="1" t="s">
        <v>233</v>
      </c>
      <c r="K1234" s="1" t="s">
        <v>64</v>
      </c>
      <c r="L1234" s="1" t="s">
        <v>42</v>
      </c>
      <c r="M1234" s="1" t="s">
        <v>243</v>
      </c>
      <c r="N1234" s="1"/>
      <c r="O1234" s="1"/>
      <c r="P1234" s="1" t="s">
        <v>31</v>
      </c>
      <c r="Q1234" s="1" t="s">
        <v>32</v>
      </c>
      <c r="R1234" s="1" t="s">
        <v>33</v>
      </c>
      <c r="S1234" s="2" t="s">
        <v>59</v>
      </c>
      <c r="T1234" s="4">
        <v>32791000</v>
      </c>
      <c r="U1234" s="4">
        <v>0</v>
      </c>
      <c r="V1234" s="4">
        <v>0</v>
      </c>
      <c r="W1234" s="4">
        <v>32791000</v>
      </c>
      <c r="X1234" s="4">
        <v>0</v>
      </c>
      <c r="Y1234" s="4">
        <v>32791000</v>
      </c>
      <c r="Z1234" s="4">
        <v>0</v>
      </c>
      <c r="AA1234" s="4">
        <v>32791000</v>
      </c>
      <c r="AB1234" s="4">
        <v>6756933</v>
      </c>
      <c r="AC1234" s="4">
        <v>6756933</v>
      </c>
      <c r="AD1234" s="10">
        <v>6756933</v>
      </c>
    </row>
    <row r="1235" spans="1:30" ht="22.5" x14ac:dyDescent="0.25">
      <c r="A1235" s="9" t="s">
        <v>438</v>
      </c>
      <c r="B1235" s="2" t="s">
        <v>439</v>
      </c>
      <c r="C1235" s="3" t="s">
        <v>286</v>
      </c>
      <c r="D1235" s="3" t="str">
        <f t="shared" si="22"/>
        <v>C-4102-1500-5</v>
      </c>
      <c r="E1235" s="3" t="str">
        <f>VLOOKUP(Tabla3[[#This Row],[RUBRO]],Tabla6[[RUBRO]:[Respon Plan]],2,0)</f>
        <v>FAMILIA</v>
      </c>
      <c r="F1235" s="3" t="str">
        <f>VLOOKUP(Tabla3[[#This Row],[RUBRO]],Tabla6[[RUBRO]:[Respon Plan]],3,0)</f>
        <v>DIRECCIÓN DE GESTIÓN HUMANA</v>
      </c>
      <c r="G1235" s="3" t="str">
        <f>VLOOKUP(Tabla3[[#This Row],[RUBRO]],Tabla6[[RUBRO]:[Respon Plan]],4,0)</f>
        <v>Gestión Humana- Viáticos</v>
      </c>
      <c r="H1235" s="1" t="s">
        <v>30</v>
      </c>
      <c r="I1235" s="1" t="s">
        <v>232</v>
      </c>
      <c r="J1235" s="1" t="s">
        <v>233</v>
      </c>
      <c r="K1235" s="1" t="s">
        <v>64</v>
      </c>
      <c r="L1235" s="1" t="s">
        <v>42</v>
      </c>
      <c r="M1235" s="1" t="s">
        <v>246</v>
      </c>
      <c r="N1235" s="1"/>
      <c r="O1235" s="1"/>
      <c r="P1235" s="1" t="s">
        <v>31</v>
      </c>
      <c r="Q1235" s="1" t="s">
        <v>32</v>
      </c>
      <c r="R1235" s="1" t="s">
        <v>33</v>
      </c>
      <c r="S1235" s="2" t="s">
        <v>249</v>
      </c>
      <c r="T1235" s="4">
        <v>4359689</v>
      </c>
      <c r="U1235" s="4">
        <v>0</v>
      </c>
      <c r="V1235" s="4">
        <v>0</v>
      </c>
      <c r="W1235" s="4">
        <v>4359689</v>
      </c>
      <c r="X1235" s="4">
        <v>0</v>
      </c>
      <c r="Y1235" s="4">
        <v>2009276</v>
      </c>
      <c r="Z1235" s="4">
        <v>2350413</v>
      </c>
      <c r="AA1235" s="4">
        <v>2009276</v>
      </c>
      <c r="AB1235" s="4">
        <v>1399870</v>
      </c>
      <c r="AC1235" s="4">
        <v>1399870</v>
      </c>
      <c r="AD1235" s="10">
        <v>1399870</v>
      </c>
    </row>
    <row r="1236" spans="1:30" ht="22.5" x14ac:dyDescent="0.25">
      <c r="A1236" s="9" t="s">
        <v>438</v>
      </c>
      <c r="B1236" s="2" t="s">
        <v>439</v>
      </c>
      <c r="C1236" s="3" t="s">
        <v>392</v>
      </c>
      <c r="D1236" s="3" t="str">
        <f t="shared" si="22"/>
        <v>C-4102-1500-6</v>
      </c>
      <c r="E1236" s="3" t="str">
        <f>VLOOKUP(Tabla3[[#This Row],[RUBRO]],Tabla6[[RUBRO]:[Respon Plan]],2,0)</f>
        <v>GENERACIONES</v>
      </c>
      <c r="F1236" s="3" t="str">
        <f>VLOOKUP(Tabla3[[#This Row],[RUBRO]],Tabla6[[RUBRO]:[Respon Plan]],3,0)</f>
        <v>DIRECCIÓN DE NIÑEZ Y ADOLESCENCIA</v>
      </c>
      <c r="G1236" s="3" t="str">
        <f>VLOOKUP(Tabla3[[#This Row],[RUBRO]],Tabla6[[RUBRO]:[Respon Plan]],4,0)</f>
        <v>Niñez y adolescencia</v>
      </c>
      <c r="H1236" s="1" t="s">
        <v>30</v>
      </c>
      <c r="I1236" s="1" t="s">
        <v>232</v>
      </c>
      <c r="J1236" s="1" t="s">
        <v>233</v>
      </c>
      <c r="K1236" s="1" t="s">
        <v>68</v>
      </c>
      <c r="L1236" s="1" t="s">
        <v>42</v>
      </c>
      <c r="M1236" s="1" t="s">
        <v>234</v>
      </c>
      <c r="N1236" s="1"/>
      <c r="O1236" s="1"/>
      <c r="P1236" s="1" t="s">
        <v>31</v>
      </c>
      <c r="Q1236" s="1" t="s">
        <v>32</v>
      </c>
      <c r="R1236" s="1" t="s">
        <v>33</v>
      </c>
      <c r="S1236" s="2" t="s">
        <v>393</v>
      </c>
      <c r="T1236" s="4">
        <v>1177936050</v>
      </c>
      <c r="U1236" s="4">
        <v>0</v>
      </c>
      <c r="V1236" s="4">
        <v>0</v>
      </c>
      <c r="W1236" s="4">
        <v>1177936050</v>
      </c>
      <c r="X1236" s="4">
        <v>0</v>
      </c>
      <c r="Y1236" s="4">
        <v>1177936050</v>
      </c>
      <c r="Z1236" s="4">
        <v>0</v>
      </c>
      <c r="AA1236" s="4">
        <v>88752800</v>
      </c>
      <c r="AB1236" s="4">
        <v>0</v>
      </c>
      <c r="AC1236" s="4">
        <v>0</v>
      </c>
      <c r="AD1236" s="10">
        <v>0</v>
      </c>
    </row>
    <row r="1237" spans="1:30" ht="22.5" x14ac:dyDescent="0.25">
      <c r="A1237" s="9" t="s">
        <v>438</v>
      </c>
      <c r="B1237" s="2" t="s">
        <v>439</v>
      </c>
      <c r="C1237" s="3" t="s">
        <v>394</v>
      </c>
      <c r="D1237" s="3" t="str">
        <f t="shared" si="22"/>
        <v>C-4102-1500-6</v>
      </c>
      <c r="E1237" s="3" t="str">
        <f>VLOOKUP(Tabla3[[#This Row],[RUBRO]],Tabla6[[RUBRO]:[Respon Plan]],2,0)</f>
        <v>GENERACIONES</v>
      </c>
      <c r="F1237" s="3" t="str">
        <f>VLOOKUP(Tabla3[[#This Row],[RUBRO]],Tabla6[[RUBRO]:[Respon Plan]],3,0)</f>
        <v>DIRECCIÓN DE NIÑEZ Y ADOLESCENCIA</v>
      </c>
      <c r="G1237" s="3" t="str">
        <f>VLOOKUP(Tabla3[[#This Row],[RUBRO]],Tabla6[[RUBRO]:[Respon Plan]],4,0)</f>
        <v>Niñez y adolescencia</v>
      </c>
      <c r="H1237" s="1" t="s">
        <v>30</v>
      </c>
      <c r="I1237" s="1" t="s">
        <v>232</v>
      </c>
      <c r="J1237" s="1" t="s">
        <v>233</v>
      </c>
      <c r="K1237" s="1" t="s">
        <v>68</v>
      </c>
      <c r="L1237" s="1" t="s">
        <v>42</v>
      </c>
      <c r="M1237" s="1" t="s">
        <v>281</v>
      </c>
      <c r="N1237" s="1"/>
      <c r="O1237" s="1"/>
      <c r="P1237" s="1" t="s">
        <v>31</v>
      </c>
      <c r="Q1237" s="1" t="s">
        <v>32</v>
      </c>
      <c r="R1237" s="1" t="s">
        <v>33</v>
      </c>
      <c r="S1237" s="2" t="s">
        <v>395</v>
      </c>
      <c r="T1237" s="4">
        <v>180436650</v>
      </c>
      <c r="U1237" s="4">
        <v>0</v>
      </c>
      <c r="V1237" s="4">
        <v>0</v>
      </c>
      <c r="W1237" s="4">
        <v>180436650</v>
      </c>
      <c r="X1237" s="4">
        <v>0</v>
      </c>
      <c r="Y1237" s="4">
        <v>180436650</v>
      </c>
      <c r="Z1237" s="4">
        <v>0</v>
      </c>
      <c r="AA1237" s="4">
        <v>133129200</v>
      </c>
      <c r="AB1237" s="4">
        <v>0</v>
      </c>
      <c r="AC1237" s="4">
        <v>0</v>
      </c>
      <c r="AD1237" s="10">
        <v>0</v>
      </c>
    </row>
    <row r="1238" spans="1:30" ht="22.5" x14ac:dyDescent="0.25">
      <c r="A1238" s="9" t="s">
        <v>438</v>
      </c>
      <c r="B1238" s="2" t="s">
        <v>439</v>
      </c>
      <c r="C1238" s="3" t="s">
        <v>293</v>
      </c>
      <c r="D1238" s="3" t="str">
        <f t="shared" si="22"/>
        <v>C-4102-1500-6</v>
      </c>
      <c r="E1238" s="3" t="str">
        <f>VLOOKUP(Tabla3[[#This Row],[RUBRO]],Tabla6[[RUBRO]:[Respon Plan]],2,0)</f>
        <v>GENERACIONES</v>
      </c>
      <c r="F1238" s="3" t="str">
        <f>VLOOKUP(Tabla3[[#This Row],[RUBRO]],Tabla6[[RUBRO]:[Respon Plan]],3,0)</f>
        <v>DIRECCIÓN DE GESTIÓN HUMANA</v>
      </c>
      <c r="G1238" s="3" t="str">
        <f>VLOOKUP(Tabla3[[#This Row],[RUBRO]],Tabla6[[RUBRO]:[Respon Plan]],4,0)</f>
        <v>Gestión Humana - Pres. Serv</v>
      </c>
      <c r="H1238" s="1" t="s">
        <v>30</v>
      </c>
      <c r="I1238" s="1" t="s">
        <v>232</v>
      </c>
      <c r="J1238" s="1" t="s">
        <v>233</v>
      </c>
      <c r="K1238" s="1" t="s">
        <v>68</v>
      </c>
      <c r="L1238" s="1" t="s">
        <v>42</v>
      </c>
      <c r="M1238" s="1" t="s">
        <v>248</v>
      </c>
      <c r="N1238" s="1"/>
      <c r="O1238" s="1"/>
      <c r="P1238" s="1" t="s">
        <v>31</v>
      </c>
      <c r="Q1238" s="1" t="s">
        <v>32</v>
      </c>
      <c r="R1238" s="1" t="s">
        <v>33</v>
      </c>
      <c r="S1238" s="2" t="s">
        <v>59</v>
      </c>
      <c r="T1238" s="4">
        <v>0</v>
      </c>
      <c r="U1238" s="4">
        <v>68669800</v>
      </c>
      <c r="V1238" s="4">
        <v>0</v>
      </c>
      <c r="W1238" s="4">
        <v>68669800</v>
      </c>
      <c r="X1238" s="4">
        <v>0</v>
      </c>
      <c r="Y1238" s="4">
        <v>68563500</v>
      </c>
      <c r="Z1238" s="4">
        <v>106300</v>
      </c>
      <c r="AA1238" s="4">
        <v>68563500</v>
      </c>
      <c r="AB1238" s="4">
        <v>8822900</v>
      </c>
      <c r="AC1238" s="4">
        <v>8822900</v>
      </c>
      <c r="AD1238" s="10">
        <v>8822900</v>
      </c>
    </row>
    <row r="1239" spans="1:30" ht="22.5" x14ac:dyDescent="0.25">
      <c r="A1239" s="9" t="s">
        <v>438</v>
      </c>
      <c r="B1239" s="2" t="s">
        <v>439</v>
      </c>
      <c r="C1239" s="3" t="s">
        <v>294</v>
      </c>
      <c r="D1239" s="3" t="str">
        <f t="shared" si="22"/>
        <v>C-4102-1500-6</v>
      </c>
      <c r="E1239" s="3" t="str">
        <f>VLOOKUP(Tabla3[[#This Row],[RUBRO]],Tabla6[[RUBRO]:[Respon Plan]],2,0)</f>
        <v>GENERACIONES</v>
      </c>
      <c r="F1239" s="3" t="str">
        <f>VLOOKUP(Tabla3[[#This Row],[RUBRO]],Tabla6[[RUBRO]:[Respon Plan]],3,0)</f>
        <v>DIRECCIÓN DE GESTIÓN HUMANA</v>
      </c>
      <c r="G1239" s="3" t="str">
        <f>VLOOKUP(Tabla3[[#This Row],[RUBRO]],Tabla6[[RUBRO]:[Respon Plan]],4,0)</f>
        <v>Gestión Humana- Viáticos</v>
      </c>
      <c r="H1239" s="1" t="s">
        <v>30</v>
      </c>
      <c r="I1239" s="1" t="s">
        <v>232</v>
      </c>
      <c r="J1239" s="1" t="s">
        <v>233</v>
      </c>
      <c r="K1239" s="1" t="s">
        <v>68</v>
      </c>
      <c r="L1239" s="1" t="s">
        <v>42</v>
      </c>
      <c r="M1239" s="1" t="s">
        <v>254</v>
      </c>
      <c r="N1239" s="1"/>
      <c r="O1239" s="1"/>
      <c r="P1239" s="1" t="s">
        <v>31</v>
      </c>
      <c r="Q1239" s="1" t="s">
        <v>32</v>
      </c>
      <c r="R1239" s="1" t="s">
        <v>33</v>
      </c>
      <c r="S1239" s="2" t="s">
        <v>249</v>
      </c>
      <c r="T1239" s="4">
        <v>0</v>
      </c>
      <c r="U1239" s="4">
        <v>3000000</v>
      </c>
      <c r="V1239" s="4">
        <v>0</v>
      </c>
      <c r="W1239" s="4">
        <v>3000000</v>
      </c>
      <c r="X1239" s="4">
        <v>0</v>
      </c>
      <c r="Y1239" s="4">
        <v>93649</v>
      </c>
      <c r="Z1239" s="4">
        <v>2906351</v>
      </c>
      <c r="AA1239" s="4">
        <v>93649</v>
      </c>
      <c r="AB1239" s="4">
        <v>93649</v>
      </c>
      <c r="AC1239" s="4">
        <v>93649</v>
      </c>
      <c r="AD1239" s="10">
        <v>93649</v>
      </c>
    </row>
    <row r="1240" spans="1:30" ht="22.5" x14ac:dyDescent="0.25">
      <c r="A1240" s="9" t="s">
        <v>438</v>
      </c>
      <c r="B1240" s="2" t="s">
        <v>439</v>
      </c>
      <c r="C1240" s="3" t="s">
        <v>295</v>
      </c>
      <c r="D1240" s="3" t="str">
        <f t="shared" ref="D1240:D1303" si="23">H1240&amp;"-"&amp;I1240&amp;"-"&amp;J1240&amp;"-"&amp;K1240</f>
        <v>C-4102-1500-6</v>
      </c>
      <c r="E1240" s="3" t="str">
        <f>VLOOKUP(Tabla3[[#This Row],[RUBRO]],Tabla6[[RUBRO]:[Respon Plan]],2,0)</f>
        <v>GENERACIONES</v>
      </c>
      <c r="F1240" s="3" t="str">
        <f>VLOOKUP(Tabla3[[#This Row],[RUBRO]],Tabla6[[RUBRO]:[Respon Plan]],3,0)</f>
        <v>DIRECCIÓN DE NIÑEZ Y ADOLESCENCIA</v>
      </c>
      <c r="G1240" s="3" t="str">
        <f>VLOOKUP(Tabla3[[#This Row],[RUBRO]],Tabla6[[RUBRO]:[Respon Plan]],4,0)</f>
        <v>Niñez y adolescencia</v>
      </c>
      <c r="H1240" s="1" t="s">
        <v>30</v>
      </c>
      <c r="I1240" s="1" t="s">
        <v>232</v>
      </c>
      <c r="J1240" s="1" t="s">
        <v>233</v>
      </c>
      <c r="K1240" s="1" t="s">
        <v>68</v>
      </c>
      <c r="L1240" s="1" t="s">
        <v>42</v>
      </c>
      <c r="M1240" s="1" t="s">
        <v>266</v>
      </c>
      <c r="N1240" s="1"/>
      <c r="O1240" s="1"/>
      <c r="P1240" s="1" t="s">
        <v>31</v>
      </c>
      <c r="Q1240" s="1" t="s">
        <v>32</v>
      </c>
      <c r="R1240" s="1" t="s">
        <v>33</v>
      </c>
      <c r="S1240" s="2" t="s">
        <v>267</v>
      </c>
      <c r="T1240" s="4">
        <v>0</v>
      </c>
      <c r="U1240" s="4">
        <v>5433491</v>
      </c>
      <c r="V1240" s="4">
        <v>0</v>
      </c>
      <c r="W1240" s="4">
        <v>5433491</v>
      </c>
      <c r="X1240" s="4">
        <v>0</v>
      </c>
      <c r="Y1240" s="4">
        <v>0</v>
      </c>
      <c r="Z1240" s="4">
        <v>5433491</v>
      </c>
      <c r="AA1240" s="4">
        <v>0</v>
      </c>
      <c r="AB1240" s="4">
        <v>0</v>
      </c>
      <c r="AC1240" s="4">
        <v>0</v>
      </c>
      <c r="AD1240" s="10">
        <v>0</v>
      </c>
    </row>
    <row r="1241" spans="1:30" ht="22.5" x14ac:dyDescent="0.25">
      <c r="A1241" s="9" t="s">
        <v>438</v>
      </c>
      <c r="B1241" s="2" t="s">
        <v>439</v>
      </c>
      <c r="C1241" s="3" t="s">
        <v>298</v>
      </c>
      <c r="D1241" s="3" t="str">
        <f t="shared" si="23"/>
        <v>C-4102-1500-7</v>
      </c>
      <c r="E1241" s="3" t="str">
        <f>VLOOKUP(Tabla3[[#This Row],[RUBRO]],Tabla6[[RUBRO]:[Respon Plan]],2,0)</f>
        <v>SNBF</v>
      </c>
      <c r="F1241" s="3" t="str">
        <f>VLOOKUP(Tabla3[[#This Row],[RUBRO]],Tabla6[[RUBRO]:[Respon Plan]],3,0)</f>
        <v>DIRECCIÓN DE GESTIÓN HUMANA</v>
      </c>
      <c r="G1241" s="3" t="str">
        <f>VLOOKUP(Tabla3[[#This Row],[RUBRO]],Tabla6[[RUBRO]:[Respon Plan]],4,0)</f>
        <v>Gestión Humana - Pres. Serv</v>
      </c>
      <c r="H1241" s="1" t="s">
        <v>30</v>
      </c>
      <c r="I1241" s="1" t="s">
        <v>232</v>
      </c>
      <c r="J1241" s="1" t="s">
        <v>233</v>
      </c>
      <c r="K1241" s="1" t="s">
        <v>138</v>
      </c>
      <c r="L1241" s="1" t="s">
        <v>42</v>
      </c>
      <c r="M1241" s="1" t="s">
        <v>281</v>
      </c>
      <c r="N1241" s="1"/>
      <c r="O1241" s="1"/>
      <c r="P1241" s="1" t="s">
        <v>31</v>
      </c>
      <c r="Q1241" s="1" t="s">
        <v>32</v>
      </c>
      <c r="R1241" s="1" t="s">
        <v>33</v>
      </c>
      <c r="S1241" s="2" t="s">
        <v>59</v>
      </c>
      <c r="T1241" s="4">
        <v>73171780</v>
      </c>
      <c r="U1241" s="4">
        <v>0</v>
      </c>
      <c r="V1241" s="4">
        <v>1479280</v>
      </c>
      <c r="W1241" s="4">
        <v>71692500</v>
      </c>
      <c r="X1241" s="4">
        <v>0</v>
      </c>
      <c r="Y1241" s="4">
        <v>71692500</v>
      </c>
      <c r="Z1241" s="4">
        <v>0</v>
      </c>
      <c r="AA1241" s="4">
        <v>71692500</v>
      </c>
      <c r="AB1241" s="4">
        <v>12702596</v>
      </c>
      <c r="AC1241" s="4">
        <v>12702596</v>
      </c>
      <c r="AD1241" s="10">
        <v>12702596</v>
      </c>
    </row>
    <row r="1242" spans="1:30" ht="22.5" x14ac:dyDescent="0.25">
      <c r="A1242" s="9" t="s">
        <v>438</v>
      </c>
      <c r="B1242" s="2" t="s">
        <v>439</v>
      </c>
      <c r="C1242" s="3" t="s">
        <v>299</v>
      </c>
      <c r="D1242" s="3" t="str">
        <f t="shared" si="23"/>
        <v>C-4102-1500-7</v>
      </c>
      <c r="E1242" s="3" t="str">
        <f>VLOOKUP(Tabla3[[#This Row],[RUBRO]],Tabla6[[RUBRO]:[Respon Plan]],2,0)</f>
        <v>SNBF</v>
      </c>
      <c r="F1242" s="3" t="str">
        <f>VLOOKUP(Tabla3[[#This Row],[RUBRO]],Tabla6[[RUBRO]:[Respon Plan]],3,0)</f>
        <v>DIRECCIÓN DE GESTIÓN HUMANA</v>
      </c>
      <c r="G1242" s="3" t="str">
        <f>VLOOKUP(Tabla3[[#This Row],[RUBRO]],Tabla6[[RUBRO]:[Respon Plan]],4,0)</f>
        <v>Gestión Humana- Viáticos</v>
      </c>
      <c r="H1242" s="1" t="s">
        <v>30</v>
      </c>
      <c r="I1242" s="1" t="s">
        <v>232</v>
      </c>
      <c r="J1242" s="1" t="s">
        <v>233</v>
      </c>
      <c r="K1242" s="1" t="s">
        <v>138</v>
      </c>
      <c r="L1242" s="1" t="s">
        <v>42</v>
      </c>
      <c r="M1242" s="1" t="s">
        <v>237</v>
      </c>
      <c r="N1242" s="1"/>
      <c r="O1242" s="1"/>
      <c r="P1242" s="1" t="s">
        <v>31</v>
      </c>
      <c r="Q1242" s="1" t="s">
        <v>32</v>
      </c>
      <c r="R1242" s="1" t="s">
        <v>33</v>
      </c>
      <c r="S1242" s="2" t="s">
        <v>249</v>
      </c>
      <c r="T1242" s="4">
        <v>15981187</v>
      </c>
      <c r="U1242" s="4">
        <v>0</v>
      </c>
      <c r="V1242" s="4">
        <v>0</v>
      </c>
      <c r="W1242" s="4">
        <v>15981187</v>
      </c>
      <c r="X1242" s="4">
        <v>0</v>
      </c>
      <c r="Y1242" s="4">
        <v>1651254</v>
      </c>
      <c r="Z1242" s="4">
        <v>14329933</v>
      </c>
      <c r="AA1242" s="4">
        <v>1651254</v>
      </c>
      <c r="AB1242" s="4">
        <v>1559945</v>
      </c>
      <c r="AC1242" s="4">
        <v>1559945</v>
      </c>
      <c r="AD1242" s="10">
        <v>1559945</v>
      </c>
    </row>
    <row r="1243" spans="1:30" ht="22.5" x14ac:dyDescent="0.25">
      <c r="A1243" s="9" t="s">
        <v>438</v>
      </c>
      <c r="B1243" s="2" t="s">
        <v>439</v>
      </c>
      <c r="C1243" s="3" t="s">
        <v>303</v>
      </c>
      <c r="D1243" s="3" t="str">
        <f t="shared" si="23"/>
        <v>C-4199-1500-1</v>
      </c>
      <c r="E1243" s="3" t="str">
        <f>VLOOKUP(Tabla3[[#This Row],[RUBRO]],Tabla6[[RUBRO]:[Respon Plan]],2,0)</f>
        <v>TECNOLOGIA</v>
      </c>
      <c r="F1243" s="3" t="str">
        <f>VLOOKUP(Tabla3[[#This Row],[RUBRO]],Tabla6[[RUBRO]:[Respon Plan]],3,0)</f>
        <v>DIRECCIÓN DE GESTIÓN HUMANA</v>
      </c>
      <c r="G1243" s="3" t="str">
        <f>VLOOKUP(Tabla3[[#This Row],[RUBRO]],Tabla6[[RUBRO]:[Respon Plan]],4,0)</f>
        <v>Gestión Humana - Pres. Serv</v>
      </c>
      <c r="H1243" s="1" t="s">
        <v>30</v>
      </c>
      <c r="I1243" s="1" t="s">
        <v>301</v>
      </c>
      <c r="J1243" s="1" t="s">
        <v>233</v>
      </c>
      <c r="K1243" s="1" t="s">
        <v>41</v>
      </c>
      <c r="L1243" s="1" t="s">
        <v>42</v>
      </c>
      <c r="M1243" s="1" t="s">
        <v>281</v>
      </c>
      <c r="N1243" s="1"/>
      <c r="O1243" s="1"/>
      <c r="P1243" s="1" t="s">
        <v>31</v>
      </c>
      <c r="Q1243" s="1" t="s">
        <v>32</v>
      </c>
      <c r="R1243" s="1" t="s">
        <v>33</v>
      </c>
      <c r="S1243" s="2" t="s">
        <v>59</v>
      </c>
      <c r="T1243" s="4">
        <v>83021605</v>
      </c>
      <c r="U1243" s="4">
        <v>0</v>
      </c>
      <c r="V1243" s="4">
        <v>33039</v>
      </c>
      <c r="W1243" s="4">
        <v>82988566</v>
      </c>
      <c r="X1243" s="4">
        <v>0</v>
      </c>
      <c r="Y1243" s="4">
        <v>82988566</v>
      </c>
      <c r="Z1243" s="4">
        <v>0</v>
      </c>
      <c r="AA1243" s="4">
        <v>82988566</v>
      </c>
      <c r="AB1243" s="4">
        <v>15549867</v>
      </c>
      <c r="AC1243" s="4">
        <v>15549867</v>
      </c>
      <c r="AD1243" s="10">
        <v>15549867</v>
      </c>
    </row>
    <row r="1244" spans="1:30" ht="22.5" x14ac:dyDescent="0.25">
      <c r="A1244" s="9" t="s">
        <v>438</v>
      </c>
      <c r="B1244" s="2" t="s">
        <v>439</v>
      </c>
      <c r="C1244" s="3" t="s">
        <v>304</v>
      </c>
      <c r="D1244" s="3" t="str">
        <f t="shared" si="23"/>
        <v>C-4199-1500-1</v>
      </c>
      <c r="E1244" s="3" t="str">
        <f>VLOOKUP(Tabla3[[#This Row],[RUBRO]],Tabla6[[RUBRO]:[Respon Plan]],2,0)</f>
        <v>TECNOLOGIA</v>
      </c>
      <c r="F1244" s="3" t="str">
        <f>VLOOKUP(Tabla3[[#This Row],[RUBRO]],Tabla6[[RUBRO]:[Respon Plan]],3,0)</f>
        <v>DIRECCIÓN DE GESTIÓN HUMANA</v>
      </c>
      <c r="G1244" s="3" t="str">
        <f>VLOOKUP(Tabla3[[#This Row],[RUBRO]],Tabla6[[RUBRO]:[Respon Plan]],4,0)</f>
        <v>Gestión Humana- Viáticos</v>
      </c>
      <c r="H1244" s="1" t="s">
        <v>30</v>
      </c>
      <c r="I1244" s="1" t="s">
        <v>301</v>
      </c>
      <c r="J1244" s="1" t="s">
        <v>233</v>
      </c>
      <c r="K1244" s="1" t="s">
        <v>41</v>
      </c>
      <c r="L1244" s="1" t="s">
        <v>42</v>
      </c>
      <c r="M1244" s="1" t="s">
        <v>237</v>
      </c>
      <c r="N1244" s="1"/>
      <c r="O1244" s="1"/>
      <c r="P1244" s="1" t="s">
        <v>31</v>
      </c>
      <c r="Q1244" s="1" t="s">
        <v>32</v>
      </c>
      <c r="R1244" s="1" t="s">
        <v>33</v>
      </c>
      <c r="S1244" s="2" t="s">
        <v>249</v>
      </c>
      <c r="T1244" s="4">
        <v>2070764</v>
      </c>
      <c r="U1244" s="4">
        <v>0</v>
      </c>
      <c r="V1244" s="4">
        <v>0</v>
      </c>
      <c r="W1244" s="4">
        <v>2070764</v>
      </c>
      <c r="X1244" s="4">
        <v>0</v>
      </c>
      <c r="Y1244" s="4">
        <v>0</v>
      </c>
      <c r="Z1244" s="4">
        <v>2070764</v>
      </c>
      <c r="AA1244" s="4">
        <v>0</v>
      </c>
      <c r="AB1244" s="4">
        <v>0</v>
      </c>
      <c r="AC1244" s="4">
        <v>0</v>
      </c>
      <c r="AD1244" s="10">
        <v>0</v>
      </c>
    </row>
    <row r="1245" spans="1:30" ht="22.5" x14ac:dyDescent="0.25">
      <c r="A1245" s="9" t="s">
        <v>438</v>
      </c>
      <c r="B1245" s="2" t="s">
        <v>439</v>
      </c>
      <c r="C1245" s="3" t="s">
        <v>307</v>
      </c>
      <c r="D1245" s="3" t="str">
        <f t="shared" si="23"/>
        <v>C-4199-1500-2</v>
      </c>
      <c r="E1245" s="3" t="str">
        <f>VLOOKUP(Tabla3[[#This Row],[RUBRO]],Tabla6[[RUBRO]:[Respon Plan]],2,0)</f>
        <v>MODELO INTERVENCION</v>
      </c>
      <c r="F1245" s="3" t="str">
        <f>VLOOKUP(Tabla3[[#This Row],[RUBRO]],Tabla6[[RUBRO]:[Respon Plan]],3,0)</f>
        <v>DIRECCIÓN DE GESTIÓN HUMANA</v>
      </c>
      <c r="G1245" s="3" t="str">
        <f>VLOOKUP(Tabla3[[#This Row],[RUBRO]],Tabla6[[RUBRO]:[Respon Plan]],4,0)</f>
        <v>Gestión Humana - Pres. Serv</v>
      </c>
      <c r="H1245" s="1" t="s">
        <v>30</v>
      </c>
      <c r="I1245" s="1" t="s">
        <v>301</v>
      </c>
      <c r="J1245" s="1" t="s">
        <v>233</v>
      </c>
      <c r="K1245" s="1" t="s">
        <v>77</v>
      </c>
      <c r="L1245" s="1" t="s">
        <v>42</v>
      </c>
      <c r="M1245" s="1" t="s">
        <v>237</v>
      </c>
      <c r="N1245" s="1"/>
      <c r="O1245" s="1"/>
      <c r="P1245" s="1" t="s">
        <v>31</v>
      </c>
      <c r="Q1245" s="1" t="s">
        <v>32</v>
      </c>
      <c r="R1245" s="1" t="s">
        <v>33</v>
      </c>
      <c r="S1245" s="2" t="s">
        <v>59</v>
      </c>
      <c r="T1245" s="4">
        <v>393645799</v>
      </c>
      <c r="U1245" s="4">
        <v>27624200</v>
      </c>
      <c r="V1245" s="4">
        <v>40588933</v>
      </c>
      <c r="W1245" s="4">
        <v>380681066</v>
      </c>
      <c r="X1245" s="4">
        <v>0</v>
      </c>
      <c r="Y1245" s="4">
        <v>375454866</v>
      </c>
      <c r="Z1245" s="4">
        <v>5226200</v>
      </c>
      <c r="AA1245" s="4">
        <v>360607866</v>
      </c>
      <c r="AB1245" s="4">
        <v>105417767</v>
      </c>
      <c r="AC1245" s="4">
        <v>105417767</v>
      </c>
      <c r="AD1245" s="10">
        <v>105417767</v>
      </c>
    </row>
    <row r="1246" spans="1:30" ht="22.5" x14ac:dyDescent="0.25">
      <c r="A1246" s="9" t="s">
        <v>438</v>
      </c>
      <c r="B1246" s="2" t="s">
        <v>439</v>
      </c>
      <c r="C1246" s="3" t="s">
        <v>308</v>
      </c>
      <c r="D1246" s="3" t="str">
        <f t="shared" si="23"/>
        <v>C-4199-1500-2</v>
      </c>
      <c r="E1246" s="3" t="str">
        <f>VLOOKUP(Tabla3[[#This Row],[RUBRO]],Tabla6[[RUBRO]:[Respon Plan]],2,0)</f>
        <v>MODELO INTERVENCION</v>
      </c>
      <c r="F1246" s="3" t="str">
        <f>VLOOKUP(Tabla3[[#This Row],[RUBRO]],Tabla6[[RUBRO]:[Respon Plan]],3,0)</f>
        <v>DIRECCIÓN DE GESTIÓN HUMANA</v>
      </c>
      <c r="G1246" s="3" t="str">
        <f>VLOOKUP(Tabla3[[#This Row],[RUBRO]],Tabla6[[RUBRO]:[Respon Plan]],4,0)</f>
        <v>Gestión Humana- Viáticos</v>
      </c>
      <c r="H1246" s="1" t="s">
        <v>30</v>
      </c>
      <c r="I1246" s="1" t="s">
        <v>301</v>
      </c>
      <c r="J1246" s="1" t="s">
        <v>233</v>
      </c>
      <c r="K1246" s="1" t="s">
        <v>77</v>
      </c>
      <c r="L1246" s="1" t="s">
        <v>42</v>
      </c>
      <c r="M1246" s="1" t="s">
        <v>240</v>
      </c>
      <c r="N1246" s="1"/>
      <c r="O1246" s="1"/>
      <c r="P1246" s="1" t="s">
        <v>31</v>
      </c>
      <c r="Q1246" s="1" t="s">
        <v>32</v>
      </c>
      <c r="R1246" s="1" t="s">
        <v>33</v>
      </c>
      <c r="S1246" s="2" t="s">
        <v>249</v>
      </c>
      <c r="T1246" s="4">
        <v>0</v>
      </c>
      <c r="U1246" s="4">
        <v>8103000</v>
      </c>
      <c r="V1246" s="4">
        <v>0</v>
      </c>
      <c r="W1246" s="4">
        <v>8103000</v>
      </c>
      <c r="X1246" s="4">
        <v>0</v>
      </c>
      <c r="Y1246" s="4">
        <v>1218983</v>
      </c>
      <c r="Z1246" s="4">
        <v>6884017</v>
      </c>
      <c r="AA1246" s="4">
        <v>1218983</v>
      </c>
      <c r="AB1246" s="4">
        <v>901616</v>
      </c>
      <c r="AC1246" s="4">
        <v>901616</v>
      </c>
      <c r="AD1246" s="10">
        <v>901616</v>
      </c>
    </row>
    <row r="1247" spans="1:30" ht="22.5" x14ac:dyDescent="0.25">
      <c r="A1247" s="9" t="s">
        <v>438</v>
      </c>
      <c r="B1247" s="2" t="s">
        <v>439</v>
      </c>
      <c r="C1247" s="3" t="s">
        <v>396</v>
      </c>
      <c r="D1247" s="3" t="str">
        <f t="shared" si="23"/>
        <v>C-4199-1500-2</v>
      </c>
      <c r="E1247" s="3" t="str">
        <f>VLOOKUP(Tabla3[[#This Row],[RUBRO]],Tabla6[[RUBRO]:[Respon Plan]],2,0)</f>
        <v>MODELO INTERVENCION</v>
      </c>
      <c r="F1247" s="3" t="str">
        <f>VLOOKUP(Tabla3[[#This Row],[RUBRO]],Tabla6[[RUBRO]:[Respon Plan]],3,0)</f>
        <v>DIRECCION FINANCIERA</v>
      </c>
      <c r="G1247" s="3" t="str">
        <f>VLOOKUP(Tabla3[[#This Row],[RUBRO]],Tabla6[[RUBRO]:[Respon Plan]],4,0)</f>
        <v>Dirección Financiera</v>
      </c>
      <c r="H1247" s="1" t="s">
        <v>30</v>
      </c>
      <c r="I1247" s="1" t="s">
        <v>301</v>
      </c>
      <c r="J1247" s="1" t="s">
        <v>233</v>
      </c>
      <c r="K1247" s="1" t="s">
        <v>77</v>
      </c>
      <c r="L1247" s="1" t="s">
        <v>42</v>
      </c>
      <c r="M1247" s="1" t="s">
        <v>255</v>
      </c>
      <c r="N1247" s="1"/>
      <c r="O1247" s="1"/>
      <c r="P1247" s="1" t="s">
        <v>31</v>
      </c>
      <c r="Q1247" s="1" t="s">
        <v>32</v>
      </c>
      <c r="R1247" s="1" t="s">
        <v>33</v>
      </c>
      <c r="S1247" s="2" t="s">
        <v>397</v>
      </c>
      <c r="T1247" s="4">
        <v>1500000</v>
      </c>
      <c r="U1247" s="4">
        <v>0</v>
      </c>
      <c r="V1247" s="4">
        <v>0</v>
      </c>
      <c r="W1247" s="4">
        <v>1500000</v>
      </c>
      <c r="X1247" s="4">
        <v>0</v>
      </c>
      <c r="Y1247" s="4">
        <v>0</v>
      </c>
      <c r="Z1247" s="4">
        <v>1500000</v>
      </c>
      <c r="AA1247" s="4">
        <v>0</v>
      </c>
      <c r="AB1247" s="4">
        <v>0</v>
      </c>
      <c r="AC1247" s="4">
        <v>0</v>
      </c>
      <c r="AD1247" s="10">
        <v>0</v>
      </c>
    </row>
    <row r="1248" spans="1:30" ht="22.5" x14ac:dyDescent="0.25">
      <c r="A1248" s="9" t="s">
        <v>438</v>
      </c>
      <c r="B1248" s="2" t="s">
        <v>439</v>
      </c>
      <c r="C1248" s="3" t="s">
        <v>398</v>
      </c>
      <c r="D1248" s="3" t="str">
        <f t="shared" si="23"/>
        <v>C-4199-1500-2</v>
      </c>
      <c r="E1248" s="3" t="str">
        <f>VLOOKUP(Tabla3[[#This Row],[RUBRO]],Tabla6[[RUBRO]:[Respon Plan]],2,0)</f>
        <v>MODELO INTERVENCION</v>
      </c>
      <c r="F1248" s="3" t="str">
        <f>VLOOKUP(Tabla3[[#This Row],[RUBRO]],Tabla6[[RUBRO]:[Respon Plan]],3,0)</f>
        <v>DIRECCIÓN DE GESTIÓN HUMANA</v>
      </c>
      <c r="G1248" s="3" t="str">
        <f>VLOOKUP(Tabla3[[#This Row],[RUBRO]],Tabla6[[RUBRO]:[Respon Plan]],4,0)</f>
        <v>Gestión Humana - Pres. Serv</v>
      </c>
      <c r="H1248" s="1" t="s">
        <v>30</v>
      </c>
      <c r="I1248" s="1" t="s">
        <v>301</v>
      </c>
      <c r="J1248" s="1" t="s">
        <v>233</v>
      </c>
      <c r="K1248" s="1" t="s">
        <v>77</v>
      </c>
      <c r="L1248" s="1" t="s">
        <v>42</v>
      </c>
      <c r="M1248" s="1" t="s">
        <v>257</v>
      </c>
      <c r="N1248" s="1"/>
      <c r="O1248" s="1"/>
      <c r="P1248" s="1" t="s">
        <v>31</v>
      </c>
      <c r="Q1248" s="1" t="s">
        <v>32</v>
      </c>
      <c r="R1248" s="1" t="s">
        <v>33</v>
      </c>
      <c r="S1248" s="2" t="s">
        <v>399</v>
      </c>
      <c r="T1248" s="4">
        <v>32088236</v>
      </c>
      <c r="U1248" s="4">
        <v>0</v>
      </c>
      <c r="V1248" s="4">
        <v>0</v>
      </c>
      <c r="W1248" s="4">
        <v>32088236</v>
      </c>
      <c r="X1248" s="4">
        <v>0</v>
      </c>
      <c r="Y1248" s="4">
        <v>29810000</v>
      </c>
      <c r="Z1248" s="4">
        <v>2278236</v>
      </c>
      <c r="AA1248" s="4">
        <v>29810000</v>
      </c>
      <c r="AB1248" s="4">
        <v>6359467</v>
      </c>
      <c r="AC1248" s="4">
        <v>6359467</v>
      </c>
      <c r="AD1248" s="10">
        <v>6359467</v>
      </c>
    </row>
    <row r="1249" spans="1:30" ht="22.5" x14ac:dyDescent="0.25">
      <c r="A1249" s="9" t="s">
        <v>438</v>
      </c>
      <c r="B1249" s="2" t="s">
        <v>439</v>
      </c>
      <c r="C1249" s="3" t="s">
        <v>319</v>
      </c>
      <c r="D1249" s="3" t="str">
        <f t="shared" si="23"/>
        <v>C-4199-1500-2</v>
      </c>
      <c r="E1249" s="3" t="str">
        <f>VLOOKUP(Tabla3[[#This Row],[RUBRO]],Tabla6[[RUBRO]:[Respon Plan]],2,0)</f>
        <v>MODELO INTERVENCION</v>
      </c>
      <c r="F1249" s="3" t="str">
        <f>VLOOKUP(Tabla3[[#This Row],[RUBRO]],Tabla6[[RUBRO]:[Respon Plan]],3,0)</f>
        <v>DIRECCION ADMINISTRATIVA</v>
      </c>
      <c r="G1249" s="3" t="str">
        <f>VLOOKUP(Tabla3[[#This Row],[RUBRO]],Tabla6[[RUBRO]:[Respon Plan]],4,0)</f>
        <v>Administrativa NM</v>
      </c>
      <c r="H1249" s="1" t="s">
        <v>30</v>
      </c>
      <c r="I1249" s="1" t="s">
        <v>301</v>
      </c>
      <c r="J1249" s="1" t="s">
        <v>233</v>
      </c>
      <c r="K1249" s="1" t="s">
        <v>77</v>
      </c>
      <c r="L1249" s="1" t="s">
        <v>42</v>
      </c>
      <c r="M1249" s="1" t="s">
        <v>320</v>
      </c>
      <c r="N1249" s="1"/>
      <c r="O1249" s="1"/>
      <c r="P1249" s="1" t="s">
        <v>31</v>
      </c>
      <c r="Q1249" s="1" t="s">
        <v>32</v>
      </c>
      <c r="R1249" s="1" t="s">
        <v>33</v>
      </c>
      <c r="S1249" s="2" t="s">
        <v>321</v>
      </c>
      <c r="T1249" s="4">
        <v>5398072</v>
      </c>
      <c r="U1249" s="4">
        <v>0</v>
      </c>
      <c r="V1249" s="4">
        <v>0</v>
      </c>
      <c r="W1249" s="4">
        <v>5398072</v>
      </c>
      <c r="X1249" s="4">
        <v>0</v>
      </c>
      <c r="Y1249" s="4">
        <v>5398072</v>
      </c>
      <c r="Z1249" s="4">
        <v>0</v>
      </c>
      <c r="AA1249" s="4">
        <v>5398072</v>
      </c>
      <c r="AB1249" s="4">
        <v>0</v>
      </c>
      <c r="AC1249" s="4">
        <v>0</v>
      </c>
      <c r="AD1249" s="10">
        <v>0</v>
      </c>
    </row>
    <row r="1250" spans="1:30" ht="22.5" x14ac:dyDescent="0.25">
      <c r="A1250" s="9" t="s">
        <v>438</v>
      </c>
      <c r="B1250" s="2" t="s">
        <v>439</v>
      </c>
      <c r="C1250" s="3" t="s">
        <v>328</v>
      </c>
      <c r="D1250" s="3" t="str">
        <f t="shared" si="23"/>
        <v>C-4199-1500-2</v>
      </c>
      <c r="E1250" s="3" t="str">
        <f>VLOOKUP(Tabla3[[#This Row],[RUBRO]],Tabla6[[RUBRO]:[Respon Plan]],2,0)</f>
        <v>MODELO INTERVENCION</v>
      </c>
      <c r="F1250" s="3" t="str">
        <f>VLOOKUP(Tabla3[[#This Row],[RUBRO]],Tabla6[[RUBRO]:[Respon Plan]],3,0)</f>
        <v>DIRECCION ADMINISTRATIVA</v>
      </c>
      <c r="G1250" s="3" t="str">
        <f>VLOOKUP(Tabla3[[#This Row],[RUBRO]],Tabla6[[RUBRO]:[Respon Plan]],4,0)</f>
        <v>Administrativa NM</v>
      </c>
      <c r="H1250" s="1" t="s">
        <v>30</v>
      </c>
      <c r="I1250" s="1" t="s">
        <v>301</v>
      </c>
      <c r="J1250" s="1" t="s">
        <v>233</v>
      </c>
      <c r="K1250" s="1" t="s">
        <v>77</v>
      </c>
      <c r="L1250" s="1" t="s">
        <v>42</v>
      </c>
      <c r="M1250" s="1" t="s">
        <v>329</v>
      </c>
      <c r="N1250" s="1"/>
      <c r="O1250" s="1"/>
      <c r="P1250" s="1" t="s">
        <v>31</v>
      </c>
      <c r="Q1250" s="1" t="s">
        <v>32</v>
      </c>
      <c r="R1250" s="1" t="s">
        <v>33</v>
      </c>
      <c r="S1250" s="2" t="s">
        <v>330</v>
      </c>
      <c r="T1250" s="4">
        <v>0</v>
      </c>
      <c r="U1250" s="4">
        <v>36046000</v>
      </c>
      <c r="V1250" s="4">
        <v>0</v>
      </c>
      <c r="W1250" s="4">
        <v>36046000</v>
      </c>
      <c r="X1250" s="4">
        <v>0</v>
      </c>
      <c r="Y1250" s="4">
        <v>0</v>
      </c>
      <c r="Z1250" s="4">
        <v>36046000</v>
      </c>
      <c r="AA1250" s="4">
        <v>0</v>
      </c>
      <c r="AB1250" s="4">
        <v>0</v>
      </c>
      <c r="AC1250" s="4">
        <v>0</v>
      </c>
      <c r="AD1250" s="10">
        <v>0</v>
      </c>
    </row>
    <row r="1251" spans="1:30" ht="22.5" x14ac:dyDescent="0.25">
      <c r="A1251" s="9" t="s">
        <v>438</v>
      </c>
      <c r="B1251" s="2" t="s">
        <v>439</v>
      </c>
      <c r="C1251" s="3" t="s">
        <v>354</v>
      </c>
      <c r="D1251" s="3" t="str">
        <f t="shared" si="23"/>
        <v>C-4199-1500-2</v>
      </c>
      <c r="E1251" s="3" t="str">
        <f>VLOOKUP(Tabla3[[#This Row],[RUBRO]],Tabla6[[RUBRO]:[Respon Plan]],2,0)</f>
        <v>MODELO INTERVENCION</v>
      </c>
      <c r="F1251" s="3" t="str">
        <f>VLOOKUP(Tabla3[[#This Row],[RUBRO]],Tabla6[[RUBRO]:[Respon Plan]],3,0)</f>
        <v>DIRECCIÓN DE GESTIÓN HUMANA</v>
      </c>
      <c r="G1251" s="3" t="str">
        <f>VLOOKUP(Tabla3[[#This Row],[RUBRO]],Tabla6[[RUBRO]:[Respon Plan]],4,0)</f>
        <v>Gestión Humana- Capacitación</v>
      </c>
      <c r="H1251" s="1" t="s">
        <v>30</v>
      </c>
      <c r="I1251" s="1" t="s">
        <v>301</v>
      </c>
      <c r="J1251" s="1" t="s">
        <v>233</v>
      </c>
      <c r="K1251" s="1" t="s">
        <v>77</v>
      </c>
      <c r="L1251" s="1" t="s">
        <v>42</v>
      </c>
      <c r="M1251" s="1" t="s">
        <v>355</v>
      </c>
      <c r="N1251" s="1"/>
      <c r="O1251" s="1"/>
      <c r="P1251" s="1" t="s">
        <v>31</v>
      </c>
      <c r="Q1251" s="1" t="s">
        <v>32</v>
      </c>
      <c r="R1251" s="1" t="s">
        <v>33</v>
      </c>
      <c r="S1251" s="2" t="s">
        <v>356</v>
      </c>
      <c r="T1251" s="4">
        <v>0</v>
      </c>
      <c r="U1251" s="4">
        <v>7780000</v>
      </c>
      <c r="V1251" s="4">
        <v>0</v>
      </c>
      <c r="W1251" s="4">
        <v>7780000</v>
      </c>
      <c r="X1251" s="4">
        <v>0</v>
      </c>
      <c r="Y1251" s="4">
        <v>0</v>
      </c>
      <c r="Z1251" s="4">
        <v>7780000</v>
      </c>
      <c r="AA1251" s="4">
        <v>0</v>
      </c>
      <c r="AB1251" s="4">
        <v>0</v>
      </c>
      <c r="AC1251" s="4">
        <v>0</v>
      </c>
      <c r="AD1251" s="10">
        <v>0</v>
      </c>
    </row>
    <row r="1252" spans="1:30" ht="22.5" x14ac:dyDescent="0.25">
      <c r="A1252" s="9" t="s">
        <v>438</v>
      </c>
      <c r="B1252" s="2" t="s">
        <v>439</v>
      </c>
      <c r="C1252" s="3" t="s">
        <v>359</v>
      </c>
      <c r="D1252" s="3" t="str">
        <f t="shared" si="23"/>
        <v>C-4199-1500-2</v>
      </c>
      <c r="E1252" s="3" t="str">
        <f>VLOOKUP(Tabla3[[#This Row],[RUBRO]],Tabla6[[RUBRO]:[Respon Plan]],2,0)</f>
        <v>MODELO INTERVENCION</v>
      </c>
      <c r="F1252" s="3" t="str">
        <f>VLOOKUP(Tabla3[[#This Row],[RUBRO]],Tabla6[[RUBRO]:[Respon Plan]],3,0)</f>
        <v>DIRECCIÓN DE GESTIÓN HUMANA</v>
      </c>
      <c r="G1252" s="3" t="str">
        <f>VLOOKUP(Tabla3[[#This Row],[RUBRO]],Tabla6[[RUBRO]:[Respon Plan]],4,0)</f>
        <v>Gestión Humana- Viáticos</v>
      </c>
      <c r="H1252" s="1" t="s">
        <v>30</v>
      </c>
      <c r="I1252" s="1" t="s">
        <v>301</v>
      </c>
      <c r="J1252" s="1" t="s">
        <v>233</v>
      </c>
      <c r="K1252" s="1" t="s">
        <v>77</v>
      </c>
      <c r="L1252" s="1" t="s">
        <v>42</v>
      </c>
      <c r="M1252" s="1" t="s">
        <v>360</v>
      </c>
      <c r="N1252" s="1"/>
      <c r="O1252" s="1"/>
      <c r="P1252" s="1" t="s">
        <v>31</v>
      </c>
      <c r="Q1252" s="1" t="s">
        <v>32</v>
      </c>
      <c r="R1252" s="1" t="s">
        <v>33</v>
      </c>
      <c r="S1252" s="2" t="s">
        <v>361</v>
      </c>
      <c r="T1252" s="4">
        <v>2000000</v>
      </c>
      <c r="U1252" s="4">
        <v>0</v>
      </c>
      <c r="V1252" s="4">
        <v>0</v>
      </c>
      <c r="W1252" s="4">
        <v>2000000</v>
      </c>
      <c r="X1252" s="4">
        <v>0</v>
      </c>
      <c r="Y1252" s="4">
        <v>0</v>
      </c>
      <c r="Z1252" s="4">
        <v>2000000</v>
      </c>
      <c r="AA1252" s="4">
        <v>0</v>
      </c>
      <c r="AB1252" s="4">
        <v>0</v>
      </c>
      <c r="AC1252" s="4">
        <v>0</v>
      </c>
      <c r="AD1252" s="10">
        <v>0</v>
      </c>
    </row>
    <row r="1253" spans="1:30" ht="22.5" x14ac:dyDescent="0.25">
      <c r="A1253" s="9" t="s">
        <v>438</v>
      </c>
      <c r="B1253" s="2" t="s">
        <v>439</v>
      </c>
      <c r="C1253" s="3" t="s">
        <v>365</v>
      </c>
      <c r="D1253" s="3" t="str">
        <f t="shared" si="23"/>
        <v>C-4199-1500-2</v>
      </c>
      <c r="E1253" s="3" t="str">
        <f>VLOOKUP(Tabla3[[#This Row],[RUBRO]],Tabla6[[RUBRO]:[Respon Plan]],2,0)</f>
        <v>MODELO INTERVENCION</v>
      </c>
      <c r="F1253" s="3" t="str">
        <f>VLOOKUP(Tabla3[[#This Row],[RUBRO]],Tabla6[[RUBRO]:[Respon Plan]],3,0)</f>
        <v>SECRETARIA GENERAL</v>
      </c>
      <c r="G1253" s="3" t="str">
        <f>VLOOKUP(Tabla3[[#This Row],[RUBRO]],Tabla6[[RUBRO]:[Respon Plan]],4,0)</f>
        <v>Secretaria General</v>
      </c>
      <c r="H1253" s="1" t="s">
        <v>30</v>
      </c>
      <c r="I1253" s="1" t="s">
        <v>301</v>
      </c>
      <c r="J1253" s="1" t="s">
        <v>233</v>
      </c>
      <c r="K1253" s="1" t="s">
        <v>77</v>
      </c>
      <c r="L1253" s="1" t="s">
        <v>42</v>
      </c>
      <c r="M1253" s="1" t="s">
        <v>266</v>
      </c>
      <c r="N1253" s="1"/>
      <c r="O1253" s="1"/>
      <c r="P1253" s="1" t="s">
        <v>31</v>
      </c>
      <c r="Q1253" s="1" t="s">
        <v>32</v>
      </c>
      <c r="R1253" s="1" t="s">
        <v>33</v>
      </c>
      <c r="S1253" s="2" t="s">
        <v>267</v>
      </c>
      <c r="T1253" s="4">
        <v>173853</v>
      </c>
      <c r="U1253" s="4">
        <v>144184</v>
      </c>
      <c r="V1253" s="4">
        <v>0</v>
      </c>
      <c r="W1253" s="4">
        <v>318037</v>
      </c>
      <c r="X1253" s="4">
        <v>0</v>
      </c>
      <c r="Y1253" s="4">
        <v>0</v>
      </c>
      <c r="Z1253" s="4">
        <v>318037</v>
      </c>
      <c r="AA1253" s="4">
        <v>0</v>
      </c>
      <c r="AB1253" s="4">
        <v>0</v>
      </c>
      <c r="AC1253" s="4">
        <v>0</v>
      </c>
      <c r="AD1253" s="10">
        <v>0</v>
      </c>
    </row>
    <row r="1254" spans="1:30" ht="22.5" x14ac:dyDescent="0.25">
      <c r="A1254" s="9" t="s">
        <v>438</v>
      </c>
      <c r="B1254" s="2" t="s">
        <v>439</v>
      </c>
      <c r="C1254" s="3" t="s">
        <v>372</v>
      </c>
      <c r="D1254" s="3" t="str">
        <f t="shared" si="23"/>
        <v>C-4199-1500-5</v>
      </c>
      <c r="E1254" s="3" t="str">
        <f>VLOOKUP(Tabla3[[#This Row],[RUBRO]],Tabla6[[RUBRO]:[Respon Plan]],2,0)</f>
        <v xml:space="preserve">CONTRUCCION </v>
      </c>
      <c r="F1254" s="3" t="str">
        <f>VLOOKUP(Tabla3[[#This Row],[RUBRO]],Tabla6[[RUBRO]:[Respon Plan]],3,0)</f>
        <v>DIRECCION ADMINISTRATIVA</v>
      </c>
      <c r="G1254" s="3" t="str">
        <f>VLOOKUP(Tabla3[[#This Row],[RUBRO]],Tabla6[[RUBRO]:[Respon Plan]],4,0)</f>
        <v>Administrativa CONS</v>
      </c>
      <c r="H1254" s="1" t="s">
        <v>30</v>
      </c>
      <c r="I1254" s="1" t="s">
        <v>301</v>
      </c>
      <c r="J1254" s="1" t="s">
        <v>233</v>
      </c>
      <c r="K1254" s="1" t="s">
        <v>64</v>
      </c>
      <c r="L1254" s="1" t="s">
        <v>42</v>
      </c>
      <c r="M1254" s="1" t="s">
        <v>234</v>
      </c>
      <c r="N1254" s="1"/>
      <c r="O1254" s="1"/>
      <c r="P1254" s="1" t="s">
        <v>31</v>
      </c>
      <c r="Q1254" s="1" t="s">
        <v>32</v>
      </c>
      <c r="R1254" s="1" t="s">
        <v>33</v>
      </c>
      <c r="S1254" s="2" t="s">
        <v>373</v>
      </c>
      <c r="T1254" s="4">
        <v>0</v>
      </c>
      <c r="U1254" s="4">
        <v>150000000</v>
      </c>
      <c r="V1254" s="4">
        <v>0</v>
      </c>
      <c r="W1254" s="4">
        <v>150000000</v>
      </c>
      <c r="X1254" s="4">
        <v>0</v>
      </c>
      <c r="Y1254" s="4">
        <v>150000000</v>
      </c>
      <c r="Z1254" s="4">
        <v>0</v>
      </c>
      <c r="AA1254" s="4">
        <v>0</v>
      </c>
      <c r="AB1254" s="4">
        <v>0</v>
      </c>
      <c r="AC1254" s="4">
        <v>0</v>
      </c>
      <c r="AD1254" s="10">
        <v>0</v>
      </c>
    </row>
    <row r="1255" spans="1:30" ht="22.5" x14ac:dyDescent="0.25">
      <c r="A1255" s="9" t="s">
        <v>438</v>
      </c>
      <c r="B1255" s="2" t="s">
        <v>439</v>
      </c>
      <c r="C1255" s="3" t="s">
        <v>374</v>
      </c>
      <c r="D1255" s="3" t="str">
        <f t="shared" si="23"/>
        <v>C-4199-1500-5</v>
      </c>
      <c r="E1255" s="3" t="str">
        <f>VLOOKUP(Tabla3[[#This Row],[RUBRO]],Tabla6[[RUBRO]:[Respon Plan]],2,0)</f>
        <v xml:space="preserve">CONTRUCCION </v>
      </c>
      <c r="F1255" s="3" t="str">
        <f>VLOOKUP(Tabla3[[#This Row],[RUBRO]],Tabla6[[RUBRO]:[Respon Plan]],3,0)</f>
        <v>DIRECCION ADMINISTRATIVA</v>
      </c>
      <c r="G1255" s="3" t="str">
        <f>VLOOKUP(Tabla3[[#This Row],[RUBRO]],Tabla6[[RUBRO]:[Respon Plan]],4,0)</f>
        <v>Administrativa CONS</v>
      </c>
      <c r="H1255" s="1" t="s">
        <v>30</v>
      </c>
      <c r="I1255" s="1" t="s">
        <v>301</v>
      </c>
      <c r="J1255" s="1" t="s">
        <v>233</v>
      </c>
      <c r="K1255" s="1" t="s">
        <v>64</v>
      </c>
      <c r="L1255" s="1" t="s">
        <v>42</v>
      </c>
      <c r="M1255" s="1" t="s">
        <v>281</v>
      </c>
      <c r="N1255" s="1"/>
      <c r="O1255" s="1"/>
      <c r="P1255" s="1" t="s">
        <v>31</v>
      </c>
      <c r="Q1255" s="1" t="s">
        <v>171</v>
      </c>
      <c r="R1255" s="1" t="s">
        <v>33</v>
      </c>
      <c r="S1255" s="2" t="s">
        <v>375</v>
      </c>
      <c r="T1255" s="4">
        <v>40000000</v>
      </c>
      <c r="U1255" s="4">
        <v>0</v>
      </c>
      <c r="V1255" s="4">
        <v>0</v>
      </c>
      <c r="W1255" s="4">
        <v>40000000</v>
      </c>
      <c r="X1255" s="4">
        <v>0</v>
      </c>
      <c r="Y1255" s="4">
        <v>40000000</v>
      </c>
      <c r="Z1255" s="4">
        <v>0</v>
      </c>
      <c r="AA1255" s="4">
        <v>0</v>
      </c>
      <c r="AB1255" s="4">
        <v>0</v>
      </c>
      <c r="AC1255" s="4">
        <v>0</v>
      </c>
      <c r="AD1255" s="10">
        <v>0</v>
      </c>
    </row>
    <row r="1256" spans="1:30" ht="22.5" x14ac:dyDescent="0.25">
      <c r="A1256" s="9" t="s">
        <v>438</v>
      </c>
      <c r="B1256" s="2" t="s">
        <v>439</v>
      </c>
      <c r="C1256" s="3" t="s">
        <v>400</v>
      </c>
      <c r="D1256" s="3" t="str">
        <f t="shared" si="23"/>
        <v>C-4199-1500-5</v>
      </c>
      <c r="E1256" s="3" t="str">
        <f>VLOOKUP(Tabla3[[#This Row],[RUBRO]],Tabla6[[RUBRO]:[Respon Plan]],2,0)</f>
        <v xml:space="preserve">CONTRUCCION </v>
      </c>
      <c r="F1256" s="3" t="str">
        <f>VLOOKUP(Tabla3[[#This Row],[RUBRO]],Tabla6[[RUBRO]:[Respon Plan]],3,0)</f>
        <v>DIRECCION ADMINISTRATIVA</v>
      </c>
      <c r="G1256" s="3" t="str">
        <f>VLOOKUP(Tabla3[[#This Row],[RUBRO]],Tabla6[[RUBRO]:[Respon Plan]],4,0)</f>
        <v>Administrativa CONS</v>
      </c>
      <c r="H1256" s="1" t="s">
        <v>30</v>
      </c>
      <c r="I1256" s="1" t="s">
        <v>301</v>
      </c>
      <c r="J1256" s="1" t="s">
        <v>233</v>
      </c>
      <c r="K1256" s="1" t="s">
        <v>64</v>
      </c>
      <c r="L1256" s="1" t="s">
        <v>42</v>
      </c>
      <c r="M1256" s="1" t="s">
        <v>240</v>
      </c>
      <c r="N1256" s="1"/>
      <c r="O1256" s="1"/>
      <c r="P1256" s="1" t="s">
        <v>31</v>
      </c>
      <c r="Q1256" s="1" t="s">
        <v>171</v>
      </c>
      <c r="R1256" s="1" t="s">
        <v>33</v>
      </c>
      <c r="S1256" s="2" t="s">
        <v>401</v>
      </c>
      <c r="T1256" s="4">
        <v>10000000</v>
      </c>
      <c r="U1256" s="4">
        <v>0</v>
      </c>
      <c r="V1256" s="4">
        <v>0</v>
      </c>
      <c r="W1256" s="4">
        <v>10000000</v>
      </c>
      <c r="X1256" s="4">
        <v>0</v>
      </c>
      <c r="Y1256" s="4">
        <v>10000000</v>
      </c>
      <c r="Z1256" s="4">
        <v>0</v>
      </c>
      <c r="AA1256" s="4">
        <v>0</v>
      </c>
      <c r="AB1256" s="4">
        <v>0</v>
      </c>
      <c r="AC1256" s="4">
        <v>0</v>
      </c>
      <c r="AD1256" s="10">
        <v>0</v>
      </c>
    </row>
    <row r="1257" spans="1:30" ht="22.5" x14ac:dyDescent="0.25">
      <c r="A1257" s="9" t="s">
        <v>438</v>
      </c>
      <c r="B1257" s="2" t="s">
        <v>439</v>
      </c>
      <c r="C1257" s="3" t="s">
        <v>378</v>
      </c>
      <c r="D1257" s="3" t="str">
        <f t="shared" si="23"/>
        <v>C-4199-1500-5</v>
      </c>
      <c r="E1257" s="3" t="str">
        <f>VLOOKUP(Tabla3[[#This Row],[RUBRO]],Tabla6[[RUBRO]:[Respon Plan]],2,0)</f>
        <v xml:space="preserve">CONTRUCCION </v>
      </c>
      <c r="F1257" s="3" t="str">
        <f>VLOOKUP(Tabla3[[#This Row],[RUBRO]],Tabla6[[RUBRO]:[Respon Plan]],3,0)</f>
        <v>DIRECCIÓN DE GESTIÓN HUMANA</v>
      </c>
      <c r="G1257" s="3" t="str">
        <f>VLOOKUP(Tabla3[[#This Row],[RUBRO]],Tabla6[[RUBRO]:[Respon Plan]],4,0)</f>
        <v>Gestión Humana - Pres. Serv</v>
      </c>
      <c r="H1257" s="1" t="s">
        <v>30</v>
      </c>
      <c r="I1257" s="1" t="s">
        <v>301</v>
      </c>
      <c r="J1257" s="1" t="s">
        <v>233</v>
      </c>
      <c r="K1257" s="1" t="s">
        <v>64</v>
      </c>
      <c r="L1257" s="1" t="s">
        <v>42</v>
      </c>
      <c r="M1257" s="1" t="s">
        <v>243</v>
      </c>
      <c r="N1257" s="1"/>
      <c r="O1257" s="1"/>
      <c r="P1257" s="1" t="s">
        <v>31</v>
      </c>
      <c r="Q1257" s="1" t="s">
        <v>171</v>
      </c>
      <c r="R1257" s="1" t="s">
        <v>33</v>
      </c>
      <c r="S1257" s="2" t="s">
        <v>59</v>
      </c>
      <c r="T1257" s="4">
        <v>56281000</v>
      </c>
      <c r="U1257" s="4">
        <v>23975000</v>
      </c>
      <c r="V1257" s="4">
        <v>0</v>
      </c>
      <c r="W1257" s="4">
        <v>80256000</v>
      </c>
      <c r="X1257" s="4">
        <v>0</v>
      </c>
      <c r="Y1257" s="4">
        <v>79299500</v>
      </c>
      <c r="Z1257" s="4">
        <v>956500</v>
      </c>
      <c r="AA1257" s="4">
        <v>79299500</v>
      </c>
      <c r="AB1257" s="4">
        <v>15078201</v>
      </c>
      <c r="AC1257" s="4">
        <v>15078201</v>
      </c>
      <c r="AD1257" s="10">
        <v>15078201</v>
      </c>
    </row>
    <row r="1258" spans="1:30" ht="22.5" x14ac:dyDescent="0.25">
      <c r="A1258" s="9" t="s">
        <v>440</v>
      </c>
      <c r="B1258" s="2" t="s">
        <v>441</v>
      </c>
      <c r="C1258" s="3" t="s">
        <v>142</v>
      </c>
      <c r="D1258" s="3" t="str">
        <f t="shared" si="23"/>
        <v>A-2-0-3</v>
      </c>
      <c r="E1258" s="3" t="str">
        <f>VLOOKUP(Tabla3[[#This Row],[RUBRO]],Tabla6[[RUBRO]:[Respon Plan]],2,0)</f>
        <v>FUNCIONAMIENTO</v>
      </c>
      <c r="F1258" s="3" t="str">
        <f>VLOOKUP(Tabla3[[#This Row],[RUBRO]],Tabla6[[RUBRO]:[Respon Plan]],3,0)</f>
        <v>DIRECCION ADMINISTRATIVA</v>
      </c>
      <c r="G1258" s="3" t="str">
        <f>VLOOKUP(Tabla3[[#This Row],[RUBRO]],Tabla6[[RUBRO]:[Respon Plan]],4,0)</f>
        <v>Administrativa</v>
      </c>
      <c r="H1258" s="1" t="s">
        <v>40</v>
      </c>
      <c r="I1258" s="1" t="s">
        <v>77</v>
      </c>
      <c r="J1258" s="1" t="s">
        <v>42</v>
      </c>
      <c r="K1258" s="1" t="s">
        <v>63</v>
      </c>
      <c r="L1258" s="1" t="s">
        <v>143</v>
      </c>
      <c r="M1258" s="1" t="s">
        <v>77</v>
      </c>
      <c r="N1258" s="1"/>
      <c r="O1258" s="1"/>
      <c r="P1258" s="1" t="s">
        <v>31</v>
      </c>
      <c r="Q1258" s="1" t="s">
        <v>32</v>
      </c>
      <c r="R1258" s="1" t="s">
        <v>33</v>
      </c>
      <c r="S1258" s="2" t="s">
        <v>144</v>
      </c>
      <c r="T1258" s="4">
        <v>25000</v>
      </c>
      <c r="U1258" s="4">
        <v>0</v>
      </c>
      <c r="V1258" s="4">
        <v>0</v>
      </c>
      <c r="W1258" s="4">
        <v>25000</v>
      </c>
      <c r="X1258" s="4">
        <v>0</v>
      </c>
      <c r="Y1258" s="4">
        <v>24096</v>
      </c>
      <c r="Z1258" s="4">
        <v>904</v>
      </c>
      <c r="AA1258" s="4">
        <v>24096</v>
      </c>
      <c r="AB1258" s="4">
        <v>24096</v>
      </c>
      <c r="AC1258" s="4">
        <v>24096</v>
      </c>
      <c r="AD1258" s="10">
        <v>24096</v>
      </c>
    </row>
    <row r="1259" spans="1:30" ht="22.5" x14ac:dyDescent="0.25">
      <c r="A1259" s="9" t="s">
        <v>440</v>
      </c>
      <c r="B1259" s="2" t="s">
        <v>441</v>
      </c>
      <c r="C1259" s="3" t="s">
        <v>145</v>
      </c>
      <c r="D1259" s="3" t="str">
        <f t="shared" si="23"/>
        <v>A-2-0-3</v>
      </c>
      <c r="E1259" s="3" t="str">
        <f>VLOOKUP(Tabla3[[#This Row],[RUBRO]],Tabla6[[RUBRO]:[Respon Plan]],2,0)</f>
        <v>FUNCIONAMIENTO</v>
      </c>
      <c r="F1259" s="3" t="str">
        <f>VLOOKUP(Tabla3[[#This Row],[RUBRO]],Tabla6[[RUBRO]:[Respon Plan]],3,0)</f>
        <v>DIRECCION ADMINISTRATIVA</v>
      </c>
      <c r="G1259" s="3" t="str">
        <f>VLOOKUP(Tabla3[[#This Row],[RUBRO]],Tabla6[[RUBRO]:[Respon Plan]],4,0)</f>
        <v>Administrativa</v>
      </c>
      <c r="H1259" s="1" t="s">
        <v>40</v>
      </c>
      <c r="I1259" s="1" t="s">
        <v>77</v>
      </c>
      <c r="J1259" s="1" t="s">
        <v>42</v>
      </c>
      <c r="K1259" s="1" t="s">
        <v>63</v>
      </c>
      <c r="L1259" s="1" t="s">
        <v>143</v>
      </c>
      <c r="M1259" s="1" t="s">
        <v>63</v>
      </c>
      <c r="N1259" s="1"/>
      <c r="O1259" s="1"/>
      <c r="P1259" s="1" t="s">
        <v>31</v>
      </c>
      <c r="Q1259" s="1" t="s">
        <v>32</v>
      </c>
      <c r="R1259" s="1" t="s">
        <v>33</v>
      </c>
      <c r="S1259" s="2" t="s">
        <v>146</v>
      </c>
      <c r="T1259" s="4">
        <v>32000000</v>
      </c>
      <c r="U1259" s="4">
        <v>140000</v>
      </c>
      <c r="V1259" s="4">
        <v>26382</v>
      </c>
      <c r="W1259" s="4">
        <v>32113618</v>
      </c>
      <c r="X1259" s="4">
        <v>0</v>
      </c>
      <c r="Y1259" s="4">
        <v>30090325</v>
      </c>
      <c r="Z1259" s="4">
        <v>2023293</v>
      </c>
      <c r="AA1259" s="4">
        <v>30090325</v>
      </c>
      <c r="AB1259" s="4">
        <v>30090325</v>
      </c>
      <c r="AC1259" s="4">
        <v>30090325</v>
      </c>
      <c r="AD1259" s="10">
        <v>30090325</v>
      </c>
    </row>
    <row r="1260" spans="1:30" ht="22.5" x14ac:dyDescent="0.25">
      <c r="A1260" s="9" t="s">
        <v>440</v>
      </c>
      <c r="B1260" s="2" t="s">
        <v>441</v>
      </c>
      <c r="C1260" s="3" t="s">
        <v>157</v>
      </c>
      <c r="D1260" s="3" t="str">
        <f t="shared" si="23"/>
        <v>A-2-0-4</v>
      </c>
      <c r="E1260" s="3" t="str">
        <f>VLOOKUP(Tabla3[[#This Row],[RUBRO]],Tabla6[[RUBRO]:[Respon Plan]],2,0)</f>
        <v>FUNCIONAMIENTO</v>
      </c>
      <c r="F1260" s="3" t="str">
        <f>VLOOKUP(Tabla3[[#This Row],[RUBRO]],Tabla6[[RUBRO]:[Respon Plan]],3,0)</f>
        <v>DIRECCION ADMINISTRATIVA</v>
      </c>
      <c r="G1260" s="3" t="str">
        <f>VLOOKUP(Tabla3[[#This Row],[RUBRO]],Tabla6[[RUBRO]:[Respon Plan]],4,0)</f>
        <v>Administrativa</v>
      </c>
      <c r="H1260" s="1" t="s">
        <v>40</v>
      </c>
      <c r="I1260" s="1" t="s">
        <v>77</v>
      </c>
      <c r="J1260" s="1" t="s">
        <v>42</v>
      </c>
      <c r="K1260" s="1" t="s">
        <v>80</v>
      </c>
      <c r="L1260" s="1" t="s">
        <v>80</v>
      </c>
      <c r="M1260" s="1" t="s">
        <v>77</v>
      </c>
      <c r="N1260" s="1"/>
      <c r="O1260" s="1"/>
      <c r="P1260" s="1" t="s">
        <v>31</v>
      </c>
      <c r="Q1260" s="1" t="s">
        <v>32</v>
      </c>
      <c r="R1260" s="1" t="s">
        <v>33</v>
      </c>
      <c r="S1260" s="2" t="s">
        <v>158</v>
      </c>
      <c r="T1260" s="4">
        <v>10500000</v>
      </c>
      <c r="U1260" s="4">
        <v>0</v>
      </c>
      <c r="V1260" s="4">
        <v>0</v>
      </c>
      <c r="W1260" s="4">
        <v>10500000</v>
      </c>
      <c r="X1260" s="4">
        <v>0</v>
      </c>
      <c r="Y1260" s="4">
        <v>10500000</v>
      </c>
      <c r="Z1260" s="4">
        <v>0</v>
      </c>
      <c r="AA1260" s="4">
        <v>0</v>
      </c>
      <c r="AB1260" s="4">
        <v>0</v>
      </c>
      <c r="AC1260" s="4">
        <v>0</v>
      </c>
      <c r="AD1260" s="10">
        <v>0</v>
      </c>
    </row>
    <row r="1261" spans="1:30" ht="22.5" x14ac:dyDescent="0.25">
      <c r="A1261" s="9" t="s">
        <v>440</v>
      </c>
      <c r="B1261" s="2" t="s">
        <v>441</v>
      </c>
      <c r="C1261" s="3" t="s">
        <v>176</v>
      </c>
      <c r="D1261" s="3" t="str">
        <f t="shared" si="23"/>
        <v>A-2-0-4</v>
      </c>
      <c r="E1261" s="3" t="str">
        <f>VLOOKUP(Tabla3[[#This Row],[RUBRO]],Tabla6[[RUBRO]:[Respon Plan]],2,0)</f>
        <v>FUNCIONAMIENTO</v>
      </c>
      <c r="F1261" s="3" t="str">
        <f>VLOOKUP(Tabla3[[#This Row],[RUBRO]],Tabla6[[RUBRO]:[Respon Plan]],3,0)</f>
        <v>DIRECCION ADMINISTRATIVA</v>
      </c>
      <c r="G1261" s="3" t="str">
        <f>VLOOKUP(Tabla3[[#This Row],[RUBRO]],Tabla6[[RUBRO]:[Respon Plan]],4,0)</f>
        <v>Administrativa</v>
      </c>
      <c r="H1261" s="1" t="s">
        <v>40</v>
      </c>
      <c r="I1261" s="1" t="s">
        <v>77</v>
      </c>
      <c r="J1261" s="1" t="s">
        <v>42</v>
      </c>
      <c r="K1261" s="1" t="s">
        <v>80</v>
      </c>
      <c r="L1261" s="1" t="s">
        <v>64</v>
      </c>
      <c r="M1261" s="1" t="s">
        <v>77</v>
      </c>
      <c r="N1261" s="1"/>
      <c r="O1261" s="1"/>
      <c r="P1261" s="1" t="s">
        <v>31</v>
      </c>
      <c r="Q1261" s="1" t="s">
        <v>32</v>
      </c>
      <c r="R1261" s="1" t="s">
        <v>33</v>
      </c>
      <c r="S1261" s="2" t="s">
        <v>177</v>
      </c>
      <c r="T1261" s="4">
        <v>1900000</v>
      </c>
      <c r="U1261" s="4">
        <v>0</v>
      </c>
      <c r="V1261" s="4">
        <v>0</v>
      </c>
      <c r="W1261" s="4">
        <v>1900000</v>
      </c>
      <c r="X1261" s="4">
        <v>0</v>
      </c>
      <c r="Y1261" s="4">
        <v>1900000</v>
      </c>
      <c r="Z1261" s="4">
        <v>0</v>
      </c>
      <c r="AA1261" s="4">
        <v>0</v>
      </c>
      <c r="AB1261" s="4">
        <v>0</v>
      </c>
      <c r="AC1261" s="4">
        <v>0</v>
      </c>
      <c r="AD1261" s="10">
        <v>0</v>
      </c>
    </row>
    <row r="1262" spans="1:30" ht="22.5" x14ac:dyDescent="0.25">
      <c r="A1262" s="9" t="s">
        <v>440</v>
      </c>
      <c r="B1262" s="2" t="s">
        <v>441</v>
      </c>
      <c r="C1262" s="3" t="s">
        <v>184</v>
      </c>
      <c r="D1262" s="3" t="str">
        <f t="shared" si="23"/>
        <v>A-2-0-4</v>
      </c>
      <c r="E1262" s="3" t="str">
        <f>VLOOKUP(Tabla3[[#This Row],[RUBRO]],Tabla6[[RUBRO]:[Respon Plan]],2,0)</f>
        <v>FUNCIONAMIENTO</v>
      </c>
      <c r="F1262" s="3" t="str">
        <f>VLOOKUP(Tabla3[[#This Row],[RUBRO]],Tabla6[[RUBRO]:[Respon Plan]],3,0)</f>
        <v>DIRECCION ADMINISTRATIVA</v>
      </c>
      <c r="G1262" s="3" t="str">
        <f>VLOOKUP(Tabla3[[#This Row],[RUBRO]],Tabla6[[RUBRO]:[Respon Plan]],4,0)</f>
        <v>Administrativa</v>
      </c>
      <c r="H1262" s="1" t="s">
        <v>40</v>
      </c>
      <c r="I1262" s="1" t="s">
        <v>77</v>
      </c>
      <c r="J1262" s="1" t="s">
        <v>42</v>
      </c>
      <c r="K1262" s="1" t="s">
        <v>80</v>
      </c>
      <c r="L1262" s="1" t="s">
        <v>64</v>
      </c>
      <c r="M1262" s="1" t="s">
        <v>98</v>
      </c>
      <c r="N1262" s="1"/>
      <c r="O1262" s="1"/>
      <c r="P1262" s="1" t="s">
        <v>31</v>
      </c>
      <c r="Q1262" s="1" t="s">
        <v>32</v>
      </c>
      <c r="R1262" s="1" t="s">
        <v>33</v>
      </c>
      <c r="S1262" s="2" t="s">
        <v>185</v>
      </c>
      <c r="T1262" s="4">
        <v>7000000</v>
      </c>
      <c r="U1262" s="4">
        <v>0</v>
      </c>
      <c r="V1262" s="4">
        <v>0</v>
      </c>
      <c r="W1262" s="4">
        <v>7000000</v>
      </c>
      <c r="X1262" s="4">
        <v>0</v>
      </c>
      <c r="Y1262" s="4">
        <v>7000000</v>
      </c>
      <c r="Z1262" s="4">
        <v>0</v>
      </c>
      <c r="AA1262" s="4">
        <v>4650048</v>
      </c>
      <c r="AB1262" s="4">
        <v>4650048</v>
      </c>
      <c r="AC1262" s="4">
        <v>4650048</v>
      </c>
      <c r="AD1262" s="10">
        <v>4650048</v>
      </c>
    </row>
    <row r="1263" spans="1:30" ht="22.5" x14ac:dyDescent="0.25">
      <c r="A1263" s="9" t="s">
        <v>440</v>
      </c>
      <c r="B1263" s="2" t="s">
        <v>441</v>
      </c>
      <c r="C1263" s="3" t="s">
        <v>200</v>
      </c>
      <c r="D1263" s="3" t="str">
        <f t="shared" si="23"/>
        <v>A-2-0-4</v>
      </c>
      <c r="E1263" s="3" t="str">
        <f>VLOOKUP(Tabla3[[#This Row],[RUBRO]],Tabla6[[RUBRO]:[Respon Plan]],2,0)</f>
        <v>FUNCIONAMIENTO</v>
      </c>
      <c r="F1263" s="3" t="str">
        <f>VLOOKUP(Tabla3[[#This Row],[RUBRO]],Tabla6[[RUBRO]:[Respon Plan]],3,0)</f>
        <v>DIRECCION ADMINISTRATIVA</v>
      </c>
      <c r="G1263" s="3" t="str">
        <f>VLOOKUP(Tabla3[[#This Row],[RUBRO]],Tabla6[[RUBRO]:[Respon Plan]],4,0)</f>
        <v>Administrativa</v>
      </c>
      <c r="H1263" s="1" t="s">
        <v>40</v>
      </c>
      <c r="I1263" s="1" t="s">
        <v>77</v>
      </c>
      <c r="J1263" s="1" t="s">
        <v>42</v>
      </c>
      <c r="K1263" s="1" t="s">
        <v>80</v>
      </c>
      <c r="L1263" s="1" t="s">
        <v>81</v>
      </c>
      <c r="M1263" s="1" t="s">
        <v>41</v>
      </c>
      <c r="N1263" s="1"/>
      <c r="O1263" s="1"/>
      <c r="P1263" s="1" t="s">
        <v>31</v>
      </c>
      <c r="Q1263" s="1" t="s">
        <v>32</v>
      </c>
      <c r="R1263" s="1" t="s">
        <v>33</v>
      </c>
      <c r="S1263" s="2" t="s">
        <v>201</v>
      </c>
      <c r="T1263" s="4">
        <v>6500000</v>
      </c>
      <c r="U1263" s="4">
        <v>0</v>
      </c>
      <c r="V1263" s="4">
        <v>0</v>
      </c>
      <c r="W1263" s="4">
        <v>6500000</v>
      </c>
      <c r="X1263" s="4">
        <v>0</v>
      </c>
      <c r="Y1263" s="4">
        <v>2895756</v>
      </c>
      <c r="Z1263" s="4">
        <v>3604244</v>
      </c>
      <c r="AA1263" s="4">
        <v>2895756</v>
      </c>
      <c r="AB1263" s="4">
        <v>2895756</v>
      </c>
      <c r="AC1263" s="4">
        <v>2895756</v>
      </c>
      <c r="AD1263" s="10">
        <v>2895756</v>
      </c>
    </row>
    <row r="1264" spans="1:30" ht="22.5" x14ac:dyDescent="0.25">
      <c r="A1264" s="9" t="s">
        <v>440</v>
      </c>
      <c r="B1264" s="2" t="s">
        <v>441</v>
      </c>
      <c r="C1264" s="3" t="s">
        <v>202</v>
      </c>
      <c r="D1264" s="3" t="str">
        <f t="shared" si="23"/>
        <v>A-2-0-4</v>
      </c>
      <c r="E1264" s="3" t="str">
        <f>VLOOKUP(Tabla3[[#This Row],[RUBRO]],Tabla6[[RUBRO]:[Respon Plan]],2,0)</f>
        <v>FUNCIONAMIENTO</v>
      </c>
      <c r="F1264" s="3" t="str">
        <f>VLOOKUP(Tabla3[[#This Row],[RUBRO]],Tabla6[[RUBRO]:[Respon Plan]],3,0)</f>
        <v>DIRECCION ADMINISTRATIVA</v>
      </c>
      <c r="G1264" s="3" t="str">
        <f>VLOOKUP(Tabla3[[#This Row],[RUBRO]],Tabla6[[RUBRO]:[Respon Plan]],4,0)</f>
        <v>Administrativa</v>
      </c>
      <c r="H1264" s="1" t="s">
        <v>40</v>
      </c>
      <c r="I1264" s="1" t="s">
        <v>77</v>
      </c>
      <c r="J1264" s="1" t="s">
        <v>42</v>
      </c>
      <c r="K1264" s="1" t="s">
        <v>80</v>
      </c>
      <c r="L1264" s="1" t="s">
        <v>81</v>
      </c>
      <c r="M1264" s="1" t="s">
        <v>77</v>
      </c>
      <c r="N1264" s="1"/>
      <c r="O1264" s="1"/>
      <c r="P1264" s="1" t="s">
        <v>31</v>
      </c>
      <c r="Q1264" s="1" t="s">
        <v>32</v>
      </c>
      <c r="R1264" s="1" t="s">
        <v>33</v>
      </c>
      <c r="S1264" s="2" t="s">
        <v>203</v>
      </c>
      <c r="T1264" s="4">
        <v>51500000</v>
      </c>
      <c r="U1264" s="4">
        <v>0</v>
      </c>
      <c r="V1264" s="4">
        <v>0</v>
      </c>
      <c r="W1264" s="4">
        <v>51500000</v>
      </c>
      <c r="X1264" s="4">
        <v>0</v>
      </c>
      <c r="Y1264" s="4">
        <v>17675297</v>
      </c>
      <c r="Z1264" s="4">
        <v>33824703</v>
      </c>
      <c r="AA1264" s="4">
        <v>17675297</v>
      </c>
      <c r="AB1264" s="4">
        <v>17675297</v>
      </c>
      <c r="AC1264" s="4">
        <v>17675297</v>
      </c>
      <c r="AD1264" s="10">
        <v>17675297</v>
      </c>
    </row>
    <row r="1265" spans="1:30" ht="22.5" x14ac:dyDescent="0.25">
      <c r="A1265" s="9" t="s">
        <v>440</v>
      </c>
      <c r="B1265" s="2" t="s">
        <v>441</v>
      </c>
      <c r="C1265" s="3" t="s">
        <v>206</v>
      </c>
      <c r="D1265" s="3" t="str">
        <f t="shared" si="23"/>
        <v>A-2-0-4</v>
      </c>
      <c r="E1265" s="3" t="str">
        <f>VLOOKUP(Tabla3[[#This Row],[RUBRO]],Tabla6[[RUBRO]:[Respon Plan]],2,0)</f>
        <v>FUNCIONAMIENTO</v>
      </c>
      <c r="F1265" s="3" t="str">
        <f>VLOOKUP(Tabla3[[#This Row],[RUBRO]],Tabla6[[RUBRO]:[Respon Plan]],3,0)</f>
        <v>DIRECCION ADMINISTRATIVA</v>
      </c>
      <c r="G1265" s="3" t="str">
        <f>VLOOKUP(Tabla3[[#This Row],[RUBRO]],Tabla6[[RUBRO]:[Respon Plan]],4,0)</f>
        <v>Administrativa</v>
      </c>
      <c r="H1265" s="1" t="s">
        <v>40</v>
      </c>
      <c r="I1265" s="1" t="s">
        <v>77</v>
      </c>
      <c r="J1265" s="1" t="s">
        <v>42</v>
      </c>
      <c r="K1265" s="1" t="s">
        <v>80</v>
      </c>
      <c r="L1265" s="1" t="s">
        <v>81</v>
      </c>
      <c r="M1265" s="1" t="s">
        <v>138</v>
      </c>
      <c r="N1265" s="1"/>
      <c r="O1265" s="1"/>
      <c r="P1265" s="1" t="s">
        <v>31</v>
      </c>
      <c r="Q1265" s="1" t="s">
        <v>32</v>
      </c>
      <c r="R1265" s="1" t="s">
        <v>33</v>
      </c>
      <c r="S1265" s="2" t="s">
        <v>207</v>
      </c>
      <c r="T1265" s="4">
        <v>16500000</v>
      </c>
      <c r="U1265" s="4">
        <v>0</v>
      </c>
      <c r="V1265" s="4">
        <v>0</v>
      </c>
      <c r="W1265" s="4">
        <v>16500000</v>
      </c>
      <c r="X1265" s="4">
        <v>0</v>
      </c>
      <c r="Y1265" s="4">
        <v>7019371</v>
      </c>
      <c r="Z1265" s="4">
        <v>9480629</v>
      </c>
      <c r="AA1265" s="4">
        <v>7019371</v>
      </c>
      <c r="AB1265" s="4">
        <v>7019371</v>
      </c>
      <c r="AC1265" s="4">
        <v>7019371</v>
      </c>
      <c r="AD1265" s="10">
        <v>7019371</v>
      </c>
    </row>
    <row r="1266" spans="1:30" ht="22.5" x14ac:dyDescent="0.25">
      <c r="A1266" s="9" t="s">
        <v>440</v>
      </c>
      <c r="B1266" s="2" t="s">
        <v>441</v>
      </c>
      <c r="C1266" s="3" t="s">
        <v>212</v>
      </c>
      <c r="D1266" s="3" t="str">
        <f t="shared" si="23"/>
        <v>A-2-0-4</v>
      </c>
      <c r="E1266" s="3" t="str">
        <f>VLOOKUP(Tabla3[[#This Row],[RUBRO]],Tabla6[[RUBRO]:[Respon Plan]],2,0)</f>
        <v>FUNCIONAMIENTO</v>
      </c>
      <c r="F1266" s="3" t="str">
        <f>VLOOKUP(Tabla3[[#This Row],[RUBRO]],Tabla6[[RUBRO]:[Respon Plan]],3,0)</f>
        <v>DIRECCIÓN DE GESTIÓN HUMANA</v>
      </c>
      <c r="G1266" s="3" t="str">
        <f>VLOOKUP(Tabla3[[#This Row],[RUBRO]],Tabla6[[RUBRO]:[Respon Plan]],4,0)</f>
        <v>Gestión Humana</v>
      </c>
      <c r="H1266" s="1" t="s">
        <v>40</v>
      </c>
      <c r="I1266" s="1" t="s">
        <v>77</v>
      </c>
      <c r="J1266" s="1" t="s">
        <v>42</v>
      </c>
      <c r="K1266" s="1" t="s">
        <v>80</v>
      </c>
      <c r="L1266" s="1" t="s">
        <v>65</v>
      </c>
      <c r="M1266" s="1" t="s">
        <v>77</v>
      </c>
      <c r="N1266" s="1"/>
      <c r="O1266" s="1"/>
      <c r="P1266" s="1" t="s">
        <v>31</v>
      </c>
      <c r="Q1266" s="1" t="s">
        <v>32</v>
      </c>
      <c r="R1266" s="1" t="s">
        <v>33</v>
      </c>
      <c r="S1266" s="2" t="s">
        <v>213</v>
      </c>
      <c r="T1266" s="4">
        <v>12000000</v>
      </c>
      <c r="U1266" s="4">
        <v>0</v>
      </c>
      <c r="V1266" s="4">
        <v>0</v>
      </c>
      <c r="W1266" s="4">
        <v>12000000</v>
      </c>
      <c r="X1266" s="4">
        <v>0</v>
      </c>
      <c r="Y1266" s="4">
        <v>5423837</v>
      </c>
      <c r="Z1266" s="4">
        <v>6576163</v>
      </c>
      <c r="AA1266" s="4">
        <v>5043687</v>
      </c>
      <c r="AB1266" s="4">
        <v>2958728</v>
      </c>
      <c r="AC1266" s="4">
        <v>2958728</v>
      </c>
      <c r="AD1266" s="10">
        <v>2958728</v>
      </c>
    </row>
    <row r="1267" spans="1:30" ht="22.5" x14ac:dyDescent="0.25">
      <c r="A1267" s="9" t="s">
        <v>440</v>
      </c>
      <c r="B1267" s="2" t="s">
        <v>441</v>
      </c>
      <c r="C1267" s="3" t="s">
        <v>216</v>
      </c>
      <c r="D1267" s="3" t="str">
        <f t="shared" si="23"/>
        <v>A-2-0-4</v>
      </c>
      <c r="E1267" s="3" t="str">
        <f>VLOOKUP(Tabla3[[#This Row],[RUBRO]],Tabla6[[RUBRO]:[Respon Plan]],2,0)</f>
        <v>FUNCIONAMIENTO</v>
      </c>
      <c r="F1267" s="3" t="str">
        <f>VLOOKUP(Tabla3[[#This Row],[RUBRO]],Tabla6[[RUBRO]:[Respon Plan]],3,0)</f>
        <v>DIRECCIÓN DE GESTIÓN HUMANA</v>
      </c>
      <c r="G1267" s="3" t="str">
        <f>VLOOKUP(Tabla3[[#This Row],[RUBRO]],Tabla6[[RUBRO]:[Respon Plan]],4,0)</f>
        <v>Gestión Humana</v>
      </c>
      <c r="H1267" s="1" t="s">
        <v>40</v>
      </c>
      <c r="I1267" s="1" t="s">
        <v>77</v>
      </c>
      <c r="J1267" s="1" t="s">
        <v>42</v>
      </c>
      <c r="K1267" s="1" t="s">
        <v>80</v>
      </c>
      <c r="L1267" s="1" t="s">
        <v>171</v>
      </c>
      <c r="M1267" s="1" t="s">
        <v>80</v>
      </c>
      <c r="N1267" s="1"/>
      <c r="O1267" s="1"/>
      <c r="P1267" s="1" t="s">
        <v>31</v>
      </c>
      <c r="Q1267" s="1" t="s">
        <v>32</v>
      </c>
      <c r="R1267" s="1" t="s">
        <v>33</v>
      </c>
      <c r="S1267" s="2" t="s">
        <v>217</v>
      </c>
      <c r="T1267" s="4">
        <v>68220452</v>
      </c>
      <c r="U1267" s="4">
        <v>0</v>
      </c>
      <c r="V1267" s="4">
        <v>0</v>
      </c>
      <c r="W1267" s="4">
        <v>68220452</v>
      </c>
      <c r="X1267" s="4">
        <v>0</v>
      </c>
      <c r="Y1267" s="4">
        <v>68220452</v>
      </c>
      <c r="Z1267" s="4">
        <v>0</v>
      </c>
      <c r="AA1267" s="4">
        <v>0</v>
      </c>
      <c r="AB1267" s="4">
        <v>0</v>
      </c>
      <c r="AC1267" s="4">
        <v>0</v>
      </c>
      <c r="AD1267" s="10">
        <v>0</v>
      </c>
    </row>
    <row r="1268" spans="1:30" ht="22.5" x14ac:dyDescent="0.25">
      <c r="A1268" s="9" t="s">
        <v>440</v>
      </c>
      <c r="B1268" s="2" t="s">
        <v>441</v>
      </c>
      <c r="C1268" s="3" t="s">
        <v>231</v>
      </c>
      <c r="D1268" s="3" t="str">
        <f t="shared" si="23"/>
        <v>C-4102-1500-1</v>
      </c>
      <c r="E1268" s="3" t="str">
        <f>VLOOKUP(Tabla3[[#This Row],[RUBRO]],Tabla6[[RUBRO]:[Respon Plan]],2,0)</f>
        <v>NUTRICION</v>
      </c>
      <c r="F1268" s="3" t="str">
        <f>VLOOKUP(Tabla3[[#This Row],[RUBRO]],Tabla6[[RUBRO]:[Respon Plan]],3,0)</f>
        <v xml:space="preserve">DIRECCIÓN DE NUTRICIÓN </v>
      </c>
      <c r="G1268" s="3" t="str">
        <f>VLOOKUP(Tabla3[[#This Row],[RUBRO]],Tabla6[[RUBRO]:[Respon Plan]],4,0)</f>
        <v>Nutrición</v>
      </c>
      <c r="H1268" s="1" t="s">
        <v>30</v>
      </c>
      <c r="I1268" s="1" t="s">
        <v>232</v>
      </c>
      <c r="J1268" s="1" t="s">
        <v>233</v>
      </c>
      <c r="K1268" s="1" t="s">
        <v>41</v>
      </c>
      <c r="L1268" s="1" t="s">
        <v>42</v>
      </c>
      <c r="M1268" s="1" t="s">
        <v>234</v>
      </c>
      <c r="N1268" s="1"/>
      <c r="O1268" s="1"/>
      <c r="P1268" s="1" t="s">
        <v>31</v>
      </c>
      <c r="Q1268" s="1" t="s">
        <v>32</v>
      </c>
      <c r="R1268" s="1" t="s">
        <v>33</v>
      </c>
      <c r="S1268" s="2" t="s">
        <v>235</v>
      </c>
      <c r="T1268" s="4">
        <v>840953920</v>
      </c>
      <c r="U1268" s="4">
        <v>0</v>
      </c>
      <c r="V1268" s="4">
        <v>38039246</v>
      </c>
      <c r="W1268" s="4">
        <v>802914674</v>
      </c>
      <c r="X1268" s="4">
        <v>0</v>
      </c>
      <c r="Y1268" s="4">
        <v>802914674</v>
      </c>
      <c r="Z1268" s="4">
        <v>0</v>
      </c>
      <c r="AA1268" s="4">
        <v>802914674</v>
      </c>
      <c r="AB1268" s="4">
        <v>0</v>
      </c>
      <c r="AC1268" s="4">
        <v>0</v>
      </c>
      <c r="AD1268" s="10">
        <v>0</v>
      </c>
    </row>
    <row r="1269" spans="1:30" ht="22.5" x14ac:dyDescent="0.25">
      <c r="A1269" s="9" t="s">
        <v>440</v>
      </c>
      <c r="B1269" s="2" t="s">
        <v>441</v>
      </c>
      <c r="C1269" s="3" t="s">
        <v>245</v>
      </c>
      <c r="D1269" s="3" t="str">
        <f t="shared" si="23"/>
        <v>C-4102-1500-1</v>
      </c>
      <c r="E1269" s="3" t="str">
        <f>VLOOKUP(Tabla3[[#This Row],[RUBRO]],Tabla6[[RUBRO]:[Respon Plan]],2,0)</f>
        <v>NUTRICION</v>
      </c>
      <c r="F1269" s="3" t="str">
        <f>VLOOKUP(Tabla3[[#This Row],[RUBRO]],Tabla6[[RUBRO]:[Respon Plan]],3,0)</f>
        <v>DIRECCIÓN DE GESTIÓN HUMANA</v>
      </c>
      <c r="G1269" s="3" t="str">
        <f>VLOOKUP(Tabla3[[#This Row],[RUBRO]],Tabla6[[RUBRO]:[Respon Plan]],4,0)</f>
        <v>Gestión Humana - Pres. Serv</v>
      </c>
      <c r="H1269" s="1" t="s">
        <v>30</v>
      </c>
      <c r="I1269" s="1" t="s">
        <v>232</v>
      </c>
      <c r="J1269" s="1" t="s">
        <v>233</v>
      </c>
      <c r="K1269" s="1" t="s">
        <v>41</v>
      </c>
      <c r="L1269" s="1" t="s">
        <v>42</v>
      </c>
      <c r="M1269" s="1" t="s">
        <v>246</v>
      </c>
      <c r="N1269" s="1"/>
      <c r="O1269" s="1"/>
      <c r="P1269" s="1" t="s">
        <v>31</v>
      </c>
      <c r="Q1269" s="1" t="s">
        <v>32</v>
      </c>
      <c r="R1269" s="1" t="s">
        <v>33</v>
      </c>
      <c r="S1269" s="2" t="s">
        <v>59</v>
      </c>
      <c r="T1269" s="4">
        <v>3747722</v>
      </c>
      <c r="U1269" s="4">
        <v>0</v>
      </c>
      <c r="V1269" s="4">
        <v>3747722</v>
      </c>
      <c r="W1269" s="4">
        <v>0</v>
      </c>
      <c r="X1269" s="4">
        <v>0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10">
        <v>0</v>
      </c>
    </row>
    <row r="1270" spans="1:30" ht="22.5" x14ac:dyDescent="0.25">
      <c r="A1270" s="9" t="s">
        <v>440</v>
      </c>
      <c r="B1270" s="2" t="s">
        <v>441</v>
      </c>
      <c r="C1270" s="3" t="s">
        <v>247</v>
      </c>
      <c r="D1270" s="3" t="str">
        <f t="shared" si="23"/>
        <v>C-4102-1500-1</v>
      </c>
      <c r="E1270" s="3" t="str">
        <f>VLOOKUP(Tabla3[[#This Row],[RUBRO]],Tabla6[[RUBRO]:[Respon Plan]],2,0)</f>
        <v>NUTRICION</v>
      </c>
      <c r="F1270" s="3" t="str">
        <f>VLOOKUP(Tabla3[[#This Row],[RUBRO]],Tabla6[[RUBRO]:[Respon Plan]],3,0)</f>
        <v>DIRECCIÓN DE GESTIÓN HUMANA</v>
      </c>
      <c r="G1270" s="3" t="str">
        <f>VLOOKUP(Tabla3[[#This Row],[RUBRO]],Tabla6[[RUBRO]:[Respon Plan]],4,0)</f>
        <v>Gestión Humana- Viáticos</v>
      </c>
      <c r="H1270" s="1" t="s">
        <v>30</v>
      </c>
      <c r="I1270" s="1" t="s">
        <v>232</v>
      </c>
      <c r="J1270" s="1" t="s">
        <v>233</v>
      </c>
      <c r="K1270" s="1" t="s">
        <v>41</v>
      </c>
      <c r="L1270" s="1" t="s">
        <v>42</v>
      </c>
      <c r="M1270" s="1" t="s">
        <v>248</v>
      </c>
      <c r="N1270" s="1"/>
      <c r="O1270" s="1"/>
      <c r="P1270" s="1" t="s">
        <v>31</v>
      </c>
      <c r="Q1270" s="1" t="s">
        <v>32</v>
      </c>
      <c r="R1270" s="1" t="s">
        <v>33</v>
      </c>
      <c r="S1270" s="2" t="s">
        <v>249</v>
      </c>
      <c r="T1270" s="4">
        <v>2065879</v>
      </c>
      <c r="U1270" s="4">
        <v>0</v>
      </c>
      <c r="V1270" s="4">
        <v>0</v>
      </c>
      <c r="W1270" s="4">
        <v>2065879</v>
      </c>
      <c r="X1270" s="4">
        <v>0</v>
      </c>
      <c r="Y1270" s="4">
        <v>235670</v>
      </c>
      <c r="Z1270" s="4">
        <v>1830209</v>
      </c>
      <c r="AA1270" s="4">
        <v>138058</v>
      </c>
      <c r="AB1270" s="4">
        <v>138058</v>
      </c>
      <c r="AC1270" s="4">
        <v>138058</v>
      </c>
      <c r="AD1270" s="10">
        <v>138058</v>
      </c>
    </row>
    <row r="1271" spans="1:30" ht="22.5" x14ac:dyDescent="0.25">
      <c r="A1271" s="9" t="s">
        <v>440</v>
      </c>
      <c r="B1271" s="2" t="s">
        <v>441</v>
      </c>
      <c r="C1271" s="3" t="s">
        <v>408</v>
      </c>
      <c r="D1271" s="3" t="str">
        <f t="shared" si="23"/>
        <v>C-4102-1500-3</v>
      </c>
      <c r="E1271" s="3" t="str">
        <f>VLOOKUP(Tabla3[[#This Row],[RUBRO]],Tabla6[[RUBRO]:[Respon Plan]],2,0)</f>
        <v>PROTECCION</v>
      </c>
      <c r="F1271" s="3" t="str">
        <f>VLOOKUP(Tabla3[[#This Row],[RUBRO]],Tabla6[[RUBRO]:[Respon Plan]],3,0)</f>
        <v xml:space="preserve">DIRECCIÓN DE PROTECCIÓN </v>
      </c>
      <c r="G1271" s="3" t="str">
        <f>VLOOKUP(Tabla3[[#This Row],[RUBRO]],Tabla6[[RUBRO]:[Respon Plan]],4,0)</f>
        <v>Dirección de Protección</v>
      </c>
      <c r="H1271" s="1" t="s">
        <v>30</v>
      </c>
      <c r="I1271" s="1" t="s">
        <v>232</v>
      </c>
      <c r="J1271" s="1" t="s">
        <v>233</v>
      </c>
      <c r="K1271" s="1" t="s">
        <v>63</v>
      </c>
      <c r="L1271" s="1" t="s">
        <v>42</v>
      </c>
      <c r="M1271" s="1" t="s">
        <v>234</v>
      </c>
      <c r="N1271" s="1"/>
      <c r="O1271" s="1"/>
      <c r="P1271" s="1" t="s">
        <v>31</v>
      </c>
      <c r="Q1271" s="1" t="s">
        <v>32</v>
      </c>
      <c r="R1271" s="1" t="s">
        <v>33</v>
      </c>
      <c r="S1271" s="2" t="s">
        <v>409</v>
      </c>
      <c r="T1271" s="4">
        <v>451824615</v>
      </c>
      <c r="U1271" s="4">
        <v>0</v>
      </c>
      <c r="V1271" s="4">
        <v>0</v>
      </c>
      <c r="W1271" s="4">
        <v>451824615</v>
      </c>
      <c r="X1271" s="4">
        <v>0</v>
      </c>
      <c r="Y1271" s="4">
        <v>451824615</v>
      </c>
      <c r="Z1271" s="4">
        <v>0</v>
      </c>
      <c r="AA1271" s="4">
        <v>451824615</v>
      </c>
      <c r="AB1271" s="4">
        <v>63693936</v>
      </c>
      <c r="AC1271" s="4">
        <v>63693936</v>
      </c>
      <c r="AD1271" s="10">
        <v>63693936</v>
      </c>
    </row>
    <row r="1272" spans="1:30" ht="22.5" x14ac:dyDescent="0.25">
      <c r="A1272" s="9" t="s">
        <v>440</v>
      </c>
      <c r="B1272" s="2" t="s">
        <v>441</v>
      </c>
      <c r="C1272" s="3" t="s">
        <v>383</v>
      </c>
      <c r="D1272" s="3" t="str">
        <f t="shared" si="23"/>
        <v>C-4102-1500-3</v>
      </c>
      <c r="E1272" s="3" t="str">
        <f>VLOOKUP(Tabla3[[#This Row],[RUBRO]],Tabla6[[RUBRO]:[Respon Plan]],2,0)</f>
        <v>PROTECCION</v>
      </c>
      <c r="F1272" s="3" t="str">
        <f>VLOOKUP(Tabla3[[#This Row],[RUBRO]],Tabla6[[RUBRO]:[Respon Plan]],3,0)</f>
        <v xml:space="preserve">DIRECCIÓN DE PROTECCIÓN </v>
      </c>
      <c r="G1272" s="3" t="str">
        <f>VLOOKUP(Tabla3[[#This Row],[RUBRO]],Tabla6[[RUBRO]:[Respon Plan]],4,0)</f>
        <v>Dirección de Protección</v>
      </c>
      <c r="H1272" s="1" t="s">
        <v>30</v>
      </c>
      <c r="I1272" s="1" t="s">
        <v>232</v>
      </c>
      <c r="J1272" s="1" t="s">
        <v>233</v>
      </c>
      <c r="K1272" s="1" t="s">
        <v>63</v>
      </c>
      <c r="L1272" s="1" t="s">
        <v>42</v>
      </c>
      <c r="M1272" s="1" t="s">
        <v>281</v>
      </c>
      <c r="N1272" s="1"/>
      <c r="O1272" s="1"/>
      <c r="P1272" s="1" t="s">
        <v>31</v>
      </c>
      <c r="Q1272" s="1" t="s">
        <v>32</v>
      </c>
      <c r="R1272" s="1" t="s">
        <v>33</v>
      </c>
      <c r="S1272" s="2" t="s">
        <v>384</v>
      </c>
      <c r="T1272" s="4">
        <v>889280381</v>
      </c>
      <c r="U1272" s="4">
        <v>0</v>
      </c>
      <c r="V1272" s="4">
        <v>36498000</v>
      </c>
      <c r="W1272" s="4">
        <v>852782381</v>
      </c>
      <c r="X1272" s="4">
        <v>0</v>
      </c>
      <c r="Y1272" s="4">
        <v>852782381</v>
      </c>
      <c r="Z1272" s="4">
        <v>0</v>
      </c>
      <c r="AA1272" s="4">
        <v>852782381</v>
      </c>
      <c r="AB1272" s="4">
        <v>90915379</v>
      </c>
      <c r="AC1272" s="4">
        <v>90915379</v>
      </c>
      <c r="AD1272" s="10">
        <v>90915379</v>
      </c>
    </row>
    <row r="1273" spans="1:30" ht="22.5" x14ac:dyDescent="0.25">
      <c r="A1273" s="9" t="s">
        <v>440</v>
      </c>
      <c r="B1273" s="2" t="s">
        <v>441</v>
      </c>
      <c r="C1273" s="3" t="s">
        <v>45</v>
      </c>
      <c r="D1273" s="3" t="str">
        <f t="shared" si="23"/>
        <v>C-4102-1500-3</v>
      </c>
      <c r="E1273" s="3" t="str">
        <f>VLOOKUP(Tabla3[[#This Row],[RUBRO]],Tabla6[[RUBRO]:[Respon Plan]],2,0)</f>
        <v>PROTECCION</v>
      </c>
      <c r="F1273" s="3" t="str">
        <f>VLOOKUP(Tabla3[[#This Row],[RUBRO]],Tabla6[[RUBRO]:[Respon Plan]],3,0)</f>
        <v xml:space="preserve">DIRECCIÓN DE PROTECCIÓN </v>
      </c>
      <c r="G1273" s="3" t="str">
        <f>VLOOKUP(Tabla3[[#This Row],[RUBRO]],Tabla6[[RUBRO]:[Respon Plan]],4,0)</f>
        <v>Dirección de Protección</v>
      </c>
      <c r="H1273" s="1" t="s">
        <v>30</v>
      </c>
      <c r="I1273" s="1" t="s">
        <v>232</v>
      </c>
      <c r="J1273" s="1" t="s">
        <v>233</v>
      </c>
      <c r="K1273" s="1" t="s">
        <v>63</v>
      </c>
      <c r="L1273" s="1" t="s">
        <v>42</v>
      </c>
      <c r="M1273" s="1" t="s">
        <v>237</v>
      </c>
      <c r="N1273" s="1"/>
      <c r="O1273" s="1"/>
      <c r="P1273" s="1" t="s">
        <v>31</v>
      </c>
      <c r="Q1273" s="1" t="s">
        <v>32</v>
      </c>
      <c r="R1273" s="1" t="s">
        <v>33</v>
      </c>
      <c r="S1273" s="2" t="s">
        <v>48</v>
      </c>
      <c r="T1273" s="4">
        <v>12652649306</v>
      </c>
      <c r="U1273" s="4">
        <v>13271335</v>
      </c>
      <c r="V1273" s="4">
        <v>30081153</v>
      </c>
      <c r="W1273" s="4">
        <v>12635839488</v>
      </c>
      <c r="X1273" s="4">
        <v>0</v>
      </c>
      <c r="Y1273" s="4">
        <v>12635839488</v>
      </c>
      <c r="Z1273" s="4">
        <v>0</v>
      </c>
      <c r="AA1273" s="4">
        <v>12613619777</v>
      </c>
      <c r="AB1273" s="4">
        <v>2014234497</v>
      </c>
      <c r="AC1273" s="4">
        <v>2014234497</v>
      </c>
      <c r="AD1273" s="10">
        <v>2014234497</v>
      </c>
    </row>
    <row r="1274" spans="1:30" ht="22.5" x14ac:dyDescent="0.25">
      <c r="A1274" s="9" t="s">
        <v>440</v>
      </c>
      <c r="B1274" s="2" t="s">
        <v>441</v>
      </c>
      <c r="C1274" s="3" t="s">
        <v>49</v>
      </c>
      <c r="D1274" s="3" t="str">
        <f t="shared" si="23"/>
        <v>C-4102-1500-3</v>
      </c>
      <c r="E1274" s="3" t="str">
        <f>VLOOKUP(Tabla3[[#This Row],[RUBRO]],Tabla6[[RUBRO]:[Respon Plan]],2,0)</f>
        <v>PROTECCION</v>
      </c>
      <c r="F1274" s="3" t="str">
        <f>VLOOKUP(Tabla3[[#This Row],[RUBRO]],Tabla6[[RUBRO]:[Respon Plan]],3,0)</f>
        <v xml:space="preserve">DIRECCIÓN DE PROTECCIÓN </v>
      </c>
      <c r="G1274" s="3" t="str">
        <f>VLOOKUP(Tabla3[[#This Row],[RUBRO]],Tabla6[[RUBRO]:[Respon Plan]],4,0)</f>
        <v>Dirección de Protección</v>
      </c>
      <c r="H1274" s="1" t="s">
        <v>30</v>
      </c>
      <c r="I1274" s="1" t="s">
        <v>232</v>
      </c>
      <c r="J1274" s="1" t="s">
        <v>233</v>
      </c>
      <c r="K1274" s="1" t="s">
        <v>63</v>
      </c>
      <c r="L1274" s="1" t="s">
        <v>42</v>
      </c>
      <c r="M1274" s="1" t="s">
        <v>243</v>
      </c>
      <c r="N1274" s="1"/>
      <c r="O1274" s="1"/>
      <c r="P1274" s="1" t="s">
        <v>46</v>
      </c>
      <c r="Q1274" s="1" t="s">
        <v>47</v>
      </c>
      <c r="R1274" s="1" t="s">
        <v>33</v>
      </c>
      <c r="S1274" s="2" t="s">
        <v>50</v>
      </c>
      <c r="T1274" s="4">
        <v>4629969916</v>
      </c>
      <c r="U1274" s="4">
        <v>0</v>
      </c>
      <c r="V1274" s="4">
        <v>0</v>
      </c>
      <c r="W1274" s="4">
        <v>4629969916</v>
      </c>
      <c r="X1274" s="4">
        <v>0</v>
      </c>
      <c r="Y1274" s="4">
        <v>4629969916</v>
      </c>
      <c r="Z1274" s="4">
        <v>0</v>
      </c>
      <c r="AA1274" s="4">
        <v>4629969916</v>
      </c>
      <c r="AB1274" s="4">
        <v>767891532</v>
      </c>
      <c r="AC1274" s="4">
        <v>767891532</v>
      </c>
      <c r="AD1274" s="10">
        <v>767891532</v>
      </c>
    </row>
    <row r="1275" spans="1:30" ht="22.5" x14ac:dyDescent="0.25">
      <c r="A1275" s="9" t="s">
        <v>440</v>
      </c>
      <c r="B1275" s="2" t="s">
        <v>441</v>
      </c>
      <c r="C1275" s="3" t="s">
        <v>49</v>
      </c>
      <c r="D1275" s="3" t="str">
        <f t="shared" si="23"/>
        <v>C-4102-1500-3</v>
      </c>
      <c r="E1275" s="3" t="str">
        <f>VLOOKUP(Tabla3[[#This Row],[RUBRO]],Tabla6[[RUBRO]:[Respon Plan]],2,0)</f>
        <v>PROTECCION</v>
      </c>
      <c r="F1275" s="3" t="str">
        <f>VLOOKUP(Tabla3[[#This Row],[RUBRO]],Tabla6[[RUBRO]:[Respon Plan]],3,0)</f>
        <v xml:space="preserve">DIRECCIÓN DE PROTECCIÓN </v>
      </c>
      <c r="G1275" s="3" t="str">
        <f>VLOOKUP(Tabla3[[#This Row],[RUBRO]],Tabla6[[RUBRO]:[Respon Plan]],4,0)</f>
        <v>Dirección de Protección</v>
      </c>
      <c r="H1275" s="1" t="s">
        <v>30</v>
      </c>
      <c r="I1275" s="1" t="s">
        <v>232</v>
      </c>
      <c r="J1275" s="1" t="s">
        <v>233</v>
      </c>
      <c r="K1275" s="1" t="s">
        <v>63</v>
      </c>
      <c r="L1275" s="1" t="s">
        <v>42</v>
      </c>
      <c r="M1275" s="1" t="s">
        <v>243</v>
      </c>
      <c r="N1275" s="1"/>
      <c r="O1275" s="1"/>
      <c r="P1275" s="1" t="s">
        <v>31</v>
      </c>
      <c r="Q1275" s="1" t="s">
        <v>32</v>
      </c>
      <c r="R1275" s="1" t="s">
        <v>33</v>
      </c>
      <c r="S1275" s="2" t="s">
        <v>50</v>
      </c>
      <c r="T1275" s="4">
        <v>479138880</v>
      </c>
      <c r="U1275" s="4">
        <v>0</v>
      </c>
      <c r="V1275" s="4">
        <v>108895200</v>
      </c>
      <c r="W1275" s="4">
        <v>370243680</v>
      </c>
      <c r="X1275" s="4">
        <v>0</v>
      </c>
      <c r="Y1275" s="4">
        <v>361532064</v>
      </c>
      <c r="Z1275" s="4">
        <v>8711616</v>
      </c>
      <c r="AA1275" s="4">
        <v>361532064</v>
      </c>
      <c r="AB1275" s="4">
        <v>0</v>
      </c>
      <c r="AC1275" s="4">
        <v>0</v>
      </c>
      <c r="AD1275" s="10">
        <v>0</v>
      </c>
    </row>
    <row r="1276" spans="1:30" ht="22.5" x14ac:dyDescent="0.25">
      <c r="A1276" s="9" t="s">
        <v>440</v>
      </c>
      <c r="B1276" s="2" t="s">
        <v>441</v>
      </c>
      <c r="C1276" s="3" t="s">
        <v>58</v>
      </c>
      <c r="D1276" s="3" t="str">
        <f t="shared" si="23"/>
        <v>C-4102-1500-3</v>
      </c>
      <c r="E1276" s="3" t="str">
        <f>VLOOKUP(Tabla3[[#This Row],[RUBRO]],Tabla6[[RUBRO]:[Respon Plan]],2,0)</f>
        <v>PROTECCION</v>
      </c>
      <c r="F1276" s="3" t="str">
        <f>VLOOKUP(Tabla3[[#This Row],[RUBRO]],Tabla6[[RUBRO]:[Respon Plan]],3,0)</f>
        <v>DIRECCIÓN DE GESTIÓN HUMANA</v>
      </c>
      <c r="G1276" s="3" t="str">
        <f>VLOOKUP(Tabla3[[#This Row],[RUBRO]],Tabla6[[RUBRO]:[Respon Plan]],4,0)</f>
        <v>Gestión Humana - Pres. Serv</v>
      </c>
      <c r="H1276" s="1" t="s">
        <v>30</v>
      </c>
      <c r="I1276" s="1" t="s">
        <v>232</v>
      </c>
      <c r="J1276" s="1" t="s">
        <v>233</v>
      </c>
      <c r="K1276" s="1" t="s">
        <v>63</v>
      </c>
      <c r="L1276" s="1" t="s">
        <v>42</v>
      </c>
      <c r="M1276" s="1" t="s">
        <v>255</v>
      </c>
      <c r="N1276" s="1"/>
      <c r="O1276" s="1"/>
      <c r="P1276" s="1" t="s">
        <v>31</v>
      </c>
      <c r="Q1276" s="1" t="s">
        <v>32</v>
      </c>
      <c r="R1276" s="1" t="s">
        <v>33</v>
      </c>
      <c r="S1276" s="2" t="s">
        <v>59</v>
      </c>
      <c r="T1276" s="4">
        <v>1723285479</v>
      </c>
      <c r="U1276" s="4">
        <v>5842834</v>
      </c>
      <c r="V1276" s="4">
        <v>0</v>
      </c>
      <c r="W1276" s="4">
        <v>1729128313</v>
      </c>
      <c r="X1276" s="4">
        <v>0</v>
      </c>
      <c r="Y1276" s="4">
        <v>1709056244</v>
      </c>
      <c r="Z1276" s="4">
        <v>20072069</v>
      </c>
      <c r="AA1276" s="4">
        <v>1690375311</v>
      </c>
      <c r="AB1276" s="4">
        <v>560205067</v>
      </c>
      <c r="AC1276" s="4">
        <v>560205067</v>
      </c>
      <c r="AD1276" s="10">
        <v>560205067</v>
      </c>
    </row>
    <row r="1277" spans="1:30" ht="22.5" x14ac:dyDescent="0.25">
      <c r="A1277" s="9" t="s">
        <v>440</v>
      </c>
      <c r="B1277" s="2" t="s">
        <v>441</v>
      </c>
      <c r="C1277" s="3" t="s">
        <v>256</v>
      </c>
      <c r="D1277" s="3" t="str">
        <f t="shared" si="23"/>
        <v>C-4102-1500-3</v>
      </c>
      <c r="E1277" s="3" t="str">
        <f>VLOOKUP(Tabla3[[#This Row],[RUBRO]],Tabla6[[RUBRO]:[Respon Plan]],2,0)</f>
        <v>PROTECCION</v>
      </c>
      <c r="F1277" s="3" t="str">
        <f>VLOOKUP(Tabla3[[#This Row],[RUBRO]],Tabla6[[RUBRO]:[Respon Plan]],3,0)</f>
        <v>DIRECCIÓN DE GESTIÓN HUMANA</v>
      </c>
      <c r="G1277" s="3" t="str">
        <f>VLOOKUP(Tabla3[[#This Row],[RUBRO]],Tabla6[[RUBRO]:[Respon Plan]],4,0)</f>
        <v>Gestión Humana- Viáticos</v>
      </c>
      <c r="H1277" s="1" t="s">
        <v>30</v>
      </c>
      <c r="I1277" s="1" t="s">
        <v>232</v>
      </c>
      <c r="J1277" s="1" t="s">
        <v>233</v>
      </c>
      <c r="K1277" s="1" t="s">
        <v>63</v>
      </c>
      <c r="L1277" s="1" t="s">
        <v>42</v>
      </c>
      <c r="M1277" s="1" t="s">
        <v>257</v>
      </c>
      <c r="N1277" s="1"/>
      <c r="O1277" s="1"/>
      <c r="P1277" s="1" t="s">
        <v>31</v>
      </c>
      <c r="Q1277" s="1" t="s">
        <v>32</v>
      </c>
      <c r="R1277" s="1" t="s">
        <v>33</v>
      </c>
      <c r="S1277" s="2" t="s">
        <v>249</v>
      </c>
      <c r="T1277" s="4">
        <v>61573000</v>
      </c>
      <c r="U1277" s="4">
        <v>0</v>
      </c>
      <c r="V1277" s="4">
        <v>0</v>
      </c>
      <c r="W1277" s="4">
        <v>61573000</v>
      </c>
      <c r="X1277" s="4">
        <v>0</v>
      </c>
      <c r="Y1277" s="4">
        <v>17687234</v>
      </c>
      <c r="Z1277" s="4">
        <v>43885766</v>
      </c>
      <c r="AA1277" s="4">
        <v>13245521</v>
      </c>
      <c r="AB1277" s="4">
        <v>10152421</v>
      </c>
      <c r="AC1277" s="4">
        <v>10152421</v>
      </c>
      <c r="AD1277" s="10">
        <v>10152421</v>
      </c>
    </row>
    <row r="1278" spans="1:30" ht="22.5" x14ac:dyDescent="0.25">
      <c r="A1278" s="9" t="s">
        <v>440</v>
      </c>
      <c r="B1278" s="2" t="s">
        <v>441</v>
      </c>
      <c r="C1278" s="3" t="s">
        <v>387</v>
      </c>
      <c r="D1278" s="3" t="str">
        <f t="shared" si="23"/>
        <v>C-4102-1500-3</v>
      </c>
      <c r="E1278" s="3" t="str">
        <f>VLOOKUP(Tabla3[[#This Row],[RUBRO]],Tabla6[[RUBRO]:[Respon Plan]],2,0)</f>
        <v>PROTECCION</v>
      </c>
      <c r="F1278" s="3" t="str">
        <f>VLOOKUP(Tabla3[[#This Row],[RUBRO]],Tabla6[[RUBRO]:[Respon Plan]],3,0)</f>
        <v xml:space="preserve">DIRECCIÓN DE PROTECCIÓN </v>
      </c>
      <c r="G1278" s="3" t="str">
        <f>VLOOKUP(Tabla3[[#This Row],[RUBRO]],Tabla6[[RUBRO]:[Respon Plan]],4,0)</f>
        <v>Dirección de Protección</v>
      </c>
      <c r="H1278" s="1" t="s">
        <v>30</v>
      </c>
      <c r="I1278" s="1" t="s">
        <v>232</v>
      </c>
      <c r="J1278" s="1" t="s">
        <v>233</v>
      </c>
      <c r="K1278" s="1" t="s">
        <v>63</v>
      </c>
      <c r="L1278" s="1" t="s">
        <v>42</v>
      </c>
      <c r="M1278" s="1" t="s">
        <v>388</v>
      </c>
      <c r="N1278" s="1"/>
      <c r="O1278" s="1"/>
      <c r="P1278" s="1" t="s">
        <v>31</v>
      </c>
      <c r="Q1278" s="1" t="s">
        <v>32</v>
      </c>
      <c r="R1278" s="1" t="s">
        <v>33</v>
      </c>
      <c r="S1278" s="2" t="s">
        <v>389</v>
      </c>
      <c r="T1278" s="4">
        <v>19888000</v>
      </c>
      <c r="U1278" s="4">
        <v>0</v>
      </c>
      <c r="V1278" s="4">
        <v>0</v>
      </c>
      <c r="W1278" s="4">
        <v>19888000</v>
      </c>
      <c r="X1278" s="4">
        <v>0</v>
      </c>
      <c r="Y1278" s="4">
        <v>19888000</v>
      </c>
      <c r="Z1278" s="4">
        <v>0</v>
      </c>
      <c r="AA1278" s="4">
        <v>6989103</v>
      </c>
      <c r="AB1278" s="4">
        <v>6989103</v>
      </c>
      <c r="AC1278" s="4">
        <v>6989103</v>
      </c>
      <c r="AD1278" s="10">
        <v>6989103</v>
      </c>
    </row>
    <row r="1279" spans="1:30" ht="22.5" x14ac:dyDescent="0.25">
      <c r="A1279" s="9" t="s">
        <v>440</v>
      </c>
      <c r="B1279" s="2" t="s">
        <v>441</v>
      </c>
      <c r="C1279" s="3" t="s">
        <v>51</v>
      </c>
      <c r="D1279" s="3" t="str">
        <f t="shared" si="23"/>
        <v>C-4102-1500-4</v>
      </c>
      <c r="E1279" s="3" t="str">
        <f>VLOOKUP(Tabla3[[#This Row],[RUBRO]],Tabla6[[RUBRO]:[Respon Plan]],2,0)</f>
        <v>PRIMERA INFANCIA</v>
      </c>
      <c r="F1279" s="3" t="str">
        <f>VLOOKUP(Tabla3[[#This Row],[RUBRO]],Tabla6[[RUBRO]:[Respon Plan]],3,0)</f>
        <v>DIRECCIÓN DE PRIMERA INFANCIA</v>
      </c>
      <c r="G1279" s="3" t="str">
        <f>VLOOKUP(Tabla3[[#This Row],[RUBRO]],Tabla6[[RUBRO]:[Respon Plan]],4,0)</f>
        <v>Primera Infancia</v>
      </c>
      <c r="H1279" s="1" t="s">
        <v>30</v>
      </c>
      <c r="I1279" s="1" t="s">
        <v>232</v>
      </c>
      <c r="J1279" s="1" t="s">
        <v>233</v>
      </c>
      <c r="K1279" s="1" t="s">
        <v>80</v>
      </c>
      <c r="L1279" s="1" t="s">
        <v>42</v>
      </c>
      <c r="M1279" s="1" t="s">
        <v>234</v>
      </c>
      <c r="N1279" s="1"/>
      <c r="O1279" s="1"/>
      <c r="P1279" s="1" t="s">
        <v>46</v>
      </c>
      <c r="Q1279" s="1" t="s">
        <v>65</v>
      </c>
      <c r="R1279" s="1" t="s">
        <v>33</v>
      </c>
      <c r="S1279" s="2" t="s">
        <v>52</v>
      </c>
      <c r="T1279" s="4">
        <v>0</v>
      </c>
      <c r="U1279" s="4">
        <v>20486700</v>
      </c>
      <c r="V1279" s="4">
        <v>2276300</v>
      </c>
      <c r="W1279" s="4">
        <v>18210400</v>
      </c>
      <c r="X1279" s="4">
        <v>0</v>
      </c>
      <c r="Y1279" s="4">
        <v>18210400</v>
      </c>
      <c r="Z1279" s="4">
        <v>0</v>
      </c>
      <c r="AA1279" s="4">
        <v>18210400</v>
      </c>
      <c r="AB1279" s="4">
        <v>2873000</v>
      </c>
      <c r="AC1279" s="4">
        <v>2873000</v>
      </c>
      <c r="AD1279" s="10">
        <v>2873000</v>
      </c>
    </row>
    <row r="1280" spans="1:30" ht="22.5" x14ac:dyDescent="0.25">
      <c r="A1280" s="9" t="s">
        <v>440</v>
      </c>
      <c r="B1280" s="2" t="s">
        <v>441</v>
      </c>
      <c r="C1280" s="3" t="s">
        <v>51</v>
      </c>
      <c r="D1280" s="3" t="str">
        <f t="shared" si="23"/>
        <v>C-4102-1500-4</v>
      </c>
      <c r="E1280" s="3" t="str">
        <f>VLOOKUP(Tabla3[[#This Row],[RUBRO]],Tabla6[[RUBRO]:[Respon Plan]],2,0)</f>
        <v>PRIMERA INFANCIA</v>
      </c>
      <c r="F1280" s="3" t="str">
        <f>VLOOKUP(Tabla3[[#This Row],[RUBRO]],Tabla6[[RUBRO]:[Respon Plan]],3,0)</f>
        <v>DIRECCIÓN DE PRIMERA INFANCIA</v>
      </c>
      <c r="G1280" s="3" t="str">
        <f>VLOOKUP(Tabla3[[#This Row],[RUBRO]],Tabla6[[RUBRO]:[Respon Plan]],4,0)</f>
        <v>Primera Infancia</v>
      </c>
      <c r="H1280" s="1" t="s">
        <v>30</v>
      </c>
      <c r="I1280" s="1" t="s">
        <v>232</v>
      </c>
      <c r="J1280" s="1" t="s">
        <v>233</v>
      </c>
      <c r="K1280" s="1" t="s">
        <v>80</v>
      </c>
      <c r="L1280" s="1" t="s">
        <v>42</v>
      </c>
      <c r="M1280" s="1" t="s">
        <v>234</v>
      </c>
      <c r="N1280" s="1"/>
      <c r="O1280" s="1"/>
      <c r="P1280" s="1" t="s">
        <v>46</v>
      </c>
      <c r="Q1280" s="1" t="s">
        <v>47</v>
      </c>
      <c r="R1280" s="1" t="s">
        <v>33</v>
      </c>
      <c r="S1280" s="2" t="s">
        <v>52</v>
      </c>
      <c r="T1280" s="4">
        <v>36192405777</v>
      </c>
      <c r="U1280" s="4">
        <v>0</v>
      </c>
      <c r="V1280" s="4">
        <v>0</v>
      </c>
      <c r="W1280" s="4">
        <v>36192405777</v>
      </c>
      <c r="X1280" s="4">
        <v>0</v>
      </c>
      <c r="Y1280" s="4">
        <v>36192405777</v>
      </c>
      <c r="Z1280" s="4">
        <v>0</v>
      </c>
      <c r="AA1280" s="4">
        <v>36192405777</v>
      </c>
      <c r="AB1280" s="4">
        <v>6098365297</v>
      </c>
      <c r="AC1280" s="4">
        <v>6098365297</v>
      </c>
      <c r="AD1280" s="10">
        <v>6098365297</v>
      </c>
    </row>
    <row r="1281" spans="1:30" ht="22.5" x14ac:dyDescent="0.25">
      <c r="A1281" s="9" t="s">
        <v>440</v>
      </c>
      <c r="B1281" s="2" t="s">
        <v>441</v>
      </c>
      <c r="C1281" s="3" t="s">
        <v>51</v>
      </c>
      <c r="D1281" s="3" t="str">
        <f t="shared" si="23"/>
        <v>C-4102-1500-4</v>
      </c>
      <c r="E1281" s="3" t="str">
        <f>VLOOKUP(Tabla3[[#This Row],[RUBRO]],Tabla6[[RUBRO]:[Respon Plan]],2,0)</f>
        <v>PRIMERA INFANCIA</v>
      </c>
      <c r="F1281" s="3" t="str">
        <f>VLOOKUP(Tabla3[[#This Row],[RUBRO]],Tabla6[[RUBRO]:[Respon Plan]],3,0)</f>
        <v>DIRECCIÓN DE PRIMERA INFANCIA</v>
      </c>
      <c r="G1281" s="3" t="str">
        <f>VLOOKUP(Tabla3[[#This Row],[RUBRO]],Tabla6[[RUBRO]:[Respon Plan]],4,0)</f>
        <v>Primera Infancia</v>
      </c>
      <c r="H1281" s="1" t="s">
        <v>30</v>
      </c>
      <c r="I1281" s="1" t="s">
        <v>232</v>
      </c>
      <c r="J1281" s="1" t="s">
        <v>233</v>
      </c>
      <c r="K1281" s="1" t="s">
        <v>80</v>
      </c>
      <c r="L1281" s="1" t="s">
        <v>42</v>
      </c>
      <c r="M1281" s="1" t="s">
        <v>234</v>
      </c>
      <c r="N1281" s="1"/>
      <c r="O1281" s="1"/>
      <c r="P1281" s="1" t="s">
        <v>31</v>
      </c>
      <c r="Q1281" s="1" t="s">
        <v>171</v>
      </c>
      <c r="R1281" s="1" t="s">
        <v>33</v>
      </c>
      <c r="S1281" s="2" t="s">
        <v>52</v>
      </c>
      <c r="T1281" s="4">
        <v>0</v>
      </c>
      <c r="U1281" s="4">
        <v>1257233513</v>
      </c>
      <c r="V1281" s="4">
        <v>0</v>
      </c>
      <c r="W1281" s="4">
        <v>1257233513</v>
      </c>
      <c r="X1281" s="4">
        <v>0</v>
      </c>
      <c r="Y1281" s="4">
        <v>1257233513</v>
      </c>
      <c r="Z1281" s="4">
        <v>0</v>
      </c>
      <c r="AA1281" s="4">
        <v>1257233513</v>
      </c>
      <c r="AB1281" s="4">
        <v>171854033</v>
      </c>
      <c r="AC1281" s="4">
        <v>171854033</v>
      </c>
      <c r="AD1281" s="10">
        <v>171854033</v>
      </c>
    </row>
    <row r="1282" spans="1:30" ht="22.5" x14ac:dyDescent="0.25">
      <c r="A1282" s="9" t="s">
        <v>440</v>
      </c>
      <c r="B1282" s="2" t="s">
        <v>441</v>
      </c>
      <c r="C1282" s="3" t="s">
        <v>51</v>
      </c>
      <c r="D1282" s="3" t="str">
        <f t="shared" si="23"/>
        <v>C-4102-1500-4</v>
      </c>
      <c r="E1282" s="3" t="str">
        <f>VLOOKUP(Tabla3[[#This Row],[RUBRO]],Tabla6[[RUBRO]:[Respon Plan]],2,0)</f>
        <v>PRIMERA INFANCIA</v>
      </c>
      <c r="F1282" s="3" t="str">
        <f>VLOOKUP(Tabla3[[#This Row],[RUBRO]],Tabla6[[RUBRO]:[Respon Plan]],3,0)</f>
        <v>DIRECCIÓN DE PRIMERA INFANCIA</v>
      </c>
      <c r="G1282" s="3" t="str">
        <f>VLOOKUP(Tabla3[[#This Row],[RUBRO]],Tabla6[[RUBRO]:[Respon Plan]],4,0)</f>
        <v>Primera Infancia</v>
      </c>
      <c r="H1282" s="1" t="s">
        <v>30</v>
      </c>
      <c r="I1282" s="1" t="s">
        <v>232</v>
      </c>
      <c r="J1282" s="1" t="s">
        <v>233</v>
      </c>
      <c r="K1282" s="1" t="s">
        <v>80</v>
      </c>
      <c r="L1282" s="1" t="s">
        <v>42</v>
      </c>
      <c r="M1282" s="1" t="s">
        <v>234</v>
      </c>
      <c r="N1282" s="1"/>
      <c r="O1282" s="1"/>
      <c r="P1282" s="1" t="s">
        <v>31</v>
      </c>
      <c r="Q1282" s="1" t="s">
        <v>32</v>
      </c>
      <c r="R1282" s="1" t="s">
        <v>33</v>
      </c>
      <c r="S1282" s="2" t="s">
        <v>52</v>
      </c>
      <c r="T1282" s="4">
        <v>0</v>
      </c>
      <c r="U1282" s="4">
        <v>1602577802</v>
      </c>
      <c r="V1282" s="4">
        <v>0</v>
      </c>
      <c r="W1282" s="4">
        <v>1602577802</v>
      </c>
      <c r="X1282" s="4">
        <v>0</v>
      </c>
      <c r="Y1282" s="4">
        <v>1358066466</v>
      </c>
      <c r="Z1282" s="4">
        <v>244511336</v>
      </c>
      <c r="AA1282" s="4">
        <v>56502206</v>
      </c>
      <c r="AB1282" s="4">
        <v>0</v>
      </c>
      <c r="AC1282" s="4">
        <v>0</v>
      </c>
      <c r="AD1282" s="10">
        <v>0</v>
      </c>
    </row>
    <row r="1283" spans="1:30" ht="22.5" x14ac:dyDescent="0.25">
      <c r="A1283" s="9" t="s">
        <v>440</v>
      </c>
      <c r="B1283" s="2" t="s">
        <v>441</v>
      </c>
      <c r="C1283" s="3" t="s">
        <v>390</v>
      </c>
      <c r="D1283" s="3" t="str">
        <f t="shared" si="23"/>
        <v>C-4102-1500-4</v>
      </c>
      <c r="E1283" s="3" t="str">
        <f>VLOOKUP(Tabla3[[#This Row],[RUBRO]],Tabla6[[RUBRO]:[Respon Plan]],2,0)</f>
        <v>PRIMERA INFANCIA</v>
      </c>
      <c r="F1283" s="3" t="str">
        <f>VLOOKUP(Tabla3[[#This Row],[RUBRO]],Tabla6[[RUBRO]:[Respon Plan]],3,0)</f>
        <v>DIRECCIÓN DE PRIMERA INFANCIA</v>
      </c>
      <c r="G1283" s="3" t="str">
        <f>VLOOKUP(Tabla3[[#This Row],[RUBRO]],Tabla6[[RUBRO]:[Respon Plan]],4,0)</f>
        <v>Primera Infancia</v>
      </c>
      <c r="H1283" s="1" t="s">
        <v>30</v>
      </c>
      <c r="I1283" s="1" t="s">
        <v>232</v>
      </c>
      <c r="J1283" s="1" t="s">
        <v>233</v>
      </c>
      <c r="K1283" s="1" t="s">
        <v>80</v>
      </c>
      <c r="L1283" s="1" t="s">
        <v>42</v>
      </c>
      <c r="M1283" s="1" t="s">
        <v>281</v>
      </c>
      <c r="N1283" s="1"/>
      <c r="O1283" s="1"/>
      <c r="P1283" s="1" t="s">
        <v>46</v>
      </c>
      <c r="Q1283" s="1" t="s">
        <v>47</v>
      </c>
      <c r="R1283" s="1" t="s">
        <v>33</v>
      </c>
      <c r="S1283" s="2" t="s">
        <v>391</v>
      </c>
      <c r="T1283" s="4">
        <v>16066935255</v>
      </c>
      <c r="U1283" s="4">
        <v>0</v>
      </c>
      <c r="V1283" s="4">
        <v>21559511</v>
      </c>
      <c r="W1283" s="4">
        <v>16045375744</v>
      </c>
      <c r="X1283" s="4">
        <v>0</v>
      </c>
      <c r="Y1283" s="4">
        <v>16045375744</v>
      </c>
      <c r="Z1283" s="4">
        <v>0</v>
      </c>
      <c r="AA1283" s="4">
        <v>16045375744</v>
      </c>
      <c r="AB1283" s="4">
        <v>5218029943</v>
      </c>
      <c r="AC1283" s="4">
        <v>5218029943</v>
      </c>
      <c r="AD1283" s="10">
        <v>5218029943</v>
      </c>
    </row>
    <row r="1284" spans="1:30" ht="22.5" x14ac:dyDescent="0.25">
      <c r="A1284" s="9" t="s">
        <v>440</v>
      </c>
      <c r="B1284" s="2" t="s">
        <v>441</v>
      </c>
      <c r="C1284" s="3" t="s">
        <v>274</v>
      </c>
      <c r="D1284" s="3" t="str">
        <f t="shared" si="23"/>
        <v>C-4102-1500-4</v>
      </c>
      <c r="E1284" s="3" t="str">
        <f>VLOOKUP(Tabla3[[#This Row],[RUBRO]],Tabla6[[RUBRO]:[Respon Plan]],2,0)</f>
        <v>PRIMERA INFANCIA</v>
      </c>
      <c r="F1284" s="3" t="str">
        <f>VLOOKUP(Tabla3[[#This Row],[RUBRO]],Tabla6[[RUBRO]:[Respon Plan]],3,0)</f>
        <v>DIRECCIÓN DE GESTIÓN HUMANA</v>
      </c>
      <c r="G1284" s="3" t="str">
        <f>VLOOKUP(Tabla3[[#This Row],[RUBRO]],Tabla6[[RUBRO]:[Respon Plan]],4,0)</f>
        <v>Gestión Humana - Pres. Serv</v>
      </c>
      <c r="H1284" s="1" t="s">
        <v>30</v>
      </c>
      <c r="I1284" s="1" t="s">
        <v>232</v>
      </c>
      <c r="J1284" s="1" t="s">
        <v>233</v>
      </c>
      <c r="K1284" s="1" t="s">
        <v>80</v>
      </c>
      <c r="L1284" s="1" t="s">
        <v>42</v>
      </c>
      <c r="M1284" s="1" t="s">
        <v>254</v>
      </c>
      <c r="N1284" s="1"/>
      <c r="O1284" s="1"/>
      <c r="P1284" s="1" t="s">
        <v>31</v>
      </c>
      <c r="Q1284" s="1" t="s">
        <v>32</v>
      </c>
      <c r="R1284" s="1" t="s">
        <v>33</v>
      </c>
      <c r="S1284" s="2" t="s">
        <v>59</v>
      </c>
      <c r="T1284" s="4">
        <v>0</v>
      </c>
      <c r="U1284" s="4">
        <v>329730000</v>
      </c>
      <c r="V1284" s="4">
        <v>2706667</v>
      </c>
      <c r="W1284" s="4">
        <v>327023333</v>
      </c>
      <c r="X1284" s="4">
        <v>0</v>
      </c>
      <c r="Y1284" s="4">
        <v>327023333</v>
      </c>
      <c r="Z1284" s="4">
        <v>0</v>
      </c>
      <c r="AA1284" s="4">
        <v>327023333</v>
      </c>
      <c r="AB1284" s="4">
        <v>57130000</v>
      </c>
      <c r="AC1284" s="4">
        <v>57130000</v>
      </c>
      <c r="AD1284" s="10">
        <v>57130000</v>
      </c>
    </row>
    <row r="1285" spans="1:30" ht="22.5" x14ac:dyDescent="0.25">
      <c r="A1285" s="9" t="s">
        <v>440</v>
      </c>
      <c r="B1285" s="2" t="s">
        <v>441</v>
      </c>
      <c r="C1285" s="3" t="s">
        <v>275</v>
      </c>
      <c r="D1285" s="3" t="str">
        <f t="shared" si="23"/>
        <v>C-4102-1500-4</v>
      </c>
      <c r="E1285" s="3" t="str">
        <f>VLOOKUP(Tabla3[[#This Row],[RUBRO]],Tabla6[[RUBRO]:[Respon Plan]],2,0)</f>
        <v>PRIMERA INFANCIA</v>
      </c>
      <c r="F1285" s="3" t="str">
        <f>VLOOKUP(Tabla3[[#This Row],[RUBRO]],Tabla6[[RUBRO]:[Respon Plan]],3,0)</f>
        <v>DIRECCIÓN DE GESTIÓN HUMANA</v>
      </c>
      <c r="G1285" s="3" t="str">
        <f>VLOOKUP(Tabla3[[#This Row],[RUBRO]],Tabla6[[RUBRO]:[Respon Plan]],4,0)</f>
        <v>Gestión Humana- Viáticos</v>
      </c>
      <c r="H1285" s="1" t="s">
        <v>30</v>
      </c>
      <c r="I1285" s="1" t="s">
        <v>232</v>
      </c>
      <c r="J1285" s="1" t="s">
        <v>233</v>
      </c>
      <c r="K1285" s="1" t="s">
        <v>80</v>
      </c>
      <c r="L1285" s="1" t="s">
        <v>42</v>
      </c>
      <c r="M1285" s="1" t="s">
        <v>276</v>
      </c>
      <c r="N1285" s="1"/>
      <c r="O1285" s="1"/>
      <c r="P1285" s="1" t="s">
        <v>31</v>
      </c>
      <c r="Q1285" s="1" t="s">
        <v>32</v>
      </c>
      <c r="R1285" s="1" t="s">
        <v>33</v>
      </c>
      <c r="S1285" s="2" t="s">
        <v>249</v>
      </c>
      <c r="T1285" s="4">
        <v>0</v>
      </c>
      <c r="U1285" s="4">
        <v>16463805</v>
      </c>
      <c r="V1285" s="4">
        <v>0</v>
      </c>
      <c r="W1285" s="4">
        <v>16463805</v>
      </c>
      <c r="X1285" s="4">
        <v>0</v>
      </c>
      <c r="Y1285" s="4">
        <v>9535020</v>
      </c>
      <c r="Z1285" s="4">
        <v>6928785</v>
      </c>
      <c r="AA1285" s="4">
        <v>5866122</v>
      </c>
      <c r="AB1285" s="4">
        <v>2287643</v>
      </c>
      <c r="AC1285" s="4">
        <v>2287643</v>
      </c>
      <c r="AD1285" s="10">
        <v>2287643</v>
      </c>
    </row>
    <row r="1286" spans="1:30" ht="33.75" x14ac:dyDescent="0.25">
      <c r="A1286" s="9" t="s">
        <v>440</v>
      </c>
      <c r="B1286" s="2" t="s">
        <v>441</v>
      </c>
      <c r="C1286" s="3" t="s">
        <v>278</v>
      </c>
      <c r="D1286" s="3" t="str">
        <f t="shared" si="23"/>
        <v>C-4102-1500-5</v>
      </c>
      <c r="E1286" s="3" t="str">
        <f>VLOOKUP(Tabla3[[#This Row],[RUBRO]],Tabla6[[RUBRO]:[Respon Plan]],2,0)</f>
        <v>FAMILIA</v>
      </c>
      <c r="F1286" s="3" t="str">
        <f>VLOOKUP(Tabla3[[#This Row],[RUBRO]],Tabla6[[RUBRO]:[Respon Plan]],3,0)</f>
        <v>DIRECCIÓN DE FAMILIAS Y COMUNIDADES</v>
      </c>
      <c r="G1286" s="3" t="str">
        <f>VLOOKUP(Tabla3[[#This Row],[RUBRO]],Tabla6[[RUBRO]:[Respon Plan]],4,0)</f>
        <v>Familia</v>
      </c>
      <c r="H1286" s="1" t="s">
        <v>30</v>
      </c>
      <c r="I1286" s="1" t="s">
        <v>232</v>
      </c>
      <c r="J1286" s="1" t="s">
        <v>233</v>
      </c>
      <c r="K1286" s="1" t="s">
        <v>64</v>
      </c>
      <c r="L1286" s="1" t="s">
        <v>42</v>
      </c>
      <c r="M1286" s="1" t="s">
        <v>234</v>
      </c>
      <c r="N1286" s="1"/>
      <c r="O1286" s="1"/>
      <c r="P1286" s="1" t="s">
        <v>31</v>
      </c>
      <c r="Q1286" s="1" t="s">
        <v>32</v>
      </c>
      <c r="R1286" s="1" t="s">
        <v>33</v>
      </c>
      <c r="S1286" s="2" t="s">
        <v>279</v>
      </c>
      <c r="T1286" s="4">
        <v>1317962880</v>
      </c>
      <c r="U1286" s="4">
        <v>0</v>
      </c>
      <c r="V1286" s="4">
        <v>0</v>
      </c>
      <c r="W1286" s="4">
        <v>1317962880</v>
      </c>
      <c r="X1286" s="4">
        <v>0</v>
      </c>
      <c r="Y1286" s="4">
        <v>1317962880</v>
      </c>
      <c r="Z1286" s="4">
        <v>0</v>
      </c>
      <c r="AA1286" s="4">
        <v>1317962880</v>
      </c>
      <c r="AB1286" s="4">
        <v>0</v>
      </c>
      <c r="AC1286" s="4">
        <v>0</v>
      </c>
      <c r="AD1286" s="10">
        <v>0</v>
      </c>
    </row>
    <row r="1287" spans="1:30" ht="33.75" x14ac:dyDescent="0.25">
      <c r="A1287" s="9" t="s">
        <v>440</v>
      </c>
      <c r="B1287" s="2" t="s">
        <v>441</v>
      </c>
      <c r="C1287" s="3" t="s">
        <v>280</v>
      </c>
      <c r="D1287" s="3" t="str">
        <f t="shared" si="23"/>
        <v>C-4102-1500-5</v>
      </c>
      <c r="E1287" s="3" t="str">
        <f>VLOOKUP(Tabla3[[#This Row],[RUBRO]],Tabla6[[RUBRO]:[Respon Plan]],2,0)</f>
        <v>FAMILIA</v>
      </c>
      <c r="F1287" s="3" t="str">
        <f>VLOOKUP(Tabla3[[#This Row],[RUBRO]],Tabla6[[RUBRO]:[Respon Plan]],3,0)</f>
        <v>DIRECCIÓN DE FAMILIAS Y COMUNIDADES</v>
      </c>
      <c r="G1287" s="3" t="str">
        <f>VLOOKUP(Tabla3[[#This Row],[RUBRO]],Tabla6[[RUBRO]:[Respon Plan]],4,0)</f>
        <v>Familia</v>
      </c>
      <c r="H1287" s="1" t="s">
        <v>30</v>
      </c>
      <c r="I1287" s="1" t="s">
        <v>232</v>
      </c>
      <c r="J1287" s="1" t="s">
        <v>233</v>
      </c>
      <c r="K1287" s="1" t="s">
        <v>64</v>
      </c>
      <c r="L1287" s="1" t="s">
        <v>42</v>
      </c>
      <c r="M1287" s="1" t="s">
        <v>281</v>
      </c>
      <c r="N1287" s="1"/>
      <c r="O1287" s="1"/>
      <c r="P1287" s="1" t="s">
        <v>31</v>
      </c>
      <c r="Q1287" s="1" t="s">
        <v>32</v>
      </c>
      <c r="R1287" s="1" t="s">
        <v>33</v>
      </c>
      <c r="S1287" s="2" t="s">
        <v>282</v>
      </c>
      <c r="T1287" s="4">
        <v>373560082</v>
      </c>
      <c r="U1287" s="4">
        <v>0</v>
      </c>
      <c r="V1287" s="4">
        <v>0</v>
      </c>
      <c r="W1287" s="4">
        <v>373560082</v>
      </c>
      <c r="X1287" s="4">
        <v>0</v>
      </c>
      <c r="Y1287" s="4">
        <v>373560082</v>
      </c>
      <c r="Z1287" s="4">
        <v>0</v>
      </c>
      <c r="AA1287" s="4">
        <v>373560082</v>
      </c>
      <c r="AB1287" s="4">
        <v>62149055</v>
      </c>
      <c r="AC1287" s="4">
        <v>62149055</v>
      </c>
      <c r="AD1287" s="10">
        <v>62149055</v>
      </c>
    </row>
    <row r="1288" spans="1:30" ht="22.5" x14ac:dyDescent="0.25">
      <c r="A1288" s="9" t="s">
        <v>440</v>
      </c>
      <c r="B1288" s="2" t="s">
        <v>441</v>
      </c>
      <c r="C1288" s="3" t="s">
        <v>285</v>
      </c>
      <c r="D1288" s="3" t="str">
        <f t="shared" si="23"/>
        <v>C-4102-1500-5</v>
      </c>
      <c r="E1288" s="3" t="str">
        <f>VLOOKUP(Tabla3[[#This Row],[RUBRO]],Tabla6[[RUBRO]:[Respon Plan]],2,0)</f>
        <v>FAMILIA</v>
      </c>
      <c r="F1288" s="3" t="str">
        <f>VLOOKUP(Tabla3[[#This Row],[RUBRO]],Tabla6[[RUBRO]:[Respon Plan]],3,0)</f>
        <v>DIRECCIÓN DE GESTIÓN HUMANA</v>
      </c>
      <c r="G1288" s="3" t="str">
        <f>VLOOKUP(Tabla3[[#This Row],[RUBRO]],Tabla6[[RUBRO]:[Respon Plan]],4,0)</f>
        <v>Gestión Humana - Pres. Serv</v>
      </c>
      <c r="H1288" s="1" t="s">
        <v>30</v>
      </c>
      <c r="I1288" s="1" t="s">
        <v>232</v>
      </c>
      <c r="J1288" s="1" t="s">
        <v>233</v>
      </c>
      <c r="K1288" s="1" t="s">
        <v>64</v>
      </c>
      <c r="L1288" s="1" t="s">
        <v>42</v>
      </c>
      <c r="M1288" s="1" t="s">
        <v>243</v>
      </c>
      <c r="N1288" s="1"/>
      <c r="O1288" s="1"/>
      <c r="P1288" s="1" t="s">
        <v>31</v>
      </c>
      <c r="Q1288" s="1" t="s">
        <v>32</v>
      </c>
      <c r="R1288" s="1" t="s">
        <v>33</v>
      </c>
      <c r="S1288" s="2" t="s">
        <v>59</v>
      </c>
      <c r="T1288" s="4">
        <v>32791000</v>
      </c>
      <c r="U1288" s="4">
        <v>0</v>
      </c>
      <c r="V1288" s="4">
        <v>0</v>
      </c>
      <c r="W1288" s="4">
        <v>32791000</v>
      </c>
      <c r="X1288" s="4">
        <v>0</v>
      </c>
      <c r="Y1288" s="4">
        <v>32791000</v>
      </c>
      <c r="Z1288" s="4">
        <v>0</v>
      </c>
      <c r="AA1288" s="4">
        <v>32791000</v>
      </c>
      <c r="AB1288" s="4">
        <v>5564533</v>
      </c>
      <c r="AC1288" s="4">
        <v>5564533</v>
      </c>
      <c r="AD1288" s="10">
        <v>5564533</v>
      </c>
    </row>
    <row r="1289" spans="1:30" ht="22.5" x14ac:dyDescent="0.25">
      <c r="A1289" s="9" t="s">
        <v>440</v>
      </c>
      <c r="B1289" s="2" t="s">
        <v>441</v>
      </c>
      <c r="C1289" s="3" t="s">
        <v>286</v>
      </c>
      <c r="D1289" s="3" t="str">
        <f t="shared" si="23"/>
        <v>C-4102-1500-5</v>
      </c>
      <c r="E1289" s="3" t="str">
        <f>VLOOKUP(Tabla3[[#This Row],[RUBRO]],Tabla6[[RUBRO]:[Respon Plan]],2,0)</f>
        <v>FAMILIA</v>
      </c>
      <c r="F1289" s="3" t="str">
        <f>VLOOKUP(Tabla3[[#This Row],[RUBRO]],Tabla6[[RUBRO]:[Respon Plan]],3,0)</f>
        <v>DIRECCIÓN DE GESTIÓN HUMANA</v>
      </c>
      <c r="G1289" s="3" t="str">
        <f>VLOOKUP(Tabla3[[#This Row],[RUBRO]],Tabla6[[RUBRO]:[Respon Plan]],4,0)</f>
        <v>Gestión Humana- Viáticos</v>
      </c>
      <c r="H1289" s="1" t="s">
        <v>30</v>
      </c>
      <c r="I1289" s="1" t="s">
        <v>232</v>
      </c>
      <c r="J1289" s="1" t="s">
        <v>233</v>
      </c>
      <c r="K1289" s="1" t="s">
        <v>64</v>
      </c>
      <c r="L1289" s="1" t="s">
        <v>42</v>
      </c>
      <c r="M1289" s="1" t="s">
        <v>246</v>
      </c>
      <c r="N1289" s="1"/>
      <c r="O1289" s="1"/>
      <c r="P1289" s="1" t="s">
        <v>31</v>
      </c>
      <c r="Q1289" s="1" t="s">
        <v>32</v>
      </c>
      <c r="R1289" s="1" t="s">
        <v>33</v>
      </c>
      <c r="S1289" s="2" t="s">
        <v>249</v>
      </c>
      <c r="T1289" s="4">
        <v>7190629</v>
      </c>
      <c r="U1289" s="4">
        <v>0</v>
      </c>
      <c r="V1289" s="4">
        <v>0</v>
      </c>
      <c r="W1289" s="4">
        <v>7190629</v>
      </c>
      <c r="X1289" s="4">
        <v>0</v>
      </c>
      <c r="Y1289" s="4">
        <v>2810715</v>
      </c>
      <c r="Z1289" s="4">
        <v>4379914</v>
      </c>
      <c r="AA1289" s="4">
        <v>2512999</v>
      </c>
      <c r="AB1289" s="4">
        <v>1166713</v>
      </c>
      <c r="AC1289" s="4">
        <v>1166713</v>
      </c>
      <c r="AD1289" s="10">
        <v>1166713</v>
      </c>
    </row>
    <row r="1290" spans="1:30" ht="22.5" x14ac:dyDescent="0.25">
      <c r="A1290" s="9" t="s">
        <v>440</v>
      </c>
      <c r="B1290" s="2" t="s">
        <v>441</v>
      </c>
      <c r="C1290" s="3" t="s">
        <v>392</v>
      </c>
      <c r="D1290" s="3" t="str">
        <f t="shared" si="23"/>
        <v>C-4102-1500-6</v>
      </c>
      <c r="E1290" s="3" t="str">
        <f>VLOOKUP(Tabla3[[#This Row],[RUBRO]],Tabla6[[RUBRO]:[Respon Plan]],2,0)</f>
        <v>GENERACIONES</v>
      </c>
      <c r="F1290" s="3" t="str">
        <f>VLOOKUP(Tabla3[[#This Row],[RUBRO]],Tabla6[[RUBRO]:[Respon Plan]],3,0)</f>
        <v>DIRECCIÓN DE NIÑEZ Y ADOLESCENCIA</v>
      </c>
      <c r="G1290" s="3" t="str">
        <f>VLOOKUP(Tabla3[[#This Row],[RUBRO]],Tabla6[[RUBRO]:[Respon Plan]],4,0)</f>
        <v>Niñez y adolescencia</v>
      </c>
      <c r="H1290" s="1" t="s">
        <v>30</v>
      </c>
      <c r="I1290" s="1" t="s">
        <v>232</v>
      </c>
      <c r="J1290" s="1" t="s">
        <v>233</v>
      </c>
      <c r="K1290" s="1" t="s">
        <v>68</v>
      </c>
      <c r="L1290" s="1" t="s">
        <v>42</v>
      </c>
      <c r="M1290" s="1" t="s">
        <v>234</v>
      </c>
      <c r="N1290" s="1"/>
      <c r="O1290" s="1"/>
      <c r="P1290" s="1" t="s">
        <v>31</v>
      </c>
      <c r="Q1290" s="1" t="s">
        <v>32</v>
      </c>
      <c r="R1290" s="1" t="s">
        <v>33</v>
      </c>
      <c r="S1290" s="2" t="s">
        <v>393</v>
      </c>
      <c r="T1290" s="4">
        <v>826204760</v>
      </c>
      <c r="U1290" s="4">
        <v>0</v>
      </c>
      <c r="V1290" s="4">
        <v>0</v>
      </c>
      <c r="W1290" s="4">
        <v>826204760</v>
      </c>
      <c r="X1290" s="4">
        <v>0</v>
      </c>
      <c r="Y1290" s="4">
        <v>777387230</v>
      </c>
      <c r="Z1290" s="4">
        <v>48817530</v>
      </c>
      <c r="AA1290" s="4">
        <v>0</v>
      </c>
      <c r="AB1290" s="4">
        <v>0</v>
      </c>
      <c r="AC1290" s="4">
        <v>0</v>
      </c>
      <c r="AD1290" s="10">
        <v>0</v>
      </c>
    </row>
    <row r="1291" spans="1:30" ht="22.5" x14ac:dyDescent="0.25">
      <c r="A1291" s="9" t="s">
        <v>440</v>
      </c>
      <c r="B1291" s="2" t="s">
        <v>441</v>
      </c>
      <c r="C1291" s="3" t="s">
        <v>394</v>
      </c>
      <c r="D1291" s="3" t="str">
        <f t="shared" si="23"/>
        <v>C-4102-1500-6</v>
      </c>
      <c r="E1291" s="3" t="str">
        <f>VLOOKUP(Tabla3[[#This Row],[RUBRO]],Tabla6[[RUBRO]:[Respon Plan]],2,0)</f>
        <v>GENERACIONES</v>
      </c>
      <c r="F1291" s="3" t="str">
        <f>VLOOKUP(Tabla3[[#This Row],[RUBRO]],Tabla6[[RUBRO]:[Respon Plan]],3,0)</f>
        <v>DIRECCIÓN DE NIÑEZ Y ADOLESCENCIA</v>
      </c>
      <c r="G1291" s="3" t="str">
        <f>VLOOKUP(Tabla3[[#This Row],[RUBRO]],Tabla6[[RUBRO]:[Respon Plan]],4,0)</f>
        <v>Niñez y adolescencia</v>
      </c>
      <c r="H1291" s="1" t="s">
        <v>30</v>
      </c>
      <c r="I1291" s="1" t="s">
        <v>232</v>
      </c>
      <c r="J1291" s="1" t="s">
        <v>233</v>
      </c>
      <c r="K1291" s="1" t="s">
        <v>68</v>
      </c>
      <c r="L1291" s="1" t="s">
        <v>42</v>
      </c>
      <c r="M1291" s="1" t="s">
        <v>281</v>
      </c>
      <c r="N1291" s="1"/>
      <c r="O1291" s="1"/>
      <c r="P1291" s="1" t="s">
        <v>31</v>
      </c>
      <c r="Q1291" s="1" t="s">
        <v>32</v>
      </c>
      <c r="R1291" s="1" t="s">
        <v>33</v>
      </c>
      <c r="S1291" s="2" t="s">
        <v>395</v>
      </c>
      <c r="T1291" s="4">
        <v>563339140</v>
      </c>
      <c r="U1291" s="4">
        <v>0</v>
      </c>
      <c r="V1291" s="4">
        <v>0</v>
      </c>
      <c r="W1291" s="4">
        <v>563339140</v>
      </c>
      <c r="X1291" s="4">
        <v>0</v>
      </c>
      <c r="Y1291" s="4">
        <v>561186520</v>
      </c>
      <c r="Z1291" s="4">
        <v>2152620</v>
      </c>
      <c r="AA1291" s="4">
        <v>526782100</v>
      </c>
      <c r="AB1291" s="4">
        <v>0</v>
      </c>
      <c r="AC1291" s="4">
        <v>0</v>
      </c>
      <c r="AD1291" s="10">
        <v>0</v>
      </c>
    </row>
    <row r="1292" spans="1:30" ht="22.5" x14ac:dyDescent="0.25">
      <c r="A1292" s="9" t="s">
        <v>440</v>
      </c>
      <c r="B1292" s="2" t="s">
        <v>441</v>
      </c>
      <c r="C1292" s="3" t="s">
        <v>293</v>
      </c>
      <c r="D1292" s="3" t="str">
        <f t="shared" si="23"/>
        <v>C-4102-1500-6</v>
      </c>
      <c r="E1292" s="3" t="str">
        <f>VLOOKUP(Tabla3[[#This Row],[RUBRO]],Tabla6[[RUBRO]:[Respon Plan]],2,0)</f>
        <v>GENERACIONES</v>
      </c>
      <c r="F1292" s="3" t="str">
        <f>VLOOKUP(Tabla3[[#This Row],[RUBRO]],Tabla6[[RUBRO]:[Respon Plan]],3,0)</f>
        <v>DIRECCIÓN DE GESTIÓN HUMANA</v>
      </c>
      <c r="G1292" s="3" t="str">
        <f>VLOOKUP(Tabla3[[#This Row],[RUBRO]],Tabla6[[RUBRO]:[Respon Plan]],4,0)</f>
        <v>Gestión Humana - Pres. Serv</v>
      </c>
      <c r="H1292" s="1" t="s">
        <v>30</v>
      </c>
      <c r="I1292" s="1" t="s">
        <v>232</v>
      </c>
      <c r="J1292" s="1" t="s">
        <v>233</v>
      </c>
      <c r="K1292" s="1" t="s">
        <v>68</v>
      </c>
      <c r="L1292" s="1" t="s">
        <v>42</v>
      </c>
      <c r="M1292" s="1" t="s">
        <v>248</v>
      </c>
      <c r="N1292" s="1"/>
      <c r="O1292" s="1"/>
      <c r="P1292" s="1" t="s">
        <v>31</v>
      </c>
      <c r="Q1292" s="1" t="s">
        <v>32</v>
      </c>
      <c r="R1292" s="1" t="s">
        <v>33</v>
      </c>
      <c r="S1292" s="2" t="s">
        <v>59</v>
      </c>
      <c r="T1292" s="4">
        <v>0</v>
      </c>
      <c r="U1292" s="4">
        <v>68669800</v>
      </c>
      <c r="V1292" s="4">
        <v>0</v>
      </c>
      <c r="W1292" s="4">
        <v>68669800</v>
      </c>
      <c r="X1292" s="4">
        <v>0</v>
      </c>
      <c r="Y1292" s="4">
        <v>64524100</v>
      </c>
      <c r="Z1292" s="4">
        <v>4145700</v>
      </c>
      <c r="AA1292" s="4">
        <v>34228600</v>
      </c>
      <c r="AB1292" s="4">
        <v>3189000</v>
      </c>
      <c r="AC1292" s="4">
        <v>3189000</v>
      </c>
      <c r="AD1292" s="10">
        <v>3189000</v>
      </c>
    </row>
    <row r="1293" spans="1:30" ht="22.5" x14ac:dyDescent="0.25">
      <c r="A1293" s="9" t="s">
        <v>440</v>
      </c>
      <c r="B1293" s="2" t="s">
        <v>441</v>
      </c>
      <c r="C1293" s="3" t="s">
        <v>294</v>
      </c>
      <c r="D1293" s="3" t="str">
        <f t="shared" si="23"/>
        <v>C-4102-1500-6</v>
      </c>
      <c r="E1293" s="3" t="str">
        <f>VLOOKUP(Tabla3[[#This Row],[RUBRO]],Tabla6[[RUBRO]:[Respon Plan]],2,0)</f>
        <v>GENERACIONES</v>
      </c>
      <c r="F1293" s="3" t="str">
        <f>VLOOKUP(Tabla3[[#This Row],[RUBRO]],Tabla6[[RUBRO]:[Respon Plan]],3,0)</f>
        <v>DIRECCIÓN DE GESTIÓN HUMANA</v>
      </c>
      <c r="G1293" s="3" t="str">
        <f>VLOOKUP(Tabla3[[#This Row],[RUBRO]],Tabla6[[RUBRO]:[Respon Plan]],4,0)</f>
        <v>Gestión Humana- Viáticos</v>
      </c>
      <c r="H1293" s="1" t="s">
        <v>30</v>
      </c>
      <c r="I1293" s="1" t="s">
        <v>232</v>
      </c>
      <c r="J1293" s="1" t="s">
        <v>233</v>
      </c>
      <c r="K1293" s="1" t="s">
        <v>68</v>
      </c>
      <c r="L1293" s="1" t="s">
        <v>42</v>
      </c>
      <c r="M1293" s="1" t="s">
        <v>254</v>
      </c>
      <c r="N1293" s="1"/>
      <c r="O1293" s="1"/>
      <c r="P1293" s="1" t="s">
        <v>31</v>
      </c>
      <c r="Q1293" s="1" t="s">
        <v>32</v>
      </c>
      <c r="R1293" s="1" t="s">
        <v>33</v>
      </c>
      <c r="S1293" s="2" t="s">
        <v>249</v>
      </c>
      <c r="T1293" s="4">
        <v>0</v>
      </c>
      <c r="U1293" s="4">
        <v>3000000</v>
      </c>
      <c r="V1293" s="4">
        <v>0</v>
      </c>
      <c r="W1293" s="4">
        <v>3000000</v>
      </c>
      <c r="X1293" s="4">
        <v>0</v>
      </c>
      <c r="Y1293" s="4">
        <v>93649</v>
      </c>
      <c r="Z1293" s="4">
        <v>2906351</v>
      </c>
      <c r="AA1293" s="4">
        <v>93649</v>
      </c>
      <c r="AB1293" s="4">
        <v>93649</v>
      </c>
      <c r="AC1293" s="4">
        <v>93649</v>
      </c>
      <c r="AD1293" s="10">
        <v>93649</v>
      </c>
    </row>
    <row r="1294" spans="1:30" ht="22.5" x14ac:dyDescent="0.25">
      <c r="A1294" s="9" t="s">
        <v>440</v>
      </c>
      <c r="B1294" s="2" t="s">
        <v>441</v>
      </c>
      <c r="C1294" s="3" t="s">
        <v>295</v>
      </c>
      <c r="D1294" s="3" t="str">
        <f t="shared" si="23"/>
        <v>C-4102-1500-6</v>
      </c>
      <c r="E1294" s="3" t="str">
        <f>VLOOKUP(Tabla3[[#This Row],[RUBRO]],Tabla6[[RUBRO]:[Respon Plan]],2,0)</f>
        <v>GENERACIONES</v>
      </c>
      <c r="F1294" s="3" t="str">
        <f>VLOOKUP(Tabla3[[#This Row],[RUBRO]],Tabla6[[RUBRO]:[Respon Plan]],3,0)</f>
        <v>DIRECCIÓN DE NIÑEZ Y ADOLESCENCIA</v>
      </c>
      <c r="G1294" s="3" t="str">
        <f>VLOOKUP(Tabla3[[#This Row],[RUBRO]],Tabla6[[RUBRO]:[Respon Plan]],4,0)</f>
        <v>Niñez y adolescencia</v>
      </c>
      <c r="H1294" s="1" t="s">
        <v>30</v>
      </c>
      <c r="I1294" s="1" t="s">
        <v>232</v>
      </c>
      <c r="J1294" s="1" t="s">
        <v>233</v>
      </c>
      <c r="K1294" s="1" t="s">
        <v>68</v>
      </c>
      <c r="L1294" s="1" t="s">
        <v>42</v>
      </c>
      <c r="M1294" s="1" t="s">
        <v>266</v>
      </c>
      <c r="N1294" s="1"/>
      <c r="O1294" s="1"/>
      <c r="P1294" s="1" t="s">
        <v>31</v>
      </c>
      <c r="Q1294" s="1" t="s">
        <v>32</v>
      </c>
      <c r="R1294" s="1" t="s">
        <v>33</v>
      </c>
      <c r="S1294" s="2" t="s">
        <v>267</v>
      </c>
      <c r="T1294" s="4">
        <v>0</v>
      </c>
      <c r="U1294" s="4">
        <v>5558176</v>
      </c>
      <c r="V1294" s="4">
        <v>0</v>
      </c>
      <c r="W1294" s="4">
        <v>5558176</v>
      </c>
      <c r="X1294" s="4">
        <v>0</v>
      </c>
      <c r="Y1294" s="4">
        <v>0</v>
      </c>
      <c r="Z1294" s="4">
        <v>5558176</v>
      </c>
      <c r="AA1294" s="4">
        <v>0</v>
      </c>
      <c r="AB1294" s="4">
        <v>0</v>
      </c>
      <c r="AC1294" s="4">
        <v>0</v>
      </c>
      <c r="AD1294" s="10">
        <v>0</v>
      </c>
    </row>
    <row r="1295" spans="1:30" ht="22.5" x14ac:dyDescent="0.25">
      <c r="A1295" s="9" t="s">
        <v>440</v>
      </c>
      <c r="B1295" s="2" t="s">
        <v>441</v>
      </c>
      <c r="C1295" s="3" t="s">
        <v>298</v>
      </c>
      <c r="D1295" s="3" t="str">
        <f t="shared" si="23"/>
        <v>C-4102-1500-7</v>
      </c>
      <c r="E1295" s="3" t="str">
        <f>VLOOKUP(Tabla3[[#This Row],[RUBRO]],Tabla6[[RUBRO]:[Respon Plan]],2,0)</f>
        <v>SNBF</v>
      </c>
      <c r="F1295" s="3" t="str">
        <f>VLOOKUP(Tabla3[[#This Row],[RUBRO]],Tabla6[[RUBRO]:[Respon Plan]],3,0)</f>
        <v>DIRECCIÓN DE GESTIÓN HUMANA</v>
      </c>
      <c r="G1295" s="3" t="str">
        <f>VLOOKUP(Tabla3[[#This Row],[RUBRO]],Tabla6[[RUBRO]:[Respon Plan]],4,0)</f>
        <v>Gestión Humana - Pres. Serv</v>
      </c>
      <c r="H1295" s="1" t="s">
        <v>30</v>
      </c>
      <c r="I1295" s="1" t="s">
        <v>232</v>
      </c>
      <c r="J1295" s="1" t="s">
        <v>233</v>
      </c>
      <c r="K1295" s="1" t="s">
        <v>138</v>
      </c>
      <c r="L1295" s="1" t="s">
        <v>42</v>
      </c>
      <c r="M1295" s="1" t="s">
        <v>281</v>
      </c>
      <c r="N1295" s="1"/>
      <c r="O1295" s="1"/>
      <c r="P1295" s="1" t="s">
        <v>31</v>
      </c>
      <c r="Q1295" s="1" t="s">
        <v>32</v>
      </c>
      <c r="R1295" s="1" t="s">
        <v>33</v>
      </c>
      <c r="S1295" s="2" t="s">
        <v>59</v>
      </c>
      <c r="T1295" s="4">
        <v>105643560</v>
      </c>
      <c r="U1295" s="4">
        <v>0</v>
      </c>
      <c r="V1295" s="4">
        <v>2833493</v>
      </c>
      <c r="W1295" s="4">
        <v>102810067</v>
      </c>
      <c r="X1295" s="4">
        <v>0</v>
      </c>
      <c r="Y1295" s="4">
        <v>102810067</v>
      </c>
      <c r="Z1295" s="4">
        <v>0</v>
      </c>
      <c r="AA1295" s="4">
        <v>102810067</v>
      </c>
      <c r="AB1295" s="4">
        <v>14658300</v>
      </c>
      <c r="AC1295" s="4">
        <v>14658300</v>
      </c>
      <c r="AD1295" s="10">
        <v>14658300</v>
      </c>
    </row>
    <row r="1296" spans="1:30" ht="22.5" x14ac:dyDescent="0.25">
      <c r="A1296" s="9" t="s">
        <v>440</v>
      </c>
      <c r="B1296" s="2" t="s">
        <v>441</v>
      </c>
      <c r="C1296" s="3" t="s">
        <v>299</v>
      </c>
      <c r="D1296" s="3" t="str">
        <f t="shared" si="23"/>
        <v>C-4102-1500-7</v>
      </c>
      <c r="E1296" s="3" t="str">
        <f>VLOOKUP(Tabla3[[#This Row],[RUBRO]],Tabla6[[RUBRO]:[Respon Plan]],2,0)</f>
        <v>SNBF</v>
      </c>
      <c r="F1296" s="3" t="str">
        <f>VLOOKUP(Tabla3[[#This Row],[RUBRO]],Tabla6[[RUBRO]:[Respon Plan]],3,0)</f>
        <v>DIRECCIÓN DE GESTIÓN HUMANA</v>
      </c>
      <c r="G1296" s="3" t="str">
        <f>VLOOKUP(Tabla3[[#This Row],[RUBRO]],Tabla6[[RUBRO]:[Respon Plan]],4,0)</f>
        <v>Gestión Humana- Viáticos</v>
      </c>
      <c r="H1296" s="1" t="s">
        <v>30</v>
      </c>
      <c r="I1296" s="1" t="s">
        <v>232</v>
      </c>
      <c r="J1296" s="1" t="s">
        <v>233</v>
      </c>
      <c r="K1296" s="1" t="s">
        <v>138</v>
      </c>
      <c r="L1296" s="1" t="s">
        <v>42</v>
      </c>
      <c r="M1296" s="1" t="s">
        <v>237</v>
      </c>
      <c r="N1296" s="1"/>
      <c r="O1296" s="1"/>
      <c r="P1296" s="1" t="s">
        <v>31</v>
      </c>
      <c r="Q1296" s="1" t="s">
        <v>32</v>
      </c>
      <c r="R1296" s="1" t="s">
        <v>33</v>
      </c>
      <c r="S1296" s="2" t="s">
        <v>249</v>
      </c>
      <c r="T1296" s="4">
        <v>22072079</v>
      </c>
      <c r="U1296" s="4">
        <v>0</v>
      </c>
      <c r="V1296" s="4">
        <v>0</v>
      </c>
      <c r="W1296" s="4">
        <v>22072079</v>
      </c>
      <c r="X1296" s="4">
        <v>0</v>
      </c>
      <c r="Y1296" s="4">
        <v>5721347</v>
      </c>
      <c r="Z1296" s="4">
        <v>16350732</v>
      </c>
      <c r="AA1296" s="4">
        <v>4749392</v>
      </c>
      <c r="AB1296" s="4">
        <v>709157</v>
      </c>
      <c r="AC1296" s="4">
        <v>709157</v>
      </c>
      <c r="AD1296" s="10">
        <v>709157</v>
      </c>
    </row>
    <row r="1297" spans="1:30" ht="22.5" x14ac:dyDescent="0.25">
      <c r="A1297" s="9" t="s">
        <v>440</v>
      </c>
      <c r="B1297" s="2" t="s">
        <v>441</v>
      </c>
      <c r="C1297" s="3" t="s">
        <v>303</v>
      </c>
      <c r="D1297" s="3" t="str">
        <f t="shared" si="23"/>
        <v>C-4199-1500-1</v>
      </c>
      <c r="E1297" s="3" t="str">
        <f>VLOOKUP(Tabla3[[#This Row],[RUBRO]],Tabla6[[RUBRO]:[Respon Plan]],2,0)</f>
        <v>TECNOLOGIA</v>
      </c>
      <c r="F1297" s="3" t="str">
        <f>VLOOKUP(Tabla3[[#This Row],[RUBRO]],Tabla6[[RUBRO]:[Respon Plan]],3,0)</f>
        <v>DIRECCIÓN DE GESTIÓN HUMANA</v>
      </c>
      <c r="G1297" s="3" t="str">
        <f>VLOOKUP(Tabla3[[#This Row],[RUBRO]],Tabla6[[RUBRO]:[Respon Plan]],4,0)</f>
        <v>Gestión Humana - Pres. Serv</v>
      </c>
      <c r="H1297" s="1" t="s">
        <v>30</v>
      </c>
      <c r="I1297" s="1" t="s">
        <v>301</v>
      </c>
      <c r="J1297" s="1" t="s">
        <v>233</v>
      </c>
      <c r="K1297" s="1" t="s">
        <v>41</v>
      </c>
      <c r="L1297" s="1" t="s">
        <v>42</v>
      </c>
      <c r="M1297" s="1" t="s">
        <v>281</v>
      </c>
      <c r="N1297" s="1"/>
      <c r="O1297" s="1"/>
      <c r="P1297" s="1" t="s">
        <v>31</v>
      </c>
      <c r="Q1297" s="1" t="s">
        <v>32</v>
      </c>
      <c r="R1297" s="1" t="s">
        <v>33</v>
      </c>
      <c r="S1297" s="2" t="s">
        <v>59</v>
      </c>
      <c r="T1297" s="4">
        <v>47356310</v>
      </c>
      <c r="U1297" s="4">
        <v>0</v>
      </c>
      <c r="V1297" s="4">
        <v>93710</v>
      </c>
      <c r="W1297" s="4">
        <v>47262600</v>
      </c>
      <c r="X1297" s="4">
        <v>0</v>
      </c>
      <c r="Y1297" s="4">
        <v>47262600</v>
      </c>
      <c r="Z1297" s="4">
        <v>0</v>
      </c>
      <c r="AA1297" s="4">
        <v>47262600</v>
      </c>
      <c r="AB1297" s="4">
        <v>8870400</v>
      </c>
      <c r="AC1297" s="4">
        <v>8870400</v>
      </c>
      <c r="AD1297" s="10">
        <v>8870400</v>
      </c>
    </row>
    <row r="1298" spans="1:30" ht="22.5" x14ac:dyDescent="0.25">
      <c r="A1298" s="9" t="s">
        <v>440</v>
      </c>
      <c r="B1298" s="2" t="s">
        <v>441</v>
      </c>
      <c r="C1298" s="3" t="s">
        <v>304</v>
      </c>
      <c r="D1298" s="3" t="str">
        <f t="shared" si="23"/>
        <v>C-4199-1500-1</v>
      </c>
      <c r="E1298" s="3" t="str">
        <f>VLOOKUP(Tabla3[[#This Row],[RUBRO]],Tabla6[[RUBRO]:[Respon Plan]],2,0)</f>
        <v>TECNOLOGIA</v>
      </c>
      <c r="F1298" s="3" t="str">
        <f>VLOOKUP(Tabla3[[#This Row],[RUBRO]],Tabla6[[RUBRO]:[Respon Plan]],3,0)</f>
        <v>DIRECCIÓN DE GESTIÓN HUMANA</v>
      </c>
      <c r="G1298" s="3" t="str">
        <f>VLOOKUP(Tabla3[[#This Row],[RUBRO]],Tabla6[[RUBRO]:[Respon Plan]],4,0)</f>
        <v>Gestión Humana- Viáticos</v>
      </c>
      <c r="H1298" s="1" t="s">
        <v>30</v>
      </c>
      <c r="I1298" s="1" t="s">
        <v>301</v>
      </c>
      <c r="J1298" s="1" t="s">
        <v>233</v>
      </c>
      <c r="K1298" s="1" t="s">
        <v>41</v>
      </c>
      <c r="L1298" s="1" t="s">
        <v>42</v>
      </c>
      <c r="M1298" s="1" t="s">
        <v>237</v>
      </c>
      <c r="N1298" s="1"/>
      <c r="O1298" s="1"/>
      <c r="P1298" s="1" t="s">
        <v>31</v>
      </c>
      <c r="Q1298" s="1" t="s">
        <v>32</v>
      </c>
      <c r="R1298" s="1" t="s">
        <v>33</v>
      </c>
      <c r="S1298" s="2" t="s">
        <v>249</v>
      </c>
      <c r="T1298" s="4">
        <v>2606823</v>
      </c>
      <c r="U1298" s="4">
        <v>0</v>
      </c>
      <c r="V1298" s="4">
        <v>0</v>
      </c>
      <c r="W1298" s="4">
        <v>2606823</v>
      </c>
      <c r="X1298" s="4">
        <v>0</v>
      </c>
      <c r="Y1298" s="4">
        <v>1763732</v>
      </c>
      <c r="Z1298" s="4">
        <v>843091</v>
      </c>
      <c r="AA1298" s="4">
        <v>1152187</v>
      </c>
      <c r="AB1298" s="4">
        <v>643260</v>
      </c>
      <c r="AC1298" s="4">
        <v>643260</v>
      </c>
      <c r="AD1298" s="10">
        <v>643260</v>
      </c>
    </row>
    <row r="1299" spans="1:30" ht="22.5" x14ac:dyDescent="0.25">
      <c r="A1299" s="9" t="s">
        <v>440</v>
      </c>
      <c r="B1299" s="2" t="s">
        <v>441</v>
      </c>
      <c r="C1299" s="3" t="s">
        <v>307</v>
      </c>
      <c r="D1299" s="3" t="str">
        <f t="shared" si="23"/>
        <v>C-4199-1500-2</v>
      </c>
      <c r="E1299" s="3" t="str">
        <f>VLOOKUP(Tabla3[[#This Row],[RUBRO]],Tabla6[[RUBRO]:[Respon Plan]],2,0)</f>
        <v>MODELO INTERVENCION</v>
      </c>
      <c r="F1299" s="3" t="str">
        <f>VLOOKUP(Tabla3[[#This Row],[RUBRO]],Tabla6[[RUBRO]:[Respon Plan]],3,0)</f>
        <v>DIRECCIÓN DE GESTIÓN HUMANA</v>
      </c>
      <c r="G1299" s="3" t="str">
        <f>VLOOKUP(Tabla3[[#This Row],[RUBRO]],Tabla6[[RUBRO]:[Respon Plan]],4,0)</f>
        <v>Gestión Humana - Pres. Serv</v>
      </c>
      <c r="H1299" s="1" t="s">
        <v>30</v>
      </c>
      <c r="I1299" s="1" t="s">
        <v>301</v>
      </c>
      <c r="J1299" s="1" t="s">
        <v>233</v>
      </c>
      <c r="K1299" s="1" t="s">
        <v>77</v>
      </c>
      <c r="L1299" s="1" t="s">
        <v>42</v>
      </c>
      <c r="M1299" s="1" t="s">
        <v>237</v>
      </c>
      <c r="N1299" s="1"/>
      <c r="O1299" s="1"/>
      <c r="P1299" s="1" t="s">
        <v>31</v>
      </c>
      <c r="Q1299" s="1" t="s">
        <v>32</v>
      </c>
      <c r="R1299" s="1" t="s">
        <v>33</v>
      </c>
      <c r="S1299" s="2" t="s">
        <v>59</v>
      </c>
      <c r="T1299" s="4">
        <v>422653458</v>
      </c>
      <c r="U1299" s="4">
        <v>77456200</v>
      </c>
      <c r="V1299" s="4">
        <v>47323458</v>
      </c>
      <c r="W1299" s="4">
        <v>452786200</v>
      </c>
      <c r="X1299" s="4">
        <v>0</v>
      </c>
      <c r="Y1299" s="4">
        <v>416433000</v>
      </c>
      <c r="Z1299" s="4">
        <v>36353200</v>
      </c>
      <c r="AA1299" s="4">
        <v>416433000</v>
      </c>
      <c r="AB1299" s="4">
        <v>125706730</v>
      </c>
      <c r="AC1299" s="4">
        <v>125706730</v>
      </c>
      <c r="AD1299" s="10">
        <v>125706730</v>
      </c>
    </row>
    <row r="1300" spans="1:30" ht="22.5" x14ac:dyDescent="0.25">
      <c r="A1300" s="9" t="s">
        <v>440</v>
      </c>
      <c r="B1300" s="2" t="s">
        <v>441</v>
      </c>
      <c r="C1300" s="3" t="s">
        <v>308</v>
      </c>
      <c r="D1300" s="3" t="str">
        <f t="shared" si="23"/>
        <v>C-4199-1500-2</v>
      </c>
      <c r="E1300" s="3" t="str">
        <f>VLOOKUP(Tabla3[[#This Row],[RUBRO]],Tabla6[[RUBRO]:[Respon Plan]],2,0)</f>
        <v>MODELO INTERVENCION</v>
      </c>
      <c r="F1300" s="3" t="str">
        <f>VLOOKUP(Tabla3[[#This Row],[RUBRO]],Tabla6[[RUBRO]:[Respon Plan]],3,0)</f>
        <v>DIRECCIÓN DE GESTIÓN HUMANA</v>
      </c>
      <c r="G1300" s="3" t="str">
        <f>VLOOKUP(Tabla3[[#This Row],[RUBRO]],Tabla6[[RUBRO]:[Respon Plan]],4,0)</f>
        <v>Gestión Humana- Viáticos</v>
      </c>
      <c r="H1300" s="1" t="s">
        <v>30</v>
      </c>
      <c r="I1300" s="1" t="s">
        <v>301</v>
      </c>
      <c r="J1300" s="1" t="s">
        <v>233</v>
      </c>
      <c r="K1300" s="1" t="s">
        <v>77</v>
      </c>
      <c r="L1300" s="1" t="s">
        <v>42</v>
      </c>
      <c r="M1300" s="1" t="s">
        <v>240</v>
      </c>
      <c r="N1300" s="1"/>
      <c r="O1300" s="1"/>
      <c r="P1300" s="1" t="s">
        <v>31</v>
      </c>
      <c r="Q1300" s="1" t="s">
        <v>32</v>
      </c>
      <c r="R1300" s="1" t="s">
        <v>33</v>
      </c>
      <c r="S1300" s="2" t="s">
        <v>249</v>
      </c>
      <c r="T1300" s="4">
        <v>0</v>
      </c>
      <c r="U1300" s="4">
        <v>4407000</v>
      </c>
      <c r="V1300" s="4">
        <v>0</v>
      </c>
      <c r="W1300" s="4">
        <v>4407000</v>
      </c>
      <c r="X1300" s="4">
        <v>0</v>
      </c>
      <c r="Y1300" s="4">
        <v>1872843</v>
      </c>
      <c r="Z1300" s="4">
        <v>2534157</v>
      </c>
      <c r="AA1300" s="4">
        <v>992231</v>
      </c>
      <c r="AB1300" s="4">
        <v>165940</v>
      </c>
      <c r="AC1300" s="4">
        <v>165940</v>
      </c>
      <c r="AD1300" s="10">
        <v>165940</v>
      </c>
    </row>
    <row r="1301" spans="1:30" ht="22.5" x14ac:dyDescent="0.25">
      <c r="A1301" s="9" t="s">
        <v>440</v>
      </c>
      <c r="B1301" s="2" t="s">
        <v>441</v>
      </c>
      <c r="C1301" s="3" t="s">
        <v>396</v>
      </c>
      <c r="D1301" s="3" t="str">
        <f t="shared" si="23"/>
        <v>C-4199-1500-2</v>
      </c>
      <c r="E1301" s="3" t="str">
        <f>VLOOKUP(Tabla3[[#This Row],[RUBRO]],Tabla6[[RUBRO]:[Respon Plan]],2,0)</f>
        <v>MODELO INTERVENCION</v>
      </c>
      <c r="F1301" s="3" t="str">
        <f>VLOOKUP(Tabla3[[#This Row],[RUBRO]],Tabla6[[RUBRO]:[Respon Plan]],3,0)</f>
        <v>DIRECCION FINANCIERA</v>
      </c>
      <c r="G1301" s="3" t="str">
        <f>VLOOKUP(Tabla3[[#This Row],[RUBRO]],Tabla6[[RUBRO]:[Respon Plan]],4,0)</f>
        <v>Dirección Financiera</v>
      </c>
      <c r="H1301" s="1" t="s">
        <v>30</v>
      </c>
      <c r="I1301" s="1" t="s">
        <v>301</v>
      </c>
      <c r="J1301" s="1" t="s">
        <v>233</v>
      </c>
      <c r="K1301" s="1" t="s">
        <v>77</v>
      </c>
      <c r="L1301" s="1" t="s">
        <v>42</v>
      </c>
      <c r="M1301" s="1" t="s">
        <v>255</v>
      </c>
      <c r="N1301" s="1"/>
      <c r="O1301" s="1"/>
      <c r="P1301" s="1" t="s">
        <v>31</v>
      </c>
      <c r="Q1301" s="1" t="s">
        <v>32</v>
      </c>
      <c r="R1301" s="1" t="s">
        <v>33</v>
      </c>
      <c r="S1301" s="2" t="s">
        <v>397</v>
      </c>
      <c r="T1301" s="4">
        <v>1954000</v>
      </c>
      <c r="U1301" s="4">
        <v>0</v>
      </c>
      <c r="V1301" s="4">
        <v>0</v>
      </c>
      <c r="W1301" s="4">
        <v>1954000</v>
      </c>
      <c r="X1301" s="4">
        <v>0</v>
      </c>
      <c r="Y1301" s="4">
        <v>0</v>
      </c>
      <c r="Z1301" s="4">
        <v>1954000</v>
      </c>
      <c r="AA1301" s="4">
        <v>0</v>
      </c>
      <c r="AB1301" s="4">
        <v>0</v>
      </c>
      <c r="AC1301" s="4">
        <v>0</v>
      </c>
      <c r="AD1301" s="10">
        <v>0</v>
      </c>
    </row>
    <row r="1302" spans="1:30" ht="22.5" x14ac:dyDescent="0.25">
      <c r="A1302" s="9" t="s">
        <v>440</v>
      </c>
      <c r="B1302" s="2" t="s">
        <v>441</v>
      </c>
      <c r="C1302" s="3" t="s">
        <v>398</v>
      </c>
      <c r="D1302" s="3" t="str">
        <f t="shared" si="23"/>
        <v>C-4199-1500-2</v>
      </c>
      <c r="E1302" s="3" t="str">
        <f>VLOOKUP(Tabla3[[#This Row],[RUBRO]],Tabla6[[RUBRO]:[Respon Plan]],2,0)</f>
        <v>MODELO INTERVENCION</v>
      </c>
      <c r="F1302" s="3" t="str">
        <f>VLOOKUP(Tabla3[[#This Row],[RUBRO]],Tabla6[[RUBRO]:[Respon Plan]],3,0)</f>
        <v>DIRECCIÓN DE GESTIÓN HUMANA</v>
      </c>
      <c r="G1302" s="3" t="str">
        <f>VLOOKUP(Tabla3[[#This Row],[RUBRO]],Tabla6[[RUBRO]:[Respon Plan]],4,0)</f>
        <v>Gestión Humana - Pres. Serv</v>
      </c>
      <c r="H1302" s="1" t="s">
        <v>30</v>
      </c>
      <c r="I1302" s="1" t="s">
        <v>301</v>
      </c>
      <c r="J1302" s="1" t="s">
        <v>233</v>
      </c>
      <c r="K1302" s="1" t="s">
        <v>77</v>
      </c>
      <c r="L1302" s="1" t="s">
        <v>42</v>
      </c>
      <c r="M1302" s="1" t="s">
        <v>257</v>
      </c>
      <c r="N1302" s="1"/>
      <c r="O1302" s="1"/>
      <c r="P1302" s="1" t="s">
        <v>31</v>
      </c>
      <c r="Q1302" s="1" t="s">
        <v>32</v>
      </c>
      <c r="R1302" s="1" t="s">
        <v>33</v>
      </c>
      <c r="S1302" s="2" t="s">
        <v>399</v>
      </c>
      <c r="T1302" s="4">
        <v>32088235</v>
      </c>
      <c r="U1302" s="4">
        <v>0</v>
      </c>
      <c r="V1302" s="4">
        <v>0</v>
      </c>
      <c r="W1302" s="4">
        <v>32088235</v>
      </c>
      <c r="X1302" s="4">
        <v>0</v>
      </c>
      <c r="Y1302" s="4">
        <v>29810000</v>
      </c>
      <c r="Z1302" s="4">
        <v>2278235</v>
      </c>
      <c r="AA1302" s="4">
        <v>29810000</v>
      </c>
      <c r="AB1302" s="4">
        <v>6260100</v>
      </c>
      <c r="AC1302" s="4">
        <v>6260100</v>
      </c>
      <c r="AD1302" s="10">
        <v>6260100</v>
      </c>
    </row>
    <row r="1303" spans="1:30" ht="22.5" x14ac:dyDescent="0.25">
      <c r="A1303" s="9" t="s">
        <v>440</v>
      </c>
      <c r="B1303" s="2" t="s">
        <v>441</v>
      </c>
      <c r="C1303" s="3" t="s">
        <v>319</v>
      </c>
      <c r="D1303" s="3" t="str">
        <f t="shared" si="23"/>
        <v>C-4199-1500-2</v>
      </c>
      <c r="E1303" s="3" t="str">
        <f>VLOOKUP(Tabla3[[#This Row],[RUBRO]],Tabla6[[RUBRO]:[Respon Plan]],2,0)</f>
        <v>MODELO INTERVENCION</v>
      </c>
      <c r="F1303" s="3" t="str">
        <f>VLOOKUP(Tabla3[[#This Row],[RUBRO]],Tabla6[[RUBRO]:[Respon Plan]],3,0)</f>
        <v>DIRECCION ADMINISTRATIVA</v>
      </c>
      <c r="G1303" s="3" t="str">
        <f>VLOOKUP(Tabla3[[#This Row],[RUBRO]],Tabla6[[RUBRO]:[Respon Plan]],4,0)</f>
        <v>Administrativa NM</v>
      </c>
      <c r="H1303" s="1" t="s">
        <v>30</v>
      </c>
      <c r="I1303" s="1" t="s">
        <v>301</v>
      </c>
      <c r="J1303" s="1" t="s">
        <v>233</v>
      </c>
      <c r="K1303" s="1" t="s">
        <v>77</v>
      </c>
      <c r="L1303" s="1" t="s">
        <v>42</v>
      </c>
      <c r="M1303" s="1" t="s">
        <v>320</v>
      </c>
      <c r="N1303" s="1"/>
      <c r="O1303" s="1"/>
      <c r="P1303" s="1" t="s">
        <v>31</v>
      </c>
      <c r="Q1303" s="1" t="s">
        <v>32</v>
      </c>
      <c r="R1303" s="1" t="s">
        <v>33</v>
      </c>
      <c r="S1303" s="2" t="s">
        <v>321</v>
      </c>
      <c r="T1303" s="4">
        <v>24880048</v>
      </c>
      <c r="U1303" s="4">
        <v>0</v>
      </c>
      <c r="V1303" s="4">
        <v>0</v>
      </c>
      <c r="W1303" s="4">
        <v>24880048</v>
      </c>
      <c r="X1303" s="4">
        <v>0</v>
      </c>
      <c r="Y1303" s="4">
        <v>24880048</v>
      </c>
      <c r="Z1303" s="4">
        <v>0</v>
      </c>
      <c r="AA1303" s="4">
        <v>24880048</v>
      </c>
      <c r="AB1303" s="4">
        <v>2921421</v>
      </c>
      <c r="AC1303" s="4">
        <v>2921421</v>
      </c>
      <c r="AD1303" s="10">
        <v>2921421</v>
      </c>
    </row>
    <row r="1304" spans="1:30" ht="22.5" x14ac:dyDescent="0.25">
      <c r="A1304" s="9" t="s">
        <v>440</v>
      </c>
      <c r="B1304" s="2" t="s">
        <v>441</v>
      </c>
      <c r="C1304" s="3" t="s">
        <v>322</v>
      </c>
      <c r="D1304" s="3" t="str">
        <f t="shared" ref="D1304:D1367" si="24">H1304&amp;"-"&amp;I1304&amp;"-"&amp;J1304&amp;"-"&amp;K1304</f>
        <v>C-4199-1500-2</v>
      </c>
      <c r="E1304" s="3" t="str">
        <f>VLOOKUP(Tabla3[[#This Row],[RUBRO]],Tabla6[[RUBRO]:[Respon Plan]],2,0)</f>
        <v>MODELO INTERVENCION</v>
      </c>
      <c r="F1304" s="3" t="str">
        <f>VLOOKUP(Tabla3[[#This Row],[RUBRO]],Tabla6[[RUBRO]:[Respon Plan]],3,0)</f>
        <v>DIRECCION ADMINISTRATIVA</v>
      </c>
      <c r="G1304" s="3" t="str">
        <f>VLOOKUP(Tabla3[[#This Row],[RUBRO]],Tabla6[[RUBRO]:[Respon Plan]],4,0)</f>
        <v>Administrativa NM</v>
      </c>
      <c r="H1304" s="1" t="s">
        <v>30</v>
      </c>
      <c r="I1304" s="1" t="s">
        <v>301</v>
      </c>
      <c r="J1304" s="1" t="s">
        <v>233</v>
      </c>
      <c r="K1304" s="1" t="s">
        <v>77</v>
      </c>
      <c r="L1304" s="1" t="s">
        <v>42</v>
      </c>
      <c r="M1304" s="1" t="s">
        <v>323</v>
      </c>
      <c r="N1304" s="1"/>
      <c r="O1304" s="1"/>
      <c r="P1304" s="1" t="s">
        <v>31</v>
      </c>
      <c r="Q1304" s="1" t="s">
        <v>32</v>
      </c>
      <c r="R1304" s="1" t="s">
        <v>33</v>
      </c>
      <c r="S1304" s="2" t="s">
        <v>324</v>
      </c>
      <c r="T1304" s="4">
        <v>413708315</v>
      </c>
      <c r="U1304" s="4">
        <v>0</v>
      </c>
      <c r="V1304" s="4">
        <v>0</v>
      </c>
      <c r="W1304" s="4">
        <v>413708315</v>
      </c>
      <c r="X1304" s="4">
        <v>0</v>
      </c>
      <c r="Y1304" s="4">
        <v>413708303</v>
      </c>
      <c r="Z1304" s="4">
        <v>12</v>
      </c>
      <c r="AA1304" s="4">
        <v>413708303</v>
      </c>
      <c r="AB1304" s="4">
        <v>103427075</v>
      </c>
      <c r="AC1304" s="4">
        <v>103427075</v>
      </c>
      <c r="AD1304" s="10">
        <v>103427075</v>
      </c>
    </row>
    <row r="1305" spans="1:30" ht="22.5" x14ac:dyDescent="0.25">
      <c r="A1305" s="9" t="s">
        <v>440</v>
      </c>
      <c r="B1305" s="2" t="s">
        <v>441</v>
      </c>
      <c r="C1305" s="3" t="s">
        <v>328</v>
      </c>
      <c r="D1305" s="3" t="str">
        <f t="shared" si="24"/>
        <v>C-4199-1500-2</v>
      </c>
      <c r="E1305" s="3" t="str">
        <f>VLOOKUP(Tabla3[[#This Row],[RUBRO]],Tabla6[[RUBRO]:[Respon Plan]],2,0)</f>
        <v>MODELO INTERVENCION</v>
      </c>
      <c r="F1305" s="3" t="str">
        <f>VLOOKUP(Tabla3[[#This Row],[RUBRO]],Tabla6[[RUBRO]:[Respon Plan]],3,0)</f>
        <v>DIRECCION ADMINISTRATIVA</v>
      </c>
      <c r="G1305" s="3" t="str">
        <f>VLOOKUP(Tabla3[[#This Row],[RUBRO]],Tabla6[[RUBRO]:[Respon Plan]],4,0)</f>
        <v>Administrativa NM</v>
      </c>
      <c r="H1305" s="1" t="s">
        <v>30</v>
      </c>
      <c r="I1305" s="1" t="s">
        <v>301</v>
      </c>
      <c r="J1305" s="1" t="s">
        <v>233</v>
      </c>
      <c r="K1305" s="1" t="s">
        <v>77</v>
      </c>
      <c r="L1305" s="1" t="s">
        <v>42</v>
      </c>
      <c r="M1305" s="1" t="s">
        <v>329</v>
      </c>
      <c r="N1305" s="1"/>
      <c r="O1305" s="1"/>
      <c r="P1305" s="1" t="s">
        <v>31</v>
      </c>
      <c r="Q1305" s="1" t="s">
        <v>32</v>
      </c>
      <c r="R1305" s="1" t="s">
        <v>33</v>
      </c>
      <c r="S1305" s="2" t="s">
        <v>330</v>
      </c>
      <c r="T1305" s="4">
        <v>0</v>
      </c>
      <c r="U1305" s="4">
        <v>44125000</v>
      </c>
      <c r="V1305" s="4">
        <v>0</v>
      </c>
      <c r="W1305" s="4">
        <v>44125000</v>
      </c>
      <c r="X1305" s="4">
        <v>0</v>
      </c>
      <c r="Y1305" s="4">
        <v>0</v>
      </c>
      <c r="Z1305" s="4">
        <v>44125000</v>
      </c>
      <c r="AA1305" s="4">
        <v>0</v>
      </c>
      <c r="AB1305" s="4">
        <v>0</v>
      </c>
      <c r="AC1305" s="4">
        <v>0</v>
      </c>
      <c r="AD1305" s="10">
        <v>0</v>
      </c>
    </row>
    <row r="1306" spans="1:30" ht="22.5" x14ac:dyDescent="0.25">
      <c r="A1306" s="9" t="s">
        <v>440</v>
      </c>
      <c r="B1306" s="2" t="s">
        <v>441</v>
      </c>
      <c r="C1306" s="3" t="s">
        <v>354</v>
      </c>
      <c r="D1306" s="3" t="str">
        <f t="shared" si="24"/>
        <v>C-4199-1500-2</v>
      </c>
      <c r="E1306" s="3" t="str">
        <f>VLOOKUP(Tabla3[[#This Row],[RUBRO]],Tabla6[[RUBRO]:[Respon Plan]],2,0)</f>
        <v>MODELO INTERVENCION</v>
      </c>
      <c r="F1306" s="3" t="str">
        <f>VLOOKUP(Tabla3[[#This Row],[RUBRO]],Tabla6[[RUBRO]:[Respon Plan]],3,0)</f>
        <v>DIRECCIÓN DE GESTIÓN HUMANA</v>
      </c>
      <c r="G1306" s="3" t="str">
        <f>VLOOKUP(Tabla3[[#This Row],[RUBRO]],Tabla6[[RUBRO]:[Respon Plan]],4,0)</f>
        <v>Gestión Humana- Capacitación</v>
      </c>
      <c r="H1306" s="1" t="s">
        <v>30</v>
      </c>
      <c r="I1306" s="1" t="s">
        <v>301</v>
      </c>
      <c r="J1306" s="1" t="s">
        <v>233</v>
      </c>
      <c r="K1306" s="1" t="s">
        <v>77</v>
      </c>
      <c r="L1306" s="1" t="s">
        <v>42</v>
      </c>
      <c r="M1306" s="1" t="s">
        <v>355</v>
      </c>
      <c r="N1306" s="1"/>
      <c r="O1306" s="1"/>
      <c r="P1306" s="1" t="s">
        <v>31</v>
      </c>
      <c r="Q1306" s="1" t="s">
        <v>32</v>
      </c>
      <c r="R1306" s="1" t="s">
        <v>33</v>
      </c>
      <c r="S1306" s="2" t="s">
        <v>356</v>
      </c>
      <c r="T1306" s="4">
        <v>0</v>
      </c>
      <c r="U1306" s="4">
        <v>6891300</v>
      </c>
      <c r="V1306" s="4">
        <v>0</v>
      </c>
      <c r="W1306" s="4">
        <v>6891300</v>
      </c>
      <c r="X1306" s="4">
        <v>0</v>
      </c>
      <c r="Y1306" s="4">
        <v>6891300</v>
      </c>
      <c r="Z1306" s="4">
        <v>0</v>
      </c>
      <c r="AA1306" s="4">
        <v>0</v>
      </c>
      <c r="AB1306" s="4">
        <v>0</v>
      </c>
      <c r="AC1306" s="4">
        <v>0</v>
      </c>
      <c r="AD1306" s="10">
        <v>0</v>
      </c>
    </row>
    <row r="1307" spans="1:30" ht="22.5" x14ac:dyDescent="0.25">
      <c r="A1307" s="9" t="s">
        <v>440</v>
      </c>
      <c r="B1307" s="2" t="s">
        <v>441</v>
      </c>
      <c r="C1307" s="3" t="s">
        <v>359</v>
      </c>
      <c r="D1307" s="3" t="str">
        <f t="shared" si="24"/>
        <v>C-4199-1500-2</v>
      </c>
      <c r="E1307" s="3" t="str">
        <f>VLOOKUP(Tabla3[[#This Row],[RUBRO]],Tabla6[[RUBRO]:[Respon Plan]],2,0)</f>
        <v>MODELO INTERVENCION</v>
      </c>
      <c r="F1307" s="3" t="str">
        <f>VLOOKUP(Tabla3[[#This Row],[RUBRO]],Tabla6[[RUBRO]:[Respon Plan]],3,0)</f>
        <v>DIRECCIÓN DE GESTIÓN HUMANA</v>
      </c>
      <c r="G1307" s="3" t="str">
        <f>VLOOKUP(Tabla3[[#This Row],[RUBRO]],Tabla6[[RUBRO]:[Respon Plan]],4,0)</f>
        <v>Gestión Humana- Viáticos</v>
      </c>
      <c r="H1307" s="1" t="s">
        <v>30</v>
      </c>
      <c r="I1307" s="1" t="s">
        <v>301</v>
      </c>
      <c r="J1307" s="1" t="s">
        <v>233</v>
      </c>
      <c r="K1307" s="1" t="s">
        <v>77</v>
      </c>
      <c r="L1307" s="1" t="s">
        <v>42</v>
      </c>
      <c r="M1307" s="1" t="s">
        <v>360</v>
      </c>
      <c r="N1307" s="1"/>
      <c r="O1307" s="1"/>
      <c r="P1307" s="1" t="s">
        <v>31</v>
      </c>
      <c r="Q1307" s="1" t="s">
        <v>32</v>
      </c>
      <c r="R1307" s="1" t="s">
        <v>33</v>
      </c>
      <c r="S1307" s="2" t="s">
        <v>361</v>
      </c>
      <c r="T1307" s="4">
        <v>2000000</v>
      </c>
      <c r="U1307" s="4">
        <v>0</v>
      </c>
      <c r="V1307" s="4">
        <v>0</v>
      </c>
      <c r="W1307" s="4">
        <v>2000000</v>
      </c>
      <c r="X1307" s="4">
        <v>0</v>
      </c>
      <c r="Y1307" s="4">
        <v>1575509</v>
      </c>
      <c r="Z1307" s="4">
        <v>424491</v>
      </c>
      <c r="AA1307" s="4">
        <v>1239908</v>
      </c>
      <c r="AB1307" s="4">
        <v>855501</v>
      </c>
      <c r="AC1307" s="4">
        <v>855501</v>
      </c>
      <c r="AD1307" s="10">
        <v>855501</v>
      </c>
    </row>
    <row r="1308" spans="1:30" ht="22.5" x14ac:dyDescent="0.25">
      <c r="A1308" s="9" t="s">
        <v>440</v>
      </c>
      <c r="B1308" s="2" t="s">
        <v>441</v>
      </c>
      <c r="C1308" s="3" t="s">
        <v>365</v>
      </c>
      <c r="D1308" s="3" t="str">
        <f t="shared" si="24"/>
        <v>C-4199-1500-2</v>
      </c>
      <c r="E1308" s="3" t="str">
        <f>VLOOKUP(Tabla3[[#This Row],[RUBRO]],Tabla6[[RUBRO]:[Respon Plan]],2,0)</f>
        <v>MODELO INTERVENCION</v>
      </c>
      <c r="F1308" s="3" t="str">
        <f>VLOOKUP(Tabla3[[#This Row],[RUBRO]],Tabla6[[RUBRO]:[Respon Plan]],3,0)</f>
        <v>SECRETARIA GENERAL</v>
      </c>
      <c r="G1308" s="3" t="str">
        <f>VLOOKUP(Tabla3[[#This Row],[RUBRO]],Tabla6[[RUBRO]:[Respon Plan]],4,0)</f>
        <v>Secretaria General</v>
      </c>
      <c r="H1308" s="1" t="s">
        <v>30</v>
      </c>
      <c r="I1308" s="1" t="s">
        <v>301</v>
      </c>
      <c r="J1308" s="1" t="s">
        <v>233</v>
      </c>
      <c r="K1308" s="1" t="s">
        <v>77</v>
      </c>
      <c r="L1308" s="1" t="s">
        <v>42</v>
      </c>
      <c r="M1308" s="1" t="s">
        <v>266</v>
      </c>
      <c r="N1308" s="1"/>
      <c r="O1308" s="1"/>
      <c r="P1308" s="1" t="s">
        <v>31</v>
      </c>
      <c r="Q1308" s="1" t="s">
        <v>32</v>
      </c>
      <c r="R1308" s="1" t="s">
        <v>33</v>
      </c>
      <c r="S1308" s="2" t="s">
        <v>267</v>
      </c>
      <c r="T1308" s="4">
        <v>358914</v>
      </c>
      <c r="U1308" s="4">
        <v>176500</v>
      </c>
      <c r="V1308" s="4">
        <v>0</v>
      </c>
      <c r="W1308" s="4">
        <v>535414</v>
      </c>
      <c r="X1308" s="4">
        <v>0</v>
      </c>
      <c r="Y1308" s="4">
        <v>0</v>
      </c>
      <c r="Z1308" s="4">
        <v>535414</v>
      </c>
      <c r="AA1308" s="4">
        <v>0</v>
      </c>
      <c r="AB1308" s="4">
        <v>0</v>
      </c>
      <c r="AC1308" s="4">
        <v>0</v>
      </c>
      <c r="AD1308" s="10">
        <v>0</v>
      </c>
    </row>
    <row r="1309" spans="1:30" ht="22.5" x14ac:dyDescent="0.25">
      <c r="A1309" s="9" t="s">
        <v>440</v>
      </c>
      <c r="B1309" s="2" t="s">
        <v>441</v>
      </c>
      <c r="C1309" s="3" t="s">
        <v>372</v>
      </c>
      <c r="D1309" s="3" t="str">
        <f t="shared" si="24"/>
        <v>C-4199-1500-5</v>
      </c>
      <c r="E1309" s="3" t="str">
        <f>VLOOKUP(Tabla3[[#This Row],[RUBRO]],Tabla6[[RUBRO]:[Respon Plan]],2,0)</f>
        <v xml:space="preserve">CONTRUCCION </v>
      </c>
      <c r="F1309" s="3" t="str">
        <f>VLOOKUP(Tabla3[[#This Row],[RUBRO]],Tabla6[[RUBRO]:[Respon Plan]],3,0)</f>
        <v>DIRECCION ADMINISTRATIVA</v>
      </c>
      <c r="G1309" s="3" t="str">
        <f>VLOOKUP(Tabla3[[#This Row],[RUBRO]],Tabla6[[RUBRO]:[Respon Plan]],4,0)</f>
        <v>Administrativa CONS</v>
      </c>
      <c r="H1309" s="1" t="s">
        <v>30</v>
      </c>
      <c r="I1309" s="1" t="s">
        <v>301</v>
      </c>
      <c r="J1309" s="1" t="s">
        <v>233</v>
      </c>
      <c r="K1309" s="1" t="s">
        <v>64</v>
      </c>
      <c r="L1309" s="1" t="s">
        <v>42</v>
      </c>
      <c r="M1309" s="1" t="s">
        <v>234</v>
      </c>
      <c r="N1309" s="1"/>
      <c r="O1309" s="1"/>
      <c r="P1309" s="1" t="s">
        <v>31</v>
      </c>
      <c r="Q1309" s="1" t="s">
        <v>171</v>
      </c>
      <c r="R1309" s="1" t="s">
        <v>33</v>
      </c>
      <c r="S1309" s="2" t="s">
        <v>373</v>
      </c>
      <c r="T1309" s="4">
        <v>44940000</v>
      </c>
      <c r="U1309" s="4">
        <v>0</v>
      </c>
      <c r="V1309" s="4">
        <v>0</v>
      </c>
      <c r="W1309" s="4">
        <v>44940000</v>
      </c>
      <c r="X1309" s="4">
        <v>0</v>
      </c>
      <c r="Y1309" s="4">
        <v>37450000</v>
      </c>
      <c r="Z1309" s="4">
        <v>7490000</v>
      </c>
      <c r="AA1309" s="4">
        <v>32900000</v>
      </c>
      <c r="AB1309" s="4">
        <v>11900000</v>
      </c>
      <c r="AC1309" s="4">
        <v>11900000</v>
      </c>
      <c r="AD1309" s="10">
        <v>11900000</v>
      </c>
    </row>
    <row r="1310" spans="1:30" ht="22.5" x14ac:dyDescent="0.25">
      <c r="A1310" s="9" t="s">
        <v>440</v>
      </c>
      <c r="B1310" s="2" t="s">
        <v>441</v>
      </c>
      <c r="C1310" s="3" t="s">
        <v>372</v>
      </c>
      <c r="D1310" s="3" t="str">
        <f t="shared" si="24"/>
        <v>C-4199-1500-5</v>
      </c>
      <c r="E1310" s="3" t="str">
        <f>VLOOKUP(Tabla3[[#This Row],[RUBRO]],Tabla6[[RUBRO]:[Respon Plan]],2,0)</f>
        <v xml:space="preserve">CONTRUCCION </v>
      </c>
      <c r="F1310" s="3" t="str">
        <f>VLOOKUP(Tabla3[[#This Row],[RUBRO]],Tabla6[[RUBRO]:[Respon Plan]],3,0)</f>
        <v>DIRECCION ADMINISTRATIVA</v>
      </c>
      <c r="G1310" s="3" t="str">
        <f>VLOOKUP(Tabla3[[#This Row],[RUBRO]],Tabla6[[RUBRO]:[Respon Plan]],4,0)</f>
        <v>Administrativa CONS</v>
      </c>
      <c r="H1310" s="1" t="s">
        <v>30</v>
      </c>
      <c r="I1310" s="1" t="s">
        <v>301</v>
      </c>
      <c r="J1310" s="1" t="s">
        <v>233</v>
      </c>
      <c r="K1310" s="1" t="s">
        <v>64</v>
      </c>
      <c r="L1310" s="1" t="s">
        <v>42</v>
      </c>
      <c r="M1310" s="1" t="s">
        <v>234</v>
      </c>
      <c r="N1310" s="1"/>
      <c r="O1310" s="1"/>
      <c r="P1310" s="1" t="s">
        <v>31</v>
      </c>
      <c r="Q1310" s="1" t="s">
        <v>32</v>
      </c>
      <c r="R1310" s="1" t="s">
        <v>33</v>
      </c>
      <c r="S1310" s="2" t="s">
        <v>373</v>
      </c>
      <c r="T1310" s="4">
        <v>0</v>
      </c>
      <c r="U1310" s="4">
        <v>180000000</v>
      </c>
      <c r="V1310" s="4">
        <v>0</v>
      </c>
      <c r="W1310" s="4">
        <v>180000000</v>
      </c>
      <c r="X1310" s="4">
        <v>0</v>
      </c>
      <c r="Y1310" s="4">
        <v>180000000</v>
      </c>
      <c r="Z1310" s="4">
        <v>0</v>
      </c>
      <c r="AA1310" s="4">
        <v>0</v>
      </c>
      <c r="AB1310" s="4">
        <v>0</v>
      </c>
      <c r="AC1310" s="4">
        <v>0</v>
      </c>
      <c r="AD1310" s="10">
        <v>0</v>
      </c>
    </row>
    <row r="1311" spans="1:30" ht="22.5" x14ac:dyDescent="0.25">
      <c r="A1311" s="9" t="s">
        <v>440</v>
      </c>
      <c r="B1311" s="2" t="s">
        <v>441</v>
      </c>
      <c r="C1311" s="3" t="s">
        <v>374</v>
      </c>
      <c r="D1311" s="3" t="str">
        <f t="shared" si="24"/>
        <v>C-4199-1500-5</v>
      </c>
      <c r="E1311" s="3" t="str">
        <f>VLOOKUP(Tabla3[[#This Row],[RUBRO]],Tabla6[[RUBRO]:[Respon Plan]],2,0)</f>
        <v xml:space="preserve">CONTRUCCION </v>
      </c>
      <c r="F1311" s="3" t="str">
        <f>VLOOKUP(Tabla3[[#This Row],[RUBRO]],Tabla6[[RUBRO]:[Respon Plan]],3,0)</f>
        <v>DIRECCION ADMINISTRATIVA</v>
      </c>
      <c r="G1311" s="3" t="str">
        <f>VLOOKUP(Tabla3[[#This Row],[RUBRO]],Tabla6[[RUBRO]:[Respon Plan]],4,0)</f>
        <v>Administrativa CONS</v>
      </c>
      <c r="H1311" s="1" t="s">
        <v>30</v>
      </c>
      <c r="I1311" s="1" t="s">
        <v>301</v>
      </c>
      <c r="J1311" s="1" t="s">
        <v>233</v>
      </c>
      <c r="K1311" s="1" t="s">
        <v>64</v>
      </c>
      <c r="L1311" s="1" t="s">
        <v>42</v>
      </c>
      <c r="M1311" s="1" t="s">
        <v>281</v>
      </c>
      <c r="N1311" s="1"/>
      <c r="O1311" s="1"/>
      <c r="P1311" s="1" t="s">
        <v>31</v>
      </c>
      <c r="Q1311" s="1" t="s">
        <v>171</v>
      </c>
      <c r="R1311" s="1" t="s">
        <v>33</v>
      </c>
      <c r="S1311" s="2" t="s">
        <v>375</v>
      </c>
      <c r="T1311" s="4">
        <v>65000000</v>
      </c>
      <c r="U1311" s="4">
        <v>0</v>
      </c>
      <c r="V1311" s="4">
        <v>0</v>
      </c>
      <c r="W1311" s="4">
        <v>65000000</v>
      </c>
      <c r="X1311" s="4">
        <v>0</v>
      </c>
      <c r="Y1311" s="4">
        <v>65000000</v>
      </c>
      <c r="Z1311" s="4">
        <v>0</v>
      </c>
      <c r="AA1311" s="4">
        <v>21477120</v>
      </c>
      <c r="AB1311" s="4">
        <v>5369280</v>
      </c>
      <c r="AC1311" s="4">
        <v>5369280</v>
      </c>
      <c r="AD1311" s="10">
        <v>5369280</v>
      </c>
    </row>
    <row r="1312" spans="1:30" ht="22.5" x14ac:dyDescent="0.25">
      <c r="A1312" s="9" t="s">
        <v>440</v>
      </c>
      <c r="B1312" s="2" t="s">
        <v>441</v>
      </c>
      <c r="C1312" s="3" t="s">
        <v>400</v>
      </c>
      <c r="D1312" s="3" t="str">
        <f t="shared" si="24"/>
        <v>C-4199-1500-5</v>
      </c>
      <c r="E1312" s="3" t="str">
        <f>VLOOKUP(Tabla3[[#This Row],[RUBRO]],Tabla6[[RUBRO]:[Respon Plan]],2,0)</f>
        <v xml:space="preserve">CONTRUCCION </v>
      </c>
      <c r="F1312" s="3" t="str">
        <f>VLOOKUP(Tabla3[[#This Row],[RUBRO]],Tabla6[[RUBRO]:[Respon Plan]],3,0)</f>
        <v>DIRECCION ADMINISTRATIVA</v>
      </c>
      <c r="G1312" s="3" t="str">
        <f>VLOOKUP(Tabla3[[#This Row],[RUBRO]],Tabla6[[RUBRO]:[Respon Plan]],4,0)</f>
        <v>Administrativa CONS</v>
      </c>
      <c r="H1312" s="1" t="s">
        <v>30</v>
      </c>
      <c r="I1312" s="1" t="s">
        <v>301</v>
      </c>
      <c r="J1312" s="1" t="s">
        <v>233</v>
      </c>
      <c r="K1312" s="1" t="s">
        <v>64</v>
      </c>
      <c r="L1312" s="1" t="s">
        <v>42</v>
      </c>
      <c r="M1312" s="1" t="s">
        <v>240</v>
      </c>
      <c r="N1312" s="1"/>
      <c r="O1312" s="1"/>
      <c r="P1312" s="1" t="s">
        <v>31</v>
      </c>
      <c r="Q1312" s="1" t="s">
        <v>171</v>
      </c>
      <c r="R1312" s="1" t="s">
        <v>33</v>
      </c>
      <c r="S1312" s="2" t="s">
        <v>401</v>
      </c>
      <c r="T1312" s="4">
        <v>30000000</v>
      </c>
      <c r="U1312" s="4">
        <v>0</v>
      </c>
      <c r="V1312" s="4">
        <v>0</v>
      </c>
      <c r="W1312" s="4">
        <v>30000000</v>
      </c>
      <c r="X1312" s="4">
        <v>0</v>
      </c>
      <c r="Y1312" s="4">
        <v>30000000</v>
      </c>
      <c r="Z1312" s="4">
        <v>0</v>
      </c>
      <c r="AA1312" s="4">
        <v>0</v>
      </c>
      <c r="AB1312" s="4">
        <v>0</v>
      </c>
      <c r="AC1312" s="4">
        <v>0</v>
      </c>
      <c r="AD1312" s="10">
        <v>0</v>
      </c>
    </row>
    <row r="1313" spans="1:30" ht="22.5" x14ac:dyDescent="0.25">
      <c r="A1313" s="9" t="s">
        <v>440</v>
      </c>
      <c r="B1313" s="2" t="s">
        <v>441</v>
      </c>
      <c r="C1313" s="3" t="s">
        <v>378</v>
      </c>
      <c r="D1313" s="3" t="str">
        <f t="shared" si="24"/>
        <v>C-4199-1500-5</v>
      </c>
      <c r="E1313" s="3" t="str">
        <f>VLOOKUP(Tabla3[[#This Row],[RUBRO]],Tabla6[[RUBRO]:[Respon Plan]],2,0)</f>
        <v xml:space="preserve">CONTRUCCION </v>
      </c>
      <c r="F1313" s="3" t="str">
        <f>VLOOKUP(Tabla3[[#This Row],[RUBRO]],Tabla6[[RUBRO]:[Respon Plan]],3,0)</f>
        <v>DIRECCIÓN DE GESTIÓN HUMANA</v>
      </c>
      <c r="G1313" s="3" t="str">
        <f>VLOOKUP(Tabla3[[#This Row],[RUBRO]],Tabla6[[RUBRO]:[Respon Plan]],4,0)</f>
        <v>Gestión Humana - Pres. Serv</v>
      </c>
      <c r="H1313" s="1" t="s">
        <v>30</v>
      </c>
      <c r="I1313" s="1" t="s">
        <v>301</v>
      </c>
      <c r="J1313" s="1" t="s">
        <v>233</v>
      </c>
      <c r="K1313" s="1" t="s">
        <v>64</v>
      </c>
      <c r="L1313" s="1" t="s">
        <v>42</v>
      </c>
      <c r="M1313" s="1" t="s">
        <v>243</v>
      </c>
      <c r="N1313" s="1"/>
      <c r="O1313" s="1"/>
      <c r="P1313" s="1" t="s">
        <v>31</v>
      </c>
      <c r="Q1313" s="1" t="s">
        <v>171</v>
      </c>
      <c r="R1313" s="1" t="s">
        <v>33</v>
      </c>
      <c r="S1313" s="2" t="s">
        <v>59</v>
      </c>
      <c r="T1313" s="4">
        <v>56281000</v>
      </c>
      <c r="U1313" s="4">
        <v>23975000</v>
      </c>
      <c r="V1313" s="4">
        <v>0</v>
      </c>
      <c r="W1313" s="4">
        <v>80256000</v>
      </c>
      <c r="X1313" s="4">
        <v>0</v>
      </c>
      <c r="Y1313" s="4">
        <v>79397299</v>
      </c>
      <c r="Z1313" s="4">
        <v>858701</v>
      </c>
      <c r="AA1313" s="4">
        <v>79397299</v>
      </c>
      <c r="AB1313" s="4">
        <v>14491000</v>
      </c>
      <c r="AC1313" s="4">
        <v>14491000</v>
      </c>
      <c r="AD1313" s="10">
        <v>14491000</v>
      </c>
    </row>
    <row r="1314" spans="1:30" ht="22.5" x14ac:dyDescent="0.25">
      <c r="A1314" s="9" t="s">
        <v>440</v>
      </c>
      <c r="B1314" s="2" t="s">
        <v>441</v>
      </c>
      <c r="C1314" s="3" t="s">
        <v>379</v>
      </c>
      <c r="D1314" s="3" t="str">
        <f t="shared" si="24"/>
        <v>C-4199-1500-5</v>
      </c>
      <c r="E1314" s="3" t="str">
        <f>VLOOKUP(Tabla3[[#This Row],[RUBRO]],Tabla6[[RUBRO]:[Respon Plan]],2,0)</f>
        <v xml:space="preserve">CONTRUCCION </v>
      </c>
      <c r="F1314" s="3" t="str">
        <f>VLOOKUP(Tabla3[[#This Row],[RUBRO]],Tabla6[[RUBRO]:[Respon Plan]],3,0)</f>
        <v>DIRECCIÓN DE GESTIÓN HUMANA</v>
      </c>
      <c r="G1314" s="3" t="str">
        <f>VLOOKUP(Tabla3[[#This Row],[RUBRO]],Tabla6[[RUBRO]:[Respon Plan]],4,0)</f>
        <v>Gestión Humana- Viáticos</v>
      </c>
      <c r="H1314" s="1" t="s">
        <v>30</v>
      </c>
      <c r="I1314" s="1" t="s">
        <v>301</v>
      </c>
      <c r="J1314" s="1" t="s">
        <v>233</v>
      </c>
      <c r="K1314" s="1" t="s">
        <v>64</v>
      </c>
      <c r="L1314" s="1" t="s">
        <v>42</v>
      </c>
      <c r="M1314" s="1" t="s">
        <v>246</v>
      </c>
      <c r="N1314" s="1"/>
      <c r="O1314" s="1"/>
      <c r="P1314" s="1" t="s">
        <v>31</v>
      </c>
      <c r="Q1314" s="1" t="s">
        <v>171</v>
      </c>
      <c r="R1314" s="1" t="s">
        <v>33</v>
      </c>
      <c r="S1314" s="2" t="s">
        <v>249</v>
      </c>
      <c r="T1314" s="4">
        <v>3742000</v>
      </c>
      <c r="U1314" s="4">
        <v>0</v>
      </c>
      <c r="V1314" s="4">
        <v>0</v>
      </c>
      <c r="W1314" s="4">
        <v>3742000</v>
      </c>
      <c r="X1314" s="4">
        <v>0</v>
      </c>
      <c r="Y1314" s="4">
        <v>508495</v>
      </c>
      <c r="Z1314" s="4">
        <v>3233505</v>
      </c>
      <c r="AA1314" s="4">
        <v>172460</v>
      </c>
      <c r="AB1314" s="4">
        <v>0</v>
      </c>
      <c r="AC1314" s="4">
        <v>0</v>
      </c>
      <c r="AD1314" s="10">
        <v>0</v>
      </c>
    </row>
    <row r="1315" spans="1:30" ht="22.5" x14ac:dyDescent="0.25">
      <c r="A1315" s="9" t="s">
        <v>442</v>
      </c>
      <c r="B1315" s="2" t="s">
        <v>443</v>
      </c>
      <c r="C1315" s="3" t="s">
        <v>145</v>
      </c>
      <c r="D1315" s="3" t="str">
        <f t="shared" si="24"/>
        <v>A-2-0-3</v>
      </c>
      <c r="E1315" s="3" t="str">
        <f>VLOOKUP(Tabla3[[#This Row],[RUBRO]],Tabla6[[RUBRO]:[Respon Plan]],2,0)</f>
        <v>FUNCIONAMIENTO</v>
      </c>
      <c r="F1315" s="3" t="str">
        <f>VLOOKUP(Tabla3[[#This Row],[RUBRO]],Tabla6[[RUBRO]:[Respon Plan]],3,0)</f>
        <v>DIRECCION ADMINISTRATIVA</v>
      </c>
      <c r="G1315" s="3" t="str">
        <f>VLOOKUP(Tabla3[[#This Row],[RUBRO]],Tabla6[[RUBRO]:[Respon Plan]],4,0)</f>
        <v>Administrativa</v>
      </c>
      <c r="H1315" s="1" t="s">
        <v>40</v>
      </c>
      <c r="I1315" s="1" t="s">
        <v>77</v>
      </c>
      <c r="J1315" s="1" t="s">
        <v>42</v>
      </c>
      <c r="K1315" s="1" t="s">
        <v>63</v>
      </c>
      <c r="L1315" s="1" t="s">
        <v>143</v>
      </c>
      <c r="M1315" s="1" t="s">
        <v>63</v>
      </c>
      <c r="N1315" s="1"/>
      <c r="O1315" s="1"/>
      <c r="P1315" s="1" t="s">
        <v>31</v>
      </c>
      <c r="Q1315" s="1" t="s">
        <v>32</v>
      </c>
      <c r="R1315" s="1" t="s">
        <v>33</v>
      </c>
      <c r="S1315" s="2" t="s">
        <v>146</v>
      </c>
      <c r="T1315" s="4">
        <v>95000000</v>
      </c>
      <c r="U1315" s="4">
        <v>0</v>
      </c>
      <c r="V1315" s="4">
        <v>0</v>
      </c>
      <c r="W1315" s="4">
        <v>95000000</v>
      </c>
      <c r="X1315" s="4">
        <v>0</v>
      </c>
      <c r="Y1315" s="4">
        <v>94620000</v>
      </c>
      <c r="Z1315" s="4">
        <v>380000</v>
      </c>
      <c r="AA1315" s="4">
        <v>78870425</v>
      </c>
      <c r="AB1315" s="4">
        <v>73460962</v>
      </c>
      <c r="AC1315" s="4">
        <v>73460962</v>
      </c>
      <c r="AD1315" s="10">
        <v>73460962</v>
      </c>
    </row>
    <row r="1316" spans="1:30" ht="22.5" x14ac:dyDescent="0.25">
      <c r="A1316" s="9" t="s">
        <v>442</v>
      </c>
      <c r="B1316" s="2" t="s">
        <v>443</v>
      </c>
      <c r="C1316" s="3" t="s">
        <v>149</v>
      </c>
      <c r="D1316" s="3" t="str">
        <f t="shared" si="24"/>
        <v>A-2-0-3</v>
      </c>
      <c r="E1316" s="3" t="str">
        <f>VLOOKUP(Tabla3[[#This Row],[RUBRO]],Tabla6[[RUBRO]:[Respon Plan]],2,0)</f>
        <v>FUNCIONAMIENTO</v>
      </c>
      <c r="F1316" s="3" t="str">
        <f>VLOOKUP(Tabla3[[#This Row],[RUBRO]],Tabla6[[RUBRO]:[Respon Plan]],3,0)</f>
        <v>DIRECCION ADMINISTRATIVA</v>
      </c>
      <c r="G1316" s="3" t="str">
        <f>VLOOKUP(Tabla3[[#This Row],[RUBRO]],Tabla6[[RUBRO]:[Respon Plan]],4,0)</f>
        <v>Administrativa</v>
      </c>
      <c r="H1316" s="1" t="s">
        <v>40</v>
      </c>
      <c r="I1316" s="1" t="s">
        <v>77</v>
      </c>
      <c r="J1316" s="1" t="s">
        <v>42</v>
      </c>
      <c r="K1316" s="1" t="s">
        <v>63</v>
      </c>
      <c r="L1316" s="1" t="s">
        <v>143</v>
      </c>
      <c r="M1316" s="1" t="s">
        <v>150</v>
      </c>
      <c r="N1316" s="1"/>
      <c r="O1316" s="1"/>
      <c r="P1316" s="1" t="s">
        <v>31</v>
      </c>
      <c r="Q1316" s="1" t="s">
        <v>32</v>
      </c>
      <c r="R1316" s="1" t="s">
        <v>33</v>
      </c>
      <c r="S1316" s="2" t="s">
        <v>151</v>
      </c>
      <c r="T1316" s="4">
        <v>69000</v>
      </c>
      <c r="U1316" s="4">
        <v>0</v>
      </c>
      <c r="V1316" s="4">
        <v>0</v>
      </c>
      <c r="W1316" s="4">
        <v>69000</v>
      </c>
      <c r="X1316" s="4">
        <v>0</v>
      </c>
      <c r="Y1316" s="4">
        <v>0</v>
      </c>
      <c r="Z1316" s="4">
        <v>69000</v>
      </c>
      <c r="AA1316" s="4">
        <v>0</v>
      </c>
      <c r="AB1316" s="4">
        <v>0</v>
      </c>
      <c r="AC1316" s="4">
        <v>0</v>
      </c>
      <c r="AD1316" s="10">
        <v>0</v>
      </c>
    </row>
    <row r="1317" spans="1:30" ht="22.5" x14ac:dyDescent="0.25">
      <c r="A1317" s="9" t="s">
        <v>442</v>
      </c>
      <c r="B1317" s="2" t="s">
        <v>443</v>
      </c>
      <c r="C1317" s="3" t="s">
        <v>155</v>
      </c>
      <c r="D1317" s="3" t="str">
        <f t="shared" si="24"/>
        <v>A-2-0-4</v>
      </c>
      <c r="E1317" s="3" t="str">
        <f>VLOOKUP(Tabla3[[#This Row],[RUBRO]],Tabla6[[RUBRO]:[Respon Plan]],2,0)</f>
        <v>FUNCIONAMIENTO</v>
      </c>
      <c r="F1317" s="3" t="str">
        <f>VLOOKUP(Tabla3[[#This Row],[RUBRO]],Tabla6[[RUBRO]:[Respon Plan]],3,0)</f>
        <v>DIRECCION ADMINISTRATIVA</v>
      </c>
      <c r="G1317" s="3" t="str">
        <f>VLOOKUP(Tabla3[[#This Row],[RUBRO]],Tabla6[[RUBRO]:[Respon Plan]],4,0)</f>
        <v>Administrativa</v>
      </c>
      <c r="H1317" s="1" t="s">
        <v>40</v>
      </c>
      <c r="I1317" s="1" t="s">
        <v>77</v>
      </c>
      <c r="J1317" s="1" t="s">
        <v>42</v>
      </c>
      <c r="K1317" s="1" t="s">
        <v>80</v>
      </c>
      <c r="L1317" s="1" t="s">
        <v>80</v>
      </c>
      <c r="M1317" s="1" t="s">
        <v>41</v>
      </c>
      <c r="N1317" s="1"/>
      <c r="O1317" s="1"/>
      <c r="P1317" s="1" t="s">
        <v>31</v>
      </c>
      <c r="Q1317" s="1" t="s">
        <v>32</v>
      </c>
      <c r="R1317" s="1" t="s">
        <v>33</v>
      </c>
      <c r="S1317" s="2" t="s">
        <v>156</v>
      </c>
      <c r="T1317" s="4">
        <v>0</v>
      </c>
      <c r="U1317" s="4">
        <v>1272000</v>
      </c>
      <c r="V1317" s="4">
        <v>0</v>
      </c>
      <c r="W1317" s="4">
        <v>1272000</v>
      </c>
      <c r="X1317" s="4">
        <v>0</v>
      </c>
      <c r="Y1317" s="4">
        <v>0</v>
      </c>
      <c r="Z1317" s="4">
        <v>1272000</v>
      </c>
      <c r="AA1317" s="4">
        <v>0</v>
      </c>
      <c r="AB1317" s="4">
        <v>0</v>
      </c>
      <c r="AC1317" s="4">
        <v>0</v>
      </c>
      <c r="AD1317" s="10">
        <v>0</v>
      </c>
    </row>
    <row r="1318" spans="1:30" ht="22.5" x14ac:dyDescent="0.25">
      <c r="A1318" s="9" t="s">
        <v>442</v>
      </c>
      <c r="B1318" s="2" t="s">
        <v>443</v>
      </c>
      <c r="C1318" s="3" t="s">
        <v>157</v>
      </c>
      <c r="D1318" s="3" t="str">
        <f t="shared" si="24"/>
        <v>A-2-0-4</v>
      </c>
      <c r="E1318" s="3" t="str">
        <f>VLOOKUP(Tabla3[[#This Row],[RUBRO]],Tabla6[[RUBRO]:[Respon Plan]],2,0)</f>
        <v>FUNCIONAMIENTO</v>
      </c>
      <c r="F1318" s="3" t="str">
        <f>VLOOKUP(Tabla3[[#This Row],[RUBRO]],Tabla6[[RUBRO]:[Respon Plan]],3,0)</f>
        <v>DIRECCION ADMINISTRATIVA</v>
      </c>
      <c r="G1318" s="3" t="str">
        <f>VLOOKUP(Tabla3[[#This Row],[RUBRO]],Tabla6[[RUBRO]:[Respon Plan]],4,0)</f>
        <v>Administrativa</v>
      </c>
      <c r="H1318" s="1" t="s">
        <v>40</v>
      </c>
      <c r="I1318" s="1" t="s">
        <v>77</v>
      </c>
      <c r="J1318" s="1" t="s">
        <v>42</v>
      </c>
      <c r="K1318" s="1" t="s">
        <v>80</v>
      </c>
      <c r="L1318" s="1" t="s">
        <v>80</v>
      </c>
      <c r="M1318" s="1" t="s">
        <v>77</v>
      </c>
      <c r="N1318" s="1"/>
      <c r="O1318" s="1"/>
      <c r="P1318" s="1" t="s">
        <v>31</v>
      </c>
      <c r="Q1318" s="1" t="s">
        <v>32</v>
      </c>
      <c r="R1318" s="1" t="s">
        <v>33</v>
      </c>
      <c r="S1318" s="2" t="s">
        <v>158</v>
      </c>
      <c r="T1318" s="4">
        <v>19200000</v>
      </c>
      <c r="U1318" s="4">
        <v>0</v>
      </c>
      <c r="V1318" s="4">
        <v>0</v>
      </c>
      <c r="W1318" s="4">
        <v>19200000</v>
      </c>
      <c r="X1318" s="4">
        <v>0</v>
      </c>
      <c r="Y1318" s="4">
        <v>19200000</v>
      </c>
      <c r="Z1318" s="4">
        <v>0</v>
      </c>
      <c r="AA1318" s="4">
        <v>0</v>
      </c>
      <c r="AB1318" s="4">
        <v>0</v>
      </c>
      <c r="AC1318" s="4">
        <v>0</v>
      </c>
      <c r="AD1318" s="10">
        <v>0</v>
      </c>
    </row>
    <row r="1319" spans="1:30" ht="22.5" x14ac:dyDescent="0.25">
      <c r="A1319" s="9" t="s">
        <v>442</v>
      </c>
      <c r="B1319" s="2" t="s">
        <v>443</v>
      </c>
      <c r="C1319" s="3" t="s">
        <v>180</v>
      </c>
      <c r="D1319" s="3" t="str">
        <f t="shared" si="24"/>
        <v>A-2-0-4</v>
      </c>
      <c r="E1319" s="3" t="str">
        <f>VLOOKUP(Tabla3[[#This Row],[RUBRO]],Tabla6[[RUBRO]:[Respon Plan]],2,0)</f>
        <v>FUNCIONAMIENTO</v>
      </c>
      <c r="F1319" s="3" t="str">
        <f>VLOOKUP(Tabla3[[#This Row],[RUBRO]],Tabla6[[RUBRO]:[Respon Plan]],3,0)</f>
        <v>DIRECCION ADMINISTRATIVA</v>
      </c>
      <c r="G1319" s="3" t="str">
        <f>VLOOKUP(Tabla3[[#This Row],[RUBRO]],Tabla6[[RUBRO]:[Respon Plan]],4,0)</f>
        <v>Administrativa</v>
      </c>
      <c r="H1319" s="1" t="s">
        <v>40</v>
      </c>
      <c r="I1319" s="1" t="s">
        <v>77</v>
      </c>
      <c r="J1319" s="1" t="s">
        <v>42</v>
      </c>
      <c r="K1319" s="1" t="s">
        <v>80</v>
      </c>
      <c r="L1319" s="1" t="s">
        <v>64</v>
      </c>
      <c r="M1319" s="1" t="s">
        <v>116</v>
      </c>
      <c r="N1319" s="1"/>
      <c r="O1319" s="1"/>
      <c r="P1319" s="1" t="s">
        <v>31</v>
      </c>
      <c r="Q1319" s="1" t="s">
        <v>32</v>
      </c>
      <c r="R1319" s="1" t="s">
        <v>33</v>
      </c>
      <c r="S1319" s="2" t="s">
        <v>181</v>
      </c>
      <c r="T1319" s="4">
        <v>72000000</v>
      </c>
      <c r="U1319" s="4">
        <v>0</v>
      </c>
      <c r="V1319" s="4">
        <v>0</v>
      </c>
      <c r="W1319" s="4">
        <v>72000000</v>
      </c>
      <c r="X1319" s="4">
        <v>0</v>
      </c>
      <c r="Y1319" s="4">
        <v>72000000</v>
      </c>
      <c r="Z1319" s="4">
        <v>0</v>
      </c>
      <c r="AA1319" s="4">
        <v>72000000</v>
      </c>
      <c r="AB1319" s="4">
        <v>2501564</v>
      </c>
      <c r="AC1319" s="4">
        <v>2501564</v>
      </c>
      <c r="AD1319" s="10">
        <v>2501564</v>
      </c>
    </row>
    <row r="1320" spans="1:30" ht="22.5" x14ac:dyDescent="0.25">
      <c r="A1320" s="9" t="s">
        <v>442</v>
      </c>
      <c r="B1320" s="2" t="s">
        <v>443</v>
      </c>
      <c r="C1320" s="3" t="s">
        <v>184</v>
      </c>
      <c r="D1320" s="3" t="str">
        <f t="shared" si="24"/>
        <v>A-2-0-4</v>
      </c>
      <c r="E1320" s="3" t="str">
        <f>VLOOKUP(Tabla3[[#This Row],[RUBRO]],Tabla6[[RUBRO]:[Respon Plan]],2,0)</f>
        <v>FUNCIONAMIENTO</v>
      </c>
      <c r="F1320" s="3" t="str">
        <f>VLOOKUP(Tabla3[[#This Row],[RUBRO]],Tabla6[[RUBRO]:[Respon Plan]],3,0)</f>
        <v>DIRECCION ADMINISTRATIVA</v>
      </c>
      <c r="G1320" s="3" t="str">
        <f>VLOOKUP(Tabla3[[#This Row],[RUBRO]],Tabla6[[RUBRO]:[Respon Plan]],4,0)</f>
        <v>Administrativa</v>
      </c>
      <c r="H1320" s="1" t="s">
        <v>40</v>
      </c>
      <c r="I1320" s="1" t="s">
        <v>77</v>
      </c>
      <c r="J1320" s="1" t="s">
        <v>42</v>
      </c>
      <c r="K1320" s="1" t="s">
        <v>80</v>
      </c>
      <c r="L1320" s="1" t="s">
        <v>64</v>
      </c>
      <c r="M1320" s="1" t="s">
        <v>98</v>
      </c>
      <c r="N1320" s="1"/>
      <c r="O1320" s="1"/>
      <c r="P1320" s="1" t="s">
        <v>31</v>
      </c>
      <c r="Q1320" s="1" t="s">
        <v>32</v>
      </c>
      <c r="R1320" s="1" t="s">
        <v>33</v>
      </c>
      <c r="S1320" s="2" t="s">
        <v>185</v>
      </c>
      <c r="T1320" s="4">
        <v>500000</v>
      </c>
      <c r="U1320" s="4">
        <v>0</v>
      </c>
      <c r="V1320" s="4">
        <v>0</v>
      </c>
      <c r="W1320" s="4">
        <v>500000</v>
      </c>
      <c r="X1320" s="4">
        <v>0</v>
      </c>
      <c r="Y1320" s="4">
        <v>500000</v>
      </c>
      <c r="Z1320" s="4">
        <v>0</v>
      </c>
      <c r="AA1320" s="4">
        <v>155150</v>
      </c>
      <c r="AB1320" s="4">
        <v>155150</v>
      </c>
      <c r="AC1320" s="4">
        <v>155150</v>
      </c>
      <c r="AD1320" s="10">
        <v>155150</v>
      </c>
    </row>
    <row r="1321" spans="1:30" ht="22.5" x14ac:dyDescent="0.25">
      <c r="A1321" s="9" t="s">
        <v>442</v>
      </c>
      <c r="B1321" s="2" t="s">
        <v>443</v>
      </c>
      <c r="C1321" s="3" t="s">
        <v>200</v>
      </c>
      <c r="D1321" s="3" t="str">
        <f t="shared" si="24"/>
        <v>A-2-0-4</v>
      </c>
      <c r="E1321" s="3" t="str">
        <f>VLOOKUP(Tabla3[[#This Row],[RUBRO]],Tabla6[[RUBRO]:[Respon Plan]],2,0)</f>
        <v>FUNCIONAMIENTO</v>
      </c>
      <c r="F1321" s="3" t="str">
        <f>VLOOKUP(Tabla3[[#This Row],[RUBRO]],Tabla6[[RUBRO]:[Respon Plan]],3,0)</f>
        <v>DIRECCION ADMINISTRATIVA</v>
      </c>
      <c r="G1321" s="3" t="str">
        <f>VLOOKUP(Tabla3[[#This Row],[RUBRO]],Tabla6[[RUBRO]:[Respon Plan]],4,0)</f>
        <v>Administrativa</v>
      </c>
      <c r="H1321" s="1" t="s">
        <v>40</v>
      </c>
      <c r="I1321" s="1" t="s">
        <v>77</v>
      </c>
      <c r="J1321" s="1" t="s">
        <v>42</v>
      </c>
      <c r="K1321" s="1" t="s">
        <v>80</v>
      </c>
      <c r="L1321" s="1" t="s">
        <v>81</v>
      </c>
      <c r="M1321" s="1" t="s">
        <v>41</v>
      </c>
      <c r="N1321" s="1"/>
      <c r="O1321" s="1"/>
      <c r="P1321" s="1" t="s">
        <v>31</v>
      </c>
      <c r="Q1321" s="1" t="s">
        <v>32</v>
      </c>
      <c r="R1321" s="1" t="s">
        <v>33</v>
      </c>
      <c r="S1321" s="2" t="s">
        <v>201</v>
      </c>
      <c r="T1321" s="4">
        <v>25000000</v>
      </c>
      <c r="U1321" s="4">
        <v>0</v>
      </c>
      <c r="V1321" s="4">
        <v>0</v>
      </c>
      <c r="W1321" s="4">
        <v>25000000</v>
      </c>
      <c r="X1321" s="4">
        <v>0</v>
      </c>
      <c r="Y1321" s="4">
        <v>25000000</v>
      </c>
      <c r="Z1321" s="4">
        <v>0</v>
      </c>
      <c r="AA1321" s="4">
        <v>7897109</v>
      </c>
      <c r="AB1321" s="4">
        <v>7897109</v>
      </c>
      <c r="AC1321" s="4">
        <v>7897109</v>
      </c>
      <c r="AD1321" s="10">
        <v>7897109</v>
      </c>
    </row>
    <row r="1322" spans="1:30" ht="22.5" x14ac:dyDescent="0.25">
      <c r="A1322" s="9" t="s">
        <v>442</v>
      </c>
      <c r="B1322" s="2" t="s">
        <v>443</v>
      </c>
      <c r="C1322" s="3" t="s">
        <v>202</v>
      </c>
      <c r="D1322" s="3" t="str">
        <f t="shared" si="24"/>
        <v>A-2-0-4</v>
      </c>
      <c r="E1322" s="3" t="str">
        <f>VLOOKUP(Tabla3[[#This Row],[RUBRO]],Tabla6[[RUBRO]:[Respon Plan]],2,0)</f>
        <v>FUNCIONAMIENTO</v>
      </c>
      <c r="F1322" s="3" t="str">
        <f>VLOOKUP(Tabla3[[#This Row],[RUBRO]],Tabla6[[RUBRO]:[Respon Plan]],3,0)</f>
        <v>DIRECCION ADMINISTRATIVA</v>
      </c>
      <c r="G1322" s="3" t="str">
        <f>VLOOKUP(Tabla3[[#This Row],[RUBRO]],Tabla6[[RUBRO]:[Respon Plan]],4,0)</f>
        <v>Administrativa</v>
      </c>
      <c r="H1322" s="1" t="s">
        <v>40</v>
      </c>
      <c r="I1322" s="1" t="s">
        <v>77</v>
      </c>
      <c r="J1322" s="1" t="s">
        <v>42</v>
      </c>
      <c r="K1322" s="1" t="s">
        <v>80</v>
      </c>
      <c r="L1322" s="1" t="s">
        <v>81</v>
      </c>
      <c r="M1322" s="1" t="s">
        <v>77</v>
      </c>
      <c r="N1322" s="1"/>
      <c r="O1322" s="1"/>
      <c r="P1322" s="1" t="s">
        <v>31</v>
      </c>
      <c r="Q1322" s="1" t="s">
        <v>32</v>
      </c>
      <c r="R1322" s="1" t="s">
        <v>33</v>
      </c>
      <c r="S1322" s="2" t="s">
        <v>203</v>
      </c>
      <c r="T1322" s="4">
        <v>185500000</v>
      </c>
      <c r="U1322" s="4">
        <v>0</v>
      </c>
      <c r="V1322" s="4">
        <v>0</v>
      </c>
      <c r="W1322" s="4">
        <v>185500000</v>
      </c>
      <c r="X1322" s="4">
        <v>0</v>
      </c>
      <c r="Y1322" s="4">
        <v>185500000</v>
      </c>
      <c r="Z1322" s="4">
        <v>0</v>
      </c>
      <c r="AA1322" s="4">
        <v>74138229</v>
      </c>
      <c r="AB1322" s="4">
        <v>74138229</v>
      </c>
      <c r="AC1322" s="4">
        <v>74138229</v>
      </c>
      <c r="AD1322" s="10">
        <v>74138229</v>
      </c>
    </row>
    <row r="1323" spans="1:30" ht="22.5" x14ac:dyDescent="0.25">
      <c r="A1323" s="9" t="s">
        <v>442</v>
      </c>
      <c r="B1323" s="2" t="s">
        <v>443</v>
      </c>
      <c r="C1323" s="3" t="s">
        <v>404</v>
      </c>
      <c r="D1323" s="3" t="str">
        <f t="shared" si="24"/>
        <v>A-2-0-4</v>
      </c>
      <c r="E1323" s="3" t="str">
        <f>VLOOKUP(Tabla3[[#This Row],[RUBRO]],Tabla6[[RUBRO]:[Respon Plan]],2,0)</f>
        <v>FUNCIONAMIENTO</v>
      </c>
      <c r="F1323" s="3" t="str">
        <f>VLOOKUP(Tabla3[[#This Row],[RUBRO]],Tabla6[[RUBRO]:[Respon Plan]],3,0)</f>
        <v>DIRECCION ADMINISTRATIVA</v>
      </c>
      <c r="G1323" s="3" t="str">
        <f>VLOOKUP(Tabla3[[#This Row],[RUBRO]],Tabla6[[RUBRO]:[Respon Plan]],4,0)</f>
        <v>Administrativa</v>
      </c>
      <c r="H1323" s="1" t="s">
        <v>40</v>
      </c>
      <c r="I1323" s="1" t="s">
        <v>77</v>
      </c>
      <c r="J1323" s="1" t="s">
        <v>42</v>
      </c>
      <c r="K1323" s="1" t="s">
        <v>80</v>
      </c>
      <c r="L1323" s="1" t="s">
        <v>81</v>
      </c>
      <c r="M1323" s="1" t="s">
        <v>63</v>
      </c>
      <c r="N1323" s="1"/>
      <c r="O1323" s="1"/>
      <c r="P1323" s="1" t="s">
        <v>31</v>
      </c>
      <c r="Q1323" s="1" t="s">
        <v>32</v>
      </c>
      <c r="R1323" s="1" t="s">
        <v>33</v>
      </c>
      <c r="S1323" s="2" t="s">
        <v>405</v>
      </c>
      <c r="T1323" s="4">
        <v>2077000</v>
      </c>
      <c r="U1323" s="4">
        <v>0</v>
      </c>
      <c r="V1323" s="4">
        <v>0</v>
      </c>
      <c r="W1323" s="4">
        <v>2077000</v>
      </c>
      <c r="X1323" s="4">
        <v>0</v>
      </c>
      <c r="Y1323" s="4">
        <v>2077000</v>
      </c>
      <c r="Z1323" s="4">
        <v>0</v>
      </c>
      <c r="AA1323" s="4">
        <v>417083</v>
      </c>
      <c r="AB1323" s="4">
        <v>415031</v>
      </c>
      <c r="AC1323" s="4">
        <v>415031</v>
      </c>
      <c r="AD1323" s="10">
        <v>411674</v>
      </c>
    </row>
    <row r="1324" spans="1:30" ht="22.5" x14ac:dyDescent="0.25">
      <c r="A1324" s="9" t="s">
        <v>442</v>
      </c>
      <c r="B1324" s="2" t="s">
        <v>443</v>
      </c>
      <c r="C1324" s="3" t="s">
        <v>206</v>
      </c>
      <c r="D1324" s="3" t="str">
        <f t="shared" si="24"/>
        <v>A-2-0-4</v>
      </c>
      <c r="E1324" s="3" t="str">
        <f>VLOOKUP(Tabla3[[#This Row],[RUBRO]],Tabla6[[RUBRO]:[Respon Plan]],2,0)</f>
        <v>FUNCIONAMIENTO</v>
      </c>
      <c r="F1324" s="3" t="str">
        <f>VLOOKUP(Tabla3[[#This Row],[RUBRO]],Tabla6[[RUBRO]:[Respon Plan]],3,0)</f>
        <v>DIRECCION ADMINISTRATIVA</v>
      </c>
      <c r="G1324" s="3" t="str">
        <f>VLOOKUP(Tabla3[[#This Row],[RUBRO]],Tabla6[[RUBRO]:[Respon Plan]],4,0)</f>
        <v>Administrativa</v>
      </c>
      <c r="H1324" s="1" t="s">
        <v>40</v>
      </c>
      <c r="I1324" s="1" t="s">
        <v>77</v>
      </c>
      <c r="J1324" s="1" t="s">
        <v>42</v>
      </c>
      <c r="K1324" s="1" t="s">
        <v>80</v>
      </c>
      <c r="L1324" s="1" t="s">
        <v>81</v>
      </c>
      <c r="M1324" s="1" t="s">
        <v>138</v>
      </c>
      <c r="N1324" s="1"/>
      <c r="O1324" s="1"/>
      <c r="P1324" s="1" t="s">
        <v>31</v>
      </c>
      <c r="Q1324" s="1" t="s">
        <v>32</v>
      </c>
      <c r="R1324" s="1" t="s">
        <v>33</v>
      </c>
      <c r="S1324" s="2" t="s">
        <v>207</v>
      </c>
      <c r="T1324" s="4">
        <v>38000000</v>
      </c>
      <c r="U1324" s="4">
        <v>0</v>
      </c>
      <c r="V1324" s="4">
        <v>0</v>
      </c>
      <c r="W1324" s="4">
        <v>38000000</v>
      </c>
      <c r="X1324" s="4">
        <v>0</v>
      </c>
      <c r="Y1324" s="4">
        <v>38000000</v>
      </c>
      <c r="Z1324" s="4">
        <v>0</v>
      </c>
      <c r="AA1324" s="4">
        <v>13150384</v>
      </c>
      <c r="AB1324" s="4">
        <v>13150384</v>
      </c>
      <c r="AC1324" s="4">
        <v>13150384</v>
      </c>
      <c r="AD1324" s="10">
        <v>13150384</v>
      </c>
    </row>
    <row r="1325" spans="1:30" ht="22.5" x14ac:dyDescent="0.25">
      <c r="A1325" s="9" t="s">
        <v>442</v>
      </c>
      <c r="B1325" s="2" t="s">
        <v>443</v>
      </c>
      <c r="C1325" s="3" t="s">
        <v>212</v>
      </c>
      <c r="D1325" s="3" t="str">
        <f t="shared" si="24"/>
        <v>A-2-0-4</v>
      </c>
      <c r="E1325" s="3" t="str">
        <f>VLOOKUP(Tabla3[[#This Row],[RUBRO]],Tabla6[[RUBRO]:[Respon Plan]],2,0)</f>
        <v>FUNCIONAMIENTO</v>
      </c>
      <c r="F1325" s="3" t="str">
        <f>VLOOKUP(Tabla3[[#This Row],[RUBRO]],Tabla6[[RUBRO]:[Respon Plan]],3,0)</f>
        <v>DIRECCIÓN DE GESTIÓN HUMANA</v>
      </c>
      <c r="G1325" s="3" t="str">
        <f>VLOOKUP(Tabla3[[#This Row],[RUBRO]],Tabla6[[RUBRO]:[Respon Plan]],4,0)</f>
        <v>Gestión Humana</v>
      </c>
      <c r="H1325" s="1" t="s">
        <v>40</v>
      </c>
      <c r="I1325" s="1" t="s">
        <v>77</v>
      </c>
      <c r="J1325" s="1" t="s">
        <v>42</v>
      </c>
      <c r="K1325" s="1" t="s">
        <v>80</v>
      </c>
      <c r="L1325" s="1" t="s">
        <v>65</v>
      </c>
      <c r="M1325" s="1" t="s">
        <v>77</v>
      </c>
      <c r="N1325" s="1"/>
      <c r="O1325" s="1"/>
      <c r="P1325" s="1" t="s">
        <v>31</v>
      </c>
      <c r="Q1325" s="1" t="s">
        <v>32</v>
      </c>
      <c r="R1325" s="1" t="s">
        <v>33</v>
      </c>
      <c r="S1325" s="2" t="s">
        <v>213</v>
      </c>
      <c r="T1325" s="4">
        <v>25000000</v>
      </c>
      <c r="U1325" s="4">
        <v>0</v>
      </c>
      <c r="V1325" s="4">
        <v>0</v>
      </c>
      <c r="W1325" s="4">
        <v>25000000</v>
      </c>
      <c r="X1325" s="4">
        <v>0</v>
      </c>
      <c r="Y1325" s="4">
        <v>25000000</v>
      </c>
      <c r="Z1325" s="4">
        <v>0</v>
      </c>
      <c r="AA1325" s="4">
        <v>7904268</v>
      </c>
      <c r="AB1325" s="4">
        <v>6303477</v>
      </c>
      <c r="AC1325" s="4">
        <v>6303477</v>
      </c>
      <c r="AD1325" s="10">
        <v>6303477</v>
      </c>
    </row>
    <row r="1326" spans="1:30" x14ac:dyDescent="0.25">
      <c r="A1326" s="9" t="s">
        <v>442</v>
      </c>
      <c r="B1326" s="2" t="s">
        <v>443</v>
      </c>
      <c r="C1326" s="3" t="s">
        <v>214</v>
      </c>
      <c r="D1326" s="3" t="str">
        <f t="shared" si="24"/>
        <v>A-2-0-4</v>
      </c>
      <c r="E1326" s="3" t="str">
        <f>VLOOKUP(Tabla3[[#This Row],[RUBRO]],Tabla6[[RUBRO]:[Respon Plan]],2,0)</f>
        <v>FUNCIONAMIENTO</v>
      </c>
      <c r="F1326" s="3" t="str">
        <f>VLOOKUP(Tabla3[[#This Row],[RUBRO]],Tabla6[[RUBRO]:[Respon Plan]],3,0)</f>
        <v>OFICINA JURIDICA</v>
      </c>
      <c r="G1326" s="3" t="str">
        <f>VLOOKUP(Tabla3[[#This Row],[RUBRO]],Tabla6[[RUBRO]:[Respon Plan]],4,0)</f>
        <v>Jurídica</v>
      </c>
      <c r="H1326" s="1" t="s">
        <v>40</v>
      </c>
      <c r="I1326" s="1" t="s">
        <v>77</v>
      </c>
      <c r="J1326" s="1" t="s">
        <v>42</v>
      </c>
      <c r="K1326" s="1" t="s">
        <v>80</v>
      </c>
      <c r="L1326" s="1" t="s">
        <v>123</v>
      </c>
      <c r="M1326" s="1"/>
      <c r="N1326" s="1"/>
      <c r="O1326" s="1"/>
      <c r="P1326" s="1" t="s">
        <v>31</v>
      </c>
      <c r="Q1326" s="1" t="s">
        <v>32</v>
      </c>
      <c r="R1326" s="1" t="s">
        <v>33</v>
      </c>
      <c r="S1326" s="2" t="s">
        <v>215</v>
      </c>
      <c r="T1326" s="4">
        <v>0</v>
      </c>
      <c r="U1326" s="4">
        <v>2500000</v>
      </c>
      <c r="V1326" s="4">
        <v>0</v>
      </c>
      <c r="W1326" s="4">
        <v>2500000</v>
      </c>
      <c r="X1326" s="4">
        <v>0</v>
      </c>
      <c r="Y1326" s="4">
        <v>505000</v>
      </c>
      <c r="Z1326" s="4">
        <v>1995000</v>
      </c>
      <c r="AA1326" s="4">
        <v>505000</v>
      </c>
      <c r="AB1326" s="4">
        <v>505000</v>
      </c>
      <c r="AC1326" s="4">
        <v>505000</v>
      </c>
      <c r="AD1326" s="10">
        <v>505000</v>
      </c>
    </row>
    <row r="1327" spans="1:30" ht="22.5" x14ac:dyDescent="0.25">
      <c r="A1327" s="9" t="s">
        <v>442</v>
      </c>
      <c r="B1327" s="2" t="s">
        <v>443</v>
      </c>
      <c r="C1327" s="3" t="s">
        <v>216</v>
      </c>
      <c r="D1327" s="3" t="str">
        <f t="shared" si="24"/>
        <v>A-2-0-4</v>
      </c>
      <c r="E1327" s="3" t="str">
        <f>VLOOKUP(Tabla3[[#This Row],[RUBRO]],Tabla6[[RUBRO]:[Respon Plan]],2,0)</f>
        <v>FUNCIONAMIENTO</v>
      </c>
      <c r="F1327" s="3" t="str">
        <f>VLOOKUP(Tabla3[[#This Row],[RUBRO]],Tabla6[[RUBRO]:[Respon Plan]],3,0)</f>
        <v>DIRECCIÓN DE GESTIÓN HUMANA</v>
      </c>
      <c r="G1327" s="3" t="str">
        <f>VLOOKUP(Tabla3[[#This Row],[RUBRO]],Tabla6[[RUBRO]:[Respon Plan]],4,0)</f>
        <v>Gestión Humana</v>
      </c>
      <c r="H1327" s="1" t="s">
        <v>40</v>
      </c>
      <c r="I1327" s="1" t="s">
        <v>77</v>
      </c>
      <c r="J1327" s="1" t="s">
        <v>42</v>
      </c>
      <c r="K1327" s="1" t="s">
        <v>80</v>
      </c>
      <c r="L1327" s="1" t="s">
        <v>171</v>
      </c>
      <c r="M1327" s="1" t="s">
        <v>80</v>
      </c>
      <c r="N1327" s="1"/>
      <c r="O1327" s="1"/>
      <c r="P1327" s="1" t="s">
        <v>31</v>
      </c>
      <c r="Q1327" s="1" t="s">
        <v>32</v>
      </c>
      <c r="R1327" s="1" t="s">
        <v>33</v>
      </c>
      <c r="S1327" s="2" t="s">
        <v>217</v>
      </c>
      <c r="T1327" s="4">
        <v>108495177</v>
      </c>
      <c r="U1327" s="4">
        <v>0</v>
      </c>
      <c r="V1327" s="4">
        <v>0</v>
      </c>
      <c r="W1327" s="4">
        <v>108495177</v>
      </c>
      <c r="X1327" s="4">
        <v>0</v>
      </c>
      <c r="Y1327" s="4">
        <v>108495177</v>
      </c>
      <c r="Z1327" s="4">
        <v>0</v>
      </c>
      <c r="AA1327" s="4">
        <v>0</v>
      </c>
      <c r="AB1327" s="4">
        <v>0</v>
      </c>
      <c r="AC1327" s="4">
        <v>0</v>
      </c>
      <c r="AD1327" s="10">
        <v>0</v>
      </c>
    </row>
    <row r="1328" spans="1:30" ht="22.5" x14ac:dyDescent="0.25">
      <c r="A1328" s="9" t="s">
        <v>442</v>
      </c>
      <c r="B1328" s="2" t="s">
        <v>443</v>
      </c>
      <c r="C1328" s="3" t="s">
        <v>245</v>
      </c>
      <c r="D1328" s="3" t="str">
        <f t="shared" si="24"/>
        <v>C-4102-1500-1</v>
      </c>
      <c r="E1328" s="3" t="str">
        <f>VLOOKUP(Tabla3[[#This Row],[RUBRO]],Tabla6[[RUBRO]:[Respon Plan]],2,0)</f>
        <v>NUTRICION</v>
      </c>
      <c r="F1328" s="3" t="str">
        <f>VLOOKUP(Tabla3[[#This Row],[RUBRO]],Tabla6[[RUBRO]:[Respon Plan]],3,0)</f>
        <v>DIRECCIÓN DE GESTIÓN HUMANA</v>
      </c>
      <c r="G1328" s="3" t="str">
        <f>VLOOKUP(Tabla3[[#This Row],[RUBRO]],Tabla6[[RUBRO]:[Respon Plan]],4,0)</f>
        <v>Gestión Humana - Pres. Serv</v>
      </c>
      <c r="H1328" s="1" t="s">
        <v>30</v>
      </c>
      <c r="I1328" s="1" t="s">
        <v>232</v>
      </c>
      <c r="J1328" s="1" t="s">
        <v>233</v>
      </c>
      <c r="K1328" s="1" t="s">
        <v>41</v>
      </c>
      <c r="L1328" s="1" t="s">
        <v>42</v>
      </c>
      <c r="M1328" s="1" t="s">
        <v>246</v>
      </c>
      <c r="N1328" s="1"/>
      <c r="O1328" s="1"/>
      <c r="P1328" s="1" t="s">
        <v>31</v>
      </c>
      <c r="Q1328" s="1" t="s">
        <v>32</v>
      </c>
      <c r="R1328" s="1" t="s">
        <v>33</v>
      </c>
      <c r="S1328" s="2" t="s">
        <v>59</v>
      </c>
      <c r="T1328" s="4">
        <v>115895969</v>
      </c>
      <c r="U1328" s="4">
        <v>0</v>
      </c>
      <c r="V1328" s="4">
        <v>0</v>
      </c>
      <c r="W1328" s="4">
        <v>115895969</v>
      </c>
      <c r="X1328" s="4">
        <v>0</v>
      </c>
      <c r="Y1328" s="4">
        <v>115895969</v>
      </c>
      <c r="Z1328" s="4">
        <v>0</v>
      </c>
      <c r="AA1328" s="4">
        <v>107980010</v>
      </c>
      <c r="AB1328" s="4">
        <v>19115615</v>
      </c>
      <c r="AC1328" s="4">
        <v>19115615</v>
      </c>
      <c r="AD1328" s="10">
        <v>19115615</v>
      </c>
    </row>
    <row r="1329" spans="1:30" ht="22.5" x14ac:dyDescent="0.25">
      <c r="A1329" s="9" t="s">
        <v>442</v>
      </c>
      <c r="B1329" s="2" t="s">
        <v>443</v>
      </c>
      <c r="C1329" s="3" t="s">
        <v>247</v>
      </c>
      <c r="D1329" s="3" t="str">
        <f t="shared" si="24"/>
        <v>C-4102-1500-1</v>
      </c>
      <c r="E1329" s="3" t="str">
        <f>VLOOKUP(Tabla3[[#This Row],[RUBRO]],Tabla6[[RUBRO]:[Respon Plan]],2,0)</f>
        <v>NUTRICION</v>
      </c>
      <c r="F1329" s="3" t="str">
        <f>VLOOKUP(Tabla3[[#This Row],[RUBRO]],Tabla6[[RUBRO]:[Respon Plan]],3,0)</f>
        <v>DIRECCIÓN DE GESTIÓN HUMANA</v>
      </c>
      <c r="G1329" s="3" t="str">
        <f>VLOOKUP(Tabla3[[#This Row],[RUBRO]],Tabla6[[RUBRO]:[Respon Plan]],4,0)</f>
        <v>Gestión Humana- Viáticos</v>
      </c>
      <c r="H1329" s="1" t="s">
        <v>30</v>
      </c>
      <c r="I1329" s="1" t="s">
        <v>232</v>
      </c>
      <c r="J1329" s="1" t="s">
        <v>233</v>
      </c>
      <c r="K1329" s="1" t="s">
        <v>41</v>
      </c>
      <c r="L1329" s="1" t="s">
        <v>42</v>
      </c>
      <c r="M1329" s="1" t="s">
        <v>248</v>
      </c>
      <c r="N1329" s="1"/>
      <c r="O1329" s="1"/>
      <c r="P1329" s="1" t="s">
        <v>31</v>
      </c>
      <c r="Q1329" s="1" t="s">
        <v>32</v>
      </c>
      <c r="R1329" s="1" t="s">
        <v>33</v>
      </c>
      <c r="S1329" s="2" t="s">
        <v>249</v>
      </c>
      <c r="T1329" s="4">
        <v>1191875</v>
      </c>
      <c r="U1329" s="4">
        <v>0</v>
      </c>
      <c r="V1329" s="4">
        <v>0</v>
      </c>
      <c r="W1329" s="4">
        <v>1191875</v>
      </c>
      <c r="X1329" s="4">
        <v>0</v>
      </c>
      <c r="Y1329" s="4">
        <v>0</v>
      </c>
      <c r="Z1329" s="4">
        <v>1191875</v>
      </c>
      <c r="AA1329" s="4">
        <v>0</v>
      </c>
      <c r="AB1329" s="4">
        <v>0</v>
      </c>
      <c r="AC1329" s="4">
        <v>0</v>
      </c>
      <c r="AD1329" s="10">
        <v>0</v>
      </c>
    </row>
    <row r="1330" spans="1:30" ht="22.5" x14ac:dyDescent="0.25">
      <c r="A1330" s="9" t="s">
        <v>442</v>
      </c>
      <c r="B1330" s="2" t="s">
        <v>443</v>
      </c>
      <c r="C1330" s="3" t="s">
        <v>383</v>
      </c>
      <c r="D1330" s="3" t="str">
        <f t="shared" si="24"/>
        <v>C-4102-1500-3</v>
      </c>
      <c r="E1330" s="3" t="str">
        <f>VLOOKUP(Tabla3[[#This Row],[RUBRO]],Tabla6[[RUBRO]:[Respon Plan]],2,0)</f>
        <v>PROTECCION</v>
      </c>
      <c r="F1330" s="3" t="str">
        <f>VLOOKUP(Tabla3[[#This Row],[RUBRO]],Tabla6[[RUBRO]:[Respon Plan]],3,0)</f>
        <v xml:space="preserve">DIRECCIÓN DE PROTECCIÓN </v>
      </c>
      <c r="G1330" s="3" t="str">
        <f>VLOOKUP(Tabla3[[#This Row],[RUBRO]],Tabla6[[RUBRO]:[Respon Plan]],4,0)</f>
        <v>Dirección de Protección</v>
      </c>
      <c r="H1330" s="1" t="s">
        <v>30</v>
      </c>
      <c r="I1330" s="1" t="s">
        <v>232</v>
      </c>
      <c r="J1330" s="1" t="s">
        <v>233</v>
      </c>
      <c r="K1330" s="1" t="s">
        <v>63</v>
      </c>
      <c r="L1330" s="1" t="s">
        <v>42</v>
      </c>
      <c r="M1330" s="1" t="s">
        <v>281</v>
      </c>
      <c r="N1330" s="1"/>
      <c r="O1330" s="1"/>
      <c r="P1330" s="1" t="s">
        <v>31</v>
      </c>
      <c r="Q1330" s="1" t="s">
        <v>32</v>
      </c>
      <c r="R1330" s="1" t="s">
        <v>33</v>
      </c>
      <c r="S1330" s="2" t="s">
        <v>384</v>
      </c>
      <c r="T1330" s="4">
        <v>1846466149</v>
      </c>
      <c r="U1330" s="4">
        <v>294229200</v>
      </c>
      <c r="V1330" s="4">
        <v>0</v>
      </c>
      <c r="W1330" s="4">
        <v>2140695349</v>
      </c>
      <c r="X1330" s="4">
        <v>0</v>
      </c>
      <c r="Y1330" s="4">
        <v>1846466149</v>
      </c>
      <c r="Z1330" s="4">
        <v>294229200</v>
      </c>
      <c r="AA1330" s="4">
        <v>1846466149</v>
      </c>
      <c r="AB1330" s="4">
        <v>327453087</v>
      </c>
      <c r="AC1330" s="4">
        <v>327453087</v>
      </c>
      <c r="AD1330" s="10">
        <v>327453087</v>
      </c>
    </row>
    <row r="1331" spans="1:30" ht="22.5" x14ac:dyDescent="0.25">
      <c r="A1331" s="9" t="s">
        <v>442</v>
      </c>
      <c r="B1331" s="2" t="s">
        <v>443</v>
      </c>
      <c r="C1331" s="3" t="s">
        <v>45</v>
      </c>
      <c r="D1331" s="3" t="str">
        <f t="shared" si="24"/>
        <v>C-4102-1500-3</v>
      </c>
      <c r="E1331" s="3" t="str">
        <f>VLOOKUP(Tabla3[[#This Row],[RUBRO]],Tabla6[[RUBRO]:[Respon Plan]],2,0)</f>
        <v>PROTECCION</v>
      </c>
      <c r="F1331" s="3" t="str">
        <f>VLOOKUP(Tabla3[[#This Row],[RUBRO]],Tabla6[[RUBRO]:[Respon Plan]],3,0)</f>
        <v xml:space="preserve">DIRECCIÓN DE PROTECCIÓN </v>
      </c>
      <c r="G1331" s="3" t="str">
        <f>VLOOKUP(Tabla3[[#This Row],[RUBRO]],Tabla6[[RUBRO]:[Respon Plan]],4,0)</f>
        <v>Dirección de Protección</v>
      </c>
      <c r="H1331" s="1" t="s">
        <v>30</v>
      </c>
      <c r="I1331" s="1" t="s">
        <v>232</v>
      </c>
      <c r="J1331" s="1" t="s">
        <v>233</v>
      </c>
      <c r="K1331" s="1" t="s">
        <v>63</v>
      </c>
      <c r="L1331" s="1" t="s">
        <v>42</v>
      </c>
      <c r="M1331" s="1" t="s">
        <v>237</v>
      </c>
      <c r="N1331" s="1"/>
      <c r="O1331" s="1"/>
      <c r="P1331" s="1" t="s">
        <v>31</v>
      </c>
      <c r="Q1331" s="1" t="s">
        <v>32</v>
      </c>
      <c r="R1331" s="1" t="s">
        <v>33</v>
      </c>
      <c r="S1331" s="2" t="s">
        <v>48</v>
      </c>
      <c r="T1331" s="4">
        <v>19398915910</v>
      </c>
      <c r="U1331" s="4">
        <v>90988410</v>
      </c>
      <c r="V1331" s="4">
        <v>431864243</v>
      </c>
      <c r="W1331" s="4">
        <v>19058040077</v>
      </c>
      <c r="X1331" s="4">
        <v>0</v>
      </c>
      <c r="Y1331" s="4">
        <v>19058040077</v>
      </c>
      <c r="Z1331" s="4">
        <v>0</v>
      </c>
      <c r="AA1331" s="4">
        <v>18922689366</v>
      </c>
      <c r="AB1331" s="4">
        <v>3138169704</v>
      </c>
      <c r="AC1331" s="4">
        <v>3138169704</v>
      </c>
      <c r="AD1331" s="10">
        <v>3138169704</v>
      </c>
    </row>
    <row r="1332" spans="1:30" ht="22.5" x14ac:dyDescent="0.25">
      <c r="A1332" s="9" t="s">
        <v>442</v>
      </c>
      <c r="B1332" s="2" t="s">
        <v>443</v>
      </c>
      <c r="C1332" s="3" t="s">
        <v>385</v>
      </c>
      <c r="D1332" s="3" t="str">
        <f t="shared" si="24"/>
        <v>C-4102-1500-3</v>
      </c>
      <c r="E1332" s="3" t="str">
        <f>VLOOKUP(Tabla3[[#This Row],[RUBRO]],Tabla6[[RUBRO]:[Respon Plan]],2,0)</f>
        <v>PROTECCION</v>
      </c>
      <c r="F1332" s="3" t="str">
        <f>VLOOKUP(Tabla3[[#This Row],[RUBRO]],Tabla6[[RUBRO]:[Respon Plan]],3,0)</f>
        <v xml:space="preserve">DIRECCIÓN DE PROTECCIÓN </v>
      </c>
      <c r="G1332" s="3" t="str">
        <f>VLOOKUP(Tabla3[[#This Row],[RUBRO]],Tabla6[[RUBRO]:[Respon Plan]],4,0)</f>
        <v>Dirección de Protección</v>
      </c>
      <c r="H1332" s="1" t="s">
        <v>30</v>
      </c>
      <c r="I1332" s="1" t="s">
        <v>232</v>
      </c>
      <c r="J1332" s="1" t="s">
        <v>233</v>
      </c>
      <c r="K1332" s="1" t="s">
        <v>63</v>
      </c>
      <c r="L1332" s="1" t="s">
        <v>42</v>
      </c>
      <c r="M1332" s="1" t="s">
        <v>240</v>
      </c>
      <c r="N1332" s="1"/>
      <c r="O1332" s="1"/>
      <c r="P1332" s="1" t="s">
        <v>31</v>
      </c>
      <c r="Q1332" s="1" t="s">
        <v>32</v>
      </c>
      <c r="R1332" s="1" t="s">
        <v>33</v>
      </c>
      <c r="S1332" s="2" t="s">
        <v>386</v>
      </c>
      <c r="T1332" s="4">
        <v>262364630</v>
      </c>
      <c r="U1332" s="4">
        <v>0</v>
      </c>
      <c r="V1332" s="4">
        <v>0</v>
      </c>
      <c r="W1332" s="4">
        <v>262364630</v>
      </c>
      <c r="X1332" s="4">
        <v>0</v>
      </c>
      <c r="Y1332" s="4">
        <v>262364630</v>
      </c>
      <c r="Z1332" s="4">
        <v>0</v>
      </c>
      <c r="AA1332" s="4">
        <v>262364630</v>
      </c>
      <c r="AB1332" s="4">
        <v>47702660</v>
      </c>
      <c r="AC1332" s="4">
        <v>47702660</v>
      </c>
      <c r="AD1332" s="10">
        <v>47702660</v>
      </c>
    </row>
    <row r="1333" spans="1:30" ht="22.5" x14ac:dyDescent="0.25">
      <c r="A1333" s="9" t="s">
        <v>442</v>
      </c>
      <c r="B1333" s="2" t="s">
        <v>443</v>
      </c>
      <c r="C1333" s="3" t="s">
        <v>49</v>
      </c>
      <c r="D1333" s="3" t="str">
        <f t="shared" si="24"/>
        <v>C-4102-1500-3</v>
      </c>
      <c r="E1333" s="3" t="str">
        <f>VLOOKUP(Tabla3[[#This Row],[RUBRO]],Tabla6[[RUBRO]:[Respon Plan]],2,0)</f>
        <v>PROTECCION</v>
      </c>
      <c r="F1333" s="3" t="str">
        <f>VLOOKUP(Tabla3[[#This Row],[RUBRO]],Tabla6[[RUBRO]:[Respon Plan]],3,0)</f>
        <v xml:space="preserve">DIRECCIÓN DE PROTECCIÓN </v>
      </c>
      <c r="G1333" s="3" t="str">
        <f>VLOOKUP(Tabla3[[#This Row],[RUBRO]],Tabla6[[RUBRO]:[Respon Plan]],4,0)</f>
        <v>Dirección de Protección</v>
      </c>
      <c r="H1333" s="1" t="s">
        <v>30</v>
      </c>
      <c r="I1333" s="1" t="s">
        <v>232</v>
      </c>
      <c r="J1333" s="1" t="s">
        <v>233</v>
      </c>
      <c r="K1333" s="1" t="s">
        <v>63</v>
      </c>
      <c r="L1333" s="1" t="s">
        <v>42</v>
      </c>
      <c r="M1333" s="1" t="s">
        <v>243</v>
      </c>
      <c r="N1333" s="1"/>
      <c r="O1333" s="1"/>
      <c r="P1333" s="1" t="s">
        <v>46</v>
      </c>
      <c r="Q1333" s="1" t="s">
        <v>47</v>
      </c>
      <c r="R1333" s="1" t="s">
        <v>33</v>
      </c>
      <c r="S1333" s="2" t="s">
        <v>50</v>
      </c>
      <c r="T1333" s="4">
        <v>7000116750</v>
      </c>
      <c r="U1333" s="4">
        <v>0</v>
      </c>
      <c r="V1333" s="4">
        <v>0</v>
      </c>
      <c r="W1333" s="4">
        <v>7000116750</v>
      </c>
      <c r="X1333" s="4">
        <v>0</v>
      </c>
      <c r="Y1333" s="4">
        <v>6939544178</v>
      </c>
      <c r="Z1333" s="4">
        <v>60572572</v>
      </c>
      <c r="AA1333" s="4">
        <v>6439948718</v>
      </c>
      <c r="AB1333" s="4">
        <v>1106969172</v>
      </c>
      <c r="AC1333" s="4">
        <v>1106969172</v>
      </c>
      <c r="AD1333" s="10">
        <v>1106969172</v>
      </c>
    </row>
    <row r="1334" spans="1:30" ht="22.5" x14ac:dyDescent="0.25">
      <c r="A1334" s="9" t="s">
        <v>442</v>
      </c>
      <c r="B1334" s="2" t="s">
        <v>443</v>
      </c>
      <c r="C1334" s="3" t="s">
        <v>58</v>
      </c>
      <c r="D1334" s="3" t="str">
        <f t="shared" si="24"/>
        <v>C-4102-1500-3</v>
      </c>
      <c r="E1334" s="3" t="str">
        <f>VLOOKUP(Tabla3[[#This Row],[RUBRO]],Tabla6[[RUBRO]:[Respon Plan]],2,0)</f>
        <v>PROTECCION</v>
      </c>
      <c r="F1334" s="3" t="str">
        <f>VLOOKUP(Tabla3[[#This Row],[RUBRO]],Tabla6[[RUBRO]:[Respon Plan]],3,0)</f>
        <v>DIRECCIÓN DE GESTIÓN HUMANA</v>
      </c>
      <c r="G1334" s="3" t="str">
        <f>VLOOKUP(Tabla3[[#This Row],[RUBRO]],Tabla6[[RUBRO]:[Respon Plan]],4,0)</f>
        <v>Gestión Humana - Pres. Serv</v>
      </c>
      <c r="H1334" s="1" t="s">
        <v>30</v>
      </c>
      <c r="I1334" s="1" t="s">
        <v>232</v>
      </c>
      <c r="J1334" s="1" t="s">
        <v>233</v>
      </c>
      <c r="K1334" s="1" t="s">
        <v>63</v>
      </c>
      <c r="L1334" s="1" t="s">
        <v>42</v>
      </c>
      <c r="M1334" s="1" t="s">
        <v>255</v>
      </c>
      <c r="N1334" s="1"/>
      <c r="O1334" s="1"/>
      <c r="P1334" s="1" t="s">
        <v>31</v>
      </c>
      <c r="Q1334" s="1" t="s">
        <v>32</v>
      </c>
      <c r="R1334" s="1" t="s">
        <v>33</v>
      </c>
      <c r="S1334" s="2" t="s">
        <v>59</v>
      </c>
      <c r="T1334" s="4">
        <v>2986488498</v>
      </c>
      <c r="U1334" s="4">
        <v>0</v>
      </c>
      <c r="V1334" s="4">
        <v>0</v>
      </c>
      <c r="W1334" s="4">
        <v>2986488498</v>
      </c>
      <c r="X1334" s="4">
        <v>0</v>
      </c>
      <c r="Y1334" s="4">
        <v>2986488498</v>
      </c>
      <c r="Z1334" s="4">
        <v>0</v>
      </c>
      <c r="AA1334" s="4">
        <v>2939288538</v>
      </c>
      <c r="AB1334" s="4">
        <v>1139129751</v>
      </c>
      <c r="AC1334" s="4">
        <v>1139129751</v>
      </c>
      <c r="AD1334" s="10">
        <v>1139129751</v>
      </c>
    </row>
    <row r="1335" spans="1:30" ht="22.5" x14ac:dyDescent="0.25">
      <c r="A1335" s="9" t="s">
        <v>442</v>
      </c>
      <c r="B1335" s="2" t="s">
        <v>443</v>
      </c>
      <c r="C1335" s="3" t="s">
        <v>256</v>
      </c>
      <c r="D1335" s="3" t="str">
        <f t="shared" si="24"/>
        <v>C-4102-1500-3</v>
      </c>
      <c r="E1335" s="3" t="str">
        <f>VLOOKUP(Tabla3[[#This Row],[RUBRO]],Tabla6[[RUBRO]:[Respon Plan]],2,0)</f>
        <v>PROTECCION</v>
      </c>
      <c r="F1335" s="3" t="str">
        <f>VLOOKUP(Tabla3[[#This Row],[RUBRO]],Tabla6[[RUBRO]:[Respon Plan]],3,0)</f>
        <v>DIRECCIÓN DE GESTIÓN HUMANA</v>
      </c>
      <c r="G1335" s="3" t="str">
        <f>VLOOKUP(Tabla3[[#This Row],[RUBRO]],Tabla6[[RUBRO]:[Respon Plan]],4,0)</f>
        <v>Gestión Humana- Viáticos</v>
      </c>
      <c r="H1335" s="1" t="s">
        <v>30</v>
      </c>
      <c r="I1335" s="1" t="s">
        <v>232</v>
      </c>
      <c r="J1335" s="1" t="s">
        <v>233</v>
      </c>
      <c r="K1335" s="1" t="s">
        <v>63</v>
      </c>
      <c r="L1335" s="1" t="s">
        <v>42</v>
      </c>
      <c r="M1335" s="1" t="s">
        <v>257</v>
      </c>
      <c r="N1335" s="1"/>
      <c r="O1335" s="1"/>
      <c r="P1335" s="1" t="s">
        <v>31</v>
      </c>
      <c r="Q1335" s="1" t="s">
        <v>32</v>
      </c>
      <c r="R1335" s="1" t="s">
        <v>33</v>
      </c>
      <c r="S1335" s="2" t="s">
        <v>249</v>
      </c>
      <c r="T1335" s="4">
        <v>212125000</v>
      </c>
      <c r="U1335" s="4">
        <v>0</v>
      </c>
      <c r="V1335" s="4">
        <v>0</v>
      </c>
      <c r="W1335" s="4">
        <v>212125000</v>
      </c>
      <c r="X1335" s="4">
        <v>0</v>
      </c>
      <c r="Y1335" s="4">
        <v>210309594</v>
      </c>
      <c r="Z1335" s="4">
        <v>1815406</v>
      </c>
      <c r="AA1335" s="4">
        <v>48065639</v>
      </c>
      <c r="AB1335" s="4">
        <v>31797871</v>
      </c>
      <c r="AC1335" s="4">
        <v>31797871</v>
      </c>
      <c r="AD1335" s="10">
        <v>31797871</v>
      </c>
    </row>
    <row r="1336" spans="1:30" ht="22.5" x14ac:dyDescent="0.25">
      <c r="A1336" s="9" t="s">
        <v>442</v>
      </c>
      <c r="B1336" s="2" t="s">
        <v>443</v>
      </c>
      <c r="C1336" s="3" t="s">
        <v>387</v>
      </c>
      <c r="D1336" s="3" t="str">
        <f t="shared" si="24"/>
        <v>C-4102-1500-3</v>
      </c>
      <c r="E1336" s="3" t="str">
        <f>VLOOKUP(Tabla3[[#This Row],[RUBRO]],Tabla6[[RUBRO]:[Respon Plan]],2,0)</f>
        <v>PROTECCION</v>
      </c>
      <c r="F1336" s="3" t="str">
        <f>VLOOKUP(Tabla3[[#This Row],[RUBRO]],Tabla6[[RUBRO]:[Respon Plan]],3,0)</f>
        <v xml:space="preserve">DIRECCIÓN DE PROTECCIÓN </v>
      </c>
      <c r="G1336" s="3" t="str">
        <f>VLOOKUP(Tabla3[[#This Row],[RUBRO]],Tabla6[[RUBRO]:[Respon Plan]],4,0)</f>
        <v>Dirección de Protección</v>
      </c>
      <c r="H1336" s="1" t="s">
        <v>30</v>
      </c>
      <c r="I1336" s="1" t="s">
        <v>232</v>
      </c>
      <c r="J1336" s="1" t="s">
        <v>233</v>
      </c>
      <c r="K1336" s="1" t="s">
        <v>63</v>
      </c>
      <c r="L1336" s="1" t="s">
        <v>42</v>
      </c>
      <c r="M1336" s="1" t="s">
        <v>388</v>
      </c>
      <c r="N1336" s="1"/>
      <c r="O1336" s="1"/>
      <c r="P1336" s="1" t="s">
        <v>31</v>
      </c>
      <c r="Q1336" s="1" t="s">
        <v>32</v>
      </c>
      <c r="R1336" s="1" t="s">
        <v>33</v>
      </c>
      <c r="S1336" s="2" t="s">
        <v>389</v>
      </c>
      <c r="T1336" s="4">
        <v>61663000</v>
      </c>
      <c r="U1336" s="4">
        <v>0</v>
      </c>
      <c r="V1336" s="4">
        <v>0</v>
      </c>
      <c r="W1336" s="4">
        <v>61663000</v>
      </c>
      <c r="X1336" s="4">
        <v>0</v>
      </c>
      <c r="Y1336" s="4">
        <v>50000000</v>
      </c>
      <c r="Z1336" s="4">
        <v>11663000</v>
      </c>
      <c r="AA1336" s="4">
        <v>50000000</v>
      </c>
      <c r="AB1336" s="4">
        <v>0</v>
      </c>
      <c r="AC1336" s="4">
        <v>0</v>
      </c>
      <c r="AD1336" s="10">
        <v>0</v>
      </c>
    </row>
    <row r="1337" spans="1:30" ht="22.5" x14ac:dyDescent="0.25">
      <c r="A1337" s="9" t="s">
        <v>442</v>
      </c>
      <c r="B1337" s="2" t="s">
        <v>443</v>
      </c>
      <c r="C1337" s="3" t="s">
        <v>51</v>
      </c>
      <c r="D1337" s="3" t="str">
        <f t="shared" si="24"/>
        <v>C-4102-1500-4</v>
      </c>
      <c r="E1337" s="3" t="str">
        <f>VLOOKUP(Tabla3[[#This Row],[RUBRO]],Tabla6[[RUBRO]:[Respon Plan]],2,0)</f>
        <v>PRIMERA INFANCIA</v>
      </c>
      <c r="F1337" s="3" t="str">
        <f>VLOOKUP(Tabla3[[#This Row],[RUBRO]],Tabla6[[RUBRO]:[Respon Plan]],3,0)</f>
        <v>DIRECCIÓN DE PRIMERA INFANCIA</v>
      </c>
      <c r="G1337" s="3" t="str">
        <f>VLOOKUP(Tabla3[[#This Row],[RUBRO]],Tabla6[[RUBRO]:[Respon Plan]],4,0)</f>
        <v>Primera Infancia</v>
      </c>
      <c r="H1337" s="1" t="s">
        <v>30</v>
      </c>
      <c r="I1337" s="1" t="s">
        <v>232</v>
      </c>
      <c r="J1337" s="1" t="s">
        <v>233</v>
      </c>
      <c r="K1337" s="1" t="s">
        <v>80</v>
      </c>
      <c r="L1337" s="1" t="s">
        <v>42</v>
      </c>
      <c r="M1337" s="1" t="s">
        <v>234</v>
      </c>
      <c r="N1337" s="1"/>
      <c r="O1337" s="1"/>
      <c r="P1337" s="1" t="s">
        <v>46</v>
      </c>
      <c r="Q1337" s="1" t="s">
        <v>65</v>
      </c>
      <c r="R1337" s="1" t="s">
        <v>33</v>
      </c>
      <c r="S1337" s="2" t="s">
        <v>52</v>
      </c>
      <c r="T1337" s="4">
        <v>0</v>
      </c>
      <c r="U1337" s="4">
        <v>74587500</v>
      </c>
      <c r="V1337" s="4">
        <v>0</v>
      </c>
      <c r="W1337" s="4">
        <v>74587500</v>
      </c>
      <c r="X1337" s="4">
        <v>0</v>
      </c>
      <c r="Y1337" s="4">
        <v>72200700</v>
      </c>
      <c r="Z1337" s="4">
        <v>2386800</v>
      </c>
      <c r="AA1337" s="4">
        <v>71714500</v>
      </c>
      <c r="AB1337" s="4">
        <v>17635800</v>
      </c>
      <c r="AC1337" s="4">
        <v>17635800</v>
      </c>
      <c r="AD1337" s="10">
        <v>17635800</v>
      </c>
    </row>
    <row r="1338" spans="1:30" ht="22.5" x14ac:dyDescent="0.25">
      <c r="A1338" s="9" t="s">
        <v>442</v>
      </c>
      <c r="B1338" s="2" t="s">
        <v>443</v>
      </c>
      <c r="C1338" s="3" t="s">
        <v>51</v>
      </c>
      <c r="D1338" s="3" t="str">
        <f t="shared" si="24"/>
        <v>C-4102-1500-4</v>
      </c>
      <c r="E1338" s="3" t="str">
        <f>VLOOKUP(Tabla3[[#This Row],[RUBRO]],Tabla6[[RUBRO]:[Respon Plan]],2,0)</f>
        <v>PRIMERA INFANCIA</v>
      </c>
      <c r="F1338" s="3" t="str">
        <f>VLOOKUP(Tabla3[[#This Row],[RUBRO]],Tabla6[[RUBRO]:[Respon Plan]],3,0)</f>
        <v>DIRECCIÓN DE PRIMERA INFANCIA</v>
      </c>
      <c r="G1338" s="3" t="str">
        <f>VLOOKUP(Tabla3[[#This Row],[RUBRO]],Tabla6[[RUBRO]:[Respon Plan]],4,0)</f>
        <v>Primera Infancia</v>
      </c>
      <c r="H1338" s="1" t="s">
        <v>30</v>
      </c>
      <c r="I1338" s="1" t="s">
        <v>232</v>
      </c>
      <c r="J1338" s="1" t="s">
        <v>233</v>
      </c>
      <c r="K1338" s="1" t="s">
        <v>80</v>
      </c>
      <c r="L1338" s="1" t="s">
        <v>42</v>
      </c>
      <c r="M1338" s="1" t="s">
        <v>234</v>
      </c>
      <c r="N1338" s="1"/>
      <c r="O1338" s="1"/>
      <c r="P1338" s="1" t="s">
        <v>46</v>
      </c>
      <c r="Q1338" s="1" t="s">
        <v>47</v>
      </c>
      <c r="R1338" s="1" t="s">
        <v>33</v>
      </c>
      <c r="S1338" s="2" t="s">
        <v>52</v>
      </c>
      <c r="T1338" s="4">
        <v>69012922195</v>
      </c>
      <c r="U1338" s="4">
        <v>747704335</v>
      </c>
      <c r="V1338" s="4">
        <v>7658493058</v>
      </c>
      <c r="W1338" s="4">
        <v>62102133472</v>
      </c>
      <c r="X1338" s="4">
        <v>0</v>
      </c>
      <c r="Y1338" s="4">
        <v>62102133472</v>
      </c>
      <c r="Z1338" s="4">
        <v>0</v>
      </c>
      <c r="AA1338" s="4">
        <v>62102133472</v>
      </c>
      <c r="AB1338" s="4">
        <v>19099786357</v>
      </c>
      <c r="AC1338" s="4">
        <v>19099786357</v>
      </c>
      <c r="AD1338" s="10">
        <v>19099786357</v>
      </c>
    </row>
    <row r="1339" spans="1:30" ht="22.5" x14ac:dyDescent="0.25">
      <c r="A1339" s="9" t="s">
        <v>442</v>
      </c>
      <c r="B1339" s="2" t="s">
        <v>443</v>
      </c>
      <c r="C1339" s="3" t="s">
        <v>51</v>
      </c>
      <c r="D1339" s="3" t="str">
        <f t="shared" si="24"/>
        <v>C-4102-1500-4</v>
      </c>
      <c r="E1339" s="3" t="str">
        <f>VLOOKUP(Tabla3[[#This Row],[RUBRO]],Tabla6[[RUBRO]:[Respon Plan]],2,0)</f>
        <v>PRIMERA INFANCIA</v>
      </c>
      <c r="F1339" s="3" t="str">
        <f>VLOOKUP(Tabla3[[#This Row],[RUBRO]],Tabla6[[RUBRO]:[Respon Plan]],3,0)</f>
        <v>DIRECCIÓN DE PRIMERA INFANCIA</v>
      </c>
      <c r="G1339" s="3" t="str">
        <f>VLOOKUP(Tabla3[[#This Row],[RUBRO]],Tabla6[[RUBRO]:[Respon Plan]],4,0)</f>
        <v>Primera Infancia</v>
      </c>
      <c r="H1339" s="1" t="s">
        <v>30</v>
      </c>
      <c r="I1339" s="1" t="s">
        <v>232</v>
      </c>
      <c r="J1339" s="1" t="s">
        <v>233</v>
      </c>
      <c r="K1339" s="1" t="s">
        <v>80</v>
      </c>
      <c r="L1339" s="1" t="s">
        <v>42</v>
      </c>
      <c r="M1339" s="1" t="s">
        <v>234</v>
      </c>
      <c r="N1339" s="1"/>
      <c r="O1339" s="1"/>
      <c r="P1339" s="1" t="s">
        <v>31</v>
      </c>
      <c r="Q1339" s="1" t="s">
        <v>171</v>
      </c>
      <c r="R1339" s="1" t="s">
        <v>33</v>
      </c>
      <c r="S1339" s="2" t="s">
        <v>52</v>
      </c>
      <c r="T1339" s="4">
        <v>0</v>
      </c>
      <c r="U1339" s="4">
        <v>8912138910</v>
      </c>
      <c r="V1339" s="4">
        <v>0</v>
      </c>
      <c r="W1339" s="4">
        <v>8912138910</v>
      </c>
      <c r="X1339" s="4">
        <v>0</v>
      </c>
      <c r="Y1339" s="4">
        <v>8912138910</v>
      </c>
      <c r="Z1339" s="4">
        <v>0</v>
      </c>
      <c r="AA1339" s="4">
        <v>8912138910</v>
      </c>
      <c r="AB1339" s="4">
        <v>3477114531</v>
      </c>
      <c r="AC1339" s="4">
        <v>3477114531</v>
      </c>
      <c r="AD1339" s="10">
        <v>3477114531</v>
      </c>
    </row>
    <row r="1340" spans="1:30" ht="22.5" x14ac:dyDescent="0.25">
      <c r="A1340" s="9" t="s">
        <v>442</v>
      </c>
      <c r="B1340" s="2" t="s">
        <v>443</v>
      </c>
      <c r="C1340" s="3" t="s">
        <v>390</v>
      </c>
      <c r="D1340" s="3" t="str">
        <f t="shared" si="24"/>
        <v>C-4102-1500-4</v>
      </c>
      <c r="E1340" s="3" t="str">
        <f>VLOOKUP(Tabla3[[#This Row],[RUBRO]],Tabla6[[RUBRO]:[Respon Plan]],2,0)</f>
        <v>PRIMERA INFANCIA</v>
      </c>
      <c r="F1340" s="3" t="str">
        <f>VLOOKUP(Tabla3[[#This Row],[RUBRO]],Tabla6[[RUBRO]:[Respon Plan]],3,0)</f>
        <v>DIRECCIÓN DE PRIMERA INFANCIA</v>
      </c>
      <c r="G1340" s="3" t="str">
        <f>VLOOKUP(Tabla3[[#This Row],[RUBRO]],Tabla6[[RUBRO]:[Respon Plan]],4,0)</f>
        <v>Primera Infancia</v>
      </c>
      <c r="H1340" s="1" t="s">
        <v>30</v>
      </c>
      <c r="I1340" s="1" t="s">
        <v>232</v>
      </c>
      <c r="J1340" s="1" t="s">
        <v>233</v>
      </c>
      <c r="K1340" s="1" t="s">
        <v>80</v>
      </c>
      <c r="L1340" s="1" t="s">
        <v>42</v>
      </c>
      <c r="M1340" s="1" t="s">
        <v>281</v>
      </c>
      <c r="N1340" s="1"/>
      <c r="O1340" s="1"/>
      <c r="P1340" s="1" t="s">
        <v>46</v>
      </c>
      <c r="Q1340" s="1" t="s">
        <v>47</v>
      </c>
      <c r="R1340" s="1" t="s">
        <v>33</v>
      </c>
      <c r="S1340" s="2" t="s">
        <v>391</v>
      </c>
      <c r="T1340" s="4">
        <v>49134739182</v>
      </c>
      <c r="U1340" s="4">
        <v>0</v>
      </c>
      <c r="V1340" s="4">
        <v>0</v>
      </c>
      <c r="W1340" s="4">
        <v>49134739182</v>
      </c>
      <c r="X1340" s="4">
        <v>0</v>
      </c>
      <c r="Y1340" s="4">
        <v>49134313873</v>
      </c>
      <c r="Z1340" s="4">
        <v>425309</v>
      </c>
      <c r="AA1340" s="4">
        <v>49134313873</v>
      </c>
      <c r="AB1340" s="4">
        <v>13745120634</v>
      </c>
      <c r="AC1340" s="4">
        <v>13745120634</v>
      </c>
      <c r="AD1340" s="10">
        <v>13745120634</v>
      </c>
    </row>
    <row r="1341" spans="1:30" ht="22.5" x14ac:dyDescent="0.25">
      <c r="A1341" s="9" t="s">
        <v>442</v>
      </c>
      <c r="B1341" s="2" t="s">
        <v>443</v>
      </c>
      <c r="C1341" s="3" t="s">
        <v>274</v>
      </c>
      <c r="D1341" s="3" t="str">
        <f t="shared" si="24"/>
        <v>C-4102-1500-4</v>
      </c>
      <c r="E1341" s="3" t="str">
        <f>VLOOKUP(Tabla3[[#This Row],[RUBRO]],Tabla6[[RUBRO]:[Respon Plan]],2,0)</f>
        <v>PRIMERA INFANCIA</v>
      </c>
      <c r="F1341" s="3" t="str">
        <f>VLOOKUP(Tabla3[[#This Row],[RUBRO]],Tabla6[[RUBRO]:[Respon Plan]],3,0)</f>
        <v>DIRECCIÓN DE GESTIÓN HUMANA</v>
      </c>
      <c r="G1341" s="3" t="str">
        <f>VLOOKUP(Tabla3[[#This Row],[RUBRO]],Tabla6[[RUBRO]:[Respon Plan]],4,0)</f>
        <v>Gestión Humana - Pres. Serv</v>
      </c>
      <c r="H1341" s="1" t="s">
        <v>30</v>
      </c>
      <c r="I1341" s="1" t="s">
        <v>232</v>
      </c>
      <c r="J1341" s="1" t="s">
        <v>233</v>
      </c>
      <c r="K1341" s="1" t="s">
        <v>80</v>
      </c>
      <c r="L1341" s="1" t="s">
        <v>42</v>
      </c>
      <c r="M1341" s="1" t="s">
        <v>254</v>
      </c>
      <c r="N1341" s="1"/>
      <c r="O1341" s="1"/>
      <c r="P1341" s="1" t="s">
        <v>31</v>
      </c>
      <c r="Q1341" s="1" t="s">
        <v>32</v>
      </c>
      <c r="R1341" s="1" t="s">
        <v>33</v>
      </c>
      <c r="S1341" s="2" t="s">
        <v>59</v>
      </c>
      <c r="T1341" s="4">
        <v>0</v>
      </c>
      <c r="U1341" s="4">
        <v>729930000</v>
      </c>
      <c r="V1341" s="4">
        <v>870000</v>
      </c>
      <c r="W1341" s="4">
        <v>729060000</v>
      </c>
      <c r="X1341" s="4">
        <v>0</v>
      </c>
      <c r="Y1341" s="4">
        <v>729060000</v>
      </c>
      <c r="Z1341" s="4">
        <v>0</v>
      </c>
      <c r="AA1341" s="4">
        <v>726933333</v>
      </c>
      <c r="AB1341" s="4">
        <v>131273337</v>
      </c>
      <c r="AC1341" s="4">
        <v>131273337</v>
      </c>
      <c r="AD1341" s="10">
        <v>131273337</v>
      </c>
    </row>
    <row r="1342" spans="1:30" ht="22.5" x14ac:dyDescent="0.25">
      <c r="A1342" s="9" t="s">
        <v>442</v>
      </c>
      <c r="B1342" s="2" t="s">
        <v>443</v>
      </c>
      <c r="C1342" s="3" t="s">
        <v>275</v>
      </c>
      <c r="D1342" s="3" t="str">
        <f t="shared" si="24"/>
        <v>C-4102-1500-4</v>
      </c>
      <c r="E1342" s="3" t="str">
        <f>VLOOKUP(Tabla3[[#This Row],[RUBRO]],Tabla6[[RUBRO]:[Respon Plan]],2,0)</f>
        <v>PRIMERA INFANCIA</v>
      </c>
      <c r="F1342" s="3" t="str">
        <f>VLOOKUP(Tabla3[[#This Row],[RUBRO]],Tabla6[[RUBRO]:[Respon Plan]],3,0)</f>
        <v>DIRECCIÓN DE GESTIÓN HUMANA</v>
      </c>
      <c r="G1342" s="3" t="str">
        <f>VLOOKUP(Tabla3[[#This Row],[RUBRO]],Tabla6[[RUBRO]:[Respon Plan]],4,0)</f>
        <v>Gestión Humana- Viáticos</v>
      </c>
      <c r="H1342" s="1" t="s">
        <v>30</v>
      </c>
      <c r="I1342" s="1" t="s">
        <v>232</v>
      </c>
      <c r="J1342" s="1" t="s">
        <v>233</v>
      </c>
      <c r="K1342" s="1" t="s">
        <v>80</v>
      </c>
      <c r="L1342" s="1" t="s">
        <v>42</v>
      </c>
      <c r="M1342" s="1" t="s">
        <v>276</v>
      </c>
      <c r="N1342" s="1"/>
      <c r="O1342" s="1"/>
      <c r="P1342" s="1" t="s">
        <v>31</v>
      </c>
      <c r="Q1342" s="1" t="s">
        <v>32</v>
      </c>
      <c r="R1342" s="1" t="s">
        <v>33</v>
      </c>
      <c r="S1342" s="2" t="s">
        <v>249</v>
      </c>
      <c r="T1342" s="4">
        <v>0</v>
      </c>
      <c r="U1342" s="4">
        <v>36687989</v>
      </c>
      <c r="V1342" s="4">
        <v>0</v>
      </c>
      <c r="W1342" s="4">
        <v>36687989</v>
      </c>
      <c r="X1342" s="4">
        <v>0</v>
      </c>
      <c r="Y1342" s="4">
        <v>36687989</v>
      </c>
      <c r="Z1342" s="4">
        <v>0</v>
      </c>
      <c r="AA1342" s="4">
        <v>26896441</v>
      </c>
      <c r="AB1342" s="4">
        <v>16505096</v>
      </c>
      <c r="AC1342" s="4">
        <v>16505096</v>
      </c>
      <c r="AD1342" s="10">
        <v>16505096</v>
      </c>
    </row>
    <row r="1343" spans="1:30" ht="33.75" x14ac:dyDescent="0.25">
      <c r="A1343" s="9" t="s">
        <v>442</v>
      </c>
      <c r="B1343" s="2" t="s">
        <v>443</v>
      </c>
      <c r="C1343" s="3" t="s">
        <v>278</v>
      </c>
      <c r="D1343" s="3" t="str">
        <f t="shared" si="24"/>
        <v>C-4102-1500-5</v>
      </c>
      <c r="E1343" s="3" t="str">
        <f>VLOOKUP(Tabla3[[#This Row],[RUBRO]],Tabla6[[RUBRO]:[Respon Plan]],2,0)</f>
        <v>FAMILIA</v>
      </c>
      <c r="F1343" s="3" t="str">
        <f>VLOOKUP(Tabla3[[#This Row],[RUBRO]],Tabla6[[RUBRO]:[Respon Plan]],3,0)</f>
        <v>DIRECCIÓN DE FAMILIAS Y COMUNIDADES</v>
      </c>
      <c r="G1343" s="3" t="str">
        <f>VLOOKUP(Tabla3[[#This Row],[RUBRO]],Tabla6[[RUBRO]:[Respon Plan]],4,0)</f>
        <v>Familia</v>
      </c>
      <c r="H1343" s="1" t="s">
        <v>30</v>
      </c>
      <c r="I1343" s="1" t="s">
        <v>232</v>
      </c>
      <c r="J1343" s="1" t="s">
        <v>233</v>
      </c>
      <c r="K1343" s="1" t="s">
        <v>64</v>
      </c>
      <c r="L1343" s="1" t="s">
        <v>42</v>
      </c>
      <c r="M1343" s="1" t="s">
        <v>234</v>
      </c>
      <c r="N1343" s="1"/>
      <c r="O1343" s="1"/>
      <c r="P1343" s="1" t="s">
        <v>31</v>
      </c>
      <c r="Q1343" s="1" t="s">
        <v>32</v>
      </c>
      <c r="R1343" s="1" t="s">
        <v>33</v>
      </c>
      <c r="S1343" s="2" t="s">
        <v>279</v>
      </c>
      <c r="T1343" s="4">
        <v>2534544000</v>
      </c>
      <c r="U1343" s="4">
        <v>0</v>
      </c>
      <c r="V1343" s="4">
        <v>0</v>
      </c>
      <c r="W1343" s="4">
        <v>2534544000</v>
      </c>
      <c r="X1343" s="4">
        <v>0</v>
      </c>
      <c r="Y1343" s="4">
        <v>2534544000</v>
      </c>
      <c r="Z1343" s="4">
        <v>0</v>
      </c>
      <c r="AA1343" s="4">
        <v>2534544000</v>
      </c>
      <c r="AB1343" s="4">
        <v>0</v>
      </c>
      <c r="AC1343" s="4">
        <v>0</v>
      </c>
      <c r="AD1343" s="10">
        <v>0</v>
      </c>
    </row>
    <row r="1344" spans="1:30" ht="33.75" x14ac:dyDescent="0.25">
      <c r="A1344" s="9" t="s">
        <v>442</v>
      </c>
      <c r="B1344" s="2" t="s">
        <v>443</v>
      </c>
      <c r="C1344" s="3" t="s">
        <v>280</v>
      </c>
      <c r="D1344" s="3" t="str">
        <f t="shared" si="24"/>
        <v>C-4102-1500-5</v>
      </c>
      <c r="E1344" s="3" t="str">
        <f>VLOOKUP(Tabla3[[#This Row],[RUBRO]],Tabla6[[RUBRO]:[Respon Plan]],2,0)</f>
        <v>FAMILIA</v>
      </c>
      <c r="F1344" s="3" t="str">
        <f>VLOOKUP(Tabla3[[#This Row],[RUBRO]],Tabla6[[RUBRO]:[Respon Plan]],3,0)</f>
        <v>DIRECCIÓN DE FAMILIAS Y COMUNIDADES</v>
      </c>
      <c r="G1344" s="3" t="str">
        <f>VLOOKUP(Tabla3[[#This Row],[RUBRO]],Tabla6[[RUBRO]:[Respon Plan]],4,0)</f>
        <v>Familia</v>
      </c>
      <c r="H1344" s="1" t="s">
        <v>30</v>
      </c>
      <c r="I1344" s="1" t="s">
        <v>232</v>
      </c>
      <c r="J1344" s="1" t="s">
        <v>233</v>
      </c>
      <c r="K1344" s="1" t="s">
        <v>64</v>
      </c>
      <c r="L1344" s="1" t="s">
        <v>42</v>
      </c>
      <c r="M1344" s="1" t="s">
        <v>281</v>
      </c>
      <c r="N1344" s="1"/>
      <c r="O1344" s="1"/>
      <c r="P1344" s="1" t="s">
        <v>31</v>
      </c>
      <c r="Q1344" s="1" t="s">
        <v>32</v>
      </c>
      <c r="R1344" s="1" t="s">
        <v>33</v>
      </c>
      <c r="S1344" s="2" t="s">
        <v>282</v>
      </c>
      <c r="T1344" s="4">
        <v>658598672</v>
      </c>
      <c r="U1344" s="4">
        <v>0</v>
      </c>
      <c r="V1344" s="4">
        <v>0</v>
      </c>
      <c r="W1344" s="4">
        <v>658598672</v>
      </c>
      <c r="X1344" s="4">
        <v>0</v>
      </c>
      <c r="Y1344" s="4">
        <v>451305260</v>
      </c>
      <c r="Z1344" s="4">
        <v>207293412</v>
      </c>
      <c r="AA1344" s="4">
        <v>158764960</v>
      </c>
      <c r="AB1344" s="4">
        <v>0</v>
      </c>
      <c r="AC1344" s="4">
        <v>0</v>
      </c>
      <c r="AD1344" s="10">
        <v>0</v>
      </c>
    </row>
    <row r="1345" spans="1:30" ht="22.5" x14ac:dyDescent="0.25">
      <c r="A1345" s="9" t="s">
        <v>442</v>
      </c>
      <c r="B1345" s="2" t="s">
        <v>443</v>
      </c>
      <c r="C1345" s="3" t="s">
        <v>285</v>
      </c>
      <c r="D1345" s="3" t="str">
        <f t="shared" si="24"/>
        <v>C-4102-1500-5</v>
      </c>
      <c r="E1345" s="3" t="str">
        <f>VLOOKUP(Tabla3[[#This Row],[RUBRO]],Tabla6[[RUBRO]:[Respon Plan]],2,0)</f>
        <v>FAMILIA</v>
      </c>
      <c r="F1345" s="3" t="str">
        <f>VLOOKUP(Tabla3[[#This Row],[RUBRO]],Tabla6[[RUBRO]:[Respon Plan]],3,0)</f>
        <v>DIRECCIÓN DE GESTIÓN HUMANA</v>
      </c>
      <c r="G1345" s="3" t="str">
        <f>VLOOKUP(Tabla3[[#This Row],[RUBRO]],Tabla6[[RUBRO]:[Respon Plan]],4,0)</f>
        <v>Gestión Humana - Pres. Serv</v>
      </c>
      <c r="H1345" s="1" t="s">
        <v>30</v>
      </c>
      <c r="I1345" s="1" t="s">
        <v>232</v>
      </c>
      <c r="J1345" s="1" t="s">
        <v>233</v>
      </c>
      <c r="K1345" s="1" t="s">
        <v>64</v>
      </c>
      <c r="L1345" s="1" t="s">
        <v>42</v>
      </c>
      <c r="M1345" s="1" t="s">
        <v>243</v>
      </c>
      <c r="N1345" s="1"/>
      <c r="O1345" s="1"/>
      <c r="P1345" s="1" t="s">
        <v>31</v>
      </c>
      <c r="Q1345" s="1" t="s">
        <v>32</v>
      </c>
      <c r="R1345" s="1" t="s">
        <v>33</v>
      </c>
      <c r="S1345" s="2" t="s">
        <v>59</v>
      </c>
      <c r="T1345" s="4">
        <v>32791000</v>
      </c>
      <c r="U1345" s="4">
        <v>0</v>
      </c>
      <c r="V1345" s="4">
        <v>0</v>
      </c>
      <c r="W1345" s="4">
        <v>32791000</v>
      </c>
      <c r="X1345" s="4">
        <v>0</v>
      </c>
      <c r="Y1345" s="4">
        <v>32791000</v>
      </c>
      <c r="Z1345" s="4">
        <v>0</v>
      </c>
      <c r="AA1345" s="4">
        <v>32791000</v>
      </c>
      <c r="AB1345" s="4">
        <v>6359467</v>
      </c>
      <c r="AC1345" s="4">
        <v>6359467</v>
      </c>
      <c r="AD1345" s="10">
        <v>6359467</v>
      </c>
    </row>
    <row r="1346" spans="1:30" ht="22.5" x14ac:dyDescent="0.25">
      <c r="A1346" s="9" t="s">
        <v>442</v>
      </c>
      <c r="B1346" s="2" t="s">
        <v>443</v>
      </c>
      <c r="C1346" s="3" t="s">
        <v>286</v>
      </c>
      <c r="D1346" s="3" t="str">
        <f t="shared" si="24"/>
        <v>C-4102-1500-5</v>
      </c>
      <c r="E1346" s="3" t="str">
        <f>VLOOKUP(Tabla3[[#This Row],[RUBRO]],Tabla6[[RUBRO]:[Respon Plan]],2,0)</f>
        <v>FAMILIA</v>
      </c>
      <c r="F1346" s="3" t="str">
        <f>VLOOKUP(Tabla3[[#This Row],[RUBRO]],Tabla6[[RUBRO]:[Respon Plan]],3,0)</f>
        <v>DIRECCIÓN DE GESTIÓN HUMANA</v>
      </c>
      <c r="G1346" s="3" t="str">
        <f>VLOOKUP(Tabla3[[#This Row],[RUBRO]],Tabla6[[RUBRO]:[Respon Plan]],4,0)</f>
        <v>Gestión Humana- Viáticos</v>
      </c>
      <c r="H1346" s="1" t="s">
        <v>30</v>
      </c>
      <c r="I1346" s="1" t="s">
        <v>232</v>
      </c>
      <c r="J1346" s="1" t="s">
        <v>233</v>
      </c>
      <c r="K1346" s="1" t="s">
        <v>64</v>
      </c>
      <c r="L1346" s="1" t="s">
        <v>42</v>
      </c>
      <c r="M1346" s="1" t="s">
        <v>246</v>
      </c>
      <c r="N1346" s="1"/>
      <c r="O1346" s="1"/>
      <c r="P1346" s="1" t="s">
        <v>31</v>
      </c>
      <c r="Q1346" s="1" t="s">
        <v>32</v>
      </c>
      <c r="R1346" s="1" t="s">
        <v>33</v>
      </c>
      <c r="S1346" s="2" t="s">
        <v>249</v>
      </c>
      <c r="T1346" s="4">
        <v>12456649</v>
      </c>
      <c r="U1346" s="4">
        <v>0</v>
      </c>
      <c r="V1346" s="4">
        <v>0</v>
      </c>
      <c r="W1346" s="4">
        <v>12456649</v>
      </c>
      <c r="X1346" s="4">
        <v>0</v>
      </c>
      <c r="Y1346" s="4">
        <v>12456649</v>
      </c>
      <c r="Z1346" s="4">
        <v>0</v>
      </c>
      <c r="AA1346" s="4">
        <v>1891031</v>
      </c>
      <c r="AB1346" s="4">
        <v>1281625</v>
      </c>
      <c r="AC1346" s="4">
        <v>1281625</v>
      </c>
      <c r="AD1346" s="10">
        <v>1281625</v>
      </c>
    </row>
    <row r="1347" spans="1:30" ht="22.5" x14ac:dyDescent="0.25">
      <c r="A1347" s="9" t="s">
        <v>442</v>
      </c>
      <c r="B1347" s="2" t="s">
        <v>443</v>
      </c>
      <c r="C1347" s="3" t="s">
        <v>392</v>
      </c>
      <c r="D1347" s="3" t="str">
        <f t="shared" si="24"/>
        <v>C-4102-1500-6</v>
      </c>
      <c r="E1347" s="3" t="str">
        <f>VLOOKUP(Tabla3[[#This Row],[RUBRO]],Tabla6[[RUBRO]:[Respon Plan]],2,0)</f>
        <v>GENERACIONES</v>
      </c>
      <c r="F1347" s="3" t="str">
        <f>VLOOKUP(Tabla3[[#This Row],[RUBRO]],Tabla6[[RUBRO]:[Respon Plan]],3,0)</f>
        <v>DIRECCIÓN DE NIÑEZ Y ADOLESCENCIA</v>
      </c>
      <c r="G1347" s="3" t="str">
        <f>VLOOKUP(Tabla3[[#This Row],[RUBRO]],Tabla6[[RUBRO]:[Respon Plan]],4,0)</f>
        <v>Niñez y adolescencia</v>
      </c>
      <c r="H1347" s="1" t="s">
        <v>30</v>
      </c>
      <c r="I1347" s="1" t="s">
        <v>232</v>
      </c>
      <c r="J1347" s="1" t="s">
        <v>233</v>
      </c>
      <c r="K1347" s="1" t="s">
        <v>68</v>
      </c>
      <c r="L1347" s="1" t="s">
        <v>42</v>
      </c>
      <c r="M1347" s="1" t="s">
        <v>234</v>
      </c>
      <c r="N1347" s="1"/>
      <c r="O1347" s="1"/>
      <c r="P1347" s="1" t="s">
        <v>31</v>
      </c>
      <c r="Q1347" s="1" t="s">
        <v>32</v>
      </c>
      <c r="R1347" s="1" t="s">
        <v>33</v>
      </c>
      <c r="S1347" s="2" t="s">
        <v>393</v>
      </c>
      <c r="T1347" s="4">
        <v>1468275460</v>
      </c>
      <c r="U1347" s="4">
        <v>0</v>
      </c>
      <c r="V1347" s="4">
        <v>0</v>
      </c>
      <c r="W1347" s="4">
        <v>1468275460</v>
      </c>
      <c r="X1347" s="4">
        <v>0</v>
      </c>
      <c r="Y1347" s="4">
        <v>1468275460</v>
      </c>
      <c r="Z1347" s="4">
        <v>0</v>
      </c>
      <c r="AA1347" s="4">
        <v>0</v>
      </c>
      <c r="AB1347" s="4">
        <v>0</v>
      </c>
      <c r="AC1347" s="4">
        <v>0</v>
      </c>
      <c r="AD1347" s="10">
        <v>0</v>
      </c>
    </row>
    <row r="1348" spans="1:30" ht="22.5" x14ac:dyDescent="0.25">
      <c r="A1348" s="9" t="s">
        <v>442</v>
      </c>
      <c r="B1348" s="2" t="s">
        <v>443</v>
      </c>
      <c r="C1348" s="3" t="s">
        <v>394</v>
      </c>
      <c r="D1348" s="3" t="str">
        <f t="shared" si="24"/>
        <v>C-4102-1500-6</v>
      </c>
      <c r="E1348" s="3" t="str">
        <f>VLOOKUP(Tabla3[[#This Row],[RUBRO]],Tabla6[[RUBRO]:[Respon Plan]],2,0)</f>
        <v>GENERACIONES</v>
      </c>
      <c r="F1348" s="3" t="str">
        <f>VLOOKUP(Tabla3[[#This Row],[RUBRO]],Tabla6[[RUBRO]:[Respon Plan]],3,0)</f>
        <v>DIRECCIÓN DE NIÑEZ Y ADOLESCENCIA</v>
      </c>
      <c r="G1348" s="3" t="str">
        <f>VLOOKUP(Tabla3[[#This Row],[RUBRO]],Tabla6[[RUBRO]:[Respon Plan]],4,0)</f>
        <v>Niñez y adolescencia</v>
      </c>
      <c r="H1348" s="1" t="s">
        <v>30</v>
      </c>
      <c r="I1348" s="1" t="s">
        <v>232</v>
      </c>
      <c r="J1348" s="1" t="s">
        <v>233</v>
      </c>
      <c r="K1348" s="1" t="s">
        <v>68</v>
      </c>
      <c r="L1348" s="1" t="s">
        <v>42</v>
      </c>
      <c r="M1348" s="1" t="s">
        <v>281</v>
      </c>
      <c r="N1348" s="1"/>
      <c r="O1348" s="1"/>
      <c r="P1348" s="1" t="s">
        <v>31</v>
      </c>
      <c r="Q1348" s="1" t="s">
        <v>32</v>
      </c>
      <c r="R1348" s="1" t="s">
        <v>33</v>
      </c>
      <c r="S1348" s="2" t="s">
        <v>395</v>
      </c>
      <c r="T1348" s="4">
        <v>126557040</v>
      </c>
      <c r="U1348" s="4">
        <v>0</v>
      </c>
      <c r="V1348" s="4">
        <v>0</v>
      </c>
      <c r="W1348" s="4">
        <v>126557040</v>
      </c>
      <c r="X1348" s="4">
        <v>0</v>
      </c>
      <c r="Y1348" s="4">
        <v>126557040</v>
      </c>
      <c r="Z1348" s="4">
        <v>0</v>
      </c>
      <c r="AA1348" s="4">
        <v>49845600</v>
      </c>
      <c r="AB1348" s="4">
        <v>0</v>
      </c>
      <c r="AC1348" s="4">
        <v>0</v>
      </c>
      <c r="AD1348" s="10">
        <v>0</v>
      </c>
    </row>
    <row r="1349" spans="1:30" ht="22.5" x14ac:dyDescent="0.25">
      <c r="A1349" s="9" t="s">
        <v>442</v>
      </c>
      <c r="B1349" s="2" t="s">
        <v>443</v>
      </c>
      <c r="C1349" s="3" t="s">
        <v>293</v>
      </c>
      <c r="D1349" s="3" t="str">
        <f t="shared" si="24"/>
        <v>C-4102-1500-6</v>
      </c>
      <c r="E1349" s="3" t="str">
        <f>VLOOKUP(Tabla3[[#This Row],[RUBRO]],Tabla6[[RUBRO]:[Respon Plan]],2,0)</f>
        <v>GENERACIONES</v>
      </c>
      <c r="F1349" s="3" t="str">
        <f>VLOOKUP(Tabla3[[#This Row],[RUBRO]],Tabla6[[RUBRO]:[Respon Plan]],3,0)</f>
        <v>DIRECCIÓN DE GESTIÓN HUMANA</v>
      </c>
      <c r="G1349" s="3" t="str">
        <f>VLOOKUP(Tabla3[[#This Row],[RUBRO]],Tabla6[[RUBRO]:[Respon Plan]],4,0)</f>
        <v>Gestión Humana - Pres. Serv</v>
      </c>
      <c r="H1349" s="1" t="s">
        <v>30</v>
      </c>
      <c r="I1349" s="1" t="s">
        <v>232</v>
      </c>
      <c r="J1349" s="1" t="s">
        <v>233</v>
      </c>
      <c r="K1349" s="1" t="s">
        <v>68</v>
      </c>
      <c r="L1349" s="1" t="s">
        <v>42</v>
      </c>
      <c r="M1349" s="1" t="s">
        <v>248</v>
      </c>
      <c r="N1349" s="1"/>
      <c r="O1349" s="1"/>
      <c r="P1349" s="1" t="s">
        <v>31</v>
      </c>
      <c r="Q1349" s="1" t="s">
        <v>32</v>
      </c>
      <c r="R1349" s="1" t="s">
        <v>33</v>
      </c>
      <c r="S1349" s="2" t="s">
        <v>59</v>
      </c>
      <c r="T1349" s="4">
        <v>0</v>
      </c>
      <c r="U1349" s="4">
        <v>68669800</v>
      </c>
      <c r="V1349" s="4">
        <v>0</v>
      </c>
      <c r="W1349" s="4">
        <v>68669800</v>
      </c>
      <c r="X1349" s="4">
        <v>0</v>
      </c>
      <c r="Y1349" s="4">
        <v>68669800</v>
      </c>
      <c r="Z1349" s="4">
        <v>0</v>
      </c>
      <c r="AA1349" s="4">
        <v>68563500</v>
      </c>
      <c r="AB1349" s="4">
        <v>8822900</v>
      </c>
      <c r="AC1349" s="4">
        <v>8822900</v>
      </c>
      <c r="AD1349" s="10">
        <v>8822900</v>
      </c>
    </row>
    <row r="1350" spans="1:30" ht="22.5" x14ac:dyDescent="0.25">
      <c r="A1350" s="9" t="s">
        <v>442</v>
      </c>
      <c r="B1350" s="2" t="s">
        <v>443</v>
      </c>
      <c r="C1350" s="3" t="s">
        <v>294</v>
      </c>
      <c r="D1350" s="3" t="str">
        <f t="shared" si="24"/>
        <v>C-4102-1500-6</v>
      </c>
      <c r="E1350" s="3" t="str">
        <f>VLOOKUP(Tabla3[[#This Row],[RUBRO]],Tabla6[[RUBRO]:[Respon Plan]],2,0)</f>
        <v>GENERACIONES</v>
      </c>
      <c r="F1350" s="3" t="str">
        <f>VLOOKUP(Tabla3[[#This Row],[RUBRO]],Tabla6[[RUBRO]:[Respon Plan]],3,0)</f>
        <v>DIRECCIÓN DE GESTIÓN HUMANA</v>
      </c>
      <c r="G1350" s="3" t="str">
        <f>VLOOKUP(Tabla3[[#This Row],[RUBRO]],Tabla6[[RUBRO]:[Respon Plan]],4,0)</f>
        <v>Gestión Humana- Viáticos</v>
      </c>
      <c r="H1350" s="1" t="s">
        <v>30</v>
      </c>
      <c r="I1350" s="1" t="s">
        <v>232</v>
      </c>
      <c r="J1350" s="1" t="s">
        <v>233</v>
      </c>
      <c r="K1350" s="1" t="s">
        <v>68</v>
      </c>
      <c r="L1350" s="1" t="s">
        <v>42</v>
      </c>
      <c r="M1350" s="1" t="s">
        <v>254</v>
      </c>
      <c r="N1350" s="1"/>
      <c r="O1350" s="1"/>
      <c r="P1350" s="1" t="s">
        <v>31</v>
      </c>
      <c r="Q1350" s="1" t="s">
        <v>32</v>
      </c>
      <c r="R1350" s="1" t="s">
        <v>33</v>
      </c>
      <c r="S1350" s="2" t="s">
        <v>249</v>
      </c>
      <c r="T1350" s="4">
        <v>0</v>
      </c>
      <c r="U1350" s="4">
        <v>3000000</v>
      </c>
      <c r="V1350" s="4">
        <v>0</v>
      </c>
      <c r="W1350" s="4">
        <v>3000000</v>
      </c>
      <c r="X1350" s="4">
        <v>0</v>
      </c>
      <c r="Y1350" s="4">
        <v>3000000</v>
      </c>
      <c r="Z1350" s="4">
        <v>0</v>
      </c>
      <c r="AA1350" s="4">
        <v>0</v>
      </c>
      <c r="AB1350" s="4">
        <v>0</v>
      </c>
      <c r="AC1350" s="4">
        <v>0</v>
      </c>
      <c r="AD1350" s="10">
        <v>0</v>
      </c>
    </row>
    <row r="1351" spans="1:30" ht="22.5" x14ac:dyDescent="0.25">
      <c r="A1351" s="9" t="s">
        <v>442</v>
      </c>
      <c r="B1351" s="2" t="s">
        <v>443</v>
      </c>
      <c r="C1351" s="3" t="s">
        <v>295</v>
      </c>
      <c r="D1351" s="3" t="str">
        <f t="shared" si="24"/>
        <v>C-4102-1500-6</v>
      </c>
      <c r="E1351" s="3" t="str">
        <f>VLOOKUP(Tabla3[[#This Row],[RUBRO]],Tabla6[[RUBRO]:[Respon Plan]],2,0)</f>
        <v>GENERACIONES</v>
      </c>
      <c r="F1351" s="3" t="str">
        <f>VLOOKUP(Tabla3[[#This Row],[RUBRO]],Tabla6[[RUBRO]:[Respon Plan]],3,0)</f>
        <v>DIRECCIÓN DE NIÑEZ Y ADOLESCENCIA</v>
      </c>
      <c r="G1351" s="3" t="str">
        <f>VLOOKUP(Tabla3[[#This Row],[RUBRO]],Tabla6[[RUBRO]:[Respon Plan]],4,0)</f>
        <v>Niñez y adolescencia</v>
      </c>
      <c r="H1351" s="1" t="s">
        <v>30</v>
      </c>
      <c r="I1351" s="1" t="s">
        <v>232</v>
      </c>
      <c r="J1351" s="1" t="s">
        <v>233</v>
      </c>
      <c r="K1351" s="1" t="s">
        <v>68</v>
      </c>
      <c r="L1351" s="1" t="s">
        <v>42</v>
      </c>
      <c r="M1351" s="1" t="s">
        <v>266</v>
      </c>
      <c r="N1351" s="1"/>
      <c r="O1351" s="1"/>
      <c r="P1351" s="1" t="s">
        <v>31</v>
      </c>
      <c r="Q1351" s="1" t="s">
        <v>32</v>
      </c>
      <c r="R1351" s="1" t="s">
        <v>33</v>
      </c>
      <c r="S1351" s="2" t="s">
        <v>267</v>
      </c>
      <c r="T1351" s="4">
        <v>0</v>
      </c>
      <c r="U1351" s="4">
        <v>6379330</v>
      </c>
      <c r="V1351" s="4">
        <v>0</v>
      </c>
      <c r="W1351" s="4">
        <v>6379330</v>
      </c>
      <c r="X1351" s="4">
        <v>0</v>
      </c>
      <c r="Y1351" s="4">
        <v>0</v>
      </c>
      <c r="Z1351" s="4">
        <v>6379330</v>
      </c>
      <c r="AA1351" s="4">
        <v>0</v>
      </c>
      <c r="AB1351" s="4">
        <v>0</v>
      </c>
      <c r="AC1351" s="4">
        <v>0</v>
      </c>
      <c r="AD1351" s="10">
        <v>0</v>
      </c>
    </row>
    <row r="1352" spans="1:30" ht="22.5" x14ac:dyDescent="0.25">
      <c r="A1352" s="9" t="s">
        <v>442</v>
      </c>
      <c r="B1352" s="2" t="s">
        <v>443</v>
      </c>
      <c r="C1352" s="3" t="s">
        <v>298</v>
      </c>
      <c r="D1352" s="3" t="str">
        <f t="shared" si="24"/>
        <v>C-4102-1500-7</v>
      </c>
      <c r="E1352" s="3" t="str">
        <f>VLOOKUP(Tabla3[[#This Row],[RUBRO]],Tabla6[[RUBRO]:[Respon Plan]],2,0)</f>
        <v>SNBF</v>
      </c>
      <c r="F1352" s="3" t="str">
        <f>VLOOKUP(Tabla3[[#This Row],[RUBRO]],Tabla6[[RUBRO]:[Respon Plan]],3,0)</f>
        <v>DIRECCIÓN DE GESTIÓN HUMANA</v>
      </c>
      <c r="G1352" s="3" t="str">
        <f>VLOOKUP(Tabla3[[#This Row],[RUBRO]],Tabla6[[RUBRO]:[Respon Plan]],4,0)</f>
        <v>Gestión Humana - Pres. Serv</v>
      </c>
      <c r="H1352" s="1" t="s">
        <v>30</v>
      </c>
      <c r="I1352" s="1" t="s">
        <v>232</v>
      </c>
      <c r="J1352" s="1" t="s">
        <v>233</v>
      </c>
      <c r="K1352" s="1" t="s">
        <v>138</v>
      </c>
      <c r="L1352" s="1" t="s">
        <v>42</v>
      </c>
      <c r="M1352" s="1" t="s">
        <v>281</v>
      </c>
      <c r="N1352" s="1"/>
      <c r="O1352" s="1"/>
      <c r="P1352" s="1" t="s">
        <v>31</v>
      </c>
      <c r="Q1352" s="1" t="s">
        <v>32</v>
      </c>
      <c r="R1352" s="1" t="s">
        <v>33</v>
      </c>
      <c r="S1352" s="2" t="s">
        <v>59</v>
      </c>
      <c r="T1352" s="4">
        <v>250070073</v>
      </c>
      <c r="U1352" s="4">
        <v>0</v>
      </c>
      <c r="V1352" s="4">
        <v>40412073</v>
      </c>
      <c r="W1352" s="4">
        <v>209658000</v>
      </c>
      <c r="X1352" s="4">
        <v>0</v>
      </c>
      <c r="Y1352" s="4">
        <v>209658000</v>
      </c>
      <c r="Z1352" s="4">
        <v>0</v>
      </c>
      <c r="AA1352" s="4">
        <v>209658000</v>
      </c>
      <c r="AB1352" s="4">
        <v>34646234</v>
      </c>
      <c r="AC1352" s="4">
        <v>34646234</v>
      </c>
      <c r="AD1352" s="10">
        <v>34646234</v>
      </c>
    </row>
    <row r="1353" spans="1:30" ht="22.5" x14ac:dyDescent="0.25">
      <c r="A1353" s="9" t="s">
        <v>442</v>
      </c>
      <c r="B1353" s="2" t="s">
        <v>443</v>
      </c>
      <c r="C1353" s="3" t="s">
        <v>299</v>
      </c>
      <c r="D1353" s="3" t="str">
        <f t="shared" si="24"/>
        <v>C-4102-1500-7</v>
      </c>
      <c r="E1353" s="3" t="str">
        <f>VLOOKUP(Tabla3[[#This Row],[RUBRO]],Tabla6[[RUBRO]:[Respon Plan]],2,0)</f>
        <v>SNBF</v>
      </c>
      <c r="F1353" s="3" t="str">
        <f>VLOOKUP(Tabla3[[#This Row],[RUBRO]],Tabla6[[RUBRO]:[Respon Plan]],3,0)</f>
        <v>DIRECCIÓN DE GESTIÓN HUMANA</v>
      </c>
      <c r="G1353" s="3" t="str">
        <f>VLOOKUP(Tabla3[[#This Row],[RUBRO]],Tabla6[[RUBRO]:[Respon Plan]],4,0)</f>
        <v>Gestión Humana- Viáticos</v>
      </c>
      <c r="H1353" s="1" t="s">
        <v>30</v>
      </c>
      <c r="I1353" s="1" t="s">
        <v>232</v>
      </c>
      <c r="J1353" s="1" t="s">
        <v>233</v>
      </c>
      <c r="K1353" s="1" t="s">
        <v>138</v>
      </c>
      <c r="L1353" s="1" t="s">
        <v>42</v>
      </c>
      <c r="M1353" s="1" t="s">
        <v>237</v>
      </c>
      <c r="N1353" s="1"/>
      <c r="O1353" s="1"/>
      <c r="P1353" s="1" t="s">
        <v>31</v>
      </c>
      <c r="Q1353" s="1" t="s">
        <v>32</v>
      </c>
      <c r="R1353" s="1" t="s">
        <v>33</v>
      </c>
      <c r="S1353" s="2" t="s">
        <v>249</v>
      </c>
      <c r="T1353" s="4">
        <v>50201540</v>
      </c>
      <c r="U1353" s="4">
        <v>0</v>
      </c>
      <c r="V1353" s="4">
        <v>0</v>
      </c>
      <c r="W1353" s="4">
        <v>50201540</v>
      </c>
      <c r="X1353" s="4">
        <v>0</v>
      </c>
      <c r="Y1353" s="4">
        <v>50201540</v>
      </c>
      <c r="Z1353" s="4">
        <v>0</v>
      </c>
      <c r="AA1353" s="4">
        <v>12744345</v>
      </c>
      <c r="AB1353" s="4">
        <v>5718919</v>
      </c>
      <c r="AC1353" s="4">
        <v>5718919</v>
      </c>
      <c r="AD1353" s="10">
        <v>5718919</v>
      </c>
    </row>
    <row r="1354" spans="1:30" ht="22.5" x14ac:dyDescent="0.25">
      <c r="A1354" s="9" t="s">
        <v>442</v>
      </c>
      <c r="B1354" s="2" t="s">
        <v>443</v>
      </c>
      <c r="C1354" s="3" t="s">
        <v>303</v>
      </c>
      <c r="D1354" s="3" t="str">
        <f t="shared" si="24"/>
        <v>C-4199-1500-1</v>
      </c>
      <c r="E1354" s="3" t="str">
        <f>VLOOKUP(Tabla3[[#This Row],[RUBRO]],Tabla6[[RUBRO]:[Respon Plan]],2,0)</f>
        <v>TECNOLOGIA</v>
      </c>
      <c r="F1354" s="3" t="str">
        <f>VLOOKUP(Tabla3[[#This Row],[RUBRO]],Tabla6[[RUBRO]:[Respon Plan]],3,0)</f>
        <v>DIRECCIÓN DE GESTIÓN HUMANA</v>
      </c>
      <c r="G1354" s="3" t="str">
        <f>VLOOKUP(Tabla3[[#This Row],[RUBRO]],Tabla6[[RUBRO]:[Respon Plan]],4,0)</f>
        <v>Gestión Humana - Pres. Serv</v>
      </c>
      <c r="H1354" s="1" t="s">
        <v>30</v>
      </c>
      <c r="I1354" s="1" t="s">
        <v>301</v>
      </c>
      <c r="J1354" s="1" t="s">
        <v>233</v>
      </c>
      <c r="K1354" s="1" t="s">
        <v>41</v>
      </c>
      <c r="L1354" s="1" t="s">
        <v>42</v>
      </c>
      <c r="M1354" s="1" t="s">
        <v>281</v>
      </c>
      <c r="N1354" s="1"/>
      <c r="O1354" s="1"/>
      <c r="P1354" s="1" t="s">
        <v>31</v>
      </c>
      <c r="Q1354" s="1" t="s">
        <v>32</v>
      </c>
      <c r="R1354" s="1" t="s">
        <v>33</v>
      </c>
      <c r="S1354" s="2" t="s">
        <v>59</v>
      </c>
      <c r="T1354" s="4">
        <v>83021605</v>
      </c>
      <c r="U1354" s="4">
        <v>0</v>
      </c>
      <c r="V1354" s="4">
        <v>0</v>
      </c>
      <c r="W1354" s="4">
        <v>83021605</v>
      </c>
      <c r="X1354" s="4">
        <v>0</v>
      </c>
      <c r="Y1354" s="4">
        <v>83021605</v>
      </c>
      <c r="Z1354" s="4">
        <v>0</v>
      </c>
      <c r="AA1354" s="4">
        <v>83021605</v>
      </c>
      <c r="AB1354" s="4">
        <v>16697900</v>
      </c>
      <c r="AC1354" s="4">
        <v>16697900</v>
      </c>
      <c r="AD1354" s="10">
        <v>16697900</v>
      </c>
    </row>
    <row r="1355" spans="1:30" ht="22.5" x14ac:dyDescent="0.25">
      <c r="A1355" s="9" t="s">
        <v>442</v>
      </c>
      <c r="B1355" s="2" t="s">
        <v>443</v>
      </c>
      <c r="C1355" s="3" t="s">
        <v>304</v>
      </c>
      <c r="D1355" s="3" t="str">
        <f t="shared" si="24"/>
        <v>C-4199-1500-1</v>
      </c>
      <c r="E1355" s="3" t="str">
        <f>VLOOKUP(Tabla3[[#This Row],[RUBRO]],Tabla6[[RUBRO]:[Respon Plan]],2,0)</f>
        <v>TECNOLOGIA</v>
      </c>
      <c r="F1355" s="3" t="str">
        <f>VLOOKUP(Tabla3[[#This Row],[RUBRO]],Tabla6[[RUBRO]:[Respon Plan]],3,0)</f>
        <v>DIRECCIÓN DE GESTIÓN HUMANA</v>
      </c>
      <c r="G1355" s="3" t="str">
        <f>VLOOKUP(Tabla3[[#This Row],[RUBRO]],Tabla6[[RUBRO]:[Respon Plan]],4,0)</f>
        <v>Gestión Humana- Viáticos</v>
      </c>
      <c r="H1355" s="1" t="s">
        <v>30</v>
      </c>
      <c r="I1355" s="1" t="s">
        <v>301</v>
      </c>
      <c r="J1355" s="1" t="s">
        <v>233</v>
      </c>
      <c r="K1355" s="1" t="s">
        <v>41</v>
      </c>
      <c r="L1355" s="1" t="s">
        <v>42</v>
      </c>
      <c r="M1355" s="1" t="s">
        <v>237</v>
      </c>
      <c r="N1355" s="1"/>
      <c r="O1355" s="1"/>
      <c r="P1355" s="1" t="s">
        <v>31</v>
      </c>
      <c r="Q1355" s="1" t="s">
        <v>32</v>
      </c>
      <c r="R1355" s="1" t="s">
        <v>33</v>
      </c>
      <c r="S1355" s="2" t="s">
        <v>249</v>
      </c>
      <c r="T1355" s="4">
        <v>9092350</v>
      </c>
      <c r="U1355" s="4">
        <v>0</v>
      </c>
      <c r="V1355" s="4">
        <v>0</v>
      </c>
      <c r="W1355" s="4">
        <v>9092350</v>
      </c>
      <c r="X1355" s="4">
        <v>0</v>
      </c>
      <c r="Y1355" s="4">
        <v>9092350</v>
      </c>
      <c r="Z1355" s="4">
        <v>0</v>
      </c>
      <c r="AA1355" s="4">
        <v>1931447</v>
      </c>
      <c r="AB1355" s="4">
        <v>1188187</v>
      </c>
      <c r="AC1355" s="4">
        <v>1188187</v>
      </c>
      <c r="AD1355" s="10">
        <v>1188187</v>
      </c>
    </row>
    <row r="1356" spans="1:30" ht="22.5" x14ac:dyDescent="0.25">
      <c r="A1356" s="9" t="s">
        <v>442</v>
      </c>
      <c r="B1356" s="2" t="s">
        <v>443</v>
      </c>
      <c r="C1356" s="3" t="s">
        <v>307</v>
      </c>
      <c r="D1356" s="3" t="str">
        <f t="shared" si="24"/>
        <v>C-4199-1500-2</v>
      </c>
      <c r="E1356" s="3" t="str">
        <f>VLOOKUP(Tabla3[[#This Row],[RUBRO]],Tabla6[[RUBRO]:[Respon Plan]],2,0)</f>
        <v>MODELO INTERVENCION</v>
      </c>
      <c r="F1356" s="3" t="str">
        <f>VLOOKUP(Tabla3[[#This Row],[RUBRO]],Tabla6[[RUBRO]:[Respon Plan]],3,0)</f>
        <v>DIRECCIÓN DE GESTIÓN HUMANA</v>
      </c>
      <c r="G1356" s="3" t="str">
        <f>VLOOKUP(Tabla3[[#This Row],[RUBRO]],Tabla6[[RUBRO]:[Respon Plan]],4,0)</f>
        <v>Gestión Humana - Pres. Serv</v>
      </c>
      <c r="H1356" s="1" t="s">
        <v>30</v>
      </c>
      <c r="I1356" s="1" t="s">
        <v>301</v>
      </c>
      <c r="J1356" s="1" t="s">
        <v>233</v>
      </c>
      <c r="K1356" s="1" t="s">
        <v>77</v>
      </c>
      <c r="L1356" s="1" t="s">
        <v>42</v>
      </c>
      <c r="M1356" s="1" t="s">
        <v>237</v>
      </c>
      <c r="N1356" s="1"/>
      <c r="O1356" s="1"/>
      <c r="P1356" s="1" t="s">
        <v>31</v>
      </c>
      <c r="Q1356" s="1" t="s">
        <v>32</v>
      </c>
      <c r="R1356" s="1" t="s">
        <v>33</v>
      </c>
      <c r="S1356" s="2" t="s">
        <v>59</v>
      </c>
      <c r="T1356" s="4">
        <v>579209676</v>
      </c>
      <c r="U1356" s="4">
        <v>96526000</v>
      </c>
      <c r="V1356" s="4">
        <v>75153000</v>
      </c>
      <c r="W1356" s="4">
        <v>600582676</v>
      </c>
      <c r="X1356" s="4">
        <v>0</v>
      </c>
      <c r="Y1356" s="4">
        <v>600582676</v>
      </c>
      <c r="Z1356" s="4">
        <v>0</v>
      </c>
      <c r="AA1356" s="4">
        <v>555138166</v>
      </c>
      <c r="AB1356" s="4">
        <v>164287667</v>
      </c>
      <c r="AC1356" s="4">
        <v>164287667</v>
      </c>
      <c r="AD1356" s="10">
        <v>164287667</v>
      </c>
    </row>
    <row r="1357" spans="1:30" ht="22.5" x14ac:dyDescent="0.25">
      <c r="A1357" s="9" t="s">
        <v>442</v>
      </c>
      <c r="B1357" s="2" t="s">
        <v>443</v>
      </c>
      <c r="C1357" s="3" t="s">
        <v>308</v>
      </c>
      <c r="D1357" s="3" t="str">
        <f t="shared" si="24"/>
        <v>C-4199-1500-2</v>
      </c>
      <c r="E1357" s="3" t="str">
        <f>VLOOKUP(Tabla3[[#This Row],[RUBRO]],Tabla6[[RUBRO]:[Respon Plan]],2,0)</f>
        <v>MODELO INTERVENCION</v>
      </c>
      <c r="F1357" s="3" t="str">
        <f>VLOOKUP(Tabla3[[#This Row],[RUBRO]],Tabla6[[RUBRO]:[Respon Plan]],3,0)</f>
        <v>DIRECCIÓN DE GESTIÓN HUMANA</v>
      </c>
      <c r="G1357" s="3" t="str">
        <f>VLOOKUP(Tabla3[[#This Row],[RUBRO]],Tabla6[[RUBRO]:[Respon Plan]],4,0)</f>
        <v>Gestión Humana- Viáticos</v>
      </c>
      <c r="H1357" s="1" t="s">
        <v>30</v>
      </c>
      <c r="I1357" s="1" t="s">
        <v>301</v>
      </c>
      <c r="J1357" s="1" t="s">
        <v>233</v>
      </c>
      <c r="K1357" s="1" t="s">
        <v>77</v>
      </c>
      <c r="L1357" s="1" t="s">
        <v>42</v>
      </c>
      <c r="M1357" s="1" t="s">
        <v>240</v>
      </c>
      <c r="N1357" s="1"/>
      <c r="O1357" s="1"/>
      <c r="P1357" s="1" t="s">
        <v>31</v>
      </c>
      <c r="Q1357" s="1" t="s">
        <v>32</v>
      </c>
      <c r="R1357" s="1" t="s">
        <v>33</v>
      </c>
      <c r="S1357" s="2" t="s">
        <v>249</v>
      </c>
      <c r="T1357" s="4">
        <v>0</v>
      </c>
      <c r="U1357" s="4">
        <v>34000000</v>
      </c>
      <c r="V1357" s="4">
        <v>0</v>
      </c>
      <c r="W1357" s="4">
        <v>34000000</v>
      </c>
      <c r="X1357" s="4">
        <v>0</v>
      </c>
      <c r="Y1357" s="4">
        <v>34000000</v>
      </c>
      <c r="Z1357" s="4">
        <v>0</v>
      </c>
      <c r="AA1357" s="4">
        <v>9103253</v>
      </c>
      <c r="AB1357" s="4">
        <v>3799884</v>
      </c>
      <c r="AC1357" s="4">
        <v>3799884</v>
      </c>
      <c r="AD1357" s="10">
        <v>3799884</v>
      </c>
    </row>
    <row r="1358" spans="1:30" ht="22.5" x14ac:dyDescent="0.25">
      <c r="A1358" s="9" t="s">
        <v>442</v>
      </c>
      <c r="B1358" s="2" t="s">
        <v>443</v>
      </c>
      <c r="C1358" s="3" t="s">
        <v>396</v>
      </c>
      <c r="D1358" s="3" t="str">
        <f t="shared" si="24"/>
        <v>C-4199-1500-2</v>
      </c>
      <c r="E1358" s="3" t="str">
        <f>VLOOKUP(Tabla3[[#This Row],[RUBRO]],Tabla6[[RUBRO]:[Respon Plan]],2,0)</f>
        <v>MODELO INTERVENCION</v>
      </c>
      <c r="F1358" s="3" t="str">
        <f>VLOOKUP(Tabla3[[#This Row],[RUBRO]],Tabla6[[RUBRO]:[Respon Plan]],3,0)</f>
        <v>DIRECCION FINANCIERA</v>
      </c>
      <c r="G1358" s="3" t="str">
        <f>VLOOKUP(Tabla3[[#This Row],[RUBRO]],Tabla6[[RUBRO]:[Respon Plan]],4,0)</f>
        <v>Dirección Financiera</v>
      </c>
      <c r="H1358" s="1" t="s">
        <v>30</v>
      </c>
      <c r="I1358" s="1" t="s">
        <v>301</v>
      </c>
      <c r="J1358" s="1" t="s">
        <v>233</v>
      </c>
      <c r="K1358" s="1" t="s">
        <v>77</v>
      </c>
      <c r="L1358" s="1" t="s">
        <v>42</v>
      </c>
      <c r="M1358" s="1" t="s">
        <v>255</v>
      </c>
      <c r="N1358" s="1"/>
      <c r="O1358" s="1"/>
      <c r="P1358" s="1" t="s">
        <v>31</v>
      </c>
      <c r="Q1358" s="1" t="s">
        <v>32</v>
      </c>
      <c r="R1358" s="1" t="s">
        <v>33</v>
      </c>
      <c r="S1358" s="2" t="s">
        <v>397</v>
      </c>
      <c r="T1358" s="4">
        <v>9000000</v>
      </c>
      <c r="U1358" s="4">
        <v>0</v>
      </c>
      <c r="V1358" s="4">
        <v>0</v>
      </c>
      <c r="W1358" s="4">
        <v>9000000</v>
      </c>
      <c r="X1358" s="4">
        <v>0</v>
      </c>
      <c r="Y1358" s="4">
        <v>0</v>
      </c>
      <c r="Z1358" s="4">
        <v>9000000</v>
      </c>
      <c r="AA1358" s="4">
        <v>0</v>
      </c>
      <c r="AB1358" s="4">
        <v>0</v>
      </c>
      <c r="AC1358" s="4">
        <v>0</v>
      </c>
      <c r="AD1358" s="10">
        <v>0</v>
      </c>
    </row>
    <row r="1359" spans="1:30" ht="22.5" x14ac:dyDescent="0.25">
      <c r="A1359" s="9" t="s">
        <v>442</v>
      </c>
      <c r="B1359" s="2" t="s">
        <v>443</v>
      </c>
      <c r="C1359" s="3" t="s">
        <v>398</v>
      </c>
      <c r="D1359" s="3" t="str">
        <f t="shared" si="24"/>
        <v>C-4199-1500-2</v>
      </c>
      <c r="E1359" s="3" t="str">
        <f>VLOOKUP(Tabla3[[#This Row],[RUBRO]],Tabla6[[RUBRO]:[Respon Plan]],2,0)</f>
        <v>MODELO INTERVENCION</v>
      </c>
      <c r="F1359" s="3" t="str">
        <f>VLOOKUP(Tabla3[[#This Row],[RUBRO]],Tabla6[[RUBRO]:[Respon Plan]],3,0)</f>
        <v>DIRECCIÓN DE GESTIÓN HUMANA</v>
      </c>
      <c r="G1359" s="3" t="str">
        <f>VLOOKUP(Tabla3[[#This Row],[RUBRO]],Tabla6[[RUBRO]:[Respon Plan]],4,0)</f>
        <v>Gestión Humana - Pres. Serv</v>
      </c>
      <c r="H1359" s="1" t="s">
        <v>30</v>
      </c>
      <c r="I1359" s="1" t="s">
        <v>301</v>
      </c>
      <c r="J1359" s="1" t="s">
        <v>233</v>
      </c>
      <c r="K1359" s="1" t="s">
        <v>77</v>
      </c>
      <c r="L1359" s="1" t="s">
        <v>42</v>
      </c>
      <c r="M1359" s="1" t="s">
        <v>257</v>
      </c>
      <c r="N1359" s="1"/>
      <c r="O1359" s="1"/>
      <c r="P1359" s="1" t="s">
        <v>31</v>
      </c>
      <c r="Q1359" s="1" t="s">
        <v>32</v>
      </c>
      <c r="R1359" s="1" t="s">
        <v>33</v>
      </c>
      <c r="S1359" s="2" t="s">
        <v>399</v>
      </c>
      <c r="T1359" s="4">
        <v>32088235</v>
      </c>
      <c r="U1359" s="4">
        <v>0</v>
      </c>
      <c r="V1359" s="4">
        <v>0</v>
      </c>
      <c r="W1359" s="4">
        <v>32088235</v>
      </c>
      <c r="X1359" s="4">
        <v>0</v>
      </c>
      <c r="Y1359" s="4">
        <v>32088235</v>
      </c>
      <c r="Z1359" s="4">
        <v>0</v>
      </c>
      <c r="AA1359" s="4">
        <v>29213800</v>
      </c>
      <c r="AB1359" s="4">
        <v>5663900</v>
      </c>
      <c r="AC1359" s="4">
        <v>5663900</v>
      </c>
      <c r="AD1359" s="10">
        <v>5663900</v>
      </c>
    </row>
    <row r="1360" spans="1:30" ht="22.5" x14ac:dyDescent="0.25">
      <c r="A1360" s="9" t="s">
        <v>442</v>
      </c>
      <c r="B1360" s="2" t="s">
        <v>443</v>
      </c>
      <c r="C1360" s="3" t="s">
        <v>319</v>
      </c>
      <c r="D1360" s="3" t="str">
        <f t="shared" si="24"/>
        <v>C-4199-1500-2</v>
      </c>
      <c r="E1360" s="3" t="str">
        <f>VLOOKUP(Tabla3[[#This Row],[RUBRO]],Tabla6[[RUBRO]:[Respon Plan]],2,0)</f>
        <v>MODELO INTERVENCION</v>
      </c>
      <c r="F1360" s="3" t="str">
        <f>VLOOKUP(Tabla3[[#This Row],[RUBRO]],Tabla6[[RUBRO]:[Respon Plan]],3,0)</f>
        <v>DIRECCION ADMINISTRATIVA</v>
      </c>
      <c r="G1360" s="3" t="str">
        <f>VLOOKUP(Tabla3[[#This Row],[RUBRO]],Tabla6[[RUBRO]:[Respon Plan]],4,0)</f>
        <v>Administrativa NM</v>
      </c>
      <c r="H1360" s="1" t="s">
        <v>30</v>
      </c>
      <c r="I1360" s="1" t="s">
        <v>301</v>
      </c>
      <c r="J1360" s="1" t="s">
        <v>233</v>
      </c>
      <c r="K1360" s="1" t="s">
        <v>77</v>
      </c>
      <c r="L1360" s="1" t="s">
        <v>42</v>
      </c>
      <c r="M1360" s="1" t="s">
        <v>320</v>
      </c>
      <c r="N1360" s="1"/>
      <c r="O1360" s="1"/>
      <c r="P1360" s="1" t="s">
        <v>31</v>
      </c>
      <c r="Q1360" s="1" t="s">
        <v>32</v>
      </c>
      <c r="R1360" s="1" t="s">
        <v>33</v>
      </c>
      <c r="S1360" s="2" t="s">
        <v>321</v>
      </c>
      <c r="T1360" s="4">
        <v>42857977</v>
      </c>
      <c r="U1360" s="4">
        <v>0</v>
      </c>
      <c r="V1360" s="4">
        <v>0</v>
      </c>
      <c r="W1360" s="4">
        <v>42857977</v>
      </c>
      <c r="X1360" s="4">
        <v>0</v>
      </c>
      <c r="Y1360" s="4">
        <v>31679667</v>
      </c>
      <c r="Z1360" s="4">
        <v>11178310</v>
      </c>
      <c r="AA1360" s="4">
        <v>31679667</v>
      </c>
      <c r="AB1360" s="4">
        <v>6877022</v>
      </c>
      <c r="AC1360" s="4">
        <v>6877022</v>
      </c>
      <c r="AD1360" s="10">
        <v>6877022</v>
      </c>
    </row>
    <row r="1361" spans="1:30" ht="22.5" x14ac:dyDescent="0.25">
      <c r="A1361" s="9" t="s">
        <v>442</v>
      </c>
      <c r="B1361" s="2" t="s">
        <v>443</v>
      </c>
      <c r="C1361" s="3" t="s">
        <v>322</v>
      </c>
      <c r="D1361" s="3" t="str">
        <f t="shared" si="24"/>
        <v>C-4199-1500-2</v>
      </c>
      <c r="E1361" s="3" t="str">
        <f>VLOOKUP(Tabla3[[#This Row],[RUBRO]],Tabla6[[RUBRO]:[Respon Plan]],2,0)</f>
        <v>MODELO INTERVENCION</v>
      </c>
      <c r="F1361" s="3" t="str">
        <f>VLOOKUP(Tabla3[[#This Row],[RUBRO]],Tabla6[[RUBRO]:[Respon Plan]],3,0)</f>
        <v>DIRECCION ADMINISTRATIVA</v>
      </c>
      <c r="G1361" s="3" t="str">
        <f>VLOOKUP(Tabla3[[#This Row],[RUBRO]],Tabla6[[RUBRO]:[Respon Plan]],4,0)</f>
        <v>Administrativa NM</v>
      </c>
      <c r="H1361" s="1" t="s">
        <v>30</v>
      </c>
      <c r="I1361" s="1" t="s">
        <v>301</v>
      </c>
      <c r="J1361" s="1" t="s">
        <v>233</v>
      </c>
      <c r="K1361" s="1" t="s">
        <v>77</v>
      </c>
      <c r="L1361" s="1" t="s">
        <v>42</v>
      </c>
      <c r="M1361" s="1" t="s">
        <v>323</v>
      </c>
      <c r="N1361" s="1"/>
      <c r="O1361" s="1"/>
      <c r="P1361" s="1" t="s">
        <v>31</v>
      </c>
      <c r="Q1361" s="1" t="s">
        <v>32</v>
      </c>
      <c r="R1361" s="1" t="s">
        <v>33</v>
      </c>
      <c r="S1361" s="2" t="s">
        <v>324</v>
      </c>
      <c r="T1361" s="4">
        <v>488332700</v>
      </c>
      <c r="U1361" s="4">
        <v>0</v>
      </c>
      <c r="V1361" s="4">
        <v>0</v>
      </c>
      <c r="W1361" s="4">
        <v>488332700</v>
      </c>
      <c r="X1361" s="4">
        <v>0</v>
      </c>
      <c r="Y1361" s="4">
        <v>488332700</v>
      </c>
      <c r="Z1361" s="4">
        <v>0</v>
      </c>
      <c r="AA1361" s="4">
        <v>488332700</v>
      </c>
      <c r="AB1361" s="4">
        <v>117563739</v>
      </c>
      <c r="AC1361" s="4">
        <v>117563739</v>
      </c>
      <c r="AD1361" s="10">
        <v>117563739</v>
      </c>
    </row>
    <row r="1362" spans="1:30" ht="22.5" x14ac:dyDescent="0.25">
      <c r="A1362" s="9" t="s">
        <v>442</v>
      </c>
      <c r="B1362" s="2" t="s">
        <v>443</v>
      </c>
      <c r="C1362" s="3" t="s">
        <v>328</v>
      </c>
      <c r="D1362" s="3" t="str">
        <f t="shared" si="24"/>
        <v>C-4199-1500-2</v>
      </c>
      <c r="E1362" s="3" t="str">
        <f>VLOOKUP(Tabla3[[#This Row],[RUBRO]],Tabla6[[RUBRO]:[Respon Plan]],2,0)</f>
        <v>MODELO INTERVENCION</v>
      </c>
      <c r="F1362" s="3" t="str">
        <f>VLOOKUP(Tabla3[[#This Row],[RUBRO]],Tabla6[[RUBRO]:[Respon Plan]],3,0)</f>
        <v>DIRECCION ADMINISTRATIVA</v>
      </c>
      <c r="G1362" s="3" t="str">
        <f>VLOOKUP(Tabla3[[#This Row],[RUBRO]],Tabla6[[RUBRO]:[Respon Plan]],4,0)</f>
        <v>Administrativa NM</v>
      </c>
      <c r="H1362" s="1" t="s">
        <v>30</v>
      </c>
      <c r="I1362" s="1" t="s">
        <v>301</v>
      </c>
      <c r="J1362" s="1" t="s">
        <v>233</v>
      </c>
      <c r="K1362" s="1" t="s">
        <v>77</v>
      </c>
      <c r="L1362" s="1" t="s">
        <v>42</v>
      </c>
      <c r="M1362" s="1" t="s">
        <v>329</v>
      </c>
      <c r="N1362" s="1"/>
      <c r="O1362" s="1"/>
      <c r="P1362" s="1" t="s">
        <v>31</v>
      </c>
      <c r="Q1362" s="1" t="s">
        <v>32</v>
      </c>
      <c r="R1362" s="1" t="s">
        <v>33</v>
      </c>
      <c r="S1362" s="2" t="s">
        <v>330</v>
      </c>
      <c r="T1362" s="4">
        <v>0</v>
      </c>
      <c r="U1362" s="4">
        <v>160072000</v>
      </c>
      <c r="V1362" s="4">
        <v>0</v>
      </c>
      <c r="W1362" s="4">
        <v>160072000</v>
      </c>
      <c r="X1362" s="4">
        <v>0</v>
      </c>
      <c r="Y1362" s="4">
        <v>0</v>
      </c>
      <c r="Z1362" s="4">
        <v>160072000</v>
      </c>
      <c r="AA1362" s="4">
        <v>0</v>
      </c>
      <c r="AB1362" s="4">
        <v>0</v>
      </c>
      <c r="AC1362" s="4">
        <v>0</v>
      </c>
      <c r="AD1362" s="10">
        <v>0</v>
      </c>
    </row>
    <row r="1363" spans="1:30" ht="22.5" x14ac:dyDescent="0.25">
      <c r="A1363" s="9" t="s">
        <v>442</v>
      </c>
      <c r="B1363" s="2" t="s">
        <v>443</v>
      </c>
      <c r="C1363" s="3" t="s">
        <v>354</v>
      </c>
      <c r="D1363" s="3" t="str">
        <f t="shared" si="24"/>
        <v>C-4199-1500-2</v>
      </c>
      <c r="E1363" s="3" t="str">
        <f>VLOOKUP(Tabla3[[#This Row],[RUBRO]],Tabla6[[RUBRO]:[Respon Plan]],2,0)</f>
        <v>MODELO INTERVENCION</v>
      </c>
      <c r="F1363" s="3" t="str">
        <f>VLOOKUP(Tabla3[[#This Row],[RUBRO]],Tabla6[[RUBRO]:[Respon Plan]],3,0)</f>
        <v>DIRECCIÓN DE GESTIÓN HUMANA</v>
      </c>
      <c r="G1363" s="3" t="str">
        <f>VLOOKUP(Tabla3[[#This Row],[RUBRO]],Tabla6[[RUBRO]:[Respon Plan]],4,0)</f>
        <v>Gestión Humana- Capacitación</v>
      </c>
      <c r="H1363" s="1" t="s">
        <v>30</v>
      </c>
      <c r="I1363" s="1" t="s">
        <v>301</v>
      </c>
      <c r="J1363" s="1" t="s">
        <v>233</v>
      </c>
      <c r="K1363" s="1" t="s">
        <v>77</v>
      </c>
      <c r="L1363" s="1" t="s">
        <v>42</v>
      </c>
      <c r="M1363" s="1" t="s">
        <v>355</v>
      </c>
      <c r="N1363" s="1"/>
      <c r="O1363" s="1"/>
      <c r="P1363" s="1" t="s">
        <v>31</v>
      </c>
      <c r="Q1363" s="1" t="s">
        <v>32</v>
      </c>
      <c r="R1363" s="1" t="s">
        <v>33</v>
      </c>
      <c r="S1363" s="2" t="s">
        <v>356</v>
      </c>
      <c r="T1363" s="4">
        <v>0</v>
      </c>
      <c r="U1363" s="4">
        <v>10424000</v>
      </c>
      <c r="V1363" s="4">
        <v>0</v>
      </c>
      <c r="W1363" s="4">
        <v>10424000</v>
      </c>
      <c r="X1363" s="4">
        <v>0</v>
      </c>
      <c r="Y1363" s="4">
        <v>0</v>
      </c>
      <c r="Z1363" s="4">
        <v>10424000</v>
      </c>
      <c r="AA1363" s="4">
        <v>0</v>
      </c>
      <c r="AB1363" s="4">
        <v>0</v>
      </c>
      <c r="AC1363" s="4">
        <v>0</v>
      </c>
      <c r="AD1363" s="10">
        <v>0</v>
      </c>
    </row>
    <row r="1364" spans="1:30" ht="22.5" x14ac:dyDescent="0.25">
      <c r="A1364" s="9" t="s">
        <v>442</v>
      </c>
      <c r="B1364" s="2" t="s">
        <v>443</v>
      </c>
      <c r="C1364" s="3" t="s">
        <v>359</v>
      </c>
      <c r="D1364" s="3" t="str">
        <f t="shared" si="24"/>
        <v>C-4199-1500-2</v>
      </c>
      <c r="E1364" s="3" t="str">
        <f>VLOOKUP(Tabla3[[#This Row],[RUBRO]],Tabla6[[RUBRO]:[Respon Plan]],2,0)</f>
        <v>MODELO INTERVENCION</v>
      </c>
      <c r="F1364" s="3" t="str">
        <f>VLOOKUP(Tabla3[[#This Row],[RUBRO]],Tabla6[[RUBRO]:[Respon Plan]],3,0)</f>
        <v>DIRECCIÓN DE GESTIÓN HUMANA</v>
      </c>
      <c r="G1364" s="3" t="str">
        <f>VLOOKUP(Tabla3[[#This Row],[RUBRO]],Tabla6[[RUBRO]:[Respon Plan]],4,0)</f>
        <v>Gestión Humana- Viáticos</v>
      </c>
      <c r="H1364" s="1" t="s">
        <v>30</v>
      </c>
      <c r="I1364" s="1" t="s">
        <v>301</v>
      </c>
      <c r="J1364" s="1" t="s">
        <v>233</v>
      </c>
      <c r="K1364" s="1" t="s">
        <v>77</v>
      </c>
      <c r="L1364" s="1" t="s">
        <v>42</v>
      </c>
      <c r="M1364" s="1" t="s">
        <v>360</v>
      </c>
      <c r="N1364" s="1"/>
      <c r="O1364" s="1"/>
      <c r="P1364" s="1" t="s">
        <v>31</v>
      </c>
      <c r="Q1364" s="1" t="s">
        <v>32</v>
      </c>
      <c r="R1364" s="1" t="s">
        <v>33</v>
      </c>
      <c r="S1364" s="2" t="s">
        <v>361</v>
      </c>
      <c r="T1364" s="4">
        <v>3100000</v>
      </c>
      <c r="U1364" s="4">
        <v>0</v>
      </c>
      <c r="V1364" s="4">
        <v>0</v>
      </c>
      <c r="W1364" s="4">
        <v>3100000</v>
      </c>
      <c r="X1364" s="4">
        <v>0</v>
      </c>
      <c r="Y1364" s="4">
        <v>3100000</v>
      </c>
      <c r="Z1364" s="4">
        <v>0</v>
      </c>
      <c r="AA1364" s="4">
        <v>588927</v>
      </c>
      <c r="AB1364" s="4">
        <v>0</v>
      </c>
      <c r="AC1364" s="4">
        <v>0</v>
      </c>
      <c r="AD1364" s="10">
        <v>0</v>
      </c>
    </row>
    <row r="1365" spans="1:30" ht="22.5" x14ac:dyDescent="0.25">
      <c r="A1365" s="9" t="s">
        <v>442</v>
      </c>
      <c r="B1365" s="2" t="s">
        <v>443</v>
      </c>
      <c r="C1365" s="3" t="s">
        <v>365</v>
      </c>
      <c r="D1365" s="3" t="str">
        <f t="shared" si="24"/>
        <v>C-4199-1500-2</v>
      </c>
      <c r="E1365" s="3" t="str">
        <f>VLOOKUP(Tabla3[[#This Row],[RUBRO]],Tabla6[[RUBRO]:[Respon Plan]],2,0)</f>
        <v>MODELO INTERVENCION</v>
      </c>
      <c r="F1365" s="3" t="str">
        <f>VLOOKUP(Tabla3[[#This Row],[RUBRO]],Tabla6[[RUBRO]:[Respon Plan]],3,0)</f>
        <v>SECRETARIA GENERAL</v>
      </c>
      <c r="G1365" s="3" t="str">
        <f>VLOOKUP(Tabla3[[#This Row],[RUBRO]],Tabla6[[RUBRO]:[Respon Plan]],4,0)</f>
        <v>Secretaria General</v>
      </c>
      <c r="H1365" s="1" t="s">
        <v>30</v>
      </c>
      <c r="I1365" s="1" t="s">
        <v>301</v>
      </c>
      <c r="J1365" s="1" t="s">
        <v>233</v>
      </c>
      <c r="K1365" s="1" t="s">
        <v>77</v>
      </c>
      <c r="L1365" s="1" t="s">
        <v>42</v>
      </c>
      <c r="M1365" s="1" t="s">
        <v>266</v>
      </c>
      <c r="N1365" s="1"/>
      <c r="O1365" s="1"/>
      <c r="P1365" s="1" t="s">
        <v>31</v>
      </c>
      <c r="Q1365" s="1" t="s">
        <v>32</v>
      </c>
      <c r="R1365" s="1" t="s">
        <v>33</v>
      </c>
      <c r="S1365" s="2" t="s">
        <v>267</v>
      </c>
      <c r="T1365" s="4">
        <v>461835</v>
      </c>
      <c r="U1365" s="4">
        <v>640288</v>
      </c>
      <c r="V1365" s="4">
        <v>0</v>
      </c>
      <c r="W1365" s="4">
        <v>1102123</v>
      </c>
      <c r="X1365" s="4">
        <v>0</v>
      </c>
      <c r="Y1365" s="4">
        <v>0</v>
      </c>
      <c r="Z1365" s="4">
        <v>1102123</v>
      </c>
      <c r="AA1365" s="4">
        <v>0</v>
      </c>
      <c r="AB1365" s="4">
        <v>0</v>
      </c>
      <c r="AC1365" s="4">
        <v>0</v>
      </c>
      <c r="AD1365" s="10">
        <v>0</v>
      </c>
    </row>
    <row r="1366" spans="1:30" ht="22.5" x14ac:dyDescent="0.25">
      <c r="A1366" s="9" t="s">
        <v>442</v>
      </c>
      <c r="B1366" s="2" t="s">
        <v>443</v>
      </c>
      <c r="C1366" s="3" t="s">
        <v>372</v>
      </c>
      <c r="D1366" s="3" t="str">
        <f t="shared" si="24"/>
        <v>C-4199-1500-5</v>
      </c>
      <c r="E1366" s="3" t="str">
        <f>VLOOKUP(Tabla3[[#This Row],[RUBRO]],Tabla6[[RUBRO]:[Respon Plan]],2,0)</f>
        <v xml:space="preserve">CONTRUCCION </v>
      </c>
      <c r="F1366" s="3" t="str">
        <f>VLOOKUP(Tabla3[[#This Row],[RUBRO]],Tabla6[[RUBRO]:[Respon Plan]],3,0)</f>
        <v>DIRECCION ADMINISTRATIVA</v>
      </c>
      <c r="G1366" s="3" t="str">
        <f>VLOOKUP(Tabla3[[#This Row],[RUBRO]],Tabla6[[RUBRO]:[Respon Plan]],4,0)</f>
        <v>Administrativa CONS</v>
      </c>
      <c r="H1366" s="1" t="s">
        <v>30</v>
      </c>
      <c r="I1366" s="1" t="s">
        <v>301</v>
      </c>
      <c r="J1366" s="1" t="s">
        <v>233</v>
      </c>
      <c r="K1366" s="1" t="s">
        <v>64</v>
      </c>
      <c r="L1366" s="1" t="s">
        <v>42</v>
      </c>
      <c r="M1366" s="1" t="s">
        <v>234</v>
      </c>
      <c r="N1366" s="1"/>
      <c r="O1366" s="1"/>
      <c r="P1366" s="1" t="s">
        <v>31</v>
      </c>
      <c r="Q1366" s="1" t="s">
        <v>171</v>
      </c>
      <c r="R1366" s="1" t="s">
        <v>33</v>
      </c>
      <c r="S1366" s="2" t="s">
        <v>373</v>
      </c>
      <c r="T1366" s="4">
        <v>26964000</v>
      </c>
      <c r="U1366" s="4">
        <v>0</v>
      </c>
      <c r="V1366" s="4">
        <v>0</v>
      </c>
      <c r="W1366" s="4">
        <v>26964000</v>
      </c>
      <c r="X1366" s="4">
        <v>0</v>
      </c>
      <c r="Y1366" s="4">
        <v>26964000</v>
      </c>
      <c r="Z1366" s="4">
        <v>0</v>
      </c>
      <c r="AA1366" s="4">
        <v>22470000</v>
      </c>
      <c r="AB1366" s="4">
        <v>4494000</v>
      </c>
      <c r="AC1366" s="4">
        <v>4494000</v>
      </c>
      <c r="AD1366" s="10">
        <v>4494000</v>
      </c>
    </row>
    <row r="1367" spans="1:30" ht="22.5" x14ac:dyDescent="0.25">
      <c r="A1367" s="9" t="s">
        <v>442</v>
      </c>
      <c r="B1367" s="2" t="s">
        <v>443</v>
      </c>
      <c r="C1367" s="3" t="s">
        <v>372</v>
      </c>
      <c r="D1367" s="3" t="str">
        <f t="shared" si="24"/>
        <v>C-4199-1500-5</v>
      </c>
      <c r="E1367" s="3" t="str">
        <f>VLOOKUP(Tabla3[[#This Row],[RUBRO]],Tabla6[[RUBRO]:[Respon Plan]],2,0)</f>
        <v xml:space="preserve">CONTRUCCION </v>
      </c>
      <c r="F1367" s="3" t="str">
        <f>VLOOKUP(Tabla3[[#This Row],[RUBRO]],Tabla6[[RUBRO]:[Respon Plan]],3,0)</f>
        <v>DIRECCION ADMINISTRATIVA</v>
      </c>
      <c r="G1367" s="3" t="str">
        <f>VLOOKUP(Tabla3[[#This Row],[RUBRO]],Tabla6[[RUBRO]:[Respon Plan]],4,0)</f>
        <v>Administrativa CONS</v>
      </c>
      <c r="H1367" s="1" t="s">
        <v>30</v>
      </c>
      <c r="I1367" s="1" t="s">
        <v>301</v>
      </c>
      <c r="J1367" s="1" t="s">
        <v>233</v>
      </c>
      <c r="K1367" s="1" t="s">
        <v>64</v>
      </c>
      <c r="L1367" s="1" t="s">
        <v>42</v>
      </c>
      <c r="M1367" s="1" t="s">
        <v>234</v>
      </c>
      <c r="N1367" s="1"/>
      <c r="O1367" s="1"/>
      <c r="P1367" s="1" t="s">
        <v>31</v>
      </c>
      <c r="Q1367" s="1" t="s">
        <v>32</v>
      </c>
      <c r="R1367" s="1" t="s">
        <v>33</v>
      </c>
      <c r="S1367" s="2" t="s">
        <v>373</v>
      </c>
      <c r="T1367" s="4">
        <v>0</v>
      </c>
      <c r="U1367" s="4">
        <v>130000000</v>
      </c>
      <c r="V1367" s="4">
        <v>0</v>
      </c>
      <c r="W1367" s="4">
        <v>130000000</v>
      </c>
      <c r="X1367" s="4">
        <v>0</v>
      </c>
      <c r="Y1367" s="4">
        <v>0</v>
      </c>
      <c r="Z1367" s="4">
        <v>130000000</v>
      </c>
      <c r="AA1367" s="4">
        <v>0</v>
      </c>
      <c r="AB1367" s="4">
        <v>0</v>
      </c>
      <c r="AC1367" s="4">
        <v>0</v>
      </c>
      <c r="AD1367" s="10">
        <v>0</v>
      </c>
    </row>
    <row r="1368" spans="1:30" ht="22.5" x14ac:dyDescent="0.25">
      <c r="A1368" s="9" t="s">
        <v>442</v>
      </c>
      <c r="B1368" s="2" t="s">
        <v>443</v>
      </c>
      <c r="C1368" s="3" t="s">
        <v>374</v>
      </c>
      <c r="D1368" s="3" t="str">
        <f t="shared" ref="D1368:D1431" si="25">H1368&amp;"-"&amp;I1368&amp;"-"&amp;J1368&amp;"-"&amp;K1368</f>
        <v>C-4199-1500-5</v>
      </c>
      <c r="E1368" s="3" t="str">
        <f>VLOOKUP(Tabla3[[#This Row],[RUBRO]],Tabla6[[RUBRO]:[Respon Plan]],2,0)</f>
        <v xml:space="preserve">CONTRUCCION </v>
      </c>
      <c r="F1368" s="3" t="str">
        <f>VLOOKUP(Tabla3[[#This Row],[RUBRO]],Tabla6[[RUBRO]:[Respon Plan]],3,0)</f>
        <v>DIRECCION ADMINISTRATIVA</v>
      </c>
      <c r="G1368" s="3" t="str">
        <f>VLOOKUP(Tabla3[[#This Row],[RUBRO]],Tabla6[[RUBRO]:[Respon Plan]],4,0)</f>
        <v>Administrativa CONS</v>
      </c>
      <c r="H1368" s="1" t="s">
        <v>30</v>
      </c>
      <c r="I1368" s="1" t="s">
        <v>301</v>
      </c>
      <c r="J1368" s="1" t="s">
        <v>233</v>
      </c>
      <c r="K1368" s="1" t="s">
        <v>64</v>
      </c>
      <c r="L1368" s="1" t="s">
        <v>42</v>
      </c>
      <c r="M1368" s="1" t="s">
        <v>281</v>
      </c>
      <c r="N1368" s="1"/>
      <c r="O1368" s="1"/>
      <c r="P1368" s="1" t="s">
        <v>31</v>
      </c>
      <c r="Q1368" s="1" t="s">
        <v>171</v>
      </c>
      <c r="R1368" s="1" t="s">
        <v>33</v>
      </c>
      <c r="S1368" s="2" t="s">
        <v>375</v>
      </c>
      <c r="T1368" s="4">
        <v>114000000</v>
      </c>
      <c r="U1368" s="4">
        <v>0</v>
      </c>
      <c r="V1368" s="4">
        <v>0</v>
      </c>
      <c r="W1368" s="4">
        <v>114000000</v>
      </c>
      <c r="X1368" s="4">
        <v>0</v>
      </c>
      <c r="Y1368" s="4">
        <v>84000000</v>
      </c>
      <c r="Z1368" s="4">
        <v>30000000</v>
      </c>
      <c r="AA1368" s="4">
        <v>40000000</v>
      </c>
      <c r="AB1368" s="4">
        <v>0</v>
      </c>
      <c r="AC1368" s="4">
        <v>0</v>
      </c>
      <c r="AD1368" s="10">
        <v>0</v>
      </c>
    </row>
    <row r="1369" spans="1:30" ht="22.5" x14ac:dyDescent="0.25">
      <c r="A1369" s="9" t="s">
        <v>442</v>
      </c>
      <c r="B1369" s="2" t="s">
        <v>443</v>
      </c>
      <c r="C1369" s="3" t="s">
        <v>400</v>
      </c>
      <c r="D1369" s="3" t="str">
        <f t="shared" si="25"/>
        <v>C-4199-1500-5</v>
      </c>
      <c r="E1369" s="3" t="str">
        <f>VLOOKUP(Tabla3[[#This Row],[RUBRO]],Tabla6[[RUBRO]:[Respon Plan]],2,0)</f>
        <v xml:space="preserve">CONTRUCCION </v>
      </c>
      <c r="F1369" s="3" t="str">
        <f>VLOOKUP(Tabla3[[#This Row],[RUBRO]],Tabla6[[RUBRO]:[Respon Plan]],3,0)</f>
        <v>DIRECCION ADMINISTRATIVA</v>
      </c>
      <c r="G1369" s="3" t="str">
        <f>VLOOKUP(Tabla3[[#This Row],[RUBRO]],Tabla6[[RUBRO]:[Respon Plan]],4,0)</f>
        <v>Administrativa CONS</v>
      </c>
      <c r="H1369" s="1" t="s">
        <v>30</v>
      </c>
      <c r="I1369" s="1" t="s">
        <v>301</v>
      </c>
      <c r="J1369" s="1" t="s">
        <v>233</v>
      </c>
      <c r="K1369" s="1" t="s">
        <v>64</v>
      </c>
      <c r="L1369" s="1" t="s">
        <v>42</v>
      </c>
      <c r="M1369" s="1" t="s">
        <v>240</v>
      </c>
      <c r="N1369" s="1"/>
      <c r="O1369" s="1"/>
      <c r="P1369" s="1" t="s">
        <v>31</v>
      </c>
      <c r="Q1369" s="1" t="s">
        <v>171</v>
      </c>
      <c r="R1369" s="1" t="s">
        <v>33</v>
      </c>
      <c r="S1369" s="2" t="s">
        <v>401</v>
      </c>
      <c r="T1369" s="4">
        <v>20000000</v>
      </c>
      <c r="U1369" s="4">
        <v>0</v>
      </c>
      <c r="V1369" s="4">
        <v>0</v>
      </c>
      <c r="W1369" s="4">
        <v>20000000</v>
      </c>
      <c r="X1369" s="4">
        <v>0</v>
      </c>
      <c r="Y1369" s="4">
        <v>0</v>
      </c>
      <c r="Z1369" s="4">
        <v>20000000</v>
      </c>
      <c r="AA1369" s="4">
        <v>0</v>
      </c>
      <c r="AB1369" s="4">
        <v>0</v>
      </c>
      <c r="AC1369" s="4">
        <v>0</v>
      </c>
      <c r="AD1369" s="10">
        <v>0</v>
      </c>
    </row>
    <row r="1370" spans="1:30" ht="22.5" x14ac:dyDescent="0.25">
      <c r="A1370" s="9" t="s">
        <v>442</v>
      </c>
      <c r="B1370" s="2" t="s">
        <v>443</v>
      </c>
      <c r="C1370" s="3" t="s">
        <v>378</v>
      </c>
      <c r="D1370" s="3" t="str">
        <f t="shared" si="25"/>
        <v>C-4199-1500-5</v>
      </c>
      <c r="E1370" s="3" t="str">
        <f>VLOOKUP(Tabla3[[#This Row],[RUBRO]],Tabla6[[RUBRO]:[Respon Plan]],2,0)</f>
        <v xml:space="preserve">CONTRUCCION </v>
      </c>
      <c r="F1370" s="3" t="str">
        <f>VLOOKUP(Tabla3[[#This Row],[RUBRO]],Tabla6[[RUBRO]:[Respon Plan]],3,0)</f>
        <v>DIRECCIÓN DE GESTIÓN HUMANA</v>
      </c>
      <c r="G1370" s="3" t="str">
        <f>VLOOKUP(Tabla3[[#This Row],[RUBRO]],Tabla6[[RUBRO]:[Respon Plan]],4,0)</f>
        <v>Gestión Humana - Pres. Serv</v>
      </c>
      <c r="H1370" s="1" t="s">
        <v>30</v>
      </c>
      <c r="I1370" s="1" t="s">
        <v>301</v>
      </c>
      <c r="J1370" s="1" t="s">
        <v>233</v>
      </c>
      <c r="K1370" s="1" t="s">
        <v>64</v>
      </c>
      <c r="L1370" s="1" t="s">
        <v>42</v>
      </c>
      <c r="M1370" s="1" t="s">
        <v>243</v>
      </c>
      <c r="N1370" s="1"/>
      <c r="O1370" s="1"/>
      <c r="P1370" s="1" t="s">
        <v>31</v>
      </c>
      <c r="Q1370" s="1" t="s">
        <v>171</v>
      </c>
      <c r="R1370" s="1" t="s">
        <v>33</v>
      </c>
      <c r="S1370" s="2" t="s">
        <v>59</v>
      </c>
      <c r="T1370" s="4">
        <v>78280500</v>
      </c>
      <c r="U1370" s="4">
        <v>52948000</v>
      </c>
      <c r="V1370" s="4">
        <v>0</v>
      </c>
      <c r="W1370" s="4">
        <v>131228500</v>
      </c>
      <c r="X1370" s="4">
        <v>0</v>
      </c>
      <c r="Y1370" s="4">
        <v>131228500</v>
      </c>
      <c r="Z1370" s="4">
        <v>0</v>
      </c>
      <c r="AA1370" s="4">
        <v>129761866</v>
      </c>
      <c r="AB1370" s="4">
        <v>23140297</v>
      </c>
      <c r="AC1370" s="4">
        <v>23140297</v>
      </c>
      <c r="AD1370" s="10">
        <v>23140297</v>
      </c>
    </row>
    <row r="1371" spans="1:30" ht="22.5" x14ac:dyDescent="0.25">
      <c r="A1371" s="9" t="s">
        <v>442</v>
      </c>
      <c r="B1371" s="2" t="s">
        <v>443</v>
      </c>
      <c r="C1371" s="3" t="s">
        <v>379</v>
      </c>
      <c r="D1371" s="3" t="str">
        <f t="shared" si="25"/>
        <v>C-4199-1500-5</v>
      </c>
      <c r="E1371" s="3" t="str">
        <f>VLOOKUP(Tabla3[[#This Row],[RUBRO]],Tabla6[[RUBRO]:[Respon Plan]],2,0)</f>
        <v xml:space="preserve">CONTRUCCION </v>
      </c>
      <c r="F1371" s="3" t="str">
        <f>VLOOKUP(Tabla3[[#This Row],[RUBRO]],Tabla6[[RUBRO]:[Respon Plan]],3,0)</f>
        <v>DIRECCIÓN DE GESTIÓN HUMANA</v>
      </c>
      <c r="G1371" s="3" t="str">
        <f>VLOOKUP(Tabla3[[#This Row],[RUBRO]],Tabla6[[RUBRO]:[Respon Plan]],4,0)</f>
        <v>Gestión Humana- Viáticos</v>
      </c>
      <c r="H1371" s="1" t="s">
        <v>30</v>
      </c>
      <c r="I1371" s="1" t="s">
        <v>301</v>
      </c>
      <c r="J1371" s="1" t="s">
        <v>233</v>
      </c>
      <c r="K1371" s="1" t="s">
        <v>64</v>
      </c>
      <c r="L1371" s="1" t="s">
        <v>42</v>
      </c>
      <c r="M1371" s="1" t="s">
        <v>246</v>
      </c>
      <c r="N1371" s="1"/>
      <c r="O1371" s="1"/>
      <c r="P1371" s="1" t="s">
        <v>31</v>
      </c>
      <c r="Q1371" s="1" t="s">
        <v>171</v>
      </c>
      <c r="R1371" s="1" t="s">
        <v>33</v>
      </c>
      <c r="S1371" s="2" t="s">
        <v>249</v>
      </c>
      <c r="T1371" s="4">
        <v>4343000</v>
      </c>
      <c r="U1371" s="4">
        <v>0</v>
      </c>
      <c r="V1371" s="4">
        <v>0</v>
      </c>
      <c r="W1371" s="4">
        <v>4343000</v>
      </c>
      <c r="X1371" s="4">
        <v>0</v>
      </c>
      <c r="Y1371" s="4">
        <v>4343000</v>
      </c>
      <c r="Z1371" s="4">
        <v>0</v>
      </c>
      <c r="AA1371" s="4">
        <v>1373127</v>
      </c>
      <c r="AB1371" s="4">
        <v>535534</v>
      </c>
      <c r="AC1371" s="4">
        <v>535534</v>
      </c>
      <c r="AD1371" s="10">
        <v>535534</v>
      </c>
    </row>
    <row r="1372" spans="1:30" ht="22.5" x14ac:dyDescent="0.25">
      <c r="A1372" s="9" t="s">
        <v>444</v>
      </c>
      <c r="B1372" s="2" t="s">
        <v>445</v>
      </c>
      <c r="C1372" s="3" t="s">
        <v>145</v>
      </c>
      <c r="D1372" s="3" t="str">
        <f t="shared" si="25"/>
        <v>A-2-0-3</v>
      </c>
      <c r="E1372" s="3" t="str">
        <f>VLOOKUP(Tabla3[[#This Row],[RUBRO]],Tabla6[[RUBRO]:[Respon Plan]],2,0)</f>
        <v>FUNCIONAMIENTO</v>
      </c>
      <c r="F1372" s="3" t="str">
        <f>VLOOKUP(Tabla3[[#This Row],[RUBRO]],Tabla6[[RUBRO]:[Respon Plan]],3,0)</f>
        <v>DIRECCION ADMINISTRATIVA</v>
      </c>
      <c r="G1372" s="3" t="str">
        <f>VLOOKUP(Tabla3[[#This Row],[RUBRO]],Tabla6[[RUBRO]:[Respon Plan]],4,0)</f>
        <v>Administrativa</v>
      </c>
      <c r="H1372" s="1" t="s">
        <v>40</v>
      </c>
      <c r="I1372" s="1" t="s">
        <v>77</v>
      </c>
      <c r="J1372" s="1" t="s">
        <v>42</v>
      </c>
      <c r="K1372" s="1" t="s">
        <v>63</v>
      </c>
      <c r="L1372" s="1" t="s">
        <v>143</v>
      </c>
      <c r="M1372" s="1" t="s">
        <v>63</v>
      </c>
      <c r="N1372" s="1"/>
      <c r="O1372" s="1"/>
      <c r="P1372" s="1" t="s">
        <v>31</v>
      </c>
      <c r="Q1372" s="1" t="s">
        <v>32</v>
      </c>
      <c r="R1372" s="1" t="s">
        <v>33</v>
      </c>
      <c r="S1372" s="2" t="s">
        <v>146</v>
      </c>
      <c r="T1372" s="4">
        <v>23000000</v>
      </c>
      <c r="U1372" s="4">
        <v>1801000</v>
      </c>
      <c r="V1372" s="4">
        <v>52083</v>
      </c>
      <c r="W1372" s="4">
        <v>24748917</v>
      </c>
      <c r="X1372" s="4">
        <v>0</v>
      </c>
      <c r="Y1372" s="4">
        <v>24748917</v>
      </c>
      <c r="Z1372" s="4">
        <v>0</v>
      </c>
      <c r="AA1372" s="4">
        <v>24748917</v>
      </c>
      <c r="AB1372" s="4">
        <v>24748917</v>
      </c>
      <c r="AC1372" s="4">
        <v>24748917</v>
      </c>
      <c r="AD1372" s="10">
        <v>24748917</v>
      </c>
    </row>
    <row r="1373" spans="1:30" ht="22.5" x14ac:dyDescent="0.25">
      <c r="A1373" s="9" t="s">
        <v>444</v>
      </c>
      <c r="B1373" s="2" t="s">
        <v>445</v>
      </c>
      <c r="C1373" s="3" t="s">
        <v>155</v>
      </c>
      <c r="D1373" s="3" t="str">
        <f t="shared" si="25"/>
        <v>A-2-0-4</v>
      </c>
      <c r="E1373" s="3" t="str">
        <f>VLOOKUP(Tabla3[[#This Row],[RUBRO]],Tabla6[[RUBRO]:[Respon Plan]],2,0)</f>
        <v>FUNCIONAMIENTO</v>
      </c>
      <c r="F1373" s="3" t="str">
        <f>VLOOKUP(Tabla3[[#This Row],[RUBRO]],Tabla6[[RUBRO]:[Respon Plan]],3,0)</f>
        <v>DIRECCION ADMINISTRATIVA</v>
      </c>
      <c r="G1373" s="3" t="str">
        <f>VLOOKUP(Tabla3[[#This Row],[RUBRO]],Tabla6[[RUBRO]:[Respon Plan]],4,0)</f>
        <v>Administrativa</v>
      </c>
      <c r="H1373" s="1" t="s">
        <v>40</v>
      </c>
      <c r="I1373" s="1" t="s">
        <v>77</v>
      </c>
      <c r="J1373" s="1" t="s">
        <v>42</v>
      </c>
      <c r="K1373" s="1" t="s">
        <v>80</v>
      </c>
      <c r="L1373" s="1" t="s">
        <v>80</v>
      </c>
      <c r="M1373" s="1" t="s">
        <v>41</v>
      </c>
      <c r="N1373" s="1"/>
      <c r="O1373" s="1"/>
      <c r="P1373" s="1" t="s">
        <v>31</v>
      </c>
      <c r="Q1373" s="1" t="s">
        <v>32</v>
      </c>
      <c r="R1373" s="1" t="s">
        <v>33</v>
      </c>
      <c r="S1373" s="2" t="s">
        <v>156</v>
      </c>
      <c r="T1373" s="4">
        <v>16965142</v>
      </c>
      <c r="U1373" s="4">
        <v>0</v>
      </c>
      <c r="V1373" s="4">
        <v>0</v>
      </c>
      <c r="W1373" s="4">
        <v>16965142</v>
      </c>
      <c r="X1373" s="4">
        <v>0</v>
      </c>
      <c r="Y1373" s="4">
        <v>16965142</v>
      </c>
      <c r="Z1373" s="4">
        <v>0</v>
      </c>
      <c r="AA1373" s="4">
        <v>16965142</v>
      </c>
      <c r="AB1373" s="4">
        <v>0</v>
      </c>
      <c r="AC1373" s="4">
        <v>0</v>
      </c>
      <c r="AD1373" s="10">
        <v>0</v>
      </c>
    </row>
    <row r="1374" spans="1:30" ht="22.5" x14ac:dyDescent="0.25">
      <c r="A1374" s="9" t="s">
        <v>444</v>
      </c>
      <c r="B1374" s="2" t="s">
        <v>445</v>
      </c>
      <c r="C1374" s="3" t="s">
        <v>157</v>
      </c>
      <c r="D1374" s="3" t="str">
        <f t="shared" si="25"/>
        <v>A-2-0-4</v>
      </c>
      <c r="E1374" s="3" t="str">
        <f>VLOOKUP(Tabla3[[#This Row],[RUBRO]],Tabla6[[RUBRO]:[Respon Plan]],2,0)</f>
        <v>FUNCIONAMIENTO</v>
      </c>
      <c r="F1374" s="3" t="str">
        <f>VLOOKUP(Tabla3[[#This Row],[RUBRO]],Tabla6[[RUBRO]:[Respon Plan]],3,0)</f>
        <v>DIRECCION ADMINISTRATIVA</v>
      </c>
      <c r="G1374" s="3" t="str">
        <f>VLOOKUP(Tabla3[[#This Row],[RUBRO]],Tabla6[[RUBRO]:[Respon Plan]],4,0)</f>
        <v>Administrativa</v>
      </c>
      <c r="H1374" s="1" t="s">
        <v>40</v>
      </c>
      <c r="I1374" s="1" t="s">
        <v>77</v>
      </c>
      <c r="J1374" s="1" t="s">
        <v>42</v>
      </c>
      <c r="K1374" s="1" t="s">
        <v>80</v>
      </c>
      <c r="L1374" s="1" t="s">
        <v>80</v>
      </c>
      <c r="M1374" s="1" t="s">
        <v>77</v>
      </c>
      <c r="N1374" s="1"/>
      <c r="O1374" s="1"/>
      <c r="P1374" s="1" t="s">
        <v>31</v>
      </c>
      <c r="Q1374" s="1" t="s">
        <v>32</v>
      </c>
      <c r="R1374" s="1" t="s">
        <v>33</v>
      </c>
      <c r="S1374" s="2" t="s">
        <v>158</v>
      </c>
      <c r="T1374" s="4">
        <v>15200000</v>
      </c>
      <c r="U1374" s="4">
        <v>0</v>
      </c>
      <c r="V1374" s="4">
        <v>0</v>
      </c>
      <c r="W1374" s="4">
        <v>15200000</v>
      </c>
      <c r="X1374" s="4">
        <v>0</v>
      </c>
      <c r="Y1374" s="4">
        <v>0</v>
      </c>
      <c r="Z1374" s="4">
        <v>15200000</v>
      </c>
      <c r="AA1374" s="4">
        <v>0</v>
      </c>
      <c r="AB1374" s="4">
        <v>0</v>
      </c>
      <c r="AC1374" s="4">
        <v>0</v>
      </c>
      <c r="AD1374" s="10">
        <v>0</v>
      </c>
    </row>
    <row r="1375" spans="1:30" ht="22.5" x14ac:dyDescent="0.25">
      <c r="A1375" s="9" t="s">
        <v>444</v>
      </c>
      <c r="B1375" s="2" t="s">
        <v>445</v>
      </c>
      <c r="C1375" s="3" t="s">
        <v>184</v>
      </c>
      <c r="D1375" s="3" t="str">
        <f t="shared" si="25"/>
        <v>A-2-0-4</v>
      </c>
      <c r="E1375" s="3" t="str">
        <f>VLOOKUP(Tabla3[[#This Row],[RUBRO]],Tabla6[[RUBRO]:[Respon Plan]],2,0)</f>
        <v>FUNCIONAMIENTO</v>
      </c>
      <c r="F1375" s="3" t="str">
        <f>VLOOKUP(Tabla3[[#This Row],[RUBRO]],Tabla6[[RUBRO]:[Respon Plan]],3,0)</f>
        <v>DIRECCION ADMINISTRATIVA</v>
      </c>
      <c r="G1375" s="3" t="str">
        <f>VLOOKUP(Tabla3[[#This Row],[RUBRO]],Tabla6[[RUBRO]:[Respon Plan]],4,0)</f>
        <v>Administrativa</v>
      </c>
      <c r="H1375" s="1" t="s">
        <v>40</v>
      </c>
      <c r="I1375" s="1" t="s">
        <v>77</v>
      </c>
      <c r="J1375" s="1" t="s">
        <v>42</v>
      </c>
      <c r="K1375" s="1" t="s">
        <v>80</v>
      </c>
      <c r="L1375" s="1" t="s">
        <v>64</v>
      </c>
      <c r="M1375" s="1" t="s">
        <v>98</v>
      </c>
      <c r="N1375" s="1"/>
      <c r="O1375" s="1"/>
      <c r="P1375" s="1" t="s">
        <v>31</v>
      </c>
      <c r="Q1375" s="1" t="s">
        <v>32</v>
      </c>
      <c r="R1375" s="1" t="s">
        <v>33</v>
      </c>
      <c r="S1375" s="2" t="s">
        <v>185</v>
      </c>
      <c r="T1375" s="4">
        <v>7500000</v>
      </c>
      <c r="U1375" s="4">
        <v>0</v>
      </c>
      <c r="V1375" s="4">
        <v>0</v>
      </c>
      <c r="W1375" s="4">
        <v>7500000</v>
      </c>
      <c r="X1375" s="4">
        <v>0</v>
      </c>
      <c r="Y1375" s="4">
        <v>5000000</v>
      </c>
      <c r="Z1375" s="4">
        <v>2500000</v>
      </c>
      <c r="AA1375" s="4">
        <v>0</v>
      </c>
      <c r="AB1375" s="4">
        <v>0</v>
      </c>
      <c r="AC1375" s="4">
        <v>0</v>
      </c>
      <c r="AD1375" s="10">
        <v>0</v>
      </c>
    </row>
    <row r="1376" spans="1:30" ht="22.5" x14ac:dyDescent="0.25">
      <c r="A1376" s="9" t="s">
        <v>444</v>
      </c>
      <c r="B1376" s="2" t="s">
        <v>445</v>
      </c>
      <c r="C1376" s="3" t="s">
        <v>200</v>
      </c>
      <c r="D1376" s="3" t="str">
        <f t="shared" si="25"/>
        <v>A-2-0-4</v>
      </c>
      <c r="E1376" s="3" t="str">
        <f>VLOOKUP(Tabla3[[#This Row],[RUBRO]],Tabla6[[RUBRO]:[Respon Plan]],2,0)</f>
        <v>FUNCIONAMIENTO</v>
      </c>
      <c r="F1376" s="3" t="str">
        <f>VLOOKUP(Tabla3[[#This Row],[RUBRO]],Tabla6[[RUBRO]:[Respon Plan]],3,0)</f>
        <v>DIRECCION ADMINISTRATIVA</v>
      </c>
      <c r="G1376" s="3" t="str">
        <f>VLOOKUP(Tabla3[[#This Row],[RUBRO]],Tabla6[[RUBRO]:[Respon Plan]],4,0)</f>
        <v>Administrativa</v>
      </c>
      <c r="H1376" s="1" t="s">
        <v>40</v>
      </c>
      <c r="I1376" s="1" t="s">
        <v>77</v>
      </c>
      <c r="J1376" s="1" t="s">
        <v>42</v>
      </c>
      <c r="K1376" s="1" t="s">
        <v>80</v>
      </c>
      <c r="L1376" s="1" t="s">
        <v>81</v>
      </c>
      <c r="M1376" s="1" t="s">
        <v>41</v>
      </c>
      <c r="N1376" s="1"/>
      <c r="O1376" s="1"/>
      <c r="P1376" s="1" t="s">
        <v>31</v>
      </c>
      <c r="Q1376" s="1" t="s">
        <v>32</v>
      </c>
      <c r="R1376" s="1" t="s">
        <v>33</v>
      </c>
      <c r="S1376" s="2" t="s">
        <v>201</v>
      </c>
      <c r="T1376" s="4">
        <v>7000000</v>
      </c>
      <c r="U1376" s="4">
        <v>0</v>
      </c>
      <c r="V1376" s="4">
        <v>0</v>
      </c>
      <c r="W1376" s="4">
        <v>7000000</v>
      </c>
      <c r="X1376" s="4">
        <v>0</v>
      </c>
      <c r="Y1376" s="4">
        <v>2500000</v>
      </c>
      <c r="Z1376" s="4">
        <v>4500000</v>
      </c>
      <c r="AA1376" s="4">
        <v>2080070.7</v>
      </c>
      <c r="AB1376" s="4">
        <v>2080070.7</v>
      </c>
      <c r="AC1376" s="4">
        <v>2080070.7</v>
      </c>
      <c r="AD1376" s="10">
        <v>2080070.7</v>
      </c>
    </row>
    <row r="1377" spans="1:30" ht="22.5" x14ac:dyDescent="0.25">
      <c r="A1377" s="9" t="s">
        <v>444</v>
      </c>
      <c r="B1377" s="2" t="s">
        <v>445</v>
      </c>
      <c r="C1377" s="3" t="s">
        <v>202</v>
      </c>
      <c r="D1377" s="3" t="str">
        <f t="shared" si="25"/>
        <v>A-2-0-4</v>
      </c>
      <c r="E1377" s="3" t="str">
        <f>VLOOKUP(Tabla3[[#This Row],[RUBRO]],Tabla6[[RUBRO]:[Respon Plan]],2,0)</f>
        <v>FUNCIONAMIENTO</v>
      </c>
      <c r="F1377" s="3" t="str">
        <f>VLOOKUP(Tabla3[[#This Row],[RUBRO]],Tabla6[[RUBRO]:[Respon Plan]],3,0)</f>
        <v>DIRECCION ADMINISTRATIVA</v>
      </c>
      <c r="G1377" s="3" t="str">
        <f>VLOOKUP(Tabla3[[#This Row],[RUBRO]],Tabla6[[RUBRO]:[Respon Plan]],4,0)</f>
        <v>Administrativa</v>
      </c>
      <c r="H1377" s="1" t="s">
        <v>40</v>
      </c>
      <c r="I1377" s="1" t="s">
        <v>77</v>
      </c>
      <c r="J1377" s="1" t="s">
        <v>42</v>
      </c>
      <c r="K1377" s="1" t="s">
        <v>80</v>
      </c>
      <c r="L1377" s="1" t="s">
        <v>81</v>
      </c>
      <c r="M1377" s="1" t="s">
        <v>77</v>
      </c>
      <c r="N1377" s="1"/>
      <c r="O1377" s="1"/>
      <c r="P1377" s="1" t="s">
        <v>31</v>
      </c>
      <c r="Q1377" s="1" t="s">
        <v>32</v>
      </c>
      <c r="R1377" s="1" t="s">
        <v>33</v>
      </c>
      <c r="S1377" s="2" t="s">
        <v>203</v>
      </c>
      <c r="T1377" s="4">
        <v>153500000</v>
      </c>
      <c r="U1377" s="4">
        <v>0</v>
      </c>
      <c r="V1377" s="4">
        <v>0</v>
      </c>
      <c r="W1377" s="4">
        <v>153500000</v>
      </c>
      <c r="X1377" s="4">
        <v>0</v>
      </c>
      <c r="Y1377" s="4">
        <v>66000000</v>
      </c>
      <c r="Z1377" s="4">
        <v>87500000</v>
      </c>
      <c r="AA1377" s="4">
        <v>51517931.600000001</v>
      </c>
      <c r="AB1377" s="4">
        <v>51517931.600000001</v>
      </c>
      <c r="AC1377" s="4">
        <v>51517931.600000001</v>
      </c>
      <c r="AD1377" s="10">
        <v>51517931.600000001</v>
      </c>
    </row>
    <row r="1378" spans="1:30" ht="22.5" x14ac:dyDescent="0.25">
      <c r="A1378" s="9" t="s">
        <v>444</v>
      </c>
      <c r="B1378" s="2" t="s">
        <v>445</v>
      </c>
      <c r="C1378" s="3" t="s">
        <v>404</v>
      </c>
      <c r="D1378" s="3" t="str">
        <f t="shared" si="25"/>
        <v>A-2-0-4</v>
      </c>
      <c r="E1378" s="3" t="str">
        <f>VLOOKUP(Tabla3[[#This Row],[RUBRO]],Tabla6[[RUBRO]:[Respon Plan]],2,0)</f>
        <v>FUNCIONAMIENTO</v>
      </c>
      <c r="F1378" s="3" t="str">
        <f>VLOOKUP(Tabla3[[#This Row],[RUBRO]],Tabla6[[RUBRO]:[Respon Plan]],3,0)</f>
        <v>DIRECCION ADMINISTRATIVA</v>
      </c>
      <c r="G1378" s="3" t="str">
        <f>VLOOKUP(Tabla3[[#This Row],[RUBRO]],Tabla6[[RUBRO]:[Respon Plan]],4,0)</f>
        <v>Administrativa</v>
      </c>
      <c r="H1378" s="1" t="s">
        <v>40</v>
      </c>
      <c r="I1378" s="1" t="s">
        <v>77</v>
      </c>
      <c r="J1378" s="1" t="s">
        <v>42</v>
      </c>
      <c r="K1378" s="1" t="s">
        <v>80</v>
      </c>
      <c r="L1378" s="1" t="s">
        <v>81</v>
      </c>
      <c r="M1378" s="1" t="s">
        <v>63</v>
      </c>
      <c r="N1378" s="1"/>
      <c r="O1378" s="1"/>
      <c r="P1378" s="1" t="s">
        <v>31</v>
      </c>
      <c r="Q1378" s="1" t="s">
        <v>32</v>
      </c>
      <c r="R1378" s="1" t="s">
        <v>33</v>
      </c>
      <c r="S1378" s="2" t="s">
        <v>405</v>
      </c>
      <c r="T1378" s="4">
        <v>470000</v>
      </c>
      <c r="U1378" s="4">
        <v>0</v>
      </c>
      <c r="V1378" s="4">
        <v>0</v>
      </c>
      <c r="W1378" s="4">
        <v>470000</v>
      </c>
      <c r="X1378" s="4">
        <v>0</v>
      </c>
      <c r="Y1378" s="4">
        <v>180000</v>
      </c>
      <c r="Z1378" s="4">
        <v>290000</v>
      </c>
      <c r="AA1378" s="4">
        <v>126709.83</v>
      </c>
      <c r="AB1378" s="4">
        <v>126709.83</v>
      </c>
      <c r="AC1378" s="4">
        <v>126709.83</v>
      </c>
      <c r="AD1378" s="10">
        <v>126709.83</v>
      </c>
    </row>
    <row r="1379" spans="1:30" ht="22.5" x14ac:dyDescent="0.25">
      <c r="A1379" s="9" t="s">
        <v>444</v>
      </c>
      <c r="B1379" s="2" t="s">
        <v>445</v>
      </c>
      <c r="C1379" s="3" t="s">
        <v>206</v>
      </c>
      <c r="D1379" s="3" t="str">
        <f t="shared" si="25"/>
        <v>A-2-0-4</v>
      </c>
      <c r="E1379" s="3" t="str">
        <f>VLOOKUP(Tabla3[[#This Row],[RUBRO]],Tabla6[[RUBRO]:[Respon Plan]],2,0)</f>
        <v>FUNCIONAMIENTO</v>
      </c>
      <c r="F1379" s="3" t="str">
        <f>VLOOKUP(Tabla3[[#This Row],[RUBRO]],Tabla6[[RUBRO]:[Respon Plan]],3,0)</f>
        <v>DIRECCION ADMINISTRATIVA</v>
      </c>
      <c r="G1379" s="3" t="str">
        <f>VLOOKUP(Tabla3[[#This Row],[RUBRO]],Tabla6[[RUBRO]:[Respon Plan]],4,0)</f>
        <v>Administrativa</v>
      </c>
      <c r="H1379" s="1" t="s">
        <v>40</v>
      </c>
      <c r="I1379" s="1" t="s">
        <v>77</v>
      </c>
      <c r="J1379" s="1" t="s">
        <v>42</v>
      </c>
      <c r="K1379" s="1" t="s">
        <v>80</v>
      </c>
      <c r="L1379" s="1" t="s">
        <v>81</v>
      </c>
      <c r="M1379" s="1" t="s">
        <v>138</v>
      </c>
      <c r="N1379" s="1"/>
      <c r="O1379" s="1"/>
      <c r="P1379" s="1" t="s">
        <v>31</v>
      </c>
      <c r="Q1379" s="1" t="s">
        <v>32</v>
      </c>
      <c r="R1379" s="1" t="s">
        <v>33</v>
      </c>
      <c r="S1379" s="2" t="s">
        <v>207</v>
      </c>
      <c r="T1379" s="4">
        <v>50000</v>
      </c>
      <c r="U1379" s="4">
        <v>0</v>
      </c>
      <c r="V1379" s="4">
        <v>0</v>
      </c>
      <c r="W1379" s="4">
        <v>50000</v>
      </c>
      <c r="X1379" s="4">
        <v>0</v>
      </c>
      <c r="Y1379" s="4">
        <v>50000</v>
      </c>
      <c r="Z1379" s="4">
        <v>0</v>
      </c>
      <c r="AA1379" s="4">
        <v>0</v>
      </c>
      <c r="AB1379" s="4">
        <v>0</v>
      </c>
      <c r="AC1379" s="4">
        <v>0</v>
      </c>
      <c r="AD1379" s="10">
        <v>0</v>
      </c>
    </row>
    <row r="1380" spans="1:30" ht="22.5" x14ac:dyDescent="0.25">
      <c r="A1380" s="9" t="s">
        <v>444</v>
      </c>
      <c r="B1380" s="2" t="s">
        <v>445</v>
      </c>
      <c r="C1380" s="3" t="s">
        <v>212</v>
      </c>
      <c r="D1380" s="3" t="str">
        <f t="shared" si="25"/>
        <v>A-2-0-4</v>
      </c>
      <c r="E1380" s="3" t="str">
        <f>VLOOKUP(Tabla3[[#This Row],[RUBRO]],Tabla6[[RUBRO]:[Respon Plan]],2,0)</f>
        <v>FUNCIONAMIENTO</v>
      </c>
      <c r="F1380" s="3" t="str">
        <f>VLOOKUP(Tabla3[[#This Row],[RUBRO]],Tabla6[[RUBRO]:[Respon Plan]],3,0)</f>
        <v>DIRECCIÓN DE GESTIÓN HUMANA</v>
      </c>
      <c r="G1380" s="3" t="str">
        <f>VLOOKUP(Tabla3[[#This Row],[RUBRO]],Tabla6[[RUBRO]:[Respon Plan]],4,0)</f>
        <v>Gestión Humana</v>
      </c>
      <c r="H1380" s="1" t="s">
        <v>40</v>
      </c>
      <c r="I1380" s="1" t="s">
        <v>77</v>
      </c>
      <c r="J1380" s="1" t="s">
        <v>42</v>
      </c>
      <c r="K1380" s="1" t="s">
        <v>80</v>
      </c>
      <c r="L1380" s="1" t="s">
        <v>65</v>
      </c>
      <c r="M1380" s="1" t="s">
        <v>77</v>
      </c>
      <c r="N1380" s="1"/>
      <c r="O1380" s="1"/>
      <c r="P1380" s="1" t="s">
        <v>31</v>
      </c>
      <c r="Q1380" s="1" t="s">
        <v>32</v>
      </c>
      <c r="R1380" s="1" t="s">
        <v>33</v>
      </c>
      <c r="S1380" s="2" t="s">
        <v>213</v>
      </c>
      <c r="T1380" s="4">
        <v>19000000</v>
      </c>
      <c r="U1380" s="4">
        <v>0</v>
      </c>
      <c r="V1380" s="4">
        <v>0</v>
      </c>
      <c r="W1380" s="4">
        <v>19000000</v>
      </c>
      <c r="X1380" s="4">
        <v>0</v>
      </c>
      <c r="Y1380" s="4">
        <v>9234670</v>
      </c>
      <c r="Z1380" s="4">
        <v>9765330</v>
      </c>
      <c r="AA1380" s="4">
        <v>9234670</v>
      </c>
      <c r="AB1380" s="4">
        <v>7258864</v>
      </c>
      <c r="AC1380" s="4">
        <v>7258864</v>
      </c>
      <c r="AD1380" s="10">
        <v>7258864</v>
      </c>
    </row>
    <row r="1381" spans="1:30" ht="22.5" x14ac:dyDescent="0.25">
      <c r="A1381" s="9" t="s">
        <v>444</v>
      </c>
      <c r="B1381" s="2" t="s">
        <v>445</v>
      </c>
      <c r="C1381" s="3" t="s">
        <v>216</v>
      </c>
      <c r="D1381" s="3" t="str">
        <f t="shared" si="25"/>
        <v>A-2-0-4</v>
      </c>
      <c r="E1381" s="3" t="str">
        <f>VLOOKUP(Tabla3[[#This Row],[RUBRO]],Tabla6[[RUBRO]:[Respon Plan]],2,0)</f>
        <v>FUNCIONAMIENTO</v>
      </c>
      <c r="F1381" s="3" t="str">
        <f>VLOOKUP(Tabla3[[#This Row],[RUBRO]],Tabla6[[RUBRO]:[Respon Plan]],3,0)</f>
        <v>DIRECCIÓN DE GESTIÓN HUMANA</v>
      </c>
      <c r="G1381" s="3" t="str">
        <f>VLOOKUP(Tabla3[[#This Row],[RUBRO]],Tabla6[[RUBRO]:[Respon Plan]],4,0)</f>
        <v>Gestión Humana</v>
      </c>
      <c r="H1381" s="1" t="s">
        <v>40</v>
      </c>
      <c r="I1381" s="1" t="s">
        <v>77</v>
      </c>
      <c r="J1381" s="1" t="s">
        <v>42</v>
      </c>
      <c r="K1381" s="1" t="s">
        <v>80</v>
      </c>
      <c r="L1381" s="1" t="s">
        <v>171</v>
      </c>
      <c r="M1381" s="1" t="s">
        <v>80</v>
      </c>
      <c r="N1381" s="1"/>
      <c r="O1381" s="1"/>
      <c r="P1381" s="1" t="s">
        <v>31</v>
      </c>
      <c r="Q1381" s="1" t="s">
        <v>32</v>
      </c>
      <c r="R1381" s="1" t="s">
        <v>33</v>
      </c>
      <c r="S1381" s="2" t="s">
        <v>217</v>
      </c>
      <c r="T1381" s="4">
        <v>64521753</v>
      </c>
      <c r="U1381" s="4">
        <v>0</v>
      </c>
      <c r="V1381" s="4">
        <v>0</v>
      </c>
      <c r="W1381" s="4">
        <v>64521753</v>
      </c>
      <c r="X1381" s="4">
        <v>0</v>
      </c>
      <c r="Y1381" s="4">
        <v>0</v>
      </c>
      <c r="Z1381" s="4">
        <v>64521753</v>
      </c>
      <c r="AA1381" s="4">
        <v>0</v>
      </c>
      <c r="AB1381" s="4">
        <v>0</v>
      </c>
      <c r="AC1381" s="4">
        <v>0</v>
      </c>
      <c r="AD1381" s="10">
        <v>0</v>
      </c>
    </row>
    <row r="1382" spans="1:30" ht="22.5" x14ac:dyDescent="0.25">
      <c r="A1382" s="9" t="s">
        <v>444</v>
      </c>
      <c r="B1382" s="2" t="s">
        <v>445</v>
      </c>
      <c r="C1382" s="3" t="s">
        <v>231</v>
      </c>
      <c r="D1382" s="3" t="str">
        <f t="shared" si="25"/>
        <v>C-4102-1500-1</v>
      </c>
      <c r="E1382" s="3" t="str">
        <f>VLOOKUP(Tabla3[[#This Row],[RUBRO]],Tabla6[[RUBRO]:[Respon Plan]],2,0)</f>
        <v>NUTRICION</v>
      </c>
      <c r="F1382" s="3" t="str">
        <f>VLOOKUP(Tabla3[[#This Row],[RUBRO]],Tabla6[[RUBRO]:[Respon Plan]],3,0)</f>
        <v xml:space="preserve">DIRECCIÓN DE NUTRICIÓN </v>
      </c>
      <c r="G1382" s="3" t="str">
        <f>VLOOKUP(Tabla3[[#This Row],[RUBRO]],Tabla6[[RUBRO]:[Respon Plan]],4,0)</f>
        <v>Nutrición</v>
      </c>
      <c r="H1382" s="1" t="s">
        <v>30</v>
      </c>
      <c r="I1382" s="1" t="s">
        <v>232</v>
      </c>
      <c r="J1382" s="1" t="s">
        <v>233</v>
      </c>
      <c r="K1382" s="1" t="s">
        <v>41</v>
      </c>
      <c r="L1382" s="1" t="s">
        <v>42</v>
      </c>
      <c r="M1382" s="1" t="s">
        <v>234</v>
      </c>
      <c r="N1382" s="1"/>
      <c r="O1382" s="1"/>
      <c r="P1382" s="1" t="s">
        <v>31</v>
      </c>
      <c r="Q1382" s="1" t="s">
        <v>32</v>
      </c>
      <c r="R1382" s="1" t="s">
        <v>33</v>
      </c>
      <c r="S1382" s="2" t="s">
        <v>235</v>
      </c>
      <c r="T1382" s="4">
        <v>2476241952</v>
      </c>
      <c r="U1382" s="4">
        <v>0</v>
      </c>
      <c r="V1382" s="4">
        <v>174869435</v>
      </c>
      <c r="W1382" s="4">
        <v>2301372517</v>
      </c>
      <c r="X1382" s="4">
        <v>0</v>
      </c>
      <c r="Y1382" s="4">
        <v>2301372517</v>
      </c>
      <c r="Z1382" s="4">
        <v>0</v>
      </c>
      <c r="AA1382" s="4">
        <v>377488352</v>
      </c>
      <c r="AB1382" s="4">
        <v>68903058</v>
      </c>
      <c r="AC1382" s="4">
        <v>68903058</v>
      </c>
      <c r="AD1382" s="10">
        <v>68903058</v>
      </c>
    </row>
    <row r="1383" spans="1:30" ht="22.5" x14ac:dyDescent="0.25">
      <c r="A1383" s="9" t="s">
        <v>444</v>
      </c>
      <c r="B1383" s="2" t="s">
        <v>445</v>
      </c>
      <c r="C1383" s="3" t="s">
        <v>242</v>
      </c>
      <c r="D1383" s="3" t="str">
        <f t="shared" si="25"/>
        <v>C-4102-1500-1</v>
      </c>
      <c r="E1383" s="3" t="str">
        <f>VLOOKUP(Tabla3[[#This Row],[RUBRO]],Tabla6[[RUBRO]:[Respon Plan]],2,0)</f>
        <v>NUTRICION</v>
      </c>
      <c r="F1383" s="3" t="str">
        <f>VLOOKUP(Tabla3[[#This Row],[RUBRO]],Tabla6[[RUBRO]:[Respon Plan]],3,0)</f>
        <v xml:space="preserve">DIRECCIÓN DE NUTRICIÓN </v>
      </c>
      <c r="G1383" s="3" t="str">
        <f>VLOOKUP(Tabla3[[#This Row],[RUBRO]],Tabla6[[RUBRO]:[Respon Plan]],4,0)</f>
        <v>Nutrición</v>
      </c>
      <c r="H1383" s="1" t="s">
        <v>30</v>
      </c>
      <c r="I1383" s="1" t="s">
        <v>232</v>
      </c>
      <c r="J1383" s="1" t="s">
        <v>233</v>
      </c>
      <c r="K1383" s="1" t="s">
        <v>41</v>
      </c>
      <c r="L1383" s="1" t="s">
        <v>42</v>
      </c>
      <c r="M1383" s="1" t="s">
        <v>243</v>
      </c>
      <c r="N1383" s="1"/>
      <c r="O1383" s="1"/>
      <c r="P1383" s="1" t="s">
        <v>31</v>
      </c>
      <c r="Q1383" s="1" t="s">
        <v>32</v>
      </c>
      <c r="R1383" s="1" t="s">
        <v>33</v>
      </c>
      <c r="S1383" s="2" t="s">
        <v>244</v>
      </c>
      <c r="T1383" s="4">
        <v>13761420</v>
      </c>
      <c r="U1383" s="4">
        <v>0</v>
      </c>
      <c r="V1383" s="4">
        <v>0</v>
      </c>
      <c r="W1383" s="4">
        <v>13761420</v>
      </c>
      <c r="X1383" s="4">
        <v>0</v>
      </c>
      <c r="Y1383" s="4">
        <v>12755000</v>
      </c>
      <c r="Z1383" s="4">
        <v>1006420</v>
      </c>
      <c r="AA1383" s="4">
        <v>12755000</v>
      </c>
      <c r="AB1383" s="4">
        <v>0</v>
      </c>
      <c r="AC1383" s="4">
        <v>0</v>
      </c>
      <c r="AD1383" s="10">
        <v>0</v>
      </c>
    </row>
    <row r="1384" spans="1:30" ht="22.5" x14ac:dyDescent="0.25">
      <c r="A1384" s="9" t="s">
        <v>444</v>
      </c>
      <c r="B1384" s="2" t="s">
        <v>445</v>
      </c>
      <c r="C1384" s="3" t="s">
        <v>245</v>
      </c>
      <c r="D1384" s="3" t="str">
        <f t="shared" si="25"/>
        <v>C-4102-1500-1</v>
      </c>
      <c r="E1384" s="3" t="str">
        <f>VLOOKUP(Tabla3[[#This Row],[RUBRO]],Tabla6[[RUBRO]:[Respon Plan]],2,0)</f>
        <v>NUTRICION</v>
      </c>
      <c r="F1384" s="3" t="str">
        <f>VLOOKUP(Tabla3[[#This Row],[RUBRO]],Tabla6[[RUBRO]:[Respon Plan]],3,0)</f>
        <v>DIRECCIÓN DE GESTIÓN HUMANA</v>
      </c>
      <c r="G1384" s="3" t="str">
        <f>VLOOKUP(Tabla3[[#This Row],[RUBRO]],Tabla6[[RUBRO]:[Respon Plan]],4,0)</f>
        <v>Gestión Humana - Pres. Serv</v>
      </c>
      <c r="H1384" s="1" t="s">
        <v>30</v>
      </c>
      <c r="I1384" s="1" t="s">
        <v>232</v>
      </c>
      <c r="J1384" s="1" t="s">
        <v>233</v>
      </c>
      <c r="K1384" s="1" t="s">
        <v>41</v>
      </c>
      <c r="L1384" s="1" t="s">
        <v>42</v>
      </c>
      <c r="M1384" s="1" t="s">
        <v>246</v>
      </c>
      <c r="N1384" s="1"/>
      <c r="O1384" s="1"/>
      <c r="P1384" s="1" t="s">
        <v>31</v>
      </c>
      <c r="Q1384" s="1" t="s">
        <v>32</v>
      </c>
      <c r="R1384" s="1" t="s">
        <v>33</v>
      </c>
      <c r="S1384" s="2" t="s">
        <v>59</v>
      </c>
      <c r="T1384" s="4">
        <v>77334576</v>
      </c>
      <c r="U1384" s="4">
        <v>0</v>
      </c>
      <c r="V1384" s="4">
        <v>0</v>
      </c>
      <c r="W1384" s="4">
        <v>77334576</v>
      </c>
      <c r="X1384" s="4">
        <v>0</v>
      </c>
      <c r="Y1384" s="4">
        <v>69591433</v>
      </c>
      <c r="Z1384" s="4">
        <v>7743143</v>
      </c>
      <c r="AA1384" s="4">
        <v>69591433</v>
      </c>
      <c r="AB1384" s="4">
        <v>8499333</v>
      </c>
      <c r="AC1384" s="4">
        <v>8499333</v>
      </c>
      <c r="AD1384" s="10">
        <v>8499333</v>
      </c>
    </row>
    <row r="1385" spans="1:30" ht="22.5" x14ac:dyDescent="0.25">
      <c r="A1385" s="9" t="s">
        <v>444</v>
      </c>
      <c r="B1385" s="2" t="s">
        <v>445</v>
      </c>
      <c r="C1385" s="3" t="s">
        <v>247</v>
      </c>
      <c r="D1385" s="3" t="str">
        <f t="shared" si="25"/>
        <v>C-4102-1500-1</v>
      </c>
      <c r="E1385" s="3" t="str">
        <f>VLOOKUP(Tabla3[[#This Row],[RUBRO]],Tabla6[[RUBRO]:[Respon Plan]],2,0)</f>
        <v>NUTRICION</v>
      </c>
      <c r="F1385" s="3" t="str">
        <f>VLOOKUP(Tabla3[[#This Row],[RUBRO]],Tabla6[[RUBRO]:[Respon Plan]],3,0)</f>
        <v>DIRECCIÓN DE GESTIÓN HUMANA</v>
      </c>
      <c r="G1385" s="3" t="str">
        <f>VLOOKUP(Tabla3[[#This Row],[RUBRO]],Tabla6[[RUBRO]:[Respon Plan]],4,0)</f>
        <v>Gestión Humana- Viáticos</v>
      </c>
      <c r="H1385" s="1" t="s">
        <v>30</v>
      </c>
      <c r="I1385" s="1" t="s">
        <v>232</v>
      </c>
      <c r="J1385" s="1" t="s">
        <v>233</v>
      </c>
      <c r="K1385" s="1" t="s">
        <v>41</v>
      </c>
      <c r="L1385" s="1" t="s">
        <v>42</v>
      </c>
      <c r="M1385" s="1" t="s">
        <v>248</v>
      </c>
      <c r="N1385" s="1"/>
      <c r="O1385" s="1"/>
      <c r="P1385" s="1" t="s">
        <v>31</v>
      </c>
      <c r="Q1385" s="1" t="s">
        <v>32</v>
      </c>
      <c r="R1385" s="1" t="s">
        <v>33</v>
      </c>
      <c r="S1385" s="2" t="s">
        <v>249</v>
      </c>
      <c r="T1385" s="4">
        <v>5334927</v>
      </c>
      <c r="U1385" s="4">
        <v>0</v>
      </c>
      <c r="V1385" s="4">
        <v>0</v>
      </c>
      <c r="W1385" s="4">
        <v>5334927</v>
      </c>
      <c r="X1385" s="4">
        <v>0</v>
      </c>
      <c r="Y1385" s="4">
        <v>0</v>
      </c>
      <c r="Z1385" s="4">
        <v>5334927</v>
      </c>
      <c r="AA1385" s="4">
        <v>0</v>
      </c>
      <c r="AB1385" s="4">
        <v>0</v>
      </c>
      <c r="AC1385" s="4">
        <v>0</v>
      </c>
      <c r="AD1385" s="10">
        <v>0</v>
      </c>
    </row>
    <row r="1386" spans="1:30" ht="22.5" x14ac:dyDescent="0.25">
      <c r="A1386" s="9" t="s">
        <v>444</v>
      </c>
      <c r="B1386" s="2" t="s">
        <v>445</v>
      </c>
      <c r="C1386" s="3" t="s">
        <v>383</v>
      </c>
      <c r="D1386" s="3" t="str">
        <f t="shared" si="25"/>
        <v>C-4102-1500-3</v>
      </c>
      <c r="E1386" s="3" t="str">
        <f>VLOOKUP(Tabla3[[#This Row],[RUBRO]],Tabla6[[RUBRO]:[Respon Plan]],2,0)</f>
        <v>PROTECCION</v>
      </c>
      <c r="F1386" s="3" t="str">
        <f>VLOOKUP(Tabla3[[#This Row],[RUBRO]],Tabla6[[RUBRO]:[Respon Plan]],3,0)</f>
        <v xml:space="preserve">DIRECCIÓN DE PROTECCIÓN </v>
      </c>
      <c r="G1386" s="3" t="str">
        <f>VLOOKUP(Tabla3[[#This Row],[RUBRO]],Tabla6[[RUBRO]:[Respon Plan]],4,0)</f>
        <v>Dirección de Protección</v>
      </c>
      <c r="H1386" s="1" t="s">
        <v>30</v>
      </c>
      <c r="I1386" s="1" t="s">
        <v>232</v>
      </c>
      <c r="J1386" s="1" t="s">
        <v>233</v>
      </c>
      <c r="K1386" s="1" t="s">
        <v>63</v>
      </c>
      <c r="L1386" s="1" t="s">
        <v>42</v>
      </c>
      <c r="M1386" s="1" t="s">
        <v>281</v>
      </c>
      <c r="N1386" s="1"/>
      <c r="O1386" s="1"/>
      <c r="P1386" s="1" t="s">
        <v>31</v>
      </c>
      <c r="Q1386" s="1" t="s">
        <v>32</v>
      </c>
      <c r="R1386" s="1" t="s">
        <v>33</v>
      </c>
      <c r="S1386" s="2" t="s">
        <v>384</v>
      </c>
      <c r="T1386" s="4">
        <v>1456434540</v>
      </c>
      <c r="U1386" s="4">
        <v>0</v>
      </c>
      <c r="V1386" s="4">
        <v>0</v>
      </c>
      <c r="W1386" s="4">
        <v>1456434540</v>
      </c>
      <c r="X1386" s="4">
        <v>0</v>
      </c>
      <c r="Y1386" s="4">
        <v>1456434540</v>
      </c>
      <c r="Z1386" s="4">
        <v>0</v>
      </c>
      <c r="AA1386" s="4">
        <v>1456434540</v>
      </c>
      <c r="AB1386" s="4">
        <v>264806280</v>
      </c>
      <c r="AC1386" s="4">
        <v>264806280</v>
      </c>
      <c r="AD1386" s="10">
        <v>264806280</v>
      </c>
    </row>
    <row r="1387" spans="1:30" ht="22.5" x14ac:dyDescent="0.25">
      <c r="A1387" s="9" t="s">
        <v>444</v>
      </c>
      <c r="B1387" s="2" t="s">
        <v>445</v>
      </c>
      <c r="C1387" s="3" t="s">
        <v>45</v>
      </c>
      <c r="D1387" s="3" t="str">
        <f t="shared" si="25"/>
        <v>C-4102-1500-3</v>
      </c>
      <c r="E1387" s="3" t="str">
        <f>VLOOKUP(Tabla3[[#This Row],[RUBRO]],Tabla6[[RUBRO]:[Respon Plan]],2,0)</f>
        <v>PROTECCION</v>
      </c>
      <c r="F1387" s="3" t="str">
        <f>VLOOKUP(Tabla3[[#This Row],[RUBRO]],Tabla6[[RUBRO]:[Respon Plan]],3,0)</f>
        <v xml:space="preserve">DIRECCIÓN DE PROTECCIÓN </v>
      </c>
      <c r="G1387" s="3" t="str">
        <f>VLOOKUP(Tabla3[[#This Row],[RUBRO]],Tabla6[[RUBRO]:[Respon Plan]],4,0)</f>
        <v>Dirección de Protección</v>
      </c>
      <c r="H1387" s="1" t="s">
        <v>30</v>
      </c>
      <c r="I1387" s="1" t="s">
        <v>232</v>
      </c>
      <c r="J1387" s="1" t="s">
        <v>233</v>
      </c>
      <c r="K1387" s="1" t="s">
        <v>63</v>
      </c>
      <c r="L1387" s="1" t="s">
        <v>42</v>
      </c>
      <c r="M1387" s="1" t="s">
        <v>237</v>
      </c>
      <c r="N1387" s="1"/>
      <c r="O1387" s="1"/>
      <c r="P1387" s="1" t="s">
        <v>31</v>
      </c>
      <c r="Q1387" s="1" t="s">
        <v>32</v>
      </c>
      <c r="R1387" s="1" t="s">
        <v>33</v>
      </c>
      <c r="S1387" s="2" t="s">
        <v>48</v>
      </c>
      <c r="T1387" s="4">
        <v>3452613879</v>
      </c>
      <c r="U1387" s="4">
        <v>23776258</v>
      </c>
      <c r="V1387" s="4">
        <v>5339850</v>
      </c>
      <c r="W1387" s="4">
        <v>3471050287</v>
      </c>
      <c r="X1387" s="4">
        <v>0</v>
      </c>
      <c r="Y1387" s="4">
        <v>3451970837</v>
      </c>
      <c r="Z1387" s="4">
        <v>19079450</v>
      </c>
      <c r="AA1387" s="4">
        <v>3306706917</v>
      </c>
      <c r="AB1387" s="4">
        <v>401028362</v>
      </c>
      <c r="AC1387" s="4">
        <v>401028362</v>
      </c>
      <c r="AD1387" s="10">
        <v>401028362</v>
      </c>
    </row>
    <row r="1388" spans="1:30" ht="22.5" x14ac:dyDescent="0.25">
      <c r="A1388" s="9" t="s">
        <v>444</v>
      </c>
      <c r="B1388" s="2" t="s">
        <v>445</v>
      </c>
      <c r="C1388" s="3" t="s">
        <v>385</v>
      </c>
      <c r="D1388" s="3" t="str">
        <f t="shared" si="25"/>
        <v>C-4102-1500-3</v>
      </c>
      <c r="E1388" s="3" t="str">
        <f>VLOOKUP(Tabla3[[#This Row],[RUBRO]],Tabla6[[RUBRO]:[Respon Plan]],2,0)</f>
        <v>PROTECCION</v>
      </c>
      <c r="F1388" s="3" t="str">
        <f>VLOOKUP(Tabla3[[#This Row],[RUBRO]],Tabla6[[RUBRO]:[Respon Plan]],3,0)</f>
        <v xml:space="preserve">DIRECCIÓN DE PROTECCIÓN </v>
      </c>
      <c r="G1388" s="3" t="str">
        <f>VLOOKUP(Tabla3[[#This Row],[RUBRO]],Tabla6[[RUBRO]:[Respon Plan]],4,0)</f>
        <v>Dirección de Protección</v>
      </c>
      <c r="H1388" s="1" t="s">
        <v>30</v>
      </c>
      <c r="I1388" s="1" t="s">
        <v>232</v>
      </c>
      <c r="J1388" s="1" t="s">
        <v>233</v>
      </c>
      <c r="K1388" s="1" t="s">
        <v>63</v>
      </c>
      <c r="L1388" s="1" t="s">
        <v>42</v>
      </c>
      <c r="M1388" s="1" t="s">
        <v>240</v>
      </c>
      <c r="N1388" s="1"/>
      <c r="O1388" s="1"/>
      <c r="P1388" s="1" t="s">
        <v>31</v>
      </c>
      <c r="Q1388" s="1" t="s">
        <v>32</v>
      </c>
      <c r="R1388" s="1" t="s">
        <v>33</v>
      </c>
      <c r="S1388" s="2" t="s">
        <v>386</v>
      </c>
      <c r="T1388" s="4">
        <v>285016479</v>
      </c>
      <c r="U1388" s="4">
        <v>0</v>
      </c>
      <c r="V1388" s="4">
        <v>416234</v>
      </c>
      <c r="W1388" s="4">
        <v>284600245</v>
      </c>
      <c r="X1388" s="4">
        <v>0</v>
      </c>
      <c r="Y1388" s="4">
        <v>274536807</v>
      </c>
      <c r="Z1388" s="4">
        <v>10063438</v>
      </c>
      <c r="AA1388" s="4">
        <v>174232427</v>
      </c>
      <c r="AB1388" s="4">
        <v>21249130</v>
      </c>
      <c r="AC1388" s="4">
        <v>21249130</v>
      </c>
      <c r="AD1388" s="10">
        <v>21249130</v>
      </c>
    </row>
    <row r="1389" spans="1:30" ht="22.5" x14ac:dyDescent="0.25">
      <c r="A1389" s="9" t="s">
        <v>444</v>
      </c>
      <c r="B1389" s="2" t="s">
        <v>445</v>
      </c>
      <c r="C1389" s="3" t="s">
        <v>49</v>
      </c>
      <c r="D1389" s="3" t="str">
        <f t="shared" si="25"/>
        <v>C-4102-1500-3</v>
      </c>
      <c r="E1389" s="3" t="str">
        <f>VLOOKUP(Tabla3[[#This Row],[RUBRO]],Tabla6[[RUBRO]:[Respon Plan]],2,0)</f>
        <v>PROTECCION</v>
      </c>
      <c r="F1389" s="3" t="str">
        <f>VLOOKUP(Tabla3[[#This Row],[RUBRO]],Tabla6[[RUBRO]:[Respon Plan]],3,0)</f>
        <v xml:space="preserve">DIRECCIÓN DE PROTECCIÓN </v>
      </c>
      <c r="G1389" s="3" t="str">
        <f>VLOOKUP(Tabla3[[#This Row],[RUBRO]],Tabla6[[RUBRO]:[Respon Plan]],4,0)</f>
        <v>Dirección de Protección</v>
      </c>
      <c r="H1389" s="1" t="s">
        <v>30</v>
      </c>
      <c r="I1389" s="1" t="s">
        <v>232</v>
      </c>
      <c r="J1389" s="1" t="s">
        <v>233</v>
      </c>
      <c r="K1389" s="1" t="s">
        <v>63</v>
      </c>
      <c r="L1389" s="1" t="s">
        <v>42</v>
      </c>
      <c r="M1389" s="1" t="s">
        <v>243</v>
      </c>
      <c r="N1389" s="1"/>
      <c r="O1389" s="1"/>
      <c r="P1389" s="1" t="s">
        <v>46</v>
      </c>
      <c r="Q1389" s="1" t="s">
        <v>47</v>
      </c>
      <c r="R1389" s="1" t="s">
        <v>33</v>
      </c>
      <c r="S1389" s="2" t="s">
        <v>50</v>
      </c>
      <c r="T1389" s="4">
        <v>150597040</v>
      </c>
      <c r="U1389" s="4">
        <v>0</v>
      </c>
      <c r="V1389" s="4">
        <v>0</v>
      </c>
      <c r="W1389" s="4">
        <v>150597040</v>
      </c>
      <c r="X1389" s="4">
        <v>0</v>
      </c>
      <c r="Y1389" s="4">
        <v>2162819</v>
      </c>
      <c r="Z1389" s="4">
        <v>148434221</v>
      </c>
      <c r="AA1389" s="4">
        <v>2162819</v>
      </c>
      <c r="AB1389" s="4">
        <v>2162819</v>
      </c>
      <c r="AC1389" s="4">
        <v>2162819</v>
      </c>
      <c r="AD1389" s="10">
        <v>2162819</v>
      </c>
    </row>
    <row r="1390" spans="1:30" ht="22.5" x14ac:dyDescent="0.25">
      <c r="A1390" s="9" t="s">
        <v>444</v>
      </c>
      <c r="B1390" s="2" t="s">
        <v>445</v>
      </c>
      <c r="C1390" s="3" t="s">
        <v>49</v>
      </c>
      <c r="D1390" s="3" t="str">
        <f t="shared" si="25"/>
        <v>C-4102-1500-3</v>
      </c>
      <c r="E1390" s="3" t="str">
        <f>VLOOKUP(Tabla3[[#This Row],[RUBRO]],Tabla6[[RUBRO]:[Respon Plan]],2,0)</f>
        <v>PROTECCION</v>
      </c>
      <c r="F1390" s="3" t="str">
        <f>VLOOKUP(Tabla3[[#This Row],[RUBRO]],Tabla6[[RUBRO]:[Respon Plan]],3,0)</f>
        <v xml:space="preserve">DIRECCIÓN DE PROTECCIÓN </v>
      </c>
      <c r="G1390" s="3" t="str">
        <f>VLOOKUP(Tabla3[[#This Row],[RUBRO]],Tabla6[[RUBRO]:[Respon Plan]],4,0)</f>
        <v>Dirección de Protección</v>
      </c>
      <c r="H1390" s="1" t="s">
        <v>30</v>
      </c>
      <c r="I1390" s="1" t="s">
        <v>232</v>
      </c>
      <c r="J1390" s="1" t="s">
        <v>233</v>
      </c>
      <c r="K1390" s="1" t="s">
        <v>63</v>
      </c>
      <c r="L1390" s="1" t="s">
        <v>42</v>
      </c>
      <c r="M1390" s="1" t="s">
        <v>243</v>
      </c>
      <c r="N1390" s="1"/>
      <c r="O1390" s="1"/>
      <c r="P1390" s="1" t="s">
        <v>31</v>
      </c>
      <c r="Q1390" s="1" t="s">
        <v>32</v>
      </c>
      <c r="R1390" s="1" t="s">
        <v>33</v>
      </c>
      <c r="S1390" s="2" t="s">
        <v>50</v>
      </c>
      <c r="T1390" s="4">
        <v>228213799</v>
      </c>
      <c r="U1390" s="4">
        <v>0</v>
      </c>
      <c r="V1390" s="4">
        <v>20746709</v>
      </c>
      <c r="W1390" s="4">
        <v>207467090</v>
      </c>
      <c r="X1390" s="4">
        <v>0</v>
      </c>
      <c r="Y1390" s="4">
        <v>0</v>
      </c>
      <c r="Z1390" s="4">
        <v>207467090</v>
      </c>
      <c r="AA1390" s="4">
        <v>0</v>
      </c>
      <c r="AB1390" s="4">
        <v>0</v>
      </c>
      <c r="AC1390" s="4">
        <v>0</v>
      </c>
      <c r="AD1390" s="10">
        <v>0</v>
      </c>
    </row>
    <row r="1391" spans="1:30" ht="22.5" x14ac:dyDescent="0.25">
      <c r="A1391" s="9" t="s">
        <v>444</v>
      </c>
      <c r="B1391" s="2" t="s">
        <v>445</v>
      </c>
      <c r="C1391" s="3" t="s">
        <v>58</v>
      </c>
      <c r="D1391" s="3" t="str">
        <f t="shared" si="25"/>
        <v>C-4102-1500-3</v>
      </c>
      <c r="E1391" s="3" t="str">
        <f>VLOOKUP(Tabla3[[#This Row],[RUBRO]],Tabla6[[RUBRO]:[Respon Plan]],2,0)</f>
        <v>PROTECCION</v>
      </c>
      <c r="F1391" s="3" t="str">
        <f>VLOOKUP(Tabla3[[#This Row],[RUBRO]],Tabla6[[RUBRO]:[Respon Plan]],3,0)</f>
        <v>DIRECCIÓN DE GESTIÓN HUMANA</v>
      </c>
      <c r="G1391" s="3" t="str">
        <f>VLOOKUP(Tabla3[[#This Row],[RUBRO]],Tabla6[[RUBRO]:[Respon Plan]],4,0)</f>
        <v>Gestión Humana - Pres. Serv</v>
      </c>
      <c r="H1391" s="1" t="s">
        <v>30</v>
      </c>
      <c r="I1391" s="1" t="s">
        <v>232</v>
      </c>
      <c r="J1391" s="1" t="s">
        <v>233</v>
      </c>
      <c r="K1391" s="1" t="s">
        <v>63</v>
      </c>
      <c r="L1391" s="1" t="s">
        <v>42</v>
      </c>
      <c r="M1391" s="1" t="s">
        <v>255</v>
      </c>
      <c r="N1391" s="1"/>
      <c r="O1391" s="1"/>
      <c r="P1391" s="1" t="s">
        <v>31</v>
      </c>
      <c r="Q1391" s="1" t="s">
        <v>32</v>
      </c>
      <c r="R1391" s="1" t="s">
        <v>33</v>
      </c>
      <c r="S1391" s="2" t="s">
        <v>59</v>
      </c>
      <c r="T1391" s="4">
        <v>952644000</v>
      </c>
      <c r="U1391" s="4">
        <v>78706101</v>
      </c>
      <c r="V1391" s="4">
        <v>0</v>
      </c>
      <c r="W1391" s="4">
        <v>1031350101</v>
      </c>
      <c r="X1391" s="4">
        <v>0</v>
      </c>
      <c r="Y1391" s="4">
        <v>1026282424</v>
      </c>
      <c r="Z1391" s="4">
        <v>5067677</v>
      </c>
      <c r="AA1391" s="4">
        <v>989616116</v>
      </c>
      <c r="AB1391" s="4">
        <v>327231476</v>
      </c>
      <c r="AC1391" s="4">
        <v>327231476</v>
      </c>
      <c r="AD1391" s="10">
        <v>327231476</v>
      </c>
    </row>
    <row r="1392" spans="1:30" ht="22.5" x14ac:dyDescent="0.25">
      <c r="A1392" s="9" t="s">
        <v>444</v>
      </c>
      <c r="B1392" s="2" t="s">
        <v>445</v>
      </c>
      <c r="C1392" s="3" t="s">
        <v>256</v>
      </c>
      <c r="D1392" s="3" t="str">
        <f t="shared" si="25"/>
        <v>C-4102-1500-3</v>
      </c>
      <c r="E1392" s="3" t="str">
        <f>VLOOKUP(Tabla3[[#This Row],[RUBRO]],Tabla6[[RUBRO]:[Respon Plan]],2,0)</f>
        <v>PROTECCION</v>
      </c>
      <c r="F1392" s="3" t="str">
        <f>VLOOKUP(Tabla3[[#This Row],[RUBRO]],Tabla6[[RUBRO]:[Respon Plan]],3,0)</f>
        <v>DIRECCIÓN DE GESTIÓN HUMANA</v>
      </c>
      <c r="G1392" s="3" t="str">
        <f>VLOOKUP(Tabla3[[#This Row],[RUBRO]],Tabla6[[RUBRO]:[Respon Plan]],4,0)</f>
        <v>Gestión Humana- Viáticos</v>
      </c>
      <c r="H1392" s="1" t="s">
        <v>30</v>
      </c>
      <c r="I1392" s="1" t="s">
        <v>232</v>
      </c>
      <c r="J1392" s="1" t="s">
        <v>233</v>
      </c>
      <c r="K1392" s="1" t="s">
        <v>63</v>
      </c>
      <c r="L1392" s="1" t="s">
        <v>42</v>
      </c>
      <c r="M1392" s="1" t="s">
        <v>257</v>
      </c>
      <c r="N1392" s="1"/>
      <c r="O1392" s="1"/>
      <c r="P1392" s="1" t="s">
        <v>31</v>
      </c>
      <c r="Q1392" s="1" t="s">
        <v>32</v>
      </c>
      <c r="R1392" s="1" t="s">
        <v>33</v>
      </c>
      <c r="S1392" s="2" t="s">
        <v>249</v>
      </c>
      <c r="T1392" s="4">
        <v>162354000</v>
      </c>
      <c r="U1392" s="4">
        <v>0</v>
      </c>
      <c r="V1392" s="4">
        <v>0</v>
      </c>
      <c r="W1392" s="4">
        <v>162354000</v>
      </c>
      <c r="X1392" s="4">
        <v>0</v>
      </c>
      <c r="Y1392" s="4">
        <v>53020341</v>
      </c>
      <c r="Z1392" s="4">
        <v>109333659</v>
      </c>
      <c r="AA1392" s="4">
        <v>48390587</v>
      </c>
      <c r="AB1392" s="4">
        <v>13258071</v>
      </c>
      <c r="AC1392" s="4">
        <v>13258071</v>
      </c>
      <c r="AD1392" s="10">
        <v>13258071</v>
      </c>
    </row>
    <row r="1393" spans="1:30" ht="22.5" x14ac:dyDescent="0.25">
      <c r="A1393" s="9" t="s">
        <v>444</v>
      </c>
      <c r="B1393" s="2" t="s">
        <v>445</v>
      </c>
      <c r="C1393" s="3" t="s">
        <v>387</v>
      </c>
      <c r="D1393" s="3" t="str">
        <f t="shared" si="25"/>
        <v>C-4102-1500-3</v>
      </c>
      <c r="E1393" s="3" t="str">
        <f>VLOOKUP(Tabla3[[#This Row],[RUBRO]],Tabla6[[RUBRO]:[Respon Plan]],2,0)</f>
        <v>PROTECCION</v>
      </c>
      <c r="F1393" s="3" t="str">
        <f>VLOOKUP(Tabla3[[#This Row],[RUBRO]],Tabla6[[RUBRO]:[Respon Plan]],3,0)</f>
        <v xml:space="preserve">DIRECCIÓN DE PROTECCIÓN </v>
      </c>
      <c r="G1393" s="3" t="str">
        <f>VLOOKUP(Tabla3[[#This Row],[RUBRO]],Tabla6[[RUBRO]:[Respon Plan]],4,0)</f>
        <v>Dirección de Protección</v>
      </c>
      <c r="H1393" s="1" t="s">
        <v>30</v>
      </c>
      <c r="I1393" s="1" t="s">
        <v>232</v>
      </c>
      <c r="J1393" s="1" t="s">
        <v>233</v>
      </c>
      <c r="K1393" s="1" t="s">
        <v>63</v>
      </c>
      <c r="L1393" s="1" t="s">
        <v>42</v>
      </c>
      <c r="M1393" s="1" t="s">
        <v>388</v>
      </c>
      <c r="N1393" s="1"/>
      <c r="O1393" s="1"/>
      <c r="P1393" s="1" t="s">
        <v>31</v>
      </c>
      <c r="Q1393" s="1" t="s">
        <v>32</v>
      </c>
      <c r="R1393" s="1" t="s">
        <v>33</v>
      </c>
      <c r="S1393" s="2" t="s">
        <v>389</v>
      </c>
      <c r="T1393" s="4">
        <v>5934000</v>
      </c>
      <c r="U1393" s="4">
        <v>0</v>
      </c>
      <c r="V1393" s="4">
        <v>0</v>
      </c>
      <c r="W1393" s="4">
        <v>5934000</v>
      </c>
      <c r="X1393" s="4">
        <v>0</v>
      </c>
      <c r="Y1393" s="4">
        <v>4545000</v>
      </c>
      <c r="Z1393" s="4">
        <v>1389000</v>
      </c>
      <c r="AA1393" s="4">
        <v>3355000</v>
      </c>
      <c r="AB1393" s="4">
        <v>95000</v>
      </c>
      <c r="AC1393" s="4">
        <v>95000</v>
      </c>
      <c r="AD1393" s="10">
        <v>95000</v>
      </c>
    </row>
    <row r="1394" spans="1:30" ht="22.5" x14ac:dyDescent="0.25">
      <c r="A1394" s="9" t="s">
        <v>444</v>
      </c>
      <c r="B1394" s="2" t="s">
        <v>445</v>
      </c>
      <c r="C1394" s="3" t="s">
        <v>51</v>
      </c>
      <c r="D1394" s="3" t="str">
        <f t="shared" si="25"/>
        <v>C-4102-1500-4</v>
      </c>
      <c r="E1394" s="3" t="str">
        <f>VLOOKUP(Tabla3[[#This Row],[RUBRO]],Tabla6[[RUBRO]:[Respon Plan]],2,0)</f>
        <v>PRIMERA INFANCIA</v>
      </c>
      <c r="F1394" s="3" t="str">
        <f>VLOOKUP(Tabla3[[#This Row],[RUBRO]],Tabla6[[RUBRO]:[Respon Plan]],3,0)</f>
        <v>DIRECCIÓN DE PRIMERA INFANCIA</v>
      </c>
      <c r="G1394" s="3" t="str">
        <f>VLOOKUP(Tabla3[[#This Row],[RUBRO]],Tabla6[[RUBRO]:[Respon Plan]],4,0)</f>
        <v>Primera Infancia</v>
      </c>
      <c r="H1394" s="1" t="s">
        <v>30</v>
      </c>
      <c r="I1394" s="1" t="s">
        <v>232</v>
      </c>
      <c r="J1394" s="1" t="s">
        <v>233</v>
      </c>
      <c r="K1394" s="1" t="s">
        <v>80</v>
      </c>
      <c r="L1394" s="1" t="s">
        <v>42</v>
      </c>
      <c r="M1394" s="1" t="s">
        <v>234</v>
      </c>
      <c r="N1394" s="1"/>
      <c r="O1394" s="1"/>
      <c r="P1394" s="1" t="s">
        <v>46</v>
      </c>
      <c r="Q1394" s="1" t="s">
        <v>65</v>
      </c>
      <c r="R1394" s="1" t="s">
        <v>33</v>
      </c>
      <c r="S1394" s="2" t="s">
        <v>52</v>
      </c>
      <c r="T1394" s="4">
        <v>0</v>
      </c>
      <c r="U1394" s="4">
        <v>67427100</v>
      </c>
      <c r="V1394" s="4">
        <v>0</v>
      </c>
      <c r="W1394" s="4">
        <v>67427100</v>
      </c>
      <c r="X1394" s="4">
        <v>0</v>
      </c>
      <c r="Y1394" s="4">
        <v>0</v>
      </c>
      <c r="Z1394" s="4">
        <v>67427100</v>
      </c>
      <c r="AA1394" s="4">
        <v>0</v>
      </c>
      <c r="AB1394" s="4">
        <v>0</v>
      </c>
      <c r="AC1394" s="4">
        <v>0</v>
      </c>
      <c r="AD1394" s="10">
        <v>0</v>
      </c>
    </row>
    <row r="1395" spans="1:30" ht="22.5" x14ac:dyDescent="0.25">
      <c r="A1395" s="9" t="s">
        <v>444</v>
      </c>
      <c r="B1395" s="2" t="s">
        <v>445</v>
      </c>
      <c r="C1395" s="3" t="s">
        <v>51</v>
      </c>
      <c r="D1395" s="3" t="str">
        <f t="shared" si="25"/>
        <v>C-4102-1500-4</v>
      </c>
      <c r="E1395" s="3" t="str">
        <f>VLOOKUP(Tabla3[[#This Row],[RUBRO]],Tabla6[[RUBRO]:[Respon Plan]],2,0)</f>
        <v>PRIMERA INFANCIA</v>
      </c>
      <c r="F1395" s="3" t="str">
        <f>VLOOKUP(Tabla3[[#This Row],[RUBRO]],Tabla6[[RUBRO]:[Respon Plan]],3,0)</f>
        <v>DIRECCIÓN DE PRIMERA INFANCIA</v>
      </c>
      <c r="G1395" s="3" t="str">
        <f>VLOOKUP(Tabla3[[#This Row],[RUBRO]],Tabla6[[RUBRO]:[Respon Plan]],4,0)</f>
        <v>Primera Infancia</v>
      </c>
      <c r="H1395" s="1" t="s">
        <v>30</v>
      </c>
      <c r="I1395" s="1" t="s">
        <v>232</v>
      </c>
      <c r="J1395" s="1" t="s">
        <v>233</v>
      </c>
      <c r="K1395" s="1" t="s">
        <v>80</v>
      </c>
      <c r="L1395" s="1" t="s">
        <v>42</v>
      </c>
      <c r="M1395" s="1" t="s">
        <v>234</v>
      </c>
      <c r="N1395" s="1"/>
      <c r="O1395" s="1"/>
      <c r="P1395" s="1" t="s">
        <v>46</v>
      </c>
      <c r="Q1395" s="1" t="s">
        <v>47</v>
      </c>
      <c r="R1395" s="1" t="s">
        <v>33</v>
      </c>
      <c r="S1395" s="2" t="s">
        <v>52</v>
      </c>
      <c r="T1395" s="4">
        <v>0</v>
      </c>
      <c r="U1395" s="4">
        <v>5787578840</v>
      </c>
      <c r="V1395" s="4">
        <v>897409980</v>
      </c>
      <c r="W1395" s="4">
        <v>4890168860</v>
      </c>
      <c r="X1395" s="4">
        <v>0</v>
      </c>
      <c r="Y1395" s="4">
        <v>4739370540</v>
      </c>
      <c r="Z1395" s="4">
        <v>150798320</v>
      </c>
      <c r="AA1395" s="4">
        <v>4739370540</v>
      </c>
      <c r="AB1395" s="4">
        <v>1317532048</v>
      </c>
      <c r="AC1395" s="4">
        <v>1317532048</v>
      </c>
      <c r="AD1395" s="10">
        <v>1317532048</v>
      </c>
    </row>
    <row r="1396" spans="1:30" ht="22.5" x14ac:dyDescent="0.25">
      <c r="A1396" s="9" t="s">
        <v>444</v>
      </c>
      <c r="B1396" s="2" t="s">
        <v>445</v>
      </c>
      <c r="C1396" s="3" t="s">
        <v>51</v>
      </c>
      <c r="D1396" s="3" t="str">
        <f t="shared" si="25"/>
        <v>C-4102-1500-4</v>
      </c>
      <c r="E1396" s="3" t="str">
        <f>VLOOKUP(Tabla3[[#This Row],[RUBRO]],Tabla6[[RUBRO]:[Respon Plan]],2,0)</f>
        <v>PRIMERA INFANCIA</v>
      </c>
      <c r="F1396" s="3" t="str">
        <f>VLOOKUP(Tabla3[[#This Row],[RUBRO]],Tabla6[[RUBRO]:[Respon Plan]],3,0)</f>
        <v>DIRECCIÓN DE PRIMERA INFANCIA</v>
      </c>
      <c r="G1396" s="3" t="str">
        <f>VLOOKUP(Tabla3[[#This Row],[RUBRO]],Tabla6[[RUBRO]:[Respon Plan]],4,0)</f>
        <v>Primera Infancia</v>
      </c>
      <c r="H1396" s="1" t="s">
        <v>30</v>
      </c>
      <c r="I1396" s="1" t="s">
        <v>232</v>
      </c>
      <c r="J1396" s="1" t="s">
        <v>233</v>
      </c>
      <c r="K1396" s="1" t="s">
        <v>80</v>
      </c>
      <c r="L1396" s="1" t="s">
        <v>42</v>
      </c>
      <c r="M1396" s="1" t="s">
        <v>234</v>
      </c>
      <c r="N1396" s="1"/>
      <c r="O1396" s="1"/>
      <c r="P1396" s="1" t="s">
        <v>31</v>
      </c>
      <c r="Q1396" s="1" t="s">
        <v>171</v>
      </c>
      <c r="R1396" s="1" t="s">
        <v>33</v>
      </c>
      <c r="S1396" s="2" t="s">
        <v>52</v>
      </c>
      <c r="T1396" s="4">
        <v>53376609968</v>
      </c>
      <c r="U1396" s="4">
        <v>0</v>
      </c>
      <c r="V1396" s="4">
        <v>5787578840</v>
      </c>
      <c r="W1396" s="4">
        <v>47589031128</v>
      </c>
      <c r="X1396" s="4">
        <v>0</v>
      </c>
      <c r="Y1396" s="4">
        <v>47589031128</v>
      </c>
      <c r="Z1396" s="4">
        <v>0</v>
      </c>
      <c r="AA1396" s="4">
        <v>47589031128</v>
      </c>
      <c r="AB1396" s="4">
        <v>15278172457</v>
      </c>
      <c r="AC1396" s="4">
        <v>15278172457</v>
      </c>
      <c r="AD1396" s="10">
        <v>15278172457</v>
      </c>
    </row>
    <row r="1397" spans="1:30" ht="22.5" x14ac:dyDescent="0.25">
      <c r="A1397" s="9" t="s">
        <v>444</v>
      </c>
      <c r="B1397" s="2" t="s">
        <v>445</v>
      </c>
      <c r="C1397" s="3" t="s">
        <v>390</v>
      </c>
      <c r="D1397" s="3" t="str">
        <f t="shared" si="25"/>
        <v>C-4102-1500-4</v>
      </c>
      <c r="E1397" s="3" t="str">
        <f>VLOOKUP(Tabla3[[#This Row],[RUBRO]],Tabla6[[RUBRO]:[Respon Plan]],2,0)</f>
        <v>PRIMERA INFANCIA</v>
      </c>
      <c r="F1397" s="3" t="str">
        <f>VLOOKUP(Tabla3[[#This Row],[RUBRO]],Tabla6[[RUBRO]:[Respon Plan]],3,0)</f>
        <v>DIRECCIÓN DE PRIMERA INFANCIA</v>
      </c>
      <c r="G1397" s="3" t="str">
        <f>VLOOKUP(Tabla3[[#This Row],[RUBRO]],Tabla6[[RUBRO]:[Respon Plan]],4,0)</f>
        <v>Primera Infancia</v>
      </c>
      <c r="H1397" s="1" t="s">
        <v>30</v>
      </c>
      <c r="I1397" s="1" t="s">
        <v>232</v>
      </c>
      <c r="J1397" s="1" t="s">
        <v>233</v>
      </c>
      <c r="K1397" s="1" t="s">
        <v>80</v>
      </c>
      <c r="L1397" s="1" t="s">
        <v>42</v>
      </c>
      <c r="M1397" s="1" t="s">
        <v>281</v>
      </c>
      <c r="N1397" s="1"/>
      <c r="O1397" s="1"/>
      <c r="P1397" s="1" t="s">
        <v>46</v>
      </c>
      <c r="Q1397" s="1" t="s">
        <v>47</v>
      </c>
      <c r="R1397" s="1" t="s">
        <v>33</v>
      </c>
      <c r="S1397" s="2" t="s">
        <v>391</v>
      </c>
      <c r="T1397" s="4">
        <v>0</v>
      </c>
      <c r="U1397" s="4">
        <v>49046942234</v>
      </c>
      <c r="V1397" s="4">
        <v>0</v>
      </c>
      <c r="W1397" s="4">
        <v>49046942234</v>
      </c>
      <c r="X1397" s="4">
        <v>0</v>
      </c>
      <c r="Y1397" s="4">
        <v>49046942234</v>
      </c>
      <c r="Z1397" s="4">
        <v>0</v>
      </c>
      <c r="AA1397" s="4">
        <v>49046942234</v>
      </c>
      <c r="AB1397" s="4">
        <v>11902583828</v>
      </c>
      <c r="AC1397" s="4">
        <v>11902583828</v>
      </c>
      <c r="AD1397" s="10">
        <v>11902583828</v>
      </c>
    </row>
    <row r="1398" spans="1:30" ht="22.5" x14ac:dyDescent="0.25">
      <c r="A1398" s="9" t="s">
        <v>444</v>
      </c>
      <c r="B1398" s="2" t="s">
        <v>445</v>
      </c>
      <c r="C1398" s="3" t="s">
        <v>390</v>
      </c>
      <c r="D1398" s="3" t="str">
        <f t="shared" si="25"/>
        <v>C-4102-1500-4</v>
      </c>
      <c r="E1398" s="3" t="str">
        <f>VLOOKUP(Tabla3[[#This Row],[RUBRO]],Tabla6[[RUBRO]:[Respon Plan]],2,0)</f>
        <v>PRIMERA INFANCIA</v>
      </c>
      <c r="F1398" s="3" t="str">
        <f>VLOOKUP(Tabla3[[#This Row],[RUBRO]],Tabla6[[RUBRO]:[Respon Plan]],3,0)</f>
        <v>DIRECCIÓN DE PRIMERA INFANCIA</v>
      </c>
      <c r="G1398" s="3" t="str">
        <f>VLOOKUP(Tabla3[[#This Row],[RUBRO]],Tabla6[[RUBRO]:[Respon Plan]],4,0)</f>
        <v>Primera Infancia</v>
      </c>
      <c r="H1398" s="1" t="s">
        <v>30</v>
      </c>
      <c r="I1398" s="1" t="s">
        <v>232</v>
      </c>
      <c r="J1398" s="1" t="s">
        <v>233</v>
      </c>
      <c r="K1398" s="1" t="s">
        <v>80</v>
      </c>
      <c r="L1398" s="1" t="s">
        <v>42</v>
      </c>
      <c r="M1398" s="1" t="s">
        <v>281</v>
      </c>
      <c r="N1398" s="1"/>
      <c r="O1398" s="1"/>
      <c r="P1398" s="1" t="s">
        <v>31</v>
      </c>
      <c r="Q1398" s="1" t="s">
        <v>171</v>
      </c>
      <c r="R1398" s="1" t="s">
        <v>33</v>
      </c>
      <c r="S1398" s="2" t="s">
        <v>391</v>
      </c>
      <c r="T1398" s="4">
        <v>49046942234</v>
      </c>
      <c r="U1398" s="4">
        <v>0</v>
      </c>
      <c r="V1398" s="4">
        <v>49046942234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10">
        <v>0</v>
      </c>
    </row>
    <row r="1399" spans="1:30" ht="22.5" x14ac:dyDescent="0.25">
      <c r="A1399" s="9" t="s">
        <v>444</v>
      </c>
      <c r="B1399" s="2" t="s">
        <v>445</v>
      </c>
      <c r="C1399" s="3" t="s">
        <v>274</v>
      </c>
      <c r="D1399" s="3" t="str">
        <f t="shared" si="25"/>
        <v>C-4102-1500-4</v>
      </c>
      <c r="E1399" s="3" t="str">
        <f>VLOOKUP(Tabla3[[#This Row],[RUBRO]],Tabla6[[RUBRO]:[Respon Plan]],2,0)</f>
        <v>PRIMERA INFANCIA</v>
      </c>
      <c r="F1399" s="3" t="str">
        <f>VLOOKUP(Tabla3[[#This Row],[RUBRO]],Tabla6[[RUBRO]:[Respon Plan]],3,0)</f>
        <v>DIRECCIÓN DE GESTIÓN HUMANA</v>
      </c>
      <c r="G1399" s="3" t="str">
        <f>VLOOKUP(Tabla3[[#This Row],[RUBRO]],Tabla6[[RUBRO]:[Respon Plan]],4,0)</f>
        <v>Gestión Humana - Pres. Serv</v>
      </c>
      <c r="H1399" s="1" t="s">
        <v>30</v>
      </c>
      <c r="I1399" s="1" t="s">
        <v>232</v>
      </c>
      <c r="J1399" s="1" t="s">
        <v>233</v>
      </c>
      <c r="K1399" s="1" t="s">
        <v>80</v>
      </c>
      <c r="L1399" s="1" t="s">
        <v>42</v>
      </c>
      <c r="M1399" s="1" t="s">
        <v>254</v>
      </c>
      <c r="N1399" s="1"/>
      <c r="O1399" s="1"/>
      <c r="P1399" s="1" t="s">
        <v>31</v>
      </c>
      <c r="Q1399" s="1" t="s">
        <v>32</v>
      </c>
      <c r="R1399" s="1" t="s">
        <v>33</v>
      </c>
      <c r="S1399" s="2" t="s">
        <v>59</v>
      </c>
      <c r="T1399" s="4">
        <v>0</v>
      </c>
      <c r="U1399" s="4">
        <v>461680000</v>
      </c>
      <c r="V1399" s="4">
        <v>0</v>
      </c>
      <c r="W1399" s="4">
        <v>461680000</v>
      </c>
      <c r="X1399" s="4">
        <v>0</v>
      </c>
      <c r="Y1399" s="4">
        <v>456590012</v>
      </c>
      <c r="Z1399" s="4">
        <v>5089988</v>
      </c>
      <c r="AA1399" s="4">
        <v>456590012</v>
      </c>
      <c r="AB1399" s="4">
        <v>80569343</v>
      </c>
      <c r="AC1399" s="4">
        <v>80569343</v>
      </c>
      <c r="AD1399" s="10">
        <v>80569343</v>
      </c>
    </row>
    <row r="1400" spans="1:30" ht="22.5" x14ac:dyDescent="0.25">
      <c r="A1400" s="9" t="s">
        <v>444</v>
      </c>
      <c r="B1400" s="2" t="s">
        <v>445</v>
      </c>
      <c r="C1400" s="3" t="s">
        <v>275</v>
      </c>
      <c r="D1400" s="3" t="str">
        <f t="shared" si="25"/>
        <v>C-4102-1500-4</v>
      </c>
      <c r="E1400" s="3" t="str">
        <f>VLOOKUP(Tabla3[[#This Row],[RUBRO]],Tabla6[[RUBRO]:[Respon Plan]],2,0)</f>
        <v>PRIMERA INFANCIA</v>
      </c>
      <c r="F1400" s="3" t="str">
        <f>VLOOKUP(Tabla3[[#This Row],[RUBRO]],Tabla6[[RUBRO]:[Respon Plan]],3,0)</f>
        <v>DIRECCIÓN DE GESTIÓN HUMANA</v>
      </c>
      <c r="G1400" s="3" t="str">
        <f>VLOOKUP(Tabla3[[#This Row],[RUBRO]],Tabla6[[RUBRO]:[Respon Plan]],4,0)</f>
        <v>Gestión Humana- Viáticos</v>
      </c>
      <c r="H1400" s="1" t="s">
        <v>30</v>
      </c>
      <c r="I1400" s="1" t="s">
        <v>232</v>
      </c>
      <c r="J1400" s="1" t="s">
        <v>233</v>
      </c>
      <c r="K1400" s="1" t="s">
        <v>80</v>
      </c>
      <c r="L1400" s="1" t="s">
        <v>42</v>
      </c>
      <c r="M1400" s="1" t="s">
        <v>276</v>
      </c>
      <c r="N1400" s="1"/>
      <c r="O1400" s="1"/>
      <c r="P1400" s="1" t="s">
        <v>31</v>
      </c>
      <c r="Q1400" s="1" t="s">
        <v>32</v>
      </c>
      <c r="R1400" s="1" t="s">
        <v>33</v>
      </c>
      <c r="S1400" s="2" t="s">
        <v>249</v>
      </c>
      <c r="T1400" s="4">
        <v>0</v>
      </c>
      <c r="U1400" s="4">
        <v>46031248</v>
      </c>
      <c r="V1400" s="4">
        <v>0</v>
      </c>
      <c r="W1400" s="4">
        <v>46031248</v>
      </c>
      <c r="X1400" s="4">
        <v>0</v>
      </c>
      <c r="Y1400" s="4">
        <v>33209322</v>
      </c>
      <c r="Z1400" s="4">
        <v>12821926</v>
      </c>
      <c r="AA1400" s="4">
        <v>33025546</v>
      </c>
      <c r="AB1400" s="4">
        <v>15060027</v>
      </c>
      <c r="AC1400" s="4">
        <v>15060027</v>
      </c>
      <c r="AD1400" s="10">
        <v>15060027</v>
      </c>
    </row>
    <row r="1401" spans="1:30" ht="33.75" x14ac:dyDescent="0.25">
      <c r="A1401" s="9" t="s">
        <v>444</v>
      </c>
      <c r="B1401" s="2" t="s">
        <v>445</v>
      </c>
      <c r="C1401" s="3" t="s">
        <v>278</v>
      </c>
      <c r="D1401" s="3" t="str">
        <f t="shared" si="25"/>
        <v>C-4102-1500-5</v>
      </c>
      <c r="E1401" s="3" t="str">
        <f>VLOOKUP(Tabla3[[#This Row],[RUBRO]],Tabla6[[RUBRO]:[Respon Plan]],2,0)</f>
        <v>FAMILIA</v>
      </c>
      <c r="F1401" s="3" t="str">
        <f>VLOOKUP(Tabla3[[#This Row],[RUBRO]],Tabla6[[RUBRO]:[Respon Plan]],3,0)</f>
        <v>DIRECCIÓN DE FAMILIAS Y COMUNIDADES</v>
      </c>
      <c r="G1401" s="3" t="str">
        <f>VLOOKUP(Tabla3[[#This Row],[RUBRO]],Tabla6[[RUBRO]:[Respon Plan]],4,0)</f>
        <v>Familia</v>
      </c>
      <c r="H1401" s="1" t="s">
        <v>30</v>
      </c>
      <c r="I1401" s="1" t="s">
        <v>232</v>
      </c>
      <c r="J1401" s="1" t="s">
        <v>233</v>
      </c>
      <c r="K1401" s="1" t="s">
        <v>64</v>
      </c>
      <c r="L1401" s="1" t="s">
        <v>42</v>
      </c>
      <c r="M1401" s="1" t="s">
        <v>234</v>
      </c>
      <c r="N1401" s="1"/>
      <c r="O1401" s="1"/>
      <c r="P1401" s="1" t="s">
        <v>31</v>
      </c>
      <c r="Q1401" s="1" t="s">
        <v>32</v>
      </c>
      <c r="R1401" s="1" t="s">
        <v>33</v>
      </c>
      <c r="S1401" s="2" t="s">
        <v>279</v>
      </c>
      <c r="T1401" s="4">
        <v>1622108160</v>
      </c>
      <c r="U1401" s="4">
        <v>0</v>
      </c>
      <c r="V1401" s="4">
        <v>0</v>
      </c>
      <c r="W1401" s="4">
        <v>1622108160</v>
      </c>
      <c r="X1401" s="4">
        <v>0</v>
      </c>
      <c r="Y1401" s="4">
        <v>1622108160</v>
      </c>
      <c r="Z1401" s="4">
        <v>0</v>
      </c>
      <c r="AA1401" s="4">
        <v>0</v>
      </c>
      <c r="AB1401" s="4">
        <v>0</v>
      </c>
      <c r="AC1401" s="4">
        <v>0</v>
      </c>
      <c r="AD1401" s="10">
        <v>0</v>
      </c>
    </row>
    <row r="1402" spans="1:30" ht="33.75" x14ac:dyDescent="0.25">
      <c r="A1402" s="9" t="s">
        <v>444</v>
      </c>
      <c r="B1402" s="2" t="s">
        <v>445</v>
      </c>
      <c r="C1402" s="3" t="s">
        <v>280</v>
      </c>
      <c r="D1402" s="3" t="str">
        <f t="shared" si="25"/>
        <v>C-4102-1500-5</v>
      </c>
      <c r="E1402" s="3" t="str">
        <f>VLOOKUP(Tabla3[[#This Row],[RUBRO]],Tabla6[[RUBRO]:[Respon Plan]],2,0)</f>
        <v>FAMILIA</v>
      </c>
      <c r="F1402" s="3" t="str">
        <f>VLOOKUP(Tabla3[[#This Row],[RUBRO]],Tabla6[[RUBRO]:[Respon Plan]],3,0)</f>
        <v>DIRECCIÓN DE FAMILIAS Y COMUNIDADES</v>
      </c>
      <c r="G1402" s="3" t="str">
        <f>VLOOKUP(Tabla3[[#This Row],[RUBRO]],Tabla6[[RUBRO]:[Respon Plan]],4,0)</f>
        <v>Familia</v>
      </c>
      <c r="H1402" s="1" t="s">
        <v>30</v>
      </c>
      <c r="I1402" s="1" t="s">
        <v>232</v>
      </c>
      <c r="J1402" s="1" t="s">
        <v>233</v>
      </c>
      <c r="K1402" s="1" t="s">
        <v>64</v>
      </c>
      <c r="L1402" s="1" t="s">
        <v>42</v>
      </c>
      <c r="M1402" s="1" t="s">
        <v>281</v>
      </c>
      <c r="N1402" s="1"/>
      <c r="O1402" s="1"/>
      <c r="P1402" s="1" t="s">
        <v>31</v>
      </c>
      <c r="Q1402" s="1" t="s">
        <v>32</v>
      </c>
      <c r="R1402" s="1" t="s">
        <v>33</v>
      </c>
      <c r="S1402" s="2" t="s">
        <v>282</v>
      </c>
      <c r="T1402" s="4">
        <v>1077696901</v>
      </c>
      <c r="U1402" s="4">
        <v>785908800</v>
      </c>
      <c r="V1402" s="4">
        <v>0</v>
      </c>
      <c r="W1402" s="4">
        <v>1863605701</v>
      </c>
      <c r="X1402" s="4">
        <v>0</v>
      </c>
      <c r="Y1402" s="4">
        <v>1569379701</v>
      </c>
      <c r="Z1402" s="4">
        <v>294226000</v>
      </c>
      <c r="AA1402" s="4">
        <v>785908800</v>
      </c>
      <c r="AB1402" s="4">
        <v>0</v>
      </c>
      <c r="AC1402" s="4">
        <v>0</v>
      </c>
      <c r="AD1402" s="10">
        <v>0</v>
      </c>
    </row>
    <row r="1403" spans="1:30" ht="22.5" x14ac:dyDescent="0.25">
      <c r="A1403" s="9" t="s">
        <v>444</v>
      </c>
      <c r="B1403" s="2" t="s">
        <v>445</v>
      </c>
      <c r="C1403" s="3" t="s">
        <v>285</v>
      </c>
      <c r="D1403" s="3" t="str">
        <f t="shared" si="25"/>
        <v>C-4102-1500-5</v>
      </c>
      <c r="E1403" s="3" t="str">
        <f>VLOOKUP(Tabla3[[#This Row],[RUBRO]],Tabla6[[RUBRO]:[Respon Plan]],2,0)</f>
        <v>FAMILIA</v>
      </c>
      <c r="F1403" s="3" t="str">
        <f>VLOOKUP(Tabla3[[#This Row],[RUBRO]],Tabla6[[RUBRO]:[Respon Plan]],3,0)</f>
        <v>DIRECCIÓN DE GESTIÓN HUMANA</v>
      </c>
      <c r="G1403" s="3" t="str">
        <f>VLOOKUP(Tabla3[[#This Row],[RUBRO]],Tabla6[[RUBRO]:[Respon Plan]],4,0)</f>
        <v>Gestión Humana - Pres. Serv</v>
      </c>
      <c r="H1403" s="1" t="s">
        <v>30</v>
      </c>
      <c r="I1403" s="1" t="s">
        <v>232</v>
      </c>
      <c r="J1403" s="1" t="s">
        <v>233</v>
      </c>
      <c r="K1403" s="1" t="s">
        <v>64</v>
      </c>
      <c r="L1403" s="1" t="s">
        <v>42</v>
      </c>
      <c r="M1403" s="1" t="s">
        <v>243</v>
      </c>
      <c r="N1403" s="1"/>
      <c r="O1403" s="1"/>
      <c r="P1403" s="1" t="s">
        <v>31</v>
      </c>
      <c r="Q1403" s="1" t="s">
        <v>32</v>
      </c>
      <c r="R1403" s="1" t="s">
        <v>33</v>
      </c>
      <c r="S1403" s="2" t="s">
        <v>59</v>
      </c>
      <c r="T1403" s="4">
        <v>32791000</v>
      </c>
      <c r="U1403" s="4">
        <v>0</v>
      </c>
      <c r="V1403" s="4">
        <v>0</v>
      </c>
      <c r="W1403" s="4">
        <v>32791000</v>
      </c>
      <c r="X1403" s="4">
        <v>0</v>
      </c>
      <c r="Y1403" s="4">
        <v>32791000</v>
      </c>
      <c r="Z1403" s="4">
        <v>0</v>
      </c>
      <c r="AA1403" s="4">
        <v>32791000</v>
      </c>
      <c r="AB1403" s="4">
        <v>6657569</v>
      </c>
      <c r="AC1403" s="4">
        <v>6657569</v>
      </c>
      <c r="AD1403" s="10">
        <v>6657569</v>
      </c>
    </row>
    <row r="1404" spans="1:30" ht="22.5" x14ac:dyDescent="0.25">
      <c r="A1404" s="9" t="s">
        <v>444</v>
      </c>
      <c r="B1404" s="2" t="s">
        <v>445</v>
      </c>
      <c r="C1404" s="3" t="s">
        <v>286</v>
      </c>
      <c r="D1404" s="3" t="str">
        <f t="shared" si="25"/>
        <v>C-4102-1500-5</v>
      </c>
      <c r="E1404" s="3" t="str">
        <f>VLOOKUP(Tabla3[[#This Row],[RUBRO]],Tabla6[[RUBRO]:[Respon Plan]],2,0)</f>
        <v>FAMILIA</v>
      </c>
      <c r="F1404" s="3" t="str">
        <f>VLOOKUP(Tabla3[[#This Row],[RUBRO]],Tabla6[[RUBRO]:[Respon Plan]],3,0)</f>
        <v>DIRECCIÓN DE GESTIÓN HUMANA</v>
      </c>
      <c r="G1404" s="3" t="str">
        <f>VLOOKUP(Tabla3[[#This Row],[RUBRO]],Tabla6[[RUBRO]:[Respon Plan]],4,0)</f>
        <v>Gestión Humana- Viáticos</v>
      </c>
      <c r="H1404" s="1" t="s">
        <v>30</v>
      </c>
      <c r="I1404" s="1" t="s">
        <v>232</v>
      </c>
      <c r="J1404" s="1" t="s">
        <v>233</v>
      </c>
      <c r="K1404" s="1" t="s">
        <v>64</v>
      </c>
      <c r="L1404" s="1" t="s">
        <v>42</v>
      </c>
      <c r="M1404" s="1" t="s">
        <v>246</v>
      </c>
      <c r="N1404" s="1"/>
      <c r="O1404" s="1"/>
      <c r="P1404" s="1" t="s">
        <v>31</v>
      </c>
      <c r="Q1404" s="1" t="s">
        <v>32</v>
      </c>
      <c r="R1404" s="1" t="s">
        <v>33</v>
      </c>
      <c r="S1404" s="2" t="s">
        <v>249</v>
      </c>
      <c r="T1404" s="4">
        <v>12255679</v>
      </c>
      <c r="U1404" s="4">
        <v>0</v>
      </c>
      <c r="V1404" s="4">
        <v>0</v>
      </c>
      <c r="W1404" s="4">
        <v>12255679</v>
      </c>
      <c r="X1404" s="4">
        <v>0</v>
      </c>
      <c r="Y1404" s="4">
        <v>3900418</v>
      </c>
      <c r="Z1404" s="4">
        <v>8355261</v>
      </c>
      <c r="AA1404" s="4">
        <v>3900418</v>
      </c>
      <c r="AB1404" s="4">
        <v>1507216</v>
      </c>
      <c r="AC1404" s="4">
        <v>1507216</v>
      </c>
      <c r="AD1404" s="10">
        <v>1507216</v>
      </c>
    </row>
    <row r="1405" spans="1:30" ht="22.5" x14ac:dyDescent="0.25">
      <c r="A1405" s="9" t="s">
        <v>444</v>
      </c>
      <c r="B1405" s="2" t="s">
        <v>445</v>
      </c>
      <c r="C1405" s="3" t="s">
        <v>392</v>
      </c>
      <c r="D1405" s="3" t="str">
        <f t="shared" si="25"/>
        <v>C-4102-1500-6</v>
      </c>
      <c r="E1405" s="3" t="str">
        <f>VLOOKUP(Tabla3[[#This Row],[RUBRO]],Tabla6[[RUBRO]:[Respon Plan]],2,0)</f>
        <v>GENERACIONES</v>
      </c>
      <c r="F1405" s="3" t="str">
        <f>VLOOKUP(Tabla3[[#This Row],[RUBRO]],Tabla6[[RUBRO]:[Respon Plan]],3,0)</f>
        <v>DIRECCIÓN DE NIÑEZ Y ADOLESCENCIA</v>
      </c>
      <c r="G1405" s="3" t="str">
        <f>VLOOKUP(Tabla3[[#This Row],[RUBRO]],Tabla6[[RUBRO]:[Respon Plan]],4,0)</f>
        <v>Niñez y adolescencia</v>
      </c>
      <c r="H1405" s="1" t="s">
        <v>30</v>
      </c>
      <c r="I1405" s="1" t="s">
        <v>232</v>
      </c>
      <c r="J1405" s="1" t="s">
        <v>233</v>
      </c>
      <c r="K1405" s="1" t="s">
        <v>68</v>
      </c>
      <c r="L1405" s="1" t="s">
        <v>42</v>
      </c>
      <c r="M1405" s="1" t="s">
        <v>234</v>
      </c>
      <c r="N1405" s="1"/>
      <c r="O1405" s="1"/>
      <c r="P1405" s="1" t="s">
        <v>31</v>
      </c>
      <c r="Q1405" s="1" t="s">
        <v>32</v>
      </c>
      <c r="R1405" s="1" t="s">
        <v>33</v>
      </c>
      <c r="S1405" s="2" t="s">
        <v>393</v>
      </c>
      <c r="T1405" s="4">
        <v>1322025480</v>
      </c>
      <c r="U1405" s="4">
        <v>0</v>
      </c>
      <c r="V1405" s="4">
        <v>0</v>
      </c>
      <c r="W1405" s="4">
        <v>1322025480</v>
      </c>
      <c r="X1405" s="4">
        <v>0</v>
      </c>
      <c r="Y1405" s="4">
        <v>1322025480</v>
      </c>
      <c r="Z1405" s="4">
        <v>0</v>
      </c>
      <c r="AA1405" s="4">
        <v>159284000</v>
      </c>
      <c r="AB1405" s="4">
        <v>0</v>
      </c>
      <c r="AC1405" s="4">
        <v>0</v>
      </c>
      <c r="AD1405" s="10">
        <v>0</v>
      </c>
    </row>
    <row r="1406" spans="1:30" ht="22.5" x14ac:dyDescent="0.25">
      <c r="A1406" s="9" t="s">
        <v>444</v>
      </c>
      <c r="B1406" s="2" t="s">
        <v>445</v>
      </c>
      <c r="C1406" s="3" t="s">
        <v>394</v>
      </c>
      <c r="D1406" s="3" t="str">
        <f t="shared" si="25"/>
        <v>C-4102-1500-6</v>
      </c>
      <c r="E1406" s="3" t="str">
        <f>VLOOKUP(Tabla3[[#This Row],[RUBRO]],Tabla6[[RUBRO]:[Respon Plan]],2,0)</f>
        <v>GENERACIONES</v>
      </c>
      <c r="F1406" s="3" t="str">
        <f>VLOOKUP(Tabla3[[#This Row],[RUBRO]],Tabla6[[RUBRO]:[Respon Plan]],3,0)</f>
        <v>DIRECCIÓN DE NIÑEZ Y ADOLESCENCIA</v>
      </c>
      <c r="G1406" s="3" t="str">
        <f>VLOOKUP(Tabla3[[#This Row],[RUBRO]],Tabla6[[RUBRO]:[Respon Plan]],4,0)</f>
        <v>Niñez y adolescencia</v>
      </c>
      <c r="H1406" s="1" t="s">
        <v>30</v>
      </c>
      <c r="I1406" s="1" t="s">
        <v>232</v>
      </c>
      <c r="J1406" s="1" t="s">
        <v>233</v>
      </c>
      <c r="K1406" s="1" t="s">
        <v>68</v>
      </c>
      <c r="L1406" s="1" t="s">
        <v>42</v>
      </c>
      <c r="M1406" s="1" t="s">
        <v>281</v>
      </c>
      <c r="N1406" s="1"/>
      <c r="O1406" s="1"/>
      <c r="P1406" s="1" t="s">
        <v>31</v>
      </c>
      <c r="Q1406" s="1" t="s">
        <v>32</v>
      </c>
      <c r="R1406" s="1" t="s">
        <v>33</v>
      </c>
      <c r="S1406" s="2" t="s">
        <v>395</v>
      </c>
      <c r="T1406" s="4">
        <v>281601620</v>
      </c>
      <c r="U1406" s="4">
        <v>0</v>
      </c>
      <c r="V1406" s="4">
        <v>0</v>
      </c>
      <c r="W1406" s="4">
        <v>281601620</v>
      </c>
      <c r="X1406" s="4">
        <v>0</v>
      </c>
      <c r="Y1406" s="4">
        <v>281601620</v>
      </c>
      <c r="Z1406" s="4">
        <v>0</v>
      </c>
      <c r="AA1406" s="4">
        <v>119463000</v>
      </c>
      <c r="AB1406" s="4">
        <v>0</v>
      </c>
      <c r="AC1406" s="4">
        <v>0</v>
      </c>
      <c r="AD1406" s="10">
        <v>0</v>
      </c>
    </row>
    <row r="1407" spans="1:30" ht="22.5" x14ac:dyDescent="0.25">
      <c r="A1407" s="9" t="s">
        <v>444</v>
      </c>
      <c r="B1407" s="2" t="s">
        <v>445</v>
      </c>
      <c r="C1407" s="3" t="s">
        <v>293</v>
      </c>
      <c r="D1407" s="3" t="str">
        <f t="shared" si="25"/>
        <v>C-4102-1500-6</v>
      </c>
      <c r="E1407" s="3" t="str">
        <f>VLOOKUP(Tabla3[[#This Row],[RUBRO]],Tabla6[[RUBRO]:[Respon Plan]],2,0)</f>
        <v>GENERACIONES</v>
      </c>
      <c r="F1407" s="3" t="str">
        <f>VLOOKUP(Tabla3[[#This Row],[RUBRO]],Tabla6[[RUBRO]:[Respon Plan]],3,0)</f>
        <v>DIRECCIÓN DE GESTIÓN HUMANA</v>
      </c>
      <c r="G1407" s="3" t="str">
        <f>VLOOKUP(Tabla3[[#This Row],[RUBRO]],Tabla6[[RUBRO]:[Respon Plan]],4,0)</f>
        <v>Gestión Humana - Pres. Serv</v>
      </c>
      <c r="H1407" s="1" t="s">
        <v>30</v>
      </c>
      <c r="I1407" s="1" t="s">
        <v>232</v>
      </c>
      <c r="J1407" s="1" t="s">
        <v>233</v>
      </c>
      <c r="K1407" s="1" t="s">
        <v>68</v>
      </c>
      <c r="L1407" s="1" t="s">
        <v>42</v>
      </c>
      <c r="M1407" s="1" t="s">
        <v>248</v>
      </c>
      <c r="N1407" s="1"/>
      <c r="O1407" s="1"/>
      <c r="P1407" s="1" t="s">
        <v>31</v>
      </c>
      <c r="Q1407" s="1" t="s">
        <v>32</v>
      </c>
      <c r="R1407" s="1" t="s">
        <v>33</v>
      </c>
      <c r="S1407" s="2" t="s">
        <v>59</v>
      </c>
      <c r="T1407" s="4">
        <v>0</v>
      </c>
      <c r="U1407" s="4">
        <v>68669800</v>
      </c>
      <c r="V1407" s="4">
        <v>0</v>
      </c>
      <c r="W1407" s="4">
        <v>68669800</v>
      </c>
      <c r="X1407" s="4">
        <v>0</v>
      </c>
      <c r="Y1407" s="4">
        <v>68669800</v>
      </c>
      <c r="Z1407" s="4">
        <v>0</v>
      </c>
      <c r="AA1407" s="4">
        <v>68669800</v>
      </c>
      <c r="AB1407" s="4">
        <v>8504000</v>
      </c>
      <c r="AC1407" s="4">
        <v>8504000</v>
      </c>
      <c r="AD1407" s="10">
        <v>8504000</v>
      </c>
    </row>
    <row r="1408" spans="1:30" ht="22.5" x14ac:dyDescent="0.25">
      <c r="A1408" s="9" t="s">
        <v>444</v>
      </c>
      <c r="B1408" s="2" t="s">
        <v>445</v>
      </c>
      <c r="C1408" s="3" t="s">
        <v>294</v>
      </c>
      <c r="D1408" s="3" t="str">
        <f t="shared" si="25"/>
        <v>C-4102-1500-6</v>
      </c>
      <c r="E1408" s="3" t="str">
        <f>VLOOKUP(Tabla3[[#This Row],[RUBRO]],Tabla6[[RUBRO]:[Respon Plan]],2,0)</f>
        <v>GENERACIONES</v>
      </c>
      <c r="F1408" s="3" t="str">
        <f>VLOOKUP(Tabla3[[#This Row],[RUBRO]],Tabla6[[RUBRO]:[Respon Plan]],3,0)</f>
        <v>DIRECCIÓN DE GESTIÓN HUMANA</v>
      </c>
      <c r="G1408" s="3" t="str">
        <f>VLOOKUP(Tabla3[[#This Row],[RUBRO]],Tabla6[[RUBRO]:[Respon Plan]],4,0)</f>
        <v>Gestión Humana- Viáticos</v>
      </c>
      <c r="H1408" s="1" t="s">
        <v>30</v>
      </c>
      <c r="I1408" s="1" t="s">
        <v>232</v>
      </c>
      <c r="J1408" s="1" t="s">
        <v>233</v>
      </c>
      <c r="K1408" s="1" t="s">
        <v>68</v>
      </c>
      <c r="L1408" s="1" t="s">
        <v>42</v>
      </c>
      <c r="M1408" s="1" t="s">
        <v>254</v>
      </c>
      <c r="N1408" s="1"/>
      <c r="O1408" s="1"/>
      <c r="P1408" s="1" t="s">
        <v>31</v>
      </c>
      <c r="Q1408" s="1" t="s">
        <v>32</v>
      </c>
      <c r="R1408" s="1" t="s">
        <v>33</v>
      </c>
      <c r="S1408" s="2" t="s">
        <v>249</v>
      </c>
      <c r="T1408" s="4">
        <v>0</v>
      </c>
      <c r="U1408" s="4">
        <v>3000000</v>
      </c>
      <c r="V1408" s="4">
        <v>0</v>
      </c>
      <c r="W1408" s="4">
        <v>3000000</v>
      </c>
      <c r="X1408" s="4">
        <v>0</v>
      </c>
      <c r="Y1408" s="4">
        <v>911158</v>
      </c>
      <c r="Z1408" s="4">
        <v>2088842</v>
      </c>
      <c r="AA1408" s="4">
        <v>0</v>
      </c>
      <c r="AB1408" s="4">
        <v>0</v>
      </c>
      <c r="AC1408" s="4">
        <v>0</v>
      </c>
      <c r="AD1408" s="10">
        <v>0</v>
      </c>
    </row>
    <row r="1409" spans="1:30" ht="22.5" x14ac:dyDescent="0.25">
      <c r="A1409" s="9" t="s">
        <v>444</v>
      </c>
      <c r="B1409" s="2" t="s">
        <v>445</v>
      </c>
      <c r="C1409" s="3" t="s">
        <v>295</v>
      </c>
      <c r="D1409" s="3" t="str">
        <f t="shared" si="25"/>
        <v>C-4102-1500-6</v>
      </c>
      <c r="E1409" s="3" t="str">
        <f>VLOOKUP(Tabla3[[#This Row],[RUBRO]],Tabla6[[RUBRO]:[Respon Plan]],2,0)</f>
        <v>GENERACIONES</v>
      </c>
      <c r="F1409" s="3" t="str">
        <f>VLOOKUP(Tabla3[[#This Row],[RUBRO]],Tabla6[[RUBRO]:[Respon Plan]],3,0)</f>
        <v>DIRECCIÓN DE NIÑEZ Y ADOLESCENCIA</v>
      </c>
      <c r="G1409" s="3" t="str">
        <f>VLOOKUP(Tabla3[[#This Row],[RUBRO]],Tabla6[[RUBRO]:[Respon Plan]],4,0)</f>
        <v>Niñez y adolescencia</v>
      </c>
      <c r="H1409" s="1" t="s">
        <v>30</v>
      </c>
      <c r="I1409" s="1" t="s">
        <v>232</v>
      </c>
      <c r="J1409" s="1" t="s">
        <v>233</v>
      </c>
      <c r="K1409" s="1" t="s">
        <v>68</v>
      </c>
      <c r="L1409" s="1" t="s">
        <v>42</v>
      </c>
      <c r="M1409" s="1" t="s">
        <v>266</v>
      </c>
      <c r="N1409" s="1"/>
      <c r="O1409" s="1"/>
      <c r="P1409" s="1" t="s">
        <v>31</v>
      </c>
      <c r="Q1409" s="1" t="s">
        <v>32</v>
      </c>
      <c r="R1409" s="1" t="s">
        <v>33</v>
      </c>
      <c r="S1409" s="2" t="s">
        <v>267</v>
      </c>
      <c r="T1409" s="4">
        <v>0</v>
      </c>
      <c r="U1409" s="4">
        <v>6414508</v>
      </c>
      <c r="V1409" s="4">
        <v>0</v>
      </c>
      <c r="W1409" s="4">
        <v>6414508</v>
      </c>
      <c r="X1409" s="4">
        <v>0</v>
      </c>
      <c r="Y1409" s="4">
        <v>0</v>
      </c>
      <c r="Z1409" s="4">
        <v>6414508</v>
      </c>
      <c r="AA1409" s="4">
        <v>0</v>
      </c>
      <c r="AB1409" s="4">
        <v>0</v>
      </c>
      <c r="AC1409" s="4">
        <v>0</v>
      </c>
      <c r="AD1409" s="10">
        <v>0</v>
      </c>
    </row>
    <row r="1410" spans="1:30" ht="22.5" x14ac:dyDescent="0.25">
      <c r="A1410" s="9" t="s">
        <v>444</v>
      </c>
      <c r="B1410" s="2" t="s">
        <v>445</v>
      </c>
      <c r="C1410" s="3" t="s">
        <v>298</v>
      </c>
      <c r="D1410" s="3" t="str">
        <f t="shared" si="25"/>
        <v>C-4102-1500-7</v>
      </c>
      <c r="E1410" s="3" t="str">
        <f>VLOOKUP(Tabla3[[#This Row],[RUBRO]],Tabla6[[RUBRO]:[Respon Plan]],2,0)</f>
        <v>SNBF</v>
      </c>
      <c r="F1410" s="3" t="str">
        <f>VLOOKUP(Tabla3[[#This Row],[RUBRO]],Tabla6[[RUBRO]:[Respon Plan]],3,0)</f>
        <v>DIRECCIÓN DE GESTIÓN HUMANA</v>
      </c>
      <c r="G1410" s="3" t="str">
        <f>VLOOKUP(Tabla3[[#This Row],[RUBRO]],Tabla6[[RUBRO]:[Respon Plan]],4,0)</f>
        <v>Gestión Humana - Pres. Serv</v>
      </c>
      <c r="H1410" s="1" t="s">
        <v>30</v>
      </c>
      <c r="I1410" s="1" t="s">
        <v>232</v>
      </c>
      <c r="J1410" s="1" t="s">
        <v>233</v>
      </c>
      <c r="K1410" s="1" t="s">
        <v>138</v>
      </c>
      <c r="L1410" s="1" t="s">
        <v>42</v>
      </c>
      <c r="M1410" s="1" t="s">
        <v>281</v>
      </c>
      <c r="N1410" s="1"/>
      <c r="O1410" s="1"/>
      <c r="P1410" s="1" t="s">
        <v>31</v>
      </c>
      <c r="Q1410" s="1" t="s">
        <v>32</v>
      </c>
      <c r="R1410" s="1" t="s">
        <v>33</v>
      </c>
      <c r="S1410" s="2" t="s">
        <v>59</v>
      </c>
      <c r="T1410" s="4">
        <v>97415340</v>
      </c>
      <c r="U1410" s="4">
        <v>0</v>
      </c>
      <c r="V1410" s="4">
        <v>3513840</v>
      </c>
      <c r="W1410" s="4">
        <v>93901500</v>
      </c>
      <c r="X1410" s="4">
        <v>0</v>
      </c>
      <c r="Y1410" s="4">
        <v>93901500</v>
      </c>
      <c r="Z1410" s="4">
        <v>0</v>
      </c>
      <c r="AA1410" s="4">
        <v>93901500</v>
      </c>
      <c r="AB1410" s="4">
        <v>13811963</v>
      </c>
      <c r="AC1410" s="4">
        <v>13811963</v>
      </c>
      <c r="AD1410" s="10">
        <v>13811963</v>
      </c>
    </row>
    <row r="1411" spans="1:30" ht="22.5" x14ac:dyDescent="0.25">
      <c r="A1411" s="9" t="s">
        <v>444</v>
      </c>
      <c r="B1411" s="2" t="s">
        <v>445</v>
      </c>
      <c r="C1411" s="3" t="s">
        <v>299</v>
      </c>
      <c r="D1411" s="3" t="str">
        <f t="shared" si="25"/>
        <v>C-4102-1500-7</v>
      </c>
      <c r="E1411" s="3" t="str">
        <f>VLOOKUP(Tabla3[[#This Row],[RUBRO]],Tabla6[[RUBRO]:[Respon Plan]],2,0)</f>
        <v>SNBF</v>
      </c>
      <c r="F1411" s="3" t="str">
        <f>VLOOKUP(Tabla3[[#This Row],[RUBRO]],Tabla6[[RUBRO]:[Respon Plan]],3,0)</f>
        <v>DIRECCIÓN DE GESTIÓN HUMANA</v>
      </c>
      <c r="G1411" s="3" t="str">
        <f>VLOOKUP(Tabla3[[#This Row],[RUBRO]],Tabla6[[RUBRO]:[Respon Plan]],4,0)</f>
        <v>Gestión Humana- Viáticos</v>
      </c>
      <c r="H1411" s="1" t="s">
        <v>30</v>
      </c>
      <c r="I1411" s="1" t="s">
        <v>232</v>
      </c>
      <c r="J1411" s="1" t="s">
        <v>233</v>
      </c>
      <c r="K1411" s="1" t="s">
        <v>138</v>
      </c>
      <c r="L1411" s="1" t="s">
        <v>42</v>
      </c>
      <c r="M1411" s="1" t="s">
        <v>237</v>
      </c>
      <c r="N1411" s="1"/>
      <c r="O1411" s="1"/>
      <c r="P1411" s="1" t="s">
        <v>31</v>
      </c>
      <c r="Q1411" s="1" t="s">
        <v>32</v>
      </c>
      <c r="R1411" s="1" t="s">
        <v>33</v>
      </c>
      <c r="S1411" s="2" t="s">
        <v>249</v>
      </c>
      <c r="T1411" s="4">
        <v>28179726</v>
      </c>
      <c r="U1411" s="4">
        <v>0</v>
      </c>
      <c r="V1411" s="4">
        <v>0</v>
      </c>
      <c r="W1411" s="4">
        <v>28179726</v>
      </c>
      <c r="X1411" s="4">
        <v>0</v>
      </c>
      <c r="Y1411" s="4">
        <v>9355130</v>
      </c>
      <c r="Z1411" s="4">
        <v>18824596</v>
      </c>
      <c r="AA1411" s="4">
        <v>6366399</v>
      </c>
      <c r="AB1411" s="4">
        <v>1456388</v>
      </c>
      <c r="AC1411" s="4">
        <v>1456388</v>
      </c>
      <c r="AD1411" s="10">
        <v>1456388</v>
      </c>
    </row>
    <row r="1412" spans="1:30" ht="22.5" x14ac:dyDescent="0.25">
      <c r="A1412" s="9" t="s">
        <v>444</v>
      </c>
      <c r="B1412" s="2" t="s">
        <v>445</v>
      </c>
      <c r="C1412" s="3" t="s">
        <v>303</v>
      </c>
      <c r="D1412" s="3" t="str">
        <f t="shared" si="25"/>
        <v>C-4199-1500-1</v>
      </c>
      <c r="E1412" s="3" t="str">
        <f>VLOOKUP(Tabla3[[#This Row],[RUBRO]],Tabla6[[RUBRO]:[Respon Plan]],2,0)</f>
        <v>TECNOLOGIA</v>
      </c>
      <c r="F1412" s="3" t="str">
        <f>VLOOKUP(Tabla3[[#This Row],[RUBRO]],Tabla6[[RUBRO]:[Respon Plan]],3,0)</f>
        <v>DIRECCIÓN DE GESTIÓN HUMANA</v>
      </c>
      <c r="G1412" s="3" t="str">
        <f>VLOOKUP(Tabla3[[#This Row],[RUBRO]],Tabla6[[RUBRO]:[Respon Plan]],4,0)</f>
        <v>Gestión Humana - Pres. Serv</v>
      </c>
      <c r="H1412" s="1" t="s">
        <v>30</v>
      </c>
      <c r="I1412" s="1" t="s">
        <v>301</v>
      </c>
      <c r="J1412" s="1" t="s">
        <v>233</v>
      </c>
      <c r="K1412" s="1" t="s">
        <v>41</v>
      </c>
      <c r="L1412" s="1" t="s">
        <v>42</v>
      </c>
      <c r="M1412" s="1" t="s">
        <v>281</v>
      </c>
      <c r="N1412" s="1"/>
      <c r="O1412" s="1"/>
      <c r="P1412" s="1" t="s">
        <v>31</v>
      </c>
      <c r="Q1412" s="1" t="s">
        <v>32</v>
      </c>
      <c r="R1412" s="1" t="s">
        <v>33</v>
      </c>
      <c r="S1412" s="2" t="s">
        <v>59</v>
      </c>
      <c r="T1412" s="4">
        <v>142068930</v>
      </c>
      <c r="U1412" s="4">
        <v>0</v>
      </c>
      <c r="V1412" s="4">
        <v>0</v>
      </c>
      <c r="W1412" s="4">
        <v>142068930</v>
      </c>
      <c r="X1412" s="4">
        <v>0</v>
      </c>
      <c r="Y1412" s="4">
        <v>95634000</v>
      </c>
      <c r="Z1412" s="4">
        <v>46434930</v>
      </c>
      <c r="AA1412" s="4">
        <v>95634000</v>
      </c>
      <c r="AB1412" s="4">
        <v>19542600</v>
      </c>
      <c r="AC1412" s="4">
        <v>19542600</v>
      </c>
      <c r="AD1412" s="10">
        <v>19542600</v>
      </c>
    </row>
    <row r="1413" spans="1:30" ht="22.5" x14ac:dyDescent="0.25">
      <c r="A1413" s="9" t="s">
        <v>444</v>
      </c>
      <c r="B1413" s="2" t="s">
        <v>445</v>
      </c>
      <c r="C1413" s="3" t="s">
        <v>304</v>
      </c>
      <c r="D1413" s="3" t="str">
        <f t="shared" si="25"/>
        <v>C-4199-1500-1</v>
      </c>
      <c r="E1413" s="3" t="str">
        <f>VLOOKUP(Tabla3[[#This Row],[RUBRO]],Tabla6[[RUBRO]:[Respon Plan]],2,0)</f>
        <v>TECNOLOGIA</v>
      </c>
      <c r="F1413" s="3" t="str">
        <f>VLOOKUP(Tabla3[[#This Row],[RUBRO]],Tabla6[[RUBRO]:[Respon Plan]],3,0)</f>
        <v>DIRECCIÓN DE GESTIÓN HUMANA</v>
      </c>
      <c r="G1413" s="3" t="str">
        <f>VLOOKUP(Tabla3[[#This Row],[RUBRO]],Tabla6[[RUBRO]:[Respon Plan]],4,0)</f>
        <v>Gestión Humana- Viáticos</v>
      </c>
      <c r="H1413" s="1" t="s">
        <v>30</v>
      </c>
      <c r="I1413" s="1" t="s">
        <v>301</v>
      </c>
      <c r="J1413" s="1" t="s">
        <v>233</v>
      </c>
      <c r="K1413" s="1" t="s">
        <v>41</v>
      </c>
      <c r="L1413" s="1" t="s">
        <v>42</v>
      </c>
      <c r="M1413" s="1" t="s">
        <v>237</v>
      </c>
      <c r="N1413" s="1"/>
      <c r="O1413" s="1"/>
      <c r="P1413" s="1" t="s">
        <v>31</v>
      </c>
      <c r="Q1413" s="1" t="s">
        <v>32</v>
      </c>
      <c r="R1413" s="1" t="s">
        <v>33</v>
      </c>
      <c r="S1413" s="2" t="s">
        <v>249</v>
      </c>
      <c r="T1413" s="4">
        <v>4537395</v>
      </c>
      <c r="U1413" s="4">
        <v>0</v>
      </c>
      <c r="V1413" s="4">
        <v>0</v>
      </c>
      <c r="W1413" s="4">
        <v>4537395</v>
      </c>
      <c r="X1413" s="4">
        <v>0</v>
      </c>
      <c r="Y1413" s="4">
        <v>0</v>
      </c>
      <c r="Z1413" s="4">
        <v>4537395</v>
      </c>
      <c r="AA1413" s="4">
        <v>0</v>
      </c>
      <c r="AB1413" s="4">
        <v>0</v>
      </c>
      <c r="AC1413" s="4">
        <v>0</v>
      </c>
      <c r="AD1413" s="10">
        <v>0</v>
      </c>
    </row>
    <row r="1414" spans="1:30" ht="22.5" x14ac:dyDescent="0.25">
      <c r="A1414" s="9" t="s">
        <v>444</v>
      </c>
      <c r="B1414" s="2" t="s">
        <v>445</v>
      </c>
      <c r="C1414" s="3" t="s">
        <v>307</v>
      </c>
      <c r="D1414" s="3" t="str">
        <f t="shared" si="25"/>
        <v>C-4199-1500-2</v>
      </c>
      <c r="E1414" s="3" t="str">
        <f>VLOOKUP(Tabla3[[#This Row],[RUBRO]],Tabla6[[RUBRO]:[Respon Plan]],2,0)</f>
        <v>MODELO INTERVENCION</v>
      </c>
      <c r="F1414" s="3" t="str">
        <f>VLOOKUP(Tabla3[[#This Row],[RUBRO]],Tabla6[[RUBRO]:[Respon Plan]],3,0)</f>
        <v>DIRECCIÓN DE GESTIÓN HUMANA</v>
      </c>
      <c r="G1414" s="3" t="str">
        <f>VLOOKUP(Tabla3[[#This Row],[RUBRO]],Tabla6[[RUBRO]:[Respon Plan]],4,0)</f>
        <v>Gestión Humana - Pres. Serv</v>
      </c>
      <c r="H1414" s="1" t="s">
        <v>30</v>
      </c>
      <c r="I1414" s="1" t="s">
        <v>301</v>
      </c>
      <c r="J1414" s="1" t="s">
        <v>233</v>
      </c>
      <c r="K1414" s="1" t="s">
        <v>77</v>
      </c>
      <c r="L1414" s="1" t="s">
        <v>42</v>
      </c>
      <c r="M1414" s="1" t="s">
        <v>237</v>
      </c>
      <c r="N1414" s="1"/>
      <c r="O1414" s="1"/>
      <c r="P1414" s="1" t="s">
        <v>31</v>
      </c>
      <c r="Q1414" s="1" t="s">
        <v>32</v>
      </c>
      <c r="R1414" s="1" t="s">
        <v>33</v>
      </c>
      <c r="S1414" s="2" t="s">
        <v>59</v>
      </c>
      <c r="T1414" s="4">
        <v>810707142</v>
      </c>
      <c r="U1414" s="4">
        <v>49275600</v>
      </c>
      <c r="V1414" s="4">
        <v>102567142</v>
      </c>
      <c r="W1414" s="4">
        <v>757415600</v>
      </c>
      <c r="X1414" s="4">
        <v>0</v>
      </c>
      <c r="Y1414" s="4">
        <v>757415600</v>
      </c>
      <c r="Z1414" s="4">
        <v>0</v>
      </c>
      <c r="AA1414" s="4">
        <v>716597222</v>
      </c>
      <c r="AB1414" s="4">
        <v>186817239</v>
      </c>
      <c r="AC1414" s="4">
        <v>186817239</v>
      </c>
      <c r="AD1414" s="10">
        <v>186817239</v>
      </c>
    </row>
    <row r="1415" spans="1:30" ht="22.5" x14ac:dyDescent="0.25">
      <c r="A1415" s="9" t="s">
        <v>444</v>
      </c>
      <c r="B1415" s="2" t="s">
        <v>445</v>
      </c>
      <c r="C1415" s="3" t="s">
        <v>308</v>
      </c>
      <c r="D1415" s="3" t="str">
        <f t="shared" si="25"/>
        <v>C-4199-1500-2</v>
      </c>
      <c r="E1415" s="3" t="str">
        <f>VLOOKUP(Tabla3[[#This Row],[RUBRO]],Tabla6[[RUBRO]:[Respon Plan]],2,0)</f>
        <v>MODELO INTERVENCION</v>
      </c>
      <c r="F1415" s="3" t="str">
        <f>VLOOKUP(Tabla3[[#This Row],[RUBRO]],Tabla6[[RUBRO]:[Respon Plan]],3,0)</f>
        <v>DIRECCIÓN DE GESTIÓN HUMANA</v>
      </c>
      <c r="G1415" s="3" t="str">
        <f>VLOOKUP(Tabla3[[#This Row],[RUBRO]],Tabla6[[RUBRO]:[Respon Plan]],4,0)</f>
        <v>Gestión Humana- Viáticos</v>
      </c>
      <c r="H1415" s="1" t="s">
        <v>30</v>
      </c>
      <c r="I1415" s="1" t="s">
        <v>301</v>
      </c>
      <c r="J1415" s="1" t="s">
        <v>233</v>
      </c>
      <c r="K1415" s="1" t="s">
        <v>77</v>
      </c>
      <c r="L1415" s="1" t="s">
        <v>42</v>
      </c>
      <c r="M1415" s="1" t="s">
        <v>240</v>
      </c>
      <c r="N1415" s="1"/>
      <c r="O1415" s="1"/>
      <c r="P1415" s="1" t="s">
        <v>31</v>
      </c>
      <c r="Q1415" s="1" t="s">
        <v>32</v>
      </c>
      <c r="R1415" s="1" t="s">
        <v>33</v>
      </c>
      <c r="S1415" s="2" t="s">
        <v>249</v>
      </c>
      <c r="T1415" s="4">
        <v>0</v>
      </c>
      <c r="U1415" s="4">
        <v>13000000</v>
      </c>
      <c r="V1415" s="4">
        <v>0</v>
      </c>
      <c r="W1415" s="4">
        <v>13000000</v>
      </c>
      <c r="X1415" s="4">
        <v>0</v>
      </c>
      <c r="Y1415" s="4">
        <v>1683406</v>
      </c>
      <c r="Z1415" s="4">
        <v>11316594</v>
      </c>
      <c r="AA1415" s="4">
        <v>1683406</v>
      </c>
      <c r="AB1415" s="4">
        <v>0</v>
      </c>
      <c r="AC1415" s="4">
        <v>0</v>
      </c>
      <c r="AD1415" s="10">
        <v>0</v>
      </c>
    </row>
    <row r="1416" spans="1:30" ht="22.5" x14ac:dyDescent="0.25">
      <c r="A1416" s="9" t="s">
        <v>444</v>
      </c>
      <c r="B1416" s="2" t="s">
        <v>445</v>
      </c>
      <c r="C1416" s="3" t="s">
        <v>396</v>
      </c>
      <c r="D1416" s="3" t="str">
        <f t="shared" si="25"/>
        <v>C-4199-1500-2</v>
      </c>
      <c r="E1416" s="3" t="str">
        <f>VLOOKUP(Tabla3[[#This Row],[RUBRO]],Tabla6[[RUBRO]:[Respon Plan]],2,0)</f>
        <v>MODELO INTERVENCION</v>
      </c>
      <c r="F1416" s="3" t="str">
        <f>VLOOKUP(Tabla3[[#This Row],[RUBRO]],Tabla6[[RUBRO]:[Respon Plan]],3,0)</f>
        <v>DIRECCION FINANCIERA</v>
      </c>
      <c r="G1416" s="3" t="str">
        <f>VLOOKUP(Tabla3[[#This Row],[RUBRO]],Tabla6[[RUBRO]:[Respon Plan]],4,0)</f>
        <v>Dirección Financiera</v>
      </c>
      <c r="H1416" s="1" t="s">
        <v>30</v>
      </c>
      <c r="I1416" s="1" t="s">
        <v>301</v>
      </c>
      <c r="J1416" s="1" t="s">
        <v>233</v>
      </c>
      <c r="K1416" s="1" t="s">
        <v>77</v>
      </c>
      <c r="L1416" s="1" t="s">
        <v>42</v>
      </c>
      <c r="M1416" s="1" t="s">
        <v>255</v>
      </c>
      <c r="N1416" s="1"/>
      <c r="O1416" s="1"/>
      <c r="P1416" s="1" t="s">
        <v>31</v>
      </c>
      <c r="Q1416" s="1" t="s">
        <v>32</v>
      </c>
      <c r="R1416" s="1" t="s">
        <v>33</v>
      </c>
      <c r="S1416" s="2" t="s">
        <v>397</v>
      </c>
      <c r="T1416" s="4">
        <v>1400000</v>
      </c>
      <c r="U1416" s="4">
        <v>0</v>
      </c>
      <c r="V1416" s="4">
        <v>0</v>
      </c>
      <c r="W1416" s="4">
        <v>1400000</v>
      </c>
      <c r="X1416" s="4">
        <v>0</v>
      </c>
      <c r="Y1416" s="4">
        <v>0</v>
      </c>
      <c r="Z1416" s="4">
        <v>1400000</v>
      </c>
      <c r="AA1416" s="4">
        <v>0</v>
      </c>
      <c r="AB1416" s="4">
        <v>0</v>
      </c>
      <c r="AC1416" s="4">
        <v>0</v>
      </c>
      <c r="AD1416" s="10">
        <v>0</v>
      </c>
    </row>
    <row r="1417" spans="1:30" ht="22.5" x14ac:dyDescent="0.25">
      <c r="A1417" s="9" t="s">
        <v>444</v>
      </c>
      <c r="B1417" s="2" t="s">
        <v>445</v>
      </c>
      <c r="C1417" s="3" t="s">
        <v>398</v>
      </c>
      <c r="D1417" s="3" t="str">
        <f t="shared" si="25"/>
        <v>C-4199-1500-2</v>
      </c>
      <c r="E1417" s="3" t="str">
        <f>VLOOKUP(Tabla3[[#This Row],[RUBRO]],Tabla6[[RUBRO]:[Respon Plan]],2,0)</f>
        <v>MODELO INTERVENCION</v>
      </c>
      <c r="F1417" s="3" t="str">
        <f>VLOOKUP(Tabla3[[#This Row],[RUBRO]],Tabla6[[RUBRO]:[Respon Plan]],3,0)</f>
        <v>DIRECCIÓN DE GESTIÓN HUMANA</v>
      </c>
      <c r="G1417" s="3" t="str">
        <f>VLOOKUP(Tabla3[[#This Row],[RUBRO]],Tabla6[[RUBRO]:[Respon Plan]],4,0)</f>
        <v>Gestión Humana - Pres. Serv</v>
      </c>
      <c r="H1417" s="1" t="s">
        <v>30</v>
      </c>
      <c r="I1417" s="1" t="s">
        <v>301</v>
      </c>
      <c r="J1417" s="1" t="s">
        <v>233</v>
      </c>
      <c r="K1417" s="1" t="s">
        <v>77</v>
      </c>
      <c r="L1417" s="1" t="s">
        <v>42</v>
      </c>
      <c r="M1417" s="1" t="s">
        <v>257</v>
      </c>
      <c r="N1417" s="1"/>
      <c r="O1417" s="1"/>
      <c r="P1417" s="1" t="s">
        <v>31</v>
      </c>
      <c r="Q1417" s="1" t="s">
        <v>32</v>
      </c>
      <c r="R1417" s="1" t="s">
        <v>33</v>
      </c>
      <c r="S1417" s="2" t="s">
        <v>399</v>
      </c>
      <c r="T1417" s="4">
        <v>32088235</v>
      </c>
      <c r="U1417" s="4">
        <v>0</v>
      </c>
      <c r="V1417" s="4">
        <v>0</v>
      </c>
      <c r="W1417" s="4">
        <v>32088235</v>
      </c>
      <c r="X1417" s="4">
        <v>0</v>
      </c>
      <c r="Y1417" s="4">
        <v>29810000</v>
      </c>
      <c r="Z1417" s="4">
        <v>2278235</v>
      </c>
      <c r="AA1417" s="4">
        <v>29810000</v>
      </c>
      <c r="AB1417" s="4">
        <v>6657566</v>
      </c>
      <c r="AC1417" s="4">
        <v>6657566</v>
      </c>
      <c r="AD1417" s="10">
        <v>6657566</v>
      </c>
    </row>
    <row r="1418" spans="1:30" ht="22.5" x14ac:dyDescent="0.25">
      <c r="A1418" s="9" t="s">
        <v>444</v>
      </c>
      <c r="B1418" s="2" t="s">
        <v>445</v>
      </c>
      <c r="C1418" s="3" t="s">
        <v>319</v>
      </c>
      <c r="D1418" s="3" t="str">
        <f t="shared" si="25"/>
        <v>C-4199-1500-2</v>
      </c>
      <c r="E1418" s="3" t="str">
        <f>VLOOKUP(Tabla3[[#This Row],[RUBRO]],Tabla6[[RUBRO]:[Respon Plan]],2,0)</f>
        <v>MODELO INTERVENCION</v>
      </c>
      <c r="F1418" s="3" t="str">
        <f>VLOOKUP(Tabla3[[#This Row],[RUBRO]],Tabla6[[RUBRO]:[Respon Plan]],3,0)</f>
        <v>DIRECCION ADMINISTRATIVA</v>
      </c>
      <c r="G1418" s="3" t="str">
        <f>VLOOKUP(Tabla3[[#This Row],[RUBRO]],Tabla6[[RUBRO]:[Respon Plan]],4,0)</f>
        <v>Administrativa NM</v>
      </c>
      <c r="H1418" s="1" t="s">
        <v>30</v>
      </c>
      <c r="I1418" s="1" t="s">
        <v>301</v>
      </c>
      <c r="J1418" s="1" t="s">
        <v>233</v>
      </c>
      <c r="K1418" s="1" t="s">
        <v>77</v>
      </c>
      <c r="L1418" s="1" t="s">
        <v>42</v>
      </c>
      <c r="M1418" s="1" t="s">
        <v>320</v>
      </c>
      <c r="N1418" s="1"/>
      <c r="O1418" s="1"/>
      <c r="P1418" s="1" t="s">
        <v>31</v>
      </c>
      <c r="Q1418" s="1" t="s">
        <v>32</v>
      </c>
      <c r="R1418" s="1" t="s">
        <v>33</v>
      </c>
      <c r="S1418" s="2" t="s">
        <v>321</v>
      </c>
      <c r="T1418" s="4">
        <v>12347094</v>
      </c>
      <c r="U1418" s="4">
        <v>0</v>
      </c>
      <c r="V1418" s="4">
        <v>0</v>
      </c>
      <c r="W1418" s="4">
        <v>12347094</v>
      </c>
      <c r="X1418" s="4">
        <v>0</v>
      </c>
      <c r="Y1418" s="4">
        <v>12347094</v>
      </c>
      <c r="Z1418" s="4">
        <v>0</v>
      </c>
      <c r="AA1418" s="4">
        <v>12347094</v>
      </c>
      <c r="AB1418" s="4">
        <v>994900</v>
      </c>
      <c r="AC1418" s="4">
        <v>994900</v>
      </c>
      <c r="AD1418" s="10">
        <v>994900</v>
      </c>
    </row>
    <row r="1419" spans="1:30" ht="22.5" x14ac:dyDescent="0.25">
      <c r="A1419" s="9" t="s">
        <v>444</v>
      </c>
      <c r="B1419" s="2" t="s">
        <v>445</v>
      </c>
      <c r="C1419" s="3" t="s">
        <v>322</v>
      </c>
      <c r="D1419" s="3" t="str">
        <f t="shared" si="25"/>
        <v>C-4199-1500-2</v>
      </c>
      <c r="E1419" s="3" t="str">
        <f>VLOOKUP(Tabla3[[#This Row],[RUBRO]],Tabla6[[RUBRO]:[Respon Plan]],2,0)</f>
        <v>MODELO INTERVENCION</v>
      </c>
      <c r="F1419" s="3" t="str">
        <f>VLOOKUP(Tabla3[[#This Row],[RUBRO]],Tabla6[[RUBRO]:[Respon Plan]],3,0)</f>
        <v>DIRECCION ADMINISTRATIVA</v>
      </c>
      <c r="G1419" s="3" t="str">
        <f>VLOOKUP(Tabla3[[#This Row],[RUBRO]],Tabla6[[RUBRO]:[Respon Plan]],4,0)</f>
        <v>Administrativa NM</v>
      </c>
      <c r="H1419" s="1" t="s">
        <v>30</v>
      </c>
      <c r="I1419" s="1" t="s">
        <v>301</v>
      </c>
      <c r="J1419" s="1" t="s">
        <v>233</v>
      </c>
      <c r="K1419" s="1" t="s">
        <v>77</v>
      </c>
      <c r="L1419" s="1" t="s">
        <v>42</v>
      </c>
      <c r="M1419" s="1" t="s">
        <v>323</v>
      </c>
      <c r="N1419" s="1"/>
      <c r="O1419" s="1"/>
      <c r="P1419" s="1" t="s">
        <v>31</v>
      </c>
      <c r="Q1419" s="1" t="s">
        <v>32</v>
      </c>
      <c r="R1419" s="1" t="s">
        <v>33</v>
      </c>
      <c r="S1419" s="2" t="s">
        <v>324</v>
      </c>
      <c r="T1419" s="4">
        <v>165854597</v>
      </c>
      <c r="U1419" s="4">
        <v>0</v>
      </c>
      <c r="V1419" s="4">
        <v>0</v>
      </c>
      <c r="W1419" s="4">
        <v>165854597</v>
      </c>
      <c r="X1419" s="4">
        <v>0</v>
      </c>
      <c r="Y1419" s="4">
        <v>165854592</v>
      </c>
      <c r="Z1419" s="4">
        <v>5</v>
      </c>
      <c r="AA1419" s="4">
        <v>165854592</v>
      </c>
      <c r="AB1419" s="4">
        <v>27642432</v>
      </c>
      <c r="AC1419" s="4">
        <v>27642432</v>
      </c>
      <c r="AD1419" s="10">
        <v>27642432</v>
      </c>
    </row>
    <row r="1420" spans="1:30" ht="22.5" x14ac:dyDescent="0.25">
      <c r="A1420" s="9" t="s">
        <v>444</v>
      </c>
      <c r="B1420" s="2" t="s">
        <v>445</v>
      </c>
      <c r="C1420" s="3" t="s">
        <v>328</v>
      </c>
      <c r="D1420" s="3" t="str">
        <f t="shared" si="25"/>
        <v>C-4199-1500-2</v>
      </c>
      <c r="E1420" s="3" t="str">
        <f>VLOOKUP(Tabla3[[#This Row],[RUBRO]],Tabla6[[RUBRO]:[Respon Plan]],2,0)</f>
        <v>MODELO INTERVENCION</v>
      </c>
      <c r="F1420" s="3" t="str">
        <f>VLOOKUP(Tabla3[[#This Row],[RUBRO]],Tabla6[[RUBRO]:[Respon Plan]],3,0)</f>
        <v>DIRECCION ADMINISTRATIVA</v>
      </c>
      <c r="G1420" s="3" t="str">
        <f>VLOOKUP(Tabla3[[#This Row],[RUBRO]],Tabla6[[RUBRO]:[Respon Plan]],4,0)</f>
        <v>Administrativa NM</v>
      </c>
      <c r="H1420" s="1" t="s">
        <v>30</v>
      </c>
      <c r="I1420" s="1" t="s">
        <v>301</v>
      </c>
      <c r="J1420" s="1" t="s">
        <v>233</v>
      </c>
      <c r="K1420" s="1" t="s">
        <v>77</v>
      </c>
      <c r="L1420" s="1" t="s">
        <v>42</v>
      </c>
      <c r="M1420" s="1" t="s">
        <v>329</v>
      </c>
      <c r="N1420" s="1"/>
      <c r="O1420" s="1"/>
      <c r="P1420" s="1" t="s">
        <v>31</v>
      </c>
      <c r="Q1420" s="1" t="s">
        <v>32</v>
      </c>
      <c r="R1420" s="1" t="s">
        <v>33</v>
      </c>
      <c r="S1420" s="2" t="s">
        <v>330</v>
      </c>
      <c r="T1420" s="4">
        <v>0</v>
      </c>
      <c r="U1420" s="4">
        <v>84508000</v>
      </c>
      <c r="V1420" s="4">
        <v>0</v>
      </c>
      <c r="W1420" s="4">
        <v>84508000</v>
      </c>
      <c r="X1420" s="4">
        <v>0</v>
      </c>
      <c r="Y1420" s="4">
        <v>2000000</v>
      </c>
      <c r="Z1420" s="4">
        <v>82508000</v>
      </c>
      <c r="AA1420" s="4">
        <v>1259371</v>
      </c>
      <c r="AB1420" s="4">
        <v>1259371</v>
      </c>
      <c r="AC1420" s="4">
        <v>1259371</v>
      </c>
      <c r="AD1420" s="10">
        <v>1259371</v>
      </c>
    </row>
    <row r="1421" spans="1:30" ht="22.5" x14ac:dyDescent="0.25">
      <c r="A1421" s="9" t="s">
        <v>444</v>
      </c>
      <c r="B1421" s="2" t="s">
        <v>445</v>
      </c>
      <c r="C1421" s="3" t="s">
        <v>354</v>
      </c>
      <c r="D1421" s="3" t="str">
        <f t="shared" si="25"/>
        <v>C-4199-1500-2</v>
      </c>
      <c r="E1421" s="3" t="str">
        <f>VLOOKUP(Tabla3[[#This Row],[RUBRO]],Tabla6[[RUBRO]:[Respon Plan]],2,0)</f>
        <v>MODELO INTERVENCION</v>
      </c>
      <c r="F1421" s="3" t="str">
        <f>VLOOKUP(Tabla3[[#This Row],[RUBRO]],Tabla6[[RUBRO]:[Respon Plan]],3,0)</f>
        <v>DIRECCIÓN DE GESTIÓN HUMANA</v>
      </c>
      <c r="G1421" s="3" t="str">
        <f>VLOOKUP(Tabla3[[#This Row],[RUBRO]],Tabla6[[RUBRO]:[Respon Plan]],4,0)</f>
        <v>Gestión Humana- Capacitación</v>
      </c>
      <c r="H1421" s="1" t="s">
        <v>30</v>
      </c>
      <c r="I1421" s="1" t="s">
        <v>301</v>
      </c>
      <c r="J1421" s="1" t="s">
        <v>233</v>
      </c>
      <c r="K1421" s="1" t="s">
        <v>77</v>
      </c>
      <c r="L1421" s="1" t="s">
        <v>42</v>
      </c>
      <c r="M1421" s="1" t="s">
        <v>355</v>
      </c>
      <c r="N1421" s="1"/>
      <c r="O1421" s="1"/>
      <c r="P1421" s="1" t="s">
        <v>31</v>
      </c>
      <c r="Q1421" s="1" t="s">
        <v>32</v>
      </c>
      <c r="R1421" s="1" t="s">
        <v>33</v>
      </c>
      <c r="S1421" s="2" t="s">
        <v>356</v>
      </c>
      <c r="T1421" s="4">
        <v>0</v>
      </c>
      <c r="U1421" s="4">
        <v>9039000</v>
      </c>
      <c r="V1421" s="4">
        <v>0</v>
      </c>
      <c r="W1421" s="4">
        <v>9039000</v>
      </c>
      <c r="X1421" s="4">
        <v>0</v>
      </c>
      <c r="Y1421" s="4">
        <v>0</v>
      </c>
      <c r="Z1421" s="4">
        <v>9039000</v>
      </c>
      <c r="AA1421" s="4">
        <v>0</v>
      </c>
      <c r="AB1421" s="4">
        <v>0</v>
      </c>
      <c r="AC1421" s="4">
        <v>0</v>
      </c>
      <c r="AD1421" s="10">
        <v>0</v>
      </c>
    </row>
    <row r="1422" spans="1:30" ht="22.5" x14ac:dyDescent="0.25">
      <c r="A1422" s="9" t="s">
        <v>444</v>
      </c>
      <c r="B1422" s="2" t="s">
        <v>445</v>
      </c>
      <c r="C1422" s="3" t="s">
        <v>359</v>
      </c>
      <c r="D1422" s="3" t="str">
        <f t="shared" si="25"/>
        <v>C-4199-1500-2</v>
      </c>
      <c r="E1422" s="3" t="str">
        <f>VLOOKUP(Tabla3[[#This Row],[RUBRO]],Tabla6[[RUBRO]:[Respon Plan]],2,0)</f>
        <v>MODELO INTERVENCION</v>
      </c>
      <c r="F1422" s="3" t="str">
        <f>VLOOKUP(Tabla3[[#This Row],[RUBRO]],Tabla6[[RUBRO]:[Respon Plan]],3,0)</f>
        <v>DIRECCIÓN DE GESTIÓN HUMANA</v>
      </c>
      <c r="G1422" s="3" t="str">
        <f>VLOOKUP(Tabla3[[#This Row],[RUBRO]],Tabla6[[RUBRO]:[Respon Plan]],4,0)</f>
        <v>Gestión Humana- Viáticos</v>
      </c>
      <c r="H1422" s="1" t="s">
        <v>30</v>
      </c>
      <c r="I1422" s="1" t="s">
        <v>301</v>
      </c>
      <c r="J1422" s="1" t="s">
        <v>233</v>
      </c>
      <c r="K1422" s="1" t="s">
        <v>77</v>
      </c>
      <c r="L1422" s="1" t="s">
        <v>42</v>
      </c>
      <c r="M1422" s="1" t="s">
        <v>360</v>
      </c>
      <c r="N1422" s="1"/>
      <c r="O1422" s="1"/>
      <c r="P1422" s="1" t="s">
        <v>31</v>
      </c>
      <c r="Q1422" s="1" t="s">
        <v>32</v>
      </c>
      <c r="R1422" s="1" t="s">
        <v>33</v>
      </c>
      <c r="S1422" s="2" t="s">
        <v>361</v>
      </c>
      <c r="T1422" s="4">
        <v>2900000</v>
      </c>
      <c r="U1422" s="4">
        <v>0</v>
      </c>
      <c r="V1422" s="4">
        <v>0</v>
      </c>
      <c r="W1422" s="4">
        <v>2900000</v>
      </c>
      <c r="X1422" s="4">
        <v>0</v>
      </c>
      <c r="Y1422" s="4">
        <v>1726542</v>
      </c>
      <c r="Z1422" s="4">
        <v>1173458</v>
      </c>
      <c r="AA1422" s="4">
        <v>1726542</v>
      </c>
      <c r="AB1422" s="4">
        <v>1659630</v>
      </c>
      <c r="AC1422" s="4">
        <v>1659630</v>
      </c>
      <c r="AD1422" s="10">
        <v>1659630</v>
      </c>
    </row>
    <row r="1423" spans="1:30" ht="22.5" x14ac:dyDescent="0.25">
      <c r="A1423" s="9" t="s">
        <v>444</v>
      </c>
      <c r="B1423" s="2" t="s">
        <v>445</v>
      </c>
      <c r="C1423" s="3" t="s">
        <v>365</v>
      </c>
      <c r="D1423" s="3" t="str">
        <f t="shared" si="25"/>
        <v>C-4199-1500-2</v>
      </c>
      <c r="E1423" s="3" t="str">
        <f>VLOOKUP(Tabla3[[#This Row],[RUBRO]],Tabla6[[RUBRO]:[Respon Plan]],2,0)</f>
        <v>MODELO INTERVENCION</v>
      </c>
      <c r="F1423" s="3" t="str">
        <f>VLOOKUP(Tabla3[[#This Row],[RUBRO]],Tabla6[[RUBRO]:[Respon Plan]],3,0)</f>
        <v>SECRETARIA GENERAL</v>
      </c>
      <c r="G1423" s="3" t="str">
        <f>VLOOKUP(Tabla3[[#This Row],[RUBRO]],Tabla6[[RUBRO]:[Respon Plan]],4,0)</f>
        <v>Secretaria General</v>
      </c>
      <c r="H1423" s="1" t="s">
        <v>30</v>
      </c>
      <c r="I1423" s="1" t="s">
        <v>301</v>
      </c>
      <c r="J1423" s="1" t="s">
        <v>233</v>
      </c>
      <c r="K1423" s="1" t="s">
        <v>77</v>
      </c>
      <c r="L1423" s="1" t="s">
        <v>42</v>
      </c>
      <c r="M1423" s="1" t="s">
        <v>266</v>
      </c>
      <c r="N1423" s="1"/>
      <c r="O1423" s="1"/>
      <c r="P1423" s="1" t="s">
        <v>31</v>
      </c>
      <c r="Q1423" s="1" t="s">
        <v>32</v>
      </c>
      <c r="R1423" s="1" t="s">
        <v>33</v>
      </c>
      <c r="S1423" s="2" t="s">
        <v>267</v>
      </c>
      <c r="T1423" s="4">
        <v>410119</v>
      </c>
      <c r="U1423" s="4">
        <v>338032</v>
      </c>
      <c r="V1423" s="4">
        <v>0</v>
      </c>
      <c r="W1423" s="4">
        <v>748151</v>
      </c>
      <c r="X1423" s="4">
        <v>0</v>
      </c>
      <c r="Y1423" s="4">
        <v>8000</v>
      </c>
      <c r="Z1423" s="4">
        <v>740151</v>
      </c>
      <c r="AA1423" s="4">
        <v>5037.49</v>
      </c>
      <c r="AB1423" s="4">
        <v>5037.49</v>
      </c>
      <c r="AC1423" s="4">
        <v>5037.49</v>
      </c>
      <c r="AD1423" s="10">
        <v>5037.49</v>
      </c>
    </row>
    <row r="1424" spans="1:30" ht="22.5" x14ac:dyDescent="0.25">
      <c r="A1424" s="9" t="s">
        <v>444</v>
      </c>
      <c r="B1424" s="2" t="s">
        <v>445</v>
      </c>
      <c r="C1424" s="3" t="s">
        <v>372</v>
      </c>
      <c r="D1424" s="3" t="str">
        <f t="shared" si="25"/>
        <v>C-4199-1500-5</v>
      </c>
      <c r="E1424" s="3" t="str">
        <f>VLOOKUP(Tabla3[[#This Row],[RUBRO]],Tabla6[[RUBRO]:[Respon Plan]],2,0)</f>
        <v xml:space="preserve">CONTRUCCION </v>
      </c>
      <c r="F1424" s="3" t="str">
        <f>VLOOKUP(Tabla3[[#This Row],[RUBRO]],Tabla6[[RUBRO]:[Respon Plan]],3,0)</f>
        <v>DIRECCION ADMINISTRATIVA</v>
      </c>
      <c r="G1424" s="3" t="str">
        <f>VLOOKUP(Tabla3[[#This Row],[RUBRO]],Tabla6[[RUBRO]:[Respon Plan]],4,0)</f>
        <v>Administrativa CONS</v>
      </c>
      <c r="H1424" s="1" t="s">
        <v>30</v>
      </c>
      <c r="I1424" s="1" t="s">
        <v>301</v>
      </c>
      <c r="J1424" s="1" t="s">
        <v>233</v>
      </c>
      <c r="K1424" s="1" t="s">
        <v>64</v>
      </c>
      <c r="L1424" s="1" t="s">
        <v>42</v>
      </c>
      <c r="M1424" s="1" t="s">
        <v>234</v>
      </c>
      <c r="N1424" s="1"/>
      <c r="O1424" s="1"/>
      <c r="P1424" s="1" t="s">
        <v>31</v>
      </c>
      <c r="Q1424" s="1" t="s">
        <v>32</v>
      </c>
      <c r="R1424" s="1" t="s">
        <v>33</v>
      </c>
      <c r="S1424" s="2" t="s">
        <v>373</v>
      </c>
      <c r="T1424" s="4">
        <v>0</v>
      </c>
      <c r="U1424" s="4">
        <v>100000000</v>
      </c>
      <c r="V1424" s="4">
        <v>0</v>
      </c>
      <c r="W1424" s="4">
        <v>100000000</v>
      </c>
      <c r="X1424" s="4">
        <v>0</v>
      </c>
      <c r="Y1424" s="4">
        <v>100000000</v>
      </c>
      <c r="Z1424" s="4">
        <v>0</v>
      </c>
      <c r="AA1424" s="4">
        <v>0</v>
      </c>
      <c r="AB1424" s="4">
        <v>0</v>
      </c>
      <c r="AC1424" s="4">
        <v>0</v>
      </c>
      <c r="AD1424" s="10">
        <v>0</v>
      </c>
    </row>
    <row r="1425" spans="1:30" ht="22.5" x14ac:dyDescent="0.25">
      <c r="A1425" s="9" t="s">
        <v>444</v>
      </c>
      <c r="B1425" s="2" t="s">
        <v>445</v>
      </c>
      <c r="C1425" s="3" t="s">
        <v>374</v>
      </c>
      <c r="D1425" s="3" t="str">
        <f t="shared" si="25"/>
        <v>C-4199-1500-5</v>
      </c>
      <c r="E1425" s="3" t="str">
        <f>VLOOKUP(Tabla3[[#This Row],[RUBRO]],Tabla6[[RUBRO]:[Respon Plan]],2,0)</f>
        <v xml:space="preserve">CONTRUCCION </v>
      </c>
      <c r="F1425" s="3" t="str">
        <f>VLOOKUP(Tabla3[[#This Row],[RUBRO]],Tabla6[[RUBRO]:[Respon Plan]],3,0)</f>
        <v>DIRECCION ADMINISTRATIVA</v>
      </c>
      <c r="G1425" s="3" t="str">
        <f>VLOOKUP(Tabla3[[#This Row],[RUBRO]],Tabla6[[RUBRO]:[Respon Plan]],4,0)</f>
        <v>Administrativa CONS</v>
      </c>
      <c r="H1425" s="1" t="s">
        <v>30</v>
      </c>
      <c r="I1425" s="1" t="s">
        <v>301</v>
      </c>
      <c r="J1425" s="1" t="s">
        <v>233</v>
      </c>
      <c r="K1425" s="1" t="s">
        <v>64</v>
      </c>
      <c r="L1425" s="1" t="s">
        <v>42</v>
      </c>
      <c r="M1425" s="1" t="s">
        <v>281</v>
      </c>
      <c r="N1425" s="1"/>
      <c r="O1425" s="1"/>
      <c r="P1425" s="1" t="s">
        <v>31</v>
      </c>
      <c r="Q1425" s="1" t="s">
        <v>171</v>
      </c>
      <c r="R1425" s="1" t="s">
        <v>33</v>
      </c>
      <c r="S1425" s="2" t="s">
        <v>375</v>
      </c>
      <c r="T1425" s="4">
        <v>147000000</v>
      </c>
      <c r="U1425" s="4">
        <v>0</v>
      </c>
      <c r="V1425" s="4">
        <v>0</v>
      </c>
      <c r="W1425" s="4">
        <v>147000000</v>
      </c>
      <c r="X1425" s="4">
        <v>0</v>
      </c>
      <c r="Y1425" s="4">
        <v>147000000</v>
      </c>
      <c r="Z1425" s="4">
        <v>0</v>
      </c>
      <c r="AA1425" s="4">
        <v>9135000</v>
      </c>
      <c r="AB1425" s="4">
        <v>0</v>
      </c>
      <c r="AC1425" s="4">
        <v>0</v>
      </c>
      <c r="AD1425" s="10">
        <v>0</v>
      </c>
    </row>
    <row r="1426" spans="1:30" ht="22.5" x14ac:dyDescent="0.25">
      <c r="A1426" s="9" t="s">
        <v>444</v>
      </c>
      <c r="B1426" s="2" t="s">
        <v>445</v>
      </c>
      <c r="C1426" s="3" t="s">
        <v>400</v>
      </c>
      <c r="D1426" s="3" t="str">
        <f t="shared" si="25"/>
        <v>C-4199-1500-5</v>
      </c>
      <c r="E1426" s="3" t="str">
        <f>VLOOKUP(Tabla3[[#This Row],[RUBRO]],Tabla6[[RUBRO]:[Respon Plan]],2,0)</f>
        <v xml:space="preserve">CONTRUCCION </v>
      </c>
      <c r="F1426" s="3" t="str">
        <f>VLOOKUP(Tabla3[[#This Row],[RUBRO]],Tabla6[[RUBRO]:[Respon Plan]],3,0)</f>
        <v>DIRECCION ADMINISTRATIVA</v>
      </c>
      <c r="G1426" s="3" t="str">
        <f>VLOOKUP(Tabla3[[#This Row],[RUBRO]],Tabla6[[RUBRO]:[Respon Plan]],4,0)</f>
        <v>Administrativa CONS</v>
      </c>
      <c r="H1426" s="1" t="s">
        <v>30</v>
      </c>
      <c r="I1426" s="1" t="s">
        <v>301</v>
      </c>
      <c r="J1426" s="1" t="s">
        <v>233</v>
      </c>
      <c r="K1426" s="1" t="s">
        <v>64</v>
      </c>
      <c r="L1426" s="1" t="s">
        <v>42</v>
      </c>
      <c r="M1426" s="1" t="s">
        <v>240</v>
      </c>
      <c r="N1426" s="1"/>
      <c r="O1426" s="1"/>
      <c r="P1426" s="1" t="s">
        <v>31</v>
      </c>
      <c r="Q1426" s="1" t="s">
        <v>171</v>
      </c>
      <c r="R1426" s="1" t="s">
        <v>33</v>
      </c>
      <c r="S1426" s="2" t="s">
        <v>401</v>
      </c>
      <c r="T1426" s="4">
        <v>30000000</v>
      </c>
      <c r="U1426" s="4">
        <v>0</v>
      </c>
      <c r="V1426" s="4">
        <v>0</v>
      </c>
      <c r="W1426" s="4">
        <v>30000000</v>
      </c>
      <c r="X1426" s="4">
        <v>0</v>
      </c>
      <c r="Y1426" s="4">
        <v>5022990</v>
      </c>
      <c r="Z1426" s="4">
        <v>24977010</v>
      </c>
      <c r="AA1426" s="4">
        <v>5022990</v>
      </c>
      <c r="AB1426" s="4">
        <v>0</v>
      </c>
      <c r="AC1426" s="4">
        <v>0</v>
      </c>
      <c r="AD1426" s="10">
        <v>0</v>
      </c>
    </row>
    <row r="1427" spans="1:30" ht="22.5" x14ac:dyDescent="0.25">
      <c r="A1427" s="9" t="s">
        <v>444</v>
      </c>
      <c r="B1427" s="2" t="s">
        <v>445</v>
      </c>
      <c r="C1427" s="3" t="s">
        <v>378</v>
      </c>
      <c r="D1427" s="3" t="str">
        <f t="shared" si="25"/>
        <v>C-4199-1500-5</v>
      </c>
      <c r="E1427" s="3" t="str">
        <f>VLOOKUP(Tabla3[[#This Row],[RUBRO]],Tabla6[[RUBRO]:[Respon Plan]],2,0)</f>
        <v xml:space="preserve">CONTRUCCION </v>
      </c>
      <c r="F1427" s="3" t="str">
        <f>VLOOKUP(Tabla3[[#This Row],[RUBRO]],Tabla6[[RUBRO]:[Respon Plan]],3,0)</f>
        <v>DIRECCIÓN DE GESTIÓN HUMANA</v>
      </c>
      <c r="G1427" s="3" t="str">
        <f>VLOOKUP(Tabla3[[#This Row],[RUBRO]],Tabla6[[RUBRO]:[Respon Plan]],4,0)</f>
        <v>Gestión Humana - Pres. Serv</v>
      </c>
      <c r="H1427" s="1" t="s">
        <v>30</v>
      </c>
      <c r="I1427" s="1" t="s">
        <v>301</v>
      </c>
      <c r="J1427" s="1" t="s">
        <v>233</v>
      </c>
      <c r="K1427" s="1" t="s">
        <v>64</v>
      </c>
      <c r="L1427" s="1" t="s">
        <v>42</v>
      </c>
      <c r="M1427" s="1" t="s">
        <v>243</v>
      </c>
      <c r="N1427" s="1"/>
      <c r="O1427" s="1"/>
      <c r="P1427" s="1" t="s">
        <v>31</v>
      </c>
      <c r="Q1427" s="1" t="s">
        <v>171</v>
      </c>
      <c r="R1427" s="1" t="s">
        <v>33</v>
      </c>
      <c r="S1427" s="2" t="s">
        <v>59</v>
      </c>
      <c r="T1427" s="4">
        <v>56281000</v>
      </c>
      <c r="U1427" s="4">
        <v>23975000</v>
      </c>
      <c r="V1427" s="4">
        <v>0</v>
      </c>
      <c r="W1427" s="4">
        <v>80256000</v>
      </c>
      <c r="X1427" s="4">
        <v>0</v>
      </c>
      <c r="Y1427" s="4">
        <v>80092867</v>
      </c>
      <c r="Z1427" s="4">
        <v>163133</v>
      </c>
      <c r="AA1427" s="4">
        <v>80092867</v>
      </c>
      <c r="AB1427" s="4">
        <v>14095301</v>
      </c>
      <c r="AC1427" s="4">
        <v>14095301</v>
      </c>
      <c r="AD1427" s="10">
        <v>14095301</v>
      </c>
    </row>
    <row r="1428" spans="1:30" ht="22.5" x14ac:dyDescent="0.25">
      <c r="A1428" s="9" t="s">
        <v>444</v>
      </c>
      <c r="B1428" s="2" t="s">
        <v>445</v>
      </c>
      <c r="C1428" s="3" t="s">
        <v>379</v>
      </c>
      <c r="D1428" s="3" t="str">
        <f t="shared" si="25"/>
        <v>C-4199-1500-5</v>
      </c>
      <c r="E1428" s="3" t="str">
        <f>VLOOKUP(Tabla3[[#This Row],[RUBRO]],Tabla6[[RUBRO]:[Respon Plan]],2,0)</f>
        <v xml:space="preserve">CONTRUCCION </v>
      </c>
      <c r="F1428" s="3" t="str">
        <f>VLOOKUP(Tabla3[[#This Row],[RUBRO]],Tabla6[[RUBRO]:[Respon Plan]],3,0)</f>
        <v>DIRECCIÓN DE GESTIÓN HUMANA</v>
      </c>
      <c r="G1428" s="3" t="str">
        <f>VLOOKUP(Tabla3[[#This Row],[RUBRO]],Tabla6[[RUBRO]:[Respon Plan]],4,0)</f>
        <v>Gestión Humana- Viáticos</v>
      </c>
      <c r="H1428" s="1" t="s">
        <v>30</v>
      </c>
      <c r="I1428" s="1" t="s">
        <v>301</v>
      </c>
      <c r="J1428" s="1" t="s">
        <v>233</v>
      </c>
      <c r="K1428" s="1" t="s">
        <v>64</v>
      </c>
      <c r="L1428" s="1" t="s">
        <v>42</v>
      </c>
      <c r="M1428" s="1" t="s">
        <v>246</v>
      </c>
      <c r="N1428" s="1"/>
      <c r="O1428" s="1"/>
      <c r="P1428" s="1" t="s">
        <v>31</v>
      </c>
      <c r="Q1428" s="1" t="s">
        <v>171</v>
      </c>
      <c r="R1428" s="1" t="s">
        <v>33</v>
      </c>
      <c r="S1428" s="2" t="s">
        <v>249</v>
      </c>
      <c r="T1428" s="4">
        <v>4975000</v>
      </c>
      <c r="U1428" s="4">
        <v>0</v>
      </c>
      <c r="V1428" s="4">
        <v>0</v>
      </c>
      <c r="W1428" s="4">
        <v>4975000</v>
      </c>
      <c r="X1428" s="4">
        <v>0</v>
      </c>
      <c r="Y1428" s="4">
        <v>965323</v>
      </c>
      <c r="Z1428" s="4">
        <v>4009677</v>
      </c>
      <c r="AA1428" s="4">
        <v>965323</v>
      </c>
      <c r="AB1428" s="4">
        <v>0</v>
      </c>
      <c r="AC1428" s="4">
        <v>0</v>
      </c>
      <c r="AD1428" s="10">
        <v>0</v>
      </c>
    </row>
    <row r="1429" spans="1:30" ht="22.5" x14ac:dyDescent="0.25">
      <c r="A1429" s="9" t="s">
        <v>446</v>
      </c>
      <c r="B1429" s="2" t="s">
        <v>447</v>
      </c>
      <c r="C1429" s="3" t="s">
        <v>145</v>
      </c>
      <c r="D1429" s="3" t="str">
        <f t="shared" si="25"/>
        <v>A-2-0-3</v>
      </c>
      <c r="E1429" s="3" t="str">
        <f>VLOOKUP(Tabla3[[#This Row],[RUBRO]],Tabla6[[RUBRO]:[Respon Plan]],2,0)</f>
        <v>FUNCIONAMIENTO</v>
      </c>
      <c r="F1429" s="3" t="str">
        <f>VLOOKUP(Tabla3[[#This Row],[RUBRO]],Tabla6[[RUBRO]:[Respon Plan]],3,0)</f>
        <v>DIRECCION ADMINISTRATIVA</v>
      </c>
      <c r="G1429" s="3" t="str">
        <f>VLOOKUP(Tabla3[[#This Row],[RUBRO]],Tabla6[[RUBRO]:[Respon Plan]],4,0)</f>
        <v>Administrativa</v>
      </c>
      <c r="H1429" s="1" t="s">
        <v>40</v>
      </c>
      <c r="I1429" s="1" t="s">
        <v>77</v>
      </c>
      <c r="J1429" s="1" t="s">
        <v>42</v>
      </c>
      <c r="K1429" s="1" t="s">
        <v>63</v>
      </c>
      <c r="L1429" s="1" t="s">
        <v>143</v>
      </c>
      <c r="M1429" s="1" t="s">
        <v>63</v>
      </c>
      <c r="N1429" s="1"/>
      <c r="O1429" s="1"/>
      <c r="P1429" s="1" t="s">
        <v>31</v>
      </c>
      <c r="Q1429" s="1" t="s">
        <v>32</v>
      </c>
      <c r="R1429" s="1" t="s">
        <v>33</v>
      </c>
      <c r="S1429" s="2" t="s">
        <v>146</v>
      </c>
      <c r="T1429" s="4">
        <v>113000000</v>
      </c>
      <c r="U1429" s="4">
        <v>9800000</v>
      </c>
      <c r="V1429" s="4">
        <v>81373</v>
      </c>
      <c r="W1429" s="4">
        <v>122718627</v>
      </c>
      <c r="X1429" s="4">
        <v>0</v>
      </c>
      <c r="Y1429" s="4">
        <v>107201847.98999999</v>
      </c>
      <c r="Z1429" s="4">
        <v>15516779.01</v>
      </c>
      <c r="AA1429" s="4">
        <v>107201847.98999999</v>
      </c>
      <c r="AB1429" s="4">
        <v>107201847.98999999</v>
      </c>
      <c r="AC1429" s="4">
        <v>107201847.98999999</v>
      </c>
      <c r="AD1429" s="10">
        <v>107201847.98999999</v>
      </c>
    </row>
    <row r="1430" spans="1:30" ht="22.5" x14ac:dyDescent="0.25">
      <c r="A1430" s="9" t="s">
        <v>446</v>
      </c>
      <c r="B1430" s="2" t="s">
        <v>447</v>
      </c>
      <c r="C1430" s="3" t="s">
        <v>155</v>
      </c>
      <c r="D1430" s="3" t="str">
        <f t="shared" si="25"/>
        <v>A-2-0-4</v>
      </c>
      <c r="E1430" s="3" t="str">
        <f>VLOOKUP(Tabla3[[#This Row],[RUBRO]],Tabla6[[RUBRO]:[Respon Plan]],2,0)</f>
        <v>FUNCIONAMIENTO</v>
      </c>
      <c r="F1430" s="3" t="str">
        <f>VLOOKUP(Tabla3[[#This Row],[RUBRO]],Tabla6[[RUBRO]:[Respon Plan]],3,0)</f>
        <v>DIRECCION ADMINISTRATIVA</v>
      </c>
      <c r="G1430" s="3" t="str">
        <f>VLOOKUP(Tabla3[[#This Row],[RUBRO]],Tabla6[[RUBRO]:[Respon Plan]],4,0)</f>
        <v>Administrativa</v>
      </c>
      <c r="H1430" s="1" t="s">
        <v>40</v>
      </c>
      <c r="I1430" s="1" t="s">
        <v>77</v>
      </c>
      <c r="J1430" s="1" t="s">
        <v>42</v>
      </c>
      <c r="K1430" s="1" t="s">
        <v>80</v>
      </c>
      <c r="L1430" s="1" t="s">
        <v>80</v>
      </c>
      <c r="M1430" s="1" t="s">
        <v>41</v>
      </c>
      <c r="N1430" s="1"/>
      <c r="O1430" s="1"/>
      <c r="P1430" s="1" t="s">
        <v>31</v>
      </c>
      <c r="Q1430" s="1" t="s">
        <v>32</v>
      </c>
      <c r="R1430" s="1" t="s">
        <v>33</v>
      </c>
      <c r="S1430" s="2" t="s">
        <v>156</v>
      </c>
      <c r="T1430" s="4">
        <v>2900000</v>
      </c>
      <c r="U1430" s="4">
        <v>0</v>
      </c>
      <c r="V1430" s="4">
        <v>0</v>
      </c>
      <c r="W1430" s="4">
        <v>2900000</v>
      </c>
      <c r="X1430" s="4">
        <v>0</v>
      </c>
      <c r="Y1430" s="4">
        <v>2900000</v>
      </c>
      <c r="Z1430" s="4">
        <v>0</v>
      </c>
      <c r="AA1430" s="4">
        <v>0</v>
      </c>
      <c r="AB1430" s="4">
        <v>0</v>
      </c>
      <c r="AC1430" s="4">
        <v>0</v>
      </c>
      <c r="AD1430" s="10">
        <v>0</v>
      </c>
    </row>
    <row r="1431" spans="1:30" ht="22.5" x14ac:dyDescent="0.25">
      <c r="A1431" s="9" t="s">
        <v>446</v>
      </c>
      <c r="B1431" s="2" t="s">
        <v>447</v>
      </c>
      <c r="C1431" s="3" t="s">
        <v>157</v>
      </c>
      <c r="D1431" s="3" t="str">
        <f t="shared" si="25"/>
        <v>A-2-0-4</v>
      </c>
      <c r="E1431" s="3" t="str">
        <f>VLOOKUP(Tabla3[[#This Row],[RUBRO]],Tabla6[[RUBRO]:[Respon Plan]],2,0)</f>
        <v>FUNCIONAMIENTO</v>
      </c>
      <c r="F1431" s="3" t="str">
        <f>VLOOKUP(Tabla3[[#This Row],[RUBRO]],Tabla6[[RUBRO]:[Respon Plan]],3,0)</f>
        <v>DIRECCION ADMINISTRATIVA</v>
      </c>
      <c r="G1431" s="3" t="str">
        <f>VLOOKUP(Tabla3[[#This Row],[RUBRO]],Tabla6[[RUBRO]:[Respon Plan]],4,0)</f>
        <v>Administrativa</v>
      </c>
      <c r="H1431" s="1" t="s">
        <v>40</v>
      </c>
      <c r="I1431" s="1" t="s">
        <v>77</v>
      </c>
      <c r="J1431" s="1" t="s">
        <v>42</v>
      </c>
      <c r="K1431" s="1" t="s">
        <v>80</v>
      </c>
      <c r="L1431" s="1" t="s">
        <v>80</v>
      </c>
      <c r="M1431" s="1" t="s">
        <v>77</v>
      </c>
      <c r="N1431" s="1"/>
      <c r="O1431" s="1"/>
      <c r="P1431" s="1" t="s">
        <v>31</v>
      </c>
      <c r="Q1431" s="1" t="s">
        <v>32</v>
      </c>
      <c r="R1431" s="1" t="s">
        <v>33</v>
      </c>
      <c r="S1431" s="2" t="s">
        <v>158</v>
      </c>
      <c r="T1431" s="4">
        <v>16500000</v>
      </c>
      <c r="U1431" s="4">
        <v>0</v>
      </c>
      <c r="V1431" s="4">
        <v>0</v>
      </c>
      <c r="W1431" s="4">
        <v>16500000</v>
      </c>
      <c r="X1431" s="4">
        <v>0</v>
      </c>
      <c r="Y1431" s="4">
        <v>0</v>
      </c>
      <c r="Z1431" s="4">
        <v>16500000</v>
      </c>
      <c r="AA1431" s="4">
        <v>0</v>
      </c>
      <c r="AB1431" s="4">
        <v>0</v>
      </c>
      <c r="AC1431" s="4">
        <v>0</v>
      </c>
      <c r="AD1431" s="10">
        <v>0</v>
      </c>
    </row>
    <row r="1432" spans="1:30" ht="22.5" x14ac:dyDescent="0.25">
      <c r="A1432" s="9" t="s">
        <v>446</v>
      </c>
      <c r="B1432" s="2" t="s">
        <v>447</v>
      </c>
      <c r="C1432" s="3" t="s">
        <v>176</v>
      </c>
      <c r="D1432" s="3" t="str">
        <f t="shared" ref="D1432:D1495" si="26">H1432&amp;"-"&amp;I1432&amp;"-"&amp;J1432&amp;"-"&amp;K1432</f>
        <v>A-2-0-4</v>
      </c>
      <c r="E1432" s="3" t="str">
        <f>VLOOKUP(Tabla3[[#This Row],[RUBRO]],Tabla6[[RUBRO]:[Respon Plan]],2,0)</f>
        <v>FUNCIONAMIENTO</v>
      </c>
      <c r="F1432" s="3" t="str">
        <f>VLOOKUP(Tabla3[[#This Row],[RUBRO]],Tabla6[[RUBRO]:[Respon Plan]],3,0)</f>
        <v>DIRECCION ADMINISTRATIVA</v>
      </c>
      <c r="G1432" s="3" t="str">
        <f>VLOOKUP(Tabla3[[#This Row],[RUBRO]],Tabla6[[RUBRO]:[Respon Plan]],4,0)</f>
        <v>Administrativa</v>
      </c>
      <c r="H1432" s="1" t="s">
        <v>40</v>
      </c>
      <c r="I1432" s="1" t="s">
        <v>77</v>
      </c>
      <c r="J1432" s="1" t="s">
        <v>42</v>
      </c>
      <c r="K1432" s="1" t="s">
        <v>80</v>
      </c>
      <c r="L1432" s="1" t="s">
        <v>64</v>
      </c>
      <c r="M1432" s="1" t="s">
        <v>77</v>
      </c>
      <c r="N1432" s="1"/>
      <c r="O1432" s="1"/>
      <c r="P1432" s="1" t="s">
        <v>31</v>
      </c>
      <c r="Q1432" s="1" t="s">
        <v>32</v>
      </c>
      <c r="R1432" s="1" t="s">
        <v>33</v>
      </c>
      <c r="S1432" s="2" t="s">
        <v>177</v>
      </c>
      <c r="T1432" s="4">
        <v>1600000</v>
      </c>
      <c r="U1432" s="4">
        <v>0</v>
      </c>
      <c r="V1432" s="4">
        <v>0</v>
      </c>
      <c r="W1432" s="4">
        <v>1600000</v>
      </c>
      <c r="X1432" s="4">
        <v>0</v>
      </c>
      <c r="Y1432" s="4">
        <v>0</v>
      </c>
      <c r="Z1432" s="4">
        <v>1600000</v>
      </c>
      <c r="AA1432" s="4">
        <v>0</v>
      </c>
      <c r="AB1432" s="4">
        <v>0</v>
      </c>
      <c r="AC1432" s="4">
        <v>0</v>
      </c>
      <c r="AD1432" s="10">
        <v>0</v>
      </c>
    </row>
    <row r="1433" spans="1:30" ht="22.5" x14ac:dyDescent="0.25">
      <c r="A1433" s="9" t="s">
        <v>446</v>
      </c>
      <c r="B1433" s="2" t="s">
        <v>447</v>
      </c>
      <c r="C1433" s="3" t="s">
        <v>184</v>
      </c>
      <c r="D1433" s="3" t="str">
        <f t="shared" si="26"/>
        <v>A-2-0-4</v>
      </c>
      <c r="E1433" s="3" t="str">
        <f>VLOOKUP(Tabla3[[#This Row],[RUBRO]],Tabla6[[RUBRO]:[Respon Plan]],2,0)</f>
        <v>FUNCIONAMIENTO</v>
      </c>
      <c r="F1433" s="3" t="str">
        <f>VLOOKUP(Tabla3[[#This Row],[RUBRO]],Tabla6[[RUBRO]:[Respon Plan]],3,0)</f>
        <v>DIRECCION ADMINISTRATIVA</v>
      </c>
      <c r="G1433" s="3" t="str">
        <f>VLOOKUP(Tabla3[[#This Row],[RUBRO]],Tabla6[[RUBRO]:[Respon Plan]],4,0)</f>
        <v>Administrativa</v>
      </c>
      <c r="H1433" s="1" t="s">
        <v>40</v>
      </c>
      <c r="I1433" s="1" t="s">
        <v>77</v>
      </c>
      <c r="J1433" s="1" t="s">
        <v>42</v>
      </c>
      <c r="K1433" s="1" t="s">
        <v>80</v>
      </c>
      <c r="L1433" s="1" t="s">
        <v>64</v>
      </c>
      <c r="M1433" s="1" t="s">
        <v>98</v>
      </c>
      <c r="N1433" s="1"/>
      <c r="O1433" s="1"/>
      <c r="P1433" s="1" t="s">
        <v>31</v>
      </c>
      <c r="Q1433" s="1" t="s">
        <v>32</v>
      </c>
      <c r="R1433" s="1" t="s">
        <v>33</v>
      </c>
      <c r="S1433" s="2" t="s">
        <v>185</v>
      </c>
      <c r="T1433" s="4">
        <v>800000</v>
      </c>
      <c r="U1433" s="4">
        <v>0</v>
      </c>
      <c r="V1433" s="4">
        <v>0</v>
      </c>
      <c r="W1433" s="4">
        <v>800000</v>
      </c>
      <c r="X1433" s="4">
        <v>0</v>
      </c>
      <c r="Y1433" s="4">
        <v>0</v>
      </c>
      <c r="Z1433" s="4">
        <v>800000</v>
      </c>
      <c r="AA1433" s="4">
        <v>0</v>
      </c>
      <c r="AB1433" s="4">
        <v>0</v>
      </c>
      <c r="AC1433" s="4">
        <v>0</v>
      </c>
      <c r="AD1433" s="10">
        <v>0</v>
      </c>
    </row>
    <row r="1434" spans="1:30" ht="22.5" x14ac:dyDescent="0.25">
      <c r="A1434" s="9" t="s">
        <v>446</v>
      </c>
      <c r="B1434" s="2" t="s">
        <v>447</v>
      </c>
      <c r="C1434" s="3" t="s">
        <v>200</v>
      </c>
      <c r="D1434" s="3" t="str">
        <f t="shared" si="26"/>
        <v>A-2-0-4</v>
      </c>
      <c r="E1434" s="3" t="str">
        <f>VLOOKUP(Tabla3[[#This Row],[RUBRO]],Tabla6[[RUBRO]:[Respon Plan]],2,0)</f>
        <v>FUNCIONAMIENTO</v>
      </c>
      <c r="F1434" s="3" t="str">
        <f>VLOOKUP(Tabla3[[#This Row],[RUBRO]],Tabla6[[RUBRO]:[Respon Plan]],3,0)</f>
        <v>DIRECCION ADMINISTRATIVA</v>
      </c>
      <c r="G1434" s="3" t="str">
        <f>VLOOKUP(Tabla3[[#This Row],[RUBRO]],Tabla6[[RUBRO]:[Respon Plan]],4,0)</f>
        <v>Administrativa</v>
      </c>
      <c r="H1434" s="1" t="s">
        <v>40</v>
      </c>
      <c r="I1434" s="1" t="s">
        <v>77</v>
      </c>
      <c r="J1434" s="1" t="s">
        <v>42</v>
      </c>
      <c r="K1434" s="1" t="s">
        <v>80</v>
      </c>
      <c r="L1434" s="1" t="s">
        <v>81</v>
      </c>
      <c r="M1434" s="1" t="s">
        <v>41</v>
      </c>
      <c r="N1434" s="1"/>
      <c r="O1434" s="1"/>
      <c r="P1434" s="1" t="s">
        <v>31</v>
      </c>
      <c r="Q1434" s="1" t="s">
        <v>32</v>
      </c>
      <c r="R1434" s="1" t="s">
        <v>33</v>
      </c>
      <c r="S1434" s="2" t="s">
        <v>201</v>
      </c>
      <c r="T1434" s="4">
        <v>4500000</v>
      </c>
      <c r="U1434" s="4">
        <v>0</v>
      </c>
      <c r="V1434" s="4">
        <v>0</v>
      </c>
      <c r="W1434" s="4">
        <v>4500000</v>
      </c>
      <c r="X1434" s="4">
        <v>0</v>
      </c>
      <c r="Y1434" s="4">
        <v>4497490.8499999996</v>
      </c>
      <c r="Z1434" s="4">
        <v>2509.15</v>
      </c>
      <c r="AA1434" s="4">
        <v>4497490.8499999996</v>
      </c>
      <c r="AB1434" s="4">
        <v>4497490.8499999996</v>
      </c>
      <c r="AC1434" s="4">
        <v>4497490.8499999996</v>
      </c>
      <c r="AD1434" s="10">
        <v>4497490.8499999996</v>
      </c>
    </row>
    <row r="1435" spans="1:30" ht="22.5" x14ac:dyDescent="0.25">
      <c r="A1435" s="9" t="s">
        <v>446</v>
      </c>
      <c r="B1435" s="2" t="s">
        <v>447</v>
      </c>
      <c r="C1435" s="3" t="s">
        <v>202</v>
      </c>
      <c r="D1435" s="3" t="str">
        <f t="shared" si="26"/>
        <v>A-2-0-4</v>
      </c>
      <c r="E1435" s="3" t="str">
        <f>VLOOKUP(Tabla3[[#This Row],[RUBRO]],Tabla6[[RUBRO]:[Respon Plan]],2,0)</f>
        <v>FUNCIONAMIENTO</v>
      </c>
      <c r="F1435" s="3" t="str">
        <f>VLOOKUP(Tabla3[[#This Row],[RUBRO]],Tabla6[[RUBRO]:[Respon Plan]],3,0)</f>
        <v>DIRECCION ADMINISTRATIVA</v>
      </c>
      <c r="G1435" s="3" t="str">
        <f>VLOOKUP(Tabla3[[#This Row],[RUBRO]],Tabla6[[RUBRO]:[Respon Plan]],4,0)</f>
        <v>Administrativa</v>
      </c>
      <c r="H1435" s="1" t="s">
        <v>40</v>
      </c>
      <c r="I1435" s="1" t="s">
        <v>77</v>
      </c>
      <c r="J1435" s="1" t="s">
        <v>42</v>
      </c>
      <c r="K1435" s="1" t="s">
        <v>80</v>
      </c>
      <c r="L1435" s="1" t="s">
        <v>81</v>
      </c>
      <c r="M1435" s="1" t="s">
        <v>77</v>
      </c>
      <c r="N1435" s="1"/>
      <c r="O1435" s="1"/>
      <c r="P1435" s="1" t="s">
        <v>31</v>
      </c>
      <c r="Q1435" s="1" t="s">
        <v>32</v>
      </c>
      <c r="R1435" s="1" t="s">
        <v>33</v>
      </c>
      <c r="S1435" s="2" t="s">
        <v>203</v>
      </c>
      <c r="T1435" s="4">
        <v>94000000</v>
      </c>
      <c r="U1435" s="4">
        <v>0</v>
      </c>
      <c r="V1435" s="4">
        <v>0</v>
      </c>
      <c r="W1435" s="4">
        <v>94000000</v>
      </c>
      <c r="X1435" s="4">
        <v>0</v>
      </c>
      <c r="Y1435" s="4">
        <v>62469323.310000002</v>
      </c>
      <c r="Z1435" s="4">
        <v>31530676.690000001</v>
      </c>
      <c r="AA1435" s="4">
        <v>62469323.310000002</v>
      </c>
      <c r="AB1435" s="4">
        <v>62469323.310000002</v>
      </c>
      <c r="AC1435" s="4">
        <v>62469323.310000002</v>
      </c>
      <c r="AD1435" s="10">
        <v>62469323.310000002</v>
      </c>
    </row>
    <row r="1436" spans="1:30" ht="22.5" x14ac:dyDescent="0.25">
      <c r="A1436" s="9" t="s">
        <v>446</v>
      </c>
      <c r="B1436" s="2" t="s">
        <v>447</v>
      </c>
      <c r="C1436" s="3" t="s">
        <v>206</v>
      </c>
      <c r="D1436" s="3" t="str">
        <f t="shared" si="26"/>
        <v>A-2-0-4</v>
      </c>
      <c r="E1436" s="3" t="str">
        <f>VLOOKUP(Tabla3[[#This Row],[RUBRO]],Tabla6[[RUBRO]:[Respon Plan]],2,0)</f>
        <v>FUNCIONAMIENTO</v>
      </c>
      <c r="F1436" s="3" t="str">
        <f>VLOOKUP(Tabla3[[#This Row],[RUBRO]],Tabla6[[RUBRO]:[Respon Plan]],3,0)</f>
        <v>DIRECCION ADMINISTRATIVA</v>
      </c>
      <c r="G1436" s="3" t="str">
        <f>VLOOKUP(Tabla3[[#This Row],[RUBRO]],Tabla6[[RUBRO]:[Respon Plan]],4,0)</f>
        <v>Administrativa</v>
      </c>
      <c r="H1436" s="1" t="s">
        <v>40</v>
      </c>
      <c r="I1436" s="1" t="s">
        <v>77</v>
      </c>
      <c r="J1436" s="1" t="s">
        <v>42</v>
      </c>
      <c r="K1436" s="1" t="s">
        <v>80</v>
      </c>
      <c r="L1436" s="1" t="s">
        <v>81</v>
      </c>
      <c r="M1436" s="1" t="s">
        <v>138</v>
      </c>
      <c r="N1436" s="1"/>
      <c r="O1436" s="1"/>
      <c r="P1436" s="1" t="s">
        <v>31</v>
      </c>
      <c r="Q1436" s="1" t="s">
        <v>32</v>
      </c>
      <c r="R1436" s="1" t="s">
        <v>33</v>
      </c>
      <c r="S1436" s="2" t="s">
        <v>207</v>
      </c>
      <c r="T1436" s="4">
        <v>8000000</v>
      </c>
      <c r="U1436" s="4">
        <v>0</v>
      </c>
      <c r="V1436" s="4">
        <v>0</v>
      </c>
      <c r="W1436" s="4">
        <v>8000000</v>
      </c>
      <c r="X1436" s="4">
        <v>0</v>
      </c>
      <c r="Y1436" s="4">
        <v>6771814.96</v>
      </c>
      <c r="Z1436" s="4">
        <v>1228185.04</v>
      </c>
      <c r="AA1436" s="4">
        <v>6677878.96</v>
      </c>
      <c r="AB1436" s="4">
        <v>6677878.96</v>
      </c>
      <c r="AC1436" s="4">
        <v>6677878.96</v>
      </c>
      <c r="AD1436" s="10">
        <v>6677878.96</v>
      </c>
    </row>
    <row r="1437" spans="1:30" ht="22.5" x14ac:dyDescent="0.25">
      <c r="A1437" s="9" t="s">
        <v>446</v>
      </c>
      <c r="B1437" s="2" t="s">
        <v>447</v>
      </c>
      <c r="C1437" s="3" t="s">
        <v>212</v>
      </c>
      <c r="D1437" s="3" t="str">
        <f t="shared" si="26"/>
        <v>A-2-0-4</v>
      </c>
      <c r="E1437" s="3" t="str">
        <f>VLOOKUP(Tabla3[[#This Row],[RUBRO]],Tabla6[[RUBRO]:[Respon Plan]],2,0)</f>
        <v>FUNCIONAMIENTO</v>
      </c>
      <c r="F1437" s="3" t="str">
        <f>VLOOKUP(Tabla3[[#This Row],[RUBRO]],Tabla6[[RUBRO]:[Respon Plan]],3,0)</f>
        <v>DIRECCIÓN DE GESTIÓN HUMANA</v>
      </c>
      <c r="G1437" s="3" t="str">
        <f>VLOOKUP(Tabla3[[#This Row],[RUBRO]],Tabla6[[RUBRO]:[Respon Plan]],4,0)</f>
        <v>Gestión Humana</v>
      </c>
      <c r="H1437" s="1" t="s">
        <v>40</v>
      </c>
      <c r="I1437" s="1" t="s">
        <v>77</v>
      </c>
      <c r="J1437" s="1" t="s">
        <v>42</v>
      </c>
      <c r="K1437" s="1" t="s">
        <v>80</v>
      </c>
      <c r="L1437" s="1" t="s">
        <v>65</v>
      </c>
      <c r="M1437" s="1" t="s">
        <v>77</v>
      </c>
      <c r="N1437" s="1"/>
      <c r="O1437" s="1"/>
      <c r="P1437" s="1" t="s">
        <v>31</v>
      </c>
      <c r="Q1437" s="1" t="s">
        <v>32</v>
      </c>
      <c r="R1437" s="1" t="s">
        <v>33</v>
      </c>
      <c r="S1437" s="2" t="s">
        <v>213</v>
      </c>
      <c r="T1437" s="4">
        <v>12000000</v>
      </c>
      <c r="U1437" s="4">
        <v>0</v>
      </c>
      <c r="V1437" s="4">
        <v>0</v>
      </c>
      <c r="W1437" s="4">
        <v>12000000</v>
      </c>
      <c r="X1437" s="4">
        <v>0</v>
      </c>
      <c r="Y1437" s="4">
        <v>3779688</v>
      </c>
      <c r="Z1437" s="4">
        <v>8220312</v>
      </c>
      <c r="AA1437" s="4">
        <v>3665302</v>
      </c>
      <c r="AB1437" s="4">
        <v>1538632</v>
      </c>
      <c r="AC1437" s="4">
        <v>1538632</v>
      </c>
      <c r="AD1437" s="10">
        <v>1538632</v>
      </c>
    </row>
    <row r="1438" spans="1:30" x14ac:dyDescent="0.25">
      <c r="A1438" s="9" t="s">
        <v>446</v>
      </c>
      <c r="B1438" s="2" t="s">
        <v>447</v>
      </c>
      <c r="C1438" s="3" t="s">
        <v>214</v>
      </c>
      <c r="D1438" s="3" t="str">
        <f t="shared" si="26"/>
        <v>A-2-0-4</v>
      </c>
      <c r="E1438" s="3" t="str">
        <f>VLOOKUP(Tabla3[[#This Row],[RUBRO]],Tabla6[[RUBRO]:[Respon Plan]],2,0)</f>
        <v>FUNCIONAMIENTO</v>
      </c>
      <c r="F1438" s="3" t="str">
        <f>VLOOKUP(Tabla3[[#This Row],[RUBRO]],Tabla6[[RUBRO]:[Respon Plan]],3,0)</f>
        <v>OFICINA JURIDICA</v>
      </c>
      <c r="G1438" s="3" t="str">
        <f>VLOOKUP(Tabla3[[#This Row],[RUBRO]],Tabla6[[RUBRO]:[Respon Plan]],4,0)</f>
        <v>Jurídica</v>
      </c>
      <c r="H1438" s="1" t="s">
        <v>40</v>
      </c>
      <c r="I1438" s="1" t="s">
        <v>77</v>
      </c>
      <c r="J1438" s="1" t="s">
        <v>42</v>
      </c>
      <c r="K1438" s="1" t="s">
        <v>80</v>
      </c>
      <c r="L1438" s="1" t="s">
        <v>123</v>
      </c>
      <c r="M1438" s="1"/>
      <c r="N1438" s="1"/>
      <c r="O1438" s="1"/>
      <c r="P1438" s="1" t="s">
        <v>31</v>
      </c>
      <c r="Q1438" s="1" t="s">
        <v>32</v>
      </c>
      <c r="R1438" s="1" t="s">
        <v>33</v>
      </c>
      <c r="S1438" s="2" t="s">
        <v>215</v>
      </c>
      <c r="T1438" s="4">
        <v>0</v>
      </c>
      <c r="U1438" s="4">
        <v>500000</v>
      </c>
      <c r="V1438" s="4">
        <v>0</v>
      </c>
      <c r="W1438" s="4">
        <v>500000</v>
      </c>
      <c r="X1438" s="4">
        <v>0</v>
      </c>
      <c r="Y1438" s="4">
        <v>211000</v>
      </c>
      <c r="Z1438" s="4">
        <v>289000</v>
      </c>
      <c r="AA1438" s="4">
        <v>211000</v>
      </c>
      <c r="AB1438" s="4">
        <v>211000</v>
      </c>
      <c r="AC1438" s="4">
        <v>211000</v>
      </c>
      <c r="AD1438" s="10">
        <v>211000</v>
      </c>
    </row>
    <row r="1439" spans="1:30" ht="22.5" x14ac:dyDescent="0.25">
      <c r="A1439" s="9" t="s">
        <v>446</v>
      </c>
      <c r="B1439" s="2" t="s">
        <v>447</v>
      </c>
      <c r="C1439" s="3" t="s">
        <v>216</v>
      </c>
      <c r="D1439" s="3" t="str">
        <f t="shared" si="26"/>
        <v>A-2-0-4</v>
      </c>
      <c r="E1439" s="3" t="str">
        <f>VLOOKUP(Tabla3[[#This Row],[RUBRO]],Tabla6[[RUBRO]:[Respon Plan]],2,0)</f>
        <v>FUNCIONAMIENTO</v>
      </c>
      <c r="F1439" s="3" t="str">
        <f>VLOOKUP(Tabla3[[#This Row],[RUBRO]],Tabla6[[RUBRO]:[Respon Plan]],3,0)</f>
        <v>DIRECCIÓN DE GESTIÓN HUMANA</v>
      </c>
      <c r="G1439" s="3" t="str">
        <f>VLOOKUP(Tabla3[[#This Row],[RUBRO]],Tabla6[[RUBRO]:[Respon Plan]],4,0)</f>
        <v>Gestión Humana</v>
      </c>
      <c r="H1439" s="1" t="s">
        <v>40</v>
      </c>
      <c r="I1439" s="1" t="s">
        <v>77</v>
      </c>
      <c r="J1439" s="1" t="s">
        <v>42</v>
      </c>
      <c r="K1439" s="1" t="s">
        <v>80</v>
      </c>
      <c r="L1439" s="1" t="s">
        <v>171</v>
      </c>
      <c r="M1439" s="1" t="s">
        <v>80</v>
      </c>
      <c r="N1439" s="1"/>
      <c r="O1439" s="1"/>
      <c r="P1439" s="1" t="s">
        <v>31</v>
      </c>
      <c r="Q1439" s="1" t="s">
        <v>32</v>
      </c>
      <c r="R1439" s="1" t="s">
        <v>33</v>
      </c>
      <c r="S1439" s="2" t="s">
        <v>217</v>
      </c>
      <c r="T1439" s="4">
        <v>108495177</v>
      </c>
      <c r="U1439" s="4">
        <v>0</v>
      </c>
      <c r="V1439" s="4">
        <v>0</v>
      </c>
      <c r="W1439" s="4">
        <v>108495177</v>
      </c>
      <c r="X1439" s="4">
        <v>0</v>
      </c>
      <c r="Y1439" s="4">
        <v>108495177</v>
      </c>
      <c r="Z1439" s="4">
        <v>0</v>
      </c>
      <c r="AA1439" s="4">
        <v>0</v>
      </c>
      <c r="AB1439" s="4">
        <v>0</v>
      </c>
      <c r="AC1439" s="4">
        <v>0</v>
      </c>
      <c r="AD1439" s="10">
        <v>0</v>
      </c>
    </row>
    <row r="1440" spans="1:30" ht="22.5" x14ac:dyDescent="0.25">
      <c r="A1440" s="9" t="s">
        <v>446</v>
      </c>
      <c r="B1440" s="2" t="s">
        <v>447</v>
      </c>
      <c r="C1440" s="3" t="s">
        <v>231</v>
      </c>
      <c r="D1440" s="3" t="str">
        <f t="shared" si="26"/>
        <v>C-4102-1500-1</v>
      </c>
      <c r="E1440" s="3" t="str">
        <f>VLOOKUP(Tabla3[[#This Row],[RUBRO]],Tabla6[[RUBRO]:[Respon Plan]],2,0)</f>
        <v>NUTRICION</v>
      </c>
      <c r="F1440" s="3" t="str">
        <f>VLOOKUP(Tabla3[[#This Row],[RUBRO]],Tabla6[[RUBRO]:[Respon Plan]],3,0)</f>
        <v xml:space="preserve">DIRECCIÓN DE NUTRICIÓN </v>
      </c>
      <c r="G1440" s="3" t="str">
        <f>VLOOKUP(Tabla3[[#This Row],[RUBRO]],Tabla6[[RUBRO]:[Respon Plan]],4,0)</f>
        <v>Nutrición</v>
      </c>
      <c r="H1440" s="1" t="s">
        <v>30</v>
      </c>
      <c r="I1440" s="1" t="s">
        <v>232</v>
      </c>
      <c r="J1440" s="1" t="s">
        <v>233</v>
      </c>
      <c r="K1440" s="1" t="s">
        <v>41</v>
      </c>
      <c r="L1440" s="1" t="s">
        <v>42</v>
      </c>
      <c r="M1440" s="1" t="s">
        <v>234</v>
      </c>
      <c r="N1440" s="1"/>
      <c r="O1440" s="1"/>
      <c r="P1440" s="1" t="s">
        <v>31</v>
      </c>
      <c r="Q1440" s="1" t="s">
        <v>32</v>
      </c>
      <c r="R1440" s="1" t="s">
        <v>33</v>
      </c>
      <c r="S1440" s="2" t="s">
        <v>235</v>
      </c>
      <c r="T1440" s="4">
        <v>1284123360</v>
      </c>
      <c r="U1440" s="4">
        <v>0</v>
      </c>
      <c r="V1440" s="4">
        <v>146738739</v>
      </c>
      <c r="W1440" s="4">
        <v>1137384621</v>
      </c>
      <c r="X1440" s="4">
        <v>0</v>
      </c>
      <c r="Y1440" s="4">
        <v>1137384621</v>
      </c>
      <c r="Z1440" s="4">
        <v>0</v>
      </c>
      <c r="AA1440" s="4">
        <v>0</v>
      </c>
      <c r="AB1440" s="4">
        <v>0</v>
      </c>
      <c r="AC1440" s="4">
        <v>0</v>
      </c>
      <c r="AD1440" s="10">
        <v>0</v>
      </c>
    </row>
    <row r="1441" spans="1:30" ht="22.5" x14ac:dyDescent="0.25">
      <c r="A1441" s="9" t="s">
        <v>446</v>
      </c>
      <c r="B1441" s="2" t="s">
        <v>447</v>
      </c>
      <c r="C1441" s="3" t="s">
        <v>242</v>
      </c>
      <c r="D1441" s="3" t="str">
        <f t="shared" si="26"/>
        <v>C-4102-1500-1</v>
      </c>
      <c r="E1441" s="3" t="str">
        <f>VLOOKUP(Tabla3[[#This Row],[RUBRO]],Tabla6[[RUBRO]:[Respon Plan]],2,0)</f>
        <v>NUTRICION</v>
      </c>
      <c r="F1441" s="3" t="str">
        <f>VLOOKUP(Tabla3[[#This Row],[RUBRO]],Tabla6[[RUBRO]:[Respon Plan]],3,0)</f>
        <v xml:space="preserve">DIRECCIÓN DE NUTRICIÓN </v>
      </c>
      <c r="G1441" s="3" t="str">
        <f>VLOOKUP(Tabla3[[#This Row],[RUBRO]],Tabla6[[RUBRO]:[Respon Plan]],4,0)</f>
        <v>Nutrición</v>
      </c>
      <c r="H1441" s="1" t="s">
        <v>30</v>
      </c>
      <c r="I1441" s="1" t="s">
        <v>232</v>
      </c>
      <c r="J1441" s="1" t="s">
        <v>233</v>
      </c>
      <c r="K1441" s="1" t="s">
        <v>41</v>
      </c>
      <c r="L1441" s="1" t="s">
        <v>42</v>
      </c>
      <c r="M1441" s="1" t="s">
        <v>243</v>
      </c>
      <c r="N1441" s="1"/>
      <c r="O1441" s="1"/>
      <c r="P1441" s="1" t="s">
        <v>31</v>
      </c>
      <c r="Q1441" s="1" t="s">
        <v>32</v>
      </c>
      <c r="R1441" s="1" t="s">
        <v>33</v>
      </c>
      <c r="S1441" s="2" t="s">
        <v>244</v>
      </c>
      <c r="T1441" s="4">
        <v>34858466</v>
      </c>
      <c r="U1441" s="4">
        <v>0</v>
      </c>
      <c r="V1441" s="4">
        <v>8900000</v>
      </c>
      <c r="W1441" s="4">
        <v>25958466</v>
      </c>
      <c r="X1441" s="4">
        <v>0</v>
      </c>
      <c r="Y1441" s="4">
        <v>25955419</v>
      </c>
      <c r="Z1441" s="4">
        <v>3047</v>
      </c>
      <c r="AA1441" s="4">
        <v>25955419</v>
      </c>
      <c r="AB1441" s="4">
        <v>4339296</v>
      </c>
      <c r="AC1441" s="4">
        <v>4339296</v>
      </c>
      <c r="AD1441" s="10">
        <v>4339296</v>
      </c>
    </row>
    <row r="1442" spans="1:30" ht="22.5" x14ac:dyDescent="0.25">
      <c r="A1442" s="9" t="s">
        <v>446</v>
      </c>
      <c r="B1442" s="2" t="s">
        <v>447</v>
      </c>
      <c r="C1442" s="3" t="s">
        <v>245</v>
      </c>
      <c r="D1442" s="3" t="str">
        <f t="shared" si="26"/>
        <v>C-4102-1500-1</v>
      </c>
      <c r="E1442" s="3" t="str">
        <f>VLOOKUP(Tabla3[[#This Row],[RUBRO]],Tabla6[[RUBRO]:[Respon Plan]],2,0)</f>
        <v>NUTRICION</v>
      </c>
      <c r="F1442" s="3" t="str">
        <f>VLOOKUP(Tabla3[[#This Row],[RUBRO]],Tabla6[[RUBRO]:[Respon Plan]],3,0)</f>
        <v>DIRECCIÓN DE GESTIÓN HUMANA</v>
      </c>
      <c r="G1442" s="3" t="str">
        <f>VLOOKUP(Tabla3[[#This Row],[RUBRO]],Tabla6[[RUBRO]:[Respon Plan]],4,0)</f>
        <v>Gestión Humana - Pres. Serv</v>
      </c>
      <c r="H1442" s="1" t="s">
        <v>30</v>
      </c>
      <c r="I1442" s="1" t="s">
        <v>232</v>
      </c>
      <c r="J1442" s="1" t="s">
        <v>233</v>
      </c>
      <c r="K1442" s="1" t="s">
        <v>41</v>
      </c>
      <c r="L1442" s="1" t="s">
        <v>42</v>
      </c>
      <c r="M1442" s="1" t="s">
        <v>246</v>
      </c>
      <c r="N1442" s="1"/>
      <c r="O1442" s="1"/>
      <c r="P1442" s="1" t="s">
        <v>31</v>
      </c>
      <c r="Q1442" s="1" t="s">
        <v>32</v>
      </c>
      <c r="R1442" s="1" t="s">
        <v>33</v>
      </c>
      <c r="S1442" s="2" t="s">
        <v>59</v>
      </c>
      <c r="T1442" s="4">
        <v>28435732</v>
      </c>
      <c r="U1442" s="4">
        <v>8900000</v>
      </c>
      <c r="V1442" s="4">
        <v>0</v>
      </c>
      <c r="W1442" s="4">
        <v>37335732</v>
      </c>
      <c r="X1442" s="4">
        <v>0</v>
      </c>
      <c r="Y1442" s="4">
        <v>37334440</v>
      </c>
      <c r="Z1442" s="4">
        <v>1292</v>
      </c>
      <c r="AA1442" s="4">
        <v>37334440</v>
      </c>
      <c r="AB1442" s="4">
        <v>6610032</v>
      </c>
      <c r="AC1442" s="4">
        <v>6610032</v>
      </c>
      <c r="AD1442" s="10">
        <v>6610032</v>
      </c>
    </row>
    <row r="1443" spans="1:30" ht="22.5" x14ac:dyDescent="0.25">
      <c r="A1443" s="9" t="s">
        <v>446</v>
      </c>
      <c r="B1443" s="2" t="s">
        <v>447</v>
      </c>
      <c r="C1443" s="3" t="s">
        <v>247</v>
      </c>
      <c r="D1443" s="3" t="str">
        <f t="shared" si="26"/>
        <v>C-4102-1500-1</v>
      </c>
      <c r="E1443" s="3" t="str">
        <f>VLOOKUP(Tabla3[[#This Row],[RUBRO]],Tabla6[[RUBRO]:[Respon Plan]],2,0)</f>
        <v>NUTRICION</v>
      </c>
      <c r="F1443" s="3" t="str">
        <f>VLOOKUP(Tabla3[[#This Row],[RUBRO]],Tabla6[[RUBRO]:[Respon Plan]],3,0)</f>
        <v>DIRECCIÓN DE GESTIÓN HUMANA</v>
      </c>
      <c r="G1443" s="3" t="str">
        <f>VLOOKUP(Tabla3[[#This Row],[RUBRO]],Tabla6[[RUBRO]:[Respon Plan]],4,0)</f>
        <v>Gestión Humana- Viáticos</v>
      </c>
      <c r="H1443" s="1" t="s">
        <v>30</v>
      </c>
      <c r="I1443" s="1" t="s">
        <v>232</v>
      </c>
      <c r="J1443" s="1" t="s">
        <v>233</v>
      </c>
      <c r="K1443" s="1" t="s">
        <v>41</v>
      </c>
      <c r="L1443" s="1" t="s">
        <v>42</v>
      </c>
      <c r="M1443" s="1" t="s">
        <v>248</v>
      </c>
      <c r="N1443" s="1"/>
      <c r="O1443" s="1"/>
      <c r="P1443" s="1" t="s">
        <v>31</v>
      </c>
      <c r="Q1443" s="1" t="s">
        <v>32</v>
      </c>
      <c r="R1443" s="1" t="s">
        <v>33</v>
      </c>
      <c r="S1443" s="2" t="s">
        <v>249</v>
      </c>
      <c r="T1443" s="4">
        <v>12202790</v>
      </c>
      <c r="U1443" s="4">
        <v>0</v>
      </c>
      <c r="V1443" s="4">
        <v>0</v>
      </c>
      <c r="W1443" s="4">
        <v>12202790</v>
      </c>
      <c r="X1443" s="4">
        <v>0</v>
      </c>
      <c r="Y1443" s="4">
        <v>2845501</v>
      </c>
      <c r="Z1443" s="4">
        <v>9357289</v>
      </c>
      <c r="AA1443" s="4">
        <v>2845501</v>
      </c>
      <c r="AB1443" s="4">
        <v>0</v>
      </c>
      <c r="AC1443" s="4">
        <v>0</v>
      </c>
      <c r="AD1443" s="10">
        <v>0</v>
      </c>
    </row>
    <row r="1444" spans="1:30" ht="22.5" x14ac:dyDescent="0.25">
      <c r="A1444" s="9" t="s">
        <v>446</v>
      </c>
      <c r="B1444" s="2" t="s">
        <v>447</v>
      </c>
      <c r="C1444" s="3" t="s">
        <v>408</v>
      </c>
      <c r="D1444" s="3" t="str">
        <f t="shared" si="26"/>
        <v>C-4102-1500-3</v>
      </c>
      <c r="E1444" s="3" t="str">
        <f>VLOOKUP(Tabla3[[#This Row],[RUBRO]],Tabla6[[RUBRO]:[Respon Plan]],2,0)</f>
        <v>PROTECCION</v>
      </c>
      <c r="F1444" s="3" t="str">
        <f>VLOOKUP(Tabla3[[#This Row],[RUBRO]],Tabla6[[RUBRO]:[Respon Plan]],3,0)</f>
        <v xml:space="preserve">DIRECCIÓN DE PROTECCIÓN </v>
      </c>
      <c r="G1444" s="3" t="str">
        <f>VLOOKUP(Tabla3[[#This Row],[RUBRO]],Tabla6[[RUBRO]:[Respon Plan]],4,0)</f>
        <v>Dirección de Protección</v>
      </c>
      <c r="H1444" s="1" t="s">
        <v>30</v>
      </c>
      <c r="I1444" s="1" t="s">
        <v>232</v>
      </c>
      <c r="J1444" s="1" t="s">
        <v>233</v>
      </c>
      <c r="K1444" s="1" t="s">
        <v>63</v>
      </c>
      <c r="L1444" s="1" t="s">
        <v>42</v>
      </c>
      <c r="M1444" s="1" t="s">
        <v>234</v>
      </c>
      <c r="N1444" s="1"/>
      <c r="O1444" s="1"/>
      <c r="P1444" s="1" t="s">
        <v>31</v>
      </c>
      <c r="Q1444" s="1" t="s">
        <v>32</v>
      </c>
      <c r="R1444" s="1" t="s">
        <v>33</v>
      </c>
      <c r="S1444" s="2" t="s">
        <v>409</v>
      </c>
      <c r="T1444" s="4">
        <v>836712250</v>
      </c>
      <c r="U1444" s="4">
        <v>0</v>
      </c>
      <c r="V1444" s="4">
        <v>336328</v>
      </c>
      <c r="W1444" s="4">
        <v>836375922</v>
      </c>
      <c r="X1444" s="4">
        <v>0</v>
      </c>
      <c r="Y1444" s="4">
        <v>836375922</v>
      </c>
      <c r="Z1444" s="4">
        <v>0</v>
      </c>
      <c r="AA1444" s="4">
        <v>836375922</v>
      </c>
      <c r="AB1444" s="4">
        <v>151793172</v>
      </c>
      <c r="AC1444" s="4">
        <v>151793172</v>
      </c>
      <c r="AD1444" s="10">
        <v>151793172</v>
      </c>
    </row>
    <row r="1445" spans="1:30" ht="22.5" x14ac:dyDescent="0.25">
      <c r="A1445" s="9" t="s">
        <v>446</v>
      </c>
      <c r="B1445" s="2" t="s">
        <v>447</v>
      </c>
      <c r="C1445" s="3" t="s">
        <v>383</v>
      </c>
      <c r="D1445" s="3" t="str">
        <f t="shared" si="26"/>
        <v>C-4102-1500-3</v>
      </c>
      <c r="E1445" s="3" t="str">
        <f>VLOOKUP(Tabla3[[#This Row],[RUBRO]],Tabla6[[RUBRO]:[Respon Plan]],2,0)</f>
        <v>PROTECCION</v>
      </c>
      <c r="F1445" s="3" t="str">
        <f>VLOOKUP(Tabla3[[#This Row],[RUBRO]],Tabla6[[RUBRO]:[Respon Plan]],3,0)</f>
        <v xml:space="preserve">DIRECCIÓN DE PROTECCIÓN </v>
      </c>
      <c r="G1445" s="3" t="str">
        <f>VLOOKUP(Tabla3[[#This Row],[RUBRO]],Tabla6[[RUBRO]:[Respon Plan]],4,0)</f>
        <v>Dirección de Protección</v>
      </c>
      <c r="H1445" s="1" t="s">
        <v>30</v>
      </c>
      <c r="I1445" s="1" t="s">
        <v>232</v>
      </c>
      <c r="J1445" s="1" t="s">
        <v>233</v>
      </c>
      <c r="K1445" s="1" t="s">
        <v>63</v>
      </c>
      <c r="L1445" s="1" t="s">
        <v>42</v>
      </c>
      <c r="M1445" s="1" t="s">
        <v>281</v>
      </c>
      <c r="N1445" s="1"/>
      <c r="O1445" s="1"/>
      <c r="P1445" s="1" t="s">
        <v>31</v>
      </c>
      <c r="Q1445" s="1" t="s">
        <v>32</v>
      </c>
      <c r="R1445" s="1" t="s">
        <v>33</v>
      </c>
      <c r="S1445" s="2" t="s">
        <v>384</v>
      </c>
      <c r="T1445" s="4">
        <v>4808111462</v>
      </c>
      <c r="U1445" s="4">
        <v>0</v>
      </c>
      <c r="V1445" s="4">
        <v>40359972</v>
      </c>
      <c r="W1445" s="4">
        <v>4767751490</v>
      </c>
      <c r="X1445" s="4">
        <v>0</v>
      </c>
      <c r="Y1445" s="4">
        <v>4735950985</v>
      </c>
      <c r="Z1445" s="4">
        <v>31800505</v>
      </c>
      <c r="AA1445" s="4">
        <v>4735950985</v>
      </c>
      <c r="AB1445" s="4">
        <v>796762171</v>
      </c>
      <c r="AC1445" s="4">
        <v>796762171</v>
      </c>
      <c r="AD1445" s="10">
        <v>796762171</v>
      </c>
    </row>
    <row r="1446" spans="1:30" ht="22.5" x14ac:dyDescent="0.25">
      <c r="A1446" s="9" t="s">
        <v>446</v>
      </c>
      <c r="B1446" s="2" t="s">
        <v>447</v>
      </c>
      <c r="C1446" s="3" t="s">
        <v>45</v>
      </c>
      <c r="D1446" s="3" t="str">
        <f t="shared" si="26"/>
        <v>C-4102-1500-3</v>
      </c>
      <c r="E1446" s="3" t="str">
        <f>VLOOKUP(Tabla3[[#This Row],[RUBRO]],Tabla6[[RUBRO]:[Respon Plan]],2,0)</f>
        <v>PROTECCION</v>
      </c>
      <c r="F1446" s="3" t="str">
        <f>VLOOKUP(Tabla3[[#This Row],[RUBRO]],Tabla6[[RUBRO]:[Respon Plan]],3,0)</f>
        <v xml:space="preserve">DIRECCIÓN DE PROTECCIÓN </v>
      </c>
      <c r="G1446" s="3" t="str">
        <f>VLOOKUP(Tabla3[[#This Row],[RUBRO]],Tabla6[[RUBRO]:[Respon Plan]],4,0)</f>
        <v>Dirección de Protección</v>
      </c>
      <c r="H1446" s="1" t="s">
        <v>30</v>
      </c>
      <c r="I1446" s="1" t="s">
        <v>232</v>
      </c>
      <c r="J1446" s="1" t="s">
        <v>233</v>
      </c>
      <c r="K1446" s="1" t="s">
        <v>63</v>
      </c>
      <c r="L1446" s="1" t="s">
        <v>42</v>
      </c>
      <c r="M1446" s="1" t="s">
        <v>237</v>
      </c>
      <c r="N1446" s="1"/>
      <c r="O1446" s="1"/>
      <c r="P1446" s="1" t="s">
        <v>31</v>
      </c>
      <c r="Q1446" s="1" t="s">
        <v>32</v>
      </c>
      <c r="R1446" s="1" t="s">
        <v>33</v>
      </c>
      <c r="S1446" s="2" t="s">
        <v>48</v>
      </c>
      <c r="T1446" s="4">
        <v>24131294704</v>
      </c>
      <c r="U1446" s="4">
        <v>37053830</v>
      </c>
      <c r="V1446" s="4">
        <v>292610240</v>
      </c>
      <c r="W1446" s="4">
        <v>23875738294</v>
      </c>
      <c r="X1446" s="4">
        <v>0</v>
      </c>
      <c r="Y1446" s="4">
        <v>23652223680</v>
      </c>
      <c r="Z1446" s="4">
        <v>223514614</v>
      </c>
      <c r="AA1446" s="4">
        <v>23056830844</v>
      </c>
      <c r="AB1446" s="4">
        <v>3900155430</v>
      </c>
      <c r="AC1446" s="4">
        <v>3899799440</v>
      </c>
      <c r="AD1446" s="10">
        <v>3899799440</v>
      </c>
    </row>
    <row r="1447" spans="1:30" ht="22.5" x14ac:dyDescent="0.25">
      <c r="A1447" s="9" t="s">
        <v>446</v>
      </c>
      <c r="B1447" s="2" t="s">
        <v>447</v>
      </c>
      <c r="C1447" s="3" t="s">
        <v>385</v>
      </c>
      <c r="D1447" s="3" t="str">
        <f t="shared" si="26"/>
        <v>C-4102-1500-3</v>
      </c>
      <c r="E1447" s="3" t="str">
        <f>VLOOKUP(Tabla3[[#This Row],[RUBRO]],Tabla6[[RUBRO]:[Respon Plan]],2,0)</f>
        <v>PROTECCION</v>
      </c>
      <c r="F1447" s="3" t="str">
        <f>VLOOKUP(Tabla3[[#This Row],[RUBRO]],Tabla6[[RUBRO]:[Respon Plan]],3,0)</f>
        <v xml:space="preserve">DIRECCIÓN DE PROTECCIÓN </v>
      </c>
      <c r="G1447" s="3" t="str">
        <f>VLOOKUP(Tabla3[[#This Row],[RUBRO]],Tabla6[[RUBRO]:[Respon Plan]],4,0)</f>
        <v>Dirección de Protección</v>
      </c>
      <c r="H1447" s="1" t="s">
        <v>30</v>
      </c>
      <c r="I1447" s="1" t="s">
        <v>232</v>
      </c>
      <c r="J1447" s="1" t="s">
        <v>233</v>
      </c>
      <c r="K1447" s="1" t="s">
        <v>63</v>
      </c>
      <c r="L1447" s="1" t="s">
        <v>42</v>
      </c>
      <c r="M1447" s="1" t="s">
        <v>240</v>
      </c>
      <c r="N1447" s="1"/>
      <c r="O1447" s="1"/>
      <c r="P1447" s="1" t="s">
        <v>31</v>
      </c>
      <c r="Q1447" s="1" t="s">
        <v>32</v>
      </c>
      <c r="R1447" s="1" t="s">
        <v>33</v>
      </c>
      <c r="S1447" s="2" t="s">
        <v>386</v>
      </c>
      <c r="T1447" s="4">
        <v>1076026259</v>
      </c>
      <c r="U1447" s="4">
        <v>2185229</v>
      </c>
      <c r="V1447" s="4">
        <v>145012864</v>
      </c>
      <c r="W1447" s="4">
        <v>933198624</v>
      </c>
      <c r="X1447" s="4">
        <v>0</v>
      </c>
      <c r="Y1447" s="4">
        <v>911690443</v>
      </c>
      <c r="Z1447" s="4">
        <v>21508181</v>
      </c>
      <c r="AA1447" s="4">
        <v>874185531</v>
      </c>
      <c r="AB1447" s="4">
        <v>142852574</v>
      </c>
      <c r="AC1447" s="4">
        <v>142852574</v>
      </c>
      <c r="AD1447" s="10">
        <v>142852574</v>
      </c>
    </row>
    <row r="1448" spans="1:30" ht="22.5" x14ac:dyDescent="0.25">
      <c r="A1448" s="9" t="s">
        <v>446</v>
      </c>
      <c r="B1448" s="2" t="s">
        <v>447</v>
      </c>
      <c r="C1448" s="3" t="s">
        <v>49</v>
      </c>
      <c r="D1448" s="3" t="str">
        <f t="shared" si="26"/>
        <v>C-4102-1500-3</v>
      </c>
      <c r="E1448" s="3" t="str">
        <f>VLOOKUP(Tabla3[[#This Row],[RUBRO]],Tabla6[[RUBRO]:[Respon Plan]],2,0)</f>
        <v>PROTECCION</v>
      </c>
      <c r="F1448" s="3" t="str">
        <f>VLOOKUP(Tabla3[[#This Row],[RUBRO]],Tabla6[[RUBRO]:[Respon Plan]],3,0)</f>
        <v xml:space="preserve">DIRECCIÓN DE PROTECCIÓN </v>
      </c>
      <c r="G1448" s="3" t="str">
        <f>VLOOKUP(Tabla3[[#This Row],[RUBRO]],Tabla6[[RUBRO]:[Respon Plan]],4,0)</f>
        <v>Dirección de Protección</v>
      </c>
      <c r="H1448" s="1" t="s">
        <v>30</v>
      </c>
      <c r="I1448" s="1" t="s">
        <v>232</v>
      </c>
      <c r="J1448" s="1" t="s">
        <v>233</v>
      </c>
      <c r="K1448" s="1" t="s">
        <v>63</v>
      </c>
      <c r="L1448" s="1" t="s">
        <v>42</v>
      </c>
      <c r="M1448" s="1" t="s">
        <v>243</v>
      </c>
      <c r="N1448" s="1"/>
      <c r="O1448" s="1"/>
      <c r="P1448" s="1" t="s">
        <v>46</v>
      </c>
      <c r="Q1448" s="1" t="s">
        <v>47</v>
      </c>
      <c r="R1448" s="1" t="s">
        <v>33</v>
      </c>
      <c r="S1448" s="2" t="s">
        <v>50</v>
      </c>
      <c r="T1448" s="4">
        <v>5269755106</v>
      </c>
      <c r="U1448" s="4">
        <v>0</v>
      </c>
      <c r="V1448" s="4">
        <v>92076250</v>
      </c>
      <c r="W1448" s="4">
        <v>5177678856</v>
      </c>
      <c r="X1448" s="4">
        <v>0</v>
      </c>
      <c r="Y1448" s="4">
        <v>4958767662</v>
      </c>
      <c r="Z1448" s="4">
        <v>218911194</v>
      </c>
      <c r="AA1448" s="4">
        <v>4958767662</v>
      </c>
      <c r="AB1448" s="4">
        <v>858526372</v>
      </c>
      <c r="AC1448" s="4">
        <v>858526372</v>
      </c>
      <c r="AD1448" s="10">
        <v>858526372</v>
      </c>
    </row>
    <row r="1449" spans="1:30" ht="22.5" x14ac:dyDescent="0.25">
      <c r="A1449" s="9" t="s">
        <v>446</v>
      </c>
      <c r="B1449" s="2" t="s">
        <v>447</v>
      </c>
      <c r="C1449" s="3" t="s">
        <v>58</v>
      </c>
      <c r="D1449" s="3" t="str">
        <f t="shared" si="26"/>
        <v>C-4102-1500-3</v>
      </c>
      <c r="E1449" s="3" t="str">
        <f>VLOOKUP(Tabla3[[#This Row],[RUBRO]],Tabla6[[RUBRO]:[Respon Plan]],2,0)</f>
        <v>PROTECCION</v>
      </c>
      <c r="F1449" s="3" t="str">
        <f>VLOOKUP(Tabla3[[#This Row],[RUBRO]],Tabla6[[RUBRO]:[Respon Plan]],3,0)</f>
        <v>DIRECCIÓN DE GESTIÓN HUMANA</v>
      </c>
      <c r="G1449" s="3" t="str">
        <f>VLOOKUP(Tabla3[[#This Row],[RUBRO]],Tabla6[[RUBRO]:[Respon Plan]],4,0)</f>
        <v>Gestión Humana - Pres. Serv</v>
      </c>
      <c r="H1449" s="1" t="s">
        <v>30</v>
      </c>
      <c r="I1449" s="1" t="s">
        <v>232</v>
      </c>
      <c r="J1449" s="1" t="s">
        <v>233</v>
      </c>
      <c r="K1449" s="1" t="s">
        <v>63</v>
      </c>
      <c r="L1449" s="1" t="s">
        <v>42</v>
      </c>
      <c r="M1449" s="1" t="s">
        <v>255</v>
      </c>
      <c r="N1449" s="1"/>
      <c r="O1449" s="1"/>
      <c r="P1449" s="1" t="s">
        <v>31</v>
      </c>
      <c r="Q1449" s="1" t="s">
        <v>32</v>
      </c>
      <c r="R1449" s="1" t="s">
        <v>33</v>
      </c>
      <c r="S1449" s="2" t="s">
        <v>59</v>
      </c>
      <c r="T1449" s="4">
        <v>3258992236</v>
      </c>
      <c r="U1449" s="4">
        <v>0</v>
      </c>
      <c r="V1449" s="4">
        <v>0</v>
      </c>
      <c r="W1449" s="4">
        <v>3258992236</v>
      </c>
      <c r="X1449" s="4">
        <v>0</v>
      </c>
      <c r="Y1449" s="4">
        <v>3180155945</v>
      </c>
      <c r="Z1449" s="4">
        <v>78836291</v>
      </c>
      <c r="AA1449" s="4">
        <v>3118679839</v>
      </c>
      <c r="AB1449" s="4">
        <v>1129425051</v>
      </c>
      <c r="AC1449" s="4">
        <v>1129425051</v>
      </c>
      <c r="AD1449" s="10">
        <v>1129425051</v>
      </c>
    </row>
    <row r="1450" spans="1:30" ht="22.5" x14ac:dyDescent="0.25">
      <c r="A1450" s="9" t="s">
        <v>446</v>
      </c>
      <c r="B1450" s="2" t="s">
        <v>447</v>
      </c>
      <c r="C1450" s="3" t="s">
        <v>256</v>
      </c>
      <c r="D1450" s="3" t="str">
        <f t="shared" si="26"/>
        <v>C-4102-1500-3</v>
      </c>
      <c r="E1450" s="3" t="str">
        <f>VLOOKUP(Tabla3[[#This Row],[RUBRO]],Tabla6[[RUBRO]:[Respon Plan]],2,0)</f>
        <v>PROTECCION</v>
      </c>
      <c r="F1450" s="3" t="str">
        <f>VLOOKUP(Tabla3[[#This Row],[RUBRO]],Tabla6[[RUBRO]:[Respon Plan]],3,0)</f>
        <v>DIRECCIÓN DE GESTIÓN HUMANA</v>
      </c>
      <c r="G1450" s="3" t="str">
        <f>VLOOKUP(Tabla3[[#This Row],[RUBRO]],Tabla6[[RUBRO]:[Respon Plan]],4,0)</f>
        <v>Gestión Humana- Viáticos</v>
      </c>
      <c r="H1450" s="1" t="s">
        <v>30</v>
      </c>
      <c r="I1450" s="1" t="s">
        <v>232</v>
      </c>
      <c r="J1450" s="1" t="s">
        <v>233</v>
      </c>
      <c r="K1450" s="1" t="s">
        <v>63</v>
      </c>
      <c r="L1450" s="1" t="s">
        <v>42</v>
      </c>
      <c r="M1450" s="1" t="s">
        <v>257</v>
      </c>
      <c r="N1450" s="1"/>
      <c r="O1450" s="1"/>
      <c r="P1450" s="1" t="s">
        <v>31</v>
      </c>
      <c r="Q1450" s="1" t="s">
        <v>32</v>
      </c>
      <c r="R1450" s="1" t="s">
        <v>33</v>
      </c>
      <c r="S1450" s="2" t="s">
        <v>249</v>
      </c>
      <c r="T1450" s="4">
        <v>276219000</v>
      </c>
      <c r="U1450" s="4">
        <v>0</v>
      </c>
      <c r="V1450" s="4">
        <v>0</v>
      </c>
      <c r="W1450" s="4">
        <v>276219000</v>
      </c>
      <c r="X1450" s="4">
        <v>0</v>
      </c>
      <c r="Y1450" s="4">
        <v>99017542</v>
      </c>
      <c r="Z1450" s="4">
        <v>177201458</v>
      </c>
      <c r="AA1450" s="4">
        <v>97725956</v>
      </c>
      <c r="AB1450" s="4">
        <v>41883929</v>
      </c>
      <c r="AC1450" s="4">
        <v>41883929</v>
      </c>
      <c r="AD1450" s="10">
        <v>41883929</v>
      </c>
    </row>
    <row r="1451" spans="1:30" ht="22.5" x14ac:dyDescent="0.25">
      <c r="A1451" s="9" t="s">
        <v>446</v>
      </c>
      <c r="B1451" s="2" t="s">
        <v>447</v>
      </c>
      <c r="C1451" s="3" t="s">
        <v>387</v>
      </c>
      <c r="D1451" s="3" t="str">
        <f t="shared" si="26"/>
        <v>C-4102-1500-3</v>
      </c>
      <c r="E1451" s="3" t="str">
        <f>VLOOKUP(Tabla3[[#This Row],[RUBRO]],Tabla6[[RUBRO]:[Respon Plan]],2,0)</f>
        <v>PROTECCION</v>
      </c>
      <c r="F1451" s="3" t="str">
        <f>VLOOKUP(Tabla3[[#This Row],[RUBRO]],Tabla6[[RUBRO]:[Respon Plan]],3,0)</f>
        <v xml:space="preserve">DIRECCIÓN DE PROTECCIÓN </v>
      </c>
      <c r="G1451" s="3" t="str">
        <f>VLOOKUP(Tabla3[[#This Row],[RUBRO]],Tabla6[[RUBRO]:[Respon Plan]],4,0)</f>
        <v>Dirección de Protección</v>
      </c>
      <c r="H1451" s="1" t="s">
        <v>30</v>
      </c>
      <c r="I1451" s="1" t="s">
        <v>232</v>
      </c>
      <c r="J1451" s="1" t="s">
        <v>233</v>
      </c>
      <c r="K1451" s="1" t="s">
        <v>63</v>
      </c>
      <c r="L1451" s="1" t="s">
        <v>42</v>
      </c>
      <c r="M1451" s="1" t="s">
        <v>388</v>
      </c>
      <c r="N1451" s="1"/>
      <c r="O1451" s="1"/>
      <c r="P1451" s="1" t="s">
        <v>31</v>
      </c>
      <c r="Q1451" s="1" t="s">
        <v>32</v>
      </c>
      <c r="R1451" s="1" t="s">
        <v>33</v>
      </c>
      <c r="S1451" s="2" t="s">
        <v>389</v>
      </c>
      <c r="T1451" s="4">
        <v>84662000</v>
      </c>
      <c r="U1451" s="4">
        <v>0</v>
      </c>
      <c r="V1451" s="4">
        <v>0</v>
      </c>
      <c r="W1451" s="4">
        <v>84662000</v>
      </c>
      <c r="X1451" s="4">
        <v>0</v>
      </c>
      <c r="Y1451" s="4">
        <v>81038954</v>
      </c>
      <c r="Z1451" s="4">
        <v>3623046</v>
      </c>
      <c r="AA1451" s="4">
        <v>78820954</v>
      </c>
      <c r="AB1451" s="4">
        <v>11206341</v>
      </c>
      <c r="AC1451" s="4">
        <v>11206341</v>
      </c>
      <c r="AD1451" s="10">
        <v>11206341</v>
      </c>
    </row>
    <row r="1452" spans="1:30" ht="22.5" x14ac:dyDescent="0.25">
      <c r="A1452" s="9" t="s">
        <v>446</v>
      </c>
      <c r="B1452" s="2" t="s">
        <v>447</v>
      </c>
      <c r="C1452" s="3" t="s">
        <v>265</v>
      </c>
      <c r="D1452" s="3" t="str">
        <f t="shared" si="26"/>
        <v>C-4102-1500-3</v>
      </c>
      <c r="E1452" s="3" t="str">
        <f>VLOOKUP(Tabla3[[#This Row],[RUBRO]],Tabla6[[RUBRO]:[Respon Plan]],2,0)</f>
        <v>PROTECCION</v>
      </c>
      <c r="F1452" s="3" t="str">
        <f>VLOOKUP(Tabla3[[#This Row],[RUBRO]],Tabla6[[RUBRO]:[Respon Plan]],3,0)</f>
        <v xml:space="preserve">DIRECCIÓN DE PROTECCIÓN </v>
      </c>
      <c r="G1452" s="3" t="str">
        <f>VLOOKUP(Tabla3[[#This Row],[RUBRO]],Tabla6[[RUBRO]:[Respon Plan]],4,0)</f>
        <v>Dirección de Protección</v>
      </c>
      <c r="H1452" s="1" t="s">
        <v>30</v>
      </c>
      <c r="I1452" s="1" t="s">
        <v>232</v>
      </c>
      <c r="J1452" s="1" t="s">
        <v>233</v>
      </c>
      <c r="K1452" s="1" t="s">
        <v>63</v>
      </c>
      <c r="L1452" s="1" t="s">
        <v>42</v>
      </c>
      <c r="M1452" s="1" t="s">
        <v>266</v>
      </c>
      <c r="N1452" s="1"/>
      <c r="O1452" s="1"/>
      <c r="P1452" s="1" t="s">
        <v>31</v>
      </c>
      <c r="Q1452" s="1" t="s">
        <v>32</v>
      </c>
      <c r="R1452" s="1" t="s">
        <v>33</v>
      </c>
      <c r="S1452" s="2" t="s">
        <v>267</v>
      </c>
      <c r="T1452" s="4">
        <v>0</v>
      </c>
      <c r="U1452" s="4">
        <v>36000</v>
      </c>
      <c r="V1452" s="4">
        <v>0</v>
      </c>
      <c r="W1452" s="4">
        <v>36000</v>
      </c>
      <c r="X1452" s="4">
        <v>0</v>
      </c>
      <c r="Y1452" s="4">
        <v>0</v>
      </c>
      <c r="Z1452" s="4">
        <v>36000</v>
      </c>
      <c r="AA1452" s="4">
        <v>0</v>
      </c>
      <c r="AB1452" s="4">
        <v>0</v>
      </c>
      <c r="AC1452" s="4">
        <v>0</v>
      </c>
      <c r="AD1452" s="10">
        <v>0</v>
      </c>
    </row>
    <row r="1453" spans="1:30" ht="22.5" x14ac:dyDescent="0.25">
      <c r="A1453" s="9" t="s">
        <v>446</v>
      </c>
      <c r="B1453" s="2" t="s">
        <v>447</v>
      </c>
      <c r="C1453" s="3" t="s">
        <v>51</v>
      </c>
      <c r="D1453" s="3" t="str">
        <f t="shared" si="26"/>
        <v>C-4102-1500-4</v>
      </c>
      <c r="E1453" s="3" t="str">
        <f>VLOOKUP(Tabla3[[#This Row],[RUBRO]],Tabla6[[RUBRO]:[Respon Plan]],2,0)</f>
        <v>PRIMERA INFANCIA</v>
      </c>
      <c r="F1453" s="3" t="str">
        <f>VLOOKUP(Tabla3[[#This Row],[RUBRO]],Tabla6[[RUBRO]:[Respon Plan]],3,0)</f>
        <v>DIRECCIÓN DE PRIMERA INFANCIA</v>
      </c>
      <c r="G1453" s="3" t="str">
        <f>VLOOKUP(Tabla3[[#This Row],[RUBRO]],Tabla6[[RUBRO]:[Respon Plan]],4,0)</f>
        <v>Primera Infancia</v>
      </c>
      <c r="H1453" s="1" t="s">
        <v>30</v>
      </c>
      <c r="I1453" s="1" t="s">
        <v>232</v>
      </c>
      <c r="J1453" s="1" t="s">
        <v>233</v>
      </c>
      <c r="K1453" s="1" t="s">
        <v>80</v>
      </c>
      <c r="L1453" s="1" t="s">
        <v>42</v>
      </c>
      <c r="M1453" s="1" t="s">
        <v>234</v>
      </c>
      <c r="N1453" s="1"/>
      <c r="O1453" s="1"/>
      <c r="P1453" s="1" t="s">
        <v>46</v>
      </c>
      <c r="Q1453" s="1" t="s">
        <v>65</v>
      </c>
      <c r="R1453" s="1" t="s">
        <v>33</v>
      </c>
      <c r="S1453" s="2" t="s">
        <v>52</v>
      </c>
      <c r="T1453" s="4">
        <v>0</v>
      </c>
      <c r="U1453" s="4">
        <v>50122800</v>
      </c>
      <c r="V1453" s="4">
        <v>0</v>
      </c>
      <c r="W1453" s="4">
        <v>50122800</v>
      </c>
      <c r="X1453" s="4">
        <v>0</v>
      </c>
      <c r="Y1453" s="4">
        <v>50122800</v>
      </c>
      <c r="Z1453" s="4">
        <v>0</v>
      </c>
      <c r="AA1453" s="4">
        <v>50122800</v>
      </c>
      <c r="AB1453" s="4">
        <v>0</v>
      </c>
      <c r="AC1453" s="4">
        <v>0</v>
      </c>
      <c r="AD1453" s="10">
        <v>0</v>
      </c>
    </row>
    <row r="1454" spans="1:30" ht="22.5" x14ac:dyDescent="0.25">
      <c r="A1454" s="9" t="s">
        <v>446</v>
      </c>
      <c r="B1454" s="2" t="s">
        <v>447</v>
      </c>
      <c r="C1454" s="3" t="s">
        <v>51</v>
      </c>
      <c r="D1454" s="3" t="str">
        <f t="shared" si="26"/>
        <v>C-4102-1500-4</v>
      </c>
      <c r="E1454" s="3" t="str">
        <f>VLOOKUP(Tabla3[[#This Row],[RUBRO]],Tabla6[[RUBRO]:[Respon Plan]],2,0)</f>
        <v>PRIMERA INFANCIA</v>
      </c>
      <c r="F1454" s="3" t="str">
        <f>VLOOKUP(Tabla3[[#This Row],[RUBRO]],Tabla6[[RUBRO]:[Respon Plan]],3,0)</f>
        <v>DIRECCIÓN DE PRIMERA INFANCIA</v>
      </c>
      <c r="G1454" s="3" t="str">
        <f>VLOOKUP(Tabla3[[#This Row],[RUBRO]],Tabla6[[RUBRO]:[Respon Plan]],4,0)</f>
        <v>Primera Infancia</v>
      </c>
      <c r="H1454" s="1" t="s">
        <v>30</v>
      </c>
      <c r="I1454" s="1" t="s">
        <v>232</v>
      </c>
      <c r="J1454" s="1" t="s">
        <v>233</v>
      </c>
      <c r="K1454" s="1" t="s">
        <v>80</v>
      </c>
      <c r="L1454" s="1" t="s">
        <v>42</v>
      </c>
      <c r="M1454" s="1" t="s">
        <v>234</v>
      </c>
      <c r="N1454" s="1"/>
      <c r="O1454" s="1"/>
      <c r="P1454" s="1" t="s">
        <v>31</v>
      </c>
      <c r="Q1454" s="1" t="s">
        <v>171</v>
      </c>
      <c r="R1454" s="1" t="s">
        <v>33</v>
      </c>
      <c r="S1454" s="2" t="s">
        <v>52</v>
      </c>
      <c r="T1454" s="4">
        <v>85796136578</v>
      </c>
      <c r="U1454" s="4">
        <v>0</v>
      </c>
      <c r="V1454" s="4">
        <v>67120000</v>
      </c>
      <c r="W1454" s="4">
        <v>85729016578</v>
      </c>
      <c r="X1454" s="4">
        <v>0</v>
      </c>
      <c r="Y1454" s="4">
        <v>85715722478</v>
      </c>
      <c r="Z1454" s="4">
        <v>13294100</v>
      </c>
      <c r="AA1454" s="4">
        <v>85715722478</v>
      </c>
      <c r="AB1454" s="4">
        <v>26080522495</v>
      </c>
      <c r="AC1454" s="4">
        <v>26080522495</v>
      </c>
      <c r="AD1454" s="10">
        <v>26080522495</v>
      </c>
    </row>
    <row r="1455" spans="1:30" ht="22.5" x14ac:dyDescent="0.25">
      <c r="A1455" s="9" t="s">
        <v>446</v>
      </c>
      <c r="B1455" s="2" t="s">
        <v>447</v>
      </c>
      <c r="C1455" s="3" t="s">
        <v>51</v>
      </c>
      <c r="D1455" s="3" t="str">
        <f t="shared" si="26"/>
        <v>C-4102-1500-4</v>
      </c>
      <c r="E1455" s="3" t="str">
        <f>VLOOKUP(Tabla3[[#This Row],[RUBRO]],Tabla6[[RUBRO]:[Respon Plan]],2,0)</f>
        <v>PRIMERA INFANCIA</v>
      </c>
      <c r="F1455" s="3" t="str">
        <f>VLOOKUP(Tabla3[[#This Row],[RUBRO]],Tabla6[[RUBRO]:[Respon Plan]],3,0)</f>
        <v>DIRECCIÓN DE PRIMERA INFANCIA</v>
      </c>
      <c r="G1455" s="3" t="str">
        <f>VLOOKUP(Tabla3[[#This Row],[RUBRO]],Tabla6[[RUBRO]:[Respon Plan]],4,0)</f>
        <v>Primera Infancia</v>
      </c>
      <c r="H1455" s="1" t="s">
        <v>30</v>
      </c>
      <c r="I1455" s="1" t="s">
        <v>232</v>
      </c>
      <c r="J1455" s="1" t="s">
        <v>233</v>
      </c>
      <c r="K1455" s="1" t="s">
        <v>80</v>
      </c>
      <c r="L1455" s="1" t="s">
        <v>42</v>
      </c>
      <c r="M1455" s="1" t="s">
        <v>234</v>
      </c>
      <c r="N1455" s="1"/>
      <c r="O1455" s="1"/>
      <c r="P1455" s="1" t="s">
        <v>31</v>
      </c>
      <c r="Q1455" s="1" t="s">
        <v>32</v>
      </c>
      <c r="R1455" s="1" t="s">
        <v>33</v>
      </c>
      <c r="S1455" s="2" t="s">
        <v>52</v>
      </c>
      <c r="T1455" s="4">
        <v>0</v>
      </c>
      <c r="U1455" s="4">
        <v>130447657</v>
      </c>
      <c r="V1455" s="4">
        <v>0</v>
      </c>
      <c r="W1455" s="4">
        <v>130447657</v>
      </c>
      <c r="X1455" s="4">
        <v>0</v>
      </c>
      <c r="Y1455" s="4">
        <v>130447657</v>
      </c>
      <c r="Z1455" s="4">
        <v>0</v>
      </c>
      <c r="AA1455" s="4">
        <v>130447657</v>
      </c>
      <c r="AB1455" s="4">
        <v>88759733</v>
      </c>
      <c r="AC1455" s="4">
        <v>88759733</v>
      </c>
      <c r="AD1455" s="10">
        <v>88759733</v>
      </c>
    </row>
    <row r="1456" spans="1:30" ht="22.5" x14ac:dyDescent="0.25">
      <c r="A1456" s="9" t="s">
        <v>446</v>
      </c>
      <c r="B1456" s="2" t="s">
        <v>447</v>
      </c>
      <c r="C1456" s="3" t="s">
        <v>390</v>
      </c>
      <c r="D1456" s="3" t="str">
        <f t="shared" si="26"/>
        <v>C-4102-1500-4</v>
      </c>
      <c r="E1456" s="3" t="str">
        <f>VLOOKUP(Tabla3[[#This Row],[RUBRO]],Tabla6[[RUBRO]:[Respon Plan]],2,0)</f>
        <v>PRIMERA INFANCIA</v>
      </c>
      <c r="F1456" s="3" t="str">
        <f>VLOOKUP(Tabla3[[#This Row],[RUBRO]],Tabla6[[RUBRO]:[Respon Plan]],3,0)</f>
        <v>DIRECCIÓN DE PRIMERA INFANCIA</v>
      </c>
      <c r="G1456" s="3" t="str">
        <f>VLOOKUP(Tabla3[[#This Row],[RUBRO]],Tabla6[[RUBRO]:[Respon Plan]],4,0)</f>
        <v>Primera Infancia</v>
      </c>
      <c r="H1456" s="1" t="s">
        <v>30</v>
      </c>
      <c r="I1456" s="1" t="s">
        <v>232</v>
      </c>
      <c r="J1456" s="1" t="s">
        <v>233</v>
      </c>
      <c r="K1456" s="1" t="s">
        <v>80</v>
      </c>
      <c r="L1456" s="1" t="s">
        <v>42</v>
      </c>
      <c r="M1456" s="1" t="s">
        <v>281</v>
      </c>
      <c r="N1456" s="1"/>
      <c r="O1456" s="1"/>
      <c r="P1456" s="1" t="s">
        <v>31</v>
      </c>
      <c r="Q1456" s="1" t="s">
        <v>171</v>
      </c>
      <c r="R1456" s="1" t="s">
        <v>33</v>
      </c>
      <c r="S1456" s="2" t="s">
        <v>391</v>
      </c>
      <c r="T1456" s="4">
        <v>10496759389</v>
      </c>
      <c r="U1456" s="4">
        <v>0</v>
      </c>
      <c r="V1456" s="4">
        <v>0</v>
      </c>
      <c r="W1456" s="4">
        <v>10496759389</v>
      </c>
      <c r="X1456" s="4">
        <v>0</v>
      </c>
      <c r="Y1456" s="4">
        <v>10496759389</v>
      </c>
      <c r="Z1456" s="4">
        <v>0</v>
      </c>
      <c r="AA1456" s="4">
        <v>10496759389</v>
      </c>
      <c r="AB1456" s="4">
        <v>2548291027</v>
      </c>
      <c r="AC1456" s="4">
        <v>2548291027</v>
      </c>
      <c r="AD1456" s="10">
        <v>2548291027</v>
      </c>
    </row>
    <row r="1457" spans="1:30" ht="22.5" x14ac:dyDescent="0.25">
      <c r="A1457" s="9" t="s">
        <v>446</v>
      </c>
      <c r="B1457" s="2" t="s">
        <v>447</v>
      </c>
      <c r="C1457" s="3" t="s">
        <v>274</v>
      </c>
      <c r="D1457" s="3" t="str">
        <f t="shared" si="26"/>
        <v>C-4102-1500-4</v>
      </c>
      <c r="E1457" s="3" t="str">
        <f>VLOOKUP(Tabla3[[#This Row],[RUBRO]],Tabla6[[RUBRO]:[Respon Plan]],2,0)</f>
        <v>PRIMERA INFANCIA</v>
      </c>
      <c r="F1457" s="3" t="str">
        <f>VLOOKUP(Tabla3[[#This Row],[RUBRO]],Tabla6[[RUBRO]:[Respon Plan]],3,0)</f>
        <v>DIRECCIÓN DE GESTIÓN HUMANA</v>
      </c>
      <c r="G1457" s="3" t="str">
        <f>VLOOKUP(Tabla3[[#This Row],[RUBRO]],Tabla6[[RUBRO]:[Respon Plan]],4,0)</f>
        <v>Gestión Humana - Pres. Serv</v>
      </c>
      <c r="H1457" s="1" t="s">
        <v>30</v>
      </c>
      <c r="I1457" s="1" t="s">
        <v>232</v>
      </c>
      <c r="J1457" s="1" t="s">
        <v>233</v>
      </c>
      <c r="K1457" s="1" t="s">
        <v>80</v>
      </c>
      <c r="L1457" s="1" t="s">
        <v>42</v>
      </c>
      <c r="M1457" s="1" t="s">
        <v>254</v>
      </c>
      <c r="N1457" s="1"/>
      <c r="O1457" s="1"/>
      <c r="P1457" s="1" t="s">
        <v>31</v>
      </c>
      <c r="Q1457" s="1" t="s">
        <v>32</v>
      </c>
      <c r="R1457" s="1" t="s">
        <v>33</v>
      </c>
      <c r="S1457" s="2" t="s">
        <v>59</v>
      </c>
      <c r="T1457" s="4">
        <v>0</v>
      </c>
      <c r="U1457" s="4">
        <v>626400000</v>
      </c>
      <c r="V1457" s="4">
        <v>0</v>
      </c>
      <c r="W1457" s="4">
        <v>626400000</v>
      </c>
      <c r="X1457" s="4">
        <v>0</v>
      </c>
      <c r="Y1457" s="4">
        <v>615525335</v>
      </c>
      <c r="Z1457" s="4">
        <v>10874665</v>
      </c>
      <c r="AA1457" s="4">
        <v>615525335</v>
      </c>
      <c r="AB1457" s="4">
        <v>105204003</v>
      </c>
      <c r="AC1457" s="4">
        <v>105204003</v>
      </c>
      <c r="AD1457" s="10">
        <v>105204003</v>
      </c>
    </row>
    <row r="1458" spans="1:30" ht="22.5" x14ac:dyDescent="0.25">
      <c r="A1458" s="9" t="s">
        <v>446</v>
      </c>
      <c r="B1458" s="2" t="s">
        <v>447</v>
      </c>
      <c r="C1458" s="3" t="s">
        <v>275</v>
      </c>
      <c r="D1458" s="3" t="str">
        <f t="shared" si="26"/>
        <v>C-4102-1500-4</v>
      </c>
      <c r="E1458" s="3" t="str">
        <f>VLOOKUP(Tabla3[[#This Row],[RUBRO]],Tabla6[[RUBRO]:[Respon Plan]],2,0)</f>
        <v>PRIMERA INFANCIA</v>
      </c>
      <c r="F1458" s="3" t="str">
        <f>VLOOKUP(Tabla3[[#This Row],[RUBRO]],Tabla6[[RUBRO]:[Respon Plan]],3,0)</f>
        <v>DIRECCIÓN DE GESTIÓN HUMANA</v>
      </c>
      <c r="G1458" s="3" t="str">
        <f>VLOOKUP(Tabla3[[#This Row],[RUBRO]],Tabla6[[RUBRO]:[Respon Plan]],4,0)</f>
        <v>Gestión Humana- Viáticos</v>
      </c>
      <c r="H1458" s="1" t="s">
        <v>30</v>
      </c>
      <c r="I1458" s="1" t="s">
        <v>232</v>
      </c>
      <c r="J1458" s="1" t="s">
        <v>233</v>
      </c>
      <c r="K1458" s="1" t="s">
        <v>80</v>
      </c>
      <c r="L1458" s="1" t="s">
        <v>42</v>
      </c>
      <c r="M1458" s="1" t="s">
        <v>276</v>
      </c>
      <c r="N1458" s="1"/>
      <c r="O1458" s="1"/>
      <c r="P1458" s="1" t="s">
        <v>31</v>
      </c>
      <c r="Q1458" s="1" t="s">
        <v>32</v>
      </c>
      <c r="R1458" s="1" t="s">
        <v>33</v>
      </c>
      <c r="S1458" s="2" t="s">
        <v>249</v>
      </c>
      <c r="T1458" s="4">
        <v>0</v>
      </c>
      <c r="U1458" s="4">
        <v>35314190</v>
      </c>
      <c r="V1458" s="4">
        <v>0</v>
      </c>
      <c r="W1458" s="4">
        <v>35314190</v>
      </c>
      <c r="X1458" s="4">
        <v>0</v>
      </c>
      <c r="Y1458" s="4">
        <v>24167161</v>
      </c>
      <c r="Z1458" s="4">
        <v>11147029</v>
      </c>
      <c r="AA1458" s="4">
        <v>22664442</v>
      </c>
      <c r="AB1458" s="4">
        <v>12818665</v>
      </c>
      <c r="AC1458" s="4">
        <v>12818665</v>
      </c>
      <c r="AD1458" s="10">
        <v>12818665</v>
      </c>
    </row>
    <row r="1459" spans="1:30" ht="33.75" x14ac:dyDescent="0.25">
      <c r="A1459" s="9" t="s">
        <v>446</v>
      </c>
      <c r="B1459" s="2" t="s">
        <v>447</v>
      </c>
      <c r="C1459" s="3" t="s">
        <v>278</v>
      </c>
      <c r="D1459" s="3" t="str">
        <f t="shared" si="26"/>
        <v>C-4102-1500-5</v>
      </c>
      <c r="E1459" s="3" t="str">
        <f>VLOOKUP(Tabla3[[#This Row],[RUBRO]],Tabla6[[RUBRO]:[Respon Plan]],2,0)</f>
        <v>FAMILIA</v>
      </c>
      <c r="F1459" s="3" t="str">
        <f>VLOOKUP(Tabla3[[#This Row],[RUBRO]],Tabla6[[RUBRO]:[Respon Plan]],3,0)</f>
        <v>DIRECCIÓN DE FAMILIAS Y COMUNIDADES</v>
      </c>
      <c r="G1459" s="3" t="str">
        <f>VLOOKUP(Tabla3[[#This Row],[RUBRO]],Tabla6[[RUBRO]:[Respon Plan]],4,0)</f>
        <v>Familia</v>
      </c>
      <c r="H1459" s="1" t="s">
        <v>30</v>
      </c>
      <c r="I1459" s="1" t="s">
        <v>232</v>
      </c>
      <c r="J1459" s="1" t="s">
        <v>233</v>
      </c>
      <c r="K1459" s="1" t="s">
        <v>64</v>
      </c>
      <c r="L1459" s="1" t="s">
        <v>42</v>
      </c>
      <c r="M1459" s="1" t="s">
        <v>234</v>
      </c>
      <c r="N1459" s="1"/>
      <c r="O1459" s="1"/>
      <c r="P1459" s="1" t="s">
        <v>31</v>
      </c>
      <c r="Q1459" s="1" t="s">
        <v>32</v>
      </c>
      <c r="R1459" s="1" t="s">
        <v>33</v>
      </c>
      <c r="S1459" s="2" t="s">
        <v>279</v>
      </c>
      <c r="T1459" s="4">
        <v>2534544000</v>
      </c>
      <c r="U1459" s="4">
        <v>0</v>
      </c>
      <c r="V1459" s="4">
        <v>0</v>
      </c>
      <c r="W1459" s="4">
        <v>2534544000</v>
      </c>
      <c r="X1459" s="4">
        <v>0</v>
      </c>
      <c r="Y1459" s="4">
        <v>2534544000</v>
      </c>
      <c r="Z1459" s="4">
        <v>0</v>
      </c>
      <c r="AA1459" s="4">
        <v>2534544000</v>
      </c>
      <c r="AB1459" s="4">
        <v>0</v>
      </c>
      <c r="AC1459" s="4">
        <v>0</v>
      </c>
      <c r="AD1459" s="10">
        <v>0</v>
      </c>
    </row>
    <row r="1460" spans="1:30" ht="33.75" x14ac:dyDescent="0.25">
      <c r="A1460" s="9" t="s">
        <v>446</v>
      </c>
      <c r="B1460" s="2" t="s">
        <v>447</v>
      </c>
      <c r="C1460" s="3" t="s">
        <v>280</v>
      </c>
      <c r="D1460" s="3" t="str">
        <f t="shared" si="26"/>
        <v>C-4102-1500-5</v>
      </c>
      <c r="E1460" s="3" t="str">
        <f>VLOOKUP(Tabla3[[#This Row],[RUBRO]],Tabla6[[RUBRO]:[Respon Plan]],2,0)</f>
        <v>FAMILIA</v>
      </c>
      <c r="F1460" s="3" t="str">
        <f>VLOOKUP(Tabla3[[#This Row],[RUBRO]],Tabla6[[RUBRO]:[Respon Plan]],3,0)</f>
        <v>DIRECCIÓN DE FAMILIAS Y COMUNIDADES</v>
      </c>
      <c r="G1460" s="3" t="str">
        <f>VLOOKUP(Tabla3[[#This Row],[RUBRO]],Tabla6[[RUBRO]:[Respon Plan]],4,0)</f>
        <v>Familia</v>
      </c>
      <c r="H1460" s="1" t="s">
        <v>30</v>
      </c>
      <c r="I1460" s="1" t="s">
        <v>232</v>
      </c>
      <c r="J1460" s="1" t="s">
        <v>233</v>
      </c>
      <c r="K1460" s="1" t="s">
        <v>64</v>
      </c>
      <c r="L1460" s="1" t="s">
        <v>42</v>
      </c>
      <c r="M1460" s="1" t="s">
        <v>281</v>
      </c>
      <c r="N1460" s="1"/>
      <c r="O1460" s="1"/>
      <c r="P1460" s="1" t="s">
        <v>31</v>
      </c>
      <c r="Q1460" s="1" t="s">
        <v>32</v>
      </c>
      <c r="R1460" s="1" t="s">
        <v>33</v>
      </c>
      <c r="S1460" s="2" t="s">
        <v>282</v>
      </c>
      <c r="T1460" s="4">
        <v>1947400000</v>
      </c>
      <c r="U1460" s="4">
        <v>0</v>
      </c>
      <c r="V1460" s="4">
        <v>0</v>
      </c>
      <c r="W1460" s="4">
        <v>1947400000</v>
      </c>
      <c r="X1460" s="4">
        <v>0</v>
      </c>
      <c r="Y1460" s="4">
        <v>1934233200</v>
      </c>
      <c r="Z1460" s="4">
        <v>13166800</v>
      </c>
      <c r="AA1460" s="4">
        <v>1767263200</v>
      </c>
      <c r="AB1460" s="4">
        <v>0</v>
      </c>
      <c r="AC1460" s="4">
        <v>0</v>
      </c>
      <c r="AD1460" s="10">
        <v>0</v>
      </c>
    </row>
    <row r="1461" spans="1:30" ht="22.5" x14ac:dyDescent="0.25">
      <c r="A1461" s="9" t="s">
        <v>446</v>
      </c>
      <c r="B1461" s="2" t="s">
        <v>447</v>
      </c>
      <c r="C1461" s="3" t="s">
        <v>285</v>
      </c>
      <c r="D1461" s="3" t="str">
        <f t="shared" si="26"/>
        <v>C-4102-1500-5</v>
      </c>
      <c r="E1461" s="3" t="str">
        <f>VLOOKUP(Tabla3[[#This Row],[RUBRO]],Tabla6[[RUBRO]:[Respon Plan]],2,0)</f>
        <v>FAMILIA</v>
      </c>
      <c r="F1461" s="3" t="str">
        <f>VLOOKUP(Tabla3[[#This Row],[RUBRO]],Tabla6[[RUBRO]:[Respon Plan]],3,0)</f>
        <v>DIRECCIÓN DE GESTIÓN HUMANA</v>
      </c>
      <c r="G1461" s="3" t="str">
        <f>VLOOKUP(Tabla3[[#This Row],[RUBRO]],Tabla6[[RUBRO]:[Respon Plan]],4,0)</f>
        <v>Gestión Humana - Pres. Serv</v>
      </c>
      <c r="H1461" s="1" t="s">
        <v>30</v>
      </c>
      <c r="I1461" s="1" t="s">
        <v>232</v>
      </c>
      <c r="J1461" s="1" t="s">
        <v>233</v>
      </c>
      <c r="K1461" s="1" t="s">
        <v>64</v>
      </c>
      <c r="L1461" s="1" t="s">
        <v>42</v>
      </c>
      <c r="M1461" s="1" t="s">
        <v>243</v>
      </c>
      <c r="N1461" s="1"/>
      <c r="O1461" s="1"/>
      <c r="P1461" s="1" t="s">
        <v>31</v>
      </c>
      <c r="Q1461" s="1" t="s">
        <v>32</v>
      </c>
      <c r="R1461" s="1" t="s">
        <v>33</v>
      </c>
      <c r="S1461" s="2" t="s">
        <v>59</v>
      </c>
      <c r="T1461" s="4">
        <v>32791000</v>
      </c>
      <c r="U1461" s="4">
        <v>0</v>
      </c>
      <c r="V1461" s="4">
        <v>0</v>
      </c>
      <c r="W1461" s="4">
        <v>32791000</v>
      </c>
      <c r="X1461" s="4">
        <v>0</v>
      </c>
      <c r="Y1461" s="4">
        <v>32791000</v>
      </c>
      <c r="Z1461" s="4">
        <v>0</v>
      </c>
      <c r="AA1461" s="4">
        <v>32791000</v>
      </c>
      <c r="AB1461" s="4">
        <v>4868967</v>
      </c>
      <c r="AC1461" s="4">
        <v>4868967</v>
      </c>
      <c r="AD1461" s="10">
        <v>4868967</v>
      </c>
    </row>
    <row r="1462" spans="1:30" ht="22.5" x14ac:dyDescent="0.25">
      <c r="A1462" s="9" t="s">
        <v>446</v>
      </c>
      <c r="B1462" s="2" t="s">
        <v>447</v>
      </c>
      <c r="C1462" s="3" t="s">
        <v>286</v>
      </c>
      <c r="D1462" s="3" t="str">
        <f t="shared" si="26"/>
        <v>C-4102-1500-5</v>
      </c>
      <c r="E1462" s="3" t="str">
        <f>VLOOKUP(Tabla3[[#This Row],[RUBRO]],Tabla6[[RUBRO]:[Respon Plan]],2,0)</f>
        <v>FAMILIA</v>
      </c>
      <c r="F1462" s="3" t="str">
        <f>VLOOKUP(Tabla3[[#This Row],[RUBRO]],Tabla6[[RUBRO]:[Respon Plan]],3,0)</f>
        <v>DIRECCIÓN DE GESTIÓN HUMANA</v>
      </c>
      <c r="G1462" s="3" t="str">
        <f>VLOOKUP(Tabla3[[#This Row],[RUBRO]],Tabla6[[RUBRO]:[Respon Plan]],4,0)</f>
        <v>Gestión Humana- Viáticos</v>
      </c>
      <c r="H1462" s="1" t="s">
        <v>30</v>
      </c>
      <c r="I1462" s="1" t="s">
        <v>232</v>
      </c>
      <c r="J1462" s="1" t="s">
        <v>233</v>
      </c>
      <c r="K1462" s="1" t="s">
        <v>64</v>
      </c>
      <c r="L1462" s="1" t="s">
        <v>42</v>
      </c>
      <c r="M1462" s="1" t="s">
        <v>246</v>
      </c>
      <c r="N1462" s="1"/>
      <c r="O1462" s="1"/>
      <c r="P1462" s="1" t="s">
        <v>31</v>
      </c>
      <c r="Q1462" s="1" t="s">
        <v>32</v>
      </c>
      <c r="R1462" s="1" t="s">
        <v>33</v>
      </c>
      <c r="S1462" s="2" t="s">
        <v>249</v>
      </c>
      <c r="T1462" s="4">
        <v>28448199</v>
      </c>
      <c r="U1462" s="4">
        <v>0</v>
      </c>
      <c r="V1462" s="4">
        <v>0</v>
      </c>
      <c r="W1462" s="4">
        <v>28448199</v>
      </c>
      <c r="X1462" s="4">
        <v>0</v>
      </c>
      <c r="Y1462" s="4">
        <v>7053322</v>
      </c>
      <c r="Z1462" s="4">
        <v>21394877</v>
      </c>
      <c r="AA1462" s="4">
        <v>6696244</v>
      </c>
      <c r="AB1462" s="4">
        <v>2953100</v>
      </c>
      <c r="AC1462" s="4">
        <v>2953100</v>
      </c>
      <c r="AD1462" s="10">
        <v>2953100</v>
      </c>
    </row>
    <row r="1463" spans="1:30" ht="22.5" x14ac:dyDescent="0.25">
      <c r="A1463" s="9" t="s">
        <v>446</v>
      </c>
      <c r="B1463" s="2" t="s">
        <v>447</v>
      </c>
      <c r="C1463" s="3" t="s">
        <v>392</v>
      </c>
      <c r="D1463" s="3" t="str">
        <f t="shared" si="26"/>
        <v>C-4102-1500-6</v>
      </c>
      <c r="E1463" s="3" t="str">
        <f>VLOOKUP(Tabla3[[#This Row],[RUBRO]],Tabla6[[RUBRO]:[Respon Plan]],2,0)</f>
        <v>GENERACIONES</v>
      </c>
      <c r="F1463" s="3" t="str">
        <f>VLOOKUP(Tabla3[[#This Row],[RUBRO]],Tabla6[[RUBRO]:[Respon Plan]],3,0)</f>
        <v>DIRECCIÓN DE NIÑEZ Y ADOLESCENCIA</v>
      </c>
      <c r="G1463" s="3" t="str">
        <f>VLOOKUP(Tabla3[[#This Row],[RUBRO]],Tabla6[[RUBRO]:[Respon Plan]],4,0)</f>
        <v>Niñez y adolescencia</v>
      </c>
      <c r="H1463" s="1" t="s">
        <v>30</v>
      </c>
      <c r="I1463" s="1" t="s">
        <v>232</v>
      </c>
      <c r="J1463" s="1" t="s">
        <v>233</v>
      </c>
      <c r="K1463" s="1" t="s">
        <v>68</v>
      </c>
      <c r="L1463" s="1" t="s">
        <v>42</v>
      </c>
      <c r="M1463" s="1" t="s">
        <v>234</v>
      </c>
      <c r="N1463" s="1"/>
      <c r="O1463" s="1"/>
      <c r="P1463" s="1" t="s">
        <v>31</v>
      </c>
      <c r="Q1463" s="1" t="s">
        <v>32</v>
      </c>
      <c r="R1463" s="1" t="s">
        <v>33</v>
      </c>
      <c r="S1463" s="2" t="s">
        <v>393</v>
      </c>
      <c r="T1463" s="4">
        <v>1614449370</v>
      </c>
      <c r="U1463" s="4">
        <v>0</v>
      </c>
      <c r="V1463" s="4">
        <v>0</v>
      </c>
      <c r="W1463" s="4">
        <v>1614449370</v>
      </c>
      <c r="X1463" s="4">
        <v>0</v>
      </c>
      <c r="Y1463" s="4">
        <v>227087300</v>
      </c>
      <c r="Z1463" s="4">
        <v>1387362070</v>
      </c>
      <c r="AA1463" s="4">
        <v>227087300</v>
      </c>
      <c r="AB1463" s="4">
        <v>0</v>
      </c>
      <c r="AC1463" s="4">
        <v>0</v>
      </c>
      <c r="AD1463" s="10">
        <v>0</v>
      </c>
    </row>
    <row r="1464" spans="1:30" ht="22.5" x14ac:dyDescent="0.25">
      <c r="A1464" s="9" t="s">
        <v>446</v>
      </c>
      <c r="B1464" s="2" t="s">
        <v>447</v>
      </c>
      <c r="C1464" s="3" t="s">
        <v>394</v>
      </c>
      <c r="D1464" s="3" t="str">
        <f t="shared" si="26"/>
        <v>C-4102-1500-6</v>
      </c>
      <c r="E1464" s="3" t="str">
        <f>VLOOKUP(Tabla3[[#This Row],[RUBRO]],Tabla6[[RUBRO]:[Respon Plan]],2,0)</f>
        <v>GENERACIONES</v>
      </c>
      <c r="F1464" s="3" t="str">
        <f>VLOOKUP(Tabla3[[#This Row],[RUBRO]],Tabla6[[RUBRO]:[Respon Plan]],3,0)</f>
        <v>DIRECCIÓN DE NIÑEZ Y ADOLESCENCIA</v>
      </c>
      <c r="G1464" s="3" t="str">
        <f>VLOOKUP(Tabla3[[#This Row],[RUBRO]],Tabla6[[RUBRO]:[Respon Plan]],4,0)</f>
        <v>Niñez y adolescencia</v>
      </c>
      <c r="H1464" s="1" t="s">
        <v>30</v>
      </c>
      <c r="I1464" s="1" t="s">
        <v>232</v>
      </c>
      <c r="J1464" s="1" t="s">
        <v>233</v>
      </c>
      <c r="K1464" s="1" t="s">
        <v>68</v>
      </c>
      <c r="L1464" s="1" t="s">
        <v>42</v>
      </c>
      <c r="M1464" s="1" t="s">
        <v>281</v>
      </c>
      <c r="N1464" s="1"/>
      <c r="O1464" s="1"/>
      <c r="P1464" s="1" t="s">
        <v>31</v>
      </c>
      <c r="Q1464" s="1" t="s">
        <v>32</v>
      </c>
      <c r="R1464" s="1" t="s">
        <v>33</v>
      </c>
      <c r="S1464" s="2" t="s">
        <v>395</v>
      </c>
      <c r="T1464" s="4">
        <v>280086430</v>
      </c>
      <c r="U1464" s="4">
        <v>0</v>
      </c>
      <c r="V1464" s="4">
        <v>0</v>
      </c>
      <c r="W1464" s="4">
        <v>280086430</v>
      </c>
      <c r="X1464" s="4">
        <v>0</v>
      </c>
      <c r="Y1464" s="4">
        <v>185798700</v>
      </c>
      <c r="Z1464" s="4">
        <v>94287730</v>
      </c>
      <c r="AA1464" s="4">
        <v>185798700</v>
      </c>
      <c r="AB1464" s="4">
        <v>0</v>
      </c>
      <c r="AC1464" s="4">
        <v>0</v>
      </c>
      <c r="AD1464" s="10">
        <v>0</v>
      </c>
    </row>
    <row r="1465" spans="1:30" ht="22.5" x14ac:dyDescent="0.25">
      <c r="A1465" s="9" t="s">
        <v>446</v>
      </c>
      <c r="B1465" s="2" t="s">
        <v>447</v>
      </c>
      <c r="C1465" s="3" t="s">
        <v>293</v>
      </c>
      <c r="D1465" s="3" t="str">
        <f t="shared" si="26"/>
        <v>C-4102-1500-6</v>
      </c>
      <c r="E1465" s="3" t="str">
        <f>VLOOKUP(Tabla3[[#This Row],[RUBRO]],Tabla6[[RUBRO]:[Respon Plan]],2,0)</f>
        <v>GENERACIONES</v>
      </c>
      <c r="F1465" s="3" t="str">
        <f>VLOOKUP(Tabla3[[#This Row],[RUBRO]],Tabla6[[RUBRO]:[Respon Plan]],3,0)</f>
        <v>DIRECCIÓN DE GESTIÓN HUMANA</v>
      </c>
      <c r="G1465" s="3" t="str">
        <f>VLOOKUP(Tabla3[[#This Row],[RUBRO]],Tabla6[[RUBRO]:[Respon Plan]],4,0)</f>
        <v>Gestión Humana - Pres. Serv</v>
      </c>
      <c r="H1465" s="1" t="s">
        <v>30</v>
      </c>
      <c r="I1465" s="1" t="s">
        <v>232</v>
      </c>
      <c r="J1465" s="1" t="s">
        <v>233</v>
      </c>
      <c r="K1465" s="1" t="s">
        <v>68</v>
      </c>
      <c r="L1465" s="1" t="s">
        <v>42</v>
      </c>
      <c r="M1465" s="1" t="s">
        <v>248</v>
      </c>
      <c r="N1465" s="1"/>
      <c r="O1465" s="1"/>
      <c r="P1465" s="1" t="s">
        <v>31</v>
      </c>
      <c r="Q1465" s="1" t="s">
        <v>32</v>
      </c>
      <c r="R1465" s="1" t="s">
        <v>33</v>
      </c>
      <c r="S1465" s="2" t="s">
        <v>59</v>
      </c>
      <c r="T1465" s="4">
        <v>0</v>
      </c>
      <c r="U1465" s="4">
        <v>68669800</v>
      </c>
      <c r="V1465" s="4">
        <v>0</v>
      </c>
      <c r="W1465" s="4">
        <v>68669800</v>
      </c>
      <c r="X1465" s="4">
        <v>0</v>
      </c>
      <c r="Y1465" s="4">
        <v>68669800</v>
      </c>
      <c r="Z1465" s="4">
        <v>0</v>
      </c>
      <c r="AA1465" s="4">
        <v>68669800</v>
      </c>
      <c r="AB1465" s="4">
        <v>8929200</v>
      </c>
      <c r="AC1465" s="4">
        <v>8929200</v>
      </c>
      <c r="AD1465" s="10">
        <v>8929200</v>
      </c>
    </row>
    <row r="1466" spans="1:30" ht="22.5" x14ac:dyDescent="0.25">
      <c r="A1466" s="9" t="s">
        <v>446</v>
      </c>
      <c r="B1466" s="2" t="s">
        <v>447</v>
      </c>
      <c r="C1466" s="3" t="s">
        <v>294</v>
      </c>
      <c r="D1466" s="3" t="str">
        <f t="shared" si="26"/>
        <v>C-4102-1500-6</v>
      </c>
      <c r="E1466" s="3" t="str">
        <f>VLOOKUP(Tabla3[[#This Row],[RUBRO]],Tabla6[[RUBRO]:[Respon Plan]],2,0)</f>
        <v>GENERACIONES</v>
      </c>
      <c r="F1466" s="3" t="str">
        <f>VLOOKUP(Tabla3[[#This Row],[RUBRO]],Tabla6[[RUBRO]:[Respon Plan]],3,0)</f>
        <v>DIRECCIÓN DE GESTIÓN HUMANA</v>
      </c>
      <c r="G1466" s="3" t="str">
        <f>VLOOKUP(Tabla3[[#This Row],[RUBRO]],Tabla6[[RUBRO]:[Respon Plan]],4,0)</f>
        <v>Gestión Humana- Viáticos</v>
      </c>
      <c r="H1466" s="1" t="s">
        <v>30</v>
      </c>
      <c r="I1466" s="1" t="s">
        <v>232</v>
      </c>
      <c r="J1466" s="1" t="s">
        <v>233</v>
      </c>
      <c r="K1466" s="1" t="s">
        <v>68</v>
      </c>
      <c r="L1466" s="1" t="s">
        <v>42</v>
      </c>
      <c r="M1466" s="1" t="s">
        <v>254</v>
      </c>
      <c r="N1466" s="1"/>
      <c r="O1466" s="1"/>
      <c r="P1466" s="1" t="s">
        <v>31</v>
      </c>
      <c r="Q1466" s="1" t="s">
        <v>32</v>
      </c>
      <c r="R1466" s="1" t="s">
        <v>33</v>
      </c>
      <c r="S1466" s="2" t="s">
        <v>249</v>
      </c>
      <c r="T1466" s="4">
        <v>0</v>
      </c>
      <c r="U1466" s="4">
        <v>3000000</v>
      </c>
      <c r="V1466" s="4">
        <v>0</v>
      </c>
      <c r="W1466" s="4">
        <v>3000000</v>
      </c>
      <c r="X1466" s="4">
        <v>0</v>
      </c>
      <c r="Y1466" s="4">
        <v>1075236</v>
      </c>
      <c r="Z1466" s="4">
        <v>1924764</v>
      </c>
      <c r="AA1466" s="4">
        <v>1075236</v>
      </c>
      <c r="AB1466" s="4">
        <v>664508</v>
      </c>
      <c r="AC1466" s="4">
        <v>664508</v>
      </c>
      <c r="AD1466" s="10">
        <v>664508</v>
      </c>
    </row>
    <row r="1467" spans="1:30" ht="22.5" x14ac:dyDescent="0.25">
      <c r="A1467" s="9" t="s">
        <v>446</v>
      </c>
      <c r="B1467" s="2" t="s">
        <v>447</v>
      </c>
      <c r="C1467" s="3" t="s">
        <v>295</v>
      </c>
      <c r="D1467" s="3" t="str">
        <f t="shared" si="26"/>
        <v>C-4102-1500-6</v>
      </c>
      <c r="E1467" s="3" t="str">
        <f>VLOOKUP(Tabla3[[#This Row],[RUBRO]],Tabla6[[RUBRO]:[Respon Plan]],2,0)</f>
        <v>GENERACIONES</v>
      </c>
      <c r="F1467" s="3" t="str">
        <f>VLOOKUP(Tabla3[[#This Row],[RUBRO]],Tabla6[[RUBRO]:[Respon Plan]],3,0)</f>
        <v>DIRECCIÓN DE NIÑEZ Y ADOLESCENCIA</v>
      </c>
      <c r="G1467" s="3" t="str">
        <f>VLOOKUP(Tabla3[[#This Row],[RUBRO]],Tabla6[[RUBRO]:[Respon Plan]],4,0)</f>
        <v>Niñez y adolescencia</v>
      </c>
      <c r="H1467" s="1" t="s">
        <v>30</v>
      </c>
      <c r="I1467" s="1" t="s">
        <v>232</v>
      </c>
      <c r="J1467" s="1" t="s">
        <v>233</v>
      </c>
      <c r="K1467" s="1" t="s">
        <v>68</v>
      </c>
      <c r="L1467" s="1" t="s">
        <v>42</v>
      </c>
      <c r="M1467" s="1" t="s">
        <v>266</v>
      </c>
      <c r="N1467" s="1"/>
      <c r="O1467" s="1"/>
      <c r="P1467" s="1" t="s">
        <v>31</v>
      </c>
      <c r="Q1467" s="1" t="s">
        <v>32</v>
      </c>
      <c r="R1467" s="1" t="s">
        <v>33</v>
      </c>
      <c r="S1467" s="2" t="s">
        <v>267</v>
      </c>
      <c r="T1467" s="4">
        <v>0</v>
      </c>
      <c r="U1467" s="4">
        <v>7578143</v>
      </c>
      <c r="V1467" s="4">
        <v>0</v>
      </c>
      <c r="W1467" s="4">
        <v>7578143</v>
      </c>
      <c r="X1467" s="4">
        <v>0</v>
      </c>
      <c r="Y1467" s="4">
        <v>0</v>
      </c>
      <c r="Z1467" s="4">
        <v>7578143</v>
      </c>
      <c r="AA1467" s="4">
        <v>0</v>
      </c>
      <c r="AB1467" s="4">
        <v>0</v>
      </c>
      <c r="AC1467" s="4">
        <v>0</v>
      </c>
      <c r="AD1467" s="10">
        <v>0</v>
      </c>
    </row>
    <row r="1468" spans="1:30" ht="22.5" x14ac:dyDescent="0.25">
      <c r="A1468" s="9" t="s">
        <v>446</v>
      </c>
      <c r="B1468" s="2" t="s">
        <v>447</v>
      </c>
      <c r="C1468" s="3" t="s">
        <v>298</v>
      </c>
      <c r="D1468" s="3" t="str">
        <f t="shared" si="26"/>
        <v>C-4102-1500-7</v>
      </c>
      <c r="E1468" s="3" t="str">
        <f>VLOOKUP(Tabla3[[#This Row],[RUBRO]],Tabla6[[RUBRO]:[Respon Plan]],2,0)</f>
        <v>SNBF</v>
      </c>
      <c r="F1468" s="3" t="str">
        <f>VLOOKUP(Tabla3[[#This Row],[RUBRO]],Tabla6[[RUBRO]:[Respon Plan]],3,0)</f>
        <v>DIRECCIÓN DE GESTIÓN HUMANA</v>
      </c>
      <c r="G1468" s="3" t="str">
        <f>VLOOKUP(Tabla3[[#This Row],[RUBRO]],Tabla6[[RUBRO]:[Respon Plan]],4,0)</f>
        <v>Gestión Humana - Pres. Serv</v>
      </c>
      <c r="H1468" s="1" t="s">
        <v>30</v>
      </c>
      <c r="I1468" s="1" t="s">
        <v>232</v>
      </c>
      <c r="J1468" s="1" t="s">
        <v>233</v>
      </c>
      <c r="K1468" s="1" t="s">
        <v>138</v>
      </c>
      <c r="L1468" s="1" t="s">
        <v>42</v>
      </c>
      <c r="M1468" s="1" t="s">
        <v>281</v>
      </c>
      <c r="N1468" s="1"/>
      <c r="O1468" s="1"/>
      <c r="P1468" s="1" t="s">
        <v>31</v>
      </c>
      <c r="Q1468" s="1" t="s">
        <v>32</v>
      </c>
      <c r="R1468" s="1" t="s">
        <v>33</v>
      </c>
      <c r="S1468" s="2" t="s">
        <v>59</v>
      </c>
      <c r="T1468" s="4">
        <v>138115340</v>
      </c>
      <c r="U1468" s="4">
        <v>0</v>
      </c>
      <c r="V1468" s="4">
        <v>3821840</v>
      </c>
      <c r="W1468" s="4">
        <v>134293500</v>
      </c>
      <c r="X1468" s="4">
        <v>0</v>
      </c>
      <c r="Y1468" s="4">
        <v>133796667</v>
      </c>
      <c r="Z1468" s="4">
        <v>496833</v>
      </c>
      <c r="AA1468" s="4">
        <v>133796667</v>
      </c>
      <c r="AB1468" s="4">
        <v>17349773</v>
      </c>
      <c r="AC1468" s="4">
        <v>17349773</v>
      </c>
      <c r="AD1468" s="10">
        <v>17349773</v>
      </c>
    </row>
    <row r="1469" spans="1:30" ht="22.5" x14ac:dyDescent="0.25">
      <c r="A1469" s="9" t="s">
        <v>446</v>
      </c>
      <c r="B1469" s="2" t="s">
        <v>447</v>
      </c>
      <c r="C1469" s="3" t="s">
        <v>299</v>
      </c>
      <c r="D1469" s="3" t="str">
        <f t="shared" si="26"/>
        <v>C-4102-1500-7</v>
      </c>
      <c r="E1469" s="3" t="str">
        <f>VLOOKUP(Tabla3[[#This Row],[RUBRO]],Tabla6[[RUBRO]:[Respon Plan]],2,0)</f>
        <v>SNBF</v>
      </c>
      <c r="F1469" s="3" t="str">
        <f>VLOOKUP(Tabla3[[#This Row],[RUBRO]],Tabla6[[RUBRO]:[Respon Plan]],3,0)</f>
        <v>DIRECCIÓN DE GESTIÓN HUMANA</v>
      </c>
      <c r="G1469" s="3" t="str">
        <f>VLOOKUP(Tabla3[[#This Row],[RUBRO]],Tabla6[[RUBRO]:[Respon Plan]],4,0)</f>
        <v>Gestión Humana- Viáticos</v>
      </c>
      <c r="H1469" s="1" t="s">
        <v>30</v>
      </c>
      <c r="I1469" s="1" t="s">
        <v>232</v>
      </c>
      <c r="J1469" s="1" t="s">
        <v>233</v>
      </c>
      <c r="K1469" s="1" t="s">
        <v>138</v>
      </c>
      <c r="L1469" s="1" t="s">
        <v>42</v>
      </c>
      <c r="M1469" s="1" t="s">
        <v>237</v>
      </c>
      <c r="N1469" s="1"/>
      <c r="O1469" s="1"/>
      <c r="P1469" s="1" t="s">
        <v>31</v>
      </c>
      <c r="Q1469" s="1" t="s">
        <v>32</v>
      </c>
      <c r="R1469" s="1" t="s">
        <v>33</v>
      </c>
      <c r="S1469" s="2" t="s">
        <v>249</v>
      </c>
      <c r="T1469" s="4">
        <v>28179726</v>
      </c>
      <c r="U1469" s="4">
        <v>0</v>
      </c>
      <c r="V1469" s="4">
        <v>0</v>
      </c>
      <c r="W1469" s="4">
        <v>28179726</v>
      </c>
      <c r="X1469" s="4">
        <v>0</v>
      </c>
      <c r="Y1469" s="4">
        <v>5611539</v>
      </c>
      <c r="Z1469" s="4">
        <v>22568187</v>
      </c>
      <c r="AA1469" s="4">
        <v>5189181</v>
      </c>
      <c r="AB1469" s="4">
        <v>695880</v>
      </c>
      <c r="AC1469" s="4">
        <v>695880</v>
      </c>
      <c r="AD1469" s="10">
        <v>695880</v>
      </c>
    </row>
    <row r="1470" spans="1:30" ht="22.5" x14ac:dyDescent="0.25">
      <c r="A1470" s="9" t="s">
        <v>446</v>
      </c>
      <c r="B1470" s="2" t="s">
        <v>447</v>
      </c>
      <c r="C1470" s="3" t="s">
        <v>303</v>
      </c>
      <c r="D1470" s="3" t="str">
        <f t="shared" si="26"/>
        <v>C-4199-1500-1</v>
      </c>
      <c r="E1470" s="3" t="str">
        <f>VLOOKUP(Tabla3[[#This Row],[RUBRO]],Tabla6[[RUBRO]:[Respon Plan]],2,0)</f>
        <v>TECNOLOGIA</v>
      </c>
      <c r="F1470" s="3" t="str">
        <f>VLOOKUP(Tabla3[[#This Row],[RUBRO]],Tabla6[[RUBRO]:[Respon Plan]],3,0)</f>
        <v>DIRECCIÓN DE GESTIÓN HUMANA</v>
      </c>
      <c r="G1470" s="3" t="str">
        <f>VLOOKUP(Tabla3[[#This Row],[RUBRO]],Tabla6[[RUBRO]:[Respon Plan]],4,0)</f>
        <v>Gestión Humana - Pres. Serv</v>
      </c>
      <c r="H1470" s="1" t="s">
        <v>30</v>
      </c>
      <c r="I1470" s="1" t="s">
        <v>301</v>
      </c>
      <c r="J1470" s="1" t="s">
        <v>233</v>
      </c>
      <c r="K1470" s="1" t="s">
        <v>41</v>
      </c>
      <c r="L1470" s="1" t="s">
        <v>42</v>
      </c>
      <c r="M1470" s="1" t="s">
        <v>281</v>
      </c>
      <c r="N1470" s="1"/>
      <c r="O1470" s="1"/>
      <c r="P1470" s="1" t="s">
        <v>31</v>
      </c>
      <c r="Q1470" s="1" t="s">
        <v>32</v>
      </c>
      <c r="R1470" s="1" t="s">
        <v>33</v>
      </c>
      <c r="S1470" s="2" t="s">
        <v>59</v>
      </c>
      <c r="T1470" s="4">
        <v>142068930</v>
      </c>
      <c r="U1470" s="4">
        <v>0</v>
      </c>
      <c r="V1470" s="4">
        <v>3930</v>
      </c>
      <c r="W1470" s="4">
        <v>142065000</v>
      </c>
      <c r="X1470" s="4">
        <v>0</v>
      </c>
      <c r="Y1470" s="4">
        <v>142065000</v>
      </c>
      <c r="Z1470" s="4">
        <v>0</v>
      </c>
      <c r="AA1470" s="4">
        <v>142065000</v>
      </c>
      <c r="AB1470" s="4">
        <v>29106000</v>
      </c>
      <c r="AC1470" s="4">
        <v>29106000</v>
      </c>
      <c r="AD1470" s="10">
        <v>29106000</v>
      </c>
    </row>
    <row r="1471" spans="1:30" ht="22.5" x14ac:dyDescent="0.25">
      <c r="A1471" s="9" t="s">
        <v>446</v>
      </c>
      <c r="B1471" s="2" t="s">
        <v>447</v>
      </c>
      <c r="C1471" s="3" t="s">
        <v>304</v>
      </c>
      <c r="D1471" s="3" t="str">
        <f t="shared" si="26"/>
        <v>C-4199-1500-1</v>
      </c>
      <c r="E1471" s="3" t="str">
        <f>VLOOKUP(Tabla3[[#This Row],[RUBRO]],Tabla6[[RUBRO]:[Respon Plan]],2,0)</f>
        <v>TECNOLOGIA</v>
      </c>
      <c r="F1471" s="3" t="str">
        <f>VLOOKUP(Tabla3[[#This Row],[RUBRO]],Tabla6[[RUBRO]:[Respon Plan]],3,0)</f>
        <v>DIRECCIÓN DE GESTIÓN HUMANA</v>
      </c>
      <c r="G1471" s="3" t="str">
        <f>VLOOKUP(Tabla3[[#This Row],[RUBRO]],Tabla6[[RUBRO]:[Respon Plan]],4,0)</f>
        <v>Gestión Humana- Viáticos</v>
      </c>
      <c r="H1471" s="1" t="s">
        <v>30</v>
      </c>
      <c r="I1471" s="1" t="s">
        <v>301</v>
      </c>
      <c r="J1471" s="1" t="s">
        <v>233</v>
      </c>
      <c r="K1471" s="1" t="s">
        <v>41</v>
      </c>
      <c r="L1471" s="1" t="s">
        <v>42</v>
      </c>
      <c r="M1471" s="1" t="s">
        <v>237</v>
      </c>
      <c r="N1471" s="1"/>
      <c r="O1471" s="1"/>
      <c r="P1471" s="1" t="s">
        <v>31</v>
      </c>
      <c r="Q1471" s="1" t="s">
        <v>32</v>
      </c>
      <c r="R1471" s="1" t="s">
        <v>33</v>
      </c>
      <c r="S1471" s="2" t="s">
        <v>249</v>
      </c>
      <c r="T1471" s="4">
        <v>14748137</v>
      </c>
      <c r="U1471" s="4">
        <v>0</v>
      </c>
      <c r="V1471" s="4">
        <v>0</v>
      </c>
      <c r="W1471" s="4">
        <v>14748137</v>
      </c>
      <c r="X1471" s="4">
        <v>0</v>
      </c>
      <c r="Y1471" s="4">
        <v>6096658</v>
      </c>
      <c r="Z1471" s="4">
        <v>8651479</v>
      </c>
      <c r="AA1471" s="4">
        <v>6096658</v>
      </c>
      <c r="AB1471" s="4">
        <v>2837860</v>
      </c>
      <c r="AC1471" s="4">
        <v>2837860</v>
      </c>
      <c r="AD1471" s="10">
        <v>2837860</v>
      </c>
    </row>
    <row r="1472" spans="1:30" ht="22.5" x14ac:dyDescent="0.25">
      <c r="A1472" s="9" t="s">
        <v>446</v>
      </c>
      <c r="B1472" s="2" t="s">
        <v>447</v>
      </c>
      <c r="C1472" s="3" t="s">
        <v>307</v>
      </c>
      <c r="D1472" s="3" t="str">
        <f t="shared" si="26"/>
        <v>C-4199-1500-2</v>
      </c>
      <c r="E1472" s="3" t="str">
        <f>VLOOKUP(Tabla3[[#This Row],[RUBRO]],Tabla6[[RUBRO]:[Respon Plan]],2,0)</f>
        <v>MODELO INTERVENCION</v>
      </c>
      <c r="F1472" s="3" t="str">
        <f>VLOOKUP(Tabla3[[#This Row],[RUBRO]],Tabla6[[RUBRO]:[Respon Plan]],3,0)</f>
        <v>DIRECCIÓN DE GESTIÓN HUMANA</v>
      </c>
      <c r="G1472" s="3" t="str">
        <f>VLOOKUP(Tabla3[[#This Row],[RUBRO]],Tabla6[[RUBRO]:[Respon Plan]],4,0)</f>
        <v>Gestión Humana - Pres. Serv</v>
      </c>
      <c r="H1472" s="1" t="s">
        <v>30</v>
      </c>
      <c r="I1472" s="1" t="s">
        <v>301</v>
      </c>
      <c r="J1472" s="1" t="s">
        <v>233</v>
      </c>
      <c r="K1472" s="1" t="s">
        <v>77</v>
      </c>
      <c r="L1472" s="1" t="s">
        <v>42</v>
      </c>
      <c r="M1472" s="1" t="s">
        <v>237</v>
      </c>
      <c r="N1472" s="1"/>
      <c r="O1472" s="1"/>
      <c r="P1472" s="1" t="s">
        <v>31</v>
      </c>
      <c r="Q1472" s="1" t="s">
        <v>32</v>
      </c>
      <c r="R1472" s="1" t="s">
        <v>33</v>
      </c>
      <c r="S1472" s="2" t="s">
        <v>59</v>
      </c>
      <c r="T1472" s="4">
        <v>512150317</v>
      </c>
      <c r="U1472" s="4">
        <v>90474566</v>
      </c>
      <c r="V1472" s="4">
        <v>21435317</v>
      </c>
      <c r="W1472" s="4">
        <v>581189566</v>
      </c>
      <c r="X1472" s="4">
        <v>0</v>
      </c>
      <c r="Y1472" s="4">
        <v>552574400</v>
      </c>
      <c r="Z1472" s="4">
        <v>28615166</v>
      </c>
      <c r="AA1472" s="4">
        <v>552574400</v>
      </c>
      <c r="AB1472" s="4">
        <v>180016545</v>
      </c>
      <c r="AC1472" s="4">
        <v>180016545</v>
      </c>
      <c r="AD1472" s="10">
        <v>180016545</v>
      </c>
    </row>
    <row r="1473" spans="1:30" ht="22.5" x14ac:dyDescent="0.25">
      <c r="A1473" s="9" t="s">
        <v>446</v>
      </c>
      <c r="B1473" s="2" t="s">
        <v>447</v>
      </c>
      <c r="C1473" s="3" t="s">
        <v>308</v>
      </c>
      <c r="D1473" s="3" t="str">
        <f t="shared" si="26"/>
        <v>C-4199-1500-2</v>
      </c>
      <c r="E1473" s="3" t="str">
        <f>VLOOKUP(Tabla3[[#This Row],[RUBRO]],Tabla6[[RUBRO]:[Respon Plan]],2,0)</f>
        <v>MODELO INTERVENCION</v>
      </c>
      <c r="F1473" s="3" t="str">
        <f>VLOOKUP(Tabla3[[#This Row],[RUBRO]],Tabla6[[RUBRO]:[Respon Plan]],3,0)</f>
        <v>DIRECCIÓN DE GESTIÓN HUMANA</v>
      </c>
      <c r="G1473" s="3" t="str">
        <f>VLOOKUP(Tabla3[[#This Row],[RUBRO]],Tabla6[[RUBRO]:[Respon Plan]],4,0)</f>
        <v>Gestión Humana- Viáticos</v>
      </c>
      <c r="H1473" s="1" t="s">
        <v>30</v>
      </c>
      <c r="I1473" s="1" t="s">
        <v>301</v>
      </c>
      <c r="J1473" s="1" t="s">
        <v>233</v>
      </c>
      <c r="K1473" s="1" t="s">
        <v>77</v>
      </c>
      <c r="L1473" s="1" t="s">
        <v>42</v>
      </c>
      <c r="M1473" s="1" t="s">
        <v>240</v>
      </c>
      <c r="N1473" s="1"/>
      <c r="O1473" s="1"/>
      <c r="P1473" s="1" t="s">
        <v>31</v>
      </c>
      <c r="Q1473" s="1" t="s">
        <v>32</v>
      </c>
      <c r="R1473" s="1" t="s">
        <v>33</v>
      </c>
      <c r="S1473" s="2" t="s">
        <v>249</v>
      </c>
      <c r="T1473" s="4">
        <v>0</v>
      </c>
      <c r="U1473" s="4">
        <v>35000000</v>
      </c>
      <c r="V1473" s="4">
        <v>0</v>
      </c>
      <c r="W1473" s="4">
        <v>35000000</v>
      </c>
      <c r="X1473" s="4">
        <v>0</v>
      </c>
      <c r="Y1473" s="4">
        <v>9942938</v>
      </c>
      <c r="Z1473" s="4">
        <v>25057062</v>
      </c>
      <c r="AA1473" s="4">
        <v>9807836</v>
      </c>
      <c r="AB1473" s="4">
        <v>1926777</v>
      </c>
      <c r="AC1473" s="4">
        <v>1926777</v>
      </c>
      <c r="AD1473" s="10">
        <v>1926777</v>
      </c>
    </row>
    <row r="1474" spans="1:30" ht="22.5" x14ac:dyDescent="0.25">
      <c r="A1474" s="9" t="s">
        <v>446</v>
      </c>
      <c r="B1474" s="2" t="s">
        <v>447</v>
      </c>
      <c r="C1474" s="3" t="s">
        <v>396</v>
      </c>
      <c r="D1474" s="3" t="str">
        <f t="shared" si="26"/>
        <v>C-4199-1500-2</v>
      </c>
      <c r="E1474" s="3" t="str">
        <f>VLOOKUP(Tabla3[[#This Row],[RUBRO]],Tabla6[[RUBRO]:[Respon Plan]],2,0)</f>
        <v>MODELO INTERVENCION</v>
      </c>
      <c r="F1474" s="3" t="str">
        <f>VLOOKUP(Tabla3[[#This Row],[RUBRO]],Tabla6[[RUBRO]:[Respon Plan]],3,0)</f>
        <v>DIRECCION FINANCIERA</v>
      </c>
      <c r="G1474" s="3" t="str">
        <f>VLOOKUP(Tabla3[[#This Row],[RUBRO]],Tabla6[[RUBRO]:[Respon Plan]],4,0)</f>
        <v>Dirección Financiera</v>
      </c>
      <c r="H1474" s="1" t="s">
        <v>30</v>
      </c>
      <c r="I1474" s="1" t="s">
        <v>301</v>
      </c>
      <c r="J1474" s="1" t="s">
        <v>233</v>
      </c>
      <c r="K1474" s="1" t="s">
        <v>77</v>
      </c>
      <c r="L1474" s="1" t="s">
        <v>42</v>
      </c>
      <c r="M1474" s="1" t="s">
        <v>255</v>
      </c>
      <c r="N1474" s="1"/>
      <c r="O1474" s="1"/>
      <c r="P1474" s="1" t="s">
        <v>31</v>
      </c>
      <c r="Q1474" s="1" t="s">
        <v>32</v>
      </c>
      <c r="R1474" s="1" t="s">
        <v>33</v>
      </c>
      <c r="S1474" s="2" t="s">
        <v>397</v>
      </c>
      <c r="T1474" s="4">
        <v>1200000</v>
      </c>
      <c r="U1474" s="4">
        <v>0</v>
      </c>
      <c r="V1474" s="4">
        <v>0</v>
      </c>
      <c r="W1474" s="4">
        <v>1200000</v>
      </c>
      <c r="X1474" s="4">
        <v>0</v>
      </c>
      <c r="Y1474" s="4">
        <v>1000000</v>
      </c>
      <c r="Z1474" s="4">
        <v>200000</v>
      </c>
      <c r="AA1474" s="4">
        <v>1000000</v>
      </c>
      <c r="AB1474" s="4">
        <v>1000000</v>
      </c>
      <c r="AC1474" s="4">
        <v>1000000</v>
      </c>
      <c r="AD1474" s="10">
        <v>1000000</v>
      </c>
    </row>
    <row r="1475" spans="1:30" ht="22.5" x14ac:dyDescent="0.25">
      <c r="A1475" s="9" t="s">
        <v>446</v>
      </c>
      <c r="B1475" s="2" t="s">
        <v>447</v>
      </c>
      <c r="C1475" s="3" t="s">
        <v>398</v>
      </c>
      <c r="D1475" s="3" t="str">
        <f t="shared" si="26"/>
        <v>C-4199-1500-2</v>
      </c>
      <c r="E1475" s="3" t="str">
        <f>VLOOKUP(Tabla3[[#This Row],[RUBRO]],Tabla6[[RUBRO]:[Respon Plan]],2,0)</f>
        <v>MODELO INTERVENCION</v>
      </c>
      <c r="F1475" s="3" t="str">
        <f>VLOOKUP(Tabla3[[#This Row],[RUBRO]],Tabla6[[RUBRO]:[Respon Plan]],3,0)</f>
        <v>DIRECCIÓN DE GESTIÓN HUMANA</v>
      </c>
      <c r="G1475" s="3" t="str">
        <f>VLOOKUP(Tabla3[[#This Row],[RUBRO]],Tabla6[[RUBRO]:[Respon Plan]],4,0)</f>
        <v>Gestión Humana - Pres. Serv</v>
      </c>
      <c r="H1475" s="1" t="s">
        <v>30</v>
      </c>
      <c r="I1475" s="1" t="s">
        <v>301</v>
      </c>
      <c r="J1475" s="1" t="s">
        <v>233</v>
      </c>
      <c r="K1475" s="1" t="s">
        <v>77</v>
      </c>
      <c r="L1475" s="1" t="s">
        <v>42</v>
      </c>
      <c r="M1475" s="1" t="s">
        <v>257</v>
      </c>
      <c r="N1475" s="1"/>
      <c r="O1475" s="1"/>
      <c r="P1475" s="1" t="s">
        <v>31</v>
      </c>
      <c r="Q1475" s="1" t="s">
        <v>32</v>
      </c>
      <c r="R1475" s="1" t="s">
        <v>33</v>
      </c>
      <c r="S1475" s="2" t="s">
        <v>399</v>
      </c>
      <c r="T1475" s="4">
        <v>32088236</v>
      </c>
      <c r="U1475" s="4">
        <v>0</v>
      </c>
      <c r="V1475" s="4">
        <v>0</v>
      </c>
      <c r="W1475" s="4">
        <v>32088236</v>
      </c>
      <c r="X1475" s="4">
        <v>0</v>
      </c>
      <c r="Y1475" s="4">
        <v>29810000</v>
      </c>
      <c r="Z1475" s="4">
        <v>2278236</v>
      </c>
      <c r="AA1475" s="4">
        <v>29810000</v>
      </c>
      <c r="AB1475" s="4">
        <v>6359467</v>
      </c>
      <c r="AC1475" s="4">
        <v>6359467</v>
      </c>
      <c r="AD1475" s="10">
        <v>6359467</v>
      </c>
    </row>
    <row r="1476" spans="1:30" ht="22.5" x14ac:dyDescent="0.25">
      <c r="A1476" s="9" t="s">
        <v>446</v>
      </c>
      <c r="B1476" s="2" t="s">
        <v>447</v>
      </c>
      <c r="C1476" s="3" t="s">
        <v>319</v>
      </c>
      <c r="D1476" s="3" t="str">
        <f t="shared" si="26"/>
        <v>C-4199-1500-2</v>
      </c>
      <c r="E1476" s="3" t="str">
        <f>VLOOKUP(Tabla3[[#This Row],[RUBRO]],Tabla6[[RUBRO]:[Respon Plan]],2,0)</f>
        <v>MODELO INTERVENCION</v>
      </c>
      <c r="F1476" s="3" t="str">
        <f>VLOOKUP(Tabla3[[#This Row],[RUBRO]],Tabla6[[RUBRO]:[Respon Plan]],3,0)</f>
        <v>DIRECCION ADMINISTRATIVA</v>
      </c>
      <c r="G1476" s="3" t="str">
        <f>VLOOKUP(Tabla3[[#This Row],[RUBRO]],Tabla6[[RUBRO]:[Respon Plan]],4,0)</f>
        <v>Administrativa NM</v>
      </c>
      <c r="H1476" s="1" t="s">
        <v>30</v>
      </c>
      <c r="I1476" s="1" t="s">
        <v>301</v>
      </c>
      <c r="J1476" s="1" t="s">
        <v>233</v>
      </c>
      <c r="K1476" s="1" t="s">
        <v>77</v>
      </c>
      <c r="L1476" s="1" t="s">
        <v>42</v>
      </c>
      <c r="M1476" s="1" t="s">
        <v>320</v>
      </c>
      <c r="N1476" s="1"/>
      <c r="O1476" s="1"/>
      <c r="P1476" s="1" t="s">
        <v>31</v>
      </c>
      <c r="Q1476" s="1" t="s">
        <v>32</v>
      </c>
      <c r="R1476" s="1" t="s">
        <v>33</v>
      </c>
      <c r="S1476" s="2" t="s">
        <v>321</v>
      </c>
      <c r="T1476" s="4">
        <v>42196253</v>
      </c>
      <c r="U1476" s="4">
        <v>0</v>
      </c>
      <c r="V1476" s="4">
        <v>0</v>
      </c>
      <c r="W1476" s="4">
        <v>42196253</v>
      </c>
      <c r="X1476" s="4">
        <v>0</v>
      </c>
      <c r="Y1476" s="4">
        <v>22856253</v>
      </c>
      <c r="Z1476" s="4">
        <v>19340000</v>
      </c>
      <c r="AA1476" s="4">
        <v>22856253</v>
      </c>
      <c r="AB1476" s="4">
        <v>0</v>
      </c>
      <c r="AC1476" s="4">
        <v>0</v>
      </c>
      <c r="AD1476" s="10">
        <v>0</v>
      </c>
    </row>
    <row r="1477" spans="1:30" ht="22.5" x14ac:dyDescent="0.25">
      <c r="A1477" s="9" t="s">
        <v>446</v>
      </c>
      <c r="B1477" s="2" t="s">
        <v>447</v>
      </c>
      <c r="C1477" s="3" t="s">
        <v>322</v>
      </c>
      <c r="D1477" s="3" t="str">
        <f t="shared" si="26"/>
        <v>C-4199-1500-2</v>
      </c>
      <c r="E1477" s="3" t="str">
        <f>VLOOKUP(Tabla3[[#This Row],[RUBRO]],Tabla6[[RUBRO]:[Respon Plan]],2,0)</f>
        <v>MODELO INTERVENCION</v>
      </c>
      <c r="F1477" s="3" t="str">
        <f>VLOOKUP(Tabla3[[#This Row],[RUBRO]],Tabla6[[RUBRO]:[Respon Plan]],3,0)</f>
        <v>DIRECCION ADMINISTRATIVA</v>
      </c>
      <c r="G1477" s="3" t="str">
        <f>VLOOKUP(Tabla3[[#This Row],[RUBRO]],Tabla6[[RUBRO]:[Respon Plan]],4,0)</f>
        <v>Administrativa NM</v>
      </c>
      <c r="H1477" s="1" t="s">
        <v>30</v>
      </c>
      <c r="I1477" s="1" t="s">
        <v>301</v>
      </c>
      <c r="J1477" s="1" t="s">
        <v>233</v>
      </c>
      <c r="K1477" s="1" t="s">
        <v>77</v>
      </c>
      <c r="L1477" s="1" t="s">
        <v>42</v>
      </c>
      <c r="M1477" s="1" t="s">
        <v>323</v>
      </c>
      <c r="N1477" s="1"/>
      <c r="O1477" s="1"/>
      <c r="P1477" s="1" t="s">
        <v>31</v>
      </c>
      <c r="Q1477" s="1" t="s">
        <v>32</v>
      </c>
      <c r="R1477" s="1" t="s">
        <v>33</v>
      </c>
      <c r="S1477" s="2" t="s">
        <v>324</v>
      </c>
      <c r="T1477" s="4">
        <v>485518503</v>
      </c>
      <c r="U1477" s="4">
        <v>37485000</v>
      </c>
      <c r="V1477" s="4">
        <v>0</v>
      </c>
      <c r="W1477" s="4">
        <v>523003503</v>
      </c>
      <c r="X1477" s="4">
        <v>0</v>
      </c>
      <c r="Y1477" s="4">
        <v>519976443</v>
      </c>
      <c r="Z1477" s="4">
        <v>3027060</v>
      </c>
      <c r="AA1477" s="4">
        <v>515357878</v>
      </c>
      <c r="AB1477" s="4">
        <v>125090262</v>
      </c>
      <c r="AC1477" s="4">
        <v>125090262</v>
      </c>
      <c r="AD1477" s="10">
        <v>125090262</v>
      </c>
    </row>
    <row r="1478" spans="1:30" ht="22.5" x14ac:dyDescent="0.25">
      <c r="A1478" s="9" t="s">
        <v>446</v>
      </c>
      <c r="B1478" s="2" t="s">
        <v>447</v>
      </c>
      <c r="C1478" s="3" t="s">
        <v>328</v>
      </c>
      <c r="D1478" s="3" t="str">
        <f t="shared" si="26"/>
        <v>C-4199-1500-2</v>
      </c>
      <c r="E1478" s="3" t="str">
        <f>VLOOKUP(Tabla3[[#This Row],[RUBRO]],Tabla6[[RUBRO]:[Respon Plan]],2,0)</f>
        <v>MODELO INTERVENCION</v>
      </c>
      <c r="F1478" s="3" t="str">
        <f>VLOOKUP(Tabla3[[#This Row],[RUBRO]],Tabla6[[RUBRO]:[Respon Plan]],3,0)</f>
        <v>DIRECCION ADMINISTRATIVA</v>
      </c>
      <c r="G1478" s="3" t="str">
        <f>VLOOKUP(Tabla3[[#This Row],[RUBRO]],Tabla6[[RUBRO]:[Respon Plan]],4,0)</f>
        <v>Administrativa NM</v>
      </c>
      <c r="H1478" s="1" t="s">
        <v>30</v>
      </c>
      <c r="I1478" s="1" t="s">
        <v>301</v>
      </c>
      <c r="J1478" s="1" t="s">
        <v>233</v>
      </c>
      <c r="K1478" s="1" t="s">
        <v>77</v>
      </c>
      <c r="L1478" s="1" t="s">
        <v>42</v>
      </c>
      <c r="M1478" s="1" t="s">
        <v>329</v>
      </c>
      <c r="N1478" s="1"/>
      <c r="O1478" s="1"/>
      <c r="P1478" s="1" t="s">
        <v>31</v>
      </c>
      <c r="Q1478" s="1" t="s">
        <v>32</v>
      </c>
      <c r="R1478" s="1" t="s">
        <v>33</v>
      </c>
      <c r="S1478" s="2" t="s">
        <v>330</v>
      </c>
      <c r="T1478" s="4">
        <v>0</v>
      </c>
      <c r="U1478" s="4">
        <v>169668000</v>
      </c>
      <c r="V1478" s="4">
        <v>0</v>
      </c>
      <c r="W1478" s="4">
        <v>169668000</v>
      </c>
      <c r="X1478" s="4">
        <v>0</v>
      </c>
      <c r="Y1478" s="4">
        <v>1811979</v>
      </c>
      <c r="Z1478" s="4">
        <v>167856021</v>
      </c>
      <c r="AA1478" s="4">
        <v>1811979</v>
      </c>
      <c r="AB1478" s="4">
        <v>1811979</v>
      </c>
      <c r="AC1478" s="4">
        <v>1811979</v>
      </c>
      <c r="AD1478" s="10">
        <v>1811979</v>
      </c>
    </row>
    <row r="1479" spans="1:30" ht="22.5" x14ac:dyDescent="0.25">
      <c r="A1479" s="9" t="s">
        <v>446</v>
      </c>
      <c r="B1479" s="2" t="s">
        <v>447</v>
      </c>
      <c r="C1479" s="3" t="s">
        <v>354</v>
      </c>
      <c r="D1479" s="3" t="str">
        <f t="shared" si="26"/>
        <v>C-4199-1500-2</v>
      </c>
      <c r="E1479" s="3" t="str">
        <f>VLOOKUP(Tabla3[[#This Row],[RUBRO]],Tabla6[[RUBRO]:[Respon Plan]],2,0)</f>
        <v>MODELO INTERVENCION</v>
      </c>
      <c r="F1479" s="3" t="str">
        <f>VLOOKUP(Tabla3[[#This Row],[RUBRO]],Tabla6[[RUBRO]:[Respon Plan]],3,0)</f>
        <v>DIRECCIÓN DE GESTIÓN HUMANA</v>
      </c>
      <c r="G1479" s="3" t="str">
        <f>VLOOKUP(Tabla3[[#This Row],[RUBRO]],Tabla6[[RUBRO]:[Respon Plan]],4,0)</f>
        <v>Gestión Humana- Capacitación</v>
      </c>
      <c r="H1479" s="1" t="s">
        <v>30</v>
      </c>
      <c r="I1479" s="1" t="s">
        <v>301</v>
      </c>
      <c r="J1479" s="1" t="s">
        <v>233</v>
      </c>
      <c r="K1479" s="1" t="s">
        <v>77</v>
      </c>
      <c r="L1479" s="1" t="s">
        <v>42</v>
      </c>
      <c r="M1479" s="1" t="s">
        <v>355</v>
      </c>
      <c r="N1479" s="1"/>
      <c r="O1479" s="1"/>
      <c r="P1479" s="1" t="s">
        <v>31</v>
      </c>
      <c r="Q1479" s="1" t="s">
        <v>32</v>
      </c>
      <c r="R1479" s="1" t="s">
        <v>33</v>
      </c>
      <c r="S1479" s="2" t="s">
        <v>356</v>
      </c>
      <c r="T1479" s="4">
        <v>0</v>
      </c>
      <c r="U1479" s="4">
        <v>8598000</v>
      </c>
      <c r="V1479" s="4">
        <v>0</v>
      </c>
      <c r="W1479" s="4">
        <v>8598000</v>
      </c>
      <c r="X1479" s="4">
        <v>0</v>
      </c>
      <c r="Y1479" s="4">
        <v>0</v>
      </c>
      <c r="Z1479" s="4">
        <v>8598000</v>
      </c>
      <c r="AA1479" s="4">
        <v>0</v>
      </c>
      <c r="AB1479" s="4">
        <v>0</v>
      </c>
      <c r="AC1479" s="4">
        <v>0</v>
      </c>
      <c r="AD1479" s="10">
        <v>0</v>
      </c>
    </row>
    <row r="1480" spans="1:30" ht="22.5" x14ac:dyDescent="0.25">
      <c r="A1480" s="9" t="s">
        <v>446</v>
      </c>
      <c r="B1480" s="2" t="s">
        <v>447</v>
      </c>
      <c r="C1480" s="3" t="s">
        <v>359</v>
      </c>
      <c r="D1480" s="3" t="str">
        <f t="shared" si="26"/>
        <v>C-4199-1500-2</v>
      </c>
      <c r="E1480" s="3" t="str">
        <f>VLOOKUP(Tabla3[[#This Row],[RUBRO]],Tabla6[[RUBRO]:[Respon Plan]],2,0)</f>
        <v>MODELO INTERVENCION</v>
      </c>
      <c r="F1480" s="3" t="str">
        <f>VLOOKUP(Tabla3[[#This Row],[RUBRO]],Tabla6[[RUBRO]:[Respon Plan]],3,0)</f>
        <v>DIRECCIÓN DE GESTIÓN HUMANA</v>
      </c>
      <c r="G1480" s="3" t="str">
        <f>VLOOKUP(Tabla3[[#This Row],[RUBRO]],Tabla6[[RUBRO]:[Respon Plan]],4,0)</f>
        <v>Gestión Humana- Viáticos</v>
      </c>
      <c r="H1480" s="1" t="s">
        <v>30</v>
      </c>
      <c r="I1480" s="1" t="s">
        <v>301</v>
      </c>
      <c r="J1480" s="1" t="s">
        <v>233</v>
      </c>
      <c r="K1480" s="1" t="s">
        <v>77</v>
      </c>
      <c r="L1480" s="1" t="s">
        <v>42</v>
      </c>
      <c r="M1480" s="1" t="s">
        <v>360</v>
      </c>
      <c r="N1480" s="1"/>
      <c r="O1480" s="1"/>
      <c r="P1480" s="1" t="s">
        <v>31</v>
      </c>
      <c r="Q1480" s="1" t="s">
        <v>32</v>
      </c>
      <c r="R1480" s="1" t="s">
        <v>33</v>
      </c>
      <c r="S1480" s="2" t="s">
        <v>361</v>
      </c>
      <c r="T1480" s="4">
        <v>5400000</v>
      </c>
      <c r="U1480" s="4">
        <v>0</v>
      </c>
      <c r="V1480" s="4">
        <v>0</v>
      </c>
      <c r="W1480" s="4">
        <v>5400000</v>
      </c>
      <c r="X1480" s="4">
        <v>0</v>
      </c>
      <c r="Y1480" s="4">
        <v>999019</v>
      </c>
      <c r="Z1480" s="4">
        <v>4400981</v>
      </c>
      <c r="AA1480" s="4">
        <v>551676</v>
      </c>
      <c r="AB1480" s="4">
        <v>148333</v>
      </c>
      <c r="AC1480" s="4">
        <v>148333</v>
      </c>
      <c r="AD1480" s="10">
        <v>148333</v>
      </c>
    </row>
    <row r="1481" spans="1:30" ht="22.5" x14ac:dyDescent="0.25">
      <c r="A1481" s="9" t="s">
        <v>446</v>
      </c>
      <c r="B1481" s="2" t="s">
        <v>447</v>
      </c>
      <c r="C1481" s="3" t="s">
        <v>365</v>
      </c>
      <c r="D1481" s="3" t="str">
        <f t="shared" si="26"/>
        <v>C-4199-1500-2</v>
      </c>
      <c r="E1481" s="3" t="str">
        <f>VLOOKUP(Tabla3[[#This Row],[RUBRO]],Tabla6[[RUBRO]:[Respon Plan]],2,0)</f>
        <v>MODELO INTERVENCION</v>
      </c>
      <c r="F1481" s="3" t="str">
        <f>VLOOKUP(Tabla3[[#This Row],[RUBRO]],Tabla6[[RUBRO]:[Respon Plan]],3,0)</f>
        <v>SECRETARIA GENERAL</v>
      </c>
      <c r="G1481" s="3" t="str">
        <f>VLOOKUP(Tabla3[[#This Row],[RUBRO]],Tabla6[[RUBRO]:[Respon Plan]],4,0)</f>
        <v>Secretaria General</v>
      </c>
      <c r="H1481" s="1" t="s">
        <v>30</v>
      </c>
      <c r="I1481" s="1" t="s">
        <v>301</v>
      </c>
      <c r="J1481" s="1" t="s">
        <v>233</v>
      </c>
      <c r="K1481" s="1" t="s">
        <v>77</v>
      </c>
      <c r="L1481" s="1" t="s">
        <v>42</v>
      </c>
      <c r="M1481" s="1" t="s">
        <v>266</v>
      </c>
      <c r="N1481" s="1"/>
      <c r="O1481" s="1"/>
      <c r="P1481" s="1" t="s">
        <v>31</v>
      </c>
      <c r="Q1481" s="1" t="s">
        <v>32</v>
      </c>
      <c r="R1481" s="1" t="s">
        <v>33</v>
      </c>
      <c r="S1481" s="2" t="s">
        <v>267</v>
      </c>
      <c r="T1481" s="4">
        <v>372402</v>
      </c>
      <c r="U1481" s="4">
        <v>678672</v>
      </c>
      <c r="V1481" s="4">
        <v>0</v>
      </c>
      <c r="W1481" s="4">
        <v>1051074</v>
      </c>
      <c r="X1481" s="4">
        <v>0</v>
      </c>
      <c r="Y1481" s="4">
        <v>92650.27</v>
      </c>
      <c r="Z1481" s="4">
        <v>958423.73</v>
      </c>
      <c r="AA1481" s="4">
        <v>92650.27</v>
      </c>
      <c r="AB1481" s="4">
        <v>92650.27</v>
      </c>
      <c r="AC1481" s="4">
        <v>92650.27</v>
      </c>
      <c r="AD1481" s="10">
        <v>92650.27</v>
      </c>
    </row>
    <row r="1482" spans="1:30" ht="22.5" x14ac:dyDescent="0.25">
      <c r="A1482" s="9" t="s">
        <v>446</v>
      </c>
      <c r="B1482" s="2" t="s">
        <v>447</v>
      </c>
      <c r="C1482" s="3" t="s">
        <v>372</v>
      </c>
      <c r="D1482" s="3" t="str">
        <f t="shared" si="26"/>
        <v>C-4199-1500-5</v>
      </c>
      <c r="E1482" s="3" t="str">
        <f>VLOOKUP(Tabla3[[#This Row],[RUBRO]],Tabla6[[RUBRO]:[Respon Plan]],2,0)</f>
        <v xml:space="preserve">CONTRUCCION </v>
      </c>
      <c r="F1482" s="3" t="str">
        <f>VLOOKUP(Tabla3[[#This Row],[RUBRO]],Tabla6[[RUBRO]:[Respon Plan]],3,0)</f>
        <v>DIRECCION ADMINISTRATIVA</v>
      </c>
      <c r="G1482" s="3" t="str">
        <f>VLOOKUP(Tabla3[[#This Row],[RUBRO]],Tabla6[[RUBRO]:[Respon Plan]],4,0)</f>
        <v>Administrativa CONS</v>
      </c>
      <c r="H1482" s="1" t="s">
        <v>30</v>
      </c>
      <c r="I1482" s="1" t="s">
        <v>301</v>
      </c>
      <c r="J1482" s="1" t="s">
        <v>233</v>
      </c>
      <c r="K1482" s="1" t="s">
        <v>64</v>
      </c>
      <c r="L1482" s="1" t="s">
        <v>42</v>
      </c>
      <c r="M1482" s="1" t="s">
        <v>234</v>
      </c>
      <c r="N1482" s="1"/>
      <c r="O1482" s="1"/>
      <c r="P1482" s="1" t="s">
        <v>31</v>
      </c>
      <c r="Q1482" s="1" t="s">
        <v>171</v>
      </c>
      <c r="R1482" s="1" t="s">
        <v>33</v>
      </c>
      <c r="S1482" s="2" t="s">
        <v>373</v>
      </c>
      <c r="T1482" s="4">
        <v>32100000</v>
      </c>
      <c r="U1482" s="4">
        <v>0</v>
      </c>
      <c r="V1482" s="4">
        <v>0</v>
      </c>
      <c r="W1482" s="4">
        <v>32100000</v>
      </c>
      <c r="X1482" s="4">
        <v>0</v>
      </c>
      <c r="Y1482" s="4">
        <v>0</v>
      </c>
      <c r="Z1482" s="4">
        <v>32100000</v>
      </c>
      <c r="AA1482" s="4">
        <v>0</v>
      </c>
      <c r="AB1482" s="4">
        <v>0</v>
      </c>
      <c r="AC1482" s="4">
        <v>0</v>
      </c>
      <c r="AD1482" s="10">
        <v>0</v>
      </c>
    </row>
    <row r="1483" spans="1:30" ht="22.5" x14ac:dyDescent="0.25">
      <c r="A1483" s="9" t="s">
        <v>446</v>
      </c>
      <c r="B1483" s="2" t="s">
        <v>447</v>
      </c>
      <c r="C1483" s="3" t="s">
        <v>372</v>
      </c>
      <c r="D1483" s="3" t="str">
        <f t="shared" si="26"/>
        <v>C-4199-1500-5</v>
      </c>
      <c r="E1483" s="3" t="str">
        <f>VLOOKUP(Tabla3[[#This Row],[RUBRO]],Tabla6[[RUBRO]:[Respon Plan]],2,0)</f>
        <v xml:space="preserve">CONTRUCCION </v>
      </c>
      <c r="F1483" s="3" t="str">
        <f>VLOOKUP(Tabla3[[#This Row],[RUBRO]],Tabla6[[RUBRO]:[Respon Plan]],3,0)</f>
        <v>DIRECCION ADMINISTRATIVA</v>
      </c>
      <c r="G1483" s="3" t="str">
        <f>VLOOKUP(Tabla3[[#This Row],[RUBRO]],Tabla6[[RUBRO]:[Respon Plan]],4,0)</f>
        <v>Administrativa CONS</v>
      </c>
      <c r="H1483" s="1" t="s">
        <v>30</v>
      </c>
      <c r="I1483" s="1" t="s">
        <v>301</v>
      </c>
      <c r="J1483" s="1" t="s">
        <v>233</v>
      </c>
      <c r="K1483" s="1" t="s">
        <v>64</v>
      </c>
      <c r="L1483" s="1" t="s">
        <v>42</v>
      </c>
      <c r="M1483" s="1" t="s">
        <v>234</v>
      </c>
      <c r="N1483" s="1"/>
      <c r="O1483" s="1"/>
      <c r="P1483" s="1" t="s">
        <v>31</v>
      </c>
      <c r="Q1483" s="1" t="s">
        <v>32</v>
      </c>
      <c r="R1483" s="1" t="s">
        <v>33</v>
      </c>
      <c r="S1483" s="2" t="s">
        <v>373</v>
      </c>
      <c r="T1483" s="4">
        <v>0</v>
      </c>
      <c r="U1483" s="4">
        <v>130000000</v>
      </c>
      <c r="V1483" s="4">
        <v>0</v>
      </c>
      <c r="W1483" s="4">
        <v>130000000</v>
      </c>
      <c r="X1483" s="4">
        <v>0</v>
      </c>
      <c r="Y1483" s="4">
        <v>0</v>
      </c>
      <c r="Z1483" s="4">
        <v>130000000</v>
      </c>
      <c r="AA1483" s="4">
        <v>0</v>
      </c>
      <c r="AB1483" s="4">
        <v>0</v>
      </c>
      <c r="AC1483" s="4">
        <v>0</v>
      </c>
      <c r="AD1483" s="10">
        <v>0</v>
      </c>
    </row>
    <row r="1484" spans="1:30" ht="22.5" x14ac:dyDescent="0.25">
      <c r="A1484" s="9" t="s">
        <v>446</v>
      </c>
      <c r="B1484" s="2" t="s">
        <v>447</v>
      </c>
      <c r="C1484" s="3" t="s">
        <v>374</v>
      </c>
      <c r="D1484" s="3" t="str">
        <f t="shared" si="26"/>
        <v>C-4199-1500-5</v>
      </c>
      <c r="E1484" s="3" t="str">
        <f>VLOOKUP(Tabla3[[#This Row],[RUBRO]],Tabla6[[RUBRO]:[Respon Plan]],2,0)</f>
        <v xml:space="preserve">CONTRUCCION </v>
      </c>
      <c r="F1484" s="3" t="str">
        <f>VLOOKUP(Tabla3[[#This Row],[RUBRO]],Tabla6[[RUBRO]:[Respon Plan]],3,0)</f>
        <v>DIRECCION ADMINISTRATIVA</v>
      </c>
      <c r="G1484" s="3" t="str">
        <f>VLOOKUP(Tabla3[[#This Row],[RUBRO]],Tabla6[[RUBRO]:[Respon Plan]],4,0)</f>
        <v>Administrativa CONS</v>
      </c>
      <c r="H1484" s="1" t="s">
        <v>30</v>
      </c>
      <c r="I1484" s="1" t="s">
        <v>301</v>
      </c>
      <c r="J1484" s="1" t="s">
        <v>233</v>
      </c>
      <c r="K1484" s="1" t="s">
        <v>64</v>
      </c>
      <c r="L1484" s="1" t="s">
        <v>42</v>
      </c>
      <c r="M1484" s="1" t="s">
        <v>281</v>
      </c>
      <c r="N1484" s="1"/>
      <c r="O1484" s="1"/>
      <c r="P1484" s="1" t="s">
        <v>31</v>
      </c>
      <c r="Q1484" s="1" t="s">
        <v>171</v>
      </c>
      <c r="R1484" s="1" t="s">
        <v>33</v>
      </c>
      <c r="S1484" s="2" t="s">
        <v>375</v>
      </c>
      <c r="T1484" s="4">
        <v>148000000</v>
      </c>
      <c r="U1484" s="4">
        <v>0</v>
      </c>
      <c r="V1484" s="4">
        <v>0</v>
      </c>
      <c r="W1484" s="4">
        <v>148000000</v>
      </c>
      <c r="X1484" s="4">
        <v>0</v>
      </c>
      <c r="Y1484" s="4">
        <v>148000000</v>
      </c>
      <c r="Z1484" s="4">
        <v>0</v>
      </c>
      <c r="AA1484" s="4">
        <v>54000000</v>
      </c>
      <c r="AB1484" s="4">
        <v>0</v>
      </c>
      <c r="AC1484" s="4">
        <v>0</v>
      </c>
      <c r="AD1484" s="10">
        <v>0</v>
      </c>
    </row>
    <row r="1485" spans="1:30" ht="22.5" x14ac:dyDescent="0.25">
      <c r="A1485" s="9" t="s">
        <v>446</v>
      </c>
      <c r="B1485" s="2" t="s">
        <v>447</v>
      </c>
      <c r="C1485" s="3" t="s">
        <v>400</v>
      </c>
      <c r="D1485" s="3" t="str">
        <f t="shared" si="26"/>
        <v>C-4199-1500-5</v>
      </c>
      <c r="E1485" s="3" t="str">
        <f>VLOOKUP(Tabla3[[#This Row],[RUBRO]],Tabla6[[RUBRO]:[Respon Plan]],2,0)</f>
        <v xml:space="preserve">CONTRUCCION </v>
      </c>
      <c r="F1485" s="3" t="str">
        <f>VLOOKUP(Tabla3[[#This Row],[RUBRO]],Tabla6[[RUBRO]:[Respon Plan]],3,0)</f>
        <v>DIRECCION ADMINISTRATIVA</v>
      </c>
      <c r="G1485" s="3" t="str">
        <f>VLOOKUP(Tabla3[[#This Row],[RUBRO]],Tabla6[[RUBRO]:[Respon Plan]],4,0)</f>
        <v>Administrativa CONS</v>
      </c>
      <c r="H1485" s="1" t="s">
        <v>30</v>
      </c>
      <c r="I1485" s="1" t="s">
        <v>301</v>
      </c>
      <c r="J1485" s="1" t="s">
        <v>233</v>
      </c>
      <c r="K1485" s="1" t="s">
        <v>64</v>
      </c>
      <c r="L1485" s="1" t="s">
        <v>42</v>
      </c>
      <c r="M1485" s="1" t="s">
        <v>240</v>
      </c>
      <c r="N1485" s="1"/>
      <c r="O1485" s="1"/>
      <c r="P1485" s="1" t="s">
        <v>31</v>
      </c>
      <c r="Q1485" s="1" t="s">
        <v>171</v>
      </c>
      <c r="R1485" s="1" t="s">
        <v>33</v>
      </c>
      <c r="S1485" s="2" t="s">
        <v>401</v>
      </c>
      <c r="T1485" s="4">
        <v>26000000</v>
      </c>
      <c r="U1485" s="4">
        <v>0</v>
      </c>
      <c r="V1485" s="4">
        <v>0</v>
      </c>
      <c r="W1485" s="4">
        <v>26000000</v>
      </c>
      <c r="X1485" s="4">
        <v>0</v>
      </c>
      <c r="Y1485" s="4">
        <v>7802779</v>
      </c>
      <c r="Z1485" s="4">
        <v>18197221</v>
      </c>
      <c r="AA1485" s="4">
        <v>0</v>
      </c>
      <c r="AB1485" s="4">
        <v>0</v>
      </c>
      <c r="AC1485" s="4">
        <v>0</v>
      </c>
      <c r="AD1485" s="10">
        <v>0</v>
      </c>
    </row>
    <row r="1486" spans="1:30" ht="22.5" x14ac:dyDescent="0.25">
      <c r="A1486" s="9" t="s">
        <v>446</v>
      </c>
      <c r="B1486" s="2" t="s">
        <v>447</v>
      </c>
      <c r="C1486" s="3" t="s">
        <v>378</v>
      </c>
      <c r="D1486" s="3" t="str">
        <f t="shared" si="26"/>
        <v>C-4199-1500-5</v>
      </c>
      <c r="E1486" s="3" t="str">
        <f>VLOOKUP(Tabla3[[#This Row],[RUBRO]],Tabla6[[RUBRO]:[Respon Plan]],2,0)</f>
        <v xml:space="preserve">CONTRUCCION </v>
      </c>
      <c r="F1486" s="3" t="str">
        <f>VLOOKUP(Tabla3[[#This Row],[RUBRO]],Tabla6[[RUBRO]:[Respon Plan]],3,0)</f>
        <v>DIRECCIÓN DE GESTIÓN HUMANA</v>
      </c>
      <c r="G1486" s="3" t="str">
        <f>VLOOKUP(Tabla3[[#This Row],[RUBRO]],Tabla6[[RUBRO]:[Respon Plan]],4,0)</f>
        <v>Gestión Humana - Pres. Serv</v>
      </c>
      <c r="H1486" s="1" t="s">
        <v>30</v>
      </c>
      <c r="I1486" s="1" t="s">
        <v>301</v>
      </c>
      <c r="J1486" s="1" t="s">
        <v>233</v>
      </c>
      <c r="K1486" s="1" t="s">
        <v>64</v>
      </c>
      <c r="L1486" s="1" t="s">
        <v>42</v>
      </c>
      <c r="M1486" s="1" t="s">
        <v>243</v>
      </c>
      <c r="N1486" s="1"/>
      <c r="O1486" s="1"/>
      <c r="P1486" s="1" t="s">
        <v>31</v>
      </c>
      <c r="Q1486" s="1" t="s">
        <v>171</v>
      </c>
      <c r="R1486" s="1" t="s">
        <v>33</v>
      </c>
      <c r="S1486" s="2" t="s">
        <v>59</v>
      </c>
      <c r="T1486" s="4">
        <v>100280000</v>
      </c>
      <c r="U1486" s="4">
        <v>23975000</v>
      </c>
      <c r="V1486" s="4">
        <v>0</v>
      </c>
      <c r="W1486" s="4">
        <v>124255000</v>
      </c>
      <c r="X1486" s="4">
        <v>0</v>
      </c>
      <c r="Y1486" s="4">
        <v>119663800</v>
      </c>
      <c r="Z1486" s="4">
        <v>4591200</v>
      </c>
      <c r="AA1486" s="4">
        <v>119663800</v>
      </c>
      <c r="AB1486" s="4">
        <v>18920634</v>
      </c>
      <c r="AC1486" s="4">
        <v>18920634</v>
      </c>
      <c r="AD1486" s="10">
        <v>18920634</v>
      </c>
    </row>
    <row r="1487" spans="1:30" ht="22.5" x14ac:dyDescent="0.25">
      <c r="A1487" s="9" t="s">
        <v>446</v>
      </c>
      <c r="B1487" s="2" t="s">
        <v>447</v>
      </c>
      <c r="C1487" s="3" t="s">
        <v>379</v>
      </c>
      <c r="D1487" s="3" t="str">
        <f t="shared" si="26"/>
        <v>C-4199-1500-5</v>
      </c>
      <c r="E1487" s="3" t="str">
        <f>VLOOKUP(Tabla3[[#This Row],[RUBRO]],Tabla6[[RUBRO]:[Respon Plan]],2,0)</f>
        <v xml:space="preserve">CONTRUCCION </v>
      </c>
      <c r="F1487" s="3" t="str">
        <f>VLOOKUP(Tabla3[[#This Row],[RUBRO]],Tabla6[[RUBRO]:[Respon Plan]],3,0)</f>
        <v>DIRECCIÓN DE GESTIÓN HUMANA</v>
      </c>
      <c r="G1487" s="3" t="str">
        <f>VLOOKUP(Tabla3[[#This Row],[RUBRO]],Tabla6[[RUBRO]:[Respon Plan]],4,0)</f>
        <v>Gestión Humana- Viáticos</v>
      </c>
      <c r="H1487" s="1" t="s">
        <v>30</v>
      </c>
      <c r="I1487" s="1" t="s">
        <v>301</v>
      </c>
      <c r="J1487" s="1" t="s">
        <v>233</v>
      </c>
      <c r="K1487" s="1" t="s">
        <v>64</v>
      </c>
      <c r="L1487" s="1" t="s">
        <v>42</v>
      </c>
      <c r="M1487" s="1" t="s">
        <v>246</v>
      </c>
      <c r="N1487" s="1"/>
      <c r="O1487" s="1"/>
      <c r="P1487" s="1" t="s">
        <v>31</v>
      </c>
      <c r="Q1487" s="1" t="s">
        <v>171</v>
      </c>
      <c r="R1487" s="1" t="s">
        <v>33</v>
      </c>
      <c r="S1487" s="2" t="s">
        <v>249</v>
      </c>
      <c r="T1487" s="4">
        <v>9403000</v>
      </c>
      <c r="U1487" s="4">
        <v>0</v>
      </c>
      <c r="V1487" s="4">
        <v>0</v>
      </c>
      <c r="W1487" s="4">
        <v>9403000</v>
      </c>
      <c r="X1487" s="4">
        <v>0</v>
      </c>
      <c r="Y1487" s="4">
        <v>1448310</v>
      </c>
      <c r="Z1487" s="4">
        <v>7954690</v>
      </c>
      <c r="AA1487" s="4">
        <v>1448310</v>
      </c>
      <c r="AB1487" s="4">
        <v>192454</v>
      </c>
      <c r="AC1487" s="4">
        <v>192454</v>
      </c>
      <c r="AD1487" s="10">
        <v>192454</v>
      </c>
    </row>
    <row r="1488" spans="1:30" ht="22.5" x14ac:dyDescent="0.25">
      <c r="A1488" s="9" t="s">
        <v>448</v>
      </c>
      <c r="B1488" s="2" t="s">
        <v>449</v>
      </c>
      <c r="C1488" s="3" t="s">
        <v>145</v>
      </c>
      <c r="D1488" s="3" t="str">
        <f t="shared" si="26"/>
        <v>A-2-0-3</v>
      </c>
      <c r="E1488" s="3" t="str">
        <f>VLOOKUP(Tabla3[[#This Row],[RUBRO]],Tabla6[[RUBRO]:[Respon Plan]],2,0)</f>
        <v>FUNCIONAMIENTO</v>
      </c>
      <c r="F1488" s="3" t="str">
        <f>VLOOKUP(Tabla3[[#This Row],[RUBRO]],Tabla6[[RUBRO]:[Respon Plan]],3,0)</f>
        <v>DIRECCION ADMINISTRATIVA</v>
      </c>
      <c r="G1488" s="3" t="str">
        <f>VLOOKUP(Tabla3[[#This Row],[RUBRO]],Tabla6[[RUBRO]:[Respon Plan]],4,0)</f>
        <v>Administrativa</v>
      </c>
      <c r="H1488" s="1" t="s">
        <v>40</v>
      </c>
      <c r="I1488" s="1" t="s">
        <v>77</v>
      </c>
      <c r="J1488" s="1" t="s">
        <v>42</v>
      </c>
      <c r="K1488" s="1" t="s">
        <v>63</v>
      </c>
      <c r="L1488" s="1" t="s">
        <v>143</v>
      </c>
      <c r="M1488" s="1" t="s">
        <v>63</v>
      </c>
      <c r="N1488" s="1"/>
      <c r="O1488" s="1"/>
      <c r="P1488" s="1" t="s">
        <v>31</v>
      </c>
      <c r="Q1488" s="1" t="s">
        <v>32</v>
      </c>
      <c r="R1488" s="1" t="s">
        <v>33</v>
      </c>
      <c r="S1488" s="2" t="s">
        <v>146</v>
      </c>
      <c r="T1488" s="4">
        <v>157000000</v>
      </c>
      <c r="U1488" s="4">
        <v>6000000</v>
      </c>
      <c r="V1488" s="4">
        <v>0</v>
      </c>
      <c r="W1488" s="4">
        <v>163000000</v>
      </c>
      <c r="X1488" s="4">
        <v>0</v>
      </c>
      <c r="Y1488" s="4">
        <v>163000000</v>
      </c>
      <c r="Z1488" s="4">
        <v>0</v>
      </c>
      <c r="AA1488" s="4">
        <v>162302061</v>
      </c>
      <c r="AB1488" s="4">
        <v>162019133.11000001</v>
      </c>
      <c r="AC1488" s="4">
        <v>162019133.11000001</v>
      </c>
      <c r="AD1488" s="10">
        <v>162019133.11000001</v>
      </c>
    </row>
    <row r="1489" spans="1:30" ht="22.5" x14ac:dyDescent="0.25">
      <c r="A1489" s="9" t="s">
        <v>448</v>
      </c>
      <c r="B1489" s="2" t="s">
        <v>449</v>
      </c>
      <c r="C1489" s="3" t="s">
        <v>147</v>
      </c>
      <c r="D1489" s="3" t="str">
        <f t="shared" si="26"/>
        <v>A-2-0-3</v>
      </c>
      <c r="E1489" s="3" t="str">
        <f>VLOOKUP(Tabla3[[#This Row],[RUBRO]],Tabla6[[RUBRO]:[Respon Plan]],2,0)</f>
        <v>FUNCIONAMIENTO</v>
      </c>
      <c r="F1489" s="3" t="str">
        <f>VLOOKUP(Tabla3[[#This Row],[RUBRO]],Tabla6[[RUBRO]:[Respon Plan]],3,0)</f>
        <v>DIRECCION ADMINISTRATIVA</v>
      </c>
      <c r="G1489" s="3" t="str">
        <f>VLOOKUP(Tabla3[[#This Row],[RUBRO]],Tabla6[[RUBRO]:[Respon Plan]],4,0)</f>
        <v>Administrativa</v>
      </c>
      <c r="H1489" s="1" t="s">
        <v>40</v>
      </c>
      <c r="I1489" s="1" t="s">
        <v>77</v>
      </c>
      <c r="J1489" s="1" t="s">
        <v>42</v>
      </c>
      <c r="K1489" s="1" t="s">
        <v>63</v>
      </c>
      <c r="L1489" s="1" t="s">
        <v>143</v>
      </c>
      <c r="M1489" s="1" t="s">
        <v>64</v>
      </c>
      <c r="N1489" s="1"/>
      <c r="O1489" s="1"/>
      <c r="P1489" s="1" t="s">
        <v>31</v>
      </c>
      <c r="Q1489" s="1" t="s">
        <v>32</v>
      </c>
      <c r="R1489" s="1" t="s">
        <v>33</v>
      </c>
      <c r="S1489" s="2" t="s">
        <v>148</v>
      </c>
      <c r="T1489" s="4">
        <v>1800000</v>
      </c>
      <c r="U1489" s="4">
        <v>0</v>
      </c>
      <c r="V1489" s="4">
        <v>0</v>
      </c>
      <c r="W1489" s="4">
        <v>1800000</v>
      </c>
      <c r="X1489" s="4">
        <v>0</v>
      </c>
      <c r="Y1489" s="4">
        <v>1520172</v>
      </c>
      <c r="Z1489" s="4">
        <v>279828</v>
      </c>
      <c r="AA1489" s="4">
        <v>1520172</v>
      </c>
      <c r="AB1489" s="4">
        <v>0</v>
      </c>
      <c r="AC1489" s="4">
        <v>0</v>
      </c>
      <c r="AD1489" s="10">
        <v>0</v>
      </c>
    </row>
    <row r="1490" spans="1:30" ht="22.5" x14ac:dyDescent="0.25">
      <c r="A1490" s="9" t="s">
        <v>448</v>
      </c>
      <c r="B1490" s="2" t="s">
        <v>449</v>
      </c>
      <c r="C1490" s="3" t="s">
        <v>155</v>
      </c>
      <c r="D1490" s="3" t="str">
        <f t="shared" si="26"/>
        <v>A-2-0-4</v>
      </c>
      <c r="E1490" s="3" t="str">
        <f>VLOOKUP(Tabla3[[#This Row],[RUBRO]],Tabla6[[RUBRO]:[Respon Plan]],2,0)</f>
        <v>FUNCIONAMIENTO</v>
      </c>
      <c r="F1490" s="3" t="str">
        <f>VLOOKUP(Tabla3[[#This Row],[RUBRO]],Tabla6[[RUBRO]:[Respon Plan]],3,0)</f>
        <v>DIRECCION ADMINISTRATIVA</v>
      </c>
      <c r="G1490" s="3" t="str">
        <f>VLOOKUP(Tabla3[[#This Row],[RUBRO]],Tabla6[[RUBRO]:[Respon Plan]],4,0)</f>
        <v>Administrativa</v>
      </c>
      <c r="H1490" s="1" t="s">
        <v>40</v>
      </c>
      <c r="I1490" s="1" t="s">
        <v>77</v>
      </c>
      <c r="J1490" s="1" t="s">
        <v>42</v>
      </c>
      <c r="K1490" s="1" t="s">
        <v>80</v>
      </c>
      <c r="L1490" s="1" t="s">
        <v>80</v>
      </c>
      <c r="M1490" s="1" t="s">
        <v>41</v>
      </c>
      <c r="N1490" s="1"/>
      <c r="O1490" s="1"/>
      <c r="P1490" s="1" t="s">
        <v>31</v>
      </c>
      <c r="Q1490" s="1" t="s">
        <v>32</v>
      </c>
      <c r="R1490" s="1" t="s">
        <v>33</v>
      </c>
      <c r="S1490" s="2" t="s">
        <v>156</v>
      </c>
      <c r="T1490" s="4">
        <v>33000000</v>
      </c>
      <c r="U1490" s="4">
        <v>0</v>
      </c>
      <c r="V1490" s="4">
        <v>0</v>
      </c>
      <c r="W1490" s="4">
        <v>33000000</v>
      </c>
      <c r="X1490" s="4">
        <v>0</v>
      </c>
      <c r="Y1490" s="4">
        <v>28001013</v>
      </c>
      <c r="Z1490" s="4">
        <v>4998987</v>
      </c>
      <c r="AA1490" s="4">
        <v>25043957</v>
      </c>
      <c r="AB1490" s="4">
        <v>4846220</v>
      </c>
      <c r="AC1490" s="4">
        <v>4846220</v>
      </c>
      <c r="AD1490" s="10">
        <v>4846220</v>
      </c>
    </row>
    <row r="1491" spans="1:30" ht="22.5" x14ac:dyDescent="0.25">
      <c r="A1491" s="9" t="s">
        <v>448</v>
      </c>
      <c r="B1491" s="2" t="s">
        <v>449</v>
      </c>
      <c r="C1491" s="3" t="s">
        <v>157</v>
      </c>
      <c r="D1491" s="3" t="str">
        <f t="shared" si="26"/>
        <v>A-2-0-4</v>
      </c>
      <c r="E1491" s="3" t="str">
        <f>VLOOKUP(Tabla3[[#This Row],[RUBRO]],Tabla6[[RUBRO]:[Respon Plan]],2,0)</f>
        <v>FUNCIONAMIENTO</v>
      </c>
      <c r="F1491" s="3" t="str">
        <f>VLOOKUP(Tabla3[[#This Row],[RUBRO]],Tabla6[[RUBRO]:[Respon Plan]],3,0)</f>
        <v>DIRECCION ADMINISTRATIVA</v>
      </c>
      <c r="G1491" s="3" t="str">
        <f>VLOOKUP(Tabla3[[#This Row],[RUBRO]],Tabla6[[RUBRO]:[Respon Plan]],4,0)</f>
        <v>Administrativa</v>
      </c>
      <c r="H1491" s="1" t="s">
        <v>40</v>
      </c>
      <c r="I1491" s="1" t="s">
        <v>77</v>
      </c>
      <c r="J1491" s="1" t="s">
        <v>42</v>
      </c>
      <c r="K1491" s="1" t="s">
        <v>80</v>
      </c>
      <c r="L1491" s="1" t="s">
        <v>80</v>
      </c>
      <c r="M1491" s="1" t="s">
        <v>77</v>
      </c>
      <c r="N1491" s="1"/>
      <c r="O1491" s="1"/>
      <c r="P1491" s="1" t="s">
        <v>31</v>
      </c>
      <c r="Q1491" s="1" t="s">
        <v>32</v>
      </c>
      <c r="R1491" s="1" t="s">
        <v>33</v>
      </c>
      <c r="S1491" s="2" t="s">
        <v>158</v>
      </c>
      <c r="T1491" s="4">
        <v>34000000</v>
      </c>
      <c r="U1491" s="4">
        <v>0</v>
      </c>
      <c r="V1491" s="4">
        <v>0</v>
      </c>
      <c r="W1491" s="4">
        <v>34000000</v>
      </c>
      <c r="X1491" s="4">
        <v>0</v>
      </c>
      <c r="Y1491" s="4">
        <v>34000000</v>
      </c>
      <c r="Z1491" s="4">
        <v>0</v>
      </c>
      <c r="AA1491" s="4">
        <v>1044</v>
      </c>
      <c r="AB1491" s="4">
        <v>217.34</v>
      </c>
      <c r="AC1491" s="4">
        <v>217.34</v>
      </c>
      <c r="AD1491" s="10">
        <v>217.34</v>
      </c>
    </row>
    <row r="1492" spans="1:30" ht="22.5" x14ac:dyDescent="0.25">
      <c r="A1492" s="9" t="s">
        <v>448</v>
      </c>
      <c r="B1492" s="2" t="s">
        <v>449</v>
      </c>
      <c r="C1492" s="3" t="s">
        <v>180</v>
      </c>
      <c r="D1492" s="3" t="str">
        <f t="shared" si="26"/>
        <v>A-2-0-4</v>
      </c>
      <c r="E1492" s="3" t="str">
        <f>VLOOKUP(Tabla3[[#This Row],[RUBRO]],Tabla6[[RUBRO]:[Respon Plan]],2,0)</f>
        <v>FUNCIONAMIENTO</v>
      </c>
      <c r="F1492" s="3" t="str">
        <f>VLOOKUP(Tabla3[[#This Row],[RUBRO]],Tabla6[[RUBRO]:[Respon Plan]],3,0)</f>
        <v>DIRECCION ADMINISTRATIVA</v>
      </c>
      <c r="G1492" s="3" t="str">
        <f>VLOOKUP(Tabla3[[#This Row],[RUBRO]],Tabla6[[RUBRO]:[Respon Plan]],4,0)</f>
        <v>Administrativa</v>
      </c>
      <c r="H1492" s="1" t="s">
        <v>40</v>
      </c>
      <c r="I1492" s="1" t="s">
        <v>77</v>
      </c>
      <c r="J1492" s="1" t="s">
        <v>42</v>
      </c>
      <c r="K1492" s="1" t="s">
        <v>80</v>
      </c>
      <c r="L1492" s="1" t="s">
        <v>64</v>
      </c>
      <c r="M1492" s="1" t="s">
        <v>116</v>
      </c>
      <c r="N1492" s="1"/>
      <c r="O1492" s="1"/>
      <c r="P1492" s="1" t="s">
        <v>31</v>
      </c>
      <c r="Q1492" s="1" t="s">
        <v>32</v>
      </c>
      <c r="R1492" s="1" t="s">
        <v>33</v>
      </c>
      <c r="S1492" s="2" t="s">
        <v>181</v>
      </c>
      <c r="T1492" s="4">
        <v>284000000</v>
      </c>
      <c r="U1492" s="4">
        <v>0</v>
      </c>
      <c r="V1492" s="4">
        <v>0</v>
      </c>
      <c r="W1492" s="4">
        <v>284000000</v>
      </c>
      <c r="X1492" s="4">
        <v>0</v>
      </c>
      <c r="Y1492" s="4">
        <v>284000000</v>
      </c>
      <c r="Z1492" s="4">
        <v>0</v>
      </c>
      <c r="AA1492" s="4">
        <v>223683914</v>
      </c>
      <c r="AB1492" s="4">
        <v>5390108.9199999999</v>
      </c>
      <c r="AC1492" s="4">
        <v>5390108.9199999999</v>
      </c>
      <c r="AD1492" s="10">
        <v>5390108.9199999999</v>
      </c>
    </row>
    <row r="1493" spans="1:30" ht="22.5" x14ac:dyDescent="0.25">
      <c r="A1493" s="9" t="s">
        <v>448</v>
      </c>
      <c r="B1493" s="2" t="s">
        <v>449</v>
      </c>
      <c r="C1493" s="3" t="s">
        <v>184</v>
      </c>
      <c r="D1493" s="3" t="str">
        <f t="shared" si="26"/>
        <v>A-2-0-4</v>
      </c>
      <c r="E1493" s="3" t="str">
        <f>VLOOKUP(Tabla3[[#This Row],[RUBRO]],Tabla6[[RUBRO]:[Respon Plan]],2,0)</f>
        <v>FUNCIONAMIENTO</v>
      </c>
      <c r="F1493" s="3" t="str">
        <f>VLOOKUP(Tabla3[[#This Row],[RUBRO]],Tabla6[[RUBRO]:[Respon Plan]],3,0)</f>
        <v>DIRECCION ADMINISTRATIVA</v>
      </c>
      <c r="G1493" s="3" t="str">
        <f>VLOOKUP(Tabla3[[#This Row],[RUBRO]],Tabla6[[RUBRO]:[Respon Plan]],4,0)</f>
        <v>Administrativa</v>
      </c>
      <c r="H1493" s="1" t="s">
        <v>40</v>
      </c>
      <c r="I1493" s="1" t="s">
        <v>77</v>
      </c>
      <c r="J1493" s="1" t="s">
        <v>42</v>
      </c>
      <c r="K1493" s="1" t="s">
        <v>80</v>
      </c>
      <c r="L1493" s="1" t="s">
        <v>64</v>
      </c>
      <c r="M1493" s="1" t="s">
        <v>98</v>
      </c>
      <c r="N1493" s="1"/>
      <c r="O1493" s="1"/>
      <c r="P1493" s="1" t="s">
        <v>31</v>
      </c>
      <c r="Q1493" s="1" t="s">
        <v>32</v>
      </c>
      <c r="R1493" s="1" t="s">
        <v>33</v>
      </c>
      <c r="S1493" s="2" t="s">
        <v>185</v>
      </c>
      <c r="T1493" s="4">
        <v>11500000</v>
      </c>
      <c r="U1493" s="4">
        <v>0</v>
      </c>
      <c r="V1493" s="4">
        <v>0</v>
      </c>
      <c r="W1493" s="4">
        <v>11500000</v>
      </c>
      <c r="X1493" s="4">
        <v>0</v>
      </c>
      <c r="Y1493" s="4">
        <v>10000000</v>
      </c>
      <c r="Z1493" s="4">
        <v>1500000</v>
      </c>
      <c r="AA1493" s="4">
        <v>4833000</v>
      </c>
      <c r="AB1493" s="4">
        <v>0</v>
      </c>
      <c r="AC1493" s="4">
        <v>0</v>
      </c>
      <c r="AD1493" s="10">
        <v>0</v>
      </c>
    </row>
    <row r="1494" spans="1:30" ht="22.5" x14ac:dyDescent="0.25">
      <c r="A1494" s="9" t="s">
        <v>448</v>
      </c>
      <c r="B1494" s="2" t="s">
        <v>449</v>
      </c>
      <c r="C1494" s="3" t="s">
        <v>200</v>
      </c>
      <c r="D1494" s="3" t="str">
        <f t="shared" si="26"/>
        <v>A-2-0-4</v>
      </c>
      <c r="E1494" s="3" t="str">
        <f>VLOOKUP(Tabla3[[#This Row],[RUBRO]],Tabla6[[RUBRO]:[Respon Plan]],2,0)</f>
        <v>FUNCIONAMIENTO</v>
      </c>
      <c r="F1494" s="3" t="str">
        <f>VLOOKUP(Tabla3[[#This Row],[RUBRO]],Tabla6[[RUBRO]:[Respon Plan]],3,0)</f>
        <v>DIRECCION ADMINISTRATIVA</v>
      </c>
      <c r="G1494" s="3" t="str">
        <f>VLOOKUP(Tabla3[[#This Row],[RUBRO]],Tabla6[[RUBRO]:[Respon Plan]],4,0)</f>
        <v>Administrativa</v>
      </c>
      <c r="H1494" s="1" t="s">
        <v>40</v>
      </c>
      <c r="I1494" s="1" t="s">
        <v>77</v>
      </c>
      <c r="J1494" s="1" t="s">
        <v>42</v>
      </c>
      <c r="K1494" s="1" t="s">
        <v>80</v>
      </c>
      <c r="L1494" s="1" t="s">
        <v>81</v>
      </c>
      <c r="M1494" s="1" t="s">
        <v>41</v>
      </c>
      <c r="N1494" s="1"/>
      <c r="O1494" s="1"/>
      <c r="P1494" s="1" t="s">
        <v>31</v>
      </c>
      <c r="Q1494" s="1" t="s">
        <v>32</v>
      </c>
      <c r="R1494" s="1" t="s">
        <v>33</v>
      </c>
      <c r="S1494" s="2" t="s">
        <v>201</v>
      </c>
      <c r="T1494" s="4">
        <v>3500000</v>
      </c>
      <c r="U1494" s="4">
        <v>0</v>
      </c>
      <c r="V1494" s="4">
        <v>0</v>
      </c>
      <c r="W1494" s="4">
        <v>3500000</v>
      </c>
      <c r="X1494" s="4">
        <v>0</v>
      </c>
      <c r="Y1494" s="4">
        <v>3500000</v>
      </c>
      <c r="Z1494" s="4">
        <v>0</v>
      </c>
      <c r="AA1494" s="4">
        <v>3500000</v>
      </c>
      <c r="AB1494" s="4">
        <v>3499944.01</v>
      </c>
      <c r="AC1494" s="4">
        <v>3499944.01</v>
      </c>
      <c r="AD1494" s="10">
        <v>3499944.01</v>
      </c>
    </row>
    <row r="1495" spans="1:30" ht="22.5" x14ac:dyDescent="0.25">
      <c r="A1495" s="9" t="s">
        <v>448</v>
      </c>
      <c r="B1495" s="2" t="s">
        <v>449</v>
      </c>
      <c r="C1495" s="3" t="s">
        <v>202</v>
      </c>
      <c r="D1495" s="3" t="str">
        <f t="shared" si="26"/>
        <v>A-2-0-4</v>
      </c>
      <c r="E1495" s="3" t="str">
        <f>VLOOKUP(Tabla3[[#This Row],[RUBRO]],Tabla6[[RUBRO]:[Respon Plan]],2,0)</f>
        <v>FUNCIONAMIENTO</v>
      </c>
      <c r="F1495" s="3" t="str">
        <f>VLOOKUP(Tabla3[[#This Row],[RUBRO]],Tabla6[[RUBRO]:[Respon Plan]],3,0)</f>
        <v>DIRECCION ADMINISTRATIVA</v>
      </c>
      <c r="G1495" s="3" t="str">
        <f>VLOOKUP(Tabla3[[#This Row],[RUBRO]],Tabla6[[RUBRO]:[Respon Plan]],4,0)</f>
        <v>Administrativa</v>
      </c>
      <c r="H1495" s="1" t="s">
        <v>40</v>
      </c>
      <c r="I1495" s="1" t="s">
        <v>77</v>
      </c>
      <c r="J1495" s="1" t="s">
        <v>42</v>
      </c>
      <c r="K1495" s="1" t="s">
        <v>80</v>
      </c>
      <c r="L1495" s="1" t="s">
        <v>81</v>
      </c>
      <c r="M1495" s="1" t="s">
        <v>77</v>
      </c>
      <c r="N1495" s="1"/>
      <c r="O1495" s="1"/>
      <c r="P1495" s="1" t="s">
        <v>31</v>
      </c>
      <c r="Q1495" s="1" t="s">
        <v>32</v>
      </c>
      <c r="R1495" s="1" t="s">
        <v>33</v>
      </c>
      <c r="S1495" s="2" t="s">
        <v>203</v>
      </c>
      <c r="T1495" s="4">
        <v>203000000</v>
      </c>
      <c r="U1495" s="4">
        <v>0</v>
      </c>
      <c r="V1495" s="4">
        <v>0</v>
      </c>
      <c r="W1495" s="4">
        <v>203000000</v>
      </c>
      <c r="X1495" s="4">
        <v>0</v>
      </c>
      <c r="Y1495" s="4">
        <v>203000000</v>
      </c>
      <c r="Z1495" s="4">
        <v>0</v>
      </c>
      <c r="AA1495" s="4">
        <v>88387514</v>
      </c>
      <c r="AB1495" s="4">
        <v>85272176.200000003</v>
      </c>
      <c r="AC1495" s="4">
        <v>85272176.200000003</v>
      </c>
      <c r="AD1495" s="10">
        <v>85272176.200000003</v>
      </c>
    </row>
    <row r="1496" spans="1:30" ht="22.5" x14ac:dyDescent="0.25">
      <c r="A1496" s="9" t="s">
        <v>448</v>
      </c>
      <c r="B1496" s="2" t="s">
        <v>449</v>
      </c>
      <c r="C1496" s="3" t="s">
        <v>206</v>
      </c>
      <c r="D1496" s="3" t="str">
        <f t="shared" ref="D1496:D1559" si="27">H1496&amp;"-"&amp;I1496&amp;"-"&amp;J1496&amp;"-"&amp;K1496</f>
        <v>A-2-0-4</v>
      </c>
      <c r="E1496" s="3" t="str">
        <f>VLOOKUP(Tabla3[[#This Row],[RUBRO]],Tabla6[[RUBRO]:[Respon Plan]],2,0)</f>
        <v>FUNCIONAMIENTO</v>
      </c>
      <c r="F1496" s="3" t="str">
        <f>VLOOKUP(Tabla3[[#This Row],[RUBRO]],Tabla6[[RUBRO]:[Respon Plan]],3,0)</f>
        <v>DIRECCION ADMINISTRATIVA</v>
      </c>
      <c r="G1496" s="3" t="str">
        <f>VLOOKUP(Tabla3[[#This Row],[RUBRO]],Tabla6[[RUBRO]:[Respon Plan]],4,0)</f>
        <v>Administrativa</v>
      </c>
      <c r="H1496" s="1" t="s">
        <v>40</v>
      </c>
      <c r="I1496" s="1" t="s">
        <v>77</v>
      </c>
      <c r="J1496" s="1" t="s">
        <v>42</v>
      </c>
      <c r="K1496" s="1" t="s">
        <v>80</v>
      </c>
      <c r="L1496" s="1" t="s">
        <v>81</v>
      </c>
      <c r="M1496" s="1" t="s">
        <v>138</v>
      </c>
      <c r="N1496" s="1"/>
      <c r="O1496" s="1"/>
      <c r="P1496" s="1" t="s">
        <v>31</v>
      </c>
      <c r="Q1496" s="1" t="s">
        <v>32</v>
      </c>
      <c r="R1496" s="1" t="s">
        <v>33</v>
      </c>
      <c r="S1496" s="2" t="s">
        <v>207</v>
      </c>
      <c r="T1496" s="4">
        <v>28000000</v>
      </c>
      <c r="U1496" s="4">
        <v>0</v>
      </c>
      <c r="V1496" s="4">
        <v>0</v>
      </c>
      <c r="W1496" s="4">
        <v>28000000</v>
      </c>
      <c r="X1496" s="4">
        <v>0</v>
      </c>
      <c r="Y1496" s="4">
        <v>25625513</v>
      </c>
      <c r="Z1496" s="4">
        <v>2374487</v>
      </c>
      <c r="AA1496" s="4">
        <v>10835963</v>
      </c>
      <c r="AB1496" s="4">
        <v>10554278.609999999</v>
      </c>
      <c r="AC1496" s="4">
        <v>10554278.609999999</v>
      </c>
      <c r="AD1496" s="10">
        <v>10554278.609999999</v>
      </c>
    </row>
    <row r="1497" spans="1:30" ht="22.5" x14ac:dyDescent="0.25">
      <c r="A1497" s="9" t="s">
        <v>448</v>
      </c>
      <c r="B1497" s="2" t="s">
        <v>449</v>
      </c>
      <c r="C1497" s="3" t="s">
        <v>212</v>
      </c>
      <c r="D1497" s="3" t="str">
        <f t="shared" si="27"/>
        <v>A-2-0-4</v>
      </c>
      <c r="E1497" s="3" t="str">
        <f>VLOOKUP(Tabla3[[#This Row],[RUBRO]],Tabla6[[RUBRO]:[Respon Plan]],2,0)</f>
        <v>FUNCIONAMIENTO</v>
      </c>
      <c r="F1497" s="3" t="str">
        <f>VLOOKUP(Tabla3[[#This Row],[RUBRO]],Tabla6[[RUBRO]:[Respon Plan]],3,0)</f>
        <v>DIRECCIÓN DE GESTIÓN HUMANA</v>
      </c>
      <c r="G1497" s="3" t="str">
        <f>VLOOKUP(Tabla3[[#This Row],[RUBRO]],Tabla6[[RUBRO]:[Respon Plan]],4,0)</f>
        <v>Gestión Humana</v>
      </c>
      <c r="H1497" s="1" t="s">
        <v>40</v>
      </c>
      <c r="I1497" s="1" t="s">
        <v>77</v>
      </c>
      <c r="J1497" s="1" t="s">
        <v>42</v>
      </c>
      <c r="K1497" s="1" t="s">
        <v>80</v>
      </c>
      <c r="L1497" s="1" t="s">
        <v>65</v>
      </c>
      <c r="M1497" s="1" t="s">
        <v>77</v>
      </c>
      <c r="N1497" s="1"/>
      <c r="O1497" s="1"/>
      <c r="P1497" s="1" t="s">
        <v>31</v>
      </c>
      <c r="Q1497" s="1" t="s">
        <v>32</v>
      </c>
      <c r="R1497" s="1" t="s">
        <v>33</v>
      </c>
      <c r="S1497" s="2" t="s">
        <v>213</v>
      </c>
      <c r="T1497" s="4">
        <v>40000000</v>
      </c>
      <c r="U1497" s="4">
        <v>0</v>
      </c>
      <c r="V1497" s="4">
        <v>0</v>
      </c>
      <c r="W1497" s="4">
        <v>40000000</v>
      </c>
      <c r="X1497" s="4">
        <v>0</v>
      </c>
      <c r="Y1497" s="4">
        <v>22094014</v>
      </c>
      <c r="Z1497" s="4">
        <v>17905986</v>
      </c>
      <c r="AA1497" s="4">
        <v>22026760</v>
      </c>
      <c r="AB1497" s="4">
        <v>14965649</v>
      </c>
      <c r="AC1497" s="4">
        <v>14965649</v>
      </c>
      <c r="AD1497" s="10">
        <v>14965649</v>
      </c>
    </row>
    <row r="1498" spans="1:30" x14ac:dyDescent="0.25">
      <c r="A1498" s="9" t="s">
        <v>448</v>
      </c>
      <c r="B1498" s="2" t="s">
        <v>449</v>
      </c>
      <c r="C1498" s="3" t="s">
        <v>214</v>
      </c>
      <c r="D1498" s="3" t="str">
        <f t="shared" si="27"/>
        <v>A-2-0-4</v>
      </c>
      <c r="E1498" s="3" t="str">
        <f>VLOOKUP(Tabla3[[#This Row],[RUBRO]],Tabla6[[RUBRO]:[Respon Plan]],2,0)</f>
        <v>FUNCIONAMIENTO</v>
      </c>
      <c r="F1498" s="3" t="str">
        <f>VLOOKUP(Tabla3[[#This Row],[RUBRO]],Tabla6[[RUBRO]:[Respon Plan]],3,0)</f>
        <v>OFICINA JURIDICA</v>
      </c>
      <c r="G1498" s="3" t="str">
        <f>VLOOKUP(Tabla3[[#This Row],[RUBRO]],Tabla6[[RUBRO]:[Respon Plan]],4,0)</f>
        <v>Jurídica</v>
      </c>
      <c r="H1498" s="1" t="s">
        <v>40</v>
      </c>
      <c r="I1498" s="1" t="s">
        <v>77</v>
      </c>
      <c r="J1498" s="1" t="s">
        <v>42</v>
      </c>
      <c r="K1498" s="1" t="s">
        <v>80</v>
      </c>
      <c r="L1498" s="1" t="s">
        <v>123</v>
      </c>
      <c r="M1498" s="1"/>
      <c r="N1498" s="1"/>
      <c r="O1498" s="1"/>
      <c r="P1498" s="1" t="s">
        <v>31</v>
      </c>
      <c r="Q1498" s="1" t="s">
        <v>32</v>
      </c>
      <c r="R1498" s="1" t="s">
        <v>33</v>
      </c>
      <c r="S1498" s="2" t="s">
        <v>215</v>
      </c>
      <c r="T1498" s="4">
        <v>0</v>
      </c>
      <c r="U1498" s="4">
        <v>5000000</v>
      </c>
      <c r="V1498" s="4">
        <v>0</v>
      </c>
      <c r="W1498" s="4">
        <v>5000000</v>
      </c>
      <c r="X1498" s="4">
        <v>0</v>
      </c>
      <c r="Y1498" s="4">
        <v>780000</v>
      </c>
      <c r="Z1498" s="4">
        <v>4220000</v>
      </c>
      <c r="AA1498" s="4">
        <v>130000</v>
      </c>
      <c r="AB1498" s="4">
        <v>0</v>
      </c>
      <c r="AC1498" s="4">
        <v>0</v>
      </c>
      <c r="AD1498" s="10">
        <v>0</v>
      </c>
    </row>
    <row r="1499" spans="1:30" ht="22.5" x14ac:dyDescent="0.25">
      <c r="A1499" s="9" t="s">
        <v>448</v>
      </c>
      <c r="B1499" s="2" t="s">
        <v>449</v>
      </c>
      <c r="C1499" s="3" t="s">
        <v>216</v>
      </c>
      <c r="D1499" s="3" t="str">
        <f t="shared" si="27"/>
        <v>A-2-0-4</v>
      </c>
      <c r="E1499" s="3" t="str">
        <f>VLOOKUP(Tabla3[[#This Row],[RUBRO]],Tabla6[[RUBRO]:[Respon Plan]],2,0)</f>
        <v>FUNCIONAMIENTO</v>
      </c>
      <c r="F1499" s="3" t="str">
        <f>VLOOKUP(Tabla3[[#This Row],[RUBRO]],Tabla6[[RUBRO]:[Respon Plan]],3,0)</f>
        <v>DIRECCIÓN DE GESTIÓN HUMANA</v>
      </c>
      <c r="G1499" s="3" t="str">
        <f>VLOOKUP(Tabla3[[#This Row],[RUBRO]],Tabla6[[RUBRO]:[Respon Plan]],4,0)</f>
        <v>Gestión Humana</v>
      </c>
      <c r="H1499" s="1" t="s">
        <v>40</v>
      </c>
      <c r="I1499" s="1" t="s">
        <v>77</v>
      </c>
      <c r="J1499" s="1" t="s">
        <v>42</v>
      </c>
      <c r="K1499" s="1" t="s">
        <v>80</v>
      </c>
      <c r="L1499" s="1" t="s">
        <v>171</v>
      </c>
      <c r="M1499" s="1" t="s">
        <v>80</v>
      </c>
      <c r="N1499" s="1"/>
      <c r="O1499" s="1"/>
      <c r="P1499" s="1" t="s">
        <v>31</v>
      </c>
      <c r="Q1499" s="1" t="s">
        <v>32</v>
      </c>
      <c r="R1499" s="1" t="s">
        <v>33</v>
      </c>
      <c r="S1499" s="2" t="s">
        <v>217</v>
      </c>
      <c r="T1499" s="4">
        <v>240044482</v>
      </c>
      <c r="U1499" s="4">
        <v>0</v>
      </c>
      <c r="V1499" s="4">
        <v>0</v>
      </c>
      <c r="W1499" s="4">
        <v>240044482</v>
      </c>
      <c r="X1499" s="4">
        <v>0</v>
      </c>
      <c r="Y1499" s="4">
        <v>240044482</v>
      </c>
      <c r="Z1499" s="4">
        <v>0</v>
      </c>
      <c r="AA1499" s="4">
        <v>0</v>
      </c>
      <c r="AB1499" s="4">
        <v>0</v>
      </c>
      <c r="AC1499" s="4">
        <v>0</v>
      </c>
      <c r="AD1499" s="10">
        <v>0</v>
      </c>
    </row>
    <row r="1500" spans="1:30" ht="22.5" x14ac:dyDescent="0.25">
      <c r="A1500" s="9" t="s">
        <v>448</v>
      </c>
      <c r="B1500" s="2" t="s">
        <v>449</v>
      </c>
      <c r="C1500" s="3" t="s">
        <v>231</v>
      </c>
      <c r="D1500" s="3" t="str">
        <f t="shared" si="27"/>
        <v>C-4102-1500-1</v>
      </c>
      <c r="E1500" s="3" t="str">
        <f>VLOOKUP(Tabla3[[#This Row],[RUBRO]],Tabla6[[RUBRO]:[Respon Plan]],2,0)</f>
        <v>NUTRICION</v>
      </c>
      <c r="F1500" s="3" t="str">
        <f>VLOOKUP(Tabla3[[#This Row],[RUBRO]],Tabla6[[RUBRO]:[Respon Plan]],3,0)</f>
        <v xml:space="preserve">DIRECCIÓN DE NUTRICIÓN </v>
      </c>
      <c r="G1500" s="3" t="str">
        <f>VLOOKUP(Tabla3[[#This Row],[RUBRO]],Tabla6[[RUBRO]:[Respon Plan]],4,0)</f>
        <v>Nutrición</v>
      </c>
      <c r="H1500" s="1" t="s">
        <v>30</v>
      </c>
      <c r="I1500" s="1" t="s">
        <v>232</v>
      </c>
      <c r="J1500" s="1" t="s">
        <v>233</v>
      </c>
      <c r="K1500" s="1" t="s">
        <v>41</v>
      </c>
      <c r="L1500" s="1" t="s">
        <v>42</v>
      </c>
      <c r="M1500" s="1" t="s">
        <v>234</v>
      </c>
      <c r="N1500" s="1"/>
      <c r="O1500" s="1"/>
      <c r="P1500" s="1" t="s">
        <v>31</v>
      </c>
      <c r="Q1500" s="1" t="s">
        <v>32</v>
      </c>
      <c r="R1500" s="1" t="s">
        <v>33</v>
      </c>
      <c r="S1500" s="2" t="s">
        <v>235</v>
      </c>
      <c r="T1500" s="4">
        <v>1680124800</v>
      </c>
      <c r="U1500" s="4">
        <v>0</v>
      </c>
      <c r="V1500" s="4">
        <v>176588084</v>
      </c>
      <c r="W1500" s="4">
        <v>1503536716</v>
      </c>
      <c r="X1500" s="4">
        <v>0</v>
      </c>
      <c r="Y1500" s="4">
        <v>1503536716</v>
      </c>
      <c r="Z1500" s="4">
        <v>0</v>
      </c>
      <c r="AA1500" s="4">
        <v>0</v>
      </c>
      <c r="AB1500" s="4">
        <v>0</v>
      </c>
      <c r="AC1500" s="4">
        <v>0</v>
      </c>
      <c r="AD1500" s="10">
        <v>0</v>
      </c>
    </row>
    <row r="1501" spans="1:30" ht="22.5" x14ac:dyDescent="0.25">
      <c r="A1501" s="9" t="s">
        <v>448</v>
      </c>
      <c r="B1501" s="2" t="s">
        <v>449</v>
      </c>
      <c r="C1501" s="3" t="s">
        <v>242</v>
      </c>
      <c r="D1501" s="3" t="str">
        <f t="shared" si="27"/>
        <v>C-4102-1500-1</v>
      </c>
      <c r="E1501" s="3" t="str">
        <f>VLOOKUP(Tabla3[[#This Row],[RUBRO]],Tabla6[[RUBRO]:[Respon Plan]],2,0)</f>
        <v>NUTRICION</v>
      </c>
      <c r="F1501" s="3" t="str">
        <f>VLOOKUP(Tabla3[[#This Row],[RUBRO]],Tabla6[[RUBRO]:[Respon Plan]],3,0)</f>
        <v xml:space="preserve">DIRECCIÓN DE NUTRICIÓN </v>
      </c>
      <c r="G1501" s="3" t="str">
        <f>VLOOKUP(Tabla3[[#This Row],[RUBRO]],Tabla6[[RUBRO]:[Respon Plan]],4,0)</f>
        <v>Nutrición</v>
      </c>
      <c r="H1501" s="1" t="s">
        <v>30</v>
      </c>
      <c r="I1501" s="1" t="s">
        <v>232</v>
      </c>
      <c r="J1501" s="1" t="s">
        <v>233</v>
      </c>
      <c r="K1501" s="1" t="s">
        <v>41</v>
      </c>
      <c r="L1501" s="1" t="s">
        <v>42</v>
      </c>
      <c r="M1501" s="1" t="s">
        <v>243</v>
      </c>
      <c r="N1501" s="1"/>
      <c r="O1501" s="1"/>
      <c r="P1501" s="1" t="s">
        <v>31</v>
      </c>
      <c r="Q1501" s="1" t="s">
        <v>32</v>
      </c>
      <c r="R1501" s="1" t="s">
        <v>33</v>
      </c>
      <c r="S1501" s="2" t="s">
        <v>244</v>
      </c>
      <c r="T1501" s="4">
        <v>135511759</v>
      </c>
      <c r="U1501" s="4">
        <v>32000000</v>
      </c>
      <c r="V1501" s="4">
        <v>0</v>
      </c>
      <c r="W1501" s="4">
        <v>167511759</v>
      </c>
      <c r="X1501" s="4">
        <v>0</v>
      </c>
      <c r="Y1501" s="4">
        <v>167511759</v>
      </c>
      <c r="Z1501" s="4">
        <v>0</v>
      </c>
      <c r="AA1501" s="4">
        <v>165630744</v>
      </c>
      <c r="AB1501" s="4">
        <v>23919168</v>
      </c>
      <c r="AC1501" s="4">
        <v>23919168</v>
      </c>
      <c r="AD1501" s="10">
        <v>23919168</v>
      </c>
    </row>
    <row r="1502" spans="1:30" ht="22.5" x14ac:dyDescent="0.25">
      <c r="A1502" s="9" t="s">
        <v>448</v>
      </c>
      <c r="B1502" s="2" t="s">
        <v>449</v>
      </c>
      <c r="C1502" s="3" t="s">
        <v>245</v>
      </c>
      <c r="D1502" s="3" t="str">
        <f t="shared" si="27"/>
        <v>C-4102-1500-1</v>
      </c>
      <c r="E1502" s="3" t="str">
        <f>VLOOKUP(Tabla3[[#This Row],[RUBRO]],Tabla6[[RUBRO]:[Respon Plan]],2,0)</f>
        <v>NUTRICION</v>
      </c>
      <c r="F1502" s="3" t="str">
        <f>VLOOKUP(Tabla3[[#This Row],[RUBRO]],Tabla6[[RUBRO]:[Respon Plan]],3,0)</f>
        <v>DIRECCIÓN DE GESTIÓN HUMANA</v>
      </c>
      <c r="G1502" s="3" t="str">
        <f>VLOOKUP(Tabla3[[#This Row],[RUBRO]],Tabla6[[RUBRO]:[Respon Plan]],4,0)</f>
        <v>Gestión Humana - Pres. Serv</v>
      </c>
      <c r="H1502" s="1" t="s">
        <v>30</v>
      </c>
      <c r="I1502" s="1" t="s">
        <v>232</v>
      </c>
      <c r="J1502" s="1" t="s">
        <v>233</v>
      </c>
      <c r="K1502" s="1" t="s">
        <v>41</v>
      </c>
      <c r="L1502" s="1" t="s">
        <v>42</v>
      </c>
      <c r="M1502" s="1" t="s">
        <v>246</v>
      </c>
      <c r="N1502" s="1"/>
      <c r="O1502" s="1"/>
      <c r="P1502" s="1" t="s">
        <v>31</v>
      </c>
      <c r="Q1502" s="1" t="s">
        <v>32</v>
      </c>
      <c r="R1502" s="1" t="s">
        <v>33</v>
      </c>
      <c r="S1502" s="2" t="s">
        <v>59</v>
      </c>
      <c r="T1502" s="4">
        <v>35269776</v>
      </c>
      <c r="U1502" s="4">
        <v>0</v>
      </c>
      <c r="V1502" s="4">
        <v>0</v>
      </c>
      <c r="W1502" s="4">
        <v>35269776</v>
      </c>
      <c r="X1502" s="4">
        <v>0</v>
      </c>
      <c r="Y1502" s="4">
        <v>31524619</v>
      </c>
      <c r="Z1502" s="4">
        <v>3745157</v>
      </c>
      <c r="AA1502" s="4">
        <v>31524619</v>
      </c>
      <c r="AB1502" s="4">
        <v>3345056</v>
      </c>
      <c r="AC1502" s="4">
        <v>3345056</v>
      </c>
      <c r="AD1502" s="10">
        <v>3345056</v>
      </c>
    </row>
    <row r="1503" spans="1:30" ht="22.5" x14ac:dyDescent="0.25">
      <c r="A1503" s="9" t="s">
        <v>448</v>
      </c>
      <c r="B1503" s="2" t="s">
        <v>449</v>
      </c>
      <c r="C1503" s="3" t="s">
        <v>247</v>
      </c>
      <c r="D1503" s="3" t="str">
        <f t="shared" si="27"/>
        <v>C-4102-1500-1</v>
      </c>
      <c r="E1503" s="3" t="str">
        <f>VLOOKUP(Tabla3[[#This Row],[RUBRO]],Tabla6[[RUBRO]:[Respon Plan]],2,0)</f>
        <v>NUTRICION</v>
      </c>
      <c r="F1503" s="3" t="str">
        <f>VLOOKUP(Tabla3[[#This Row],[RUBRO]],Tabla6[[RUBRO]:[Respon Plan]],3,0)</f>
        <v>DIRECCIÓN DE GESTIÓN HUMANA</v>
      </c>
      <c r="G1503" s="3" t="str">
        <f>VLOOKUP(Tabla3[[#This Row],[RUBRO]],Tabla6[[RUBRO]:[Respon Plan]],4,0)</f>
        <v>Gestión Humana- Viáticos</v>
      </c>
      <c r="H1503" s="1" t="s">
        <v>30</v>
      </c>
      <c r="I1503" s="1" t="s">
        <v>232</v>
      </c>
      <c r="J1503" s="1" t="s">
        <v>233</v>
      </c>
      <c r="K1503" s="1" t="s">
        <v>41</v>
      </c>
      <c r="L1503" s="1" t="s">
        <v>42</v>
      </c>
      <c r="M1503" s="1" t="s">
        <v>248</v>
      </c>
      <c r="N1503" s="1"/>
      <c r="O1503" s="1"/>
      <c r="P1503" s="1" t="s">
        <v>31</v>
      </c>
      <c r="Q1503" s="1" t="s">
        <v>32</v>
      </c>
      <c r="R1503" s="1" t="s">
        <v>33</v>
      </c>
      <c r="S1503" s="2" t="s">
        <v>249</v>
      </c>
      <c r="T1503" s="4">
        <v>11545810</v>
      </c>
      <c r="U1503" s="4">
        <v>0</v>
      </c>
      <c r="V1503" s="4">
        <v>0</v>
      </c>
      <c r="W1503" s="4">
        <v>11545810</v>
      </c>
      <c r="X1503" s="4">
        <v>0</v>
      </c>
      <c r="Y1503" s="4">
        <v>3679267</v>
      </c>
      <c r="Z1503" s="4">
        <v>7866543</v>
      </c>
      <c r="AA1503" s="4">
        <v>2433790</v>
      </c>
      <c r="AB1503" s="4">
        <v>1772039</v>
      </c>
      <c r="AC1503" s="4">
        <v>1772039</v>
      </c>
      <c r="AD1503" s="10">
        <v>1772039</v>
      </c>
    </row>
    <row r="1504" spans="1:30" ht="22.5" x14ac:dyDescent="0.25">
      <c r="A1504" s="9" t="s">
        <v>448</v>
      </c>
      <c r="B1504" s="2" t="s">
        <v>449</v>
      </c>
      <c r="C1504" s="3" t="s">
        <v>383</v>
      </c>
      <c r="D1504" s="3" t="str">
        <f t="shared" si="27"/>
        <v>C-4102-1500-3</v>
      </c>
      <c r="E1504" s="3" t="str">
        <f>VLOOKUP(Tabla3[[#This Row],[RUBRO]],Tabla6[[RUBRO]:[Respon Plan]],2,0)</f>
        <v>PROTECCION</v>
      </c>
      <c r="F1504" s="3" t="str">
        <f>VLOOKUP(Tabla3[[#This Row],[RUBRO]],Tabla6[[RUBRO]:[Respon Plan]],3,0)</f>
        <v xml:space="preserve">DIRECCIÓN DE PROTECCIÓN </v>
      </c>
      <c r="G1504" s="3" t="str">
        <f>VLOOKUP(Tabla3[[#This Row],[RUBRO]],Tabla6[[RUBRO]:[Respon Plan]],4,0)</f>
        <v>Dirección de Protección</v>
      </c>
      <c r="H1504" s="1" t="s">
        <v>30</v>
      </c>
      <c r="I1504" s="1" t="s">
        <v>232</v>
      </c>
      <c r="J1504" s="1" t="s">
        <v>233</v>
      </c>
      <c r="K1504" s="1" t="s">
        <v>63</v>
      </c>
      <c r="L1504" s="1" t="s">
        <v>42</v>
      </c>
      <c r="M1504" s="1" t="s">
        <v>281</v>
      </c>
      <c r="N1504" s="1"/>
      <c r="O1504" s="1"/>
      <c r="P1504" s="1" t="s">
        <v>31</v>
      </c>
      <c r="Q1504" s="1" t="s">
        <v>32</v>
      </c>
      <c r="R1504" s="1" t="s">
        <v>33</v>
      </c>
      <c r="S1504" s="2" t="s">
        <v>384</v>
      </c>
      <c r="T1504" s="4">
        <v>26836658629</v>
      </c>
      <c r="U1504" s="4">
        <v>0</v>
      </c>
      <c r="V1504" s="4">
        <v>275743963</v>
      </c>
      <c r="W1504" s="4">
        <v>26560914666</v>
      </c>
      <c r="X1504" s="4">
        <v>0</v>
      </c>
      <c r="Y1504" s="4">
        <v>26560914666</v>
      </c>
      <c r="Z1504" s="4">
        <v>0</v>
      </c>
      <c r="AA1504" s="4">
        <v>26547463246</v>
      </c>
      <c r="AB1504" s="4">
        <v>4434107346</v>
      </c>
      <c r="AC1504" s="4">
        <v>4434107346</v>
      </c>
      <c r="AD1504" s="10">
        <v>4434107346</v>
      </c>
    </row>
    <row r="1505" spans="1:30" ht="22.5" x14ac:dyDescent="0.25">
      <c r="A1505" s="9" t="s">
        <v>448</v>
      </c>
      <c r="B1505" s="2" t="s">
        <v>449</v>
      </c>
      <c r="C1505" s="3" t="s">
        <v>45</v>
      </c>
      <c r="D1505" s="3" t="str">
        <f t="shared" si="27"/>
        <v>C-4102-1500-3</v>
      </c>
      <c r="E1505" s="3" t="str">
        <f>VLOOKUP(Tabla3[[#This Row],[RUBRO]],Tabla6[[RUBRO]:[Respon Plan]],2,0)</f>
        <v>PROTECCION</v>
      </c>
      <c r="F1505" s="3" t="str">
        <f>VLOOKUP(Tabla3[[#This Row],[RUBRO]],Tabla6[[RUBRO]:[Respon Plan]],3,0)</f>
        <v xml:space="preserve">DIRECCIÓN DE PROTECCIÓN </v>
      </c>
      <c r="G1505" s="3" t="str">
        <f>VLOOKUP(Tabla3[[#This Row],[RUBRO]],Tabla6[[RUBRO]:[Respon Plan]],4,0)</f>
        <v>Dirección de Protección</v>
      </c>
      <c r="H1505" s="1" t="s">
        <v>30</v>
      </c>
      <c r="I1505" s="1" t="s">
        <v>232</v>
      </c>
      <c r="J1505" s="1" t="s">
        <v>233</v>
      </c>
      <c r="K1505" s="1" t="s">
        <v>63</v>
      </c>
      <c r="L1505" s="1" t="s">
        <v>42</v>
      </c>
      <c r="M1505" s="1" t="s">
        <v>237</v>
      </c>
      <c r="N1505" s="1"/>
      <c r="O1505" s="1"/>
      <c r="P1505" s="1" t="s">
        <v>31</v>
      </c>
      <c r="Q1505" s="1" t="s">
        <v>32</v>
      </c>
      <c r="R1505" s="1" t="s">
        <v>33</v>
      </c>
      <c r="S1505" s="2" t="s">
        <v>48</v>
      </c>
      <c r="T1505" s="4">
        <v>48190151977</v>
      </c>
      <c r="U1505" s="4">
        <v>37226332</v>
      </c>
      <c r="V1505" s="4">
        <v>429464800</v>
      </c>
      <c r="W1505" s="4">
        <v>47797913509</v>
      </c>
      <c r="X1505" s="4">
        <v>0</v>
      </c>
      <c r="Y1505" s="4">
        <v>47797913372</v>
      </c>
      <c r="Z1505" s="4">
        <v>137</v>
      </c>
      <c r="AA1505" s="4">
        <v>47135128822</v>
      </c>
      <c r="AB1505" s="4">
        <v>7993228501</v>
      </c>
      <c r="AC1505" s="4">
        <v>7993228501</v>
      </c>
      <c r="AD1505" s="10">
        <v>7993228501</v>
      </c>
    </row>
    <row r="1506" spans="1:30" ht="22.5" x14ac:dyDescent="0.25">
      <c r="A1506" s="9" t="s">
        <v>448</v>
      </c>
      <c r="B1506" s="2" t="s">
        <v>449</v>
      </c>
      <c r="C1506" s="3" t="s">
        <v>385</v>
      </c>
      <c r="D1506" s="3" t="str">
        <f t="shared" si="27"/>
        <v>C-4102-1500-3</v>
      </c>
      <c r="E1506" s="3" t="str">
        <f>VLOOKUP(Tabla3[[#This Row],[RUBRO]],Tabla6[[RUBRO]:[Respon Plan]],2,0)</f>
        <v>PROTECCION</v>
      </c>
      <c r="F1506" s="3" t="str">
        <f>VLOOKUP(Tabla3[[#This Row],[RUBRO]],Tabla6[[RUBRO]:[Respon Plan]],3,0)</f>
        <v xml:space="preserve">DIRECCIÓN DE PROTECCIÓN </v>
      </c>
      <c r="G1506" s="3" t="str">
        <f>VLOOKUP(Tabla3[[#This Row],[RUBRO]],Tabla6[[RUBRO]:[Respon Plan]],4,0)</f>
        <v>Dirección de Protección</v>
      </c>
      <c r="H1506" s="1" t="s">
        <v>30</v>
      </c>
      <c r="I1506" s="1" t="s">
        <v>232</v>
      </c>
      <c r="J1506" s="1" t="s">
        <v>233</v>
      </c>
      <c r="K1506" s="1" t="s">
        <v>63</v>
      </c>
      <c r="L1506" s="1" t="s">
        <v>42</v>
      </c>
      <c r="M1506" s="1" t="s">
        <v>240</v>
      </c>
      <c r="N1506" s="1"/>
      <c r="O1506" s="1"/>
      <c r="P1506" s="1" t="s">
        <v>31</v>
      </c>
      <c r="Q1506" s="1" t="s">
        <v>32</v>
      </c>
      <c r="R1506" s="1" t="s">
        <v>33</v>
      </c>
      <c r="S1506" s="2" t="s">
        <v>386</v>
      </c>
      <c r="T1506" s="4">
        <v>1418431278</v>
      </c>
      <c r="U1506" s="4">
        <v>0</v>
      </c>
      <c r="V1506" s="4">
        <v>131807207</v>
      </c>
      <c r="W1506" s="4">
        <v>1286624071</v>
      </c>
      <c r="X1506" s="4">
        <v>0</v>
      </c>
      <c r="Y1506" s="4">
        <v>1286624071</v>
      </c>
      <c r="Z1506" s="4">
        <v>0</v>
      </c>
      <c r="AA1506" s="4">
        <v>1286624071</v>
      </c>
      <c r="AB1506" s="4">
        <v>217157246</v>
      </c>
      <c r="AC1506" s="4">
        <v>217157246</v>
      </c>
      <c r="AD1506" s="10">
        <v>217157246</v>
      </c>
    </row>
    <row r="1507" spans="1:30" ht="22.5" x14ac:dyDescent="0.25">
      <c r="A1507" s="9" t="s">
        <v>448</v>
      </c>
      <c r="B1507" s="2" t="s">
        <v>449</v>
      </c>
      <c r="C1507" s="3" t="s">
        <v>49</v>
      </c>
      <c r="D1507" s="3" t="str">
        <f t="shared" si="27"/>
        <v>C-4102-1500-3</v>
      </c>
      <c r="E1507" s="3" t="str">
        <f>VLOOKUP(Tabla3[[#This Row],[RUBRO]],Tabla6[[RUBRO]:[Respon Plan]],2,0)</f>
        <v>PROTECCION</v>
      </c>
      <c r="F1507" s="3" t="str">
        <f>VLOOKUP(Tabla3[[#This Row],[RUBRO]],Tabla6[[RUBRO]:[Respon Plan]],3,0)</f>
        <v xml:space="preserve">DIRECCIÓN DE PROTECCIÓN </v>
      </c>
      <c r="G1507" s="3" t="str">
        <f>VLOOKUP(Tabla3[[#This Row],[RUBRO]],Tabla6[[RUBRO]:[Respon Plan]],4,0)</f>
        <v>Dirección de Protección</v>
      </c>
      <c r="H1507" s="1" t="s">
        <v>30</v>
      </c>
      <c r="I1507" s="1" t="s">
        <v>232</v>
      </c>
      <c r="J1507" s="1" t="s">
        <v>233</v>
      </c>
      <c r="K1507" s="1" t="s">
        <v>63</v>
      </c>
      <c r="L1507" s="1" t="s">
        <v>42</v>
      </c>
      <c r="M1507" s="1" t="s">
        <v>243</v>
      </c>
      <c r="N1507" s="1"/>
      <c r="O1507" s="1"/>
      <c r="P1507" s="1" t="s">
        <v>46</v>
      </c>
      <c r="Q1507" s="1" t="s">
        <v>47</v>
      </c>
      <c r="R1507" s="1" t="s">
        <v>33</v>
      </c>
      <c r="S1507" s="2" t="s">
        <v>50</v>
      </c>
      <c r="T1507" s="4">
        <v>21297753510</v>
      </c>
      <c r="U1507" s="4">
        <v>0</v>
      </c>
      <c r="V1507" s="4">
        <v>127043569</v>
      </c>
      <c r="W1507" s="4">
        <v>21170709941</v>
      </c>
      <c r="X1507" s="4">
        <v>0</v>
      </c>
      <c r="Y1507" s="4">
        <v>21158899174</v>
      </c>
      <c r="Z1507" s="4">
        <v>11810767</v>
      </c>
      <c r="AA1507" s="4">
        <v>20887863726</v>
      </c>
      <c r="AB1507" s="4">
        <v>3676957356</v>
      </c>
      <c r="AC1507" s="4">
        <v>3676957356</v>
      </c>
      <c r="AD1507" s="10">
        <v>3676957356</v>
      </c>
    </row>
    <row r="1508" spans="1:30" ht="22.5" x14ac:dyDescent="0.25">
      <c r="A1508" s="9" t="s">
        <v>448</v>
      </c>
      <c r="B1508" s="2" t="s">
        <v>449</v>
      </c>
      <c r="C1508" s="3" t="s">
        <v>58</v>
      </c>
      <c r="D1508" s="3" t="str">
        <f t="shared" si="27"/>
        <v>C-4102-1500-3</v>
      </c>
      <c r="E1508" s="3" t="str">
        <f>VLOOKUP(Tabla3[[#This Row],[RUBRO]],Tabla6[[RUBRO]:[Respon Plan]],2,0)</f>
        <v>PROTECCION</v>
      </c>
      <c r="F1508" s="3" t="str">
        <f>VLOOKUP(Tabla3[[#This Row],[RUBRO]],Tabla6[[RUBRO]:[Respon Plan]],3,0)</f>
        <v>DIRECCIÓN DE GESTIÓN HUMANA</v>
      </c>
      <c r="G1508" s="3" t="str">
        <f>VLOOKUP(Tabla3[[#This Row],[RUBRO]],Tabla6[[RUBRO]:[Respon Plan]],4,0)</f>
        <v>Gestión Humana - Pres. Serv</v>
      </c>
      <c r="H1508" s="1" t="s">
        <v>30</v>
      </c>
      <c r="I1508" s="1" t="s">
        <v>232</v>
      </c>
      <c r="J1508" s="1" t="s">
        <v>233</v>
      </c>
      <c r="K1508" s="1" t="s">
        <v>63</v>
      </c>
      <c r="L1508" s="1" t="s">
        <v>42</v>
      </c>
      <c r="M1508" s="1" t="s">
        <v>255</v>
      </c>
      <c r="N1508" s="1"/>
      <c r="O1508" s="1"/>
      <c r="P1508" s="1" t="s">
        <v>31</v>
      </c>
      <c r="Q1508" s="1" t="s">
        <v>32</v>
      </c>
      <c r="R1508" s="1" t="s">
        <v>33</v>
      </c>
      <c r="S1508" s="2" t="s">
        <v>59</v>
      </c>
      <c r="T1508" s="4">
        <v>5068887944</v>
      </c>
      <c r="U1508" s="4">
        <v>0</v>
      </c>
      <c r="V1508" s="4">
        <v>0</v>
      </c>
      <c r="W1508" s="4">
        <v>5068887944</v>
      </c>
      <c r="X1508" s="4">
        <v>0</v>
      </c>
      <c r="Y1508" s="4">
        <v>4958978945</v>
      </c>
      <c r="Z1508" s="4">
        <v>109908999</v>
      </c>
      <c r="AA1508" s="4">
        <v>4629136144</v>
      </c>
      <c r="AB1508" s="4">
        <v>1605094158</v>
      </c>
      <c r="AC1508" s="4">
        <v>1605094158</v>
      </c>
      <c r="AD1508" s="10">
        <v>1605094158</v>
      </c>
    </row>
    <row r="1509" spans="1:30" ht="22.5" x14ac:dyDescent="0.25">
      <c r="A1509" s="9" t="s">
        <v>448</v>
      </c>
      <c r="B1509" s="2" t="s">
        <v>449</v>
      </c>
      <c r="C1509" s="3" t="s">
        <v>256</v>
      </c>
      <c r="D1509" s="3" t="str">
        <f t="shared" si="27"/>
        <v>C-4102-1500-3</v>
      </c>
      <c r="E1509" s="3" t="str">
        <f>VLOOKUP(Tabla3[[#This Row],[RUBRO]],Tabla6[[RUBRO]:[Respon Plan]],2,0)</f>
        <v>PROTECCION</v>
      </c>
      <c r="F1509" s="3" t="str">
        <f>VLOOKUP(Tabla3[[#This Row],[RUBRO]],Tabla6[[RUBRO]:[Respon Plan]],3,0)</f>
        <v>DIRECCIÓN DE GESTIÓN HUMANA</v>
      </c>
      <c r="G1509" s="3" t="str">
        <f>VLOOKUP(Tabla3[[#This Row],[RUBRO]],Tabla6[[RUBRO]:[Respon Plan]],4,0)</f>
        <v>Gestión Humana- Viáticos</v>
      </c>
      <c r="H1509" s="1" t="s">
        <v>30</v>
      </c>
      <c r="I1509" s="1" t="s">
        <v>232</v>
      </c>
      <c r="J1509" s="1" t="s">
        <v>233</v>
      </c>
      <c r="K1509" s="1" t="s">
        <v>63</v>
      </c>
      <c r="L1509" s="1" t="s">
        <v>42</v>
      </c>
      <c r="M1509" s="1" t="s">
        <v>257</v>
      </c>
      <c r="N1509" s="1"/>
      <c r="O1509" s="1"/>
      <c r="P1509" s="1" t="s">
        <v>31</v>
      </c>
      <c r="Q1509" s="1" t="s">
        <v>32</v>
      </c>
      <c r="R1509" s="1" t="s">
        <v>33</v>
      </c>
      <c r="S1509" s="2" t="s">
        <v>249</v>
      </c>
      <c r="T1509" s="4">
        <v>380048000</v>
      </c>
      <c r="U1509" s="4">
        <v>0</v>
      </c>
      <c r="V1509" s="4">
        <v>0</v>
      </c>
      <c r="W1509" s="4">
        <v>380048000</v>
      </c>
      <c r="X1509" s="4">
        <v>0</v>
      </c>
      <c r="Y1509" s="4">
        <v>97327159</v>
      </c>
      <c r="Z1509" s="4">
        <v>282720841</v>
      </c>
      <c r="AA1509" s="4">
        <v>81346613</v>
      </c>
      <c r="AB1509" s="4">
        <v>21894009</v>
      </c>
      <c r="AC1509" s="4">
        <v>21894009</v>
      </c>
      <c r="AD1509" s="10">
        <v>21894009</v>
      </c>
    </row>
    <row r="1510" spans="1:30" ht="22.5" x14ac:dyDescent="0.25">
      <c r="A1510" s="9" t="s">
        <v>448</v>
      </c>
      <c r="B1510" s="2" t="s">
        <v>449</v>
      </c>
      <c r="C1510" s="3" t="s">
        <v>387</v>
      </c>
      <c r="D1510" s="3" t="str">
        <f t="shared" si="27"/>
        <v>C-4102-1500-3</v>
      </c>
      <c r="E1510" s="3" t="str">
        <f>VLOOKUP(Tabla3[[#This Row],[RUBRO]],Tabla6[[RUBRO]:[Respon Plan]],2,0)</f>
        <v>PROTECCION</v>
      </c>
      <c r="F1510" s="3" t="str">
        <f>VLOOKUP(Tabla3[[#This Row],[RUBRO]],Tabla6[[RUBRO]:[Respon Plan]],3,0)</f>
        <v xml:space="preserve">DIRECCIÓN DE PROTECCIÓN </v>
      </c>
      <c r="G1510" s="3" t="str">
        <f>VLOOKUP(Tabla3[[#This Row],[RUBRO]],Tabla6[[RUBRO]:[Respon Plan]],4,0)</f>
        <v>Dirección de Protección</v>
      </c>
      <c r="H1510" s="1" t="s">
        <v>30</v>
      </c>
      <c r="I1510" s="1" t="s">
        <v>232</v>
      </c>
      <c r="J1510" s="1" t="s">
        <v>233</v>
      </c>
      <c r="K1510" s="1" t="s">
        <v>63</v>
      </c>
      <c r="L1510" s="1" t="s">
        <v>42</v>
      </c>
      <c r="M1510" s="1" t="s">
        <v>388</v>
      </c>
      <c r="N1510" s="1"/>
      <c r="O1510" s="1"/>
      <c r="P1510" s="1" t="s">
        <v>31</v>
      </c>
      <c r="Q1510" s="1" t="s">
        <v>32</v>
      </c>
      <c r="R1510" s="1" t="s">
        <v>33</v>
      </c>
      <c r="S1510" s="2" t="s">
        <v>389</v>
      </c>
      <c r="T1510" s="4">
        <v>166547000</v>
      </c>
      <c r="U1510" s="4">
        <v>0</v>
      </c>
      <c r="V1510" s="4">
        <v>0</v>
      </c>
      <c r="W1510" s="4">
        <v>166547000</v>
      </c>
      <c r="X1510" s="4">
        <v>0</v>
      </c>
      <c r="Y1510" s="4">
        <v>155124000</v>
      </c>
      <c r="Z1510" s="4">
        <v>11423000</v>
      </c>
      <c r="AA1510" s="4">
        <v>64300000</v>
      </c>
      <c r="AB1510" s="4">
        <v>0</v>
      </c>
      <c r="AC1510" s="4">
        <v>0</v>
      </c>
      <c r="AD1510" s="10">
        <v>0</v>
      </c>
    </row>
    <row r="1511" spans="1:30" ht="22.5" x14ac:dyDescent="0.25">
      <c r="A1511" s="9" t="s">
        <v>448</v>
      </c>
      <c r="B1511" s="2" t="s">
        <v>449</v>
      </c>
      <c r="C1511" s="3" t="s">
        <v>51</v>
      </c>
      <c r="D1511" s="3" t="str">
        <f t="shared" si="27"/>
        <v>C-4102-1500-4</v>
      </c>
      <c r="E1511" s="3" t="str">
        <f>VLOOKUP(Tabla3[[#This Row],[RUBRO]],Tabla6[[RUBRO]:[Respon Plan]],2,0)</f>
        <v>PRIMERA INFANCIA</v>
      </c>
      <c r="F1511" s="3" t="str">
        <f>VLOOKUP(Tabla3[[#This Row],[RUBRO]],Tabla6[[RUBRO]:[Respon Plan]],3,0)</f>
        <v>DIRECCIÓN DE PRIMERA INFANCIA</v>
      </c>
      <c r="G1511" s="3" t="str">
        <f>VLOOKUP(Tabla3[[#This Row],[RUBRO]],Tabla6[[RUBRO]:[Respon Plan]],4,0)</f>
        <v>Primera Infancia</v>
      </c>
      <c r="H1511" s="1" t="s">
        <v>30</v>
      </c>
      <c r="I1511" s="1" t="s">
        <v>232</v>
      </c>
      <c r="J1511" s="1" t="s">
        <v>233</v>
      </c>
      <c r="K1511" s="1" t="s">
        <v>80</v>
      </c>
      <c r="L1511" s="1" t="s">
        <v>42</v>
      </c>
      <c r="M1511" s="1" t="s">
        <v>234</v>
      </c>
      <c r="N1511" s="1"/>
      <c r="O1511" s="1"/>
      <c r="P1511" s="1" t="s">
        <v>46</v>
      </c>
      <c r="Q1511" s="1" t="s">
        <v>65</v>
      </c>
      <c r="R1511" s="1" t="s">
        <v>33</v>
      </c>
      <c r="S1511" s="2" t="s">
        <v>52</v>
      </c>
      <c r="T1511" s="4">
        <v>0</v>
      </c>
      <c r="U1511" s="4">
        <v>182988000</v>
      </c>
      <c r="V1511" s="4">
        <v>0</v>
      </c>
      <c r="W1511" s="4">
        <v>182988000</v>
      </c>
      <c r="X1511" s="4">
        <v>0</v>
      </c>
      <c r="Y1511" s="4">
        <v>161241600</v>
      </c>
      <c r="Z1511" s="4">
        <v>21746400</v>
      </c>
      <c r="AA1511" s="4">
        <v>161241600</v>
      </c>
      <c r="AB1511" s="4">
        <v>0</v>
      </c>
      <c r="AC1511" s="4">
        <v>0</v>
      </c>
      <c r="AD1511" s="10">
        <v>0</v>
      </c>
    </row>
    <row r="1512" spans="1:30" ht="22.5" x14ac:dyDescent="0.25">
      <c r="A1512" s="9" t="s">
        <v>448</v>
      </c>
      <c r="B1512" s="2" t="s">
        <v>449</v>
      </c>
      <c r="C1512" s="3" t="s">
        <v>51</v>
      </c>
      <c r="D1512" s="3" t="str">
        <f t="shared" si="27"/>
        <v>C-4102-1500-4</v>
      </c>
      <c r="E1512" s="3" t="str">
        <f>VLOOKUP(Tabla3[[#This Row],[RUBRO]],Tabla6[[RUBRO]:[Respon Plan]],2,0)</f>
        <v>PRIMERA INFANCIA</v>
      </c>
      <c r="F1512" s="3" t="str">
        <f>VLOOKUP(Tabla3[[#This Row],[RUBRO]],Tabla6[[RUBRO]:[Respon Plan]],3,0)</f>
        <v>DIRECCIÓN DE PRIMERA INFANCIA</v>
      </c>
      <c r="G1512" s="3" t="str">
        <f>VLOOKUP(Tabla3[[#This Row],[RUBRO]],Tabla6[[RUBRO]:[Respon Plan]],4,0)</f>
        <v>Primera Infancia</v>
      </c>
      <c r="H1512" s="1" t="s">
        <v>30</v>
      </c>
      <c r="I1512" s="1" t="s">
        <v>232</v>
      </c>
      <c r="J1512" s="1" t="s">
        <v>233</v>
      </c>
      <c r="K1512" s="1" t="s">
        <v>80</v>
      </c>
      <c r="L1512" s="1" t="s">
        <v>42</v>
      </c>
      <c r="M1512" s="1" t="s">
        <v>234</v>
      </c>
      <c r="N1512" s="1"/>
      <c r="O1512" s="1"/>
      <c r="P1512" s="1" t="s">
        <v>46</v>
      </c>
      <c r="Q1512" s="1" t="s">
        <v>47</v>
      </c>
      <c r="R1512" s="1" t="s">
        <v>33</v>
      </c>
      <c r="S1512" s="2" t="s">
        <v>52</v>
      </c>
      <c r="T1512" s="4">
        <v>0</v>
      </c>
      <c r="U1512" s="4">
        <v>13976524027</v>
      </c>
      <c r="V1512" s="4">
        <v>1258509216</v>
      </c>
      <c r="W1512" s="4">
        <v>12718014811</v>
      </c>
      <c r="X1512" s="4">
        <v>0</v>
      </c>
      <c r="Y1512" s="4">
        <v>1462373405</v>
      </c>
      <c r="Z1512" s="4">
        <v>11255641406</v>
      </c>
      <c r="AA1512" s="4">
        <v>1462373405</v>
      </c>
      <c r="AB1512" s="4">
        <v>794616452</v>
      </c>
      <c r="AC1512" s="4">
        <v>794616452</v>
      </c>
      <c r="AD1512" s="10">
        <v>794616452</v>
      </c>
    </row>
    <row r="1513" spans="1:30" ht="22.5" x14ac:dyDescent="0.25">
      <c r="A1513" s="9" t="s">
        <v>448</v>
      </c>
      <c r="B1513" s="2" t="s">
        <v>449</v>
      </c>
      <c r="C1513" s="3" t="s">
        <v>51</v>
      </c>
      <c r="D1513" s="3" t="str">
        <f t="shared" si="27"/>
        <v>C-4102-1500-4</v>
      </c>
      <c r="E1513" s="3" t="str">
        <f>VLOOKUP(Tabla3[[#This Row],[RUBRO]],Tabla6[[RUBRO]:[Respon Plan]],2,0)</f>
        <v>PRIMERA INFANCIA</v>
      </c>
      <c r="F1513" s="3" t="str">
        <f>VLOOKUP(Tabla3[[#This Row],[RUBRO]],Tabla6[[RUBRO]:[Respon Plan]],3,0)</f>
        <v>DIRECCIÓN DE PRIMERA INFANCIA</v>
      </c>
      <c r="G1513" s="3" t="str">
        <f>VLOOKUP(Tabla3[[#This Row],[RUBRO]],Tabla6[[RUBRO]:[Respon Plan]],4,0)</f>
        <v>Primera Infancia</v>
      </c>
      <c r="H1513" s="1" t="s">
        <v>30</v>
      </c>
      <c r="I1513" s="1" t="s">
        <v>232</v>
      </c>
      <c r="J1513" s="1" t="s">
        <v>233</v>
      </c>
      <c r="K1513" s="1" t="s">
        <v>80</v>
      </c>
      <c r="L1513" s="1" t="s">
        <v>42</v>
      </c>
      <c r="M1513" s="1" t="s">
        <v>234</v>
      </c>
      <c r="N1513" s="1"/>
      <c r="O1513" s="1"/>
      <c r="P1513" s="1" t="s">
        <v>31</v>
      </c>
      <c r="Q1513" s="1" t="s">
        <v>171</v>
      </c>
      <c r="R1513" s="1" t="s">
        <v>33</v>
      </c>
      <c r="S1513" s="2" t="s">
        <v>52</v>
      </c>
      <c r="T1513" s="4">
        <v>123621371879</v>
      </c>
      <c r="U1513" s="4">
        <v>581909321</v>
      </c>
      <c r="V1513" s="4">
        <v>459523200</v>
      </c>
      <c r="W1513" s="4">
        <v>123743758000</v>
      </c>
      <c r="X1513" s="4">
        <v>0</v>
      </c>
      <c r="Y1513" s="4">
        <v>123713176476</v>
      </c>
      <c r="Z1513" s="4">
        <v>30581524</v>
      </c>
      <c r="AA1513" s="4">
        <v>123543829306</v>
      </c>
      <c r="AB1513" s="4">
        <v>40619374175</v>
      </c>
      <c r="AC1513" s="4">
        <v>40619374175</v>
      </c>
      <c r="AD1513" s="10">
        <v>40619374175</v>
      </c>
    </row>
    <row r="1514" spans="1:30" ht="22.5" x14ac:dyDescent="0.25">
      <c r="A1514" s="9" t="s">
        <v>448</v>
      </c>
      <c r="B1514" s="2" t="s">
        <v>449</v>
      </c>
      <c r="C1514" s="3" t="s">
        <v>51</v>
      </c>
      <c r="D1514" s="3" t="str">
        <f t="shared" si="27"/>
        <v>C-4102-1500-4</v>
      </c>
      <c r="E1514" s="3" t="str">
        <f>VLOOKUP(Tabla3[[#This Row],[RUBRO]],Tabla6[[RUBRO]:[Respon Plan]],2,0)</f>
        <v>PRIMERA INFANCIA</v>
      </c>
      <c r="F1514" s="3" t="str">
        <f>VLOOKUP(Tabla3[[#This Row],[RUBRO]],Tabla6[[RUBRO]:[Respon Plan]],3,0)</f>
        <v>DIRECCIÓN DE PRIMERA INFANCIA</v>
      </c>
      <c r="G1514" s="3" t="str">
        <f>VLOOKUP(Tabla3[[#This Row],[RUBRO]],Tabla6[[RUBRO]:[Respon Plan]],4,0)</f>
        <v>Primera Infancia</v>
      </c>
      <c r="H1514" s="1" t="s">
        <v>30</v>
      </c>
      <c r="I1514" s="1" t="s">
        <v>232</v>
      </c>
      <c r="J1514" s="1" t="s">
        <v>233</v>
      </c>
      <c r="K1514" s="1" t="s">
        <v>80</v>
      </c>
      <c r="L1514" s="1" t="s">
        <v>42</v>
      </c>
      <c r="M1514" s="1" t="s">
        <v>234</v>
      </c>
      <c r="N1514" s="1"/>
      <c r="O1514" s="1"/>
      <c r="P1514" s="1" t="s">
        <v>31</v>
      </c>
      <c r="Q1514" s="1" t="s">
        <v>32</v>
      </c>
      <c r="R1514" s="1" t="s">
        <v>33</v>
      </c>
      <c r="S1514" s="2" t="s">
        <v>52</v>
      </c>
      <c r="T1514" s="4">
        <v>0</v>
      </c>
      <c r="U1514" s="4">
        <v>2468399372</v>
      </c>
      <c r="V1514" s="4">
        <v>193119479</v>
      </c>
      <c r="W1514" s="4">
        <v>2275279893</v>
      </c>
      <c r="X1514" s="4">
        <v>0</v>
      </c>
      <c r="Y1514" s="4">
        <v>2229799365</v>
      </c>
      <c r="Z1514" s="4">
        <v>45480528</v>
      </c>
      <c r="AA1514" s="4">
        <v>0</v>
      </c>
      <c r="AB1514" s="4">
        <v>0</v>
      </c>
      <c r="AC1514" s="4">
        <v>0</v>
      </c>
      <c r="AD1514" s="10">
        <v>0</v>
      </c>
    </row>
    <row r="1515" spans="1:30" ht="22.5" x14ac:dyDescent="0.25">
      <c r="A1515" s="9" t="s">
        <v>448</v>
      </c>
      <c r="B1515" s="2" t="s">
        <v>449</v>
      </c>
      <c r="C1515" s="3" t="s">
        <v>390</v>
      </c>
      <c r="D1515" s="3" t="str">
        <f t="shared" si="27"/>
        <v>C-4102-1500-4</v>
      </c>
      <c r="E1515" s="3" t="str">
        <f>VLOOKUP(Tabla3[[#This Row],[RUBRO]],Tabla6[[RUBRO]:[Respon Plan]],2,0)</f>
        <v>PRIMERA INFANCIA</v>
      </c>
      <c r="F1515" s="3" t="str">
        <f>VLOOKUP(Tabla3[[#This Row],[RUBRO]],Tabla6[[RUBRO]:[Respon Plan]],3,0)</f>
        <v>DIRECCIÓN DE PRIMERA INFANCIA</v>
      </c>
      <c r="G1515" s="3" t="str">
        <f>VLOOKUP(Tabla3[[#This Row],[RUBRO]],Tabla6[[RUBRO]:[Respon Plan]],4,0)</f>
        <v>Primera Infancia</v>
      </c>
      <c r="H1515" s="1" t="s">
        <v>30</v>
      </c>
      <c r="I1515" s="1" t="s">
        <v>232</v>
      </c>
      <c r="J1515" s="1" t="s">
        <v>233</v>
      </c>
      <c r="K1515" s="1" t="s">
        <v>80</v>
      </c>
      <c r="L1515" s="1" t="s">
        <v>42</v>
      </c>
      <c r="M1515" s="1" t="s">
        <v>281</v>
      </c>
      <c r="N1515" s="1"/>
      <c r="O1515" s="1"/>
      <c r="P1515" s="1" t="s">
        <v>46</v>
      </c>
      <c r="Q1515" s="1" t="s">
        <v>65</v>
      </c>
      <c r="R1515" s="1" t="s">
        <v>33</v>
      </c>
      <c r="S1515" s="2" t="s">
        <v>391</v>
      </c>
      <c r="T1515" s="4">
        <v>0</v>
      </c>
      <c r="U1515" s="4">
        <v>89388155057</v>
      </c>
      <c r="V1515" s="4">
        <v>158396949</v>
      </c>
      <c r="W1515" s="4">
        <v>89229758108</v>
      </c>
      <c r="X1515" s="4">
        <v>0</v>
      </c>
      <c r="Y1515" s="4">
        <v>89172470373</v>
      </c>
      <c r="Z1515" s="4">
        <v>57287735</v>
      </c>
      <c r="AA1515" s="4">
        <v>88984533232</v>
      </c>
      <c r="AB1515" s="4">
        <v>24604845058</v>
      </c>
      <c r="AC1515" s="4">
        <v>24604845058</v>
      </c>
      <c r="AD1515" s="10">
        <v>24604845058</v>
      </c>
    </row>
    <row r="1516" spans="1:30" ht="22.5" x14ac:dyDescent="0.25">
      <c r="A1516" s="9" t="s">
        <v>448</v>
      </c>
      <c r="B1516" s="2" t="s">
        <v>449</v>
      </c>
      <c r="C1516" s="3" t="s">
        <v>390</v>
      </c>
      <c r="D1516" s="3" t="str">
        <f t="shared" si="27"/>
        <v>C-4102-1500-4</v>
      </c>
      <c r="E1516" s="3" t="str">
        <f>VLOOKUP(Tabla3[[#This Row],[RUBRO]],Tabla6[[RUBRO]:[Respon Plan]],2,0)</f>
        <v>PRIMERA INFANCIA</v>
      </c>
      <c r="F1516" s="3" t="str">
        <f>VLOOKUP(Tabla3[[#This Row],[RUBRO]],Tabla6[[RUBRO]:[Respon Plan]],3,0)</f>
        <v>DIRECCIÓN DE PRIMERA INFANCIA</v>
      </c>
      <c r="G1516" s="3" t="str">
        <f>VLOOKUP(Tabla3[[#This Row],[RUBRO]],Tabla6[[RUBRO]:[Respon Plan]],4,0)</f>
        <v>Primera Infancia</v>
      </c>
      <c r="H1516" s="1" t="s">
        <v>30</v>
      </c>
      <c r="I1516" s="1" t="s">
        <v>232</v>
      </c>
      <c r="J1516" s="1" t="s">
        <v>233</v>
      </c>
      <c r="K1516" s="1" t="s">
        <v>80</v>
      </c>
      <c r="L1516" s="1" t="s">
        <v>42</v>
      </c>
      <c r="M1516" s="1" t="s">
        <v>281</v>
      </c>
      <c r="N1516" s="1"/>
      <c r="O1516" s="1"/>
      <c r="P1516" s="1" t="s">
        <v>46</v>
      </c>
      <c r="Q1516" s="1" t="s">
        <v>47</v>
      </c>
      <c r="R1516" s="1" t="s">
        <v>33</v>
      </c>
      <c r="S1516" s="2" t="s">
        <v>391</v>
      </c>
      <c r="T1516" s="4">
        <v>0</v>
      </c>
      <c r="U1516" s="4">
        <v>2594240639</v>
      </c>
      <c r="V1516" s="4">
        <v>0</v>
      </c>
      <c r="W1516" s="4">
        <v>2594240639</v>
      </c>
      <c r="X1516" s="4">
        <v>0</v>
      </c>
      <c r="Y1516" s="4">
        <v>2594240639</v>
      </c>
      <c r="Z1516" s="4">
        <v>0</v>
      </c>
      <c r="AA1516" s="4">
        <v>2594240639</v>
      </c>
      <c r="AB1516" s="4">
        <v>818790473</v>
      </c>
      <c r="AC1516" s="4">
        <v>818790473</v>
      </c>
      <c r="AD1516" s="10">
        <v>818790473</v>
      </c>
    </row>
    <row r="1517" spans="1:30" ht="22.5" x14ac:dyDescent="0.25">
      <c r="A1517" s="9" t="s">
        <v>448</v>
      </c>
      <c r="B1517" s="2" t="s">
        <v>449</v>
      </c>
      <c r="C1517" s="3" t="s">
        <v>390</v>
      </c>
      <c r="D1517" s="3" t="str">
        <f t="shared" si="27"/>
        <v>C-4102-1500-4</v>
      </c>
      <c r="E1517" s="3" t="str">
        <f>VLOOKUP(Tabla3[[#This Row],[RUBRO]],Tabla6[[RUBRO]:[Respon Plan]],2,0)</f>
        <v>PRIMERA INFANCIA</v>
      </c>
      <c r="F1517" s="3" t="str">
        <f>VLOOKUP(Tabla3[[#This Row],[RUBRO]],Tabla6[[RUBRO]:[Respon Plan]],3,0)</f>
        <v>DIRECCIÓN DE PRIMERA INFANCIA</v>
      </c>
      <c r="G1517" s="3" t="str">
        <f>VLOOKUP(Tabla3[[#This Row],[RUBRO]],Tabla6[[RUBRO]:[Respon Plan]],4,0)</f>
        <v>Primera Infancia</v>
      </c>
      <c r="H1517" s="1" t="s">
        <v>30</v>
      </c>
      <c r="I1517" s="1" t="s">
        <v>232</v>
      </c>
      <c r="J1517" s="1" t="s">
        <v>233</v>
      </c>
      <c r="K1517" s="1" t="s">
        <v>80</v>
      </c>
      <c r="L1517" s="1" t="s">
        <v>42</v>
      </c>
      <c r="M1517" s="1" t="s">
        <v>281</v>
      </c>
      <c r="N1517" s="1"/>
      <c r="O1517" s="1"/>
      <c r="P1517" s="1" t="s">
        <v>31</v>
      </c>
      <c r="Q1517" s="1" t="s">
        <v>171</v>
      </c>
      <c r="R1517" s="1" t="s">
        <v>33</v>
      </c>
      <c r="S1517" s="2" t="s">
        <v>391</v>
      </c>
      <c r="T1517" s="4">
        <v>92517555207</v>
      </c>
      <c r="U1517" s="4">
        <v>0</v>
      </c>
      <c r="V1517" s="4">
        <v>92517555207</v>
      </c>
      <c r="W1517" s="4">
        <v>0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10">
        <v>0</v>
      </c>
    </row>
    <row r="1518" spans="1:30" ht="22.5" x14ac:dyDescent="0.25">
      <c r="A1518" s="9" t="s">
        <v>448</v>
      </c>
      <c r="B1518" s="2" t="s">
        <v>449</v>
      </c>
      <c r="C1518" s="3" t="s">
        <v>274</v>
      </c>
      <c r="D1518" s="3" t="str">
        <f t="shared" si="27"/>
        <v>C-4102-1500-4</v>
      </c>
      <c r="E1518" s="3" t="str">
        <f>VLOOKUP(Tabla3[[#This Row],[RUBRO]],Tabla6[[RUBRO]:[Respon Plan]],2,0)</f>
        <v>PRIMERA INFANCIA</v>
      </c>
      <c r="F1518" s="3" t="str">
        <f>VLOOKUP(Tabla3[[#This Row],[RUBRO]],Tabla6[[RUBRO]:[Respon Plan]],3,0)</f>
        <v>DIRECCIÓN DE GESTIÓN HUMANA</v>
      </c>
      <c r="G1518" s="3" t="str">
        <f>VLOOKUP(Tabla3[[#This Row],[RUBRO]],Tabla6[[RUBRO]:[Respon Plan]],4,0)</f>
        <v>Gestión Humana - Pres. Serv</v>
      </c>
      <c r="H1518" s="1" t="s">
        <v>30</v>
      </c>
      <c r="I1518" s="1" t="s">
        <v>232</v>
      </c>
      <c r="J1518" s="1" t="s">
        <v>233</v>
      </c>
      <c r="K1518" s="1" t="s">
        <v>80</v>
      </c>
      <c r="L1518" s="1" t="s">
        <v>42</v>
      </c>
      <c r="M1518" s="1" t="s">
        <v>254</v>
      </c>
      <c r="N1518" s="1"/>
      <c r="O1518" s="1"/>
      <c r="P1518" s="1" t="s">
        <v>31</v>
      </c>
      <c r="Q1518" s="1" t="s">
        <v>32</v>
      </c>
      <c r="R1518" s="1" t="s">
        <v>33</v>
      </c>
      <c r="S1518" s="2" t="s">
        <v>59</v>
      </c>
      <c r="T1518" s="4">
        <v>0</v>
      </c>
      <c r="U1518" s="4">
        <v>1162030000</v>
      </c>
      <c r="V1518" s="4">
        <v>0</v>
      </c>
      <c r="W1518" s="4">
        <v>1162030000</v>
      </c>
      <c r="X1518" s="4">
        <v>0</v>
      </c>
      <c r="Y1518" s="4">
        <v>1154199999</v>
      </c>
      <c r="Z1518" s="4">
        <v>7830001</v>
      </c>
      <c r="AA1518" s="4">
        <v>1154199999</v>
      </c>
      <c r="AB1518" s="4">
        <v>192753335</v>
      </c>
      <c r="AC1518" s="4">
        <v>192753335</v>
      </c>
      <c r="AD1518" s="10">
        <v>192753335</v>
      </c>
    </row>
    <row r="1519" spans="1:30" ht="22.5" x14ac:dyDescent="0.25">
      <c r="A1519" s="9" t="s">
        <v>448</v>
      </c>
      <c r="B1519" s="2" t="s">
        <v>449</v>
      </c>
      <c r="C1519" s="3" t="s">
        <v>275</v>
      </c>
      <c r="D1519" s="3" t="str">
        <f t="shared" si="27"/>
        <v>C-4102-1500-4</v>
      </c>
      <c r="E1519" s="3" t="str">
        <f>VLOOKUP(Tabla3[[#This Row],[RUBRO]],Tabla6[[RUBRO]:[Respon Plan]],2,0)</f>
        <v>PRIMERA INFANCIA</v>
      </c>
      <c r="F1519" s="3" t="str">
        <f>VLOOKUP(Tabla3[[#This Row],[RUBRO]],Tabla6[[RUBRO]:[Respon Plan]],3,0)</f>
        <v>DIRECCIÓN DE GESTIÓN HUMANA</v>
      </c>
      <c r="G1519" s="3" t="str">
        <f>VLOOKUP(Tabla3[[#This Row],[RUBRO]],Tabla6[[RUBRO]:[Respon Plan]],4,0)</f>
        <v>Gestión Humana- Viáticos</v>
      </c>
      <c r="H1519" s="1" t="s">
        <v>30</v>
      </c>
      <c r="I1519" s="1" t="s">
        <v>232</v>
      </c>
      <c r="J1519" s="1" t="s">
        <v>233</v>
      </c>
      <c r="K1519" s="1" t="s">
        <v>80</v>
      </c>
      <c r="L1519" s="1" t="s">
        <v>42</v>
      </c>
      <c r="M1519" s="1" t="s">
        <v>276</v>
      </c>
      <c r="N1519" s="1"/>
      <c r="O1519" s="1"/>
      <c r="P1519" s="1" t="s">
        <v>31</v>
      </c>
      <c r="Q1519" s="1" t="s">
        <v>32</v>
      </c>
      <c r="R1519" s="1" t="s">
        <v>33</v>
      </c>
      <c r="S1519" s="2" t="s">
        <v>249</v>
      </c>
      <c r="T1519" s="4">
        <v>0</v>
      </c>
      <c r="U1519" s="4">
        <v>43285994</v>
      </c>
      <c r="V1519" s="4">
        <v>0</v>
      </c>
      <c r="W1519" s="4">
        <v>43285994</v>
      </c>
      <c r="X1519" s="4">
        <v>0</v>
      </c>
      <c r="Y1519" s="4">
        <v>34519616</v>
      </c>
      <c r="Z1519" s="4">
        <v>8766378</v>
      </c>
      <c r="AA1519" s="4">
        <v>29758358</v>
      </c>
      <c r="AB1519" s="4">
        <v>10861641</v>
      </c>
      <c r="AC1519" s="4">
        <v>10861641</v>
      </c>
      <c r="AD1519" s="10">
        <v>10861641</v>
      </c>
    </row>
    <row r="1520" spans="1:30" ht="33.75" x14ac:dyDescent="0.25">
      <c r="A1520" s="9" t="s">
        <v>448</v>
      </c>
      <c r="B1520" s="2" t="s">
        <v>449</v>
      </c>
      <c r="C1520" s="3" t="s">
        <v>278</v>
      </c>
      <c r="D1520" s="3" t="str">
        <f t="shared" si="27"/>
        <v>C-4102-1500-5</v>
      </c>
      <c r="E1520" s="3" t="str">
        <f>VLOOKUP(Tabla3[[#This Row],[RUBRO]],Tabla6[[RUBRO]:[Respon Plan]],2,0)</f>
        <v>FAMILIA</v>
      </c>
      <c r="F1520" s="3" t="str">
        <f>VLOOKUP(Tabla3[[#This Row],[RUBRO]],Tabla6[[RUBRO]:[Respon Plan]],3,0)</f>
        <v>DIRECCIÓN DE FAMILIAS Y COMUNIDADES</v>
      </c>
      <c r="G1520" s="3" t="str">
        <f>VLOOKUP(Tabla3[[#This Row],[RUBRO]],Tabla6[[RUBRO]:[Respon Plan]],4,0)</f>
        <v>Familia</v>
      </c>
      <c r="H1520" s="1" t="s">
        <v>30</v>
      </c>
      <c r="I1520" s="1" t="s">
        <v>232</v>
      </c>
      <c r="J1520" s="1" t="s">
        <v>233</v>
      </c>
      <c r="K1520" s="1" t="s">
        <v>64</v>
      </c>
      <c r="L1520" s="1" t="s">
        <v>42</v>
      </c>
      <c r="M1520" s="1" t="s">
        <v>234</v>
      </c>
      <c r="N1520" s="1"/>
      <c r="O1520" s="1"/>
      <c r="P1520" s="1" t="s">
        <v>31</v>
      </c>
      <c r="Q1520" s="1" t="s">
        <v>32</v>
      </c>
      <c r="R1520" s="1" t="s">
        <v>33</v>
      </c>
      <c r="S1520" s="2" t="s">
        <v>279</v>
      </c>
      <c r="T1520" s="4">
        <v>2635925760</v>
      </c>
      <c r="U1520" s="4">
        <v>0</v>
      </c>
      <c r="V1520" s="4">
        <v>0</v>
      </c>
      <c r="W1520" s="4">
        <v>2635925760</v>
      </c>
      <c r="X1520" s="4">
        <v>0</v>
      </c>
      <c r="Y1520" s="4">
        <v>2635925760</v>
      </c>
      <c r="Z1520" s="4">
        <v>0</v>
      </c>
      <c r="AA1520" s="4">
        <v>2635925760</v>
      </c>
      <c r="AB1520" s="4">
        <v>0</v>
      </c>
      <c r="AC1520" s="4">
        <v>0</v>
      </c>
      <c r="AD1520" s="10">
        <v>0</v>
      </c>
    </row>
    <row r="1521" spans="1:30" ht="33.75" x14ac:dyDescent="0.25">
      <c r="A1521" s="9" t="s">
        <v>448</v>
      </c>
      <c r="B1521" s="2" t="s">
        <v>449</v>
      </c>
      <c r="C1521" s="3" t="s">
        <v>280</v>
      </c>
      <c r="D1521" s="3" t="str">
        <f t="shared" si="27"/>
        <v>C-4102-1500-5</v>
      </c>
      <c r="E1521" s="3" t="str">
        <f>VLOOKUP(Tabla3[[#This Row],[RUBRO]],Tabla6[[RUBRO]:[Respon Plan]],2,0)</f>
        <v>FAMILIA</v>
      </c>
      <c r="F1521" s="3" t="str">
        <f>VLOOKUP(Tabla3[[#This Row],[RUBRO]],Tabla6[[RUBRO]:[Respon Plan]],3,0)</f>
        <v>DIRECCIÓN DE FAMILIAS Y COMUNIDADES</v>
      </c>
      <c r="G1521" s="3" t="str">
        <f>VLOOKUP(Tabla3[[#This Row],[RUBRO]],Tabla6[[RUBRO]:[Respon Plan]],4,0)</f>
        <v>Familia</v>
      </c>
      <c r="H1521" s="1" t="s">
        <v>30</v>
      </c>
      <c r="I1521" s="1" t="s">
        <v>232</v>
      </c>
      <c r="J1521" s="1" t="s">
        <v>233</v>
      </c>
      <c r="K1521" s="1" t="s">
        <v>64</v>
      </c>
      <c r="L1521" s="1" t="s">
        <v>42</v>
      </c>
      <c r="M1521" s="1" t="s">
        <v>281</v>
      </c>
      <c r="N1521" s="1"/>
      <c r="O1521" s="1"/>
      <c r="P1521" s="1" t="s">
        <v>31</v>
      </c>
      <c r="Q1521" s="1" t="s">
        <v>32</v>
      </c>
      <c r="R1521" s="1" t="s">
        <v>33</v>
      </c>
      <c r="S1521" s="2" t="s">
        <v>282</v>
      </c>
      <c r="T1521" s="4">
        <v>1059033040</v>
      </c>
      <c r="U1521" s="4">
        <v>0</v>
      </c>
      <c r="V1521" s="4">
        <v>0</v>
      </c>
      <c r="W1521" s="4">
        <v>1059033040</v>
      </c>
      <c r="X1521" s="4">
        <v>0</v>
      </c>
      <c r="Y1521" s="4">
        <v>1059033040</v>
      </c>
      <c r="Z1521" s="4">
        <v>0</v>
      </c>
      <c r="AA1521" s="4">
        <v>1059033040</v>
      </c>
      <c r="AB1521" s="4">
        <v>0</v>
      </c>
      <c r="AC1521" s="4">
        <v>0</v>
      </c>
      <c r="AD1521" s="10">
        <v>0</v>
      </c>
    </row>
    <row r="1522" spans="1:30" ht="33.75" x14ac:dyDescent="0.25">
      <c r="A1522" s="9" t="s">
        <v>448</v>
      </c>
      <c r="B1522" s="2" t="s">
        <v>449</v>
      </c>
      <c r="C1522" s="3" t="s">
        <v>283</v>
      </c>
      <c r="D1522" s="3" t="str">
        <f t="shared" si="27"/>
        <v>C-4102-1500-5</v>
      </c>
      <c r="E1522" s="3" t="str">
        <f>VLOOKUP(Tabla3[[#This Row],[RUBRO]],Tabla6[[RUBRO]:[Respon Plan]],2,0)</f>
        <v>FAMILIA</v>
      </c>
      <c r="F1522" s="3" t="str">
        <f>VLOOKUP(Tabla3[[#This Row],[RUBRO]],Tabla6[[RUBRO]:[Respon Plan]],3,0)</f>
        <v>DIRECCIÓN DE FAMILIAS Y COMUNIDADES</v>
      </c>
      <c r="G1522" s="3" t="str">
        <f>VLOOKUP(Tabla3[[#This Row],[RUBRO]],Tabla6[[RUBRO]:[Respon Plan]],4,0)</f>
        <v>Familia</v>
      </c>
      <c r="H1522" s="1" t="s">
        <v>30</v>
      </c>
      <c r="I1522" s="1" t="s">
        <v>232</v>
      </c>
      <c r="J1522" s="1" t="s">
        <v>233</v>
      </c>
      <c r="K1522" s="1" t="s">
        <v>64</v>
      </c>
      <c r="L1522" s="1" t="s">
        <v>42</v>
      </c>
      <c r="M1522" s="1" t="s">
        <v>237</v>
      </c>
      <c r="N1522" s="1"/>
      <c r="O1522" s="1"/>
      <c r="P1522" s="1" t="s">
        <v>31</v>
      </c>
      <c r="Q1522" s="1" t="s">
        <v>32</v>
      </c>
      <c r="R1522" s="1" t="s">
        <v>33</v>
      </c>
      <c r="S1522" s="2" t="s">
        <v>284</v>
      </c>
      <c r="T1522" s="4">
        <v>0</v>
      </c>
      <c r="U1522" s="4">
        <v>120000000</v>
      </c>
      <c r="V1522" s="4">
        <v>0</v>
      </c>
      <c r="W1522" s="4">
        <v>120000000</v>
      </c>
      <c r="X1522" s="4">
        <v>0</v>
      </c>
      <c r="Y1522" s="4">
        <v>0</v>
      </c>
      <c r="Z1522" s="4">
        <v>120000000</v>
      </c>
      <c r="AA1522" s="4">
        <v>0</v>
      </c>
      <c r="AB1522" s="4">
        <v>0</v>
      </c>
      <c r="AC1522" s="4">
        <v>0</v>
      </c>
      <c r="AD1522" s="10">
        <v>0</v>
      </c>
    </row>
    <row r="1523" spans="1:30" ht="22.5" x14ac:dyDescent="0.25">
      <c r="A1523" s="9" t="s">
        <v>448</v>
      </c>
      <c r="B1523" s="2" t="s">
        <v>449</v>
      </c>
      <c r="C1523" s="3" t="s">
        <v>285</v>
      </c>
      <c r="D1523" s="3" t="str">
        <f t="shared" si="27"/>
        <v>C-4102-1500-5</v>
      </c>
      <c r="E1523" s="3" t="str">
        <f>VLOOKUP(Tabla3[[#This Row],[RUBRO]],Tabla6[[RUBRO]:[Respon Plan]],2,0)</f>
        <v>FAMILIA</v>
      </c>
      <c r="F1523" s="3" t="str">
        <f>VLOOKUP(Tabla3[[#This Row],[RUBRO]],Tabla6[[RUBRO]:[Respon Plan]],3,0)</f>
        <v>DIRECCIÓN DE GESTIÓN HUMANA</v>
      </c>
      <c r="G1523" s="3" t="str">
        <f>VLOOKUP(Tabla3[[#This Row],[RUBRO]],Tabla6[[RUBRO]:[Respon Plan]],4,0)</f>
        <v>Gestión Humana - Pres. Serv</v>
      </c>
      <c r="H1523" s="1" t="s">
        <v>30</v>
      </c>
      <c r="I1523" s="1" t="s">
        <v>232</v>
      </c>
      <c r="J1523" s="1" t="s">
        <v>233</v>
      </c>
      <c r="K1523" s="1" t="s">
        <v>64</v>
      </c>
      <c r="L1523" s="1" t="s">
        <v>42</v>
      </c>
      <c r="M1523" s="1" t="s">
        <v>243</v>
      </c>
      <c r="N1523" s="1"/>
      <c r="O1523" s="1"/>
      <c r="P1523" s="1" t="s">
        <v>31</v>
      </c>
      <c r="Q1523" s="1" t="s">
        <v>32</v>
      </c>
      <c r="R1523" s="1" t="s">
        <v>33</v>
      </c>
      <c r="S1523" s="2" t="s">
        <v>59</v>
      </c>
      <c r="T1523" s="4">
        <v>32791000</v>
      </c>
      <c r="U1523" s="4">
        <v>0</v>
      </c>
      <c r="V1523" s="4">
        <v>0</v>
      </c>
      <c r="W1523" s="4">
        <v>32791000</v>
      </c>
      <c r="X1523" s="4">
        <v>0</v>
      </c>
      <c r="Y1523" s="4">
        <v>29810000</v>
      </c>
      <c r="Z1523" s="4">
        <v>2981000</v>
      </c>
      <c r="AA1523" s="4">
        <v>29810000</v>
      </c>
      <c r="AB1523" s="4">
        <v>6260100</v>
      </c>
      <c r="AC1523" s="4">
        <v>6260100</v>
      </c>
      <c r="AD1523" s="10">
        <v>6260100</v>
      </c>
    </row>
    <row r="1524" spans="1:30" ht="22.5" x14ac:dyDescent="0.25">
      <c r="A1524" s="9" t="s">
        <v>448</v>
      </c>
      <c r="B1524" s="2" t="s">
        <v>449</v>
      </c>
      <c r="C1524" s="3" t="s">
        <v>286</v>
      </c>
      <c r="D1524" s="3" t="str">
        <f t="shared" si="27"/>
        <v>C-4102-1500-5</v>
      </c>
      <c r="E1524" s="3" t="str">
        <f>VLOOKUP(Tabla3[[#This Row],[RUBRO]],Tabla6[[RUBRO]:[Respon Plan]],2,0)</f>
        <v>FAMILIA</v>
      </c>
      <c r="F1524" s="3" t="str">
        <f>VLOOKUP(Tabla3[[#This Row],[RUBRO]],Tabla6[[RUBRO]:[Respon Plan]],3,0)</f>
        <v>DIRECCIÓN DE GESTIÓN HUMANA</v>
      </c>
      <c r="G1524" s="3" t="str">
        <f>VLOOKUP(Tabla3[[#This Row],[RUBRO]],Tabla6[[RUBRO]:[Respon Plan]],4,0)</f>
        <v>Gestión Humana- Viáticos</v>
      </c>
      <c r="H1524" s="1" t="s">
        <v>30</v>
      </c>
      <c r="I1524" s="1" t="s">
        <v>232</v>
      </c>
      <c r="J1524" s="1" t="s">
        <v>233</v>
      </c>
      <c r="K1524" s="1" t="s">
        <v>64</v>
      </c>
      <c r="L1524" s="1" t="s">
        <v>42</v>
      </c>
      <c r="M1524" s="1" t="s">
        <v>246</v>
      </c>
      <c r="N1524" s="1"/>
      <c r="O1524" s="1"/>
      <c r="P1524" s="1" t="s">
        <v>31</v>
      </c>
      <c r="Q1524" s="1" t="s">
        <v>32</v>
      </c>
      <c r="R1524" s="1" t="s">
        <v>33</v>
      </c>
      <c r="S1524" s="2" t="s">
        <v>249</v>
      </c>
      <c r="T1524" s="4">
        <v>16289465</v>
      </c>
      <c r="U1524" s="4">
        <v>0</v>
      </c>
      <c r="V1524" s="4">
        <v>0</v>
      </c>
      <c r="W1524" s="4">
        <v>16289465</v>
      </c>
      <c r="X1524" s="4">
        <v>0</v>
      </c>
      <c r="Y1524" s="4">
        <v>3033142</v>
      </c>
      <c r="Z1524" s="4">
        <v>13256323</v>
      </c>
      <c r="AA1524" s="4">
        <v>2666622</v>
      </c>
      <c r="AB1524" s="4">
        <v>0</v>
      </c>
      <c r="AC1524" s="4">
        <v>0</v>
      </c>
      <c r="AD1524" s="10">
        <v>0</v>
      </c>
    </row>
    <row r="1525" spans="1:30" ht="22.5" x14ac:dyDescent="0.25">
      <c r="A1525" s="9" t="s">
        <v>448</v>
      </c>
      <c r="B1525" s="2" t="s">
        <v>449</v>
      </c>
      <c r="C1525" s="3" t="s">
        <v>392</v>
      </c>
      <c r="D1525" s="3" t="str">
        <f t="shared" si="27"/>
        <v>C-4102-1500-6</v>
      </c>
      <c r="E1525" s="3" t="str">
        <f>VLOOKUP(Tabla3[[#This Row],[RUBRO]],Tabla6[[RUBRO]:[Respon Plan]],2,0)</f>
        <v>GENERACIONES</v>
      </c>
      <c r="F1525" s="3" t="str">
        <f>VLOOKUP(Tabla3[[#This Row],[RUBRO]],Tabla6[[RUBRO]:[Respon Plan]],3,0)</f>
        <v>DIRECCIÓN DE NIÑEZ Y ADOLESCENCIA</v>
      </c>
      <c r="G1525" s="3" t="str">
        <f>VLOOKUP(Tabla3[[#This Row],[RUBRO]],Tabla6[[RUBRO]:[Respon Plan]],4,0)</f>
        <v>Niñez y adolescencia</v>
      </c>
      <c r="H1525" s="1" t="s">
        <v>30</v>
      </c>
      <c r="I1525" s="1" t="s">
        <v>232</v>
      </c>
      <c r="J1525" s="1" t="s">
        <v>233</v>
      </c>
      <c r="K1525" s="1" t="s">
        <v>68</v>
      </c>
      <c r="L1525" s="1" t="s">
        <v>42</v>
      </c>
      <c r="M1525" s="1" t="s">
        <v>234</v>
      </c>
      <c r="N1525" s="1"/>
      <c r="O1525" s="1"/>
      <c r="P1525" s="1" t="s">
        <v>31</v>
      </c>
      <c r="Q1525" s="1" t="s">
        <v>32</v>
      </c>
      <c r="R1525" s="1" t="s">
        <v>33</v>
      </c>
      <c r="S1525" s="2" t="s">
        <v>393</v>
      </c>
      <c r="T1525" s="4">
        <v>2042755700</v>
      </c>
      <c r="U1525" s="4">
        <v>0</v>
      </c>
      <c r="V1525" s="4">
        <v>0</v>
      </c>
      <c r="W1525" s="4">
        <v>2042755700</v>
      </c>
      <c r="X1525" s="4">
        <v>0</v>
      </c>
      <c r="Y1525" s="4">
        <v>195162300</v>
      </c>
      <c r="Z1525" s="4">
        <v>1847593400</v>
      </c>
      <c r="AA1525" s="4">
        <v>195162300</v>
      </c>
      <c r="AB1525" s="4">
        <v>0</v>
      </c>
      <c r="AC1525" s="4">
        <v>0</v>
      </c>
      <c r="AD1525" s="10">
        <v>0</v>
      </c>
    </row>
    <row r="1526" spans="1:30" ht="22.5" x14ac:dyDescent="0.25">
      <c r="A1526" s="9" t="s">
        <v>448</v>
      </c>
      <c r="B1526" s="2" t="s">
        <v>449</v>
      </c>
      <c r="C1526" s="3" t="s">
        <v>394</v>
      </c>
      <c r="D1526" s="3" t="str">
        <f t="shared" si="27"/>
        <v>C-4102-1500-6</v>
      </c>
      <c r="E1526" s="3" t="str">
        <f>VLOOKUP(Tabla3[[#This Row],[RUBRO]],Tabla6[[RUBRO]:[Respon Plan]],2,0)</f>
        <v>GENERACIONES</v>
      </c>
      <c r="F1526" s="3" t="str">
        <f>VLOOKUP(Tabla3[[#This Row],[RUBRO]],Tabla6[[RUBRO]:[Respon Plan]],3,0)</f>
        <v>DIRECCIÓN DE NIÑEZ Y ADOLESCENCIA</v>
      </c>
      <c r="G1526" s="3" t="str">
        <f>VLOOKUP(Tabla3[[#This Row],[RUBRO]],Tabla6[[RUBRO]:[Respon Plan]],4,0)</f>
        <v>Niñez y adolescencia</v>
      </c>
      <c r="H1526" s="1" t="s">
        <v>30</v>
      </c>
      <c r="I1526" s="1" t="s">
        <v>232</v>
      </c>
      <c r="J1526" s="1" t="s">
        <v>233</v>
      </c>
      <c r="K1526" s="1" t="s">
        <v>68</v>
      </c>
      <c r="L1526" s="1" t="s">
        <v>42</v>
      </c>
      <c r="M1526" s="1" t="s">
        <v>281</v>
      </c>
      <c r="N1526" s="1"/>
      <c r="O1526" s="1"/>
      <c r="P1526" s="1" t="s">
        <v>31</v>
      </c>
      <c r="Q1526" s="1" t="s">
        <v>32</v>
      </c>
      <c r="R1526" s="1" t="s">
        <v>33</v>
      </c>
      <c r="S1526" s="2" t="s">
        <v>395</v>
      </c>
      <c r="T1526" s="4">
        <v>1312280100</v>
      </c>
      <c r="U1526" s="4">
        <v>0</v>
      </c>
      <c r="V1526" s="4">
        <v>0</v>
      </c>
      <c r="W1526" s="4">
        <v>1312280100</v>
      </c>
      <c r="X1526" s="4">
        <v>0</v>
      </c>
      <c r="Y1526" s="4">
        <v>1201788900</v>
      </c>
      <c r="Z1526" s="4">
        <v>110491200</v>
      </c>
      <c r="AA1526" s="4">
        <v>1201788900</v>
      </c>
      <c r="AB1526" s="4">
        <v>0</v>
      </c>
      <c r="AC1526" s="4">
        <v>0</v>
      </c>
      <c r="AD1526" s="10">
        <v>0</v>
      </c>
    </row>
    <row r="1527" spans="1:30" ht="22.5" x14ac:dyDescent="0.25">
      <c r="A1527" s="9" t="s">
        <v>448</v>
      </c>
      <c r="B1527" s="2" t="s">
        <v>449</v>
      </c>
      <c r="C1527" s="3" t="s">
        <v>293</v>
      </c>
      <c r="D1527" s="3" t="str">
        <f t="shared" si="27"/>
        <v>C-4102-1500-6</v>
      </c>
      <c r="E1527" s="3" t="str">
        <f>VLOOKUP(Tabla3[[#This Row],[RUBRO]],Tabla6[[RUBRO]:[Respon Plan]],2,0)</f>
        <v>GENERACIONES</v>
      </c>
      <c r="F1527" s="3" t="str">
        <f>VLOOKUP(Tabla3[[#This Row],[RUBRO]],Tabla6[[RUBRO]:[Respon Plan]],3,0)</f>
        <v>DIRECCIÓN DE GESTIÓN HUMANA</v>
      </c>
      <c r="G1527" s="3" t="str">
        <f>VLOOKUP(Tabla3[[#This Row],[RUBRO]],Tabla6[[RUBRO]:[Respon Plan]],4,0)</f>
        <v>Gestión Humana - Pres. Serv</v>
      </c>
      <c r="H1527" s="1" t="s">
        <v>30</v>
      </c>
      <c r="I1527" s="1" t="s">
        <v>232</v>
      </c>
      <c r="J1527" s="1" t="s">
        <v>233</v>
      </c>
      <c r="K1527" s="1" t="s">
        <v>68</v>
      </c>
      <c r="L1527" s="1" t="s">
        <v>42</v>
      </c>
      <c r="M1527" s="1" t="s">
        <v>248</v>
      </c>
      <c r="N1527" s="1"/>
      <c r="O1527" s="1"/>
      <c r="P1527" s="1" t="s">
        <v>31</v>
      </c>
      <c r="Q1527" s="1" t="s">
        <v>32</v>
      </c>
      <c r="R1527" s="1" t="s">
        <v>33</v>
      </c>
      <c r="S1527" s="2" t="s">
        <v>59</v>
      </c>
      <c r="T1527" s="4">
        <v>0</v>
      </c>
      <c r="U1527" s="4">
        <v>68669800</v>
      </c>
      <c r="V1527" s="4">
        <v>0</v>
      </c>
      <c r="W1527" s="4">
        <v>68669800</v>
      </c>
      <c r="X1527" s="4">
        <v>0</v>
      </c>
      <c r="Y1527" s="4">
        <v>68563500</v>
      </c>
      <c r="Z1527" s="4">
        <v>106300</v>
      </c>
      <c r="AA1527" s="4">
        <v>68563500</v>
      </c>
      <c r="AB1527" s="4">
        <v>7653600</v>
      </c>
      <c r="AC1527" s="4">
        <v>7653600</v>
      </c>
      <c r="AD1527" s="10">
        <v>7653600</v>
      </c>
    </row>
    <row r="1528" spans="1:30" ht="22.5" x14ac:dyDescent="0.25">
      <c r="A1528" s="9" t="s">
        <v>448</v>
      </c>
      <c r="B1528" s="2" t="s">
        <v>449</v>
      </c>
      <c r="C1528" s="3" t="s">
        <v>294</v>
      </c>
      <c r="D1528" s="3" t="str">
        <f t="shared" si="27"/>
        <v>C-4102-1500-6</v>
      </c>
      <c r="E1528" s="3" t="str">
        <f>VLOOKUP(Tabla3[[#This Row],[RUBRO]],Tabla6[[RUBRO]:[Respon Plan]],2,0)</f>
        <v>GENERACIONES</v>
      </c>
      <c r="F1528" s="3" t="str">
        <f>VLOOKUP(Tabla3[[#This Row],[RUBRO]],Tabla6[[RUBRO]:[Respon Plan]],3,0)</f>
        <v>DIRECCIÓN DE GESTIÓN HUMANA</v>
      </c>
      <c r="G1528" s="3" t="str">
        <f>VLOOKUP(Tabla3[[#This Row],[RUBRO]],Tabla6[[RUBRO]:[Respon Plan]],4,0)</f>
        <v>Gestión Humana- Viáticos</v>
      </c>
      <c r="H1528" s="1" t="s">
        <v>30</v>
      </c>
      <c r="I1528" s="1" t="s">
        <v>232</v>
      </c>
      <c r="J1528" s="1" t="s">
        <v>233</v>
      </c>
      <c r="K1528" s="1" t="s">
        <v>68</v>
      </c>
      <c r="L1528" s="1" t="s">
        <v>42</v>
      </c>
      <c r="M1528" s="1" t="s">
        <v>254</v>
      </c>
      <c r="N1528" s="1"/>
      <c r="O1528" s="1"/>
      <c r="P1528" s="1" t="s">
        <v>31</v>
      </c>
      <c r="Q1528" s="1" t="s">
        <v>32</v>
      </c>
      <c r="R1528" s="1" t="s">
        <v>33</v>
      </c>
      <c r="S1528" s="2" t="s">
        <v>249</v>
      </c>
      <c r="T1528" s="4">
        <v>0</v>
      </c>
      <c r="U1528" s="4">
        <v>3000000</v>
      </c>
      <c r="V1528" s="4">
        <v>0</v>
      </c>
      <c r="W1528" s="4">
        <v>3000000</v>
      </c>
      <c r="X1528" s="4">
        <v>0</v>
      </c>
      <c r="Y1528" s="4">
        <v>1068786</v>
      </c>
      <c r="Z1528" s="4">
        <v>1931214</v>
      </c>
      <c r="AA1528" s="4">
        <v>1068786</v>
      </c>
      <c r="AB1528" s="4">
        <v>0</v>
      </c>
      <c r="AC1528" s="4">
        <v>0</v>
      </c>
      <c r="AD1528" s="10">
        <v>0</v>
      </c>
    </row>
    <row r="1529" spans="1:30" ht="22.5" x14ac:dyDescent="0.25">
      <c r="A1529" s="9" t="s">
        <v>448</v>
      </c>
      <c r="B1529" s="2" t="s">
        <v>449</v>
      </c>
      <c r="C1529" s="3" t="s">
        <v>295</v>
      </c>
      <c r="D1529" s="3" t="str">
        <f t="shared" si="27"/>
        <v>C-4102-1500-6</v>
      </c>
      <c r="E1529" s="3" t="str">
        <f>VLOOKUP(Tabla3[[#This Row],[RUBRO]],Tabla6[[RUBRO]:[Respon Plan]],2,0)</f>
        <v>GENERACIONES</v>
      </c>
      <c r="F1529" s="3" t="str">
        <f>VLOOKUP(Tabla3[[#This Row],[RUBRO]],Tabla6[[RUBRO]:[Respon Plan]],3,0)</f>
        <v>DIRECCIÓN DE NIÑEZ Y ADOLESCENCIA</v>
      </c>
      <c r="G1529" s="3" t="str">
        <f>VLOOKUP(Tabla3[[#This Row],[RUBRO]],Tabla6[[RUBRO]:[Respon Plan]],4,0)</f>
        <v>Niñez y adolescencia</v>
      </c>
      <c r="H1529" s="1" t="s">
        <v>30</v>
      </c>
      <c r="I1529" s="1" t="s">
        <v>232</v>
      </c>
      <c r="J1529" s="1" t="s">
        <v>233</v>
      </c>
      <c r="K1529" s="1" t="s">
        <v>68</v>
      </c>
      <c r="L1529" s="1" t="s">
        <v>42</v>
      </c>
      <c r="M1529" s="1" t="s">
        <v>266</v>
      </c>
      <c r="N1529" s="1"/>
      <c r="O1529" s="1"/>
      <c r="P1529" s="1" t="s">
        <v>31</v>
      </c>
      <c r="Q1529" s="1" t="s">
        <v>32</v>
      </c>
      <c r="R1529" s="1" t="s">
        <v>33</v>
      </c>
      <c r="S1529" s="2" t="s">
        <v>267</v>
      </c>
      <c r="T1529" s="4">
        <v>0</v>
      </c>
      <c r="U1529" s="4">
        <v>13420143</v>
      </c>
      <c r="V1529" s="4">
        <v>0</v>
      </c>
      <c r="W1529" s="4">
        <v>13420143</v>
      </c>
      <c r="X1529" s="4">
        <v>0</v>
      </c>
      <c r="Y1529" s="4">
        <v>13420143</v>
      </c>
      <c r="Z1529" s="4">
        <v>0</v>
      </c>
      <c r="AA1529" s="4">
        <v>0</v>
      </c>
      <c r="AB1529" s="4">
        <v>0</v>
      </c>
      <c r="AC1529" s="4">
        <v>0</v>
      </c>
      <c r="AD1529" s="10">
        <v>0</v>
      </c>
    </row>
    <row r="1530" spans="1:30" ht="22.5" x14ac:dyDescent="0.25">
      <c r="A1530" s="9" t="s">
        <v>448</v>
      </c>
      <c r="B1530" s="2" t="s">
        <v>449</v>
      </c>
      <c r="C1530" s="3" t="s">
        <v>298</v>
      </c>
      <c r="D1530" s="3" t="str">
        <f t="shared" si="27"/>
        <v>C-4102-1500-7</v>
      </c>
      <c r="E1530" s="3" t="str">
        <f>VLOOKUP(Tabla3[[#This Row],[RUBRO]],Tabla6[[RUBRO]:[Respon Plan]],2,0)</f>
        <v>SNBF</v>
      </c>
      <c r="F1530" s="3" t="str">
        <f>VLOOKUP(Tabla3[[#This Row],[RUBRO]],Tabla6[[RUBRO]:[Respon Plan]],3,0)</f>
        <v>DIRECCIÓN DE GESTIÓN HUMANA</v>
      </c>
      <c r="G1530" s="3" t="str">
        <f>VLOOKUP(Tabla3[[#This Row],[RUBRO]],Tabla6[[RUBRO]:[Respon Plan]],4,0)</f>
        <v>Gestión Humana - Pres. Serv</v>
      </c>
      <c r="H1530" s="1" t="s">
        <v>30</v>
      </c>
      <c r="I1530" s="1" t="s">
        <v>232</v>
      </c>
      <c r="J1530" s="1" t="s">
        <v>233</v>
      </c>
      <c r="K1530" s="1" t="s">
        <v>138</v>
      </c>
      <c r="L1530" s="1" t="s">
        <v>42</v>
      </c>
      <c r="M1530" s="1" t="s">
        <v>281</v>
      </c>
      <c r="N1530" s="1"/>
      <c r="O1530" s="1"/>
      <c r="P1530" s="1" t="s">
        <v>31</v>
      </c>
      <c r="Q1530" s="1" t="s">
        <v>32</v>
      </c>
      <c r="R1530" s="1" t="s">
        <v>33</v>
      </c>
      <c r="S1530" s="2" t="s">
        <v>59</v>
      </c>
      <c r="T1530" s="4">
        <v>241841853</v>
      </c>
      <c r="U1530" s="4">
        <v>0</v>
      </c>
      <c r="V1530" s="4">
        <v>74411853</v>
      </c>
      <c r="W1530" s="4">
        <v>167430000</v>
      </c>
      <c r="X1530" s="4">
        <v>0</v>
      </c>
      <c r="Y1530" s="4">
        <v>167430000</v>
      </c>
      <c r="Z1530" s="4">
        <v>0</v>
      </c>
      <c r="AA1530" s="4">
        <v>167430000</v>
      </c>
      <c r="AB1530" s="4">
        <v>21599500</v>
      </c>
      <c r="AC1530" s="4">
        <v>21599500</v>
      </c>
      <c r="AD1530" s="10">
        <v>21599500</v>
      </c>
    </row>
    <row r="1531" spans="1:30" ht="22.5" x14ac:dyDescent="0.25">
      <c r="A1531" s="9" t="s">
        <v>448</v>
      </c>
      <c r="B1531" s="2" t="s">
        <v>449</v>
      </c>
      <c r="C1531" s="3" t="s">
        <v>299</v>
      </c>
      <c r="D1531" s="3" t="str">
        <f t="shared" si="27"/>
        <v>C-4102-1500-7</v>
      </c>
      <c r="E1531" s="3" t="str">
        <f>VLOOKUP(Tabla3[[#This Row],[RUBRO]],Tabla6[[RUBRO]:[Respon Plan]],2,0)</f>
        <v>SNBF</v>
      </c>
      <c r="F1531" s="3" t="str">
        <f>VLOOKUP(Tabla3[[#This Row],[RUBRO]],Tabla6[[RUBRO]:[Respon Plan]],3,0)</f>
        <v>DIRECCIÓN DE GESTIÓN HUMANA</v>
      </c>
      <c r="G1531" s="3" t="str">
        <f>VLOOKUP(Tabla3[[#This Row],[RUBRO]],Tabla6[[RUBRO]:[Respon Plan]],4,0)</f>
        <v>Gestión Humana- Viáticos</v>
      </c>
      <c r="H1531" s="1" t="s">
        <v>30</v>
      </c>
      <c r="I1531" s="1" t="s">
        <v>232</v>
      </c>
      <c r="J1531" s="1" t="s">
        <v>233</v>
      </c>
      <c r="K1531" s="1" t="s">
        <v>138</v>
      </c>
      <c r="L1531" s="1" t="s">
        <v>42</v>
      </c>
      <c r="M1531" s="1" t="s">
        <v>237</v>
      </c>
      <c r="N1531" s="1"/>
      <c r="O1531" s="1"/>
      <c r="P1531" s="1" t="s">
        <v>31</v>
      </c>
      <c r="Q1531" s="1" t="s">
        <v>32</v>
      </c>
      <c r="R1531" s="1" t="s">
        <v>33</v>
      </c>
      <c r="S1531" s="2" t="s">
        <v>249</v>
      </c>
      <c r="T1531" s="4">
        <v>56309187</v>
      </c>
      <c r="U1531" s="4">
        <v>0</v>
      </c>
      <c r="V1531" s="4">
        <v>0</v>
      </c>
      <c r="W1531" s="4">
        <v>56309187</v>
      </c>
      <c r="X1531" s="4">
        <v>0</v>
      </c>
      <c r="Y1531" s="4">
        <v>14119255</v>
      </c>
      <c r="Z1531" s="4">
        <v>42189932</v>
      </c>
      <c r="AA1531" s="4">
        <v>11460658</v>
      </c>
      <c r="AB1531" s="4">
        <v>5036531</v>
      </c>
      <c r="AC1531" s="4">
        <v>5036531</v>
      </c>
      <c r="AD1531" s="10">
        <v>5036531</v>
      </c>
    </row>
    <row r="1532" spans="1:30" ht="22.5" x14ac:dyDescent="0.25">
      <c r="A1532" s="9" t="s">
        <v>448</v>
      </c>
      <c r="B1532" s="2" t="s">
        <v>449</v>
      </c>
      <c r="C1532" s="3" t="s">
        <v>303</v>
      </c>
      <c r="D1532" s="3" t="str">
        <f t="shared" si="27"/>
        <v>C-4199-1500-1</v>
      </c>
      <c r="E1532" s="3" t="str">
        <f>VLOOKUP(Tabla3[[#This Row],[RUBRO]],Tabla6[[RUBRO]:[Respon Plan]],2,0)</f>
        <v>TECNOLOGIA</v>
      </c>
      <c r="F1532" s="3" t="str">
        <f>VLOOKUP(Tabla3[[#This Row],[RUBRO]],Tabla6[[RUBRO]:[Respon Plan]],3,0)</f>
        <v>DIRECCIÓN DE GESTIÓN HUMANA</v>
      </c>
      <c r="G1532" s="3" t="str">
        <f>VLOOKUP(Tabla3[[#This Row],[RUBRO]],Tabla6[[RUBRO]:[Respon Plan]],4,0)</f>
        <v>Gestión Humana - Pres. Serv</v>
      </c>
      <c r="H1532" s="1" t="s">
        <v>30</v>
      </c>
      <c r="I1532" s="1" t="s">
        <v>301</v>
      </c>
      <c r="J1532" s="1" t="s">
        <v>233</v>
      </c>
      <c r="K1532" s="1" t="s">
        <v>41</v>
      </c>
      <c r="L1532" s="1" t="s">
        <v>42</v>
      </c>
      <c r="M1532" s="1" t="s">
        <v>281</v>
      </c>
      <c r="N1532" s="1"/>
      <c r="O1532" s="1"/>
      <c r="P1532" s="1" t="s">
        <v>31</v>
      </c>
      <c r="Q1532" s="1" t="s">
        <v>32</v>
      </c>
      <c r="R1532" s="1" t="s">
        <v>33</v>
      </c>
      <c r="S1532" s="2" t="s">
        <v>59</v>
      </c>
      <c r="T1532" s="4">
        <v>142068930</v>
      </c>
      <c r="U1532" s="4">
        <v>0</v>
      </c>
      <c r="V1532" s="4">
        <v>0</v>
      </c>
      <c r="W1532" s="4">
        <v>142068930</v>
      </c>
      <c r="X1532" s="4">
        <v>0</v>
      </c>
      <c r="Y1532" s="4">
        <v>142068930</v>
      </c>
      <c r="Z1532" s="4">
        <v>0</v>
      </c>
      <c r="AA1532" s="4">
        <v>142065000</v>
      </c>
      <c r="AB1532" s="4">
        <v>26611200</v>
      </c>
      <c r="AC1532" s="4">
        <v>26611200</v>
      </c>
      <c r="AD1532" s="10">
        <v>26611200</v>
      </c>
    </row>
    <row r="1533" spans="1:30" ht="22.5" x14ac:dyDescent="0.25">
      <c r="A1533" s="9" t="s">
        <v>448</v>
      </c>
      <c r="B1533" s="2" t="s">
        <v>449</v>
      </c>
      <c r="C1533" s="3" t="s">
        <v>304</v>
      </c>
      <c r="D1533" s="3" t="str">
        <f t="shared" si="27"/>
        <v>C-4199-1500-1</v>
      </c>
      <c r="E1533" s="3" t="str">
        <f>VLOOKUP(Tabla3[[#This Row],[RUBRO]],Tabla6[[RUBRO]:[Respon Plan]],2,0)</f>
        <v>TECNOLOGIA</v>
      </c>
      <c r="F1533" s="3" t="str">
        <f>VLOOKUP(Tabla3[[#This Row],[RUBRO]],Tabla6[[RUBRO]:[Respon Plan]],3,0)</f>
        <v>DIRECCIÓN DE GESTIÓN HUMANA</v>
      </c>
      <c r="G1533" s="3" t="str">
        <f>VLOOKUP(Tabla3[[#This Row],[RUBRO]],Tabla6[[RUBRO]:[Respon Plan]],4,0)</f>
        <v>Gestión Humana- Viáticos</v>
      </c>
      <c r="H1533" s="1" t="s">
        <v>30</v>
      </c>
      <c r="I1533" s="1" t="s">
        <v>301</v>
      </c>
      <c r="J1533" s="1" t="s">
        <v>233</v>
      </c>
      <c r="K1533" s="1" t="s">
        <v>41</v>
      </c>
      <c r="L1533" s="1" t="s">
        <v>42</v>
      </c>
      <c r="M1533" s="1" t="s">
        <v>237</v>
      </c>
      <c r="N1533" s="1"/>
      <c r="O1533" s="1"/>
      <c r="P1533" s="1" t="s">
        <v>31</v>
      </c>
      <c r="Q1533" s="1" t="s">
        <v>32</v>
      </c>
      <c r="R1533" s="1" t="s">
        <v>33</v>
      </c>
      <c r="S1533" s="2" t="s">
        <v>249</v>
      </c>
      <c r="T1533" s="4">
        <v>14542137</v>
      </c>
      <c r="U1533" s="4">
        <v>0</v>
      </c>
      <c r="V1533" s="4">
        <v>0</v>
      </c>
      <c r="W1533" s="4">
        <v>14542137</v>
      </c>
      <c r="X1533" s="4">
        <v>0</v>
      </c>
      <c r="Y1533" s="4">
        <v>5022404</v>
      </c>
      <c r="Z1533" s="4">
        <v>9519733</v>
      </c>
      <c r="AA1533" s="4">
        <v>1524751</v>
      </c>
      <c r="AB1533" s="4">
        <v>0</v>
      </c>
      <c r="AC1533" s="4">
        <v>0</v>
      </c>
      <c r="AD1533" s="10">
        <v>0</v>
      </c>
    </row>
    <row r="1534" spans="1:30" ht="22.5" x14ac:dyDescent="0.25">
      <c r="A1534" s="9" t="s">
        <v>448</v>
      </c>
      <c r="B1534" s="2" t="s">
        <v>449</v>
      </c>
      <c r="C1534" s="3" t="s">
        <v>307</v>
      </c>
      <c r="D1534" s="3" t="str">
        <f t="shared" si="27"/>
        <v>C-4199-1500-2</v>
      </c>
      <c r="E1534" s="3" t="str">
        <f>VLOOKUP(Tabla3[[#This Row],[RUBRO]],Tabla6[[RUBRO]:[Respon Plan]],2,0)</f>
        <v>MODELO INTERVENCION</v>
      </c>
      <c r="F1534" s="3" t="str">
        <f>VLOOKUP(Tabla3[[#This Row],[RUBRO]],Tabla6[[RUBRO]:[Respon Plan]],3,0)</f>
        <v>DIRECCIÓN DE GESTIÓN HUMANA</v>
      </c>
      <c r="G1534" s="3" t="str">
        <f>VLOOKUP(Tabla3[[#This Row],[RUBRO]],Tabla6[[RUBRO]:[Respon Plan]],4,0)</f>
        <v>Gestión Humana - Pres. Serv</v>
      </c>
      <c r="H1534" s="1" t="s">
        <v>30</v>
      </c>
      <c r="I1534" s="1" t="s">
        <v>301</v>
      </c>
      <c r="J1534" s="1" t="s">
        <v>233</v>
      </c>
      <c r="K1534" s="1" t="s">
        <v>77</v>
      </c>
      <c r="L1534" s="1" t="s">
        <v>42</v>
      </c>
      <c r="M1534" s="1" t="s">
        <v>237</v>
      </c>
      <c r="N1534" s="1"/>
      <c r="O1534" s="1"/>
      <c r="P1534" s="1" t="s">
        <v>31</v>
      </c>
      <c r="Q1534" s="1" t="s">
        <v>32</v>
      </c>
      <c r="R1534" s="1" t="s">
        <v>33</v>
      </c>
      <c r="S1534" s="2" t="s">
        <v>59</v>
      </c>
      <c r="T1534" s="4">
        <v>675990092</v>
      </c>
      <c r="U1534" s="4">
        <v>158640767</v>
      </c>
      <c r="V1534" s="4">
        <v>28353659</v>
      </c>
      <c r="W1534" s="4">
        <v>806277200</v>
      </c>
      <c r="X1534" s="4">
        <v>0</v>
      </c>
      <c r="Y1534" s="4">
        <v>729981000</v>
      </c>
      <c r="Z1534" s="4">
        <v>76296200</v>
      </c>
      <c r="AA1534" s="4">
        <v>729981000</v>
      </c>
      <c r="AB1534" s="4">
        <v>233719162</v>
      </c>
      <c r="AC1534" s="4">
        <v>233719162</v>
      </c>
      <c r="AD1534" s="10">
        <v>233719162</v>
      </c>
    </row>
    <row r="1535" spans="1:30" ht="22.5" x14ac:dyDescent="0.25">
      <c r="A1535" s="9" t="s">
        <v>448</v>
      </c>
      <c r="B1535" s="2" t="s">
        <v>449</v>
      </c>
      <c r="C1535" s="3" t="s">
        <v>308</v>
      </c>
      <c r="D1535" s="3" t="str">
        <f t="shared" si="27"/>
        <v>C-4199-1500-2</v>
      </c>
      <c r="E1535" s="3" t="str">
        <f>VLOOKUP(Tabla3[[#This Row],[RUBRO]],Tabla6[[RUBRO]:[Respon Plan]],2,0)</f>
        <v>MODELO INTERVENCION</v>
      </c>
      <c r="F1535" s="3" t="str">
        <f>VLOOKUP(Tabla3[[#This Row],[RUBRO]],Tabla6[[RUBRO]:[Respon Plan]],3,0)</f>
        <v>DIRECCIÓN DE GESTIÓN HUMANA</v>
      </c>
      <c r="G1535" s="3" t="str">
        <f>VLOOKUP(Tabla3[[#This Row],[RUBRO]],Tabla6[[RUBRO]:[Respon Plan]],4,0)</f>
        <v>Gestión Humana- Viáticos</v>
      </c>
      <c r="H1535" s="1" t="s">
        <v>30</v>
      </c>
      <c r="I1535" s="1" t="s">
        <v>301</v>
      </c>
      <c r="J1535" s="1" t="s">
        <v>233</v>
      </c>
      <c r="K1535" s="1" t="s">
        <v>77</v>
      </c>
      <c r="L1535" s="1" t="s">
        <v>42</v>
      </c>
      <c r="M1535" s="1" t="s">
        <v>240</v>
      </c>
      <c r="N1535" s="1"/>
      <c r="O1535" s="1"/>
      <c r="P1535" s="1" t="s">
        <v>31</v>
      </c>
      <c r="Q1535" s="1" t="s">
        <v>32</v>
      </c>
      <c r="R1535" s="1" t="s">
        <v>33</v>
      </c>
      <c r="S1535" s="2" t="s">
        <v>249</v>
      </c>
      <c r="T1535" s="4">
        <v>0</v>
      </c>
      <c r="U1535" s="4">
        <v>18000000</v>
      </c>
      <c r="V1535" s="4">
        <v>0</v>
      </c>
      <c r="W1535" s="4">
        <v>18000000</v>
      </c>
      <c r="X1535" s="4">
        <v>0</v>
      </c>
      <c r="Y1535" s="4">
        <v>8419617</v>
      </c>
      <c r="Z1535" s="4">
        <v>9580383</v>
      </c>
      <c r="AA1535" s="4">
        <v>8003269</v>
      </c>
      <c r="AB1535" s="4">
        <v>197421</v>
      </c>
      <c r="AC1535" s="4">
        <v>197421</v>
      </c>
      <c r="AD1535" s="10">
        <v>197421</v>
      </c>
    </row>
    <row r="1536" spans="1:30" ht="22.5" x14ac:dyDescent="0.25">
      <c r="A1536" s="9" t="s">
        <v>448</v>
      </c>
      <c r="B1536" s="2" t="s">
        <v>449</v>
      </c>
      <c r="C1536" s="3" t="s">
        <v>396</v>
      </c>
      <c r="D1536" s="3" t="str">
        <f t="shared" si="27"/>
        <v>C-4199-1500-2</v>
      </c>
      <c r="E1536" s="3" t="str">
        <f>VLOOKUP(Tabla3[[#This Row],[RUBRO]],Tabla6[[RUBRO]:[Respon Plan]],2,0)</f>
        <v>MODELO INTERVENCION</v>
      </c>
      <c r="F1536" s="3" t="str">
        <f>VLOOKUP(Tabla3[[#This Row],[RUBRO]],Tabla6[[RUBRO]:[Respon Plan]],3,0)</f>
        <v>DIRECCION FINANCIERA</v>
      </c>
      <c r="G1536" s="3" t="str">
        <f>VLOOKUP(Tabla3[[#This Row],[RUBRO]],Tabla6[[RUBRO]:[Respon Plan]],4,0)</f>
        <v>Dirección Financiera</v>
      </c>
      <c r="H1536" s="1" t="s">
        <v>30</v>
      </c>
      <c r="I1536" s="1" t="s">
        <v>301</v>
      </c>
      <c r="J1536" s="1" t="s">
        <v>233</v>
      </c>
      <c r="K1536" s="1" t="s">
        <v>77</v>
      </c>
      <c r="L1536" s="1" t="s">
        <v>42</v>
      </c>
      <c r="M1536" s="1" t="s">
        <v>255</v>
      </c>
      <c r="N1536" s="1"/>
      <c r="O1536" s="1"/>
      <c r="P1536" s="1" t="s">
        <v>31</v>
      </c>
      <c r="Q1536" s="1" t="s">
        <v>32</v>
      </c>
      <c r="R1536" s="1" t="s">
        <v>33</v>
      </c>
      <c r="S1536" s="2" t="s">
        <v>397</v>
      </c>
      <c r="T1536" s="4">
        <v>8100000</v>
      </c>
      <c r="U1536" s="4">
        <v>0</v>
      </c>
      <c r="V1536" s="4">
        <v>0</v>
      </c>
      <c r="W1536" s="4">
        <v>8100000</v>
      </c>
      <c r="X1536" s="4">
        <v>0</v>
      </c>
      <c r="Y1536" s="4">
        <v>8100000</v>
      </c>
      <c r="Z1536" s="4">
        <v>0</v>
      </c>
      <c r="AA1536" s="4">
        <v>0</v>
      </c>
      <c r="AB1536" s="4">
        <v>0</v>
      </c>
      <c r="AC1536" s="4">
        <v>0</v>
      </c>
      <c r="AD1536" s="10">
        <v>0</v>
      </c>
    </row>
    <row r="1537" spans="1:30" ht="22.5" x14ac:dyDescent="0.25">
      <c r="A1537" s="9" t="s">
        <v>448</v>
      </c>
      <c r="B1537" s="2" t="s">
        <v>449</v>
      </c>
      <c r="C1537" s="3" t="s">
        <v>398</v>
      </c>
      <c r="D1537" s="3" t="str">
        <f t="shared" si="27"/>
        <v>C-4199-1500-2</v>
      </c>
      <c r="E1537" s="3" t="str">
        <f>VLOOKUP(Tabla3[[#This Row],[RUBRO]],Tabla6[[RUBRO]:[Respon Plan]],2,0)</f>
        <v>MODELO INTERVENCION</v>
      </c>
      <c r="F1537" s="3" t="str">
        <f>VLOOKUP(Tabla3[[#This Row],[RUBRO]],Tabla6[[RUBRO]:[Respon Plan]],3,0)</f>
        <v>DIRECCIÓN DE GESTIÓN HUMANA</v>
      </c>
      <c r="G1537" s="3" t="str">
        <f>VLOOKUP(Tabla3[[#This Row],[RUBRO]],Tabla6[[RUBRO]:[Respon Plan]],4,0)</f>
        <v>Gestión Humana - Pres. Serv</v>
      </c>
      <c r="H1537" s="1" t="s">
        <v>30</v>
      </c>
      <c r="I1537" s="1" t="s">
        <v>301</v>
      </c>
      <c r="J1537" s="1" t="s">
        <v>233</v>
      </c>
      <c r="K1537" s="1" t="s">
        <v>77</v>
      </c>
      <c r="L1537" s="1" t="s">
        <v>42</v>
      </c>
      <c r="M1537" s="1" t="s">
        <v>257</v>
      </c>
      <c r="N1537" s="1"/>
      <c r="O1537" s="1"/>
      <c r="P1537" s="1" t="s">
        <v>31</v>
      </c>
      <c r="Q1537" s="1" t="s">
        <v>32</v>
      </c>
      <c r="R1537" s="1" t="s">
        <v>33</v>
      </c>
      <c r="S1537" s="2" t="s">
        <v>399</v>
      </c>
      <c r="T1537" s="4">
        <v>32088236</v>
      </c>
      <c r="U1537" s="4">
        <v>0</v>
      </c>
      <c r="V1537" s="4">
        <v>0</v>
      </c>
      <c r="W1537" s="4">
        <v>32088236</v>
      </c>
      <c r="X1537" s="4">
        <v>0</v>
      </c>
      <c r="Y1537" s="4">
        <v>29810000</v>
      </c>
      <c r="Z1537" s="4">
        <v>2278236</v>
      </c>
      <c r="AA1537" s="4">
        <v>29810000</v>
      </c>
      <c r="AB1537" s="4">
        <v>5962000</v>
      </c>
      <c r="AC1537" s="4">
        <v>5962000</v>
      </c>
      <c r="AD1537" s="10">
        <v>5962000</v>
      </c>
    </row>
    <row r="1538" spans="1:30" ht="22.5" x14ac:dyDescent="0.25">
      <c r="A1538" s="9" t="s">
        <v>448</v>
      </c>
      <c r="B1538" s="2" t="s">
        <v>449</v>
      </c>
      <c r="C1538" s="3" t="s">
        <v>319</v>
      </c>
      <c r="D1538" s="3" t="str">
        <f t="shared" si="27"/>
        <v>C-4199-1500-2</v>
      </c>
      <c r="E1538" s="3" t="str">
        <f>VLOOKUP(Tabla3[[#This Row],[RUBRO]],Tabla6[[RUBRO]:[Respon Plan]],2,0)</f>
        <v>MODELO INTERVENCION</v>
      </c>
      <c r="F1538" s="3" t="str">
        <f>VLOOKUP(Tabla3[[#This Row],[RUBRO]],Tabla6[[RUBRO]:[Respon Plan]],3,0)</f>
        <v>DIRECCION ADMINISTRATIVA</v>
      </c>
      <c r="G1538" s="3" t="str">
        <f>VLOOKUP(Tabla3[[#This Row],[RUBRO]],Tabla6[[RUBRO]:[Respon Plan]],4,0)</f>
        <v>Administrativa NM</v>
      </c>
      <c r="H1538" s="1" t="s">
        <v>30</v>
      </c>
      <c r="I1538" s="1" t="s">
        <v>301</v>
      </c>
      <c r="J1538" s="1" t="s">
        <v>233</v>
      </c>
      <c r="K1538" s="1" t="s">
        <v>77</v>
      </c>
      <c r="L1538" s="1" t="s">
        <v>42</v>
      </c>
      <c r="M1538" s="1" t="s">
        <v>320</v>
      </c>
      <c r="N1538" s="1"/>
      <c r="O1538" s="1"/>
      <c r="P1538" s="1" t="s">
        <v>31</v>
      </c>
      <c r="Q1538" s="1" t="s">
        <v>32</v>
      </c>
      <c r="R1538" s="1" t="s">
        <v>33</v>
      </c>
      <c r="S1538" s="2" t="s">
        <v>321</v>
      </c>
      <c r="T1538" s="4">
        <v>149789676</v>
      </c>
      <c r="U1538" s="4">
        <v>0</v>
      </c>
      <c r="V1538" s="4">
        <v>0</v>
      </c>
      <c r="W1538" s="4">
        <v>149789676</v>
      </c>
      <c r="X1538" s="4">
        <v>0</v>
      </c>
      <c r="Y1538" s="4">
        <v>149787216</v>
      </c>
      <c r="Z1538" s="4">
        <v>2460</v>
      </c>
      <c r="AA1538" s="4">
        <v>113651799</v>
      </c>
      <c r="AB1538" s="4">
        <v>4835241</v>
      </c>
      <c r="AC1538" s="4">
        <v>4835241</v>
      </c>
      <c r="AD1538" s="10">
        <v>4835241</v>
      </c>
    </row>
    <row r="1539" spans="1:30" ht="22.5" x14ac:dyDescent="0.25">
      <c r="A1539" s="9" t="s">
        <v>448</v>
      </c>
      <c r="B1539" s="2" t="s">
        <v>449</v>
      </c>
      <c r="C1539" s="3" t="s">
        <v>322</v>
      </c>
      <c r="D1539" s="3" t="str">
        <f t="shared" si="27"/>
        <v>C-4199-1500-2</v>
      </c>
      <c r="E1539" s="3" t="str">
        <f>VLOOKUP(Tabla3[[#This Row],[RUBRO]],Tabla6[[RUBRO]:[Respon Plan]],2,0)</f>
        <v>MODELO INTERVENCION</v>
      </c>
      <c r="F1539" s="3" t="str">
        <f>VLOOKUP(Tabla3[[#This Row],[RUBRO]],Tabla6[[RUBRO]:[Respon Plan]],3,0)</f>
        <v>DIRECCION ADMINISTRATIVA</v>
      </c>
      <c r="G1539" s="3" t="str">
        <f>VLOOKUP(Tabla3[[#This Row],[RUBRO]],Tabla6[[RUBRO]:[Respon Plan]],4,0)</f>
        <v>Administrativa NM</v>
      </c>
      <c r="H1539" s="1" t="s">
        <v>30</v>
      </c>
      <c r="I1539" s="1" t="s">
        <v>301</v>
      </c>
      <c r="J1539" s="1" t="s">
        <v>233</v>
      </c>
      <c r="K1539" s="1" t="s">
        <v>77</v>
      </c>
      <c r="L1539" s="1" t="s">
        <v>42</v>
      </c>
      <c r="M1539" s="1" t="s">
        <v>323</v>
      </c>
      <c r="N1539" s="1"/>
      <c r="O1539" s="1"/>
      <c r="P1539" s="1" t="s">
        <v>31</v>
      </c>
      <c r="Q1539" s="1" t="s">
        <v>32</v>
      </c>
      <c r="R1539" s="1" t="s">
        <v>33</v>
      </c>
      <c r="S1539" s="2" t="s">
        <v>324</v>
      </c>
      <c r="T1539" s="4">
        <v>474726358</v>
      </c>
      <c r="U1539" s="4">
        <v>60500000</v>
      </c>
      <c r="V1539" s="4">
        <v>0</v>
      </c>
      <c r="W1539" s="4">
        <v>535226358</v>
      </c>
      <c r="X1539" s="4">
        <v>0</v>
      </c>
      <c r="Y1539" s="4">
        <v>535226348</v>
      </c>
      <c r="Z1539" s="4">
        <v>10</v>
      </c>
      <c r="AA1539" s="4">
        <v>535226348</v>
      </c>
      <c r="AB1539" s="4">
        <v>118681585</v>
      </c>
      <c r="AC1539" s="4">
        <v>118681585</v>
      </c>
      <c r="AD1539" s="10">
        <v>118681585</v>
      </c>
    </row>
    <row r="1540" spans="1:30" ht="22.5" x14ac:dyDescent="0.25">
      <c r="A1540" s="9" t="s">
        <v>448</v>
      </c>
      <c r="B1540" s="2" t="s">
        <v>449</v>
      </c>
      <c r="C1540" s="3" t="s">
        <v>328</v>
      </c>
      <c r="D1540" s="3" t="str">
        <f t="shared" si="27"/>
        <v>C-4199-1500-2</v>
      </c>
      <c r="E1540" s="3" t="str">
        <f>VLOOKUP(Tabla3[[#This Row],[RUBRO]],Tabla6[[RUBRO]:[Respon Plan]],2,0)</f>
        <v>MODELO INTERVENCION</v>
      </c>
      <c r="F1540" s="3" t="str">
        <f>VLOOKUP(Tabla3[[#This Row],[RUBRO]],Tabla6[[RUBRO]:[Respon Plan]],3,0)</f>
        <v>DIRECCION ADMINISTRATIVA</v>
      </c>
      <c r="G1540" s="3" t="str">
        <f>VLOOKUP(Tabla3[[#This Row],[RUBRO]],Tabla6[[RUBRO]:[Respon Plan]],4,0)</f>
        <v>Administrativa NM</v>
      </c>
      <c r="H1540" s="1" t="s">
        <v>30</v>
      </c>
      <c r="I1540" s="1" t="s">
        <v>301</v>
      </c>
      <c r="J1540" s="1" t="s">
        <v>233</v>
      </c>
      <c r="K1540" s="1" t="s">
        <v>77</v>
      </c>
      <c r="L1540" s="1" t="s">
        <v>42</v>
      </c>
      <c r="M1540" s="1" t="s">
        <v>329</v>
      </c>
      <c r="N1540" s="1"/>
      <c r="O1540" s="1"/>
      <c r="P1540" s="1" t="s">
        <v>31</v>
      </c>
      <c r="Q1540" s="1" t="s">
        <v>32</v>
      </c>
      <c r="R1540" s="1" t="s">
        <v>33</v>
      </c>
      <c r="S1540" s="2" t="s">
        <v>330</v>
      </c>
      <c r="T1540" s="4">
        <v>0</v>
      </c>
      <c r="U1540" s="4">
        <v>302169000</v>
      </c>
      <c r="V1540" s="4">
        <v>0</v>
      </c>
      <c r="W1540" s="4">
        <v>302169000</v>
      </c>
      <c r="X1540" s="4">
        <v>0</v>
      </c>
      <c r="Y1540" s="4">
        <v>56696647</v>
      </c>
      <c r="Z1540" s="4">
        <v>245472353</v>
      </c>
      <c r="AA1540" s="4">
        <v>26780287</v>
      </c>
      <c r="AB1540" s="4">
        <v>26696647</v>
      </c>
      <c r="AC1540" s="4">
        <v>26696647</v>
      </c>
      <c r="AD1540" s="10">
        <v>26696647</v>
      </c>
    </row>
    <row r="1541" spans="1:30" ht="22.5" x14ac:dyDescent="0.25">
      <c r="A1541" s="9" t="s">
        <v>448</v>
      </c>
      <c r="B1541" s="2" t="s">
        <v>449</v>
      </c>
      <c r="C1541" s="3" t="s">
        <v>354</v>
      </c>
      <c r="D1541" s="3" t="str">
        <f t="shared" si="27"/>
        <v>C-4199-1500-2</v>
      </c>
      <c r="E1541" s="3" t="str">
        <f>VLOOKUP(Tabla3[[#This Row],[RUBRO]],Tabla6[[RUBRO]:[Respon Plan]],2,0)</f>
        <v>MODELO INTERVENCION</v>
      </c>
      <c r="F1541" s="3" t="str">
        <f>VLOOKUP(Tabla3[[#This Row],[RUBRO]],Tabla6[[RUBRO]:[Respon Plan]],3,0)</f>
        <v>DIRECCIÓN DE GESTIÓN HUMANA</v>
      </c>
      <c r="G1541" s="3" t="str">
        <f>VLOOKUP(Tabla3[[#This Row],[RUBRO]],Tabla6[[RUBRO]:[Respon Plan]],4,0)</f>
        <v>Gestión Humana- Capacitación</v>
      </c>
      <c r="H1541" s="1" t="s">
        <v>30</v>
      </c>
      <c r="I1541" s="1" t="s">
        <v>301</v>
      </c>
      <c r="J1541" s="1" t="s">
        <v>233</v>
      </c>
      <c r="K1541" s="1" t="s">
        <v>77</v>
      </c>
      <c r="L1541" s="1" t="s">
        <v>42</v>
      </c>
      <c r="M1541" s="1" t="s">
        <v>355</v>
      </c>
      <c r="N1541" s="1"/>
      <c r="O1541" s="1"/>
      <c r="P1541" s="1" t="s">
        <v>31</v>
      </c>
      <c r="Q1541" s="1" t="s">
        <v>32</v>
      </c>
      <c r="R1541" s="1" t="s">
        <v>33</v>
      </c>
      <c r="S1541" s="2" t="s">
        <v>356</v>
      </c>
      <c r="T1541" s="4">
        <v>0</v>
      </c>
      <c r="U1541" s="4">
        <v>18224600</v>
      </c>
      <c r="V1541" s="4">
        <v>0</v>
      </c>
      <c r="W1541" s="4">
        <v>18224600</v>
      </c>
      <c r="X1541" s="4">
        <v>0</v>
      </c>
      <c r="Y1541" s="4">
        <v>0</v>
      </c>
      <c r="Z1541" s="4">
        <v>18224600</v>
      </c>
      <c r="AA1541" s="4">
        <v>0</v>
      </c>
      <c r="AB1541" s="4">
        <v>0</v>
      </c>
      <c r="AC1541" s="4">
        <v>0</v>
      </c>
      <c r="AD1541" s="10">
        <v>0</v>
      </c>
    </row>
    <row r="1542" spans="1:30" ht="22.5" x14ac:dyDescent="0.25">
      <c r="A1542" s="9" t="s">
        <v>448</v>
      </c>
      <c r="B1542" s="2" t="s">
        <v>449</v>
      </c>
      <c r="C1542" s="3" t="s">
        <v>359</v>
      </c>
      <c r="D1542" s="3" t="str">
        <f t="shared" si="27"/>
        <v>C-4199-1500-2</v>
      </c>
      <c r="E1542" s="3" t="str">
        <f>VLOOKUP(Tabla3[[#This Row],[RUBRO]],Tabla6[[RUBRO]:[Respon Plan]],2,0)</f>
        <v>MODELO INTERVENCION</v>
      </c>
      <c r="F1542" s="3" t="str">
        <f>VLOOKUP(Tabla3[[#This Row],[RUBRO]],Tabla6[[RUBRO]:[Respon Plan]],3,0)</f>
        <v>DIRECCIÓN DE GESTIÓN HUMANA</v>
      </c>
      <c r="G1542" s="3" t="str">
        <f>VLOOKUP(Tabla3[[#This Row],[RUBRO]],Tabla6[[RUBRO]:[Respon Plan]],4,0)</f>
        <v>Gestión Humana- Viáticos</v>
      </c>
      <c r="H1542" s="1" t="s">
        <v>30</v>
      </c>
      <c r="I1542" s="1" t="s">
        <v>301</v>
      </c>
      <c r="J1542" s="1" t="s">
        <v>233</v>
      </c>
      <c r="K1542" s="1" t="s">
        <v>77</v>
      </c>
      <c r="L1542" s="1" t="s">
        <v>42</v>
      </c>
      <c r="M1542" s="1" t="s">
        <v>360</v>
      </c>
      <c r="N1542" s="1"/>
      <c r="O1542" s="1"/>
      <c r="P1542" s="1" t="s">
        <v>31</v>
      </c>
      <c r="Q1542" s="1" t="s">
        <v>32</v>
      </c>
      <c r="R1542" s="1" t="s">
        <v>33</v>
      </c>
      <c r="S1542" s="2" t="s">
        <v>361</v>
      </c>
      <c r="T1542" s="4">
        <v>5440000</v>
      </c>
      <c r="U1542" s="4">
        <v>0</v>
      </c>
      <c r="V1542" s="4">
        <v>0</v>
      </c>
      <c r="W1542" s="4">
        <v>5440000</v>
      </c>
      <c r="X1542" s="4">
        <v>0</v>
      </c>
      <c r="Y1542" s="4">
        <v>2643384</v>
      </c>
      <c r="Z1542" s="4">
        <v>2796616</v>
      </c>
      <c r="AA1542" s="4">
        <v>1813670</v>
      </c>
      <c r="AB1542" s="4">
        <v>379718</v>
      </c>
      <c r="AC1542" s="4">
        <v>379718</v>
      </c>
      <c r="AD1542" s="10">
        <v>379718</v>
      </c>
    </row>
    <row r="1543" spans="1:30" ht="22.5" x14ac:dyDescent="0.25">
      <c r="A1543" s="9" t="s">
        <v>448</v>
      </c>
      <c r="B1543" s="2" t="s">
        <v>449</v>
      </c>
      <c r="C1543" s="3" t="s">
        <v>365</v>
      </c>
      <c r="D1543" s="3" t="str">
        <f t="shared" si="27"/>
        <v>C-4199-1500-2</v>
      </c>
      <c r="E1543" s="3" t="str">
        <f>VLOOKUP(Tabla3[[#This Row],[RUBRO]],Tabla6[[RUBRO]:[Respon Plan]],2,0)</f>
        <v>MODELO INTERVENCION</v>
      </c>
      <c r="F1543" s="3" t="str">
        <f>VLOOKUP(Tabla3[[#This Row],[RUBRO]],Tabla6[[RUBRO]:[Respon Plan]],3,0)</f>
        <v>SECRETARIA GENERAL</v>
      </c>
      <c r="G1543" s="3" t="str">
        <f>VLOOKUP(Tabla3[[#This Row],[RUBRO]],Tabla6[[RUBRO]:[Respon Plan]],4,0)</f>
        <v>Secretaria General</v>
      </c>
      <c r="H1543" s="1" t="s">
        <v>30</v>
      </c>
      <c r="I1543" s="1" t="s">
        <v>301</v>
      </c>
      <c r="J1543" s="1" t="s">
        <v>233</v>
      </c>
      <c r="K1543" s="1" t="s">
        <v>77</v>
      </c>
      <c r="L1543" s="1" t="s">
        <v>42</v>
      </c>
      <c r="M1543" s="1" t="s">
        <v>266</v>
      </c>
      <c r="N1543" s="1"/>
      <c r="O1543" s="1"/>
      <c r="P1543" s="1" t="s">
        <v>31</v>
      </c>
      <c r="Q1543" s="1" t="s">
        <v>32</v>
      </c>
      <c r="R1543" s="1" t="s">
        <v>33</v>
      </c>
      <c r="S1543" s="2" t="s">
        <v>267</v>
      </c>
      <c r="T1543" s="4">
        <v>538454</v>
      </c>
      <c r="U1543" s="4">
        <v>1208676</v>
      </c>
      <c r="V1543" s="4">
        <v>0</v>
      </c>
      <c r="W1543" s="4">
        <v>1747130</v>
      </c>
      <c r="X1543" s="4">
        <v>0</v>
      </c>
      <c r="Y1543" s="4">
        <v>1747130</v>
      </c>
      <c r="Z1543" s="4">
        <v>0</v>
      </c>
      <c r="AA1543" s="4">
        <v>538454</v>
      </c>
      <c r="AB1543" s="4">
        <v>421375.3</v>
      </c>
      <c r="AC1543" s="4">
        <v>421375.3</v>
      </c>
      <c r="AD1543" s="10">
        <v>421375.3</v>
      </c>
    </row>
    <row r="1544" spans="1:30" ht="22.5" x14ac:dyDescent="0.25">
      <c r="A1544" s="9" t="s">
        <v>448</v>
      </c>
      <c r="B1544" s="2" t="s">
        <v>449</v>
      </c>
      <c r="C1544" s="3" t="s">
        <v>372</v>
      </c>
      <c r="D1544" s="3" t="str">
        <f t="shared" si="27"/>
        <v>C-4199-1500-5</v>
      </c>
      <c r="E1544" s="3" t="str">
        <f>VLOOKUP(Tabla3[[#This Row],[RUBRO]],Tabla6[[RUBRO]:[Respon Plan]],2,0)</f>
        <v xml:space="preserve">CONTRUCCION </v>
      </c>
      <c r="F1544" s="3" t="str">
        <f>VLOOKUP(Tabla3[[#This Row],[RUBRO]],Tabla6[[RUBRO]:[Respon Plan]],3,0)</f>
        <v>DIRECCION ADMINISTRATIVA</v>
      </c>
      <c r="G1544" s="3" t="str">
        <f>VLOOKUP(Tabla3[[#This Row],[RUBRO]],Tabla6[[RUBRO]:[Respon Plan]],4,0)</f>
        <v>Administrativa CONS</v>
      </c>
      <c r="H1544" s="1" t="s">
        <v>30</v>
      </c>
      <c r="I1544" s="1" t="s">
        <v>301</v>
      </c>
      <c r="J1544" s="1" t="s">
        <v>233</v>
      </c>
      <c r="K1544" s="1" t="s">
        <v>64</v>
      </c>
      <c r="L1544" s="1" t="s">
        <v>42</v>
      </c>
      <c r="M1544" s="1" t="s">
        <v>234</v>
      </c>
      <c r="N1544" s="1"/>
      <c r="O1544" s="1"/>
      <c r="P1544" s="1" t="s">
        <v>31</v>
      </c>
      <c r="Q1544" s="1" t="s">
        <v>32</v>
      </c>
      <c r="R1544" s="1" t="s">
        <v>33</v>
      </c>
      <c r="S1544" s="2" t="s">
        <v>373</v>
      </c>
      <c r="T1544" s="4">
        <v>0</v>
      </c>
      <c r="U1544" s="4">
        <v>120000000</v>
      </c>
      <c r="V1544" s="4">
        <v>0</v>
      </c>
      <c r="W1544" s="4">
        <v>120000000</v>
      </c>
      <c r="X1544" s="4">
        <v>0</v>
      </c>
      <c r="Y1544" s="4">
        <v>0</v>
      </c>
      <c r="Z1544" s="4">
        <v>120000000</v>
      </c>
      <c r="AA1544" s="4">
        <v>0</v>
      </c>
      <c r="AB1544" s="4">
        <v>0</v>
      </c>
      <c r="AC1544" s="4">
        <v>0</v>
      </c>
      <c r="AD1544" s="10">
        <v>0</v>
      </c>
    </row>
    <row r="1545" spans="1:30" ht="22.5" x14ac:dyDescent="0.25">
      <c r="A1545" s="9" t="s">
        <v>448</v>
      </c>
      <c r="B1545" s="2" t="s">
        <v>449</v>
      </c>
      <c r="C1545" s="3" t="s">
        <v>374</v>
      </c>
      <c r="D1545" s="3" t="str">
        <f t="shared" si="27"/>
        <v>C-4199-1500-5</v>
      </c>
      <c r="E1545" s="3" t="str">
        <f>VLOOKUP(Tabla3[[#This Row],[RUBRO]],Tabla6[[RUBRO]:[Respon Plan]],2,0)</f>
        <v xml:space="preserve">CONTRUCCION </v>
      </c>
      <c r="F1545" s="3" t="str">
        <f>VLOOKUP(Tabla3[[#This Row],[RUBRO]],Tabla6[[RUBRO]:[Respon Plan]],3,0)</f>
        <v>DIRECCION ADMINISTRATIVA</v>
      </c>
      <c r="G1545" s="3" t="str">
        <f>VLOOKUP(Tabla3[[#This Row],[RUBRO]],Tabla6[[RUBRO]:[Respon Plan]],4,0)</f>
        <v>Administrativa CONS</v>
      </c>
      <c r="H1545" s="1" t="s">
        <v>30</v>
      </c>
      <c r="I1545" s="1" t="s">
        <v>301</v>
      </c>
      <c r="J1545" s="1" t="s">
        <v>233</v>
      </c>
      <c r="K1545" s="1" t="s">
        <v>64</v>
      </c>
      <c r="L1545" s="1" t="s">
        <v>42</v>
      </c>
      <c r="M1545" s="1" t="s">
        <v>281</v>
      </c>
      <c r="N1545" s="1"/>
      <c r="O1545" s="1"/>
      <c r="P1545" s="1" t="s">
        <v>31</v>
      </c>
      <c r="Q1545" s="1" t="s">
        <v>171</v>
      </c>
      <c r="R1545" s="1" t="s">
        <v>33</v>
      </c>
      <c r="S1545" s="2" t="s">
        <v>375</v>
      </c>
      <c r="T1545" s="4">
        <v>171000000</v>
      </c>
      <c r="U1545" s="4">
        <v>0</v>
      </c>
      <c r="V1545" s="4">
        <v>0</v>
      </c>
      <c r="W1545" s="4">
        <v>171000000</v>
      </c>
      <c r="X1545" s="4">
        <v>0</v>
      </c>
      <c r="Y1545" s="4">
        <v>171000000</v>
      </c>
      <c r="Z1545" s="4">
        <v>0</v>
      </c>
      <c r="AA1545" s="4">
        <v>97546000</v>
      </c>
      <c r="AB1545" s="4">
        <v>0</v>
      </c>
      <c r="AC1545" s="4">
        <v>0</v>
      </c>
      <c r="AD1545" s="10">
        <v>0</v>
      </c>
    </row>
    <row r="1546" spans="1:30" ht="22.5" x14ac:dyDescent="0.25">
      <c r="A1546" s="9" t="s">
        <v>448</v>
      </c>
      <c r="B1546" s="2" t="s">
        <v>449</v>
      </c>
      <c r="C1546" s="3" t="s">
        <v>400</v>
      </c>
      <c r="D1546" s="3" t="str">
        <f t="shared" si="27"/>
        <v>C-4199-1500-5</v>
      </c>
      <c r="E1546" s="3" t="str">
        <f>VLOOKUP(Tabla3[[#This Row],[RUBRO]],Tabla6[[RUBRO]:[Respon Plan]],2,0)</f>
        <v xml:space="preserve">CONTRUCCION </v>
      </c>
      <c r="F1546" s="3" t="str">
        <f>VLOOKUP(Tabla3[[#This Row],[RUBRO]],Tabla6[[RUBRO]:[Respon Plan]],3,0)</f>
        <v>DIRECCION ADMINISTRATIVA</v>
      </c>
      <c r="G1546" s="3" t="str">
        <f>VLOOKUP(Tabla3[[#This Row],[RUBRO]],Tabla6[[RUBRO]:[Respon Plan]],4,0)</f>
        <v>Administrativa CONS</v>
      </c>
      <c r="H1546" s="1" t="s">
        <v>30</v>
      </c>
      <c r="I1546" s="1" t="s">
        <v>301</v>
      </c>
      <c r="J1546" s="1" t="s">
        <v>233</v>
      </c>
      <c r="K1546" s="1" t="s">
        <v>64</v>
      </c>
      <c r="L1546" s="1" t="s">
        <v>42</v>
      </c>
      <c r="M1546" s="1" t="s">
        <v>240</v>
      </c>
      <c r="N1546" s="1"/>
      <c r="O1546" s="1"/>
      <c r="P1546" s="1" t="s">
        <v>31</v>
      </c>
      <c r="Q1546" s="1" t="s">
        <v>171</v>
      </c>
      <c r="R1546" s="1" t="s">
        <v>33</v>
      </c>
      <c r="S1546" s="2" t="s">
        <v>401</v>
      </c>
      <c r="T1546" s="4">
        <v>35000000</v>
      </c>
      <c r="U1546" s="4">
        <v>0</v>
      </c>
      <c r="V1546" s="4">
        <v>0</v>
      </c>
      <c r="W1546" s="4">
        <v>35000000</v>
      </c>
      <c r="X1546" s="4">
        <v>0</v>
      </c>
      <c r="Y1546" s="4">
        <v>0</v>
      </c>
      <c r="Z1546" s="4">
        <v>35000000</v>
      </c>
      <c r="AA1546" s="4">
        <v>0</v>
      </c>
      <c r="AB1546" s="4">
        <v>0</v>
      </c>
      <c r="AC1546" s="4">
        <v>0</v>
      </c>
      <c r="AD1546" s="10">
        <v>0</v>
      </c>
    </row>
    <row r="1547" spans="1:30" ht="22.5" x14ac:dyDescent="0.25">
      <c r="A1547" s="9" t="s">
        <v>448</v>
      </c>
      <c r="B1547" s="2" t="s">
        <v>449</v>
      </c>
      <c r="C1547" s="3" t="s">
        <v>378</v>
      </c>
      <c r="D1547" s="3" t="str">
        <f t="shared" si="27"/>
        <v>C-4199-1500-5</v>
      </c>
      <c r="E1547" s="3" t="str">
        <f>VLOOKUP(Tabla3[[#This Row],[RUBRO]],Tabla6[[RUBRO]:[Respon Plan]],2,0)</f>
        <v xml:space="preserve">CONTRUCCION </v>
      </c>
      <c r="F1547" s="3" t="str">
        <f>VLOOKUP(Tabla3[[#This Row],[RUBRO]],Tabla6[[RUBRO]:[Respon Plan]],3,0)</f>
        <v>DIRECCIÓN DE GESTIÓN HUMANA</v>
      </c>
      <c r="G1547" s="3" t="str">
        <f>VLOOKUP(Tabla3[[#This Row],[RUBRO]],Tabla6[[RUBRO]:[Respon Plan]],4,0)</f>
        <v>Gestión Humana - Pres. Serv</v>
      </c>
      <c r="H1547" s="1" t="s">
        <v>30</v>
      </c>
      <c r="I1547" s="1" t="s">
        <v>301</v>
      </c>
      <c r="J1547" s="1" t="s">
        <v>233</v>
      </c>
      <c r="K1547" s="1" t="s">
        <v>64</v>
      </c>
      <c r="L1547" s="1" t="s">
        <v>42</v>
      </c>
      <c r="M1547" s="1" t="s">
        <v>243</v>
      </c>
      <c r="N1547" s="1"/>
      <c r="O1547" s="1"/>
      <c r="P1547" s="1" t="s">
        <v>31</v>
      </c>
      <c r="Q1547" s="1" t="s">
        <v>171</v>
      </c>
      <c r="R1547" s="1" t="s">
        <v>33</v>
      </c>
      <c r="S1547" s="2" t="s">
        <v>59</v>
      </c>
      <c r="T1547" s="4">
        <v>100280000</v>
      </c>
      <c r="U1547" s="4">
        <v>52948000</v>
      </c>
      <c r="V1547" s="4">
        <v>0</v>
      </c>
      <c r="W1547" s="4">
        <v>153228000</v>
      </c>
      <c r="X1547" s="4">
        <v>0</v>
      </c>
      <c r="Y1547" s="4">
        <v>150717233</v>
      </c>
      <c r="Z1547" s="4">
        <v>2510767</v>
      </c>
      <c r="AA1547" s="4">
        <v>150717233</v>
      </c>
      <c r="AB1547" s="4">
        <v>24882534</v>
      </c>
      <c r="AC1547" s="4">
        <v>24882534</v>
      </c>
      <c r="AD1547" s="10">
        <v>24882534</v>
      </c>
    </row>
    <row r="1548" spans="1:30" ht="22.5" x14ac:dyDescent="0.25">
      <c r="A1548" s="9" t="s">
        <v>448</v>
      </c>
      <c r="B1548" s="2" t="s">
        <v>449</v>
      </c>
      <c r="C1548" s="3" t="s">
        <v>379</v>
      </c>
      <c r="D1548" s="3" t="str">
        <f t="shared" si="27"/>
        <v>C-4199-1500-5</v>
      </c>
      <c r="E1548" s="3" t="str">
        <f>VLOOKUP(Tabla3[[#This Row],[RUBRO]],Tabla6[[RUBRO]:[Respon Plan]],2,0)</f>
        <v xml:space="preserve">CONTRUCCION </v>
      </c>
      <c r="F1548" s="3" t="str">
        <f>VLOOKUP(Tabla3[[#This Row],[RUBRO]],Tabla6[[RUBRO]:[Respon Plan]],3,0)</f>
        <v>DIRECCIÓN DE GESTIÓN HUMANA</v>
      </c>
      <c r="G1548" s="3" t="str">
        <f>VLOOKUP(Tabla3[[#This Row],[RUBRO]],Tabla6[[RUBRO]:[Respon Plan]],4,0)</f>
        <v>Gestión Humana- Viáticos</v>
      </c>
      <c r="H1548" s="1" t="s">
        <v>30</v>
      </c>
      <c r="I1548" s="1" t="s">
        <v>301</v>
      </c>
      <c r="J1548" s="1" t="s">
        <v>233</v>
      </c>
      <c r="K1548" s="1" t="s">
        <v>64</v>
      </c>
      <c r="L1548" s="1" t="s">
        <v>42</v>
      </c>
      <c r="M1548" s="1" t="s">
        <v>246</v>
      </c>
      <c r="N1548" s="1"/>
      <c r="O1548" s="1"/>
      <c r="P1548" s="1" t="s">
        <v>31</v>
      </c>
      <c r="Q1548" s="1" t="s">
        <v>171</v>
      </c>
      <c r="R1548" s="1" t="s">
        <v>33</v>
      </c>
      <c r="S1548" s="2" t="s">
        <v>249</v>
      </c>
      <c r="T1548" s="4">
        <v>8185000</v>
      </c>
      <c r="U1548" s="4">
        <v>0</v>
      </c>
      <c r="V1548" s="4">
        <v>0</v>
      </c>
      <c r="W1548" s="4">
        <v>8185000</v>
      </c>
      <c r="X1548" s="4">
        <v>0</v>
      </c>
      <c r="Y1548" s="4">
        <v>1843115</v>
      </c>
      <c r="Z1548" s="4">
        <v>6341885</v>
      </c>
      <c r="AA1548" s="4">
        <v>1391795</v>
      </c>
      <c r="AB1548" s="4">
        <v>280543</v>
      </c>
      <c r="AC1548" s="4">
        <v>280543</v>
      </c>
      <c r="AD1548" s="10">
        <v>280543</v>
      </c>
    </row>
    <row r="1549" spans="1:30" ht="22.5" x14ac:dyDescent="0.25">
      <c r="A1549" s="9" t="s">
        <v>450</v>
      </c>
      <c r="B1549" s="2" t="s">
        <v>451</v>
      </c>
      <c r="C1549" s="3" t="s">
        <v>145</v>
      </c>
      <c r="D1549" s="3" t="str">
        <f t="shared" si="27"/>
        <v>A-2-0-3</v>
      </c>
      <c r="E1549" s="3" t="str">
        <f>VLOOKUP(Tabla3[[#This Row],[RUBRO]],Tabla6[[RUBRO]:[Respon Plan]],2,0)</f>
        <v>FUNCIONAMIENTO</v>
      </c>
      <c r="F1549" s="3" t="str">
        <f>VLOOKUP(Tabla3[[#This Row],[RUBRO]],Tabla6[[RUBRO]:[Respon Plan]],3,0)</f>
        <v>DIRECCION ADMINISTRATIVA</v>
      </c>
      <c r="G1549" s="3" t="str">
        <f>VLOOKUP(Tabla3[[#This Row],[RUBRO]],Tabla6[[RUBRO]:[Respon Plan]],4,0)</f>
        <v>Administrativa</v>
      </c>
      <c r="H1549" s="1" t="s">
        <v>40</v>
      </c>
      <c r="I1549" s="1" t="s">
        <v>77</v>
      </c>
      <c r="J1549" s="1" t="s">
        <v>42</v>
      </c>
      <c r="K1549" s="1" t="s">
        <v>63</v>
      </c>
      <c r="L1549" s="1" t="s">
        <v>143</v>
      </c>
      <c r="M1549" s="1" t="s">
        <v>63</v>
      </c>
      <c r="N1549" s="1"/>
      <c r="O1549" s="1"/>
      <c r="P1549" s="1" t="s">
        <v>31</v>
      </c>
      <c r="Q1549" s="1" t="s">
        <v>32</v>
      </c>
      <c r="R1549" s="1" t="s">
        <v>33</v>
      </c>
      <c r="S1549" s="2" t="s">
        <v>146</v>
      </c>
      <c r="T1549" s="4">
        <v>6523000</v>
      </c>
      <c r="U1549" s="4">
        <v>952556</v>
      </c>
      <c r="V1549" s="4">
        <v>0</v>
      </c>
      <c r="W1549" s="4">
        <v>7475556</v>
      </c>
      <c r="X1549" s="4">
        <v>0</v>
      </c>
      <c r="Y1549" s="4">
        <v>7356956.0899999999</v>
      </c>
      <c r="Z1549" s="4">
        <v>118599.91</v>
      </c>
      <c r="AA1549" s="4">
        <v>7356956.0899999999</v>
      </c>
      <c r="AB1549" s="4">
        <v>6258456.0899999999</v>
      </c>
      <c r="AC1549" s="4">
        <v>6258456.0899999999</v>
      </c>
      <c r="AD1549" s="10">
        <v>6258456.0899999999</v>
      </c>
    </row>
    <row r="1550" spans="1:30" ht="22.5" x14ac:dyDescent="0.25">
      <c r="A1550" s="9" t="s">
        <v>450</v>
      </c>
      <c r="B1550" s="2" t="s">
        <v>451</v>
      </c>
      <c r="C1550" s="3" t="s">
        <v>155</v>
      </c>
      <c r="D1550" s="3" t="str">
        <f t="shared" si="27"/>
        <v>A-2-0-4</v>
      </c>
      <c r="E1550" s="3" t="str">
        <f>VLOOKUP(Tabla3[[#This Row],[RUBRO]],Tabla6[[RUBRO]:[Respon Plan]],2,0)</f>
        <v>FUNCIONAMIENTO</v>
      </c>
      <c r="F1550" s="3" t="str">
        <f>VLOOKUP(Tabla3[[#This Row],[RUBRO]],Tabla6[[RUBRO]:[Respon Plan]],3,0)</f>
        <v>DIRECCION ADMINISTRATIVA</v>
      </c>
      <c r="G1550" s="3" t="str">
        <f>VLOOKUP(Tabla3[[#This Row],[RUBRO]],Tabla6[[RUBRO]:[Respon Plan]],4,0)</f>
        <v>Administrativa</v>
      </c>
      <c r="H1550" s="1" t="s">
        <v>40</v>
      </c>
      <c r="I1550" s="1" t="s">
        <v>77</v>
      </c>
      <c r="J1550" s="1" t="s">
        <v>42</v>
      </c>
      <c r="K1550" s="1" t="s">
        <v>80</v>
      </c>
      <c r="L1550" s="1" t="s">
        <v>80</v>
      </c>
      <c r="M1550" s="1" t="s">
        <v>41</v>
      </c>
      <c r="N1550" s="1"/>
      <c r="O1550" s="1"/>
      <c r="P1550" s="1" t="s">
        <v>31</v>
      </c>
      <c r="Q1550" s="1" t="s">
        <v>32</v>
      </c>
      <c r="R1550" s="1" t="s">
        <v>33</v>
      </c>
      <c r="S1550" s="2" t="s">
        <v>156</v>
      </c>
      <c r="T1550" s="4">
        <v>6500000</v>
      </c>
      <c r="U1550" s="4">
        <v>0</v>
      </c>
      <c r="V1550" s="4">
        <v>0</v>
      </c>
      <c r="W1550" s="4">
        <v>6500000</v>
      </c>
      <c r="X1550" s="4">
        <v>0</v>
      </c>
      <c r="Y1550" s="4">
        <v>2200300</v>
      </c>
      <c r="Z1550" s="4">
        <v>4299700</v>
      </c>
      <c r="AA1550" s="4">
        <v>300</v>
      </c>
      <c r="AB1550" s="4">
        <v>0</v>
      </c>
      <c r="AC1550" s="4">
        <v>0</v>
      </c>
      <c r="AD1550" s="10">
        <v>0</v>
      </c>
    </row>
    <row r="1551" spans="1:30" ht="22.5" x14ac:dyDescent="0.25">
      <c r="A1551" s="9" t="s">
        <v>450</v>
      </c>
      <c r="B1551" s="2" t="s">
        <v>451</v>
      </c>
      <c r="C1551" s="3" t="s">
        <v>157</v>
      </c>
      <c r="D1551" s="3" t="str">
        <f t="shared" si="27"/>
        <v>A-2-0-4</v>
      </c>
      <c r="E1551" s="3" t="str">
        <f>VLOOKUP(Tabla3[[#This Row],[RUBRO]],Tabla6[[RUBRO]:[Respon Plan]],2,0)</f>
        <v>FUNCIONAMIENTO</v>
      </c>
      <c r="F1551" s="3" t="str">
        <f>VLOOKUP(Tabla3[[#This Row],[RUBRO]],Tabla6[[RUBRO]:[Respon Plan]],3,0)</f>
        <v>DIRECCION ADMINISTRATIVA</v>
      </c>
      <c r="G1551" s="3" t="str">
        <f>VLOOKUP(Tabla3[[#This Row],[RUBRO]],Tabla6[[RUBRO]:[Respon Plan]],4,0)</f>
        <v>Administrativa</v>
      </c>
      <c r="H1551" s="1" t="s">
        <v>40</v>
      </c>
      <c r="I1551" s="1" t="s">
        <v>77</v>
      </c>
      <c r="J1551" s="1" t="s">
        <v>42</v>
      </c>
      <c r="K1551" s="1" t="s">
        <v>80</v>
      </c>
      <c r="L1551" s="1" t="s">
        <v>80</v>
      </c>
      <c r="M1551" s="1" t="s">
        <v>77</v>
      </c>
      <c r="N1551" s="1"/>
      <c r="O1551" s="1"/>
      <c r="P1551" s="1" t="s">
        <v>31</v>
      </c>
      <c r="Q1551" s="1" t="s">
        <v>32</v>
      </c>
      <c r="R1551" s="1" t="s">
        <v>33</v>
      </c>
      <c r="S1551" s="2" t="s">
        <v>158</v>
      </c>
      <c r="T1551" s="4">
        <v>7900000</v>
      </c>
      <c r="U1551" s="4">
        <v>0</v>
      </c>
      <c r="V1551" s="4">
        <v>0</v>
      </c>
      <c r="W1551" s="4">
        <v>7900000</v>
      </c>
      <c r="X1551" s="4">
        <v>0</v>
      </c>
      <c r="Y1551" s="4">
        <v>7900000</v>
      </c>
      <c r="Z1551" s="4">
        <v>0</v>
      </c>
      <c r="AA1551" s="4">
        <v>500</v>
      </c>
      <c r="AB1551" s="4">
        <v>0</v>
      </c>
      <c r="AC1551" s="4">
        <v>0</v>
      </c>
      <c r="AD1551" s="10">
        <v>0</v>
      </c>
    </row>
    <row r="1552" spans="1:30" ht="22.5" x14ac:dyDescent="0.25">
      <c r="A1552" s="9" t="s">
        <v>450</v>
      </c>
      <c r="B1552" s="2" t="s">
        <v>451</v>
      </c>
      <c r="C1552" s="3" t="s">
        <v>176</v>
      </c>
      <c r="D1552" s="3" t="str">
        <f t="shared" si="27"/>
        <v>A-2-0-4</v>
      </c>
      <c r="E1552" s="3" t="str">
        <f>VLOOKUP(Tabla3[[#This Row],[RUBRO]],Tabla6[[RUBRO]:[Respon Plan]],2,0)</f>
        <v>FUNCIONAMIENTO</v>
      </c>
      <c r="F1552" s="3" t="str">
        <f>VLOOKUP(Tabla3[[#This Row],[RUBRO]],Tabla6[[RUBRO]:[Respon Plan]],3,0)</f>
        <v>DIRECCION ADMINISTRATIVA</v>
      </c>
      <c r="G1552" s="3" t="str">
        <f>VLOOKUP(Tabla3[[#This Row],[RUBRO]],Tabla6[[RUBRO]:[Respon Plan]],4,0)</f>
        <v>Administrativa</v>
      </c>
      <c r="H1552" s="1" t="s">
        <v>40</v>
      </c>
      <c r="I1552" s="1" t="s">
        <v>77</v>
      </c>
      <c r="J1552" s="1" t="s">
        <v>42</v>
      </c>
      <c r="K1552" s="1" t="s">
        <v>80</v>
      </c>
      <c r="L1552" s="1" t="s">
        <v>64</v>
      </c>
      <c r="M1552" s="1" t="s">
        <v>77</v>
      </c>
      <c r="N1552" s="1"/>
      <c r="O1552" s="1"/>
      <c r="P1552" s="1" t="s">
        <v>31</v>
      </c>
      <c r="Q1552" s="1" t="s">
        <v>32</v>
      </c>
      <c r="R1552" s="1" t="s">
        <v>33</v>
      </c>
      <c r="S1552" s="2" t="s">
        <v>177</v>
      </c>
      <c r="T1552" s="4">
        <v>2000000</v>
      </c>
      <c r="U1552" s="4">
        <v>0</v>
      </c>
      <c r="V1552" s="4">
        <v>0</v>
      </c>
      <c r="W1552" s="4">
        <v>2000000</v>
      </c>
      <c r="X1552" s="4">
        <v>0</v>
      </c>
      <c r="Y1552" s="4">
        <v>2000000</v>
      </c>
      <c r="Z1552" s="4">
        <v>0</v>
      </c>
      <c r="AA1552" s="4">
        <v>200</v>
      </c>
      <c r="AB1552" s="4">
        <v>0</v>
      </c>
      <c r="AC1552" s="4">
        <v>0</v>
      </c>
      <c r="AD1552" s="10">
        <v>0</v>
      </c>
    </row>
    <row r="1553" spans="1:30" ht="22.5" x14ac:dyDescent="0.25">
      <c r="A1553" s="9" t="s">
        <v>450</v>
      </c>
      <c r="B1553" s="2" t="s">
        <v>451</v>
      </c>
      <c r="C1553" s="3" t="s">
        <v>184</v>
      </c>
      <c r="D1553" s="3" t="str">
        <f t="shared" si="27"/>
        <v>A-2-0-4</v>
      </c>
      <c r="E1553" s="3" t="str">
        <f>VLOOKUP(Tabla3[[#This Row],[RUBRO]],Tabla6[[RUBRO]:[Respon Plan]],2,0)</f>
        <v>FUNCIONAMIENTO</v>
      </c>
      <c r="F1553" s="3" t="str">
        <f>VLOOKUP(Tabla3[[#This Row],[RUBRO]],Tabla6[[RUBRO]:[Respon Plan]],3,0)</f>
        <v>DIRECCION ADMINISTRATIVA</v>
      </c>
      <c r="G1553" s="3" t="str">
        <f>VLOOKUP(Tabla3[[#This Row],[RUBRO]],Tabla6[[RUBRO]:[Respon Plan]],4,0)</f>
        <v>Administrativa</v>
      </c>
      <c r="H1553" s="1" t="s">
        <v>40</v>
      </c>
      <c r="I1553" s="1" t="s">
        <v>77</v>
      </c>
      <c r="J1553" s="1" t="s">
        <v>42</v>
      </c>
      <c r="K1553" s="1" t="s">
        <v>80</v>
      </c>
      <c r="L1553" s="1" t="s">
        <v>64</v>
      </c>
      <c r="M1553" s="1" t="s">
        <v>98</v>
      </c>
      <c r="N1553" s="1"/>
      <c r="O1553" s="1"/>
      <c r="P1553" s="1" t="s">
        <v>31</v>
      </c>
      <c r="Q1553" s="1" t="s">
        <v>32</v>
      </c>
      <c r="R1553" s="1" t="s">
        <v>33</v>
      </c>
      <c r="S1553" s="2" t="s">
        <v>185</v>
      </c>
      <c r="T1553" s="4">
        <v>1500000</v>
      </c>
      <c r="U1553" s="4">
        <v>0</v>
      </c>
      <c r="V1553" s="4">
        <v>0</v>
      </c>
      <c r="W1553" s="4">
        <v>1500000</v>
      </c>
      <c r="X1553" s="4">
        <v>0</v>
      </c>
      <c r="Y1553" s="4">
        <v>1500000</v>
      </c>
      <c r="Z1553" s="4">
        <v>0</v>
      </c>
      <c r="AA1553" s="4">
        <v>200</v>
      </c>
      <c r="AB1553" s="4">
        <v>0</v>
      </c>
      <c r="AC1553" s="4">
        <v>0</v>
      </c>
      <c r="AD1553" s="10">
        <v>0</v>
      </c>
    </row>
    <row r="1554" spans="1:30" ht="22.5" x14ac:dyDescent="0.25">
      <c r="A1554" s="9" t="s">
        <v>450</v>
      </c>
      <c r="B1554" s="2" t="s">
        <v>451</v>
      </c>
      <c r="C1554" s="3" t="s">
        <v>200</v>
      </c>
      <c r="D1554" s="3" t="str">
        <f t="shared" si="27"/>
        <v>A-2-0-4</v>
      </c>
      <c r="E1554" s="3" t="str">
        <f>VLOOKUP(Tabla3[[#This Row],[RUBRO]],Tabla6[[RUBRO]:[Respon Plan]],2,0)</f>
        <v>FUNCIONAMIENTO</v>
      </c>
      <c r="F1554" s="3" t="str">
        <f>VLOOKUP(Tabla3[[#This Row],[RUBRO]],Tabla6[[RUBRO]:[Respon Plan]],3,0)</f>
        <v>DIRECCION ADMINISTRATIVA</v>
      </c>
      <c r="G1554" s="3" t="str">
        <f>VLOOKUP(Tabla3[[#This Row],[RUBRO]],Tabla6[[RUBRO]:[Respon Plan]],4,0)</f>
        <v>Administrativa</v>
      </c>
      <c r="H1554" s="1" t="s">
        <v>40</v>
      </c>
      <c r="I1554" s="1" t="s">
        <v>77</v>
      </c>
      <c r="J1554" s="1" t="s">
        <v>42</v>
      </c>
      <c r="K1554" s="1" t="s">
        <v>80</v>
      </c>
      <c r="L1554" s="1" t="s">
        <v>81</v>
      </c>
      <c r="M1554" s="1" t="s">
        <v>41</v>
      </c>
      <c r="N1554" s="1"/>
      <c r="O1554" s="1"/>
      <c r="P1554" s="1" t="s">
        <v>31</v>
      </c>
      <c r="Q1554" s="1" t="s">
        <v>32</v>
      </c>
      <c r="R1554" s="1" t="s">
        <v>33</v>
      </c>
      <c r="S1554" s="2" t="s">
        <v>201</v>
      </c>
      <c r="T1554" s="4">
        <v>15500000</v>
      </c>
      <c r="U1554" s="4">
        <v>0</v>
      </c>
      <c r="V1554" s="4">
        <v>0</v>
      </c>
      <c r="W1554" s="4">
        <v>15500000</v>
      </c>
      <c r="X1554" s="4">
        <v>0</v>
      </c>
      <c r="Y1554" s="4">
        <v>15500000</v>
      </c>
      <c r="Z1554" s="4">
        <v>0</v>
      </c>
      <c r="AA1554" s="4">
        <v>1933225</v>
      </c>
      <c r="AB1554" s="4">
        <v>1875164.77</v>
      </c>
      <c r="AC1554" s="4">
        <v>1875164.77</v>
      </c>
      <c r="AD1554" s="10">
        <v>1875164.77</v>
      </c>
    </row>
    <row r="1555" spans="1:30" ht="22.5" x14ac:dyDescent="0.25">
      <c r="A1555" s="9" t="s">
        <v>450</v>
      </c>
      <c r="B1555" s="2" t="s">
        <v>451</v>
      </c>
      <c r="C1555" s="3" t="s">
        <v>202</v>
      </c>
      <c r="D1555" s="3" t="str">
        <f t="shared" si="27"/>
        <v>A-2-0-4</v>
      </c>
      <c r="E1555" s="3" t="str">
        <f>VLOOKUP(Tabla3[[#This Row],[RUBRO]],Tabla6[[RUBRO]:[Respon Plan]],2,0)</f>
        <v>FUNCIONAMIENTO</v>
      </c>
      <c r="F1555" s="3" t="str">
        <f>VLOOKUP(Tabla3[[#This Row],[RUBRO]],Tabla6[[RUBRO]:[Respon Plan]],3,0)</f>
        <v>DIRECCION ADMINISTRATIVA</v>
      </c>
      <c r="G1555" s="3" t="str">
        <f>VLOOKUP(Tabla3[[#This Row],[RUBRO]],Tabla6[[RUBRO]:[Respon Plan]],4,0)</f>
        <v>Administrativa</v>
      </c>
      <c r="H1555" s="1" t="s">
        <v>40</v>
      </c>
      <c r="I1555" s="1" t="s">
        <v>77</v>
      </c>
      <c r="J1555" s="1" t="s">
        <v>42</v>
      </c>
      <c r="K1555" s="1" t="s">
        <v>80</v>
      </c>
      <c r="L1555" s="1" t="s">
        <v>81</v>
      </c>
      <c r="M1555" s="1" t="s">
        <v>77</v>
      </c>
      <c r="N1555" s="1"/>
      <c r="O1555" s="1"/>
      <c r="P1555" s="1" t="s">
        <v>31</v>
      </c>
      <c r="Q1555" s="1" t="s">
        <v>32</v>
      </c>
      <c r="R1555" s="1" t="s">
        <v>33</v>
      </c>
      <c r="S1555" s="2" t="s">
        <v>203</v>
      </c>
      <c r="T1555" s="4">
        <v>51000000</v>
      </c>
      <c r="U1555" s="4">
        <v>0</v>
      </c>
      <c r="V1555" s="4">
        <v>0</v>
      </c>
      <c r="W1555" s="4">
        <v>51000000</v>
      </c>
      <c r="X1555" s="4">
        <v>0</v>
      </c>
      <c r="Y1555" s="4">
        <v>51000000</v>
      </c>
      <c r="Z1555" s="4">
        <v>0</v>
      </c>
      <c r="AA1555" s="4">
        <v>19255270</v>
      </c>
      <c r="AB1555" s="4">
        <v>19107814.870000001</v>
      </c>
      <c r="AC1555" s="4">
        <v>19107814.870000001</v>
      </c>
      <c r="AD1555" s="10">
        <v>19107814.870000001</v>
      </c>
    </row>
    <row r="1556" spans="1:30" ht="22.5" x14ac:dyDescent="0.25">
      <c r="A1556" s="9" t="s">
        <v>450</v>
      </c>
      <c r="B1556" s="2" t="s">
        <v>451</v>
      </c>
      <c r="C1556" s="3" t="s">
        <v>404</v>
      </c>
      <c r="D1556" s="3" t="str">
        <f t="shared" si="27"/>
        <v>A-2-0-4</v>
      </c>
      <c r="E1556" s="3" t="str">
        <f>VLOOKUP(Tabla3[[#This Row],[RUBRO]],Tabla6[[RUBRO]:[Respon Plan]],2,0)</f>
        <v>FUNCIONAMIENTO</v>
      </c>
      <c r="F1556" s="3" t="str">
        <f>VLOOKUP(Tabla3[[#This Row],[RUBRO]],Tabla6[[RUBRO]:[Respon Plan]],3,0)</f>
        <v>DIRECCION ADMINISTRATIVA</v>
      </c>
      <c r="G1556" s="3" t="str">
        <f>VLOOKUP(Tabla3[[#This Row],[RUBRO]],Tabla6[[RUBRO]:[Respon Plan]],4,0)</f>
        <v>Administrativa</v>
      </c>
      <c r="H1556" s="1" t="s">
        <v>40</v>
      </c>
      <c r="I1556" s="1" t="s">
        <v>77</v>
      </c>
      <c r="J1556" s="1" t="s">
        <v>42</v>
      </c>
      <c r="K1556" s="1" t="s">
        <v>80</v>
      </c>
      <c r="L1556" s="1" t="s">
        <v>81</v>
      </c>
      <c r="M1556" s="1" t="s">
        <v>63</v>
      </c>
      <c r="N1556" s="1"/>
      <c r="O1556" s="1"/>
      <c r="P1556" s="1" t="s">
        <v>31</v>
      </c>
      <c r="Q1556" s="1" t="s">
        <v>32</v>
      </c>
      <c r="R1556" s="1" t="s">
        <v>33</v>
      </c>
      <c r="S1556" s="2" t="s">
        <v>405</v>
      </c>
      <c r="T1556" s="4">
        <v>800000</v>
      </c>
      <c r="U1556" s="4">
        <v>0</v>
      </c>
      <c r="V1556" s="4">
        <v>0</v>
      </c>
      <c r="W1556" s="4">
        <v>800000</v>
      </c>
      <c r="X1556" s="4">
        <v>0</v>
      </c>
      <c r="Y1556" s="4">
        <v>800000</v>
      </c>
      <c r="Z1556" s="4">
        <v>0</v>
      </c>
      <c r="AA1556" s="4">
        <v>84600</v>
      </c>
      <c r="AB1556" s="4">
        <v>81560</v>
      </c>
      <c r="AC1556" s="4">
        <v>81560</v>
      </c>
      <c r="AD1556" s="10">
        <v>81560</v>
      </c>
    </row>
    <row r="1557" spans="1:30" ht="22.5" x14ac:dyDescent="0.25">
      <c r="A1557" s="9" t="s">
        <v>450</v>
      </c>
      <c r="B1557" s="2" t="s">
        <v>451</v>
      </c>
      <c r="C1557" s="3" t="s">
        <v>206</v>
      </c>
      <c r="D1557" s="3" t="str">
        <f t="shared" si="27"/>
        <v>A-2-0-4</v>
      </c>
      <c r="E1557" s="3" t="str">
        <f>VLOOKUP(Tabla3[[#This Row],[RUBRO]],Tabla6[[RUBRO]:[Respon Plan]],2,0)</f>
        <v>FUNCIONAMIENTO</v>
      </c>
      <c r="F1557" s="3" t="str">
        <f>VLOOKUP(Tabla3[[#This Row],[RUBRO]],Tabla6[[RUBRO]:[Respon Plan]],3,0)</f>
        <v>DIRECCION ADMINISTRATIVA</v>
      </c>
      <c r="G1557" s="3" t="str">
        <f>VLOOKUP(Tabla3[[#This Row],[RUBRO]],Tabla6[[RUBRO]:[Respon Plan]],4,0)</f>
        <v>Administrativa</v>
      </c>
      <c r="H1557" s="1" t="s">
        <v>40</v>
      </c>
      <c r="I1557" s="1" t="s">
        <v>77</v>
      </c>
      <c r="J1557" s="1" t="s">
        <v>42</v>
      </c>
      <c r="K1557" s="1" t="s">
        <v>80</v>
      </c>
      <c r="L1557" s="1" t="s">
        <v>81</v>
      </c>
      <c r="M1557" s="1" t="s">
        <v>138</v>
      </c>
      <c r="N1557" s="1"/>
      <c r="O1557" s="1"/>
      <c r="P1557" s="1" t="s">
        <v>31</v>
      </c>
      <c r="Q1557" s="1" t="s">
        <v>32</v>
      </c>
      <c r="R1557" s="1" t="s">
        <v>33</v>
      </c>
      <c r="S1557" s="2" t="s">
        <v>207</v>
      </c>
      <c r="T1557" s="4">
        <v>4000000</v>
      </c>
      <c r="U1557" s="4">
        <v>0</v>
      </c>
      <c r="V1557" s="4">
        <v>0</v>
      </c>
      <c r="W1557" s="4">
        <v>4000000</v>
      </c>
      <c r="X1557" s="4">
        <v>0</v>
      </c>
      <c r="Y1557" s="4">
        <v>4000000</v>
      </c>
      <c r="Z1557" s="4">
        <v>0</v>
      </c>
      <c r="AA1557" s="4">
        <v>1773767</v>
      </c>
      <c r="AB1557" s="4">
        <v>1762433.89</v>
      </c>
      <c r="AC1557" s="4">
        <v>1762433.89</v>
      </c>
      <c r="AD1557" s="10">
        <v>1762433.89</v>
      </c>
    </row>
    <row r="1558" spans="1:30" ht="22.5" x14ac:dyDescent="0.25">
      <c r="A1558" s="9" t="s">
        <v>450</v>
      </c>
      <c r="B1558" s="2" t="s">
        <v>451</v>
      </c>
      <c r="C1558" s="3" t="s">
        <v>212</v>
      </c>
      <c r="D1558" s="3" t="str">
        <f t="shared" si="27"/>
        <v>A-2-0-4</v>
      </c>
      <c r="E1558" s="3" t="str">
        <f>VLOOKUP(Tabla3[[#This Row],[RUBRO]],Tabla6[[RUBRO]:[Respon Plan]],2,0)</f>
        <v>FUNCIONAMIENTO</v>
      </c>
      <c r="F1558" s="3" t="str">
        <f>VLOOKUP(Tabla3[[#This Row],[RUBRO]],Tabla6[[RUBRO]:[Respon Plan]],3,0)</f>
        <v>DIRECCIÓN DE GESTIÓN HUMANA</v>
      </c>
      <c r="G1558" s="3" t="str">
        <f>VLOOKUP(Tabla3[[#This Row],[RUBRO]],Tabla6[[RUBRO]:[Respon Plan]],4,0)</f>
        <v>Gestión Humana</v>
      </c>
      <c r="H1558" s="1" t="s">
        <v>40</v>
      </c>
      <c r="I1558" s="1" t="s">
        <v>77</v>
      </c>
      <c r="J1558" s="1" t="s">
        <v>42</v>
      </c>
      <c r="K1558" s="1" t="s">
        <v>80</v>
      </c>
      <c r="L1558" s="1" t="s">
        <v>65</v>
      </c>
      <c r="M1558" s="1" t="s">
        <v>77</v>
      </c>
      <c r="N1558" s="1"/>
      <c r="O1558" s="1"/>
      <c r="P1558" s="1" t="s">
        <v>31</v>
      </c>
      <c r="Q1558" s="1" t="s">
        <v>32</v>
      </c>
      <c r="R1558" s="1" t="s">
        <v>33</v>
      </c>
      <c r="S1558" s="2" t="s">
        <v>213</v>
      </c>
      <c r="T1558" s="4">
        <v>12000000</v>
      </c>
      <c r="U1558" s="4">
        <v>0</v>
      </c>
      <c r="V1558" s="4">
        <v>0</v>
      </c>
      <c r="W1558" s="4">
        <v>12000000</v>
      </c>
      <c r="X1558" s="4">
        <v>0</v>
      </c>
      <c r="Y1558" s="4">
        <v>11982000</v>
      </c>
      <c r="Z1558" s="4">
        <v>18000</v>
      </c>
      <c r="AA1558" s="4">
        <v>3778959</v>
      </c>
      <c r="AB1558" s="4">
        <v>2090060.66</v>
      </c>
      <c r="AC1558" s="4">
        <v>2090060.66</v>
      </c>
      <c r="AD1558" s="10">
        <v>2090060.66</v>
      </c>
    </row>
    <row r="1559" spans="1:30" x14ac:dyDescent="0.25">
      <c r="A1559" s="9" t="s">
        <v>450</v>
      </c>
      <c r="B1559" s="2" t="s">
        <v>451</v>
      </c>
      <c r="C1559" s="3" t="s">
        <v>214</v>
      </c>
      <c r="D1559" s="3" t="str">
        <f t="shared" si="27"/>
        <v>A-2-0-4</v>
      </c>
      <c r="E1559" s="3" t="str">
        <f>VLOOKUP(Tabla3[[#This Row],[RUBRO]],Tabla6[[RUBRO]:[Respon Plan]],2,0)</f>
        <v>FUNCIONAMIENTO</v>
      </c>
      <c r="F1559" s="3" t="str">
        <f>VLOOKUP(Tabla3[[#This Row],[RUBRO]],Tabla6[[RUBRO]:[Respon Plan]],3,0)</f>
        <v>OFICINA JURIDICA</v>
      </c>
      <c r="G1559" s="3" t="str">
        <f>VLOOKUP(Tabla3[[#This Row],[RUBRO]],Tabla6[[RUBRO]:[Respon Plan]],4,0)</f>
        <v>Jurídica</v>
      </c>
      <c r="H1559" s="1" t="s">
        <v>40</v>
      </c>
      <c r="I1559" s="1" t="s">
        <v>77</v>
      </c>
      <c r="J1559" s="1" t="s">
        <v>42</v>
      </c>
      <c r="K1559" s="1" t="s">
        <v>80</v>
      </c>
      <c r="L1559" s="1" t="s">
        <v>123</v>
      </c>
      <c r="M1559" s="1"/>
      <c r="N1559" s="1"/>
      <c r="O1559" s="1"/>
      <c r="P1559" s="1" t="s">
        <v>31</v>
      </c>
      <c r="Q1559" s="1" t="s">
        <v>32</v>
      </c>
      <c r="R1559" s="1" t="s">
        <v>33</v>
      </c>
      <c r="S1559" s="2" t="s">
        <v>215</v>
      </c>
      <c r="T1559" s="4">
        <v>0</v>
      </c>
      <c r="U1559" s="4">
        <v>500000</v>
      </c>
      <c r="V1559" s="4">
        <v>0</v>
      </c>
      <c r="W1559" s="4">
        <v>500000</v>
      </c>
      <c r="X1559" s="4">
        <v>0</v>
      </c>
      <c r="Y1559" s="4">
        <v>0</v>
      </c>
      <c r="Z1559" s="4">
        <v>500000</v>
      </c>
      <c r="AA1559" s="4">
        <v>0</v>
      </c>
      <c r="AB1559" s="4">
        <v>0</v>
      </c>
      <c r="AC1559" s="4">
        <v>0</v>
      </c>
      <c r="AD1559" s="10">
        <v>0</v>
      </c>
    </row>
    <row r="1560" spans="1:30" ht="22.5" x14ac:dyDescent="0.25">
      <c r="A1560" s="9" t="s">
        <v>450</v>
      </c>
      <c r="B1560" s="2" t="s">
        <v>451</v>
      </c>
      <c r="C1560" s="3" t="s">
        <v>216</v>
      </c>
      <c r="D1560" s="3" t="str">
        <f t="shared" ref="D1560:D1623" si="28">H1560&amp;"-"&amp;I1560&amp;"-"&amp;J1560&amp;"-"&amp;K1560</f>
        <v>A-2-0-4</v>
      </c>
      <c r="E1560" s="3" t="str">
        <f>VLOOKUP(Tabla3[[#This Row],[RUBRO]],Tabla6[[RUBRO]:[Respon Plan]],2,0)</f>
        <v>FUNCIONAMIENTO</v>
      </c>
      <c r="F1560" s="3" t="str">
        <f>VLOOKUP(Tabla3[[#This Row],[RUBRO]],Tabla6[[RUBRO]:[Respon Plan]],3,0)</f>
        <v>DIRECCIÓN DE GESTIÓN HUMANA</v>
      </c>
      <c r="G1560" s="3" t="str">
        <f>VLOOKUP(Tabla3[[#This Row],[RUBRO]],Tabla6[[RUBRO]:[Respon Plan]],4,0)</f>
        <v>Gestión Humana</v>
      </c>
      <c r="H1560" s="1" t="s">
        <v>40</v>
      </c>
      <c r="I1560" s="1" t="s">
        <v>77</v>
      </c>
      <c r="J1560" s="1" t="s">
        <v>42</v>
      </c>
      <c r="K1560" s="1" t="s">
        <v>80</v>
      </c>
      <c r="L1560" s="1" t="s">
        <v>171</v>
      </c>
      <c r="M1560" s="1" t="s">
        <v>80</v>
      </c>
      <c r="N1560" s="1"/>
      <c r="O1560" s="1"/>
      <c r="P1560" s="1" t="s">
        <v>31</v>
      </c>
      <c r="Q1560" s="1" t="s">
        <v>32</v>
      </c>
      <c r="R1560" s="1" t="s">
        <v>33</v>
      </c>
      <c r="S1560" s="2" t="s">
        <v>217</v>
      </c>
      <c r="T1560" s="4">
        <v>21370262</v>
      </c>
      <c r="U1560" s="4">
        <v>0</v>
      </c>
      <c r="V1560" s="4">
        <v>0</v>
      </c>
      <c r="W1560" s="4">
        <v>21370262</v>
      </c>
      <c r="X1560" s="4">
        <v>0</v>
      </c>
      <c r="Y1560" s="4">
        <v>21370262</v>
      </c>
      <c r="Z1560" s="4">
        <v>0</v>
      </c>
      <c r="AA1560" s="4">
        <v>1000</v>
      </c>
      <c r="AB1560" s="4">
        <v>0</v>
      </c>
      <c r="AC1560" s="4">
        <v>0</v>
      </c>
      <c r="AD1560" s="10">
        <v>0</v>
      </c>
    </row>
    <row r="1561" spans="1:30" ht="22.5" x14ac:dyDescent="0.25">
      <c r="A1561" s="9" t="s">
        <v>450</v>
      </c>
      <c r="B1561" s="2" t="s">
        <v>451</v>
      </c>
      <c r="C1561" s="3" t="s">
        <v>231</v>
      </c>
      <c r="D1561" s="3" t="str">
        <f t="shared" si="28"/>
        <v>C-4102-1500-1</v>
      </c>
      <c r="E1561" s="3" t="str">
        <f>VLOOKUP(Tabla3[[#This Row],[RUBRO]],Tabla6[[RUBRO]:[Respon Plan]],2,0)</f>
        <v>NUTRICION</v>
      </c>
      <c r="F1561" s="3" t="str">
        <f>VLOOKUP(Tabla3[[#This Row],[RUBRO]],Tabla6[[RUBRO]:[Respon Plan]],3,0)</f>
        <v xml:space="preserve">DIRECCIÓN DE NUTRICIÓN </v>
      </c>
      <c r="G1561" s="3" t="str">
        <f>VLOOKUP(Tabla3[[#This Row],[RUBRO]],Tabla6[[RUBRO]:[Respon Plan]],4,0)</f>
        <v>Nutrición</v>
      </c>
      <c r="H1561" s="1" t="s">
        <v>30</v>
      </c>
      <c r="I1561" s="1" t="s">
        <v>232</v>
      </c>
      <c r="J1561" s="1" t="s">
        <v>233</v>
      </c>
      <c r="K1561" s="1" t="s">
        <v>41</v>
      </c>
      <c r="L1561" s="1" t="s">
        <v>42</v>
      </c>
      <c r="M1561" s="1" t="s">
        <v>234</v>
      </c>
      <c r="N1561" s="1"/>
      <c r="O1561" s="1"/>
      <c r="P1561" s="1" t="s">
        <v>31</v>
      </c>
      <c r="Q1561" s="1" t="s">
        <v>32</v>
      </c>
      <c r="R1561" s="1" t="s">
        <v>33</v>
      </c>
      <c r="S1561" s="2" t="s">
        <v>235</v>
      </c>
      <c r="T1561" s="4">
        <v>431376160</v>
      </c>
      <c r="U1561" s="4">
        <v>0</v>
      </c>
      <c r="V1561" s="4">
        <v>10297930</v>
      </c>
      <c r="W1561" s="4">
        <v>421078230</v>
      </c>
      <c r="X1561" s="4">
        <v>0</v>
      </c>
      <c r="Y1561" s="4">
        <v>421078230</v>
      </c>
      <c r="Z1561" s="4">
        <v>0</v>
      </c>
      <c r="AA1561" s="4">
        <v>0</v>
      </c>
      <c r="AB1561" s="4">
        <v>0</v>
      </c>
      <c r="AC1561" s="4">
        <v>0</v>
      </c>
      <c r="AD1561" s="10">
        <v>0</v>
      </c>
    </row>
    <row r="1562" spans="1:30" ht="22.5" x14ac:dyDescent="0.25">
      <c r="A1562" s="9" t="s">
        <v>450</v>
      </c>
      <c r="B1562" s="2" t="s">
        <v>451</v>
      </c>
      <c r="C1562" s="3" t="s">
        <v>242</v>
      </c>
      <c r="D1562" s="3" t="str">
        <f t="shared" si="28"/>
        <v>C-4102-1500-1</v>
      </c>
      <c r="E1562" s="3" t="str">
        <f>VLOOKUP(Tabla3[[#This Row],[RUBRO]],Tabla6[[RUBRO]:[Respon Plan]],2,0)</f>
        <v>NUTRICION</v>
      </c>
      <c r="F1562" s="3" t="str">
        <f>VLOOKUP(Tabla3[[#This Row],[RUBRO]],Tabla6[[RUBRO]:[Respon Plan]],3,0)</f>
        <v xml:space="preserve">DIRECCIÓN DE NUTRICIÓN </v>
      </c>
      <c r="G1562" s="3" t="str">
        <f>VLOOKUP(Tabla3[[#This Row],[RUBRO]],Tabla6[[RUBRO]:[Respon Plan]],4,0)</f>
        <v>Nutrición</v>
      </c>
      <c r="H1562" s="1" t="s">
        <v>30</v>
      </c>
      <c r="I1562" s="1" t="s">
        <v>232</v>
      </c>
      <c r="J1562" s="1" t="s">
        <v>233</v>
      </c>
      <c r="K1562" s="1" t="s">
        <v>41</v>
      </c>
      <c r="L1562" s="1" t="s">
        <v>42</v>
      </c>
      <c r="M1562" s="1" t="s">
        <v>243</v>
      </c>
      <c r="N1562" s="1"/>
      <c r="O1562" s="1"/>
      <c r="P1562" s="1" t="s">
        <v>31</v>
      </c>
      <c r="Q1562" s="1" t="s">
        <v>32</v>
      </c>
      <c r="R1562" s="1" t="s">
        <v>33</v>
      </c>
      <c r="S1562" s="2" t="s">
        <v>244</v>
      </c>
      <c r="T1562" s="4">
        <v>118547499</v>
      </c>
      <c r="U1562" s="4">
        <v>0</v>
      </c>
      <c r="V1562" s="4">
        <v>50053410</v>
      </c>
      <c r="W1562" s="4">
        <v>68494089</v>
      </c>
      <c r="X1562" s="4">
        <v>0</v>
      </c>
      <c r="Y1562" s="4">
        <v>68494089</v>
      </c>
      <c r="Z1562" s="4">
        <v>0</v>
      </c>
      <c r="AA1562" s="4">
        <v>68494089</v>
      </c>
      <c r="AB1562" s="4">
        <v>11168280</v>
      </c>
      <c r="AC1562" s="4">
        <v>11168280</v>
      </c>
      <c r="AD1562" s="10">
        <v>11168280</v>
      </c>
    </row>
    <row r="1563" spans="1:30" ht="22.5" x14ac:dyDescent="0.25">
      <c r="A1563" s="9" t="s">
        <v>450</v>
      </c>
      <c r="B1563" s="2" t="s">
        <v>451</v>
      </c>
      <c r="C1563" s="3" t="s">
        <v>245</v>
      </c>
      <c r="D1563" s="3" t="str">
        <f t="shared" si="28"/>
        <v>C-4102-1500-1</v>
      </c>
      <c r="E1563" s="3" t="str">
        <f>VLOOKUP(Tabla3[[#This Row],[RUBRO]],Tabla6[[RUBRO]:[Respon Plan]],2,0)</f>
        <v>NUTRICION</v>
      </c>
      <c r="F1563" s="3" t="str">
        <f>VLOOKUP(Tabla3[[#This Row],[RUBRO]],Tabla6[[RUBRO]:[Respon Plan]],3,0)</f>
        <v>DIRECCIÓN DE GESTIÓN HUMANA</v>
      </c>
      <c r="G1563" s="3" t="str">
        <f>VLOOKUP(Tabla3[[#This Row],[RUBRO]],Tabla6[[RUBRO]:[Respon Plan]],4,0)</f>
        <v>Gestión Humana - Pres. Serv</v>
      </c>
      <c r="H1563" s="1" t="s">
        <v>30</v>
      </c>
      <c r="I1563" s="1" t="s">
        <v>232</v>
      </c>
      <c r="J1563" s="1" t="s">
        <v>233</v>
      </c>
      <c r="K1563" s="1" t="s">
        <v>41</v>
      </c>
      <c r="L1563" s="1" t="s">
        <v>42</v>
      </c>
      <c r="M1563" s="1" t="s">
        <v>246</v>
      </c>
      <c r="N1563" s="1"/>
      <c r="O1563" s="1"/>
      <c r="P1563" s="1" t="s">
        <v>31</v>
      </c>
      <c r="Q1563" s="1" t="s">
        <v>32</v>
      </c>
      <c r="R1563" s="1" t="s">
        <v>33</v>
      </c>
      <c r="S1563" s="2" t="s">
        <v>59</v>
      </c>
      <c r="T1563" s="4">
        <v>34652812</v>
      </c>
      <c r="U1563" s="4">
        <v>0</v>
      </c>
      <c r="V1563" s="4">
        <v>0</v>
      </c>
      <c r="W1563" s="4">
        <v>34652812</v>
      </c>
      <c r="X1563" s="4">
        <v>0</v>
      </c>
      <c r="Y1563" s="4">
        <v>31524619</v>
      </c>
      <c r="Z1563" s="4">
        <v>3128193</v>
      </c>
      <c r="AA1563" s="4">
        <v>31524619</v>
      </c>
      <c r="AB1563" s="4">
        <v>4257344</v>
      </c>
      <c r="AC1563" s="4">
        <v>4257344</v>
      </c>
      <c r="AD1563" s="10">
        <v>4257344</v>
      </c>
    </row>
    <row r="1564" spans="1:30" ht="22.5" x14ac:dyDescent="0.25">
      <c r="A1564" s="9" t="s">
        <v>450</v>
      </c>
      <c r="B1564" s="2" t="s">
        <v>451</v>
      </c>
      <c r="C1564" s="3" t="s">
        <v>247</v>
      </c>
      <c r="D1564" s="3" t="str">
        <f t="shared" si="28"/>
        <v>C-4102-1500-1</v>
      </c>
      <c r="E1564" s="3" t="str">
        <f>VLOOKUP(Tabla3[[#This Row],[RUBRO]],Tabla6[[RUBRO]:[Respon Plan]],2,0)</f>
        <v>NUTRICION</v>
      </c>
      <c r="F1564" s="3" t="str">
        <f>VLOOKUP(Tabla3[[#This Row],[RUBRO]],Tabla6[[RUBRO]:[Respon Plan]],3,0)</f>
        <v>DIRECCIÓN DE GESTIÓN HUMANA</v>
      </c>
      <c r="G1564" s="3" t="str">
        <f>VLOOKUP(Tabla3[[#This Row],[RUBRO]],Tabla6[[RUBRO]:[Respon Plan]],4,0)</f>
        <v>Gestión Humana- Viáticos</v>
      </c>
      <c r="H1564" s="1" t="s">
        <v>30</v>
      </c>
      <c r="I1564" s="1" t="s">
        <v>232</v>
      </c>
      <c r="J1564" s="1" t="s">
        <v>233</v>
      </c>
      <c r="K1564" s="1" t="s">
        <v>41</v>
      </c>
      <c r="L1564" s="1" t="s">
        <v>42</v>
      </c>
      <c r="M1564" s="1" t="s">
        <v>248</v>
      </c>
      <c r="N1564" s="1"/>
      <c r="O1564" s="1"/>
      <c r="P1564" s="1" t="s">
        <v>31</v>
      </c>
      <c r="Q1564" s="1" t="s">
        <v>32</v>
      </c>
      <c r="R1564" s="1" t="s">
        <v>33</v>
      </c>
      <c r="S1564" s="2" t="s">
        <v>249</v>
      </c>
      <c r="T1564" s="4">
        <v>14258018</v>
      </c>
      <c r="U1564" s="4">
        <v>0</v>
      </c>
      <c r="V1564" s="4">
        <v>0</v>
      </c>
      <c r="W1564" s="4">
        <v>14258018</v>
      </c>
      <c r="X1564" s="4">
        <v>0</v>
      </c>
      <c r="Y1564" s="4">
        <v>14258018</v>
      </c>
      <c r="Z1564" s="4">
        <v>0</v>
      </c>
      <c r="AA1564" s="4">
        <v>2199416</v>
      </c>
      <c r="AB1564" s="4">
        <v>1567540</v>
      </c>
      <c r="AC1564" s="4">
        <v>1567540</v>
      </c>
      <c r="AD1564" s="10">
        <v>1567540</v>
      </c>
    </row>
    <row r="1565" spans="1:30" ht="22.5" x14ac:dyDescent="0.25">
      <c r="A1565" s="9" t="s">
        <v>450</v>
      </c>
      <c r="B1565" s="2" t="s">
        <v>451</v>
      </c>
      <c r="C1565" s="3" t="s">
        <v>45</v>
      </c>
      <c r="D1565" s="3" t="str">
        <f t="shared" si="28"/>
        <v>C-4102-1500-3</v>
      </c>
      <c r="E1565" s="3" t="str">
        <f>VLOOKUP(Tabla3[[#This Row],[RUBRO]],Tabla6[[RUBRO]:[Respon Plan]],2,0)</f>
        <v>PROTECCION</v>
      </c>
      <c r="F1565" s="3" t="str">
        <f>VLOOKUP(Tabla3[[#This Row],[RUBRO]],Tabla6[[RUBRO]:[Respon Plan]],3,0)</f>
        <v xml:space="preserve">DIRECCIÓN DE PROTECCIÓN </v>
      </c>
      <c r="G1565" s="3" t="str">
        <f>VLOOKUP(Tabla3[[#This Row],[RUBRO]],Tabla6[[RUBRO]:[Respon Plan]],4,0)</f>
        <v>Dirección de Protección</v>
      </c>
      <c r="H1565" s="1" t="s">
        <v>30</v>
      </c>
      <c r="I1565" s="1" t="s">
        <v>232</v>
      </c>
      <c r="J1565" s="1" t="s">
        <v>233</v>
      </c>
      <c r="K1565" s="1" t="s">
        <v>63</v>
      </c>
      <c r="L1565" s="1" t="s">
        <v>42</v>
      </c>
      <c r="M1565" s="1" t="s">
        <v>237</v>
      </c>
      <c r="N1565" s="1"/>
      <c r="O1565" s="1"/>
      <c r="P1565" s="1" t="s">
        <v>31</v>
      </c>
      <c r="Q1565" s="1" t="s">
        <v>32</v>
      </c>
      <c r="R1565" s="1" t="s">
        <v>33</v>
      </c>
      <c r="S1565" s="2" t="s">
        <v>48</v>
      </c>
      <c r="T1565" s="4">
        <v>2800481882</v>
      </c>
      <c r="U1565" s="4">
        <v>1833475</v>
      </c>
      <c r="V1565" s="4">
        <v>22</v>
      </c>
      <c r="W1565" s="4">
        <v>2802315335</v>
      </c>
      <c r="X1565" s="4">
        <v>0</v>
      </c>
      <c r="Y1565" s="4">
        <v>2802315335</v>
      </c>
      <c r="Z1565" s="4">
        <v>0</v>
      </c>
      <c r="AA1565" s="4">
        <v>2802315335</v>
      </c>
      <c r="AB1565" s="4">
        <v>462345696</v>
      </c>
      <c r="AC1565" s="4">
        <v>462345696</v>
      </c>
      <c r="AD1565" s="10">
        <v>462345696</v>
      </c>
    </row>
    <row r="1566" spans="1:30" ht="22.5" x14ac:dyDescent="0.25">
      <c r="A1566" s="9" t="s">
        <v>450</v>
      </c>
      <c r="B1566" s="2" t="s">
        <v>451</v>
      </c>
      <c r="C1566" s="3" t="s">
        <v>385</v>
      </c>
      <c r="D1566" s="3" t="str">
        <f t="shared" si="28"/>
        <v>C-4102-1500-3</v>
      </c>
      <c r="E1566" s="3" t="str">
        <f>VLOOKUP(Tabla3[[#This Row],[RUBRO]],Tabla6[[RUBRO]:[Respon Plan]],2,0)</f>
        <v>PROTECCION</v>
      </c>
      <c r="F1566" s="3" t="str">
        <f>VLOOKUP(Tabla3[[#This Row],[RUBRO]],Tabla6[[RUBRO]:[Respon Plan]],3,0)</f>
        <v xml:space="preserve">DIRECCIÓN DE PROTECCIÓN </v>
      </c>
      <c r="G1566" s="3" t="str">
        <f>VLOOKUP(Tabla3[[#This Row],[RUBRO]],Tabla6[[RUBRO]:[Respon Plan]],4,0)</f>
        <v>Dirección de Protección</v>
      </c>
      <c r="H1566" s="1" t="s">
        <v>30</v>
      </c>
      <c r="I1566" s="1" t="s">
        <v>232</v>
      </c>
      <c r="J1566" s="1" t="s">
        <v>233</v>
      </c>
      <c r="K1566" s="1" t="s">
        <v>63</v>
      </c>
      <c r="L1566" s="1" t="s">
        <v>42</v>
      </c>
      <c r="M1566" s="1" t="s">
        <v>240</v>
      </c>
      <c r="N1566" s="1"/>
      <c r="O1566" s="1"/>
      <c r="P1566" s="1" t="s">
        <v>31</v>
      </c>
      <c r="Q1566" s="1" t="s">
        <v>32</v>
      </c>
      <c r="R1566" s="1" t="s">
        <v>33</v>
      </c>
      <c r="S1566" s="2" t="s">
        <v>386</v>
      </c>
      <c r="T1566" s="4">
        <v>223808035</v>
      </c>
      <c r="U1566" s="4">
        <v>0</v>
      </c>
      <c r="V1566" s="4">
        <v>3134914</v>
      </c>
      <c r="W1566" s="4">
        <v>220673121</v>
      </c>
      <c r="X1566" s="4">
        <v>0</v>
      </c>
      <c r="Y1566" s="4">
        <v>220673121</v>
      </c>
      <c r="Z1566" s="4">
        <v>0</v>
      </c>
      <c r="AA1566" s="4">
        <v>217469211</v>
      </c>
      <c r="AB1566" s="4">
        <v>37557466</v>
      </c>
      <c r="AC1566" s="4">
        <v>37557466</v>
      </c>
      <c r="AD1566" s="10">
        <v>37557466</v>
      </c>
    </row>
    <row r="1567" spans="1:30" ht="22.5" x14ac:dyDescent="0.25">
      <c r="A1567" s="9" t="s">
        <v>450</v>
      </c>
      <c r="B1567" s="2" t="s">
        <v>451</v>
      </c>
      <c r="C1567" s="3" t="s">
        <v>49</v>
      </c>
      <c r="D1567" s="3" t="str">
        <f t="shared" si="28"/>
        <v>C-4102-1500-3</v>
      </c>
      <c r="E1567" s="3" t="str">
        <f>VLOOKUP(Tabla3[[#This Row],[RUBRO]],Tabla6[[RUBRO]:[Respon Plan]],2,0)</f>
        <v>PROTECCION</v>
      </c>
      <c r="F1567" s="3" t="str">
        <f>VLOOKUP(Tabla3[[#This Row],[RUBRO]],Tabla6[[RUBRO]:[Respon Plan]],3,0)</f>
        <v xml:space="preserve">DIRECCIÓN DE PROTECCIÓN </v>
      </c>
      <c r="G1567" s="3" t="str">
        <f>VLOOKUP(Tabla3[[#This Row],[RUBRO]],Tabla6[[RUBRO]:[Respon Plan]],4,0)</f>
        <v>Dirección de Protección</v>
      </c>
      <c r="H1567" s="1" t="s">
        <v>30</v>
      </c>
      <c r="I1567" s="1" t="s">
        <v>232</v>
      </c>
      <c r="J1567" s="1" t="s">
        <v>233</v>
      </c>
      <c r="K1567" s="1" t="s">
        <v>63</v>
      </c>
      <c r="L1567" s="1" t="s">
        <v>42</v>
      </c>
      <c r="M1567" s="1" t="s">
        <v>243</v>
      </c>
      <c r="N1567" s="1"/>
      <c r="O1567" s="1"/>
      <c r="P1567" s="1" t="s">
        <v>31</v>
      </c>
      <c r="Q1567" s="1" t="s">
        <v>32</v>
      </c>
      <c r="R1567" s="1" t="s">
        <v>33</v>
      </c>
      <c r="S1567" s="2" t="s">
        <v>50</v>
      </c>
      <c r="T1567" s="4">
        <v>632018013</v>
      </c>
      <c r="U1567" s="4">
        <v>0</v>
      </c>
      <c r="V1567" s="4">
        <v>0</v>
      </c>
      <c r="W1567" s="4">
        <v>632018013</v>
      </c>
      <c r="X1567" s="4">
        <v>0</v>
      </c>
      <c r="Y1567" s="4">
        <v>632018013</v>
      </c>
      <c r="Z1567" s="4">
        <v>0</v>
      </c>
      <c r="AA1567" s="4">
        <v>632018013</v>
      </c>
      <c r="AB1567" s="4">
        <v>84297686</v>
      </c>
      <c r="AC1567" s="4">
        <v>84297686</v>
      </c>
      <c r="AD1567" s="10">
        <v>84297686</v>
      </c>
    </row>
    <row r="1568" spans="1:30" ht="22.5" x14ac:dyDescent="0.25">
      <c r="A1568" s="9" t="s">
        <v>450</v>
      </c>
      <c r="B1568" s="2" t="s">
        <v>451</v>
      </c>
      <c r="C1568" s="3" t="s">
        <v>56</v>
      </c>
      <c r="D1568" s="3" t="str">
        <f t="shared" si="28"/>
        <v>C-4102-1500-3</v>
      </c>
      <c r="E1568" s="3" t="str">
        <f>VLOOKUP(Tabla3[[#This Row],[RUBRO]],Tabla6[[RUBRO]:[Respon Plan]],2,0)</f>
        <v>PROTECCION</v>
      </c>
      <c r="F1568" s="3" t="str">
        <f>VLOOKUP(Tabla3[[#This Row],[RUBRO]],Tabla6[[RUBRO]:[Respon Plan]],3,0)</f>
        <v xml:space="preserve">DIRECCIÓN DE PROTECCIÓN </v>
      </c>
      <c r="G1568" s="3" t="str">
        <f>VLOOKUP(Tabla3[[#This Row],[RUBRO]],Tabla6[[RUBRO]:[Respon Plan]],4,0)</f>
        <v>Dirección de Protección</v>
      </c>
      <c r="H1568" s="1" t="s">
        <v>30</v>
      </c>
      <c r="I1568" s="1" t="s">
        <v>232</v>
      </c>
      <c r="J1568" s="1" t="s">
        <v>233</v>
      </c>
      <c r="K1568" s="1" t="s">
        <v>63</v>
      </c>
      <c r="L1568" s="1" t="s">
        <v>42</v>
      </c>
      <c r="M1568" s="1" t="s">
        <v>254</v>
      </c>
      <c r="N1568" s="1"/>
      <c r="O1568" s="1"/>
      <c r="P1568" s="1" t="s">
        <v>31</v>
      </c>
      <c r="Q1568" s="1" t="s">
        <v>32</v>
      </c>
      <c r="R1568" s="1" t="s">
        <v>33</v>
      </c>
      <c r="S1568" s="2" t="s">
        <v>57</v>
      </c>
      <c r="T1568" s="4">
        <v>0</v>
      </c>
      <c r="U1568" s="4">
        <v>9210000</v>
      </c>
      <c r="V1568" s="4">
        <v>0</v>
      </c>
      <c r="W1568" s="4">
        <v>9210000</v>
      </c>
      <c r="X1568" s="4">
        <v>0</v>
      </c>
      <c r="Y1568" s="4">
        <v>9210000</v>
      </c>
      <c r="Z1568" s="4">
        <v>0</v>
      </c>
      <c r="AA1568" s="4">
        <v>0</v>
      </c>
      <c r="AB1568" s="4">
        <v>0</v>
      </c>
      <c r="AC1568" s="4">
        <v>0</v>
      </c>
      <c r="AD1568" s="10">
        <v>0</v>
      </c>
    </row>
    <row r="1569" spans="1:30" ht="22.5" x14ac:dyDescent="0.25">
      <c r="A1569" s="9" t="s">
        <v>450</v>
      </c>
      <c r="B1569" s="2" t="s">
        <v>451</v>
      </c>
      <c r="C1569" s="3" t="s">
        <v>58</v>
      </c>
      <c r="D1569" s="3" t="str">
        <f t="shared" si="28"/>
        <v>C-4102-1500-3</v>
      </c>
      <c r="E1569" s="3" t="str">
        <f>VLOOKUP(Tabla3[[#This Row],[RUBRO]],Tabla6[[RUBRO]:[Respon Plan]],2,0)</f>
        <v>PROTECCION</v>
      </c>
      <c r="F1569" s="3" t="str">
        <f>VLOOKUP(Tabla3[[#This Row],[RUBRO]],Tabla6[[RUBRO]:[Respon Plan]],3,0)</f>
        <v>DIRECCIÓN DE GESTIÓN HUMANA</v>
      </c>
      <c r="G1569" s="3" t="str">
        <f>VLOOKUP(Tabla3[[#This Row],[RUBRO]],Tabla6[[RUBRO]:[Respon Plan]],4,0)</f>
        <v>Gestión Humana - Pres. Serv</v>
      </c>
      <c r="H1569" s="1" t="s">
        <v>30</v>
      </c>
      <c r="I1569" s="1" t="s">
        <v>232</v>
      </c>
      <c r="J1569" s="1" t="s">
        <v>233</v>
      </c>
      <c r="K1569" s="1" t="s">
        <v>63</v>
      </c>
      <c r="L1569" s="1" t="s">
        <v>42</v>
      </c>
      <c r="M1569" s="1" t="s">
        <v>255</v>
      </c>
      <c r="N1569" s="1"/>
      <c r="O1569" s="1"/>
      <c r="P1569" s="1" t="s">
        <v>31</v>
      </c>
      <c r="Q1569" s="1" t="s">
        <v>32</v>
      </c>
      <c r="R1569" s="1" t="s">
        <v>33</v>
      </c>
      <c r="S1569" s="2" t="s">
        <v>59</v>
      </c>
      <c r="T1569" s="4">
        <v>511364807</v>
      </c>
      <c r="U1569" s="4">
        <v>288020152</v>
      </c>
      <c r="V1569" s="4">
        <v>0</v>
      </c>
      <c r="W1569" s="4">
        <v>799384959</v>
      </c>
      <c r="X1569" s="4">
        <v>0</v>
      </c>
      <c r="Y1569" s="4">
        <v>762818026</v>
      </c>
      <c r="Z1569" s="4">
        <v>36566933</v>
      </c>
      <c r="AA1569" s="4">
        <v>762818026</v>
      </c>
      <c r="AB1569" s="4">
        <v>249281336</v>
      </c>
      <c r="AC1569" s="4">
        <v>249281336</v>
      </c>
      <c r="AD1569" s="10">
        <v>249281336</v>
      </c>
    </row>
    <row r="1570" spans="1:30" ht="22.5" x14ac:dyDescent="0.25">
      <c r="A1570" s="9" t="s">
        <v>450</v>
      </c>
      <c r="B1570" s="2" t="s">
        <v>451</v>
      </c>
      <c r="C1570" s="3" t="s">
        <v>256</v>
      </c>
      <c r="D1570" s="3" t="str">
        <f t="shared" si="28"/>
        <v>C-4102-1500-3</v>
      </c>
      <c r="E1570" s="3" t="str">
        <f>VLOOKUP(Tabla3[[#This Row],[RUBRO]],Tabla6[[RUBRO]:[Respon Plan]],2,0)</f>
        <v>PROTECCION</v>
      </c>
      <c r="F1570" s="3" t="str">
        <f>VLOOKUP(Tabla3[[#This Row],[RUBRO]],Tabla6[[RUBRO]:[Respon Plan]],3,0)</f>
        <v>DIRECCIÓN DE GESTIÓN HUMANA</v>
      </c>
      <c r="G1570" s="3" t="str">
        <f>VLOOKUP(Tabla3[[#This Row],[RUBRO]],Tabla6[[RUBRO]:[Respon Plan]],4,0)</f>
        <v>Gestión Humana- Viáticos</v>
      </c>
      <c r="H1570" s="1" t="s">
        <v>30</v>
      </c>
      <c r="I1570" s="1" t="s">
        <v>232</v>
      </c>
      <c r="J1570" s="1" t="s">
        <v>233</v>
      </c>
      <c r="K1570" s="1" t="s">
        <v>63</v>
      </c>
      <c r="L1570" s="1" t="s">
        <v>42</v>
      </c>
      <c r="M1570" s="1" t="s">
        <v>257</v>
      </c>
      <c r="N1570" s="1"/>
      <c r="O1570" s="1"/>
      <c r="P1570" s="1" t="s">
        <v>31</v>
      </c>
      <c r="Q1570" s="1" t="s">
        <v>32</v>
      </c>
      <c r="R1570" s="1" t="s">
        <v>33</v>
      </c>
      <c r="S1570" s="2" t="s">
        <v>249</v>
      </c>
      <c r="T1570" s="4">
        <v>101434000</v>
      </c>
      <c r="U1570" s="4">
        <v>0</v>
      </c>
      <c r="V1570" s="4">
        <v>0</v>
      </c>
      <c r="W1570" s="4">
        <v>101434000</v>
      </c>
      <c r="X1570" s="4">
        <v>0</v>
      </c>
      <c r="Y1570" s="4">
        <v>100913747</v>
      </c>
      <c r="Z1570" s="4">
        <v>520253</v>
      </c>
      <c r="AA1570" s="4">
        <v>34738613</v>
      </c>
      <c r="AB1570" s="4">
        <v>19004570</v>
      </c>
      <c r="AC1570" s="4">
        <v>19004570</v>
      </c>
      <c r="AD1570" s="10">
        <v>19004570</v>
      </c>
    </row>
    <row r="1571" spans="1:30" ht="22.5" x14ac:dyDescent="0.25">
      <c r="A1571" s="9" t="s">
        <v>450</v>
      </c>
      <c r="B1571" s="2" t="s">
        <v>451</v>
      </c>
      <c r="C1571" s="3" t="s">
        <v>387</v>
      </c>
      <c r="D1571" s="3" t="str">
        <f t="shared" si="28"/>
        <v>C-4102-1500-3</v>
      </c>
      <c r="E1571" s="3" t="str">
        <f>VLOOKUP(Tabla3[[#This Row],[RUBRO]],Tabla6[[RUBRO]:[Respon Plan]],2,0)</f>
        <v>PROTECCION</v>
      </c>
      <c r="F1571" s="3" t="str">
        <f>VLOOKUP(Tabla3[[#This Row],[RUBRO]],Tabla6[[RUBRO]:[Respon Plan]],3,0)</f>
        <v xml:space="preserve">DIRECCIÓN DE PROTECCIÓN </v>
      </c>
      <c r="G1571" s="3" t="str">
        <f>VLOOKUP(Tabla3[[#This Row],[RUBRO]],Tabla6[[RUBRO]:[Respon Plan]],4,0)</f>
        <v>Dirección de Protección</v>
      </c>
      <c r="H1571" s="1" t="s">
        <v>30</v>
      </c>
      <c r="I1571" s="1" t="s">
        <v>232</v>
      </c>
      <c r="J1571" s="1" t="s">
        <v>233</v>
      </c>
      <c r="K1571" s="1" t="s">
        <v>63</v>
      </c>
      <c r="L1571" s="1" t="s">
        <v>42</v>
      </c>
      <c r="M1571" s="1" t="s">
        <v>388</v>
      </c>
      <c r="N1571" s="1"/>
      <c r="O1571" s="1"/>
      <c r="P1571" s="1" t="s">
        <v>31</v>
      </c>
      <c r="Q1571" s="1" t="s">
        <v>32</v>
      </c>
      <c r="R1571" s="1" t="s">
        <v>33</v>
      </c>
      <c r="S1571" s="2" t="s">
        <v>389</v>
      </c>
      <c r="T1571" s="4">
        <v>177860000</v>
      </c>
      <c r="U1571" s="4">
        <v>0</v>
      </c>
      <c r="V1571" s="4">
        <v>0</v>
      </c>
      <c r="W1571" s="4">
        <v>177860000</v>
      </c>
      <c r="X1571" s="4">
        <v>0</v>
      </c>
      <c r="Y1571" s="4">
        <v>177860000</v>
      </c>
      <c r="Z1571" s="4">
        <v>0</v>
      </c>
      <c r="AA1571" s="4">
        <v>177860000</v>
      </c>
      <c r="AB1571" s="4">
        <v>31895725</v>
      </c>
      <c r="AC1571" s="4">
        <v>31895725</v>
      </c>
      <c r="AD1571" s="10">
        <v>31895725</v>
      </c>
    </row>
    <row r="1572" spans="1:30" ht="22.5" x14ac:dyDescent="0.25">
      <c r="A1572" s="9" t="s">
        <v>450</v>
      </c>
      <c r="B1572" s="2" t="s">
        <v>451</v>
      </c>
      <c r="C1572" s="3" t="s">
        <v>265</v>
      </c>
      <c r="D1572" s="3" t="str">
        <f t="shared" si="28"/>
        <v>C-4102-1500-3</v>
      </c>
      <c r="E1572" s="3" t="str">
        <f>VLOOKUP(Tabla3[[#This Row],[RUBRO]],Tabla6[[RUBRO]:[Respon Plan]],2,0)</f>
        <v>PROTECCION</v>
      </c>
      <c r="F1572" s="3" t="str">
        <f>VLOOKUP(Tabla3[[#This Row],[RUBRO]],Tabla6[[RUBRO]:[Respon Plan]],3,0)</f>
        <v xml:space="preserve">DIRECCIÓN DE PROTECCIÓN </v>
      </c>
      <c r="G1572" s="3" t="str">
        <f>VLOOKUP(Tabla3[[#This Row],[RUBRO]],Tabla6[[RUBRO]:[Respon Plan]],4,0)</f>
        <v>Dirección de Protección</v>
      </c>
      <c r="H1572" s="1" t="s">
        <v>30</v>
      </c>
      <c r="I1572" s="1" t="s">
        <v>232</v>
      </c>
      <c r="J1572" s="1" t="s">
        <v>233</v>
      </c>
      <c r="K1572" s="1" t="s">
        <v>63</v>
      </c>
      <c r="L1572" s="1" t="s">
        <v>42</v>
      </c>
      <c r="M1572" s="1" t="s">
        <v>266</v>
      </c>
      <c r="N1572" s="1"/>
      <c r="O1572" s="1"/>
      <c r="P1572" s="1" t="s">
        <v>31</v>
      </c>
      <c r="Q1572" s="1" t="s">
        <v>32</v>
      </c>
      <c r="R1572" s="1" t="s">
        <v>33</v>
      </c>
      <c r="S1572" s="2" t="s">
        <v>267</v>
      </c>
      <c r="T1572" s="4">
        <v>0</v>
      </c>
      <c r="U1572" s="4">
        <v>27000</v>
      </c>
      <c r="V1572" s="4">
        <v>0</v>
      </c>
      <c r="W1572" s="4">
        <v>27000</v>
      </c>
      <c r="X1572" s="4">
        <v>0</v>
      </c>
      <c r="Y1572" s="4">
        <v>27000</v>
      </c>
      <c r="Z1572" s="4">
        <v>0</v>
      </c>
      <c r="AA1572" s="4">
        <v>27000</v>
      </c>
      <c r="AB1572" s="4">
        <v>3891.47</v>
      </c>
      <c r="AC1572" s="4">
        <v>3891.47</v>
      </c>
      <c r="AD1572" s="10">
        <v>3891.47</v>
      </c>
    </row>
    <row r="1573" spans="1:30" ht="22.5" x14ac:dyDescent="0.25">
      <c r="A1573" s="9" t="s">
        <v>450</v>
      </c>
      <c r="B1573" s="2" t="s">
        <v>451</v>
      </c>
      <c r="C1573" s="3" t="s">
        <v>51</v>
      </c>
      <c r="D1573" s="3" t="str">
        <f t="shared" si="28"/>
        <v>C-4102-1500-4</v>
      </c>
      <c r="E1573" s="3" t="str">
        <f>VLOOKUP(Tabla3[[#This Row],[RUBRO]],Tabla6[[RUBRO]:[Respon Plan]],2,0)</f>
        <v>PRIMERA INFANCIA</v>
      </c>
      <c r="F1573" s="3" t="str">
        <f>VLOOKUP(Tabla3[[#This Row],[RUBRO]],Tabla6[[RUBRO]:[Respon Plan]],3,0)</f>
        <v>DIRECCIÓN DE PRIMERA INFANCIA</v>
      </c>
      <c r="G1573" s="3" t="str">
        <f>VLOOKUP(Tabla3[[#This Row],[RUBRO]],Tabla6[[RUBRO]:[Respon Plan]],4,0)</f>
        <v>Primera Infancia</v>
      </c>
      <c r="H1573" s="1" t="s">
        <v>30</v>
      </c>
      <c r="I1573" s="1" t="s">
        <v>232</v>
      </c>
      <c r="J1573" s="1" t="s">
        <v>233</v>
      </c>
      <c r="K1573" s="1" t="s">
        <v>80</v>
      </c>
      <c r="L1573" s="1" t="s">
        <v>42</v>
      </c>
      <c r="M1573" s="1" t="s">
        <v>234</v>
      </c>
      <c r="N1573" s="1"/>
      <c r="O1573" s="1"/>
      <c r="P1573" s="1" t="s">
        <v>46</v>
      </c>
      <c r="Q1573" s="1" t="s">
        <v>65</v>
      </c>
      <c r="R1573" s="1" t="s">
        <v>33</v>
      </c>
      <c r="S1573" s="2" t="s">
        <v>52</v>
      </c>
      <c r="T1573" s="4">
        <v>26325114480</v>
      </c>
      <c r="U1573" s="4">
        <v>60664500</v>
      </c>
      <c r="V1573" s="4">
        <v>0</v>
      </c>
      <c r="W1573" s="4">
        <v>26385778980</v>
      </c>
      <c r="X1573" s="4">
        <v>0</v>
      </c>
      <c r="Y1573" s="4">
        <v>26385778980</v>
      </c>
      <c r="Z1573" s="4">
        <v>0</v>
      </c>
      <c r="AA1573" s="4">
        <v>26385778980</v>
      </c>
      <c r="AB1573" s="4">
        <v>8543776087</v>
      </c>
      <c r="AC1573" s="4">
        <v>8543776087</v>
      </c>
      <c r="AD1573" s="10">
        <v>8543776087</v>
      </c>
    </row>
    <row r="1574" spans="1:30" ht="22.5" x14ac:dyDescent="0.25">
      <c r="A1574" s="9" t="s">
        <v>450</v>
      </c>
      <c r="B1574" s="2" t="s">
        <v>451</v>
      </c>
      <c r="C1574" s="3" t="s">
        <v>390</v>
      </c>
      <c r="D1574" s="3" t="str">
        <f t="shared" si="28"/>
        <v>C-4102-1500-4</v>
      </c>
      <c r="E1574" s="3" t="str">
        <f>VLOOKUP(Tabla3[[#This Row],[RUBRO]],Tabla6[[RUBRO]:[Respon Plan]],2,0)</f>
        <v>PRIMERA INFANCIA</v>
      </c>
      <c r="F1574" s="3" t="str">
        <f>VLOOKUP(Tabla3[[#This Row],[RUBRO]],Tabla6[[RUBRO]:[Respon Plan]],3,0)</f>
        <v>DIRECCIÓN DE PRIMERA INFANCIA</v>
      </c>
      <c r="G1574" s="3" t="str">
        <f>VLOOKUP(Tabla3[[#This Row],[RUBRO]],Tabla6[[RUBRO]:[Respon Plan]],4,0)</f>
        <v>Primera Infancia</v>
      </c>
      <c r="H1574" s="1" t="s">
        <v>30</v>
      </c>
      <c r="I1574" s="1" t="s">
        <v>232</v>
      </c>
      <c r="J1574" s="1" t="s">
        <v>233</v>
      </c>
      <c r="K1574" s="1" t="s">
        <v>80</v>
      </c>
      <c r="L1574" s="1" t="s">
        <v>42</v>
      </c>
      <c r="M1574" s="1" t="s">
        <v>281</v>
      </c>
      <c r="N1574" s="1"/>
      <c r="O1574" s="1"/>
      <c r="P1574" s="1" t="s">
        <v>46</v>
      </c>
      <c r="Q1574" s="1" t="s">
        <v>65</v>
      </c>
      <c r="R1574" s="1" t="s">
        <v>33</v>
      </c>
      <c r="S1574" s="2" t="s">
        <v>391</v>
      </c>
      <c r="T1574" s="4">
        <v>1563263214</v>
      </c>
      <c r="U1574" s="4">
        <v>0</v>
      </c>
      <c r="V1574" s="4">
        <v>0</v>
      </c>
      <c r="W1574" s="4">
        <v>1563263214</v>
      </c>
      <c r="X1574" s="4">
        <v>0</v>
      </c>
      <c r="Y1574" s="4">
        <v>1563263214</v>
      </c>
      <c r="Z1574" s="4">
        <v>0</v>
      </c>
      <c r="AA1574" s="4">
        <v>1563263214</v>
      </c>
      <c r="AB1574" s="4">
        <v>489722232</v>
      </c>
      <c r="AC1574" s="4">
        <v>489722232</v>
      </c>
      <c r="AD1574" s="10">
        <v>489722232</v>
      </c>
    </row>
    <row r="1575" spans="1:30" ht="22.5" x14ac:dyDescent="0.25">
      <c r="A1575" s="9" t="s">
        <v>450</v>
      </c>
      <c r="B1575" s="2" t="s">
        <v>451</v>
      </c>
      <c r="C1575" s="3" t="s">
        <v>274</v>
      </c>
      <c r="D1575" s="3" t="str">
        <f t="shared" si="28"/>
        <v>C-4102-1500-4</v>
      </c>
      <c r="E1575" s="3" t="str">
        <f>VLOOKUP(Tabla3[[#This Row],[RUBRO]],Tabla6[[RUBRO]:[Respon Plan]],2,0)</f>
        <v>PRIMERA INFANCIA</v>
      </c>
      <c r="F1575" s="3" t="str">
        <f>VLOOKUP(Tabla3[[#This Row],[RUBRO]],Tabla6[[RUBRO]:[Respon Plan]],3,0)</f>
        <v>DIRECCIÓN DE GESTIÓN HUMANA</v>
      </c>
      <c r="G1575" s="3" t="str">
        <f>VLOOKUP(Tabla3[[#This Row],[RUBRO]],Tabla6[[RUBRO]:[Respon Plan]],4,0)</f>
        <v>Gestión Humana - Pres. Serv</v>
      </c>
      <c r="H1575" s="1" t="s">
        <v>30</v>
      </c>
      <c r="I1575" s="1" t="s">
        <v>232</v>
      </c>
      <c r="J1575" s="1" t="s">
        <v>233</v>
      </c>
      <c r="K1575" s="1" t="s">
        <v>80</v>
      </c>
      <c r="L1575" s="1" t="s">
        <v>42</v>
      </c>
      <c r="M1575" s="1" t="s">
        <v>254</v>
      </c>
      <c r="N1575" s="1"/>
      <c r="O1575" s="1"/>
      <c r="P1575" s="1" t="s">
        <v>31</v>
      </c>
      <c r="Q1575" s="1" t="s">
        <v>32</v>
      </c>
      <c r="R1575" s="1" t="s">
        <v>33</v>
      </c>
      <c r="S1575" s="2" t="s">
        <v>59</v>
      </c>
      <c r="T1575" s="4">
        <v>0</v>
      </c>
      <c r="U1575" s="4">
        <v>296380000</v>
      </c>
      <c r="V1575" s="4">
        <v>0</v>
      </c>
      <c r="W1575" s="4">
        <v>296380000</v>
      </c>
      <c r="X1575" s="4">
        <v>0</v>
      </c>
      <c r="Y1575" s="4">
        <v>289049998</v>
      </c>
      <c r="Z1575" s="4">
        <v>7330002</v>
      </c>
      <c r="AA1575" s="4">
        <v>289049998</v>
      </c>
      <c r="AB1575" s="4">
        <v>49570665</v>
      </c>
      <c r="AC1575" s="4">
        <v>49570665</v>
      </c>
      <c r="AD1575" s="10">
        <v>49570665</v>
      </c>
    </row>
    <row r="1576" spans="1:30" ht="22.5" x14ac:dyDescent="0.25">
      <c r="A1576" s="9" t="s">
        <v>450</v>
      </c>
      <c r="B1576" s="2" t="s">
        <v>451</v>
      </c>
      <c r="C1576" s="3" t="s">
        <v>275</v>
      </c>
      <c r="D1576" s="3" t="str">
        <f t="shared" si="28"/>
        <v>C-4102-1500-4</v>
      </c>
      <c r="E1576" s="3" t="str">
        <f>VLOOKUP(Tabla3[[#This Row],[RUBRO]],Tabla6[[RUBRO]:[Respon Plan]],2,0)</f>
        <v>PRIMERA INFANCIA</v>
      </c>
      <c r="F1576" s="3" t="str">
        <f>VLOOKUP(Tabla3[[#This Row],[RUBRO]],Tabla6[[RUBRO]:[Respon Plan]],3,0)</f>
        <v>DIRECCIÓN DE GESTIÓN HUMANA</v>
      </c>
      <c r="G1576" s="3" t="str">
        <f>VLOOKUP(Tabla3[[#This Row],[RUBRO]],Tabla6[[RUBRO]:[Respon Plan]],4,0)</f>
        <v>Gestión Humana- Viáticos</v>
      </c>
      <c r="H1576" s="1" t="s">
        <v>30</v>
      </c>
      <c r="I1576" s="1" t="s">
        <v>232</v>
      </c>
      <c r="J1576" s="1" t="s">
        <v>233</v>
      </c>
      <c r="K1576" s="1" t="s">
        <v>80</v>
      </c>
      <c r="L1576" s="1" t="s">
        <v>42</v>
      </c>
      <c r="M1576" s="1" t="s">
        <v>276</v>
      </c>
      <c r="N1576" s="1"/>
      <c r="O1576" s="1"/>
      <c r="P1576" s="1" t="s">
        <v>31</v>
      </c>
      <c r="Q1576" s="1" t="s">
        <v>32</v>
      </c>
      <c r="R1576" s="1" t="s">
        <v>33</v>
      </c>
      <c r="S1576" s="2" t="s">
        <v>249</v>
      </c>
      <c r="T1576" s="4">
        <v>0</v>
      </c>
      <c r="U1576" s="4">
        <v>25570482</v>
      </c>
      <c r="V1576" s="4">
        <v>0</v>
      </c>
      <c r="W1576" s="4">
        <v>25570482</v>
      </c>
      <c r="X1576" s="4">
        <v>0</v>
      </c>
      <c r="Y1576" s="4">
        <v>15166784</v>
      </c>
      <c r="Z1576" s="4">
        <v>10403698</v>
      </c>
      <c r="AA1576" s="4">
        <v>15126528</v>
      </c>
      <c r="AB1576" s="4">
        <v>9451575</v>
      </c>
      <c r="AC1576" s="4">
        <v>9451575</v>
      </c>
      <c r="AD1576" s="10">
        <v>9451575</v>
      </c>
    </row>
    <row r="1577" spans="1:30" ht="22.5" x14ac:dyDescent="0.25">
      <c r="A1577" s="9" t="s">
        <v>450</v>
      </c>
      <c r="B1577" s="2" t="s">
        <v>451</v>
      </c>
      <c r="C1577" s="3" t="s">
        <v>277</v>
      </c>
      <c r="D1577" s="3" t="str">
        <f t="shared" si="28"/>
        <v>C-4102-1500-4</v>
      </c>
      <c r="E1577" s="3" t="str">
        <f>VLOOKUP(Tabla3[[#This Row],[RUBRO]],Tabla6[[RUBRO]:[Respon Plan]],2,0)</f>
        <v>PRIMERA INFANCIA</v>
      </c>
      <c r="F1577" s="3" t="str">
        <f>VLOOKUP(Tabla3[[#This Row],[RUBRO]],Tabla6[[RUBRO]:[Respon Plan]],3,0)</f>
        <v>DIRECCIÓN DE PRIMERA INFANCIA</v>
      </c>
      <c r="G1577" s="3" t="str">
        <f>VLOOKUP(Tabla3[[#This Row],[RUBRO]],Tabla6[[RUBRO]:[Respon Plan]],4,0)</f>
        <v>Primera Infancia</v>
      </c>
      <c r="H1577" s="1" t="s">
        <v>30</v>
      </c>
      <c r="I1577" s="1" t="s">
        <v>232</v>
      </c>
      <c r="J1577" s="1" t="s">
        <v>233</v>
      </c>
      <c r="K1577" s="1" t="s">
        <v>80</v>
      </c>
      <c r="L1577" s="1" t="s">
        <v>42</v>
      </c>
      <c r="M1577" s="1" t="s">
        <v>266</v>
      </c>
      <c r="N1577" s="1"/>
      <c r="O1577" s="1"/>
      <c r="P1577" s="1" t="s">
        <v>31</v>
      </c>
      <c r="Q1577" s="1" t="s">
        <v>32</v>
      </c>
      <c r="R1577" s="1" t="s">
        <v>33</v>
      </c>
      <c r="S1577" s="2" t="s">
        <v>267</v>
      </c>
      <c r="T1577" s="4">
        <v>0</v>
      </c>
      <c r="U1577" s="4">
        <v>12000</v>
      </c>
      <c r="V1577" s="4">
        <v>0</v>
      </c>
      <c r="W1577" s="4">
        <v>12000</v>
      </c>
      <c r="X1577" s="4">
        <v>0</v>
      </c>
      <c r="Y1577" s="4">
        <v>12000</v>
      </c>
      <c r="Z1577" s="4">
        <v>0</v>
      </c>
      <c r="AA1577" s="4">
        <v>12000</v>
      </c>
      <c r="AB1577" s="4">
        <v>0</v>
      </c>
      <c r="AC1577" s="4">
        <v>0</v>
      </c>
      <c r="AD1577" s="10">
        <v>0</v>
      </c>
    </row>
    <row r="1578" spans="1:30" ht="33.75" x14ac:dyDescent="0.25">
      <c r="A1578" s="9" t="s">
        <v>450</v>
      </c>
      <c r="B1578" s="2" t="s">
        <v>451</v>
      </c>
      <c r="C1578" s="3" t="s">
        <v>278</v>
      </c>
      <c r="D1578" s="3" t="str">
        <f t="shared" si="28"/>
        <v>C-4102-1500-5</v>
      </c>
      <c r="E1578" s="3" t="str">
        <f>VLOOKUP(Tabla3[[#This Row],[RUBRO]],Tabla6[[RUBRO]:[Respon Plan]],2,0)</f>
        <v>FAMILIA</v>
      </c>
      <c r="F1578" s="3" t="str">
        <f>VLOOKUP(Tabla3[[#This Row],[RUBRO]],Tabla6[[RUBRO]:[Respon Plan]],3,0)</f>
        <v>DIRECCIÓN DE FAMILIAS Y COMUNIDADES</v>
      </c>
      <c r="G1578" s="3" t="str">
        <f>VLOOKUP(Tabla3[[#This Row],[RUBRO]],Tabla6[[RUBRO]:[Respon Plan]],4,0)</f>
        <v>Familia</v>
      </c>
      <c r="H1578" s="1" t="s">
        <v>30</v>
      </c>
      <c r="I1578" s="1" t="s">
        <v>232</v>
      </c>
      <c r="J1578" s="1" t="s">
        <v>233</v>
      </c>
      <c r="K1578" s="1" t="s">
        <v>64</v>
      </c>
      <c r="L1578" s="1" t="s">
        <v>42</v>
      </c>
      <c r="M1578" s="1" t="s">
        <v>234</v>
      </c>
      <c r="N1578" s="1"/>
      <c r="O1578" s="1"/>
      <c r="P1578" s="1" t="s">
        <v>31</v>
      </c>
      <c r="Q1578" s="1" t="s">
        <v>32</v>
      </c>
      <c r="R1578" s="1" t="s">
        <v>33</v>
      </c>
      <c r="S1578" s="2" t="s">
        <v>279</v>
      </c>
      <c r="T1578" s="4">
        <v>1419344640</v>
      </c>
      <c r="U1578" s="4">
        <v>0</v>
      </c>
      <c r="V1578" s="4">
        <v>0</v>
      </c>
      <c r="W1578" s="4">
        <v>1419344640</v>
      </c>
      <c r="X1578" s="4">
        <v>0</v>
      </c>
      <c r="Y1578" s="4">
        <v>1419344640</v>
      </c>
      <c r="Z1578" s="4">
        <v>0</v>
      </c>
      <c r="AA1578" s="4">
        <v>1419344640</v>
      </c>
      <c r="AB1578" s="4">
        <v>0</v>
      </c>
      <c r="AC1578" s="4">
        <v>0</v>
      </c>
      <c r="AD1578" s="10">
        <v>0</v>
      </c>
    </row>
    <row r="1579" spans="1:30" ht="33.75" x14ac:dyDescent="0.25">
      <c r="A1579" s="9" t="s">
        <v>450</v>
      </c>
      <c r="B1579" s="2" t="s">
        <v>451</v>
      </c>
      <c r="C1579" s="3" t="s">
        <v>280</v>
      </c>
      <c r="D1579" s="3" t="str">
        <f t="shared" si="28"/>
        <v>C-4102-1500-5</v>
      </c>
      <c r="E1579" s="3" t="str">
        <f>VLOOKUP(Tabla3[[#This Row],[RUBRO]],Tabla6[[RUBRO]:[Respon Plan]],2,0)</f>
        <v>FAMILIA</v>
      </c>
      <c r="F1579" s="3" t="str">
        <f>VLOOKUP(Tabla3[[#This Row],[RUBRO]],Tabla6[[RUBRO]:[Respon Plan]],3,0)</f>
        <v>DIRECCIÓN DE FAMILIAS Y COMUNIDADES</v>
      </c>
      <c r="G1579" s="3" t="str">
        <f>VLOOKUP(Tabla3[[#This Row],[RUBRO]],Tabla6[[RUBRO]:[Respon Plan]],4,0)</f>
        <v>Familia</v>
      </c>
      <c r="H1579" s="1" t="s">
        <v>30</v>
      </c>
      <c r="I1579" s="1" t="s">
        <v>232</v>
      </c>
      <c r="J1579" s="1" t="s">
        <v>233</v>
      </c>
      <c r="K1579" s="1" t="s">
        <v>64</v>
      </c>
      <c r="L1579" s="1" t="s">
        <v>42</v>
      </c>
      <c r="M1579" s="1" t="s">
        <v>281</v>
      </c>
      <c r="N1579" s="1"/>
      <c r="O1579" s="1"/>
      <c r="P1579" s="1" t="s">
        <v>31</v>
      </c>
      <c r="Q1579" s="1" t="s">
        <v>32</v>
      </c>
      <c r="R1579" s="1" t="s">
        <v>33</v>
      </c>
      <c r="S1579" s="2" t="s">
        <v>282</v>
      </c>
      <c r="T1579" s="4">
        <v>430192679</v>
      </c>
      <c r="U1579" s="4">
        <v>0</v>
      </c>
      <c r="V1579" s="4">
        <v>0</v>
      </c>
      <c r="W1579" s="4">
        <v>430192679</v>
      </c>
      <c r="X1579" s="4">
        <v>0</v>
      </c>
      <c r="Y1579" s="4">
        <v>430192679</v>
      </c>
      <c r="Z1579" s="4">
        <v>0</v>
      </c>
      <c r="AA1579" s="4">
        <v>430192679</v>
      </c>
      <c r="AB1579" s="4">
        <v>58500000</v>
      </c>
      <c r="AC1579" s="4">
        <v>58500000</v>
      </c>
      <c r="AD1579" s="10">
        <v>58500000</v>
      </c>
    </row>
    <row r="1580" spans="1:30" ht="22.5" x14ac:dyDescent="0.25">
      <c r="A1580" s="9" t="s">
        <v>450</v>
      </c>
      <c r="B1580" s="2" t="s">
        <v>451</v>
      </c>
      <c r="C1580" s="3" t="s">
        <v>285</v>
      </c>
      <c r="D1580" s="3" t="str">
        <f t="shared" si="28"/>
        <v>C-4102-1500-5</v>
      </c>
      <c r="E1580" s="3" t="str">
        <f>VLOOKUP(Tabla3[[#This Row],[RUBRO]],Tabla6[[RUBRO]:[Respon Plan]],2,0)</f>
        <v>FAMILIA</v>
      </c>
      <c r="F1580" s="3" t="str">
        <f>VLOOKUP(Tabla3[[#This Row],[RUBRO]],Tabla6[[RUBRO]:[Respon Plan]],3,0)</f>
        <v>DIRECCIÓN DE GESTIÓN HUMANA</v>
      </c>
      <c r="G1580" s="3" t="str">
        <f>VLOOKUP(Tabla3[[#This Row],[RUBRO]],Tabla6[[RUBRO]:[Respon Plan]],4,0)</f>
        <v>Gestión Humana - Pres. Serv</v>
      </c>
      <c r="H1580" s="1" t="s">
        <v>30</v>
      </c>
      <c r="I1580" s="1" t="s">
        <v>232</v>
      </c>
      <c r="J1580" s="1" t="s">
        <v>233</v>
      </c>
      <c r="K1580" s="1" t="s">
        <v>64</v>
      </c>
      <c r="L1580" s="1" t="s">
        <v>42</v>
      </c>
      <c r="M1580" s="1" t="s">
        <v>243</v>
      </c>
      <c r="N1580" s="1"/>
      <c r="O1580" s="1"/>
      <c r="P1580" s="1" t="s">
        <v>31</v>
      </c>
      <c r="Q1580" s="1" t="s">
        <v>32</v>
      </c>
      <c r="R1580" s="1" t="s">
        <v>33</v>
      </c>
      <c r="S1580" s="2" t="s">
        <v>59</v>
      </c>
      <c r="T1580" s="4">
        <v>32791000</v>
      </c>
      <c r="U1580" s="4">
        <v>0</v>
      </c>
      <c r="V1580" s="4">
        <v>0</v>
      </c>
      <c r="W1580" s="4">
        <v>32791000</v>
      </c>
      <c r="X1580" s="4">
        <v>0</v>
      </c>
      <c r="Y1580" s="4">
        <v>32791000</v>
      </c>
      <c r="Z1580" s="4">
        <v>0</v>
      </c>
      <c r="AA1580" s="4">
        <v>32791000</v>
      </c>
      <c r="AB1580" s="4">
        <v>6756933</v>
      </c>
      <c r="AC1580" s="4">
        <v>6756933</v>
      </c>
      <c r="AD1580" s="10">
        <v>6756933</v>
      </c>
    </row>
    <row r="1581" spans="1:30" ht="22.5" x14ac:dyDescent="0.25">
      <c r="A1581" s="9" t="s">
        <v>450</v>
      </c>
      <c r="B1581" s="2" t="s">
        <v>451</v>
      </c>
      <c r="C1581" s="3" t="s">
        <v>286</v>
      </c>
      <c r="D1581" s="3" t="str">
        <f t="shared" si="28"/>
        <v>C-4102-1500-5</v>
      </c>
      <c r="E1581" s="3" t="str">
        <f>VLOOKUP(Tabla3[[#This Row],[RUBRO]],Tabla6[[RUBRO]:[Respon Plan]],2,0)</f>
        <v>FAMILIA</v>
      </c>
      <c r="F1581" s="3" t="str">
        <f>VLOOKUP(Tabla3[[#This Row],[RUBRO]],Tabla6[[RUBRO]:[Respon Plan]],3,0)</f>
        <v>DIRECCIÓN DE GESTIÓN HUMANA</v>
      </c>
      <c r="G1581" s="3" t="str">
        <f>VLOOKUP(Tabla3[[#This Row],[RUBRO]],Tabla6[[RUBRO]:[Respon Plan]],4,0)</f>
        <v>Gestión Humana- Viáticos</v>
      </c>
      <c r="H1581" s="1" t="s">
        <v>30</v>
      </c>
      <c r="I1581" s="1" t="s">
        <v>232</v>
      </c>
      <c r="J1581" s="1" t="s">
        <v>233</v>
      </c>
      <c r="K1581" s="1" t="s">
        <v>64</v>
      </c>
      <c r="L1581" s="1" t="s">
        <v>42</v>
      </c>
      <c r="M1581" s="1" t="s">
        <v>246</v>
      </c>
      <c r="N1581" s="1"/>
      <c r="O1581" s="1"/>
      <c r="P1581" s="1" t="s">
        <v>31</v>
      </c>
      <c r="Q1581" s="1" t="s">
        <v>32</v>
      </c>
      <c r="R1581" s="1" t="s">
        <v>33</v>
      </c>
      <c r="S1581" s="2" t="s">
        <v>249</v>
      </c>
      <c r="T1581" s="4">
        <v>16289465</v>
      </c>
      <c r="U1581" s="4">
        <v>0</v>
      </c>
      <c r="V1581" s="4">
        <v>0</v>
      </c>
      <c r="W1581" s="4">
        <v>16289465</v>
      </c>
      <c r="X1581" s="4">
        <v>0</v>
      </c>
      <c r="Y1581" s="4">
        <v>16153781</v>
      </c>
      <c r="Z1581" s="4">
        <v>135684</v>
      </c>
      <c r="AA1581" s="4">
        <v>4238668</v>
      </c>
      <c r="AB1581" s="4">
        <v>3514476</v>
      </c>
      <c r="AC1581" s="4">
        <v>3514476</v>
      </c>
      <c r="AD1581" s="10">
        <v>3514476</v>
      </c>
    </row>
    <row r="1582" spans="1:30" ht="22.5" x14ac:dyDescent="0.25">
      <c r="A1582" s="9" t="s">
        <v>450</v>
      </c>
      <c r="B1582" s="2" t="s">
        <v>451</v>
      </c>
      <c r="C1582" s="3" t="s">
        <v>392</v>
      </c>
      <c r="D1582" s="3" t="str">
        <f t="shared" si="28"/>
        <v>C-4102-1500-6</v>
      </c>
      <c r="E1582" s="3" t="str">
        <f>VLOOKUP(Tabla3[[#This Row],[RUBRO]],Tabla6[[RUBRO]:[Respon Plan]],2,0)</f>
        <v>GENERACIONES</v>
      </c>
      <c r="F1582" s="3" t="str">
        <f>VLOOKUP(Tabla3[[#This Row],[RUBRO]],Tabla6[[RUBRO]:[Respon Plan]],3,0)</f>
        <v>DIRECCIÓN DE NIÑEZ Y ADOLESCENCIA</v>
      </c>
      <c r="G1582" s="3" t="str">
        <f>VLOOKUP(Tabla3[[#This Row],[RUBRO]],Tabla6[[RUBRO]:[Respon Plan]],4,0)</f>
        <v>Niñez y adolescencia</v>
      </c>
      <c r="H1582" s="1" t="s">
        <v>30</v>
      </c>
      <c r="I1582" s="1" t="s">
        <v>232</v>
      </c>
      <c r="J1582" s="1" t="s">
        <v>233</v>
      </c>
      <c r="K1582" s="1" t="s">
        <v>68</v>
      </c>
      <c r="L1582" s="1" t="s">
        <v>42</v>
      </c>
      <c r="M1582" s="1" t="s">
        <v>234</v>
      </c>
      <c r="N1582" s="1"/>
      <c r="O1582" s="1"/>
      <c r="P1582" s="1" t="s">
        <v>31</v>
      </c>
      <c r="Q1582" s="1" t="s">
        <v>32</v>
      </c>
      <c r="R1582" s="1" t="s">
        <v>33</v>
      </c>
      <c r="S1582" s="2" t="s">
        <v>393</v>
      </c>
      <c r="T1582" s="4">
        <v>1605430090</v>
      </c>
      <c r="U1582" s="4">
        <v>0</v>
      </c>
      <c r="V1582" s="4">
        <v>0</v>
      </c>
      <c r="W1582" s="4">
        <v>1605430090</v>
      </c>
      <c r="X1582" s="4">
        <v>0</v>
      </c>
      <c r="Y1582" s="4">
        <v>533266400</v>
      </c>
      <c r="Z1582" s="4">
        <v>1072163690</v>
      </c>
      <c r="AA1582" s="4">
        <v>533266400</v>
      </c>
      <c r="AB1582" s="4">
        <v>0</v>
      </c>
      <c r="AC1582" s="4">
        <v>0</v>
      </c>
      <c r="AD1582" s="10">
        <v>0</v>
      </c>
    </row>
    <row r="1583" spans="1:30" ht="22.5" x14ac:dyDescent="0.25">
      <c r="A1583" s="9" t="s">
        <v>450</v>
      </c>
      <c r="B1583" s="2" t="s">
        <v>451</v>
      </c>
      <c r="C1583" s="3" t="s">
        <v>394</v>
      </c>
      <c r="D1583" s="3" t="str">
        <f t="shared" si="28"/>
        <v>C-4102-1500-6</v>
      </c>
      <c r="E1583" s="3" t="str">
        <f>VLOOKUP(Tabla3[[#This Row],[RUBRO]],Tabla6[[RUBRO]:[Respon Plan]],2,0)</f>
        <v>GENERACIONES</v>
      </c>
      <c r="F1583" s="3" t="str">
        <f>VLOOKUP(Tabla3[[#This Row],[RUBRO]],Tabla6[[RUBRO]:[Respon Plan]],3,0)</f>
        <v>DIRECCIÓN DE NIÑEZ Y ADOLESCENCIA</v>
      </c>
      <c r="G1583" s="3" t="str">
        <f>VLOOKUP(Tabla3[[#This Row],[RUBRO]],Tabla6[[RUBRO]:[Respon Plan]],4,0)</f>
        <v>Niñez y adolescencia</v>
      </c>
      <c r="H1583" s="1" t="s">
        <v>30</v>
      </c>
      <c r="I1583" s="1" t="s">
        <v>232</v>
      </c>
      <c r="J1583" s="1" t="s">
        <v>233</v>
      </c>
      <c r="K1583" s="1" t="s">
        <v>68</v>
      </c>
      <c r="L1583" s="1" t="s">
        <v>42</v>
      </c>
      <c r="M1583" s="1" t="s">
        <v>281</v>
      </c>
      <c r="N1583" s="1"/>
      <c r="O1583" s="1"/>
      <c r="P1583" s="1" t="s">
        <v>31</v>
      </c>
      <c r="Q1583" s="1" t="s">
        <v>32</v>
      </c>
      <c r="R1583" s="1" t="s">
        <v>33</v>
      </c>
      <c r="S1583" s="2" t="s">
        <v>395</v>
      </c>
      <c r="T1583" s="4">
        <v>328205910</v>
      </c>
      <c r="U1583" s="4">
        <v>0</v>
      </c>
      <c r="V1583" s="4">
        <v>0</v>
      </c>
      <c r="W1583" s="4">
        <v>328205910</v>
      </c>
      <c r="X1583" s="4">
        <v>0</v>
      </c>
      <c r="Y1583" s="4">
        <v>266633200</v>
      </c>
      <c r="Z1583" s="4">
        <v>61572710</v>
      </c>
      <c r="AA1583" s="4">
        <v>266633200</v>
      </c>
      <c r="AB1583" s="4">
        <v>0</v>
      </c>
      <c r="AC1583" s="4">
        <v>0</v>
      </c>
      <c r="AD1583" s="10">
        <v>0</v>
      </c>
    </row>
    <row r="1584" spans="1:30" ht="22.5" x14ac:dyDescent="0.25">
      <c r="A1584" s="9" t="s">
        <v>450</v>
      </c>
      <c r="B1584" s="2" t="s">
        <v>451</v>
      </c>
      <c r="C1584" s="3" t="s">
        <v>293</v>
      </c>
      <c r="D1584" s="3" t="str">
        <f t="shared" si="28"/>
        <v>C-4102-1500-6</v>
      </c>
      <c r="E1584" s="3" t="str">
        <f>VLOOKUP(Tabla3[[#This Row],[RUBRO]],Tabla6[[RUBRO]:[Respon Plan]],2,0)</f>
        <v>GENERACIONES</v>
      </c>
      <c r="F1584" s="3" t="str">
        <f>VLOOKUP(Tabla3[[#This Row],[RUBRO]],Tabla6[[RUBRO]:[Respon Plan]],3,0)</f>
        <v>DIRECCIÓN DE GESTIÓN HUMANA</v>
      </c>
      <c r="G1584" s="3" t="str">
        <f>VLOOKUP(Tabla3[[#This Row],[RUBRO]],Tabla6[[RUBRO]:[Respon Plan]],4,0)</f>
        <v>Gestión Humana - Pres. Serv</v>
      </c>
      <c r="H1584" s="1" t="s">
        <v>30</v>
      </c>
      <c r="I1584" s="1" t="s">
        <v>232</v>
      </c>
      <c r="J1584" s="1" t="s">
        <v>233</v>
      </c>
      <c r="K1584" s="1" t="s">
        <v>68</v>
      </c>
      <c r="L1584" s="1" t="s">
        <v>42</v>
      </c>
      <c r="M1584" s="1" t="s">
        <v>248</v>
      </c>
      <c r="N1584" s="1"/>
      <c r="O1584" s="1"/>
      <c r="P1584" s="1" t="s">
        <v>31</v>
      </c>
      <c r="Q1584" s="1" t="s">
        <v>32</v>
      </c>
      <c r="R1584" s="1" t="s">
        <v>33</v>
      </c>
      <c r="S1584" s="2" t="s">
        <v>59</v>
      </c>
      <c r="T1584" s="4">
        <v>0</v>
      </c>
      <c r="U1584" s="4">
        <v>68669800</v>
      </c>
      <c r="V1584" s="4">
        <v>0</v>
      </c>
      <c r="W1584" s="4">
        <v>68669800</v>
      </c>
      <c r="X1584" s="4">
        <v>0</v>
      </c>
      <c r="Y1584" s="4">
        <v>63142200</v>
      </c>
      <c r="Z1584" s="4">
        <v>5527600</v>
      </c>
      <c r="AA1584" s="4">
        <v>63035900</v>
      </c>
      <c r="AB1584" s="4">
        <v>3933100</v>
      </c>
      <c r="AC1584" s="4">
        <v>3933100</v>
      </c>
      <c r="AD1584" s="10">
        <v>3933100</v>
      </c>
    </row>
    <row r="1585" spans="1:30" ht="22.5" x14ac:dyDescent="0.25">
      <c r="A1585" s="9" t="s">
        <v>450</v>
      </c>
      <c r="B1585" s="2" t="s">
        <v>451</v>
      </c>
      <c r="C1585" s="3" t="s">
        <v>294</v>
      </c>
      <c r="D1585" s="3" t="str">
        <f t="shared" si="28"/>
        <v>C-4102-1500-6</v>
      </c>
      <c r="E1585" s="3" t="str">
        <f>VLOOKUP(Tabla3[[#This Row],[RUBRO]],Tabla6[[RUBRO]:[Respon Plan]],2,0)</f>
        <v>GENERACIONES</v>
      </c>
      <c r="F1585" s="3" t="str">
        <f>VLOOKUP(Tabla3[[#This Row],[RUBRO]],Tabla6[[RUBRO]:[Respon Plan]],3,0)</f>
        <v>DIRECCIÓN DE GESTIÓN HUMANA</v>
      </c>
      <c r="G1585" s="3" t="str">
        <f>VLOOKUP(Tabla3[[#This Row],[RUBRO]],Tabla6[[RUBRO]:[Respon Plan]],4,0)</f>
        <v>Gestión Humana- Viáticos</v>
      </c>
      <c r="H1585" s="1" t="s">
        <v>30</v>
      </c>
      <c r="I1585" s="1" t="s">
        <v>232</v>
      </c>
      <c r="J1585" s="1" t="s">
        <v>233</v>
      </c>
      <c r="K1585" s="1" t="s">
        <v>68</v>
      </c>
      <c r="L1585" s="1" t="s">
        <v>42</v>
      </c>
      <c r="M1585" s="1" t="s">
        <v>254</v>
      </c>
      <c r="N1585" s="1"/>
      <c r="O1585" s="1"/>
      <c r="P1585" s="1" t="s">
        <v>31</v>
      </c>
      <c r="Q1585" s="1" t="s">
        <v>32</v>
      </c>
      <c r="R1585" s="1" t="s">
        <v>33</v>
      </c>
      <c r="S1585" s="2" t="s">
        <v>249</v>
      </c>
      <c r="T1585" s="4">
        <v>0</v>
      </c>
      <c r="U1585" s="4">
        <v>3000000</v>
      </c>
      <c r="V1585" s="4">
        <v>0</v>
      </c>
      <c r="W1585" s="4">
        <v>3000000</v>
      </c>
      <c r="X1585" s="4">
        <v>0</v>
      </c>
      <c r="Y1585" s="4">
        <v>3000000</v>
      </c>
      <c r="Z1585" s="4">
        <v>0</v>
      </c>
      <c r="AA1585" s="4">
        <v>1731339</v>
      </c>
      <c r="AB1585" s="4">
        <v>833414</v>
      </c>
      <c r="AC1585" s="4">
        <v>833414</v>
      </c>
      <c r="AD1585" s="10">
        <v>833414</v>
      </c>
    </row>
    <row r="1586" spans="1:30" ht="22.5" x14ac:dyDescent="0.25">
      <c r="A1586" s="9" t="s">
        <v>450</v>
      </c>
      <c r="B1586" s="2" t="s">
        <v>451</v>
      </c>
      <c r="C1586" s="3" t="s">
        <v>295</v>
      </c>
      <c r="D1586" s="3" t="str">
        <f t="shared" si="28"/>
        <v>C-4102-1500-6</v>
      </c>
      <c r="E1586" s="3" t="str">
        <f>VLOOKUP(Tabla3[[#This Row],[RUBRO]],Tabla6[[RUBRO]:[Respon Plan]],2,0)</f>
        <v>GENERACIONES</v>
      </c>
      <c r="F1586" s="3" t="str">
        <f>VLOOKUP(Tabla3[[#This Row],[RUBRO]],Tabla6[[RUBRO]:[Respon Plan]],3,0)</f>
        <v>DIRECCIÓN DE NIÑEZ Y ADOLESCENCIA</v>
      </c>
      <c r="G1586" s="3" t="str">
        <f>VLOOKUP(Tabla3[[#This Row],[RUBRO]],Tabla6[[RUBRO]:[Respon Plan]],4,0)</f>
        <v>Niñez y adolescencia</v>
      </c>
      <c r="H1586" s="1" t="s">
        <v>30</v>
      </c>
      <c r="I1586" s="1" t="s">
        <v>232</v>
      </c>
      <c r="J1586" s="1" t="s">
        <v>233</v>
      </c>
      <c r="K1586" s="1" t="s">
        <v>68</v>
      </c>
      <c r="L1586" s="1" t="s">
        <v>42</v>
      </c>
      <c r="M1586" s="1" t="s">
        <v>266</v>
      </c>
      <c r="N1586" s="1"/>
      <c r="O1586" s="1"/>
      <c r="P1586" s="1" t="s">
        <v>31</v>
      </c>
      <c r="Q1586" s="1" t="s">
        <v>32</v>
      </c>
      <c r="R1586" s="1" t="s">
        <v>33</v>
      </c>
      <c r="S1586" s="2" t="s">
        <v>267</v>
      </c>
      <c r="T1586" s="4">
        <v>0</v>
      </c>
      <c r="U1586" s="4">
        <v>7734544</v>
      </c>
      <c r="V1586" s="4">
        <v>0</v>
      </c>
      <c r="W1586" s="4">
        <v>7734544</v>
      </c>
      <c r="X1586" s="4">
        <v>0</v>
      </c>
      <c r="Y1586" s="4">
        <v>81000</v>
      </c>
      <c r="Z1586" s="4">
        <v>7653544</v>
      </c>
      <c r="AA1586" s="4">
        <v>81000</v>
      </c>
      <c r="AB1586" s="4">
        <v>1168.7</v>
      </c>
      <c r="AC1586" s="4">
        <v>1168.7</v>
      </c>
      <c r="AD1586" s="10">
        <v>1168.7</v>
      </c>
    </row>
    <row r="1587" spans="1:30" ht="22.5" x14ac:dyDescent="0.25">
      <c r="A1587" s="9" t="s">
        <v>450</v>
      </c>
      <c r="B1587" s="2" t="s">
        <v>451</v>
      </c>
      <c r="C1587" s="3" t="s">
        <v>298</v>
      </c>
      <c r="D1587" s="3" t="str">
        <f t="shared" si="28"/>
        <v>C-4102-1500-7</v>
      </c>
      <c r="E1587" s="3" t="str">
        <f>VLOOKUP(Tabla3[[#This Row],[RUBRO]],Tabla6[[RUBRO]:[Respon Plan]],2,0)</f>
        <v>SNBF</v>
      </c>
      <c r="F1587" s="3" t="str">
        <f>VLOOKUP(Tabla3[[#This Row],[RUBRO]],Tabla6[[RUBRO]:[Respon Plan]],3,0)</f>
        <v>DIRECCIÓN DE GESTIÓN HUMANA</v>
      </c>
      <c r="G1587" s="3" t="str">
        <f>VLOOKUP(Tabla3[[#This Row],[RUBRO]],Tabla6[[RUBRO]:[Respon Plan]],4,0)</f>
        <v>Gestión Humana - Pres. Serv</v>
      </c>
      <c r="H1587" s="1" t="s">
        <v>30</v>
      </c>
      <c r="I1587" s="1" t="s">
        <v>232</v>
      </c>
      <c r="J1587" s="1" t="s">
        <v>233</v>
      </c>
      <c r="K1587" s="1" t="s">
        <v>138</v>
      </c>
      <c r="L1587" s="1" t="s">
        <v>42</v>
      </c>
      <c r="M1587" s="1" t="s">
        <v>281</v>
      </c>
      <c r="N1587" s="1"/>
      <c r="O1587" s="1"/>
      <c r="P1587" s="1" t="s">
        <v>31</v>
      </c>
      <c r="Q1587" s="1" t="s">
        <v>32</v>
      </c>
      <c r="R1587" s="1" t="s">
        <v>33</v>
      </c>
      <c r="S1587" s="2" t="s">
        <v>59</v>
      </c>
      <c r="T1587" s="4">
        <v>73171780</v>
      </c>
      <c r="U1587" s="4">
        <v>0</v>
      </c>
      <c r="V1587" s="4">
        <v>0</v>
      </c>
      <c r="W1587" s="4">
        <v>73171780</v>
      </c>
      <c r="X1587" s="4">
        <v>0</v>
      </c>
      <c r="Y1587" s="4">
        <v>73168533</v>
      </c>
      <c r="Z1587" s="4">
        <v>3247</v>
      </c>
      <c r="AA1587" s="4">
        <v>73168533</v>
      </c>
      <c r="AB1587" s="4">
        <v>11050833</v>
      </c>
      <c r="AC1587" s="4">
        <v>11050833</v>
      </c>
      <c r="AD1587" s="10">
        <v>11050833</v>
      </c>
    </row>
    <row r="1588" spans="1:30" ht="22.5" x14ac:dyDescent="0.25">
      <c r="A1588" s="9" t="s">
        <v>450</v>
      </c>
      <c r="B1588" s="2" t="s">
        <v>451</v>
      </c>
      <c r="C1588" s="3" t="s">
        <v>299</v>
      </c>
      <c r="D1588" s="3" t="str">
        <f t="shared" si="28"/>
        <v>C-4102-1500-7</v>
      </c>
      <c r="E1588" s="3" t="str">
        <f>VLOOKUP(Tabla3[[#This Row],[RUBRO]],Tabla6[[RUBRO]:[Respon Plan]],2,0)</f>
        <v>SNBF</v>
      </c>
      <c r="F1588" s="3" t="str">
        <f>VLOOKUP(Tabla3[[#This Row],[RUBRO]],Tabla6[[RUBRO]:[Respon Plan]],3,0)</f>
        <v>DIRECCIÓN DE GESTIÓN HUMANA</v>
      </c>
      <c r="G1588" s="3" t="str">
        <f>VLOOKUP(Tabla3[[#This Row],[RUBRO]],Tabla6[[RUBRO]:[Respon Plan]],4,0)</f>
        <v>Gestión Humana- Viáticos</v>
      </c>
      <c r="H1588" s="1" t="s">
        <v>30</v>
      </c>
      <c r="I1588" s="1" t="s">
        <v>232</v>
      </c>
      <c r="J1588" s="1" t="s">
        <v>233</v>
      </c>
      <c r="K1588" s="1" t="s">
        <v>138</v>
      </c>
      <c r="L1588" s="1" t="s">
        <v>42</v>
      </c>
      <c r="M1588" s="1" t="s">
        <v>237</v>
      </c>
      <c r="N1588" s="1"/>
      <c r="O1588" s="1"/>
      <c r="P1588" s="1" t="s">
        <v>31</v>
      </c>
      <c r="Q1588" s="1" t="s">
        <v>32</v>
      </c>
      <c r="R1588" s="1" t="s">
        <v>33</v>
      </c>
      <c r="S1588" s="2" t="s">
        <v>249</v>
      </c>
      <c r="T1588" s="4">
        <v>15964433</v>
      </c>
      <c r="U1588" s="4">
        <v>0</v>
      </c>
      <c r="V1588" s="4">
        <v>0</v>
      </c>
      <c r="W1588" s="4">
        <v>15964433</v>
      </c>
      <c r="X1588" s="4">
        <v>0</v>
      </c>
      <c r="Y1588" s="4">
        <v>15715560</v>
      </c>
      <c r="Z1588" s="4">
        <v>248873</v>
      </c>
      <c r="AA1588" s="4">
        <v>3852559</v>
      </c>
      <c r="AB1588" s="4">
        <v>2769454</v>
      </c>
      <c r="AC1588" s="4">
        <v>2769454</v>
      </c>
      <c r="AD1588" s="10">
        <v>2769454</v>
      </c>
    </row>
    <row r="1589" spans="1:30" ht="22.5" x14ac:dyDescent="0.25">
      <c r="A1589" s="9" t="s">
        <v>450</v>
      </c>
      <c r="B1589" s="2" t="s">
        <v>451</v>
      </c>
      <c r="C1589" s="3" t="s">
        <v>303</v>
      </c>
      <c r="D1589" s="3" t="str">
        <f t="shared" si="28"/>
        <v>C-4199-1500-1</v>
      </c>
      <c r="E1589" s="3" t="str">
        <f>VLOOKUP(Tabla3[[#This Row],[RUBRO]],Tabla6[[RUBRO]:[Respon Plan]],2,0)</f>
        <v>TECNOLOGIA</v>
      </c>
      <c r="F1589" s="3" t="str">
        <f>VLOOKUP(Tabla3[[#This Row],[RUBRO]],Tabla6[[RUBRO]:[Respon Plan]],3,0)</f>
        <v>DIRECCIÓN DE GESTIÓN HUMANA</v>
      </c>
      <c r="G1589" s="3" t="str">
        <f>VLOOKUP(Tabla3[[#This Row],[RUBRO]],Tabla6[[RUBRO]:[Respon Plan]],4,0)</f>
        <v>Gestión Humana - Pres. Serv</v>
      </c>
      <c r="H1589" s="1" t="s">
        <v>30</v>
      </c>
      <c r="I1589" s="1" t="s">
        <v>301</v>
      </c>
      <c r="J1589" s="1" t="s">
        <v>233</v>
      </c>
      <c r="K1589" s="1" t="s">
        <v>41</v>
      </c>
      <c r="L1589" s="1" t="s">
        <v>42</v>
      </c>
      <c r="M1589" s="1" t="s">
        <v>281</v>
      </c>
      <c r="N1589" s="1"/>
      <c r="O1589" s="1"/>
      <c r="P1589" s="1" t="s">
        <v>31</v>
      </c>
      <c r="Q1589" s="1" t="s">
        <v>32</v>
      </c>
      <c r="R1589" s="1" t="s">
        <v>33</v>
      </c>
      <c r="S1589" s="2" t="s">
        <v>59</v>
      </c>
      <c r="T1589" s="4">
        <v>47356310</v>
      </c>
      <c r="U1589" s="4">
        <v>0</v>
      </c>
      <c r="V1589" s="4">
        <v>93710</v>
      </c>
      <c r="W1589" s="4">
        <v>47262600</v>
      </c>
      <c r="X1589" s="4">
        <v>0</v>
      </c>
      <c r="Y1589" s="4">
        <v>47262600</v>
      </c>
      <c r="Z1589" s="4">
        <v>0</v>
      </c>
      <c r="AA1589" s="4">
        <v>47262600</v>
      </c>
      <c r="AB1589" s="4">
        <v>8731800</v>
      </c>
      <c r="AC1589" s="4">
        <v>8731800</v>
      </c>
      <c r="AD1589" s="10">
        <v>8731800</v>
      </c>
    </row>
    <row r="1590" spans="1:30" ht="22.5" x14ac:dyDescent="0.25">
      <c r="A1590" s="9" t="s">
        <v>450</v>
      </c>
      <c r="B1590" s="2" t="s">
        <v>451</v>
      </c>
      <c r="C1590" s="3" t="s">
        <v>304</v>
      </c>
      <c r="D1590" s="3" t="str">
        <f t="shared" si="28"/>
        <v>C-4199-1500-1</v>
      </c>
      <c r="E1590" s="3" t="str">
        <f>VLOOKUP(Tabla3[[#This Row],[RUBRO]],Tabla6[[RUBRO]:[Respon Plan]],2,0)</f>
        <v>TECNOLOGIA</v>
      </c>
      <c r="F1590" s="3" t="str">
        <f>VLOOKUP(Tabla3[[#This Row],[RUBRO]],Tabla6[[RUBRO]:[Respon Plan]],3,0)</f>
        <v>DIRECCIÓN DE GESTIÓN HUMANA</v>
      </c>
      <c r="G1590" s="3" t="str">
        <f>VLOOKUP(Tabla3[[#This Row],[RUBRO]],Tabla6[[RUBRO]:[Respon Plan]],4,0)</f>
        <v>Gestión Humana- Viáticos</v>
      </c>
      <c r="H1590" s="1" t="s">
        <v>30</v>
      </c>
      <c r="I1590" s="1" t="s">
        <v>301</v>
      </c>
      <c r="J1590" s="1" t="s">
        <v>233</v>
      </c>
      <c r="K1590" s="1" t="s">
        <v>41</v>
      </c>
      <c r="L1590" s="1" t="s">
        <v>42</v>
      </c>
      <c r="M1590" s="1" t="s">
        <v>237</v>
      </c>
      <c r="N1590" s="1"/>
      <c r="O1590" s="1"/>
      <c r="P1590" s="1" t="s">
        <v>31</v>
      </c>
      <c r="Q1590" s="1" t="s">
        <v>32</v>
      </c>
      <c r="R1590" s="1" t="s">
        <v>33</v>
      </c>
      <c r="S1590" s="2" t="s">
        <v>249</v>
      </c>
      <c r="T1590" s="4">
        <v>5109843</v>
      </c>
      <c r="U1590" s="4">
        <v>0</v>
      </c>
      <c r="V1590" s="4">
        <v>0</v>
      </c>
      <c r="W1590" s="4">
        <v>5109843</v>
      </c>
      <c r="X1590" s="4">
        <v>0</v>
      </c>
      <c r="Y1590" s="4">
        <v>5108843</v>
      </c>
      <c r="Z1590" s="4">
        <v>1000</v>
      </c>
      <c r="AA1590" s="4">
        <v>1236187</v>
      </c>
      <c r="AB1590" s="4">
        <v>489963</v>
      </c>
      <c r="AC1590" s="4">
        <v>489963</v>
      </c>
      <c r="AD1590" s="10">
        <v>489963</v>
      </c>
    </row>
    <row r="1591" spans="1:30" ht="33.75" x14ac:dyDescent="0.25">
      <c r="A1591" s="9" t="s">
        <v>450</v>
      </c>
      <c r="B1591" s="2" t="s">
        <v>451</v>
      </c>
      <c r="C1591" s="3" t="s">
        <v>452</v>
      </c>
      <c r="D1591" s="3" t="str">
        <f t="shared" si="28"/>
        <v>C-4199-1500-1</v>
      </c>
      <c r="E1591" s="3" t="str">
        <f>VLOOKUP(Tabla3[[#This Row],[RUBRO]],Tabla6[[RUBRO]:[Respon Plan]],2,0)</f>
        <v>TECNOLOGIA</v>
      </c>
      <c r="F1591" s="3" t="str">
        <f>VLOOKUP(Tabla3[[#This Row],[RUBRO]],Tabla6[[RUBRO]:[Respon Plan]],3,0)</f>
        <v>DIRECCIÓN DE INFORMACIÓN Y TECNOLOGÍA</v>
      </c>
      <c r="G1591" s="3" t="str">
        <f>VLOOKUP(Tabla3[[#This Row],[RUBRO]],Tabla6[[RUBRO]:[Respon Plan]],4,0)</f>
        <v>Tecnología</v>
      </c>
      <c r="H1591" s="1" t="s">
        <v>30</v>
      </c>
      <c r="I1591" s="1" t="s">
        <v>301</v>
      </c>
      <c r="J1591" s="1" t="s">
        <v>233</v>
      </c>
      <c r="K1591" s="1" t="s">
        <v>41</v>
      </c>
      <c r="L1591" s="1" t="s">
        <v>42</v>
      </c>
      <c r="M1591" s="1" t="s">
        <v>266</v>
      </c>
      <c r="N1591" s="1"/>
      <c r="O1591" s="1"/>
      <c r="P1591" s="1" t="s">
        <v>31</v>
      </c>
      <c r="Q1591" s="1" t="s">
        <v>32</v>
      </c>
      <c r="R1591" s="1" t="s">
        <v>33</v>
      </c>
      <c r="S1591" s="2" t="s">
        <v>267</v>
      </c>
      <c r="T1591" s="4">
        <v>0</v>
      </c>
      <c r="U1591" s="4">
        <v>2500</v>
      </c>
      <c r="V1591" s="4">
        <v>0</v>
      </c>
      <c r="W1591" s="4">
        <v>2500</v>
      </c>
      <c r="X1591" s="4">
        <v>0</v>
      </c>
      <c r="Y1591" s="4">
        <v>2500</v>
      </c>
      <c r="Z1591" s="4">
        <v>0</v>
      </c>
      <c r="AA1591" s="4">
        <v>2500</v>
      </c>
      <c r="AB1591" s="4">
        <v>189.52</v>
      </c>
      <c r="AC1591" s="4">
        <v>189.52</v>
      </c>
      <c r="AD1591" s="10">
        <v>189.52</v>
      </c>
    </row>
    <row r="1592" spans="1:30" ht="22.5" x14ac:dyDescent="0.25">
      <c r="A1592" s="9" t="s">
        <v>450</v>
      </c>
      <c r="B1592" s="2" t="s">
        <v>451</v>
      </c>
      <c r="C1592" s="3" t="s">
        <v>307</v>
      </c>
      <c r="D1592" s="3" t="str">
        <f t="shared" si="28"/>
        <v>C-4199-1500-2</v>
      </c>
      <c r="E1592" s="3" t="str">
        <f>VLOOKUP(Tabla3[[#This Row],[RUBRO]],Tabla6[[RUBRO]:[Respon Plan]],2,0)</f>
        <v>MODELO INTERVENCION</v>
      </c>
      <c r="F1592" s="3" t="str">
        <f>VLOOKUP(Tabla3[[#This Row],[RUBRO]],Tabla6[[RUBRO]:[Respon Plan]],3,0)</f>
        <v>DIRECCIÓN DE GESTIÓN HUMANA</v>
      </c>
      <c r="G1592" s="3" t="str">
        <f>VLOOKUP(Tabla3[[#This Row],[RUBRO]],Tabla6[[RUBRO]:[Respon Plan]],4,0)</f>
        <v>Gestión Humana - Pres. Serv</v>
      </c>
      <c r="H1592" s="1" t="s">
        <v>30</v>
      </c>
      <c r="I1592" s="1" t="s">
        <v>301</v>
      </c>
      <c r="J1592" s="1" t="s">
        <v>233</v>
      </c>
      <c r="K1592" s="1" t="s">
        <v>77</v>
      </c>
      <c r="L1592" s="1" t="s">
        <v>42</v>
      </c>
      <c r="M1592" s="1" t="s">
        <v>237</v>
      </c>
      <c r="N1592" s="1"/>
      <c r="O1592" s="1"/>
      <c r="P1592" s="1" t="s">
        <v>31</v>
      </c>
      <c r="Q1592" s="1" t="s">
        <v>32</v>
      </c>
      <c r="R1592" s="1" t="s">
        <v>33</v>
      </c>
      <c r="S1592" s="2" t="s">
        <v>59</v>
      </c>
      <c r="T1592" s="4">
        <v>260298013</v>
      </c>
      <c r="U1592" s="4">
        <v>11199000</v>
      </c>
      <c r="V1592" s="4">
        <v>15467013</v>
      </c>
      <c r="W1592" s="4">
        <v>256030000</v>
      </c>
      <c r="X1592" s="4">
        <v>0</v>
      </c>
      <c r="Y1592" s="4">
        <v>256030000</v>
      </c>
      <c r="Z1592" s="4">
        <v>0</v>
      </c>
      <c r="AA1592" s="4">
        <v>256030000</v>
      </c>
      <c r="AB1592" s="4">
        <v>53308937</v>
      </c>
      <c r="AC1592" s="4">
        <v>53308937</v>
      </c>
      <c r="AD1592" s="10">
        <v>53308937</v>
      </c>
    </row>
    <row r="1593" spans="1:30" ht="22.5" x14ac:dyDescent="0.25">
      <c r="A1593" s="9" t="s">
        <v>450</v>
      </c>
      <c r="B1593" s="2" t="s">
        <v>451</v>
      </c>
      <c r="C1593" s="3" t="s">
        <v>308</v>
      </c>
      <c r="D1593" s="3" t="str">
        <f t="shared" si="28"/>
        <v>C-4199-1500-2</v>
      </c>
      <c r="E1593" s="3" t="str">
        <f>VLOOKUP(Tabla3[[#This Row],[RUBRO]],Tabla6[[RUBRO]:[Respon Plan]],2,0)</f>
        <v>MODELO INTERVENCION</v>
      </c>
      <c r="F1593" s="3" t="str">
        <f>VLOOKUP(Tabla3[[#This Row],[RUBRO]],Tabla6[[RUBRO]:[Respon Plan]],3,0)</f>
        <v>DIRECCIÓN DE GESTIÓN HUMANA</v>
      </c>
      <c r="G1593" s="3" t="str">
        <f>VLOOKUP(Tabla3[[#This Row],[RUBRO]],Tabla6[[RUBRO]:[Respon Plan]],4,0)</f>
        <v>Gestión Humana- Viáticos</v>
      </c>
      <c r="H1593" s="1" t="s">
        <v>30</v>
      </c>
      <c r="I1593" s="1" t="s">
        <v>301</v>
      </c>
      <c r="J1593" s="1" t="s">
        <v>233</v>
      </c>
      <c r="K1593" s="1" t="s">
        <v>77</v>
      </c>
      <c r="L1593" s="1" t="s">
        <v>42</v>
      </c>
      <c r="M1593" s="1" t="s">
        <v>240</v>
      </c>
      <c r="N1593" s="1"/>
      <c r="O1593" s="1"/>
      <c r="P1593" s="1" t="s">
        <v>31</v>
      </c>
      <c r="Q1593" s="1" t="s">
        <v>32</v>
      </c>
      <c r="R1593" s="1" t="s">
        <v>33</v>
      </c>
      <c r="S1593" s="2" t="s">
        <v>249</v>
      </c>
      <c r="T1593" s="4">
        <v>0</v>
      </c>
      <c r="U1593" s="4">
        <v>8100000</v>
      </c>
      <c r="V1593" s="4">
        <v>0</v>
      </c>
      <c r="W1593" s="4">
        <v>8100000</v>
      </c>
      <c r="X1593" s="4">
        <v>0</v>
      </c>
      <c r="Y1593" s="4">
        <v>8100000</v>
      </c>
      <c r="Z1593" s="4">
        <v>0</v>
      </c>
      <c r="AA1593" s="4">
        <v>0</v>
      </c>
      <c r="AB1593" s="4">
        <v>0</v>
      </c>
      <c r="AC1593" s="4">
        <v>0</v>
      </c>
      <c r="AD1593" s="10">
        <v>0</v>
      </c>
    </row>
    <row r="1594" spans="1:30" ht="22.5" x14ac:dyDescent="0.25">
      <c r="A1594" s="9" t="s">
        <v>450</v>
      </c>
      <c r="B1594" s="2" t="s">
        <v>451</v>
      </c>
      <c r="C1594" s="3" t="s">
        <v>396</v>
      </c>
      <c r="D1594" s="3" t="str">
        <f t="shared" si="28"/>
        <v>C-4199-1500-2</v>
      </c>
      <c r="E1594" s="3" t="str">
        <f>VLOOKUP(Tabla3[[#This Row],[RUBRO]],Tabla6[[RUBRO]:[Respon Plan]],2,0)</f>
        <v>MODELO INTERVENCION</v>
      </c>
      <c r="F1594" s="3" t="str">
        <f>VLOOKUP(Tabla3[[#This Row],[RUBRO]],Tabla6[[RUBRO]:[Respon Plan]],3,0)</f>
        <v>DIRECCION FINANCIERA</v>
      </c>
      <c r="G1594" s="3" t="str">
        <f>VLOOKUP(Tabla3[[#This Row],[RUBRO]],Tabla6[[RUBRO]:[Respon Plan]],4,0)</f>
        <v>Dirección Financiera</v>
      </c>
      <c r="H1594" s="1" t="s">
        <v>30</v>
      </c>
      <c r="I1594" s="1" t="s">
        <v>301</v>
      </c>
      <c r="J1594" s="1" t="s">
        <v>233</v>
      </c>
      <c r="K1594" s="1" t="s">
        <v>77</v>
      </c>
      <c r="L1594" s="1" t="s">
        <v>42</v>
      </c>
      <c r="M1594" s="1" t="s">
        <v>255</v>
      </c>
      <c r="N1594" s="1"/>
      <c r="O1594" s="1"/>
      <c r="P1594" s="1" t="s">
        <v>31</v>
      </c>
      <c r="Q1594" s="1" t="s">
        <v>32</v>
      </c>
      <c r="R1594" s="1" t="s">
        <v>33</v>
      </c>
      <c r="S1594" s="2" t="s">
        <v>397</v>
      </c>
      <c r="T1594" s="4">
        <v>2000000</v>
      </c>
      <c r="U1594" s="4">
        <v>0</v>
      </c>
      <c r="V1594" s="4">
        <v>0</v>
      </c>
      <c r="W1594" s="4">
        <v>2000000</v>
      </c>
      <c r="X1594" s="4">
        <v>0</v>
      </c>
      <c r="Y1594" s="4">
        <v>0</v>
      </c>
      <c r="Z1594" s="4">
        <v>2000000</v>
      </c>
      <c r="AA1594" s="4">
        <v>0</v>
      </c>
      <c r="AB1594" s="4">
        <v>0</v>
      </c>
      <c r="AC1594" s="4">
        <v>0</v>
      </c>
      <c r="AD1594" s="10">
        <v>0</v>
      </c>
    </row>
    <row r="1595" spans="1:30" ht="22.5" x14ac:dyDescent="0.25">
      <c r="A1595" s="9" t="s">
        <v>450</v>
      </c>
      <c r="B1595" s="2" t="s">
        <v>451</v>
      </c>
      <c r="C1595" s="3" t="s">
        <v>398</v>
      </c>
      <c r="D1595" s="3" t="str">
        <f t="shared" si="28"/>
        <v>C-4199-1500-2</v>
      </c>
      <c r="E1595" s="3" t="str">
        <f>VLOOKUP(Tabla3[[#This Row],[RUBRO]],Tabla6[[RUBRO]:[Respon Plan]],2,0)</f>
        <v>MODELO INTERVENCION</v>
      </c>
      <c r="F1595" s="3" t="str">
        <f>VLOOKUP(Tabla3[[#This Row],[RUBRO]],Tabla6[[RUBRO]:[Respon Plan]],3,0)</f>
        <v>DIRECCIÓN DE GESTIÓN HUMANA</v>
      </c>
      <c r="G1595" s="3" t="str">
        <f>VLOOKUP(Tabla3[[#This Row],[RUBRO]],Tabla6[[RUBRO]:[Respon Plan]],4,0)</f>
        <v>Gestión Humana - Pres. Serv</v>
      </c>
      <c r="H1595" s="1" t="s">
        <v>30</v>
      </c>
      <c r="I1595" s="1" t="s">
        <v>301</v>
      </c>
      <c r="J1595" s="1" t="s">
        <v>233</v>
      </c>
      <c r="K1595" s="1" t="s">
        <v>77</v>
      </c>
      <c r="L1595" s="1" t="s">
        <v>42</v>
      </c>
      <c r="M1595" s="1" t="s">
        <v>257</v>
      </c>
      <c r="N1595" s="1"/>
      <c r="O1595" s="1"/>
      <c r="P1595" s="1" t="s">
        <v>31</v>
      </c>
      <c r="Q1595" s="1" t="s">
        <v>32</v>
      </c>
      <c r="R1595" s="1" t="s">
        <v>33</v>
      </c>
      <c r="S1595" s="2" t="s">
        <v>399</v>
      </c>
      <c r="T1595" s="4">
        <v>32088235</v>
      </c>
      <c r="U1595" s="4">
        <v>0</v>
      </c>
      <c r="V1595" s="4">
        <v>0</v>
      </c>
      <c r="W1595" s="4">
        <v>32088235</v>
      </c>
      <c r="X1595" s="4">
        <v>0</v>
      </c>
      <c r="Y1595" s="4">
        <v>29810000</v>
      </c>
      <c r="Z1595" s="4">
        <v>2278235</v>
      </c>
      <c r="AA1595" s="4">
        <v>29810000</v>
      </c>
      <c r="AB1595" s="4">
        <v>6260100</v>
      </c>
      <c r="AC1595" s="4">
        <v>6260100</v>
      </c>
      <c r="AD1595" s="10">
        <v>6260100</v>
      </c>
    </row>
    <row r="1596" spans="1:30" ht="22.5" x14ac:dyDescent="0.25">
      <c r="A1596" s="9" t="s">
        <v>450</v>
      </c>
      <c r="B1596" s="2" t="s">
        <v>451</v>
      </c>
      <c r="C1596" s="3" t="s">
        <v>319</v>
      </c>
      <c r="D1596" s="3" t="str">
        <f t="shared" si="28"/>
        <v>C-4199-1500-2</v>
      </c>
      <c r="E1596" s="3" t="str">
        <f>VLOOKUP(Tabla3[[#This Row],[RUBRO]],Tabla6[[RUBRO]:[Respon Plan]],2,0)</f>
        <v>MODELO INTERVENCION</v>
      </c>
      <c r="F1596" s="3" t="str">
        <f>VLOOKUP(Tabla3[[#This Row],[RUBRO]],Tabla6[[RUBRO]:[Respon Plan]],3,0)</f>
        <v>DIRECCION ADMINISTRATIVA</v>
      </c>
      <c r="G1596" s="3" t="str">
        <f>VLOOKUP(Tabla3[[#This Row],[RUBRO]],Tabla6[[RUBRO]:[Respon Plan]],4,0)</f>
        <v>Administrativa NM</v>
      </c>
      <c r="H1596" s="1" t="s">
        <v>30</v>
      </c>
      <c r="I1596" s="1" t="s">
        <v>301</v>
      </c>
      <c r="J1596" s="1" t="s">
        <v>233</v>
      </c>
      <c r="K1596" s="1" t="s">
        <v>77</v>
      </c>
      <c r="L1596" s="1" t="s">
        <v>42</v>
      </c>
      <c r="M1596" s="1" t="s">
        <v>320</v>
      </c>
      <c r="N1596" s="1"/>
      <c r="O1596" s="1"/>
      <c r="P1596" s="1" t="s">
        <v>31</v>
      </c>
      <c r="Q1596" s="1" t="s">
        <v>32</v>
      </c>
      <c r="R1596" s="1" t="s">
        <v>33</v>
      </c>
      <c r="S1596" s="2" t="s">
        <v>321</v>
      </c>
      <c r="T1596" s="4">
        <v>392523066</v>
      </c>
      <c r="U1596" s="4">
        <v>51794105</v>
      </c>
      <c r="V1596" s="4">
        <v>0</v>
      </c>
      <c r="W1596" s="4">
        <v>444317171</v>
      </c>
      <c r="X1596" s="4">
        <v>0</v>
      </c>
      <c r="Y1596" s="4">
        <v>441591165</v>
      </c>
      <c r="Z1596" s="4">
        <v>2726006</v>
      </c>
      <c r="AA1596" s="4">
        <v>441591165</v>
      </c>
      <c r="AB1596" s="4">
        <v>55040110</v>
      </c>
      <c r="AC1596" s="4">
        <v>55040110</v>
      </c>
      <c r="AD1596" s="10">
        <v>55040110</v>
      </c>
    </row>
    <row r="1597" spans="1:30" ht="22.5" x14ac:dyDescent="0.25">
      <c r="A1597" s="9" t="s">
        <v>450</v>
      </c>
      <c r="B1597" s="2" t="s">
        <v>451</v>
      </c>
      <c r="C1597" s="3" t="s">
        <v>322</v>
      </c>
      <c r="D1597" s="3" t="str">
        <f t="shared" si="28"/>
        <v>C-4199-1500-2</v>
      </c>
      <c r="E1597" s="3" t="str">
        <f>VLOOKUP(Tabla3[[#This Row],[RUBRO]],Tabla6[[RUBRO]:[Respon Plan]],2,0)</f>
        <v>MODELO INTERVENCION</v>
      </c>
      <c r="F1597" s="3" t="str">
        <f>VLOOKUP(Tabla3[[#This Row],[RUBRO]],Tabla6[[RUBRO]:[Respon Plan]],3,0)</f>
        <v>DIRECCION ADMINISTRATIVA</v>
      </c>
      <c r="G1597" s="3" t="str">
        <f>VLOOKUP(Tabla3[[#This Row],[RUBRO]],Tabla6[[RUBRO]:[Respon Plan]],4,0)</f>
        <v>Administrativa NM</v>
      </c>
      <c r="H1597" s="1" t="s">
        <v>30</v>
      </c>
      <c r="I1597" s="1" t="s">
        <v>301</v>
      </c>
      <c r="J1597" s="1" t="s">
        <v>233</v>
      </c>
      <c r="K1597" s="1" t="s">
        <v>77</v>
      </c>
      <c r="L1597" s="1" t="s">
        <v>42</v>
      </c>
      <c r="M1597" s="1" t="s">
        <v>323</v>
      </c>
      <c r="N1597" s="1"/>
      <c r="O1597" s="1"/>
      <c r="P1597" s="1" t="s">
        <v>31</v>
      </c>
      <c r="Q1597" s="1" t="s">
        <v>32</v>
      </c>
      <c r="R1597" s="1" t="s">
        <v>33</v>
      </c>
      <c r="S1597" s="2" t="s">
        <v>324</v>
      </c>
      <c r="T1597" s="4">
        <v>12457088</v>
      </c>
      <c r="U1597" s="4">
        <v>0</v>
      </c>
      <c r="V1597" s="4">
        <v>0</v>
      </c>
      <c r="W1597" s="4">
        <v>12457088</v>
      </c>
      <c r="X1597" s="4">
        <v>0</v>
      </c>
      <c r="Y1597" s="4">
        <v>12457088</v>
      </c>
      <c r="Z1597" s="4">
        <v>0</v>
      </c>
      <c r="AA1597" s="4">
        <v>12457088</v>
      </c>
      <c r="AB1597" s="4">
        <v>2076182</v>
      </c>
      <c r="AC1597" s="4">
        <v>2076182</v>
      </c>
      <c r="AD1597" s="10">
        <v>2076182</v>
      </c>
    </row>
    <row r="1598" spans="1:30" ht="22.5" x14ac:dyDescent="0.25">
      <c r="A1598" s="9" t="s">
        <v>450</v>
      </c>
      <c r="B1598" s="2" t="s">
        <v>451</v>
      </c>
      <c r="C1598" s="3" t="s">
        <v>328</v>
      </c>
      <c r="D1598" s="3" t="str">
        <f t="shared" si="28"/>
        <v>C-4199-1500-2</v>
      </c>
      <c r="E1598" s="3" t="str">
        <f>VLOOKUP(Tabla3[[#This Row],[RUBRO]],Tabla6[[RUBRO]:[Respon Plan]],2,0)</f>
        <v>MODELO INTERVENCION</v>
      </c>
      <c r="F1598" s="3" t="str">
        <f>VLOOKUP(Tabla3[[#This Row],[RUBRO]],Tabla6[[RUBRO]:[Respon Plan]],3,0)</f>
        <v>DIRECCION ADMINISTRATIVA</v>
      </c>
      <c r="G1598" s="3" t="str">
        <f>VLOOKUP(Tabla3[[#This Row],[RUBRO]],Tabla6[[RUBRO]:[Respon Plan]],4,0)</f>
        <v>Administrativa NM</v>
      </c>
      <c r="H1598" s="1" t="s">
        <v>30</v>
      </c>
      <c r="I1598" s="1" t="s">
        <v>301</v>
      </c>
      <c r="J1598" s="1" t="s">
        <v>233</v>
      </c>
      <c r="K1598" s="1" t="s">
        <v>77</v>
      </c>
      <c r="L1598" s="1" t="s">
        <v>42</v>
      </c>
      <c r="M1598" s="1" t="s">
        <v>329</v>
      </c>
      <c r="N1598" s="1"/>
      <c r="O1598" s="1"/>
      <c r="P1598" s="1" t="s">
        <v>31</v>
      </c>
      <c r="Q1598" s="1" t="s">
        <v>32</v>
      </c>
      <c r="R1598" s="1" t="s">
        <v>33</v>
      </c>
      <c r="S1598" s="2" t="s">
        <v>330</v>
      </c>
      <c r="T1598" s="4">
        <v>0</v>
      </c>
      <c r="U1598" s="4">
        <v>42406000</v>
      </c>
      <c r="V1598" s="4">
        <v>0</v>
      </c>
      <c r="W1598" s="4">
        <v>42406000</v>
      </c>
      <c r="X1598" s="4">
        <v>0</v>
      </c>
      <c r="Y1598" s="4">
        <v>0</v>
      </c>
      <c r="Z1598" s="4">
        <v>42406000</v>
      </c>
      <c r="AA1598" s="4">
        <v>0</v>
      </c>
      <c r="AB1598" s="4">
        <v>0</v>
      </c>
      <c r="AC1598" s="4">
        <v>0</v>
      </c>
      <c r="AD1598" s="10">
        <v>0</v>
      </c>
    </row>
    <row r="1599" spans="1:30" ht="22.5" x14ac:dyDescent="0.25">
      <c r="A1599" s="9" t="s">
        <v>450</v>
      </c>
      <c r="B1599" s="2" t="s">
        <v>451</v>
      </c>
      <c r="C1599" s="3" t="s">
        <v>354</v>
      </c>
      <c r="D1599" s="3" t="str">
        <f t="shared" si="28"/>
        <v>C-4199-1500-2</v>
      </c>
      <c r="E1599" s="3" t="str">
        <f>VLOOKUP(Tabla3[[#This Row],[RUBRO]],Tabla6[[RUBRO]:[Respon Plan]],2,0)</f>
        <v>MODELO INTERVENCION</v>
      </c>
      <c r="F1599" s="3" t="str">
        <f>VLOOKUP(Tabla3[[#This Row],[RUBRO]],Tabla6[[RUBRO]:[Respon Plan]],3,0)</f>
        <v>DIRECCIÓN DE GESTIÓN HUMANA</v>
      </c>
      <c r="G1599" s="3" t="str">
        <f>VLOOKUP(Tabla3[[#This Row],[RUBRO]],Tabla6[[RUBRO]:[Respon Plan]],4,0)</f>
        <v>Gestión Humana- Capacitación</v>
      </c>
      <c r="H1599" s="1" t="s">
        <v>30</v>
      </c>
      <c r="I1599" s="1" t="s">
        <v>301</v>
      </c>
      <c r="J1599" s="1" t="s">
        <v>233</v>
      </c>
      <c r="K1599" s="1" t="s">
        <v>77</v>
      </c>
      <c r="L1599" s="1" t="s">
        <v>42</v>
      </c>
      <c r="M1599" s="1" t="s">
        <v>355</v>
      </c>
      <c r="N1599" s="1"/>
      <c r="O1599" s="1"/>
      <c r="P1599" s="1" t="s">
        <v>31</v>
      </c>
      <c r="Q1599" s="1" t="s">
        <v>32</v>
      </c>
      <c r="R1599" s="1" t="s">
        <v>33</v>
      </c>
      <c r="S1599" s="2" t="s">
        <v>356</v>
      </c>
      <c r="T1599" s="4">
        <v>0</v>
      </c>
      <c r="U1599" s="4">
        <v>6176000</v>
      </c>
      <c r="V1599" s="4">
        <v>0</v>
      </c>
      <c r="W1599" s="4">
        <v>6176000</v>
      </c>
      <c r="X1599" s="4">
        <v>0</v>
      </c>
      <c r="Y1599" s="4">
        <v>0</v>
      </c>
      <c r="Z1599" s="4">
        <v>6176000</v>
      </c>
      <c r="AA1599" s="4">
        <v>0</v>
      </c>
      <c r="AB1599" s="4">
        <v>0</v>
      </c>
      <c r="AC1599" s="4">
        <v>0</v>
      </c>
      <c r="AD1599" s="10">
        <v>0</v>
      </c>
    </row>
    <row r="1600" spans="1:30" ht="22.5" x14ac:dyDescent="0.25">
      <c r="A1600" s="9" t="s">
        <v>450</v>
      </c>
      <c r="B1600" s="2" t="s">
        <v>451</v>
      </c>
      <c r="C1600" s="3" t="s">
        <v>359</v>
      </c>
      <c r="D1600" s="3" t="str">
        <f t="shared" si="28"/>
        <v>C-4199-1500-2</v>
      </c>
      <c r="E1600" s="3" t="str">
        <f>VLOOKUP(Tabla3[[#This Row],[RUBRO]],Tabla6[[RUBRO]:[Respon Plan]],2,0)</f>
        <v>MODELO INTERVENCION</v>
      </c>
      <c r="F1600" s="3" t="str">
        <f>VLOOKUP(Tabla3[[#This Row],[RUBRO]],Tabla6[[RUBRO]:[Respon Plan]],3,0)</f>
        <v>DIRECCIÓN DE GESTIÓN HUMANA</v>
      </c>
      <c r="G1600" s="3" t="str">
        <f>VLOOKUP(Tabla3[[#This Row],[RUBRO]],Tabla6[[RUBRO]:[Respon Plan]],4,0)</f>
        <v>Gestión Humana- Viáticos</v>
      </c>
      <c r="H1600" s="1" t="s">
        <v>30</v>
      </c>
      <c r="I1600" s="1" t="s">
        <v>301</v>
      </c>
      <c r="J1600" s="1" t="s">
        <v>233</v>
      </c>
      <c r="K1600" s="1" t="s">
        <v>77</v>
      </c>
      <c r="L1600" s="1" t="s">
        <v>42</v>
      </c>
      <c r="M1600" s="1" t="s">
        <v>360</v>
      </c>
      <c r="N1600" s="1"/>
      <c r="O1600" s="1"/>
      <c r="P1600" s="1" t="s">
        <v>31</v>
      </c>
      <c r="Q1600" s="1" t="s">
        <v>32</v>
      </c>
      <c r="R1600" s="1" t="s">
        <v>33</v>
      </c>
      <c r="S1600" s="2" t="s">
        <v>361</v>
      </c>
      <c r="T1600" s="4">
        <v>3400000</v>
      </c>
      <c r="U1600" s="4">
        <v>0</v>
      </c>
      <c r="V1600" s="4">
        <v>0</v>
      </c>
      <c r="W1600" s="4">
        <v>3400000</v>
      </c>
      <c r="X1600" s="4">
        <v>0</v>
      </c>
      <c r="Y1600" s="4">
        <v>3291316</v>
      </c>
      <c r="Z1600" s="4">
        <v>108684</v>
      </c>
      <c r="AA1600" s="4">
        <v>3232831</v>
      </c>
      <c r="AB1600" s="4">
        <v>3232831</v>
      </c>
      <c r="AC1600" s="4">
        <v>3232831</v>
      </c>
      <c r="AD1600" s="10">
        <v>3232831</v>
      </c>
    </row>
    <row r="1601" spans="1:30" ht="22.5" x14ac:dyDescent="0.25">
      <c r="A1601" s="9" t="s">
        <v>450</v>
      </c>
      <c r="B1601" s="2" t="s">
        <v>451</v>
      </c>
      <c r="C1601" s="3" t="s">
        <v>365</v>
      </c>
      <c r="D1601" s="3" t="str">
        <f t="shared" si="28"/>
        <v>C-4199-1500-2</v>
      </c>
      <c r="E1601" s="3" t="str">
        <f>VLOOKUP(Tabla3[[#This Row],[RUBRO]],Tabla6[[RUBRO]:[Respon Plan]],2,0)</f>
        <v>MODELO INTERVENCION</v>
      </c>
      <c r="F1601" s="3" t="str">
        <f>VLOOKUP(Tabla3[[#This Row],[RUBRO]],Tabla6[[RUBRO]:[Respon Plan]],3,0)</f>
        <v>SECRETARIA GENERAL</v>
      </c>
      <c r="G1601" s="3" t="str">
        <f>VLOOKUP(Tabla3[[#This Row],[RUBRO]],Tabla6[[RUBRO]:[Respon Plan]],4,0)</f>
        <v>Secretaria General</v>
      </c>
      <c r="H1601" s="1" t="s">
        <v>30</v>
      </c>
      <c r="I1601" s="1" t="s">
        <v>301</v>
      </c>
      <c r="J1601" s="1" t="s">
        <v>233</v>
      </c>
      <c r="K1601" s="1" t="s">
        <v>77</v>
      </c>
      <c r="L1601" s="1" t="s">
        <v>42</v>
      </c>
      <c r="M1601" s="1" t="s">
        <v>266</v>
      </c>
      <c r="N1601" s="1"/>
      <c r="O1601" s="1"/>
      <c r="P1601" s="1" t="s">
        <v>31</v>
      </c>
      <c r="Q1601" s="1" t="s">
        <v>32</v>
      </c>
      <c r="R1601" s="1" t="s">
        <v>33</v>
      </c>
      <c r="S1601" s="2" t="s">
        <v>267</v>
      </c>
      <c r="T1601" s="4">
        <v>281107</v>
      </c>
      <c r="U1601" s="4">
        <v>169624</v>
      </c>
      <c r="V1601" s="4">
        <v>0</v>
      </c>
      <c r="W1601" s="4">
        <v>450731</v>
      </c>
      <c r="X1601" s="4">
        <v>0</v>
      </c>
      <c r="Y1601" s="4">
        <v>450731</v>
      </c>
      <c r="Z1601" s="4">
        <v>0</v>
      </c>
      <c r="AA1601" s="4">
        <v>450731</v>
      </c>
      <c r="AB1601" s="4">
        <v>5015.2299999999996</v>
      </c>
      <c r="AC1601" s="4">
        <v>5015.2299999999996</v>
      </c>
      <c r="AD1601" s="10">
        <v>5015.2299999999996</v>
      </c>
    </row>
    <row r="1602" spans="1:30" ht="22.5" x14ac:dyDescent="0.25">
      <c r="A1602" s="9" t="s">
        <v>450</v>
      </c>
      <c r="B1602" s="2" t="s">
        <v>451</v>
      </c>
      <c r="C1602" s="3" t="s">
        <v>372</v>
      </c>
      <c r="D1602" s="3" t="str">
        <f t="shared" si="28"/>
        <v>C-4199-1500-5</v>
      </c>
      <c r="E1602" s="3" t="str">
        <f>VLOOKUP(Tabla3[[#This Row],[RUBRO]],Tabla6[[RUBRO]:[Respon Plan]],2,0)</f>
        <v xml:space="preserve">CONTRUCCION </v>
      </c>
      <c r="F1602" s="3" t="str">
        <f>VLOOKUP(Tabla3[[#This Row],[RUBRO]],Tabla6[[RUBRO]:[Respon Plan]],3,0)</f>
        <v>DIRECCION ADMINISTRATIVA</v>
      </c>
      <c r="G1602" s="3" t="str">
        <f>VLOOKUP(Tabla3[[#This Row],[RUBRO]],Tabla6[[RUBRO]:[Respon Plan]],4,0)</f>
        <v>Administrativa CONS</v>
      </c>
      <c r="H1602" s="1" t="s">
        <v>30</v>
      </c>
      <c r="I1602" s="1" t="s">
        <v>301</v>
      </c>
      <c r="J1602" s="1" t="s">
        <v>233</v>
      </c>
      <c r="K1602" s="1" t="s">
        <v>64</v>
      </c>
      <c r="L1602" s="1" t="s">
        <v>42</v>
      </c>
      <c r="M1602" s="1" t="s">
        <v>234</v>
      </c>
      <c r="N1602" s="1"/>
      <c r="O1602" s="1"/>
      <c r="P1602" s="1" t="s">
        <v>31</v>
      </c>
      <c r="Q1602" s="1" t="s">
        <v>32</v>
      </c>
      <c r="R1602" s="1" t="s">
        <v>33</v>
      </c>
      <c r="S1602" s="2" t="s">
        <v>373</v>
      </c>
      <c r="T1602" s="4">
        <v>0</v>
      </c>
      <c r="U1602" s="4">
        <v>55000000</v>
      </c>
      <c r="V1602" s="4">
        <v>0</v>
      </c>
      <c r="W1602" s="4">
        <v>55000000</v>
      </c>
      <c r="X1602" s="4">
        <v>0</v>
      </c>
      <c r="Y1602" s="4">
        <v>0</v>
      </c>
      <c r="Z1602" s="4">
        <v>55000000</v>
      </c>
      <c r="AA1602" s="4">
        <v>0</v>
      </c>
      <c r="AB1602" s="4">
        <v>0</v>
      </c>
      <c r="AC1602" s="4">
        <v>0</v>
      </c>
      <c r="AD1602" s="10">
        <v>0</v>
      </c>
    </row>
    <row r="1603" spans="1:30" ht="22.5" x14ac:dyDescent="0.25">
      <c r="A1603" s="9" t="s">
        <v>450</v>
      </c>
      <c r="B1603" s="2" t="s">
        <v>451</v>
      </c>
      <c r="C1603" s="3" t="s">
        <v>374</v>
      </c>
      <c r="D1603" s="3" t="str">
        <f t="shared" si="28"/>
        <v>C-4199-1500-5</v>
      </c>
      <c r="E1603" s="3" t="str">
        <f>VLOOKUP(Tabla3[[#This Row],[RUBRO]],Tabla6[[RUBRO]:[Respon Plan]],2,0)</f>
        <v xml:space="preserve">CONTRUCCION </v>
      </c>
      <c r="F1603" s="3" t="str">
        <f>VLOOKUP(Tabla3[[#This Row],[RUBRO]],Tabla6[[RUBRO]:[Respon Plan]],3,0)</f>
        <v>DIRECCION ADMINISTRATIVA</v>
      </c>
      <c r="G1603" s="3" t="str">
        <f>VLOOKUP(Tabla3[[#This Row],[RUBRO]],Tabla6[[RUBRO]:[Respon Plan]],4,0)</f>
        <v>Administrativa CONS</v>
      </c>
      <c r="H1603" s="1" t="s">
        <v>30</v>
      </c>
      <c r="I1603" s="1" t="s">
        <v>301</v>
      </c>
      <c r="J1603" s="1" t="s">
        <v>233</v>
      </c>
      <c r="K1603" s="1" t="s">
        <v>64</v>
      </c>
      <c r="L1603" s="1" t="s">
        <v>42</v>
      </c>
      <c r="M1603" s="1" t="s">
        <v>281</v>
      </c>
      <c r="N1603" s="1"/>
      <c r="O1603" s="1"/>
      <c r="P1603" s="1" t="s">
        <v>31</v>
      </c>
      <c r="Q1603" s="1" t="s">
        <v>171</v>
      </c>
      <c r="R1603" s="1" t="s">
        <v>33</v>
      </c>
      <c r="S1603" s="2" t="s">
        <v>375</v>
      </c>
      <c r="T1603" s="4">
        <v>83000000</v>
      </c>
      <c r="U1603" s="4">
        <v>0</v>
      </c>
      <c r="V1603" s="4">
        <v>0</v>
      </c>
      <c r="W1603" s="4">
        <v>83000000</v>
      </c>
      <c r="X1603" s="4">
        <v>0</v>
      </c>
      <c r="Y1603" s="4">
        <v>83000000</v>
      </c>
      <c r="Z1603" s="4">
        <v>0</v>
      </c>
      <c r="AA1603" s="4">
        <v>0</v>
      </c>
      <c r="AB1603" s="4">
        <v>0</v>
      </c>
      <c r="AC1603" s="4">
        <v>0</v>
      </c>
      <c r="AD1603" s="10">
        <v>0</v>
      </c>
    </row>
    <row r="1604" spans="1:30" ht="22.5" x14ac:dyDescent="0.25">
      <c r="A1604" s="9" t="s">
        <v>450</v>
      </c>
      <c r="B1604" s="2" t="s">
        <v>451</v>
      </c>
      <c r="C1604" s="3" t="s">
        <v>400</v>
      </c>
      <c r="D1604" s="3" t="str">
        <f t="shared" si="28"/>
        <v>C-4199-1500-5</v>
      </c>
      <c r="E1604" s="3" t="str">
        <f>VLOOKUP(Tabla3[[#This Row],[RUBRO]],Tabla6[[RUBRO]:[Respon Plan]],2,0)</f>
        <v xml:space="preserve">CONTRUCCION </v>
      </c>
      <c r="F1604" s="3" t="str">
        <f>VLOOKUP(Tabla3[[#This Row],[RUBRO]],Tabla6[[RUBRO]:[Respon Plan]],3,0)</f>
        <v>DIRECCION ADMINISTRATIVA</v>
      </c>
      <c r="G1604" s="3" t="str">
        <f>VLOOKUP(Tabla3[[#This Row],[RUBRO]],Tabla6[[RUBRO]:[Respon Plan]],4,0)</f>
        <v>Administrativa CONS</v>
      </c>
      <c r="H1604" s="1" t="s">
        <v>30</v>
      </c>
      <c r="I1604" s="1" t="s">
        <v>301</v>
      </c>
      <c r="J1604" s="1" t="s">
        <v>233</v>
      </c>
      <c r="K1604" s="1" t="s">
        <v>64</v>
      </c>
      <c r="L1604" s="1" t="s">
        <v>42</v>
      </c>
      <c r="M1604" s="1" t="s">
        <v>240</v>
      </c>
      <c r="N1604" s="1"/>
      <c r="O1604" s="1"/>
      <c r="P1604" s="1" t="s">
        <v>31</v>
      </c>
      <c r="Q1604" s="1" t="s">
        <v>171</v>
      </c>
      <c r="R1604" s="1" t="s">
        <v>33</v>
      </c>
      <c r="S1604" s="2" t="s">
        <v>401</v>
      </c>
      <c r="T1604" s="4">
        <v>13000000</v>
      </c>
      <c r="U1604" s="4">
        <v>0</v>
      </c>
      <c r="V1604" s="4">
        <v>0</v>
      </c>
      <c r="W1604" s="4">
        <v>13000000</v>
      </c>
      <c r="X1604" s="4">
        <v>0</v>
      </c>
      <c r="Y1604" s="4">
        <v>13000000</v>
      </c>
      <c r="Z1604" s="4">
        <v>0</v>
      </c>
      <c r="AA1604" s="4">
        <v>0</v>
      </c>
      <c r="AB1604" s="4">
        <v>0</v>
      </c>
      <c r="AC1604" s="4">
        <v>0</v>
      </c>
      <c r="AD1604" s="10">
        <v>0</v>
      </c>
    </row>
    <row r="1605" spans="1:30" ht="22.5" x14ac:dyDescent="0.25">
      <c r="A1605" s="9" t="s">
        <v>450</v>
      </c>
      <c r="B1605" s="2" t="s">
        <v>451</v>
      </c>
      <c r="C1605" s="3" t="s">
        <v>378</v>
      </c>
      <c r="D1605" s="3" t="str">
        <f t="shared" si="28"/>
        <v>C-4199-1500-5</v>
      </c>
      <c r="E1605" s="3" t="str">
        <f>VLOOKUP(Tabla3[[#This Row],[RUBRO]],Tabla6[[RUBRO]:[Respon Plan]],2,0)</f>
        <v xml:space="preserve">CONTRUCCION </v>
      </c>
      <c r="F1605" s="3" t="str">
        <f>VLOOKUP(Tabla3[[#This Row],[RUBRO]],Tabla6[[RUBRO]:[Respon Plan]],3,0)</f>
        <v>DIRECCIÓN DE GESTIÓN HUMANA</v>
      </c>
      <c r="G1605" s="3" t="str">
        <f>VLOOKUP(Tabla3[[#This Row],[RUBRO]],Tabla6[[RUBRO]:[Respon Plan]],4,0)</f>
        <v>Gestión Humana - Pres. Serv</v>
      </c>
      <c r="H1605" s="1" t="s">
        <v>30</v>
      </c>
      <c r="I1605" s="1" t="s">
        <v>301</v>
      </c>
      <c r="J1605" s="1" t="s">
        <v>233</v>
      </c>
      <c r="K1605" s="1" t="s">
        <v>64</v>
      </c>
      <c r="L1605" s="1" t="s">
        <v>42</v>
      </c>
      <c r="M1605" s="1" t="s">
        <v>243</v>
      </c>
      <c r="N1605" s="1"/>
      <c r="O1605" s="1"/>
      <c r="P1605" s="1" t="s">
        <v>31</v>
      </c>
      <c r="Q1605" s="1" t="s">
        <v>171</v>
      </c>
      <c r="R1605" s="1" t="s">
        <v>33</v>
      </c>
      <c r="S1605" s="2" t="s">
        <v>59</v>
      </c>
      <c r="T1605" s="4">
        <v>56281000</v>
      </c>
      <c r="U1605" s="4">
        <v>21287000</v>
      </c>
      <c r="V1605" s="4">
        <v>0</v>
      </c>
      <c r="W1605" s="4">
        <v>77568000</v>
      </c>
      <c r="X1605" s="4">
        <v>0</v>
      </c>
      <c r="Y1605" s="4">
        <v>77568000</v>
      </c>
      <c r="Z1605" s="4">
        <v>0</v>
      </c>
      <c r="AA1605" s="4">
        <v>77568000</v>
      </c>
      <c r="AB1605" s="4">
        <v>14534799</v>
      </c>
      <c r="AC1605" s="4">
        <v>14534799</v>
      </c>
      <c r="AD1605" s="10">
        <v>14534799</v>
      </c>
    </row>
    <row r="1606" spans="1:30" ht="22.5" x14ac:dyDescent="0.25">
      <c r="A1606" s="9" t="s">
        <v>450</v>
      </c>
      <c r="B1606" s="2" t="s">
        <v>451</v>
      </c>
      <c r="C1606" s="3" t="s">
        <v>379</v>
      </c>
      <c r="D1606" s="3" t="str">
        <f t="shared" si="28"/>
        <v>C-4199-1500-5</v>
      </c>
      <c r="E1606" s="3" t="str">
        <f>VLOOKUP(Tabla3[[#This Row],[RUBRO]],Tabla6[[RUBRO]:[Respon Plan]],2,0)</f>
        <v xml:space="preserve">CONTRUCCION </v>
      </c>
      <c r="F1606" s="3" t="str">
        <f>VLOOKUP(Tabla3[[#This Row],[RUBRO]],Tabla6[[RUBRO]:[Respon Plan]],3,0)</f>
        <v>DIRECCIÓN DE GESTIÓN HUMANA</v>
      </c>
      <c r="G1606" s="3" t="str">
        <f>VLOOKUP(Tabla3[[#This Row],[RUBRO]],Tabla6[[RUBRO]:[Respon Plan]],4,0)</f>
        <v>Gestión Humana- Viáticos</v>
      </c>
      <c r="H1606" s="1" t="s">
        <v>30</v>
      </c>
      <c r="I1606" s="1" t="s">
        <v>301</v>
      </c>
      <c r="J1606" s="1" t="s">
        <v>233</v>
      </c>
      <c r="K1606" s="1" t="s">
        <v>64</v>
      </c>
      <c r="L1606" s="1" t="s">
        <v>42</v>
      </c>
      <c r="M1606" s="1" t="s">
        <v>246</v>
      </c>
      <c r="N1606" s="1"/>
      <c r="O1606" s="1"/>
      <c r="P1606" s="1" t="s">
        <v>31</v>
      </c>
      <c r="Q1606" s="1" t="s">
        <v>171</v>
      </c>
      <c r="R1606" s="1" t="s">
        <v>33</v>
      </c>
      <c r="S1606" s="2" t="s">
        <v>249</v>
      </c>
      <c r="T1606" s="4">
        <v>6176000</v>
      </c>
      <c r="U1606" s="4">
        <v>0</v>
      </c>
      <c r="V1606" s="4">
        <v>0</v>
      </c>
      <c r="W1606" s="4">
        <v>6176000</v>
      </c>
      <c r="X1606" s="4">
        <v>0</v>
      </c>
      <c r="Y1606" s="4">
        <v>6176000</v>
      </c>
      <c r="Z1606" s="4">
        <v>0</v>
      </c>
      <c r="AA1606" s="4">
        <v>153654</v>
      </c>
      <c r="AB1606" s="4">
        <v>153654</v>
      </c>
      <c r="AC1606" s="4">
        <v>153654</v>
      </c>
      <c r="AD1606" s="10">
        <v>153654</v>
      </c>
    </row>
    <row r="1607" spans="1:30" ht="22.5" x14ac:dyDescent="0.25">
      <c r="A1607" s="9" t="s">
        <v>453</v>
      </c>
      <c r="B1607" s="2" t="s">
        <v>454</v>
      </c>
      <c r="C1607" s="3" t="s">
        <v>145</v>
      </c>
      <c r="D1607" s="3" t="str">
        <f t="shared" si="28"/>
        <v>A-2-0-3</v>
      </c>
      <c r="E1607" s="3" t="str">
        <f>VLOOKUP(Tabla3[[#This Row],[RUBRO]],Tabla6[[RUBRO]:[Respon Plan]],2,0)</f>
        <v>FUNCIONAMIENTO</v>
      </c>
      <c r="F1607" s="3" t="str">
        <f>VLOOKUP(Tabla3[[#This Row],[RUBRO]],Tabla6[[RUBRO]:[Respon Plan]],3,0)</f>
        <v>DIRECCION ADMINISTRATIVA</v>
      </c>
      <c r="G1607" s="3" t="str">
        <f>VLOOKUP(Tabla3[[#This Row],[RUBRO]],Tabla6[[RUBRO]:[Respon Plan]],4,0)</f>
        <v>Administrativa</v>
      </c>
      <c r="H1607" s="1" t="s">
        <v>40</v>
      </c>
      <c r="I1607" s="1" t="s">
        <v>77</v>
      </c>
      <c r="J1607" s="1" t="s">
        <v>42</v>
      </c>
      <c r="K1607" s="1" t="s">
        <v>63</v>
      </c>
      <c r="L1607" s="1" t="s">
        <v>143</v>
      </c>
      <c r="M1607" s="1" t="s">
        <v>63</v>
      </c>
      <c r="N1607" s="1"/>
      <c r="O1607" s="1"/>
      <c r="P1607" s="1" t="s">
        <v>31</v>
      </c>
      <c r="Q1607" s="1" t="s">
        <v>32</v>
      </c>
      <c r="R1607" s="1" t="s">
        <v>33</v>
      </c>
      <c r="S1607" s="2" t="s">
        <v>146</v>
      </c>
      <c r="T1607" s="4">
        <v>23200000</v>
      </c>
      <c r="U1607" s="4">
        <v>665000</v>
      </c>
      <c r="V1607" s="4">
        <v>20849</v>
      </c>
      <c r="W1607" s="4">
        <v>23844151</v>
      </c>
      <c r="X1607" s="4">
        <v>0</v>
      </c>
      <c r="Y1607" s="4">
        <v>23844151</v>
      </c>
      <c r="Z1607" s="4">
        <v>0</v>
      </c>
      <c r="AA1607" s="4">
        <v>23844151</v>
      </c>
      <c r="AB1607" s="4">
        <v>23844151</v>
      </c>
      <c r="AC1607" s="4">
        <v>23844151</v>
      </c>
      <c r="AD1607" s="10">
        <v>23844151</v>
      </c>
    </row>
    <row r="1608" spans="1:30" ht="22.5" x14ac:dyDescent="0.25">
      <c r="A1608" s="9" t="s">
        <v>453</v>
      </c>
      <c r="B1608" s="2" t="s">
        <v>454</v>
      </c>
      <c r="C1608" s="3" t="s">
        <v>155</v>
      </c>
      <c r="D1608" s="3" t="str">
        <f t="shared" si="28"/>
        <v>A-2-0-4</v>
      </c>
      <c r="E1608" s="3" t="str">
        <f>VLOOKUP(Tabla3[[#This Row],[RUBRO]],Tabla6[[RUBRO]:[Respon Plan]],2,0)</f>
        <v>FUNCIONAMIENTO</v>
      </c>
      <c r="F1608" s="3" t="str">
        <f>VLOOKUP(Tabla3[[#This Row],[RUBRO]],Tabla6[[RUBRO]:[Respon Plan]],3,0)</f>
        <v>DIRECCION ADMINISTRATIVA</v>
      </c>
      <c r="G1608" s="3" t="str">
        <f>VLOOKUP(Tabla3[[#This Row],[RUBRO]],Tabla6[[RUBRO]:[Respon Plan]],4,0)</f>
        <v>Administrativa</v>
      </c>
      <c r="H1608" s="1" t="s">
        <v>40</v>
      </c>
      <c r="I1608" s="1" t="s">
        <v>77</v>
      </c>
      <c r="J1608" s="1" t="s">
        <v>42</v>
      </c>
      <c r="K1608" s="1" t="s">
        <v>80</v>
      </c>
      <c r="L1608" s="1" t="s">
        <v>80</v>
      </c>
      <c r="M1608" s="1" t="s">
        <v>41</v>
      </c>
      <c r="N1608" s="1"/>
      <c r="O1608" s="1"/>
      <c r="P1608" s="1" t="s">
        <v>31</v>
      </c>
      <c r="Q1608" s="1" t="s">
        <v>32</v>
      </c>
      <c r="R1608" s="1" t="s">
        <v>33</v>
      </c>
      <c r="S1608" s="2" t="s">
        <v>156</v>
      </c>
      <c r="T1608" s="4">
        <v>7000000</v>
      </c>
      <c r="U1608" s="4">
        <v>0</v>
      </c>
      <c r="V1608" s="4">
        <v>0</v>
      </c>
      <c r="W1608" s="4">
        <v>7000000</v>
      </c>
      <c r="X1608" s="4">
        <v>0</v>
      </c>
      <c r="Y1608" s="4">
        <v>7000000</v>
      </c>
      <c r="Z1608" s="4">
        <v>0</v>
      </c>
      <c r="AA1608" s="4">
        <v>7000000</v>
      </c>
      <c r="AB1608" s="4">
        <v>0</v>
      </c>
      <c r="AC1608" s="4">
        <v>0</v>
      </c>
      <c r="AD1608" s="10">
        <v>0</v>
      </c>
    </row>
    <row r="1609" spans="1:30" ht="22.5" x14ac:dyDescent="0.25">
      <c r="A1609" s="9" t="s">
        <v>453</v>
      </c>
      <c r="B1609" s="2" t="s">
        <v>454</v>
      </c>
      <c r="C1609" s="3" t="s">
        <v>157</v>
      </c>
      <c r="D1609" s="3" t="str">
        <f t="shared" si="28"/>
        <v>A-2-0-4</v>
      </c>
      <c r="E1609" s="3" t="str">
        <f>VLOOKUP(Tabla3[[#This Row],[RUBRO]],Tabla6[[RUBRO]:[Respon Plan]],2,0)</f>
        <v>FUNCIONAMIENTO</v>
      </c>
      <c r="F1609" s="3" t="str">
        <f>VLOOKUP(Tabla3[[#This Row],[RUBRO]],Tabla6[[RUBRO]:[Respon Plan]],3,0)</f>
        <v>DIRECCION ADMINISTRATIVA</v>
      </c>
      <c r="G1609" s="3" t="str">
        <f>VLOOKUP(Tabla3[[#This Row],[RUBRO]],Tabla6[[RUBRO]:[Respon Plan]],4,0)</f>
        <v>Administrativa</v>
      </c>
      <c r="H1609" s="1" t="s">
        <v>40</v>
      </c>
      <c r="I1609" s="1" t="s">
        <v>77</v>
      </c>
      <c r="J1609" s="1" t="s">
        <v>42</v>
      </c>
      <c r="K1609" s="1" t="s">
        <v>80</v>
      </c>
      <c r="L1609" s="1" t="s">
        <v>80</v>
      </c>
      <c r="M1609" s="1" t="s">
        <v>77</v>
      </c>
      <c r="N1609" s="1"/>
      <c r="O1609" s="1"/>
      <c r="P1609" s="1" t="s">
        <v>31</v>
      </c>
      <c r="Q1609" s="1" t="s">
        <v>32</v>
      </c>
      <c r="R1609" s="1" t="s">
        <v>33</v>
      </c>
      <c r="S1609" s="2" t="s">
        <v>158</v>
      </c>
      <c r="T1609" s="4">
        <v>8000000</v>
      </c>
      <c r="U1609" s="4">
        <v>0</v>
      </c>
      <c r="V1609" s="4">
        <v>0</v>
      </c>
      <c r="W1609" s="4">
        <v>8000000</v>
      </c>
      <c r="X1609" s="4">
        <v>0</v>
      </c>
      <c r="Y1609" s="4">
        <v>8000000</v>
      </c>
      <c r="Z1609" s="4">
        <v>0</v>
      </c>
      <c r="AA1609" s="4">
        <v>128</v>
      </c>
      <c r="AB1609" s="4">
        <v>0</v>
      </c>
      <c r="AC1609" s="4">
        <v>0</v>
      </c>
      <c r="AD1609" s="10">
        <v>0</v>
      </c>
    </row>
    <row r="1610" spans="1:30" ht="22.5" x14ac:dyDescent="0.25">
      <c r="A1610" s="9" t="s">
        <v>453</v>
      </c>
      <c r="B1610" s="2" t="s">
        <v>454</v>
      </c>
      <c r="C1610" s="3" t="s">
        <v>176</v>
      </c>
      <c r="D1610" s="3" t="str">
        <f t="shared" si="28"/>
        <v>A-2-0-4</v>
      </c>
      <c r="E1610" s="3" t="str">
        <f>VLOOKUP(Tabla3[[#This Row],[RUBRO]],Tabla6[[RUBRO]:[Respon Plan]],2,0)</f>
        <v>FUNCIONAMIENTO</v>
      </c>
      <c r="F1610" s="3" t="str">
        <f>VLOOKUP(Tabla3[[#This Row],[RUBRO]],Tabla6[[RUBRO]:[Respon Plan]],3,0)</f>
        <v>DIRECCION ADMINISTRATIVA</v>
      </c>
      <c r="G1610" s="3" t="str">
        <f>VLOOKUP(Tabla3[[#This Row],[RUBRO]],Tabla6[[RUBRO]:[Respon Plan]],4,0)</f>
        <v>Administrativa</v>
      </c>
      <c r="H1610" s="1" t="s">
        <v>40</v>
      </c>
      <c r="I1610" s="1" t="s">
        <v>77</v>
      </c>
      <c r="J1610" s="1" t="s">
        <v>42</v>
      </c>
      <c r="K1610" s="1" t="s">
        <v>80</v>
      </c>
      <c r="L1610" s="1" t="s">
        <v>64</v>
      </c>
      <c r="M1610" s="1" t="s">
        <v>77</v>
      </c>
      <c r="N1610" s="1"/>
      <c r="O1610" s="1"/>
      <c r="P1610" s="1" t="s">
        <v>31</v>
      </c>
      <c r="Q1610" s="1" t="s">
        <v>32</v>
      </c>
      <c r="R1610" s="1" t="s">
        <v>33</v>
      </c>
      <c r="S1610" s="2" t="s">
        <v>177</v>
      </c>
      <c r="T1610" s="4">
        <v>2000000</v>
      </c>
      <c r="U1610" s="4">
        <v>0</v>
      </c>
      <c r="V1610" s="4">
        <v>0</v>
      </c>
      <c r="W1610" s="4">
        <v>2000000</v>
      </c>
      <c r="X1610" s="4">
        <v>0</v>
      </c>
      <c r="Y1610" s="4">
        <v>2000000</v>
      </c>
      <c r="Z1610" s="4">
        <v>0</v>
      </c>
      <c r="AA1610" s="4">
        <v>72</v>
      </c>
      <c r="AB1610" s="4">
        <v>0</v>
      </c>
      <c r="AC1610" s="4">
        <v>0</v>
      </c>
      <c r="AD1610" s="10">
        <v>0</v>
      </c>
    </row>
    <row r="1611" spans="1:30" ht="22.5" x14ac:dyDescent="0.25">
      <c r="A1611" s="9" t="s">
        <v>453</v>
      </c>
      <c r="B1611" s="2" t="s">
        <v>454</v>
      </c>
      <c r="C1611" s="3" t="s">
        <v>180</v>
      </c>
      <c r="D1611" s="3" t="str">
        <f t="shared" si="28"/>
        <v>A-2-0-4</v>
      </c>
      <c r="E1611" s="3" t="str">
        <f>VLOOKUP(Tabla3[[#This Row],[RUBRO]],Tabla6[[RUBRO]:[Respon Plan]],2,0)</f>
        <v>FUNCIONAMIENTO</v>
      </c>
      <c r="F1611" s="3" t="str">
        <f>VLOOKUP(Tabla3[[#This Row],[RUBRO]],Tabla6[[RUBRO]:[Respon Plan]],3,0)</f>
        <v>DIRECCION ADMINISTRATIVA</v>
      </c>
      <c r="G1611" s="3" t="str">
        <f>VLOOKUP(Tabla3[[#This Row],[RUBRO]],Tabla6[[RUBRO]:[Respon Plan]],4,0)</f>
        <v>Administrativa</v>
      </c>
      <c r="H1611" s="1" t="s">
        <v>40</v>
      </c>
      <c r="I1611" s="1" t="s">
        <v>77</v>
      </c>
      <c r="J1611" s="1" t="s">
        <v>42</v>
      </c>
      <c r="K1611" s="1" t="s">
        <v>80</v>
      </c>
      <c r="L1611" s="1" t="s">
        <v>64</v>
      </c>
      <c r="M1611" s="1" t="s">
        <v>116</v>
      </c>
      <c r="N1611" s="1"/>
      <c r="O1611" s="1"/>
      <c r="P1611" s="1" t="s">
        <v>31</v>
      </c>
      <c r="Q1611" s="1" t="s">
        <v>32</v>
      </c>
      <c r="R1611" s="1" t="s">
        <v>33</v>
      </c>
      <c r="S1611" s="2" t="s">
        <v>181</v>
      </c>
      <c r="T1611" s="4">
        <v>76919952</v>
      </c>
      <c r="U1611" s="4">
        <v>0</v>
      </c>
      <c r="V1611" s="4">
        <v>0</v>
      </c>
      <c r="W1611" s="4">
        <v>76919952</v>
      </c>
      <c r="X1611" s="4">
        <v>0</v>
      </c>
      <c r="Y1611" s="4">
        <v>76919952</v>
      </c>
      <c r="Z1611" s="4">
        <v>0</v>
      </c>
      <c r="AA1611" s="4">
        <v>76919952</v>
      </c>
      <c r="AB1611" s="4">
        <v>8781499</v>
      </c>
      <c r="AC1611" s="4">
        <v>8781499</v>
      </c>
      <c r="AD1611" s="10">
        <v>8781499</v>
      </c>
    </row>
    <row r="1612" spans="1:30" ht="22.5" x14ac:dyDescent="0.25">
      <c r="A1612" s="9" t="s">
        <v>453</v>
      </c>
      <c r="B1612" s="2" t="s">
        <v>454</v>
      </c>
      <c r="C1612" s="3" t="s">
        <v>184</v>
      </c>
      <c r="D1612" s="3" t="str">
        <f t="shared" si="28"/>
        <v>A-2-0-4</v>
      </c>
      <c r="E1612" s="3" t="str">
        <f>VLOOKUP(Tabla3[[#This Row],[RUBRO]],Tabla6[[RUBRO]:[Respon Plan]],2,0)</f>
        <v>FUNCIONAMIENTO</v>
      </c>
      <c r="F1612" s="3" t="str">
        <f>VLOOKUP(Tabla3[[#This Row],[RUBRO]],Tabla6[[RUBRO]:[Respon Plan]],3,0)</f>
        <v>DIRECCION ADMINISTRATIVA</v>
      </c>
      <c r="G1612" s="3" t="str">
        <f>VLOOKUP(Tabla3[[#This Row],[RUBRO]],Tabla6[[RUBRO]:[Respon Plan]],4,0)</f>
        <v>Administrativa</v>
      </c>
      <c r="H1612" s="1" t="s">
        <v>40</v>
      </c>
      <c r="I1612" s="1" t="s">
        <v>77</v>
      </c>
      <c r="J1612" s="1" t="s">
        <v>42</v>
      </c>
      <c r="K1612" s="1" t="s">
        <v>80</v>
      </c>
      <c r="L1612" s="1" t="s">
        <v>64</v>
      </c>
      <c r="M1612" s="1" t="s">
        <v>98</v>
      </c>
      <c r="N1612" s="1"/>
      <c r="O1612" s="1"/>
      <c r="P1612" s="1" t="s">
        <v>31</v>
      </c>
      <c r="Q1612" s="1" t="s">
        <v>32</v>
      </c>
      <c r="R1612" s="1" t="s">
        <v>33</v>
      </c>
      <c r="S1612" s="2" t="s">
        <v>185</v>
      </c>
      <c r="T1612" s="4">
        <v>6000000</v>
      </c>
      <c r="U1612" s="4">
        <v>0</v>
      </c>
      <c r="V1612" s="4">
        <v>0</v>
      </c>
      <c r="W1612" s="4">
        <v>6000000</v>
      </c>
      <c r="X1612" s="4">
        <v>0</v>
      </c>
      <c r="Y1612" s="4">
        <v>6000000</v>
      </c>
      <c r="Z1612" s="4">
        <v>0</v>
      </c>
      <c r="AA1612" s="4">
        <v>216</v>
      </c>
      <c r="AB1612" s="4">
        <v>0</v>
      </c>
      <c r="AC1612" s="4">
        <v>0</v>
      </c>
      <c r="AD1612" s="10">
        <v>0</v>
      </c>
    </row>
    <row r="1613" spans="1:30" ht="22.5" x14ac:dyDescent="0.25">
      <c r="A1613" s="9" t="s">
        <v>453</v>
      </c>
      <c r="B1613" s="2" t="s">
        <v>454</v>
      </c>
      <c r="C1613" s="3" t="s">
        <v>200</v>
      </c>
      <c r="D1613" s="3" t="str">
        <f t="shared" si="28"/>
        <v>A-2-0-4</v>
      </c>
      <c r="E1613" s="3" t="str">
        <f>VLOOKUP(Tabla3[[#This Row],[RUBRO]],Tabla6[[RUBRO]:[Respon Plan]],2,0)</f>
        <v>FUNCIONAMIENTO</v>
      </c>
      <c r="F1613" s="3" t="str">
        <f>VLOOKUP(Tabla3[[#This Row],[RUBRO]],Tabla6[[RUBRO]:[Respon Plan]],3,0)</f>
        <v>DIRECCION ADMINISTRATIVA</v>
      </c>
      <c r="G1613" s="3" t="str">
        <f>VLOOKUP(Tabla3[[#This Row],[RUBRO]],Tabla6[[RUBRO]:[Respon Plan]],4,0)</f>
        <v>Administrativa</v>
      </c>
      <c r="H1613" s="1" t="s">
        <v>40</v>
      </c>
      <c r="I1613" s="1" t="s">
        <v>77</v>
      </c>
      <c r="J1613" s="1" t="s">
        <v>42</v>
      </c>
      <c r="K1613" s="1" t="s">
        <v>80</v>
      </c>
      <c r="L1613" s="1" t="s">
        <v>81</v>
      </c>
      <c r="M1613" s="1" t="s">
        <v>41</v>
      </c>
      <c r="N1613" s="1"/>
      <c r="O1613" s="1"/>
      <c r="P1613" s="1" t="s">
        <v>31</v>
      </c>
      <c r="Q1613" s="1" t="s">
        <v>32</v>
      </c>
      <c r="R1613" s="1" t="s">
        <v>33</v>
      </c>
      <c r="S1613" s="2" t="s">
        <v>201</v>
      </c>
      <c r="T1613" s="4">
        <v>2000000</v>
      </c>
      <c r="U1613" s="4">
        <v>0</v>
      </c>
      <c r="V1613" s="4">
        <v>0</v>
      </c>
      <c r="W1613" s="4">
        <v>2000000</v>
      </c>
      <c r="X1613" s="4">
        <v>0</v>
      </c>
      <c r="Y1613" s="4">
        <v>2000000</v>
      </c>
      <c r="Z1613" s="4">
        <v>0</v>
      </c>
      <c r="AA1613" s="4">
        <v>678950</v>
      </c>
      <c r="AB1613" s="4">
        <v>673635</v>
      </c>
      <c r="AC1613" s="4">
        <v>673635</v>
      </c>
      <c r="AD1613" s="10">
        <v>673635</v>
      </c>
    </row>
    <row r="1614" spans="1:30" ht="22.5" x14ac:dyDescent="0.25">
      <c r="A1614" s="9" t="s">
        <v>453</v>
      </c>
      <c r="B1614" s="2" t="s">
        <v>454</v>
      </c>
      <c r="C1614" s="3" t="s">
        <v>202</v>
      </c>
      <c r="D1614" s="3" t="str">
        <f t="shared" si="28"/>
        <v>A-2-0-4</v>
      </c>
      <c r="E1614" s="3" t="str">
        <f>VLOOKUP(Tabla3[[#This Row],[RUBRO]],Tabla6[[RUBRO]:[Respon Plan]],2,0)</f>
        <v>FUNCIONAMIENTO</v>
      </c>
      <c r="F1614" s="3" t="str">
        <f>VLOOKUP(Tabla3[[#This Row],[RUBRO]],Tabla6[[RUBRO]:[Respon Plan]],3,0)</f>
        <v>DIRECCION ADMINISTRATIVA</v>
      </c>
      <c r="G1614" s="3" t="str">
        <f>VLOOKUP(Tabla3[[#This Row],[RUBRO]],Tabla6[[RUBRO]:[Respon Plan]],4,0)</f>
        <v>Administrativa</v>
      </c>
      <c r="H1614" s="1" t="s">
        <v>40</v>
      </c>
      <c r="I1614" s="1" t="s">
        <v>77</v>
      </c>
      <c r="J1614" s="1" t="s">
        <v>42</v>
      </c>
      <c r="K1614" s="1" t="s">
        <v>80</v>
      </c>
      <c r="L1614" s="1" t="s">
        <v>81</v>
      </c>
      <c r="M1614" s="1" t="s">
        <v>77</v>
      </c>
      <c r="N1614" s="1"/>
      <c r="O1614" s="1"/>
      <c r="P1614" s="1" t="s">
        <v>31</v>
      </c>
      <c r="Q1614" s="1" t="s">
        <v>32</v>
      </c>
      <c r="R1614" s="1" t="s">
        <v>33</v>
      </c>
      <c r="S1614" s="2" t="s">
        <v>203</v>
      </c>
      <c r="T1614" s="4">
        <v>36000000</v>
      </c>
      <c r="U1614" s="4">
        <v>0</v>
      </c>
      <c r="V1614" s="4">
        <v>0</v>
      </c>
      <c r="W1614" s="4">
        <v>36000000</v>
      </c>
      <c r="X1614" s="4">
        <v>0</v>
      </c>
      <c r="Y1614" s="4">
        <v>36000000</v>
      </c>
      <c r="Z1614" s="4">
        <v>0</v>
      </c>
      <c r="AA1614" s="4">
        <v>31612800</v>
      </c>
      <c r="AB1614" s="4">
        <v>31594675</v>
      </c>
      <c r="AC1614" s="4">
        <v>31594675</v>
      </c>
      <c r="AD1614" s="10">
        <v>31594675</v>
      </c>
    </row>
    <row r="1615" spans="1:30" ht="22.5" x14ac:dyDescent="0.25">
      <c r="A1615" s="9" t="s">
        <v>453</v>
      </c>
      <c r="B1615" s="2" t="s">
        <v>454</v>
      </c>
      <c r="C1615" s="3" t="s">
        <v>404</v>
      </c>
      <c r="D1615" s="3" t="str">
        <f t="shared" si="28"/>
        <v>A-2-0-4</v>
      </c>
      <c r="E1615" s="3" t="str">
        <f>VLOOKUP(Tabla3[[#This Row],[RUBRO]],Tabla6[[RUBRO]:[Respon Plan]],2,0)</f>
        <v>FUNCIONAMIENTO</v>
      </c>
      <c r="F1615" s="3" t="str">
        <f>VLOOKUP(Tabla3[[#This Row],[RUBRO]],Tabla6[[RUBRO]:[Respon Plan]],3,0)</f>
        <v>DIRECCION ADMINISTRATIVA</v>
      </c>
      <c r="G1615" s="3" t="str">
        <f>VLOOKUP(Tabla3[[#This Row],[RUBRO]],Tabla6[[RUBRO]:[Respon Plan]],4,0)</f>
        <v>Administrativa</v>
      </c>
      <c r="H1615" s="1" t="s">
        <v>40</v>
      </c>
      <c r="I1615" s="1" t="s">
        <v>77</v>
      </c>
      <c r="J1615" s="1" t="s">
        <v>42</v>
      </c>
      <c r="K1615" s="1" t="s">
        <v>80</v>
      </c>
      <c r="L1615" s="1" t="s">
        <v>81</v>
      </c>
      <c r="M1615" s="1" t="s">
        <v>63</v>
      </c>
      <c r="N1615" s="1"/>
      <c r="O1615" s="1"/>
      <c r="P1615" s="1" t="s">
        <v>31</v>
      </c>
      <c r="Q1615" s="1" t="s">
        <v>32</v>
      </c>
      <c r="R1615" s="1" t="s">
        <v>33</v>
      </c>
      <c r="S1615" s="2" t="s">
        <v>405</v>
      </c>
      <c r="T1615" s="4">
        <v>300000</v>
      </c>
      <c r="U1615" s="4">
        <v>0</v>
      </c>
      <c r="V1615" s="4">
        <v>0</v>
      </c>
      <c r="W1615" s="4">
        <v>300000</v>
      </c>
      <c r="X1615" s="4">
        <v>0</v>
      </c>
      <c r="Y1615" s="4">
        <v>300000</v>
      </c>
      <c r="Z1615" s="4">
        <v>0</v>
      </c>
      <c r="AA1615" s="4">
        <v>113032</v>
      </c>
      <c r="AB1615" s="4">
        <v>112279</v>
      </c>
      <c r="AC1615" s="4">
        <v>112279</v>
      </c>
      <c r="AD1615" s="10">
        <v>112279</v>
      </c>
    </row>
    <row r="1616" spans="1:30" ht="22.5" x14ac:dyDescent="0.25">
      <c r="A1616" s="9" t="s">
        <v>453</v>
      </c>
      <c r="B1616" s="2" t="s">
        <v>454</v>
      </c>
      <c r="C1616" s="3" t="s">
        <v>206</v>
      </c>
      <c r="D1616" s="3" t="str">
        <f t="shared" si="28"/>
        <v>A-2-0-4</v>
      </c>
      <c r="E1616" s="3" t="str">
        <f>VLOOKUP(Tabla3[[#This Row],[RUBRO]],Tabla6[[RUBRO]:[Respon Plan]],2,0)</f>
        <v>FUNCIONAMIENTO</v>
      </c>
      <c r="F1616" s="3" t="str">
        <f>VLOOKUP(Tabla3[[#This Row],[RUBRO]],Tabla6[[RUBRO]:[Respon Plan]],3,0)</f>
        <v>DIRECCION ADMINISTRATIVA</v>
      </c>
      <c r="G1616" s="3" t="str">
        <f>VLOOKUP(Tabla3[[#This Row],[RUBRO]],Tabla6[[RUBRO]:[Respon Plan]],4,0)</f>
        <v>Administrativa</v>
      </c>
      <c r="H1616" s="1" t="s">
        <v>40</v>
      </c>
      <c r="I1616" s="1" t="s">
        <v>77</v>
      </c>
      <c r="J1616" s="1" t="s">
        <v>42</v>
      </c>
      <c r="K1616" s="1" t="s">
        <v>80</v>
      </c>
      <c r="L1616" s="1" t="s">
        <v>81</v>
      </c>
      <c r="M1616" s="1" t="s">
        <v>138</v>
      </c>
      <c r="N1616" s="1"/>
      <c r="O1616" s="1"/>
      <c r="P1616" s="1" t="s">
        <v>31</v>
      </c>
      <c r="Q1616" s="1" t="s">
        <v>32</v>
      </c>
      <c r="R1616" s="1" t="s">
        <v>33</v>
      </c>
      <c r="S1616" s="2" t="s">
        <v>207</v>
      </c>
      <c r="T1616" s="4">
        <v>2000000</v>
      </c>
      <c r="U1616" s="4">
        <v>0</v>
      </c>
      <c r="V1616" s="4">
        <v>0</v>
      </c>
      <c r="W1616" s="4">
        <v>2000000</v>
      </c>
      <c r="X1616" s="4">
        <v>0</v>
      </c>
      <c r="Y1616" s="4">
        <v>2000000</v>
      </c>
      <c r="Z1616" s="4">
        <v>0</v>
      </c>
      <c r="AA1616" s="4">
        <v>808204</v>
      </c>
      <c r="AB1616" s="4">
        <v>803405</v>
      </c>
      <c r="AC1616" s="4">
        <v>803405</v>
      </c>
      <c r="AD1616" s="10">
        <v>803405</v>
      </c>
    </row>
    <row r="1617" spans="1:30" ht="22.5" x14ac:dyDescent="0.25">
      <c r="A1617" s="9" t="s">
        <v>453</v>
      </c>
      <c r="B1617" s="2" t="s">
        <v>454</v>
      </c>
      <c r="C1617" s="3" t="s">
        <v>212</v>
      </c>
      <c r="D1617" s="3" t="str">
        <f t="shared" si="28"/>
        <v>A-2-0-4</v>
      </c>
      <c r="E1617" s="3" t="str">
        <f>VLOOKUP(Tabla3[[#This Row],[RUBRO]],Tabla6[[RUBRO]:[Respon Plan]],2,0)</f>
        <v>FUNCIONAMIENTO</v>
      </c>
      <c r="F1617" s="3" t="str">
        <f>VLOOKUP(Tabla3[[#This Row],[RUBRO]],Tabla6[[RUBRO]:[Respon Plan]],3,0)</f>
        <v>DIRECCIÓN DE GESTIÓN HUMANA</v>
      </c>
      <c r="G1617" s="3" t="str">
        <f>VLOOKUP(Tabla3[[#This Row],[RUBRO]],Tabla6[[RUBRO]:[Respon Plan]],4,0)</f>
        <v>Gestión Humana</v>
      </c>
      <c r="H1617" s="1" t="s">
        <v>40</v>
      </c>
      <c r="I1617" s="1" t="s">
        <v>77</v>
      </c>
      <c r="J1617" s="1" t="s">
        <v>42</v>
      </c>
      <c r="K1617" s="1" t="s">
        <v>80</v>
      </c>
      <c r="L1617" s="1" t="s">
        <v>65</v>
      </c>
      <c r="M1617" s="1" t="s">
        <v>77</v>
      </c>
      <c r="N1617" s="1"/>
      <c r="O1617" s="1"/>
      <c r="P1617" s="1" t="s">
        <v>31</v>
      </c>
      <c r="Q1617" s="1" t="s">
        <v>32</v>
      </c>
      <c r="R1617" s="1" t="s">
        <v>33</v>
      </c>
      <c r="S1617" s="2" t="s">
        <v>213</v>
      </c>
      <c r="T1617" s="4">
        <v>12000000</v>
      </c>
      <c r="U1617" s="4">
        <v>0</v>
      </c>
      <c r="V1617" s="4">
        <v>0</v>
      </c>
      <c r="W1617" s="4">
        <v>12000000</v>
      </c>
      <c r="X1617" s="4">
        <v>0</v>
      </c>
      <c r="Y1617" s="4">
        <v>12000000</v>
      </c>
      <c r="Z1617" s="4">
        <v>0</v>
      </c>
      <c r="AA1617" s="4">
        <v>4820848</v>
      </c>
      <c r="AB1617" s="4">
        <v>2974445</v>
      </c>
      <c r="AC1617" s="4">
        <v>2974445</v>
      </c>
      <c r="AD1617" s="10">
        <v>2974445</v>
      </c>
    </row>
    <row r="1618" spans="1:30" x14ac:dyDescent="0.25">
      <c r="A1618" s="9" t="s">
        <v>453</v>
      </c>
      <c r="B1618" s="2" t="s">
        <v>454</v>
      </c>
      <c r="C1618" s="3" t="s">
        <v>214</v>
      </c>
      <c r="D1618" s="3" t="str">
        <f t="shared" si="28"/>
        <v>A-2-0-4</v>
      </c>
      <c r="E1618" s="3" t="str">
        <f>VLOOKUP(Tabla3[[#This Row],[RUBRO]],Tabla6[[RUBRO]:[Respon Plan]],2,0)</f>
        <v>FUNCIONAMIENTO</v>
      </c>
      <c r="F1618" s="3" t="str">
        <f>VLOOKUP(Tabla3[[#This Row],[RUBRO]],Tabla6[[RUBRO]:[Respon Plan]],3,0)</f>
        <v>OFICINA JURIDICA</v>
      </c>
      <c r="G1618" s="3" t="str">
        <f>VLOOKUP(Tabla3[[#This Row],[RUBRO]],Tabla6[[RUBRO]:[Respon Plan]],4,0)</f>
        <v>Jurídica</v>
      </c>
      <c r="H1618" s="1" t="s">
        <v>40</v>
      </c>
      <c r="I1618" s="1" t="s">
        <v>77</v>
      </c>
      <c r="J1618" s="1" t="s">
        <v>42</v>
      </c>
      <c r="K1618" s="1" t="s">
        <v>80</v>
      </c>
      <c r="L1618" s="1" t="s">
        <v>123</v>
      </c>
      <c r="M1618" s="1"/>
      <c r="N1618" s="1"/>
      <c r="O1618" s="1"/>
      <c r="P1618" s="1" t="s">
        <v>31</v>
      </c>
      <c r="Q1618" s="1" t="s">
        <v>32</v>
      </c>
      <c r="R1618" s="1" t="s">
        <v>33</v>
      </c>
      <c r="S1618" s="2" t="s">
        <v>215</v>
      </c>
      <c r="T1618" s="4">
        <v>0</v>
      </c>
      <c r="U1618" s="4">
        <v>1000000</v>
      </c>
      <c r="V1618" s="4">
        <v>0</v>
      </c>
      <c r="W1618" s="4">
        <v>1000000</v>
      </c>
      <c r="X1618" s="4">
        <v>0</v>
      </c>
      <c r="Y1618" s="4">
        <v>1000000</v>
      </c>
      <c r="Z1618" s="4">
        <v>0</v>
      </c>
      <c r="AA1618" s="4">
        <v>20</v>
      </c>
      <c r="AB1618" s="4">
        <v>0</v>
      </c>
      <c r="AC1618" s="4">
        <v>0</v>
      </c>
      <c r="AD1618" s="10">
        <v>0</v>
      </c>
    </row>
    <row r="1619" spans="1:30" ht="22.5" x14ac:dyDescent="0.25">
      <c r="A1619" s="9" t="s">
        <v>453</v>
      </c>
      <c r="B1619" s="2" t="s">
        <v>454</v>
      </c>
      <c r="C1619" s="3" t="s">
        <v>216</v>
      </c>
      <c r="D1619" s="3" t="str">
        <f t="shared" si="28"/>
        <v>A-2-0-4</v>
      </c>
      <c r="E1619" s="3" t="str">
        <f>VLOOKUP(Tabla3[[#This Row],[RUBRO]],Tabla6[[RUBRO]:[Respon Plan]],2,0)</f>
        <v>FUNCIONAMIENTO</v>
      </c>
      <c r="F1619" s="3" t="str">
        <f>VLOOKUP(Tabla3[[#This Row],[RUBRO]],Tabla6[[RUBRO]:[Respon Plan]],3,0)</f>
        <v>DIRECCIÓN DE GESTIÓN HUMANA</v>
      </c>
      <c r="G1619" s="3" t="str">
        <f>VLOOKUP(Tabla3[[#This Row],[RUBRO]],Tabla6[[RUBRO]:[Respon Plan]],4,0)</f>
        <v>Gestión Humana</v>
      </c>
      <c r="H1619" s="1" t="s">
        <v>40</v>
      </c>
      <c r="I1619" s="1" t="s">
        <v>77</v>
      </c>
      <c r="J1619" s="1" t="s">
        <v>42</v>
      </c>
      <c r="K1619" s="1" t="s">
        <v>80</v>
      </c>
      <c r="L1619" s="1" t="s">
        <v>171</v>
      </c>
      <c r="M1619" s="1" t="s">
        <v>80</v>
      </c>
      <c r="N1619" s="1"/>
      <c r="O1619" s="1"/>
      <c r="P1619" s="1" t="s">
        <v>31</v>
      </c>
      <c r="Q1619" s="1" t="s">
        <v>32</v>
      </c>
      <c r="R1619" s="1" t="s">
        <v>33</v>
      </c>
      <c r="S1619" s="2" t="s">
        <v>217</v>
      </c>
      <c r="T1619" s="4">
        <v>25068961</v>
      </c>
      <c r="U1619" s="4">
        <v>0</v>
      </c>
      <c r="V1619" s="4">
        <v>0</v>
      </c>
      <c r="W1619" s="4">
        <v>25068961</v>
      </c>
      <c r="X1619" s="4">
        <v>0</v>
      </c>
      <c r="Y1619" s="4">
        <v>25068961</v>
      </c>
      <c r="Z1619" s="4">
        <v>0</v>
      </c>
      <c r="AA1619" s="4">
        <v>1003</v>
      </c>
      <c r="AB1619" s="4">
        <v>0</v>
      </c>
      <c r="AC1619" s="4">
        <v>0</v>
      </c>
      <c r="AD1619" s="10">
        <v>0</v>
      </c>
    </row>
    <row r="1620" spans="1:30" ht="22.5" x14ac:dyDescent="0.25">
      <c r="A1620" s="9" t="s">
        <v>453</v>
      </c>
      <c r="B1620" s="2" t="s">
        <v>454</v>
      </c>
      <c r="C1620" s="3" t="s">
        <v>231</v>
      </c>
      <c r="D1620" s="3" t="str">
        <f t="shared" si="28"/>
        <v>C-4102-1500-1</v>
      </c>
      <c r="E1620" s="3" t="str">
        <f>VLOOKUP(Tabla3[[#This Row],[RUBRO]],Tabla6[[RUBRO]:[Respon Plan]],2,0)</f>
        <v>NUTRICION</v>
      </c>
      <c r="F1620" s="3" t="str">
        <f>VLOOKUP(Tabla3[[#This Row],[RUBRO]],Tabla6[[RUBRO]:[Respon Plan]],3,0)</f>
        <v xml:space="preserve">DIRECCIÓN DE NUTRICIÓN </v>
      </c>
      <c r="G1620" s="3" t="str">
        <f>VLOOKUP(Tabla3[[#This Row],[RUBRO]],Tabla6[[RUBRO]:[Respon Plan]],4,0)</f>
        <v>Nutrición</v>
      </c>
      <c r="H1620" s="1" t="s">
        <v>30</v>
      </c>
      <c r="I1620" s="1" t="s">
        <v>232</v>
      </c>
      <c r="J1620" s="1" t="s">
        <v>233</v>
      </c>
      <c r="K1620" s="1" t="s">
        <v>41</v>
      </c>
      <c r="L1620" s="1" t="s">
        <v>42</v>
      </c>
      <c r="M1620" s="1" t="s">
        <v>234</v>
      </c>
      <c r="N1620" s="1"/>
      <c r="O1620" s="1"/>
      <c r="P1620" s="1" t="s">
        <v>31</v>
      </c>
      <c r="Q1620" s="1" t="s">
        <v>32</v>
      </c>
      <c r="R1620" s="1" t="s">
        <v>33</v>
      </c>
      <c r="S1620" s="2" t="s">
        <v>235</v>
      </c>
      <c r="T1620" s="4">
        <v>422503360</v>
      </c>
      <c r="U1620" s="4">
        <v>0</v>
      </c>
      <c r="V1620" s="4">
        <v>37879400</v>
      </c>
      <c r="W1620" s="4">
        <v>384623960</v>
      </c>
      <c r="X1620" s="4">
        <v>0</v>
      </c>
      <c r="Y1620" s="4">
        <v>384623960</v>
      </c>
      <c r="Z1620" s="4">
        <v>0</v>
      </c>
      <c r="AA1620" s="4">
        <v>384623960</v>
      </c>
      <c r="AB1620" s="4">
        <v>0</v>
      </c>
      <c r="AC1620" s="4">
        <v>0</v>
      </c>
      <c r="AD1620" s="10">
        <v>0</v>
      </c>
    </row>
    <row r="1621" spans="1:30" ht="22.5" x14ac:dyDescent="0.25">
      <c r="A1621" s="9" t="s">
        <v>453</v>
      </c>
      <c r="B1621" s="2" t="s">
        <v>454</v>
      </c>
      <c r="C1621" s="3" t="s">
        <v>242</v>
      </c>
      <c r="D1621" s="3" t="str">
        <f t="shared" si="28"/>
        <v>C-4102-1500-1</v>
      </c>
      <c r="E1621" s="3" t="str">
        <f>VLOOKUP(Tabla3[[#This Row],[RUBRO]],Tabla6[[RUBRO]:[Respon Plan]],2,0)</f>
        <v>NUTRICION</v>
      </c>
      <c r="F1621" s="3" t="str">
        <f>VLOOKUP(Tabla3[[#This Row],[RUBRO]],Tabla6[[RUBRO]:[Respon Plan]],3,0)</f>
        <v xml:space="preserve">DIRECCIÓN DE NUTRICIÓN </v>
      </c>
      <c r="G1621" s="3" t="str">
        <f>VLOOKUP(Tabla3[[#This Row],[RUBRO]],Tabla6[[RUBRO]:[Respon Plan]],4,0)</f>
        <v>Nutrición</v>
      </c>
      <c r="H1621" s="1" t="s">
        <v>30</v>
      </c>
      <c r="I1621" s="1" t="s">
        <v>232</v>
      </c>
      <c r="J1621" s="1" t="s">
        <v>233</v>
      </c>
      <c r="K1621" s="1" t="s">
        <v>41</v>
      </c>
      <c r="L1621" s="1" t="s">
        <v>42</v>
      </c>
      <c r="M1621" s="1" t="s">
        <v>243</v>
      </c>
      <c r="N1621" s="1"/>
      <c r="O1621" s="1"/>
      <c r="P1621" s="1" t="s">
        <v>31</v>
      </c>
      <c r="Q1621" s="1" t="s">
        <v>32</v>
      </c>
      <c r="R1621" s="1" t="s">
        <v>33</v>
      </c>
      <c r="S1621" s="2" t="s">
        <v>244</v>
      </c>
      <c r="T1621" s="4">
        <v>127489154</v>
      </c>
      <c r="U1621" s="4">
        <v>0</v>
      </c>
      <c r="V1621" s="4">
        <v>35307498</v>
      </c>
      <c r="W1621" s="4">
        <v>92181656</v>
      </c>
      <c r="X1621" s="4">
        <v>0</v>
      </c>
      <c r="Y1621" s="4">
        <v>59390656</v>
      </c>
      <c r="Z1621" s="4">
        <v>32791000</v>
      </c>
      <c r="AA1621" s="4">
        <v>59390656</v>
      </c>
      <c r="AB1621" s="4">
        <v>9653280</v>
      </c>
      <c r="AC1621" s="4">
        <v>9653280</v>
      </c>
      <c r="AD1621" s="10">
        <v>9653280</v>
      </c>
    </row>
    <row r="1622" spans="1:30" ht="22.5" x14ac:dyDescent="0.25">
      <c r="A1622" s="9" t="s">
        <v>453</v>
      </c>
      <c r="B1622" s="2" t="s">
        <v>454</v>
      </c>
      <c r="C1622" s="3" t="s">
        <v>245</v>
      </c>
      <c r="D1622" s="3" t="str">
        <f t="shared" si="28"/>
        <v>C-4102-1500-1</v>
      </c>
      <c r="E1622" s="3" t="str">
        <f>VLOOKUP(Tabla3[[#This Row],[RUBRO]],Tabla6[[RUBRO]:[Respon Plan]],2,0)</f>
        <v>NUTRICION</v>
      </c>
      <c r="F1622" s="3" t="str">
        <f>VLOOKUP(Tabla3[[#This Row],[RUBRO]],Tabla6[[RUBRO]:[Respon Plan]],3,0)</f>
        <v>DIRECCIÓN DE GESTIÓN HUMANA</v>
      </c>
      <c r="G1622" s="3" t="str">
        <f>VLOOKUP(Tabla3[[#This Row],[RUBRO]],Tabla6[[RUBRO]:[Respon Plan]],4,0)</f>
        <v>Gestión Humana - Pres. Serv</v>
      </c>
      <c r="H1622" s="1" t="s">
        <v>30</v>
      </c>
      <c r="I1622" s="1" t="s">
        <v>232</v>
      </c>
      <c r="J1622" s="1" t="s">
        <v>233</v>
      </c>
      <c r="K1622" s="1" t="s">
        <v>41</v>
      </c>
      <c r="L1622" s="1" t="s">
        <v>42</v>
      </c>
      <c r="M1622" s="1" t="s">
        <v>246</v>
      </c>
      <c r="N1622" s="1"/>
      <c r="O1622" s="1"/>
      <c r="P1622" s="1" t="s">
        <v>31</v>
      </c>
      <c r="Q1622" s="1" t="s">
        <v>32</v>
      </c>
      <c r="R1622" s="1" t="s">
        <v>33</v>
      </c>
      <c r="S1622" s="2" t="s">
        <v>59</v>
      </c>
      <c r="T1622" s="4">
        <v>70799784</v>
      </c>
      <c r="U1622" s="4">
        <v>0</v>
      </c>
      <c r="V1622" s="4">
        <v>0</v>
      </c>
      <c r="W1622" s="4">
        <v>70799784</v>
      </c>
      <c r="X1622" s="4">
        <v>0</v>
      </c>
      <c r="Y1622" s="4">
        <v>63652992</v>
      </c>
      <c r="Z1622" s="4">
        <v>7146792</v>
      </c>
      <c r="AA1622" s="4">
        <v>63652992</v>
      </c>
      <c r="AB1622" s="4">
        <v>11052288</v>
      </c>
      <c r="AC1622" s="4">
        <v>11052288</v>
      </c>
      <c r="AD1622" s="10">
        <v>11052288</v>
      </c>
    </row>
    <row r="1623" spans="1:30" ht="22.5" x14ac:dyDescent="0.25">
      <c r="A1623" s="9" t="s">
        <v>453</v>
      </c>
      <c r="B1623" s="2" t="s">
        <v>454</v>
      </c>
      <c r="C1623" s="3" t="s">
        <v>247</v>
      </c>
      <c r="D1623" s="3" t="str">
        <f t="shared" si="28"/>
        <v>C-4102-1500-1</v>
      </c>
      <c r="E1623" s="3" t="str">
        <f>VLOOKUP(Tabla3[[#This Row],[RUBRO]],Tabla6[[RUBRO]:[Respon Plan]],2,0)</f>
        <v>NUTRICION</v>
      </c>
      <c r="F1623" s="3" t="str">
        <f>VLOOKUP(Tabla3[[#This Row],[RUBRO]],Tabla6[[RUBRO]:[Respon Plan]],3,0)</f>
        <v>DIRECCIÓN DE GESTIÓN HUMANA</v>
      </c>
      <c r="G1623" s="3" t="str">
        <f>VLOOKUP(Tabla3[[#This Row],[RUBRO]],Tabla6[[RUBRO]:[Respon Plan]],4,0)</f>
        <v>Gestión Humana- Viáticos</v>
      </c>
      <c r="H1623" s="1" t="s">
        <v>30</v>
      </c>
      <c r="I1623" s="1" t="s">
        <v>232</v>
      </c>
      <c r="J1623" s="1" t="s">
        <v>233</v>
      </c>
      <c r="K1623" s="1" t="s">
        <v>41</v>
      </c>
      <c r="L1623" s="1" t="s">
        <v>42</v>
      </c>
      <c r="M1623" s="1" t="s">
        <v>248</v>
      </c>
      <c r="N1623" s="1"/>
      <c r="O1623" s="1"/>
      <c r="P1623" s="1" t="s">
        <v>31</v>
      </c>
      <c r="Q1623" s="1" t="s">
        <v>32</v>
      </c>
      <c r="R1623" s="1" t="s">
        <v>33</v>
      </c>
      <c r="S1623" s="2" t="s">
        <v>249</v>
      </c>
      <c r="T1623" s="4">
        <v>13348391</v>
      </c>
      <c r="U1623" s="4">
        <v>0</v>
      </c>
      <c r="V1623" s="4">
        <v>0</v>
      </c>
      <c r="W1623" s="4">
        <v>13348391</v>
      </c>
      <c r="X1623" s="4">
        <v>0</v>
      </c>
      <c r="Y1623" s="4">
        <v>13348391</v>
      </c>
      <c r="Z1623" s="4">
        <v>0</v>
      </c>
      <c r="AA1623" s="4">
        <v>2729409</v>
      </c>
      <c r="AB1623" s="4">
        <v>1770542</v>
      </c>
      <c r="AC1623" s="4">
        <v>1770542</v>
      </c>
      <c r="AD1623" s="10">
        <v>1770542</v>
      </c>
    </row>
    <row r="1624" spans="1:30" ht="22.5" x14ac:dyDescent="0.25">
      <c r="A1624" s="9" t="s">
        <v>453</v>
      </c>
      <c r="B1624" s="2" t="s">
        <v>454</v>
      </c>
      <c r="C1624" s="3" t="s">
        <v>383</v>
      </c>
      <c r="D1624" s="3" t="str">
        <f t="shared" ref="D1624:D1687" si="29">H1624&amp;"-"&amp;I1624&amp;"-"&amp;J1624&amp;"-"&amp;K1624</f>
        <v>C-4102-1500-3</v>
      </c>
      <c r="E1624" s="3" t="str">
        <f>VLOOKUP(Tabla3[[#This Row],[RUBRO]],Tabla6[[RUBRO]:[Respon Plan]],2,0)</f>
        <v>PROTECCION</v>
      </c>
      <c r="F1624" s="3" t="str">
        <f>VLOOKUP(Tabla3[[#This Row],[RUBRO]],Tabla6[[RUBRO]:[Respon Plan]],3,0)</f>
        <v xml:space="preserve">DIRECCIÓN DE PROTECCIÓN </v>
      </c>
      <c r="G1624" s="3" t="str">
        <f>VLOOKUP(Tabla3[[#This Row],[RUBRO]],Tabla6[[RUBRO]:[Respon Plan]],4,0)</f>
        <v>Dirección de Protección</v>
      </c>
      <c r="H1624" s="1" t="s">
        <v>30</v>
      </c>
      <c r="I1624" s="1" t="s">
        <v>232</v>
      </c>
      <c r="J1624" s="1" t="s">
        <v>233</v>
      </c>
      <c r="K1624" s="1" t="s">
        <v>63</v>
      </c>
      <c r="L1624" s="1" t="s">
        <v>42</v>
      </c>
      <c r="M1624" s="1" t="s">
        <v>281</v>
      </c>
      <c r="N1624" s="1"/>
      <c r="O1624" s="1"/>
      <c r="P1624" s="1" t="s">
        <v>31</v>
      </c>
      <c r="Q1624" s="1" t="s">
        <v>32</v>
      </c>
      <c r="R1624" s="1" t="s">
        <v>33</v>
      </c>
      <c r="S1624" s="2" t="s">
        <v>384</v>
      </c>
      <c r="T1624" s="4">
        <v>401478000</v>
      </c>
      <c r="U1624" s="4">
        <v>0</v>
      </c>
      <c r="V1624" s="4">
        <v>401478000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10">
        <v>0</v>
      </c>
    </row>
    <row r="1625" spans="1:30" ht="22.5" x14ac:dyDescent="0.25">
      <c r="A1625" s="9" t="s">
        <v>453</v>
      </c>
      <c r="B1625" s="2" t="s">
        <v>454</v>
      </c>
      <c r="C1625" s="3" t="s">
        <v>45</v>
      </c>
      <c r="D1625" s="3" t="str">
        <f t="shared" si="29"/>
        <v>C-4102-1500-3</v>
      </c>
      <c r="E1625" s="3" t="str">
        <f>VLOOKUP(Tabla3[[#This Row],[RUBRO]],Tabla6[[RUBRO]:[Respon Plan]],2,0)</f>
        <v>PROTECCION</v>
      </c>
      <c r="F1625" s="3" t="str">
        <f>VLOOKUP(Tabla3[[#This Row],[RUBRO]],Tabla6[[RUBRO]:[Respon Plan]],3,0)</f>
        <v xml:space="preserve">DIRECCIÓN DE PROTECCIÓN </v>
      </c>
      <c r="G1625" s="3" t="str">
        <f>VLOOKUP(Tabla3[[#This Row],[RUBRO]],Tabla6[[RUBRO]:[Respon Plan]],4,0)</f>
        <v>Dirección de Protección</v>
      </c>
      <c r="H1625" s="1" t="s">
        <v>30</v>
      </c>
      <c r="I1625" s="1" t="s">
        <v>232</v>
      </c>
      <c r="J1625" s="1" t="s">
        <v>233</v>
      </c>
      <c r="K1625" s="1" t="s">
        <v>63</v>
      </c>
      <c r="L1625" s="1" t="s">
        <v>42</v>
      </c>
      <c r="M1625" s="1" t="s">
        <v>237</v>
      </c>
      <c r="N1625" s="1"/>
      <c r="O1625" s="1"/>
      <c r="P1625" s="1" t="s">
        <v>31</v>
      </c>
      <c r="Q1625" s="1" t="s">
        <v>32</v>
      </c>
      <c r="R1625" s="1" t="s">
        <v>33</v>
      </c>
      <c r="S1625" s="2" t="s">
        <v>48</v>
      </c>
      <c r="T1625" s="4">
        <v>3575652212</v>
      </c>
      <c r="U1625" s="4">
        <v>12382838</v>
      </c>
      <c r="V1625" s="4">
        <v>57998972</v>
      </c>
      <c r="W1625" s="4">
        <v>3530036078</v>
      </c>
      <c r="X1625" s="4">
        <v>0</v>
      </c>
      <c r="Y1625" s="4">
        <v>3519251924</v>
      </c>
      <c r="Z1625" s="4">
        <v>10784154</v>
      </c>
      <c r="AA1625" s="4">
        <v>3349853295</v>
      </c>
      <c r="AB1625" s="4">
        <v>535639269</v>
      </c>
      <c r="AC1625" s="4">
        <v>535639269</v>
      </c>
      <c r="AD1625" s="10">
        <v>535639269</v>
      </c>
    </row>
    <row r="1626" spans="1:30" ht="22.5" x14ac:dyDescent="0.25">
      <c r="A1626" s="9" t="s">
        <v>453</v>
      </c>
      <c r="B1626" s="2" t="s">
        <v>454</v>
      </c>
      <c r="C1626" s="3" t="s">
        <v>385</v>
      </c>
      <c r="D1626" s="3" t="str">
        <f t="shared" si="29"/>
        <v>C-4102-1500-3</v>
      </c>
      <c r="E1626" s="3" t="str">
        <f>VLOOKUP(Tabla3[[#This Row],[RUBRO]],Tabla6[[RUBRO]:[Respon Plan]],2,0)</f>
        <v>PROTECCION</v>
      </c>
      <c r="F1626" s="3" t="str">
        <f>VLOOKUP(Tabla3[[#This Row],[RUBRO]],Tabla6[[RUBRO]:[Respon Plan]],3,0)</f>
        <v xml:space="preserve">DIRECCIÓN DE PROTECCIÓN </v>
      </c>
      <c r="G1626" s="3" t="str">
        <f>VLOOKUP(Tabla3[[#This Row],[RUBRO]],Tabla6[[RUBRO]:[Respon Plan]],4,0)</f>
        <v>Dirección de Protección</v>
      </c>
      <c r="H1626" s="1" t="s">
        <v>30</v>
      </c>
      <c r="I1626" s="1" t="s">
        <v>232</v>
      </c>
      <c r="J1626" s="1" t="s">
        <v>233</v>
      </c>
      <c r="K1626" s="1" t="s">
        <v>63</v>
      </c>
      <c r="L1626" s="1" t="s">
        <v>42</v>
      </c>
      <c r="M1626" s="1" t="s">
        <v>240</v>
      </c>
      <c r="N1626" s="1"/>
      <c r="O1626" s="1"/>
      <c r="P1626" s="1" t="s">
        <v>31</v>
      </c>
      <c r="Q1626" s="1" t="s">
        <v>32</v>
      </c>
      <c r="R1626" s="1" t="s">
        <v>33</v>
      </c>
      <c r="S1626" s="2" t="s">
        <v>386</v>
      </c>
      <c r="T1626" s="4">
        <v>229892619</v>
      </c>
      <c r="U1626" s="4">
        <v>0</v>
      </c>
      <c r="V1626" s="4">
        <v>14776307</v>
      </c>
      <c r="W1626" s="4">
        <v>215116312</v>
      </c>
      <c r="X1626" s="4">
        <v>0</v>
      </c>
      <c r="Y1626" s="4">
        <v>215116312</v>
      </c>
      <c r="Z1626" s="4">
        <v>0</v>
      </c>
      <c r="AA1626" s="4">
        <v>210960909</v>
      </c>
      <c r="AB1626" s="4">
        <v>34098329</v>
      </c>
      <c r="AC1626" s="4">
        <v>34098329</v>
      </c>
      <c r="AD1626" s="10">
        <v>34098329</v>
      </c>
    </row>
    <row r="1627" spans="1:30" ht="22.5" x14ac:dyDescent="0.25">
      <c r="A1627" s="9" t="s">
        <v>453</v>
      </c>
      <c r="B1627" s="2" t="s">
        <v>454</v>
      </c>
      <c r="C1627" s="3" t="s">
        <v>49</v>
      </c>
      <c r="D1627" s="3" t="str">
        <f t="shared" si="29"/>
        <v>C-4102-1500-3</v>
      </c>
      <c r="E1627" s="3" t="str">
        <f>VLOOKUP(Tabla3[[#This Row],[RUBRO]],Tabla6[[RUBRO]:[Respon Plan]],2,0)</f>
        <v>PROTECCION</v>
      </c>
      <c r="F1627" s="3" t="str">
        <f>VLOOKUP(Tabla3[[#This Row],[RUBRO]],Tabla6[[RUBRO]:[Respon Plan]],3,0)</f>
        <v xml:space="preserve">DIRECCIÓN DE PROTECCIÓN </v>
      </c>
      <c r="G1627" s="3" t="str">
        <f>VLOOKUP(Tabla3[[#This Row],[RUBRO]],Tabla6[[RUBRO]:[Respon Plan]],4,0)</f>
        <v>Dirección de Protección</v>
      </c>
      <c r="H1627" s="1" t="s">
        <v>30</v>
      </c>
      <c r="I1627" s="1" t="s">
        <v>232</v>
      </c>
      <c r="J1627" s="1" t="s">
        <v>233</v>
      </c>
      <c r="K1627" s="1" t="s">
        <v>63</v>
      </c>
      <c r="L1627" s="1" t="s">
        <v>42</v>
      </c>
      <c r="M1627" s="1" t="s">
        <v>243</v>
      </c>
      <c r="N1627" s="1"/>
      <c r="O1627" s="1"/>
      <c r="P1627" s="1" t="s">
        <v>46</v>
      </c>
      <c r="Q1627" s="1" t="s">
        <v>47</v>
      </c>
      <c r="R1627" s="1" t="s">
        <v>33</v>
      </c>
      <c r="S1627" s="2" t="s">
        <v>50</v>
      </c>
      <c r="T1627" s="4">
        <v>1484760618</v>
      </c>
      <c r="U1627" s="4">
        <v>0</v>
      </c>
      <c r="V1627" s="4">
        <v>13017387</v>
      </c>
      <c r="W1627" s="4">
        <v>1471743231</v>
      </c>
      <c r="X1627" s="4">
        <v>0</v>
      </c>
      <c r="Y1627" s="4">
        <v>1471743231</v>
      </c>
      <c r="Z1627" s="4">
        <v>0</v>
      </c>
      <c r="AA1627" s="4">
        <v>1471743231</v>
      </c>
      <c r="AB1627" s="4">
        <v>246084376</v>
      </c>
      <c r="AC1627" s="4">
        <v>246084376</v>
      </c>
      <c r="AD1627" s="10">
        <v>246084376</v>
      </c>
    </row>
    <row r="1628" spans="1:30" ht="22.5" x14ac:dyDescent="0.25">
      <c r="A1628" s="9" t="s">
        <v>453</v>
      </c>
      <c r="B1628" s="2" t="s">
        <v>454</v>
      </c>
      <c r="C1628" s="3" t="s">
        <v>56</v>
      </c>
      <c r="D1628" s="3" t="str">
        <f t="shared" si="29"/>
        <v>C-4102-1500-3</v>
      </c>
      <c r="E1628" s="3" t="str">
        <f>VLOOKUP(Tabla3[[#This Row],[RUBRO]],Tabla6[[RUBRO]:[Respon Plan]],2,0)</f>
        <v>PROTECCION</v>
      </c>
      <c r="F1628" s="3" t="str">
        <f>VLOOKUP(Tabla3[[#This Row],[RUBRO]],Tabla6[[RUBRO]:[Respon Plan]],3,0)</f>
        <v xml:space="preserve">DIRECCIÓN DE PROTECCIÓN </v>
      </c>
      <c r="G1628" s="3" t="str">
        <f>VLOOKUP(Tabla3[[#This Row],[RUBRO]],Tabla6[[RUBRO]:[Respon Plan]],4,0)</f>
        <v>Dirección de Protección</v>
      </c>
      <c r="H1628" s="1" t="s">
        <v>30</v>
      </c>
      <c r="I1628" s="1" t="s">
        <v>232</v>
      </c>
      <c r="J1628" s="1" t="s">
        <v>233</v>
      </c>
      <c r="K1628" s="1" t="s">
        <v>63</v>
      </c>
      <c r="L1628" s="1" t="s">
        <v>42</v>
      </c>
      <c r="M1628" s="1" t="s">
        <v>254</v>
      </c>
      <c r="N1628" s="1"/>
      <c r="O1628" s="1"/>
      <c r="P1628" s="1" t="s">
        <v>31</v>
      </c>
      <c r="Q1628" s="1" t="s">
        <v>32</v>
      </c>
      <c r="R1628" s="1" t="s">
        <v>33</v>
      </c>
      <c r="S1628" s="2" t="s">
        <v>57</v>
      </c>
      <c r="T1628" s="4">
        <v>0</v>
      </c>
      <c r="U1628" s="4">
        <v>19147840</v>
      </c>
      <c r="V1628" s="4">
        <v>0</v>
      </c>
      <c r="W1628" s="4">
        <v>19147840</v>
      </c>
      <c r="X1628" s="4">
        <v>0</v>
      </c>
      <c r="Y1628" s="4">
        <v>2389120</v>
      </c>
      <c r="Z1628" s="4">
        <v>16758720</v>
      </c>
      <c r="AA1628" s="4">
        <v>0</v>
      </c>
      <c r="AB1628" s="4">
        <v>0</v>
      </c>
      <c r="AC1628" s="4">
        <v>0</v>
      </c>
      <c r="AD1628" s="10">
        <v>0</v>
      </c>
    </row>
    <row r="1629" spans="1:30" ht="22.5" x14ac:dyDescent="0.25">
      <c r="A1629" s="9" t="s">
        <v>453</v>
      </c>
      <c r="B1629" s="2" t="s">
        <v>454</v>
      </c>
      <c r="C1629" s="3" t="s">
        <v>58</v>
      </c>
      <c r="D1629" s="3" t="str">
        <f t="shared" si="29"/>
        <v>C-4102-1500-3</v>
      </c>
      <c r="E1629" s="3" t="str">
        <f>VLOOKUP(Tabla3[[#This Row],[RUBRO]],Tabla6[[RUBRO]:[Respon Plan]],2,0)</f>
        <v>PROTECCION</v>
      </c>
      <c r="F1629" s="3" t="str">
        <f>VLOOKUP(Tabla3[[#This Row],[RUBRO]],Tabla6[[RUBRO]:[Respon Plan]],3,0)</f>
        <v>DIRECCIÓN DE GESTIÓN HUMANA</v>
      </c>
      <c r="G1629" s="3" t="str">
        <f>VLOOKUP(Tabla3[[#This Row],[RUBRO]],Tabla6[[RUBRO]:[Respon Plan]],4,0)</f>
        <v>Gestión Humana - Pres. Serv</v>
      </c>
      <c r="H1629" s="1" t="s">
        <v>30</v>
      </c>
      <c r="I1629" s="1" t="s">
        <v>232</v>
      </c>
      <c r="J1629" s="1" t="s">
        <v>233</v>
      </c>
      <c r="K1629" s="1" t="s">
        <v>63</v>
      </c>
      <c r="L1629" s="1" t="s">
        <v>42</v>
      </c>
      <c r="M1629" s="1" t="s">
        <v>255</v>
      </c>
      <c r="N1629" s="1"/>
      <c r="O1629" s="1"/>
      <c r="P1629" s="1" t="s">
        <v>31</v>
      </c>
      <c r="Q1629" s="1" t="s">
        <v>32</v>
      </c>
      <c r="R1629" s="1" t="s">
        <v>33</v>
      </c>
      <c r="S1629" s="2" t="s">
        <v>59</v>
      </c>
      <c r="T1629" s="4">
        <v>428282232</v>
      </c>
      <c r="U1629" s="4">
        <v>156999335</v>
      </c>
      <c r="V1629" s="4">
        <v>0</v>
      </c>
      <c r="W1629" s="4">
        <v>585281567</v>
      </c>
      <c r="X1629" s="4">
        <v>0</v>
      </c>
      <c r="Y1629" s="4">
        <v>577332232</v>
      </c>
      <c r="Z1629" s="4">
        <v>7949335</v>
      </c>
      <c r="AA1629" s="4">
        <v>577332232</v>
      </c>
      <c r="AB1629" s="4">
        <v>183422531</v>
      </c>
      <c r="AC1629" s="4">
        <v>183422531</v>
      </c>
      <c r="AD1629" s="10">
        <v>183422531</v>
      </c>
    </row>
    <row r="1630" spans="1:30" ht="22.5" x14ac:dyDescent="0.25">
      <c r="A1630" s="9" t="s">
        <v>453</v>
      </c>
      <c r="B1630" s="2" t="s">
        <v>454</v>
      </c>
      <c r="C1630" s="3" t="s">
        <v>256</v>
      </c>
      <c r="D1630" s="3" t="str">
        <f t="shared" si="29"/>
        <v>C-4102-1500-3</v>
      </c>
      <c r="E1630" s="3" t="str">
        <f>VLOOKUP(Tabla3[[#This Row],[RUBRO]],Tabla6[[RUBRO]:[Respon Plan]],2,0)</f>
        <v>PROTECCION</v>
      </c>
      <c r="F1630" s="3" t="str">
        <f>VLOOKUP(Tabla3[[#This Row],[RUBRO]],Tabla6[[RUBRO]:[Respon Plan]],3,0)</f>
        <v>DIRECCIÓN DE GESTIÓN HUMANA</v>
      </c>
      <c r="G1630" s="3" t="str">
        <f>VLOOKUP(Tabla3[[#This Row],[RUBRO]],Tabla6[[RUBRO]:[Respon Plan]],4,0)</f>
        <v>Gestión Humana- Viáticos</v>
      </c>
      <c r="H1630" s="1" t="s">
        <v>30</v>
      </c>
      <c r="I1630" s="1" t="s">
        <v>232</v>
      </c>
      <c r="J1630" s="1" t="s">
        <v>233</v>
      </c>
      <c r="K1630" s="1" t="s">
        <v>63</v>
      </c>
      <c r="L1630" s="1" t="s">
        <v>42</v>
      </c>
      <c r="M1630" s="1" t="s">
        <v>257</v>
      </c>
      <c r="N1630" s="1"/>
      <c r="O1630" s="1"/>
      <c r="P1630" s="1" t="s">
        <v>31</v>
      </c>
      <c r="Q1630" s="1" t="s">
        <v>32</v>
      </c>
      <c r="R1630" s="1" t="s">
        <v>33</v>
      </c>
      <c r="S1630" s="2" t="s">
        <v>249</v>
      </c>
      <c r="T1630" s="4">
        <v>189961000</v>
      </c>
      <c r="U1630" s="4">
        <v>0</v>
      </c>
      <c r="V1630" s="4">
        <v>0</v>
      </c>
      <c r="W1630" s="4">
        <v>189961000</v>
      </c>
      <c r="X1630" s="4">
        <v>0</v>
      </c>
      <c r="Y1630" s="4">
        <v>189961000</v>
      </c>
      <c r="Z1630" s="4">
        <v>0</v>
      </c>
      <c r="AA1630" s="4">
        <v>44327260</v>
      </c>
      <c r="AB1630" s="4">
        <v>26350313</v>
      </c>
      <c r="AC1630" s="4">
        <v>26350313</v>
      </c>
      <c r="AD1630" s="10">
        <v>26350313</v>
      </c>
    </row>
    <row r="1631" spans="1:30" ht="22.5" x14ac:dyDescent="0.25">
      <c r="A1631" s="9" t="s">
        <v>453</v>
      </c>
      <c r="B1631" s="2" t="s">
        <v>454</v>
      </c>
      <c r="C1631" s="3" t="s">
        <v>387</v>
      </c>
      <c r="D1631" s="3" t="str">
        <f t="shared" si="29"/>
        <v>C-4102-1500-3</v>
      </c>
      <c r="E1631" s="3" t="str">
        <f>VLOOKUP(Tabla3[[#This Row],[RUBRO]],Tabla6[[RUBRO]:[Respon Plan]],2,0)</f>
        <v>PROTECCION</v>
      </c>
      <c r="F1631" s="3" t="str">
        <f>VLOOKUP(Tabla3[[#This Row],[RUBRO]],Tabla6[[RUBRO]:[Respon Plan]],3,0)</f>
        <v xml:space="preserve">DIRECCIÓN DE PROTECCIÓN </v>
      </c>
      <c r="G1631" s="3" t="str">
        <f>VLOOKUP(Tabla3[[#This Row],[RUBRO]],Tabla6[[RUBRO]:[Respon Plan]],4,0)</f>
        <v>Dirección de Protección</v>
      </c>
      <c r="H1631" s="1" t="s">
        <v>30</v>
      </c>
      <c r="I1631" s="1" t="s">
        <v>232</v>
      </c>
      <c r="J1631" s="1" t="s">
        <v>233</v>
      </c>
      <c r="K1631" s="1" t="s">
        <v>63</v>
      </c>
      <c r="L1631" s="1" t="s">
        <v>42</v>
      </c>
      <c r="M1631" s="1" t="s">
        <v>388</v>
      </c>
      <c r="N1631" s="1"/>
      <c r="O1631" s="1"/>
      <c r="P1631" s="1" t="s">
        <v>31</v>
      </c>
      <c r="Q1631" s="1" t="s">
        <v>32</v>
      </c>
      <c r="R1631" s="1" t="s">
        <v>33</v>
      </c>
      <c r="S1631" s="2" t="s">
        <v>389</v>
      </c>
      <c r="T1631" s="4">
        <v>67689000</v>
      </c>
      <c r="U1631" s="4">
        <v>0</v>
      </c>
      <c r="V1631" s="4">
        <v>0</v>
      </c>
      <c r="W1631" s="4">
        <v>67689000</v>
      </c>
      <c r="X1631" s="4">
        <v>0</v>
      </c>
      <c r="Y1631" s="4">
        <v>67689000</v>
      </c>
      <c r="Z1631" s="4">
        <v>0</v>
      </c>
      <c r="AA1631" s="4">
        <v>11933095</v>
      </c>
      <c r="AB1631" s="4">
        <v>4501779</v>
      </c>
      <c r="AC1631" s="4">
        <v>4501779</v>
      </c>
      <c r="AD1631" s="10">
        <v>4501779</v>
      </c>
    </row>
    <row r="1632" spans="1:30" ht="22.5" x14ac:dyDescent="0.25">
      <c r="A1632" s="9" t="s">
        <v>453</v>
      </c>
      <c r="B1632" s="2" t="s">
        <v>454</v>
      </c>
      <c r="C1632" s="3" t="s">
        <v>265</v>
      </c>
      <c r="D1632" s="3" t="str">
        <f t="shared" si="29"/>
        <v>C-4102-1500-3</v>
      </c>
      <c r="E1632" s="3" t="str">
        <f>VLOOKUP(Tabla3[[#This Row],[RUBRO]],Tabla6[[RUBRO]:[Respon Plan]],2,0)</f>
        <v>PROTECCION</v>
      </c>
      <c r="F1632" s="3" t="str">
        <f>VLOOKUP(Tabla3[[#This Row],[RUBRO]],Tabla6[[RUBRO]:[Respon Plan]],3,0)</f>
        <v xml:space="preserve">DIRECCIÓN DE PROTECCIÓN </v>
      </c>
      <c r="G1632" s="3" t="str">
        <f>VLOOKUP(Tabla3[[#This Row],[RUBRO]],Tabla6[[RUBRO]:[Respon Plan]],4,0)</f>
        <v>Dirección de Protección</v>
      </c>
      <c r="H1632" s="1" t="s">
        <v>30</v>
      </c>
      <c r="I1632" s="1" t="s">
        <v>232</v>
      </c>
      <c r="J1632" s="1" t="s">
        <v>233</v>
      </c>
      <c r="K1632" s="1" t="s">
        <v>63</v>
      </c>
      <c r="L1632" s="1" t="s">
        <v>42</v>
      </c>
      <c r="M1632" s="1" t="s">
        <v>266</v>
      </c>
      <c r="N1632" s="1"/>
      <c r="O1632" s="1"/>
      <c r="P1632" s="1" t="s">
        <v>31</v>
      </c>
      <c r="Q1632" s="1" t="s">
        <v>32</v>
      </c>
      <c r="R1632" s="1" t="s">
        <v>33</v>
      </c>
      <c r="S1632" s="2" t="s">
        <v>267</v>
      </c>
      <c r="T1632" s="4">
        <v>0</v>
      </c>
      <c r="U1632" s="4">
        <v>17131</v>
      </c>
      <c r="V1632" s="4">
        <v>0</v>
      </c>
      <c r="W1632" s="4">
        <v>17131</v>
      </c>
      <c r="X1632" s="4">
        <v>0</v>
      </c>
      <c r="Y1632" s="4">
        <v>17131</v>
      </c>
      <c r="Z1632" s="4">
        <v>0</v>
      </c>
      <c r="AA1632" s="4">
        <v>17131</v>
      </c>
      <c r="AB1632" s="4">
        <v>5015</v>
      </c>
      <c r="AC1632" s="4">
        <v>5015</v>
      </c>
      <c r="AD1632" s="10">
        <v>5015</v>
      </c>
    </row>
    <row r="1633" spans="1:30" ht="22.5" x14ac:dyDescent="0.25">
      <c r="A1633" s="9" t="s">
        <v>453</v>
      </c>
      <c r="B1633" s="2" t="s">
        <v>454</v>
      </c>
      <c r="C1633" s="3" t="s">
        <v>51</v>
      </c>
      <c r="D1633" s="3" t="str">
        <f t="shared" si="29"/>
        <v>C-4102-1500-4</v>
      </c>
      <c r="E1633" s="3" t="str">
        <f>VLOOKUP(Tabla3[[#This Row],[RUBRO]],Tabla6[[RUBRO]:[Respon Plan]],2,0)</f>
        <v>PRIMERA INFANCIA</v>
      </c>
      <c r="F1633" s="3" t="str">
        <f>VLOOKUP(Tabla3[[#This Row],[RUBRO]],Tabla6[[RUBRO]:[Respon Plan]],3,0)</f>
        <v>DIRECCIÓN DE PRIMERA INFANCIA</v>
      </c>
      <c r="G1633" s="3" t="str">
        <f>VLOOKUP(Tabla3[[#This Row],[RUBRO]],Tabla6[[RUBRO]:[Respon Plan]],4,0)</f>
        <v>Primera Infancia</v>
      </c>
      <c r="H1633" s="1" t="s">
        <v>30</v>
      </c>
      <c r="I1633" s="1" t="s">
        <v>232</v>
      </c>
      <c r="J1633" s="1" t="s">
        <v>233</v>
      </c>
      <c r="K1633" s="1" t="s">
        <v>80</v>
      </c>
      <c r="L1633" s="1" t="s">
        <v>42</v>
      </c>
      <c r="M1633" s="1" t="s">
        <v>234</v>
      </c>
      <c r="N1633" s="1"/>
      <c r="O1633" s="1"/>
      <c r="P1633" s="1" t="s">
        <v>46</v>
      </c>
      <c r="Q1633" s="1" t="s">
        <v>65</v>
      </c>
      <c r="R1633" s="1" t="s">
        <v>33</v>
      </c>
      <c r="S1633" s="2" t="s">
        <v>52</v>
      </c>
      <c r="T1633" s="4">
        <v>0</v>
      </c>
      <c r="U1633" s="4">
        <v>4773600</v>
      </c>
      <c r="V1633" s="4">
        <v>0</v>
      </c>
      <c r="W1633" s="4">
        <v>4773600</v>
      </c>
      <c r="X1633" s="4">
        <v>0</v>
      </c>
      <c r="Y1633" s="4">
        <v>4773600</v>
      </c>
      <c r="Z1633" s="4">
        <v>0</v>
      </c>
      <c r="AA1633" s="4">
        <v>4773600</v>
      </c>
      <c r="AB1633" s="4">
        <v>0</v>
      </c>
      <c r="AC1633" s="4">
        <v>0</v>
      </c>
      <c r="AD1633" s="10">
        <v>0</v>
      </c>
    </row>
    <row r="1634" spans="1:30" ht="22.5" x14ac:dyDescent="0.25">
      <c r="A1634" s="9" t="s">
        <v>453</v>
      </c>
      <c r="B1634" s="2" t="s">
        <v>454</v>
      </c>
      <c r="C1634" s="3" t="s">
        <v>51</v>
      </c>
      <c r="D1634" s="3" t="str">
        <f t="shared" si="29"/>
        <v>C-4102-1500-4</v>
      </c>
      <c r="E1634" s="3" t="str">
        <f>VLOOKUP(Tabla3[[#This Row],[RUBRO]],Tabla6[[RUBRO]:[Respon Plan]],2,0)</f>
        <v>PRIMERA INFANCIA</v>
      </c>
      <c r="F1634" s="3" t="str">
        <f>VLOOKUP(Tabla3[[#This Row],[RUBRO]],Tabla6[[RUBRO]:[Respon Plan]],3,0)</f>
        <v>DIRECCIÓN DE PRIMERA INFANCIA</v>
      </c>
      <c r="G1634" s="3" t="str">
        <f>VLOOKUP(Tabla3[[#This Row],[RUBRO]],Tabla6[[RUBRO]:[Respon Plan]],4,0)</f>
        <v>Primera Infancia</v>
      </c>
      <c r="H1634" s="1" t="s">
        <v>30</v>
      </c>
      <c r="I1634" s="1" t="s">
        <v>232</v>
      </c>
      <c r="J1634" s="1" t="s">
        <v>233</v>
      </c>
      <c r="K1634" s="1" t="s">
        <v>80</v>
      </c>
      <c r="L1634" s="1" t="s">
        <v>42</v>
      </c>
      <c r="M1634" s="1" t="s">
        <v>234</v>
      </c>
      <c r="N1634" s="1"/>
      <c r="O1634" s="1"/>
      <c r="P1634" s="1" t="s">
        <v>46</v>
      </c>
      <c r="Q1634" s="1" t="s">
        <v>47</v>
      </c>
      <c r="R1634" s="1" t="s">
        <v>33</v>
      </c>
      <c r="S1634" s="2" t="s">
        <v>52</v>
      </c>
      <c r="T1634" s="4">
        <v>24076727223</v>
      </c>
      <c r="U1634" s="4">
        <v>128648604</v>
      </c>
      <c r="V1634" s="4">
        <v>0</v>
      </c>
      <c r="W1634" s="4">
        <v>24205375827</v>
      </c>
      <c r="X1634" s="4">
        <v>0</v>
      </c>
      <c r="Y1634" s="4">
        <v>24076727223</v>
      </c>
      <c r="Z1634" s="4">
        <v>128648604</v>
      </c>
      <c r="AA1634" s="4">
        <v>24076727223</v>
      </c>
      <c r="AB1634" s="4">
        <v>7842643426</v>
      </c>
      <c r="AC1634" s="4">
        <v>7842643426</v>
      </c>
      <c r="AD1634" s="10">
        <v>7842643426</v>
      </c>
    </row>
    <row r="1635" spans="1:30" ht="22.5" x14ac:dyDescent="0.25">
      <c r="A1635" s="9" t="s">
        <v>453</v>
      </c>
      <c r="B1635" s="2" t="s">
        <v>454</v>
      </c>
      <c r="C1635" s="3" t="s">
        <v>390</v>
      </c>
      <c r="D1635" s="3" t="str">
        <f t="shared" si="29"/>
        <v>C-4102-1500-4</v>
      </c>
      <c r="E1635" s="3" t="str">
        <f>VLOOKUP(Tabla3[[#This Row],[RUBRO]],Tabla6[[RUBRO]:[Respon Plan]],2,0)</f>
        <v>PRIMERA INFANCIA</v>
      </c>
      <c r="F1635" s="3" t="str">
        <f>VLOOKUP(Tabla3[[#This Row],[RUBRO]],Tabla6[[RUBRO]:[Respon Plan]],3,0)</f>
        <v>DIRECCIÓN DE PRIMERA INFANCIA</v>
      </c>
      <c r="G1635" s="3" t="str">
        <f>VLOOKUP(Tabla3[[#This Row],[RUBRO]],Tabla6[[RUBRO]:[Respon Plan]],4,0)</f>
        <v>Primera Infancia</v>
      </c>
      <c r="H1635" s="1" t="s">
        <v>30</v>
      </c>
      <c r="I1635" s="1" t="s">
        <v>232</v>
      </c>
      <c r="J1635" s="1" t="s">
        <v>233</v>
      </c>
      <c r="K1635" s="1" t="s">
        <v>80</v>
      </c>
      <c r="L1635" s="1" t="s">
        <v>42</v>
      </c>
      <c r="M1635" s="1" t="s">
        <v>281</v>
      </c>
      <c r="N1635" s="1"/>
      <c r="O1635" s="1"/>
      <c r="P1635" s="1" t="s">
        <v>46</v>
      </c>
      <c r="Q1635" s="1" t="s">
        <v>47</v>
      </c>
      <c r="R1635" s="1" t="s">
        <v>33</v>
      </c>
      <c r="S1635" s="2" t="s">
        <v>391</v>
      </c>
      <c r="T1635" s="4">
        <v>432554030</v>
      </c>
      <c r="U1635" s="4">
        <v>0</v>
      </c>
      <c r="V1635" s="4">
        <v>0</v>
      </c>
      <c r="W1635" s="4">
        <v>432554030</v>
      </c>
      <c r="X1635" s="4">
        <v>0</v>
      </c>
      <c r="Y1635" s="4">
        <v>432554030</v>
      </c>
      <c r="Z1635" s="4">
        <v>0</v>
      </c>
      <c r="AA1635" s="4">
        <v>432554030</v>
      </c>
      <c r="AB1635" s="4">
        <v>133081263</v>
      </c>
      <c r="AC1635" s="4">
        <v>133081263</v>
      </c>
      <c r="AD1635" s="10">
        <v>133081263</v>
      </c>
    </row>
    <row r="1636" spans="1:30" ht="22.5" x14ac:dyDescent="0.25">
      <c r="A1636" s="9" t="s">
        <v>453</v>
      </c>
      <c r="B1636" s="2" t="s">
        <v>454</v>
      </c>
      <c r="C1636" s="3" t="s">
        <v>274</v>
      </c>
      <c r="D1636" s="3" t="str">
        <f t="shared" si="29"/>
        <v>C-4102-1500-4</v>
      </c>
      <c r="E1636" s="3" t="str">
        <f>VLOOKUP(Tabla3[[#This Row],[RUBRO]],Tabla6[[RUBRO]:[Respon Plan]],2,0)</f>
        <v>PRIMERA INFANCIA</v>
      </c>
      <c r="F1636" s="3" t="str">
        <f>VLOOKUP(Tabla3[[#This Row],[RUBRO]],Tabla6[[RUBRO]:[Respon Plan]],3,0)</f>
        <v>DIRECCIÓN DE GESTIÓN HUMANA</v>
      </c>
      <c r="G1636" s="3" t="str">
        <f>VLOOKUP(Tabla3[[#This Row],[RUBRO]],Tabla6[[RUBRO]:[Respon Plan]],4,0)</f>
        <v>Gestión Humana - Pres. Serv</v>
      </c>
      <c r="H1636" s="1" t="s">
        <v>30</v>
      </c>
      <c r="I1636" s="1" t="s">
        <v>232</v>
      </c>
      <c r="J1636" s="1" t="s">
        <v>233</v>
      </c>
      <c r="K1636" s="1" t="s">
        <v>80</v>
      </c>
      <c r="L1636" s="1" t="s">
        <v>42</v>
      </c>
      <c r="M1636" s="1" t="s">
        <v>254</v>
      </c>
      <c r="N1636" s="1"/>
      <c r="O1636" s="1"/>
      <c r="P1636" s="1" t="s">
        <v>31</v>
      </c>
      <c r="Q1636" s="1" t="s">
        <v>32</v>
      </c>
      <c r="R1636" s="1" t="s">
        <v>33</v>
      </c>
      <c r="S1636" s="2" t="s">
        <v>59</v>
      </c>
      <c r="T1636" s="4">
        <v>0</v>
      </c>
      <c r="U1636" s="4">
        <v>229680000</v>
      </c>
      <c r="V1636" s="4">
        <v>966667</v>
      </c>
      <c r="W1636" s="4">
        <v>228713333</v>
      </c>
      <c r="X1636" s="4">
        <v>0</v>
      </c>
      <c r="Y1636" s="4">
        <v>228713333</v>
      </c>
      <c r="Z1636" s="4">
        <v>0</v>
      </c>
      <c r="AA1636" s="4">
        <v>225813333</v>
      </c>
      <c r="AB1636" s="4">
        <v>42146999</v>
      </c>
      <c r="AC1636" s="4">
        <v>42146999</v>
      </c>
      <c r="AD1636" s="10">
        <v>42146999</v>
      </c>
    </row>
    <row r="1637" spans="1:30" ht="22.5" x14ac:dyDescent="0.25">
      <c r="A1637" s="9" t="s">
        <v>453</v>
      </c>
      <c r="B1637" s="2" t="s">
        <v>454</v>
      </c>
      <c r="C1637" s="3" t="s">
        <v>275</v>
      </c>
      <c r="D1637" s="3" t="str">
        <f t="shared" si="29"/>
        <v>C-4102-1500-4</v>
      </c>
      <c r="E1637" s="3" t="str">
        <f>VLOOKUP(Tabla3[[#This Row],[RUBRO]],Tabla6[[RUBRO]:[Respon Plan]],2,0)</f>
        <v>PRIMERA INFANCIA</v>
      </c>
      <c r="F1637" s="3" t="str">
        <f>VLOOKUP(Tabla3[[#This Row],[RUBRO]],Tabla6[[RUBRO]:[Respon Plan]],3,0)</f>
        <v>DIRECCIÓN DE GESTIÓN HUMANA</v>
      </c>
      <c r="G1637" s="3" t="str">
        <f>VLOOKUP(Tabla3[[#This Row],[RUBRO]],Tabla6[[RUBRO]:[Respon Plan]],4,0)</f>
        <v>Gestión Humana- Viáticos</v>
      </c>
      <c r="H1637" s="1" t="s">
        <v>30</v>
      </c>
      <c r="I1637" s="1" t="s">
        <v>232</v>
      </c>
      <c r="J1637" s="1" t="s">
        <v>233</v>
      </c>
      <c r="K1637" s="1" t="s">
        <v>80</v>
      </c>
      <c r="L1637" s="1" t="s">
        <v>42</v>
      </c>
      <c r="M1637" s="1" t="s">
        <v>276</v>
      </c>
      <c r="N1637" s="1"/>
      <c r="O1637" s="1"/>
      <c r="P1637" s="1" t="s">
        <v>31</v>
      </c>
      <c r="Q1637" s="1" t="s">
        <v>32</v>
      </c>
      <c r="R1637" s="1" t="s">
        <v>33</v>
      </c>
      <c r="S1637" s="2" t="s">
        <v>249</v>
      </c>
      <c r="T1637" s="4">
        <v>0</v>
      </c>
      <c r="U1637" s="4">
        <v>24739192</v>
      </c>
      <c r="V1637" s="4">
        <v>0</v>
      </c>
      <c r="W1637" s="4">
        <v>24739192</v>
      </c>
      <c r="X1637" s="4">
        <v>0</v>
      </c>
      <c r="Y1637" s="4">
        <v>24739192</v>
      </c>
      <c r="Z1637" s="4">
        <v>0</v>
      </c>
      <c r="AA1637" s="4">
        <v>15160866</v>
      </c>
      <c r="AB1637" s="4">
        <v>9798080</v>
      </c>
      <c r="AC1637" s="4">
        <v>9798080</v>
      </c>
      <c r="AD1637" s="10">
        <v>9798080</v>
      </c>
    </row>
    <row r="1638" spans="1:30" ht="22.5" x14ac:dyDescent="0.25">
      <c r="A1638" s="9" t="s">
        <v>453</v>
      </c>
      <c r="B1638" s="2" t="s">
        <v>454</v>
      </c>
      <c r="C1638" s="3" t="s">
        <v>277</v>
      </c>
      <c r="D1638" s="3" t="str">
        <f t="shared" si="29"/>
        <v>C-4102-1500-4</v>
      </c>
      <c r="E1638" s="3" t="str">
        <f>VLOOKUP(Tabla3[[#This Row],[RUBRO]],Tabla6[[RUBRO]:[Respon Plan]],2,0)</f>
        <v>PRIMERA INFANCIA</v>
      </c>
      <c r="F1638" s="3" t="str">
        <f>VLOOKUP(Tabla3[[#This Row],[RUBRO]],Tabla6[[RUBRO]:[Respon Plan]],3,0)</f>
        <v>DIRECCIÓN DE PRIMERA INFANCIA</v>
      </c>
      <c r="G1638" s="3" t="str">
        <f>VLOOKUP(Tabla3[[#This Row],[RUBRO]],Tabla6[[RUBRO]:[Respon Plan]],4,0)</f>
        <v>Primera Infancia</v>
      </c>
      <c r="H1638" s="1" t="s">
        <v>30</v>
      </c>
      <c r="I1638" s="1" t="s">
        <v>232</v>
      </c>
      <c r="J1638" s="1" t="s">
        <v>233</v>
      </c>
      <c r="K1638" s="1" t="s">
        <v>80</v>
      </c>
      <c r="L1638" s="1" t="s">
        <v>42</v>
      </c>
      <c r="M1638" s="1" t="s">
        <v>266</v>
      </c>
      <c r="N1638" s="1"/>
      <c r="O1638" s="1"/>
      <c r="P1638" s="1" t="s">
        <v>31</v>
      </c>
      <c r="Q1638" s="1" t="s">
        <v>32</v>
      </c>
      <c r="R1638" s="1" t="s">
        <v>33</v>
      </c>
      <c r="S1638" s="2" t="s">
        <v>267</v>
      </c>
      <c r="T1638" s="4">
        <v>0</v>
      </c>
      <c r="U1638" s="4">
        <v>9187</v>
      </c>
      <c r="V1638" s="4">
        <v>0</v>
      </c>
      <c r="W1638" s="4">
        <v>9187</v>
      </c>
      <c r="X1638" s="4">
        <v>0</v>
      </c>
      <c r="Y1638" s="4">
        <v>9187</v>
      </c>
      <c r="Z1638" s="4">
        <v>0</v>
      </c>
      <c r="AA1638" s="4">
        <v>9187</v>
      </c>
      <c r="AB1638" s="4">
        <v>812</v>
      </c>
      <c r="AC1638" s="4">
        <v>812</v>
      </c>
      <c r="AD1638" s="10">
        <v>812</v>
      </c>
    </row>
    <row r="1639" spans="1:30" ht="33.75" x14ac:dyDescent="0.25">
      <c r="A1639" s="9" t="s">
        <v>453</v>
      </c>
      <c r="B1639" s="2" t="s">
        <v>454</v>
      </c>
      <c r="C1639" s="3" t="s">
        <v>278</v>
      </c>
      <c r="D1639" s="3" t="str">
        <f t="shared" si="29"/>
        <v>C-4102-1500-5</v>
      </c>
      <c r="E1639" s="3" t="str">
        <f>VLOOKUP(Tabla3[[#This Row],[RUBRO]],Tabla6[[RUBRO]:[Respon Plan]],2,0)</f>
        <v>FAMILIA</v>
      </c>
      <c r="F1639" s="3" t="str">
        <f>VLOOKUP(Tabla3[[#This Row],[RUBRO]],Tabla6[[RUBRO]:[Respon Plan]],3,0)</f>
        <v>DIRECCIÓN DE FAMILIAS Y COMUNIDADES</v>
      </c>
      <c r="G1639" s="3" t="str">
        <f>VLOOKUP(Tabla3[[#This Row],[RUBRO]],Tabla6[[RUBRO]:[Respon Plan]],4,0)</f>
        <v>Familia</v>
      </c>
      <c r="H1639" s="1" t="s">
        <v>30</v>
      </c>
      <c r="I1639" s="1" t="s">
        <v>232</v>
      </c>
      <c r="J1639" s="1" t="s">
        <v>233</v>
      </c>
      <c r="K1639" s="1" t="s">
        <v>64</v>
      </c>
      <c r="L1639" s="1" t="s">
        <v>42</v>
      </c>
      <c r="M1639" s="1" t="s">
        <v>234</v>
      </c>
      <c r="N1639" s="1"/>
      <c r="O1639" s="1"/>
      <c r="P1639" s="1" t="s">
        <v>31</v>
      </c>
      <c r="Q1639" s="1" t="s">
        <v>32</v>
      </c>
      <c r="R1639" s="1" t="s">
        <v>33</v>
      </c>
      <c r="S1639" s="2" t="s">
        <v>279</v>
      </c>
      <c r="T1639" s="4">
        <v>912435840</v>
      </c>
      <c r="U1639" s="4">
        <v>0</v>
      </c>
      <c r="V1639" s="4">
        <v>0</v>
      </c>
      <c r="W1639" s="4">
        <v>912435840</v>
      </c>
      <c r="X1639" s="4">
        <v>0</v>
      </c>
      <c r="Y1639" s="4">
        <v>912435840</v>
      </c>
      <c r="Z1639" s="4">
        <v>0</v>
      </c>
      <c r="AA1639" s="4">
        <v>912435840</v>
      </c>
      <c r="AB1639" s="4">
        <v>0</v>
      </c>
      <c r="AC1639" s="4">
        <v>0</v>
      </c>
      <c r="AD1639" s="10">
        <v>0</v>
      </c>
    </row>
    <row r="1640" spans="1:30" ht="33.75" x14ac:dyDescent="0.25">
      <c r="A1640" s="9" t="s">
        <v>453</v>
      </c>
      <c r="B1640" s="2" t="s">
        <v>454</v>
      </c>
      <c r="C1640" s="3" t="s">
        <v>280</v>
      </c>
      <c r="D1640" s="3" t="str">
        <f t="shared" si="29"/>
        <v>C-4102-1500-5</v>
      </c>
      <c r="E1640" s="3" t="str">
        <f>VLOOKUP(Tabla3[[#This Row],[RUBRO]],Tabla6[[RUBRO]:[Respon Plan]],2,0)</f>
        <v>FAMILIA</v>
      </c>
      <c r="F1640" s="3" t="str">
        <f>VLOOKUP(Tabla3[[#This Row],[RUBRO]],Tabla6[[RUBRO]:[Respon Plan]],3,0)</f>
        <v>DIRECCIÓN DE FAMILIAS Y COMUNIDADES</v>
      </c>
      <c r="G1640" s="3" t="str">
        <f>VLOOKUP(Tabla3[[#This Row],[RUBRO]],Tabla6[[RUBRO]:[Respon Plan]],4,0)</f>
        <v>Familia</v>
      </c>
      <c r="H1640" s="1" t="s">
        <v>30</v>
      </c>
      <c r="I1640" s="1" t="s">
        <v>232</v>
      </c>
      <c r="J1640" s="1" t="s">
        <v>233</v>
      </c>
      <c r="K1640" s="1" t="s">
        <v>64</v>
      </c>
      <c r="L1640" s="1" t="s">
        <v>42</v>
      </c>
      <c r="M1640" s="1" t="s">
        <v>281</v>
      </c>
      <c r="N1640" s="1"/>
      <c r="O1640" s="1"/>
      <c r="P1640" s="1" t="s">
        <v>31</v>
      </c>
      <c r="Q1640" s="1" t="s">
        <v>32</v>
      </c>
      <c r="R1640" s="1" t="s">
        <v>33</v>
      </c>
      <c r="S1640" s="2" t="s">
        <v>282</v>
      </c>
      <c r="T1640" s="4">
        <v>117441336</v>
      </c>
      <c r="U1640" s="4">
        <v>0</v>
      </c>
      <c r="V1640" s="4">
        <v>0</v>
      </c>
      <c r="W1640" s="4">
        <v>117441336</v>
      </c>
      <c r="X1640" s="4">
        <v>0</v>
      </c>
      <c r="Y1640" s="4">
        <v>117441336</v>
      </c>
      <c r="Z1640" s="4">
        <v>0</v>
      </c>
      <c r="AA1640" s="4">
        <v>117441336</v>
      </c>
      <c r="AB1640" s="4">
        <v>0</v>
      </c>
      <c r="AC1640" s="4">
        <v>0</v>
      </c>
      <c r="AD1640" s="10">
        <v>0</v>
      </c>
    </row>
    <row r="1641" spans="1:30" ht="22.5" x14ac:dyDescent="0.25">
      <c r="A1641" s="9" t="s">
        <v>453</v>
      </c>
      <c r="B1641" s="2" t="s">
        <v>454</v>
      </c>
      <c r="C1641" s="3" t="s">
        <v>285</v>
      </c>
      <c r="D1641" s="3" t="str">
        <f t="shared" si="29"/>
        <v>C-4102-1500-5</v>
      </c>
      <c r="E1641" s="3" t="str">
        <f>VLOOKUP(Tabla3[[#This Row],[RUBRO]],Tabla6[[RUBRO]:[Respon Plan]],2,0)</f>
        <v>FAMILIA</v>
      </c>
      <c r="F1641" s="3" t="str">
        <f>VLOOKUP(Tabla3[[#This Row],[RUBRO]],Tabla6[[RUBRO]:[Respon Plan]],3,0)</f>
        <v>DIRECCIÓN DE GESTIÓN HUMANA</v>
      </c>
      <c r="G1641" s="3" t="str">
        <f>VLOOKUP(Tabla3[[#This Row],[RUBRO]],Tabla6[[RUBRO]:[Respon Plan]],4,0)</f>
        <v>Gestión Humana - Pres. Serv</v>
      </c>
      <c r="H1641" s="1" t="s">
        <v>30</v>
      </c>
      <c r="I1641" s="1" t="s">
        <v>232</v>
      </c>
      <c r="J1641" s="1" t="s">
        <v>233</v>
      </c>
      <c r="K1641" s="1" t="s">
        <v>64</v>
      </c>
      <c r="L1641" s="1" t="s">
        <v>42</v>
      </c>
      <c r="M1641" s="1" t="s">
        <v>243</v>
      </c>
      <c r="N1641" s="1"/>
      <c r="O1641" s="1"/>
      <c r="P1641" s="1" t="s">
        <v>31</v>
      </c>
      <c r="Q1641" s="1" t="s">
        <v>32</v>
      </c>
      <c r="R1641" s="1" t="s">
        <v>33</v>
      </c>
      <c r="S1641" s="2" t="s">
        <v>59</v>
      </c>
      <c r="T1641" s="4">
        <v>32791000</v>
      </c>
      <c r="U1641" s="4">
        <v>0</v>
      </c>
      <c r="V1641" s="4">
        <v>0</v>
      </c>
      <c r="W1641" s="4">
        <v>32791000</v>
      </c>
      <c r="X1641" s="4">
        <v>0</v>
      </c>
      <c r="Y1641" s="4">
        <v>32791000</v>
      </c>
      <c r="Z1641" s="4">
        <v>0</v>
      </c>
      <c r="AA1641" s="4">
        <v>32791000</v>
      </c>
      <c r="AB1641" s="4">
        <v>5564533</v>
      </c>
      <c r="AC1641" s="4">
        <v>5564533</v>
      </c>
      <c r="AD1641" s="10">
        <v>5564533</v>
      </c>
    </row>
    <row r="1642" spans="1:30" ht="22.5" x14ac:dyDescent="0.25">
      <c r="A1642" s="9" t="s">
        <v>453</v>
      </c>
      <c r="B1642" s="2" t="s">
        <v>454</v>
      </c>
      <c r="C1642" s="3" t="s">
        <v>286</v>
      </c>
      <c r="D1642" s="3" t="str">
        <f t="shared" si="29"/>
        <v>C-4102-1500-5</v>
      </c>
      <c r="E1642" s="3" t="str">
        <f>VLOOKUP(Tabla3[[#This Row],[RUBRO]],Tabla6[[RUBRO]:[Respon Plan]],2,0)</f>
        <v>FAMILIA</v>
      </c>
      <c r="F1642" s="3" t="str">
        <f>VLOOKUP(Tabla3[[#This Row],[RUBRO]],Tabla6[[RUBRO]:[Respon Plan]],3,0)</f>
        <v>DIRECCIÓN DE GESTIÓN HUMANA</v>
      </c>
      <c r="G1642" s="3" t="str">
        <f>VLOOKUP(Tabla3[[#This Row],[RUBRO]],Tabla6[[RUBRO]:[Respon Plan]],4,0)</f>
        <v>Gestión Humana- Viáticos</v>
      </c>
      <c r="H1642" s="1" t="s">
        <v>30</v>
      </c>
      <c r="I1642" s="1" t="s">
        <v>232</v>
      </c>
      <c r="J1642" s="1" t="s">
        <v>233</v>
      </c>
      <c r="K1642" s="1" t="s">
        <v>64</v>
      </c>
      <c r="L1642" s="1" t="s">
        <v>42</v>
      </c>
      <c r="M1642" s="1" t="s">
        <v>246</v>
      </c>
      <c r="N1642" s="1"/>
      <c r="O1642" s="1"/>
      <c r="P1642" s="1" t="s">
        <v>31</v>
      </c>
      <c r="Q1642" s="1" t="s">
        <v>32</v>
      </c>
      <c r="R1642" s="1" t="s">
        <v>33</v>
      </c>
      <c r="S1642" s="2" t="s">
        <v>249</v>
      </c>
      <c r="T1642" s="4">
        <v>13414853</v>
      </c>
      <c r="U1642" s="4">
        <v>0</v>
      </c>
      <c r="V1642" s="4">
        <v>0</v>
      </c>
      <c r="W1642" s="4">
        <v>13414853</v>
      </c>
      <c r="X1642" s="4">
        <v>0</v>
      </c>
      <c r="Y1642" s="4">
        <v>13414853</v>
      </c>
      <c r="Z1642" s="4">
        <v>0</v>
      </c>
      <c r="AA1642" s="4">
        <v>2146524</v>
      </c>
      <c r="AB1642" s="4">
        <v>1149198</v>
      </c>
      <c r="AC1642" s="4">
        <v>1149198</v>
      </c>
      <c r="AD1642" s="10">
        <v>1149198</v>
      </c>
    </row>
    <row r="1643" spans="1:30" ht="22.5" x14ac:dyDescent="0.25">
      <c r="A1643" s="9" t="s">
        <v>453</v>
      </c>
      <c r="B1643" s="2" t="s">
        <v>454</v>
      </c>
      <c r="C1643" s="3" t="s">
        <v>392</v>
      </c>
      <c r="D1643" s="3" t="str">
        <f t="shared" si="29"/>
        <v>C-4102-1500-6</v>
      </c>
      <c r="E1643" s="3" t="str">
        <f>VLOOKUP(Tabla3[[#This Row],[RUBRO]],Tabla6[[RUBRO]:[Respon Plan]],2,0)</f>
        <v>GENERACIONES</v>
      </c>
      <c r="F1643" s="3" t="str">
        <f>VLOOKUP(Tabla3[[#This Row],[RUBRO]],Tabla6[[RUBRO]:[Respon Plan]],3,0)</f>
        <v>DIRECCIÓN DE NIÑEZ Y ADOLESCENCIA</v>
      </c>
      <c r="G1643" s="3" t="str">
        <f>VLOOKUP(Tabla3[[#This Row],[RUBRO]],Tabla6[[RUBRO]:[Respon Plan]],4,0)</f>
        <v>Niñez y adolescencia</v>
      </c>
      <c r="H1643" s="1" t="s">
        <v>30</v>
      </c>
      <c r="I1643" s="1" t="s">
        <v>232</v>
      </c>
      <c r="J1643" s="1" t="s">
        <v>233</v>
      </c>
      <c r="K1643" s="1" t="s">
        <v>68</v>
      </c>
      <c r="L1643" s="1" t="s">
        <v>42</v>
      </c>
      <c r="M1643" s="1" t="s">
        <v>234</v>
      </c>
      <c r="N1643" s="1"/>
      <c r="O1643" s="1"/>
      <c r="P1643" s="1" t="s">
        <v>31</v>
      </c>
      <c r="Q1643" s="1" t="s">
        <v>32</v>
      </c>
      <c r="R1643" s="1" t="s">
        <v>33</v>
      </c>
      <c r="S1643" s="2" t="s">
        <v>393</v>
      </c>
      <c r="T1643" s="4">
        <v>743116910</v>
      </c>
      <c r="U1643" s="4">
        <v>0</v>
      </c>
      <c r="V1643" s="4">
        <v>0</v>
      </c>
      <c r="W1643" s="4">
        <v>743116910</v>
      </c>
      <c r="X1643" s="4">
        <v>0</v>
      </c>
      <c r="Y1643" s="4">
        <v>743116910</v>
      </c>
      <c r="Z1643" s="4">
        <v>0</v>
      </c>
      <c r="AA1643" s="4">
        <v>166206600</v>
      </c>
      <c r="AB1643" s="4">
        <v>0</v>
      </c>
      <c r="AC1643" s="4">
        <v>0</v>
      </c>
      <c r="AD1643" s="10">
        <v>0</v>
      </c>
    </row>
    <row r="1644" spans="1:30" ht="22.5" x14ac:dyDescent="0.25">
      <c r="A1644" s="9" t="s">
        <v>453</v>
      </c>
      <c r="B1644" s="2" t="s">
        <v>454</v>
      </c>
      <c r="C1644" s="3" t="s">
        <v>394</v>
      </c>
      <c r="D1644" s="3" t="str">
        <f t="shared" si="29"/>
        <v>C-4102-1500-6</v>
      </c>
      <c r="E1644" s="3" t="str">
        <f>VLOOKUP(Tabla3[[#This Row],[RUBRO]],Tabla6[[RUBRO]:[Respon Plan]],2,0)</f>
        <v>GENERACIONES</v>
      </c>
      <c r="F1644" s="3" t="str">
        <f>VLOOKUP(Tabla3[[#This Row],[RUBRO]],Tabla6[[RUBRO]:[Respon Plan]],3,0)</f>
        <v>DIRECCIÓN DE NIÑEZ Y ADOLESCENCIA</v>
      </c>
      <c r="G1644" s="3" t="str">
        <f>VLOOKUP(Tabla3[[#This Row],[RUBRO]],Tabla6[[RUBRO]:[Respon Plan]],4,0)</f>
        <v>Niñez y adolescencia</v>
      </c>
      <c r="H1644" s="1" t="s">
        <v>30</v>
      </c>
      <c r="I1644" s="1" t="s">
        <v>232</v>
      </c>
      <c r="J1644" s="1" t="s">
        <v>233</v>
      </c>
      <c r="K1644" s="1" t="s">
        <v>68</v>
      </c>
      <c r="L1644" s="1" t="s">
        <v>42</v>
      </c>
      <c r="M1644" s="1" t="s">
        <v>281</v>
      </c>
      <c r="N1644" s="1"/>
      <c r="O1644" s="1"/>
      <c r="P1644" s="1" t="s">
        <v>31</v>
      </c>
      <c r="Q1644" s="1" t="s">
        <v>32</v>
      </c>
      <c r="R1644" s="1" t="s">
        <v>33</v>
      </c>
      <c r="S1644" s="2" t="s">
        <v>395</v>
      </c>
      <c r="T1644" s="4">
        <v>153126890</v>
      </c>
      <c r="U1644" s="4">
        <v>0</v>
      </c>
      <c r="V1644" s="4">
        <v>0</v>
      </c>
      <c r="W1644" s="4">
        <v>153126890</v>
      </c>
      <c r="X1644" s="4">
        <v>0</v>
      </c>
      <c r="Y1644" s="4">
        <v>153126890</v>
      </c>
      <c r="Z1644" s="4">
        <v>0</v>
      </c>
      <c r="AA1644" s="4">
        <v>110804400</v>
      </c>
      <c r="AB1644" s="4">
        <v>0</v>
      </c>
      <c r="AC1644" s="4">
        <v>0</v>
      </c>
      <c r="AD1644" s="10">
        <v>0</v>
      </c>
    </row>
    <row r="1645" spans="1:30" ht="22.5" x14ac:dyDescent="0.25">
      <c r="A1645" s="9" t="s">
        <v>453</v>
      </c>
      <c r="B1645" s="2" t="s">
        <v>454</v>
      </c>
      <c r="C1645" s="3" t="s">
        <v>293</v>
      </c>
      <c r="D1645" s="3" t="str">
        <f t="shared" si="29"/>
        <v>C-4102-1500-6</v>
      </c>
      <c r="E1645" s="3" t="str">
        <f>VLOOKUP(Tabla3[[#This Row],[RUBRO]],Tabla6[[RUBRO]:[Respon Plan]],2,0)</f>
        <v>GENERACIONES</v>
      </c>
      <c r="F1645" s="3" t="str">
        <f>VLOOKUP(Tabla3[[#This Row],[RUBRO]],Tabla6[[RUBRO]:[Respon Plan]],3,0)</f>
        <v>DIRECCIÓN DE GESTIÓN HUMANA</v>
      </c>
      <c r="G1645" s="3" t="str">
        <f>VLOOKUP(Tabla3[[#This Row],[RUBRO]],Tabla6[[RUBRO]:[Respon Plan]],4,0)</f>
        <v>Gestión Humana - Pres. Serv</v>
      </c>
      <c r="H1645" s="1" t="s">
        <v>30</v>
      </c>
      <c r="I1645" s="1" t="s">
        <v>232</v>
      </c>
      <c r="J1645" s="1" t="s">
        <v>233</v>
      </c>
      <c r="K1645" s="1" t="s">
        <v>68</v>
      </c>
      <c r="L1645" s="1" t="s">
        <v>42</v>
      </c>
      <c r="M1645" s="1" t="s">
        <v>248</v>
      </c>
      <c r="N1645" s="1"/>
      <c r="O1645" s="1"/>
      <c r="P1645" s="1" t="s">
        <v>31</v>
      </c>
      <c r="Q1645" s="1" t="s">
        <v>32</v>
      </c>
      <c r="R1645" s="1" t="s">
        <v>33</v>
      </c>
      <c r="S1645" s="2" t="s">
        <v>59</v>
      </c>
      <c r="T1645" s="4">
        <v>0</v>
      </c>
      <c r="U1645" s="4">
        <v>68669800</v>
      </c>
      <c r="V1645" s="4">
        <v>0</v>
      </c>
      <c r="W1645" s="4">
        <v>68669800</v>
      </c>
      <c r="X1645" s="4">
        <v>0</v>
      </c>
      <c r="Y1645" s="4">
        <v>66969000</v>
      </c>
      <c r="Z1645" s="4">
        <v>1700800</v>
      </c>
      <c r="AA1645" s="4">
        <v>66650100</v>
      </c>
      <c r="AB1645" s="4">
        <v>7228400</v>
      </c>
      <c r="AC1645" s="4">
        <v>7228400</v>
      </c>
      <c r="AD1645" s="10">
        <v>7228400</v>
      </c>
    </row>
    <row r="1646" spans="1:30" ht="22.5" x14ac:dyDescent="0.25">
      <c r="A1646" s="9" t="s">
        <v>453</v>
      </c>
      <c r="B1646" s="2" t="s">
        <v>454</v>
      </c>
      <c r="C1646" s="3" t="s">
        <v>294</v>
      </c>
      <c r="D1646" s="3" t="str">
        <f t="shared" si="29"/>
        <v>C-4102-1500-6</v>
      </c>
      <c r="E1646" s="3" t="str">
        <f>VLOOKUP(Tabla3[[#This Row],[RUBRO]],Tabla6[[RUBRO]:[Respon Plan]],2,0)</f>
        <v>GENERACIONES</v>
      </c>
      <c r="F1646" s="3" t="str">
        <f>VLOOKUP(Tabla3[[#This Row],[RUBRO]],Tabla6[[RUBRO]:[Respon Plan]],3,0)</f>
        <v>DIRECCIÓN DE GESTIÓN HUMANA</v>
      </c>
      <c r="G1646" s="3" t="str">
        <f>VLOOKUP(Tabla3[[#This Row],[RUBRO]],Tabla6[[RUBRO]:[Respon Plan]],4,0)</f>
        <v>Gestión Humana- Viáticos</v>
      </c>
      <c r="H1646" s="1" t="s">
        <v>30</v>
      </c>
      <c r="I1646" s="1" t="s">
        <v>232</v>
      </c>
      <c r="J1646" s="1" t="s">
        <v>233</v>
      </c>
      <c r="K1646" s="1" t="s">
        <v>68</v>
      </c>
      <c r="L1646" s="1" t="s">
        <v>42</v>
      </c>
      <c r="M1646" s="1" t="s">
        <v>254</v>
      </c>
      <c r="N1646" s="1"/>
      <c r="O1646" s="1"/>
      <c r="P1646" s="1" t="s">
        <v>31</v>
      </c>
      <c r="Q1646" s="1" t="s">
        <v>32</v>
      </c>
      <c r="R1646" s="1" t="s">
        <v>33</v>
      </c>
      <c r="S1646" s="2" t="s">
        <v>249</v>
      </c>
      <c r="T1646" s="4">
        <v>0</v>
      </c>
      <c r="U1646" s="4">
        <v>3000000</v>
      </c>
      <c r="V1646" s="4">
        <v>0</v>
      </c>
      <c r="W1646" s="4">
        <v>3000000</v>
      </c>
      <c r="X1646" s="4">
        <v>0</v>
      </c>
      <c r="Y1646" s="4">
        <v>3000000</v>
      </c>
      <c r="Z1646" s="4">
        <v>0</v>
      </c>
      <c r="AA1646" s="4">
        <v>794439</v>
      </c>
      <c r="AB1646" s="4">
        <v>670790</v>
      </c>
      <c r="AC1646" s="4">
        <v>670790</v>
      </c>
      <c r="AD1646" s="10">
        <v>670790</v>
      </c>
    </row>
    <row r="1647" spans="1:30" ht="22.5" x14ac:dyDescent="0.25">
      <c r="A1647" s="9" t="s">
        <v>453</v>
      </c>
      <c r="B1647" s="2" t="s">
        <v>454</v>
      </c>
      <c r="C1647" s="3" t="s">
        <v>295</v>
      </c>
      <c r="D1647" s="3" t="str">
        <f t="shared" si="29"/>
        <v>C-4102-1500-6</v>
      </c>
      <c r="E1647" s="3" t="str">
        <f>VLOOKUP(Tabla3[[#This Row],[RUBRO]],Tabla6[[RUBRO]:[Respon Plan]],2,0)</f>
        <v>GENERACIONES</v>
      </c>
      <c r="F1647" s="3" t="str">
        <f>VLOOKUP(Tabla3[[#This Row],[RUBRO]],Tabla6[[RUBRO]:[Respon Plan]],3,0)</f>
        <v>DIRECCIÓN DE NIÑEZ Y ADOLESCENCIA</v>
      </c>
      <c r="G1647" s="3" t="str">
        <f>VLOOKUP(Tabla3[[#This Row],[RUBRO]],Tabla6[[RUBRO]:[Respon Plan]],4,0)</f>
        <v>Niñez y adolescencia</v>
      </c>
      <c r="H1647" s="1" t="s">
        <v>30</v>
      </c>
      <c r="I1647" s="1" t="s">
        <v>232</v>
      </c>
      <c r="J1647" s="1" t="s">
        <v>233</v>
      </c>
      <c r="K1647" s="1" t="s">
        <v>68</v>
      </c>
      <c r="L1647" s="1" t="s">
        <v>42</v>
      </c>
      <c r="M1647" s="1" t="s">
        <v>266</v>
      </c>
      <c r="N1647" s="1"/>
      <c r="O1647" s="1"/>
      <c r="P1647" s="1" t="s">
        <v>31</v>
      </c>
      <c r="Q1647" s="1" t="s">
        <v>32</v>
      </c>
      <c r="R1647" s="1" t="s">
        <v>33</v>
      </c>
      <c r="S1647" s="2" t="s">
        <v>267</v>
      </c>
      <c r="T1647" s="4">
        <v>0</v>
      </c>
      <c r="U1647" s="4">
        <v>3584975</v>
      </c>
      <c r="V1647" s="4">
        <v>0</v>
      </c>
      <c r="W1647" s="4">
        <v>3584975</v>
      </c>
      <c r="X1647" s="4">
        <v>0</v>
      </c>
      <c r="Y1647" s="4">
        <v>3584975</v>
      </c>
      <c r="Z1647" s="4">
        <v>0</v>
      </c>
      <c r="AA1647" s="4">
        <v>3584975</v>
      </c>
      <c r="AB1647" s="4">
        <v>0</v>
      </c>
      <c r="AC1647" s="4">
        <v>0</v>
      </c>
      <c r="AD1647" s="10">
        <v>0</v>
      </c>
    </row>
    <row r="1648" spans="1:30" ht="22.5" x14ac:dyDescent="0.25">
      <c r="A1648" s="9" t="s">
        <v>453</v>
      </c>
      <c r="B1648" s="2" t="s">
        <v>454</v>
      </c>
      <c r="C1648" s="3" t="s">
        <v>298</v>
      </c>
      <c r="D1648" s="3" t="str">
        <f t="shared" si="29"/>
        <v>C-4102-1500-7</v>
      </c>
      <c r="E1648" s="3" t="str">
        <f>VLOOKUP(Tabla3[[#This Row],[RUBRO]],Tabla6[[RUBRO]:[Respon Plan]],2,0)</f>
        <v>SNBF</v>
      </c>
      <c r="F1648" s="3" t="str">
        <f>VLOOKUP(Tabla3[[#This Row],[RUBRO]],Tabla6[[RUBRO]:[Respon Plan]],3,0)</f>
        <v>DIRECCIÓN DE GESTIÓN HUMANA</v>
      </c>
      <c r="G1648" s="3" t="str">
        <f>VLOOKUP(Tabla3[[#This Row],[RUBRO]],Tabla6[[RUBRO]:[Respon Plan]],4,0)</f>
        <v>Gestión Humana - Pres. Serv</v>
      </c>
      <c r="H1648" s="1" t="s">
        <v>30</v>
      </c>
      <c r="I1648" s="1" t="s">
        <v>232</v>
      </c>
      <c r="J1648" s="1" t="s">
        <v>233</v>
      </c>
      <c r="K1648" s="1" t="s">
        <v>138</v>
      </c>
      <c r="L1648" s="1" t="s">
        <v>42</v>
      </c>
      <c r="M1648" s="1" t="s">
        <v>281</v>
      </c>
      <c r="N1648" s="1"/>
      <c r="O1648" s="1"/>
      <c r="P1648" s="1" t="s">
        <v>31</v>
      </c>
      <c r="Q1648" s="1" t="s">
        <v>32</v>
      </c>
      <c r="R1648" s="1" t="s">
        <v>33</v>
      </c>
      <c r="S1648" s="2" t="s">
        <v>59</v>
      </c>
      <c r="T1648" s="4">
        <v>105643560</v>
      </c>
      <c r="U1648" s="4">
        <v>0</v>
      </c>
      <c r="V1648" s="4">
        <v>814560</v>
      </c>
      <c r="W1648" s="4">
        <v>104829000</v>
      </c>
      <c r="X1648" s="4">
        <v>0</v>
      </c>
      <c r="Y1648" s="4">
        <v>104829000</v>
      </c>
      <c r="Z1648" s="4">
        <v>0</v>
      </c>
      <c r="AA1648" s="4">
        <v>102993000</v>
      </c>
      <c r="AB1648" s="4">
        <v>17449134</v>
      </c>
      <c r="AC1648" s="4">
        <v>17449134</v>
      </c>
      <c r="AD1648" s="10">
        <v>17449134</v>
      </c>
    </row>
    <row r="1649" spans="1:30" ht="22.5" x14ac:dyDescent="0.25">
      <c r="A1649" s="9" t="s">
        <v>453</v>
      </c>
      <c r="B1649" s="2" t="s">
        <v>454</v>
      </c>
      <c r="C1649" s="3" t="s">
        <v>299</v>
      </c>
      <c r="D1649" s="3" t="str">
        <f t="shared" si="29"/>
        <v>C-4102-1500-7</v>
      </c>
      <c r="E1649" s="3" t="str">
        <f>VLOOKUP(Tabla3[[#This Row],[RUBRO]],Tabla6[[RUBRO]:[Respon Plan]],2,0)</f>
        <v>SNBF</v>
      </c>
      <c r="F1649" s="3" t="str">
        <f>VLOOKUP(Tabla3[[#This Row],[RUBRO]],Tabla6[[RUBRO]:[Respon Plan]],3,0)</f>
        <v>DIRECCIÓN DE GESTIÓN HUMANA</v>
      </c>
      <c r="G1649" s="3" t="str">
        <f>VLOOKUP(Tabla3[[#This Row],[RUBRO]],Tabla6[[RUBRO]:[Respon Plan]],4,0)</f>
        <v>Gestión Humana- Viáticos</v>
      </c>
      <c r="H1649" s="1" t="s">
        <v>30</v>
      </c>
      <c r="I1649" s="1" t="s">
        <v>232</v>
      </c>
      <c r="J1649" s="1" t="s">
        <v>233</v>
      </c>
      <c r="K1649" s="1" t="s">
        <v>138</v>
      </c>
      <c r="L1649" s="1" t="s">
        <v>42</v>
      </c>
      <c r="M1649" s="1" t="s">
        <v>237</v>
      </c>
      <c r="N1649" s="1"/>
      <c r="O1649" s="1"/>
      <c r="P1649" s="1" t="s">
        <v>31</v>
      </c>
      <c r="Q1649" s="1" t="s">
        <v>32</v>
      </c>
      <c r="R1649" s="1" t="s">
        <v>33</v>
      </c>
      <c r="S1649" s="2" t="s">
        <v>249</v>
      </c>
      <c r="T1649" s="4">
        <v>22072079</v>
      </c>
      <c r="U1649" s="4">
        <v>0</v>
      </c>
      <c r="V1649" s="4">
        <v>0</v>
      </c>
      <c r="W1649" s="4">
        <v>22072079</v>
      </c>
      <c r="X1649" s="4">
        <v>0</v>
      </c>
      <c r="Y1649" s="4">
        <v>22072079</v>
      </c>
      <c r="Z1649" s="4">
        <v>0</v>
      </c>
      <c r="AA1649" s="4">
        <v>8781941</v>
      </c>
      <c r="AB1649" s="4">
        <v>4359619</v>
      </c>
      <c r="AC1649" s="4">
        <v>4359619</v>
      </c>
      <c r="AD1649" s="10">
        <v>4359619</v>
      </c>
    </row>
    <row r="1650" spans="1:30" ht="22.5" x14ac:dyDescent="0.25">
      <c r="A1650" s="9" t="s">
        <v>453</v>
      </c>
      <c r="B1650" s="2" t="s">
        <v>454</v>
      </c>
      <c r="C1650" s="3" t="s">
        <v>303</v>
      </c>
      <c r="D1650" s="3" t="str">
        <f t="shared" si="29"/>
        <v>C-4199-1500-1</v>
      </c>
      <c r="E1650" s="3" t="str">
        <f>VLOOKUP(Tabla3[[#This Row],[RUBRO]],Tabla6[[RUBRO]:[Respon Plan]],2,0)</f>
        <v>TECNOLOGIA</v>
      </c>
      <c r="F1650" s="3" t="str">
        <f>VLOOKUP(Tabla3[[#This Row],[RUBRO]],Tabla6[[RUBRO]:[Respon Plan]],3,0)</f>
        <v>DIRECCIÓN DE GESTIÓN HUMANA</v>
      </c>
      <c r="G1650" s="3" t="str">
        <f>VLOOKUP(Tabla3[[#This Row],[RUBRO]],Tabla6[[RUBRO]:[Respon Plan]],4,0)</f>
        <v>Gestión Humana - Pres. Serv</v>
      </c>
      <c r="H1650" s="1" t="s">
        <v>30</v>
      </c>
      <c r="I1650" s="1" t="s">
        <v>301</v>
      </c>
      <c r="J1650" s="1" t="s">
        <v>233</v>
      </c>
      <c r="K1650" s="1" t="s">
        <v>41</v>
      </c>
      <c r="L1650" s="1" t="s">
        <v>42</v>
      </c>
      <c r="M1650" s="1" t="s">
        <v>281</v>
      </c>
      <c r="N1650" s="1"/>
      <c r="O1650" s="1"/>
      <c r="P1650" s="1" t="s">
        <v>31</v>
      </c>
      <c r="Q1650" s="1" t="s">
        <v>32</v>
      </c>
      <c r="R1650" s="1" t="s">
        <v>33</v>
      </c>
      <c r="S1650" s="2" t="s">
        <v>59</v>
      </c>
      <c r="T1650" s="4">
        <v>90436575</v>
      </c>
      <c r="U1650" s="4">
        <v>0</v>
      </c>
      <c r="V1650" s="4">
        <v>0</v>
      </c>
      <c r="W1650" s="4">
        <v>90436575</v>
      </c>
      <c r="X1650" s="4">
        <v>0</v>
      </c>
      <c r="Y1650" s="4">
        <v>90436575</v>
      </c>
      <c r="Z1650" s="4">
        <v>0</v>
      </c>
      <c r="AA1650" s="4">
        <v>90436575</v>
      </c>
      <c r="AB1650" s="4">
        <v>18451466</v>
      </c>
      <c r="AC1650" s="4">
        <v>18451466</v>
      </c>
      <c r="AD1650" s="10">
        <v>18451466</v>
      </c>
    </row>
    <row r="1651" spans="1:30" ht="22.5" x14ac:dyDescent="0.25">
      <c r="A1651" s="9" t="s">
        <v>453</v>
      </c>
      <c r="B1651" s="2" t="s">
        <v>454</v>
      </c>
      <c r="C1651" s="3" t="s">
        <v>304</v>
      </c>
      <c r="D1651" s="3" t="str">
        <f t="shared" si="29"/>
        <v>C-4199-1500-1</v>
      </c>
      <c r="E1651" s="3" t="str">
        <f>VLOOKUP(Tabla3[[#This Row],[RUBRO]],Tabla6[[RUBRO]:[Respon Plan]],2,0)</f>
        <v>TECNOLOGIA</v>
      </c>
      <c r="F1651" s="3" t="str">
        <f>VLOOKUP(Tabla3[[#This Row],[RUBRO]],Tabla6[[RUBRO]:[Respon Plan]],3,0)</f>
        <v>DIRECCIÓN DE GESTIÓN HUMANA</v>
      </c>
      <c r="G1651" s="3" t="str">
        <f>VLOOKUP(Tabla3[[#This Row],[RUBRO]],Tabla6[[RUBRO]:[Respon Plan]],4,0)</f>
        <v>Gestión Humana- Viáticos</v>
      </c>
      <c r="H1651" s="1" t="s">
        <v>30</v>
      </c>
      <c r="I1651" s="1" t="s">
        <v>301</v>
      </c>
      <c r="J1651" s="1" t="s">
        <v>233</v>
      </c>
      <c r="K1651" s="1" t="s">
        <v>41</v>
      </c>
      <c r="L1651" s="1" t="s">
        <v>42</v>
      </c>
      <c r="M1651" s="1" t="s">
        <v>237</v>
      </c>
      <c r="N1651" s="1"/>
      <c r="O1651" s="1"/>
      <c r="P1651" s="1" t="s">
        <v>31</v>
      </c>
      <c r="Q1651" s="1" t="s">
        <v>32</v>
      </c>
      <c r="R1651" s="1" t="s">
        <v>33</v>
      </c>
      <c r="S1651" s="2" t="s">
        <v>249</v>
      </c>
      <c r="T1651" s="4">
        <v>6311350</v>
      </c>
      <c r="U1651" s="4">
        <v>0</v>
      </c>
      <c r="V1651" s="4">
        <v>0</v>
      </c>
      <c r="W1651" s="4">
        <v>6311350</v>
      </c>
      <c r="X1651" s="4">
        <v>0</v>
      </c>
      <c r="Y1651" s="4">
        <v>6311350</v>
      </c>
      <c r="Z1651" s="4">
        <v>0</v>
      </c>
      <c r="AA1651" s="4">
        <v>887190</v>
      </c>
      <c r="AB1651" s="4">
        <v>255298</v>
      </c>
      <c r="AC1651" s="4">
        <v>255298</v>
      </c>
      <c r="AD1651" s="10">
        <v>255298</v>
      </c>
    </row>
    <row r="1652" spans="1:30" ht="22.5" x14ac:dyDescent="0.25">
      <c r="A1652" s="9" t="s">
        <v>453</v>
      </c>
      <c r="B1652" s="2" t="s">
        <v>454</v>
      </c>
      <c r="C1652" s="3" t="s">
        <v>307</v>
      </c>
      <c r="D1652" s="3" t="str">
        <f t="shared" si="29"/>
        <v>C-4199-1500-2</v>
      </c>
      <c r="E1652" s="3" t="str">
        <f>VLOOKUP(Tabla3[[#This Row],[RUBRO]],Tabla6[[RUBRO]:[Respon Plan]],2,0)</f>
        <v>MODELO INTERVENCION</v>
      </c>
      <c r="F1652" s="3" t="str">
        <f>VLOOKUP(Tabla3[[#This Row],[RUBRO]],Tabla6[[RUBRO]:[Respon Plan]],3,0)</f>
        <v>DIRECCIÓN DE GESTIÓN HUMANA</v>
      </c>
      <c r="G1652" s="3" t="str">
        <f>VLOOKUP(Tabla3[[#This Row],[RUBRO]],Tabla6[[RUBRO]:[Respon Plan]],4,0)</f>
        <v>Gestión Humana - Pres. Serv</v>
      </c>
      <c r="H1652" s="1" t="s">
        <v>30</v>
      </c>
      <c r="I1652" s="1" t="s">
        <v>301</v>
      </c>
      <c r="J1652" s="1" t="s">
        <v>233</v>
      </c>
      <c r="K1652" s="1" t="s">
        <v>77</v>
      </c>
      <c r="L1652" s="1" t="s">
        <v>42</v>
      </c>
      <c r="M1652" s="1" t="s">
        <v>237</v>
      </c>
      <c r="N1652" s="1"/>
      <c r="O1652" s="1"/>
      <c r="P1652" s="1" t="s">
        <v>31</v>
      </c>
      <c r="Q1652" s="1" t="s">
        <v>32</v>
      </c>
      <c r="R1652" s="1" t="s">
        <v>33</v>
      </c>
      <c r="S1652" s="2" t="s">
        <v>59</v>
      </c>
      <c r="T1652" s="4">
        <v>603879420</v>
      </c>
      <c r="U1652" s="4">
        <v>32601534</v>
      </c>
      <c r="V1652" s="4">
        <v>75489420</v>
      </c>
      <c r="W1652" s="4">
        <v>560991534</v>
      </c>
      <c r="X1652" s="4">
        <v>0</v>
      </c>
      <c r="Y1652" s="4">
        <v>550788000</v>
      </c>
      <c r="Z1652" s="4">
        <v>10203534</v>
      </c>
      <c r="AA1652" s="4">
        <v>550788000</v>
      </c>
      <c r="AB1652" s="4">
        <v>152401065</v>
      </c>
      <c r="AC1652" s="4">
        <v>152401065</v>
      </c>
      <c r="AD1652" s="10">
        <v>152401065</v>
      </c>
    </row>
    <row r="1653" spans="1:30" ht="22.5" x14ac:dyDescent="0.25">
      <c r="A1653" s="9" t="s">
        <v>453</v>
      </c>
      <c r="B1653" s="2" t="s">
        <v>454</v>
      </c>
      <c r="C1653" s="3" t="s">
        <v>308</v>
      </c>
      <c r="D1653" s="3" t="str">
        <f t="shared" si="29"/>
        <v>C-4199-1500-2</v>
      </c>
      <c r="E1653" s="3" t="str">
        <f>VLOOKUP(Tabla3[[#This Row],[RUBRO]],Tabla6[[RUBRO]:[Respon Plan]],2,0)</f>
        <v>MODELO INTERVENCION</v>
      </c>
      <c r="F1653" s="3" t="str">
        <f>VLOOKUP(Tabla3[[#This Row],[RUBRO]],Tabla6[[RUBRO]:[Respon Plan]],3,0)</f>
        <v>DIRECCIÓN DE GESTIÓN HUMANA</v>
      </c>
      <c r="G1653" s="3" t="str">
        <f>VLOOKUP(Tabla3[[#This Row],[RUBRO]],Tabla6[[RUBRO]:[Respon Plan]],4,0)</f>
        <v>Gestión Humana- Viáticos</v>
      </c>
      <c r="H1653" s="1" t="s">
        <v>30</v>
      </c>
      <c r="I1653" s="1" t="s">
        <v>301</v>
      </c>
      <c r="J1653" s="1" t="s">
        <v>233</v>
      </c>
      <c r="K1653" s="1" t="s">
        <v>77</v>
      </c>
      <c r="L1653" s="1" t="s">
        <v>42</v>
      </c>
      <c r="M1653" s="1" t="s">
        <v>240</v>
      </c>
      <c r="N1653" s="1"/>
      <c r="O1653" s="1"/>
      <c r="P1653" s="1" t="s">
        <v>31</v>
      </c>
      <c r="Q1653" s="1" t="s">
        <v>32</v>
      </c>
      <c r="R1653" s="1" t="s">
        <v>33</v>
      </c>
      <c r="S1653" s="2" t="s">
        <v>249</v>
      </c>
      <c r="T1653" s="4">
        <v>0</v>
      </c>
      <c r="U1653" s="4">
        <v>20000000</v>
      </c>
      <c r="V1653" s="4">
        <v>0</v>
      </c>
      <c r="W1653" s="4">
        <v>20000000</v>
      </c>
      <c r="X1653" s="4">
        <v>0</v>
      </c>
      <c r="Y1653" s="4">
        <v>20000000</v>
      </c>
      <c r="Z1653" s="4">
        <v>0</v>
      </c>
      <c r="AA1653" s="4">
        <v>5648965</v>
      </c>
      <c r="AB1653" s="4">
        <v>880185</v>
      </c>
      <c r="AC1653" s="4">
        <v>880185</v>
      </c>
      <c r="AD1653" s="10">
        <v>880185</v>
      </c>
    </row>
    <row r="1654" spans="1:30" ht="22.5" x14ac:dyDescent="0.25">
      <c r="A1654" s="9" t="s">
        <v>453</v>
      </c>
      <c r="B1654" s="2" t="s">
        <v>454</v>
      </c>
      <c r="C1654" s="3" t="s">
        <v>396</v>
      </c>
      <c r="D1654" s="3" t="str">
        <f t="shared" si="29"/>
        <v>C-4199-1500-2</v>
      </c>
      <c r="E1654" s="3" t="str">
        <f>VLOOKUP(Tabla3[[#This Row],[RUBRO]],Tabla6[[RUBRO]:[Respon Plan]],2,0)</f>
        <v>MODELO INTERVENCION</v>
      </c>
      <c r="F1654" s="3" t="str">
        <f>VLOOKUP(Tabla3[[#This Row],[RUBRO]],Tabla6[[RUBRO]:[Respon Plan]],3,0)</f>
        <v>DIRECCION FINANCIERA</v>
      </c>
      <c r="G1654" s="3" t="str">
        <f>VLOOKUP(Tabla3[[#This Row],[RUBRO]],Tabla6[[RUBRO]:[Respon Plan]],4,0)</f>
        <v>Dirección Financiera</v>
      </c>
      <c r="H1654" s="1" t="s">
        <v>30</v>
      </c>
      <c r="I1654" s="1" t="s">
        <v>301</v>
      </c>
      <c r="J1654" s="1" t="s">
        <v>233</v>
      </c>
      <c r="K1654" s="1" t="s">
        <v>77</v>
      </c>
      <c r="L1654" s="1" t="s">
        <v>42</v>
      </c>
      <c r="M1654" s="1" t="s">
        <v>255</v>
      </c>
      <c r="N1654" s="1"/>
      <c r="O1654" s="1"/>
      <c r="P1654" s="1" t="s">
        <v>31</v>
      </c>
      <c r="Q1654" s="1" t="s">
        <v>32</v>
      </c>
      <c r="R1654" s="1" t="s">
        <v>33</v>
      </c>
      <c r="S1654" s="2" t="s">
        <v>397</v>
      </c>
      <c r="T1654" s="4">
        <v>2010000</v>
      </c>
      <c r="U1654" s="4">
        <v>0</v>
      </c>
      <c r="V1654" s="4">
        <v>0</v>
      </c>
      <c r="W1654" s="4">
        <v>2010000</v>
      </c>
      <c r="X1654" s="4">
        <v>0</v>
      </c>
      <c r="Y1654" s="4">
        <v>2010000</v>
      </c>
      <c r="Z1654" s="4">
        <v>0</v>
      </c>
      <c r="AA1654" s="4">
        <v>0</v>
      </c>
      <c r="AB1654" s="4">
        <v>0</v>
      </c>
      <c r="AC1654" s="4">
        <v>0</v>
      </c>
      <c r="AD1654" s="10">
        <v>0</v>
      </c>
    </row>
    <row r="1655" spans="1:30" ht="22.5" x14ac:dyDescent="0.25">
      <c r="A1655" s="9" t="s">
        <v>453</v>
      </c>
      <c r="B1655" s="2" t="s">
        <v>454</v>
      </c>
      <c r="C1655" s="3" t="s">
        <v>398</v>
      </c>
      <c r="D1655" s="3" t="str">
        <f t="shared" si="29"/>
        <v>C-4199-1500-2</v>
      </c>
      <c r="E1655" s="3" t="str">
        <f>VLOOKUP(Tabla3[[#This Row],[RUBRO]],Tabla6[[RUBRO]:[Respon Plan]],2,0)</f>
        <v>MODELO INTERVENCION</v>
      </c>
      <c r="F1655" s="3" t="str">
        <f>VLOOKUP(Tabla3[[#This Row],[RUBRO]],Tabla6[[RUBRO]:[Respon Plan]],3,0)</f>
        <v>DIRECCIÓN DE GESTIÓN HUMANA</v>
      </c>
      <c r="G1655" s="3" t="str">
        <f>VLOOKUP(Tabla3[[#This Row],[RUBRO]],Tabla6[[RUBRO]:[Respon Plan]],4,0)</f>
        <v>Gestión Humana - Pres. Serv</v>
      </c>
      <c r="H1655" s="1" t="s">
        <v>30</v>
      </c>
      <c r="I1655" s="1" t="s">
        <v>301</v>
      </c>
      <c r="J1655" s="1" t="s">
        <v>233</v>
      </c>
      <c r="K1655" s="1" t="s">
        <v>77</v>
      </c>
      <c r="L1655" s="1" t="s">
        <v>42</v>
      </c>
      <c r="M1655" s="1" t="s">
        <v>257</v>
      </c>
      <c r="N1655" s="1"/>
      <c r="O1655" s="1"/>
      <c r="P1655" s="1" t="s">
        <v>31</v>
      </c>
      <c r="Q1655" s="1" t="s">
        <v>32</v>
      </c>
      <c r="R1655" s="1" t="s">
        <v>33</v>
      </c>
      <c r="S1655" s="2" t="s">
        <v>399</v>
      </c>
      <c r="T1655" s="4">
        <v>32088235</v>
      </c>
      <c r="U1655" s="4">
        <v>0</v>
      </c>
      <c r="V1655" s="4">
        <v>0</v>
      </c>
      <c r="W1655" s="4">
        <v>32088235</v>
      </c>
      <c r="X1655" s="4">
        <v>0</v>
      </c>
      <c r="Y1655" s="4">
        <v>29810000</v>
      </c>
      <c r="Z1655" s="4">
        <v>2278235</v>
      </c>
      <c r="AA1655" s="4">
        <v>29810000</v>
      </c>
      <c r="AB1655" s="4">
        <v>6359467</v>
      </c>
      <c r="AC1655" s="4">
        <v>6359467</v>
      </c>
      <c r="AD1655" s="10">
        <v>6359467</v>
      </c>
    </row>
    <row r="1656" spans="1:30" ht="22.5" x14ac:dyDescent="0.25">
      <c r="A1656" s="9" t="s">
        <v>453</v>
      </c>
      <c r="B1656" s="2" t="s">
        <v>454</v>
      </c>
      <c r="C1656" s="3" t="s">
        <v>319</v>
      </c>
      <c r="D1656" s="3" t="str">
        <f t="shared" si="29"/>
        <v>C-4199-1500-2</v>
      </c>
      <c r="E1656" s="3" t="str">
        <f>VLOOKUP(Tabla3[[#This Row],[RUBRO]],Tabla6[[RUBRO]:[Respon Plan]],2,0)</f>
        <v>MODELO INTERVENCION</v>
      </c>
      <c r="F1656" s="3" t="str">
        <f>VLOOKUP(Tabla3[[#This Row],[RUBRO]],Tabla6[[RUBRO]:[Respon Plan]],3,0)</f>
        <v>DIRECCION ADMINISTRATIVA</v>
      </c>
      <c r="G1656" s="3" t="str">
        <f>VLOOKUP(Tabla3[[#This Row],[RUBRO]],Tabla6[[RUBRO]:[Respon Plan]],4,0)</f>
        <v>Administrativa NM</v>
      </c>
      <c r="H1656" s="1" t="s">
        <v>30</v>
      </c>
      <c r="I1656" s="1" t="s">
        <v>301</v>
      </c>
      <c r="J1656" s="1" t="s">
        <v>233</v>
      </c>
      <c r="K1656" s="1" t="s">
        <v>77</v>
      </c>
      <c r="L1656" s="1" t="s">
        <v>42</v>
      </c>
      <c r="M1656" s="1" t="s">
        <v>320</v>
      </c>
      <c r="N1656" s="1"/>
      <c r="O1656" s="1"/>
      <c r="P1656" s="1" t="s">
        <v>31</v>
      </c>
      <c r="Q1656" s="1" t="s">
        <v>32</v>
      </c>
      <c r="R1656" s="1" t="s">
        <v>33</v>
      </c>
      <c r="S1656" s="2" t="s">
        <v>321</v>
      </c>
      <c r="T1656" s="4">
        <v>306985389</v>
      </c>
      <c r="U1656" s="4">
        <v>57000000</v>
      </c>
      <c r="V1656" s="4">
        <v>0</v>
      </c>
      <c r="W1656" s="4">
        <v>363985389</v>
      </c>
      <c r="X1656" s="4">
        <v>0</v>
      </c>
      <c r="Y1656" s="4">
        <v>306985389</v>
      </c>
      <c r="Z1656" s="4">
        <v>57000000</v>
      </c>
      <c r="AA1656" s="4">
        <v>306985389</v>
      </c>
      <c r="AB1656" s="4">
        <v>28829800</v>
      </c>
      <c r="AC1656" s="4">
        <v>28829800</v>
      </c>
      <c r="AD1656" s="10">
        <v>28829800</v>
      </c>
    </row>
    <row r="1657" spans="1:30" ht="22.5" x14ac:dyDescent="0.25">
      <c r="A1657" s="9" t="s">
        <v>453</v>
      </c>
      <c r="B1657" s="2" t="s">
        <v>454</v>
      </c>
      <c r="C1657" s="3" t="s">
        <v>322</v>
      </c>
      <c r="D1657" s="3" t="str">
        <f t="shared" si="29"/>
        <v>C-4199-1500-2</v>
      </c>
      <c r="E1657" s="3" t="str">
        <f>VLOOKUP(Tabla3[[#This Row],[RUBRO]],Tabla6[[RUBRO]:[Respon Plan]],2,0)</f>
        <v>MODELO INTERVENCION</v>
      </c>
      <c r="F1657" s="3" t="str">
        <f>VLOOKUP(Tabla3[[#This Row],[RUBRO]],Tabla6[[RUBRO]:[Respon Plan]],3,0)</f>
        <v>DIRECCION ADMINISTRATIVA</v>
      </c>
      <c r="G1657" s="3" t="str">
        <f>VLOOKUP(Tabla3[[#This Row],[RUBRO]],Tabla6[[RUBRO]:[Respon Plan]],4,0)</f>
        <v>Administrativa NM</v>
      </c>
      <c r="H1657" s="1" t="s">
        <v>30</v>
      </c>
      <c r="I1657" s="1" t="s">
        <v>301</v>
      </c>
      <c r="J1657" s="1" t="s">
        <v>233</v>
      </c>
      <c r="K1657" s="1" t="s">
        <v>77</v>
      </c>
      <c r="L1657" s="1" t="s">
        <v>42</v>
      </c>
      <c r="M1657" s="1" t="s">
        <v>323</v>
      </c>
      <c r="N1657" s="1"/>
      <c r="O1657" s="1"/>
      <c r="P1657" s="1" t="s">
        <v>31</v>
      </c>
      <c r="Q1657" s="1" t="s">
        <v>32</v>
      </c>
      <c r="R1657" s="1" t="s">
        <v>33</v>
      </c>
      <c r="S1657" s="2" t="s">
        <v>324</v>
      </c>
      <c r="T1657" s="4">
        <v>212107859</v>
      </c>
      <c r="U1657" s="4">
        <v>0</v>
      </c>
      <c r="V1657" s="4">
        <v>0</v>
      </c>
      <c r="W1657" s="4">
        <v>212107859</v>
      </c>
      <c r="X1657" s="4">
        <v>0</v>
      </c>
      <c r="Y1657" s="4">
        <v>212107859</v>
      </c>
      <c r="Z1657" s="4">
        <v>0</v>
      </c>
      <c r="AA1657" s="4">
        <v>212107859</v>
      </c>
      <c r="AB1657" s="4">
        <v>48040735</v>
      </c>
      <c r="AC1657" s="4">
        <v>48040735</v>
      </c>
      <c r="AD1657" s="10">
        <v>48040735</v>
      </c>
    </row>
    <row r="1658" spans="1:30" ht="22.5" x14ac:dyDescent="0.25">
      <c r="A1658" s="9" t="s">
        <v>453</v>
      </c>
      <c r="B1658" s="2" t="s">
        <v>454</v>
      </c>
      <c r="C1658" s="3" t="s">
        <v>328</v>
      </c>
      <c r="D1658" s="3" t="str">
        <f t="shared" si="29"/>
        <v>C-4199-1500-2</v>
      </c>
      <c r="E1658" s="3" t="str">
        <f>VLOOKUP(Tabla3[[#This Row],[RUBRO]],Tabla6[[RUBRO]:[Respon Plan]],2,0)</f>
        <v>MODELO INTERVENCION</v>
      </c>
      <c r="F1658" s="3" t="str">
        <f>VLOOKUP(Tabla3[[#This Row],[RUBRO]],Tabla6[[RUBRO]:[Respon Plan]],3,0)</f>
        <v>DIRECCION ADMINISTRATIVA</v>
      </c>
      <c r="G1658" s="3" t="str">
        <f>VLOOKUP(Tabla3[[#This Row],[RUBRO]],Tabla6[[RUBRO]:[Respon Plan]],4,0)</f>
        <v>Administrativa NM</v>
      </c>
      <c r="H1658" s="1" t="s">
        <v>30</v>
      </c>
      <c r="I1658" s="1" t="s">
        <v>301</v>
      </c>
      <c r="J1658" s="1" t="s">
        <v>233</v>
      </c>
      <c r="K1658" s="1" t="s">
        <v>77</v>
      </c>
      <c r="L1658" s="1" t="s">
        <v>42</v>
      </c>
      <c r="M1658" s="1" t="s">
        <v>329</v>
      </c>
      <c r="N1658" s="1"/>
      <c r="O1658" s="1"/>
      <c r="P1658" s="1" t="s">
        <v>31</v>
      </c>
      <c r="Q1658" s="1" t="s">
        <v>32</v>
      </c>
      <c r="R1658" s="1" t="s">
        <v>33</v>
      </c>
      <c r="S1658" s="2" t="s">
        <v>330</v>
      </c>
      <c r="T1658" s="4">
        <v>0</v>
      </c>
      <c r="U1658" s="4">
        <v>85817000</v>
      </c>
      <c r="V1658" s="4">
        <v>0</v>
      </c>
      <c r="W1658" s="4">
        <v>85817000</v>
      </c>
      <c r="X1658" s="4">
        <v>0</v>
      </c>
      <c r="Y1658" s="4">
        <v>0</v>
      </c>
      <c r="Z1658" s="4">
        <v>85817000</v>
      </c>
      <c r="AA1658" s="4">
        <v>0</v>
      </c>
      <c r="AB1658" s="4">
        <v>0</v>
      </c>
      <c r="AC1658" s="4">
        <v>0</v>
      </c>
      <c r="AD1658" s="10">
        <v>0</v>
      </c>
    </row>
    <row r="1659" spans="1:30" ht="22.5" x14ac:dyDescent="0.25">
      <c r="A1659" s="9" t="s">
        <v>453</v>
      </c>
      <c r="B1659" s="2" t="s">
        <v>454</v>
      </c>
      <c r="C1659" s="3" t="s">
        <v>354</v>
      </c>
      <c r="D1659" s="3" t="str">
        <f t="shared" si="29"/>
        <v>C-4199-1500-2</v>
      </c>
      <c r="E1659" s="3" t="str">
        <f>VLOOKUP(Tabla3[[#This Row],[RUBRO]],Tabla6[[RUBRO]:[Respon Plan]],2,0)</f>
        <v>MODELO INTERVENCION</v>
      </c>
      <c r="F1659" s="3" t="str">
        <f>VLOOKUP(Tabla3[[#This Row],[RUBRO]],Tabla6[[RUBRO]:[Respon Plan]],3,0)</f>
        <v>DIRECCIÓN DE GESTIÓN HUMANA</v>
      </c>
      <c r="G1659" s="3" t="str">
        <f>VLOOKUP(Tabla3[[#This Row],[RUBRO]],Tabla6[[RUBRO]:[Respon Plan]],4,0)</f>
        <v>Gestión Humana- Capacitación</v>
      </c>
      <c r="H1659" s="1" t="s">
        <v>30</v>
      </c>
      <c r="I1659" s="1" t="s">
        <v>301</v>
      </c>
      <c r="J1659" s="1" t="s">
        <v>233</v>
      </c>
      <c r="K1659" s="1" t="s">
        <v>77</v>
      </c>
      <c r="L1659" s="1" t="s">
        <v>42</v>
      </c>
      <c r="M1659" s="1" t="s">
        <v>355</v>
      </c>
      <c r="N1659" s="1"/>
      <c r="O1659" s="1"/>
      <c r="P1659" s="1" t="s">
        <v>31</v>
      </c>
      <c r="Q1659" s="1" t="s">
        <v>32</v>
      </c>
      <c r="R1659" s="1" t="s">
        <v>33</v>
      </c>
      <c r="S1659" s="2" t="s">
        <v>356</v>
      </c>
      <c r="T1659" s="4">
        <v>0</v>
      </c>
      <c r="U1659" s="4">
        <v>3253000</v>
      </c>
      <c r="V1659" s="4">
        <v>0</v>
      </c>
      <c r="W1659" s="4">
        <v>3253000</v>
      </c>
      <c r="X1659" s="4">
        <v>0</v>
      </c>
      <c r="Y1659" s="4">
        <v>0</v>
      </c>
      <c r="Z1659" s="4">
        <v>3253000</v>
      </c>
      <c r="AA1659" s="4">
        <v>0</v>
      </c>
      <c r="AB1659" s="4">
        <v>0</v>
      </c>
      <c r="AC1659" s="4">
        <v>0</v>
      </c>
      <c r="AD1659" s="10">
        <v>0</v>
      </c>
    </row>
    <row r="1660" spans="1:30" ht="22.5" x14ac:dyDescent="0.25">
      <c r="A1660" s="9" t="s">
        <v>453</v>
      </c>
      <c r="B1660" s="2" t="s">
        <v>454</v>
      </c>
      <c r="C1660" s="3" t="s">
        <v>359</v>
      </c>
      <c r="D1660" s="3" t="str">
        <f t="shared" si="29"/>
        <v>C-4199-1500-2</v>
      </c>
      <c r="E1660" s="3" t="str">
        <f>VLOOKUP(Tabla3[[#This Row],[RUBRO]],Tabla6[[RUBRO]:[Respon Plan]],2,0)</f>
        <v>MODELO INTERVENCION</v>
      </c>
      <c r="F1660" s="3" t="str">
        <f>VLOOKUP(Tabla3[[#This Row],[RUBRO]],Tabla6[[RUBRO]:[Respon Plan]],3,0)</f>
        <v>DIRECCIÓN DE GESTIÓN HUMANA</v>
      </c>
      <c r="G1660" s="3" t="str">
        <f>VLOOKUP(Tabla3[[#This Row],[RUBRO]],Tabla6[[RUBRO]:[Respon Plan]],4,0)</f>
        <v>Gestión Humana- Viáticos</v>
      </c>
      <c r="H1660" s="1" t="s">
        <v>30</v>
      </c>
      <c r="I1660" s="1" t="s">
        <v>301</v>
      </c>
      <c r="J1660" s="1" t="s">
        <v>233</v>
      </c>
      <c r="K1660" s="1" t="s">
        <v>77</v>
      </c>
      <c r="L1660" s="1" t="s">
        <v>42</v>
      </c>
      <c r="M1660" s="1" t="s">
        <v>360</v>
      </c>
      <c r="N1660" s="1"/>
      <c r="O1660" s="1"/>
      <c r="P1660" s="1" t="s">
        <v>31</v>
      </c>
      <c r="Q1660" s="1" t="s">
        <v>32</v>
      </c>
      <c r="R1660" s="1" t="s">
        <v>33</v>
      </c>
      <c r="S1660" s="2" t="s">
        <v>361</v>
      </c>
      <c r="T1660" s="4">
        <v>2400000</v>
      </c>
      <c r="U1660" s="4">
        <v>0</v>
      </c>
      <c r="V1660" s="4">
        <v>0</v>
      </c>
      <c r="W1660" s="4">
        <v>2400000</v>
      </c>
      <c r="X1660" s="4">
        <v>0</v>
      </c>
      <c r="Y1660" s="4">
        <v>2400000</v>
      </c>
      <c r="Z1660" s="4">
        <v>0</v>
      </c>
      <c r="AA1660" s="4">
        <v>257298</v>
      </c>
      <c r="AB1660" s="4">
        <v>0</v>
      </c>
      <c r="AC1660" s="4">
        <v>0</v>
      </c>
      <c r="AD1660" s="10">
        <v>0</v>
      </c>
    </row>
    <row r="1661" spans="1:30" ht="22.5" x14ac:dyDescent="0.25">
      <c r="A1661" s="9" t="s">
        <v>453</v>
      </c>
      <c r="B1661" s="2" t="s">
        <v>454</v>
      </c>
      <c r="C1661" s="3" t="s">
        <v>365</v>
      </c>
      <c r="D1661" s="3" t="str">
        <f t="shared" si="29"/>
        <v>C-4199-1500-2</v>
      </c>
      <c r="E1661" s="3" t="str">
        <f>VLOOKUP(Tabla3[[#This Row],[RUBRO]],Tabla6[[RUBRO]:[Respon Plan]],2,0)</f>
        <v>MODELO INTERVENCION</v>
      </c>
      <c r="F1661" s="3" t="str">
        <f>VLOOKUP(Tabla3[[#This Row],[RUBRO]],Tabla6[[RUBRO]:[Respon Plan]],3,0)</f>
        <v>SECRETARIA GENERAL</v>
      </c>
      <c r="G1661" s="3" t="str">
        <f>VLOOKUP(Tabla3[[#This Row],[RUBRO]],Tabla6[[RUBRO]:[Respon Plan]],4,0)</f>
        <v>Secretaria General</v>
      </c>
      <c r="H1661" s="1" t="s">
        <v>30</v>
      </c>
      <c r="I1661" s="1" t="s">
        <v>301</v>
      </c>
      <c r="J1661" s="1" t="s">
        <v>233</v>
      </c>
      <c r="K1661" s="1" t="s">
        <v>77</v>
      </c>
      <c r="L1661" s="1" t="s">
        <v>42</v>
      </c>
      <c r="M1661" s="1" t="s">
        <v>266</v>
      </c>
      <c r="N1661" s="1"/>
      <c r="O1661" s="1"/>
      <c r="P1661" s="1" t="s">
        <v>31</v>
      </c>
      <c r="Q1661" s="1" t="s">
        <v>32</v>
      </c>
      <c r="R1661" s="1" t="s">
        <v>33</v>
      </c>
      <c r="S1661" s="2" t="s">
        <v>267</v>
      </c>
      <c r="T1661" s="4">
        <v>463788</v>
      </c>
      <c r="U1661" s="4">
        <v>343268</v>
      </c>
      <c r="V1661" s="4">
        <v>0</v>
      </c>
      <c r="W1661" s="4">
        <v>807056</v>
      </c>
      <c r="X1661" s="4">
        <v>0</v>
      </c>
      <c r="Y1661" s="4">
        <v>807056</v>
      </c>
      <c r="Z1661" s="4">
        <v>0</v>
      </c>
      <c r="AA1661" s="4">
        <v>807056</v>
      </c>
      <c r="AB1661" s="4">
        <v>5545</v>
      </c>
      <c r="AC1661" s="4">
        <v>5545</v>
      </c>
      <c r="AD1661" s="10">
        <v>5545</v>
      </c>
    </row>
    <row r="1662" spans="1:30" ht="22.5" x14ac:dyDescent="0.25">
      <c r="A1662" s="9" t="s">
        <v>453</v>
      </c>
      <c r="B1662" s="2" t="s">
        <v>454</v>
      </c>
      <c r="C1662" s="3" t="s">
        <v>372</v>
      </c>
      <c r="D1662" s="3" t="str">
        <f t="shared" si="29"/>
        <v>C-4199-1500-5</v>
      </c>
      <c r="E1662" s="3" t="str">
        <f>VLOOKUP(Tabla3[[#This Row],[RUBRO]],Tabla6[[RUBRO]:[Respon Plan]],2,0)</f>
        <v xml:space="preserve">CONTRUCCION </v>
      </c>
      <c r="F1662" s="3" t="str">
        <f>VLOOKUP(Tabla3[[#This Row],[RUBRO]],Tabla6[[RUBRO]:[Respon Plan]],3,0)</f>
        <v>DIRECCION ADMINISTRATIVA</v>
      </c>
      <c r="G1662" s="3" t="str">
        <f>VLOOKUP(Tabla3[[#This Row],[RUBRO]],Tabla6[[RUBRO]:[Respon Plan]],4,0)</f>
        <v>Administrativa CONS</v>
      </c>
      <c r="H1662" s="1" t="s">
        <v>30</v>
      </c>
      <c r="I1662" s="1" t="s">
        <v>301</v>
      </c>
      <c r="J1662" s="1" t="s">
        <v>233</v>
      </c>
      <c r="K1662" s="1" t="s">
        <v>64</v>
      </c>
      <c r="L1662" s="1" t="s">
        <v>42</v>
      </c>
      <c r="M1662" s="1" t="s">
        <v>234</v>
      </c>
      <c r="N1662" s="1"/>
      <c r="O1662" s="1"/>
      <c r="P1662" s="1" t="s">
        <v>31</v>
      </c>
      <c r="Q1662" s="1" t="s">
        <v>32</v>
      </c>
      <c r="R1662" s="1" t="s">
        <v>33</v>
      </c>
      <c r="S1662" s="2" t="s">
        <v>373</v>
      </c>
      <c r="T1662" s="4">
        <v>0</v>
      </c>
      <c r="U1662" s="4">
        <v>60000000</v>
      </c>
      <c r="V1662" s="4">
        <v>0</v>
      </c>
      <c r="W1662" s="4">
        <v>60000000</v>
      </c>
      <c r="X1662" s="4">
        <v>0</v>
      </c>
      <c r="Y1662" s="4">
        <v>60000000</v>
      </c>
      <c r="Z1662" s="4">
        <v>0</v>
      </c>
      <c r="AA1662" s="4">
        <v>0</v>
      </c>
      <c r="AB1662" s="4">
        <v>0</v>
      </c>
      <c r="AC1662" s="4">
        <v>0</v>
      </c>
      <c r="AD1662" s="10">
        <v>0</v>
      </c>
    </row>
    <row r="1663" spans="1:30" ht="22.5" x14ac:dyDescent="0.25">
      <c r="A1663" s="9" t="s">
        <v>453</v>
      </c>
      <c r="B1663" s="2" t="s">
        <v>454</v>
      </c>
      <c r="C1663" s="3" t="s">
        <v>374</v>
      </c>
      <c r="D1663" s="3" t="str">
        <f t="shared" si="29"/>
        <v>C-4199-1500-5</v>
      </c>
      <c r="E1663" s="3" t="str">
        <f>VLOOKUP(Tabla3[[#This Row],[RUBRO]],Tabla6[[RUBRO]:[Respon Plan]],2,0)</f>
        <v xml:space="preserve">CONTRUCCION </v>
      </c>
      <c r="F1663" s="3" t="str">
        <f>VLOOKUP(Tabla3[[#This Row],[RUBRO]],Tabla6[[RUBRO]:[Respon Plan]],3,0)</f>
        <v>DIRECCION ADMINISTRATIVA</v>
      </c>
      <c r="G1663" s="3" t="str">
        <f>VLOOKUP(Tabla3[[#This Row],[RUBRO]],Tabla6[[RUBRO]:[Respon Plan]],4,0)</f>
        <v>Administrativa CONS</v>
      </c>
      <c r="H1663" s="1" t="s">
        <v>30</v>
      </c>
      <c r="I1663" s="1" t="s">
        <v>301</v>
      </c>
      <c r="J1663" s="1" t="s">
        <v>233</v>
      </c>
      <c r="K1663" s="1" t="s">
        <v>64</v>
      </c>
      <c r="L1663" s="1" t="s">
        <v>42</v>
      </c>
      <c r="M1663" s="1" t="s">
        <v>281</v>
      </c>
      <c r="N1663" s="1"/>
      <c r="O1663" s="1"/>
      <c r="P1663" s="1" t="s">
        <v>31</v>
      </c>
      <c r="Q1663" s="1" t="s">
        <v>171</v>
      </c>
      <c r="R1663" s="1" t="s">
        <v>33</v>
      </c>
      <c r="S1663" s="2" t="s">
        <v>375</v>
      </c>
      <c r="T1663" s="4">
        <v>150000000</v>
      </c>
      <c r="U1663" s="4">
        <v>0</v>
      </c>
      <c r="V1663" s="4">
        <v>0</v>
      </c>
      <c r="W1663" s="4">
        <v>150000000</v>
      </c>
      <c r="X1663" s="4">
        <v>0</v>
      </c>
      <c r="Y1663" s="4">
        <v>150000000</v>
      </c>
      <c r="Z1663" s="4">
        <v>0</v>
      </c>
      <c r="AA1663" s="4">
        <v>0</v>
      </c>
      <c r="AB1663" s="4">
        <v>0</v>
      </c>
      <c r="AC1663" s="4">
        <v>0</v>
      </c>
      <c r="AD1663" s="10">
        <v>0</v>
      </c>
    </row>
    <row r="1664" spans="1:30" ht="22.5" x14ac:dyDescent="0.25">
      <c r="A1664" s="9" t="s">
        <v>453</v>
      </c>
      <c r="B1664" s="2" t="s">
        <v>454</v>
      </c>
      <c r="C1664" s="3" t="s">
        <v>400</v>
      </c>
      <c r="D1664" s="3" t="str">
        <f t="shared" si="29"/>
        <v>C-4199-1500-5</v>
      </c>
      <c r="E1664" s="3" t="str">
        <f>VLOOKUP(Tabla3[[#This Row],[RUBRO]],Tabla6[[RUBRO]:[Respon Plan]],2,0)</f>
        <v xml:space="preserve">CONTRUCCION </v>
      </c>
      <c r="F1664" s="3" t="str">
        <f>VLOOKUP(Tabla3[[#This Row],[RUBRO]],Tabla6[[RUBRO]:[Respon Plan]],3,0)</f>
        <v>DIRECCION ADMINISTRATIVA</v>
      </c>
      <c r="G1664" s="3" t="str">
        <f>VLOOKUP(Tabla3[[#This Row],[RUBRO]],Tabla6[[RUBRO]:[Respon Plan]],4,0)</f>
        <v>Administrativa CONS</v>
      </c>
      <c r="H1664" s="1" t="s">
        <v>30</v>
      </c>
      <c r="I1664" s="1" t="s">
        <v>301</v>
      </c>
      <c r="J1664" s="1" t="s">
        <v>233</v>
      </c>
      <c r="K1664" s="1" t="s">
        <v>64</v>
      </c>
      <c r="L1664" s="1" t="s">
        <v>42</v>
      </c>
      <c r="M1664" s="1" t="s">
        <v>240</v>
      </c>
      <c r="N1664" s="1"/>
      <c r="O1664" s="1"/>
      <c r="P1664" s="1" t="s">
        <v>31</v>
      </c>
      <c r="Q1664" s="1" t="s">
        <v>171</v>
      </c>
      <c r="R1664" s="1" t="s">
        <v>33</v>
      </c>
      <c r="S1664" s="2" t="s">
        <v>401</v>
      </c>
      <c r="T1664" s="4">
        <v>20000000</v>
      </c>
      <c r="U1664" s="4">
        <v>0</v>
      </c>
      <c r="V1664" s="4">
        <v>0</v>
      </c>
      <c r="W1664" s="4">
        <v>20000000</v>
      </c>
      <c r="X1664" s="4">
        <v>0</v>
      </c>
      <c r="Y1664" s="4">
        <v>20000000</v>
      </c>
      <c r="Z1664" s="4">
        <v>0</v>
      </c>
      <c r="AA1664" s="4">
        <v>0</v>
      </c>
      <c r="AB1664" s="4">
        <v>0</v>
      </c>
      <c r="AC1664" s="4">
        <v>0</v>
      </c>
      <c r="AD1664" s="10">
        <v>0</v>
      </c>
    </row>
    <row r="1665" spans="1:30" ht="22.5" x14ac:dyDescent="0.25">
      <c r="A1665" s="9" t="s">
        <v>453</v>
      </c>
      <c r="B1665" s="2" t="s">
        <v>454</v>
      </c>
      <c r="C1665" s="3" t="s">
        <v>378</v>
      </c>
      <c r="D1665" s="3" t="str">
        <f t="shared" si="29"/>
        <v>C-4199-1500-5</v>
      </c>
      <c r="E1665" s="3" t="str">
        <f>VLOOKUP(Tabla3[[#This Row],[RUBRO]],Tabla6[[RUBRO]:[Respon Plan]],2,0)</f>
        <v xml:space="preserve">CONTRUCCION </v>
      </c>
      <c r="F1665" s="3" t="str">
        <f>VLOOKUP(Tabla3[[#This Row],[RUBRO]],Tabla6[[RUBRO]:[Respon Plan]],3,0)</f>
        <v>DIRECCIÓN DE GESTIÓN HUMANA</v>
      </c>
      <c r="G1665" s="3" t="str">
        <f>VLOOKUP(Tabla3[[#This Row],[RUBRO]],Tabla6[[RUBRO]:[Respon Plan]],4,0)</f>
        <v>Gestión Humana - Pres. Serv</v>
      </c>
      <c r="H1665" s="1" t="s">
        <v>30</v>
      </c>
      <c r="I1665" s="1" t="s">
        <v>301</v>
      </c>
      <c r="J1665" s="1" t="s">
        <v>233</v>
      </c>
      <c r="K1665" s="1" t="s">
        <v>64</v>
      </c>
      <c r="L1665" s="1" t="s">
        <v>42</v>
      </c>
      <c r="M1665" s="1" t="s">
        <v>243</v>
      </c>
      <c r="N1665" s="1"/>
      <c r="O1665" s="1"/>
      <c r="P1665" s="1" t="s">
        <v>31</v>
      </c>
      <c r="Q1665" s="1" t="s">
        <v>171</v>
      </c>
      <c r="R1665" s="1" t="s">
        <v>33</v>
      </c>
      <c r="S1665" s="2" t="s">
        <v>59</v>
      </c>
      <c r="T1665" s="4">
        <v>56281000</v>
      </c>
      <c r="U1665" s="4">
        <v>21287000</v>
      </c>
      <c r="V1665" s="4">
        <v>0</v>
      </c>
      <c r="W1665" s="4">
        <v>77568000</v>
      </c>
      <c r="X1665" s="4">
        <v>0</v>
      </c>
      <c r="Y1665" s="4">
        <v>77404866</v>
      </c>
      <c r="Z1665" s="4">
        <v>163134</v>
      </c>
      <c r="AA1665" s="4">
        <v>77404866</v>
      </c>
      <c r="AB1665" s="4">
        <v>15043633</v>
      </c>
      <c r="AC1665" s="4">
        <v>15043633</v>
      </c>
      <c r="AD1665" s="10">
        <v>15043633</v>
      </c>
    </row>
    <row r="1666" spans="1:30" ht="22.5" x14ac:dyDescent="0.25">
      <c r="A1666" s="9" t="s">
        <v>453</v>
      </c>
      <c r="B1666" s="2" t="s">
        <v>454</v>
      </c>
      <c r="C1666" s="3" t="s">
        <v>379</v>
      </c>
      <c r="D1666" s="3" t="str">
        <f t="shared" si="29"/>
        <v>C-4199-1500-5</v>
      </c>
      <c r="E1666" s="3" t="str">
        <f>VLOOKUP(Tabla3[[#This Row],[RUBRO]],Tabla6[[RUBRO]:[Respon Plan]],2,0)</f>
        <v xml:space="preserve">CONTRUCCION </v>
      </c>
      <c r="F1666" s="3" t="str">
        <f>VLOOKUP(Tabla3[[#This Row],[RUBRO]],Tabla6[[RUBRO]:[Respon Plan]],3,0)</f>
        <v>DIRECCIÓN DE GESTIÓN HUMANA</v>
      </c>
      <c r="G1666" s="3" t="str">
        <f>VLOOKUP(Tabla3[[#This Row],[RUBRO]],Tabla6[[RUBRO]:[Respon Plan]],4,0)</f>
        <v>Gestión Humana- Viáticos</v>
      </c>
      <c r="H1666" s="1" t="s">
        <v>30</v>
      </c>
      <c r="I1666" s="1" t="s">
        <v>301</v>
      </c>
      <c r="J1666" s="1" t="s">
        <v>233</v>
      </c>
      <c r="K1666" s="1" t="s">
        <v>64</v>
      </c>
      <c r="L1666" s="1" t="s">
        <v>42</v>
      </c>
      <c r="M1666" s="1" t="s">
        <v>246</v>
      </c>
      <c r="N1666" s="1"/>
      <c r="O1666" s="1"/>
      <c r="P1666" s="1" t="s">
        <v>31</v>
      </c>
      <c r="Q1666" s="1" t="s">
        <v>171</v>
      </c>
      <c r="R1666" s="1" t="s">
        <v>33</v>
      </c>
      <c r="S1666" s="2" t="s">
        <v>249</v>
      </c>
      <c r="T1666" s="4">
        <v>3271000</v>
      </c>
      <c r="U1666" s="4">
        <v>0</v>
      </c>
      <c r="V1666" s="4">
        <v>0</v>
      </c>
      <c r="W1666" s="4">
        <v>3271000</v>
      </c>
      <c r="X1666" s="4">
        <v>0</v>
      </c>
      <c r="Y1666" s="4">
        <v>3271000</v>
      </c>
      <c r="Z1666" s="4">
        <v>0</v>
      </c>
      <c r="AA1666" s="4">
        <v>900010</v>
      </c>
      <c r="AB1666" s="4">
        <v>428130</v>
      </c>
      <c r="AC1666" s="4">
        <v>428130</v>
      </c>
      <c r="AD1666" s="10">
        <v>428130</v>
      </c>
    </row>
    <row r="1667" spans="1:30" ht="22.5" x14ac:dyDescent="0.25">
      <c r="A1667" s="9" t="s">
        <v>455</v>
      </c>
      <c r="B1667" s="2" t="s">
        <v>456</v>
      </c>
      <c r="C1667" s="3" t="s">
        <v>145</v>
      </c>
      <c r="D1667" s="3" t="str">
        <f t="shared" si="29"/>
        <v>A-2-0-3</v>
      </c>
      <c r="E1667" s="3" t="str">
        <f>VLOOKUP(Tabla3[[#This Row],[RUBRO]],Tabla6[[RUBRO]:[Respon Plan]],2,0)</f>
        <v>FUNCIONAMIENTO</v>
      </c>
      <c r="F1667" s="3" t="str">
        <f>VLOOKUP(Tabla3[[#This Row],[RUBRO]],Tabla6[[RUBRO]:[Respon Plan]],3,0)</f>
        <v>DIRECCION ADMINISTRATIVA</v>
      </c>
      <c r="G1667" s="3" t="str">
        <f>VLOOKUP(Tabla3[[#This Row],[RUBRO]],Tabla6[[RUBRO]:[Respon Plan]],4,0)</f>
        <v>Administrativa</v>
      </c>
      <c r="H1667" s="1" t="s">
        <v>40</v>
      </c>
      <c r="I1667" s="1" t="s">
        <v>77</v>
      </c>
      <c r="J1667" s="1" t="s">
        <v>42</v>
      </c>
      <c r="K1667" s="1" t="s">
        <v>63</v>
      </c>
      <c r="L1667" s="1" t="s">
        <v>143</v>
      </c>
      <c r="M1667" s="1" t="s">
        <v>63</v>
      </c>
      <c r="N1667" s="1"/>
      <c r="O1667" s="1"/>
      <c r="P1667" s="1" t="s">
        <v>31</v>
      </c>
      <c r="Q1667" s="1" t="s">
        <v>32</v>
      </c>
      <c r="R1667" s="1" t="s">
        <v>33</v>
      </c>
      <c r="S1667" s="2" t="s">
        <v>146</v>
      </c>
      <c r="T1667" s="4">
        <v>13400000</v>
      </c>
      <c r="U1667" s="4">
        <v>0</v>
      </c>
      <c r="V1667" s="4">
        <v>0</v>
      </c>
      <c r="W1667" s="4">
        <v>13400000</v>
      </c>
      <c r="X1667" s="4">
        <v>0</v>
      </c>
      <c r="Y1667" s="4">
        <v>13183629</v>
      </c>
      <c r="Z1667" s="4">
        <v>216371</v>
      </c>
      <c r="AA1667" s="4">
        <v>13183629</v>
      </c>
      <c r="AB1667" s="4">
        <v>13183629</v>
      </c>
      <c r="AC1667" s="4">
        <v>13183629</v>
      </c>
      <c r="AD1667" s="10">
        <v>13183629</v>
      </c>
    </row>
    <row r="1668" spans="1:30" ht="22.5" x14ac:dyDescent="0.25">
      <c r="A1668" s="9" t="s">
        <v>455</v>
      </c>
      <c r="B1668" s="2" t="s">
        <v>456</v>
      </c>
      <c r="C1668" s="3" t="s">
        <v>155</v>
      </c>
      <c r="D1668" s="3" t="str">
        <f t="shared" si="29"/>
        <v>A-2-0-4</v>
      </c>
      <c r="E1668" s="3" t="str">
        <f>VLOOKUP(Tabla3[[#This Row],[RUBRO]],Tabla6[[RUBRO]:[Respon Plan]],2,0)</f>
        <v>FUNCIONAMIENTO</v>
      </c>
      <c r="F1668" s="3" t="str">
        <f>VLOOKUP(Tabla3[[#This Row],[RUBRO]],Tabla6[[RUBRO]:[Respon Plan]],3,0)</f>
        <v>DIRECCION ADMINISTRATIVA</v>
      </c>
      <c r="G1668" s="3" t="str">
        <f>VLOOKUP(Tabla3[[#This Row],[RUBRO]],Tabla6[[RUBRO]:[Respon Plan]],4,0)</f>
        <v>Administrativa</v>
      </c>
      <c r="H1668" s="1" t="s">
        <v>40</v>
      </c>
      <c r="I1668" s="1" t="s">
        <v>77</v>
      </c>
      <c r="J1668" s="1" t="s">
        <v>42</v>
      </c>
      <c r="K1668" s="1" t="s">
        <v>80</v>
      </c>
      <c r="L1668" s="1" t="s">
        <v>80</v>
      </c>
      <c r="M1668" s="1" t="s">
        <v>41</v>
      </c>
      <c r="N1668" s="1"/>
      <c r="O1668" s="1"/>
      <c r="P1668" s="1" t="s">
        <v>31</v>
      </c>
      <c r="Q1668" s="1" t="s">
        <v>32</v>
      </c>
      <c r="R1668" s="1" t="s">
        <v>33</v>
      </c>
      <c r="S1668" s="2" t="s">
        <v>156</v>
      </c>
      <c r="T1668" s="4">
        <v>21316000</v>
      </c>
      <c r="U1668" s="4">
        <v>0</v>
      </c>
      <c r="V1668" s="4">
        <v>0</v>
      </c>
      <c r="W1668" s="4">
        <v>21316000</v>
      </c>
      <c r="X1668" s="4">
        <v>0</v>
      </c>
      <c r="Y1668" s="4">
        <v>19690113</v>
      </c>
      <c r="Z1668" s="4">
        <v>1625887</v>
      </c>
      <c r="AA1668" s="4">
        <v>19690113</v>
      </c>
      <c r="AB1668" s="4">
        <v>4507745</v>
      </c>
      <c r="AC1668" s="4">
        <v>4507745</v>
      </c>
      <c r="AD1668" s="10">
        <v>4507745</v>
      </c>
    </row>
    <row r="1669" spans="1:30" ht="22.5" x14ac:dyDescent="0.25">
      <c r="A1669" s="9" t="s">
        <v>455</v>
      </c>
      <c r="B1669" s="2" t="s">
        <v>456</v>
      </c>
      <c r="C1669" s="3" t="s">
        <v>157</v>
      </c>
      <c r="D1669" s="3" t="str">
        <f t="shared" si="29"/>
        <v>A-2-0-4</v>
      </c>
      <c r="E1669" s="3" t="str">
        <f>VLOOKUP(Tabla3[[#This Row],[RUBRO]],Tabla6[[RUBRO]:[Respon Plan]],2,0)</f>
        <v>FUNCIONAMIENTO</v>
      </c>
      <c r="F1669" s="3" t="str">
        <f>VLOOKUP(Tabla3[[#This Row],[RUBRO]],Tabla6[[RUBRO]:[Respon Plan]],3,0)</f>
        <v>DIRECCION ADMINISTRATIVA</v>
      </c>
      <c r="G1669" s="3" t="str">
        <f>VLOOKUP(Tabla3[[#This Row],[RUBRO]],Tabla6[[RUBRO]:[Respon Plan]],4,0)</f>
        <v>Administrativa</v>
      </c>
      <c r="H1669" s="1" t="s">
        <v>40</v>
      </c>
      <c r="I1669" s="1" t="s">
        <v>77</v>
      </c>
      <c r="J1669" s="1" t="s">
        <v>42</v>
      </c>
      <c r="K1669" s="1" t="s">
        <v>80</v>
      </c>
      <c r="L1669" s="1" t="s">
        <v>80</v>
      </c>
      <c r="M1669" s="1" t="s">
        <v>77</v>
      </c>
      <c r="N1669" s="1"/>
      <c r="O1669" s="1"/>
      <c r="P1669" s="1" t="s">
        <v>31</v>
      </c>
      <c r="Q1669" s="1" t="s">
        <v>32</v>
      </c>
      <c r="R1669" s="1" t="s">
        <v>33</v>
      </c>
      <c r="S1669" s="2" t="s">
        <v>158</v>
      </c>
      <c r="T1669" s="4">
        <v>9700000</v>
      </c>
      <c r="U1669" s="4">
        <v>0</v>
      </c>
      <c r="V1669" s="4">
        <v>0</v>
      </c>
      <c r="W1669" s="4">
        <v>9700000</v>
      </c>
      <c r="X1669" s="4">
        <v>0</v>
      </c>
      <c r="Y1669" s="4">
        <v>388</v>
      </c>
      <c r="Z1669" s="4">
        <v>9699612</v>
      </c>
      <c r="AA1669" s="4">
        <v>388</v>
      </c>
      <c r="AB1669" s="4">
        <v>0</v>
      </c>
      <c r="AC1669" s="4">
        <v>0</v>
      </c>
      <c r="AD1669" s="10">
        <v>0</v>
      </c>
    </row>
    <row r="1670" spans="1:30" ht="22.5" x14ac:dyDescent="0.25">
      <c r="A1670" s="9" t="s">
        <v>455</v>
      </c>
      <c r="B1670" s="2" t="s">
        <v>456</v>
      </c>
      <c r="C1670" s="3" t="s">
        <v>184</v>
      </c>
      <c r="D1670" s="3" t="str">
        <f t="shared" si="29"/>
        <v>A-2-0-4</v>
      </c>
      <c r="E1670" s="3" t="str">
        <f>VLOOKUP(Tabla3[[#This Row],[RUBRO]],Tabla6[[RUBRO]:[Respon Plan]],2,0)</f>
        <v>FUNCIONAMIENTO</v>
      </c>
      <c r="F1670" s="3" t="str">
        <f>VLOOKUP(Tabla3[[#This Row],[RUBRO]],Tabla6[[RUBRO]:[Respon Plan]],3,0)</f>
        <v>DIRECCION ADMINISTRATIVA</v>
      </c>
      <c r="G1670" s="3" t="str">
        <f>VLOOKUP(Tabla3[[#This Row],[RUBRO]],Tabla6[[RUBRO]:[Respon Plan]],4,0)</f>
        <v>Administrativa</v>
      </c>
      <c r="H1670" s="1" t="s">
        <v>40</v>
      </c>
      <c r="I1670" s="1" t="s">
        <v>77</v>
      </c>
      <c r="J1670" s="1" t="s">
        <v>42</v>
      </c>
      <c r="K1670" s="1" t="s">
        <v>80</v>
      </c>
      <c r="L1670" s="1" t="s">
        <v>64</v>
      </c>
      <c r="M1670" s="1" t="s">
        <v>98</v>
      </c>
      <c r="N1670" s="1"/>
      <c r="O1670" s="1"/>
      <c r="P1670" s="1" t="s">
        <v>31</v>
      </c>
      <c r="Q1670" s="1" t="s">
        <v>32</v>
      </c>
      <c r="R1670" s="1" t="s">
        <v>33</v>
      </c>
      <c r="S1670" s="2" t="s">
        <v>185</v>
      </c>
      <c r="T1670" s="4">
        <v>3500000</v>
      </c>
      <c r="U1670" s="4">
        <v>0</v>
      </c>
      <c r="V1670" s="4">
        <v>0</v>
      </c>
      <c r="W1670" s="4">
        <v>3500000</v>
      </c>
      <c r="X1670" s="4">
        <v>0</v>
      </c>
      <c r="Y1670" s="4">
        <v>140</v>
      </c>
      <c r="Z1670" s="4">
        <v>3499860</v>
      </c>
      <c r="AA1670" s="4">
        <v>140</v>
      </c>
      <c r="AB1670" s="4">
        <v>0</v>
      </c>
      <c r="AC1670" s="4">
        <v>0</v>
      </c>
      <c r="AD1670" s="10">
        <v>0</v>
      </c>
    </row>
    <row r="1671" spans="1:30" ht="22.5" x14ac:dyDescent="0.25">
      <c r="A1671" s="9" t="s">
        <v>455</v>
      </c>
      <c r="B1671" s="2" t="s">
        <v>456</v>
      </c>
      <c r="C1671" s="3" t="s">
        <v>200</v>
      </c>
      <c r="D1671" s="3" t="str">
        <f t="shared" si="29"/>
        <v>A-2-0-4</v>
      </c>
      <c r="E1671" s="3" t="str">
        <f>VLOOKUP(Tabla3[[#This Row],[RUBRO]],Tabla6[[RUBRO]:[Respon Plan]],2,0)</f>
        <v>FUNCIONAMIENTO</v>
      </c>
      <c r="F1671" s="3" t="str">
        <f>VLOOKUP(Tabla3[[#This Row],[RUBRO]],Tabla6[[RUBRO]:[Respon Plan]],3,0)</f>
        <v>DIRECCION ADMINISTRATIVA</v>
      </c>
      <c r="G1671" s="3" t="str">
        <f>VLOOKUP(Tabla3[[#This Row],[RUBRO]],Tabla6[[RUBRO]:[Respon Plan]],4,0)</f>
        <v>Administrativa</v>
      </c>
      <c r="H1671" s="1" t="s">
        <v>40</v>
      </c>
      <c r="I1671" s="1" t="s">
        <v>77</v>
      </c>
      <c r="J1671" s="1" t="s">
        <v>42</v>
      </c>
      <c r="K1671" s="1" t="s">
        <v>80</v>
      </c>
      <c r="L1671" s="1" t="s">
        <v>81</v>
      </c>
      <c r="M1671" s="1" t="s">
        <v>41</v>
      </c>
      <c r="N1671" s="1"/>
      <c r="O1671" s="1"/>
      <c r="P1671" s="1" t="s">
        <v>31</v>
      </c>
      <c r="Q1671" s="1" t="s">
        <v>32</v>
      </c>
      <c r="R1671" s="1" t="s">
        <v>33</v>
      </c>
      <c r="S1671" s="2" t="s">
        <v>201</v>
      </c>
      <c r="T1671" s="4">
        <v>6000000</v>
      </c>
      <c r="U1671" s="4">
        <v>0</v>
      </c>
      <c r="V1671" s="4">
        <v>0</v>
      </c>
      <c r="W1671" s="4">
        <v>6000000</v>
      </c>
      <c r="X1671" s="4">
        <v>0</v>
      </c>
      <c r="Y1671" s="4">
        <v>2225556</v>
      </c>
      <c r="Z1671" s="4">
        <v>3774444</v>
      </c>
      <c r="AA1671" s="4">
        <v>2127502</v>
      </c>
      <c r="AB1671" s="4">
        <v>2111915</v>
      </c>
      <c r="AC1671" s="4">
        <v>2111915</v>
      </c>
      <c r="AD1671" s="10">
        <v>2111915</v>
      </c>
    </row>
    <row r="1672" spans="1:30" ht="22.5" x14ac:dyDescent="0.25">
      <c r="A1672" s="9" t="s">
        <v>455</v>
      </c>
      <c r="B1672" s="2" t="s">
        <v>456</v>
      </c>
      <c r="C1672" s="3" t="s">
        <v>202</v>
      </c>
      <c r="D1672" s="3" t="str">
        <f t="shared" si="29"/>
        <v>A-2-0-4</v>
      </c>
      <c r="E1672" s="3" t="str">
        <f>VLOOKUP(Tabla3[[#This Row],[RUBRO]],Tabla6[[RUBRO]:[Respon Plan]],2,0)</f>
        <v>FUNCIONAMIENTO</v>
      </c>
      <c r="F1672" s="3" t="str">
        <f>VLOOKUP(Tabla3[[#This Row],[RUBRO]],Tabla6[[RUBRO]:[Respon Plan]],3,0)</f>
        <v>DIRECCION ADMINISTRATIVA</v>
      </c>
      <c r="G1672" s="3" t="str">
        <f>VLOOKUP(Tabla3[[#This Row],[RUBRO]],Tabla6[[RUBRO]:[Respon Plan]],4,0)</f>
        <v>Administrativa</v>
      </c>
      <c r="H1672" s="1" t="s">
        <v>40</v>
      </c>
      <c r="I1672" s="1" t="s">
        <v>77</v>
      </c>
      <c r="J1672" s="1" t="s">
        <v>42</v>
      </c>
      <c r="K1672" s="1" t="s">
        <v>80</v>
      </c>
      <c r="L1672" s="1" t="s">
        <v>81</v>
      </c>
      <c r="M1672" s="1" t="s">
        <v>77</v>
      </c>
      <c r="N1672" s="1"/>
      <c r="O1672" s="1"/>
      <c r="P1672" s="1" t="s">
        <v>31</v>
      </c>
      <c r="Q1672" s="1" t="s">
        <v>32</v>
      </c>
      <c r="R1672" s="1" t="s">
        <v>33</v>
      </c>
      <c r="S1672" s="2" t="s">
        <v>203</v>
      </c>
      <c r="T1672" s="4">
        <v>42000000</v>
      </c>
      <c r="U1672" s="4">
        <v>0</v>
      </c>
      <c r="V1672" s="4">
        <v>0</v>
      </c>
      <c r="W1672" s="4">
        <v>42000000</v>
      </c>
      <c r="X1672" s="4">
        <v>0</v>
      </c>
      <c r="Y1672" s="4">
        <v>24763170</v>
      </c>
      <c r="Z1672" s="4">
        <v>17236830</v>
      </c>
      <c r="AA1672" s="4">
        <v>24719886</v>
      </c>
      <c r="AB1672" s="4">
        <v>24650094</v>
      </c>
      <c r="AC1672" s="4">
        <v>24650094</v>
      </c>
      <c r="AD1672" s="10">
        <v>24650094</v>
      </c>
    </row>
    <row r="1673" spans="1:30" ht="22.5" x14ac:dyDescent="0.25">
      <c r="A1673" s="9" t="s">
        <v>455</v>
      </c>
      <c r="B1673" s="2" t="s">
        <v>456</v>
      </c>
      <c r="C1673" s="3" t="s">
        <v>404</v>
      </c>
      <c r="D1673" s="3" t="str">
        <f t="shared" si="29"/>
        <v>A-2-0-4</v>
      </c>
      <c r="E1673" s="3" t="str">
        <f>VLOOKUP(Tabla3[[#This Row],[RUBRO]],Tabla6[[RUBRO]:[Respon Plan]],2,0)</f>
        <v>FUNCIONAMIENTO</v>
      </c>
      <c r="F1673" s="3" t="str">
        <f>VLOOKUP(Tabla3[[#This Row],[RUBRO]],Tabla6[[RUBRO]:[Respon Plan]],3,0)</f>
        <v>DIRECCION ADMINISTRATIVA</v>
      </c>
      <c r="G1673" s="3" t="str">
        <f>VLOOKUP(Tabla3[[#This Row],[RUBRO]],Tabla6[[RUBRO]:[Respon Plan]],4,0)</f>
        <v>Administrativa</v>
      </c>
      <c r="H1673" s="1" t="s">
        <v>40</v>
      </c>
      <c r="I1673" s="1" t="s">
        <v>77</v>
      </c>
      <c r="J1673" s="1" t="s">
        <v>42</v>
      </c>
      <c r="K1673" s="1" t="s">
        <v>80</v>
      </c>
      <c r="L1673" s="1" t="s">
        <v>81</v>
      </c>
      <c r="M1673" s="1" t="s">
        <v>63</v>
      </c>
      <c r="N1673" s="1"/>
      <c r="O1673" s="1"/>
      <c r="P1673" s="1" t="s">
        <v>31</v>
      </c>
      <c r="Q1673" s="1" t="s">
        <v>32</v>
      </c>
      <c r="R1673" s="1" t="s">
        <v>33</v>
      </c>
      <c r="S1673" s="2" t="s">
        <v>405</v>
      </c>
      <c r="T1673" s="4">
        <v>350000</v>
      </c>
      <c r="U1673" s="4">
        <v>0</v>
      </c>
      <c r="V1673" s="4">
        <v>0</v>
      </c>
      <c r="W1673" s="4">
        <v>350000</v>
      </c>
      <c r="X1673" s="4">
        <v>0</v>
      </c>
      <c r="Y1673" s="4">
        <v>93572</v>
      </c>
      <c r="Z1673" s="4">
        <v>256428</v>
      </c>
      <c r="AA1673" s="4">
        <v>73000</v>
      </c>
      <c r="AB1673" s="4">
        <v>71886</v>
      </c>
      <c r="AC1673" s="4">
        <v>71886</v>
      </c>
      <c r="AD1673" s="10">
        <v>71886</v>
      </c>
    </row>
    <row r="1674" spans="1:30" ht="22.5" x14ac:dyDescent="0.25">
      <c r="A1674" s="9" t="s">
        <v>455</v>
      </c>
      <c r="B1674" s="2" t="s">
        <v>456</v>
      </c>
      <c r="C1674" s="3" t="s">
        <v>206</v>
      </c>
      <c r="D1674" s="3" t="str">
        <f t="shared" si="29"/>
        <v>A-2-0-4</v>
      </c>
      <c r="E1674" s="3" t="str">
        <f>VLOOKUP(Tabla3[[#This Row],[RUBRO]],Tabla6[[RUBRO]:[Respon Plan]],2,0)</f>
        <v>FUNCIONAMIENTO</v>
      </c>
      <c r="F1674" s="3" t="str">
        <f>VLOOKUP(Tabla3[[#This Row],[RUBRO]],Tabla6[[RUBRO]:[Respon Plan]],3,0)</f>
        <v>DIRECCION ADMINISTRATIVA</v>
      </c>
      <c r="G1674" s="3" t="str">
        <f>VLOOKUP(Tabla3[[#This Row],[RUBRO]],Tabla6[[RUBRO]:[Respon Plan]],4,0)</f>
        <v>Administrativa</v>
      </c>
      <c r="H1674" s="1" t="s">
        <v>40</v>
      </c>
      <c r="I1674" s="1" t="s">
        <v>77</v>
      </c>
      <c r="J1674" s="1" t="s">
        <v>42</v>
      </c>
      <c r="K1674" s="1" t="s">
        <v>80</v>
      </c>
      <c r="L1674" s="1" t="s">
        <v>81</v>
      </c>
      <c r="M1674" s="1" t="s">
        <v>138</v>
      </c>
      <c r="N1674" s="1"/>
      <c r="O1674" s="1"/>
      <c r="P1674" s="1" t="s">
        <v>31</v>
      </c>
      <c r="Q1674" s="1" t="s">
        <v>32</v>
      </c>
      <c r="R1674" s="1" t="s">
        <v>33</v>
      </c>
      <c r="S1674" s="2" t="s">
        <v>207</v>
      </c>
      <c r="T1674" s="4">
        <v>4500000</v>
      </c>
      <c r="U1674" s="4">
        <v>0</v>
      </c>
      <c r="V1674" s="4">
        <v>0</v>
      </c>
      <c r="W1674" s="4">
        <v>4500000</v>
      </c>
      <c r="X1674" s="4">
        <v>0</v>
      </c>
      <c r="Y1674" s="4">
        <v>2046552</v>
      </c>
      <c r="Z1674" s="4">
        <v>2453448</v>
      </c>
      <c r="AA1674" s="4">
        <v>1927761</v>
      </c>
      <c r="AB1674" s="4">
        <v>1909761</v>
      </c>
      <c r="AC1674" s="4">
        <v>1909761</v>
      </c>
      <c r="AD1674" s="10">
        <v>1909761</v>
      </c>
    </row>
    <row r="1675" spans="1:30" ht="22.5" x14ac:dyDescent="0.25">
      <c r="A1675" s="9" t="s">
        <v>455</v>
      </c>
      <c r="B1675" s="2" t="s">
        <v>456</v>
      </c>
      <c r="C1675" s="3" t="s">
        <v>212</v>
      </c>
      <c r="D1675" s="3" t="str">
        <f t="shared" si="29"/>
        <v>A-2-0-4</v>
      </c>
      <c r="E1675" s="3" t="str">
        <f>VLOOKUP(Tabla3[[#This Row],[RUBRO]],Tabla6[[RUBRO]:[Respon Plan]],2,0)</f>
        <v>FUNCIONAMIENTO</v>
      </c>
      <c r="F1675" s="3" t="str">
        <f>VLOOKUP(Tabla3[[#This Row],[RUBRO]],Tabla6[[RUBRO]:[Respon Plan]],3,0)</f>
        <v>DIRECCIÓN DE GESTIÓN HUMANA</v>
      </c>
      <c r="G1675" s="3" t="str">
        <f>VLOOKUP(Tabla3[[#This Row],[RUBRO]],Tabla6[[RUBRO]:[Respon Plan]],4,0)</f>
        <v>Gestión Humana</v>
      </c>
      <c r="H1675" s="1" t="s">
        <v>40</v>
      </c>
      <c r="I1675" s="1" t="s">
        <v>77</v>
      </c>
      <c r="J1675" s="1" t="s">
        <v>42</v>
      </c>
      <c r="K1675" s="1" t="s">
        <v>80</v>
      </c>
      <c r="L1675" s="1" t="s">
        <v>65</v>
      </c>
      <c r="M1675" s="1" t="s">
        <v>77</v>
      </c>
      <c r="N1675" s="1"/>
      <c r="O1675" s="1"/>
      <c r="P1675" s="1" t="s">
        <v>31</v>
      </c>
      <c r="Q1675" s="1" t="s">
        <v>32</v>
      </c>
      <c r="R1675" s="1" t="s">
        <v>33</v>
      </c>
      <c r="S1675" s="2" t="s">
        <v>213</v>
      </c>
      <c r="T1675" s="4">
        <v>18000000</v>
      </c>
      <c r="U1675" s="4">
        <v>0</v>
      </c>
      <c r="V1675" s="4">
        <v>0</v>
      </c>
      <c r="W1675" s="4">
        <v>18000000</v>
      </c>
      <c r="X1675" s="4">
        <v>0</v>
      </c>
      <c r="Y1675" s="4">
        <v>10343706</v>
      </c>
      <c r="Z1675" s="4">
        <v>7656294</v>
      </c>
      <c r="AA1675" s="4">
        <v>10343706</v>
      </c>
      <c r="AB1675" s="4">
        <v>8576206</v>
      </c>
      <c r="AC1675" s="4">
        <v>8576206</v>
      </c>
      <c r="AD1675" s="10">
        <v>8576206</v>
      </c>
    </row>
    <row r="1676" spans="1:30" ht="22.5" x14ac:dyDescent="0.25">
      <c r="A1676" s="9" t="s">
        <v>455</v>
      </c>
      <c r="B1676" s="2" t="s">
        <v>456</v>
      </c>
      <c r="C1676" s="3" t="s">
        <v>216</v>
      </c>
      <c r="D1676" s="3" t="str">
        <f t="shared" si="29"/>
        <v>A-2-0-4</v>
      </c>
      <c r="E1676" s="3" t="str">
        <f>VLOOKUP(Tabla3[[#This Row],[RUBRO]],Tabla6[[RUBRO]:[Respon Plan]],2,0)</f>
        <v>FUNCIONAMIENTO</v>
      </c>
      <c r="F1676" s="3" t="str">
        <f>VLOOKUP(Tabla3[[#This Row],[RUBRO]],Tabla6[[RUBRO]:[Respon Plan]],3,0)</f>
        <v>DIRECCIÓN DE GESTIÓN HUMANA</v>
      </c>
      <c r="G1676" s="3" t="str">
        <f>VLOOKUP(Tabla3[[#This Row],[RUBRO]],Tabla6[[RUBRO]:[Respon Plan]],4,0)</f>
        <v>Gestión Humana</v>
      </c>
      <c r="H1676" s="1" t="s">
        <v>40</v>
      </c>
      <c r="I1676" s="1" t="s">
        <v>77</v>
      </c>
      <c r="J1676" s="1" t="s">
        <v>42</v>
      </c>
      <c r="K1676" s="1" t="s">
        <v>80</v>
      </c>
      <c r="L1676" s="1" t="s">
        <v>171</v>
      </c>
      <c r="M1676" s="1" t="s">
        <v>80</v>
      </c>
      <c r="N1676" s="1"/>
      <c r="O1676" s="1"/>
      <c r="P1676" s="1" t="s">
        <v>31</v>
      </c>
      <c r="Q1676" s="1" t="s">
        <v>32</v>
      </c>
      <c r="R1676" s="1" t="s">
        <v>33</v>
      </c>
      <c r="S1676" s="2" t="s">
        <v>217</v>
      </c>
      <c r="T1676" s="4">
        <v>28356694</v>
      </c>
      <c r="U1676" s="4">
        <v>0</v>
      </c>
      <c r="V1676" s="4">
        <v>0</v>
      </c>
      <c r="W1676" s="4">
        <v>28356694</v>
      </c>
      <c r="X1676" s="4">
        <v>0</v>
      </c>
      <c r="Y1676" s="4">
        <v>1134</v>
      </c>
      <c r="Z1676" s="4">
        <v>28355560</v>
      </c>
      <c r="AA1676" s="4">
        <v>1134</v>
      </c>
      <c r="AB1676" s="4">
        <v>0</v>
      </c>
      <c r="AC1676" s="4">
        <v>0</v>
      </c>
      <c r="AD1676" s="10">
        <v>0</v>
      </c>
    </row>
    <row r="1677" spans="1:30" ht="22.5" x14ac:dyDescent="0.25">
      <c r="A1677" s="9" t="s">
        <v>455</v>
      </c>
      <c r="B1677" s="2" t="s">
        <v>456</v>
      </c>
      <c r="C1677" s="3" t="s">
        <v>231</v>
      </c>
      <c r="D1677" s="3" t="str">
        <f t="shared" si="29"/>
        <v>C-4102-1500-1</v>
      </c>
      <c r="E1677" s="3" t="str">
        <f>VLOOKUP(Tabla3[[#This Row],[RUBRO]],Tabla6[[RUBRO]:[Respon Plan]],2,0)</f>
        <v>NUTRICION</v>
      </c>
      <c r="F1677" s="3" t="str">
        <f>VLOOKUP(Tabla3[[#This Row],[RUBRO]],Tabla6[[RUBRO]:[Respon Plan]],3,0)</f>
        <v xml:space="preserve">DIRECCIÓN DE NUTRICIÓN </v>
      </c>
      <c r="G1677" s="3" t="str">
        <f>VLOOKUP(Tabla3[[#This Row],[RUBRO]],Tabla6[[RUBRO]:[Respon Plan]],4,0)</f>
        <v>Nutrición</v>
      </c>
      <c r="H1677" s="1" t="s">
        <v>30</v>
      </c>
      <c r="I1677" s="1" t="s">
        <v>232</v>
      </c>
      <c r="J1677" s="1" t="s">
        <v>233</v>
      </c>
      <c r="K1677" s="1" t="s">
        <v>41</v>
      </c>
      <c r="L1677" s="1" t="s">
        <v>42</v>
      </c>
      <c r="M1677" s="1" t="s">
        <v>234</v>
      </c>
      <c r="N1677" s="1"/>
      <c r="O1677" s="1"/>
      <c r="P1677" s="1" t="s">
        <v>31</v>
      </c>
      <c r="Q1677" s="1" t="s">
        <v>32</v>
      </c>
      <c r="R1677" s="1" t="s">
        <v>33</v>
      </c>
      <c r="S1677" s="2" t="s">
        <v>235</v>
      </c>
      <c r="T1677" s="4">
        <v>1722265600</v>
      </c>
      <c r="U1677" s="4">
        <v>0</v>
      </c>
      <c r="V1677" s="4">
        <v>23165660</v>
      </c>
      <c r="W1677" s="4">
        <v>1699099940</v>
      </c>
      <c r="X1677" s="4">
        <v>0</v>
      </c>
      <c r="Y1677" s="4">
        <v>1699099940</v>
      </c>
      <c r="Z1677" s="4">
        <v>0</v>
      </c>
      <c r="AA1677" s="4">
        <v>0</v>
      </c>
      <c r="AB1677" s="4">
        <v>0</v>
      </c>
      <c r="AC1677" s="4">
        <v>0</v>
      </c>
      <c r="AD1677" s="10">
        <v>0</v>
      </c>
    </row>
    <row r="1678" spans="1:30" ht="22.5" x14ac:dyDescent="0.25">
      <c r="A1678" s="9" t="s">
        <v>455</v>
      </c>
      <c r="B1678" s="2" t="s">
        <v>456</v>
      </c>
      <c r="C1678" s="3" t="s">
        <v>242</v>
      </c>
      <c r="D1678" s="3" t="str">
        <f t="shared" si="29"/>
        <v>C-4102-1500-1</v>
      </c>
      <c r="E1678" s="3" t="str">
        <f>VLOOKUP(Tabla3[[#This Row],[RUBRO]],Tabla6[[RUBRO]:[Respon Plan]],2,0)</f>
        <v>NUTRICION</v>
      </c>
      <c r="F1678" s="3" t="str">
        <f>VLOOKUP(Tabla3[[#This Row],[RUBRO]],Tabla6[[RUBRO]:[Respon Plan]],3,0)</f>
        <v xml:space="preserve">DIRECCIÓN DE NUTRICIÓN </v>
      </c>
      <c r="G1678" s="3" t="str">
        <f>VLOOKUP(Tabla3[[#This Row],[RUBRO]],Tabla6[[RUBRO]:[Respon Plan]],4,0)</f>
        <v>Nutrición</v>
      </c>
      <c r="H1678" s="1" t="s">
        <v>30</v>
      </c>
      <c r="I1678" s="1" t="s">
        <v>232</v>
      </c>
      <c r="J1678" s="1" t="s">
        <v>233</v>
      </c>
      <c r="K1678" s="1" t="s">
        <v>41</v>
      </c>
      <c r="L1678" s="1" t="s">
        <v>42</v>
      </c>
      <c r="M1678" s="1" t="s">
        <v>243</v>
      </c>
      <c r="N1678" s="1"/>
      <c r="O1678" s="1"/>
      <c r="P1678" s="1" t="s">
        <v>31</v>
      </c>
      <c r="Q1678" s="1" t="s">
        <v>32</v>
      </c>
      <c r="R1678" s="1" t="s">
        <v>33</v>
      </c>
      <c r="S1678" s="2" t="s">
        <v>244</v>
      </c>
      <c r="T1678" s="4">
        <v>51758230</v>
      </c>
      <c r="U1678" s="4">
        <v>39000000</v>
      </c>
      <c r="V1678" s="4">
        <v>0</v>
      </c>
      <c r="W1678" s="4">
        <v>90758230</v>
      </c>
      <c r="X1678" s="4">
        <v>0</v>
      </c>
      <c r="Y1678" s="4">
        <v>90757749</v>
      </c>
      <c r="Z1678" s="4">
        <v>481</v>
      </c>
      <c r="AA1678" s="4">
        <v>90757749</v>
      </c>
      <c r="AB1678" s="4">
        <v>14603922</v>
      </c>
      <c r="AC1678" s="4">
        <v>14603922</v>
      </c>
      <c r="AD1678" s="10">
        <v>14603922</v>
      </c>
    </row>
    <row r="1679" spans="1:30" ht="22.5" x14ac:dyDescent="0.25">
      <c r="A1679" s="9" t="s">
        <v>455</v>
      </c>
      <c r="B1679" s="2" t="s">
        <v>456</v>
      </c>
      <c r="C1679" s="3" t="s">
        <v>245</v>
      </c>
      <c r="D1679" s="3" t="str">
        <f t="shared" si="29"/>
        <v>C-4102-1500-1</v>
      </c>
      <c r="E1679" s="3" t="str">
        <f>VLOOKUP(Tabla3[[#This Row],[RUBRO]],Tabla6[[RUBRO]:[Respon Plan]],2,0)</f>
        <v>NUTRICION</v>
      </c>
      <c r="F1679" s="3" t="str">
        <f>VLOOKUP(Tabla3[[#This Row],[RUBRO]],Tabla6[[RUBRO]:[Respon Plan]],3,0)</f>
        <v>DIRECCIÓN DE GESTIÓN HUMANA</v>
      </c>
      <c r="G1679" s="3" t="str">
        <f>VLOOKUP(Tabla3[[#This Row],[RUBRO]],Tabla6[[RUBRO]:[Respon Plan]],4,0)</f>
        <v>Gestión Humana - Pres. Serv</v>
      </c>
      <c r="H1679" s="1" t="s">
        <v>30</v>
      </c>
      <c r="I1679" s="1" t="s">
        <v>232</v>
      </c>
      <c r="J1679" s="1" t="s">
        <v>233</v>
      </c>
      <c r="K1679" s="1" t="s">
        <v>41</v>
      </c>
      <c r="L1679" s="1" t="s">
        <v>42</v>
      </c>
      <c r="M1679" s="1" t="s">
        <v>246</v>
      </c>
      <c r="N1679" s="1"/>
      <c r="O1679" s="1"/>
      <c r="P1679" s="1" t="s">
        <v>31</v>
      </c>
      <c r="Q1679" s="1" t="s">
        <v>32</v>
      </c>
      <c r="R1679" s="1" t="s">
        <v>33</v>
      </c>
      <c r="S1679" s="2" t="s">
        <v>59</v>
      </c>
      <c r="T1679" s="4">
        <v>102672285</v>
      </c>
      <c r="U1679" s="4">
        <v>0</v>
      </c>
      <c r="V1679" s="4">
        <v>39000000</v>
      </c>
      <c r="W1679" s="4">
        <v>63672285</v>
      </c>
      <c r="X1679" s="4">
        <v>0</v>
      </c>
      <c r="Y1679" s="4">
        <v>63657430</v>
      </c>
      <c r="Z1679" s="4">
        <v>14855</v>
      </c>
      <c r="AA1679" s="4">
        <v>63657430</v>
      </c>
      <c r="AB1679" s="4">
        <v>11150187</v>
      </c>
      <c r="AC1679" s="4">
        <v>11150187</v>
      </c>
      <c r="AD1679" s="10">
        <v>11150187</v>
      </c>
    </row>
    <row r="1680" spans="1:30" ht="22.5" x14ac:dyDescent="0.25">
      <c r="A1680" s="9" t="s">
        <v>455</v>
      </c>
      <c r="B1680" s="2" t="s">
        <v>456</v>
      </c>
      <c r="C1680" s="3" t="s">
        <v>247</v>
      </c>
      <c r="D1680" s="3" t="str">
        <f t="shared" si="29"/>
        <v>C-4102-1500-1</v>
      </c>
      <c r="E1680" s="3" t="str">
        <f>VLOOKUP(Tabla3[[#This Row],[RUBRO]],Tabla6[[RUBRO]:[Respon Plan]],2,0)</f>
        <v>NUTRICION</v>
      </c>
      <c r="F1680" s="3" t="str">
        <f>VLOOKUP(Tabla3[[#This Row],[RUBRO]],Tabla6[[RUBRO]:[Respon Plan]],3,0)</f>
        <v>DIRECCIÓN DE GESTIÓN HUMANA</v>
      </c>
      <c r="G1680" s="3" t="str">
        <f>VLOOKUP(Tabla3[[#This Row],[RUBRO]],Tabla6[[RUBRO]:[Respon Plan]],4,0)</f>
        <v>Gestión Humana- Viáticos</v>
      </c>
      <c r="H1680" s="1" t="s">
        <v>30</v>
      </c>
      <c r="I1680" s="1" t="s">
        <v>232</v>
      </c>
      <c r="J1680" s="1" t="s">
        <v>233</v>
      </c>
      <c r="K1680" s="1" t="s">
        <v>41</v>
      </c>
      <c r="L1680" s="1" t="s">
        <v>42</v>
      </c>
      <c r="M1680" s="1" t="s">
        <v>248</v>
      </c>
      <c r="N1680" s="1"/>
      <c r="O1680" s="1"/>
      <c r="P1680" s="1" t="s">
        <v>31</v>
      </c>
      <c r="Q1680" s="1" t="s">
        <v>32</v>
      </c>
      <c r="R1680" s="1" t="s">
        <v>33</v>
      </c>
      <c r="S1680" s="2" t="s">
        <v>249</v>
      </c>
      <c r="T1680" s="4">
        <v>15778520</v>
      </c>
      <c r="U1680" s="4">
        <v>0</v>
      </c>
      <c r="V1680" s="4">
        <v>0</v>
      </c>
      <c r="W1680" s="4">
        <v>15778520</v>
      </c>
      <c r="X1680" s="4">
        <v>0</v>
      </c>
      <c r="Y1680" s="4">
        <v>2861532</v>
      </c>
      <c r="Z1680" s="4">
        <v>12916988</v>
      </c>
      <c r="AA1680" s="4">
        <v>2861532</v>
      </c>
      <c r="AB1680" s="4">
        <v>1757061</v>
      </c>
      <c r="AC1680" s="4">
        <v>1757061</v>
      </c>
      <c r="AD1680" s="10">
        <v>1757061</v>
      </c>
    </row>
    <row r="1681" spans="1:30" ht="22.5" x14ac:dyDescent="0.25">
      <c r="A1681" s="9" t="s">
        <v>455</v>
      </c>
      <c r="B1681" s="2" t="s">
        <v>456</v>
      </c>
      <c r="C1681" s="3" t="s">
        <v>383</v>
      </c>
      <c r="D1681" s="3" t="str">
        <f t="shared" si="29"/>
        <v>C-4102-1500-3</v>
      </c>
      <c r="E1681" s="3" t="str">
        <f>VLOOKUP(Tabla3[[#This Row],[RUBRO]],Tabla6[[RUBRO]:[Respon Plan]],2,0)</f>
        <v>PROTECCION</v>
      </c>
      <c r="F1681" s="3" t="str">
        <f>VLOOKUP(Tabla3[[#This Row],[RUBRO]],Tabla6[[RUBRO]:[Respon Plan]],3,0)</f>
        <v xml:space="preserve">DIRECCIÓN DE PROTECCIÓN </v>
      </c>
      <c r="G1681" s="3" t="str">
        <f>VLOOKUP(Tabla3[[#This Row],[RUBRO]],Tabla6[[RUBRO]:[Respon Plan]],4,0)</f>
        <v>Dirección de Protección</v>
      </c>
      <c r="H1681" s="1" t="s">
        <v>30</v>
      </c>
      <c r="I1681" s="1" t="s">
        <v>232</v>
      </c>
      <c r="J1681" s="1" t="s">
        <v>233</v>
      </c>
      <c r="K1681" s="1" t="s">
        <v>63</v>
      </c>
      <c r="L1681" s="1" t="s">
        <v>42</v>
      </c>
      <c r="M1681" s="1" t="s">
        <v>281</v>
      </c>
      <c r="N1681" s="1"/>
      <c r="O1681" s="1"/>
      <c r="P1681" s="1" t="s">
        <v>31</v>
      </c>
      <c r="Q1681" s="1" t="s">
        <v>32</v>
      </c>
      <c r="R1681" s="1" t="s">
        <v>33</v>
      </c>
      <c r="S1681" s="2" t="s">
        <v>384</v>
      </c>
      <c r="T1681" s="4">
        <v>516131957</v>
      </c>
      <c r="U1681" s="4">
        <v>0</v>
      </c>
      <c r="V1681" s="4">
        <v>0</v>
      </c>
      <c r="W1681" s="4">
        <v>516131957</v>
      </c>
      <c r="X1681" s="4">
        <v>0</v>
      </c>
      <c r="Y1681" s="4">
        <v>510484724</v>
      </c>
      <c r="Z1681" s="4">
        <v>5647233</v>
      </c>
      <c r="AA1681" s="4">
        <v>510484724</v>
      </c>
      <c r="AB1681" s="4">
        <v>88194941</v>
      </c>
      <c r="AC1681" s="4">
        <v>88194941</v>
      </c>
      <c r="AD1681" s="10">
        <v>88194941</v>
      </c>
    </row>
    <row r="1682" spans="1:30" ht="22.5" x14ac:dyDescent="0.25">
      <c r="A1682" s="9" t="s">
        <v>455</v>
      </c>
      <c r="B1682" s="2" t="s">
        <v>456</v>
      </c>
      <c r="C1682" s="3" t="s">
        <v>45</v>
      </c>
      <c r="D1682" s="3" t="str">
        <f t="shared" si="29"/>
        <v>C-4102-1500-3</v>
      </c>
      <c r="E1682" s="3" t="str">
        <f>VLOOKUP(Tabla3[[#This Row],[RUBRO]],Tabla6[[RUBRO]:[Respon Plan]],2,0)</f>
        <v>PROTECCION</v>
      </c>
      <c r="F1682" s="3" t="str">
        <f>VLOOKUP(Tabla3[[#This Row],[RUBRO]],Tabla6[[RUBRO]:[Respon Plan]],3,0)</f>
        <v xml:space="preserve">DIRECCIÓN DE PROTECCIÓN </v>
      </c>
      <c r="G1682" s="3" t="str">
        <f>VLOOKUP(Tabla3[[#This Row],[RUBRO]],Tabla6[[RUBRO]:[Respon Plan]],4,0)</f>
        <v>Dirección de Protección</v>
      </c>
      <c r="H1682" s="1" t="s">
        <v>30</v>
      </c>
      <c r="I1682" s="1" t="s">
        <v>232</v>
      </c>
      <c r="J1682" s="1" t="s">
        <v>233</v>
      </c>
      <c r="K1682" s="1" t="s">
        <v>63</v>
      </c>
      <c r="L1682" s="1" t="s">
        <v>42</v>
      </c>
      <c r="M1682" s="1" t="s">
        <v>237</v>
      </c>
      <c r="N1682" s="1"/>
      <c r="O1682" s="1"/>
      <c r="P1682" s="1" t="s">
        <v>31</v>
      </c>
      <c r="Q1682" s="1" t="s">
        <v>32</v>
      </c>
      <c r="R1682" s="1" t="s">
        <v>33</v>
      </c>
      <c r="S1682" s="2" t="s">
        <v>48</v>
      </c>
      <c r="T1682" s="4">
        <v>2001990617</v>
      </c>
      <c r="U1682" s="4">
        <v>0</v>
      </c>
      <c r="V1682" s="4">
        <v>7831780</v>
      </c>
      <c r="W1682" s="4">
        <v>1994158837</v>
      </c>
      <c r="X1682" s="4">
        <v>0</v>
      </c>
      <c r="Y1682" s="4">
        <v>1958509469</v>
      </c>
      <c r="Z1682" s="4">
        <v>35649368</v>
      </c>
      <c r="AA1682" s="4">
        <v>1707412469</v>
      </c>
      <c r="AB1682" s="4">
        <v>275843614</v>
      </c>
      <c r="AC1682" s="4">
        <v>275843614</v>
      </c>
      <c r="AD1682" s="10">
        <v>275843614</v>
      </c>
    </row>
    <row r="1683" spans="1:30" ht="22.5" x14ac:dyDescent="0.25">
      <c r="A1683" s="9" t="s">
        <v>455</v>
      </c>
      <c r="B1683" s="2" t="s">
        <v>456</v>
      </c>
      <c r="C1683" s="3" t="s">
        <v>385</v>
      </c>
      <c r="D1683" s="3" t="str">
        <f t="shared" si="29"/>
        <v>C-4102-1500-3</v>
      </c>
      <c r="E1683" s="3" t="str">
        <f>VLOOKUP(Tabla3[[#This Row],[RUBRO]],Tabla6[[RUBRO]:[Respon Plan]],2,0)</f>
        <v>PROTECCION</v>
      </c>
      <c r="F1683" s="3" t="str">
        <f>VLOOKUP(Tabla3[[#This Row],[RUBRO]],Tabla6[[RUBRO]:[Respon Plan]],3,0)</f>
        <v xml:space="preserve">DIRECCIÓN DE PROTECCIÓN </v>
      </c>
      <c r="G1683" s="3" t="str">
        <f>VLOOKUP(Tabla3[[#This Row],[RUBRO]],Tabla6[[RUBRO]:[Respon Plan]],4,0)</f>
        <v>Dirección de Protección</v>
      </c>
      <c r="H1683" s="1" t="s">
        <v>30</v>
      </c>
      <c r="I1683" s="1" t="s">
        <v>232</v>
      </c>
      <c r="J1683" s="1" t="s">
        <v>233</v>
      </c>
      <c r="K1683" s="1" t="s">
        <v>63</v>
      </c>
      <c r="L1683" s="1" t="s">
        <v>42</v>
      </c>
      <c r="M1683" s="1" t="s">
        <v>240</v>
      </c>
      <c r="N1683" s="1"/>
      <c r="O1683" s="1"/>
      <c r="P1683" s="1" t="s">
        <v>31</v>
      </c>
      <c r="Q1683" s="1" t="s">
        <v>32</v>
      </c>
      <c r="R1683" s="1" t="s">
        <v>33</v>
      </c>
      <c r="S1683" s="2" t="s">
        <v>386</v>
      </c>
      <c r="T1683" s="4">
        <v>31327120</v>
      </c>
      <c r="U1683" s="4">
        <v>0</v>
      </c>
      <c r="V1683" s="4">
        <v>3915890</v>
      </c>
      <c r="W1683" s="4">
        <v>27411230</v>
      </c>
      <c r="X1683" s="4">
        <v>0</v>
      </c>
      <c r="Y1683" s="4">
        <v>27411230</v>
      </c>
      <c r="Z1683" s="4">
        <v>0</v>
      </c>
      <c r="AA1683" s="4">
        <v>27411230</v>
      </c>
      <c r="AB1683" s="4">
        <v>4983860</v>
      </c>
      <c r="AC1683" s="4">
        <v>4983860</v>
      </c>
      <c r="AD1683" s="10">
        <v>4983860</v>
      </c>
    </row>
    <row r="1684" spans="1:30" ht="22.5" x14ac:dyDescent="0.25">
      <c r="A1684" s="9" t="s">
        <v>455</v>
      </c>
      <c r="B1684" s="2" t="s">
        <v>456</v>
      </c>
      <c r="C1684" s="3" t="s">
        <v>49</v>
      </c>
      <c r="D1684" s="3" t="str">
        <f t="shared" si="29"/>
        <v>C-4102-1500-3</v>
      </c>
      <c r="E1684" s="3" t="str">
        <f>VLOOKUP(Tabla3[[#This Row],[RUBRO]],Tabla6[[RUBRO]:[Respon Plan]],2,0)</f>
        <v>PROTECCION</v>
      </c>
      <c r="F1684" s="3" t="str">
        <f>VLOOKUP(Tabla3[[#This Row],[RUBRO]],Tabla6[[RUBRO]:[Respon Plan]],3,0)</f>
        <v xml:space="preserve">DIRECCIÓN DE PROTECCIÓN </v>
      </c>
      <c r="G1684" s="3" t="str">
        <f>VLOOKUP(Tabla3[[#This Row],[RUBRO]],Tabla6[[RUBRO]:[Respon Plan]],4,0)</f>
        <v>Dirección de Protección</v>
      </c>
      <c r="H1684" s="1" t="s">
        <v>30</v>
      </c>
      <c r="I1684" s="1" t="s">
        <v>232</v>
      </c>
      <c r="J1684" s="1" t="s">
        <v>233</v>
      </c>
      <c r="K1684" s="1" t="s">
        <v>63</v>
      </c>
      <c r="L1684" s="1" t="s">
        <v>42</v>
      </c>
      <c r="M1684" s="1" t="s">
        <v>243</v>
      </c>
      <c r="N1684" s="1"/>
      <c r="O1684" s="1"/>
      <c r="P1684" s="1" t="s">
        <v>46</v>
      </c>
      <c r="Q1684" s="1" t="s">
        <v>47</v>
      </c>
      <c r="R1684" s="1" t="s">
        <v>33</v>
      </c>
      <c r="S1684" s="2" t="s">
        <v>50</v>
      </c>
      <c r="T1684" s="4">
        <v>438926873</v>
      </c>
      <c r="U1684" s="4">
        <v>0</v>
      </c>
      <c r="V1684" s="4">
        <v>0</v>
      </c>
      <c r="W1684" s="4">
        <v>438926873</v>
      </c>
      <c r="X1684" s="4">
        <v>0</v>
      </c>
      <c r="Y1684" s="4">
        <v>433325478</v>
      </c>
      <c r="Z1684" s="4">
        <v>5601395</v>
      </c>
      <c r="AA1684" s="4">
        <v>433325478</v>
      </c>
      <c r="AB1684" s="4">
        <v>72090566</v>
      </c>
      <c r="AC1684" s="4">
        <v>72090566</v>
      </c>
      <c r="AD1684" s="10">
        <v>72090566</v>
      </c>
    </row>
    <row r="1685" spans="1:30" ht="22.5" x14ac:dyDescent="0.25">
      <c r="A1685" s="9" t="s">
        <v>455</v>
      </c>
      <c r="B1685" s="2" t="s">
        <v>456</v>
      </c>
      <c r="C1685" s="3" t="s">
        <v>49</v>
      </c>
      <c r="D1685" s="3" t="str">
        <f t="shared" si="29"/>
        <v>C-4102-1500-3</v>
      </c>
      <c r="E1685" s="3" t="str">
        <f>VLOOKUP(Tabla3[[#This Row],[RUBRO]],Tabla6[[RUBRO]:[Respon Plan]],2,0)</f>
        <v>PROTECCION</v>
      </c>
      <c r="F1685" s="3" t="str">
        <f>VLOOKUP(Tabla3[[#This Row],[RUBRO]],Tabla6[[RUBRO]:[Respon Plan]],3,0)</f>
        <v xml:space="preserve">DIRECCIÓN DE PROTECCIÓN </v>
      </c>
      <c r="G1685" s="3" t="str">
        <f>VLOOKUP(Tabla3[[#This Row],[RUBRO]],Tabla6[[RUBRO]:[Respon Plan]],4,0)</f>
        <v>Dirección de Protección</v>
      </c>
      <c r="H1685" s="1" t="s">
        <v>30</v>
      </c>
      <c r="I1685" s="1" t="s">
        <v>232</v>
      </c>
      <c r="J1685" s="1" t="s">
        <v>233</v>
      </c>
      <c r="K1685" s="1" t="s">
        <v>63</v>
      </c>
      <c r="L1685" s="1" t="s">
        <v>42</v>
      </c>
      <c r="M1685" s="1" t="s">
        <v>243</v>
      </c>
      <c r="N1685" s="1"/>
      <c r="O1685" s="1"/>
      <c r="P1685" s="1" t="s">
        <v>31</v>
      </c>
      <c r="Q1685" s="1" t="s">
        <v>32</v>
      </c>
      <c r="R1685" s="1" t="s">
        <v>33</v>
      </c>
      <c r="S1685" s="2" t="s">
        <v>50</v>
      </c>
      <c r="T1685" s="4">
        <v>0</v>
      </c>
      <c r="U1685" s="4">
        <v>13698432</v>
      </c>
      <c r="V1685" s="4">
        <v>0</v>
      </c>
      <c r="W1685" s="4">
        <v>13698432</v>
      </c>
      <c r="X1685" s="4">
        <v>0</v>
      </c>
      <c r="Y1685" s="4">
        <v>9933923</v>
      </c>
      <c r="Z1685" s="4">
        <v>3764509</v>
      </c>
      <c r="AA1685" s="4">
        <v>9933923</v>
      </c>
      <c r="AB1685" s="4">
        <v>0</v>
      </c>
      <c r="AC1685" s="4">
        <v>0</v>
      </c>
      <c r="AD1685" s="10">
        <v>0</v>
      </c>
    </row>
    <row r="1686" spans="1:30" ht="22.5" x14ac:dyDescent="0.25">
      <c r="A1686" s="9" t="s">
        <v>455</v>
      </c>
      <c r="B1686" s="2" t="s">
        <v>456</v>
      </c>
      <c r="C1686" s="3" t="s">
        <v>56</v>
      </c>
      <c r="D1686" s="3" t="str">
        <f t="shared" si="29"/>
        <v>C-4102-1500-3</v>
      </c>
      <c r="E1686" s="3" t="str">
        <f>VLOOKUP(Tabla3[[#This Row],[RUBRO]],Tabla6[[RUBRO]:[Respon Plan]],2,0)</f>
        <v>PROTECCION</v>
      </c>
      <c r="F1686" s="3" t="str">
        <f>VLOOKUP(Tabla3[[#This Row],[RUBRO]],Tabla6[[RUBRO]:[Respon Plan]],3,0)</f>
        <v xml:space="preserve">DIRECCIÓN DE PROTECCIÓN </v>
      </c>
      <c r="G1686" s="3" t="str">
        <f>VLOOKUP(Tabla3[[#This Row],[RUBRO]],Tabla6[[RUBRO]:[Respon Plan]],4,0)</f>
        <v>Dirección de Protección</v>
      </c>
      <c r="H1686" s="1" t="s">
        <v>30</v>
      </c>
      <c r="I1686" s="1" t="s">
        <v>232</v>
      </c>
      <c r="J1686" s="1" t="s">
        <v>233</v>
      </c>
      <c r="K1686" s="1" t="s">
        <v>63</v>
      </c>
      <c r="L1686" s="1" t="s">
        <v>42</v>
      </c>
      <c r="M1686" s="1" t="s">
        <v>254</v>
      </c>
      <c r="N1686" s="1"/>
      <c r="O1686" s="1"/>
      <c r="P1686" s="1" t="s">
        <v>31</v>
      </c>
      <c r="Q1686" s="1" t="s">
        <v>32</v>
      </c>
      <c r="R1686" s="1" t="s">
        <v>33</v>
      </c>
      <c r="S1686" s="2" t="s">
        <v>57</v>
      </c>
      <c r="T1686" s="4">
        <v>0</v>
      </c>
      <c r="U1686" s="4">
        <v>3250000</v>
      </c>
      <c r="V1686" s="4">
        <v>0</v>
      </c>
      <c r="W1686" s="4">
        <v>3250000</v>
      </c>
      <c r="X1686" s="4">
        <v>0</v>
      </c>
      <c r="Y1686" s="4">
        <v>0</v>
      </c>
      <c r="Z1686" s="4">
        <v>3250000</v>
      </c>
      <c r="AA1686" s="4">
        <v>0</v>
      </c>
      <c r="AB1686" s="4">
        <v>0</v>
      </c>
      <c r="AC1686" s="4">
        <v>0</v>
      </c>
      <c r="AD1686" s="10">
        <v>0</v>
      </c>
    </row>
    <row r="1687" spans="1:30" ht="22.5" x14ac:dyDescent="0.25">
      <c r="A1687" s="9" t="s">
        <v>455</v>
      </c>
      <c r="B1687" s="2" t="s">
        <v>456</v>
      </c>
      <c r="C1687" s="3" t="s">
        <v>58</v>
      </c>
      <c r="D1687" s="3" t="str">
        <f t="shared" si="29"/>
        <v>C-4102-1500-3</v>
      </c>
      <c r="E1687" s="3" t="str">
        <f>VLOOKUP(Tabla3[[#This Row],[RUBRO]],Tabla6[[RUBRO]:[Respon Plan]],2,0)</f>
        <v>PROTECCION</v>
      </c>
      <c r="F1687" s="3" t="str">
        <f>VLOOKUP(Tabla3[[#This Row],[RUBRO]],Tabla6[[RUBRO]:[Respon Plan]],3,0)</f>
        <v>DIRECCIÓN DE GESTIÓN HUMANA</v>
      </c>
      <c r="G1687" s="3" t="str">
        <f>VLOOKUP(Tabla3[[#This Row],[RUBRO]],Tabla6[[RUBRO]:[Respon Plan]],4,0)</f>
        <v>Gestión Humana - Pres. Serv</v>
      </c>
      <c r="H1687" s="1" t="s">
        <v>30</v>
      </c>
      <c r="I1687" s="1" t="s">
        <v>232</v>
      </c>
      <c r="J1687" s="1" t="s">
        <v>233</v>
      </c>
      <c r="K1687" s="1" t="s">
        <v>63</v>
      </c>
      <c r="L1687" s="1" t="s">
        <v>42</v>
      </c>
      <c r="M1687" s="1" t="s">
        <v>255</v>
      </c>
      <c r="N1687" s="1"/>
      <c r="O1687" s="1"/>
      <c r="P1687" s="1" t="s">
        <v>31</v>
      </c>
      <c r="Q1687" s="1" t="s">
        <v>32</v>
      </c>
      <c r="R1687" s="1" t="s">
        <v>33</v>
      </c>
      <c r="S1687" s="2" t="s">
        <v>59</v>
      </c>
      <c r="T1687" s="4">
        <v>737988844</v>
      </c>
      <c r="U1687" s="4">
        <v>131915656</v>
      </c>
      <c r="V1687" s="4">
        <v>0</v>
      </c>
      <c r="W1687" s="4">
        <v>869904500</v>
      </c>
      <c r="X1687" s="4">
        <v>0</v>
      </c>
      <c r="Y1687" s="4">
        <v>842226933</v>
      </c>
      <c r="Z1687" s="4">
        <v>27677567</v>
      </c>
      <c r="AA1687" s="4">
        <v>842226933</v>
      </c>
      <c r="AB1687" s="4">
        <v>270973267</v>
      </c>
      <c r="AC1687" s="4">
        <v>270973267</v>
      </c>
      <c r="AD1687" s="10">
        <v>270973267</v>
      </c>
    </row>
    <row r="1688" spans="1:30" ht="22.5" x14ac:dyDescent="0.25">
      <c r="A1688" s="9" t="s">
        <v>455</v>
      </c>
      <c r="B1688" s="2" t="s">
        <v>456</v>
      </c>
      <c r="C1688" s="3" t="s">
        <v>256</v>
      </c>
      <c r="D1688" s="3" t="str">
        <f t="shared" ref="D1688:D1751" si="30">H1688&amp;"-"&amp;I1688&amp;"-"&amp;J1688&amp;"-"&amp;K1688</f>
        <v>C-4102-1500-3</v>
      </c>
      <c r="E1688" s="3" t="str">
        <f>VLOOKUP(Tabla3[[#This Row],[RUBRO]],Tabla6[[RUBRO]:[Respon Plan]],2,0)</f>
        <v>PROTECCION</v>
      </c>
      <c r="F1688" s="3" t="str">
        <f>VLOOKUP(Tabla3[[#This Row],[RUBRO]],Tabla6[[RUBRO]:[Respon Plan]],3,0)</f>
        <v>DIRECCIÓN DE GESTIÓN HUMANA</v>
      </c>
      <c r="G1688" s="3" t="str">
        <f>VLOOKUP(Tabla3[[#This Row],[RUBRO]],Tabla6[[RUBRO]:[Respon Plan]],4,0)</f>
        <v>Gestión Humana- Viáticos</v>
      </c>
      <c r="H1688" s="1" t="s">
        <v>30</v>
      </c>
      <c r="I1688" s="1" t="s">
        <v>232</v>
      </c>
      <c r="J1688" s="1" t="s">
        <v>233</v>
      </c>
      <c r="K1688" s="1" t="s">
        <v>63</v>
      </c>
      <c r="L1688" s="1" t="s">
        <v>42</v>
      </c>
      <c r="M1688" s="1" t="s">
        <v>257</v>
      </c>
      <c r="N1688" s="1"/>
      <c r="O1688" s="1"/>
      <c r="P1688" s="1" t="s">
        <v>31</v>
      </c>
      <c r="Q1688" s="1" t="s">
        <v>32</v>
      </c>
      <c r="R1688" s="1" t="s">
        <v>33</v>
      </c>
      <c r="S1688" s="2" t="s">
        <v>249</v>
      </c>
      <c r="T1688" s="4">
        <v>150209000</v>
      </c>
      <c r="U1688" s="4">
        <v>0</v>
      </c>
      <c r="V1688" s="4">
        <v>0</v>
      </c>
      <c r="W1688" s="4">
        <v>150209000</v>
      </c>
      <c r="X1688" s="4">
        <v>0</v>
      </c>
      <c r="Y1688" s="4">
        <v>73419275</v>
      </c>
      <c r="Z1688" s="4">
        <v>76789725</v>
      </c>
      <c r="AA1688" s="4">
        <v>68985777</v>
      </c>
      <c r="AB1688" s="4">
        <v>41191131</v>
      </c>
      <c r="AC1688" s="4">
        <v>41191131</v>
      </c>
      <c r="AD1688" s="10">
        <v>41191131</v>
      </c>
    </row>
    <row r="1689" spans="1:30" ht="22.5" x14ac:dyDescent="0.25">
      <c r="A1689" s="9" t="s">
        <v>455</v>
      </c>
      <c r="B1689" s="2" t="s">
        <v>456</v>
      </c>
      <c r="C1689" s="3" t="s">
        <v>387</v>
      </c>
      <c r="D1689" s="3" t="str">
        <f t="shared" si="30"/>
        <v>C-4102-1500-3</v>
      </c>
      <c r="E1689" s="3" t="str">
        <f>VLOOKUP(Tabla3[[#This Row],[RUBRO]],Tabla6[[RUBRO]:[Respon Plan]],2,0)</f>
        <v>PROTECCION</v>
      </c>
      <c r="F1689" s="3" t="str">
        <f>VLOOKUP(Tabla3[[#This Row],[RUBRO]],Tabla6[[RUBRO]:[Respon Plan]],3,0)</f>
        <v xml:space="preserve">DIRECCIÓN DE PROTECCIÓN </v>
      </c>
      <c r="G1689" s="3" t="str">
        <f>VLOOKUP(Tabla3[[#This Row],[RUBRO]],Tabla6[[RUBRO]:[Respon Plan]],4,0)</f>
        <v>Dirección de Protección</v>
      </c>
      <c r="H1689" s="1" t="s">
        <v>30</v>
      </c>
      <c r="I1689" s="1" t="s">
        <v>232</v>
      </c>
      <c r="J1689" s="1" t="s">
        <v>233</v>
      </c>
      <c r="K1689" s="1" t="s">
        <v>63</v>
      </c>
      <c r="L1689" s="1" t="s">
        <v>42</v>
      </c>
      <c r="M1689" s="1" t="s">
        <v>388</v>
      </c>
      <c r="N1689" s="1"/>
      <c r="O1689" s="1"/>
      <c r="P1689" s="1" t="s">
        <v>31</v>
      </c>
      <c r="Q1689" s="1" t="s">
        <v>32</v>
      </c>
      <c r="R1689" s="1" t="s">
        <v>33</v>
      </c>
      <c r="S1689" s="2" t="s">
        <v>389</v>
      </c>
      <c r="T1689" s="4">
        <v>55843000</v>
      </c>
      <c r="U1689" s="4">
        <v>0</v>
      </c>
      <c r="V1689" s="4">
        <v>0</v>
      </c>
      <c r="W1689" s="4">
        <v>55843000</v>
      </c>
      <c r="X1689" s="4">
        <v>0</v>
      </c>
      <c r="Y1689" s="4">
        <v>55843000</v>
      </c>
      <c r="Z1689" s="4">
        <v>0</v>
      </c>
      <c r="AA1689" s="4">
        <v>17219150</v>
      </c>
      <c r="AB1689" s="4">
        <v>16652150</v>
      </c>
      <c r="AC1689" s="4">
        <v>16652150</v>
      </c>
      <c r="AD1689" s="10">
        <v>16652150</v>
      </c>
    </row>
    <row r="1690" spans="1:30" ht="22.5" x14ac:dyDescent="0.25">
      <c r="A1690" s="9" t="s">
        <v>455</v>
      </c>
      <c r="B1690" s="2" t="s">
        <v>456</v>
      </c>
      <c r="C1690" s="3" t="s">
        <v>265</v>
      </c>
      <c r="D1690" s="3" t="str">
        <f t="shared" si="30"/>
        <v>C-4102-1500-3</v>
      </c>
      <c r="E1690" s="3" t="str">
        <f>VLOOKUP(Tabla3[[#This Row],[RUBRO]],Tabla6[[RUBRO]:[Respon Plan]],2,0)</f>
        <v>PROTECCION</v>
      </c>
      <c r="F1690" s="3" t="str">
        <f>VLOOKUP(Tabla3[[#This Row],[RUBRO]],Tabla6[[RUBRO]:[Respon Plan]],3,0)</f>
        <v xml:space="preserve">DIRECCIÓN DE PROTECCIÓN </v>
      </c>
      <c r="G1690" s="3" t="str">
        <f>VLOOKUP(Tabla3[[#This Row],[RUBRO]],Tabla6[[RUBRO]:[Respon Plan]],4,0)</f>
        <v>Dirección de Protección</v>
      </c>
      <c r="H1690" s="1" t="s">
        <v>30</v>
      </c>
      <c r="I1690" s="1" t="s">
        <v>232</v>
      </c>
      <c r="J1690" s="1" t="s">
        <v>233</v>
      </c>
      <c r="K1690" s="1" t="s">
        <v>63</v>
      </c>
      <c r="L1690" s="1" t="s">
        <v>42</v>
      </c>
      <c r="M1690" s="1" t="s">
        <v>266</v>
      </c>
      <c r="N1690" s="1"/>
      <c r="O1690" s="1"/>
      <c r="P1690" s="1" t="s">
        <v>31</v>
      </c>
      <c r="Q1690" s="1" t="s">
        <v>32</v>
      </c>
      <c r="R1690" s="1" t="s">
        <v>33</v>
      </c>
      <c r="S1690" s="2" t="s">
        <v>267</v>
      </c>
      <c r="T1690" s="4">
        <v>0</v>
      </c>
      <c r="U1690" s="4">
        <v>29520</v>
      </c>
      <c r="V1690" s="4">
        <v>0</v>
      </c>
      <c r="W1690" s="4">
        <v>29520</v>
      </c>
      <c r="X1690" s="4">
        <v>0</v>
      </c>
      <c r="Y1690" s="4">
        <v>29520</v>
      </c>
      <c r="Z1690" s="4">
        <v>0</v>
      </c>
      <c r="AA1690" s="4">
        <v>29520</v>
      </c>
      <c r="AB1690" s="4">
        <v>3760</v>
      </c>
      <c r="AC1690" s="4">
        <v>3760</v>
      </c>
      <c r="AD1690" s="10">
        <v>3760</v>
      </c>
    </row>
    <row r="1691" spans="1:30" ht="22.5" x14ac:dyDescent="0.25">
      <c r="A1691" s="9" t="s">
        <v>455</v>
      </c>
      <c r="B1691" s="2" t="s">
        <v>456</v>
      </c>
      <c r="C1691" s="3" t="s">
        <v>51</v>
      </c>
      <c r="D1691" s="3" t="str">
        <f t="shared" si="30"/>
        <v>C-4102-1500-4</v>
      </c>
      <c r="E1691" s="3" t="str">
        <f>VLOOKUP(Tabla3[[#This Row],[RUBRO]],Tabla6[[RUBRO]:[Respon Plan]],2,0)</f>
        <v>PRIMERA INFANCIA</v>
      </c>
      <c r="F1691" s="3" t="str">
        <f>VLOOKUP(Tabla3[[#This Row],[RUBRO]],Tabla6[[RUBRO]:[Respon Plan]],3,0)</f>
        <v>DIRECCIÓN DE PRIMERA INFANCIA</v>
      </c>
      <c r="G1691" s="3" t="str">
        <f>VLOOKUP(Tabla3[[#This Row],[RUBRO]],Tabla6[[RUBRO]:[Respon Plan]],4,0)</f>
        <v>Primera Infancia</v>
      </c>
      <c r="H1691" s="1" t="s">
        <v>30</v>
      </c>
      <c r="I1691" s="1" t="s">
        <v>232</v>
      </c>
      <c r="J1691" s="1" t="s">
        <v>233</v>
      </c>
      <c r="K1691" s="1" t="s">
        <v>80</v>
      </c>
      <c r="L1691" s="1" t="s">
        <v>42</v>
      </c>
      <c r="M1691" s="1" t="s">
        <v>234</v>
      </c>
      <c r="N1691" s="1"/>
      <c r="O1691" s="1"/>
      <c r="P1691" s="1" t="s">
        <v>46</v>
      </c>
      <c r="Q1691" s="1" t="s">
        <v>65</v>
      </c>
      <c r="R1691" s="1" t="s">
        <v>33</v>
      </c>
      <c r="S1691" s="2" t="s">
        <v>52</v>
      </c>
      <c r="T1691" s="4">
        <v>0</v>
      </c>
      <c r="U1691" s="4">
        <v>42365700</v>
      </c>
      <c r="V1691" s="4">
        <v>0</v>
      </c>
      <c r="W1691" s="4">
        <v>42365700</v>
      </c>
      <c r="X1691" s="4">
        <v>0</v>
      </c>
      <c r="Y1691" s="4">
        <v>39824200</v>
      </c>
      <c r="Z1691" s="4">
        <v>2541500</v>
      </c>
      <c r="AA1691" s="4">
        <v>37658400</v>
      </c>
      <c r="AB1691" s="4">
        <v>0</v>
      </c>
      <c r="AC1691" s="4">
        <v>0</v>
      </c>
      <c r="AD1691" s="10">
        <v>0</v>
      </c>
    </row>
    <row r="1692" spans="1:30" ht="22.5" x14ac:dyDescent="0.25">
      <c r="A1692" s="9" t="s">
        <v>455</v>
      </c>
      <c r="B1692" s="2" t="s">
        <v>456</v>
      </c>
      <c r="C1692" s="3" t="s">
        <v>51</v>
      </c>
      <c r="D1692" s="3" t="str">
        <f t="shared" si="30"/>
        <v>C-4102-1500-4</v>
      </c>
      <c r="E1692" s="3" t="str">
        <f>VLOOKUP(Tabla3[[#This Row],[RUBRO]],Tabla6[[RUBRO]:[Respon Plan]],2,0)</f>
        <v>PRIMERA INFANCIA</v>
      </c>
      <c r="F1692" s="3" t="str">
        <f>VLOOKUP(Tabla3[[#This Row],[RUBRO]],Tabla6[[RUBRO]:[Respon Plan]],3,0)</f>
        <v>DIRECCIÓN DE PRIMERA INFANCIA</v>
      </c>
      <c r="G1692" s="3" t="str">
        <f>VLOOKUP(Tabla3[[#This Row],[RUBRO]],Tabla6[[RUBRO]:[Respon Plan]],4,0)</f>
        <v>Primera Infancia</v>
      </c>
      <c r="H1692" s="1" t="s">
        <v>30</v>
      </c>
      <c r="I1692" s="1" t="s">
        <v>232</v>
      </c>
      <c r="J1692" s="1" t="s">
        <v>233</v>
      </c>
      <c r="K1692" s="1" t="s">
        <v>80</v>
      </c>
      <c r="L1692" s="1" t="s">
        <v>42</v>
      </c>
      <c r="M1692" s="1" t="s">
        <v>234</v>
      </c>
      <c r="N1692" s="1"/>
      <c r="O1692" s="1"/>
      <c r="P1692" s="1" t="s">
        <v>46</v>
      </c>
      <c r="Q1692" s="1" t="s">
        <v>47</v>
      </c>
      <c r="R1692" s="1" t="s">
        <v>33</v>
      </c>
      <c r="S1692" s="2" t="s">
        <v>52</v>
      </c>
      <c r="T1692" s="4">
        <v>31447536571</v>
      </c>
      <c r="U1692" s="4">
        <v>66750200</v>
      </c>
      <c r="V1692" s="4">
        <v>279985000</v>
      </c>
      <c r="W1692" s="4">
        <v>31234301771</v>
      </c>
      <c r="X1692" s="4">
        <v>0</v>
      </c>
      <c r="Y1692" s="4">
        <v>31195101771</v>
      </c>
      <c r="Z1692" s="4">
        <v>39200000</v>
      </c>
      <c r="AA1692" s="4">
        <v>31195101771</v>
      </c>
      <c r="AB1692" s="4">
        <v>10173607458</v>
      </c>
      <c r="AC1692" s="4">
        <v>10173607458</v>
      </c>
      <c r="AD1692" s="10">
        <v>10173607458</v>
      </c>
    </row>
    <row r="1693" spans="1:30" ht="22.5" x14ac:dyDescent="0.25">
      <c r="A1693" s="9" t="s">
        <v>455</v>
      </c>
      <c r="B1693" s="2" t="s">
        <v>456</v>
      </c>
      <c r="C1693" s="3" t="s">
        <v>390</v>
      </c>
      <c r="D1693" s="3" t="str">
        <f t="shared" si="30"/>
        <v>C-4102-1500-4</v>
      </c>
      <c r="E1693" s="3" t="str">
        <f>VLOOKUP(Tabla3[[#This Row],[RUBRO]],Tabla6[[RUBRO]:[Respon Plan]],2,0)</f>
        <v>PRIMERA INFANCIA</v>
      </c>
      <c r="F1693" s="3" t="str">
        <f>VLOOKUP(Tabla3[[#This Row],[RUBRO]],Tabla6[[RUBRO]:[Respon Plan]],3,0)</f>
        <v>DIRECCIÓN DE PRIMERA INFANCIA</v>
      </c>
      <c r="G1693" s="3" t="str">
        <f>VLOOKUP(Tabla3[[#This Row],[RUBRO]],Tabla6[[RUBRO]:[Respon Plan]],4,0)</f>
        <v>Primera Infancia</v>
      </c>
      <c r="H1693" s="1" t="s">
        <v>30</v>
      </c>
      <c r="I1693" s="1" t="s">
        <v>232</v>
      </c>
      <c r="J1693" s="1" t="s">
        <v>233</v>
      </c>
      <c r="K1693" s="1" t="s">
        <v>80</v>
      </c>
      <c r="L1693" s="1" t="s">
        <v>42</v>
      </c>
      <c r="M1693" s="1" t="s">
        <v>281</v>
      </c>
      <c r="N1693" s="1"/>
      <c r="O1693" s="1"/>
      <c r="P1693" s="1" t="s">
        <v>46</v>
      </c>
      <c r="Q1693" s="1" t="s">
        <v>47</v>
      </c>
      <c r="R1693" s="1" t="s">
        <v>33</v>
      </c>
      <c r="S1693" s="2" t="s">
        <v>391</v>
      </c>
      <c r="T1693" s="4">
        <v>1482636829</v>
      </c>
      <c r="U1693" s="4">
        <v>0</v>
      </c>
      <c r="V1693" s="4">
        <v>0</v>
      </c>
      <c r="W1693" s="4">
        <v>1482636829</v>
      </c>
      <c r="X1693" s="4">
        <v>0</v>
      </c>
      <c r="Y1693" s="4">
        <v>1482636829</v>
      </c>
      <c r="Z1693" s="4">
        <v>0</v>
      </c>
      <c r="AA1693" s="4">
        <v>1482636829</v>
      </c>
      <c r="AB1693" s="4">
        <v>446418297</v>
      </c>
      <c r="AC1693" s="4">
        <v>446418297</v>
      </c>
      <c r="AD1693" s="10">
        <v>446418297</v>
      </c>
    </row>
    <row r="1694" spans="1:30" ht="22.5" x14ac:dyDescent="0.25">
      <c r="A1694" s="9" t="s">
        <v>455</v>
      </c>
      <c r="B1694" s="2" t="s">
        <v>456</v>
      </c>
      <c r="C1694" s="3" t="s">
        <v>274</v>
      </c>
      <c r="D1694" s="3" t="str">
        <f t="shared" si="30"/>
        <v>C-4102-1500-4</v>
      </c>
      <c r="E1694" s="3" t="str">
        <f>VLOOKUP(Tabla3[[#This Row],[RUBRO]],Tabla6[[RUBRO]:[Respon Plan]],2,0)</f>
        <v>PRIMERA INFANCIA</v>
      </c>
      <c r="F1694" s="3" t="str">
        <f>VLOOKUP(Tabla3[[#This Row],[RUBRO]],Tabla6[[RUBRO]:[Respon Plan]],3,0)</f>
        <v>DIRECCIÓN DE GESTIÓN HUMANA</v>
      </c>
      <c r="G1694" s="3" t="str">
        <f>VLOOKUP(Tabla3[[#This Row],[RUBRO]],Tabla6[[RUBRO]:[Respon Plan]],4,0)</f>
        <v>Gestión Humana - Pres. Serv</v>
      </c>
      <c r="H1694" s="1" t="s">
        <v>30</v>
      </c>
      <c r="I1694" s="1" t="s">
        <v>232</v>
      </c>
      <c r="J1694" s="1" t="s">
        <v>233</v>
      </c>
      <c r="K1694" s="1" t="s">
        <v>80</v>
      </c>
      <c r="L1694" s="1" t="s">
        <v>42</v>
      </c>
      <c r="M1694" s="1" t="s">
        <v>254</v>
      </c>
      <c r="N1694" s="1"/>
      <c r="O1694" s="1"/>
      <c r="P1694" s="1" t="s">
        <v>31</v>
      </c>
      <c r="Q1694" s="1" t="s">
        <v>32</v>
      </c>
      <c r="R1694" s="1" t="s">
        <v>33</v>
      </c>
      <c r="S1694" s="2" t="s">
        <v>59</v>
      </c>
      <c r="T1694" s="4">
        <v>0</v>
      </c>
      <c r="U1694" s="4">
        <v>296380000</v>
      </c>
      <c r="V1694" s="4">
        <v>9551334</v>
      </c>
      <c r="W1694" s="4">
        <v>286828666</v>
      </c>
      <c r="X1694" s="4">
        <v>0</v>
      </c>
      <c r="Y1694" s="4">
        <v>286828666</v>
      </c>
      <c r="Z1694" s="4">
        <v>0</v>
      </c>
      <c r="AA1694" s="4">
        <v>286828666</v>
      </c>
      <c r="AB1694" s="4">
        <v>49367333</v>
      </c>
      <c r="AC1694" s="4">
        <v>49367333</v>
      </c>
      <c r="AD1694" s="10">
        <v>49367333</v>
      </c>
    </row>
    <row r="1695" spans="1:30" ht="22.5" x14ac:dyDescent="0.25">
      <c r="A1695" s="9" t="s">
        <v>455</v>
      </c>
      <c r="B1695" s="2" t="s">
        <v>456</v>
      </c>
      <c r="C1695" s="3" t="s">
        <v>275</v>
      </c>
      <c r="D1695" s="3" t="str">
        <f t="shared" si="30"/>
        <v>C-4102-1500-4</v>
      </c>
      <c r="E1695" s="3" t="str">
        <f>VLOOKUP(Tabla3[[#This Row],[RUBRO]],Tabla6[[RUBRO]:[Respon Plan]],2,0)</f>
        <v>PRIMERA INFANCIA</v>
      </c>
      <c r="F1695" s="3" t="str">
        <f>VLOOKUP(Tabla3[[#This Row],[RUBRO]],Tabla6[[RUBRO]:[Respon Plan]],3,0)</f>
        <v>DIRECCIÓN DE GESTIÓN HUMANA</v>
      </c>
      <c r="G1695" s="3" t="str">
        <f>VLOOKUP(Tabla3[[#This Row],[RUBRO]],Tabla6[[RUBRO]:[Respon Plan]],4,0)</f>
        <v>Gestión Humana- Viáticos</v>
      </c>
      <c r="H1695" s="1" t="s">
        <v>30</v>
      </c>
      <c r="I1695" s="1" t="s">
        <v>232</v>
      </c>
      <c r="J1695" s="1" t="s">
        <v>233</v>
      </c>
      <c r="K1695" s="1" t="s">
        <v>80</v>
      </c>
      <c r="L1695" s="1" t="s">
        <v>42</v>
      </c>
      <c r="M1695" s="1" t="s">
        <v>276</v>
      </c>
      <c r="N1695" s="1"/>
      <c r="O1695" s="1"/>
      <c r="P1695" s="1" t="s">
        <v>31</v>
      </c>
      <c r="Q1695" s="1" t="s">
        <v>32</v>
      </c>
      <c r="R1695" s="1" t="s">
        <v>33</v>
      </c>
      <c r="S1695" s="2" t="s">
        <v>249</v>
      </c>
      <c r="T1695" s="4">
        <v>0</v>
      </c>
      <c r="U1695" s="4">
        <v>41750864</v>
      </c>
      <c r="V1695" s="4">
        <v>0</v>
      </c>
      <c r="W1695" s="4">
        <v>41750864</v>
      </c>
      <c r="X1695" s="4">
        <v>0</v>
      </c>
      <c r="Y1695" s="4">
        <v>27761074</v>
      </c>
      <c r="Z1695" s="4">
        <v>13989790</v>
      </c>
      <c r="AA1695" s="4">
        <v>25763751</v>
      </c>
      <c r="AB1695" s="4">
        <v>13992755</v>
      </c>
      <c r="AC1695" s="4">
        <v>13992755</v>
      </c>
      <c r="AD1695" s="10">
        <v>13992755</v>
      </c>
    </row>
    <row r="1696" spans="1:30" ht="22.5" x14ac:dyDescent="0.25">
      <c r="A1696" s="9" t="s">
        <v>455</v>
      </c>
      <c r="B1696" s="2" t="s">
        <v>456</v>
      </c>
      <c r="C1696" s="3" t="s">
        <v>277</v>
      </c>
      <c r="D1696" s="3" t="str">
        <f t="shared" si="30"/>
        <v>C-4102-1500-4</v>
      </c>
      <c r="E1696" s="3" t="str">
        <f>VLOOKUP(Tabla3[[#This Row],[RUBRO]],Tabla6[[RUBRO]:[Respon Plan]],2,0)</f>
        <v>PRIMERA INFANCIA</v>
      </c>
      <c r="F1696" s="3" t="str">
        <f>VLOOKUP(Tabla3[[#This Row],[RUBRO]],Tabla6[[RUBRO]:[Respon Plan]],3,0)</f>
        <v>DIRECCIÓN DE PRIMERA INFANCIA</v>
      </c>
      <c r="G1696" s="3" t="str">
        <f>VLOOKUP(Tabla3[[#This Row],[RUBRO]],Tabla6[[RUBRO]:[Respon Plan]],4,0)</f>
        <v>Primera Infancia</v>
      </c>
      <c r="H1696" s="1" t="s">
        <v>30</v>
      </c>
      <c r="I1696" s="1" t="s">
        <v>232</v>
      </c>
      <c r="J1696" s="1" t="s">
        <v>233</v>
      </c>
      <c r="K1696" s="1" t="s">
        <v>80</v>
      </c>
      <c r="L1696" s="1" t="s">
        <v>42</v>
      </c>
      <c r="M1696" s="1" t="s">
        <v>266</v>
      </c>
      <c r="N1696" s="1"/>
      <c r="O1696" s="1"/>
      <c r="P1696" s="1" t="s">
        <v>31</v>
      </c>
      <c r="Q1696" s="1" t="s">
        <v>32</v>
      </c>
      <c r="R1696" s="1" t="s">
        <v>33</v>
      </c>
      <c r="S1696" s="2" t="s">
        <v>267</v>
      </c>
      <c r="T1696" s="4">
        <v>0</v>
      </c>
      <c r="U1696" s="4">
        <v>11855</v>
      </c>
      <c r="V1696" s="4">
        <v>0</v>
      </c>
      <c r="W1696" s="4">
        <v>11855</v>
      </c>
      <c r="X1696" s="4">
        <v>0</v>
      </c>
      <c r="Y1696" s="4">
        <v>11855</v>
      </c>
      <c r="Z1696" s="4">
        <v>0</v>
      </c>
      <c r="AA1696" s="4">
        <v>11855</v>
      </c>
      <c r="AB1696" s="4">
        <v>0</v>
      </c>
      <c r="AC1696" s="4">
        <v>0</v>
      </c>
      <c r="AD1696" s="10">
        <v>0</v>
      </c>
    </row>
    <row r="1697" spans="1:30" ht="33.75" x14ac:dyDescent="0.25">
      <c r="A1697" s="9" t="s">
        <v>455</v>
      </c>
      <c r="B1697" s="2" t="s">
        <v>456</v>
      </c>
      <c r="C1697" s="3" t="s">
        <v>278</v>
      </c>
      <c r="D1697" s="3" t="str">
        <f t="shared" si="30"/>
        <v>C-4102-1500-5</v>
      </c>
      <c r="E1697" s="3" t="str">
        <f>VLOOKUP(Tabla3[[#This Row],[RUBRO]],Tabla6[[RUBRO]:[Respon Plan]],2,0)</f>
        <v>FAMILIA</v>
      </c>
      <c r="F1697" s="3" t="str">
        <f>VLOOKUP(Tabla3[[#This Row],[RUBRO]],Tabla6[[RUBRO]:[Respon Plan]],3,0)</f>
        <v>DIRECCIÓN DE FAMILIAS Y COMUNIDADES</v>
      </c>
      <c r="G1697" s="3" t="str">
        <f>VLOOKUP(Tabla3[[#This Row],[RUBRO]],Tabla6[[RUBRO]:[Respon Plan]],4,0)</f>
        <v>Familia</v>
      </c>
      <c r="H1697" s="1" t="s">
        <v>30</v>
      </c>
      <c r="I1697" s="1" t="s">
        <v>232</v>
      </c>
      <c r="J1697" s="1" t="s">
        <v>233</v>
      </c>
      <c r="K1697" s="1" t="s">
        <v>64</v>
      </c>
      <c r="L1697" s="1" t="s">
        <v>42</v>
      </c>
      <c r="M1697" s="1" t="s">
        <v>234</v>
      </c>
      <c r="N1697" s="1"/>
      <c r="O1697" s="1"/>
      <c r="P1697" s="1" t="s">
        <v>31</v>
      </c>
      <c r="Q1697" s="1" t="s">
        <v>32</v>
      </c>
      <c r="R1697" s="1" t="s">
        <v>33</v>
      </c>
      <c r="S1697" s="2" t="s">
        <v>279</v>
      </c>
      <c r="T1697" s="4">
        <v>1013817600</v>
      </c>
      <c r="U1697" s="4">
        <v>0</v>
      </c>
      <c r="V1697" s="4">
        <v>0</v>
      </c>
      <c r="W1697" s="4">
        <v>1013817600</v>
      </c>
      <c r="X1697" s="4">
        <v>0</v>
      </c>
      <c r="Y1697" s="4">
        <v>1013817600</v>
      </c>
      <c r="Z1697" s="4">
        <v>0</v>
      </c>
      <c r="AA1697" s="4">
        <v>1013817600</v>
      </c>
      <c r="AB1697" s="4">
        <v>0</v>
      </c>
      <c r="AC1697" s="4">
        <v>0</v>
      </c>
      <c r="AD1697" s="10">
        <v>0</v>
      </c>
    </row>
    <row r="1698" spans="1:30" ht="33.75" x14ac:dyDescent="0.25">
      <c r="A1698" s="9" t="s">
        <v>455</v>
      </c>
      <c r="B1698" s="2" t="s">
        <v>456</v>
      </c>
      <c r="C1698" s="3" t="s">
        <v>280</v>
      </c>
      <c r="D1698" s="3" t="str">
        <f t="shared" si="30"/>
        <v>C-4102-1500-5</v>
      </c>
      <c r="E1698" s="3" t="str">
        <f>VLOOKUP(Tabla3[[#This Row],[RUBRO]],Tabla6[[RUBRO]:[Respon Plan]],2,0)</f>
        <v>FAMILIA</v>
      </c>
      <c r="F1698" s="3" t="str">
        <f>VLOOKUP(Tabla3[[#This Row],[RUBRO]],Tabla6[[RUBRO]:[Respon Plan]],3,0)</f>
        <v>DIRECCIÓN DE FAMILIAS Y COMUNIDADES</v>
      </c>
      <c r="G1698" s="3" t="str">
        <f>VLOOKUP(Tabla3[[#This Row],[RUBRO]],Tabla6[[RUBRO]:[Respon Plan]],4,0)</f>
        <v>Familia</v>
      </c>
      <c r="H1698" s="1" t="s">
        <v>30</v>
      </c>
      <c r="I1698" s="1" t="s">
        <v>232</v>
      </c>
      <c r="J1698" s="1" t="s">
        <v>233</v>
      </c>
      <c r="K1698" s="1" t="s">
        <v>64</v>
      </c>
      <c r="L1698" s="1" t="s">
        <v>42</v>
      </c>
      <c r="M1698" s="1" t="s">
        <v>281</v>
      </c>
      <c r="N1698" s="1"/>
      <c r="O1698" s="1"/>
      <c r="P1698" s="1" t="s">
        <v>31</v>
      </c>
      <c r="Q1698" s="1" t="s">
        <v>32</v>
      </c>
      <c r="R1698" s="1" t="s">
        <v>33</v>
      </c>
      <c r="S1698" s="2" t="s">
        <v>282</v>
      </c>
      <c r="T1698" s="4">
        <v>653354933</v>
      </c>
      <c r="U1698" s="4">
        <v>785908800</v>
      </c>
      <c r="V1698" s="4">
        <v>0</v>
      </c>
      <c r="W1698" s="4">
        <v>1439263733</v>
      </c>
      <c r="X1698" s="4">
        <v>0</v>
      </c>
      <c r="Y1698" s="4">
        <v>1439263733</v>
      </c>
      <c r="Z1698" s="4">
        <v>0</v>
      </c>
      <c r="AA1698" s="4">
        <v>1439263733</v>
      </c>
      <c r="AB1698" s="4">
        <v>0</v>
      </c>
      <c r="AC1698" s="4">
        <v>0</v>
      </c>
      <c r="AD1698" s="10">
        <v>0</v>
      </c>
    </row>
    <row r="1699" spans="1:30" ht="22.5" x14ac:dyDescent="0.25">
      <c r="A1699" s="9" t="s">
        <v>455</v>
      </c>
      <c r="B1699" s="2" t="s">
        <v>456</v>
      </c>
      <c r="C1699" s="3" t="s">
        <v>285</v>
      </c>
      <c r="D1699" s="3" t="str">
        <f t="shared" si="30"/>
        <v>C-4102-1500-5</v>
      </c>
      <c r="E1699" s="3" t="str">
        <f>VLOOKUP(Tabla3[[#This Row],[RUBRO]],Tabla6[[RUBRO]:[Respon Plan]],2,0)</f>
        <v>FAMILIA</v>
      </c>
      <c r="F1699" s="3" t="str">
        <f>VLOOKUP(Tabla3[[#This Row],[RUBRO]],Tabla6[[RUBRO]:[Respon Plan]],3,0)</f>
        <v>DIRECCIÓN DE GESTIÓN HUMANA</v>
      </c>
      <c r="G1699" s="3" t="str">
        <f>VLOOKUP(Tabla3[[#This Row],[RUBRO]],Tabla6[[RUBRO]:[Respon Plan]],4,0)</f>
        <v>Gestión Humana - Pres. Serv</v>
      </c>
      <c r="H1699" s="1" t="s">
        <v>30</v>
      </c>
      <c r="I1699" s="1" t="s">
        <v>232</v>
      </c>
      <c r="J1699" s="1" t="s">
        <v>233</v>
      </c>
      <c r="K1699" s="1" t="s">
        <v>64</v>
      </c>
      <c r="L1699" s="1" t="s">
        <v>42</v>
      </c>
      <c r="M1699" s="1" t="s">
        <v>243</v>
      </c>
      <c r="N1699" s="1"/>
      <c r="O1699" s="1"/>
      <c r="P1699" s="1" t="s">
        <v>31</v>
      </c>
      <c r="Q1699" s="1" t="s">
        <v>32</v>
      </c>
      <c r="R1699" s="1" t="s">
        <v>33</v>
      </c>
      <c r="S1699" s="2" t="s">
        <v>59</v>
      </c>
      <c r="T1699" s="4">
        <v>32791000</v>
      </c>
      <c r="U1699" s="4">
        <v>0</v>
      </c>
      <c r="V1699" s="4">
        <v>0</v>
      </c>
      <c r="W1699" s="4">
        <v>32791000</v>
      </c>
      <c r="X1699" s="4">
        <v>0</v>
      </c>
      <c r="Y1699" s="4">
        <v>32791000</v>
      </c>
      <c r="Z1699" s="4">
        <v>0</v>
      </c>
      <c r="AA1699" s="4">
        <v>32791000</v>
      </c>
      <c r="AB1699" s="4">
        <v>6359467</v>
      </c>
      <c r="AC1699" s="4">
        <v>6359467</v>
      </c>
      <c r="AD1699" s="10">
        <v>6359467</v>
      </c>
    </row>
    <row r="1700" spans="1:30" ht="22.5" x14ac:dyDescent="0.25">
      <c r="A1700" s="9" t="s">
        <v>455</v>
      </c>
      <c r="B1700" s="2" t="s">
        <v>456</v>
      </c>
      <c r="C1700" s="3" t="s">
        <v>286</v>
      </c>
      <c r="D1700" s="3" t="str">
        <f t="shared" si="30"/>
        <v>C-4102-1500-5</v>
      </c>
      <c r="E1700" s="3" t="str">
        <f>VLOOKUP(Tabla3[[#This Row],[RUBRO]],Tabla6[[RUBRO]:[Respon Plan]],2,0)</f>
        <v>FAMILIA</v>
      </c>
      <c r="F1700" s="3" t="str">
        <f>VLOOKUP(Tabla3[[#This Row],[RUBRO]],Tabla6[[RUBRO]:[Respon Plan]],3,0)</f>
        <v>DIRECCIÓN DE GESTIÓN HUMANA</v>
      </c>
      <c r="G1700" s="3" t="str">
        <f>VLOOKUP(Tabla3[[#This Row],[RUBRO]],Tabla6[[RUBRO]:[Respon Plan]],4,0)</f>
        <v>Gestión Humana- Viáticos</v>
      </c>
      <c r="H1700" s="1" t="s">
        <v>30</v>
      </c>
      <c r="I1700" s="1" t="s">
        <v>232</v>
      </c>
      <c r="J1700" s="1" t="s">
        <v>233</v>
      </c>
      <c r="K1700" s="1" t="s">
        <v>64</v>
      </c>
      <c r="L1700" s="1" t="s">
        <v>42</v>
      </c>
      <c r="M1700" s="1" t="s">
        <v>246</v>
      </c>
      <c r="N1700" s="1"/>
      <c r="O1700" s="1"/>
      <c r="P1700" s="1" t="s">
        <v>31</v>
      </c>
      <c r="Q1700" s="1" t="s">
        <v>32</v>
      </c>
      <c r="R1700" s="1" t="s">
        <v>33</v>
      </c>
      <c r="S1700" s="2" t="s">
        <v>249</v>
      </c>
      <c r="T1700" s="4">
        <v>18205872</v>
      </c>
      <c r="U1700" s="4">
        <v>0</v>
      </c>
      <c r="V1700" s="4">
        <v>0</v>
      </c>
      <c r="W1700" s="4">
        <v>18205872</v>
      </c>
      <c r="X1700" s="4">
        <v>0</v>
      </c>
      <c r="Y1700" s="4">
        <v>5325376</v>
      </c>
      <c r="Z1700" s="4">
        <v>12880496</v>
      </c>
      <c r="AA1700" s="4">
        <v>5325376</v>
      </c>
      <c r="AB1700" s="4">
        <v>1063278</v>
      </c>
      <c r="AC1700" s="4">
        <v>1063278</v>
      </c>
      <c r="AD1700" s="10">
        <v>1063278</v>
      </c>
    </row>
    <row r="1701" spans="1:30" ht="22.5" x14ac:dyDescent="0.25">
      <c r="A1701" s="9" t="s">
        <v>455</v>
      </c>
      <c r="B1701" s="2" t="s">
        <v>456</v>
      </c>
      <c r="C1701" s="3" t="s">
        <v>392</v>
      </c>
      <c r="D1701" s="3" t="str">
        <f t="shared" si="30"/>
        <v>C-4102-1500-6</v>
      </c>
      <c r="E1701" s="3" t="str">
        <f>VLOOKUP(Tabla3[[#This Row],[RUBRO]],Tabla6[[RUBRO]:[Respon Plan]],2,0)</f>
        <v>GENERACIONES</v>
      </c>
      <c r="F1701" s="3" t="str">
        <f>VLOOKUP(Tabla3[[#This Row],[RUBRO]],Tabla6[[RUBRO]:[Respon Plan]],3,0)</f>
        <v>DIRECCIÓN DE NIÑEZ Y ADOLESCENCIA</v>
      </c>
      <c r="G1701" s="3" t="str">
        <f>VLOOKUP(Tabla3[[#This Row],[RUBRO]],Tabla6[[RUBRO]:[Respon Plan]],4,0)</f>
        <v>Niñez y adolescencia</v>
      </c>
      <c r="H1701" s="1" t="s">
        <v>30</v>
      </c>
      <c r="I1701" s="1" t="s">
        <v>232</v>
      </c>
      <c r="J1701" s="1" t="s">
        <v>233</v>
      </c>
      <c r="K1701" s="1" t="s">
        <v>68</v>
      </c>
      <c r="L1701" s="1" t="s">
        <v>42</v>
      </c>
      <c r="M1701" s="1" t="s">
        <v>234</v>
      </c>
      <c r="N1701" s="1"/>
      <c r="O1701" s="1"/>
      <c r="P1701" s="1" t="s">
        <v>31</v>
      </c>
      <c r="Q1701" s="1" t="s">
        <v>32</v>
      </c>
      <c r="R1701" s="1" t="s">
        <v>33</v>
      </c>
      <c r="S1701" s="2" t="s">
        <v>393</v>
      </c>
      <c r="T1701" s="4">
        <v>1539453095</v>
      </c>
      <c r="U1701" s="4">
        <v>0</v>
      </c>
      <c r="V1701" s="4">
        <v>0</v>
      </c>
      <c r="W1701" s="4">
        <v>1539453095</v>
      </c>
      <c r="X1701" s="4">
        <v>0</v>
      </c>
      <c r="Y1701" s="4">
        <v>391890775</v>
      </c>
      <c r="Z1701" s="4">
        <v>1147562320</v>
      </c>
      <c r="AA1701" s="4">
        <v>391890775</v>
      </c>
      <c r="AB1701" s="4">
        <v>0</v>
      </c>
      <c r="AC1701" s="4">
        <v>0</v>
      </c>
      <c r="AD1701" s="10">
        <v>0</v>
      </c>
    </row>
    <row r="1702" spans="1:30" ht="22.5" x14ac:dyDescent="0.25">
      <c r="A1702" s="9" t="s">
        <v>455</v>
      </c>
      <c r="B1702" s="2" t="s">
        <v>456</v>
      </c>
      <c r="C1702" s="3" t="s">
        <v>394</v>
      </c>
      <c r="D1702" s="3" t="str">
        <f t="shared" si="30"/>
        <v>C-4102-1500-6</v>
      </c>
      <c r="E1702" s="3" t="str">
        <f>VLOOKUP(Tabla3[[#This Row],[RUBRO]],Tabla6[[RUBRO]:[Respon Plan]],2,0)</f>
        <v>GENERACIONES</v>
      </c>
      <c r="F1702" s="3" t="str">
        <f>VLOOKUP(Tabla3[[#This Row],[RUBRO]],Tabla6[[RUBRO]:[Respon Plan]],3,0)</f>
        <v>DIRECCIÓN DE NIÑEZ Y ADOLESCENCIA</v>
      </c>
      <c r="G1702" s="3" t="str">
        <f>VLOOKUP(Tabla3[[#This Row],[RUBRO]],Tabla6[[RUBRO]:[Respon Plan]],4,0)</f>
        <v>Niñez y adolescencia</v>
      </c>
      <c r="H1702" s="1" t="s">
        <v>30</v>
      </c>
      <c r="I1702" s="1" t="s">
        <v>232</v>
      </c>
      <c r="J1702" s="1" t="s">
        <v>233</v>
      </c>
      <c r="K1702" s="1" t="s">
        <v>68</v>
      </c>
      <c r="L1702" s="1" t="s">
        <v>42</v>
      </c>
      <c r="M1702" s="1" t="s">
        <v>281</v>
      </c>
      <c r="N1702" s="1"/>
      <c r="O1702" s="1"/>
      <c r="P1702" s="1" t="s">
        <v>31</v>
      </c>
      <c r="Q1702" s="1" t="s">
        <v>32</v>
      </c>
      <c r="R1702" s="1" t="s">
        <v>33</v>
      </c>
      <c r="S1702" s="2" t="s">
        <v>395</v>
      </c>
      <c r="T1702" s="4">
        <v>900366905</v>
      </c>
      <c r="U1702" s="4">
        <v>0</v>
      </c>
      <c r="V1702" s="4">
        <v>0</v>
      </c>
      <c r="W1702" s="4">
        <v>900366905</v>
      </c>
      <c r="X1702" s="4">
        <v>0</v>
      </c>
      <c r="Y1702" s="4">
        <v>797295025</v>
      </c>
      <c r="Z1702" s="4">
        <v>103071880</v>
      </c>
      <c r="AA1702" s="4">
        <v>797295025</v>
      </c>
      <c r="AB1702" s="4">
        <v>0</v>
      </c>
      <c r="AC1702" s="4">
        <v>0</v>
      </c>
      <c r="AD1702" s="10">
        <v>0</v>
      </c>
    </row>
    <row r="1703" spans="1:30" ht="22.5" x14ac:dyDescent="0.25">
      <c r="A1703" s="9" t="s">
        <v>455</v>
      </c>
      <c r="B1703" s="2" t="s">
        <v>456</v>
      </c>
      <c r="C1703" s="3" t="s">
        <v>293</v>
      </c>
      <c r="D1703" s="3" t="str">
        <f t="shared" si="30"/>
        <v>C-4102-1500-6</v>
      </c>
      <c r="E1703" s="3" t="str">
        <f>VLOOKUP(Tabla3[[#This Row],[RUBRO]],Tabla6[[RUBRO]:[Respon Plan]],2,0)</f>
        <v>GENERACIONES</v>
      </c>
      <c r="F1703" s="3" t="str">
        <f>VLOOKUP(Tabla3[[#This Row],[RUBRO]],Tabla6[[RUBRO]:[Respon Plan]],3,0)</f>
        <v>DIRECCIÓN DE GESTIÓN HUMANA</v>
      </c>
      <c r="G1703" s="3" t="str">
        <f>VLOOKUP(Tabla3[[#This Row],[RUBRO]],Tabla6[[RUBRO]:[Respon Plan]],4,0)</f>
        <v>Gestión Humana - Pres. Serv</v>
      </c>
      <c r="H1703" s="1" t="s">
        <v>30</v>
      </c>
      <c r="I1703" s="1" t="s">
        <v>232</v>
      </c>
      <c r="J1703" s="1" t="s">
        <v>233</v>
      </c>
      <c r="K1703" s="1" t="s">
        <v>68</v>
      </c>
      <c r="L1703" s="1" t="s">
        <v>42</v>
      </c>
      <c r="M1703" s="1" t="s">
        <v>248</v>
      </c>
      <c r="N1703" s="1"/>
      <c r="O1703" s="1"/>
      <c r="P1703" s="1" t="s">
        <v>31</v>
      </c>
      <c r="Q1703" s="1" t="s">
        <v>32</v>
      </c>
      <c r="R1703" s="1" t="s">
        <v>33</v>
      </c>
      <c r="S1703" s="2" t="s">
        <v>59</v>
      </c>
      <c r="T1703" s="4">
        <v>0</v>
      </c>
      <c r="U1703" s="4">
        <v>68669800</v>
      </c>
      <c r="V1703" s="4">
        <v>0</v>
      </c>
      <c r="W1703" s="4">
        <v>68669800</v>
      </c>
      <c r="X1703" s="4">
        <v>0</v>
      </c>
      <c r="Y1703" s="4">
        <v>64524100</v>
      </c>
      <c r="Z1703" s="4">
        <v>4145700</v>
      </c>
      <c r="AA1703" s="4">
        <v>64524100</v>
      </c>
      <c r="AB1703" s="4">
        <v>4783500</v>
      </c>
      <c r="AC1703" s="4">
        <v>4783500</v>
      </c>
      <c r="AD1703" s="10">
        <v>4783500</v>
      </c>
    </row>
    <row r="1704" spans="1:30" ht="22.5" x14ac:dyDescent="0.25">
      <c r="A1704" s="9" t="s">
        <v>455</v>
      </c>
      <c r="B1704" s="2" t="s">
        <v>456</v>
      </c>
      <c r="C1704" s="3" t="s">
        <v>294</v>
      </c>
      <c r="D1704" s="3" t="str">
        <f t="shared" si="30"/>
        <v>C-4102-1500-6</v>
      </c>
      <c r="E1704" s="3" t="str">
        <f>VLOOKUP(Tabla3[[#This Row],[RUBRO]],Tabla6[[RUBRO]:[Respon Plan]],2,0)</f>
        <v>GENERACIONES</v>
      </c>
      <c r="F1704" s="3" t="str">
        <f>VLOOKUP(Tabla3[[#This Row],[RUBRO]],Tabla6[[RUBRO]:[Respon Plan]],3,0)</f>
        <v>DIRECCIÓN DE GESTIÓN HUMANA</v>
      </c>
      <c r="G1704" s="3" t="str">
        <f>VLOOKUP(Tabla3[[#This Row],[RUBRO]],Tabla6[[RUBRO]:[Respon Plan]],4,0)</f>
        <v>Gestión Humana- Viáticos</v>
      </c>
      <c r="H1704" s="1" t="s">
        <v>30</v>
      </c>
      <c r="I1704" s="1" t="s">
        <v>232</v>
      </c>
      <c r="J1704" s="1" t="s">
        <v>233</v>
      </c>
      <c r="K1704" s="1" t="s">
        <v>68</v>
      </c>
      <c r="L1704" s="1" t="s">
        <v>42</v>
      </c>
      <c r="M1704" s="1" t="s">
        <v>254</v>
      </c>
      <c r="N1704" s="1"/>
      <c r="O1704" s="1"/>
      <c r="P1704" s="1" t="s">
        <v>31</v>
      </c>
      <c r="Q1704" s="1" t="s">
        <v>32</v>
      </c>
      <c r="R1704" s="1" t="s">
        <v>33</v>
      </c>
      <c r="S1704" s="2" t="s">
        <v>249</v>
      </c>
      <c r="T1704" s="4">
        <v>0</v>
      </c>
      <c r="U1704" s="4">
        <v>3000000</v>
      </c>
      <c r="V1704" s="4">
        <v>0</v>
      </c>
      <c r="W1704" s="4">
        <v>3000000</v>
      </c>
      <c r="X1704" s="4">
        <v>0</v>
      </c>
      <c r="Y1704" s="4">
        <v>1534656</v>
      </c>
      <c r="Z1704" s="4">
        <v>1465344</v>
      </c>
      <c r="AA1704" s="4">
        <v>1534656</v>
      </c>
      <c r="AB1704" s="4">
        <v>0</v>
      </c>
      <c r="AC1704" s="4">
        <v>0</v>
      </c>
      <c r="AD1704" s="10">
        <v>0</v>
      </c>
    </row>
    <row r="1705" spans="1:30" ht="22.5" x14ac:dyDescent="0.25">
      <c r="A1705" s="9" t="s">
        <v>455</v>
      </c>
      <c r="B1705" s="2" t="s">
        <v>456</v>
      </c>
      <c r="C1705" s="3" t="s">
        <v>295</v>
      </c>
      <c r="D1705" s="3" t="str">
        <f t="shared" si="30"/>
        <v>C-4102-1500-6</v>
      </c>
      <c r="E1705" s="3" t="str">
        <f>VLOOKUP(Tabla3[[#This Row],[RUBRO]],Tabla6[[RUBRO]:[Respon Plan]],2,0)</f>
        <v>GENERACIONES</v>
      </c>
      <c r="F1705" s="3" t="str">
        <f>VLOOKUP(Tabla3[[#This Row],[RUBRO]],Tabla6[[RUBRO]:[Respon Plan]],3,0)</f>
        <v>DIRECCIÓN DE NIÑEZ Y ADOLESCENCIA</v>
      </c>
      <c r="G1705" s="3" t="str">
        <f>VLOOKUP(Tabla3[[#This Row],[RUBRO]],Tabla6[[RUBRO]:[Respon Plan]],4,0)</f>
        <v>Niñez y adolescencia</v>
      </c>
      <c r="H1705" s="1" t="s">
        <v>30</v>
      </c>
      <c r="I1705" s="1" t="s">
        <v>232</v>
      </c>
      <c r="J1705" s="1" t="s">
        <v>233</v>
      </c>
      <c r="K1705" s="1" t="s">
        <v>68</v>
      </c>
      <c r="L1705" s="1" t="s">
        <v>42</v>
      </c>
      <c r="M1705" s="1" t="s">
        <v>266</v>
      </c>
      <c r="N1705" s="1"/>
      <c r="O1705" s="1"/>
      <c r="P1705" s="1" t="s">
        <v>31</v>
      </c>
      <c r="Q1705" s="1" t="s">
        <v>32</v>
      </c>
      <c r="R1705" s="1" t="s">
        <v>33</v>
      </c>
      <c r="S1705" s="2" t="s">
        <v>267</v>
      </c>
      <c r="T1705" s="4">
        <v>0</v>
      </c>
      <c r="U1705" s="4">
        <v>9759280</v>
      </c>
      <c r="V1705" s="4">
        <v>0</v>
      </c>
      <c r="W1705" s="4">
        <v>9759280</v>
      </c>
      <c r="X1705" s="4">
        <v>0</v>
      </c>
      <c r="Y1705" s="4">
        <v>2615</v>
      </c>
      <c r="Z1705" s="4">
        <v>9756665</v>
      </c>
      <c r="AA1705" s="4">
        <v>2615</v>
      </c>
      <c r="AB1705" s="4">
        <v>43</v>
      </c>
      <c r="AC1705" s="4">
        <v>43</v>
      </c>
      <c r="AD1705" s="10">
        <v>43</v>
      </c>
    </row>
    <row r="1706" spans="1:30" ht="22.5" x14ac:dyDescent="0.25">
      <c r="A1706" s="9" t="s">
        <v>455</v>
      </c>
      <c r="B1706" s="2" t="s">
        <v>456</v>
      </c>
      <c r="C1706" s="3" t="s">
        <v>298</v>
      </c>
      <c r="D1706" s="3" t="str">
        <f t="shared" si="30"/>
        <v>C-4102-1500-7</v>
      </c>
      <c r="E1706" s="3" t="str">
        <f>VLOOKUP(Tabla3[[#This Row],[RUBRO]],Tabla6[[RUBRO]:[Respon Plan]],2,0)</f>
        <v>SNBF</v>
      </c>
      <c r="F1706" s="3" t="str">
        <f>VLOOKUP(Tabla3[[#This Row],[RUBRO]],Tabla6[[RUBRO]:[Respon Plan]],3,0)</f>
        <v>DIRECCIÓN DE GESTIÓN HUMANA</v>
      </c>
      <c r="G1706" s="3" t="str">
        <f>VLOOKUP(Tabla3[[#This Row],[RUBRO]],Tabla6[[RUBRO]:[Respon Plan]],4,0)</f>
        <v>Gestión Humana - Pres. Serv</v>
      </c>
      <c r="H1706" s="1" t="s">
        <v>30</v>
      </c>
      <c r="I1706" s="1" t="s">
        <v>232</v>
      </c>
      <c r="J1706" s="1" t="s">
        <v>233</v>
      </c>
      <c r="K1706" s="1" t="s">
        <v>138</v>
      </c>
      <c r="L1706" s="1" t="s">
        <v>42</v>
      </c>
      <c r="M1706" s="1" t="s">
        <v>281</v>
      </c>
      <c r="N1706" s="1"/>
      <c r="O1706" s="1"/>
      <c r="P1706" s="1" t="s">
        <v>31</v>
      </c>
      <c r="Q1706" s="1" t="s">
        <v>32</v>
      </c>
      <c r="R1706" s="1" t="s">
        <v>33</v>
      </c>
      <c r="S1706" s="2" t="s">
        <v>59</v>
      </c>
      <c r="T1706" s="4">
        <v>138115340</v>
      </c>
      <c r="U1706" s="4">
        <v>0</v>
      </c>
      <c r="V1706" s="4">
        <v>3821840</v>
      </c>
      <c r="W1706" s="4">
        <v>134293500</v>
      </c>
      <c r="X1706" s="4">
        <v>0</v>
      </c>
      <c r="Y1706" s="4">
        <v>134293500</v>
      </c>
      <c r="Z1706" s="4">
        <v>0</v>
      </c>
      <c r="AA1706" s="4">
        <v>134293500</v>
      </c>
      <c r="AB1706" s="4">
        <v>21798233</v>
      </c>
      <c r="AC1706" s="4">
        <v>21798233</v>
      </c>
      <c r="AD1706" s="10">
        <v>21798233</v>
      </c>
    </row>
    <row r="1707" spans="1:30" ht="22.5" x14ac:dyDescent="0.25">
      <c r="A1707" s="9" t="s">
        <v>455</v>
      </c>
      <c r="B1707" s="2" t="s">
        <v>456</v>
      </c>
      <c r="C1707" s="3" t="s">
        <v>299</v>
      </c>
      <c r="D1707" s="3" t="str">
        <f t="shared" si="30"/>
        <v>C-4102-1500-7</v>
      </c>
      <c r="E1707" s="3" t="str">
        <f>VLOOKUP(Tabla3[[#This Row],[RUBRO]],Tabla6[[RUBRO]:[Respon Plan]],2,0)</f>
        <v>SNBF</v>
      </c>
      <c r="F1707" s="3" t="str">
        <f>VLOOKUP(Tabla3[[#This Row],[RUBRO]],Tabla6[[RUBRO]:[Respon Plan]],3,0)</f>
        <v>DIRECCIÓN DE GESTIÓN HUMANA</v>
      </c>
      <c r="G1707" s="3" t="str">
        <f>VLOOKUP(Tabla3[[#This Row],[RUBRO]],Tabla6[[RUBRO]:[Respon Plan]],4,0)</f>
        <v>Gestión Humana- Viáticos</v>
      </c>
      <c r="H1707" s="1" t="s">
        <v>30</v>
      </c>
      <c r="I1707" s="1" t="s">
        <v>232</v>
      </c>
      <c r="J1707" s="1" t="s">
        <v>233</v>
      </c>
      <c r="K1707" s="1" t="s">
        <v>138</v>
      </c>
      <c r="L1707" s="1" t="s">
        <v>42</v>
      </c>
      <c r="M1707" s="1" t="s">
        <v>237</v>
      </c>
      <c r="N1707" s="1"/>
      <c r="O1707" s="1"/>
      <c r="P1707" s="1" t="s">
        <v>31</v>
      </c>
      <c r="Q1707" s="1" t="s">
        <v>32</v>
      </c>
      <c r="R1707" s="1" t="s">
        <v>33</v>
      </c>
      <c r="S1707" s="2" t="s">
        <v>249</v>
      </c>
      <c r="T1707" s="4">
        <v>28179726</v>
      </c>
      <c r="U1707" s="4">
        <v>0</v>
      </c>
      <c r="V1707" s="4">
        <v>0</v>
      </c>
      <c r="W1707" s="4">
        <v>28179726</v>
      </c>
      <c r="X1707" s="4">
        <v>0</v>
      </c>
      <c r="Y1707" s="4">
        <v>7171933</v>
      </c>
      <c r="Z1707" s="4">
        <v>21007793</v>
      </c>
      <c r="AA1707" s="4">
        <v>7171933</v>
      </c>
      <c r="AB1707" s="4">
        <v>4032177</v>
      </c>
      <c r="AC1707" s="4">
        <v>4032177</v>
      </c>
      <c r="AD1707" s="10">
        <v>4032177</v>
      </c>
    </row>
    <row r="1708" spans="1:30" ht="22.5" x14ac:dyDescent="0.25">
      <c r="A1708" s="9" t="s">
        <v>455</v>
      </c>
      <c r="B1708" s="2" t="s">
        <v>456</v>
      </c>
      <c r="C1708" s="3" t="s">
        <v>303</v>
      </c>
      <c r="D1708" s="3" t="str">
        <f t="shared" si="30"/>
        <v>C-4199-1500-1</v>
      </c>
      <c r="E1708" s="3" t="str">
        <f>VLOOKUP(Tabla3[[#This Row],[RUBRO]],Tabla6[[RUBRO]:[Respon Plan]],2,0)</f>
        <v>TECNOLOGIA</v>
      </c>
      <c r="F1708" s="3" t="str">
        <f>VLOOKUP(Tabla3[[#This Row],[RUBRO]],Tabla6[[RUBRO]:[Respon Plan]],3,0)</f>
        <v>DIRECCIÓN DE GESTIÓN HUMANA</v>
      </c>
      <c r="G1708" s="3" t="str">
        <f>VLOOKUP(Tabla3[[#This Row],[RUBRO]],Tabla6[[RUBRO]:[Respon Plan]],4,0)</f>
        <v>Gestión Humana - Pres. Serv</v>
      </c>
      <c r="H1708" s="1" t="s">
        <v>30</v>
      </c>
      <c r="I1708" s="1" t="s">
        <v>301</v>
      </c>
      <c r="J1708" s="1" t="s">
        <v>233</v>
      </c>
      <c r="K1708" s="1" t="s">
        <v>41</v>
      </c>
      <c r="L1708" s="1" t="s">
        <v>42</v>
      </c>
      <c r="M1708" s="1" t="s">
        <v>281</v>
      </c>
      <c r="N1708" s="1"/>
      <c r="O1708" s="1"/>
      <c r="P1708" s="1" t="s">
        <v>31</v>
      </c>
      <c r="Q1708" s="1" t="s">
        <v>32</v>
      </c>
      <c r="R1708" s="1" t="s">
        <v>33</v>
      </c>
      <c r="S1708" s="2" t="s">
        <v>59</v>
      </c>
      <c r="T1708" s="4">
        <v>94712620</v>
      </c>
      <c r="U1708" s="4">
        <v>0</v>
      </c>
      <c r="V1708" s="4">
        <v>187420</v>
      </c>
      <c r="W1708" s="4">
        <v>94525200</v>
      </c>
      <c r="X1708" s="4">
        <v>0</v>
      </c>
      <c r="Y1708" s="4">
        <v>94525200</v>
      </c>
      <c r="Z1708" s="4">
        <v>0</v>
      </c>
      <c r="AA1708" s="4">
        <v>94525200</v>
      </c>
      <c r="AB1708" s="4">
        <v>17740800</v>
      </c>
      <c r="AC1708" s="4">
        <v>17740800</v>
      </c>
      <c r="AD1708" s="10">
        <v>17740800</v>
      </c>
    </row>
    <row r="1709" spans="1:30" ht="22.5" x14ac:dyDescent="0.25">
      <c r="A1709" s="9" t="s">
        <v>455</v>
      </c>
      <c r="B1709" s="2" t="s">
        <v>456</v>
      </c>
      <c r="C1709" s="3" t="s">
        <v>304</v>
      </c>
      <c r="D1709" s="3" t="str">
        <f t="shared" si="30"/>
        <v>C-4199-1500-1</v>
      </c>
      <c r="E1709" s="3" t="str">
        <f>VLOOKUP(Tabla3[[#This Row],[RUBRO]],Tabla6[[RUBRO]:[Respon Plan]],2,0)</f>
        <v>TECNOLOGIA</v>
      </c>
      <c r="F1709" s="3" t="str">
        <f>VLOOKUP(Tabla3[[#This Row],[RUBRO]],Tabla6[[RUBRO]:[Respon Plan]],3,0)</f>
        <v>DIRECCIÓN DE GESTIÓN HUMANA</v>
      </c>
      <c r="G1709" s="3" t="str">
        <f>VLOOKUP(Tabla3[[#This Row],[RUBRO]],Tabla6[[RUBRO]:[Respon Plan]],4,0)</f>
        <v>Gestión Humana- Viáticos</v>
      </c>
      <c r="H1709" s="1" t="s">
        <v>30</v>
      </c>
      <c r="I1709" s="1" t="s">
        <v>301</v>
      </c>
      <c r="J1709" s="1" t="s">
        <v>233</v>
      </c>
      <c r="K1709" s="1" t="s">
        <v>41</v>
      </c>
      <c r="L1709" s="1" t="s">
        <v>42</v>
      </c>
      <c r="M1709" s="1" t="s">
        <v>237</v>
      </c>
      <c r="N1709" s="1"/>
      <c r="O1709" s="1"/>
      <c r="P1709" s="1" t="s">
        <v>31</v>
      </c>
      <c r="Q1709" s="1" t="s">
        <v>32</v>
      </c>
      <c r="R1709" s="1" t="s">
        <v>33</v>
      </c>
      <c r="S1709" s="2" t="s">
        <v>249</v>
      </c>
      <c r="T1709" s="4">
        <v>8536150</v>
      </c>
      <c r="U1709" s="4">
        <v>0</v>
      </c>
      <c r="V1709" s="4">
        <v>0</v>
      </c>
      <c r="W1709" s="4">
        <v>8536150</v>
      </c>
      <c r="X1709" s="4">
        <v>0</v>
      </c>
      <c r="Y1709" s="4">
        <v>3002694</v>
      </c>
      <c r="Z1709" s="4">
        <v>5533456</v>
      </c>
      <c r="AA1709" s="4">
        <v>3002694</v>
      </c>
      <c r="AB1709" s="4">
        <v>93649</v>
      </c>
      <c r="AC1709" s="4">
        <v>93649</v>
      </c>
      <c r="AD1709" s="10">
        <v>93649</v>
      </c>
    </row>
    <row r="1710" spans="1:30" ht="22.5" x14ac:dyDescent="0.25">
      <c r="A1710" s="9" t="s">
        <v>455</v>
      </c>
      <c r="B1710" s="2" t="s">
        <v>456</v>
      </c>
      <c r="C1710" s="3" t="s">
        <v>307</v>
      </c>
      <c r="D1710" s="3" t="str">
        <f t="shared" si="30"/>
        <v>C-4199-1500-2</v>
      </c>
      <c r="E1710" s="3" t="str">
        <f>VLOOKUP(Tabla3[[#This Row],[RUBRO]],Tabla6[[RUBRO]:[Respon Plan]],2,0)</f>
        <v>MODELO INTERVENCION</v>
      </c>
      <c r="F1710" s="3" t="str">
        <f>VLOOKUP(Tabla3[[#This Row],[RUBRO]],Tabla6[[RUBRO]:[Respon Plan]],3,0)</f>
        <v>DIRECCIÓN DE GESTIÓN HUMANA</v>
      </c>
      <c r="G1710" s="3" t="str">
        <f>VLOOKUP(Tabla3[[#This Row],[RUBRO]],Tabla6[[RUBRO]:[Respon Plan]],4,0)</f>
        <v>Gestión Humana - Pres. Serv</v>
      </c>
      <c r="H1710" s="1" t="s">
        <v>30</v>
      </c>
      <c r="I1710" s="1" t="s">
        <v>301</v>
      </c>
      <c r="J1710" s="1" t="s">
        <v>233</v>
      </c>
      <c r="K1710" s="1" t="s">
        <v>77</v>
      </c>
      <c r="L1710" s="1" t="s">
        <v>42</v>
      </c>
      <c r="M1710" s="1" t="s">
        <v>237</v>
      </c>
      <c r="N1710" s="1"/>
      <c r="O1710" s="1"/>
      <c r="P1710" s="1" t="s">
        <v>31</v>
      </c>
      <c r="Q1710" s="1" t="s">
        <v>32</v>
      </c>
      <c r="R1710" s="1" t="s">
        <v>33</v>
      </c>
      <c r="S1710" s="2" t="s">
        <v>59</v>
      </c>
      <c r="T1710" s="4">
        <v>371979229</v>
      </c>
      <c r="U1710" s="4">
        <v>21707400</v>
      </c>
      <c r="V1710" s="4">
        <v>45379263</v>
      </c>
      <c r="W1710" s="4">
        <v>348307366</v>
      </c>
      <c r="X1710" s="4">
        <v>0</v>
      </c>
      <c r="Y1710" s="4">
        <v>345304966</v>
      </c>
      <c r="Z1710" s="4">
        <v>3002400</v>
      </c>
      <c r="AA1710" s="4">
        <v>345304966</v>
      </c>
      <c r="AB1710" s="4">
        <v>97080366</v>
      </c>
      <c r="AC1710" s="4">
        <v>97080366</v>
      </c>
      <c r="AD1710" s="10">
        <v>97080366</v>
      </c>
    </row>
    <row r="1711" spans="1:30" ht="22.5" x14ac:dyDescent="0.25">
      <c r="A1711" s="9" t="s">
        <v>455</v>
      </c>
      <c r="B1711" s="2" t="s">
        <v>456</v>
      </c>
      <c r="C1711" s="3" t="s">
        <v>308</v>
      </c>
      <c r="D1711" s="3" t="str">
        <f t="shared" si="30"/>
        <v>C-4199-1500-2</v>
      </c>
      <c r="E1711" s="3" t="str">
        <f>VLOOKUP(Tabla3[[#This Row],[RUBRO]],Tabla6[[RUBRO]:[Respon Plan]],2,0)</f>
        <v>MODELO INTERVENCION</v>
      </c>
      <c r="F1711" s="3" t="str">
        <f>VLOOKUP(Tabla3[[#This Row],[RUBRO]],Tabla6[[RUBRO]:[Respon Plan]],3,0)</f>
        <v>DIRECCIÓN DE GESTIÓN HUMANA</v>
      </c>
      <c r="G1711" s="3" t="str">
        <f>VLOOKUP(Tabla3[[#This Row],[RUBRO]],Tabla6[[RUBRO]:[Respon Plan]],4,0)</f>
        <v>Gestión Humana- Viáticos</v>
      </c>
      <c r="H1711" s="1" t="s">
        <v>30</v>
      </c>
      <c r="I1711" s="1" t="s">
        <v>301</v>
      </c>
      <c r="J1711" s="1" t="s">
        <v>233</v>
      </c>
      <c r="K1711" s="1" t="s">
        <v>77</v>
      </c>
      <c r="L1711" s="1" t="s">
        <v>42</v>
      </c>
      <c r="M1711" s="1" t="s">
        <v>240</v>
      </c>
      <c r="N1711" s="1"/>
      <c r="O1711" s="1"/>
      <c r="P1711" s="1" t="s">
        <v>31</v>
      </c>
      <c r="Q1711" s="1" t="s">
        <v>32</v>
      </c>
      <c r="R1711" s="1" t="s">
        <v>33</v>
      </c>
      <c r="S1711" s="2" t="s">
        <v>249</v>
      </c>
      <c r="T1711" s="4">
        <v>0</v>
      </c>
      <c r="U1711" s="4">
        <v>18000000</v>
      </c>
      <c r="V1711" s="4">
        <v>0</v>
      </c>
      <c r="W1711" s="4">
        <v>18000000</v>
      </c>
      <c r="X1711" s="4">
        <v>0</v>
      </c>
      <c r="Y1711" s="4">
        <v>11158553</v>
      </c>
      <c r="Z1711" s="4">
        <v>6841447</v>
      </c>
      <c r="AA1711" s="4">
        <v>5376223</v>
      </c>
      <c r="AB1711" s="4">
        <v>445711</v>
      </c>
      <c r="AC1711" s="4">
        <v>445711</v>
      </c>
      <c r="AD1711" s="10">
        <v>445711</v>
      </c>
    </row>
    <row r="1712" spans="1:30" ht="22.5" x14ac:dyDescent="0.25">
      <c r="A1712" s="9" t="s">
        <v>455</v>
      </c>
      <c r="B1712" s="2" t="s">
        <v>456</v>
      </c>
      <c r="C1712" s="3" t="s">
        <v>396</v>
      </c>
      <c r="D1712" s="3" t="str">
        <f t="shared" si="30"/>
        <v>C-4199-1500-2</v>
      </c>
      <c r="E1712" s="3" t="str">
        <f>VLOOKUP(Tabla3[[#This Row],[RUBRO]],Tabla6[[RUBRO]:[Respon Plan]],2,0)</f>
        <v>MODELO INTERVENCION</v>
      </c>
      <c r="F1712" s="3" t="str">
        <f>VLOOKUP(Tabla3[[#This Row],[RUBRO]],Tabla6[[RUBRO]:[Respon Plan]],3,0)</f>
        <v>DIRECCION FINANCIERA</v>
      </c>
      <c r="G1712" s="3" t="str">
        <f>VLOOKUP(Tabla3[[#This Row],[RUBRO]],Tabla6[[RUBRO]:[Respon Plan]],4,0)</f>
        <v>Dirección Financiera</v>
      </c>
      <c r="H1712" s="1" t="s">
        <v>30</v>
      </c>
      <c r="I1712" s="1" t="s">
        <v>301</v>
      </c>
      <c r="J1712" s="1" t="s">
        <v>233</v>
      </c>
      <c r="K1712" s="1" t="s">
        <v>77</v>
      </c>
      <c r="L1712" s="1" t="s">
        <v>42</v>
      </c>
      <c r="M1712" s="1" t="s">
        <v>255</v>
      </c>
      <c r="N1712" s="1"/>
      <c r="O1712" s="1"/>
      <c r="P1712" s="1" t="s">
        <v>31</v>
      </c>
      <c r="Q1712" s="1" t="s">
        <v>32</v>
      </c>
      <c r="R1712" s="1" t="s">
        <v>33</v>
      </c>
      <c r="S1712" s="2" t="s">
        <v>397</v>
      </c>
      <c r="T1712" s="4">
        <v>1500000</v>
      </c>
      <c r="U1712" s="4">
        <v>0</v>
      </c>
      <c r="V1712" s="4">
        <v>0</v>
      </c>
      <c r="W1712" s="4">
        <v>1500000</v>
      </c>
      <c r="X1712" s="4">
        <v>0</v>
      </c>
      <c r="Y1712" s="4">
        <v>0</v>
      </c>
      <c r="Z1712" s="4">
        <v>1500000</v>
      </c>
      <c r="AA1712" s="4">
        <v>0</v>
      </c>
      <c r="AB1712" s="4">
        <v>0</v>
      </c>
      <c r="AC1712" s="4">
        <v>0</v>
      </c>
      <c r="AD1712" s="10">
        <v>0</v>
      </c>
    </row>
    <row r="1713" spans="1:30" ht="22.5" x14ac:dyDescent="0.25">
      <c r="A1713" s="9" t="s">
        <v>455</v>
      </c>
      <c r="B1713" s="2" t="s">
        <v>456</v>
      </c>
      <c r="C1713" s="3" t="s">
        <v>398</v>
      </c>
      <c r="D1713" s="3" t="str">
        <f t="shared" si="30"/>
        <v>C-4199-1500-2</v>
      </c>
      <c r="E1713" s="3" t="str">
        <f>VLOOKUP(Tabla3[[#This Row],[RUBRO]],Tabla6[[RUBRO]:[Respon Plan]],2,0)</f>
        <v>MODELO INTERVENCION</v>
      </c>
      <c r="F1713" s="3" t="str">
        <f>VLOOKUP(Tabla3[[#This Row],[RUBRO]],Tabla6[[RUBRO]:[Respon Plan]],3,0)</f>
        <v>DIRECCIÓN DE GESTIÓN HUMANA</v>
      </c>
      <c r="G1713" s="3" t="str">
        <f>VLOOKUP(Tabla3[[#This Row],[RUBRO]],Tabla6[[RUBRO]:[Respon Plan]],4,0)</f>
        <v>Gestión Humana - Pres. Serv</v>
      </c>
      <c r="H1713" s="1" t="s">
        <v>30</v>
      </c>
      <c r="I1713" s="1" t="s">
        <v>301</v>
      </c>
      <c r="J1713" s="1" t="s">
        <v>233</v>
      </c>
      <c r="K1713" s="1" t="s">
        <v>77</v>
      </c>
      <c r="L1713" s="1" t="s">
        <v>42</v>
      </c>
      <c r="M1713" s="1" t="s">
        <v>257</v>
      </c>
      <c r="N1713" s="1"/>
      <c r="O1713" s="1"/>
      <c r="P1713" s="1" t="s">
        <v>31</v>
      </c>
      <c r="Q1713" s="1" t="s">
        <v>32</v>
      </c>
      <c r="R1713" s="1" t="s">
        <v>33</v>
      </c>
      <c r="S1713" s="2" t="s">
        <v>399</v>
      </c>
      <c r="T1713" s="4">
        <v>32088235</v>
      </c>
      <c r="U1713" s="4">
        <v>0</v>
      </c>
      <c r="V1713" s="4">
        <v>0</v>
      </c>
      <c r="W1713" s="4">
        <v>32088235</v>
      </c>
      <c r="X1713" s="4">
        <v>0</v>
      </c>
      <c r="Y1713" s="4">
        <v>29412533</v>
      </c>
      <c r="Z1713" s="4">
        <v>2675702</v>
      </c>
      <c r="AA1713" s="4">
        <v>29412533</v>
      </c>
      <c r="AB1713" s="4">
        <v>5962000</v>
      </c>
      <c r="AC1713" s="4">
        <v>5962000</v>
      </c>
      <c r="AD1713" s="10">
        <v>5962000</v>
      </c>
    </row>
    <row r="1714" spans="1:30" ht="22.5" x14ac:dyDescent="0.25">
      <c r="A1714" s="9" t="s">
        <v>455</v>
      </c>
      <c r="B1714" s="2" t="s">
        <v>456</v>
      </c>
      <c r="C1714" s="3" t="s">
        <v>319</v>
      </c>
      <c r="D1714" s="3" t="str">
        <f t="shared" si="30"/>
        <v>C-4199-1500-2</v>
      </c>
      <c r="E1714" s="3" t="str">
        <f>VLOOKUP(Tabla3[[#This Row],[RUBRO]],Tabla6[[RUBRO]:[Respon Plan]],2,0)</f>
        <v>MODELO INTERVENCION</v>
      </c>
      <c r="F1714" s="3" t="str">
        <f>VLOOKUP(Tabla3[[#This Row],[RUBRO]],Tabla6[[RUBRO]:[Respon Plan]],3,0)</f>
        <v>DIRECCION ADMINISTRATIVA</v>
      </c>
      <c r="G1714" s="3" t="str">
        <f>VLOOKUP(Tabla3[[#This Row],[RUBRO]],Tabla6[[RUBRO]:[Respon Plan]],4,0)</f>
        <v>Administrativa NM</v>
      </c>
      <c r="H1714" s="1" t="s">
        <v>30</v>
      </c>
      <c r="I1714" s="1" t="s">
        <v>301</v>
      </c>
      <c r="J1714" s="1" t="s">
        <v>233</v>
      </c>
      <c r="K1714" s="1" t="s">
        <v>77</v>
      </c>
      <c r="L1714" s="1" t="s">
        <v>42</v>
      </c>
      <c r="M1714" s="1" t="s">
        <v>320</v>
      </c>
      <c r="N1714" s="1"/>
      <c r="O1714" s="1"/>
      <c r="P1714" s="1" t="s">
        <v>31</v>
      </c>
      <c r="Q1714" s="1" t="s">
        <v>32</v>
      </c>
      <c r="R1714" s="1" t="s">
        <v>33</v>
      </c>
      <c r="S1714" s="2" t="s">
        <v>321</v>
      </c>
      <c r="T1714" s="4">
        <v>231113516</v>
      </c>
      <c r="U1714" s="4">
        <v>0</v>
      </c>
      <c r="V1714" s="4">
        <v>0</v>
      </c>
      <c r="W1714" s="4">
        <v>231113516</v>
      </c>
      <c r="X1714" s="4">
        <v>0</v>
      </c>
      <c r="Y1714" s="4">
        <v>231113516</v>
      </c>
      <c r="Z1714" s="4">
        <v>0</v>
      </c>
      <c r="AA1714" s="4">
        <v>231113516</v>
      </c>
      <c r="AB1714" s="4">
        <v>27696369</v>
      </c>
      <c r="AC1714" s="4">
        <v>27696369</v>
      </c>
      <c r="AD1714" s="10">
        <v>27696369</v>
      </c>
    </row>
    <row r="1715" spans="1:30" ht="22.5" x14ac:dyDescent="0.25">
      <c r="A1715" s="9" t="s">
        <v>455</v>
      </c>
      <c r="B1715" s="2" t="s">
        <v>456</v>
      </c>
      <c r="C1715" s="3" t="s">
        <v>322</v>
      </c>
      <c r="D1715" s="3" t="str">
        <f t="shared" si="30"/>
        <v>C-4199-1500-2</v>
      </c>
      <c r="E1715" s="3" t="str">
        <f>VLOOKUP(Tabla3[[#This Row],[RUBRO]],Tabla6[[RUBRO]:[Respon Plan]],2,0)</f>
        <v>MODELO INTERVENCION</v>
      </c>
      <c r="F1715" s="3" t="str">
        <f>VLOOKUP(Tabla3[[#This Row],[RUBRO]],Tabla6[[RUBRO]:[Respon Plan]],3,0)</f>
        <v>DIRECCION ADMINISTRATIVA</v>
      </c>
      <c r="G1715" s="3" t="str">
        <f>VLOOKUP(Tabla3[[#This Row],[RUBRO]],Tabla6[[RUBRO]:[Respon Plan]],4,0)</f>
        <v>Administrativa NM</v>
      </c>
      <c r="H1715" s="1" t="s">
        <v>30</v>
      </c>
      <c r="I1715" s="1" t="s">
        <v>301</v>
      </c>
      <c r="J1715" s="1" t="s">
        <v>233</v>
      </c>
      <c r="K1715" s="1" t="s">
        <v>77</v>
      </c>
      <c r="L1715" s="1" t="s">
        <v>42</v>
      </c>
      <c r="M1715" s="1" t="s">
        <v>323</v>
      </c>
      <c r="N1715" s="1"/>
      <c r="O1715" s="1"/>
      <c r="P1715" s="1" t="s">
        <v>31</v>
      </c>
      <c r="Q1715" s="1" t="s">
        <v>32</v>
      </c>
      <c r="R1715" s="1" t="s">
        <v>33</v>
      </c>
      <c r="S1715" s="2" t="s">
        <v>324</v>
      </c>
      <c r="T1715" s="4">
        <v>114490783</v>
      </c>
      <c r="U1715" s="4">
        <v>0</v>
      </c>
      <c r="V1715" s="4">
        <v>0</v>
      </c>
      <c r="W1715" s="4">
        <v>114490783</v>
      </c>
      <c r="X1715" s="4">
        <v>0</v>
      </c>
      <c r="Y1715" s="4">
        <v>114490777</v>
      </c>
      <c r="Z1715" s="4">
        <v>6</v>
      </c>
      <c r="AA1715" s="4">
        <v>114490777</v>
      </c>
      <c r="AB1715" s="4">
        <v>19081796</v>
      </c>
      <c r="AC1715" s="4">
        <v>19081796</v>
      </c>
      <c r="AD1715" s="10">
        <v>19081796</v>
      </c>
    </row>
    <row r="1716" spans="1:30" ht="22.5" x14ac:dyDescent="0.25">
      <c r="A1716" s="9" t="s">
        <v>455</v>
      </c>
      <c r="B1716" s="2" t="s">
        <v>456</v>
      </c>
      <c r="C1716" s="3" t="s">
        <v>328</v>
      </c>
      <c r="D1716" s="3" t="str">
        <f t="shared" si="30"/>
        <v>C-4199-1500-2</v>
      </c>
      <c r="E1716" s="3" t="str">
        <f>VLOOKUP(Tabla3[[#This Row],[RUBRO]],Tabla6[[RUBRO]:[Respon Plan]],2,0)</f>
        <v>MODELO INTERVENCION</v>
      </c>
      <c r="F1716" s="3" t="str">
        <f>VLOOKUP(Tabla3[[#This Row],[RUBRO]],Tabla6[[RUBRO]:[Respon Plan]],3,0)</f>
        <v>DIRECCION ADMINISTRATIVA</v>
      </c>
      <c r="G1716" s="3" t="str">
        <f>VLOOKUP(Tabla3[[#This Row],[RUBRO]],Tabla6[[RUBRO]:[Respon Plan]],4,0)</f>
        <v>Administrativa NM</v>
      </c>
      <c r="H1716" s="1" t="s">
        <v>30</v>
      </c>
      <c r="I1716" s="1" t="s">
        <v>301</v>
      </c>
      <c r="J1716" s="1" t="s">
        <v>233</v>
      </c>
      <c r="K1716" s="1" t="s">
        <v>77</v>
      </c>
      <c r="L1716" s="1" t="s">
        <v>42</v>
      </c>
      <c r="M1716" s="1" t="s">
        <v>329</v>
      </c>
      <c r="N1716" s="1"/>
      <c r="O1716" s="1"/>
      <c r="P1716" s="1" t="s">
        <v>31</v>
      </c>
      <c r="Q1716" s="1" t="s">
        <v>32</v>
      </c>
      <c r="R1716" s="1" t="s">
        <v>33</v>
      </c>
      <c r="S1716" s="2" t="s">
        <v>330</v>
      </c>
      <c r="T1716" s="4">
        <v>0</v>
      </c>
      <c r="U1716" s="4">
        <v>44701000</v>
      </c>
      <c r="V1716" s="4">
        <v>0</v>
      </c>
      <c r="W1716" s="4">
        <v>44701000</v>
      </c>
      <c r="X1716" s="4">
        <v>0</v>
      </c>
      <c r="Y1716" s="4">
        <v>0</v>
      </c>
      <c r="Z1716" s="4">
        <v>44701000</v>
      </c>
      <c r="AA1716" s="4">
        <v>0</v>
      </c>
      <c r="AB1716" s="4">
        <v>0</v>
      </c>
      <c r="AC1716" s="4">
        <v>0</v>
      </c>
      <c r="AD1716" s="10">
        <v>0</v>
      </c>
    </row>
    <row r="1717" spans="1:30" ht="22.5" x14ac:dyDescent="0.25">
      <c r="A1717" s="9" t="s">
        <v>455</v>
      </c>
      <c r="B1717" s="2" t="s">
        <v>456</v>
      </c>
      <c r="C1717" s="3" t="s">
        <v>354</v>
      </c>
      <c r="D1717" s="3" t="str">
        <f t="shared" si="30"/>
        <v>C-4199-1500-2</v>
      </c>
      <c r="E1717" s="3" t="str">
        <f>VLOOKUP(Tabla3[[#This Row],[RUBRO]],Tabla6[[RUBRO]:[Respon Plan]],2,0)</f>
        <v>MODELO INTERVENCION</v>
      </c>
      <c r="F1717" s="3" t="str">
        <f>VLOOKUP(Tabla3[[#This Row],[RUBRO]],Tabla6[[RUBRO]:[Respon Plan]],3,0)</f>
        <v>DIRECCIÓN DE GESTIÓN HUMANA</v>
      </c>
      <c r="G1717" s="3" t="str">
        <f>VLOOKUP(Tabla3[[#This Row],[RUBRO]],Tabla6[[RUBRO]:[Respon Plan]],4,0)</f>
        <v>Gestión Humana- Capacitación</v>
      </c>
      <c r="H1717" s="1" t="s">
        <v>30</v>
      </c>
      <c r="I1717" s="1" t="s">
        <v>301</v>
      </c>
      <c r="J1717" s="1" t="s">
        <v>233</v>
      </c>
      <c r="K1717" s="1" t="s">
        <v>77</v>
      </c>
      <c r="L1717" s="1" t="s">
        <v>42</v>
      </c>
      <c r="M1717" s="1" t="s">
        <v>355</v>
      </c>
      <c r="N1717" s="1"/>
      <c r="O1717" s="1"/>
      <c r="P1717" s="1" t="s">
        <v>31</v>
      </c>
      <c r="Q1717" s="1" t="s">
        <v>32</v>
      </c>
      <c r="R1717" s="1" t="s">
        <v>33</v>
      </c>
      <c r="S1717" s="2" t="s">
        <v>356</v>
      </c>
      <c r="T1717" s="4">
        <v>0</v>
      </c>
      <c r="U1717" s="4">
        <v>4604000</v>
      </c>
      <c r="V1717" s="4">
        <v>0</v>
      </c>
      <c r="W1717" s="4">
        <v>4604000</v>
      </c>
      <c r="X1717" s="4">
        <v>0</v>
      </c>
      <c r="Y1717" s="4">
        <v>0</v>
      </c>
      <c r="Z1717" s="4">
        <v>4604000</v>
      </c>
      <c r="AA1717" s="4">
        <v>0</v>
      </c>
      <c r="AB1717" s="4">
        <v>0</v>
      </c>
      <c r="AC1717" s="4">
        <v>0</v>
      </c>
      <c r="AD1717" s="10">
        <v>0</v>
      </c>
    </row>
    <row r="1718" spans="1:30" ht="22.5" x14ac:dyDescent="0.25">
      <c r="A1718" s="9" t="s">
        <v>455</v>
      </c>
      <c r="B1718" s="2" t="s">
        <v>456</v>
      </c>
      <c r="C1718" s="3" t="s">
        <v>359</v>
      </c>
      <c r="D1718" s="3" t="str">
        <f t="shared" si="30"/>
        <v>C-4199-1500-2</v>
      </c>
      <c r="E1718" s="3" t="str">
        <f>VLOOKUP(Tabla3[[#This Row],[RUBRO]],Tabla6[[RUBRO]:[Respon Plan]],2,0)</f>
        <v>MODELO INTERVENCION</v>
      </c>
      <c r="F1718" s="3" t="str">
        <f>VLOOKUP(Tabla3[[#This Row],[RUBRO]],Tabla6[[RUBRO]:[Respon Plan]],3,0)</f>
        <v>DIRECCIÓN DE GESTIÓN HUMANA</v>
      </c>
      <c r="G1718" s="3" t="str">
        <f>VLOOKUP(Tabla3[[#This Row],[RUBRO]],Tabla6[[RUBRO]:[Respon Plan]],4,0)</f>
        <v>Gestión Humana- Viáticos</v>
      </c>
      <c r="H1718" s="1" t="s">
        <v>30</v>
      </c>
      <c r="I1718" s="1" t="s">
        <v>301</v>
      </c>
      <c r="J1718" s="1" t="s">
        <v>233</v>
      </c>
      <c r="K1718" s="1" t="s">
        <v>77</v>
      </c>
      <c r="L1718" s="1" t="s">
        <v>42</v>
      </c>
      <c r="M1718" s="1" t="s">
        <v>360</v>
      </c>
      <c r="N1718" s="1"/>
      <c r="O1718" s="1"/>
      <c r="P1718" s="1" t="s">
        <v>31</v>
      </c>
      <c r="Q1718" s="1" t="s">
        <v>32</v>
      </c>
      <c r="R1718" s="1" t="s">
        <v>33</v>
      </c>
      <c r="S1718" s="2" t="s">
        <v>361</v>
      </c>
      <c r="T1718" s="4">
        <v>2700000</v>
      </c>
      <c r="U1718" s="4">
        <v>0</v>
      </c>
      <c r="V1718" s="4">
        <v>0</v>
      </c>
      <c r="W1718" s="4">
        <v>2700000</v>
      </c>
      <c r="X1718" s="4">
        <v>0</v>
      </c>
      <c r="Y1718" s="4">
        <v>357630</v>
      </c>
      <c r="Z1718" s="4">
        <v>2342370</v>
      </c>
      <c r="AA1718" s="4">
        <v>357630</v>
      </c>
      <c r="AB1718" s="4">
        <v>0</v>
      </c>
      <c r="AC1718" s="4">
        <v>0</v>
      </c>
      <c r="AD1718" s="10">
        <v>0</v>
      </c>
    </row>
    <row r="1719" spans="1:30" ht="22.5" x14ac:dyDescent="0.25">
      <c r="A1719" s="9" t="s">
        <v>455</v>
      </c>
      <c r="B1719" s="2" t="s">
        <v>456</v>
      </c>
      <c r="C1719" s="3" t="s">
        <v>365</v>
      </c>
      <c r="D1719" s="3" t="str">
        <f t="shared" si="30"/>
        <v>C-4199-1500-2</v>
      </c>
      <c r="E1719" s="3" t="str">
        <f>VLOOKUP(Tabla3[[#This Row],[RUBRO]],Tabla6[[RUBRO]:[Respon Plan]],2,0)</f>
        <v>MODELO INTERVENCION</v>
      </c>
      <c r="F1719" s="3" t="str">
        <f>VLOOKUP(Tabla3[[#This Row],[RUBRO]],Tabla6[[RUBRO]:[Respon Plan]],3,0)</f>
        <v>SECRETARIA GENERAL</v>
      </c>
      <c r="G1719" s="3" t="str">
        <f>VLOOKUP(Tabla3[[#This Row],[RUBRO]],Tabla6[[RUBRO]:[Respon Plan]],4,0)</f>
        <v>Secretaria General</v>
      </c>
      <c r="H1719" s="1" t="s">
        <v>30</v>
      </c>
      <c r="I1719" s="1" t="s">
        <v>301</v>
      </c>
      <c r="J1719" s="1" t="s">
        <v>233</v>
      </c>
      <c r="K1719" s="1" t="s">
        <v>77</v>
      </c>
      <c r="L1719" s="1" t="s">
        <v>42</v>
      </c>
      <c r="M1719" s="1" t="s">
        <v>266</v>
      </c>
      <c r="N1719" s="1"/>
      <c r="O1719" s="1"/>
      <c r="P1719" s="1" t="s">
        <v>31</v>
      </c>
      <c r="Q1719" s="1" t="s">
        <v>32</v>
      </c>
      <c r="R1719" s="1" t="s">
        <v>33</v>
      </c>
      <c r="S1719" s="2" t="s">
        <v>267</v>
      </c>
      <c r="T1719" s="4">
        <v>301549</v>
      </c>
      <c r="U1719" s="4">
        <v>178804</v>
      </c>
      <c r="V1719" s="4">
        <v>0</v>
      </c>
      <c r="W1719" s="4">
        <v>480353</v>
      </c>
      <c r="X1719" s="4">
        <v>0</v>
      </c>
      <c r="Y1719" s="4">
        <v>212539</v>
      </c>
      <c r="Z1719" s="4">
        <v>267814</v>
      </c>
      <c r="AA1719" s="4">
        <v>212539</v>
      </c>
      <c r="AB1719" s="4">
        <v>7618</v>
      </c>
      <c r="AC1719" s="4">
        <v>7618</v>
      </c>
      <c r="AD1719" s="10">
        <v>7618</v>
      </c>
    </row>
    <row r="1720" spans="1:30" ht="22.5" x14ac:dyDescent="0.25">
      <c r="A1720" s="9" t="s">
        <v>455</v>
      </c>
      <c r="B1720" s="2" t="s">
        <v>456</v>
      </c>
      <c r="C1720" s="3" t="s">
        <v>372</v>
      </c>
      <c r="D1720" s="3" t="str">
        <f t="shared" si="30"/>
        <v>C-4199-1500-5</v>
      </c>
      <c r="E1720" s="3" t="str">
        <f>VLOOKUP(Tabla3[[#This Row],[RUBRO]],Tabla6[[RUBRO]:[Respon Plan]],2,0)</f>
        <v xml:space="preserve">CONTRUCCION </v>
      </c>
      <c r="F1720" s="3" t="str">
        <f>VLOOKUP(Tabla3[[#This Row],[RUBRO]],Tabla6[[RUBRO]:[Respon Plan]],3,0)</f>
        <v>DIRECCION ADMINISTRATIVA</v>
      </c>
      <c r="G1720" s="3" t="str">
        <f>VLOOKUP(Tabla3[[#This Row],[RUBRO]],Tabla6[[RUBRO]:[Respon Plan]],4,0)</f>
        <v>Administrativa CONS</v>
      </c>
      <c r="H1720" s="1" t="s">
        <v>30</v>
      </c>
      <c r="I1720" s="1" t="s">
        <v>301</v>
      </c>
      <c r="J1720" s="1" t="s">
        <v>233</v>
      </c>
      <c r="K1720" s="1" t="s">
        <v>64</v>
      </c>
      <c r="L1720" s="1" t="s">
        <v>42</v>
      </c>
      <c r="M1720" s="1" t="s">
        <v>234</v>
      </c>
      <c r="N1720" s="1"/>
      <c r="O1720" s="1"/>
      <c r="P1720" s="1" t="s">
        <v>31</v>
      </c>
      <c r="Q1720" s="1" t="s">
        <v>32</v>
      </c>
      <c r="R1720" s="1" t="s">
        <v>33</v>
      </c>
      <c r="S1720" s="2" t="s">
        <v>373</v>
      </c>
      <c r="T1720" s="4">
        <v>0</v>
      </c>
      <c r="U1720" s="4">
        <v>91000000</v>
      </c>
      <c r="V1720" s="4">
        <v>0</v>
      </c>
      <c r="W1720" s="4">
        <v>91000000</v>
      </c>
      <c r="X1720" s="4">
        <v>0</v>
      </c>
      <c r="Y1720" s="4">
        <v>16102400</v>
      </c>
      <c r="Z1720" s="4">
        <v>74897600</v>
      </c>
      <c r="AA1720" s="4">
        <v>0</v>
      </c>
      <c r="AB1720" s="4">
        <v>0</v>
      </c>
      <c r="AC1720" s="4">
        <v>0</v>
      </c>
      <c r="AD1720" s="10">
        <v>0</v>
      </c>
    </row>
    <row r="1721" spans="1:30" ht="22.5" x14ac:dyDescent="0.25">
      <c r="A1721" s="9" t="s">
        <v>455</v>
      </c>
      <c r="B1721" s="2" t="s">
        <v>456</v>
      </c>
      <c r="C1721" s="3" t="s">
        <v>374</v>
      </c>
      <c r="D1721" s="3" t="str">
        <f t="shared" si="30"/>
        <v>C-4199-1500-5</v>
      </c>
      <c r="E1721" s="3" t="str">
        <f>VLOOKUP(Tabla3[[#This Row],[RUBRO]],Tabla6[[RUBRO]:[Respon Plan]],2,0)</f>
        <v xml:space="preserve">CONTRUCCION </v>
      </c>
      <c r="F1721" s="3" t="str">
        <f>VLOOKUP(Tabla3[[#This Row],[RUBRO]],Tabla6[[RUBRO]:[Respon Plan]],3,0)</f>
        <v>DIRECCION ADMINISTRATIVA</v>
      </c>
      <c r="G1721" s="3" t="str">
        <f>VLOOKUP(Tabla3[[#This Row],[RUBRO]],Tabla6[[RUBRO]:[Respon Plan]],4,0)</f>
        <v>Administrativa CONS</v>
      </c>
      <c r="H1721" s="1" t="s">
        <v>30</v>
      </c>
      <c r="I1721" s="1" t="s">
        <v>301</v>
      </c>
      <c r="J1721" s="1" t="s">
        <v>233</v>
      </c>
      <c r="K1721" s="1" t="s">
        <v>64</v>
      </c>
      <c r="L1721" s="1" t="s">
        <v>42</v>
      </c>
      <c r="M1721" s="1" t="s">
        <v>281</v>
      </c>
      <c r="N1721" s="1"/>
      <c r="O1721" s="1"/>
      <c r="P1721" s="1" t="s">
        <v>31</v>
      </c>
      <c r="Q1721" s="1" t="s">
        <v>171</v>
      </c>
      <c r="R1721" s="1" t="s">
        <v>33</v>
      </c>
      <c r="S1721" s="2" t="s">
        <v>375</v>
      </c>
      <c r="T1721" s="4">
        <v>126000000</v>
      </c>
      <c r="U1721" s="4">
        <v>0</v>
      </c>
      <c r="V1721" s="4">
        <v>0</v>
      </c>
      <c r="W1721" s="4">
        <v>126000000</v>
      </c>
      <c r="X1721" s="4">
        <v>0</v>
      </c>
      <c r="Y1721" s="4">
        <v>64155702</v>
      </c>
      <c r="Z1721" s="4">
        <v>61844298</v>
      </c>
      <c r="AA1721" s="4">
        <v>64155702</v>
      </c>
      <c r="AB1721" s="4">
        <v>0</v>
      </c>
      <c r="AC1721" s="4">
        <v>0</v>
      </c>
      <c r="AD1721" s="10">
        <v>0</v>
      </c>
    </row>
    <row r="1722" spans="1:30" ht="22.5" x14ac:dyDescent="0.25">
      <c r="A1722" s="9" t="s">
        <v>455</v>
      </c>
      <c r="B1722" s="2" t="s">
        <v>456</v>
      </c>
      <c r="C1722" s="3" t="s">
        <v>400</v>
      </c>
      <c r="D1722" s="3" t="str">
        <f t="shared" si="30"/>
        <v>C-4199-1500-5</v>
      </c>
      <c r="E1722" s="3" t="str">
        <f>VLOOKUP(Tabla3[[#This Row],[RUBRO]],Tabla6[[RUBRO]:[Respon Plan]],2,0)</f>
        <v xml:space="preserve">CONTRUCCION </v>
      </c>
      <c r="F1722" s="3" t="str">
        <f>VLOOKUP(Tabla3[[#This Row],[RUBRO]],Tabla6[[RUBRO]:[Respon Plan]],3,0)</f>
        <v>DIRECCION ADMINISTRATIVA</v>
      </c>
      <c r="G1722" s="3" t="str">
        <f>VLOOKUP(Tabla3[[#This Row],[RUBRO]],Tabla6[[RUBRO]:[Respon Plan]],4,0)</f>
        <v>Administrativa CONS</v>
      </c>
      <c r="H1722" s="1" t="s">
        <v>30</v>
      </c>
      <c r="I1722" s="1" t="s">
        <v>301</v>
      </c>
      <c r="J1722" s="1" t="s">
        <v>233</v>
      </c>
      <c r="K1722" s="1" t="s">
        <v>64</v>
      </c>
      <c r="L1722" s="1" t="s">
        <v>42</v>
      </c>
      <c r="M1722" s="1" t="s">
        <v>240</v>
      </c>
      <c r="N1722" s="1"/>
      <c r="O1722" s="1"/>
      <c r="P1722" s="1" t="s">
        <v>31</v>
      </c>
      <c r="Q1722" s="1" t="s">
        <v>171</v>
      </c>
      <c r="R1722" s="1" t="s">
        <v>33</v>
      </c>
      <c r="S1722" s="2" t="s">
        <v>401</v>
      </c>
      <c r="T1722" s="4">
        <v>20000000</v>
      </c>
      <c r="U1722" s="4">
        <v>0</v>
      </c>
      <c r="V1722" s="4">
        <v>0</v>
      </c>
      <c r="W1722" s="4">
        <v>20000000</v>
      </c>
      <c r="X1722" s="4">
        <v>0</v>
      </c>
      <c r="Y1722" s="4">
        <v>0</v>
      </c>
      <c r="Z1722" s="4">
        <v>20000000</v>
      </c>
      <c r="AA1722" s="4">
        <v>0</v>
      </c>
      <c r="AB1722" s="4">
        <v>0</v>
      </c>
      <c r="AC1722" s="4">
        <v>0</v>
      </c>
      <c r="AD1722" s="10">
        <v>0</v>
      </c>
    </row>
    <row r="1723" spans="1:30" ht="22.5" x14ac:dyDescent="0.25">
      <c r="A1723" s="9" t="s">
        <v>455</v>
      </c>
      <c r="B1723" s="2" t="s">
        <v>456</v>
      </c>
      <c r="C1723" s="3" t="s">
        <v>378</v>
      </c>
      <c r="D1723" s="3" t="str">
        <f t="shared" si="30"/>
        <v>C-4199-1500-5</v>
      </c>
      <c r="E1723" s="3" t="str">
        <f>VLOOKUP(Tabla3[[#This Row],[RUBRO]],Tabla6[[RUBRO]:[Respon Plan]],2,0)</f>
        <v xml:space="preserve">CONTRUCCION </v>
      </c>
      <c r="F1723" s="3" t="str">
        <f>VLOOKUP(Tabla3[[#This Row],[RUBRO]],Tabla6[[RUBRO]:[Respon Plan]],3,0)</f>
        <v>DIRECCIÓN DE GESTIÓN HUMANA</v>
      </c>
      <c r="G1723" s="3" t="str">
        <f>VLOOKUP(Tabla3[[#This Row],[RUBRO]],Tabla6[[RUBRO]:[Respon Plan]],4,0)</f>
        <v>Gestión Humana - Pres. Serv</v>
      </c>
      <c r="H1723" s="1" t="s">
        <v>30</v>
      </c>
      <c r="I1723" s="1" t="s">
        <v>301</v>
      </c>
      <c r="J1723" s="1" t="s">
        <v>233</v>
      </c>
      <c r="K1723" s="1" t="s">
        <v>64</v>
      </c>
      <c r="L1723" s="1" t="s">
        <v>42</v>
      </c>
      <c r="M1723" s="1" t="s">
        <v>243</v>
      </c>
      <c r="N1723" s="1"/>
      <c r="O1723" s="1"/>
      <c r="P1723" s="1" t="s">
        <v>31</v>
      </c>
      <c r="Q1723" s="1" t="s">
        <v>171</v>
      </c>
      <c r="R1723" s="1" t="s">
        <v>33</v>
      </c>
      <c r="S1723" s="2" t="s">
        <v>59</v>
      </c>
      <c r="T1723" s="4">
        <v>56281000</v>
      </c>
      <c r="U1723" s="4">
        <v>23975000</v>
      </c>
      <c r="V1723" s="4">
        <v>0</v>
      </c>
      <c r="W1723" s="4">
        <v>80256000</v>
      </c>
      <c r="X1723" s="4">
        <v>0</v>
      </c>
      <c r="Y1723" s="4">
        <v>80064700</v>
      </c>
      <c r="Z1723" s="4">
        <v>191300</v>
      </c>
      <c r="AA1723" s="4">
        <v>80064700</v>
      </c>
      <c r="AB1723" s="4">
        <v>15272567</v>
      </c>
      <c r="AC1723" s="4">
        <v>15272567</v>
      </c>
      <c r="AD1723" s="10">
        <v>15272567</v>
      </c>
    </row>
    <row r="1724" spans="1:30" ht="22.5" x14ac:dyDescent="0.25">
      <c r="A1724" s="9" t="s">
        <v>455</v>
      </c>
      <c r="B1724" s="2" t="s">
        <v>456</v>
      </c>
      <c r="C1724" s="3" t="s">
        <v>379</v>
      </c>
      <c r="D1724" s="3" t="str">
        <f t="shared" si="30"/>
        <v>C-4199-1500-5</v>
      </c>
      <c r="E1724" s="3" t="str">
        <f>VLOOKUP(Tabla3[[#This Row],[RUBRO]],Tabla6[[RUBRO]:[Respon Plan]],2,0)</f>
        <v xml:space="preserve">CONTRUCCION </v>
      </c>
      <c r="F1724" s="3" t="str">
        <f>VLOOKUP(Tabla3[[#This Row],[RUBRO]],Tabla6[[RUBRO]:[Respon Plan]],3,0)</f>
        <v>DIRECCIÓN DE GESTIÓN HUMANA</v>
      </c>
      <c r="G1724" s="3" t="str">
        <f>VLOOKUP(Tabla3[[#This Row],[RUBRO]],Tabla6[[RUBRO]:[Respon Plan]],4,0)</f>
        <v>Gestión Humana- Viáticos</v>
      </c>
      <c r="H1724" s="1" t="s">
        <v>30</v>
      </c>
      <c r="I1724" s="1" t="s">
        <v>301</v>
      </c>
      <c r="J1724" s="1" t="s">
        <v>233</v>
      </c>
      <c r="K1724" s="1" t="s">
        <v>64</v>
      </c>
      <c r="L1724" s="1" t="s">
        <v>42</v>
      </c>
      <c r="M1724" s="1" t="s">
        <v>246</v>
      </c>
      <c r="N1724" s="1"/>
      <c r="O1724" s="1"/>
      <c r="P1724" s="1" t="s">
        <v>31</v>
      </c>
      <c r="Q1724" s="1" t="s">
        <v>171</v>
      </c>
      <c r="R1724" s="1" t="s">
        <v>33</v>
      </c>
      <c r="S1724" s="2" t="s">
        <v>249</v>
      </c>
      <c r="T1724" s="4">
        <v>6094000</v>
      </c>
      <c r="U1724" s="4">
        <v>0</v>
      </c>
      <c r="V1724" s="4">
        <v>0</v>
      </c>
      <c r="W1724" s="4">
        <v>6094000</v>
      </c>
      <c r="X1724" s="4">
        <v>0</v>
      </c>
      <c r="Y1724" s="4">
        <v>4687148</v>
      </c>
      <c r="Z1724" s="4">
        <v>1406852</v>
      </c>
      <c r="AA1724" s="4">
        <v>4687148</v>
      </c>
      <c r="AB1724" s="4">
        <v>341630</v>
      </c>
      <c r="AC1724" s="4">
        <v>341630</v>
      </c>
      <c r="AD1724" s="10">
        <v>341630</v>
      </c>
    </row>
    <row r="1725" spans="1:30" ht="22.5" x14ac:dyDescent="0.25">
      <c r="A1725" s="9" t="s">
        <v>457</v>
      </c>
      <c r="B1725" s="2" t="s">
        <v>458</v>
      </c>
      <c r="C1725" s="3" t="s">
        <v>145</v>
      </c>
      <c r="D1725" s="3" t="str">
        <f t="shared" si="30"/>
        <v>A-2-0-3</v>
      </c>
      <c r="E1725" s="3" t="str">
        <f>VLOOKUP(Tabla3[[#This Row],[RUBRO]],Tabla6[[RUBRO]:[Respon Plan]],2,0)</f>
        <v>FUNCIONAMIENTO</v>
      </c>
      <c r="F1725" s="3" t="str">
        <f>VLOOKUP(Tabla3[[#This Row],[RUBRO]],Tabla6[[RUBRO]:[Respon Plan]],3,0)</f>
        <v>DIRECCION ADMINISTRATIVA</v>
      </c>
      <c r="G1725" s="3" t="str">
        <f>VLOOKUP(Tabla3[[#This Row],[RUBRO]],Tabla6[[RUBRO]:[Respon Plan]],4,0)</f>
        <v>Administrativa</v>
      </c>
      <c r="H1725" s="1" t="s">
        <v>40</v>
      </c>
      <c r="I1725" s="1" t="s">
        <v>77</v>
      </c>
      <c r="J1725" s="1" t="s">
        <v>42</v>
      </c>
      <c r="K1725" s="1" t="s">
        <v>63</v>
      </c>
      <c r="L1725" s="1" t="s">
        <v>143</v>
      </c>
      <c r="M1725" s="1" t="s">
        <v>63</v>
      </c>
      <c r="N1725" s="1"/>
      <c r="O1725" s="1"/>
      <c r="P1725" s="1" t="s">
        <v>31</v>
      </c>
      <c r="Q1725" s="1" t="s">
        <v>32</v>
      </c>
      <c r="R1725" s="1" t="s">
        <v>33</v>
      </c>
      <c r="S1725" s="2" t="s">
        <v>146</v>
      </c>
      <c r="T1725" s="4">
        <v>8500000</v>
      </c>
      <c r="U1725" s="4">
        <v>0</v>
      </c>
      <c r="V1725" s="4">
        <v>668348</v>
      </c>
      <c r="W1725" s="4">
        <v>7831652</v>
      </c>
      <c r="X1725" s="4">
        <v>0</v>
      </c>
      <c r="Y1725" s="4">
        <v>7831651.7999999998</v>
      </c>
      <c r="Z1725" s="4">
        <v>0.2</v>
      </c>
      <c r="AA1725" s="4">
        <v>7831651.7999999998</v>
      </c>
      <c r="AB1725" s="4">
        <v>7831651.7999999998</v>
      </c>
      <c r="AC1725" s="4">
        <v>7831651.7999999998</v>
      </c>
      <c r="AD1725" s="10">
        <v>7831651.7999999998</v>
      </c>
    </row>
    <row r="1726" spans="1:30" ht="22.5" x14ac:dyDescent="0.25">
      <c r="A1726" s="9" t="s">
        <v>457</v>
      </c>
      <c r="B1726" s="2" t="s">
        <v>458</v>
      </c>
      <c r="C1726" s="3" t="s">
        <v>157</v>
      </c>
      <c r="D1726" s="3" t="str">
        <f t="shared" si="30"/>
        <v>A-2-0-4</v>
      </c>
      <c r="E1726" s="3" t="str">
        <f>VLOOKUP(Tabla3[[#This Row],[RUBRO]],Tabla6[[RUBRO]:[Respon Plan]],2,0)</f>
        <v>FUNCIONAMIENTO</v>
      </c>
      <c r="F1726" s="3" t="str">
        <f>VLOOKUP(Tabla3[[#This Row],[RUBRO]],Tabla6[[RUBRO]:[Respon Plan]],3,0)</f>
        <v>DIRECCION ADMINISTRATIVA</v>
      </c>
      <c r="G1726" s="3" t="str">
        <f>VLOOKUP(Tabla3[[#This Row],[RUBRO]],Tabla6[[RUBRO]:[Respon Plan]],4,0)</f>
        <v>Administrativa</v>
      </c>
      <c r="H1726" s="1" t="s">
        <v>40</v>
      </c>
      <c r="I1726" s="1" t="s">
        <v>77</v>
      </c>
      <c r="J1726" s="1" t="s">
        <v>42</v>
      </c>
      <c r="K1726" s="1" t="s">
        <v>80</v>
      </c>
      <c r="L1726" s="1" t="s">
        <v>80</v>
      </c>
      <c r="M1726" s="1" t="s">
        <v>77</v>
      </c>
      <c r="N1726" s="1"/>
      <c r="O1726" s="1"/>
      <c r="P1726" s="1" t="s">
        <v>31</v>
      </c>
      <c r="Q1726" s="1" t="s">
        <v>32</v>
      </c>
      <c r="R1726" s="1" t="s">
        <v>33</v>
      </c>
      <c r="S1726" s="2" t="s">
        <v>158</v>
      </c>
      <c r="T1726" s="4">
        <v>17200000</v>
      </c>
      <c r="U1726" s="4">
        <v>0</v>
      </c>
      <c r="V1726" s="4">
        <v>0</v>
      </c>
      <c r="W1726" s="4">
        <v>17200000</v>
      </c>
      <c r="X1726" s="4">
        <v>0</v>
      </c>
      <c r="Y1726" s="4">
        <v>17200000</v>
      </c>
      <c r="Z1726" s="4">
        <v>0</v>
      </c>
      <c r="AA1726" s="4">
        <v>0</v>
      </c>
      <c r="AB1726" s="4">
        <v>0</v>
      </c>
      <c r="AC1726" s="4">
        <v>0</v>
      </c>
      <c r="AD1726" s="10">
        <v>0</v>
      </c>
    </row>
    <row r="1727" spans="1:30" ht="22.5" x14ac:dyDescent="0.25">
      <c r="A1727" s="9" t="s">
        <v>457</v>
      </c>
      <c r="B1727" s="2" t="s">
        <v>458</v>
      </c>
      <c r="C1727" s="3" t="s">
        <v>176</v>
      </c>
      <c r="D1727" s="3" t="str">
        <f t="shared" si="30"/>
        <v>A-2-0-4</v>
      </c>
      <c r="E1727" s="3" t="str">
        <f>VLOOKUP(Tabla3[[#This Row],[RUBRO]],Tabla6[[RUBRO]:[Respon Plan]],2,0)</f>
        <v>FUNCIONAMIENTO</v>
      </c>
      <c r="F1727" s="3" t="str">
        <f>VLOOKUP(Tabla3[[#This Row],[RUBRO]],Tabla6[[RUBRO]:[Respon Plan]],3,0)</f>
        <v>DIRECCION ADMINISTRATIVA</v>
      </c>
      <c r="G1727" s="3" t="str">
        <f>VLOOKUP(Tabla3[[#This Row],[RUBRO]],Tabla6[[RUBRO]:[Respon Plan]],4,0)</f>
        <v>Administrativa</v>
      </c>
      <c r="H1727" s="1" t="s">
        <v>40</v>
      </c>
      <c r="I1727" s="1" t="s">
        <v>77</v>
      </c>
      <c r="J1727" s="1" t="s">
        <v>42</v>
      </c>
      <c r="K1727" s="1" t="s">
        <v>80</v>
      </c>
      <c r="L1727" s="1" t="s">
        <v>64</v>
      </c>
      <c r="M1727" s="1" t="s">
        <v>77</v>
      </c>
      <c r="N1727" s="1"/>
      <c r="O1727" s="1"/>
      <c r="P1727" s="1" t="s">
        <v>31</v>
      </c>
      <c r="Q1727" s="1" t="s">
        <v>32</v>
      </c>
      <c r="R1727" s="1" t="s">
        <v>33</v>
      </c>
      <c r="S1727" s="2" t="s">
        <v>177</v>
      </c>
      <c r="T1727" s="4">
        <v>2000000</v>
      </c>
      <c r="U1727" s="4">
        <v>0</v>
      </c>
      <c r="V1727" s="4">
        <v>0</v>
      </c>
      <c r="W1727" s="4">
        <v>2000000</v>
      </c>
      <c r="X1727" s="4">
        <v>0</v>
      </c>
      <c r="Y1727" s="4">
        <v>2000000</v>
      </c>
      <c r="Z1727" s="4">
        <v>0</v>
      </c>
      <c r="AA1727" s="4">
        <v>0</v>
      </c>
      <c r="AB1727" s="4">
        <v>0</v>
      </c>
      <c r="AC1727" s="4">
        <v>0</v>
      </c>
      <c r="AD1727" s="10">
        <v>0</v>
      </c>
    </row>
    <row r="1728" spans="1:30" ht="22.5" x14ac:dyDescent="0.25">
      <c r="A1728" s="9" t="s">
        <v>457</v>
      </c>
      <c r="B1728" s="2" t="s">
        <v>458</v>
      </c>
      <c r="C1728" s="3" t="s">
        <v>184</v>
      </c>
      <c r="D1728" s="3" t="str">
        <f t="shared" si="30"/>
        <v>A-2-0-4</v>
      </c>
      <c r="E1728" s="3" t="str">
        <f>VLOOKUP(Tabla3[[#This Row],[RUBRO]],Tabla6[[RUBRO]:[Respon Plan]],2,0)</f>
        <v>FUNCIONAMIENTO</v>
      </c>
      <c r="F1728" s="3" t="str">
        <f>VLOOKUP(Tabla3[[#This Row],[RUBRO]],Tabla6[[RUBRO]:[Respon Plan]],3,0)</f>
        <v>DIRECCION ADMINISTRATIVA</v>
      </c>
      <c r="G1728" s="3" t="str">
        <f>VLOOKUP(Tabla3[[#This Row],[RUBRO]],Tabla6[[RUBRO]:[Respon Plan]],4,0)</f>
        <v>Administrativa</v>
      </c>
      <c r="H1728" s="1" t="s">
        <v>40</v>
      </c>
      <c r="I1728" s="1" t="s">
        <v>77</v>
      </c>
      <c r="J1728" s="1" t="s">
        <v>42</v>
      </c>
      <c r="K1728" s="1" t="s">
        <v>80</v>
      </c>
      <c r="L1728" s="1" t="s">
        <v>64</v>
      </c>
      <c r="M1728" s="1" t="s">
        <v>98</v>
      </c>
      <c r="N1728" s="1"/>
      <c r="O1728" s="1"/>
      <c r="P1728" s="1" t="s">
        <v>31</v>
      </c>
      <c r="Q1728" s="1" t="s">
        <v>32</v>
      </c>
      <c r="R1728" s="1" t="s">
        <v>33</v>
      </c>
      <c r="S1728" s="2" t="s">
        <v>185</v>
      </c>
      <c r="T1728" s="4">
        <v>1500000</v>
      </c>
      <c r="U1728" s="4">
        <v>0</v>
      </c>
      <c r="V1728" s="4">
        <v>0</v>
      </c>
      <c r="W1728" s="4">
        <v>1500000</v>
      </c>
      <c r="X1728" s="4">
        <v>0</v>
      </c>
      <c r="Y1728" s="4">
        <v>1500000</v>
      </c>
      <c r="Z1728" s="4">
        <v>0</v>
      </c>
      <c r="AA1728" s="4">
        <v>1500000</v>
      </c>
      <c r="AB1728" s="4">
        <v>0</v>
      </c>
      <c r="AC1728" s="4">
        <v>0</v>
      </c>
      <c r="AD1728" s="10">
        <v>0</v>
      </c>
    </row>
    <row r="1729" spans="1:30" ht="22.5" x14ac:dyDescent="0.25">
      <c r="A1729" s="9" t="s">
        <v>457</v>
      </c>
      <c r="B1729" s="2" t="s">
        <v>458</v>
      </c>
      <c r="C1729" s="3" t="s">
        <v>200</v>
      </c>
      <c r="D1729" s="3" t="str">
        <f t="shared" si="30"/>
        <v>A-2-0-4</v>
      </c>
      <c r="E1729" s="3" t="str">
        <f>VLOOKUP(Tabla3[[#This Row],[RUBRO]],Tabla6[[RUBRO]:[Respon Plan]],2,0)</f>
        <v>FUNCIONAMIENTO</v>
      </c>
      <c r="F1729" s="3" t="str">
        <f>VLOOKUP(Tabla3[[#This Row],[RUBRO]],Tabla6[[RUBRO]:[Respon Plan]],3,0)</f>
        <v>DIRECCION ADMINISTRATIVA</v>
      </c>
      <c r="G1729" s="3" t="str">
        <f>VLOOKUP(Tabla3[[#This Row],[RUBRO]],Tabla6[[RUBRO]:[Respon Plan]],4,0)</f>
        <v>Administrativa</v>
      </c>
      <c r="H1729" s="1" t="s">
        <v>40</v>
      </c>
      <c r="I1729" s="1" t="s">
        <v>77</v>
      </c>
      <c r="J1729" s="1" t="s">
        <v>42</v>
      </c>
      <c r="K1729" s="1" t="s">
        <v>80</v>
      </c>
      <c r="L1729" s="1" t="s">
        <v>81</v>
      </c>
      <c r="M1729" s="1" t="s">
        <v>41</v>
      </c>
      <c r="N1729" s="1"/>
      <c r="O1729" s="1"/>
      <c r="P1729" s="1" t="s">
        <v>31</v>
      </c>
      <c r="Q1729" s="1" t="s">
        <v>32</v>
      </c>
      <c r="R1729" s="1" t="s">
        <v>33</v>
      </c>
      <c r="S1729" s="2" t="s">
        <v>201</v>
      </c>
      <c r="T1729" s="4">
        <v>6500000</v>
      </c>
      <c r="U1729" s="4">
        <v>0</v>
      </c>
      <c r="V1729" s="4">
        <v>0</v>
      </c>
      <c r="W1729" s="4">
        <v>6500000</v>
      </c>
      <c r="X1729" s="4">
        <v>0</v>
      </c>
      <c r="Y1729" s="4">
        <v>2189352</v>
      </c>
      <c r="Z1729" s="4">
        <v>4310648</v>
      </c>
      <c r="AA1729" s="4">
        <v>2189352</v>
      </c>
      <c r="AB1729" s="4">
        <v>2189352</v>
      </c>
      <c r="AC1729" s="4">
        <v>2189352</v>
      </c>
      <c r="AD1729" s="10">
        <v>2189352</v>
      </c>
    </row>
    <row r="1730" spans="1:30" ht="22.5" x14ac:dyDescent="0.25">
      <c r="A1730" s="9" t="s">
        <v>457</v>
      </c>
      <c r="B1730" s="2" t="s">
        <v>458</v>
      </c>
      <c r="C1730" s="3" t="s">
        <v>202</v>
      </c>
      <c r="D1730" s="3" t="str">
        <f t="shared" si="30"/>
        <v>A-2-0-4</v>
      </c>
      <c r="E1730" s="3" t="str">
        <f>VLOOKUP(Tabla3[[#This Row],[RUBRO]],Tabla6[[RUBRO]:[Respon Plan]],2,0)</f>
        <v>FUNCIONAMIENTO</v>
      </c>
      <c r="F1730" s="3" t="str">
        <f>VLOOKUP(Tabla3[[#This Row],[RUBRO]],Tabla6[[RUBRO]:[Respon Plan]],3,0)</f>
        <v>DIRECCION ADMINISTRATIVA</v>
      </c>
      <c r="G1730" s="3" t="str">
        <f>VLOOKUP(Tabla3[[#This Row],[RUBRO]],Tabla6[[RUBRO]:[Respon Plan]],4,0)</f>
        <v>Administrativa</v>
      </c>
      <c r="H1730" s="1" t="s">
        <v>40</v>
      </c>
      <c r="I1730" s="1" t="s">
        <v>77</v>
      </c>
      <c r="J1730" s="1" t="s">
        <v>42</v>
      </c>
      <c r="K1730" s="1" t="s">
        <v>80</v>
      </c>
      <c r="L1730" s="1" t="s">
        <v>81</v>
      </c>
      <c r="M1730" s="1" t="s">
        <v>77</v>
      </c>
      <c r="N1730" s="1"/>
      <c r="O1730" s="1"/>
      <c r="P1730" s="1" t="s">
        <v>31</v>
      </c>
      <c r="Q1730" s="1" t="s">
        <v>32</v>
      </c>
      <c r="R1730" s="1" t="s">
        <v>33</v>
      </c>
      <c r="S1730" s="2" t="s">
        <v>203</v>
      </c>
      <c r="T1730" s="4">
        <v>64500000</v>
      </c>
      <c r="U1730" s="4">
        <v>0</v>
      </c>
      <c r="V1730" s="4">
        <v>0</v>
      </c>
      <c r="W1730" s="4">
        <v>64500000</v>
      </c>
      <c r="X1730" s="4">
        <v>0</v>
      </c>
      <c r="Y1730" s="4">
        <v>13997312</v>
      </c>
      <c r="Z1730" s="4">
        <v>50502688</v>
      </c>
      <c r="AA1730" s="4">
        <v>13997312</v>
      </c>
      <c r="AB1730" s="4">
        <v>13997312</v>
      </c>
      <c r="AC1730" s="4">
        <v>13997312</v>
      </c>
      <c r="AD1730" s="10">
        <v>13997312</v>
      </c>
    </row>
    <row r="1731" spans="1:30" ht="22.5" x14ac:dyDescent="0.25">
      <c r="A1731" s="9" t="s">
        <v>457</v>
      </c>
      <c r="B1731" s="2" t="s">
        <v>458</v>
      </c>
      <c r="C1731" s="3" t="s">
        <v>206</v>
      </c>
      <c r="D1731" s="3" t="str">
        <f t="shared" si="30"/>
        <v>A-2-0-4</v>
      </c>
      <c r="E1731" s="3" t="str">
        <f>VLOOKUP(Tabla3[[#This Row],[RUBRO]],Tabla6[[RUBRO]:[Respon Plan]],2,0)</f>
        <v>FUNCIONAMIENTO</v>
      </c>
      <c r="F1731" s="3" t="str">
        <f>VLOOKUP(Tabla3[[#This Row],[RUBRO]],Tabla6[[RUBRO]:[Respon Plan]],3,0)</f>
        <v>DIRECCION ADMINISTRATIVA</v>
      </c>
      <c r="G1731" s="3" t="str">
        <f>VLOOKUP(Tabla3[[#This Row],[RUBRO]],Tabla6[[RUBRO]:[Respon Plan]],4,0)</f>
        <v>Administrativa</v>
      </c>
      <c r="H1731" s="1" t="s">
        <v>40</v>
      </c>
      <c r="I1731" s="1" t="s">
        <v>77</v>
      </c>
      <c r="J1731" s="1" t="s">
        <v>42</v>
      </c>
      <c r="K1731" s="1" t="s">
        <v>80</v>
      </c>
      <c r="L1731" s="1" t="s">
        <v>81</v>
      </c>
      <c r="M1731" s="1" t="s">
        <v>138</v>
      </c>
      <c r="N1731" s="1"/>
      <c r="O1731" s="1"/>
      <c r="P1731" s="1" t="s">
        <v>31</v>
      </c>
      <c r="Q1731" s="1" t="s">
        <v>32</v>
      </c>
      <c r="R1731" s="1" t="s">
        <v>33</v>
      </c>
      <c r="S1731" s="2" t="s">
        <v>207</v>
      </c>
      <c r="T1731" s="4">
        <v>3500000</v>
      </c>
      <c r="U1731" s="4">
        <v>0</v>
      </c>
      <c r="V1731" s="4">
        <v>0</v>
      </c>
      <c r="W1731" s="4">
        <v>3500000</v>
      </c>
      <c r="X1731" s="4">
        <v>0</v>
      </c>
      <c r="Y1731" s="4">
        <v>1464112.11</v>
      </c>
      <c r="Z1731" s="4">
        <v>2035887.89</v>
      </c>
      <c r="AA1731" s="4">
        <v>1464112.11</v>
      </c>
      <c r="AB1731" s="4">
        <v>1464112.11</v>
      </c>
      <c r="AC1731" s="4">
        <v>1464112.11</v>
      </c>
      <c r="AD1731" s="10">
        <v>1464112.11</v>
      </c>
    </row>
    <row r="1732" spans="1:30" ht="22.5" x14ac:dyDescent="0.25">
      <c r="A1732" s="9" t="s">
        <v>457</v>
      </c>
      <c r="B1732" s="2" t="s">
        <v>458</v>
      </c>
      <c r="C1732" s="3" t="s">
        <v>212</v>
      </c>
      <c r="D1732" s="3" t="str">
        <f t="shared" si="30"/>
        <v>A-2-0-4</v>
      </c>
      <c r="E1732" s="3" t="str">
        <f>VLOOKUP(Tabla3[[#This Row],[RUBRO]],Tabla6[[RUBRO]:[Respon Plan]],2,0)</f>
        <v>FUNCIONAMIENTO</v>
      </c>
      <c r="F1732" s="3" t="str">
        <f>VLOOKUP(Tabla3[[#This Row],[RUBRO]],Tabla6[[RUBRO]:[Respon Plan]],3,0)</f>
        <v>DIRECCIÓN DE GESTIÓN HUMANA</v>
      </c>
      <c r="G1732" s="3" t="str">
        <f>VLOOKUP(Tabla3[[#This Row],[RUBRO]],Tabla6[[RUBRO]:[Respon Plan]],4,0)</f>
        <v>Gestión Humana</v>
      </c>
      <c r="H1732" s="1" t="s">
        <v>40</v>
      </c>
      <c r="I1732" s="1" t="s">
        <v>77</v>
      </c>
      <c r="J1732" s="1" t="s">
        <v>42</v>
      </c>
      <c r="K1732" s="1" t="s">
        <v>80</v>
      </c>
      <c r="L1732" s="1" t="s">
        <v>65</v>
      </c>
      <c r="M1732" s="1" t="s">
        <v>77</v>
      </c>
      <c r="N1732" s="1"/>
      <c r="O1732" s="1"/>
      <c r="P1732" s="1" t="s">
        <v>31</v>
      </c>
      <c r="Q1732" s="1" t="s">
        <v>32</v>
      </c>
      <c r="R1732" s="1" t="s">
        <v>33</v>
      </c>
      <c r="S1732" s="2" t="s">
        <v>213</v>
      </c>
      <c r="T1732" s="4">
        <v>5000000</v>
      </c>
      <c r="U1732" s="4">
        <v>0</v>
      </c>
      <c r="V1732" s="4">
        <v>0</v>
      </c>
      <c r="W1732" s="4">
        <v>5000000</v>
      </c>
      <c r="X1732" s="4">
        <v>0</v>
      </c>
      <c r="Y1732" s="4">
        <v>2583254</v>
      </c>
      <c r="Z1732" s="4">
        <v>2416746</v>
      </c>
      <c r="AA1732" s="4">
        <v>1957886</v>
      </c>
      <c r="AB1732" s="4">
        <v>499484</v>
      </c>
      <c r="AC1732" s="4">
        <v>499484</v>
      </c>
      <c r="AD1732" s="10">
        <v>499484</v>
      </c>
    </row>
    <row r="1733" spans="1:30" x14ac:dyDescent="0.25">
      <c r="A1733" s="9" t="s">
        <v>457</v>
      </c>
      <c r="B1733" s="2" t="s">
        <v>458</v>
      </c>
      <c r="C1733" s="3" t="s">
        <v>214</v>
      </c>
      <c r="D1733" s="3" t="str">
        <f t="shared" si="30"/>
        <v>A-2-0-4</v>
      </c>
      <c r="E1733" s="3" t="str">
        <f>VLOOKUP(Tabla3[[#This Row],[RUBRO]],Tabla6[[RUBRO]:[Respon Plan]],2,0)</f>
        <v>FUNCIONAMIENTO</v>
      </c>
      <c r="F1733" s="3" t="str">
        <f>VLOOKUP(Tabla3[[#This Row],[RUBRO]],Tabla6[[RUBRO]:[Respon Plan]],3,0)</f>
        <v>OFICINA JURIDICA</v>
      </c>
      <c r="G1733" s="3" t="str">
        <f>VLOOKUP(Tabla3[[#This Row],[RUBRO]],Tabla6[[RUBRO]:[Respon Plan]],4,0)</f>
        <v>Jurídica</v>
      </c>
      <c r="H1733" s="1" t="s">
        <v>40</v>
      </c>
      <c r="I1733" s="1" t="s">
        <v>77</v>
      </c>
      <c r="J1733" s="1" t="s">
        <v>42</v>
      </c>
      <c r="K1733" s="1" t="s">
        <v>80</v>
      </c>
      <c r="L1733" s="1" t="s">
        <v>123</v>
      </c>
      <c r="M1733" s="1"/>
      <c r="N1733" s="1"/>
      <c r="O1733" s="1"/>
      <c r="P1733" s="1" t="s">
        <v>31</v>
      </c>
      <c r="Q1733" s="1" t="s">
        <v>32</v>
      </c>
      <c r="R1733" s="1" t="s">
        <v>33</v>
      </c>
      <c r="S1733" s="2" t="s">
        <v>215</v>
      </c>
      <c r="T1733" s="4">
        <v>0</v>
      </c>
      <c r="U1733" s="4">
        <v>1500000</v>
      </c>
      <c r="V1733" s="4">
        <v>0</v>
      </c>
      <c r="W1733" s="4">
        <v>1500000</v>
      </c>
      <c r="X1733" s="4">
        <v>0</v>
      </c>
      <c r="Y1733" s="4">
        <v>0</v>
      </c>
      <c r="Z1733" s="4">
        <v>1500000</v>
      </c>
      <c r="AA1733" s="4">
        <v>0</v>
      </c>
      <c r="AB1733" s="4">
        <v>0</v>
      </c>
      <c r="AC1733" s="4">
        <v>0</v>
      </c>
      <c r="AD1733" s="10">
        <v>0</v>
      </c>
    </row>
    <row r="1734" spans="1:30" ht="22.5" x14ac:dyDescent="0.25">
      <c r="A1734" s="9" t="s">
        <v>457</v>
      </c>
      <c r="B1734" s="2" t="s">
        <v>458</v>
      </c>
      <c r="C1734" s="3" t="s">
        <v>216</v>
      </c>
      <c r="D1734" s="3" t="str">
        <f t="shared" si="30"/>
        <v>A-2-0-4</v>
      </c>
      <c r="E1734" s="3" t="str">
        <f>VLOOKUP(Tabla3[[#This Row],[RUBRO]],Tabla6[[RUBRO]:[Respon Plan]],2,0)</f>
        <v>FUNCIONAMIENTO</v>
      </c>
      <c r="F1734" s="3" t="str">
        <f>VLOOKUP(Tabla3[[#This Row],[RUBRO]],Tabla6[[RUBRO]:[Respon Plan]],3,0)</f>
        <v>DIRECCIÓN DE GESTIÓN HUMANA</v>
      </c>
      <c r="G1734" s="3" t="str">
        <f>VLOOKUP(Tabla3[[#This Row],[RUBRO]],Tabla6[[RUBRO]:[Respon Plan]],4,0)</f>
        <v>Gestión Humana</v>
      </c>
      <c r="H1734" s="1" t="s">
        <v>40</v>
      </c>
      <c r="I1734" s="1" t="s">
        <v>77</v>
      </c>
      <c r="J1734" s="1" t="s">
        <v>42</v>
      </c>
      <c r="K1734" s="1" t="s">
        <v>80</v>
      </c>
      <c r="L1734" s="1" t="s">
        <v>171</v>
      </c>
      <c r="M1734" s="1" t="s">
        <v>80</v>
      </c>
      <c r="N1734" s="1"/>
      <c r="O1734" s="1"/>
      <c r="P1734" s="1" t="s">
        <v>31</v>
      </c>
      <c r="Q1734" s="1" t="s">
        <v>32</v>
      </c>
      <c r="R1734" s="1" t="s">
        <v>33</v>
      </c>
      <c r="S1734" s="2" t="s">
        <v>217</v>
      </c>
      <c r="T1734" s="4">
        <v>20548329</v>
      </c>
      <c r="U1734" s="4">
        <v>0</v>
      </c>
      <c r="V1734" s="4">
        <v>0</v>
      </c>
      <c r="W1734" s="4">
        <v>20548329</v>
      </c>
      <c r="X1734" s="4">
        <v>0</v>
      </c>
      <c r="Y1734" s="4">
        <v>20548329</v>
      </c>
      <c r="Z1734" s="4">
        <v>0</v>
      </c>
      <c r="AA1734" s="4">
        <v>0</v>
      </c>
      <c r="AB1734" s="4">
        <v>0</v>
      </c>
      <c r="AC1734" s="4">
        <v>0</v>
      </c>
      <c r="AD1734" s="10">
        <v>0</v>
      </c>
    </row>
    <row r="1735" spans="1:30" ht="22.5" x14ac:dyDescent="0.25">
      <c r="A1735" s="9" t="s">
        <v>457</v>
      </c>
      <c r="B1735" s="2" t="s">
        <v>458</v>
      </c>
      <c r="C1735" s="3" t="s">
        <v>245</v>
      </c>
      <c r="D1735" s="3" t="str">
        <f t="shared" si="30"/>
        <v>C-4102-1500-1</v>
      </c>
      <c r="E1735" s="3" t="str">
        <f>VLOOKUP(Tabla3[[#This Row],[RUBRO]],Tabla6[[RUBRO]:[Respon Plan]],2,0)</f>
        <v>NUTRICION</v>
      </c>
      <c r="F1735" s="3" t="str">
        <f>VLOOKUP(Tabla3[[#This Row],[RUBRO]],Tabla6[[RUBRO]:[Respon Plan]],3,0)</f>
        <v>DIRECCIÓN DE GESTIÓN HUMANA</v>
      </c>
      <c r="G1735" s="3" t="str">
        <f>VLOOKUP(Tabla3[[#This Row],[RUBRO]],Tabla6[[RUBRO]:[Respon Plan]],4,0)</f>
        <v>Gestión Humana - Pres. Serv</v>
      </c>
      <c r="H1735" s="1" t="s">
        <v>30</v>
      </c>
      <c r="I1735" s="1" t="s">
        <v>232</v>
      </c>
      <c r="J1735" s="1" t="s">
        <v>233</v>
      </c>
      <c r="K1735" s="1" t="s">
        <v>41</v>
      </c>
      <c r="L1735" s="1" t="s">
        <v>42</v>
      </c>
      <c r="M1735" s="1" t="s">
        <v>246</v>
      </c>
      <c r="N1735" s="1"/>
      <c r="O1735" s="1"/>
      <c r="P1735" s="1" t="s">
        <v>31</v>
      </c>
      <c r="Q1735" s="1" t="s">
        <v>32</v>
      </c>
      <c r="R1735" s="1" t="s">
        <v>33</v>
      </c>
      <c r="S1735" s="2" t="s">
        <v>59</v>
      </c>
      <c r="T1735" s="4">
        <v>69511276</v>
      </c>
      <c r="U1735" s="4">
        <v>0</v>
      </c>
      <c r="V1735" s="4">
        <v>35148428</v>
      </c>
      <c r="W1735" s="4">
        <v>34362848</v>
      </c>
      <c r="X1735" s="4">
        <v>0</v>
      </c>
      <c r="Y1735" s="4">
        <v>31524619</v>
      </c>
      <c r="Z1735" s="4">
        <v>2838229</v>
      </c>
      <c r="AA1735" s="4">
        <v>31524619</v>
      </c>
      <c r="AB1735" s="4">
        <v>5575094</v>
      </c>
      <c r="AC1735" s="4">
        <v>5575094</v>
      </c>
      <c r="AD1735" s="10">
        <v>5575094</v>
      </c>
    </row>
    <row r="1736" spans="1:30" ht="22.5" x14ac:dyDescent="0.25">
      <c r="A1736" s="9" t="s">
        <v>457</v>
      </c>
      <c r="B1736" s="2" t="s">
        <v>458</v>
      </c>
      <c r="C1736" s="3" t="s">
        <v>247</v>
      </c>
      <c r="D1736" s="3" t="str">
        <f t="shared" si="30"/>
        <v>C-4102-1500-1</v>
      </c>
      <c r="E1736" s="3" t="str">
        <f>VLOOKUP(Tabla3[[#This Row],[RUBRO]],Tabla6[[RUBRO]:[Respon Plan]],2,0)</f>
        <v>NUTRICION</v>
      </c>
      <c r="F1736" s="3" t="str">
        <f>VLOOKUP(Tabla3[[#This Row],[RUBRO]],Tabla6[[RUBRO]:[Respon Plan]],3,0)</f>
        <v>DIRECCIÓN DE GESTIÓN HUMANA</v>
      </c>
      <c r="G1736" s="3" t="str">
        <f>VLOOKUP(Tabla3[[#This Row],[RUBRO]],Tabla6[[RUBRO]:[Respon Plan]],4,0)</f>
        <v>Gestión Humana- Viáticos</v>
      </c>
      <c r="H1736" s="1" t="s">
        <v>30</v>
      </c>
      <c r="I1736" s="1" t="s">
        <v>232</v>
      </c>
      <c r="J1736" s="1" t="s">
        <v>233</v>
      </c>
      <c r="K1736" s="1" t="s">
        <v>41</v>
      </c>
      <c r="L1736" s="1" t="s">
        <v>42</v>
      </c>
      <c r="M1736" s="1" t="s">
        <v>248</v>
      </c>
      <c r="N1736" s="1"/>
      <c r="O1736" s="1"/>
      <c r="P1736" s="1" t="s">
        <v>31</v>
      </c>
      <c r="Q1736" s="1" t="s">
        <v>32</v>
      </c>
      <c r="R1736" s="1" t="s">
        <v>33</v>
      </c>
      <c r="S1736" s="2" t="s">
        <v>249</v>
      </c>
      <c r="T1736" s="4">
        <v>929314</v>
      </c>
      <c r="U1736" s="4">
        <v>0</v>
      </c>
      <c r="V1736" s="4">
        <v>0</v>
      </c>
      <c r="W1736" s="4">
        <v>929314</v>
      </c>
      <c r="X1736" s="4">
        <v>0</v>
      </c>
      <c r="Y1736" s="4">
        <v>518396</v>
      </c>
      <c r="Z1736" s="4">
        <v>410918</v>
      </c>
      <c r="AA1736" s="4">
        <v>518396</v>
      </c>
      <c r="AB1736" s="4">
        <v>0</v>
      </c>
      <c r="AC1736" s="4">
        <v>0</v>
      </c>
      <c r="AD1736" s="10">
        <v>0</v>
      </c>
    </row>
    <row r="1737" spans="1:30" ht="22.5" x14ac:dyDescent="0.25">
      <c r="A1737" s="9" t="s">
        <v>457</v>
      </c>
      <c r="B1737" s="2" t="s">
        <v>458</v>
      </c>
      <c r="C1737" s="3" t="s">
        <v>383</v>
      </c>
      <c r="D1737" s="3" t="str">
        <f t="shared" si="30"/>
        <v>C-4102-1500-3</v>
      </c>
      <c r="E1737" s="3" t="str">
        <f>VLOOKUP(Tabla3[[#This Row],[RUBRO]],Tabla6[[RUBRO]:[Respon Plan]],2,0)</f>
        <v>PROTECCION</v>
      </c>
      <c r="F1737" s="3" t="str">
        <f>VLOOKUP(Tabla3[[#This Row],[RUBRO]],Tabla6[[RUBRO]:[Respon Plan]],3,0)</f>
        <v xml:space="preserve">DIRECCIÓN DE PROTECCIÓN </v>
      </c>
      <c r="G1737" s="3" t="str">
        <f>VLOOKUP(Tabla3[[#This Row],[RUBRO]],Tabla6[[RUBRO]:[Respon Plan]],4,0)</f>
        <v>Dirección de Protección</v>
      </c>
      <c r="H1737" s="1" t="s">
        <v>30</v>
      </c>
      <c r="I1737" s="1" t="s">
        <v>232</v>
      </c>
      <c r="J1737" s="1" t="s">
        <v>233</v>
      </c>
      <c r="K1737" s="1" t="s">
        <v>63</v>
      </c>
      <c r="L1737" s="1" t="s">
        <v>42</v>
      </c>
      <c r="M1737" s="1" t="s">
        <v>281</v>
      </c>
      <c r="N1737" s="1"/>
      <c r="O1737" s="1"/>
      <c r="P1737" s="1" t="s">
        <v>31</v>
      </c>
      <c r="Q1737" s="1" t="s">
        <v>32</v>
      </c>
      <c r="R1737" s="1" t="s">
        <v>33</v>
      </c>
      <c r="S1737" s="2" t="s">
        <v>384</v>
      </c>
      <c r="T1737" s="4">
        <v>1239343875</v>
      </c>
      <c r="U1737" s="4">
        <v>0</v>
      </c>
      <c r="V1737" s="4">
        <v>0</v>
      </c>
      <c r="W1737" s="4">
        <v>1239343875</v>
      </c>
      <c r="X1737" s="4">
        <v>0</v>
      </c>
      <c r="Y1737" s="4">
        <v>1239343875</v>
      </c>
      <c r="Z1737" s="4">
        <v>0</v>
      </c>
      <c r="AA1737" s="4">
        <v>1239343875</v>
      </c>
      <c r="AB1737" s="4">
        <v>220879725</v>
      </c>
      <c r="AC1737" s="4">
        <v>220879725</v>
      </c>
      <c r="AD1737" s="10">
        <v>220879725</v>
      </c>
    </row>
    <row r="1738" spans="1:30" ht="22.5" x14ac:dyDescent="0.25">
      <c r="A1738" s="9" t="s">
        <v>457</v>
      </c>
      <c r="B1738" s="2" t="s">
        <v>458</v>
      </c>
      <c r="C1738" s="3" t="s">
        <v>45</v>
      </c>
      <c r="D1738" s="3" t="str">
        <f t="shared" si="30"/>
        <v>C-4102-1500-3</v>
      </c>
      <c r="E1738" s="3" t="str">
        <f>VLOOKUP(Tabla3[[#This Row],[RUBRO]],Tabla6[[RUBRO]:[Respon Plan]],2,0)</f>
        <v>PROTECCION</v>
      </c>
      <c r="F1738" s="3" t="str">
        <f>VLOOKUP(Tabla3[[#This Row],[RUBRO]],Tabla6[[RUBRO]:[Respon Plan]],3,0)</f>
        <v xml:space="preserve">DIRECCIÓN DE PROTECCIÓN </v>
      </c>
      <c r="G1738" s="3" t="str">
        <f>VLOOKUP(Tabla3[[#This Row],[RUBRO]],Tabla6[[RUBRO]:[Respon Plan]],4,0)</f>
        <v>Dirección de Protección</v>
      </c>
      <c r="H1738" s="1" t="s">
        <v>30</v>
      </c>
      <c r="I1738" s="1" t="s">
        <v>232</v>
      </c>
      <c r="J1738" s="1" t="s">
        <v>233</v>
      </c>
      <c r="K1738" s="1" t="s">
        <v>63</v>
      </c>
      <c r="L1738" s="1" t="s">
        <v>42</v>
      </c>
      <c r="M1738" s="1" t="s">
        <v>237</v>
      </c>
      <c r="N1738" s="1"/>
      <c r="O1738" s="1"/>
      <c r="P1738" s="1" t="s">
        <v>31</v>
      </c>
      <c r="Q1738" s="1" t="s">
        <v>32</v>
      </c>
      <c r="R1738" s="1" t="s">
        <v>33</v>
      </c>
      <c r="S1738" s="2" t="s">
        <v>48</v>
      </c>
      <c r="T1738" s="4">
        <v>221265726</v>
      </c>
      <c r="U1738" s="4">
        <v>360271</v>
      </c>
      <c r="V1738" s="4">
        <v>0</v>
      </c>
      <c r="W1738" s="4">
        <v>221625997</v>
      </c>
      <c r="X1738" s="4">
        <v>0</v>
      </c>
      <c r="Y1738" s="4">
        <v>221265726</v>
      </c>
      <c r="Z1738" s="4">
        <v>360271</v>
      </c>
      <c r="AA1738" s="4">
        <v>142299839</v>
      </c>
      <c r="AB1738" s="4">
        <v>11205969</v>
      </c>
      <c r="AC1738" s="4">
        <v>11205969</v>
      </c>
      <c r="AD1738" s="10">
        <v>11205969</v>
      </c>
    </row>
    <row r="1739" spans="1:30" ht="22.5" x14ac:dyDescent="0.25">
      <c r="A1739" s="9" t="s">
        <v>457</v>
      </c>
      <c r="B1739" s="2" t="s">
        <v>458</v>
      </c>
      <c r="C1739" s="3" t="s">
        <v>49</v>
      </c>
      <c r="D1739" s="3" t="str">
        <f t="shared" si="30"/>
        <v>C-4102-1500-3</v>
      </c>
      <c r="E1739" s="3" t="str">
        <f>VLOOKUP(Tabla3[[#This Row],[RUBRO]],Tabla6[[RUBRO]:[Respon Plan]],2,0)</f>
        <v>PROTECCION</v>
      </c>
      <c r="F1739" s="3" t="str">
        <f>VLOOKUP(Tabla3[[#This Row],[RUBRO]],Tabla6[[RUBRO]:[Respon Plan]],3,0)</f>
        <v xml:space="preserve">DIRECCIÓN DE PROTECCIÓN </v>
      </c>
      <c r="G1739" s="3" t="str">
        <f>VLOOKUP(Tabla3[[#This Row],[RUBRO]],Tabla6[[RUBRO]:[Respon Plan]],4,0)</f>
        <v>Dirección de Protección</v>
      </c>
      <c r="H1739" s="1" t="s">
        <v>30</v>
      </c>
      <c r="I1739" s="1" t="s">
        <v>232</v>
      </c>
      <c r="J1739" s="1" t="s">
        <v>233</v>
      </c>
      <c r="K1739" s="1" t="s">
        <v>63</v>
      </c>
      <c r="L1739" s="1" t="s">
        <v>42</v>
      </c>
      <c r="M1739" s="1" t="s">
        <v>243</v>
      </c>
      <c r="N1739" s="1"/>
      <c r="O1739" s="1"/>
      <c r="P1739" s="1" t="s">
        <v>46</v>
      </c>
      <c r="Q1739" s="1" t="s">
        <v>47</v>
      </c>
      <c r="R1739" s="1" t="s">
        <v>33</v>
      </c>
      <c r="S1739" s="2" t="s">
        <v>50</v>
      </c>
      <c r="T1739" s="4">
        <v>422851748</v>
      </c>
      <c r="U1739" s="4">
        <v>0</v>
      </c>
      <c r="V1739" s="4">
        <v>0</v>
      </c>
      <c r="W1739" s="4">
        <v>422851748</v>
      </c>
      <c r="X1739" s="4">
        <v>0</v>
      </c>
      <c r="Y1739" s="4">
        <v>422851748</v>
      </c>
      <c r="Z1739" s="4">
        <v>0</v>
      </c>
      <c r="AA1739" s="4">
        <v>422851748</v>
      </c>
      <c r="AB1739" s="4">
        <v>41547187</v>
      </c>
      <c r="AC1739" s="4">
        <v>41547187</v>
      </c>
      <c r="AD1739" s="10">
        <v>41547187</v>
      </c>
    </row>
    <row r="1740" spans="1:30" ht="22.5" x14ac:dyDescent="0.25">
      <c r="A1740" s="9" t="s">
        <v>457</v>
      </c>
      <c r="B1740" s="2" t="s">
        <v>458</v>
      </c>
      <c r="C1740" s="3" t="s">
        <v>49</v>
      </c>
      <c r="D1740" s="3" t="str">
        <f t="shared" si="30"/>
        <v>C-4102-1500-3</v>
      </c>
      <c r="E1740" s="3" t="str">
        <f>VLOOKUP(Tabla3[[#This Row],[RUBRO]],Tabla6[[RUBRO]:[Respon Plan]],2,0)</f>
        <v>PROTECCION</v>
      </c>
      <c r="F1740" s="3" t="str">
        <f>VLOOKUP(Tabla3[[#This Row],[RUBRO]],Tabla6[[RUBRO]:[Respon Plan]],3,0)</f>
        <v xml:space="preserve">DIRECCIÓN DE PROTECCIÓN </v>
      </c>
      <c r="G1740" s="3" t="str">
        <f>VLOOKUP(Tabla3[[#This Row],[RUBRO]],Tabla6[[RUBRO]:[Respon Plan]],4,0)</f>
        <v>Dirección de Protección</v>
      </c>
      <c r="H1740" s="1" t="s">
        <v>30</v>
      </c>
      <c r="I1740" s="1" t="s">
        <v>232</v>
      </c>
      <c r="J1740" s="1" t="s">
        <v>233</v>
      </c>
      <c r="K1740" s="1" t="s">
        <v>63</v>
      </c>
      <c r="L1740" s="1" t="s">
        <v>42</v>
      </c>
      <c r="M1740" s="1" t="s">
        <v>243</v>
      </c>
      <c r="N1740" s="1"/>
      <c r="O1740" s="1"/>
      <c r="P1740" s="1" t="s">
        <v>31</v>
      </c>
      <c r="Q1740" s="1" t="s">
        <v>32</v>
      </c>
      <c r="R1740" s="1" t="s">
        <v>33</v>
      </c>
      <c r="S1740" s="2" t="s">
        <v>50</v>
      </c>
      <c r="T1740" s="4">
        <v>65396232</v>
      </c>
      <c r="U1740" s="4">
        <v>0</v>
      </c>
      <c r="V1740" s="4">
        <v>0</v>
      </c>
      <c r="W1740" s="4">
        <v>65396232</v>
      </c>
      <c r="X1740" s="4">
        <v>0</v>
      </c>
      <c r="Y1740" s="4">
        <v>65396232</v>
      </c>
      <c r="Z1740" s="4">
        <v>0</v>
      </c>
      <c r="AA1740" s="4">
        <v>65396232</v>
      </c>
      <c r="AB1740" s="4">
        <v>11853375</v>
      </c>
      <c r="AC1740" s="4">
        <v>11853375</v>
      </c>
      <c r="AD1740" s="10">
        <v>11853375</v>
      </c>
    </row>
    <row r="1741" spans="1:30" ht="22.5" x14ac:dyDescent="0.25">
      <c r="A1741" s="9" t="s">
        <v>457</v>
      </c>
      <c r="B1741" s="2" t="s">
        <v>458</v>
      </c>
      <c r="C1741" s="3" t="s">
        <v>58</v>
      </c>
      <c r="D1741" s="3" t="str">
        <f t="shared" si="30"/>
        <v>C-4102-1500-3</v>
      </c>
      <c r="E1741" s="3" t="str">
        <f>VLOOKUP(Tabla3[[#This Row],[RUBRO]],Tabla6[[RUBRO]:[Respon Plan]],2,0)</f>
        <v>PROTECCION</v>
      </c>
      <c r="F1741" s="3" t="str">
        <f>VLOOKUP(Tabla3[[#This Row],[RUBRO]],Tabla6[[RUBRO]:[Respon Plan]],3,0)</f>
        <v>DIRECCIÓN DE GESTIÓN HUMANA</v>
      </c>
      <c r="G1741" s="3" t="str">
        <f>VLOOKUP(Tabla3[[#This Row],[RUBRO]],Tabla6[[RUBRO]:[Respon Plan]],4,0)</f>
        <v>Gestión Humana - Pres. Serv</v>
      </c>
      <c r="H1741" s="1" t="s">
        <v>30</v>
      </c>
      <c r="I1741" s="1" t="s">
        <v>232</v>
      </c>
      <c r="J1741" s="1" t="s">
        <v>233</v>
      </c>
      <c r="K1741" s="1" t="s">
        <v>63</v>
      </c>
      <c r="L1741" s="1" t="s">
        <v>42</v>
      </c>
      <c r="M1741" s="1" t="s">
        <v>255</v>
      </c>
      <c r="N1741" s="1"/>
      <c r="O1741" s="1"/>
      <c r="P1741" s="1" t="s">
        <v>31</v>
      </c>
      <c r="Q1741" s="1" t="s">
        <v>32</v>
      </c>
      <c r="R1741" s="1" t="s">
        <v>33</v>
      </c>
      <c r="S1741" s="2" t="s">
        <v>59</v>
      </c>
      <c r="T1741" s="4">
        <v>381618538</v>
      </c>
      <c r="U1741" s="4">
        <v>22854333</v>
      </c>
      <c r="V1741" s="4">
        <v>0</v>
      </c>
      <c r="W1741" s="4">
        <v>404472871</v>
      </c>
      <c r="X1741" s="4">
        <v>0</v>
      </c>
      <c r="Y1741" s="4">
        <v>379035004</v>
      </c>
      <c r="Z1741" s="4">
        <v>25437867</v>
      </c>
      <c r="AA1741" s="4">
        <v>379035004</v>
      </c>
      <c r="AB1741" s="4">
        <v>110829794</v>
      </c>
      <c r="AC1741" s="4">
        <v>110829794</v>
      </c>
      <c r="AD1741" s="10">
        <v>110829794</v>
      </c>
    </row>
    <row r="1742" spans="1:30" ht="22.5" x14ac:dyDescent="0.25">
      <c r="A1742" s="9" t="s">
        <v>457</v>
      </c>
      <c r="B1742" s="2" t="s">
        <v>458</v>
      </c>
      <c r="C1742" s="3" t="s">
        <v>256</v>
      </c>
      <c r="D1742" s="3" t="str">
        <f t="shared" si="30"/>
        <v>C-4102-1500-3</v>
      </c>
      <c r="E1742" s="3" t="str">
        <f>VLOOKUP(Tabla3[[#This Row],[RUBRO]],Tabla6[[RUBRO]:[Respon Plan]],2,0)</f>
        <v>PROTECCION</v>
      </c>
      <c r="F1742" s="3" t="str">
        <f>VLOOKUP(Tabla3[[#This Row],[RUBRO]],Tabla6[[RUBRO]:[Respon Plan]],3,0)</f>
        <v>DIRECCIÓN DE GESTIÓN HUMANA</v>
      </c>
      <c r="G1742" s="3" t="str">
        <f>VLOOKUP(Tabla3[[#This Row],[RUBRO]],Tabla6[[RUBRO]:[Respon Plan]],4,0)</f>
        <v>Gestión Humana- Viáticos</v>
      </c>
      <c r="H1742" s="1" t="s">
        <v>30</v>
      </c>
      <c r="I1742" s="1" t="s">
        <v>232</v>
      </c>
      <c r="J1742" s="1" t="s">
        <v>233</v>
      </c>
      <c r="K1742" s="1" t="s">
        <v>63</v>
      </c>
      <c r="L1742" s="1" t="s">
        <v>42</v>
      </c>
      <c r="M1742" s="1" t="s">
        <v>257</v>
      </c>
      <c r="N1742" s="1"/>
      <c r="O1742" s="1"/>
      <c r="P1742" s="1" t="s">
        <v>31</v>
      </c>
      <c r="Q1742" s="1" t="s">
        <v>32</v>
      </c>
      <c r="R1742" s="1" t="s">
        <v>33</v>
      </c>
      <c r="S1742" s="2" t="s">
        <v>249</v>
      </c>
      <c r="T1742" s="4">
        <v>103168000</v>
      </c>
      <c r="U1742" s="4">
        <v>0</v>
      </c>
      <c r="V1742" s="4">
        <v>0</v>
      </c>
      <c r="W1742" s="4">
        <v>103168000</v>
      </c>
      <c r="X1742" s="4">
        <v>0</v>
      </c>
      <c r="Y1742" s="4">
        <v>12692666</v>
      </c>
      <c r="Z1742" s="4">
        <v>90475334</v>
      </c>
      <c r="AA1742" s="4">
        <v>10775722</v>
      </c>
      <c r="AB1742" s="4">
        <v>9933256</v>
      </c>
      <c r="AC1742" s="4">
        <v>9933256</v>
      </c>
      <c r="AD1742" s="10">
        <v>9933256</v>
      </c>
    </row>
    <row r="1743" spans="1:30" ht="22.5" x14ac:dyDescent="0.25">
      <c r="A1743" s="9" t="s">
        <v>457</v>
      </c>
      <c r="B1743" s="2" t="s">
        <v>458</v>
      </c>
      <c r="C1743" s="3" t="s">
        <v>387</v>
      </c>
      <c r="D1743" s="3" t="str">
        <f t="shared" si="30"/>
        <v>C-4102-1500-3</v>
      </c>
      <c r="E1743" s="3" t="str">
        <f>VLOOKUP(Tabla3[[#This Row],[RUBRO]],Tabla6[[RUBRO]:[Respon Plan]],2,0)</f>
        <v>PROTECCION</v>
      </c>
      <c r="F1743" s="3" t="str">
        <f>VLOOKUP(Tabla3[[#This Row],[RUBRO]],Tabla6[[RUBRO]:[Respon Plan]],3,0)</f>
        <v xml:space="preserve">DIRECCIÓN DE PROTECCIÓN </v>
      </c>
      <c r="G1743" s="3" t="str">
        <f>VLOOKUP(Tabla3[[#This Row],[RUBRO]],Tabla6[[RUBRO]:[Respon Plan]],4,0)</f>
        <v>Dirección de Protección</v>
      </c>
      <c r="H1743" s="1" t="s">
        <v>30</v>
      </c>
      <c r="I1743" s="1" t="s">
        <v>232</v>
      </c>
      <c r="J1743" s="1" t="s">
        <v>233</v>
      </c>
      <c r="K1743" s="1" t="s">
        <v>63</v>
      </c>
      <c r="L1743" s="1" t="s">
        <v>42</v>
      </c>
      <c r="M1743" s="1" t="s">
        <v>388</v>
      </c>
      <c r="N1743" s="1"/>
      <c r="O1743" s="1"/>
      <c r="P1743" s="1" t="s">
        <v>31</v>
      </c>
      <c r="Q1743" s="1" t="s">
        <v>32</v>
      </c>
      <c r="R1743" s="1" t="s">
        <v>33</v>
      </c>
      <c r="S1743" s="2" t="s">
        <v>389</v>
      </c>
      <c r="T1743" s="4">
        <v>83000</v>
      </c>
      <c r="U1743" s="4">
        <v>0</v>
      </c>
      <c r="V1743" s="4">
        <v>0</v>
      </c>
      <c r="W1743" s="4">
        <v>83000</v>
      </c>
      <c r="X1743" s="4">
        <v>0</v>
      </c>
      <c r="Y1743" s="4">
        <v>23671</v>
      </c>
      <c r="Z1743" s="4">
        <v>59329</v>
      </c>
      <c r="AA1743" s="4">
        <v>23671</v>
      </c>
      <c r="AB1743" s="4">
        <v>23671</v>
      </c>
      <c r="AC1743" s="4">
        <v>23671</v>
      </c>
      <c r="AD1743" s="10">
        <v>23671</v>
      </c>
    </row>
    <row r="1744" spans="1:30" ht="22.5" x14ac:dyDescent="0.25">
      <c r="A1744" s="9" t="s">
        <v>457</v>
      </c>
      <c r="B1744" s="2" t="s">
        <v>458</v>
      </c>
      <c r="C1744" s="3" t="s">
        <v>51</v>
      </c>
      <c r="D1744" s="3" t="str">
        <f t="shared" si="30"/>
        <v>C-4102-1500-4</v>
      </c>
      <c r="E1744" s="3" t="str">
        <f>VLOOKUP(Tabla3[[#This Row],[RUBRO]],Tabla6[[RUBRO]:[Respon Plan]],2,0)</f>
        <v>PRIMERA INFANCIA</v>
      </c>
      <c r="F1744" s="3" t="str">
        <f>VLOOKUP(Tabla3[[#This Row],[RUBRO]],Tabla6[[RUBRO]:[Respon Plan]],3,0)</f>
        <v>DIRECCIÓN DE PRIMERA INFANCIA</v>
      </c>
      <c r="G1744" s="3" t="str">
        <f>VLOOKUP(Tabla3[[#This Row],[RUBRO]],Tabla6[[RUBRO]:[Respon Plan]],4,0)</f>
        <v>Primera Infancia</v>
      </c>
      <c r="H1744" s="1" t="s">
        <v>30</v>
      </c>
      <c r="I1744" s="1" t="s">
        <v>232</v>
      </c>
      <c r="J1744" s="1" t="s">
        <v>233</v>
      </c>
      <c r="K1744" s="1" t="s">
        <v>80</v>
      </c>
      <c r="L1744" s="1" t="s">
        <v>42</v>
      </c>
      <c r="M1744" s="1" t="s">
        <v>234</v>
      </c>
      <c r="N1744" s="1"/>
      <c r="O1744" s="1"/>
      <c r="P1744" s="1" t="s">
        <v>46</v>
      </c>
      <c r="Q1744" s="1" t="s">
        <v>47</v>
      </c>
      <c r="R1744" s="1" t="s">
        <v>33</v>
      </c>
      <c r="S1744" s="2" t="s">
        <v>52</v>
      </c>
      <c r="T1744" s="4">
        <v>4004341800</v>
      </c>
      <c r="U1744" s="4">
        <v>0</v>
      </c>
      <c r="V1744" s="4">
        <v>295</v>
      </c>
      <c r="W1744" s="4">
        <v>4004341505</v>
      </c>
      <c r="X1744" s="4">
        <v>0</v>
      </c>
      <c r="Y1744" s="4">
        <v>4004341505</v>
      </c>
      <c r="Z1744" s="4">
        <v>0</v>
      </c>
      <c r="AA1744" s="4">
        <v>4004341505</v>
      </c>
      <c r="AB1744" s="4">
        <v>733037471</v>
      </c>
      <c r="AC1744" s="4">
        <v>733037471</v>
      </c>
      <c r="AD1744" s="10">
        <v>733037471</v>
      </c>
    </row>
    <row r="1745" spans="1:30" ht="22.5" x14ac:dyDescent="0.25">
      <c r="A1745" s="9" t="s">
        <v>457</v>
      </c>
      <c r="B1745" s="2" t="s">
        <v>458</v>
      </c>
      <c r="C1745" s="3" t="s">
        <v>390</v>
      </c>
      <c r="D1745" s="3" t="str">
        <f t="shared" si="30"/>
        <v>C-4102-1500-4</v>
      </c>
      <c r="E1745" s="3" t="str">
        <f>VLOOKUP(Tabla3[[#This Row],[RUBRO]],Tabla6[[RUBRO]:[Respon Plan]],2,0)</f>
        <v>PRIMERA INFANCIA</v>
      </c>
      <c r="F1745" s="3" t="str">
        <f>VLOOKUP(Tabla3[[#This Row],[RUBRO]],Tabla6[[RUBRO]:[Respon Plan]],3,0)</f>
        <v>DIRECCIÓN DE PRIMERA INFANCIA</v>
      </c>
      <c r="G1745" s="3" t="str">
        <f>VLOOKUP(Tabla3[[#This Row],[RUBRO]],Tabla6[[RUBRO]:[Respon Plan]],4,0)</f>
        <v>Primera Infancia</v>
      </c>
      <c r="H1745" s="1" t="s">
        <v>30</v>
      </c>
      <c r="I1745" s="1" t="s">
        <v>232</v>
      </c>
      <c r="J1745" s="1" t="s">
        <v>233</v>
      </c>
      <c r="K1745" s="1" t="s">
        <v>80</v>
      </c>
      <c r="L1745" s="1" t="s">
        <v>42</v>
      </c>
      <c r="M1745" s="1" t="s">
        <v>281</v>
      </c>
      <c r="N1745" s="1"/>
      <c r="O1745" s="1"/>
      <c r="P1745" s="1" t="s">
        <v>46</v>
      </c>
      <c r="Q1745" s="1" t="s">
        <v>47</v>
      </c>
      <c r="R1745" s="1" t="s">
        <v>33</v>
      </c>
      <c r="S1745" s="2" t="s">
        <v>391</v>
      </c>
      <c r="T1745" s="4">
        <v>792537654</v>
      </c>
      <c r="U1745" s="4">
        <v>0</v>
      </c>
      <c r="V1745" s="4">
        <v>0</v>
      </c>
      <c r="W1745" s="4">
        <v>792537654</v>
      </c>
      <c r="X1745" s="4">
        <v>0</v>
      </c>
      <c r="Y1745" s="4">
        <v>789045909</v>
      </c>
      <c r="Z1745" s="4">
        <v>3491745</v>
      </c>
      <c r="AA1745" s="4">
        <v>789045909</v>
      </c>
      <c r="AB1745" s="4">
        <v>128597864</v>
      </c>
      <c r="AC1745" s="4">
        <v>128597864</v>
      </c>
      <c r="AD1745" s="10">
        <v>128597864</v>
      </c>
    </row>
    <row r="1746" spans="1:30" ht="22.5" x14ac:dyDescent="0.25">
      <c r="A1746" s="9" t="s">
        <v>457</v>
      </c>
      <c r="B1746" s="2" t="s">
        <v>458</v>
      </c>
      <c r="C1746" s="3" t="s">
        <v>274</v>
      </c>
      <c r="D1746" s="3" t="str">
        <f t="shared" si="30"/>
        <v>C-4102-1500-4</v>
      </c>
      <c r="E1746" s="3" t="str">
        <f>VLOOKUP(Tabla3[[#This Row],[RUBRO]],Tabla6[[RUBRO]:[Respon Plan]],2,0)</f>
        <v>PRIMERA INFANCIA</v>
      </c>
      <c r="F1746" s="3" t="str">
        <f>VLOOKUP(Tabla3[[#This Row],[RUBRO]],Tabla6[[RUBRO]:[Respon Plan]],3,0)</f>
        <v>DIRECCIÓN DE GESTIÓN HUMANA</v>
      </c>
      <c r="G1746" s="3" t="str">
        <f>VLOOKUP(Tabla3[[#This Row],[RUBRO]],Tabla6[[RUBRO]:[Respon Plan]],4,0)</f>
        <v>Gestión Humana - Pres. Serv</v>
      </c>
      <c r="H1746" s="1" t="s">
        <v>30</v>
      </c>
      <c r="I1746" s="1" t="s">
        <v>232</v>
      </c>
      <c r="J1746" s="1" t="s">
        <v>233</v>
      </c>
      <c r="K1746" s="1" t="s">
        <v>80</v>
      </c>
      <c r="L1746" s="1" t="s">
        <v>42</v>
      </c>
      <c r="M1746" s="1" t="s">
        <v>254</v>
      </c>
      <c r="N1746" s="1"/>
      <c r="O1746" s="1"/>
      <c r="P1746" s="1" t="s">
        <v>31</v>
      </c>
      <c r="Q1746" s="1" t="s">
        <v>32</v>
      </c>
      <c r="R1746" s="1" t="s">
        <v>33</v>
      </c>
      <c r="S1746" s="2" t="s">
        <v>59</v>
      </c>
      <c r="T1746" s="4">
        <v>0</v>
      </c>
      <c r="U1746" s="4">
        <v>195943333</v>
      </c>
      <c r="V1746" s="4">
        <v>1161320</v>
      </c>
      <c r="W1746" s="4">
        <v>194782013</v>
      </c>
      <c r="X1746" s="4">
        <v>0</v>
      </c>
      <c r="Y1746" s="4">
        <v>194782013</v>
      </c>
      <c r="Z1746" s="4">
        <v>0</v>
      </c>
      <c r="AA1746" s="4">
        <v>194782013</v>
      </c>
      <c r="AB1746" s="4">
        <v>31687332</v>
      </c>
      <c r="AC1746" s="4">
        <v>31687332</v>
      </c>
      <c r="AD1746" s="10">
        <v>31687332</v>
      </c>
    </row>
    <row r="1747" spans="1:30" ht="22.5" x14ac:dyDescent="0.25">
      <c r="A1747" s="9" t="s">
        <v>457</v>
      </c>
      <c r="B1747" s="2" t="s">
        <v>458</v>
      </c>
      <c r="C1747" s="3" t="s">
        <v>275</v>
      </c>
      <c r="D1747" s="3" t="str">
        <f t="shared" si="30"/>
        <v>C-4102-1500-4</v>
      </c>
      <c r="E1747" s="3" t="str">
        <f>VLOOKUP(Tabla3[[#This Row],[RUBRO]],Tabla6[[RUBRO]:[Respon Plan]],2,0)</f>
        <v>PRIMERA INFANCIA</v>
      </c>
      <c r="F1747" s="3" t="str">
        <f>VLOOKUP(Tabla3[[#This Row],[RUBRO]],Tabla6[[RUBRO]:[Respon Plan]],3,0)</f>
        <v>DIRECCIÓN DE GESTIÓN HUMANA</v>
      </c>
      <c r="G1747" s="3" t="str">
        <f>VLOOKUP(Tabla3[[#This Row],[RUBRO]],Tabla6[[RUBRO]:[Respon Plan]],4,0)</f>
        <v>Gestión Humana- Viáticos</v>
      </c>
      <c r="H1747" s="1" t="s">
        <v>30</v>
      </c>
      <c r="I1747" s="1" t="s">
        <v>232</v>
      </c>
      <c r="J1747" s="1" t="s">
        <v>233</v>
      </c>
      <c r="K1747" s="1" t="s">
        <v>80</v>
      </c>
      <c r="L1747" s="1" t="s">
        <v>42</v>
      </c>
      <c r="M1747" s="1" t="s">
        <v>276</v>
      </c>
      <c r="N1747" s="1"/>
      <c r="O1747" s="1"/>
      <c r="P1747" s="1" t="s">
        <v>31</v>
      </c>
      <c r="Q1747" s="1" t="s">
        <v>32</v>
      </c>
      <c r="R1747" s="1" t="s">
        <v>33</v>
      </c>
      <c r="S1747" s="2" t="s">
        <v>249</v>
      </c>
      <c r="T1747" s="4">
        <v>0</v>
      </c>
      <c r="U1747" s="4">
        <v>13585466</v>
      </c>
      <c r="V1747" s="4">
        <v>0</v>
      </c>
      <c r="W1747" s="4">
        <v>13585466</v>
      </c>
      <c r="X1747" s="4">
        <v>0</v>
      </c>
      <c r="Y1747" s="4">
        <v>9704303</v>
      </c>
      <c r="Z1747" s="4">
        <v>3881163</v>
      </c>
      <c r="AA1747" s="4">
        <v>6239372</v>
      </c>
      <c r="AB1747" s="4">
        <v>5202580</v>
      </c>
      <c r="AC1747" s="4">
        <v>5202580</v>
      </c>
      <c r="AD1747" s="10">
        <v>5202580</v>
      </c>
    </row>
    <row r="1748" spans="1:30" ht="33.75" x14ac:dyDescent="0.25">
      <c r="A1748" s="9" t="s">
        <v>457</v>
      </c>
      <c r="B1748" s="2" t="s">
        <v>458</v>
      </c>
      <c r="C1748" s="3" t="s">
        <v>278</v>
      </c>
      <c r="D1748" s="3" t="str">
        <f t="shared" si="30"/>
        <v>C-4102-1500-5</v>
      </c>
      <c r="E1748" s="3" t="str">
        <f>VLOOKUP(Tabla3[[#This Row],[RUBRO]],Tabla6[[RUBRO]:[Respon Plan]],2,0)</f>
        <v>FAMILIA</v>
      </c>
      <c r="F1748" s="3" t="str">
        <f>VLOOKUP(Tabla3[[#This Row],[RUBRO]],Tabla6[[RUBRO]:[Respon Plan]],3,0)</f>
        <v>DIRECCIÓN DE FAMILIAS Y COMUNIDADES</v>
      </c>
      <c r="G1748" s="3" t="str">
        <f>VLOOKUP(Tabla3[[#This Row],[RUBRO]],Tabla6[[RUBRO]:[Respon Plan]],4,0)</f>
        <v>Familia</v>
      </c>
      <c r="H1748" s="1" t="s">
        <v>30</v>
      </c>
      <c r="I1748" s="1" t="s">
        <v>232</v>
      </c>
      <c r="J1748" s="1" t="s">
        <v>233</v>
      </c>
      <c r="K1748" s="1" t="s">
        <v>64</v>
      </c>
      <c r="L1748" s="1" t="s">
        <v>42</v>
      </c>
      <c r="M1748" s="1" t="s">
        <v>234</v>
      </c>
      <c r="N1748" s="1"/>
      <c r="O1748" s="1"/>
      <c r="P1748" s="1" t="s">
        <v>31</v>
      </c>
      <c r="Q1748" s="1" t="s">
        <v>32</v>
      </c>
      <c r="R1748" s="1" t="s">
        <v>33</v>
      </c>
      <c r="S1748" s="2" t="s">
        <v>279</v>
      </c>
      <c r="T1748" s="4">
        <v>608290560</v>
      </c>
      <c r="U1748" s="4">
        <v>0</v>
      </c>
      <c r="V1748" s="4">
        <v>0</v>
      </c>
      <c r="W1748" s="4">
        <v>608290560</v>
      </c>
      <c r="X1748" s="4">
        <v>0</v>
      </c>
      <c r="Y1748" s="4">
        <v>608290560</v>
      </c>
      <c r="Z1748" s="4">
        <v>0</v>
      </c>
      <c r="AA1748" s="4">
        <v>608290560</v>
      </c>
      <c r="AB1748" s="4">
        <v>0</v>
      </c>
      <c r="AC1748" s="4">
        <v>0</v>
      </c>
      <c r="AD1748" s="10">
        <v>0</v>
      </c>
    </row>
    <row r="1749" spans="1:30" ht="33.75" x14ac:dyDescent="0.25">
      <c r="A1749" s="9" t="s">
        <v>457</v>
      </c>
      <c r="B1749" s="2" t="s">
        <v>458</v>
      </c>
      <c r="C1749" s="3" t="s">
        <v>280</v>
      </c>
      <c r="D1749" s="3" t="str">
        <f t="shared" si="30"/>
        <v>C-4102-1500-5</v>
      </c>
      <c r="E1749" s="3" t="str">
        <f>VLOOKUP(Tabla3[[#This Row],[RUBRO]],Tabla6[[RUBRO]:[Respon Plan]],2,0)</f>
        <v>FAMILIA</v>
      </c>
      <c r="F1749" s="3" t="str">
        <f>VLOOKUP(Tabla3[[#This Row],[RUBRO]],Tabla6[[RUBRO]:[Respon Plan]],3,0)</f>
        <v>DIRECCIÓN DE FAMILIAS Y COMUNIDADES</v>
      </c>
      <c r="G1749" s="3" t="str">
        <f>VLOOKUP(Tabla3[[#This Row],[RUBRO]],Tabla6[[RUBRO]:[Respon Plan]],4,0)</f>
        <v>Familia</v>
      </c>
      <c r="H1749" s="1" t="s">
        <v>30</v>
      </c>
      <c r="I1749" s="1" t="s">
        <v>232</v>
      </c>
      <c r="J1749" s="1" t="s">
        <v>233</v>
      </c>
      <c r="K1749" s="1" t="s">
        <v>64</v>
      </c>
      <c r="L1749" s="1" t="s">
        <v>42</v>
      </c>
      <c r="M1749" s="1" t="s">
        <v>281</v>
      </c>
      <c r="N1749" s="1"/>
      <c r="O1749" s="1"/>
      <c r="P1749" s="1" t="s">
        <v>31</v>
      </c>
      <c r="Q1749" s="1" t="s">
        <v>32</v>
      </c>
      <c r="R1749" s="1" t="s">
        <v>33</v>
      </c>
      <c r="S1749" s="2" t="s">
        <v>282</v>
      </c>
      <c r="T1749" s="4">
        <v>325570694</v>
      </c>
      <c r="U1749" s="4">
        <v>0</v>
      </c>
      <c r="V1749" s="4">
        <v>0</v>
      </c>
      <c r="W1749" s="4">
        <v>325570694</v>
      </c>
      <c r="X1749" s="4">
        <v>0</v>
      </c>
      <c r="Y1749" s="4">
        <v>227967000</v>
      </c>
      <c r="Z1749" s="4">
        <v>97603694</v>
      </c>
      <c r="AA1749" s="4">
        <v>227967000</v>
      </c>
      <c r="AB1749" s="4">
        <v>0</v>
      </c>
      <c r="AC1749" s="4">
        <v>0</v>
      </c>
      <c r="AD1749" s="10">
        <v>0</v>
      </c>
    </row>
    <row r="1750" spans="1:30" ht="22.5" x14ac:dyDescent="0.25">
      <c r="A1750" s="9" t="s">
        <v>457</v>
      </c>
      <c r="B1750" s="2" t="s">
        <v>458</v>
      </c>
      <c r="C1750" s="3" t="s">
        <v>285</v>
      </c>
      <c r="D1750" s="3" t="str">
        <f t="shared" si="30"/>
        <v>C-4102-1500-5</v>
      </c>
      <c r="E1750" s="3" t="str">
        <f>VLOOKUP(Tabla3[[#This Row],[RUBRO]],Tabla6[[RUBRO]:[Respon Plan]],2,0)</f>
        <v>FAMILIA</v>
      </c>
      <c r="F1750" s="3" t="str">
        <f>VLOOKUP(Tabla3[[#This Row],[RUBRO]],Tabla6[[RUBRO]:[Respon Plan]],3,0)</f>
        <v>DIRECCIÓN DE GESTIÓN HUMANA</v>
      </c>
      <c r="G1750" s="3" t="str">
        <f>VLOOKUP(Tabla3[[#This Row],[RUBRO]],Tabla6[[RUBRO]:[Respon Plan]],4,0)</f>
        <v>Gestión Humana - Pres. Serv</v>
      </c>
      <c r="H1750" s="1" t="s">
        <v>30</v>
      </c>
      <c r="I1750" s="1" t="s">
        <v>232</v>
      </c>
      <c r="J1750" s="1" t="s">
        <v>233</v>
      </c>
      <c r="K1750" s="1" t="s">
        <v>64</v>
      </c>
      <c r="L1750" s="1" t="s">
        <v>42</v>
      </c>
      <c r="M1750" s="1" t="s">
        <v>243</v>
      </c>
      <c r="N1750" s="1"/>
      <c r="O1750" s="1"/>
      <c r="P1750" s="1" t="s">
        <v>31</v>
      </c>
      <c r="Q1750" s="1" t="s">
        <v>32</v>
      </c>
      <c r="R1750" s="1" t="s">
        <v>33</v>
      </c>
      <c r="S1750" s="2" t="s">
        <v>59</v>
      </c>
      <c r="T1750" s="4">
        <v>32791000</v>
      </c>
      <c r="U1750" s="4">
        <v>0</v>
      </c>
      <c r="V1750" s="4">
        <v>0</v>
      </c>
      <c r="W1750" s="4">
        <v>32791000</v>
      </c>
      <c r="X1750" s="4">
        <v>0</v>
      </c>
      <c r="Y1750" s="4">
        <v>32791000</v>
      </c>
      <c r="Z1750" s="4">
        <v>0</v>
      </c>
      <c r="AA1750" s="4">
        <v>32791000</v>
      </c>
      <c r="AB1750" s="4">
        <v>6856300</v>
      </c>
      <c r="AC1750" s="4">
        <v>6856300</v>
      </c>
      <c r="AD1750" s="10">
        <v>6856300</v>
      </c>
    </row>
    <row r="1751" spans="1:30" ht="22.5" x14ac:dyDescent="0.25">
      <c r="A1751" s="9" t="s">
        <v>457</v>
      </c>
      <c r="B1751" s="2" t="s">
        <v>458</v>
      </c>
      <c r="C1751" s="3" t="s">
        <v>286</v>
      </c>
      <c r="D1751" s="3" t="str">
        <f t="shared" si="30"/>
        <v>C-4102-1500-5</v>
      </c>
      <c r="E1751" s="3" t="str">
        <f>VLOOKUP(Tabla3[[#This Row],[RUBRO]],Tabla6[[RUBRO]:[Respon Plan]],2,0)</f>
        <v>FAMILIA</v>
      </c>
      <c r="F1751" s="3" t="str">
        <f>VLOOKUP(Tabla3[[#This Row],[RUBRO]],Tabla6[[RUBRO]:[Respon Plan]],3,0)</f>
        <v>DIRECCIÓN DE GESTIÓN HUMANA</v>
      </c>
      <c r="G1751" s="3" t="str">
        <f>VLOOKUP(Tabla3[[#This Row],[RUBRO]],Tabla6[[RUBRO]:[Respon Plan]],4,0)</f>
        <v>Gestión Humana- Viáticos</v>
      </c>
      <c r="H1751" s="1" t="s">
        <v>30</v>
      </c>
      <c r="I1751" s="1" t="s">
        <v>232</v>
      </c>
      <c r="J1751" s="1" t="s">
        <v>233</v>
      </c>
      <c r="K1751" s="1" t="s">
        <v>64</v>
      </c>
      <c r="L1751" s="1" t="s">
        <v>42</v>
      </c>
      <c r="M1751" s="1" t="s">
        <v>246</v>
      </c>
      <c r="N1751" s="1"/>
      <c r="O1751" s="1"/>
      <c r="P1751" s="1" t="s">
        <v>31</v>
      </c>
      <c r="Q1751" s="1" t="s">
        <v>32</v>
      </c>
      <c r="R1751" s="1" t="s">
        <v>33</v>
      </c>
      <c r="S1751" s="2" t="s">
        <v>249</v>
      </c>
      <c r="T1751" s="4">
        <v>4027129</v>
      </c>
      <c r="U1751" s="4">
        <v>0</v>
      </c>
      <c r="V1751" s="4">
        <v>0</v>
      </c>
      <c r="W1751" s="4">
        <v>4027129</v>
      </c>
      <c r="X1751" s="4">
        <v>0</v>
      </c>
      <c r="Y1751" s="4">
        <v>2351522</v>
      </c>
      <c r="Z1751" s="4">
        <v>1675607</v>
      </c>
      <c r="AA1751" s="4">
        <v>2351522</v>
      </c>
      <c r="AB1751" s="4">
        <v>1596994</v>
      </c>
      <c r="AC1751" s="4">
        <v>1596994</v>
      </c>
      <c r="AD1751" s="10">
        <v>1596994</v>
      </c>
    </row>
    <row r="1752" spans="1:30" ht="22.5" x14ac:dyDescent="0.25">
      <c r="A1752" s="9" t="s">
        <v>457</v>
      </c>
      <c r="B1752" s="2" t="s">
        <v>458</v>
      </c>
      <c r="C1752" s="3" t="s">
        <v>392</v>
      </c>
      <c r="D1752" s="3" t="str">
        <f t="shared" ref="D1752:D1815" si="31">H1752&amp;"-"&amp;I1752&amp;"-"&amp;J1752&amp;"-"&amp;K1752</f>
        <v>C-4102-1500-6</v>
      </c>
      <c r="E1752" s="3" t="str">
        <f>VLOOKUP(Tabla3[[#This Row],[RUBRO]],Tabla6[[RUBRO]:[Respon Plan]],2,0)</f>
        <v>GENERACIONES</v>
      </c>
      <c r="F1752" s="3" t="str">
        <f>VLOOKUP(Tabla3[[#This Row],[RUBRO]],Tabla6[[RUBRO]:[Respon Plan]],3,0)</f>
        <v>DIRECCIÓN DE NIÑEZ Y ADOLESCENCIA</v>
      </c>
      <c r="G1752" s="3" t="str">
        <f>VLOOKUP(Tabla3[[#This Row],[RUBRO]],Tabla6[[RUBRO]:[Respon Plan]],4,0)</f>
        <v>Niñez y adolescencia</v>
      </c>
      <c r="H1752" s="1" t="s">
        <v>30</v>
      </c>
      <c r="I1752" s="1" t="s">
        <v>232</v>
      </c>
      <c r="J1752" s="1" t="s">
        <v>233</v>
      </c>
      <c r="K1752" s="1" t="s">
        <v>68</v>
      </c>
      <c r="L1752" s="1" t="s">
        <v>42</v>
      </c>
      <c r="M1752" s="1" t="s">
        <v>234</v>
      </c>
      <c r="N1752" s="1"/>
      <c r="O1752" s="1"/>
      <c r="P1752" s="1" t="s">
        <v>31</v>
      </c>
      <c r="Q1752" s="1" t="s">
        <v>32</v>
      </c>
      <c r="R1752" s="1" t="s">
        <v>33</v>
      </c>
      <c r="S1752" s="2" t="s">
        <v>393</v>
      </c>
      <c r="T1752" s="4">
        <v>691783200</v>
      </c>
      <c r="U1752" s="4">
        <v>0</v>
      </c>
      <c r="V1752" s="4">
        <v>0</v>
      </c>
      <c r="W1752" s="4">
        <v>691783200</v>
      </c>
      <c r="X1752" s="4">
        <v>0</v>
      </c>
      <c r="Y1752" s="4">
        <v>395256600</v>
      </c>
      <c r="Z1752" s="4">
        <v>296526600</v>
      </c>
      <c r="AA1752" s="4">
        <v>395256600</v>
      </c>
      <c r="AB1752" s="4">
        <v>0</v>
      </c>
      <c r="AC1752" s="4">
        <v>0</v>
      </c>
      <c r="AD1752" s="10">
        <v>0</v>
      </c>
    </row>
    <row r="1753" spans="1:30" ht="22.5" x14ac:dyDescent="0.25">
      <c r="A1753" s="9" t="s">
        <v>457</v>
      </c>
      <c r="B1753" s="2" t="s">
        <v>458</v>
      </c>
      <c r="C1753" s="3" t="s">
        <v>293</v>
      </c>
      <c r="D1753" s="3" t="str">
        <f t="shared" si="31"/>
        <v>C-4102-1500-6</v>
      </c>
      <c r="E1753" s="3" t="str">
        <f>VLOOKUP(Tabla3[[#This Row],[RUBRO]],Tabla6[[RUBRO]:[Respon Plan]],2,0)</f>
        <v>GENERACIONES</v>
      </c>
      <c r="F1753" s="3" t="str">
        <f>VLOOKUP(Tabla3[[#This Row],[RUBRO]],Tabla6[[RUBRO]:[Respon Plan]],3,0)</f>
        <v>DIRECCIÓN DE GESTIÓN HUMANA</v>
      </c>
      <c r="G1753" s="3" t="str">
        <f>VLOOKUP(Tabla3[[#This Row],[RUBRO]],Tabla6[[RUBRO]:[Respon Plan]],4,0)</f>
        <v>Gestión Humana - Pres. Serv</v>
      </c>
      <c r="H1753" s="1" t="s">
        <v>30</v>
      </c>
      <c r="I1753" s="1" t="s">
        <v>232</v>
      </c>
      <c r="J1753" s="1" t="s">
        <v>233</v>
      </c>
      <c r="K1753" s="1" t="s">
        <v>68</v>
      </c>
      <c r="L1753" s="1" t="s">
        <v>42</v>
      </c>
      <c r="M1753" s="1" t="s">
        <v>248</v>
      </c>
      <c r="N1753" s="1"/>
      <c r="O1753" s="1"/>
      <c r="P1753" s="1" t="s">
        <v>31</v>
      </c>
      <c r="Q1753" s="1" t="s">
        <v>32</v>
      </c>
      <c r="R1753" s="1" t="s">
        <v>33</v>
      </c>
      <c r="S1753" s="2" t="s">
        <v>59</v>
      </c>
      <c r="T1753" s="4">
        <v>0</v>
      </c>
      <c r="U1753" s="4">
        <v>68669800</v>
      </c>
      <c r="V1753" s="4">
        <v>0</v>
      </c>
      <c r="W1753" s="4">
        <v>68669800</v>
      </c>
      <c r="X1753" s="4">
        <v>0</v>
      </c>
      <c r="Y1753" s="4">
        <v>67075300</v>
      </c>
      <c r="Z1753" s="4">
        <v>1594500</v>
      </c>
      <c r="AA1753" s="4">
        <v>67075300</v>
      </c>
      <c r="AB1753" s="4">
        <v>6909500</v>
      </c>
      <c r="AC1753" s="4">
        <v>6909500</v>
      </c>
      <c r="AD1753" s="10">
        <v>6909500</v>
      </c>
    </row>
    <row r="1754" spans="1:30" ht="22.5" x14ac:dyDescent="0.25">
      <c r="A1754" s="9" t="s">
        <v>457</v>
      </c>
      <c r="B1754" s="2" t="s">
        <v>458</v>
      </c>
      <c r="C1754" s="3" t="s">
        <v>294</v>
      </c>
      <c r="D1754" s="3" t="str">
        <f t="shared" si="31"/>
        <v>C-4102-1500-6</v>
      </c>
      <c r="E1754" s="3" t="str">
        <f>VLOOKUP(Tabla3[[#This Row],[RUBRO]],Tabla6[[RUBRO]:[Respon Plan]],2,0)</f>
        <v>GENERACIONES</v>
      </c>
      <c r="F1754" s="3" t="str">
        <f>VLOOKUP(Tabla3[[#This Row],[RUBRO]],Tabla6[[RUBRO]:[Respon Plan]],3,0)</f>
        <v>DIRECCIÓN DE GESTIÓN HUMANA</v>
      </c>
      <c r="G1754" s="3" t="str">
        <f>VLOOKUP(Tabla3[[#This Row],[RUBRO]],Tabla6[[RUBRO]:[Respon Plan]],4,0)</f>
        <v>Gestión Humana- Viáticos</v>
      </c>
      <c r="H1754" s="1" t="s">
        <v>30</v>
      </c>
      <c r="I1754" s="1" t="s">
        <v>232</v>
      </c>
      <c r="J1754" s="1" t="s">
        <v>233</v>
      </c>
      <c r="K1754" s="1" t="s">
        <v>68</v>
      </c>
      <c r="L1754" s="1" t="s">
        <v>42</v>
      </c>
      <c r="M1754" s="1" t="s">
        <v>254</v>
      </c>
      <c r="N1754" s="1"/>
      <c r="O1754" s="1"/>
      <c r="P1754" s="1" t="s">
        <v>31</v>
      </c>
      <c r="Q1754" s="1" t="s">
        <v>32</v>
      </c>
      <c r="R1754" s="1" t="s">
        <v>33</v>
      </c>
      <c r="S1754" s="2" t="s">
        <v>249</v>
      </c>
      <c r="T1754" s="4">
        <v>0</v>
      </c>
      <c r="U1754" s="4">
        <v>3000000</v>
      </c>
      <c r="V1754" s="4">
        <v>0</v>
      </c>
      <c r="W1754" s="4">
        <v>3000000</v>
      </c>
      <c r="X1754" s="4">
        <v>0</v>
      </c>
      <c r="Y1754" s="4">
        <v>0</v>
      </c>
      <c r="Z1754" s="4">
        <v>3000000</v>
      </c>
      <c r="AA1754" s="4">
        <v>0</v>
      </c>
      <c r="AB1754" s="4">
        <v>0</v>
      </c>
      <c r="AC1754" s="4">
        <v>0</v>
      </c>
      <c r="AD1754" s="10">
        <v>0</v>
      </c>
    </row>
    <row r="1755" spans="1:30" ht="22.5" x14ac:dyDescent="0.25">
      <c r="A1755" s="9" t="s">
        <v>457</v>
      </c>
      <c r="B1755" s="2" t="s">
        <v>458</v>
      </c>
      <c r="C1755" s="3" t="s">
        <v>295</v>
      </c>
      <c r="D1755" s="3" t="str">
        <f t="shared" si="31"/>
        <v>C-4102-1500-6</v>
      </c>
      <c r="E1755" s="3" t="str">
        <f>VLOOKUP(Tabla3[[#This Row],[RUBRO]],Tabla6[[RUBRO]:[Respon Plan]],2,0)</f>
        <v>GENERACIONES</v>
      </c>
      <c r="F1755" s="3" t="str">
        <f>VLOOKUP(Tabla3[[#This Row],[RUBRO]],Tabla6[[RUBRO]:[Respon Plan]],3,0)</f>
        <v>DIRECCIÓN DE NIÑEZ Y ADOLESCENCIA</v>
      </c>
      <c r="G1755" s="3" t="str">
        <f>VLOOKUP(Tabla3[[#This Row],[RUBRO]],Tabla6[[RUBRO]:[Respon Plan]],4,0)</f>
        <v>Niñez y adolescencia</v>
      </c>
      <c r="H1755" s="1" t="s">
        <v>30</v>
      </c>
      <c r="I1755" s="1" t="s">
        <v>232</v>
      </c>
      <c r="J1755" s="1" t="s">
        <v>233</v>
      </c>
      <c r="K1755" s="1" t="s">
        <v>68</v>
      </c>
      <c r="L1755" s="1" t="s">
        <v>42</v>
      </c>
      <c r="M1755" s="1" t="s">
        <v>266</v>
      </c>
      <c r="N1755" s="1"/>
      <c r="O1755" s="1"/>
      <c r="P1755" s="1" t="s">
        <v>31</v>
      </c>
      <c r="Q1755" s="1" t="s">
        <v>32</v>
      </c>
      <c r="R1755" s="1" t="s">
        <v>33</v>
      </c>
      <c r="S1755" s="2" t="s">
        <v>267</v>
      </c>
      <c r="T1755" s="4">
        <v>0</v>
      </c>
      <c r="U1755" s="4">
        <v>2767133</v>
      </c>
      <c r="V1755" s="4">
        <v>0</v>
      </c>
      <c r="W1755" s="4">
        <v>2767133</v>
      </c>
      <c r="X1755" s="4">
        <v>0</v>
      </c>
      <c r="Y1755" s="4">
        <v>0</v>
      </c>
      <c r="Z1755" s="4">
        <v>2767133</v>
      </c>
      <c r="AA1755" s="4">
        <v>0</v>
      </c>
      <c r="AB1755" s="4">
        <v>0</v>
      </c>
      <c r="AC1755" s="4">
        <v>0</v>
      </c>
      <c r="AD1755" s="10">
        <v>0</v>
      </c>
    </row>
    <row r="1756" spans="1:30" ht="22.5" x14ac:dyDescent="0.25">
      <c r="A1756" s="9" t="s">
        <v>457</v>
      </c>
      <c r="B1756" s="2" t="s">
        <v>458</v>
      </c>
      <c r="C1756" s="3" t="s">
        <v>298</v>
      </c>
      <c r="D1756" s="3" t="str">
        <f t="shared" si="31"/>
        <v>C-4102-1500-7</v>
      </c>
      <c r="E1756" s="3" t="str">
        <f>VLOOKUP(Tabla3[[#This Row],[RUBRO]],Tabla6[[RUBRO]:[Respon Plan]],2,0)</f>
        <v>SNBF</v>
      </c>
      <c r="F1756" s="3" t="str">
        <f>VLOOKUP(Tabla3[[#This Row],[RUBRO]],Tabla6[[RUBRO]:[Respon Plan]],3,0)</f>
        <v>DIRECCIÓN DE GESTIÓN HUMANA</v>
      </c>
      <c r="G1756" s="3" t="str">
        <f>VLOOKUP(Tabla3[[#This Row],[RUBRO]],Tabla6[[RUBRO]:[Respon Plan]],4,0)</f>
        <v>Gestión Humana - Pres. Serv</v>
      </c>
      <c r="H1756" s="1" t="s">
        <v>30</v>
      </c>
      <c r="I1756" s="1" t="s">
        <v>232</v>
      </c>
      <c r="J1756" s="1" t="s">
        <v>233</v>
      </c>
      <c r="K1756" s="1" t="s">
        <v>138</v>
      </c>
      <c r="L1756" s="1" t="s">
        <v>42</v>
      </c>
      <c r="M1756" s="1" t="s">
        <v>281</v>
      </c>
      <c r="N1756" s="1"/>
      <c r="O1756" s="1"/>
      <c r="P1756" s="1" t="s">
        <v>31</v>
      </c>
      <c r="Q1756" s="1" t="s">
        <v>32</v>
      </c>
      <c r="R1756" s="1" t="s">
        <v>33</v>
      </c>
      <c r="S1756" s="2" t="s">
        <v>59</v>
      </c>
      <c r="T1756" s="4">
        <v>40700000</v>
      </c>
      <c r="U1756" s="4">
        <v>0</v>
      </c>
      <c r="V1756" s="4">
        <v>55563</v>
      </c>
      <c r="W1756" s="4">
        <v>40644437</v>
      </c>
      <c r="X1756" s="4">
        <v>0</v>
      </c>
      <c r="Y1756" s="4">
        <v>40644437</v>
      </c>
      <c r="Z1756" s="4">
        <v>0</v>
      </c>
      <c r="AA1756" s="4">
        <v>40644437</v>
      </c>
      <c r="AB1756" s="4">
        <v>6854400</v>
      </c>
      <c r="AC1756" s="4">
        <v>6854400</v>
      </c>
      <c r="AD1756" s="10">
        <v>6854400</v>
      </c>
    </row>
    <row r="1757" spans="1:30" ht="22.5" x14ac:dyDescent="0.25">
      <c r="A1757" s="9" t="s">
        <v>457</v>
      </c>
      <c r="B1757" s="2" t="s">
        <v>458</v>
      </c>
      <c r="C1757" s="3" t="s">
        <v>299</v>
      </c>
      <c r="D1757" s="3" t="str">
        <f t="shared" si="31"/>
        <v>C-4102-1500-7</v>
      </c>
      <c r="E1757" s="3" t="str">
        <f>VLOOKUP(Tabla3[[#This Row],[RUBRO]],Tabla6[[RUBRO]:[Respon Plan]],2,0)</f>
        <v>SNBF</v>
      </c>
      <c r="F1757" s="3" t="str">
        <f>VLOOKUP(Tabla3[[#This Row],[RUBRO]],Tabla6[[RUBRO]:[Respon Plan]],3,0)</f>
        <v>DIRECCIÓN DE GESTIÓN HUMANA</v>
      </c>
      <c r="G1757" s="3" t="str">
        <f>VLOOKUP(Tabla3[[#This Row],[RUBRO]],Tabla6[[RUBRO]:[Respon Plan]],4,0)</f>
        <v>Gestión Humana- Viáticos</v>
      </c>
      <c r="H1757" s="1" t="s">
        <v>30</v>
      </c>
      <c r="I1757" s="1" t="s">
        <v>232</v>
      </c>
      <c r="J1757" s="1" t="s">
        <v>233</v>
      </c>
      <c r="K1757" s="1" t="s">
        <v>138</v>
      </c>
      <c r="L1757" s="1" t="s">
        <v>42</v>
      </c>
      <c r="M1757" s="1" t="s">
        <v>237</v>
      </c>
      <c r="N1757" s="1"/>
      <c r="O1757" s="1"/>
      <c r="P1757" s="1" t="s">
        <v>31</v>
      </c>
      <c r="Q1757" s="1" t="s">
        <v>32</v>
      </c>
      <c r="R1757" s="1" t="s">
        <v>33</v>
      </c>
      <c r="S1757" s="2" t="s">
        <v>249</v>
      </c>
      <c r="T1757" s="4">
        <v>9856786</v>
      </c>
      <c r="U1757" s="4">
        <v>0</v>
      </c>
      <c r="V1757" s="4">
        <v>0</v>
      </c>
      <c r="W1757" s="4">
        <v>9856786</v>
      </c>
      <c r="X1757" s="4">
        <v>0</v>
      </c>
      <c r="Y1757" s="4">
        <v>3224054</v>
      </c>
      <c r="Z1757" s="4">
        <v>6632732</v>
      </c>
      <c r="AA1757" s="4">
        <v>3224054</v>
      </c>
      <c r="AB1757" s="4">
        <v>2226206</v>
      </c>
      <c r="AC1757" s="4">
        <v>2226206</v>
      </c>
      <c r="AD1757" s="10">
        <v>2226206</v>
      </c>
    </row>
    <row r="1758" spans="1:30" ht="22.5" x14ac:dyDescent="0.25">
      <c r="A1758" s="9" t="s">
        <v>457</v>
      </c>
      <c r="B1758" s="2" t="s">
        <v>458</v>
      </c>
      <c r="C1758" s="3" t="s">
        <v>303</v>
      </c>
      <c r="D1758" s="3" t="str">
        <f t="shared" si="31"/>
        <v>C-4199-1500-1</v>
      </c>
      <c r="E1758" s="3" t="str">
        <f>VLOOKUP(Tabla3[[#This Row],[RUBRO]],Tabla6[[RUBRO]:[Respon Plan]],2,0)</f>
        <v>TECNOLOGIA</v>
      </c>
      <c r="F1758" s="3" t="str">
        <f>VLOOKUP(Tabla3[[#This Row],[RUBRO]],Tabla6[[RUBRO]:[Respon Plan]],3,0)</f>
        <v>DIRECCIÓN DE GESTIÓN HUMANA</v>
      </c>
      <c r="G1758" s="3" t="str">
        <f>VLOOKUP(Tabla3[[#This Row],[RUBRO]],Tabla6[[RUBRO]:[Respon Plan]],4,0)</f>
        <v>Gestión Humana - Pres. Serv</v>
      </c>
      <c r="H1758" s="1" t="s">
        <v>30</v>
      </c>
      <c r="I1758" s="1" t="s">
        <v>301</v>
      </c>
      <c r="J1758" s="1" t="s">
        <v>233</v>
      </c>
      <c r="K1758" s="1" t="s">
        <v>41</v>
      </c>
      <c r="L1758" s="1" t="s">
        <v>42</v>
      </c>
      <c r="M1758" s="1" t="s">
        <v>281</v>
      </c>
      <c r="N1758" s="1"/>
      <c r="O1758" s="1"/>
      <c r="P1758" s="1" t="s">
        <v>31</v>
      </c>
      <c r="Q1758" s="1" t="s">
        <v>32</v>
      </c>
      <c r="R1758" s="1" t="s">
        <v>33</v>
      </c>
      <c r="S1758" s="2" t="s">
        <v>59</v>
      </c>
      <c r="T1758" s="4">
        <v>47356310</v>
      </c>
      <c r="U1758" s="4">
        <v>0</v>
      </c>
      <c r="V1758" s="4">
        <v>93710</v>
      </c>
      <c r="W1758" s="4">
        <v>47262600</v>
      </c>
      <c r="X1758" s="4">
        <v>0</v>
      </c>
      <c r="Y1758" s="4">
        <v>47262600</v>
      </c>
      <c r="Z1758" s="4">
        <v>0</v>
      </c>
      <c r="AA1758" s="4">
        <v>47262600</v>
      </c>
      <c r="AB1758" s="4">
        <v>8731800</v>
      </c>
      <c r="AC1758" s="4">
        <v>8731800</v>
      </c>
      <c r="AD1758" s="10">
        <v>8731800</v>
      </c>
    </row>
    <row r="1759" spans="1:30" ht="22.5" x14ac:dyDescent="0.25">
      <c r="A1759" s="9" t="s">
        <v>457</v>
      </c>
      <c r="B1759" s="2" t="s">
        <v>458</v>
      </c>
      <c r="C1759" s="3" t="s">
        <v>304</v>
      </c>
      <c r="D1759" s="3" t="str">
        <f t="shared" si="31"/>
        <v>C-4199-1500-1</v>
      </c>
      <c r="E1759" s="3" t="str">
        <f>VLOOKUP(Tabla3[[#This Row],[RUBRO]],Tabla6[[RUBRO]:[Respon Plan]],2,0)</f>
        <v>TECNOLOGIA</v>
      </c>
      <c r="F1759" s="3" t="str">
        <f>VLOOKUP(Tabla3[[#This Row],[RUBRO]],Tabla6[[RUBRO]:[Respon Plan]],3,0)</f>
        <v>DIRECCIÓN DE GESTIÓN HUMANA</v>
      </c>
      <c r="G1759" s="3" t="str">
        <f>VLOOKUP(Tabla3[[#This Row],[RUBRO]],Tabla6[[RUBRO]:[Respon Plan]],4,0)</f>
        <v>Gestión Humana- Viáticos</v>
      </c>
      <c r="H1759" s="1" t="s">
        <v>30</v>
      </c>
      <c r="I1759" s="1" t="s">
        <v>301</v>
      </c>
      <c r="J1759" s="1" t="s">
        <v>233</v>
      </c>
      <c r="K1759" s="1" t="s">
        <v>41</v>
      </c>
      <c r="L1759" s="1" t="s">
        <v>42</v>
      </c>
      <c r="M1759" s="1" t="s">
        <v>237</v>
      </c>
      <c r="N1759" s="1"/>
      <c r="O1759" s="1"/>
      <c r="P1759" s="1" t="s">
        <v>31</v>
      </c>
      <c r="Q1759" s="1" t="s">
        <v>32</v>
      </c>
      <c r="R1759" s="1" t="s">
        <v>33</v>
      </c>
      <c r="S1759" s="2" t="s">
        <v>249</v>
      </c>
      <c r="T1759" s="4">
        <v>4244527</v>
      </c>
      <c r="U1759" s="4">
        <v>0</v>
      </c>
      <c r="V1759" s="4">
        <v>0</v>
      </c>
      <c r="W1759" s="4">
        <v>4244527</v>
      </c>
      <c r="X1759" s="4">
        <v>0</v>
      </c>
      <c r="Y1759" s="4">
        <v>1644024</v>
      </c>
      <c r="Z1759" s="4">
        <v>2600503</v>
      </c>
      <c r="AA1759" s="4">
        <v>1644024</v>
      </c>
      <c r="AB1759" s="4">
        <v>0</v>
      </c>
      <c r="AC1759" s="4">
        <v>0</v>
      </c>
      <c r="AD1759" s="10">
        <v>0</v>
      </c>
    </row>
    <row r="1760" spans="1:30" ht="22.5" x14ac:dyDescent="0.25">
      <c r="A1760" s="9" t="s">
        <v>457</v>
      </c>
      <c r="B1760" s="2" t="s">
        <v>458</v>
      </c>
      <c r="C1760" s="3" t="s">
        <v>307</v>
      </c>
      <c r="D1760" s="3" t="str">
        <f t="shared" si="31"/>
        <v>C-4199-1500-2</v>
      </c>
      <c r="E1760" s="3" t="str">
        <f>VLOOKUP(Tabla3[[#This Row],[RUBRO]],Tabla6[[RUBRO]:[Respon Plan]],2,0)</f>
        <v>MODELO INTERVENCION</v>
      </c>
      <c r="F1760" s="3" t="str">
        <f>VLOOKUP(Tabla3[[#This Row],[RUBRO]],Tabla6[[RUBRO]:[Respon Plan]],3,0)</f>
        <v>DIRECCIÓN DE GESTIÓN HUMANA</v>
      </c>
      <c r="G1760" s="3" t="str">
        <f>VLOOKUP(Tabla3[[#This Row],[RUBRO]],Tabla6[[RUBRO]:[Respon Plan]],4,0)</f>
        <v>Gestión Humana - Pres. Serv</v>
      </c>
      <c r="H1760" s="1" t="s">
        <v>30</v>
      </c>
      <c r="I1760" s="1" t="s">
        <v>301</v>
      </c>
      <c r="J1760" s="1" t="s">
        <v>233</v>
      </c>
      <c r="K1760" s="1" t="s">
        <v>77</v>
      </c>
      <c r="L1760" s="1" t="s">
        <v>42</v>
      </c>
      <c r="M1760" s="1" t="s">
        <v>237</v>
      </c>
      <c r="N1760" s="1"/>
      <c r="O1760" s="1"/>
      <c r="P1760" s="1" t="s">
        <v>31</v>
      </c>
      <c r="Q1760" s="1" t="s">
        <v>32</v>
      </c>
      <c r="R1760" s="1" t="s">
        <v>33</v>
      </c>
      <c r="S1760" s="2" t="s">
        <v>59</v>
      </c>
      <c r="T1760" s="4">
        <v>142725512</v>
      </c>
      <c r="U1760" s="4">
        <v>43859200</v>
      </c>
      <c r="V1760" s="4">
        <v>8343672</v>
      </c>
      <c r="W1760" s="4">
        <v>178241040</v>
      </c>
      <c r="X1760" s="4">
        <v>0</v>
      </c>
      <c r="Y1760" s="4">
        <v>164285840</v>
      </c>
      <c r="Z1760" s="4">
        <v>13955200</v>
      </c>
      <c r="AA1760" s="4">
        <v>164285840</v>
      </c>
      <c r="AB1760" s="4">
        <v>55261135</v>
      </c>
      <c r="AC1760" s="4">
        <v>55261135</v>
      </c>
      <c r="AD1760" s="10">
        <v>55261135</v>
      </c>
    </row>
    <row r="1761" spans="1:30" ht="22.5" x14ac:dyDescent="0.25">
      <c r="A1761" s="9" t="s">
        <v>457</v>
      </c>
      <c r="B1761" s="2" t="s">
        <v>458</v>
      </c>
      <c r="C1761" s="3" t="s">
        <v>308</v>
      </c>
      <c r="D1761" s="3" t="str">
        <f t="shared" si="31"/>
        <v>C-4199-1500-2</v>
      </c>
      <c r="E1761" s="3" t="str">
        <f>VLOOKUP(Tabla3[[#This Row],[RUBRO]],Tabla6[[RUBRO]:[Respon Plan]],2,0)</f>
        <v>MODELO INTERVENCION</v>
      </c>
      <c r="F1761" s="3" t="str">
        <f>VLOOKUP(Tabla3[[#This Row],[RUBRO]],Tabla6[[RUBRO]:[Respon Plan]],3,0)</f>
        <v>DIRECCIÓN DE GESTIÓN HUMANA</v>
      </c>
      <c r="G1761" s="3" t="str">
        <f>VLOOKUP(Tabla3[[#This Row],[RUBRO]],Tabla6[[RUBRO]:[Respon Plan]],4,0)</f>
        <v>Gestión Humana- Viáticos</v>
      </c>
      <c r="H1761" s="1" t="s">
        <v>30</v>
      </c>
      <c r="I1761" s="1" t="s">
        <v>301</v>
      </c>
      <c r="J1761" s="1" t="s">
        <v>233</v>
      </c>
      <c r="K1761" s="1" t="s">
        <v>77</v>
      </c>
      <c r="L1761" s="1" t="s">
        <v>42</v>
      </c>
      <c r="M1761" s="1" t="s">
        <v>240</v>
      </c>
      <c r="N1761" s="1"/>
      <c r="O1761" s="1"/>
      <c r="P1761" s="1" t="s">
        <v>31</v>
      </c>
      <c r="Q1761" s="1" t="s">
        <v>32</v>
      </c>
      <c r="R1761" s="1" t="s">
        <v>33</v>
      </c>
      <c r="S1761" s="2" t="s">
        <v>249</v>
      </c>
      <c r="T1761" s="4">
        <v>0</v>
      </c>
      <c r="U1761" s="4">
        <v>7005000</v>
      </c>
      <c r="V1761" s="4">
        <v>0</v>
      </c>
      <c r="W1761" s="4">
        <v>7005000</v>
      </c>
      <c r="X1761" s="4">
        <v>0</v>
      </c>
      <c r="Y1761" s="4">
        <v>6870973</v>
      </c>
      <c r="Z1761" s="4">
        <v>134027</v>
      </c>
      <c r="AA1761" s="4">
        <v>6352577</v>
      </c>
      <c r="AB1761" s="4">
        <v>4608952</v>
      </c>
      <c r="AC1761" s="4">
        <v>4608952</v>
      </c>
      <c r="AD1761" s="10">
        <v>4608952</v>
      </c>
    </row>
    <row r="1762" spans="1:30" ht="22.5" x14ac:dyDescent="0.25">
      <c r="A1762" s="9" t="s">
        <v>457</v>
      </c>
      <c r="B1762" s="2" t="s">
        <v>458</v>
      </c>
      <c r="C1762" s="3" t="s">
        <v>398</v>
      </c>
      <c r="D1762" s="3" t="str">
        <f t="shared" si="31"/>
        <v>C-4199-1500-2</v>
      </c>
      <c r="E1762" s="3" t="str">
        <f>VLOOKUP(Tabla3[[#This Row],[RUBRO]],Tabla6[[RUBRO]:[Respon Plan]],2,0)</f>
        <v>MODELO INTERVENCION</v>
      </c>
      <c r="F1762" s="3" t="str">
        <f>VLOOKUP(Tabla3[[#This Row],[RUBRO]],Tabla6[[RUBRO]:[Respon Plan]],3,0)</f>
        <v>DIRECCIÓN DE GESTIÓN HUMANA</v>
      </c>
      <c r="G1762" s="3" t="str">
        <f>VLOOKUP(Tabla3[[#This Row],[RUBRO]],Tabla6[[RUBRO]:[Respon Plan]],4,0)</f>
        <v>Gestión Humana - Pres. Serv</v>
      </c>
      <c r="H1762" s="1" t="s">
        <v>30</v>
      </c>
      <c r="I1762" s="1" t="s">
        <v>301</v>
      </c>
      <c r="J1762" s="1" t="s">
        <v>233</v>
      </c>
      <c r="K1762" s="1" t="s">
        <v>77</v>
      </c>
      <c r="L1762" s="1" t="s">
        <v>42</v>
      </c>
      <c r="M1762" s="1" t="s">
        <v>257</v>
      </c>
      <c r="N1762" s="1"/>
      <c r="O1762" s="1"/>
      <c r="P1762" s="1" t="s">
        <v>31</v>
      </c>
      <c r="Q1762" s="1" t="s">
        <v>32</v>
      </c>
      <c r="R1762" s="1" t="s">
        <v>33</v>
      </c>
      <c r="S1762" s="2" t="s">
        <v>399</v>
      </c>
      <c r="T1762" s="4">
        <v>32088235</v>
      </c>
      <c r="U1762" s="4">
        <v>0</v>
      </c>
      <c r="V1762" s="4">
        <v>0</v>
      </c>
      <c r="W1762" s="4">
        <v>32088235</v>
      </c>
      <c r="X1762" s="4">
        <v>0</v>
      </c>
      <c r="Y1762" s="4">
        <v>31997334</v>
      </c>
      <c r="Z1762" s="4">
        <v>90901</v>
      </c>
      <c r="AA1762" s="4">
        <v>31997334</v>
      </c>
      <c r="AB1762" s="4">
        <v>5680000</v>
      </c>
      <c r="AC1762" s="4">
        <v>5680000</v>
      </c>
      <c r="AD1762" s="10">
        <v>5680000</v>
      </c>
    </row>
    <row r="1763" spans="1:30" ht="22.5" x14ac:dyDescent="0.25">
      <c r="A1763" s="9" t="s">
        <v>457</v>
      </c>
      <c r="B1763" s="2" t="s">
        <v>458</v>
      </c>
      <c r="C1763" s="3" t="s">
        <v>319</v>
      </c>
      <c r="D1763" s="3" t="str">
        <f t="shared" si="31"/>
        <v>C-4199-1500-2</v>
      </c>
      <c r="E1763" s="3" t="str">
        <f>VLOOKUP(Tabla3[[#This Row],[RUBRO]],Tabla6[[RUBRO]:[Respon Plan]],2,0)</f>
        <v>MODELO INTERVENCION</v>
      </c>
      <c r="F1763" s="3" t="str">
        <f>VLOOKUP(Tabla3[[#This Row],[RUBRO]],Tabla6[[RUBRO]:[Respon Plan]],3,0)</f>
        <v>DIRECCION ADMINISTRATIVA</v>
      </c>
      <c r="G1763" s="3" t="str">
        <f>VLOOKUP(Tabla3[[#This Row],[RUBRO]],Tabla6[[RUBRO]:[Respon Plan]],4,0)</f>
        <v>Administrativa NM</v>
      </c>
      <c r="H1763" s="1" t="s">
        <v>30</v>
      </c>
      <c r="I1763" s="1" t="s">
        <v>301</v>
      </c>
      <c r="J1763" s="1" t="s">
        <v>233</v>
      </c>
      <c r="K1763" s="1" t="s">
        <v>77</v>
      </c>
      <c r="L1763" s="1" t="s">
        <v>42</v>
      </c>
      <c r="M1763" s="1" t="s">
        <v>320</v>
      </c>
      <c r="N1763" s="1"/>
      <c r="O1763" s="1"/>
      <c r="P1763" s="1" t="s">
        <v>31</v>
      </c>
      <c r="Q1763" s="1" t="s">
        <v>32</v>
      </c>
      <c r="R1763" s="1" t="s">
        <v>33</v>
      </c>
      <c r="S1763" s="2" t="s">
        <v>321</v>
      </c>
      <c r="T1763" s="4">
        <v>145284114</v>
      </c>
      <c r="U1763" s="4">
        <v>54150000</v>
      </c>
      <c r="V1763" s="4">
        <v>0</v>
      </c>
      <c r="W1763" s="4">
        <v>199434114</v>
      </c>
      <c r="X1763" s="4">
        <v>0</v>
      </c>
      <c r="Y1763" s="4">
        <v>86621196</v>
      </c>
      <c r="Z1763" s="4">
        <v>112812918</v>
      </c>
      <c r="AA1763" s="4">
        <v>86621196</v>
      </c>
      <c r="AB1763" s="4">
        <v>21464000</v>
      </c>
      <c r="AC1763" s="4">
        <v>21464000</v>
      </c>
      <c r="AD1763" s="10">
        <v>21464000</v>
      </c>
    </row>
    <row r="1764" spans="1:30" ht="22.5" x14ac:dyDescent="0.25">
      <c r="A1764" s="9" t="s">
        <v>457</v>
      </c>
      <c r="B1764" s="2" t="s">
        <v>458</v>
      </c>
      <c r="C1764" s="3" t="s">
        <v>322</v>
      </c>
      <c r="D1764" s="3" t="str">
        <f t="shared" si="31"/>
        <v>C-4199-1500-2</v>
      </c>
      <c r="E1764" s="3" t="str">
        <f>VLOOKUP(Tabla3[[#This Row],[RUBRO]],Tabla6[[RUBRO]:[Respon Plan]],2,0)</f>
        <v>MODELO INTERVENCION</v>
      </c>
      <c r="F1764" s="3" t="str">
        <f>VLOOKUP(Tabla3[[#This Row],[RUBRO]],Tabla6[[RUBRO]:[Respon Plan]],3,0)</f>
        <v>DIRECCION ADMINISTRATIVA</v>
      </c>
      <c r="G1764" s="3" t="str">
        <f>VLOOKUP(Tabla3[[#This Row],[RUBRO]],Tabla6[[RUBRO]:[Respon Plan]],4,0)</f>
        <v>Administrativa NM</v>
      </c>
      <c r="H1764" s="1" t="s">
        <v>30</v>
      </c>
      <c r="I1764" s="1" t="s">
        <v>301</v>
      </c>
      <c r="J1764" s="1" t="s">
        <v>233</v>
      </c>
      <c r="K1764" s="1" t="s">
        <v>77</v>
      </c>
      <c r="L1764" s="1" t="s">
        <v>42</v>
      </c>
      <c r="M1764" s="1" t="s">
        <v>323</v>
      </c>
      <c r="N1764" s="1"/>
      <c r="O1764" s="1"/>
      <c r="P1764" s="1" t="s">
        <v>31</v>
      </c>
      <c r="Q1764" s="1" t="s">
        <v>32</v>
      </c>
      <c r="R1764" s="1" t="s">
        <v>33</v>
      </c>
      <c r="S1764" s="2" t="s">
        <v>324</v>
      </c>
      <c r="T1764" s="4">
        <v>22291631</v>
      </c>
      <c r="U1764" s="4">
        <v>0</v>
      </c>
      <c r="V1764" s="4">
        <v>0</v>
      </c>
      <c r="W1764" s="4">
        <v>22291631</v>
      </c>
      <c r="X1764" s="4">
        <v>0</v>
      </c>
      <c r="Y1764" s="4">
        <v>22291631</v>
      </c>
      <c r="Z1764" s="4">
        <v>0</v>
      </c>
      <c r="AA1764" s="4">
        <v>22291631</v>
      </c>
      <c r="AB1764" s="4">
        <v>5572908</v>
      </c>
      <c r="AC1764" s="4">
        <v>5572908</v>
      </c>
      <c r="AD1764" s="10">
        <v>5572908</v>
      </c>
    </row>
    <row r="1765" spans="1:30" ht="22.5" x14ac:dyDescent="0.25">
      <c r="A1765" s="9" t="s">
        <v>457</v>
      </c>
      <c r="B1765" s="2" t="s">
        <v>458</v>
      </c>
      <c r="C1765" s="3" t="s">
        <v>328</v>
      </c>
      <c r="D1765" s="3" t="str">
        <f t="shared" si="31"/>
        <v>C-4199-1500-2</v>
      </c>
      <c r="E1765" s="3" t="str">
        <f>VLOOKUP(Tabla3[[#This Row],[RUBRO]],Tabla6[[RUBRO]:[Respon Plan]],2,0)</f>
        <v>MODELO INTERVENCION</v>
      </c>
      <c r="F1765" s="3" t="str">
        <f>VLOOKUP(Tabla3[[#This Row],[RUBRO]],Tabla6[[RUBRO]:[Respon Plan]],3,0)</f>
        <v>DIRECCION ADMINISTRATIVA</v>
      </c>
      <c r="G1765" s="3" t="str">
        <f>VLOOKUP(Tabla3[[#This Row],[RUBRO]],Tabla6[[RUBRO]:[Respon Plan]],4,0)</f>
        <v>Administrativa NM</v>
      </c>
      <c r="H1765" s="1" t="s">
        <v>30</v>
      </c>
      <c r="I1765" s="1" t="s">
        <v>301</v>
      </c>
      <c r="J1765" s="1" t="s">
        <v>233</v>
      </c>
      <c r="K1765" s="1" t="s">
        <v>77</v>
      </c>
      <c r="L1765" s="1" t="s">
        <v>42</v>
      </c>
      <c r="M1765" s="1" t="s">
        <v>329</v>
      </c>
      <c r="N1765" s="1"/>
      <c r="O1765" s="1"/>
      <c r="P1765" s="1" t="s">
        <v>31</v>
      </c>
      <c r="Q1765" s="1" t="s">
        <v>32</v>
      </c>
      <c r="R1765" s="1" t="s">
        <v>33</v>
      </c>
      <c r="S1765" s="2" t="s">
        <v>330</v>
      </c>
      <c r="T1765" s="4">
        <v>0</v>
      </c>
      <c r="U1765" s="4">
        <v>37819000</v>
      </c>
      <c r="V1765" s="4">
        <v>0</v>
      </c>
      <c r="W1765" s="4">
        <v>37819000</v>
      </c>
      <c r="X1765" s="4">
        <v>0</v>
      </c>
      <c r="Y1765" s="4">
        <v>0</v>
      </c>
      <c r="Z1765" s="4">
        <v>37819000</v>
      </c>
      <c r="AA1765" s="4">
        <v>0</v>
      </c>
      <c r="AB1765" s="4">
        <v>0</v>
      </c>
      <c r="AC1765" s="4">
        <v>0</v>
      </c>
      <c r="AD1765" s="10">
        <v>0</v>
      </c>
    </row>
    <row r="1766" spans="1:30" ht="22.5" x14ac:dyDescent="0.25">
      <c r="A1766" s="9" t="s">
        <v>457</v>
      </c>
      <c r="B1766" s="2" t="s">
        <v>458</v>
      </c>
      <c r="C1766" s="3" t="s">
        <v>354</v>
      </c>
      <c r="D1766" s="3" t="str">
        <f t="shared" si="31"/>
        <v>C-4199-1500-2</v>
      </c>
      <c r="E1766" s="3" t="str">
        <f>VLOOKUP(Tabla3[[#This Row],[RUBRO]],Tabla6[[RUBRO]:[Respon Plan]],2,0)</f>
        <v>MODELO INTERVENCION</v>
      </c>
      <c r="F1766" s="3" t="str">
        <f>VLOOKUP(Tabla3[[#This Row],[RUBRO]],Tabla6[[RUBRO]:[Respon Plan]],3,0)</f>
        <v>DIRECCIÓN DE GESTIÓN HUMANA</v>
      </c>
      <c r="G1766" s="3" t="str">
        <f>VLOOKUP(Tabla3[[#This Row],[RUBRO]],Tabla6[[RUBRO]:[Respon Plan]],4,0)</f>
        <v>Gestión Humana- Capacitación</v>
      </c>
      <c r="H1766" s="1" t="s">
        <v>30</v>
      </c>
      <c r="I1766" s="1" t="s">
        <v>301</v>
      </c>
      <c r="J1766" s="1" t="s">
        <v>233</v>
      </c>
      <c r="K1766" s="1" t="s">
        <v>77</v>
      </c>
      <c r="L1766" s="1" t="s">
        <v>42</v>
      </c>
      <c r="M1766" s="1" t="s">
        <v>355</v>
      </c>
      <c r="N1766" s="1"/>
      <c r="O1766" s="1"/>
      <c r="P1766" s="1" t="s">
        <v>31</v>
      </c>
      <c r="Q1766" s="1" t="s">
        <v>32</v>
      </c>
      <c r="R1766" s="1" t="s">
        <v>33</v>
      </c>
      <c r="S1766" s="2" t="s">
        <v>356</v>
      </c>
      <c r="T1766" s="4">
        <v>0</v>
      </c>
      <c r="U1766" s="4">
        <v>3500000</v>
      </c>
      <c r="V1766" s="4">
        <v>0</v>
      </c>
      <c r="W1766" s="4">
        <v>3500000</v>
      </c>
      <c r="X1766" s="4">
        <v>0</v>
      </c>
      <c r="Y1766" s="4">
        <v>0</v>
      </c>
      <c r="Z1766" s="4">
        <v>3500000</v>
      </c>
      <c r="AA1766" s="4">
        <v>0</v>
      </c>
      <c r="AB1766" s="4">
        <v>0</v>
      </c>
      <c r="AC1766" s="4">
        <v>0</v>
      </c>
      <c r="AD1766" s="10">
        <v>0</v>
      </c>
    </row>
    <row r="1767" spans="1:30" ht="22.5" x14ac:dyDescent="0.25">
      <c r="A1767" s="9" t="s">
        <v>457</v>
      </c>
      <c r="B1767" s="2" t="s">
        <v>458</v>
      </c>
      <c r="C1767" s="3" t="s">
        <v>359</v>
      </c>
      <c r="D1767" s="3" t="str">
        <f t="shared" si="31"/>
        <v>C-4199-1500-2</v>
      </c>
      <c r="E1767" s="3" t="str">
        <f>VLOOKUP(Tabla3[[#This Row],[RUBRO]],Tabla6[[RUBRO]:[Respon Plan]],2,0)</f>
        <v>MODELO INTERVENCION</v>
      </c>
      <c r="F1767" s="3" t="str">
        <f>VLOOKUP(Tabla3[[#This Row],[RUBRO]],Tabla6[[RUBRO]:[Respon Plan]],3,0)</f>
        <v>DIRECCIÓN DE GESTIÓN HUMANA</v>
      </c>
      <c r="G1767" s="3" t="str">
        <f>VLOOKUP(Tabla3[[#This Row],[RUBRO]],Tabla6[[RUBRO]:[Respon Plan]],4,0)</f>
        <v>Gestión Humana- Viáticos</v>
      </c>
      <c r="H1767" s="1" t="s">
        <v>30</v>
      </c>
      <c r="I1767" s="1" t="s">
        <v>301</v>
      </c>
      <c r="J1767" s="1" t="s">
        <v>233</v>
      </c>
      <c r="K1767" s="1" t="s">
        <v>77</v>
      </c>
      <c r="L1767" s="1" t="s">
        <v>42</v>
      </c>
      <c r="M1767" s="1" t="s">
        <v>360</v>
      </c>
      <c r="N1767" s="1"/>
      <c r="O1767" s="1"/>
      <c r="P1767" s="1" t="s">
        <v>31</v>
      </c>
      <c r="Q1767" s="1" t="s">
        <v>32</v>
      </c>
      <c r="R1767" s="1" t="s">
        <v>33</v>
      </c>
      <c r="S1767" s="2" t="s">
        <v>361</v>
      </c>
      <c r="T1767" s="4">
        <v>2300000</v>
      </c>
      <c r="U1767" s="4">
        <v>0</v>
      </c>
      <c r="V1767" s="4">
        <v>0</v>
      </c>
      <c r="W1767" s="4">
        <v>2300000</v>
      </c>
      <c r="X1767" s="4">
        <v>0</v>
      </c>
      <c r="Y1767" s="4">
        <v>754528</v>
      </c>
      <c r="Z1767" s="4">
        <v>1545472</v>
      </c>
      <c r="AA1767" s="4">
        <v>754528</v>
      </c>
      <c r="AB1767" s="4">
        <v>754528</v>
      </c>
      <c r="AC1767" s="4">
        <v>754528</v>
      </c>
      <c r="AD1767" s="10">
        <v>754528</v>
      </c>
    </row>
    <row r="1768" spans="1:30" ht="22.5" x14ac:dyDescent="0.25">
      <c r="A1768" s="9" t="s">
        <v>457</v>
      </c>
      <c r="B1768" s="2" t="s">
        <v>458</v>
      </c>
      <c r="C1768" s="3" t="s">
        <v>365</v>
      </c>
      <c r="D1768" s="3" t="str">
        <f t="shared" si="31"/>
        <v>C-4199-1500-2</v>
      </c>
      <c r="E1768" s="3" t="str">
        <f>VLOOKUP(Tabla3[[#This Row],[RUBRO]],Tabla6[[RUBRO]:[Respon Plan]],2,0)</f>
        <v>MODELO INTERVENCION</v>
      </c>
      <c r="F1768" s="3" t="str">
        <f>VLOOKUP(Tabla3[[#This Row],[RUBRO]],Tabla6[[RUBRO]:[Respon Plan]],3,0)</f>
        <v>SECRETARIA GENERAL</v>
      </c>
      <c r="G1768" s="3" t="str">
        <f>VLOOKUP(Tabla3[[#This Row],[RUBRO]],Tabla6[[RUBRO]:[Respon Plan]],4,0)</f>
        <v>Secretaria General</v>
      </c>
      <c r="H1768" s="1" t="s">
        <v>30</v>
      </c>
      <c r="I1768" s="1" t="s">
        <v>301</v>
      </c>
      <c r="J1768" s="1" t="s">
        <v>233</v>
      </c>
      <c r="K1768" s="1" t="s">
        <v>77</v>
      </c>
      <c r="L1768" s="1" t="s">
        <v>42</v>
      </c>
      <c r="M1768" s="1" t="s">
        <v>266</v>
      </c>
      <c r="N1768" s="1"/>
      <c r="O1768" s="1"/>
      <c r="P1768" s="1" t="s">
        <v>31</v>
      </c>
      <c r="Q1768" s="1" t="s">
        <v>32</v>
      </c>
      <c r="R1768" s="1" t="s">
        <v>33</v>
      </c>
      <c r="S1768" s="2" t="s">
        <v>267</v>
      </c>
      <c r="T1768" s="4">
        <v>137876</v>
      </c>
      <c r="U1768" s="4">
        <v>151276</v>
      </c>
      <c r="V1768" s="4">
        <v>0</v>
      </c>
      <c r="W1768" s="4">
        <v>289152</v>
      </c>
      <c r="X1768" s="4">
        <v>0</v>
      </c>
      <c r="Y1768" s="4">
        <v>0</v>
      </c>
      <c r="Z1768" s="4">
        <v>289152</v>
      </c>
      <c r="AA1768" s="4">
        <v>0</v>
      </c>
      <c r="AB1768" s="4">
        <v>0</v>
      </c>
      <c r="AC1768" s="4">
        <v>0</v>
      </c>
      <c r="AD1768" s="10">
        <v>0</v>
      </c>
    </row>
    <row r="1769" spans="1:30" ht="22.5" x14ac:dyDescent="0.25">
      <c r="A1769" s="9" t="s">
        <v>457</v>
      </c>
      <c r="B1769" s="2" t="s">
        <v>458</v>
      </c>
      <c r="C1769" s="3" t="s">
        <v>372</v>
      </c>
      <c r="D1769" s="3" t="str">
        <f t="shared" si="31"/>
        <v>C-4199-1500-5</v>
      </c>
      <c r="E1769" s="3" t="str">
        <f>VLOOKUP(Tabla3[[#This Row],[RUBRO]],Tabla6[[RUBRO]:[Respon Plan]],2,0)</f>
        <v xml:space="preserve">CONTRUCCION </v>
      </c>
      <c r="F1769" s="3" t="str">
        <f>VLOOKUP(Tabla3[[#This Row],[RUBRO]],Tabla6[[RUBRO]:[Respon Plan]],3,0)</f>
        <v>DIRECCION ADMINISTRATIVA</v>
      </c>
      <c r="G1769" s="3" t="str">
        <f>VLOOKUP(Tabla3[[#This Row],[RUBRO]],Tabla6[[RUBRO]:[Respon Plan]],4,0)</f>
        <v>Administrativa CONS</v>
      </c>
      <c r="H1769" s="1" t="s">
        <v>30</v>
      </c>
      <c r="I1769" s="1" t="s">
        <v>301</v>
      </c>
      <c r="J1769" s="1" t="s">
        <v>233</v>
      </c>
      <c r="K1769" s="1" t="s">
        <v>64</v>
      </c>
      <c r="L1769" s="1" t="s">
        <v>42</v>
      </c>
      <c r="M1769" s="1" t="s">
        <v>234</v>
      </c>
      <c r="N1769" s="1"/>
      <c r="O1769" s="1"/>
      <c r="P1769" s="1" t="s">
        <v>31</v>
      </c>
      <c r="Q1769" s="1" t="s">
        <v>32</v>
      </c>
      <c r="R1769" s="1" t="s">
        <v>33</v>
      </c>
      <c r="S1769" s="2" t="s">
        <v>373</v>
      </c>
      <c r="T1769" s="4">
        <v>0</v>
      </c>
      <c r="U1769" s="4">
        <v>150000000</v>
      </c>
      <c r="V1769" s="4">
        <v>0</v>
      </c>
      <c r="W1769" s="4">
        <v>150000000</v>
      </c>
      <c r="X1769" s="4">
        <v>0</v>
      </c>
      <c r="Y1769" s="4">
        <v>0</v>
      </c>
      <c r="Z1769" s="4">
        <v>150000000</v>
      </c>
      <c r="AA1769" s="4">
        <v>0</v>
      </c>
      <c r="AB1769" s="4">
        <v>0</v>
      </c>
      <c r="AC1769" s="4">
        <v>0</v>
      </c>
      <c r="AD1769" s="10">
        <v>0</v>
      </c>
    </row>
    <row r="1770" spans="1:30" ht="22.5" x14ac:dyDescent="0.25">
      <c r="A1770" s="9" t="s">
        <v>457</v>
      </c>
      <c r="B1770" s="2" t="s">
        <v>458</v>
      </c>
      <c r="C1770" s="3" t="s">
        <v>374</v>
      </c>
      <c r="D1770" s="3" t="str">
        <f t="shared" si="31"/>
        <v>C-4199-1500-5</v>
      </c>
      <c r="E1770" s="3" t="str">
        <f>VLOOKUP(Tabla3[[#This Row],[RUBRO]],Tabla6[[RUBRO]:[Respon Plan]],2,0)</f>
        <v xml:space="preserve">CONTRUCCION </v>
      </c>
      <c r="F1770" s="3" t="str">
        <f>VLOOKUP(Tabla3[[#This Row],[RUBRO]],Tabla6[[RUBRO]:[Respon Plan]],3,0)</f>
        <v>DIRECCION ADMINISTRATIVA</v>
      </c>
      <c r="G1770" s="3" t="str">
        <f>VLOOKUP(Tabla3[[#This Row],[RUBRO]],Tabla6[[RUBRO]:[Respon Plan]],4,0)</f>
        <v>Administrativa CONS</v>
      </c>
      <c r="H1770" s="1" t="s">
        <v>30</v>
      </c>
      <c r="I1770" s="1" t="s">
        <v>301</v>
      </c>
      <c r="J1770" s="1" t="s">
        <v>233</v>
      </c>
      <c r="K1770" s="1" t="s">
        <v>64</v>
      </c>
      <c r="L1770" s="1" t="s">
        <v>42</v>
      </c>
      <c r="M1770" s="1" t="s">
        <v>281</v>
      </c>
      <c r="N1770" s="1"/>
      <c r="O1770" s="1"/>
      <c r="P1770" s="1" t="s">
        <v>31</v>
      </c>
      <c r="Q1770" s="1" t="s">
        <v>171</v>
      </c>
      <c r="R1770" s="1" t="s">
        <v>33</v>
      </c>
      <c r="S1770" s="2" t="s">
        <v>375</v>
      </c>
      <c r="T1770" s="4">
        <v>63000000</v>
      </c>
      <c r="U1770" s="4">
        <v>0</v>
      </c>
      <c r="V1770" s="4">
        <v>0</v>
      </c>
      <c r="W1770" s="4">
        <v>63000000</v>
      </c>
      <c r="X1770" s="4">
        <v>0</v>
      </c>
      <c r="Y1770" s="4">
        <v>63000000</v>
      </c>
      <c r="Z1770" s="4">
        <v>0</v>
      </c>
      <c r="AA1770" s="4">
        <v>28413000</v>
      </c>
      <c r="AB1770" s="4">
        <v>0</v>
      </c>
      <c r="AC1770" s="4">
        <v>0</v>
      </c>
      <c r="AD1770" s="10">
        <v>0</v>
      </c>
    </row>
    <row r="1771" spans="1:30" ht="22.5" x14ac:dyDescent="0.25">
      <c r="A1771" s="9" t="s">
        <v>457</v>
      </c>
      <c r="B1771" s="2" t="s">
        <v>458</v>
      </c>
      <c r="C1771" s="3" t="s">
        <v>400</v>
      </c>
      <c r="D1771" s="3" t="str">
        <f t="shared" si="31"/>
        <v>C-4199-1500-5</v>
      </c>
      <c r="E1771" s="3" t="str">
        <f>VLOOKUP(Tabla3[[#This Row],[RUBRO]],Tabla6[[RUBRO]:[Respon Plan]],2,0)</f>
        <v xml:space="preserve">CONTRUCCION </v>
      </c>
      <c r="F1771" s="3" t="str">
        <f>VLOOKUP(Tabla3[[#This Row],[RUBRO]],Tabla6[[RUBRO]:[Respon Plan]],3,0)</f>
        <v>DIRECCION ADMINISTRATIVA</v>
      </c>
      <c r="G1771" s="3" t="str">
        <f>VLOOKUP(Tabla3[[#This Row],[RUBRO]],Tabla6[[RUBRO]:[Respon Plan]],4,0)</f>
        <v>Administrativa CONS</v>
      </c>
      <c r="H1771" s="1" t="s">
        <v>30</v>
      </c>
      <c r="I1771" s="1" t="s">
        <v>301</v>
      </c>
      <c r="J1771" s="1" t="s">
        <v>233</v>
      </c>
      <c r="K1771" s="1" t="s">
        <v>64</v>
      </c>
      <c r="L1771" s="1" t="s">
        <v>42</v>
      </c>
      <c r="M1771" s="1" t="s">
        <v>240</v>
      </c>
      <c r="N1771" s="1"/>
      <c r="O1771" s="1"/>
      <c r="P1771" s="1" t="s">
        <v>31</v>
      </c>
      <c r="Q1771" s="1" t="s">
        <v>171</v>
      </c>
      <c r="R1771" s="1" t="s">
        <v>33</v>
      </c>
      <c r="S1771" s="2" t="s">
        <v>401</v>
      </c>
      <c r="T1771" s="4">
        <v>35000000</v>
      </c>
      <c r="U1771" s="4">
        <v>0</v>
      </c>
      <c r="V1771" s="4">
        <v>0</v>
      </c>
      <c r="W1771" s="4">
        <v>35000000</v>
      </c>
      <c r="X1771" s="4">
        <v>0</v>
      </c>
      <c r="Y1771" s="4">
        <v>35000000</v>
      </c>
      <c r="Z1771" s="4">
        <v>0</v>
      </c>
      <c r="AA1771" s="4">
        <v>0</v>
      </c>
      <c r="AB1771" s="4">
        <v>0</v>
      </c>
      <c r="AC1771" s="4">
        <v>0</v>
      </c>
      <c r="AD1771" s="10">
        <v>0</v>
      </c>
    </row>
    <row r="1772" spans="1:30" ht="22.5" x14ac:dyDescent="0.25">
      <c r="A1772" s="9" t="s">
        <v>457</v>
      </c>
      <c r="B1772" s="2" t="s">
        <v>458</v>
      </c>
      <c r="C1772" s="3" t="s">
        <v>378</v>
      </c>
      <c r="D1772" s="3" t="str">
        <f t="shared" si="31"/>
        <v>C-4199-1500-5</v>
      </c>
      <c r="E1772" s="3" t="str">
        <f>VLOOKUP(Tabla3[[#This Row],[RUBRO]],Tabla6[[RUBRO]:[Respon Plan]],2,0)</f>
        <v xml:space="preserve">CONTRUCCION </v>
      </c>
      <c r="F1772" s="3" t="str">
        <f>VLOOKUP(Tabla3[[#This Row],[RUBRO]],Tabla6[[RUBRO]:[Respon Plan]],3,0)</f>
        <v>DIRECCIÓN DE GESTIÓN HUMANA</v>
      </c>
      <c r="G1772" s="3" t="str">
        <f>VLOOKUP(Tabla3[[#This Row],[RUBRO]],Tabla6[[RUBRO]:[Respon Plan]],4,0)</f>
        <v>Gestión Humana - Pres. Serv</v>
      </c>
      <c r="H1772" s="1" t="s">
        <v>30</v>
      </c>
      <c r="I1772" s="1" t="s">
        <v>301</v>
      </c>
      <c r="J1772" s="1" t="s">
        <v>233</v>
      </c>
      <c r="K1772" s="1" t="s">
        <v>64</v>
      </c>
      <c r="L1772" s="1" t="s">
        <v>42</v>
      </c>
      <c r="M1772" s="1" t="s">
        <v>243</v>
      </c>
      <c r="N1772" s="1"/>
      <c r="O1772" s="1"/>
      <c r="P1772" s="1" t="s">
        <v>31</v>
      </c>
      <c r="Q1772" s="1" t="s">
        <v>171</v>
      </c>
      <c r="R1772" s="1" t="s">
        <v>33</v>
      </c>
      <c r="S1772" s="2" t="s">
        <v>59</v>
      </c>
      <c r="T1772" s="4">
        <v>56281000</v>
      </c>
      <c r="U1772" s="4">
        <v>21287000</v>
      </c>
      <c r="V1772" s="4">
        <v>0</v>
      </c>
      <c r="W1772" s="4">
        <v>77568000</v>
      </c>
      <c r="X1772" s="4">
        <v>0</v>
      </c>
      <c r="Y1772" s="4">
        <v>76787935</v>
      </c>
      <c r="Z1772" s="4">
        <v>780065</v>
      </c>
      <c r="AA1772" s="4">
        <v>76787935</v>
      </c>
      <c r="AB1772" s="4">
        <v>13283501</v>
      </c>
      <c r="AC1772" s="4">
        <v>13283501</v>
      </c>
      <c r="AD1772" s="10">
        <v>13283501</v>
      </c>
    </row>
    <row r="1773" spans="1:30" ht="22.5" x14ac:dyDescent="0.25">
      <c r="A1773" s="9" t="s">
        <v>457</v>
      </c>
      <c r="B1773" s="2" t="s">
        <v>458</v>
      </c>
      <c r="C1773" s="3" t="s">
        <v>379</v>
      </c>
      <c r="D1773" s="3" t="str">
        <f t="shared" si="31"/>
        <v>C-4199-1500-5</v>
      </c>
      <c r="E1773" s="3" t="str">
        <f>VLOOKUP(Tabla3[[#This Row],[RUBRO]],Tabla6[[RUBRO]:[Respon Plan]],2,0)</f>
        <v xml:space="preserve">CONTRUCCION </v>
      </c>
      <c r="F1773" s="3" t="str">
        <f>VLOOKUP(Tabla3[[#This Row],[RUBRO]],Tabla6[[RUBRO]:[Respon Plan]],3,0)</f>
        <v>DIRECCIÓN DE GESTIÓN HUMANA</v>
      </c>
      <c r="G1773" s="3" t="str">
        <f>VLOOKUP(Tabla3[[#This Row],[RUBRO]],Tabla6[[RUBRO]:[Respon Plan]],4,0)</f>
        <v>Gestión Humana- Viáticos</v>
      </c>
      <c r="H1773" s="1" t="s">
        <v>30</v>
      </c>
      <c r="I1773" s="1" t="s">
        <v>301</v>
      </c>
      <c r="J1773" s="1" t="s">
        <v>233</v>
      </c>
      <c r="K1773" s="1" t="s">
        <v>64</v>
      </c>
      <c r="L1773" s="1" t="s">
        <v>42</v>
      </c>
      <c r="M1773" s="1" t="s">
        <v>246</v>
      </c>
      <c r="N1773" s="1"/>
      <c r="O1773" s="1"/>
      <c r="P1773" s="1" t="s">
        <v>31</v>
      </c>
      <c r="Q1773" s="1" t="s">
        <v>171</v>
      </c>
      <c r="R1773" s="1" t="s">
        <v>33</v>
      </c>
      <c r="S1773" s="2" t="s">
        <v>249</v>
      </c>
      <c r="T1773" s="4">
        <v>6339000</v>
      </c>
      <c r="U1773" s="4">
        <v>0</v>
      </c>
      <c r="V1773" s="4">
        <v>0</v>
      </c>
      <c r="W1773" s="4">
        <v>6339000</v>
      </c>
      <c r="X1773" s="4">
        <v>0</v>
      </c>
      <c r="Y1773" s="4">
        <v>1911058</v>
      </c>
      <c r="Z1773" s="4">
        <v>4427942</v>
      </c>
      <c r="AA1773" s="4">
        <v>850958</v>
      </c>
      <c r="AB1773" s="4">
        <v>850958</v>
      </c>
      <c r="AC1773" s="4">
        <v>850958</v>
      </c>
      <c r="AD1773" s="10">
        <v>850958</v>
      </c>
    </row>
    <row r="1774" spans="1:30" ht="22.5" x14ac:dyDescent="0.25">
      <c r="A1774" s="9" t="s">
        <v>459</v>
      </c>
      <c r="B1774" s="2" t="s">
        <v>460</v>
      </c>
      <c r="C1774" s="3" t="s">
        <v>145</v>
      </c>
      <c r="D1774" s="3" t="str">
        <f t="shared" si="31"/>
        <v>A-2-0-3</v>
      </c>
      <c r="E1774" s="3" t="str">
        <f>VLOOKUP(Tabla3[[#This Row],[RUBRO]],Tabla6[[RUBRO]:[Respon Plan]],2,0)</f>
        <v>FUNCIONAMIENTO</v>
      </c>
      <c r="F1774" s="3" t="str">
        <f>VLOOKUP(Tabla3[[#This Row],[RUBRO]],Tabla6[[RUBRO]:[Respon Plan]],3,0)</f>
        <v>DIRECCION ADMINISTRATIVA</v>
      </c>
      <c r="G1774" s="3" t="str">
        <f>VLOOKUP(Tabla3[[#This Row],[RUBRO]],Tabla6[[RUBRO]:[Respon Plan]],4,0)</f>
        <v>Administrativa</v>
      </c>
      <c r="H1774" s="1" t="s">
        <v>40</v>
      </c>
      <c r="I1774" s="1" t="s">
        <v>77</v>
      </c>
      <c r="J1774" s="1" t="s">
        <v>42</v>
      </c>
      <c r="K1774" s="1" t="s">
        <v>63</v>
      </c>
      <c r="L1774" s="1" t="s">
        <v>143</v>
      </c>
      <c r="M1774" s="1" t="s">
        <v>63</v>
      </c>
      <c r="N1774" s="1"/>
      <c r="O1774" s="1"/>
      <c r="P1774" s="1" t="s">
        <v>31</v>
      </c>
      <c r="Q1774" s="1" t="s">
        <v>32</v>
      </c>
      <c r="R1774" s="1" t="s">
        <v>33</v>
      </c>
      <c r="S1774" s="2" t="s">
        <v>146</v>
      </c>
      <c r="T1774" s="4">
        <v>5100000</v>
      </c>
      <c r="U1774" s="4">
        <v>3238039</v>
      </c>
      <c r="V1774" s="4">
        <v>33219</v>
      </c>
      <c r="W1774" s="4">
        <v>8304820</v>
      </c>
      <c r="X1774" s="4">
        <v>0</v>
      </c>
      <c r="Y1774" s="4">
        <v>8304820</v>
      </c>
      <c r="Z1774" s="4">
        <v>0</v>
      </c>
      <c r="AA1774" s="4">
        <v>8304820</v>
      </c>
      <c r="AB1774" s="4">
        <v>5981452</v>
      </c>
      <c r="AC1774" s="4">
        <v>5981452</v>
      </c>
      <c r="AD1774" s="10">
        <v>5981452</v>
      </c>
    </row>
    <row r="1775" spans="1:30" ht="22.5" x14ac:dyDescent="0.25">
      <c r="A1775" s="9" t="s">
        <v>459</v>
      </c>
      <c r="B1775" s="2" t="s">
        <v>460</v>
      </c>
      <c r="C1775" s="3" t="s">
        <v>155</v>
      </c>
      <c r="D1775" s="3" t="str">
        <f t="shared" si="31"/>
        <v>A-2-0-4</v>
      </c>
      <c r="E1775" s="3" t="str">
        <f>VLOOKUP(Tabla3[[#This Row],[RUBRO]],Tabla6[[RUBRO]:[Respon Plan]],2,0)</f>
        <v>FUNCIONAMIENTO</v>
      </c>
      <c r="F1775" s="3" t="str">
        <f>VLOOKUP(Tabla3[[#This Row],[RUBRO]],Tabla6[[RUBRO]:[Respon Plan]],3,0)</f>
        <v>DIRECCION ADMINISTRATIVA</v>
      </c>
      <c r="G1775" s="3" t="str">
        <f>VLOOKUP(Tabla3[[#This Row],[RUBRO]],Tabla6[[RUBRO]:[Respon Plan]],4,0)</f>
        <v>Administrativa</v>
      </c>
      <c r="H1775" s="1" t="s">
        <v>40</v>
      </c>
      <c r="I1775" s="1" t="s">
        <v>77</v>
      </c>
      <c r="J1775" s="1" t="s">
        <v>42</v>
      </c>
      <c r="K1775" s="1" t="s">
        <v>80</v>
      </c>
      <c r="L1775" s="1" t="s">
        <v>80</v>
      </c>
      <c r="M1775" s="1" t="s">
        <v>41</v>
      </c>
      <c r="N1775" s="1"/>
      <c r="O1775" s="1"/>
      <c r="P1775" s="1" t="s">
        <v>31</v>
      </c>
      <c r="Q1775" s="1" t="s">
        <v>32</v>
      </c>
      <c r="R1775" s="1" t="s">
        <v>33</v>
      </c>
      <c r="S1775" s="2" t="s">
        <v>156</v>
      </c>
      <c r="T1775" s="4">
        <v>107000000</v>
      </c>
      <c r="U1775" s="4">
        <v>0</v>
      </c>
      <c r="V1775" s="4">
        <v>0</v>
      </c>
      <c r="W1775" s="4">
        <v>107000000</v>
      </c>
      <c r="X1775" s="4">
        <v>0</v>
      </c>
      <c r="Y1775" s="4">
        <v>101185169</v>
      </c>
      <c r="Z1775" s="4">
        <v>5814831</v>
      </c>
      <c r="AA1775" s="4">
        <v>101185169</v>
      </c>
      <c r="AB1775" s="4">
        <v>7573200</v>
      </c>
      <c r="AC1775" s="4">
        <v>7573200</v>
      </c>
      <c r="AD1775" s="10">
        <v>7573200</v>
      </c>
    </row>
    <row r="1776" spans="1:30" ht="22.5" x14ac:dyDescent="0.25">
      <c r="A1776" s="9" t="s">
        <v>459</v>
      </c>
      <c r="B1776" s="2" t="s">
        <v>460</v>
      </c>
      <c r="C1776" s="3" t="s">
        <v>157</v>
      </c>
      <c r="D1776" s="3" t="str">
        <f t="shared" si="31"/>
        <v>A-2-0-4</v>
      </c>
      <c r="E1776" s="3" t="str">
        <f>VLOOKUP(Tabla3[[#This Row],[RUBRO]],Tabla6[[RUBRO]:[Respon Plan]],2,0)</f>
        <v>FUNCIONAMIENTO</v>
      </c>
      <c r="F1776" s="3" t="str">
        <f>VLOOKUP(Tabla3[[#This Row],[RUBRO]],Tabla6[[RUBRO]:[Respon Plan]],3,0)</f>
        <v>DIRECCION ADMINISTRATIVA</v>
      </c>
      <c r="G1776" s="3" t="str">
        <f>VLOOKUP(Tabla3[[#This Row],[RUBRO]],Tabla6[[RUBRO]:[Respon Plan]],4,0)</f>
        <v>Administrativa</v>
      </c>
      <c r="H1776" s="1" t="s">
        <v>40</v>
      </c>
      <c r="I1776" s="1" t="s">
        <v>77</v>
      </c>
      <c r="J1776" s="1" t="s">
        <v>42</v>
      </c>
      <c r="K1776" s="1" t="s">
        <v>80</v>
      </c>
      <c r="L1776" s="1" t="s">
        <v>80</v>
      </c>
      <c r="M1776" s="1" t="s">
        <v>77</v>
      </c>
      <c r="N1776" s="1"/>
      <c r="O1776" s="1"/>
      <c r="P1776" s="1" t="s">
        <v>31</v>
      </c>
      <c r="Q1776" s="1" t="s">
        <v>32</v>
      </c>
      <c r="R1776" s="1" t="s">
        <v>33</v>
      </c>
      <c r="S1776" s="2" t="s">
        <v>158</v>
      </c>
      <c r="T1776" s="4">
        <v>7200000</v>
      </c>
      <c r="U1776" s="4">
        <v>0</v>
      </c>
      <c r="V1776" s="4">
        <v>0</v>
      </c>
      <c r="W1776" s="4">
        <v>7200000</v>
      </c>
      <c r="X1776" s="4">
        <v>0</v>
      </c>
      <c r="Y1776" s="4">
        <v>7200000</v>
      </c>
      <c r="Z1776" s="4">
        <v>0</v>
      </c>
      <c r="AA1776" s="4">
        <v>0</v>
      </c>
      <c r="AB1776" s="4">
        <v>0</v>
      </c>
      <c r="AC1776" s="4">
        <v>0</v>
      </c>
      <c r="AD1776" s="10">
        <v>0</v>
      </c>
    </row>
    <row r="1777" spans="1:30" ht="22.5" x14ac:dyDescent="0.25">
      <c r="A1777" s="9" t="s">
        <v>459</v>
      </c>
      <c r="B1777" s="2" t="s">
        <v>460</v>
      </c>
      <c r="C1777" s="3" t="s">
        <v>184</v>
      </c>
      <c r="D1777" s="3" t="str">
        <f t="shared" si="31"/>
        <v>A-2-0-4</v>
      </c>
      <c r="E1777" s="3" t="str">
        <f>VLOOKUP(Tabla3[[#This Row],[RUBRO]],Tabla6[[RUBRO]:[Respon Plan]],2,0)</f>
        <v>FUNCIONAMIENTO</v>
      </c>
      <c r="F1777" s="3" t="str">
        <f>VLOOKUP(Tabla3[[#This Row],[RUBRO]],Tabla6[[RUBRO]:[Respon Plan]],3,0)</f>
        <v>DIRECCION ADMINISTRATIVA</v>
      </c>
      <c r="G1777" s="3" t="str">
        <f>VLOOKUP(Tabla3[[#This Row],[RUBRO]],Tabla6[[RUBRO]:[Respon Plan]],4,0)</f>
        <v>Administrativa</v>
      </c>
      <c r="H1777" s="1" t="s">
        <v>40</v>
      </c>
      <c r="I1777" s="1" t="s">
        <v>77</v>
      </c>
      <c r="J1777" s="1" t="s">
        <v>42</v>
      </c>
      <c r="K1777" s="1" t="s">
        <v>80</v>
      </c>
      <c r="L1777" s="1" t="s">
        <v>64</v>
      </c>
      <c r="M1777" s="1" t="s">
        <v>98</v>
      </c>
      <c r="N1777" s="1"/>
      <c r="O1777" s="1"/>
      <c r="P1777" s="1" t="s">
        <v>31</v>
      </c>
      <c r="Q1777" s="1" t="s">
        <v>32</v>
      </c>
      <c r="R1777" s="1" t="s">
        <v>33</v>
      </c>
      <c r="S1777" s="2" t="s">
        <v>185</v>
      </c>
      <c r="T1777" s="4">
        <v>8500000</v>
      </c>
      <c r="U1777" s="4">
        <v>0</v>
      </c>
      <c r="V1777" s="4">
        <v>0</v>
      </c>
      <c r="W1777" s="4">
        <v>8500000</v>
      </c>
      <c r="X1777" s="4">
        <v>0</v>
      </c>
      <c r="Y1777" s="4">
        <v>0</v>
      </c>
      <c r="Z1777" s="4">
        <v>8500000</v>
      </c>
      <c r="AA1777" s="4">
        <v>0</v>
      </c>
      <c r="AB1777" s="4">
        <v>0</v>
      </c>
      <c r="AC1777" s="4">
        <v>0</v>
      </c>
      <c r="AD1777" s="10">
        <v>0</v>
      </c>
    </row>
    <row r="1778" spans="1:30" ht="22.5" x14ac:dyDescent="0.25">
      <c r="A1778" s="9" t="s">
        <v>459</v>
      </c>
      <c r="B1778" s="2" t="s">
        <v>460</v>
      </c>
      <c r="C1778" s="3" t="s">
        <v>200</v>
      </c>
      <c r="D1778" s="3" t="str">
        <f t="shared" si="31"/>
        <v>A-2-0-4</v>
      </c>
      <c r="E1778" s="3" t="str">
        <f>VLOOKUP(Tabla3[[#This Row],[RUBRO]],Tabla6[[RUBRO]:[Respon Plan]],2,0)</f>
        <v>FUNCIONAMIENTO</v>
      </c>
      <c r="F1778" s="3" t="str">
        <f>VLOOKUP(Tabla3[[#This Row],[RUBRO]],Tabla6[[RUBRO]:[Respon Plan]],3,0)</f>
        <v>DIRECCION ADMINISTRATIVA</v>
      </c>
      <c r="G1778" s="3" t="str">
        <f>VLOOKUP(Tabla3[[#This Row],[RUBRO]],Tabla6[[RUBRO]:[Respon Plan]],4,0)</f>
        <v>Administrativa</v>
      </c>
      <c r="H1778" s="1" t="s">
        <v>40</v>
      </c>
      <c r="I1778" s="1" t="s">
        <v>77</v>
      </c>
      <c r="J1778" s="1" t="s">
        <v>42</v>
      </c>
      <c r="K1778" s="1" t="s">
        <v>80</v>
      </c>
      <c r="L1778" s="1" t="s">
        <v>81</v>
      </c>
      <c r="M1778" s="1" t="s">
        <v>41</v>
      </c>
      <c r="N1778" s="1"/>
      <c r="O1778" s="1"/>
      <c r="P1778" s="1" t="s">
        <v>31</v>
      </c>
      <c r="Q1778" s="1" t="s">
        <v>32</v>
      </c>
      <c r="R1778" s="1" t="s">
        <v>33</v>
      </c>
      <c r="S1778" s="2" t="s">
        <v>201</v>
      </c>
      <c r="T1778" s="4">
        <v>1500000</v>
      </c>
      <c r="U1778" s="4">
        <v>0</v>
      </c>
      <c r="V1778" s="4">
        <v>0</v>
      </c>
      <c r="W1778" s="4">
        <v>1500000</v>
      </c>
      <c r="X1778" s="4">
        <v>0</v>
      </c>
      <c r="Y1778" s="4">
        <v>1500000</v>
      </c>
      <c r="Z1778" s="4">
        <v>0</v>
      </c>
      <c r="AA1778" s="4">
        <v>218835</v>
      </c>
      <c r="AB1778" s="4">
        <v>218835</v>
      </c>
      <c r="AC1778" s="4">
        <v>218835</v>
      </c>
      <c r="AD1778" s="10">
        <v>218835</v>
      </c>
    </row>
    <row r="1779" spans="1:30" ht="22.5" x14ac:dyDescent="0.25">
      <c r="A1779" s="9" t="s">
        <v>459</v>
      </c>
      <c r="B1779" s="2" t="s">
        <v>460</v>
      </c>
      <c r="C1779" s="3" t="s">
        <v>202</v>
      </c>
      <c r="D1779" s="3" t="str">
        <f t="shared" si="31"/>
        <v>A-2-0-4</v>
      </c>
      <c r="E1779" s="3" t="str">
        <f>VLOOKUP(Tabla3[[#This Row],[RUBRO]],Tabla6[[RUBRO]:[Respon Plan]],2,0)</f>
        <v>FUNCIONAMIENTO</v>
      </c>
      <c r="F1779" s="3" t="str">
        <f>VLOOKUP(Tabla3[[#This Row],[RUBRO]],Tabla6[[RUBRO]:[Respon Plan]],3,0)</f>
        <v>DIRECCION ADMINISTRATIVA</v>
      </c>
      <c r="G1779" s="3" t="str">
        <f>VLOOKUP(Tabla3[[#This Row],[RUBRO]],Tabla6[[RUBRO]:[Respon Plan]],4,0)</f>
        <v>Administrativa</v>
      </c>
      <c r="H1779" s="1" t="s">
        <v>40</v>
      </c>
      <c r="I1779" s="1" t="s">
        <v>77</v>
      </c>
      <c r="J1779" s="1" t="s">
        <v>42</v>
      </c>
      <c r="K1779" s="1" t="s">
        <v>80</v>
      </c>
      <c r="L1779" s="1" t="s">
        <v>81</v>
      </c>
      <c r="M1779" s="1" t="s">
        <v>77</v>
      </c>
      <c r="N1779" s="1"/>
      <c r="O1779" s="1"/>
      <c r="P1779" s="1" t="s">
        <v>31</v>
      </c>
      <c r="Q1779" s="1" t="s">
        <v>32</v>
      </c>
      <c r="R1779" s="1" t="s">
        <v>33</v>
      </c>
      <c r="S1779" s="2" t="s">
        <v>203</v>
      </c>
      <c r="T1779" s="4">
        <v>57000000</v>
      </c>
      <c r="U1779" s="4">
        <v>0</v>
      </c>
      <c r="V1779" s="4">
        <v>0</v>
      </c>
      <c r="W1779" s="4">
        <v>57000000</v>
      </c>
      <c r="X1779" s="4">
        <v>0</v>
      </c>
      <c r="Y1779" s="4">
        <v>57000000</v>
      </c>
      <c r="Z1779" s="4">
        <v>0</v>
      </c>
      <c r="AA1779" s="4">
        <v>12442279</v>
      </c>
      <c r="AB1779" s="4">
        <v>12442279</v>
      </c>
      <c r="AC1779" s="4">
        <v>12442279</v>
      </c>
      <c r="AD1779" s="10">
        <v>12442279</v>
      </c>
    </row>
    <row r="1780" spans="1:30" ht="22.5" x14ac:dyDescent="0.25">
      <c r="A1780" s="9" t="s">
        <v>459</v>
      </c>
      <c r="B1780" s="2" t="s">
        <v>460</v>
      </c>
      <c r="C1780" s="3" t="s">
        <v>404</v>
      </c>
      <c r="D1780" s="3" t="str">
        <f t="shared" si="31"/>
        <v>A-2-0-4</v>
      </c>
      <c r="E1780" s="3" t="str">
        <f>VLOOKUP(Tabla3[[#This Row],[RUBRO]],Tabla6[[RUBRO]:[Respon Plan]],2,0)</f>
        <v>FUNCIONAMIENTO</v>
      </c>
      <c r="F1780" s="3" t="str">
        <f>VLOOKUP(Tabla3[[#This Row],[RUBRO]],Tabla6[[RUBRO]:[Respon Plan]],3,0)</f>
        <v>DIRECCION ADMINISTRATIVA</v>
      </c>
      <c r="G1780" s="3" t="str">
        <f>VLOOKUP(Tabla3[[#This Row],[RUBRO]],Tabla6[[RUBRO]:[Respon Plan]],4,0)</f>
        <v>Administrativa</v>
      </c>
      <c r="H1780" s="1" t="s">
        <v>40</v>
      </c>
      <c r="I1780" s="1" t="s">
        <v>77</v>
      </c>
      <c r="J1780" s="1" t="s">
        <v>42</v>
      </c>
      <c r="K1780" s="1" t="s">
        <v>80</v>
      </c>
      <c r="L1780" s="1" t="s">
        <v>81</v>
      </c>
      <c r="M1780" s="1" t="s">
        <v>63</v>
      </c>
      <c r="N1780" s="1"/>
      <c r="O1780" s="1"/>
      <c r="P1780" s="1" t="s">
        <v>31</v>
      </c>
      <c r="Q1780" s="1" t="s">
        <v>32</v>
      </c>
      <c r="R1780" s="1" t="s">
        <v>33</v>
      </c>
      <c r="S1780" s="2" t="s">
        <v>405</v>
      </c>
      <c r="T1780" s="4">
        <v>300000</v>
      </c>
      <c r="U1780" s="4">
        <v>0</v>
      </c>
      <c r="V1780" s="4">
        <v>0</v>
      </c>
      <c r="W1780" s="4">
        <v>300000</v>
      </c>
      <c r="X1780" s="4">
        <v>0</v>
      </c>
      <c r="Y1780" s="4">
        <v>0</v>
      </c>
      <c r="Z1780" s="4">
        <v>300000</v>
      </c>
      <c r="AA1780" s="4">
        <v>0</v>
      </c>
      <c r="AB1780" s="4">
        <v>0</v>
      </c>
      <c r="AC1780" s="4">
        <v>0</v>
      </c>
      <c r="AD1780" s="10">
        <v>0</v>
      </c>
    </row>
    <row r="1781" spans="1:30" ht="22.5" x14ac:dyDescent="0.25">
      <c r="A1781" s="9" t="s">
        <v>459</v>
      </c>
      <c r="B1781" s="2" t="s">
        <v>460</v>
      </c>
      <c r="C1781" s="3" t="s">
        <v>206</v>
      </c>
      <c r="D1781" s="3" t="str">
        <f t="shared" si="31"/>
        <v>A-2-0-4</v>
      </c>
      <c r="E1781" s="3" t="str">
        <f>VLOOKUP(Tabla3[[#This Row],[RUBRO]],Tabla6[[RUBRO]:[Respon Plan]],2,0)</f>
        <v>FUNCIONAMIENTO</v>
      </c>
      <c r="F1781" s="3" t="str">
        <f>VLOOKUP(Tabla3[[#This Row],[RUBRO]],Tabla6[[RUBRO]:[Respon Plan]],3,0)</f>
        <v>DIRECCION ADMINISTRATIVA</v>
      </c>
      <c r="G1781" s="3" t="str">
        <f>VLOOKUP(Tabla3[[#This Row],[RUBRO]],Tabla6[[RUBRO]:[Respon Plan]],4,0)</f>
        <v>Administrativa</v>
      </c>
      <c r="H1781" s="1" t="s">
        <v>40</v>
      </c>
      <c r="I1781" s="1" t="s">
        <v>77</v>
      </c>
      <c r="J1781" s="1" t="s">
        <v>42</v>
      </c>
      <c r="K1781" s="1" t="s">
        <v>80</v>
      </c>
      <c r="L1781" s="1" t="s">
        <v>81</v>
      </c>
      <c r="M1781" s="1" t="s">
        <v>138</v>
      </c>
      <c r="N1781" s="1"/>
      <c r="O1781" s="1"/>
      <c r="P1781" s="1" t="s">
        <v>31</v>
      </c>
      <c r="Q1781" s="1" t="s">
        <v>32</v>
      </c>
      <c r="R1781" s="1" t="s">
        <v>33</v>
      </c>
      <c r="S1781" s="2" t="s">
        <v>207</v>
      </c>
      <c r="T1781" s="4">
        <v>2500000</v>
      </c>
      <c r="U1781" s="4">
        <v>0</v>
      </c>
      <c r="V1781" s="4">
        <v>0</v>
      </c>
      <c r="W1781" s="4">
        <v>2500000</v>
      </c>
      <c r="X1781" s="4">
        <v>0</v>
      </c>
      <c r="Y1781" s="4">
        <v>2500000</v>
      </c>
      <c r="Z1781" s="4">
        <v>0</v>
      </c>
      <c r="AA1781" s="4">
        <v>1266386.47</v>
      </c>
      <c r="AB1781" s="4">
        <v>950372</v>
      </c>
      <c r="AC1781" s="4">
        <v>950372</v>
      </c>
      <c r="AD1781" s="10">
        <v>950372</v>
      </c>
    </row>
    <row r="1782" spans="1:30" ht="22.5" x14ac:dyDescent="0.25">
      <c r="A1782" s="9" t="s">
        <v>459</v>
      </c>
      <c r="B1782" s="2" t="s">
        <v>460</v>
      </c>
      <c r="C1782" s="3" t="s">
        <v>406</v>
      </c>
      <c r="D1782" s="3" t="str">
        <f t="shared" si="31"/>
        <v>A-2-0-4</v>
      </c>
      <c r="E1782" s="3" t="str">
        <f>VLOOKUP(Tabla3[[#This Row],[RUBRO]],Tabla6[[RUBRO]:[Respon Plan]],2,0)</f>
        <v>FUNCIONAMIENTO</v>
      </c>
      <c r="F1782" s="3" t="str">
        <f>VLOOKUP(Tabla3[[#This Row],[RUBRO]],Tabla6[[RUBRO]:[Respon Plan]],3,0)</f>
        <v>DIRECCION ADMINISTRATIVA</v>
      </c>
      <c r="G1782" s="3" t="str">
        <f>VLOOKUP(Tabla3[[#This Row],[RUBRO]],Tabla6[[RUBRO]:[Respon Plan]],4,0)</f>
        <v>Administrativa</v>
      </c>
      <c r="H1782" s="1" t="s">
        <v>40</v>
      </c>
      <c r="I1782" s="1" t="s">
        <v>77</v>
      </c>
      <c r="J1782" s="1" t="s">
        <v>42</v>
      </c>
      <c r="K1782" s="1" t="s">
        <v>80</v>
      </c>
      <c r="L1782" s="1" t="s">
        <v>43</v>
      </c>
      <c r="M1782" s="1" t="s">
        <v>77</v>
      </c>
      <c r="N1782" s="1"/>
      <c r="O1782" s="1"/>
      <c r="P1782" s="1" t="s">
        <v>31</v>
      </c>
      <c r="Q1782" s="1" t="s">
        <v>32</v>
      </c>
      <c r="R1782" s="1" t="s">
        <v>33</v>
      </c>
      <c r="S1782" s="2" t="s">
        <v>407</v>
      </c>
      <c r="T1782" s="4">
        <v>0</v>
      </c>
      <c r="U1782" s="4">
        <v>18744000</v>
      </c>
      <c r="V1782" s="4">
        <v>0</v>
      </c>
      <c r="W1782" s="4">
        <v>18744000</v>
      </c>
      <c r="X1782" s="4">
        <v>0</v>
      </c>
      <c r="Y1782" s="4">
        <v>17607983</v>
      </c>
      <c r="Z1782" s="4">
        <v>1136017</v>
      </c>
      <c r="AA1782" s="4">
        <v>17607983</v>
      </c>
      <c r="AB1782" s="4">
        <v>0</v>
      </c>
      <c r="AC1782" s="4">
        <v>0</v>
      </c>
      <c r="AD1782" s="10">
        <v>0</v>
      </c>
    </row>
    <row r="1783" spans="1:30" ht="22.5" x14ac:dyDescent="0.25">
      <c r="A1783" s="9" t="s">
        <v>459</v>
      </c>
      <c r="B1783" s="2" t="s">
        <v>460</v>
      </c>
      <c r="C1783" s="3" t="s">
        <v>212</v>
      </c>
      <c r="D1783" s="3" t="str">
        <f t="shared" si="31"/>
        <v>A-2-0-4</v>
      </c>
      <c r="E1783" s="3" t="str">
        <f>VLOOKUP(Tabla3[[#This Row],[RUBRO]],Tabla6[[RUBRO]:[Respon Plan]],2,0)</f>
        <v>FUNCIONAMIENTO</v>
      </c>
      <c r="F1783" s="3" t="str">
        <f>VLOOKUP(Tabla3[[#This Row],[RUBRO]],Tabla6[[RUBRO]:[Respon Plan]],3,0)</f>
        <v>DIRECCIÓN DE GESTIÓN HUMANA</v>
      </c>
      <c r="G1783" s="3" t="str">
        <f>VLOOKUP(Tabla3[[#This Row],[RUBRO]],Tabla6[[RUBRO]:[Respon Plan]],4,0)</f>
        <v>Gestión Humana</v>
      </c>
      <c r="H1783" s="1" t="s">
        <v>40</v>
      </c>
      <c r="I1783" s="1" t="s">
        <v>77</v>
      </c>
      <c r="J1783" s="1" t="s">
        <v>42</v>
      </c>
      <c r="K1783" s="1" t="s">
        <v>80</v>
      </c>
      <c r="L1783" s="1" t="s">
        <v>65</v>
      </c>
      <c r="M1783" s="1" t="s">
        <v>77</v>
      </c>
      <c r="N1783" s="1"/>
      <c r="O1783" s="1"/>
      <c r="P1783" s="1" t="s">
        <v>31</v>
      </c>
      <c r="Q1783" s="1" t="s">
        <v>32</v>
      </c>
      <c r="R1783" s="1" t="s">
        <v>33</v>
      </c>
      <c r="S1783" s="2" t="s">
        <v>213</v>
      </c>
      <c r="T1783" s="4">
        <v>6000000</v>
      </c>
      <c r="U1783" s="4">
        <v>0</v>
      </c>
      <c r="V1783" s="4">
        <v>0</v>
      </c>
      <c r="W1783" s="4">
        <v>6000000</v>
      </c>
      <c r="X1783" s="4">
        <v>0</v>
      </c>
      <c r="Y1783" s="4">
        <v>6000000</v>
      </c>
      <c r="Z1783" s="4">
        <v>0</v>
      </c>
      <c r="AA1783" s="4">
        <v>3302842</v>
      </c>
      <c r="AB1783" s="4">
        <v>2987620</v>
      </c>
      <c r="AC1783" s="4">
        <v>2987620</v>
      </c>
      <c r="AD1783" s="10">
        <v>2987620</v>
      </c>
    </row>
    <row r="1784" spans="1:30" ht="22.5" x14ac:dyDescent="0.25">
      <c r="A1784" s="9" t="s">
        <v>459</v>
      </c>
      <c r="B1784" s="2" t="s">
        <v>460</v>
      </c>
      <c r="C1784" s="3" t="s">
        <v>216</v>
      </c>
      <c r="D1784" s="3" t="str">
        <f t="shared" si="31"/>
        <v>A-2-0-4</v>
      </c>
      <c r="E1784" s="3" t="str">
        <f>VLOOKUP(Tabla3[[#This Row],[RUBRO]],Tabla6[[RUBRO]:[Respon Plan]],2,0)</f>
        <v>FUNCIONAMIENTO</v>
      </c>
      <c r="F1784" s="3" t="str">
        <f>VLOOKUP(Tabla3[[#This Row],[RUBRO]],Tabla6[[RUBRO]:[Respon Plan]],3,0)</f>
        <v>DIRECCIÓN DE GESTIÓN HUMANA</v>
      </c>
      <c r="G1784" s="3" t="str">
        <f>VLOOKUP(Tabla3[[#This Row],[RUBRO]],Tabla6[[RUBRO]:[Respon Plan]],4,0)</f>
        <v>Gestión Humana</v>
      </c>
      <c r="H1784" s="1" t="s">
        <v>40</v>
      </c>
      <c r="I1784" s="1" t="s">
        <v>77</v>
      </c>
      <c r="J1784" s="1" t="s">
        <v>42</v>
      </c>
      <c r="K1784" s="1" t="s">
        <v>80</v>
      </c>
      <c r="L1784" s="1" t="s">
        <v>171</v>
      </c>
      <c r="M1784" s="1" t="s">
        <v>80</v>
      </c>
      <c r="N1784" s="1"/>
      <c r="O1784" s="1"/>
      <c r="P1784" s="1" t="s">
        <v>31</v>
      </c>
      <c r="Q1784" s="1" t="s">
        <v>32</v>
      </c>
      <c r="R1784" s="1" t="s">
        <v>33</v>
      </c>
      <c r="S1784" s="2" t="s">
        <v>217</v>
      </c>
      <c r="T1784" s="4">
        <v>13972864</v>
      </c>
      <c r="U1784" s="4">
        <v>0</v>
      </c>
      <c r="V1784" s="4">
        <v>0</v>
      </c>
      <c r="W1784" s="4">
        <v>13972864</v>
      </c>
      <c r="X1784" s="4">
        <v>0</v>
      </c>
      <c r="Y1784" s="4">
        <v>13972864</v>
      </c>
      <c r="Z1784" s="4">
        <v>0</v>
      </c>
      <c r="AA1784" s="4">
        <v>0</v>
      </c>
      <c r="AB1784" s="4">
        <v>0</v>
      </c>
      <c r="AC1784" s="4">
        <v>0</v>
      </c>
      <c r="AD1784" s="10">
        <v>0</v>
      </c>
    </row>
    <row r="1785" spans="1:30" ht="22.5" x14ac:dyDescent="0.25">
      <c r="A1785" s="9" t="s">
        <v>459</v>
      </c>
      <c r="B1785" s="2" t="s">
        <v>460</v>
      </c>
      <c r="C1785" s="3" t="s">
        <v>231</v>
      </c>
      <c r="D1785" s="3" t="str">
        <f t="shared" si="31"/>
        <v>C-4102-1500-1</v>
      </c>
      <c r="E1785" s="3" t="str">
        <f>VLOOKUP(Tabla3[[#This Row],[RUBRO]],Tabla6[[RUBRO]:[Respon Plan]],2,0)</f>
        <v>NUTRICION</v>
      </c>
      <c r="F1785" s="3" t="str">
        <f>VLOOKUP(Tabla3[[#This Row],[RUBRO]],Tabla6[[RUBRO]:[Respon Plan]],3,0)</f>
        <v xml:space="preserve">DIRECCIÓN DE NUTRICIÓN </v>
      </c>
      <c r="G1785" s="3" t="str">
        <f>VLOOKUP(Tabla3[[#This Row],[RUBRO]],Tabla6[[RUBRO]:[Respon Plan]],4,0)</f>
        <v>Nutrición</v>
      </c>
      <c r="H1785" s="1" t="s">
        <v>30</v>
      </c>
      <c r="I1785" s="1" t="s">
        <v>232</v>
      </c>
      <c r="J1785" s="1" t="s">
        <v>233</v>
      </c>
      <c r="K1785" s="1" t="s">
        <v>41</v>
      </c>
      <c r="L1785" s="1" t="s">
        <v>42</v>
      </c>
      <c r="M1785" s="1" t="s">
        <v>234</v>
      </c>
      <c r="N1785" s="1"/>
      <c r="O1785" s="1"/>
      <c r="P1785" s="1" t="s">
        <v>31</v>
      </c>
      <c r="Q1785" s="1" t="s">
        <v>32</v>
      </c>
      <c r="R1785" s="1" t="s">
        <v>33</v>
      </c>
      <c r="S1785" s="2" t="s">
        <v>235</v>
      </c>
      <c r="T1785" s="4">
        <v>1357620480</v>
      </c>
      <c r="U1785" s="4">
        <v>199941231</v>
      </c>
      <c r="V1785" s="4">
        <v>0</v>
      </c>
      <c r="W1785" s="4">
        <v>1557561711</v>
      </c>
      <c r="X1785" s="4">
        <v>0</v>
      </c>
      <c r="Y1785" s="4">
        <v>1557561711</v>
      </c>
      <c r="Z1785" s="4">
        <v>0</v>
      </c>
      <c r="AA1785" s="4">
        <v>0</v>
      </c>
      <c r="AB1785" s="4">
        <v>0</v>
      </c>
      <c r="AC1785" s="4">
        <v>0</v>
      </c>
      <c r="AD1785" s="10">
        <v>0</v>
      </c>
    </row>
    <row r="1786" spans="1:30" ht="22.5" x14ac:dyDescent="0.25">
      <c r="A1786" s="9" t="s">
        <v>459</v>
      </c>
      <c r="B1786" s="2" t="s">
        <v>460</v>
      </c>
      <c r="C1786" s="3" t="s">
        <v>242</v>
      </c>
      <c r="D1786" s="3" t="str">
        <f t="shared" si="31"/>
        <v>C-4102-1500-1</v>
      </c>
      <c r="E1786" s="3" t="str">
        <f>VLOOKUP(Tabla3[[#This Row],[RUBRO]],Tabla6[[RUBRO]:[Respon Plan]],2,0)</f>
        <v>NUTRICION</v>
      </c>
      <c r="F1786" s="3" t="str">
        <f>VLOOKUP(Tabla3[[#This Row],[RUBRO]],Tabla6[[RUBRO]:[Respon Plan]],3,0)</f>
        <v xml:space="preserve">DIRECCIÓN DE NUTRICIÓN </v>
      </c>
      <c r="G1786" s="3" t="str">
        <f>VLOOKUP(Tabla3[[#This Row],[RUBRO]],Tabla6[[RUBRO]:[Respon Plan]],4,0)</f>
        <v>Nutrición</v>
      </c>
      <c r="H1786" s="1" t="s">
        <v>30</v>
      </c>
      <c r="I1786" s="1" t="s">
        <v>232</v>
      </c>
      <c r="J1786" s="1" t="s">
        <v>233</v>
      </c>
      <c r="K1786" s="1" t="s">
        <v>41</v>
      </c>
      <c r="L1786" s="1" t="s">
        <v>42</v>
      </c>
      <c r="M1786" s="1" t="s">
        <v>243</v>
      </c>
      <c r="N1786" s="1"/>
      <c r="O1786" s="1"/>
      <c r="P1786" s="1" t="s">
        <v>31</v>
      </c>
      <c r="Q1786" s="1" t="s">
        <v>32</v>
      </c>
      <c r="R1786" s="1" t="s">
        <v>33</v>
      </c>
      <c r="S1786" s="2" t="s">
        <v>244</v>
      </c>
      <c r="T1786" s="4">
        <v>13926000</v>
      </c>
      <c r="U1786" s="4">
        <v>0</v>
      </c>
      <c r="V1786" s="4">
        <v>0</v>
      </c>
      <c r="W1786" s="4">
        <v>13926000</v>
      </c>
      <c r="X1786" s="4">
        <v>0</v>
      </c>
      <c r="Y1786" s="4">
        <v>13926000</v>
      </c>
      <c r="Z1786" s="4">
        <v>0</v>
      </c>
      <c r="AA1786" s="4">
        <v>0</v>
      </c>
      <c r="AB1786" s="4">
        <v>0</v>
      </c>
      <c r="AC1786" s="4">
        <v>0</v>
      </c>
      <c r="AD1786" s="10">
        <v>0</v>
      </c>
    </row>
    <row r="1787" spans="1:30" ht="22.5" x14ac:dyDescent="0.25">
      <c r="A1787" s="9" t="s">
        <v>459</v>
      </c>
      <c r="B1787" s="2" t="s">
        <v>460</v>
      </c>
      <c r="C1787" s="3" t="s">
        <v>245</v>
      </c>
      <c r="D1787" s="3" t="str">
        <f t="shared" si="31"/>
        <v>C-4102-1500-1</v>
      </c>
      <c r="E1787" s="3" t="str">
        <f>VLOOKUP(Tabla3[[#This Row],[RUBRO]],Tabla6[[RUBRO]:[Respon Plan]],2,0)</f>
        <v>NUTRICION</v>
      </c>
      <c r="F1787" s="3" t="str">
        <f>VLOOKUP(Tabla3[[#This Row],[RUBRO]],Tabla6[[RUBRO]:[Respon Plan]],3,0)</f>
        <v>DIRECCIÓN DE GESTIÓN HUMANA</v>
      </c>
      <c r="G1787" s="3" t="str">
        <f>VLOOKUP(Tabla3[[#This Row],[RUBRO]],Tabla6[[RUBRO]:[Respon Plan]],4,0)</f>
        <v>Gestión Humana - Pres. Serv</v>
      </c>
      <c r="H1787" s="1" t="s">
        <v>30</v>
      </c>
      <c r="I1787" s="1" t="s">
        <v>232</v>
      </c>
      <c r="J1787" s="1" t="s">
        <v>233</v>
      </c>
      <c r="K1787" s="1" t="s">
        <v>41</v>
      </c>
      <c r="L1787" s="1" t="s">
        <v>42</v>
      </c>
      <c r="M1787" s="1" t="s">
        <v>246</v>
      </c>
      <c r="N1787" s="1"/>
      <c r="O1787" s="1"/>
      <c r="P1787" s="1" t="s">
        <v>31</v>
      </c>
      <c r="Q1787" s="1" t="s">
        <v>32</v>
      </c>
      <c r="R1787" s="1" t="s">
        <v>33</v>
      </c>
      <c r="S1787" s="2" t="s">
        <v>59</v>
      </c>
      <c r="T1787" s="4">
        <v>4621042</v>
      </c>
      <c r="U1787" s="4">
        <v>35148428</v>
      </c>
      <c r="V1787" s="4">
        <v>0</v>
      </c>
      <c r="W1787" s="4">
        <v>39769470</v>
      </c>
      <c r="X1787" s="4">
        <v>0</v>
      </c>
      <c r="Y1787" s="4">
        <v>39660192</v>
      </c>
      <c r="Z1787" s="4">
        <v>109278</v>
      </c>
      <c r="AA1787" s="4">
        <v>39660192</v>
      </c>
      <c r="AB1787" s="4">
        <v>6120400</v>
      </c>
      <c r="AC1787" s="4">
        <v>6120400</v>
      </c>
      <c r="AD1787" s="10">
        <v>6120400</v>
      </c>
    </row>
    <row r="1788" spans="1:30" ht="22.5" x14ac:dyDescent="0.25">
      <c r="A1788" s="9" t="s">
        <v>459</v>
      </c>
      <c r="B1788" s="2" t="s">
        <v>460</v>
      </c>
      <c r="C1788" s="3" t="s">
        <v>247</v>
      </c>
      <c r="D1788" s="3" t="str">
        <f t="shared" si="31"/>
        <v>C-4102-1500-1</v>
      </c>
      <c r="E1788" s="3" t="str">
        <f>VLOOKUP(Tabla3[[#This Row],[RUBRO]],Tabla6[[RUBRO]:[Respon Plan]],2,0)</f>
        <v>NUTRICION</v>
      </c>
      <c r="F1788" s="3" t="str">
        <f>VLOOKUP(Tabla3[[#This Row],[RUBRO]],Tabla6[[RUBRO]:[Respon Plan]],3,0)</f>
        <v>DIRECCIÓN DE GESTIÓN HUMANA</v>
      </c>
      <c r="G1788" s="3" t="str">
        <f>VLOOKUP(Tabla3[[#This Row],[RUBRO]],Tabla6[[RUBRO]:[Respon Plan]],4,0)</f>
        <v>Gestión Humana- Viáticos</v>
      </c>
      <c r="H1788" s="1" t="s">
        <v>30</v>
      </c>
      <c r="I1788" s="1" t="s">
        <v>232</v>
      </c>
      <c r="J1788" s="1" t="s">
        <v>233</v>
      </c>
      <c r="K1788" s="1" t="s">
        <v>41</v>
      </c>
      <c r="L1788" s="1" t="s">
        <v>42</v>
      </c>
      <c r="M1788" s="1" t="s">
        <v>248</v>
      </c>
      <c r="N1788" s="1"/>
      <c r="O1788" s="1"/>
      <c r="P1788" s="1" t="s">
        <v>31</v>
      </c>
      <c r="Q1788" s="1" t="s">
        <v>32</v>
      </c>
      <c r="R1788" s="1" t="s">
        <v>33</v>
      </c>
      <c r="S1788" s="2" t="s">
        <v>249</v>
      </c>
      <c r="T1788" s="4">
        <v>2944089</v>
      </c>
      <c r="U1788" s="4">
        <v>0</v>
      </c>
      <c r="V1788" s="4">
        <v>0</v>
      </c>
      <c r="W1788" s="4">
        <v>2944089</v>
      </c>
      <c r="X1788" s="4">
        <v>0</v>
      </c>
      <c r="Y1788" s="4">
        <v>2944089</v>
      </c>
      <c r="Z1788" s="4">
        <v>0</v>
      </c>
      <c r="AA1788" s="4">
        <v>781048</v>
      </c>
      <c r="AB1788" s="4">
        <v>390524</v>
      </c>
      <c r="AC1788" s="4">
        <v>390524</v>
      </c>
      <c r="AD1788" s="10">
        <v>390524</v>
      </c>
    </row>
    <row r="1789" spans="1:30" ht="22.5" x14ac:dyDescent="0.25">
      <c r="A1789" s="9" t="s">
        <v>459</v>
      </c>
      <c r="B1789" s="2" t="s">
        <v>460</v>
      </c>
      <c r="C1789" s="3" t="s">
        <v>45</v>
      </c>
      <c r="D1789" s="3" t="str">
        <f t="shared" si="31"/>
        <v>C-4102-1500-3</v>
      </c>
      <c r="E1789" s="3" t="str">
        <f>VLOOKUP(Tabla3[[#This Row],[RUBRO]],Tabla6[[RUBRO]:[Respon Plan]],2,0)</f>
        <v>PROTECCION</v>
      </c>
      <c r="F1789" s="3" t="str">
        <f>VLOOKUP(Tabla3[[#This Row],[RUBRO]],Tabla6[[RUBRO]:[Respon Plan]],3,0)</f>
        <v xml:space="preserve">DIRECCIÓN DE PROTECCIÓN </v>
      </c>
      <c r="G1789" s="3" t="str">
        <f>VLOOKUP(Tabla3[[#This Row],[RUBRO]],Tabla6[[RUBRO]:[Respon Plan]],4,0)</f>
        <v>Dirección de Protección</v>
      </c>
      <c r="H1789" s="1" t="s">
        <v>30</v>
      </c>
      <c r="I1789" s="1" t="s">
        <v>232</v>
      </c>
      <c r="J1789" s="1" t="s">
        <v>233</v>
      </c>
      <c r="K1789" s="1" t="s">
        <v>63</v>
      </c>
      <c r="L1789" s="1" t="s">
        <v>42</v>
      </c>
      <c r="M1789" s="1" t="s">
        <v>237</v>
      </c>
      <c r="N1789" s="1"/>
      <c r="O1789" s="1"/>
      <c r="P1789" s="1" t="s">
        <v>31</v>
      </c>
      <c r="Q1789" s="1" t="s">
        <v>32</v>
      </c>
      <c r="R1789" s="1" t="s">
        <v>33</v>
      </c>
      <c r="S1789" s="2" t="s">
        <v>48</v>
      </c>
      <c r="T1789" s="4">
        <v>619435278</v>
      </c>
      <c r="U1789" s="4">
        <v>1725262</v>
      </c>
      <c r="V1789" s="4">
        <v>25560083</v>
      </c>
      <c r="W1789" s="4">
        <v>595600457</v>
      </c>
      <c r="X1789" s="4">
        <v>0</v>
      </c>
      <c r="Y1789" s="4">
        <v>595434329</v>
      </c>
      <c r="Z1789" s="4">
        <v>166128</v>
      </c>
      <c r="AA1789" s="4">
        <v>595434329</v>
      </c>
      <c r="AB1789" s="4">
        <v>84350810</v>
      </c>
      <c r="AC1789" s="4">
        <v>84350810</v>
      </c>
      <c r="AD1789" s="10">
        <v>84350810</v>
      </c>
    </row>
    <row r="1790" spans="1:30" ht="22.5" x14ac:dyDescent="0.25">
      <c r="A1790" s="9" t="s">
        <v>459</v>
      </c>
      <c r="B1790" s="2" t="s">
        <v>460</v>
      </c>
      <c r="C1790" s="3" t="s">
        <v>49</v>
      </c>
      <c r="D1790" s="3" t="str">
        <f t="shared" si="31"/>
        <v>C-4102-1500-3</v>
      </c>
      <c r="E1790" s="3" t="str">
        <f>VLOOKUP(Tabla3[[#This Row],[RUBRO]],Tabla6[[RUBRO]:[Respon Plan]],2,0)</f>
        <v>PROTECCION</v>
      </c>
      <c r="F1790" s="3" t="str">
        <f>VLOOKUP(Tabla3[[#This Row],[RUBRO]],Tabla6[[RUBRO]:[Respon Plan]],3,0)</f>
        <v xml:space="preserve">DIRECCIÓN DE PROTECCIÓN </v>
      </c>
      <c r="G1790" s="3" t="str">
        <f>VLOOKUP(Tabla3[[#This Row],[RUBRO]],Tabla6[[RUBRO]:[Respon Plan]],4,0)</f>
        <v>Dirección de Protección</v>
      </c>
      <c r="H1790" s="1" t="s">
        <v>30</v>
      </c>
      <c r="I1790" s="1" t="s">
        <v>232</v>
      </c>
      <c r="J1790" s="1" t="s">
        <v>233</v>
      </c>
      <c r="K1790" s="1" t="s">
        <v>63</v>
      </c>
      <c r="L1790" s="1" t="s">
        <v>42</v>
      </c>
      <c r="M1790" s="1" t="s">
        <v>243</v>
      </c>
      <c r="N1790" s="1"/>
      <c r="O1790" s="1"/>
      <c r="P1790" s="1" t="s">
        <v>31</v>
      </c>
      <c r="Q1790" s="1" t="s">
        <v>32</v>
      </c>
      <c r="R1790" s="1" t="s">
        <v>33</v>
      </c>
      <c r="S1790" s="2" t="s">
        <v>50</v>
      </c>
      <c r="T1790" s="4">
        <v>750778039</v>
      </c>
      <c r="U1790" s="4">
        <v>0</v>
      </c>
      <c r="V1790" s="4">
        <v>0</v>
      </c>
      <c r="W1790" s="4">
        <v>750778039</v>
      </c>
      <c r="X1790" s="4">
        <v>0</v>
      </c>
      <c r="Y1790" s="4">
        <v>750778039</v>
      </c>
      <c r="Z1790" s="4">
        <v>0</v>
      </c>
      <c r="AA1790" s="4">
        <v>750778039</v>
      </c>
      <c r="AB1790" s="4">
        <v>41286129</v>
      </c>
      <c r="AC1790" s="4">
        <v>41286129</v>
      </c>
      <c r="AD1790" s="10">
        <v>41286129</v>
      </c>
    </row>
    <row r="1791" spans="1:30" ht="22.5" x14ac:dyDescent="0.25">
      <c r="A1791" s="9" t="s">
        <v>459</v>
      </c>
      <c r="B1791" s="2" t="s">
        <v>460</v>
      </c>
      <c r="C1791" s="3" t="s">
        <v>58</v>
      </c>
      <c r="D1791" s="3" t="str">
        <f t="shared" si="31"/>
        <v>C-4102-1500-3</v>
      </c>
      <c r="E1791" s="3" t="str">
        <f>VLOOKUP(Tabla3[[#This Row],[RUBRO]],Tabla6[[RUBRO]:[Respon Plan]],2,0)</f>
        <v>PROTECCION</v>
      </c>
      <c r="F1791" s="3" t="str">
        <f>VLOOKUP(Tabla3[[#This Row],[RUBRO]],Tabla6[[RUBRO]:[Respon Plan]],3,0)</f>
        <v>DIRECCIÓN DE GESTIÓN HUMANA</v>
      </c>
      <c r="G1791" s="3" t="str">
        <f>VLOOKUP(Tabla3[[#This Row],[RUBRO]],Tabla6[[RUBRO]:[Respon Plan]],4,0)</f>
        <v>Gestión Humana - Pres. Serv</v>
      </c>
      <c r="H1791" s="1" t="s">
        <v>30</v>
      </c>
      <c r="I1791" s="1" t="s">
        <v>232</v>
      </c>
      <c r="J1791" s="1" t="s">
        <v>233</v>
      </c>
      <c r="K1791" s="1" t="s">
        <v>63</v>
      </c>
      <c r="L1791" s="1" t="s">
        <v>42</v>
      </c>
      <c r="M1791" s="1" t="s">
        <v>255</v>
      </c>
      <c r="N1791" s="1"/>
      <c r="O1791" s="1"/>
      <c r="P1791" s="1" t="s">
        <v>31</v>
      </c>
      <c r="Q1791" s="1" t="s">
        <v>32</v>
      </c>
      <c r="R1791" s="1" t="s">
        <v>33</v>
      </c>
      <c r="S1791" s="2" t="s">
        <v>59</v>
      </c>
      <c r="T1791" s="4">
        <v>466528672</v>
      </c>
      <c r="U1791" s="4">
        <v>95479722</v>
      </c>
      <c r="V1791" s="4">
        <v>0</v>
      </c>
      <c r="W1791" s="4">
        <v>562008394</v>
      </c>
      <c r="X1791" s="4">
        <v>0</v>
      </c>
      <c r="Y1791" s="4">
        <v>558355527</v>
      </c>
      <c r="Z1791" s="4">
        <v>3652867</v>
      </c>
      <c r="AA1791" s="4">
        <v>557027654</v>
      </c>
      <c r="AB1791" s="4">
        <v>174789172</v>
      </c>
      <c r="AC1791" s="4">
        <v>174789172</v>
      </c>
      <c r="AD1791" s="10">
        <v>174789172</v>
      </c>
    </row>
    <row r="1792" spans="1:30" ht="22.5" x14ac:dyDescent="0.25">
      <c r="A1792" s="9" t="s">
        <v>459</v>
      </c>
      <c r="B1792" s="2" t="s">
        <v>460</v>
      </c>
      <c r="C1792" s="3" t="s">
        <v>256</v>
      </c>
      <c r="D1792" s="3" t="str">
        <f t="shared" si="31"/>
        <v>C-4102-1500-3</v>
      </c>
      <c r="E1792" s="3" t="str">
        <f>VLOOKUP(Tabla3[[#This Row],[RUBRO]],Tabla6[[RUBRO]:[Respon Plan]],2,0)</f>
        <v>PROTECCION</v>
      </c>
      <c r="F1792" s="3" t="str">
        <f>VLOOKUP(Tabla3[[#This Row],[RUBRO]],Tabla6[[RUBRO]:[Respon Plan]],3,0)</f>
        <v>DIRECCIÓN DE GESTIÓN HUMANA</v>
      </c>
      <c r="G1792" s="3" t="str">
        <f>VLOOKUP(Tabla3[[#This Row],[RUBRO]],Tabla6[[RUBRO]:[Respon Plan]],4,0)</f>
        <v>Gestión Humana- Viáticos</v>
      </c>
      <c r="H1792" s="1" t="s">
        <v>30</v>
      </c>
      <c r="I1792" s="1" t="s">
        <v>232</v>
      </c>
      <c r="J1792" s="1" t="s">
        <v>233</v>
      </c>
      <c r="K1792" s="1" t="s">
        <v>63</v>
      </c>
      <c r="L1792" s="1" t="s">
        <v>42</v>
      </c>
      <c r="M1792" s="1" t="s">
        <v>257</v>
      </c>
      <c r="N1792" s="1"/>
      <c r="O1792" s="1"/>
      <c r="P1792" s="1" t="s">
        <v>31</v>
      </c>
      <c r="Q1792" s="1" t="s">
        <v>32</v>
      </c>
      <c r="R1792" s="1" t="s">
        <v>33</v>
      </c>
      <c r="S1792" s="2" t="s">
        <v>249</v>
      </c>
      <c r="T1792" s="4">
        <v>54346000</v>
      </c>
      <c r="U1792" s="4">
        <v>0</v>
      </c>
      <c r="V1792" s="4">
        <v>0</v>
      </c>
      <c r="W1792" s="4">
        <v>54346000</v>
      </c>
      <c r="X1792" s="4">
        <v>0</v>
      </c>
      <c r="Y1792" s="4">
        <v>54346000</v>
      </c>
      <c r="Z1792" s="4">
        <v>0</v>
      </c>
      <c r="AA1792" s="4">
        <v>34325871</v>
      </c>
      <c r="AB1792" s="4">
        <v>12872070</v>
      </c>
      <c r="AC1792" s="4">
        <v>12872070</v>
      </c>
      <c r="AD1792" s="10">
        <v>12872070</v>
      </c>
    </row>
    <row r="1793" spans="1:30" ht="22.5" x14ac:dyDescent="0.25">
      <c r="A1793" s="9" t="s">
        <v>459</v>
      </c>
      <c r="B1793" s="2" t="s">
        <v>460</v>
      </c>
      <c r="C1793" s="3" t="s">
        <v>387</v>
      </c>
      <c r="D1793" s="3" t="str">
        <f t="shared" si="31"/>
        <v>C-4102-1500-3</v>
      </c>
      <c r="E1793" s="3" t="str">
        <f>VLOOKUP(Tabla3[[#This Row],[RUBRO]],Tabla6[[RUBRO]:[Respon Plan]],2,0)</f>
        <v>PROTECCION</v>
      </c>
      <c r="F1793" s="3" t="str">
        <f>VLOOKUP(Tabla3[[#This Row],[RUBRO]],Tabla6[[RUBRO]:[Respon Plan]],3,0)</f>
        <v xml:space="preserve">DIRECCIÓN DE PROTECCIÓN </v>
      </c>
      <c r="G1793" s="3" t="str">
        <f>VLOOKUP(Tabla3[[#This Row],[RUBRO]],Tabla6[[RUBRO]:[Respon Plan]],4,0)</f>
        <v>Dirección de Protección</v>
      </c>
      <c r="H1793" s="1" t="s">
        <v>30</v>
      </c>
      <c r="I1793" s="1" t="s">
        <v>232</v>
      </c>
      <c r="J1793" s="1" t="s">
        <v>233</v>
      </c>
      <c r="K1793" s="1" t="s">
        <v>63</v>
      </c>
      <c r="L1793" s="1" t="s">
        <v>42</v>
      </c>
      <c r="M1793" s="1" t="s">
        <v>388</v>
      </c>
      <c r="N1793" s="1"/>
      <c r="O1793" s="1"/>
      <c r="P1793" s="1" t="s">
        <v>31</v>
      </c>
      <c r="Q1793" s="1" t="s">
        <v>32</v>
      </c>
      <c r="R1793" s="1" t="s">
        <v>33</v>
      </c>
      <c r="S1793" s="2" t="s">
        <v>389</v>
      </c>
      <c r="T1793" s="4">
        <v>8480000</v>
      </c>
      <c r="U1793" s="4">
        <v>0</v>
      </c>
      <c r="V1793" s="4">
        <v>0</v>
      </c>
      <c r="W1793" s="4">
        <v>8480000</v>
      </c>
      <c r="X1793" s="4">
        <v>0</v>
      </c>
      <c r="Y1793" s="4">
        <v>8480000</v>
      </c>
      <c r="Z1793" s="4">
        <v>0</v>
      </c>
      <c r="AA1793" s="4">
        <v>928000</v>
      </c>
      <c r="AB1793" s="4">
        <v>800000</v>
      </c>
      <c r="AC1793" s="4">
        <v>800000</v>
      </c>
      <c r="AD1793" s="10">
        <v>800000</v>
      </c>
    </row>
    <row r="1794" spans="1:30" ht="22.5" x14ac:dyDescent="0.25">
      <c r="A1794" s="9" t="s">
        <v>459</v>
      </c>
      <c r="B1794" s="2" t="s">
        <v>460</v>
      </c>
      <c r="C1794" s="3" t="s">
        <v>51</v>
      </c>
      <c r="D1794" s="3" t="str">
        <f t="shared" si="31"/>
        <v>C-4102-1500-4</v>
      </c>
      <c r="E1794" s="3" t="str">
        <f>VLOOKUP(Tabla3[[#This Row],[RUBRO]],Tabla6[[RUBRO]:[Respon Plan]],2,0)</f>
        <v>PRIMERA INFANCIA</v>
      </c>
      <c r="F1794" s="3" t="str">
        <f>VLOOKUP(Tabla3[[#This Row],[RUBRO]],Tabla6[[RUBRO]:[Respon Plan]],3,0)</f>
        <v>DIRECCIÓN DE PRIMERA INFANCIA</v>
      </c>
      <c r="G1794" s="3" t="str">
        <f>VLOOKUP(Tabla3[[#This Row],[RUBRO]],Tabla6[[RUBRO]:[Respon Plan]],4,0)</f>
        <v>Primera Infancia</v>
      </c>
      <c r="H1794" s="1" t="s">
        <v>30</v>
      </c>
      <c r="I1794" s="1" t="s">
        <v>232</v>
      </c>
      <c r="J1794" s="1" t="s">
        <v>233</v>
      </c>
      <c r="K1794" s="1" t="s">
        <v>80</v>
      </c>
      <c r="L1794" s="1" t="s">
        <v>42</v>
      </c>
      <c r="M1794" s="1" t="s">
        <v>234</v>
      </c>
      <c r="N1794" s="1"/>
      <c r="O1794" s="1"/>
      <c r="P1794" s="1" t="s">
        <v>46</v>
      </c>
      <c r="Q1794" s="1" t="s">
        <v>65</v>
      </c>
      <c r="R1794" s="1" t="s">
        <v>33</v>
      </c>
      <c r="S1794" s="2" t="s">
        <v>52</v>
      </c>
      <c r="T1794" s="4">
        <v>12199722827</v>
      </c>
      <c r="U1794" s="4">
        <v>0</v>
      </c>
      <c r="V1794" s="4">
        <v>21916474</v>
      </c>
      <c r="W1794" s="4">
        <v>12177806353</v>
      </c>
      <c r="X1794" s="4">
        <v>0</v>
      </c>
      <c r="Y1794" s="4">
        <v>12177806353</v>
      </c>
      <c r="Z1794" s="4">
        <v>0</v>
      </c>
      <c r="AA1794" s="4">
        <v>12177806353</v>
      </c>
      <c r="AB1794" s="4">
        <v>3976472183</v>
      </c>
      <c r="AC1794" s="4">
        <v>3976472183</v>
      </c>
      <c r="AD1794" s="10">
        <v>3976472183</v>
      </c>
    </row>
    <row r="1795" spans="1:30" ht="22.5" x14ac:dyDescent="0.25">
      <c r="A1795" s="9" t="s">
        <v>459</v>
      </c>
      <c r="B1795" s="2" t="s">
        <v>460</v>
      </c>
      <c r="C1795" s="3" t="s">
        <v>51</v>
      </c>
      <c r="D1795" s="3" t="str">
        <f t="shared" si="31"/>
        <v>C-4102-1500-4</v>
      </c>
      <c r="E1795" s="3" t="str">
        <f>VLOOKUP(Tabla3[[#This Row],[RUBRO]],Tabla6[[RUBRO]:[Respon Plan]],2,0)</f>
        <v>PRIMERA INFANCIA</v>
      </c>
      <c r="F1795" s="3" t="str">
        <f>VLOOKUP(Tabla3[[#This Row],[RUBRO]],Tabla6[[RUBRO]:[Respon Plan]],3,0)</f>
        <v>DIRECCIÓN DE PRIMERA INFANCIA</v>
      </c>
      <c r="G1795" s="3" t="str">
        <f>VLOOKUP(Tabla3[[#This Row],[RUBRO]],Tabla6[[RUBRO]:[Respon Plan]],4,0)</f>
        <v>Primera Infancia</v>
      </c>
      <c r="H1795" s="1" t="s">
        <v>30</v>
      </c>
      <c r="I1795" s="1" t="s">
        <v>232</v>
      </c>
      <c r="J1795" s="1" t="s">
        <v>233</v>
      </c>
      <c r="K1795" s="1" t="s">
        <v>80</v>
      </c>
      <c r="L1795" s="1" t="s">
        <v>42</v>
      </c>
      <c r="M1795" s="1" t="s">
        <v>234</v>
      </c>
      <c r="N1795" s="1"/>
      <c r="O1795" s="1"/>
      <c r="P1795" s="1" t="s">
        <v>31</v>
      </c>
      <c r="Q1795" s="1" t="s">
        <v>32</v>
      </c>
      <c r="R1795" s="1" t="s">
        <v>33</v>
      </c>
      <c r="S1795" s="2" t="s">
        <v>52</v>
      </c>
      <c r="T1795" s="4">
        <v>0</v>
      </c>
      <c r="U1795" s="4">
        <v>621640000</v>
      </c>
      <c r="V1795" s="4">
        <v>0</v>
      </c>
      <c r="W1795" s="4">
        <v>621640000</v>
      </c>
      <c r="X1795" s="4">
        <v>0</v>
      </c>
      <c r="Y1795" s="4">
        <v>621640000</v>
      </c>
      <c r="Z1795" s="4">
        <v>0</v>
      </c>
      <c r="AA1795" s="4">
        <v>621640000</v>
      </c>
      <c r="AB1795" s="4">
        <v>185610909</v>
      </c>
      <c r="AC1795" s="4">
        <v>185610909</v>
      </c>
      <c r="AD1795" s="10">
        <v>185610909</v>
      </c>
    </row>
    <row r="1796" spans="1:30" ht="22.5" x14ac:dyDescent="0.25">
      <c r="A1796" s="9" t="s">
        <v>459</v>
      </c>
      <c r="B1796" s="2" t="s">
        <v>460</v>
      </c>
      <c r="C1796" s="3" t="s">
        <v>274</v>
      </c>
      <c r="D1796" s="3" t="str">
        <f t="shared" si="31"/>
        <v>C-4102-1500-4</v>
      </c>
      <c r="E1796" s="3" t="str">
        <f>VLOOKUP(Tabla3[[#This Row],[RUBRO]],Tabla6[[RUBRO]:[Respon Plan]],2,0)</f>
        <v>PRIMERA INFANCIA</v>
      </c>
      <c r="F1796" s="3" t="str">
        <f>VLOOKUP(Tabla3[[#This Row],[RUBRO]],Tabla6[[RUBRO]:[Respon Plan]],3,0)</f>
        <v>DIRECCIÓN DE GESTIÓN HUMANA</v>
      </c>
      <c r="G1796" s="3" t="str">
        <f>VLOOKUP(Tabla3[[#This Row],[RUBRO]],Tabla6[[RUBRO]:[Respon Plan]],4,0)</f>
        <v>Gestión Humana - Pres. Serv</v>
      </c>
      <c r="H1796" s="1" t="s">
        <v>30</v>
      </c>
      <c r="I1796" s="1" t="s">
        <v>232</v>
      </c>
      <c r="J1796" s="1" t="s">
        <v>233</v>
      </c>
      <c r="K1796" s="1" t="s">
        <v>80</v>
      </c>
      <c r="L1796" s="1" t="s">
        <v>42</v>
      </c>
      <c r="M1796" s="1" t="s">
        <v>254</v>
      </c>
      <c r="N1796" s="1"/>
      <c r="O1796" s="1"/>
      <c r="P1796" s="1" t="s">
        <v>31</v>
      </c>
      <c r="Q1796" s="1" t="s">
        <v>32</v>
      </c>
      <c r="R1796" s="1" t="s">
        <v>33</v>
      </c>
      <c r="S1796" s="2" t="s">
        <v>59</v>
      </c>
      <c r="T1796" s="4">
        <v>0</v>
      </c>
      <c r="U1796" s="4">
        <v>223060779</v>
      </c>
      <c r="V1796" s="4">
        <v>285469</v>
      </c>
      <c r="W1796" s="4">
        <v>222775310</v>
      </c>
      <c r="X1796" s="4">
        <v>0</v>
      </c>
      <c r="Y1796" s="4">
        <v>222775310</v>
      </c>
      <c r="Z1796" s="4">
        <v>0</v>
      </c>
      <c r="AA1796" s="4">
        <v>222775310</v>
      </c>
      <c r="AB1796" s="4">
        <v>37084007</v>
      </c>
      <c r="AC1796" s="4">
        <v>37084007</v>
      </c>
      <c r="AD1796" s="10">
        <v>37084007</v>
      </c>
    </row>
    <row r="1797" spans="1:30" ht="22.5" x14ac:dyDescent="0.25">
      <c r="A1797" s="9" t="s">
        <v>459</v>
      </c>
      <c r="B1797" s="2" t="s">
        <v>460</v>
      </c>
      <c r="C1797" s="3" t="s">
        <v>275</v>
      </c>
      <c r="D1797" s="3" t="str">
        <f t="shared" si="31"/>
        <v>C-4102-1500-4</v>
      </c>
      <c r="E1797" s="3" t="str">
        <f>VLOOKUP(Tabla3[[#This Row],[RUBRO]],Tabla6[[RUBRO]:[Respon Plan]],2,0)</f>
        <v>PRIMERA INFANCIA</v>
      </c>
      <c r="F1797" s="3" t="str">
        <f>VLOOKUP(Tabla3[[#This Row],[RUBRO]],Tabla6[[RUBRO]:[Respon Plan]],3,0)</f>
        <v>DIRECCIÓN DE GESTIÓN HUMANA</v>
      </c>
      <c r="G1797" s="3" t="str">
        <f>VLOOKUP(Tabla3[[#This Row],[RUBRO]],Tabla6[[RUBRO]:[Respon Plan]],4,0)</f>
        <v>Gestión Humana- Viáticos</v>
      </c>
      <c r="H1797" s="1" t="s">
        <v>30</v>
      </c>
      <c r="I1797" s="1" t="s">
        <v>232</v>
      </c>
      <c r="J1797" s="1" t="s">
        <v>233</v>
      </c>
      <c r="K1797" s="1" t="s">
        <v>80</v>
      </c>
      <c r="L1797" s="1" t="s">
        <v>42</v>
      </c>
      <c r="M1797" s="1" t="s">
        <v>276</v>
      </c>
      <c r="N1797" s="1"/>
      <c r="O1797" s="1"/>
      <c r="P1797" s="1" t="s">
        <v>31</v>
      </c>
      <c r="Q1797" s="1" t="s">
        <v>32</v>
      </c>
      <c r="R1797" s="1" t="s">
        <v>33</v>
      </c>
      <c r="S1797" s="2" t="s">
        <v>249</v>
      </c>
      <c r="T1797" s="4">
        <v>0</v>
      </c>
      <c r="U1797" s="4">
        <v>25003542</v>
      </c>
      <c r="V1797" s="4">
        <v>0</v>
      </c>
      <c r="W1797" s="4">
        <v>25003542</v>
      </c>
      <c r="X1797" s="4">
        <v>0</v>
      </c>
      <c r="Y1797" s="4">
        <v>22003542</v>
      </c>
      <c r="Z1797" s="4">
        <v>3000000</v>
      </c>
      <c r="AA1797" s="4">
        <v>12582043</v>
      </c>
      <c r="AB1797" s="4">
        <v>6984410</v>
      </c>
      <c r="AC1797" s="4">
        <v>6984410</v>
      </c>
      <c r="AD1797" s="10">
        <v>6984410</v>
      </c>
    </row>
    <row r="1798" spans="1:30" ht="33.75" x14ac:dyDescent="0.25">
      <c r="A1798" s="9" t="s">
        <v>459</v>
      </c>
      <c r="B1798" s="2" t="s">
        <v>460</v>
      </c>
      <c r="C1798" s="3" t="s">
        <v>278</v>
      </c>
      <c r="D1798" s="3" t="str">
        <f t="shared" si="31"/>
        <v>C-4102-1500-5</v>
      </c>
      <c r="E1798" s="3" t="str">
        <f>VLOOKUP(Tabla3[[#This Row],[RUBRO]],Tabla6[[RUBRO]:[Respon Plan]],2,0)</f>
        <v>FAMILIA</v>
      </c>
      <c r="F1798" s="3" t="str">
        <f>VLOOKUP(Tabla3[[#This Row],[RUBRO]],Tabla6[[RUBRO]:[Respon Plan]],3,0)</f>
        <v>DIRECCIÓN DE FAMILIAS Y COMUNIDADES</v>
      </c>
      <c r="G1798" s="3" t="str">
        <f>VLOOKUP(Tabla3[[#This Row],[RUBRO]],Tabla6[[RUBRO]:[Respon Plan]],4,0)</f>
        <v>Familia</v>
      </c>
      <c r="H1798" s="1" t="s">
        <v>30</v>
      </c>
      <c r="I1798" s="1" t="s">
        <v>232</v>
      </c>
      <c r="J1798" s="1" t="s">
        <v>233</v>
      </c>
      <c r="K1798" s="1" t="s">
        <v>64</v>
      </c>
      <c r="L1798" s="1" t="s">
        <v>42</v>
      </c>
      <c r="M1798" s="1" t="s">
        <v>234</v>
      </c>
      <c r="N1798" s="1"/>
      <c r="O1798" s="1"/>
      <c r="P1798" s="1" t="s">
        <v>31</v>
      </c>
      <c r="Q1798" s="1" t="s">
        <v>32</v>
      </c>
      <c r="R1798" s="1" t="s">
        <v>33</v>
      </c>
      <c r="S1798" s="2" t="s">
        <v>279</v>
      </c>
      <c r="T1798" s="4">
        <v>405527040</v>
      </c>
      <c r="U1798" s="4">
        <v>0</v>
      </c>
      <c r="V1798" s="4">
        <v>0</v>
      </c>
      <c r="W1798" s="4">
        <v>405527040</v>
      </c>
      <c r="X1798" s="4">
        <v>0</v>
      </c>
      <c r="Y1798" s="4">
        <v>405527040</v>
      </c>
      <c r="Z1798" s="4">
        <v>0</v>
      </c>
      <c r="AA1798" s="4">
        <v>405527040</v>
      </c>
      <c r="AB1798" s="4">
        <v>0</v>
      </c>
      <c r="AC1798" s="4">
        <v>0</v>
      </c>
      <c r="AD1798" s="10">
        <v>0</v>
      </c>
    </row>
    <row r="1799" spans="1:30" ht="33.75" x14ac:dyDescent="0.25">
      <c r="A1799" s="9" t="s">
        <v>459</v>
      </c>
      <c r="B1799" s="2" t="s">
        <v>460</v>
      </c>
      <c r="C1799" s="3" t="s">
        <v>280</v>
      </c>
      <c r="D1799" s="3" t="str">
        <f t="shared" si="31"/>
        <v>C-4102-1500-5</v>
      </c>
      <c r="E1799" s="3" t="str">
        <f>VLOOKUP(Tabla3[[#This Row],[RUBRO]],Tabla6[[RUBRO]:[Respon Plan]],2,0)</f>
        <v>FAMILIA</v>
      </c>
      <c r="F1799" s="3" t="str">
        <f>VLOOKUP(Tabla3[[#This Row],[RUBRO]],Tabla6[[RUBRO]:[Respon Plan]],3,0)</f>
        <v>DIRECCIÓN DE FAMILIAS Y COMUNIDADES</v>
      </c>
      <c r="G1799" s="3" t="str">
        <f>VLOOKUP(Tabla3[[#This Row],[RUBRO]],Tabla6[[RUBRO]:[Respon Plan]],4,0)</f>
        <v>Familia</v>
      </c>
      <c r="H1799" s="1" t="s">
        <v>30</v>
      </c>
      <c r="I1799" s="1" t="s">
        <v>232</v>
      </c>
      <c r="J1799" s="1" t="s">
        <v>233</v>
      </c>
      <c r="K1799" s="1" t="s">
        <v>64</v>
      </c>
      <c r="L1799" s="1" t="s">
        <v>42</v>
      </c>
      <c r="M1799" s="1" t="s">
        <v>281</v>
      </c>
      <c r="N1799" s="1"/>
      <c r="O1799" s="1"/>
      <c r="P1799" s="1" t="s">
        <v>31</v>
      </c>
      <c r="Q1799" s="1" t="s">
        <v>32</v>
      </c>
      <c r="R1799" s="1" t="s">
        <v>33</v>
      </c>
      <c r="S1799" s="2" t="s">
        <v>282</v>
      </c>
      <c r="T1799" s="4">
        <v>251107440</v>
      </c>
      <c r="U1799" s="4">
        <v>0</v>
      </c>
      <c r="V1799" s="4">
        <v>0</v>
      </c>
      <c r="W1799" s="4">
        <v>251107440</v>
      </c>
      <c r="X1799" s="4">
        <v>0</v>
      </c>
      <c r="Y1799" s="4">
        <v>251107440</v>
      </c>
      <c r="Z1799" s="4">
        <v>0</v>
      </c>
      <c r="AA1799" s="4">
        <v>251107440</v>
      </c>
      <c r="AB1799" s="4">
        <v>0</v>
      </c>
      <c r="AC1799" s="4">
        <v>0</v>
      </c>
      <c r="AD1799" s="10">
        <v>0</v>
      </c>
    </row>
    <row r="1800" spans="1:30" ht="22.5" x14ac:dyDescent="0.25">
      <c r="A1800" s="9" t="s">
        <v>459</v>
      </c>
      <c r="B1800" s="2" t="s">
        <v>460</v>
      </c>
      <c r="C1800" s="3" t="s">
        <v>285</v>
      </c>
      <c r="D1800" s="3" t="str">
        <f t="shared" si="31"/>
        <v>C-4102-1500-5</v>
      </c>
      <c r="E1800" s="3" t="str">
        <f>VLOOKUP(Tabla3[[#This Row],[RUBRO]],Tabla6[[RUBRO]:[Respon Plan]],2,0)</f>
        <v>FAMILIA</v>
      </c>
      <c r="F1800" s="3" t="str">
        <f>VLOOKUP(Tabla3[[#This Row],[RUBRO]],Tabla6[[RUBRO]:[Respon Plan]],3,0)</f>
        <v>DIRECCIÓN DE GESTIÓN HUMANA</v>
      </c>
      <c r="G1800" s="3" t="str">
        <f>VLOOKUP(Tabla3[[#This Row],[RUBRO]],Tabla6[[RUBRO]:[Respon Plan]],4,0)</f>
        <v>Gestión Humana - Pres. Serv</v>
      </c>
      <c r="H1800" s="1" t="s">
        <v>30</v>
      </c>
      <c r="I1800" s="1" t="s">
        <v>232</v>
      </c>
      <c r="J1800" s="1" t="s">
        <v>233</v>
      </c>
      <c r="K1800" s="1" t="s">
        <v>64</v>
      </c>
      <c r="L1800" s="1" t="s">
        <v>42</v>
      </c>
      <c r="M1800" s="1" t="s">
        <v>243</v>
      </c>
      <c r="N1800" s="1"/>
      <c r="O1800" s="1"/>
      <c r="P1800" s="1" t="s">
        <v>31</v>
      </c>
      <c r="Q1800" s="1" t="s">
        <v>32</v>
      </c>
      <c r="R1800" s="1" t="s">
        <v>33</v>
      </c>
      <c r="S1800" s="2" t="s">
        <v>59</v>
      </c>
      <c r="T1800" s="4">
        <v>32791000</v>
      </c>
      <c r="U1800" s="4">
        <v>0</v>
      </c>
      <c r="V1800" s="4">
        <v>0</v>
      </c>
      <c r="W1800" s="4">
        <v>32791000</v>
      </c>
      <c r="X1800" s="4">
        <v>0</v>
      </c>
      <c r="Y1800" s="4">
        <v>32791000</v>
      </c>
      <c r="Z1800" s="4">
        <v>0</v>
      </c>
      <c r="AA1800" s="4">
        <v>32791000</v>
      </c>
      <c r="AB1800" s="4">
        <v>6955667</v>
      </c>
      <c r="AC1800" s="4">
        <v>6955667</v>
      </c>
      <c r="AD1800" s="10">
        <v>6955667</v>
      </c>
    </row>
    <row r="1801" spans="1:30" ht="22.5" x14ac:dyDescent="0.25">
      <c r="A1801" s="9" t="s">
        <v>459</v>
      </c>
      <c r="B1801" s="2" t="s">
        <v>460</v>
      </c>
      <c r="C1801" s="3" t="s">
        <v>286</v>
      </c>
      <c r="D1801" s="3" t="str">
        <f t="shared" si="31"/>
        <v>C-4102-1500-5</v>
      </c>
      <c r="E1801" s="3" t="str">
        <f>VLOOKUP(Tabla3[[#This Row],[RUBRO]],Tabla6[[RUBRO]:[Respon Plan]],2,0)</f>
        <v>FAMILIA</v>
      </c>
      <c r="F1801" s="3" t="str">
        <f>VLOOKUP(Tabla3[[#This Row],[RUBRO]],Tabla6[[RUBRO]:[Respon Plan]],3,0)</f>
        <v>DIRECCIÓN DE GESTIÓN HUMANA</v>
      </c>
      <c r="G1801" s="3" t="str">
        <f>VLOOKUP(Tabla3[[#This Row],[RUBRO]],Tabla6[[RUBRO]:[Respon Plan]],4,0)</f>
        <v>Gestión Humana- Viáticos</v>
      </c>
      <c r="H1801" s="1" t="s">
        <v>30</v>
      </c>
      <c r="I1801" s="1" t="s">
        <v>232</v>
      </c>
      <c r="J1801" s="1" t="s">
        <v>233</v>
      </c>
      <c r="K1801" s="1" t="s">
        <v>64</v>
      </c>
      <c r="L1801" s="1" t="s">
        <v>42</v>
      </c>
      <c r="M1801" s="1" t="s">
        <v>246</v>
      </c>
      <c r="N1801" s="1"/>
      <c r="O1801" s="1"/>
      <c r="P1801" s="1" t="s">
        <v>31</v>
      </c>
      <c r="Q1801" s="1" t="s">
        <v>32</v>
      </c>
      <c r="R1801" s="1" t="s">
        <v>33</v>
      </c>
      <c r="S1801" s="2" t="s">
        <v>249</v>
      </c>
      <c r="T1801" s="4">
        <v>5957706</v>
      </c>
      <c r="U1801" s="4">
        <v>0</v>
      </c>
      <c r="V1801" s="4">
        <v>0</v>
      </c>
      <c r="W1801" s="4">
        <v>5957706</v>
      </c>
      <c r="X1801" s="4">
        <v>0</v>
      </c>
      <c r="Y1801" s="4">
        <v>5957706</v>
      </c>
      <c r="Z1801" s="4">
        <v>0</v>
      </c>
      <c r="AA1801" s="4">
        <v>2218049</v>
      </c>
      <c r="AB1801" s="4">
        <v>1473633</v>
      </c>
      <c r="AC1801" s="4">
        <v>1473633</v>
      </c>
      <c r="AD1801" s="10">
        <v>1473633</v>
      </c>
    </row>
    <row r="1802" spans="1:30" ht="22.5" x14ac:dyDescent="0.25">
      <c r="A1802" s="9" t="s">
        <v>459</v>
      </c>
      <c r="B1802" s="2" t="s">
        <v>460</v>
      </c>
      <c r="C1802" s="3" t="s">
        <v>392</v>
      </c>
      <c r="D1802" s="3" t="str">
        <f t="shared" si="31"/>
        <v>C-4102-1500-6</v>
      </c>
      <c r="E1802" s="3" t="str">
        <f>VLOOKUP(Tabla3[[#This Row],[RUBRO]],Tabla6[[RUBRO]:[Respon Plan]],2,0)</f>
        <v>GENERACIONES</v>
      </c>
      <c r="F1802" s="3" t="str">
        <f>VLOOKUP(Tabla3[[#This Row],[RUBRO]],Tabla6[[RUBRO]:[Respon Plan]],3,0)</f>
        <v>DIRECCIÓN DE NIÑEZ Y ADOLESCENCIA</v>
      </c>
      <c r="G1802" s="3" t="str">
        <f>VLOOKUP(Tabla3[[#This Row],[RUBRO]],Tabla6[[RUBRO]:[Respon Plan]],4,0)</f>
        <v>Niñez y adolescencia</v>
      </c>
      <c r="H1802" s="1" t="s">
        <v>30</v>
      </c>
      <c r="I1802" s="1" t="s">
        <v>232</v>
      </c>
      <c r="J1802" s="1" t="s">
        <v>233</v>
      </c>
      <c r="K1802" s="1" t="s">
        <v>68</v>
      </c>
      <c r="L1802" s="1" t="s">
        <v>42</v>
      </c>
      <c r="M1802" s="1" t="s">
        <v>234</v>
      </c>
      <c r="N1802" s="1"/>
      <c r="O1802" s="1"/>
      <c r="P1802" s="1" t="s">
        <v>31</v>
      </c>
      <c r="Q1802" s="1" t="s">
        <v>32</v>
      </c>
      <c r="R1802" s="1" t="s">
        <v>33</v>
      </c>
      <c r="S1802" s="2" t="s">
        <v>393</v>
      </c>
      <c r="T1802" s="4">
        <v>858952100</v>
      </c>
      <c r="U1802" s="4">
        <v>0</v>
      </c>
      <c r="V1802" s="4">
        <v>0</v>
      </c>
      <c r="W1802" s="4">
        <v>858952100</v>
      </c>
      <c r="X1802" s="4">
        <v>0</v>
      </c>
      <c r="Y1802" s="4">
        <v>695151600</v>
      </c>
      <c r="Z1802" s="4">
        <v>163800500</v>
      </c>
      <c r="AA1802" s="4">
        <v>695151600</v>
      </c>
      <c r="AB1802" s="4">
        <v>0</v>
      </c>
      <c r="AC1802" s="4">
        <v>0</v>
      </c>
      <c r="AD1802" s="10">
        <v>0</v>
      </c>
    </row>
    <row r="1803" spans="1:30" ht="22.5" x14ac:dyDescent="0.25">
      <c r="A1803" s="9" t="s">
        <v>459</v>
      </c>
      <c r="B1803" s="2" t="s">
        <v>460</v>
      </c>
      <c r="C1803" s="3" t="s">
        <v>293</v>
      </c>
      <c r="D1803" s="3" t="str">
        <f t="shared" si="31"/>
        <v>C-4102-1500-6</v>
      </c>
      <c r="E1803" s="3" t="str">
        <f>VLOOKUP(Tabla3[[#This Row],[RUBRO]],Tabla6[[RUBRO]:[Respon Plan]],2,0)</f>
        <v>GENERACIONES</v>
      </c>
      <c r="F1803" s="3" t="str">
        <f>VLOOKUP(Tabla3[[#This Row],[RUBRO]],Tabla6[[RUBRO]:[Respon Plan]],3,0)</f>
        <v>DIRECCIÓN DE GESTIÓN HUMANA</v>
      </c>
      <c r="G1803" s="3" t="str">
        <f>VLOOKUP(Tabla3[[#This Row],[RUBRO]],Tabla6[[RUBRO]:[Respon Plan]],4,0)</f>
        <v>Gestión Humana - Pres. Serv</v>
      </c>
      <c r="H1803" s="1" t="s">
        <v>30</v>
      </c>
      <c r="I1803" s="1" t="s">
        <v>232</v>
      </c>
      <c r="J1803" s="1" t="s">
        <v>233</v>
      </c>
      <c r="K1803" s="1" t="s">
        <v>68</v>
      </c>
      <c r="L1803" s="1" t="s">
        <v>42</v>
      </c>
      <c r="M1803" s="1" t="s">
        <v>248</v>
      </c>
      <c r="N1803" s="1"/>
      <c r="O1803" s="1"/>
      <c r="P1803" s="1" t="s">
        <v>31</v>
      </c>
      <c r="Q1803" s="1" t="s">
        <v>32</v>
      </c>
      <c r="R1803" s="1" t="s">
        <v>33</v>
      </c>
      <c r="S1803" s="2" t="s">
        <v>59</v>
      </c>
      <c r="T1803" s="4">
        <v>0</v>
      </c>
      <c r="U1803" s="4">
        <v>68669800</v>
      </c>
      <c r="V1803" s="4">
        <v>0</v>
      </c>
      <c r="W1803" s="4">
        <v>68669800</v>
      </c>
      <c r="X1803" s="4">
        <v>0</v>
      </c>
      <c r="Y1803" s="4">
        <v>68669800</v>
      </c>
      <c r="Z1803" s="4">
        <v>0</v>
      </c>
      <c r="AA1803" s="4">
        <v>63035900</v>
      </c>
      <c r="AB1803" s="4">
        <v>4252000</v>
      </c>
      <c r="AC1803" s="4">
        <v>4252000</v>
      </c>
      <c r="AD1803" s="10">
        <v>4252000</v>
      </c>
    </row>
    <row r="1804" spans="1:30" ht="22.5" x14ac:dyDescent="0.25">
      <c r="A1804" s="9" t="s">
        <v>459</v>
      </c>
      <c r="B1804" s="2" t="s">
        <v>460</v>
      </c>
      <c r="C1804" s="3" t="s">
        <v>294</v>
      </c>
      <c r="D1804" s="3" t="str">
        <f t="shared" si="31"/>
        <v>C-4102-1500-6</v>
      </c>
      <c r="E1804" s="3" t="str">
        <f>VLOOKUP(Tabla3[[#This Row],[RUBRO]],Tabla6[[RUBRO]:[Respon Plan]],2,0)</f>
        <v>GENERACIONES</v>
      </c>
      <c r="F1804" s="3" t="str">
        <f>VLOOKUP(Tabla3[[#This Row],[RUBRO]],Tabla6[[RUBRO]:[Respon Plan]],3,0)</f>
        <v>DIRECCIÓN DE GESTIÓN HUMANA</v>
      </c>
      <c r="G1804" s="3" t="str">
        <f>VLOOKUP(Tabla3[[#This Row],[RUBRO]],Tabla6[[RUBRO]:[Respon Plan]],4,0)</f>
        <v>Gestión Humana- Viáticos</v>
      </c>
      <c r="H1804" s="1" t="s">
        <v>30</v>
      </c>
      <c r="I1804" s="1" t="s">
        <v>232</v>
      </c>
      <c r="J1804" s="1" t="s">
        <v>233</v>
      </c>
      <c r="K1804" s="1" t="s">
        <v>68</v>
      </c>
      <c r="L1804" s="1" t="s">
        <v>42</v>
      </c>
      <c r="M1804" s="1" t="s">
        <v>254</v>
      </c>
      <c r="N1804" s="1"/>
      <c r="O1804" s="1"/>
      <c r="P1804" s="1" t="s">
        <v>31</v>
      </c>
      <c r="Q1804" s="1" t="s">
        <v>32</v>
      </c>
      <c r="R1804" s="1" t="s">
        <v>33</v>
      </c>
      <c r="S1804" s="2" t="s">
        <v>249</v>
      </c>
      <c r="T1804" s="4">
        <v>0</v>
      </c>
      <c r="U1804" s="4">
        <v>3000000</v>
      </c>
      <c r="V1804" s="4">
        <v>0</v>
      </c>
      <c r="W1804" s="4">
        <v>3000000</v>
      </c>
      <c r="X1804" s="4">
        <v>0</v>
      </c>
      <c r="Y1804" s="4">
        <v>0</v>
      </c>
      <c r="Z1804" s="4">
        <v>3000000</v>
      </c>
      <c r="AA1804" s="4">
        <v>0</v>
      </c>
      <c r="AB1804" s="4">
        <v>0</v>
      </c>
      <c r="AC1804" s="4">
        <v>0</v>
      </c>
      <c r="AD1804" s="10">
        <v>0</v>
      </c>
    </row>
    <row r="1805" spans="1:30" ht="22.5" x14ac:dyDescent="0.25">
      <c r="A1805" s="9" t="s">
        <v>459</v>
      </c>
      <c r="B1805" s="2" t="s">
        <v>460</v>
      </c>
      <c r="C1805" s="3" t="s">
        <v>295</v>
      </c>
      <c r="D1805" s="3" t="str">
        <f t="shared" si="31"/>
        <v>C-4102-1500-6</v>
      </c>
      <c r="E1805" s="3" t="str">
        <f>VLOOKUP(Tabla3[[#This Row],[RUBRO]],Tabla6[[RUBRO]:[Respon Plan]],2,0)</f>
        <v>GENERACIONES</v>
      </c>
      <c r="F1805" s="3" t="str">
        <f>VLOOKUP(Tabla3[[#This Row],[RUBRO]],Tabla6[[RUBRO]:[Respon Plan]],3,0)</f>
        <v>DIRECCIÓN DE NIÑEZ Y ADOLESCENCIA</v>
      </c>
      <c r="G1805" s="3" t="str">
        <f>VLOOKUP(Tabla3[[#This Row],[RUBRO]],Tabla6[[RUBRO]:[Respon Plan]],4,0)</f>
        <v>Niñez y adolescencia</v>
      </c>
      <c r="H1805" s="1" t="s">
        <v>30</v>
      </c>
      <c r="I1805" s="1" t="s">
        <v>232</v>
      </c>
      <c r="J1805" s="1" t="s">
        <v>233</v>
      </c>
      <c r="K1805" s="1" t="s">
        <v>68</v>
      </c>
      <c r="L1805" s="1" t="s">
        <v>42</v>
      </c>
      <c r="M1805" s="1" t="s">
        <v>266</v>
      </c>
      <c r="N1805" s="1"/>
      <c r="O1805" s="1"/>
      <c r="P1805" s="1" t="s">
        <v>31</v>
      </c>
      <c r="Q1805" s="1" t="s">
        <v>32</v>
      </c>
      <c r="R1805" s="1" t="s">
        <v>33</v>
      </c>
      <c r="S1805" s="2" t="s">
        <v>267</v>
      </c>
      <c r="T1805" s="4">
        <v>0</v>
      </c>
      <c r="U1805" s="4">
        <v>3435808</v>
      </c>
      <c r="V1805" s="4">
        <v>0</v>
      </c>
      <c r="W1805" s="4">
        <v>3435808</v>
      </c>
      <c r="X1805" s="4">
        <v>0</v>
      </c>
      <c r="Y1805" s="4">
        <v>3435808</v>
      </c>
      <c r="Z1805" s="4">
        <v>0</v>
      </c>
      <c r="AA1805" s="4">
        <v>0</v>
      </c>
      <c r="AB1805" s="4">
        <v>0</v>
      </c>
      <c r="AC1805" s="4">
        <v>0</v>
      </c>
      <c r="AD1805" s="10">
        <v>0</v>
      </c>
    </row>
    <row r="1806" spans="1:30" ht="22.5" x14ac:dyDescent="0.25">
      <c r="A1806" s="9" t="s">
        <v>459</v>
      </c>
      <c r="B1806" s="2" t="s">
        <v>460</v>
      </c>
      <c r="C1806" s="3" t="s">
        <v>298</v>
      </c>
      <c r="D1806" s="3" t="str">
        <f t="shared" si="31"/>
        <v>C-4102-1500-7</v>
      </c>
      <c r="E1806" s="3" t="str">
        <f>VLOOKUP(Tabla3[[#This Row],[RUBRO]],Tabla6[[RUBRO]:[Respon Plan]],2,0)</f>
        <v>SNBF</v>
      </c>
      <c r="F1806" s="3" t="str">
        <f>VLOOKUP(Tabla3[[#This Row],[RUBRO]],Tabla6[[RUBRO]:[Respon Plan]],3,0)</f>
        <v>DIRECCIÓN DE GESTIÓN HUMANA</v>
      </c>
      <c r="G1806" s="3" t="str">
        <f>VLOOKUP(Tabla3[[#This Row],[RUBRO]],Tabla6[[RUBRO]:[Respon Plan]],4,0)</f>
        <v>Gestión Humana - Pres. Serv</v>
      </c>
      <c r="H1806" s="1" t="s">
        <v>30</v>
      </c>
      <c r="I1806" s="1" t="s">
        <v>232</v>
      </c>
      <c r="J1806" s="1" t="s">
        <v>233</v>
      </c>
      <c r="K1806" s="1" t="s">
        <v>138</v>
      </c>
      <c r="L1806" s="1" t="s">
        <v>42</v>
      </c>
      <c r="M1806" s="1" t="s">
        <v>281</v>
      </c>
      <c r="N1806" s="1"/>
      <c r="O1806" s="1"/>
      <c r="P1806" s="1" t="s">
        <v>31</v>
      </c>
      <c r="Q1806" s="1" t="s">
        <v>32</v>
      </c>
      <c r="R1806" s="1" t="s">
        <v>33</v>
      </c>
      <c r="S1806" s="2" t="s">
        <v>59</v>
      </c>
      <c r="T1806" s="4">
        <v>73171780</v>
      </c>
      <c r="U1806" s="4">
        <v>0</v>
      </c>
      <c r="V1806" s="4">
        <v>0</v>
      </c>
      <c r="W1806" s="4">
        <v>73171780</v>
      </c>
      <c r="X1806" s="4">
        <v>0</v>
      </c>
      <c r="Y1806" s="4">
        <v>73171780</v>
      </c>
      <c r="Z1806" s="4">
        <v>0</v>
      </c>
      <c r="AA1806" s="4">
        <v>73083633</v>
      </c>
      <c r="AB1806" s="4">
        <v>11256800</v>
      </c>
      <c r="AC1806" s="4">
        <v>11256800</v>
      </c>
      <c r="AD1806" s="10">
        <v>11256800</v>
      </c>
    </row>
    <row r="1807" spans="1:30" ht="22.5" x14ac:dyDescent="0.25">
      <c r="A1807" s="9" t="s">
        <v>459</v>
      </c>
      <c r="B1807" s="2" t="s">
        <v>460</v>
      </c>
      <c r="C1807" s="3" t="s">
        <v>299</v>
      </c>
      <c r="D1807" s="3" t="str">
        <f t="shared" si="31"/>
        <v>C-4102-1500-7</v>
      </c>
      <c r="E1807" s="3" t="str">
        <f>VLOOKUP(Tabla3[[#This Row],[RUBRO]],Tabla6[[RUBRO]:[Respon Plan]],2,0)</f>
        <v>SNBF</v>
      </c>
      <c r="F1807" s="3" t="str">
        <f>VLOOKUP(Tabla3[[#This Row],[RUBRO]],Tabla6[[RUBRO]:[Respon Plan]],3,0)</f>
        <v>DIRECCIÓN DE GESTIÓN HUMANA</v>
      </c>
      <c r="G1807" s="3" t="str">
        <f>VLOOKUP(Tabla3[[#This Row],[RUBRO]],Tabla6[[RUBRO]:[Respon Plan]],4,0)</f>
        <v>Gestión Humana- Viáticos</v>
      </c>
      <c r="H1807" s="1" t="s">
        <v>30</v>
      </c>
      <c r="I1807" s="1" t="s">
        <v>232</v>
      </c>
      <c r="J1807" s="1" t="s">
        <v>233</v>
      </c>
      <c r="K1807" s="1" t="s">
        <v>138</v>
      </c>
      <c r="L1807" s="1" t="s">
        <v>42</v>
      </c>
      <c r="M1807" s="1" t="s">
        <v>237</v>
      </c>
      <c r="N1807" s="1"/>
      <c r="O1807" s="1"/>
      <c r="P1807" s="1" t="s">
        <v>31</v>
      </c>
      <c r="Q1807" s="1" t="s">
        <v>32</v>
      </c>
      <c r="R1807" s="1" t="s">
        <v>33</v>
      </c>
      <c r="S1807" s="2" t="s">
        <v>249</v>
      </c>
      <c r="T1807" s="4">
        <v>15233470</v>
      </c>
      <c r="U1807" s="4">
        <v>0</v>
      </c>
      <c r="V1807" s="4">
        <v>0</v>
      </c>
      <c r="W1807" s="4">
        <v>15233470</v>
      </c>
      <c r="X1807" s="4">
        <v>0</v>
      </c>
      <c r="Y1807" s="4">
        <v>15233470</v>
      </c>
      <c r="Z1807" s="4">
        <v>0</v>
      </c>
      <c r="AA1807" s="4">
        <v>1890862</v>
      </c>
      <c r="AB1807" s="4">
        <v>1185190</v>
      </c>
      <c r="AC1807" s="4">
        <v>1185190</v>
      </c>
      <c r="AD1807" s="10">
        <v>1185190</v>
      </c>
    </row>
    <row r="1808" spans="1:30" ht="22.5" x14ac:dyDescent="0.25">
      <c r="A1808" s="9" t="s">
        <v>459</v>
      </c>
      <c r="B1808" s="2" t="s">
        <v>460</v>
      </c>
      <c r="C1808" s="3" t="s">
        <v>303</v>
      </c>
      <c r="D1808" s="3" t="str">
        <f t="shared" si="31"/>
        <v>C-4199-1500-1</v>
      </c>
      <c r="E1808" s="3" t="str">
        <f>VLOOKUP(Tabla3[[#This Row],[RUBRO]],Tabla6[[RUBRO]:[Respon Plan]],2,0)</f>
        <v>TECNOLOGIA</v>
      </c>
      <c r="F1808" s="3" t="str">
        <f>VLOOKUP(Tabla3[[#This Row],[RUBRO]],Tabla6[[RUBRO]:[Respon Plan]],3,0)</f>
        <v>DIRECCIÓN DE GESTIÓN HUMANA</v>
      </c>
      <c r="G1808" s="3" t="str">
        <f>VLOOKUP(Tabla3[[#This Row],[RUBRO]],Tabla6[[RUBRO]:[Respon Plan]],4,0)</f>
        <v>Gestión Humana - Pres. Serv</v>
      </c>
      <c r="H1808" s="1" t="s">
        <v>30</v>
      </c>
      <c r="I1808" s="1" t="s">
        <v>301</v>
      </c>
      <c r="J1808" s="1" t="s">
        <v>233</v>
      </c>
      <c r="K1808" s="1" t="s">
        <v>41</v>
      </c>
      <c r="L1808" s="1" t="s">
        <v>42</v>
      </c>
      <c r="M1808" s="1" t="s">
        <v>281</v>
      </c>
      <c r="N1808" s="1"/>
      <c r="O1808" s="1"/>
      <c r="P1808" s="1" t="s">
        <v>31</v>
      </c>
      <c r="Q1808" s="1" t="s">
        <v>32</v>
      </c>
      <c r="R1808" s="1" t="s">
        <v>33</v>
      </c>
      <c r="S1808" s="2" t="s">
        <v>59</v>
      </c>
      <c r="T1808" s="4">
        <v>47356310</v>
      </c>
      <c r="U1808" s="4">
        <v>0</v>
      </c>
      <c r="V1808" s="4">
        <v>93710</v>
      </c>
      <c r="W1808" s="4">
        <v>47262600</v>
      </c>
      <c r="X1808" s="4">
        <v>0</v>
      </c>
      <c r="Y1808" s="4">
        <v>47262600</v>
      </c>
      <c r="Z1808" s="4">
        <v>0</v>
      </c>
      <c r="AA1808" s="4">
        <v>47262600</v>
      </c>
      <c r="AB1808" s="4">
        <v>8593200</v>
      </c>
      <c r="AC1808" s="4">
        <v>8593200</v>
      </c>
      <c r="AD1808" s="10">
        <v>8593200</v>
      </c>
    </row>
    <row r="1809" spans="1:30" ht="22.5" x14ac:dyDescent="0.25">
      <c r="A1809" s="9" t="s">
        <v>459</v>
      </c>
      <c r="B1809" s="2" t="s">
        <v>460</v>
      </c>
      <c r="C1809" s="3" t="s">
        <v>304</v>
      </c>
      <c r="D1809" s="3" t="str">
        <f t="shared" si="31"/>
        <v>C-4199-1500-1</v>
      </c>
      <c r="E1809" s="3" t="str">
        <f>VLOOKUP(Tabla3[[#This Row],[RUBRO]],Tabla6[[RUBRO]:[Respon Plan]],2,0)</f>
        <v>TECNOLOGIA</v>
      </c>
      <c r="F1809" s="3" t="str">
        <f>VLOOKUP(Tabla3[[#This Row],[RUBRO]],Tabla6[[RUBRO]:[Respon Plan]],3,0)</f>
        <v>DIRECCIÓN DE GESTIÓN HUMANA</v>
      </c>
      <c r="G1809" s="3" t="str">
        <f>VLOOKUP(Tabla3[[#This Row],[RUBRO]],Tabla6[[RUBRO]:[Respon Plan]],4,0)</f>
        <v>Gestión Humana- Viáticos</v>
      </c>
      <c r="H1809" s="1" t="s">
        <v>30</v>
      </c>
      <c r="I1809" s="1" t="s">
        <v>301</v>
      </c>
      <c r="J1809" s="1" t="s">
        <v>233</v>
      </c>
      <c r="K1809" s="1" t="s">
        <v>41</v>
      </c>
      <c r="L1809" s="1" t="s">
        <v>42</v>
      </c>
      <c r="M1809" s="1" t="s">
        <v>237</v>
      </c>
      <c r="N1809" s="1"/>
      <c r="O1809" s="1"/>
      <c r="P1809" s="1" t="s">
        <v>31</v>
      </c>
      <c r="Q1809" s="1" t="s">
        <v>32</v>
      </c>
      <c r="R1809" s="1" t="s">
        <v>33</v>
      </c>
      <c r="S1809" s="2" t="s">
        <v>249</v>
      </c>
      <c r="T1809" s="4">
        <v>2668788</v>
      </c>
      <c r="U1809" s="4">
        <v>0</v>
      </c>
      <c r="V1809" s="4">
        <v>0</v>
      </c>
      <c r="W1809" s="4">
        <v>2668788</v>
      </c>
      <c r="X1809" s="4">
        <v>0</v>
      </c>
      <c r="Y1809" s="4">
        <v>2668788</v>
      </c>
      <c r="Z1809" s="4">
        <v>0</v>
      </c>
      <c r="AA1809" s="4">
        <v>0</v>
      </c>
      <c r="AB1809" s="4">
        <v>0</v>
      </c>
      <c r="AC1809" s="4">
        <v>0</v>
      </c>
      <c r="AD1809" s="10">
        <v>0</v>
      </c>
    </row>
    <row r="1810" spans="1:30" ht="22.5" x14ac:dyDescent="0.25">
      <c r="A1810" s="9" t="s">
        <v>459</v>
      </c>
      <c r="B1810" s="2" t="s">
        <v>460</v>
      </c>
      <c r="C1810" s="3" t="s">
        <v>307</v>
      </c>
      <c r="D1810" s="3" t="str">
        <f t="shared" si="31"/>
        <v>C-4199-1500-2</v>
      </c>
      <c r="E1810" s="3" t="str">
        <f>VLOOKUP(Tabla3[[#This Row],[RUBRO]],Tabla6[[RUBRO]:[Respon Plan]],2,0)</f>
        <v>MODELO INTERVENCION</v>
      </c>
      <c r="F1810" s="3" t="str">
        <f>VLOOKUP(Tabla3[[#This Row],[RUBRO]],Tabla6[[RUBRO]:[Respon Plan]],3,0)</f>
        <v>DIRECCIÓN DE GESTIÓN HUMANA</v>
      </c>
      <c r="G1810" s="3" t="str">
        <f>VLOOKUP(Tabla3[[#This Row],[RUBRO]],Tabla6[[RUBRO]:[Respon Plan]],4,0)</f>
        <v>Gestión Humana - Pres. Serv</v>
      </c>
      <c r="H1810" s="1" t="s">
        <v>30</v>
      </c>
      <c r="I1810" s="1" t="s">
        <v>301</v>
      </c>
      <c r="J1810" s="1" t="s">
        <v>233</v>
      </c>
      <c r="K1810" s="1" t="s">
        <v>77</v>
      </c>
      <c r="L1810" s="1" t="s">
        <v>42</v>
      </c>
      <c r="M1810" s="1" t="s">
        <v>237</v>
      </c>
      <c r="N1810" s="1"/>
      <c r="O1810" s="1"/>
      <c r="P1810" s="1" t="s">
        <v>31</v>
      </c>
      <c r="Q1810" s="1" t="s">
        <v>32</v>
      </c>
      <c r="R1810" s="1" t="s">
        <v>33</v>
      </c>
      <c r="S1810" s="2" t="s">
        <v>59</v>
      </c>
      <c r="T1810" s="4">
        <v>352383812</v>
      </c>
      <c r="U1810" s="4">
        <v>30568800</v>
      </c>
      <c r="V1810" s="4">
        <v>0</v>
      </c>
      <c r="W1810" s="4">
        <v>382952612</v>
      </c>
      <c r="X1810" s="4">
        <v>0</v>
      </c>
      <c r="Y1810" s="4">
        <v>375843812</v>
      </c>
      <c r="Z1810" s="4">
        <v>7108800</v>
      </c>
      <c r="AA1810" s="4">
        <v>370392667</v>
      </c>
      <c r="AB1810" s="4">
        <v>88782898</v>
      </c>
      <c r="AC1810" s="4">
        <v>88782898</v>
      </c>
      <c r="AD1810" s="10">
        <v>88782898</v>
      </c>
    </row>
    <row r="1811" spans="1:30" ht="22.5" x14ac:dyDescent="0.25">
      <c r="A1811" s="9" t="s">
        <v>459</v>
      </c>
      <c r="B1811" s="2" t="s">
        <v>460</v>
      </c>
      <c r="C1811" s="3" t="s">
        <v>308</v>
      </c>
      <c r="D1811" s="3" t="str">
        <f t="shared" si="31"/>
        <v>C-4199-1500-2</v>
      </c>
      <c r="E1811" s="3" t="str">
        <f>VLOOKUP(Tabla3[[#This Row],[RUBRO]],Tabla6[[RUBRO]:[Respon Plan]],2,0)</f>
        <v>MODELO INTERVENCION</v>
      </c>
      <c r="F1811" s="3" t="str">
        <f>VLOOKUP(Tabla3[[#This Row],[RUBRO]],Tabla6[[RUBRO]:[Respon Plan]],3,0)</f>
        <v>DIRECCIÓN DE GESTIÓN HUMANA</v>
      </c>
      <c r="G1811" s="3" t="str">
        <f>VLOOKUP(Tabla3[[#This Row],[RUBRO]],Tabla6[[RUBRO]:[Respon Plan]],4,0)</f>
        <v>Gestión Humana- Viáticos</v>
      </c>
      <c r="H1811" s="1" t="s">
        <v>30</v>
      </c>
      <c r="I1811" s="1" t="s">
        <v>301</v>
      </c>
      <c r="J1811" s="1" t="s">
        <v>233</v>
      </c>
      <c r="K1811" s="1" t="s">
        <v>77</v>
      </c>
      <c r="L1811" s="1" t="s">
        <v>42</v>
      </c>
      <c r="M1811" s="1" t="s">
        <v>240</v>
      </c>
      <c r="N1811" s="1"/>
      <c r="O1811" s="1"/>
      <c r="P1811" s="1" t="s">
        <v>31</v>
      </c>
      <c r="Q1811" s="1" t="s">
        <v>32</v>
      </c>
      <c r="R1811" s="1" t="s">
        <v>33</v>
      </c>
      <c r="S1811" s="2" t="s">
        <v>249</v>
      </c>
      <c r="T1811" s="4">
        <v>0</v>
      </c>
      <c r="U1811" s="4">
        <v>7735000</v>
      </c>
      <c r="V1811" s="4">
        <v>0</v>
      </c>
      <c r="W1811" s="4">
        <v>7735000</v>
      </c>
      <c r="X1811" s="4">
        <v>0</v>
      </c>
      <c r="Y1811" s="4">
        <v>7735000</v>
      </c>
      <c r="Z1811" s="4">
        <v>0</v>
      </c>
      <c r="AA1811" s="4">
        <v>3270560</v>
      </c>
      <c r="AB1811" s="4">
        <v>1268169</v>
      </c>
      <c r="AC1811" s="4">
        <v>1268169</v>
      </c>
      <c r="AD1811" s="10">
        <v>1268169</v>
      </c>
    </row>
    <row r="1812" spans="1:30" ht="22.5" x14ac:dyDescent="0.25">
      <c r="A1812" s="9" t="s">
        <v>459</v>
      </c>
      <c r="B1812" s="2" t="s">
        <v>460</v>
      </c>
      <c r="C1812" s="3" t="s">
        <v>396</v>
      </c>
      <c r="D1812" s="3" t="str">
        <f t="shared" si="31"/>
        <v>C-4199-1500-2</v>
      </c>
      <c r="E1812" s="3" t="str">
        <f>VLOOKUP(Tabla3[[#This Row],[RUBRO]],Tabla6[[RUBRO]:[Respon Plan]],2,0)</f>
        <v>MODELO INTERVENCION</v>
      </c>
      <c r="F1812" s="3" t="str">
        <f>VLOOKUP(Tabla3[[#This Row],[RUBRO]],Tabla6[[RUBRO]:[Respon Plan]],3,0)</f>
        <v>DIRECCION FINANCIERA</v>
      </c>
      <c r="G1812" s="3" t="str">
        <f>VLOOKUP(Tabla3[[#This Row],[RUBRO]],Tabla6[[RUBRO]:[Respon Plan]],4,0)</f>
        <v>Dirección Financiera</v>
      </c>
      <c r="H1812" s="1" t="s">
        <v>30</v>
      </c>
      <c r="I1812" s="1" t="s">
        <v>301</v>
      </c>
      <c r="J1812" s="1" t="s">
        <v>233</v>
      </c>
      <c r="K1812" s="1" t="s">
        <v>77</v>
      </c>
      <c r="L1812" s="1" t="s">
        <v>42</v>
      </c>
      <c r="M1812" s="1" t="s">
        <v>255</v>
      </c>
      <c r="N1812" s="1"/>
      <c r="O1812" s="1"/>
      <c r="P1812" s="1" t="s">
        <v>31</v>
      </c>
      <c r="Q1812" s="1" t="s">
        <v>32</v>
      </c>
      <c r="R1812" s="1" t="s">
        <v>33</v>
      </c>
      <c r="S1812" s="2" t="s">
        <v>397</v>
      </c>
      <c r="T1812" s="4">
        <v>2800000</v>
      </c>
      <c r="U1812" s="4">
        <v>0</v>
      </c>
      <c r="V1812" s="4">
        <v>0</v>
      </c>
      <c r="W1812" s="4">
        <v>2800000</v>
      </c>
      <c r="X1812" s="4">
        <v>0</v>
      </c>
      <c r="Y1812" s="4">
        <v>0</v>
      </c>
      <c r="Z1812" s="4">
        <v>2800000</v>
      </c>
      <c r="AA1812" s="4">
        <v>0</v>
      </c>
      <c r="AB1812" s="4">
        <v>0</v>
      </c>
      <c r="AC1812" s="4">
        <v>0</v>
      </c>
      <c r="AD1812" s="10">
        <v>0</v>
      </c>
    </row>
    <row r="1813" spans="1:30" ht="22.5" x14ac:dyDescent="0.25">
      <c r="A1813" s="9" t="s">
        <v>459</v>
      </c>
      <c r="B1813" s="2" t="s">
        <v>460</v>
      </c>
      <c r="C1813" s="3" t="s">
        <v>398</v>
      </c>
      <c r="D1813" s="3" t="str">
        <f t="shared" si="31"/>
        <v>C-4199-1500-2</v>
      </c>
      <c r="E1813" s="3" t="str">
        <f>VLOOKUP(Tabla3[[#This Row],[RUBRO]],Tabla6[[RUBRO]:[Respon Plan]],2,0)</f>
        <v>MODELO INTERVENCION</v>
      </c>
      <c r="F1813" s="3" t="str">
        <f>VLOOKUP(Tabla3[[#This Row],[RUBRO]],Tabla6[[RUBRO]:[Respon Plan]],3,0)</f>
        <v>DIRECCIÓN DE GESTIÓN HUMANA</v>
      </c>
      <c r="G1813" s="3" t="str">
        <f>VLOOKUP(Tabla3[[#This Row],[RUBRO]],Tabla6[[RUBRO]:[Respon Plan]],4,0)</f>
        <v>Gestión Humana - Pres. Serv</v>
      </c>
      <c r="H1813" s="1" t="s">
        <v>30</v>
      </c>
      <c r="I1813" s="1" t="s">
        <v>301</v>
      </c>
      <c r="J1813" s="1" t="s">
        <v>233</v>
      </c>
      <c r="K1813" s="1" t="s">
        <v>77</v>
      </c>
      <c r="L1813" s="1" t="s">
        <v>42</v>
      </c>
      <c r="M1813" s="1" t="s">
        <v>257</v>
      </c>
      <c r="N1813" s="1"/>
      <c r="O1813" s="1"/>
      <c r="P1813" s="1" t="s">
        <v>31</v>
      </c>
      <c r="Q1813" s="1" t="s">
        <v>32</v>
      </c>
      <c r="R1813" s="1" t="s">
        <v>33</v>
      </c>
      <c r="S1813" s="2" t="s">
        <v>399</v>
      </c>
      <c r="T1813" s="4">
        <v>32088235</v>
      </c>
      <c r="U1813" s="4">
        <v>0</v>
      </c>
      <c r="V1813" s="4">
        <v>0</v>
      </c>
      <c r="W1813" s="4">
        <v>32088235</v>
      </c>
      <c r="X1813" s="4">
        <v>0</v>
      </c>
      <c r="Y1813" s="4">
        <v>29421533</v>
      </c>
      <c r="Z1813" s="4">
        <v>2666702</v>
      </c>
      <c r="AA1813" s="4">
        <v>29421533</v>
      </c>
      <c r="AB1813" s="4">
        <v>5442133</v>
      </c>
      <c r="AC1813" s="4">
        <v>5442133</v>
      </c>
      <c r="AD1813" s="10">
        <v>5442133</v>
      </c>
    </row>
    <row r="1814" spans="1:30" ht="22.5" x14ac:dyDescent="0.25">
      <c r="A1814" s="9" t="s">
        <v>459</v>
      </c>
      <c r="B1814" s="2" t="s">
        <v>460</v>
      </c>
      <c r="C1814" s="3" t="s">
        <v>319</v>
      </c>
      <c r="D1814" s="3" t="str">
        <f t="shared" si="31"/>
        <v>C-4199-1500-2</v>
      </c>
      <c r="E1814" s="3" t="str">
        <f>VLOOKUP(Tabla3[[#This Row],[RUBRO]],Tabla6[[RUBRO]:[Respon Plan]],2,0)</f>
        <v>MODELO INTERVENCION</v>
      </c>
      <c r="F1814" s="3" t="str">
        <f>VLOOKUP(Tabla3[[#This Row],[RUBRO]],Tabla6[[RUBRO]:[Respon Plan]],3,0)</f>
        <v>DIRECCION ADMINISTRATIVA</v>
      </c>
      <c r="G1814" s="3" t="str">
        <f>VLOOKUP(Tabla3[[#This Row],[RUBRO]],Tabla6[[RUBRO]:[Respon Plan]],4,0)</f>
        <v>Administrativa NM</v>
      </c>
      <c r="H1814" s="1" t="s">
        <v>30</v>
      </c>
      <c r="I1814" s="1" t="s">
        <v>301</v>
      </c>
      <c r="J1814" s="1" t="s">
        <v>233</v>
      </c>
      <c r="K1814" s="1" t="s">
        <v>77</v>
      </c>
      <c r="L1814" s="1" t="s">
        <v>42</v>
      </c>
      <c r="M1814" s="1" t="s">
        <v>320</v>
      </c>
      <c r="N1814" s="1"/>
      <c r="O1814" s="1"/>
      <c r="P1814" s="1" t="s">
        <v>31</v>
      </c>
      <c r="Q1814" s="1" t="s">
        <v>32</v>
      </c>
      <c r="R1814" s="1" t="s">
        <v>33</v>
      </c>
      <c r="S1814" s="2" t="s">
        <v>321</v>
      </c>
      <c r="T1814" s="4">
        <v>185873700</v>
      </c>
      <c r="U1814" s="4">
        <v>0</v>
      </c>
      <c r="V1814" s="4">
        <v>0</v>
      </c>
      <c r="W1814" s="4">
        <v>185873700</v>
      </c>
      <c r="X1814" s="4">
        <v>0</v>
      </c>
      <c r="Y1814" s="4">
        <v>168960000</v>
      </c>
      <c r="Z1814" s="4">
        <v>16913700</v>
      </c>
      <c r="AA1814" s="4">
        <v>168960000</v>
      </c>
      <c r="AB1814" s="4">
        <v>28160000</v>
      </c>
      <c r="AC1814" s="4">
        <v>28160000</v>
      </c>
      <c r="AD1814" s="10">
        <v>28160000</v>
      </c>
    </row>
    <row r="1815" spans="1:30" ht="22.5" x14ac:dyDescent="0.25">
      <c r="A1815" s="9" t="s">
        <v>459</v>
      </c>
      <c r="B1815" s="2" t="s">
        <v>460</v>
      </c>
      <c r="C1815" s="3" t="s">
        <v>322</v>
      </c>
      <c r="D1815" s="3" t="str">
        <f t="shared" si="31"/>
        <v>C-4199-1500-2</v>
      </c>
      <c r="E1815" s="3" t="str">
        <f>VLOOKUP(Tabla3[[#This Row],[RUBRO]],Tabla6[[RUBRO]:[Respon Plan]],2,0)</f>
        <v>MODELO INTERVENCION</v>
      </c>
      <c r="F1815" s="3" t="str">
        <f>VLOOKUP(Tabla3[[#This Row],[RUBRO]],Tabla6[[RUBRO]:[Respon Plan]],3,0)</f>
        <v>DIRECCION ADMINISTRATIVA</v>
      </c>
      <c r="G1815" s="3" t="str">
        <f>VLOOKUP(Tabla3[[#This Row],[RUBRO]],Tabla6[[RUBRO]:[Respon Plan]],4,0)</f>
        <v>Administrativa NM</v>
      </c>
      <c r="H1815" s="1" t="s">
        <v>30</v>
      </c>
      <c r="I1815" s="1" t="s">
        <v>301</v>
      </c>
      <c r="J1815" s="1" t="s">
        <v>233</v>
      </c>
      <c r="K1815" s="1" t="s">
        <v>77</v>
      </c>
      <c r="L1815" s="1" t="s">
        <v>42</v>
      </c>
      <c r="M1815" s="1" t="s">
        <v>323</v>
      </c>
      <c r="N1815" s="1"/>
      <c r="O1815" s="1"/>
      <c r="P1815" s="1" t="s">
        <v>31</v>
      </c>
      <c r="Q1815" s="1" t="s">
        <v>32</v>
      </c>
      <c r="R1815" s="1" t="s">
        <v>33</v>
      </c>
      <c r="S1815" s="2" t="s">
        <v>324</v>
      </c>
      <c r="T1815" s="4">
        <v>157287163</v>
      </c>
      <c r="U1815" s="4">
        <v>0</v>
      </c>
      <c r="V1815" s="4">
        <v>0</v>
      </c>
      <c r="W1815" s="4">
        <v>157287163</v>
      </c>
      <c r="X1815" s="4">
        <v>0</v>
      </c>
      <c r="Y1815" s="4">
        <v>157284012</v>
      </c>
      <c r="Z1815" s="4">
        <v>3151</v>
      </c>
      <c r="AA1815" s="4">
        <v>157284012</v>
      </c>
      <c r="AB1815" s="4">
        <v>26214002</v>
      </c>
      <c r="AC1815" s="4">
        <v>26214002</v>
      </c>
      <c r="AD1815" s="10">
        <v>26214002</v>
      </c>
    </row>
    <row r="1816" spans="1:30" ht="22.5" x14ac:dyDescent="0.25">
      <c r="A1816" s="9" t="s">
        <v>459</v>
      </c>
      <c r="B1816" s="2" t="s">
        <v>460</v>
      </c>
      <c r="C1816" s="3" t="s">
        <v>328</v>
      </c>
      <c r="D1816" s="3" t="str">
        <f t="shared" ref="D1816:D1879" si="32">H1816&amp;"-"&amp;I1816&amp;"-"&amp;J1816&amp;"-"&amp;K1816</f>
        <v>C-4199-1500-2</v>
      </c>
      <c r="E1816" s="3" t="str">
        <f>VLOOKUP(Tabla3[[#This Row],[RUBRO]],Tabla6[[RUBRO]:[Respon Plan]],2,0)</f>
        <v>MODELO INTERVENCION</v>
      </c>
      <c r="F1816" s="3" t="str">
        <f>VLOOKUP(Tabla3[[#This Row],[RUBRO]],Tabla6[[RUBRO]:[Respon Plan]],3,0)</f>
        <v>DIRECCION ADMINISTRATIVA</v>
      </c>
      <c r="G1816" s="3" t="str">
        <f>VLOOKUP(Tabla3[[#This Row],[RUBRO]],Tabla6[[RUBRO]:[Respon Plan]],4,0)</f>
        <v>Administrativa NM</v>
      </c>
      <c r="H1816" s="1" t="s">
        <v>30</v>
      </c>
      <c r="I1816" s="1" t="s">
        <v>301</v>
      </c>
      <c r="J1816" s="1" t="s">
        <v>233</v>
      </c>
      <c r="K1816" s="1" t="s">
        <v>77</v>
      </c>
      <c r="L1816" s="1" t="s">
        <v>42</v>
      </c>
      <c r="M1816" s="1" t="s">
        <v>329</v>
      </c>
      <c r="N1816" s="1"/>
      <c r="O1816" s="1"/>
      <c r="P1816" s="1" t="s">
        <v>31</v>
      </c>
      <c r="Q1816" s="1" t="s">
        <v>32</v>
      </c>
      <c r="R1816" s="1" t="s">
        <v>33</v>
      </c>
      <c r="S1816" s="2" t="s">
        <v>330</v>
      </c>
      <c r="T1816" s="4">
        <v>0</v>
      </c>
      <c r="U1816" s="4">
        <v>35676000</v>
      </c>
      <c r="V1816" s="4">
        <v>0</v>
      </c>
      <c r="W1816" s="4">
        <v>35676000</v>
      </c>
      <c r="X1816" s="4">
        <v>0</v>
      </c>
      <c r="Y1816" s="4">
        <v>0</v>
      </c>
      <c r="Z1816" s="4">
        <v>35676000</v>
      </c>
      <c r="AA1816" s="4">
        <v>0</v>
      </c>
      <c r="AB1816" s="4">
        <v>0</v>
      </c>
      <c r="AC1816" s="4">
        <v>0</v>
      </c>
      <c r="AD1816" s="10">
        <v>0</v>
      </c>
    </row>
    <row r="1817" spans="1:30" ht="22.5" x14ac:dyDescent="0.25">
      <c r="A1817" s="9" t="s">
        <v>459</v>
      </c>
      <c r="B1817" s="2" t="s">
        <v>460</v>
      </c>
      <c r="C1817" s="3" t="s">
        <v>354</v>
      </c>
      <c r="D1817" s="3" t="str">
        <f t="shared" si="32"/>
        <v>C-4199-1500-2</v>
      </c>
      <c r="E1817" s="3" t="str">
        <f>VLOOKUP(Tabla3[[#This Row],[RUBRO]],Tabla6[[RUBRO]:[Respon Plan]],2,0)</f>
        <v>MODELO INTERVENCION</v>
      </c>
      <c r="F1817" s="3" t="str">
        <f>VLOOKUP(Tabla3[[#This Row],[RUBRO]],Tabla6[[RUBRO]:[Respon Plan]],3,0)</f>
        <v>DIRECCIÓN DE GESTIÓN HUMANA</v>
      </c>
      <c r="G1817" s="3" t="str">
        <f>VLOOKUP(Tabla3[[#This Row],[RUBRO]],Tabla6[[RUBRO]:[Respon Plan]],4,0)</f>
        <v>Gestión Humana- Capacitación</v>
      </c>
      <c r="H1817" s="1" t="s">
        <v>30</v>
      </c>
      <c r="I1817" s="1" t="s">
        <v>301</v>
      </c>
      <c r="J1817" s="1" t="s">
        <v>233</v>
      </c>
      <c r="K1817" s="1" t="s">
        <v>77</v>
      </c>
      <c r="L1817" s="1" t="s">
        <v>42</v>
      </c>
      <c r="M1817" s="1" t="s">
        <v>355</v>
      </c>
      <c r="N1817" s="1"/>
      <c r="O1817" s="1"/>
      <c r="P1817" s="1" t="s">
        <v>31</v>
      </c>
      <c r="Q1817" s="1" t="s">
        <v>32</v>
      </c>
      <c r="R1817" s="1" t="s">
        <v>33</v>
      </c>
      <c r="S1817" s="2" t="s">
        <v>356</v>
      </c>
      <c r="T1817" s="4">
        <v>0</v>
      </c>
      <c r="U1817" s="4">
        <v>2585000</v>
      </c>
      <c r="V1817" s="4">
        <v>0</v>
      </c>
      <c r="W1817" s="4">
        <v>2585000</v>
      </c>
      <c r="X1817" s="4">
        <v>0</v>
      </c>
      <c r="Y1817" s="4">
        <v>0</v>
      </c>
      <c r="Z1817" s="4">
        <v>2585000</v>
      </c>
      <c r="AA1817" s="4">
        <v>0</v>
      </c>
      <c r="AB1817" s="4">
        <v>0</v>
      </c>
      <c r="AC1817" s="4">
        <v>0</v>
      </c>
      <c r="AD1817" s="10">
        <v>0</v>
      </c>
    </row>
    <row r="1818" spans="1:30" ht="22.5" x14ac:dyDescent="0.25">
      <c r="A1818" s="9" t="s">
        <v>459</v>
      </c>
      <c r="B1818" s="2" t="s">
        <v>460</v>
      </c>
      <c r="C1818" s="3" t="s">
        <v>359</v>
      </c>
      <c r="D1818" s="3" t="str">
        <f t="shared" si="32"/>
        <v>C-4199-1500-2</v>
      </c>
      <c r="E1818" s="3" t="str">
        <f>VLOOKUP(Tabla3[[#This Row],[RUBRO]],Tabla6[[RUBRO]:[Respon Plan]],2,0)</f>
        <v>MODELO INTERVENCION</v>
      </c>
      <c r="F1818" s="3" t="str">
        <f>VLOOKUP(Tabla3[[#This Row],[RUBRO]],Tabla6[[RUBRO]:[Respon Plan]],3,0)</f>
        <v>DIRECCIÓN DE GESTIÓN HUMANA</v>
      </c>
      <c r="G1818" s="3" t="str">
        <f>VLOOKUP(Tabla3[[#This Row],[RUBRO]],Tabla6[[RUBRO]:[Respon Plan]],4,0)</f>
        <v>Gestión Humana- Viáticos</v>
      </c>
      <c r="H1818" s="1" t="s">
        <v>30</v>
      </c>
      <c r="I1818" s="1" t="s">
        <v>301</v>
      </c>
      <c r="J1818" s="1" t="s">
        <v>233</v>
      </c>
      <c r="K1818" s="1" t="s">
        <v>77</v>
      </c>
      <c r="L1818" s="1" t="s">
        <v>42</v>
      </c>
      <c r="M1818" s="1" t="s">
        <v>360</v>
      </c>
      <c r="N1818" s="1"/>
      <c r="O1818" s="1"/>
      <c r="P1818" s="1" t="s">
        <v>31</v>
      </c>
      <c r="Q1818" s="1" t="s">
        <v>32</v>
      </c>
      <c r="R1818" s="1" t="s">
        <v>33</v>
      </c>
      <c r="S1818" s="2" t="s">
        <v>361</v>
      </c>
      <c r="T1818" s="4">
        <v>3400000</v>
      </c>
      <c r="U1818" s="4">
        <v>0</v>
      </c>
      <c r="V1818" s="4">
        <v>0</v>
      </c>
      <c r="W1818" s="4">
        <v>3400000</v>
      </c>
      <c r="X1818" s="4">
        <v>0</v>
      </c>
      <c r="Y1818" s="4">
        <v>3400000</v>
      </c>
      <c r="Z1818" s="4">
        <v>0</v>
      </c>
      <c r="AA1818" s="4">
        <v>0</v>
      </c>
      <c r="AB1818" s="4">
        <v>0</v>
      </c>
      <c r="AC1818" s="4">
        <v>0</v>
      </c>
      <c r="AD1818" s="10">
        <v>0</v>
      </c>
    </row>
    <row r="1819" spans="1:30" ht="22.5" x14ac:dyDescent="0.25">
      <c r="A1819" s="9" t="s">
        <v>459</v>
      </c>
      <c r="B1819" s="2" t="s">
        <v>460</v>
      </c>
      <c r="C1819" s="3" t="s">
        <v>365</v>
      </c>
      <c r="D1819" s="3" t="str">
        <f t="shared" si="32"/>
        <v>C-4199-1500-2</v>
      </c>
      <c r="E1819" s="3" t="str">
        <f>VLOOKUP(Tabla3[[#This Row],[RUBRO]],Tabla6[[RUBRO]:[Respon Plan]],2,0)</f>
        <v>MODELO INTERVENCION</v>
      </c>
      <c r="F1819" s="3" t="str">
        <f>VLOOKUP(Tabla3[[#This Row],[RUBRO]],Tabla6[[RUBRO]:[Respon Plan]],3,0)</f>
        <v>SECRETARIA GENERAL</v>
      </c>
      <c r="G1819" s="3" t="str">
        <f>VLOOKUP(Tabla3[[#This Row],[RUBRO]],Tabla6[[RUBRO]:[Respon Plan]],4,0)</f>
        <v>Secretaria General</v>
      </c>
      <c r="H1819" s="1" t="s">
        <v>30</v>
      </c>
      <c r="I1819" s="1" t="s">
        <v>301</v>
      </c>
      <c r="J1819" s="1" t="s">
        <v>233</v>
      </c>
      <c r="K1819" s="1" t="s">
        <v>77</v>
      </c>
      <c r="L1819" s="1" t="s">
        <v>42</v>
      </c>
      <c r="M1819" s="1" t="s">
        <v>266</v>
      </c>
      <c r="N1819" s="1"/>
      <c r="O1819" s="1"/>
      <c r="P1819" s="1" t="s">
        <v>31</v>
      </c>
      <c r="Q1819" s="1" t="s">
        <v>32</v>
      </c>
      <c r="R1819" s="1" t="s">
        <v>33</v>
      </c>
      <c r="S1819" s="2" t="s">
        <v>267</v>
      </c>
      <c r="T1819" s="4">
        <v>293533</v>
      </c>
      <c r="U1819" s="4">
        <v>142704</v>
      </c>
      <c r="V1819" s="4">
        <v>0</v>
      </c>
      <c r="W1819" s="4">
        <v>436237</v>
      </c>
      <c r="X1819" s="4">
        <v>0</v>
      </c>
      <c r="Y1819" s="4">
        <v>436237</v>
      </c>
      <c r="Z1819" s="4">
        <v>0</v>
      </c>
      <c r="AA1819" s="4">
        <v>6918.44</v>
      </c>
      <c r="AB1819" s="4">
        <v>6918.44</v>
      </c>
      <c r="AC1819" s="4">
        <v>6918.44</v>
      </c>
      <c r="AD1819" s="10">
        <v>6918.44</v>
      </c>
    </row>
    <row r="1820" spans="1:30" ht="22.5" x14ac:dyDescent="0.25">
      <c r="A1820" s="9" t="s">
        <v>459</v>
      </c>
      <c r="B1820" s="2" t="s">
        <v>460</v>
      </c>
      <c r="C1820" s="3" t="s">
        <v>372</v>
      </c>
      <c r="D1820" s="3" t="str">
        <f t="shared" si="32"/>
        <v>C-4199-1500-5</v>
      </c>
      <c r="E1820" s="3" t="str">
        <f>VLOOKUP(Tabla3[[#This Row],[RUBRO]],Tabla6[[RUBRO]:[Respon Plan]],2,0)</f>
        <v xml:space="preserve">CONTRUCCION </v>
      </c>
      <c r="F1820" s="3" t="str">
        <f>VLOOKUP(Tabla3[[#This Row],[RUBRO]],Tabla6[[RUBRO]:[Respon Plan]],3,0)</f>
        <v>DIRECCION ADMINISTRATIVA</v>
      </c>
      <c r="G1820" s="3" t="str">
        <f>VLOOKUP(Tabla3[[#This Row],[RUBRO]],Tabla6[[RUBRO]:[Respon Plan]],4,0)</f>
        <v>Administrativa CONS</v>
      </c>
      <c r="H1820" s="1" t="s">
        <v>30</v>
      </c>
      <c r="I1820" s="1" t="s">
        <v>301</v>
      </c>
      <c r="J1820" s="1" t="s">
        <v>233</v>
      </c>
      <c r="K1820" s="1" t="s">
        <v>64</v>
      </c>
      <c r="L1820" s="1" t="s">
        <v>42</v>
      </c>
      <c r="M1820" s="1" t="s">
        <v>234</v>
      </c>
      <c r="N1820" s="1"/>
      <c r="O1820" s="1"/>
      <c r="P1820" s="1" t="s">
        <v>31</v>
      </c>
      <c r="Q1820" s="1" t="s">
        <v>32</v>
      </c>
      <c r="R1820" s="1" t="s">
        <v>33</v>
      </c>
      <c r="S1820" s="2" t="s">
        <v>373</v>
      </c>
      <c r="T1820" s="4">
        <v>0</v>
      </c>
      <c r="U1820" s="4">
        <v>50000000</v>
      </c>
      <c r="V1820" s="4">
        <v>0</v>
      </c>
      <c r="W1820" s="4">
        <v>50000000</v>
      </c>
      <c r="X1820" s="4">
        <v>0</v>
      </c>
      <c r="Y1820" s="4">
        <v>0</v>
      </c>
      <c r="Z1820" s="4">
        <v>50000000</v>
      </c>
      <c r="AA1820" s="4">
        <v>0</v>
      </c>
      <c r="AB1820" s="4">
        <v>0</v>
      </c>
      <c r="AC1820" s="4">
        <v>0</v>
      </c>
      <c r="AD1820" s="10">
        <v>0</v>
      </c>
    </row>
    <row r="1821" spans="1:30" ht="22.5" x14ac:dyDescent="0.25">
      <c r="A1821" s="9" t="s">
        <v>459</v>
      </c>
      <c r="B1821" s="2" t="s">
        <v>460</v>
      </c>
      <c r="C1821" s="3" t="s">
        <v>374</v>
      </c>
      <c r="D1821" s="3" t="str">
        <f t="shared" si="32"/>
        <v>C-4199-1500-5</v>
      </c>
      <c r="E1821" s="3" t="str">
        <f>VLOOKUP(Tabla3[[#This Row],[RUBRO]],Tabla6[[RUBRO]:[Respon Plan]],2,0)</f>
        <v xml:space="preserve">CONTRUCCION </v>
      </c>
      <c r="F1821" s="3" t="str">
        <f>VLOOKUP(Tabla3[[#This Row],[RUBRO]],Tabla6[[RUBRO]:[Respon Plan]],3,0)</f>
        <v>DIRECCION ADMINISTRATIVA</v>
      </c>
      <c r="G1821" s="3" t="str">
        <f>VLOOKUP(Tabla3[[#This Row],[RUBRO]],Tabla6[[RUBRO]:[Respon Plan]],4,0)</f>
        <v>Administrativa CONS</v>
      </c>
      <c r="H1821" s="1" t="s">
        <v>30</v>
      </c>
      <c r="I1821" s="1" t="s">
        <v>301</v>
      </c>
      <c r="J1821" s="1" t="s">
        <v>233</v>
      </c>
      <c r="K1821" s="1" t="s">
        <v>64</v>
      </c>
      <c r="L1821" s="1" t="s">
        <v>42</v>
      </c>
      <c r="M1821" s="1" t="s">
        <v>281</v>
      </c>
      <c r="N1821" s="1"/>
      <c r="O1821" s="1"/>
      <c r="P1821" s="1" t="s">
        <v>31</v>
      </c>
      <c r="Q1821" s="1" t="s">
        <v>171</v>
      </c>
      <c r="R1821" s="1" t="s">
        <v>33</v>
      </c>
      <c r="S1821" s="2" t="s">
        <v>375</v>
      </c>
      <c r="T1821" s="4">
        <v>52000000</v>
      </c>
      <c r="U1821" s="4">
        <v>0</v>
      </c>
      <c r="V1821" s="4">
        <v>0</v>
      </c>
      <c r="W1821" s="4">
        <v>52000000</v>
      </c>
      <c r="X1821" s="4">
        <v>0</v>
      </c>
      <c r="Y1821" s="4">
        <v>0</v>
      </c>
      <c r="Z1821" s="4">
        <v>52000000</v>
      </c>
      <c r="AA1821" s="4">
        <v>0</v>
      </c>
      <c r="AB1821" s="4">
        <v>0</v>
      </c>
      <c r="AC1821" s="4">
        <v>0</v>
      </c>
      <c r="AD1821" s="10">
        <v>0</v>
      </c>
    </row>
    <row r="1822" spans="1:30" ht="22.5" x14ac:dyDescent="0.25">
      <c r="A1822" s="9" t="s">
        <v>459</v>
      </c>
      <c r="B1822" s="2" t="s">
        <v>460</v>
      </c>
      <c r="C1822" s="3" t="s">
        <v>400</v>
      </c>
      <c r="D1822" s="3" t="str">
        <f t="shared" si="32"/>
        <v>C-4199-1500-5</v>
      </c>
      <c r="E1822" s="3" t="str">
        <f>VLOOKUP(Tabla3[[#This Row],[RUBRO]],Tabla6[[RUBRO]:[Respon Plan]],2,0)</f>
        <v xml:space="preserve">CONTRUCCION </v>
      </c>
      <c r="F1822" s="3" t="str">
        <f>VLOOKUP(Tabla3[[#This Row],[RUBRO]],Tabla6[[RUBRO]:[Respon Plan]],3,0)</f>
        <v>DIRECCION ADMINISTRATIVA</v>
      </c>
      <c r="G1822" s="3" t="str">
        <f>VLOOKUP(Tabla3[[#This Row],[RUBRO]],Tabla6[[RUBRO]:[Respon Plan]],4,0)</f>
        <v>Administrativa CONS</v>
      </c>
      <c r="H1822" s="1" t="s">
        <v>30</v>
      </c>
      <c r="I1822" s="1" t="s">
        <v>301</v>
      </c>
      <c r="J1822" s="1" t="s">
        <v>233</v>
      </c>
      <c r="K1822" s="1" t="s">
        <v>64</v>
      </c>
      <c r="L1822" s="1" t="s">
        <v>42</v>
      </c>
      <c r="M1822" s="1" t="s">
        <v>240</v>
      </c>
      <c r="N1822" s="1"/>
      <c r="O1822" s="1"/>
      <c r="P1822" s="1" t="s">
        <v>31</v>
      </c>
      <c r="Q1822" s="1" t="s">
        <v>171</v>
      </c>
      <c r="R1822" s="1" t="s">
        <v>33</v>
      </c>
      <c r="S1822" s="2" t="s">
        <v>401</v>
      </c>
      <c r="T1822" s="4">
        <v>11000000</v>
      </c>
      <c r="U1822" s="4">
        <v>0</v>
      </c>
      <c r="V1822" s="4">
        <v>0</v>
      </c>
      <c r="W1822" s="4">
        <v>11000000</v>
      </c>
      <c r="X1822" s="4">
        <v>0</v>
      </c>
      <c r="Y1822" s="4">
        <v>11000000</v>
      </c>
      <c r="Z1822" s="4">
        <v>0</v>
      </c>
      <c r="AA1822" s="4">
        <v>0</v>
      </c>
      <c r="AB1822" s="4">
        <v>0</v>
      </c>
      <c r="AC1822" s="4">
        <v>0</v>
      </c>
      <c r="AD1822" s="10">
        <v>0</v>
      </c>
    </row>
    <row r="1823" spans="1:30" ht="22.5" x14ac:dyDescent="0.25">
      <c r="A1823" s="9" t="s">
        <v>459</v>
      </c>
      <c r="B1823" s="2" t="s">
        <v>460</v>
      </c>
      <c r="C1823" s="3" t="s">
        <v>378</v>
      </c>
      <c r="D1823" s="3" t="str">
        <f t="shared" si="32"/>
        <v>C-4199-1500-5</v>
      </c>
      <c r="E1823" s="3" t="str">
        <f>VLOOKUP(Tabla3[[#This Row],[RUBRO]],Tabla6[[RUBRO]:[Respon Plan]],2,0)</f>
        <v xml:space="preserve">CONTRUCCION </v>
      </c>
      <c r="F1823" s="3" t="str">
        <f>VLOOKUP(Tabla3[[#This Row],[RUBRO]],Tabla6[[RUBRO]:[Respon Plan]],3,0)</f>
        <v>DIRECCIÓN DE GESTIÓN HUMANA</v>
      </c>
      <c r="G1823" s="3" t="str">
        <f>VLOOKUP(Tabla3[[#This Row],[RUBRO]],Tabla6[[RUBRO]:[Respon Plan]],4,0)</f>
        <v>Gestión Humana - Pres. Serv</v>
      </c>
      <c r="H1823" s="1" t="s">
        <v>30</v>
      </c>
      <c r="I1823" s="1" t="s">
        <v>301</v>
      </c>
      <c r="J1823" s="1" t="s">
        <v>233</v>
      </c>
      <c r="K1823" s="1" t="s">
        <v>64</v>
      </c>
      <c r="L1823" s="1" t="s">
        <v>42</v>
      </c>
      <c r="M1823" s="1" t="s">
        <v>243</v>
      </c>
      <c r="N1823" s="1"/>
      <c r="O1823" s="1"/>
      <c r="P1823" s="1" t="s">
        <v>31</v>
      </c>
      <c r="Q1823" s="1" t="s">
        <v>171</v>
      </c>
      <c r="R1823" s="1" t="s">
        <v>33</v>
      </c>
      <c r="S1823" s="2" t="s">
        <v>59</v>
      </c>
      <c r="T1823" s="4">
        <v>56281000</v>
      </c>
      <c r="U1823" s="4">
        <v>21287000</v>
      </c>
      <c r="V1823" s="4">
        <v>0</v>
      </c>
      <c r="W1823" s="4">
        <v>77568000</v>
      </c>
      <c r="X1823" s="4">
        <v>0</v>
      </c>
      <c r="Y1823" s="4">
        <v>77114201</v>
      </c>
      <c r="Z1823" s="4">
        <v>453799</v>
      </c>
      <c r="AA1823" s="4">
        <v>77114201</v>
      </c>
      <c r="AB1823" s="4">
        <v>14852333</v>
      </c>
      <c r="AC1823" s="4">
        <v>14852333</v>
      </c>
      <c r="AD1823" s="10">
        <v>14852333</v>
      </c>
    </row>
    <row r="1824" spans="1:30" ht="22.5" x14ac:dyDescent="0.25">
      <c r="A1824" s="9" t="s">
        <v>459</v>
      </c>
      <c r="B1824" s="2" t="s">
        <v>460</v>
      </c>
      <c r="C1824" s="3" t="s">
        <v>379</v>
      </c>
      <c r="D1824" s="3" t="str">
        <f t="shared" si="32"/>
        <v>C-4199-1500-5</v>
      </c>
      <c r="E1824" s="3" t="str">
        <f>VLOOKUP(Tabla3[[#This Row],[RUBRO]],Tabla6[[RUBRO]:[Respon Plan]],2,0)</f>
        <v xml:space="preserve">CONTRUCCION </v>
      </c>
      <c r="F1824" s="3" t="str">
        <f>VLOOKUP(Tabla3[[#This Row],[RUBRO]],Tabla6[[RUBRO]:[Respon Plan]],3,0)</f>
        <v>DIRECCIÓN DE GESTIÓN HUMANA</v>
      </c>
      <c r="G1824" s="3" t="str">
        <f>VLOOKUP(Tabla3[[#This Row],[RUBRO]],Tabla6[[RUBRO]:[Respon Plan]],4,0)</f>
        <v>Gestión Humana- Viáticos</v>
      </c>
      <c r="H1824" s="1" t="s">
        <v>30</v>
      </c>
      <c r="I1824" s="1" t="s">
        <v>301</v>
      </c>
      <c r="J1824" s="1" t="s">
        <v>233</v>
      </c>
      <c r="K1824" s="1" t="s">
        <v>64</v>
      </c>
      <c r="L1824" s="1" t="s">
        <v>42</v>
      </c>
      <c r="M1824" s="1" t="s">
        <v>246</v>
      </c>
      <c r="N1824" s="1"/>
      <c r="O1824" s="1"/>
      <c r="P1824" s="1" t="s">
        <v>31</v>
      </c>
      <c r="Q1824" s="1" t="s">
        <v>171</v>
      </c>
      <c r="R1824" s="1" t="s">
        <v>33</v>
      </c>
      <c r="S1824" s="2" t="s">
        <v>249</v>
      </c>
      <c r="T1824" s="4">
        <v>13229000</v>
      </c>
      <c r="U1824" s="4">
        <v>0</v>
      </c>
      <c r="V1824" s="4">
        <v>0</v>
      </c>
      <c r="W1824" s="4">
        <v>13229000</v>
      </c>
      <c r="X1824" s="4">
        <v>0</v>
      </c>
      <c r="Y1824" s="4">
        <v>13229000</v>
      </c>
      <c r="Z1824" s="4">
        <v>0</v>
      </c>
      <c r="AA1824" s="4">
        <v>0</v>
      </c>
      <c r="AB1824" s="4">
        <v>0</v>
      </c>
      <c r="AC1824" s="4">
        <v>0</v>
      </c>
      <c r="AD1824" s="10">
        <v>0</v>
      </c>
    </row>
    <row r="1825" spans="1:30" ht="22.5" x14ac:dyDescent="0.25">
      <c r="A1825" s="9" t="s">
        <v>461</v>
      </c>
      <c r="B1825" s="2" t="s">
        <v>462</v>
      </c>
      <c r="C1825" s="3" t="s">
        <v>145</v>
      </c>
      <c r="D1825" s="3" t="str">
        <f t="shared" si="32"/>
        <v>A-2-0-3</v>
      </c>
      <c r="E1825" s="3" t="str">
        <f>VLOOKUP(Tabla3[[#This Row],[RUBRO]],Tabla6[[RUBRO]:[Respon Plan]],2,0)</f>
        <v>FUNCIONAMIENTO</v>
      </c>
      <c r="F1825" s="3" t="str">
        <f>VLOOKUP(Tabla3[[#This Row],[RUBRO]],Tabla6[[RUBRO]:[Respon Plan]],3,0)</f>
        <v>DIRECCION ADMINISTRATIVA</v>
      </c>
      <c r="G1825" s="3" t="str">
        <f>VLOOKUP(Tabla3[[#This Row],[RUBRO]],Tabla6[[RUBRO]:[Respon Plan]],4,0)</f>
        <v>Administrativa</v>
      </c>
      <c r="H1825" s="1" t="s">
        <v>40</v>
      </c>
      <c r="I1825" s="1" t="s">
        <v>77</v>
      </c>
      <c r="J1825" s="1" t="s">
        <v>42</v>
      </c>
      <c r="K1825" s="1" t="s">
        <v>63</v>
      </c>
      <c r="L1825" s="1" t="s">
        <v>143</v>
      </c>
      <c r="M1825" s="1" t="s">
        <v>63</v>
      </c>
      <c r="N1825" s="1"/>
      <c r="O1825" s="1"/>
      <c r="P1825" s="1" t="s">
        <v>31</v>
      </c>
      <c r="Q1825" s="1" t="s">
        <v>32</v>
      </c>
      <c r="R1825" s="1" t="s">
        <v>33</v>
      </c>
      <c r="S1825" s="2" t="s">
        <v>146</v>
      </c>
      <c r="T1825" s="4">
        <v>820000</v>
      </c>
      <c r="U1825" s="4">
        <v>1220000</v>
      </c>
      <c r="V1825" s="4">
        <v>26000</v>
      </c>
      <c r="W1825" s="4">
        <v>2014000</v>
      </c>
      <c r="X1825" s="4">
        <v>0</v>
      </c>
      <c r="Y1825" s="4">
        <v>2014000</v>
      </c>
      <c r="Z1825" s="4">
        <v>0</v>
      </c>
      <c r="AA1825" s="4">
        <v>2014000</v>
      </c>
      <c r="AB1825" s="4">
        <v>2014000</v>
      </c>
      <c r="AC1825" s="4">
        <v>2014000</v>
      </c>
      <c r="AD1825" s="10">
        <v>2014000</v>
      </c>
    </row>
    <row r="1826" spans="1:30" ht="22.5" x14ac:dyDescent="0.25">
      <c r="A1826" s="9" t="s">
        <v>461</v>
      </c>
      <c r="B1826" s="2" t="s">
        <v>462</v>
      </c>
      <c r="C1826" s="3" t="s">
        <v>155</v>
      </c>
      <c r="D1826" s="3" t="str">
        <f t="shared" si="32"/>
        <v>A-2-0-4</v>
      </c>
      <c r="E1826" s="3" t="str">
        <f>VLOOKUP(Tabla3[[#This Row],[RUBRO]],Tabla6[[RUBRO]:[Respon Plan]],2,0)</f>
        <v>FUNCIONAMIENTO</v>
      </c>
      <c r="F1826" s="3" t="str">
        <f>VLOOKUP(Tabla3[[#This Row],[RUBRO]],Tabla6[[RUBRO]:[Respon Plan]],3,0)</f>
        <v>DIRECCION ADMINISTRATIVA</v>
      </c>
      <c r="G1826" s="3" t="str">
        <f>VLOOKUP(Tabla3[[#This Row],[RUBRO]],Tabla6[[RUBRO]:[Respon Plan]],4,0)</f>
        <v>Administrativa</v>
      </c>
      <c r="H1826" s="1" t="s">
        <v>40</v>
      </c>
      <c r="I1826" s="1" t="s">
        <v>77</v>
      </c>
      <c r="J1826" s="1" t="s">
        <v>42</v>
      </c>
      <c r="K1826" s="1" t="s">
        <v>80</v>
      </c>
      <c r="L1826" s="1" t="s">
        <v>80</v>
      </c>
      <c r="M1826" s="1" t="s">
        <v>41</v>
      </c>
      <c r="N1826" s="1"/>
      <c r="O1826" s="1"/>
      <c r="P1826" s="1" t="s">
        <v>31</v>
      </c>
      <c r="Q1826" s="1" t="s">
        <v>32</v>
      </c>
      <c r="R1826" s="1" t="s">
        <v>33</v>
      </c>
      <c r="S1826" s="2" t="s">
        <v>156</v>
      </c>
      <c r="T1826" s="4">
        <v>15000000</v>
      </c>
      <c r="U1826" s="4">
        <v>0</v>
      </c>
      <c r="V1826" s="4">
        <v>0</v>
      </c>
      <c r="W1826" s="4">
        <v>15000000</v>
      </c>
      <c r="X1826" s="4">
        <v>0</v>
      </c>
      <c r="Y1826" s="4">
        <v>15000000</v>
      </c>
      <c r="Z1826" s="4">
        <v>0</v>
      </c>
      <c r="AA1826" s="4">
        <v>0</v>
      </c>
      <c r="AB1826" s="4">
        <v>0</v>
      </c>
      <c r="AC1826" s="4">
        <v>0</v>
      </c>
      <c r="AD1826" s="10">
        <v>0</v>
      </c>
    </row>
    <row r="1827" spans="1:30" ht="22.5" x14ac:dyDescent="0.25">
      <c r="A1827" s="9" t="s">
        <v>461</v>
      </c>
      <c r="B1827" s="2" t="s">
        <v>462</v>
      </c>
      <c r="C1827" s="3" t="s">
        <v>157</v>
      </c>
      <c r="D1827" s="3" t="str">
        <f t="shared" si="32"/>
        <v>A-2-0-4</v>
      </c>
      <c r="E1827" s="3" t="str">
        <f>VLOOKUP(Tabla3[[#This Row],[RUBRO]],Tabla6[[RUBRO]:[Respon Plan]],2,0)</f>
        <v>FUNCIONAMIENTO</v>
      </c>
      <c r="F1827" s="3" t="str">
        <f>VLOOKUP(Tabla3[[#This Row],[RUBRO]],Tabla6[[RUBRO]:[Respon Plan]],3,0)</f>
        <v>DIRECCION ADMINISTRATIVA</v>
      </c>
      <c r="G1827" s="3" t="str">
        <f>VLOOKUP(Tabla3[[#This Row],[RUBRO]],Tabla6[[RUBRO]:[Respon Plan]],4,0)</f>
        <v>Administrativa</v>
      </c>
      <c r="H1827" s="1" t="s">
        <v>40</v>
      </c>
      <c r="I1827" s="1" t="s">
        <v>77</v>
      </c>
      <c r="J1827" s="1" t="s">
        <v>42</v>
      </c>
      <c r="K1827" s="1" t="s">
        <v>80</v>
      </c>
      <c r="L1827" s="1" t="s">
        <v>80</v>
      </c>
      <c r="M1827" s="1" t="s">
        <v>77</v>
      </c>
      <c r="N1827" s="1"/>
      <c r="O1827" s="1"/>
      <c r="P1827" s="1" t="s">
        <v>31</v>
      </c>
      <c r="Q1827" s="1" t="s">
        <v>32</v>
      </c>
      <c r="R1827" s="1" t="s">
        <v>33</v>
      </c>
      <c r="S1827" s="2" t="s">
        <v>158</v>
      </c>
      <c r="T1827" s="4">
        <v>2500000</v>
      </c>
      <c r="U1827" s="4">
        <v>0</v>
      </c>
      <c r="V1827" s="4">
        <v>0</v>
      </c>
      <c r="W1827" s="4">
        <v>2500000</v>
      </c>
      <c r="X1827" s="4">
        <v>0</v>
      </c>
      <c r="Y1827" s="4">
        <v>2500000</v>
      </c>
      <c r="Z1827" s="4">
        <v>0</v>
      </c>
      <c r="AA1827" s="4">
        <v>0</v>
      </c>
      <c r="AB1827" s="4">
        <v>0</v>
      </c>
      <c r="AC1827" s="4">
        <v>0</v>
      </c>
      <c r="AD1827" s="10">
        <v>0</v>
      </c>
    </row>
    <row r="1828" spans="1:30" ht="22.5" x14ac:dyDescent="0.25">
      <c r="A1828" s="9" t="s">
        <v>461</v>
      </c>
      <c r="B1828" s="2" t="s">
        <v>462</v>
      </c>
      <c r="C1828" s="3" t="s">
        <v>180</v>
      </c>
      <c r="D1828" s="3" t="str">
        <f t="shared" si="32"/>
        <v>A-2-0-4</v>
      </c>
      <c r="E1828" s="3" t="str">
        <f>VLOOKUP(Tabla3[[#This Row],[RUBRO]],Tabla6[[RUBRO]:[Respon Plan]],2,0)</f>
        <v>FUNCIONAMIENTO</v>
      </c>
      <c r="F1828" s="3" t="str">
        <f>VLOOKUP(Tabla3[[#This Row],[RUBRO]],Tabla6[[RUBRO]:[Respon Plan]],3,0)</f>
        <v>DIRECCION ADMINISTRATIVA</v>
      </c>
      <c r="G1828" s="3" t="str">
        <f>VLOOKUP(Tabla3[[#This Row],[RUBRO]],Tabla6[[RUBRO]:[Respon Plan]],4,0)</f>
        <v>Administrativa</v>
      </c>
      <c r="H1828" s="1" t="s">
        <v>40</v>
      </c>
      <c r="I1828" s="1" t="s">
        <v>77</v>
      </c>
      <c r="J1828" s="1" t="s">
        <v>42</v>
      </c>
      <c r="K1828" s="1" t="s">
        <v>80</v>
      </c>
      <c r="L1828" s="1" t="s">
        <v>64</v>
      </c>
      <c r="M1828" s="1" t="s">
        <v>116</v>
      </c>
      <c r="N1828" s="1"/>
      <c r="O1828" s="1"/>
      <c r="P1828" s="1" t="s">
        <v>31</v>
      </c>
      <c r="Q1828" s="1" t="s">
        <v>32</v>
      </c>
      <c r="R1828" s="1" t="s">
        <v>33</v>
      </c>
      <c r="S1828" s="2" t="s">
        <v>181</v>
      </c>
      <c r="T1828" s="4">
        <v>17000000</v>
      </c>
      <c r="U1828" s="4">
        <v>0</v>
      </c>
      <c r="V1828" s="4">
        <v>0</v>
      </c>
      <c r="W1828" s="4">
        <v>17000000</v>
      </c>
      <c r="X1828" s="4">
        <v>0</v>
      </c>
      <c r="Y1828" s="4">
        <v>17000000</v>
      </c>
      <c r="Z1828" s="4">
        <v>0</v>
      </c>
      <c r="AA1828" s="4">
        <v>17000000</v>
      </c>
      <c r="AB1828" s="4">
        <v>0</v>
      </c>
      <c r="AC1828" s="4">
        <v>0</v>
      </c>
      <c r="AD1828" s="10">
        <v>0</v>
      </c>
    </row>
    <row r="1829" spans="1:30" ht="22.5" x14ac:dyDescent="0.25">
      <c r="A1829" s="9" t="s">
        <v>461</v>
      </c>
      <c r="B1829" s="2" t="s">
        <v>462</v>
      </c>
      <c r="C1829" s="3" t="s">
        <v>184</v>
      </c>
      <c r="D1829" s="3" t="str">
        <f t="shared" si="32"/>
        <v>A-2-0-4</v>
      </c>
      <c r="E1829" s="3" t="str">
        <f>VLOOKUP(Tabla3[[#This Row],[RUBRO]],Tabla6[[RUBRO]:[Respon Plan]],2,0)</f>
        <v>FUNCIONAMIENTO</v>
      </c>
      <c r="F1829" s="3" t="str">
        <f>VLOOKUP(Tabla3[[#This Row],[RUBRO]],Tabla6[[RUBRO]:[Respon Plan]],3,0)</f>
        <v>DIRECCION ADMINISTRATIVA</v>
      </c>
      <c r="G1829" s="3" t="str">
        <f>VLOOKUP(Tabla3[[#This Row],[RUBRO]],Tabla6[[RUBRO]:[Respon Plan]],4,0)</f>
        <v>Administrativa</v>
      </c>
      <c r="H1829" s="1" t="s">
        <v>40</v>
      </c>
      <c r="I1829" s="1" t="s">
        <v>77</v>
      </c>
      <c r="J1829" s="1" t="s">
        <v>42</v>
      </c>
      <c r="K1829" s="1" t="s">
        <v>80</v>
      </c>
      <c r="L1829" s="1" t="s">
        <v>64</v>
      </c>
      <c r="M1829" s="1" t="s">
        <v>98</v>
      </c>
      <c r="N1829" s="1"/>
      <c r="O1829" s="1"/>
      <c r="P1829" s="1" t="s">
        <v>31</v>
      </c>
      <c r="Q1829" s="1" t="s">
        <v>32</v>
      </c>
      <c r="R1829" s="1" t="s">
        <v>33</v>
      </c>
      <c r="S1829" s="2" t="s">
        <v>185</v>
      </c>
      <c r="T1829" s="4">
        <v>2000000</v>
      </c>
      <c r="U1829" s="4">
        <v>0</v>
      </c>
      <c r="V1829" s="4">
        <v>0</v>
      </c>
      <c r="W1829" s="4">
        <v>2000000</v>
      </c>
      <c r="X1829" s="4">
        <v>0</v>
      </c>
      <c r="Y1829" s="4">
        <v>0</v>
      </c>
      <c r="Z1829" s="4">
        <v>2000000</v>
      </c>
      <c r="AA1829" s="4">
        <v>0</v>
      </c>
      <c r="AB1829" s="4">
        <v>0</v>
      </c>
      <c r="AC1829" s="4">
        <v>0</v>
      </c>
      <c r="AD1829" s="10">
        <v>0</v>
      </c>
    </row>
    <row r="1830" spans="1:30" ht="22.5" x14ac:dyDescent="0.25">
      <c r="A1830" s="9" t="s">
        <v>461</v>
      </c>
      <c r="B1830" s="2" t="s">
        <v>462</v>
      </c>
      <c r="C1830" s="3" t="s">
        <v>200</v>
      </c>
      <c r="D1830" s="3" t="str">
        <f t="shared" si="32"/>
        <v>A-2-0-4</v>
      </c>
      <c r="E1830" s="3" t="str">
        <f>VLOOKUP(Tabla3[[#This Row],[RUBRO]],Tabla6[[RUBRO]:[Respon Plan]],2,0)</f>
        <v>FUNCIONAMIENTO</v>
      </c>
      <c r="F1830" s="3" t="str">
        <f>VLOOKUP(Tabla3[[#This Row],[RUBRO]],Tabla6[[RUBRO]:[Respon Plan]],3,0)</f>
        <v>DIRECCION ADMINISTRATIVA</v>
      </c>
      <c r="G1830" s="3" t="str">
        <f>VLOOKUP(Tabla3[[#This Row],[RUBRO]],Tabla6[[RUBRO]:[Respon Plan]],4,0)</f>
        <v>Administrativa</v>
      </c>
      <c r="H1830" s="1" t="s">
        <v>40</v>
      </c>
      <c r="I1830" s="1" t="s">
        <v>77</v>
      </c>
      <c r="J1830" s="1" t="s">
        <v>42</v>
      </c>
      <c r="K1830" s="1" t="s">
        <v>80</v>
      </c>
      <c r="L1830" s="1" t="s">
        <v>81</v>
      </c>
      <c r="M1830" s="1" t="s">
        <v>41</v>
      </c>
      <c r="N1830" s="1"/>
      <c r="O1830" s="1"/>
      <c r="P1830" s="1" t="s">
        <v>31</v>
      </c>
      <c r="Q1830" s="1" t="s">
        <v>32</v>
      </c>
      <c r="R1830" s="1" t="s">
        <v>33</v>
      </c>
      <c r="S1830" s="2" t="s">
        <v>201</v>
      </c>
      <c r="T1830" s="4">
        <v>1500000</v>
      </c>
      <c r="U1830" s="4">
        <v>0</v>
      </c>
      <c r="V1830" s="4">
        <v>0</v>
      </c>
      <c r="W1830" s="4">
        <v>1500000</v>
      </c>
      <c r="X1830" s="4">
        <v>0</v>
      </c>
      <c r="Y1830" s="4">
        <v>379577</v>
      </c>
      <c r="Z1830" s="4">
        <v>1120423</v>
      </c>
      <c r="AA1830" s="4">
        <v>379577</v>
      </c>
      <c r="AB1830" s="4">
        <v>379577</v>
      </c>
      <c r="AC1830" s="4">
        <v>379577</v>
      </c>
      <c r="AD1830" s="10">
        <v>379577</v>
      </c>
    </row>
    <row r="1831" spans="1:30" ht="22.5" x14ac:dyDescent="0.25">
      <c r="A1831" s="9" t="s">
        <v>461</v>
      </c>
      <c r="B1831" s="2" t="s">
        <v>462</v>
      </c>
      <c r="C1831" s="3" t="s">
        <v>202</v>
      </c>
      <c r="D1831" s="3" t="str">
        <f t="shared" si="32"/>
        <v>A-2-0-4</v>
      </c>
      <c r="E1831" s="3" t="str">
        <f>VLOOKUP(Tabla3[[#This Row],[RUBRO]],Tabla6[[RUBRO]:[Respon Plan]],2,0)</f>
        <v>FUNCIONAMIENTO</v>
      </c>
      <c r="F1831" s="3" t="str">
        <f>VLOOKUP(Tabla3[[#This Row],[RUBRO]],Tabla6[[RUBRO]:[Respon Plan]],3,0)</f>
        <v>DIRECCION ADMINISTRATIVA</v>
      </c>
      <c r="G1831" s="3" t="str">
        <f>VLOOKUP(Tabla3[[#This Row],[RUBRO]],Tabla6[[RUBRO]:[Respon Plan]],4,0)</f>
        <v>Administrativa</v>
      </c>
      <c r="H1831" s="1" t="s">
        <v>40</v>
      </c>
      <c r="I1831" s="1" t="s">
        <v>77</v>
      </c>
      <c r="J1831" s="1" t="s">
        <v>42</v>
      </c>
      <c r="K1831" s="1" t="s">
        <v>80</v>
      </c>
      <c r="L1831" s="1" t="s">
        <v>81</v>
      </c>
      <c r="M1831" s="1" t="s">
        <v>77</v>
      </c>
      <c r="N1831" s="1"/>
      <c r="O1831" s="1"/>
      <c r="P1831" s="1" t="s">
        <v>31</v>
      </c>
      <c r="Q1831" s="1" t="s">
        <v>32</v>
      </c>
      <c r="R1831" s="1" t="s">
        <v>33</v>
      </c>
      <c r="S1831" s="2" t="s">
        <v>203</v>
      </c>
      <c r="T1831" s="4">
        <v>22500000</v>
      </c>
      <c r="U1831" s="4">
        <v>0</v>
      </c>
      <c r="V1831" s="4">
        <v>0</v>
      </c>
      <c r="W1831" s="4">
        <v>22500000</v>
      </c>
      <c r="X1831" s="4">
        <v>0</v>
      </c>
      <c r="Y1831" s="4">
        <v>14199900</v>
      </c>
      <c r="Z1831" s="4">
        <v>8300100</v>
      </c>
      <c r="AA1831" s="4">
        <v>14199900</v>
      </c>
      <c r="AB1831" s="4">
        <v>10412174</v>
      </c>
      <c r="AC1831" s="4">
        <v>10412174</v>
      </c>
      <c r="AD1831" s="10">
        <v>10412174</v>
      </c>
    </row>
    <row r="1832" spans="1:30" ht="22.5" x14ac:dyDescent="0.25">
      <c r="A1832" s="9" t="s">
        <v>461</v>
      </c>
      <c r="B1832" s="2" t="s">
        <v>462</v>
      </c>
      <c r="C1832" s="3" t="s">
        <v>206</v>
      </c>
      <c r="D1832" s="3" t="str">
        <f t="shared" si="32"/>
        <v>A-2-0-4</v>
      </c>
      <c r="E1832" s="3" t="str">
        <f>VLOOKUP(Tabla3[[#This Row],[RUBRO]],Tabla6[[RUBRO]:[Respon Plan]],2,0)</f>
        <v>FUNCIONAMIENTO</v>
      </c>
      <c r="F1832" s="3" t="str">
        <f>VLOOKUP(Tabla3[[#This Row],[RUBRO]],Tabla6[[RUBRO]:[Respon Plan]],3,0)</f>
        <v>DIRECCION ADMINISTRATIVA</v>
      </c>
      <c r="G1832" s="3" t="str">
        <f>VLOOKUP(Tabla3[[#This Row],[RUBRO]],Tabla6[[RUBRO]:[Respon Plan]],4,0)</f>
        <v>Administrativa</v>
      </c>
      <c r="H1832" s="1" t="s">
        <v>40</v>
      </c>
      <c r="I1832" s="1" t="s">
        <v>77</v>
      </c>
      <c r="J1832" s="1" t="s">
        <v>42</v>
      </c>
      <c r="K1832" s="1" t="s">
        <v>80</v>
      </c>
      <c r="L1832" s="1" t="s">
        <v>81</v>
      </c>
      <c r="M1832" s="1" t="s">
        <v>138</v>
      </c>
      <c r="N1832" s="1"/>
      <c r="O1832" s="1"/>
      <c r="P1832" s="1" t="s">
        <v>31</v>
      </c>
      <c r="Q1832" s="1" t="s">
        <v>32</v>
      </c>
      <c r="R1832" s="1" t="s">
        <v>33</v>
      </c>
      <c r="S1832" s="2" t="s">
        <v>207</v>
      </c>
      <c r="T1832" s="4">
        <v>600000</v>
      </c>
      <c r="U1832" s="4">
        <v>0</v>
      </c>
      <c r="V1832" s="4">
        <v>0</v>
      </c>
      <c r="W1832" s="4">
        <v>600000</v>
      </c>
      <c r="X1832" s="4">
        <v>0</v>
      </c>
      <c r="Y1832" s="4">
        <v>247517</v>
      </c>
      <c r="Z1832" s="4">
        <v>352483</v>
      </c>
      <c r="AA1832" s="4">
        <v>247517</v>
      </c>
      <c r="AB1832" s="4">
        <v>247517</v>
      </c>
      <c r="AC1832" s="4">
        <v>247517</v>
      </c>
      <c r="AD1832" s="10">
        <v>247517</v>
      </c>
    </row>
    <row r="1833" spans="1:30" ht="22.5" x14ac:dyDescent="0.25">
      <c r="A1833" s="9" t="s">
        <v>461</v>
      </c>
      <c r="B1833" s="2" t="s">
        <v>462</v>
      </c>
      <c r="C1833" s="3" t="s">
        <v>212</v>
      </c>
      <c r="D1833" s="3" t="str">
        <f t="shared" si="32"/>
        <v>A-2-0-4</v>
      </c>
      <c r="E1833" s="3" t="str">
        <f>VLOOKUP(Tabla3[[#This Row],[RUBRO]],Tabla6[[RUBRO]:[Respon Plan]],2,0)</f>
        <v>FUNCIONAMIENTO</v>
      </c>
      <c r="F1833" s="3" t="str">
        <f>VLOOKUP(Tabla3[[#This Row],[RUBRO]],Tabla6[[RUBRO]:[Respon Plan]],3,0)</f>
        <v>DIRECCIÓN DE GESTIÓN HUMANA</v>
      </c>
      <c r="G1833" s="3" t="str">
        <f>VLOOKUP(Tabla3[[#This Row],[RUBRO]],Tabla6[[RUBRO]:[Respon Plan]],4,0)</f>
        <v>Gestión Humana</v>
      </c>
      <c r="H1833" s="1" t="s">
        <v>40</v>
      </c>
      <c r="I1833" s="1" t="s">
        <v>77</v>
      </c>
      <c r="J1833" s="1" t="s">
        <v>42</v>
      </c>
      <c r="K1833" s="1" t="s">
        <v>80</v>
      </c>
      <c r="L1833" s="1" t="s">
        <v>65</v>
      </c>
      <c r="M1833" s="1" t="s">
        <v>77</v>
      </c>
      <c r="N1833" s="1"/>
      <c r="O1833" s="1"/>
      <c r="P1833" s="1" t="s">
        <v>31</v>
      </c>
      <c r="Q1833" s="1" t="s">
        <v>32</v>
      </c>
      <c r="R1833" s="1" t="s">
        <v>33</v>
      </c>
      <c r="S1833" s="2" t="s">
        <v>213</v>
      </c>
      <c r="T1833" s="4">
        <v>5000000</v>
      </c>
      <c r="U1833" s="4">
        <v>0</v>
      </c>
      <c r="V1833" s="4">
        <v>0</v>
      </c>
      <c r="W1833" s="4">
        <v>5000000</v>
      </c>
      <c r="X1833" s="4">
        <v>0</v>
      </c>
      <c r="Y1833" s="4">
        <v>1750703</v>
      </c>
      <c r="Z1833" s="4">
        <v>3249297</v>
      </c>
      <c r="AA1833" s="4">
        <v>1750703</v>
      </c>
      <c r="AB1833" s="4">
        <v>0</v>
      </c>
      <c r="AC1833" s="4">
        <v>0</v>
      </c>
      <c r="AD1833" s="10">
        <v>0</v>
      </c>
    </row>
    <row r="1834" spans="1:30" ht="22.5" x14ac:dyDescent="0.25">
      <c r="A1834" s="9" t="s">
        <v>461</v>
      </c>
      <c r="B1834" s="2" t="s">
        <v>462</v>
      </c>
      <c r="C1834" s="3" t="s">
        <v>216</v>
      </c>
      <c r="D1834" s="3" t="str">
        <f t="shared" si="32"/>
        <v>A-2-0-4</v>
      </c>
      <c r="E1834" s="3" t="str">
        <f>VLOOKUP(Tabla3[[#This Row],[RUBRO]],Tabla6[[RUBRO]:[Respon Plan]],2,0)</f>
        <v>FUNCIONAMIENTO</v>
      </c>
      <c r="F1834" s="3" t="str">
        <f>VLOOKUP(Tabla3[[#This Row],[RUBRO]],Tabla6[[RUBRO]:[Respon Plan]],3,0)</f>
        <v>DIRECCIÓN DE GESTIÓN HUMANA</v>
      </c>
      <c r="G1834" s="3" t="str">
        <f>VLOOKUP(Tabla3[[#This Row],[RUBRO]],Tabla6[[RUBRO]:[Respon Plan]],4,0)</f>
        <v>Gestión Humana</v>
      </c>
      <c r="H1834" s="1" t="s">
        <v>40</v>
      </c>
      <c r="I1834" s="1" t="s">
        <v>77</v>
      </c>
      <c r="J1834" s="1" t="s">
        <v>42</v>
      </c>
      <c r="K1834" s="1" t="s">
        <v>80</v>
      </c>
      <c r="L1834" s="1" t="s">
        <v>171</v>
      </c>
      <c r="M1834" s="1" t="s">
        <v>80</v>
      </c>
      <c r="N1834" s="1"/>
      <c r="O1834" s="1"/>
      <c r="P1834" s="1" t="s">
        <v>31</v>
      </c>
      <c r="Q1834" s="1" t="s">
        <v>32</v>
      </c>
      <c r="R1834" s="1" t="s">
        <v>33</v>
      </c>
      <c r="S1834" s="2" t="s">
        <v>217</v>
      </c>
      <c r="T1834" s="4">
        <v>7808365</v>
      </c>
      <c r="U1834" s="4">
        <v>0</v>
      </c>
      <c r="V1834" s="4">
        <v>0</v>
      </c>
      <c r="W1834" s="4">
        <v>7808365</v>
      </c>
      <c r="X1834" s="4">
        <v>0</v>
      </c>
      <c r="Y1834" s="4">
        <v>7808365</v>
      </c>
      <c r="Z1834" s="4">
        <v>0</v>
      </c>
      <c r="AA1834" s="4">
        <v>0</v>
      </c>
      <c r="AB1834" s="4">
        <v>0</v>
      </c>
      <c r="AC1834" s="4">
        <v>0</v>
      </c>
      <c r="AD1834" s="10">
        <v>0</v>
      </c>
    </row>
    <row r="1835" spans="1:30" ht="22.5" x14ac:dyDescent="0.25">
      <c r="A1835" s="9" t="s">
        <v>461</v>
      </c>
      <c r="B1835" s="2" t="s">
        <v>462</v>
      </c>
      <c r="C1835" s="3" t="s">
        <v>231</v>
      </c>
      <c r="D1835" s="3" t="str">
        <f t="shared" si="32"/>
        <v>C-4102-1500-1</v>
      </c>
      <c r="E1835" s="3" t="str">
        <f>VLOOKUP(Tabla3[[#This Row],[RUBRO]],Tabla6[[RUBRO]:[Respon Plan]],2,0)</f>
        <v>NUTRICION</v>
      </c>
      <c r="F1835" s="3" t="str">
        <f>VLOOKUP(Tabla3[[#This Row],[RUBRO]],Tabla6[[RUBRO]:[Respon Plan]],3,0)</f>
        <v xml:space="preserve">DIRECCIÓN DE NUTRICIÓN </v>
      </c>
      <c r="G1835" s="3" t="str">
        <f>VLOOKUP(Tabla3[[#This Row],[RUBRO]],Tabla6[[RUBRO]:[Respon Plan]],4,0)</f>
        <v>Nutrición</v>
      </c>
      <c r="H1835" s="1" t="s">
        <v>30</v>
      </c>
      <c r="I1835" s="1" t="s">
        <v>232</v>
      </c>
      <c r="J1835" s="1" t="s">
        <v>233</v>
      </c>
      <c r="K1835" s="1" t="s">
        <v>41</v>
      </c>
      <c r="L1835" s="1" t="s">
        <v>42</v>
      </c>
      <c r="M1835" s="1" t="s">
        <v>234</v>
      </c>
      <c r="N1835" s="1"/>
      <c r="O1835" s="1"/>
      <c r="P1835" s="1" t="s">
        <v>31</v>
      </c>
      <c r="Q1835" s="1" t="s">
        <v>32</v>
      </c>
      <c r="R1835" s="1" t="s">
        <v>33</v>
      </c>
      <c r="S1835" s="2" t="s">
        <v>235</v>
      </c>
      <c r="T1835" s="4">
        <v>909190080</v>
      </c>
      <c r="U1835" s="4">
        <v>65317778</v>
      </c>
      <c r="V1835" s="4">
        <v>0</v>
      </c>
      <c r="W1835" s="4">
        <v>974507858</v>
      </c>
      <c r="X1835" s="4">
        <v>0</v>
      </c>
      <c r="Y1835" s="4">
        <v>974507858</v>
      </c>
      <c r="Z1835" s="4">
        <v>0</v>
      </c>
      <c r="AA1835" s="4">
        <v>0</v>
      </c>
      <c r="AB1835" s="4">
        <v>0</v>
      </c>
      <c r="AC1835" s="4">
        <v>0</v>
      </c>
      <c r="AD1835" s="10">
        <v>0</v>
      </c>
    </row>
    <row r="1836" spans="1:30" ht="22.5" x14ac:dyDescent="0.25">
      <c r="A1836" s="9" t="s">
        <v>461</v>
      </c>
      <c r="B1836" s="2" t="s">
        <v>462</v>
      </c>
      <c r="C1836" s="3" t="s">
        <v>245</v>
      </c>
      <c r="D1836" s="3" t="str">
        <f t="shared" si="32"/>
        <v>C-4102-1500-1</v>
      </c>
      <c r="E1836" s="3" t="str">
        <f>VLOOKUP(Tabla3[[#This Row],[RUBRO]],Tabla6[[RUBRO]:[Respon Plan]],2,0)</f>
        <v>NUTRICION</v>
      </c>
      <c r="F1836" s="3" t="str">
        <f>VLOOKUP(Tabla3[[#This Row],[RUBRO]],Tabla6[[RUBRO]:[Respon Plan]],3,0)</f>
        <v>DIRECCIÓN DE GESTIÓN HUMANA</v>
      </c>
      <c r="G1836" s="3" t="str">
        <f>VLOOKUP(Tabla3[[#This Row],[RUBRO]],Tabla6[[RUBRO]:[Respon Plan]],4,0)</f>
        <v>Gestión Humana - Pres. Serv</v>
      </c>
      <c r="H1836" s="1" t="s">
        <v>30</v>
      </c>
      <c r="I1836" s="1" t="s">
        <v>232</v>
      </c>
      <c r="J1836" s="1" t="s">
        <v>233</v>
      </c>
      <c r="K1836" s="1" t="s">
        <v>41</v>
      </c>
      <c r="L1836" s="1" t="s">
        <v>42</v>
      </c>
      <c r="M1836" s="1" t="s">
        <v>246</v>
      </c>
      <c r="N1836" s="1"/>
      <c r="O1836" s="1"/>
      <c r="P1836" s="1" t="s">
        <v>31</v>
      </c>
      <c r="Q1836" s="1" t="s">
        <v>32</v>
      </c>
      <c r="R1836" s="1" t="s">
        <v>33</v>
      </c>
      <c r="S1836" s="2" t="s">
        <v>59</v>
      </c>
      <c r="T1836" s="4">
        <v>28669638</v>
      </c>
      <c r="U1836" s="4">
        <v>0</v>
      </c>
      <c r="V1836" s="4">
        <v>0</v>
      </c>
      <c r="W1836" s="4">
        <v>28669638</v>
      </c>
      <c r="X1836" s="4">
        <v>0</v>
      </c>
      <c r="Y1836" s="4">
        <v>0</v>
      </c>
      <c r="Z1836" s="4">
        <v>28669638</v>
      </c>
      <c r="AA1836" s="4">
        <v>0</v>
      </c>
      <c r="AB1836" s="4">
        <v>0</v>
      </c>
      <c r="AC1836" s="4">
        <v>0</v>
      </c>
      <c r="AD1836" s="10">
        <v>0</v>
      </c>
    </row>
    <row r="1837" spans="1:30" ht="22.5" x14ac:dyDescent="0.25">
      <c r="A1837" s="9" t="s">
        <v>461</v>
      </c>
      <c r="B1837" s="2" t="s">
        <v>462</v>
      </c>
      <c r="C1837" s="3" t="s">
        <v>247</v>
      </c>
      <c r="D1837" s="3" t="str">
        <f t="shared" si="32"/>
        <v>C-4102-1500-1</v>
      </c>
      <c r="E1837" s="3" t="str">
        <f>VLOOKUP(Tabla3[[#This Row],[RUBRO]],Tabla6[[RUBRO]:[Respon Plan]],2,0)</f>
        <v>NUTRICION</v>
      </c>
      <c r="F1837" s="3" t="str">
        <f>VLOOKUP(Tabla3[[#This Row],[RUBRO]],Tabla6[[RUBRO]:[Respon Plan]],3,0)</f>
        <v>DIRECCIÓN DE GESTIÓN HUMANA</v>
      </c>
      <c r="G1837" s="3" t="str">
        <f>VLOOKUP(Tabla3[[#This Row],[RUBRO]],Tabla6[[RUBRO]:[Respon Plan]],4,0)</f>
        <v>Gestión Humana- Viáticos</v>
      </c>
      <c r="H1837" s="1" t="s">
        <v>30</v>
      </c>
      <c r="I1837" s="1" t="s">
        <v>232</v>
      </c>
      <c r="J1837" s="1" t="s">
        <v>233</v>
      </c>
      <c r="K1837" s="1" t="s">
        <v>41</v>
      </c>
      <c r="L1837" s="1" t="s">
        <v>42</v>
      </c>
      <c r="M1837" s="1" t="s">
        <v>248</v>
      </c>
      <c r="N1837" s="1"/>
      <c r="O1837" s="1"/>
      <c r="P1837" s="1" t="s">
        <v>31</v>
      </c>
      <c r="Q1837" s="1" t="s">
        <v>32</v>
      </c>
      <c r="R1837" s="1" t="s">
        <v>33</v>
      </c>
      <c r="S1837" s="2" t="s">
        <v>249</v>
      </c>
      <c r="T1837" s="4">
        <v>1370820</v>
      </c>
      <c r="U1837" s="4">
        <v>0</v>
      </c>
      <c r="V1837" s="4">
        <v>0</v>
      </c>
      <c r="W1837" s="4">
        <v>1370820</v>
      </c>
      <c r="X1837" s="4">
        <v>0</v>
      </c>
      <c r="Y1837" s="4">
        <v>0</v>
      </c>
      <c r="Z1837" s="4">
        <v>1370820</v>
      </c>
      <c r="AA1837" s="4">
        <v>0</v>
      </c>
      <c r="AB1837" s="4">
        <v>0</v>
      </c>
      <c r="AC1837" s="4">
        <v>0</v>
      </c>
      <c r="AD1837" s="10">
        <v>0</v>
      </c>
    </row>
    <row r="1838" spans="1:30" ht="22.5" x14ac:dyDescent="0.25">
      <c r="A1838" s="9" t="s">
        <v>461</v>
      </c>
      <c r="B1838" s="2" t="s">
        <v>462</v>
      </c>
      <c r="C1838" s="3" t="s">
        <v>383</v>
      </c>
      <c r="D1838" s="3" t="str">
        <f t="shared" si="32"/>
        <v>C-4102-1500-3</v>
      </c>
      <c r="E1838" s="3" t="str">
        <f>VLOOKUP(Tabla3[[#This Row],[RUBRO]],Tabla6[[RUBRO]:[Respon Plan]],2,0)</f>
        <v>PROTECCION</v>
      </c>
      <c r="F1838" s="3" t="str">
        <f>VLOOKUP(Tabla3[[#This Row],[RUBRO]],Tabla6[[RUBRO]:[Respon Plan]],3,0)</f>
        <v xml:space="preserve">DIRECCIÓN DE PROTECCIÓN </v>
      </c>
      <c r="G1838" s="3" t="str">
        <f>VLOOKUP(Tabla3[[#This Row],[RUBRO]],Tabla6[[RUBRO]:[Respon Plan]],4,0)</f>
        <v>Dirección de Protección</v>
      </c>
      <c r="H1838" s="1" t="s">
        <v>30</v>
      </c>
      <c r="I1838" s="1" t="s">
        <v>232</v>
      </c>
      <c r="J1838" s="1" t="s">
        <v>233</v>
      </c>
      <c r="K1838" s="1" t="s">
        <v>63</v>
      </c>
      <c r="L1838" s="1" t="s">
        <v>42</v>
      </c>
      <c r="M1838" s="1" t="s">
        <v>281</v>
      </c>
      <c r="N1838" s="1"/>
      <c r="O1838" s="1"/>
      <c r="P1838" s="1" t="s">
        <v>31</v>
      </c>
      <c r="Q1838" s="1" t="s">
        <v>32</v>
      </c>
      <c r="R1838" s="1" t="s">
        <v>33</v>
      </c>
      <c r="S1838" s="2" t="s">
        <v>384</v>
      </c>
      <c r="T1838" s="4">
        <v>331952500</v>
      </c>
      <c r="U1838" s="4">
        <v>0</v>
      </c>
      <c r="V1838" s="4">
        <v>0</v>
      </c>
      <c r="W1838" s="4">
        <v>331952500</v>
      </c>
      <c r="X1838" s="4">
        <v>0</v>
      </c>
      <c r="Y1838" s="4">
        <v>331952500</v>
      </c>
      <c r="Z1838" s="4">
        <v>0</v>
      </c>
      <c r="AA1838" s="4">
        <v>331952500</v>
      </c>
      <c r="AB1838" s="4">
        <v>30177500</v>
      </c>
      <c r="AC1838" s="4">
        <v>30177500</v>
      </c>
      <c r="AD1838" s="10">
        <v>30177500</v>
      </c>
    </row>
    <row r="1839" spans="1:30" ht="22.5" x14ac:dyDescent="0.25">
      <c r="A1839" s="9" t="s">
        <v>461</v>
      </c>
      <c r="B1839" s="2" t="s">
        <v>462</v>
      </c>
      <c r="C1839" s="3" t="s">
        <v>45</v>
      </c>
      <c r="D1839" s="3" t="str">
        <f t="shared" si="32"/>
        <v>C-4102-1500-3</v>
      </c>
      <c r="E1839" s="3" t="str">
        <f>VLOOKUP(Tabla3[[#This Row],[RUBRO]],Tabla6[[RUBRO]:[Respon Plan]],2,0)</f>
        <v>PROTECCION</v>
      </c>
      <c r="F1839" s="3" t="str">
        <f>VLOOKUP(Tabla3[[#This Row],[RUBRO]],Tabla6[[RUBRO]:[Respon Plan]],3,0)</f>
        <v xml:space="preserve">DIRECCIÓN DE PROTECCIÓN </v>
      </c>
      <c r="G1839" s="3" t="str">
        <f>VLOOKUP(Tabla3[[#This Row],[RUBRO]],Tabla6[[RUBRO]:[Respon Plan]],4,0)</f>
        <v>Dirección de Protección</v>
      </c>
      <c r="H1839" s="1" t="s">
        <v>30</v>
      </c>
      <c r="I1839" s="1" t="s">
        <v>232</v>
      </c>
      <c r="J1839" s="1" t="s">
        <v>233</v>
      </c>
      <c r="K1839" s="1" t="s">
        <v>63</v>
      </c>
      <c r="L1839" s="1" t="s">
        <v>42</v>
      </c>
      <c r="M1839" s="1" t="s">
        <v>237</v>
      </c>
      <c r="N1839" s="1"/>
      <c r="O1839" s="1"/>
      <c r="P1839" s="1" t="s">
        <v>31</v>
      </c>
      <c r="Q1839" s="1" t="s">
        <v>32</v>
      </c>
      <c r="R1839" s="1" t="s">
        <v>33</v>
      </c>
      <c r="S1839" s="2" t="s">
        <v>48</v>
      </c>
      <c r="T1839" s="4">
        <v>397229052</v>
      </c>
      <c r="U1839" s="4">
        <v>682559</v>
      </c>
      <c r="V1839" s="4">
        <v>43323351</v>
      </c>
      <c r="W1839" s="4">
        <v>354588260</v>
      </c>
      <c r="X1839" s="4">
        <v>0</v>
      </c>
      <c r="Y1839" s="4">
        <v>354588260</v>
      </c>
      <c r="Z1839" s="4">
        <v>0</v>
      </c>
      <c r="AA1839" s="4">
        <v>320007643</v>
      </c>
      <c r="AB1839" s="4">
        <v>51365291</v>
      </c>
      <c r="AC1839" s="4">
        <v>51365291</v>
      </c>
      <c r="AD1839" s="10">
        <v>51365291</v>
      </c>
    </row>
    <row r="1840" spans="1:30" ht="22.5" x14ac:dyDescent="0.25">
      <c r="A1840" s="9" t="s">
        <v>461</v>
      </c>
      <c r="B1840" s="2" t="s">
        <v>462</v>
      </c>
      <c r="C1840" s="3" t="s">
        <v>49</v>
      </c>
      <c r="D1840" s="3" t="str">
        <f t="shared" si="32"/>
        <v>C-4102-1500-3</v>
      </c>
      <c r="E1840" s="3" t="str">
        <f>VLOOKUP(Tabla3[[#This Row],[RUBRO]],Tabla6[[RUBRO]:[Respon Plan]],2,0)</f>
        <v>PROTECCION</v>
      </c>
      <c r="F1840" s="3" t="str">
        <f>VLOOKUP(Tabla3[[#This Row],[RUBRO]],Tabla6[[RUBRO]:[Respon Plan]],3,0)</f>
        <v xml:space="preserve">DIRECCIÓN DE PROTECCIÓN </v>
      </c>
      <c r="G1840" s="3" t="str">
        <f>VLOOKUP(Tabla3[[#This Row],[RUBRO]],Tabla6[[RUBRO]:[Respon Plan]],4,0)</f>
        <v>Dirección de Protección</v>
      </c>
      <c r="H1840" s="1" t="s">
        <v>30</v>
      </c>
      <c r="I1840" s="1" t="s">
        <v>232</v>
      </c>
      <c r="J1840" s="1" t="s">
        <v>233</v>
      </c>
      <c r="K1840" s="1" t="s">
        <v>63</v>
      </c>
      <c r="L1840" s="1" t="s">
        <v>42</v>
      </c>
      <c r="M1840" s="1" t="s">
        <v>243</v>
      </c>
      <c r="N1840" s="1"/>
      <c r="O1840" s="1"/>
      <c r="P1840" s="1" t="s">
        <v>31</v>
      </c>
      <c r="Q1840" s="1" t="s">
        <v>32</v>
      </c>
      <c r="R1840" s="1" t="s">
        <v>33</v>
      </c>
      <c r="S1840" s="2" t="s">
        <v>50</v>
      </c>
      <c r="T1840" s="4">
        <v>42738014</v>
      </c>
      <c r="U1840" s="4">
        <v>0</v>
      </c>
      <c r="V1840" s="4">
        <v>0</v>
      </c>
      <c r="W1840" s="4">
        <v>42738014</v>
      </c>
      <c r="X1840" s="4">
        <v>0</v>
      </c>
      <c r="Y1840" s="4">
        <v>42738014</v>
      </c>
      <c r="Z1840" s="4">
        <v>0</v>
      </c>
      <c r="AA1840" s="4">
        <v>42738014</v>
      </c>
      <c r="AB1840" s="4">
        <v>1888051</v>
      </c>
      <c r="AC1840" s="4">
        <v>1888051</v>
      </c>
      <c r="AD1840" s="10">
        <v>1888051</v>
      </c>
    </row>
    <row r="1841" spans="1:30" ht="22.5" x14ac:dyDescent="0.25">
      <c r="A1841" s="9" t="s">
        <v>461</v>
      </c>
      <c r="B1841" s="2" t="s">
        <v>462</v>
      </c>
      <c r="C1841" s="3" t="s">
        <v>58</v>
      </c>
      <c r="D1841" s="3" t="str">
        <f t="shared" si="32"/>
        <v>C-4102-1500-3</v>
      </c>
      <c r="E1841" s="3" t="str">
        <f>VLOOKUP(Tabla3[[#This Row],[RUBRO]],Tabla6[[RUBRO]:[Respon Plan]],2,0)</f>
        <v>PROTECCION</v>
      </c>
      <c r="F1841" s="3" t="str">
        <f>VLOOKUP(Tabla3[[#This Row],[RUBRO]],Tabla6[[RUBRO]:[Respon Plan]],3,0)</f>
        <v>DIRECCIÓN DE GESTIÓN HUMANA</v>
      </c>
      <c r="G1841" s="3" t="str">
        <f>VLOOKUP(Tabla3[[#This Row],[RUBRO]],Tabla6[[RUBRO]:[Respon Plan]],4,0)</f>
        <v>Gestión Humana - Pres. Serv</v>
      </c>
      <c r="H1841" s="1" t="s">
        <v>30</v>
      </c>
      <c r="I1841" s="1" t="s">
        <v>232</v>
      </c>
      <c r="J1841" s="1" t="s">
        <v>233</v>
      </c>
      <c r="K1841" s="1" t="s">
        <v>63</v>
      </c>
      <c r="L1841" s="1" t="s">
        <v>42</v>
      </c>
      <c r="M1841" s="1" t="s">
        <v>255</v>
      </c>
      <c r="N1841" s="1"/>
      <c r="O1841" s="1"/>
      <c r="P1841" s="1" t="s">
        <v>31</v>
      </c>
      <c r="Q1841" s="1" t="s">
        <v>32</v>
      </c>
      <c r="R1841" s="1" t="s">
        <v>33</v>
      </c>
      <c r="S1841" s="2" t="s">
        <v>59</v>
      </c>
      <c r="T1841" s="4">
        <v>224080835</v>
      </c>
      <c r="U1841" s="4">
        <v>0</v>
      </c>
      <c r="V1841" s="4">
        <v>0</v>
      </c>
      <c r="W1841" s="4">
        <v>224080835</v>
      </c>
      <c r="X1841" s="4">
        <v>0</v>
      </c>
      <c r="Y1841" s="4">
        <v>181229034</v>
      </c>
      <c r="Z1841" s="4">
        <v>42851801</v>
      </c>
      <c r="AA1841" s="4">
        <v>98629799</v>
      </c>
      <c r="AB1841" s="4">
        <v>29492266</v>
      </c>
      <c r="AC1841" s="4">
        <v>29492266</v>
      </c>
      <c r="AD1841" s="10">
        <v>29492266</v>
      </c>
    </row>
    <row r="1842" spans="1:30" ht="22.5" x14ac:dyDescent="0.25">
      <c r="A1842" s="9" t="s">
        <v>461</v>
      </c>
      <c r="B1842" s="2" t="s">
        <v>462</v>
      </c>
      <c r="C1842" s="3" t="s">
        <v>256</v>
      </c>
      <c r="D1842" s="3" t="str">
        <f t="shared" si="32"/>
        <v>C-4102-1500-3</v>
      </c>
      <c r="E1842" s="3" t="str">
        <f>VLOOKUP(Tabla3[[#This Row],[RUBRO]],Tabla6[[RUBRO]:[Respon Plan]],2,0)</f>
        <v>PROTECCION</v>
      </c>
      <c r="F1842" s="3" t="str">
        <f>VLOOKUP(Tabla3[[#This Row],[RUBRO]],Tabla6[[RUBRO]:[Respon Plan]],3,0)</f>
        <v>DIRECCIÓN DE GESTIÓN HUMANA</v>
      </c>
      <c r="G1842" s="3" t="str">
        <f>VLOOKUP(Tabla3[[#This Row],[RUBRO]],Tabla6[[RUBRO]:[Respon Plan]],4,0)</f>
        <v>Gestión Humana- Viáticos</v>
      </c>
      <c r="H1842" s="1" t="s">
        <v>30</v>
      </c>
      <c r="I1842" s="1" t="s">
        <v>232</v>
      </c>
      <c r="J1842" s="1" t="s">
        <v>233</v>
      </c>
      <c r="K1842" s="1" t="s">
        <v>63</v>
      </c>
      <c r="L1842" s="1" t="s">
        <v>42</v>
      </c>
      <c r="M1842" s="1" t="s">
        <v>257</v>
      </c>
      <c r="N1842" s="1"/>
      <c r="O1842" s="1"/>
      <c r="P1842" s="1" t="s">
        <v>31</v>
      </c>
      <c r="Q1842" s="1" t="s">
        <v>32</v>
      </c>
      <c r="R1842" s="1" t="s">
        <v>33</v>
      </c>
      <c r="S1842" s="2" t="s">
        <v>249</v>
      </c>
      <c r="T1842" s="4">
        <v>56650000</v>
      </c>
      <c r="U1842" s="4">
        <v>0</v>
      </c>
      <c r="V1842" s="4">
        <v>0</v>
      </c>
      <c r="W1842" s="4">
        <v>56650000</v>
      </c>
      <c r="X1842" s="4">
        <v>0</v>
      </c>
      <c r="Y1842" s="4">
        <v>8742937</v>
      </c>
      <c r="Z1842" s="4">
        <v>47907063</v>
      </c>
      <c r="AA1842" s="4">
        <v>8742937</v>
      </c>
      <c r="AB1842" s="4">
        <v>6229051</v>
      </c>
      <c r="AC1842" s="4">
        <v>6229051</v>
      </c>
      <c r="AD1842" s="10">
        <v>6229051</v>
      </c>
    </row>
    <row r="1843" spans="1:30" ht="22.5" x14ac:dyDescent="0.25">
      <c r="A1843" s="9" t="s">
        <v>461</v>
      </c>
      <c r="B1843" s="2" t="s">
        <v>462</v>
      </c>
      <c r="C1843" s="3" t="s">
        <v>387</v>
      </c>
      <c r="D1843" s="3" t="str">
        <f t="shared" si="32"/>
        <v>C-4102-1500-3</v>
      </c>
      <c r="E1843" s="3" t="str">
        <f>VLOOKUP(Tabla3[[#This Row],[RUBRO]],Tabla6[[RUBRO]:[Respon Plan]],2,0)</f>
        <v>PROTECCION</v>
      </c>
      <c r="F1843" s="3" t="str">
        <f>VLOOKUP(Tabla3[[#This Row],[RUBRO]],Tabla6[[RUBRO]:[Respon Plan]],3,0)</f>
        <v xml:space="preserve">DIRECCIÓN DE PROTECCIÓN </v>
      </c>
      <c r="G1843" s="3" t="str">
        <f>VLOOKUP(Tabla3[[#This Row],[RUBRO]],Tabla6[[RUBRO]:[Respon Plan]],4,0)</f>
        <v>Dirección de Protección</v>
      </c>
      <c r="H1843" s="1" t="s">
        <v>30</v>
      </c>
      <c r="I1843" s="1" t="s">
        <v>232</v>
      </c>
      <c r="J1843" s="1" t="s">
        <v>233</v>
      </c>
      <c r="K1843" s="1" t="s">
        <v>63</v>
      </c>
      <c r="L1843" s="1" t="s">
        <v>42</v>
      </c>
      <c r="M1843" s="1" t="s">
        <v>388</v>
      </c>
      <c r="N1843" s="1"/>
      <c r="O1843" s="1"/>
      <c r="P1843" s="1" t="s">
        <v>31</v>
      </c>
      <c r="Q1843" s="1" t="s">
        <v>32</v>
      </c>
      <c r="R1843" s="1" t="s">
        <v>33</v>
      </c>
      <c r="S1843" s="2" t="s">
        <v>389</v>
      </c>
      <c r="T1843" s="4">
        <v>1752000</v>
      </c>
      <c r="U1843" s="4">
        <v>0</v>
      </c>
      <c r="V1843" s="4">
        <v>0</v>
      </c>
      <c r="W1843" s="4">
        <v>1752000</v>
      </c>
      <c r="X1843" s="4">
        <v>0</v>
      </c>
      <c r="Y1843" s="4">
        <v>170295</v>
      </c>
      <c r="Z1843" s="4">
        <v>1581705</v>
      </c>
      <c r="AA1843" s="4">
        <v>170295</v>
      </c>
      <c r="AB1843" s="4">
        <v>170000</v>
      </c>
      <c r="AC1843" s="4">
        <v>170000</v>
      </c>
      <c r="AD1843" s="10">
        <v>170000</v>
      </c>
    </row>
    <row r="1844" spans="1:30" ht="22.5" x14ac:dyDescent="0.25">
      <c r="A1844" s="9" t="s">
        <v>461</v>
      </c>
      <c r="B1844" s="2" t="s">
        <v>462</v>
      </c>
      <c r="C1844" s="3" t="s">
        <v>51</v>
      </c>
      <c r="D1844" s="3" t="str">
        <f t="shared" si="32"/>
        <v>C-4102-1500-4</v>
      </c>
      <c r="E1844" s="3" t="str">
        <f>VLOOKUP(Tabla3[[#This Row],[RUBRO]],Tabla6[[RUBRO]:[Respon Plan]],2,0)</f>
        <v>PRIMERA INFANCIA</v>
      </c>
      <c r="F1844" s="3" t="str">
        <f>VLOOKUP(Tabla3[[#This Row],[RUBRO]],Tabla6[[RUBRO]:[Respon Plan]],3,0)</f>
        <v>DIRECCIÓN DE PRIMERA INFANCIA</v>
      </c>
      <c r="G1844" s="3" t="str">
        <f>VLOOKUP(Tabla3[[#This Row],[RUBRO]],Tabla6[[RUBRO]:[Respon Plan]],4,0)</f>
        <v>Primera Infancia</v>
      </c>
      <c r="H1844" s="1" t="s">
        <v>30</v>
      </c>
      <c r="I1844" s="1" t="s">
        <v>232</v>
      </c>
      <c r="J1844" s="1" t="s">
        <v>233</v>
      </c>
      <c r="K1844" s="1" t="s">
        <v>80</v>
      </c>
      <c r="L1844" s="1" t="s">
        <v>42</v>
      </c>
      <c r="M1844" s="1" t="s">
        <v>234</v>
      </c>
      <c r="N1844" s="1"/>
      <c r="O1844" s="1"/>
      <c r="P1844" s="1" t="s">
        <v>46</v>
      </c>
      <c r="Q1844" s="1" t="s">
        <v>65</v>
      </c>
      <c r="R1844" s="1" t="s">
        <v>33</v>
      </c>
      <c r="S1844" s="2" t="s">
        <v>52</v>
      </c>
      <c r="T1844" s="4">
        <v>0</v>
      </c>
      <c r="U1844" s="4">
        <v>5768100</v>
      </c>
      <c r="V1844" s="4">
        <v>0</v>
      </c>
      <c r="W1844" s="4">
        <v>5768100</v>
      </c>
      <c r="X1844" s="4">
        <v>0</v>
      </c>
      <c r="Y1844" s="4">
        <v>5768100</v>
      </c>
      <c r="Z1844" s="4">
        <v>0</v>
      </c>
      <c r="AA1844" s="4">
        <v>0</v>
      </c>
      <c r="AB1844" s="4">
        <v>0</v>
      </c>
      <c r="AC1844" s="4">
        <v>0</v>
      </c>
      <c r="AD1844" s="10">
        <v>0</v>
      </c>
    </row>
    <row r="1845" spans="1:30" ht="22.5" x14ac:dyDescent="0.25">
      <c r="A1845" s="9" t="s">
        <v>461</v>
      </c>
      <c r="B1845" s="2" t="s">
        <v>462</v>
      </c>
      <c r="C1845" s="3" t="s">
        <v>51</v>
      </c>
      <c r="D1845" s="3" t="str">
        <f t="shared" si="32"/>
        <v>C-4102-1500-4</v>
      </c>
      <c r="E1845" s="3" t="str">
        <f>VLOOKUP(Tabla3[[#This Row],[RUBRO]],Tabla6[[RUBRO]:[Respon Plan]],2,0)</f>
        <v>PRIMERA INFANCIA</v>
      </c>
      <c r="F1845" s="3" t="str">
        <f>VLOOKUP(Tabla3[[#This Row],[RUBRO]],Tabla6[[RUBRO]:[Respon Plan]],3,0)</f>
        <v>DIRECCIÓN DE PRIMERA INFANCIA</v>
      </c>
      <c r="G1845" s="3" t="str">
        <f>VLOOKUP(Tabla3[[#This Row],[RUBRO]],Tabla6[[RUBRO]:[Respon Plan]],4,0)</f>
        <v>Primera Infancia</v>
      </c>
      <c r="H1845" s="1" t="s">
        <v>30</v>
      </c>
      <c r="I1845" s="1" t="s">
        <v>232</v>
      </c>
      <c r="J1845" s="1" t="s">
        <v>233</v>
      </c>
      <c r="K1845" s="1" t="s">
        <v>80</v>
      </c>
      <c r="L1845" s="1" t="s">
        <v>42</v>
      </c>
      <c r="M1845" s="1" t="s">
        <v>234</v>
      </c>
      <c r="N1845" s="1"/>
      <c r="O1845" s="1"/>
      <c r="P1845" s="1" t="s">
        <v>46</v>
      </c>
      <c r="Q1845" s="1" t="s">
        <v>47</v>
      </c>
      <c r="R1845" s="1" t="s">
        <v>33</v>
      </c>
      <c r="S1845" s="2" t="s">
        <v>52</v>
      </c>
      <c r="T1845" s="4">
        <v>4924652097</v>
      </c>
      <c r="U1845" s="4">
        <v>0</v>
      </c>
      <c r="V1845" s="4">
        <v>0</v>
      </c>
      <c r="W1845" s="4">
        <v>4924652097</v>
      </c>
      <c r="X1845" s="4">
        <v>0</v>
      </c>
      <c r="Y1845" s="4">
        <v>4924652097</v>
      </c>
      <c r="Z1845" s="4">
        <v>0</v>
      </c>
      <c r="AA1845" s="4">
        <v>4924652097</v>
      </c>
      <c r="AB1845" s="4">
        <v>1401206757</v>
      </c>
      <c r="AC1845" s="4">
        <v>1401206757</v>
      </c>
      <c r="AD1845" s="10">
        <v>1401206757</v>
      </c>
    </row>
    <row r="1846" spans="1:30" ht="22.5" x14ac:dyDescent="0.25">
      <c r="A1846" s="9" t="s">
        <v>461</v>
      </c>
      <c r="B1846" s="2" t="s">
        <v>462</v>
      </c>
      <c r="C1846" s="3" t="s">
        <v>274</v>
      </c>
      <c r="D1846" s="3" t="str">
        <f t="shared" si="32"/>
        <v>C-4102-1500-4</v>
      </c>
      <c r="E1846" s="3" t="str">
        <f>VLOOKUP(Tabla3[[#This Row],[RUBRO]],Tabla6[[RUBRO]:[Respon Plan]],2,0)</f>
        <v>PRIMERA INFANCIA</v>
      </c>
      <c r="F1846" s="3" t="str">
        <f>VLOOKUP(Tabla3[[#This Row],[RUBRO]],Tabla6[[RUBRO]:[Respon Plan]],3,0)</f>
        <v>DIRECCIÓN DE GESTIÓN HUMANA</v>
      </c>
      <c r="G1846" s="3" t="str">
        <f>VLOOKUP(Tabla3[[#This Row],[RUBRO]],Tabla6[[RUBRO]:[Respon Plan]],4,0)</f>
        <v>Gestión Humana - Pres. Serv</v>
      </c>
      <c r="H1846" s="1" t="s">
        <v>30</v>
      </c>
      <c r="I1846" s="1" t="s">
        <v>232</v>
      </c>
      <c r="J1846" s="1" t="s">
        <v>233</v>
      </c>
      <c r="K1846" s="1" t="s">
        <v>80</v>
      </c>
      <c r="L1846" s="1" t="s">
        <v>42</v>
      </c>
      <c r="M1846" s="1" t="s">
        <v>254</v>
      </c>
      <c r="N1846" s="1"/>
      <c r="O1846" s="1"/>
      <c r="P1846" s="1" t="s">
        <v>31</v>
      </c>
      <c r="Q1846" s="1" t="s">
        <v>32</v>
      </c>
      <c r="R1846" s="1" t="s">
        <v>33</v>
      </c>
      <c r="S1846" s="2" t="s">
        <v>59</v>
      </c>
      <c r="T1846" s="4">
        <v>0</v>
      </c>
      <c r="U1846" s="4">
        <v>196330000</v>
      </c>
      <c r="V1846" s="4">
        <v>5104667</v>
      </c>
      <c r="W1846" s="4">
        <v>191225333</v>
      </c>
      <c r="X1846" s="4">
        <v>0</v>
      </c>
      <c r="Y1846" s="4">
        <v>186295333</v>
      </c>
      <c r="Z1846" s="4">
        <v>4930000</v>
      </c>
      <c r="AA1846" s="4">
        <v>186295333</v>
      </c>
      <c r="AB1846" s="4">
        <v>26567999</v>
      </c>
      <c r="AC1846" s="4">
        <v>26567999</v>
      </c>
      <c r="AD1846" s="10">
        <v>26567999</v>
      </c>
    </row>
    <row r="1847" spans="1:30" ht="22.5" x14ac:dyDescent="0.25">
      <c r="A1847" s="9" t="s">
        <v>461</v>
      </c>
      <c r="B1847" s="2" t="s">
        <v>462</v>
      </c>
      <c r="C1847" s="3" t="s">
        <v>275</v>
      </c>
      <c r="D1847" s="3" t="str">
        <f t="shared" si="32"/>
        <v>C-4102-1500-4</v>
      </c>
      <c r="E1847" s="3" t="str">
        <f>VLOOKUP(Tabla3[[#This Row],[RUBRO]],Tabla6[[RUBRO]:[Respon Plan]],2,0)</f>
        <v>PRIMERA INFANCIA</v>
      </c>
      <c r="F1847" s="3" t="str">
        <f>VLOOKUP(Tabla3[[#This Row],[RUBRO]],Tabla6[[RUBRO]:[Respon Plan]],3,0)</f>
        <v>DIRECCIÓN DE GESTIÓN HUMANA</v>
      </c>
      <c r="G1847" s="3" t="str">
        <f>VLOOKUP(Tabla3[[#This Row],[RUBRO]],Tabla6[[RUBRO]:[Respon Plan]],4,0)</f>
        <v>Gestión Humana- Viáticos</v>
      </c>
      <c r="H1847" s="1" t="s">
        <v>30</v>
      </c>
      <c r="I1847" s="1" t="s">
        <v>232</v>
      </c>
      <c r="J1847" s="1" t="s">
        <v>233</v>
      </c>
      <c r="K1847" s="1" t="s">
        <v>80</v>
      </c>
      <c r="L1847" s="1" t="s">
        <v>42</v>
      </c>
      <c r="M1847" s="1" t="s">
        <v>276</v>
      </c>
      <c r="N1847" s="1"/>
      <c r="O1847" s="1"/>
      <c r="P1847" s="1" t="s">
        <v>31</v>
      </c>
      <c r="Q1847" s="1" t="s">
        <v>32</v>
      </c>
      <c r="R1847" s="1" t="s">
        <v>33</v>
      </c>
      <c r="S1847" s="2" t="s">
        <v>249</v>
      </c>
      <c r="T1847" s="4">
        <v>0</v>
      </c>
      <c r="U1847" s="4">
        <v>25998577</v>
      </c>
      <c r="V1847" s="4">
        <v>0</v>
      </c>
      <c r="W1847" s="4">
        <v>25998577</v>
      </c>
      <c r="X1847" s="4">
        <v>0</v>
      </c>
      <c r="Y1847" s="4">
        <v>11520968</v>
      </c>
      <c r="Z1847" s="4">
        <v>14477609</v>
      </c>
      <c r="AA1847" s="4">
        <v>11520968</v>
      </c>
      <c r="AB1847" s="4">
        <v>3354995</v>
      </c>
      <c r="AC1847" s="4">
        <v>3354995</v>
      </c>
      <c r="AD1847" s="10">
        <v>3354995</v>
      </c>
    </row>
    <row r="1848" spans="1:30" ht="33.75" x14ac:dyDescent="0.25">
      <c r="A1848" s="9" t="s">
        <v>461</v>
      </c>
      <c r="B1848" s="2" t="s">
        <v>462</v>
      </c>
      <c r="C1848" s="3" t="s">
        <v>280</v>
      </c>
      <c r="D1848" s="3" t="str">
        <f t="shared" si="32"/>
        <v>C-4102-1500-5</v>
      </c>
      <c r="E1848" s="3" t="str">
        <f>VLOOKUP(Tabla3[[#This Row],[RUBRO]],Tabla6[[RUBRO]:[Respon Plan]],2,0)</f>
        <v>FAMILIA</v>
      </c>
      <c r="F1848" s="3" t="str">
        <f>VLOOKUP(Tabla3[[#This Row],[RUBRO]],Tabla6[[RUBRO]:[Respon Plan]],3,0)</f>
        <v>DIRECCIÓN DE FAMILIAS Y COMUNIDADES</v>
      </c>
      <c r="G1848" s="3" t="str">
        <f>VLOOKUP(Tabla3[[#This Row],[RUBRO]],Tabla6[[RUBRO]:[Respon Plan]],4,0)</f>
        <v>Familia</v>
      </c>
      <c r="H1848" s="1" t="s">
        <v>30</v>
      </c>
      <c r="I1848" s="1" t="s">
        <v>232</v>
      </c>
      <c r="J1848" s="1" t="s">
        <v>233</v>
      </c>
      <c r="K1848" s="1" t="s">
        <v>64</v>
      </c>
      <c r="L1848" s="1" t="s">
        <v>42</v>
      </c>
      <c r="M1848" s="1" t="s">
        <v>281</v>
      </c>
      <c r="N1848" s="1"/>
      <c r="O1848" s="1"/>
      <c r="P1848" s="1" t="s">
        <v>31</v>
      </c>
      <c r="Q1848" s="1" t="s">
        <v>32</v>
      </c>
      <c r="R1848" s="1" t="s">
        <v>33</v>
      </c>
      <c r="S1848" s="2" t="s">
        <v>282</v>
      </c>
      <c r="T1848" s="4">
        <v>300000000</v>
      </c>
      <c r="U1848" s="4">
        <v>0</v>
      </c>
      <c r="V1848" s="4">
        <v>0</v>
      </c>
      <c r="W1848" s="4">
        <v>300000000</v>
      </c>
      <c r="X1848" s="4">
        <v>0</v>
      </c>
      <c r="Y1848" s="4">
        <v>300000000</v>
      </c>
      <c r="Z1848" s="4">
        <v>0</v>
      </c>
      <c r="AA1848" s="4">
        <v>0</v>
      </c>
      <c r="AB1848" s="4">
        <v>0</v>
      </c>
      <c r="AC1848" s="4">
        <v>0</v>
      </c>
      <c r="AD1848" s="10">
        <v>0</v>
      </c>
    </row>
    <row r="1849" spans="1:30" ht="22.5" x14ac:dyDescent="0.25">
      <c r="A1849" s="9" t="s">
        <v>461</v>
      </c>
      <c r="B1849" s="2" t="s">
        <v>462</v>
      </c>
      <c r="C1849" s="3" t="s">
        <v>285</v>
      </c>
      <c r="D1849" s="3" t="str">
        <f t="shared" si="32"/>
        <v>C-4102-1500-5</v>
      </c>
      <c r="E1849" s="3" t="str">
        <f>VLOOKUP(Tabla3[[#This Row],[RUBRO]],Tabla6[[RUBRO]:[Respon Plan]],2,0)</f>
        <v>FAMILIA</v>
      </c>
      <c r="F1849" s="3" t="str">
        <f>VLOOKUP(Tabla3[[#This Row],[RUBRO]],Tabla6[[RUBRO]:[Respon Plan]],3,0)</f>
        <v>DIRECCIÓN DE GESTIÓN HUMANA</v>
      </c>
      <c r="G1849" s="3" t="str">
        <f>VLOOKUP(Tabla3[[#This Row],[RUBRO]],Tabla6[[RUBRO]:[Respon Plan]],4,0)</f>
        <v>Gestión Humana - Pres. Serv</v>
      </c>
      <c r="H1849" s="1" t="s">
        <v>30</v>
      </c>
      <c r="I1849" s="1" t="s">
        <v>232</v>
      </c>
      <c r="J1849" s="1" t="s">
        <v>233</v>
      </c>
      <c r="K1849" s="1" t="s">
        <v>64</v>
      </c>
      <c r="L1849" s="1" t="s">
        <v>42</v>
      </c>
      <c r="M1849" s="1" t="s">
        <v>243</v>
      </c>
      <c r="N1849" s="1"/>
      <c r="O1849" s="1"/>
      <c r="P1849" s="1" t="s">
        <v>31</v>
      </c>
      <c r="Q1849" s="1" t="s">
        <v>32</v>
      </c>
      <c r="R1849" s="1" t="s">
        <v>33</v>
      </c>
      <c r="S1849" s="2" t="s">
        <v>59</v>
      </c>
      <c r="T1849" s="4">
        <v>32791000</v>
      </c>
      <c r="U1849" s="4">
        <v>0</v>
      </c>
      <c r="V1849" s="4">
        <v>0</v>
      </c>
      <c r="W1849" s="4">
        <v>32791000</v>
      </c>
      <c r="X1849" s="4">
        <v>0</v>
      </c>
      <c r="Y1849" s="4">
        <v>30008733</v>
      </c>
      <c r="Z1849" s="4">
        <v>2782267</v>
      </c>
      <c r="AA1849" s="4">
        <v>30008733</v>
      </c>
      <c r="AB1849" s="4">
        <v>4074033</v>
      </c>
      <c r="AC1849" s="4">
        <v>4074033</v>
      </c>
      <c r="AD1849" s="10">
        <v>4074033</v>
      </c>
    </row>
    <row r="1850" spans="1:30" ht="22.5" x14ac:dyDescent="0.25">
      <c r="A1850" s="9" t="s">
        <v>461</v>
      </c>
      <c r="B1850" s="2" t="s">
        <v>462</v>
      </c>
      <c r="C1850" s="3" t="s">
        <v>286</v>
      </c>
      <c r="D1850" s="3" t="str">
        <f t="shared" si="32"/>
        <v>C-4102-1500-5</v>
      </c>
      <c r="E1850" s="3" t="str">
        <f>VLOOKUP(Tabla3[[#This Row],[RUBRO]],Tabla6[[RUBRO]:[Respon Plan]],2,0)</f>
        <v>FAMILIA</v>
      </c>
      <c r="F1850" s="3" t="str">
        <f>VLOOKUP(Tabla3[[#This Row],[RUBRO]],Tabla6[[RUBRO]:[Respon Plan]],3,0)</f>
        <v>DIRECCIÓN DE GESTIÓN HUMANA</v>
      </c>
      <c r="G1850" s="3" t="str">
        <f>VLOOKUP(Tabla3[[#This Row],[RUBRO]],Tabla6[[RUBRO]:[Respon Plan]],4,0)</f>
        <v>Gestión Humana- Viáticos</v>
      </c>
      <c r="H1850" s="1" t="s">
        <v>30</v>
      </c>
      <c r="I1850" s="1" t="s">
        <v>232</v>
      </c>
      <c r="J1850" s="1" t="s">
        <v>233</v>
      </c>
      <c r="K1850" s="1" t="s">
        <v>64</v>
      </c>
      <c r="L1850" s="1" t="s">
        <v>42</v>
      </c>
      <c r="M1850" s="1" t="s">
        <v>246</v>
      </c>
      <c r="N1850" s="1"/>
      <c r="O1850" s="1"/>
      <c r="P1850" s="1" t="s">
        <v>31</v>
      </c>
      <c r="Q1850" s="1" t="s">
        <v>32</v>
      </c>
      <c r="R1850" s="1" t="s">
        <v>33</v>
      </c>
      <c r="S1850" s="2" t="s">
        <v>249</v>
      </c>
      <c r="T1850" s="4">
        <v>1157073</v>
      </c>
      <c r="U1850" s="4">
        <v>7000000</v>
      </c>
      <c r="V1850" s="4">
        <v>0</v>
      </c>
      <c r="W1850" s="4">
        <v>8157073</v>
      </c>
      <c r="X1850" s="4">
        <v>0</v>
      </c>
      <c r="Y1850" s="4">
        <v>1480626</v>
      </c>
      <c r="Z1850" s="4">
        <v>6676447</v>
      </c>
      <c r="AA1850" s="4">
        <v>1480626</v>
      </c>
      <c r="AB1850" s="4">
        <v>750000</v>
      </c>
      <c r="AC1850" s="4">
        <v>750000</v>
      </c>
      <c r="AD1850" s="10">
        <v>750000</v>
      </c>
    </row>
    <row r="1851" spans="1:30" ht="22.5" x14ac:dyDescent="0.25">
      <c r="A1851" s="9" t="s">
        <v>461</v>
      </c>
      <c r="B1851" s="2" t="s">
        <v>462</v>
      </c>
      <c r="C1851" s="3" t="s">
        <v>392</v>
      </c>
      <c r="D1851" s="3" t="str">
        <f t="shared" si="32"/>
        <v>C-4102-1500-6</v>
      </c>
      <c r="E1851" s="3" t="str">
        <f>VLOOKUP(Tabla3[[#This Row],[RUBRO]],Tabla6[[RUBRO]:[Respon Plan]],2,0)</f>
        <v>GENERACIONES</v>
      </c>
      <c r="F1851" s="3" t="str">
        <f>VLOOKUP(Tabla3[[#This Row],[RUBRO]],Tabla6[[RUBRO]:[Respon Plan]],3,0)</f>
        <v>DIRECCIÓN DE NIÑEZ Y ADOLESCENCIA</v>
      </c>
      <c r="G1851" s="3" t="str">
        <f>VLOOKUP(Tabla3[[#This Row],[RUBRO]],Tabla6[[RUBRO]:[Respon Plan]],4,0)</f>
        <v>Niñez y adolescencia</v>
      </c>
      <c r="H1851" s="1" t="s">
        <v>30</v>
      </c>
      <c r="I1851" s="1" t="s">
        <v>232</v>
      </c>
      <c r="J1851" s="1" t="s">
        <v>233</v>
      </c>
      <c r="K1851" s="1" t="s">
        <v>68</v>
      </c>
      <c r="L1851" s="1" t="s">
        <v>42</v>
      </c>
      <c r="M1851" s="1" t="s">
        <v>234</v>
      </c>
      <c r="N1851" s="1"/>
      <c r="O1851" s="1"/>
      <c r="P1851" s="1" t="s">
        <v>31</v>
      </c>
      <c r="Q1851" s="1" t="s">
        <v>32</v>
      </c>
      <c r="R1851" s="1" t="s">
        <v>33</v>
      </c>
      <c r="S1851" s="2" t="s">
        <v>393</v>
      </c>
      <c r="T1851" s="4">
        <v>794295840</v>
      </c>
      <c r="U1851" s="4">
        <v>0</v>
      </c>
      <c r="V1851" s="4">
        <v>0</v>
      </c>
      <c r="W1851" s="4">
        <v>794295840</v>
      </c>
      <c r="X1851" s="4">
        <v>0</v>
      </c>
      <c r="Y1851" s="4">
        <v>794295840</v>
      </c>
      <c r="Z1851" s="4">
        <v>0</v>
      </c>
      <c r="AA1851" s="4">
        <v>0</v>
      </c>
      <c r="AB1851" s="4">
        <v>0</v>
      </c>
      <c r="AC1851" s="4">
        <v>0</v>
      </c>
      <c r="AD1851" s="10">
        <v>0</v>
      </c>
    </row>
    <row r="1852" spans="1:30" ht="22.5" x14ac:dyDescent="0.25">
      <c r="A1852" s="9" t="s">
        <v>461</v>
      </c>
      <c r="B1852" s="2" t="s">
        <v>462</v>
      </c>
      <c r="C1852" s="3" t="s">
        <v>394</v>
      </c>
      <c r="D1852" s="3" t="str">
        <f t="shared" si="32"/>
        <v>C-4102-1500-6</v>
      </c>
      <c r="E1852" s="3" t="str">
        <f>VLOOKUP(Tabla3[[#This Row],[RUBRO]],Tabla6[[RUBRO]:[Respon Plan]],2,0)</f>
        <v>GENERACIONES</v>
      </c>
      <c r="F1852" s="3" t="str">
        <f>VLOOKUP(Tabla3[[#This Row],[RUBRO]],Tabla6[[RUBRO]:[Respon Plan]],3,0)</f>
        <v>DIRECCIÓN DE NIÑEZ Y ADOLESCENCIA</v>
      </c>
      <c r="G1852" s="3" t="str">
        <f>VLOOKUP(Tabla3[[#This Row],[RUBRO]],Tabla6[[RUBRO]:[Respon Plan]],4,0)</f>
        <v>Niñez y adolescencia</v>
      </c>
      <c r="H1852" s="1" t="s">
        <v>30</v>
      </c>
      <c r="I1852" s="1" t="s">
        <v>232</v>
      </c>
      <c r="J1852" s="1" t="s">
        <v>233</v>
      </c>
      <c r="K1852" s="1" t="s">
        <v>68</v>
      </c>
      <c r="L1852" s="1" t="s">
        <v>42</v>
      </c>
      <c r="M1852" s="1" t="s">
        <v>281</v>
      </c>
      <c r="N1852" s="1"/>
      <c r="O1852" s="1"/>
      <c r="P1852" s="1" t="s">
        <v>31</v>
      </c>
      <c r="Q1852" s="1" t="s">
        <v>32</v>
      </c>
      <c r="R1852" s="1" t="s">
        <v>33</v>
      </c>
      <c r="S1852" s="2" t="s">
        <v>395</v>
      </c>
      <c r="T1852" s="4">
        <v>6194960</v>
      </c>
      <c r="U1852" s="4">
        <v>0</v>
      </c>
      <c r="V1852" s="4">
        <v>0</v>
      </c>
      <c r="W1852" s="4">
        <v>6194960</v>
      </c>
      <c r="X1852" s="4">
        <v>0</v>
      </c>
      <c r="Y1852" s="4">
        <v>6194960</v>
      </c>
      <c r="Z1852" s="4">
        <v>0</v>
      </c>
      <c r="AA1852" s="4">
        <v>0</v>
      </c>
      <c r="AB1852" s="4">
        <v>0</v>
      </c>
      <c r="AC1852" s="4">
        <v>0</v>
      </c>
      <c r="AD1852" s="10">
        <v>0</v>
      </c>
    </row>
    <row r="1853" spans="1:30" ht="22.5" x14ac:dyDescent="0.25">
      <c r="A1853" s="9" t="s">
        <v>461</v>
      </c>
      <c r="B1853" s="2" t="s">
        <v>462</v>
      </c>
      <c r="C1853" s="3" t="s">
        <v>293</v>
      </c>
      <c r="D1853" s="3" t="str">
        <f t="shared" si="32"/>
        <v>C-4102-1500-6</v>
      </c>
      <c r="E1853" s="3" t="str">
        <f>VLOOKUP(Tabla3[[#This Row],[RUBRO]],Tabla6[[RUBRO]:[Respon Plan]],2,0)</f>
        <v>GENERACIONES</v>
      </c>
      <c r="F1853" s="3" t="str">
        <f>VLOOKUP(Tabla3[[#This Row],[RUBRO]],Tabla6[[RUBRO]:[Respon Plan]],3,0)</f>
        <v>DIRECCIÓN DE GESTIÓN HUMANA</v>
      </c>
      <c r="G1853" s="3" t="str">
        <f>VLOOKUP(Tabla3[[#This Row],[RUBRO]],Tabla6[[RUBRO]:[Respon Plan]],4,0)</f>
        <v>Gestión Humana - Pres. Serv</v>
      </c>
      <c r="H1853" s="1" t="s">
        <v>30</v>
      </c>
      <c r="I1853" s="1" t="s">
        <v>232</v>
      </c>
      <c r="J1853" s="1" t="s">
        <v>233</v>
      </c>
      <c r="K1853" s="1" t="s">
        <v>68</v>
      </c>
      <c r="L1853" s="1" t="s">
        <v>42</v>
      </c>
      <c r="M1853" s="1" t="s">
        <v>248</v>
      </c>
      <c r="N1853" s="1"/>
      <c r="O1853" s="1"/>
      <c r="P1853" s="1" t="s">
        <v>31</v>
      </c>
      <c r="Q1853" s="1" t="s">
        <v>32</v>
      </c>
      <c r="R1853" s="1" t="s">
        <v>33</v>
      </c>
      <c r="S1853" s="2" t="s">
        <v>59</v>
      </c>
      <c r="T1853" s="4">
        <v>0</v>
      </c>
      <c r="U1853" s="4">
        <v>68669800</v>
      </c>
      <c r="V1853" s="4">
        <v>0</v>
      </c>
      <c r="W1853" s="4">
        <v>68669800</v>
      </c>
      <c r="X1853" s="4">
        <v>0</v>
      </c>
      <c r="Y1853" s="4">
        <v>64098600</v>
      </c>
      <c r="Z1853" s="4">
        <v>4571200</v>
      </c>
      <c r="AA1853" s="4">
        <v>64098600</v>
      </c>
      <c r="AB1853" s="4">
        <v>3189000</v>
      </c>
      <c r="AC1853" s="4">
        <v>3189000</v>
      </c>
      <c r="AD1853" s="10">
        <v>3189000</v>
      </c>
    </row>
    <row r="1854" spans="1:30" ht="22.5" x14ac:dyDescent="0.25">
      <c r="A1854" s="9" t="s">
        <v>461</v>
      </c>
      <c r="B1854" s="2" t="s">
        <v>462</v>
      </c>
      <c r="C1854" s="3" t="s">
        <v>294</v>
      </c>
      <c r="D1854" s="3" t="str">
        <f t="shared" si="32"/>
        <v>C-4102-1500-6</v>
      </c>
      <c r="E1854" s="3" t="str">
        <f>VLOOKUP(Tabla3[[#This Row],[RUBRO]],Tabla6[[RUBRO]:[Respon Plan]],2,0)</f>
        <v>GENERACIONES</v>
      </c>
      <c r="F1854" s="3" t="str">
        <f>VLOOKUP(Tabla3[[#This Row],[RUBRO]],Tabla6[[RUBRO]:[Respon Plan]],3,0)</f>
        <v>DIRECCIÓN DE GESTIÓN HUMANA</v>
      </c>
      <c r="G1854" s="3" t="str">
        <f>VLOOKUP(Tabla3[[#This Row],[RUBRO]],Tabla6[[RUBRO]:[Respon Plan]],4,0)</f>
        <v>Gestión Humana- Viáticos</v>
      </c>
      <c r="H1854" s="1" t="s">
        <v>30</v>
      </c>
      <c r="I1854" s="1" t="s">
        <v>232</v>
      </c>
      <c r="J1854" s="1" t="s">
        <v>233</v>
      </c>
      <c r="K1854" s="1" t="s">
        <v>68</v>
      </c>
      <c r="L1854" s="1" t="s">
        <v>42</v>
      </c>
      <c r="M1854" s="1" t="s">
        <v>254</v>
      </c>
      <c r="N1854" s="1"/>
      <c r="O1854" s="1"/>
      <c r="P1854" s="1" t="s">
        <v>31</v>
      </c>
      <c r="Q1854" s="1" t="s">
        <v>32</v>
      </c>
      <c r="R1854" s="1" t="s">
        <v>33</v>
      </c>
      <c r="S1854" s="2" t="s">
        <v>249</v>
      </c>
      <c r="T1854" s="4">
        <v>0</v>
      </c>
      <c r="U1854" s="4">
        <v>3000000</v>
      </c>
      <c r="V1854" s="4">
        <v>0</v>
      </c>
      <c r="W1854" s="4">
        <v>3000000</v>
      </c>
      <c r="X1854" s="4">
        <v>0</v>
      </c>
      <c r="Y1854" s="4">
        <v>0</v>
      </c>
      <c r="Z1854" s="4">
        <v>3000000</v>
      </c>
      <c r="AA1854" s="4">
        <v>0</v>
      </c>
      <c r="AB1854" s="4">
        <v>0</v>
      </c>
      <c r="AC1854" s="4">
        <v>0</v>
      </c>
      <c r="AD1854" s="10">
        <v>0</v>
      </c>
    </row>
    <row r="1855" spans="1:30" ht="22.5" x14ac:dyDescent="0.25">
      <c r="A1855" s="9" t="s">
        <v>461</v>
      </c>
      <c r="B1855" s="2" t="s">
        <v>462</v>
      </c>
      <c r="C1855" s="3" t="s">
        <v>295</v>
      </c>
      <c r="D1855" s="3" t="str">
        <f t="shared" si="32"/>
        <v>C-4102-1500-6</v>
      </c>
      <c r="E1855" s="3" t="str">
        <f>VLOOKUP(Tabla3[[#This Row],[RUBRO]],Tabla6[[RUBRO]:[Respon Plan]],2,0)</f>
        <v>GENERACIONES</v>
      </c>
      <c r="F1855" s="3" t="str">
        <f>VLOOKUP(Tabla3[[#This Row],[RUBRO]],Tabla6[[RUBRO]:[Respon Plan]],3,0)</f>
        <v>DIRECCIÓN DE NIÑEZ Y ADOLESCENCIA</v>
      </c>
      <c r="G1855" s="3" t="str">
        <f>VLOOKUP(Tabla3[[#This Row],[RUBRO]],Tabla6[[RUBRO]:[Respon Plan]],4,0)</f>
        <v>Niñez y adolescencia</v>
      </c>
      <c r="H1855" s="1" t="s">
        <v>30</v>
      </c>
      <c r="I1855" s="1" t="s">
        <v>232</v>
      </c>
      <c r="J1855" s="1" t="s">
        <v>233</v>
      </c>
      <c r="K1855" s="1" t="s">
        <v>68</v>
      </c>
      <c r="L1855" s="1" t="s">
        <v>42</v>
      </c>
      <c r="M1855" s="1" t="s">
        <v>266</v>
      </c>
      <c r="N1855" s="1"/>
      <c r="O1855" s="1"/>
      <c r="P1855" s="1" t="s">
        <v>31</v>
      </c>
      <c r="Q1855" s="1" t="s">
        <v>32</v>
      </c>
      <c r="R1855" s="1" t="s">
        <v>33</v>
      </c>
      <c r="S1855" s="2" t="s">
        <v>267</v>
      </c>
      <c r="T1855" s="4">
        <v>0</v>
      </c>
      <c r="U1855" s="4">
        <v>3201963</v>
      </c>
      <c r="V1855" s="4">
        <v>0</v>
      </c>
      <c r="W1855" s="4">
        <v>3201963</v>
      </c>
      <c r="X1855" s="4">
        <v>0</v>
      </c>
      <c r="Y1855" s="4">
        <v>0</v>
      </c>
      <c r="Z1855" s="4">
        <v>3201963</v>
      </c>
      <c r="AA1855" s="4">
        <v>0</v>
      </c>
      <c r="AB1855" s="4">
        <v>0</v>
      </c>
      <c r="AC1855" s="4">
        <v>0</v>
      </c>
      <c r="AD1855" s="10">
        <v>0</v>
      </c>
    </row>
    <row r="1856" spans="1:30" ht="22.5" x14ac:dyDescent="0.25">
      <c r="A1856" s="9" t="s">
        <v>461</v>
      </c>
      <c r="B1856" s="2" t="s">
        <v>462</v>
      </c>
      <c r="C1856" s="3" t="s">
        <v>298</v>
      </c>
      <c r="D1856" s="3" t="str">
        <f t="shared" si="32"/>
        <v>C-4102-1500-7</v>
      </c>
      <c r="E1856" s="3" t="str">
        <f>VLOOKUP(Tabla3[[#This Row],[RUBRO]],Tabla6[[RUBRO]:[Respon Plan]],2,0)</f>
        <v>SNBF</v>
      </c>
      <c r="F1856" s="3" t="str">
        <f>VLOOKUP(Tabla3[[#This Row],[RUBRO]],Tabla6[[RUBRO]:[Respon Plan]],3,0)</f>
        <v>DIRECCIÓN DE GESTIÓN HUMANA</v>
      </c>
      <c r="G1856" s="3" t="str">
        <f>VLOOKUP(Tabla3[[#This Row],[RUBRO]],Tabla6[[RUBRO]:[Respon Plan]],4,0)</f>
        <v>Gestión Humana - Pres. Serv</v>
      </c>
      <c r="H1856" s="1" t="s">
        <v>30</v>
      </c>
      <c r="I1856" s="1" t="s">
        <v>232</v>
      </c>
      <c r="J1856" s="1" t="s">
        <v>233</v>
      </c>
      <c r="K1856" s="1" t="s">
        <v>138</v>
      </c>
      <c r="L1856" s="1" t="s">
        <v>42</v>
      </c>
      <c r="M1856" s="1" t="s">
        <v>281</v>
      </c>
      <c r="N1856" s="1"/>
      <c r="O1856" s="1"/>
      <c r="P1856" s="1" t="s">
        <v>31</v>
      </c>
      <c r="Q1856" s="1" t="s">
        <v>32</v>
      </c>
      <c r="R1856" s="1" t="s">
        <v>33</v>
      </c>
      <c r="S1856" s="2" t="s">
        <v>59</v>
      </c>
      <c r="T1856" s="4">
        <v>73171780</v>
      </c>
      <c r="U1856" s="4">
        <v>0</v>
      </c>
      <c r="V1856" s="4">
        <v>2703280</v>
      </c>
      <c r="W1856" s="4">
        <v>70468500</v>
      </c>
      <c r="X1856" s="4">
        <v>0</v>
      </c>
      <c r="Y1856" s="4">
        <v>70468500</v>
      </c>
      <c r="Z1856" s="4">
        <v>0</v>
      </c>
      <c r="AA1856" s="4">
        <v>70468500</v>
      </c>
      <c r="AB1856" s="4">
        <v>11279833</v>
      </c>
      <c r="AC1856" s="4">
        <v>11279833</v>
      </c>
      <c r="AD1856" s="10">
        <v>11279833</v>
      </c>
    </row>
    <row r="1857" spans="1:30" ht="22.5" x14ac:dyDescent="0.25">
      <c r="A1857" s="9" t="s">
        <v>461</v>
      </c>
      <c r="B1857" s="2" t="s">
        <v>462</v>
      </c>
      <c r="C1857" s="3" t="s">
        <v>299</v>
      </c>
      <c r="D1857" s="3" t="str">
        <f t="shared" si="32"/>
        <v>C-4102-1500-7</v>
      </c>
      <c r="E1857" s="3" t="str">
        <f>VLOOKUP(Tabla3[[#This Row],[RUBRO]],Tabla6[[RUBRO]:[Respon Plan]],2,0)</f>
        <v>SNBF</v>
      </c>
      <c r="F1857" s="3" t="str">
        <f>VLOOKUP(Tabla3[[#This Row],[RUBRO]],Tabla6[[RUBRO]:[Respon Plan]],3,0)</f>
        <v>DIRECCIÓN DE GESTIÓN HUMANA</v>
      </c>
      <c r="G1857" s="3" t="str">
        <f>VLOOKUP(Tabla3[[#This Row],[RUBRO]],Tabla6[[RUBRO]:[Respon Plan]],4,0)</f>
        <v>Gestión Humana- Viáticos</v>
      </c>
      <c r="H1857" s="1" t="s">
        <v>30</v>
      </c>
      <c r="I1857" s="1" t="s">
        <v>232</v>
      </c>
      <c r="J1857" s="1" t="s">
        <v>233</v>
      </c>
      <c r="K1857" s="1" t="s">
        <v>138</v>
      </c>
      <c r="L1857" s="1" t="s">
        <v>42</v>
      </c>
      <c r="M1857" s="1" t="s">
        <v>237</v>
      </c>
      <c r="N1857" s="1"/>
      <c r="O1857" s="1"/>
      <c r="P1857" s="1" t="s">
        <v>31</v>
      </c>
      <c r="Q1857" s="1" t="s">
        <v>32</v>
      </c>
      <c r="R1857" s="1" t="s">
        <v>33</v>
      </c>
      <c r="S1857" s="2" t="s">
        <v>249</v>
      </c>
      <c r="T1857" s="4">
        <v>15964433</v>
      </c>
      <c r="U1857" s="4">
        <v>0</v>
      </c>
      <c r="V1857" s="4">
        <v>0</v>
      </c>
      <c r="W1857" s="4">
        <v>15964433</v>
      </c>
      <c r="X1857" s="4">
        <v>0</v>
      </c>
      <c r="Y1857" s="4">
        <v>818564</v>
      </c>
      <c r="Z1857" s="4">
        <v>15145869</v>
      </c>
      <c r="AA1857" s="4">
        <v>818564</v>
      </c>
      <c r="AB1857" s="4">
        <v>818564</v>
      </c>
      <c r="AC1857" s="4">
        <v>818564</v>
      </c>
      <c r="AD1857" s="10">
        <v>818564</v>
      </c>
    </row>
    <row r="1858" spans="1:30" ht="22.5" x14ac:dyDescent="0.25">
      <c r="A1858" s="9" t="s">
        <v>461</v>
      </c>
      <c r="B1858" s="2" t="s">
        <v>462</v>
      </c>
      <c r="C1858" s="3" t="s">
        <v>303</v>
      </c>
      <c r="D1858" s="3" t="str">
        <f t="shared" si="32"/>
        <v>C-4199-1500-1</v>
      </c>
      <c r="E1858" s="3" t="str">
        <f>VLOOKUP(Tabla3[[#This Row],[RUBRO]],Tabla6[[RUBRO]:[Respon Plan]],2,0)</f>
        <v>TECNOLOGIA</v>
      </c>
      <c r="F1858" s="3" t="str">
        <f>VLOOKUP(Tabla3[[#This Row],[RUBRO]],Tabla6[[RUBRO]:[Respon Plan]],3,0)</f>
        <v>DIRECCIÓN DE GESTIÓN HUMANA</v>
      </c>
      <c r="G1858" s="3" t="str">
        <f>VLOOKUP(Tabla3[[#This Row],[RUBRO]],Tabla6[[RUBRO]:[Respon Plan]],4,0)</f>
        <v>Gestión Humana - Pres. Serv</v>
      </c>
      <c r="H1858" s="1" t="s">
        <v>30</v>
      </c>
      <c r="I1858" s="1" t="s">
        <v>301</v>
      </c>
      <c r="J1858" s="1" t="s">
        <v>233</v>
      </c>
      <c r="K1858" s="1" t="s">
        <v>41</v>
      </c>
      <c r="L1858" s="1" t="s">
        <v>42</v>
      </c>
      <c r="M1858" s="1" t="s">
        <v>281</v>
      </c>
      <c r="N1858" s="1"/>
      <c r="O1858" s="1"/>
      <c r="P1858" s="1" t="s">
        <v>31</v>
      </c>
      <c r="Q1858" s="1" t="s">
        <v>32</v>
      </c>
      <c r="R1858" s="1" t="s">
        <v>33</v>
      </c>
      <c r="S1858" s="2" t="s">
        <v>59</v>
      </c>
      <c r="T1858" s="4">
        <v>47356310</v>
      </c>
      <c r="U1858" s="4">
        <v>0</v>
      </c>
      <c r="V1858" s="4">
        <v>93710</v>
      </c>
      <c r="W1858" s="4">
        <v>47262600</v>
      </c>
      <c r="X1858" s="4">
        <v>0</v>
      </c>
      <c r="Y1858" s="4">
        <v>47262600</v>
      </c>
      <c r="Z1858" s="4">
        <v>0</v>
      </c>
      <c r="AA1858" s="4">
        <v>47262600</v>
      </c>
      <c r="AB1858" s="4">
        <v>7761600</v>
      </c>
      <c r="AC1858" s="4">
        <v>7761600</v>
      </c>
      <c r="AD1858" s="10">
        <v>7761600</v>
      </c>
    </row>
    <row r="1859" spans="1:30" ht="22.5" x14ac:dyDescent="0.25">
      <c r="A1859" s="9" t="s">
        <v>461</v>
      </c>
      <c r="B1859" s="2" t="s">
        <v>462</v>
      </c>
      <c r="C1859" s="3" t="s">
        <v>304</v>
      </c>
      <c r="D1859" s="3" t="str">
        <f t="shared" si="32"/>
        <v>C-4199-1500-1</v>
      </c>
      <c r="E1859" s="3" t="str">
        <f>VLOOKUP(Tabla3[[#This Row],[RUBRO]],Tabla6[[RUBRO]:[Respon Plan]],2,0)</f>
        <v>TECNOLOGIA</v>
      </c>
      <c r="F1859" s="3" t="str">
        <f>VLOOKUP(Tabla3[[#This Row],[RUBRO]],Tabla6[[RUBRO]:[Respon Plan]],3,0)</f>
        <v>DIRECCIÓN DE GESTIÓN HUMANA</v>
      </c>
      <c r="G1859" s="3" t="str">
        <f>VLOOKUP(Tabla3[[#This Row],[RUBRO]],Tabla6[[RUBRO]:[Respon Plan]],4,0)</f>
        <v>Gestión Humana- Viáticos</v>
      </c>
      <c r="H1859" s="1" t="s">
        <v>30</v>
      </c>
      <c r="I1859" s="1" t="s">
        <v>301</v>
      </c>
      <c r="J1859" s="1" t="s">
        <v>233</v>
      </c>
      <c r="K1859" s="1" t="s">
        <v>41</v>
      </c>
      <c r="L1859" s="1" t="s">
        <v>42</v>
      </c>
      <c r="M1859" s="1" t="s">
        <v>237</v>
      </c>
      <c r="N1859" s="1"/>
      <c r="O1859" s="1"/>
      <c r="P1859" s="1" t="s">
        <v>31</v>
      </c>
      <c r="Q1859" s="1" t="s">
        <v>32</v>
      </c>
      <c r="R1859" s="1" t="s">
        <v>33</v>
      </c>
      <c r="S1859" s="2" t="s">
        <v>249</v>
      </c>
      <c r="T1859" s="4">
        <v>1018464</v>
      </c>
      <c r="U1859" s="4">
        <v>0</v>
      </c>
      <c r="V1859" s="4">
        <v>0</v>
      </c>
      <c r="W1859" s="4">
        <v>1018464</v>
      </c>
      <c r="X1859" s="4">
        <v>0</v>
      </c>
      <c r="Y1859" s="4">
        <v>1018464</v>
      </c>
      <c r="Z1859" s="4">
        <v>0</v>
      </c>
      <c r="AA1859" s="4">
        <v>1018464</v>
      </c>
      <c r="AB1859" s="4">
        <v>0</v>
      </c>
      <c r="AC1859" s="4">
        <v>0</v>
      </c>
      <c r="AD1859" s="10">
        <v>0</v>
      </c>
    </row>
    <row r="1860" spans="1:30" ht="22.5" x14ac:dyDescent="0.25">
      <c r="A1860" s="9" t="s">
        <v>461</v>
      </c>
      <c r="B1860" s="2" t="s">
        <v>462</v>
      </c>
      <c r="C1860" s="3" t="s">
        <v>307</v>
      </c>
      <c r="D1860" s="3" t="str">
        <f t="shared" si="32"/>
        <v>C-4199-1500-2</v>
      </c>
      <c r="E1860" s="3" t="str">
        <f>VLOOKUP(Tabla3[[#This Row],[RUBRO]],Tabla6[[RUBRO]:[Respon Plan]],2,0)</f>
        <v>MODELO INTERVENCION</v>
      </c>
      <c r="F1860" s="3" t="str">
        <f>VLOOKUP(Tabla3[[#This Row],[RUBRO]],Tabla6[[RUBRO]:[Respon Plan]],3,0)</f>
        <v>DIRECCIÓN DE GESTIÓN HUMANA</v>
      </c>
      <c r="G1860" s="3" t="str">
        <f>VLOOKUP(Tabla3[[#This Row],[RUBRO]],Tabla6[[RUBRO]:[Respon Plan]],4,0)</f>
        <v>Gestión Humana - Pres. Serv</v>
      </c>
      <c r="H1860" s="1" t="s">
        <v>30</v>
      </c>
      <c r="I1860" s="1" t="s">
        <v>301</v>
      </c>
      <c r="J1860" s="1" t="s">
        <v>233</v>
      </c>
      <c r="K1860" s="1" t="s">
        <v>77</v>
      </c>
      <c r="L1860" s="1" t="s">
        <v>42</v>
      </c>
      <c r="M1860" s="1" t="s">
        <v>237</v>
      </c>
      <c r="N1860" s="1"/>
      <c r="O1860" s="1"/>
      <c r="P1860" s="1" t="s">
        <v>31</v>
      </c>
      <c r="Q1860" s="1" t="s">
        <v>32</v>
      </c>
      <c r="R1860" s="1" t="s">
        <v>33</v>
      </c>
      <c r="S1860" s="2" t="s">
        <v>59</v>
      </c>
      <c r="T1860" s="4">
        <v>323376153</v>
      </c>
      <c r="U1860" s="4">
        <v>11199000</v>
      </c>
      <c r="V1860" s="4">
        <v>6896020</v>
      </c>
      <c r="W1860" s="4">
        <v>327679133</v>
      </c>
      <c r="X1860" s="4">
        <v>0</v>
      </c>
      <c r="Y1860" s="4">
        <v>320163833</v>
      </c>
      <c r="Z1860" s="4">
        <v>7515300</v>
      </c>
      <c r="AA1860" s="4">
        <v>301216233</v>
      </c>
      <c r="AB1860" s="4">
        <v>51250267</v>
      </c>
      <c r="AC1860" s="4">
        <v>51250267</v>
      </c>
      <c r="AD1860" s="10">
        <v>51250267</v>
      </c>
    </row>
    <row r="1861" spans="1:30" ht="22.5" x14ac:dyDescent="0.25">
      <c r="A1861" s="9" t="s">
        <v>461</v>
      </c>
      <c r="B1861" s="2" t="s">
        <v>462</v>
      </c>
      <c r="C1861" s="3" t="s">
        <v>308</v>
      </c>
      <c r="D1861" s="3" t="str">
        <f t="shared" si="32"/>
        <v>C-4199-1500-2</v>
      </c>
      <c r="E1861" s="3" t="str">
        <f>VLOOKUP(Tabla3[[#This Row],[RUBRO]],Tabla6[[RUBRO]:[Respon Plan]],2,0)</f>
        <v>MODELO INTERVENCION</v>
      </c>
      <c r="F1861" s="3" t="str">
        <f>VLOOKUP(Tabla3[[#This Row],[RUBRO]],Tabla6[[RUBRO]:[Respon Plan]],3,0)</f>
        <v>DIRECCIÓN DE GESTIÓN HUMANA</v>
      </c>
      <c r="G1861" s="3" t="str">
        <f>VLOOKUP(Tabla3[[#This Row],[RUBRO]],Tabla6[[RUBRO]:[Respon Plan]],4,0)</f>
        <v>Gestión Humana- Viáticos</v>
      </c>
      <c r="H1861" s="1" t="s">
        <v>30</v>
      </c>
      <c r="I1861" s="1" t="s">
        <v>301</v>
      </c>
      <c r="J1861" s="1" t="s">
        <v>233</v>
      </c>
      <c r="K1861" s="1" t="s">
        <v>77</v>
      </c>
      <c r="L1861" s="1" t="s">
        <v>42</v>
      </c>
      <c r="M1861" s="1" t="s">
        <v>240</v>
      </c>
      <c r="N1861" s="1"/>
      <c r="O1861" s="1"/>
      <c r="P1861" s="1" t="s">
        <v>31</v>
      </c>
      <c r="Q1861" s="1" t="s">
        <v>32</v>
      </c>
      <c r="R1861" s="1" t="s">
        <v>33</v>
      </c>
      <c r="S1861" s="2" t="s">
        <v>249</v>
      </c>
      <c r="T1861" s="4">
        <v>0</v>
      </c>
      <c r="U1861" s="4">
        <v>4450000</v>
      </c>
      <c r="V1861" s="4">
        <v>0</v>
      </c>
      <c r="W1861" s="4">
        <v>4450000</v>
      </c>
      <c r="X1861" s="4">
        <v>0</v>
      </c>
      <c r="Y1861" s="4">
        <v>968945</v>
      </c>
      <c r="Z1861" s="4">
        <v>3481055</v>
      </c>
      <c r="AA1861" s="4">
        <v>968945</v>
      </c>
      <c r="AB1861" s="4">
        <v>925850</v>
      </c>
      <c r="AC1861" s="4">
        <v>925850</v>
      </c>
      <c r="AD1861" s="10">
        <v>925850</v>
      </c>
    </row>
    <row r="1862" spans="1:30" ht="22.5" x14ac:dyDescent="0.25">
      <c r="A1862" s="9" t="s">
        <v>461</v>
      </c>
      <c r="B1862" s="2" t="s">
        <v>462</v>
      </c>
      <c r="C1862" s="3" t="s">
        <v>398</v>
      </c>
      <c r="D1862" s="3" t="str">
        <f t="shared" si="32"/>
        <v>C-4199-1500-2</v>
      </c>
      <c r="E1862" s="3" t="str">
        <f>VLOOKUP(Tabla3[[#This Row],[RUBRO]],Tabla6[[RUBRO]:[Respon Plan]],2,0)</f>
        <v>MODELO INTERVENCION</v>
      </c>
      <c r="F1862" s="3" t="str">
        <f>VLOOKUP(Tabla3[[#This Row],[RUBRO]],Tabla6[[RUBRO]:[Respon Plan]],3,0)</f>
        <v>DIRECCIÓN DE GESTIÓN HUMANA</v>
      </c>
      <c r="G1862" s="3" t="str">
        <f>VLOOKUP(Tabla3[[#This Row],[RUBRO]],Tabla6[[RUBRO]:[Respon Plan]],4,0)</f>
        <v>Gestión Humana - Pres. Serv</v>
      </c>
      <c r="H1862" s="1" t="s">
        <v>30</v>
      </c>
      <c r="I1862" s="1" t="s">
        <v>301</v>
      </c>
      <c r="J1862" s="1" t="s">
        <v>233</v>
      </c>
      <c r="K1862" s="1" t="s">
        <v>77</v>
      </c>
      <c r="L1862" s="1" t="s">
        <v>42</v>
      </c>
      <c r="M1862" s="1" t="s">
        <v>257</v>
      </c>
      <c r="N1862" s="1"/>
      <c r="O1862" s="1"/>
      <c r="P1862" s="1" t="s">
        <v>31</v>
      </c>
      <c r="Q1862" s="1" t="s">
        <v>32</v>
      </c>
      <c r="R1862" s="1" t="s">
        <v>33</v>
      </c>
      <c r="S1862" s="2" t="s">
        <v>399</v>
      </c>
      <c r="T1862" s="4">
        <v>32088235</v>
      </c>
      <c r="U1862" s="4">
        <v>0</v>
      </c>
      <c r="V1862" s="4">
        <v>0</v>
      </c>
      <c r="W1862" s="4">
        <v>32088235</v>
      </c>
      <c r="X1862" s="4">
        <v>0</v>
      </c>
      <c r="Y1862" s="4">
        <v>31996067</v>
      </c>
      <c r="Z1862" s="4">
        <v>92168</v>
      </c>
      <c r="AA1862" s="4">
        <v>31996067</v>
      </c>
      <c r="AB1862" s="4">
        <v>5564533</v>
      </c>
      <c r="AC1862" s="4">
        <v>5564533</v>
      </c>
      <c r="AD1862" s="10">
        <v>5564533</v>
      </c>
    </row>
    <row r="1863" spans="1:30" ht="22.5" x14ac:dyDescent="0.25">
      <c r="A1863" s="9" t="s">
        <v>461</v>
      </c>
      <c r="B1863" s="2" t="s">
        <v>462</v>
      </c>
      <c r="C1863" s="3" t="s">
        <v>319</v>
      </c>
      <c r="D1863" s="3" t="str">
        <f t="shared" si="32"/>
        <v>C-4199-1500-2</v>
      </c>
      <c r="E1863" s="3" t="str">
        <f>VLOOKUP(Tabla3[[#This Row],[RUBRO]],Tabla6[[RUBRO]:[Respon Plan]],2,0)</f>
        <v>MODELO INTERVENCION</v>
      </c>
      <c r="F1863" s="3" t="str">
        <f>VLOOKUP(Tabla3[[#This Row],[RUBRO]],Tabla6[[RUBRO]:[Respon Plan]],3,0)</f>
        <v>DIRECCION ADMINISTRATIVA</v>
      </c>
      <c r="G1863" s="3" t="str">
        <f>VLOOKUP(Tabla3[[#This Row],[RUBRO]],Tabla6[[RUBRO]:[Respon Plan]],4,0)</f>
        <v>Administrativa NM</v>
      </c>
      <c r="H1863" s="1" t="s">
        <v>30</v>
      </c>
      <c r="I1863" s="1" t="s">
        <v>301</v>
      </c>
      <c r="J1863" s="1" t="s">
        <v>233</v>
      </c>
      <c r="K1863" s="1" t="s">
        <v>77</v>
      </c>
      <c r="L1863" s="1" t="s">
        <v>42</v>
      </c>
      <c r="M1863" s="1" t="s">
        <v>320</v>
      </c>
      <c r="N1863" s="1"/>
      <c r="O1863" s="1"/>
      <c r="P1863" s="1" t="s">
        <v>31</v>
      </c>
      <c r="Q1863" s="1" t="s">
        <v>32</v>
      </c>
      <c r="R1863" s="1" t="s">
        <v>33</v>
      </c>
      <c r="S1863" s="2" t="s">
        <v>321</v>
      </c>
      <c r="T1863" s="4">
        <v>56710841</v>
      </c>
      <c r="U1863" s="4">
        <v>0</v>
      </c>
      <c r="V1863" s="4">
        <v>0</v>
      </c>
      <c r="W1863" s="4">
        <v>56710841</v>
      </c>
      <c r="X1863" s="4">
        <v>0</v>
      </c>
      <c r="Y1863" s="4">
        <v>56710841</v>
      </c>
      <c r="Z1863" s="4">
        <v>0</v>
      </c>
      <c r="AA1863" s="4">
        <v>2898200</v>
      </c>
      <c r="AB1863" s="4">
        <v>0</v>
      </c>
      <c r="AC1863" s="4">
        <v>0</v>
      </c>
      <c r="AD1863" s="10">
        <v>0</v>
      </c>
    </row>
    <row r="1864" spans="1:30" ht="22.5" x14ac:dyDescent="0.25">
      <c r="A1864" s="9" t="s">
        <v>461</v>
      </c>
      <c r="B1864" s="2" t="s">
        <v>462</v>
      </c>
      <c r="C1864" s="3" t="s">
        <v>322</v>
      </c>
      <c r="D1864" s="3" t="str">
        <f t="shared" si="32"/>
        <v>C-4199-1500-2</v>
      </c>
      <c r="E1864" s="3" t="str">
        <f>VLOOKUP(Tabla3[[#This Row],[RUBRO]],Tabla6[[RUBRO]:[Respon Plan]],2,0)</f>
        <v>MODELO INTERVENCION</v>
      </c>
      <c r="F1864" s="3" t="str">
        <f>VLOOKUP(Tabla3[[#This Row],[RUBRO]],Tabla6[[RUBRO]:[Respon Plan]],3,0)</f>
        <v>DIRECCION ADMINISTRATIVA</v>
      </c>
      <c r="G1864" s="3" t="str">
        <f>VLOOKUP(Tabla3[[#This Row],[RUBRO]],Tabla6[[RUBRO]:[Respon Plan]],4,0)</f>
        <v>Administrativa NM</v>
      </c>
      <c r="H1864" s="1" t="s">
        <v>30</v>
      </c>
      <c r="I1864" s="1" t="s">
        <v>301</v>
      </c>
      <c r="J1864" s="1" t="s">
        <v>233</v>
      </c>
      <c r="K1864" s="1" t="s">
        <v>77</v>
      </c>
      <c r="L1864" s="1" t="s">
        <v>42</v>
      </c>
      <c r="M1864" s="1" t="s">
        <v>323</v>
      </c>
      <c r="N1864" s="1"/>
      <c r="O1864" s="1"/>
      <c r="P1864" s="1" t="s">
        <v>31</v>
      </c>
      <c r="Q1864" s="1" t="s">
        <v>32</v>
      </c>
      <c r="R1864" s="1" t="s">
        <v>33</v>
      </c>
      <c r="S1864" s="2" t="s">
        <v>324</v>
      </c>
      <c r="T1864" s="4">
        <v>17823120</v>
      </c>
      <c r="U1864" s="4">
        <v>0</v>
      </c>
      <c r="V1864" s="4">
        <v>0</v>
      </c>
      <c r="W1864" s="4">
        <v>17823120</v>
      </c>
      <c r="X1864" s="4">
        <v>0</v>
      </c>
      <c r="Y1864" s="4">
        <v>17823120</v>
      </c>
      <c r="Z1864" s="4">
        <v>0</v>
      </c>
      <c r="AA1864" s="4">
        <v>17823120</v>
      </c>
      <c r="AB1864" s="4">
        <v>4455750</v>
      </c>
      <c r="AC1864" s="4">
        <v>4455750</v>
      </c>
      <c r="AD1864" s="10">
        <v>4455750</v>
      </c>
    </row>
    <row r="1865" spans="1:30" ht="22.5" x14ac:dyDescent="0.25">
      <c r="A1865" s="9" t="s">
        <v>461</v>
      </c>
      <c r="B1865" s="2" t="s">
        <v>462</v>
      </c>
      <c r="C1865" s="3" t="s">
        <v>328</v>
      </c>
      <c r="D1865" s="3" t="str">
        <f t="shared" si="32"/>
        <v>C-4199-1500-2</v>
      </c>
      <c r="E1865" s="3" t="str">
        <f>VLOOKUP(Tabla3[[#This Row],[RUBRO]],Tabla6[[RUBRO]:[Respon Plan]],2,0)</f>
        <v>MODELO INTERVENCION</v>
      </c>
      <c r="F1865" s="3" t="str">
        <f>VLOOKUP(Tabla3[[#This Row],[RUBRO]],Tabla6[[RUBRO]:[Respon Plan]],3,0)</f>
        <v>DIRECCION ADMINISTRATIVA</v>
      </c>
      <c r="G1865" s="3" t="str">
        <f>VLOOKUP(Tabla3[[#This Row],[RUBRO]],Tabla6[[RUBRO]:[Respon Plan]],4,0)</f>
        <v>Administrativa NM</v>
      </c>
      <c r="H1865" s="1" t="s">
        <v>30</v>
      </c>
      <c r="I1865" s="1" t="s">
        <v>301</v>
      </c>
      <c r="J1865" s="1" t="s">
        <v>233</v>
      </c>
      <c r="K1865" s="1" t="s">
        <v>77</v>
      </c>
      <c r="L1865" s="1" t="s">
        <v>42</v>
      </c>
      <c r="M1865" s="1" t="s">
        <v>329</v>
      </c>
      <c r="N1865" s="1"/>
      <c r="O1865" s="1"/>
      <c r="P1865" s="1" t="s">
        <v>31</v>
      </c>
      <c r="Q1865" s="1" t="s">
        <v>32</v>
      </c>
      <c r="R1865" s="1" t="s">
        <v>33</v>
      </c>
      <c r="S1865" s="2" t="s">
        <v>330</v>
      </c>
      <c r="T1865" s="4">
        <v>0</v>
      </c>
      <c r="U1865" s="4">
        <v>17664000</v>
      </c>
      <c r="V1865" s="4">
        <v>0</v>
      </c>
      <c r="W1865" s="4">
        <v>17664000</v>
      </c>
      <c r="X1865" s="4">
        <v>0</v>
      </c>
      <c r="Y1865" s="4">
        <v>0</v>
      </c>
      <c r="Z1865" s="4">
        <v>17664000</v>
      </c>
      <c r="AA1865" s="4">
        <v>0</v>
      </c>
      <c r="AB1865" s="4">
        <v>0</v>
      </c>
      <c r="AC1865" s="4">
        <v>0</v>
      </c>
      <c r="AD1865" s="10">
        <v>0</v>
      </c>
    </row>
    <row r="1866" spans="1:30" ht="22.5" x14ac:dyDescent="0.25">
      <c r="A1866" s="9" t="s">
        <v>461</v>
      </c>
      <c r="B1866" s="2" t="s">
        <v>462</v>
      </c>
      <c r="C1866" s="3" t="s">
        <v>359</v>
      </c>
      <c r="D1866" s="3" t="str">
        <f t="shared" si="32"/>
        <v>C-4199-1500-2</v>
      </c>
      <c r="E1866" s="3" t="str">
        <f>VLOOKUP(Tabla3[[#This Row],[RUBRO]],Tabla6[[RUBRO]:[Respon Plan]],2,0)</f>
        <v>MODELO INTERVENCION</v>
      </c>
      <c r="F1866" s="3" t="str">
        <f>VLOOKUP(Tabla3[[#This Row],[RUBRO]],Tabla6[[RUBRO]:[Respon Plan]],3,0)</f>
        <v>DIRECCIÓN DE GESTIÓN HUMANA</v>
      </c>
      <c r="G1866" s="3" t="str">
        <f>VLOOKUP(Tabla3[[#This Row],[RUBRO]],Tabla6[[RUBRO]:[Respon Plan]],4,0)</f>
        <v>Gestión Humana- Viáticos</v>
      </c>
      <c r="H1866" s="1" t="s">
        <v>30</v>
      </c>
      <c r="I1866" s="1" t="s">
        <v>301</v>
      </c>
      <c r="J1866" s="1" t="s">
        <v>233</v>
      </c>
      <c r="K1866" s="1" t="s">
        <v>77</v>
      </c>
      <c r="L1866" s="1" t="s">
        <v>42</v>
      </c>
      <c r="M1866" s="1" t="s">
        <v>360</v>
      </c>
      <c r="N1866" s="1"/>
      <c r="O1866" s="1"/>
      <c r="P1866" s="1" t="s">
        <v>31</v>
      </c>
      <c r="Q1866" s="1" t="s">
        <v>32</v>
      </c>
      <c r="R1866" s="1" t="s">
        <v>33</v>
      </c>
      <c r="S1866" s="2" t="s">
        <v>361</v>
      </c>
      <c r="T1866" s="4">
        <v>2300000</v>
      </c>
      <c r="U1866" s="4">
        <v>0</v>
      </c>
      <c r="V1866" s="4">
        <v>0</v>
      </c>
      <c r="W1866" s="4">
        <v>2300000</v>
      </c>
      <c r="X1866" s="4">
        <v>0</v>
      </c>
      <c r="Y1866" s="4">
        <v>0</v>
      </c>
      <c r="Z1866" s="4">
        <v>2300000</v>
      </c>
      <c r="AA1866" s="4">
        <v>0</v>
      </c>
      <c r="AB1866" s="4">
        <v>0</v>
      </c>
      <c r="AC1866" s="4">
        <v>0</v>
      </c>
      <c r="AD1866" s="10">
        <v>0</v>
      </c>
    </row>
    <row r="1867" spans="1:30" ht="22.5" x14ac:dyDescent="0.25">
      <c r="A1867" s="9" t="s">
        <v>461</v>
      </c>
      <c r="B1867" s="2" t="s">
        <v>462</v>
      </c>
      <c r="C1867" s="3" t="s">
        <v>365</v>
      </c>
      <c r="D1867" s="3" t="str">
        <f t="shared" si="32"/>
        <v>C-4199-1500-2</v>
      </c>
      <c r="E1867" s="3" t="str">
        <f>VLOOKUP(Tabla3[[#This Row],[RUBRO]],Tabla6[[RUBRO]:[Respon Plan]],2,0)</f>
        <v>MODELO INTERVENCION</v>
      </c>
      <c r="F1867" s="3" t="str">
        <f>VLOOKUP(Tabla3[[#This Row],[RUBRO]],Tabla6[[RUBRO]:[Respon Plan]],3,0)</f>
        <v>SECRETARIA GENERAL</v>
      </c>
      <c r="G1867" s="3" t="str">
        <f>VLOOKUP(Tabla3[[#This Row],[RUBRO]],Tabla6[[RUBRO]:[Respon Plan]],4,0)</f>
        <v>Secretaria General</v>
      </c>
      <c r="H1867" s="1" t="s">
        <v>30</v>
      </c>
      <c r="I1867" s="1" t="s">
        <v>301</v>
      </c>
      <c r="J1867" s="1" t="s">
        <v>233</v>
      </c>
      <c r="K1867" s="1" t="s">
        <v>77</v>
      </c>
      <c r="L1867" s="1" t="s">
        <v>42</v>
      </c>
      <c r="M1867" s="1" t="s">
        <v>266</v>
      </c>
      <c r="N1867" s="1"/>
      <c r="O1867" s="1"/>
      <c r="P1867" s="1" t="s">
        <v>31</v>
      </c>
      <c r="Q1867" s="1" t="s">
        <v>32</v>
      </c>
      <c r="R1867" s="1" t="s">
        <v>33</v>
      </c>
      <c r="S1867" s="2" t="s">
        <v>267</v>
      </c>
      <c r="T1867" s="4">
        <v>172919</v>
      </c>
      <c r="U1867" s="4">
        <v>70656</v>
      </c>
      <c r="V1867" s="4">
        <v>0</v>
      </c>
      <c r="W1867" s="4">
        <v>243575</v>
      </c>
      <c r="X1867" s="4">
        <v>0</v>
      </c>
      <c r="Y1867" s="4">
        <v>5280</v>
      </c>
      <c r="Z1867" s="4">
        <v>238295</v>
      </c>
      <c r="AA1867" s="4">
        <v>5280</v>
      </c>
      <c r="AB1867" s="4">
        <v>5280</v>
      </c>
      <c r="AC1867" s="4">
        <v>5280</v>
      </c>
      <c r="AD1867" s="10">
        <v>5280</v>
      </c>
    </row>
    <row r="1868" spans="1:30" ht="22.5" x14ac:dyDescent="0.25">
      <c r="A1868" s="9" t="s">
        <v>461</v>
      </c>
      <c r="B1868" s="2" t="s">
        <v>462</v>
      </c>
      <c r="C1868" s="3" t="s">
        <v>372</v>
      </c>
      <c r="D1868" s="3" t="str">
        <f t="shared" si="32"/>
        <v>C-4199-1500-5</v>
      </c>
      <c r="E1868" s="3" t="str">
        <f>VLOOKUP(Tabla3[[#This Row],[RUBRO]],Tabla6[[RUBRO]:[Respon Plan]],2,0)</f>
        <v xml:space="preserve">CONTRUCCION </v>
      </c>
      <c r="F1868" s="3" t="str">
        <f>VLOOKUP(Tabla3[[#This Row],[RUBRO]],Tabla6[[RUBRO]:[Respon Plan]],3,0)</f>
        <v>DIRECCION ADMINISTRATIVA</v>
      </c>
      <c r="G1868" s="3" t="str">
        <f>VLOOKUP(Tabla3[[#This Row],[RUBRO]],Tabla6[[RUBRO]:[Respon Plan]],4,0)</f>
        <v>Administrativa CONS</v>
      </c>
      <c r="H1868" s="1" t="s">
        <v>30</v>
      </c>
      <c r="I1868" s="1" t="s">
        <v>301</v>
      </c>
      <c r="J1868" s="1" t="s">
        <v>233</v>
      </c>
      <c r="K1868" s="1" t="s">
        <v>64</v>
      </c>
      <c r="L1868" s="1" t="s">
        <v>42</v>
      </c>
      <c r="M1868" s="1" t="s">
        <v>234</v>
      </c>
      <c r="N1868" s="1"/>
      <c r="O1868" s="1"/>
      <c r="P1868" s="1" t="s">
        <v>31</v>
      </c>
      <c r="Q1868" s="1" t="s">
        <v>32</v>
      </c>
      <c r="R1868" s="1" t="s">
        <v>33</v>
      </c>
      <c r="S1868" s="2" t="s">
        <v>373</v>
      </c>
      <c r="T1868" s="4">
        <v>0</v>
      </c>
      <c r="U1868" s="4">
        <v>55000000</v>
      </c>
      <c r="V1868" s="4">
        <v>0</v>
      </c>
      <c r="W1868" s="4">
        <v>55000000</v>
      </c>
      <c r="X1868" s="4">
        <v>0</v>
      </c>
      <c r="Y1868" s="4">
        <v>0</v>
      </c>
      <c r="Z1868" s="4">
        <v>55000000</v>
      </c>
      <c r="AA1868" s="4">
        <v>0</v>
      </c>
      <c r="AB1868" s="4">
        <v>0</v>
      </c>
      <c r="AC1868" s="4">
        <v>0</v>
      </c>
      <c r="AD1868" s="10">
        <v>0</v>
      </c>
    </row>
    <row r="1869" spans="1:30" ht="22.5" x14ac:dyDescent="0.25">
      <c r="A1869" s="9" t="s">
        <v>461</v>
      </c>
      <c r="B1869" s="2" t="s">
        <v>462</v>
      </c>
      <c r="C1869" s="3" t="s">
        <v>374</v>
      </c>
      <c r="D1869" s="3" t="str">
        <f t="shared" si="32"/>
        <v>C-4199-1500-5</v>
      </c>
      <c r="E1869" s="3" t="str">
        <f>VLOOKUP(Tabla3[[#This Row],[RUBRO]],Tabla6[[RUBRO]:[Respon Plan]],2,0)</f>
        <v xml:space="preserve">CONTRUCCION </v>
      </c>
      <c r="F1869" s="3" t="str">
        <f>VLOOKUP(Tabla3[[#This Row],[RUBRO]],Tabla6[[RUBRO]:[Respon Plan]],3,0)</f>
        <v>DIRECCION ADMINISTRATIVA</v>
      </c>
      <c r="G1869" s="3" t="str">
        <f>VLOOKUP(Tabla3[[#This Row],[RUBRO]],Tabla6[[RUBRO]:[Respon Plan]],4,0)</f>
        <v>Administrativa CONS</v>
      </c>
      <c r="H1869" s="1" t="s">
        <v>30</v>
      </c>
      <c r="I1869" s="1" t="s">
        <v>301</v>
      </c>
      <c r="J1869" s="1" t="s">
        <v>233</v>
      </c>
      <c r="K1869" s="1" t="s">
        <v>64</v>
      </c>
      <c r="L1869" s="1" t="s">
        <v>42</v>
      </c>
      <c r="M1869" s="1" t="s">
        <v>281</v>
      </c>
      <c r="N1869" s="1"/>
      <c r="O1869" s="1"/>
      <c r="P1869" s="1" t="s">
        <v>31</v>
      </c>
      <c r="Q1869" s="1" t="s">
        <v>171</v>
      </c>
      <c r="R1869" s="1" t="s">
        <v>33</v>
      </c>
      <c r="S1869" s="2" t="s">
        <v>375</v>
      </c>
      <c r="T1869" s="4">
        <v>44000000</v>
      </c>
      <c r="U1869" s="4">
        <v>0</v>
      </c>
      <c r="V1869" s="4">
        <v>0</v>
      </c>
      <c r="W1869" s="4">
        <v>44000000</v>
      </c>
      <c r="X1869" s="4">
        <v>0</v>
      </c>
      <c r="Y1869" s="4">
        <v>0</v>
      </c>
      <c r="Z1869" s="4">
        <v>44000000</v>
      </c>
      <c r="AA1869" s="4">
        <v>0</v>
      </c>
      <c r="AB1869" s="4">
        <v>0</v>
      </c>
      <c r="AC1869" s="4">
        <v>0</v>
      </c>
      <c r="AD1869" s="10">
        <v>0</v>
      </c>
    </row>
    <row r="1870" spans="1:30" ht="22.5" x14ac:dyDescent="0.25">
      <c r="A1870" s="9" t="s">
        <v>461</v>
      </c>
      <c r="B1870" s="2" t="s">
        <v>462</v>
      </c>
      <c r="C1870" s="3" t="s">
        <v>400</v>
      </c>
      <c r="D1870" s="3" t="str">
        <f t="shared" si="32"/>
        <v>C-4199-1500-5</v>
      </c>
      <c r="E1870" s="3" t="str">
        <f>VLOOKUP(Tabla3[[#This Row],[RUBRO]],Tabla6[[RUBRO]:[Respon Plan]],2,0)</f>
        <v xml:space="preserve">CONTRUCCION </v>
      </c>
      <c r="F1870" s="3" t="str">
        <f>VLOOKUP(Tabla3[[#This Row],[RUBRO]],Tabla6[[RUBRO]:[Respon Plan]],3,0)</f>
        <v>DIRECCION ADMINISTRATIVA</v>
      </c>
      <c r="G1870" s="3" t="str">
        <f>VLOOKUP(Tabla3[[#This Row],[RUBRO]],Tabla6[[RUBRO]:[Respon Plan]],4,0)</f>
        <v>Administrativa CONS</v>
      </c>
      <c r="H1870" s="1" t="s">
        <v>30</v>
      </c>
      <c r="I1870" s="1" t="s">
        <v>301</v>
      </c>
      <c r="J1870" s="1" t="s">
        <v>233</v>
      </c>
      <c r="K1870" s="1" t="s">
        <v>64</v>
      </c>
      <c r="L1870" s="1" t="s">
        <v>42</v>
      </c>
      <c r="M1870" s="1" t="s">
        <v>240</v>
      </c>
      <c r="N1870" s="1"/>
      <c r="O1870" s="1"/>
      <c r="P1870" s="1" t="s">
        <v>31</v>
      </c>
      <c r="Q1870" s="1" t="s">
        <v>171</v>
      </c>
      <c r="R1870" s="1" t="s">
        <v>33</v>
      </c>
      <c r="S1870" s="2" t="s">
        <v>401</v>
      </c>
      <c r="T1870" s="4">
        <v>16000000</v>
      </c>
      <c r="U1870" s="4">
        <v>0</v>
      </c>
      <c r="V1870" s="4">
        <v>0</v>
      </c>
      <c r="W1870" s="4">
        <v>16000000</v>
      </c>
      <c r="X1870" s="4">
        <v>0</v>
      </c>
      <c r="Y1870" s="4">
        <v>16000000</v>
      </c>
      <c r="Z1870" s="4">
        <v>0</v>
      </c>
      <c r="AA1870" s="4">
        <v>0</v>
      </c>
      <c r="AB1870" s="4">
        <v>0</v>
      </c>
      <c r="AC1870" s="4">
        <v>0</v>
      </c>
      <c r="AD1870" s="10">
        <v>0</v>
      </c>
    </row>
    <row r="1871" spans="1:30" ht="22.5" x14ac:dyDescent="0.25">
      <c r="A1871" s="9" t="s">
        <v>461</v>
      </c>
      <c r="B1871" s="2" t="s">
        <v>462</v>
      </c>
      <c r="C1871" s="3" t="s">
        <v>378</v>
      </c>
      <c r="D1871" s="3" t="str">
        <f t="shared" si="32"/>
        <v>C-4199-1500-5</v>
      </c>
      <c r="E1871" s="3" t="str">
        <f>VLOOKUP(Tabla3[[#This Row],[RUBRO]],Tabla6[[RUBRO]:[Respon Plan]],2,0)</f>
        <v xml:space="preserve">CONTRUCCION </v>
      </c>
      <c r="F1871" s="3" t="str">
        <f>VLOOKUP(Tabla3[[#This Row],[RUBRO]],Tabla6[[RUBRO]:[Respon Plan]],3,0)</f>
        <v>DIRECCIÓN DE GESTIÓN HUMANA</v>
      </c>
      <c r="G1871" s="3" t="str">
        <f>VLOOKUP(Tabla3[[#This Row],[RUBRO]],Tabla6[[RUBRO]:[Respon Plan]],4,0)</f>
        <v>Gestión Humana - Pres. Serv</v>
      </c>
      <c r="H1871" s="1" t="s">
        <v>30</v>
      </c>
      <c r="I1871" s="1" t="s">
        <v>301</v>
      </c>
      <c r="J1871" s="1" t="s">
        <v>233</v>
      </c>
      <c r="K1871" s="1" t="s">
        <v>64</v>
      </c>
      <c r="L1871" s="1" t="s">
        <v>42</v>
      </c>
      <c r="M1871" s="1" t="s">
        <v>243</v>
      </c>
      <c r="N1871" s="1"/>
      <c r="O1871" s="1"/>
      <c r="P1871" s="1" t="s">
        <v>31</v>
      </c>
      <c r="Q1871" s="1" t="s">
        <v>171</v>
      </c>
      <c r="R1871" s="1" t="s">
        <v>33</v>
      </c>
      <c r="S1871" s="2" t="s">
        <v>59</v>
      </c>
      <c r="T1871" s="4">
        <v>56281000</v>
      </c>
      <c r="U1871" s="4">
        <v>21287000</v>
      </c>
      <c r="V1871" s="4">
        <v>0</v>
      </c>
      <c r="W1871" s="4">
        <v>77568000</v>
      </c>
      <c r="X1871" s="4">
        <v>0</v>
      </c>
      <c r="Y1871" s="4">
        <v>76872433</v>
      </c>
      <c r="Z1871" s="4">
        <v>695567</v>
      </c>
      <c r="AA1871" s="4">
        <v>76872433</v>
      </c>
      <c r="AB1871" s="4">
        <v>13868100</v>
      </c>
      <c r="AC1871" s="4">
        <v>13868100</v>
      </c>
      <c r="AD1871" s="10">
        <v>13868100</v>
      </c>
    </row>
    <row r="1872" spans="1:30" ht="22.5" x14ac:dyDescent="0.25">
      <c r="A1872" s="9" t="s">
        <v>463</v>
      </c>
      <c r="B1872" s="2" t="s">
        <v>464</v>
      </c>
      <c r="C1872" s="3" t="s">
        <v>145</v>
      </c>
      <c r="D1872" s="3" t="str">
        <f t="shared" si="32"/>
        <v>A-2-0-3</v>
      </c>
      <c r="E1872" s="3" t="str">
        <f>VLOOKUP(Tabla3[[#This Row],[RUBRO]],Tabla6[[RUBRO]:[Respon Plan]],2,0)</f>
        <v>FUNCIONAMIENTO</v>
      </c>
      <c r="F1872" s="3" t="str">
        <f>VLOOKUP(Tabla3[[#This Row],[RUBRO]],Tabla6[[RUBRO]:[Respon Plan]],3,0)</f>
        <v>DIRECCION ADMINISTRATIVA</v>
      </c>
      <c r="G1872" s="3" t="str">
        <f>VLOOKUP(Tabla3[[#This Row],[RUBRO]],Tabla6[[RUBRO]:[Respon Plan]],4,0)</f>
        <v>Administrativa</v>
      </c>
      <c r="H1872" s="1" t="s">
        <v>40</v>
      </c>
      <c r="I1872" s="1" t="s">
        <v>77</v>
      </c>
      <c r="J1872" s="1" t="s">
        <v>42</v>
      </c>
      <c r="K1872" s="1" t="s">
        <v>63</v>
      </c>
      <c r="L1872" s="1" t="s">
        <v>143</v>
      </c>
      <c r="M1872" s="1" t="s">
        <v>63</v>
      </c>
      <c r="N1872" s="1"/>
      <c r="O1872" s="1"/>
      <c r="P1872" s="1" t="s">
        <v>31</v>
      </c>
      <c r="Q1872" s="1" t="s">
        <v>32</v>
      </c>
      <c r="R1872" s="1" t="s">
        <v>33</v>
      </c>
      <c r="S1872" s="2" t="s">
        <v>146</v>
      </c>
      <c r="T1872" s="4">
        <v>1700000</v>
      </c>
      <c r="U1872" s="4">
        <v>0</v>
      </c>
      <c r="V1872" s="4">
        <v>478974</v>
      </c>
      <c r="W1872" s="4">
        <v>1221026</v>
      </c>
      <c r="X1872" s="4">
        <v>0</v>
      </c>
      <c r="Y1872" s="4">
        <v>1221026</v>
      </c>
      <c r="Z1872" s="4">
        <v>0</v>
      </c>
      <c r="AA1872" s="4">
        <v>1221026</v>
      </c>
      <c r="AB1872" s="4">
        <v>1221026</v>
      </c>
      <c r="AC1872" s="4">
        <v>1221026</v>
      </c>
      <c r="AD1872" s="10">
        <v>1221026</v>
      </c>
    </row>
    <row r="1873" spans="1:30" ht="22.5" x14ac:dyDescent="0.25">
      <c r="A1873" s="9" t="s">
        <v>463</v>
      </c>
      <c r="B1873" s="2" t="s">
        <v>464</v>
      </c>
      <c r="C1873" s="3" t="s">
        <v>465</v>
      </c>
      <c r="D1873" s="3" t="str">
        <f t="shared" si="32"/>
        <v>A-2-0-3</v>
      </c>
      <c r="E1873" s="3" t="str">
        <f>VLOOKUP(Tabla3[[#This Row],[RUBRO]],Tabla6[[RUBRO]:[Respon Plan]],2,0)</f>
        <v>FUNCIONAMIENTO</v>
      </c>
      <c r="F1873" s="3" t="str">
        <f>VLOOKUP(Tabla3[[#This Row],[RUBRO]],Tabla6[[RUBRO]:[Respon Plan]],3,0)</f>
        <v>DIRECCION ADMINISTRATIVA</v>
      </c>
      <c r="G1873" s="3" t="str">
        <f>VLOOKUP(Tabla3[[#This Row],[RUBRO]],Tabla6[[RUBRO]:[Respon Plan]],4,0)</f>
        <v>Administrativa</v>
      </c>
      <c r="H1873" s="1" t="s">
        <v>40</v>
      </c>
      <c r="I1873" s="1" t="s">
        <v>77</v>
      </c>
      <c r="J1873" s="1" t="s">
        <v>42</v>
      </c>
      <c r="K1873" s="1" t="s">
        <v>63</v>
      </c>
      <c r="L1873" s="1" t="s">
        <v>143</v>
      </c>
      <c r="M1873" s="1" t="s">
        <v>47</v>
      </c>
      <c r="N1873" s="1"/>
      <c r="O1873" s="1"/>
      <c r="P1873" s="1" t="s">
        <v>31</v>
      </c>
      <c r="Q1873" s="1" t="s">
        <v>32</v>
      </c>
      <c r="R1873" s="1" t="s">
        <v>33</v>
      </c>
      <c r="S1873" s="2" t="s">
        <v>466</v>
      </c>
      <c r="T1873" s="4">
        <v>0</v>
      </c>
      <c r="U1873" s="4">
        <v>140000</v>
      </c>
      <c r="V1873" s="4">
        <v>140000</v>
      </c>
      <c r="W1873" s="4">
        <v>0</v>
      </c>
      <c r="X1873" s="4">
        <v>0</v>
      </c>
      <c r="Y1873" s="4">
        <v>0</v>
      </c>
      <c r="Z1873" s="4">
        <v>0</v>
      </c>
      <c r="AA1873" s="4">
        <v>0</v>
      </c>
      <c r="AB1873" s="4">
        <v>0</v>
      </c>
      <c r="AC1873" s="4">
        <v>0</v>
      </c>
      <c r="AD1873" s="10">
        <v>0</v>
      </c>
    </row>
    <row r="1874" spans="1:30" ht="22.5" x14ac:dyDescent="0.25">
      <c r="A1874" s="9" t="s">
        <v>463</v>
      </c>
      <c r="B1874" s="2" t="s">
        <v>464</v>
      </c>
      <c r="C1874" s="3" t="s">
        <v>157</v>
      </c>
      <c r="D1874" s="3" t="str">
        <f t="shared" si="32"/>
        <v>A-2-0-4</v>
      </c>
      <c r="E1874" s="3" t="str">
        <f>VLOOKUP(Tabla3[[#This Row],[RUBRO]],Tabla6[[RUBRO]:[Respon Plan]],2,0)</f>
        <v>FUNCIONAMIENTO</v>
      </c>
      <c r="F1874" s="3" t="str">
        <f>VLOOKUP(Tabla3[[#This Row],[RUBRO]],Tabla6[[RUBRO]:[Respon Plan]],3,0)</f>
        <v>DIRECCION ADMINISTRATIVA</v>
      </c>
      <c r="G1874" s="3" t="str">
        <f>VLOOKUP(Tabla3[[#This Row],[RUBRO]],Tabla6[[RUBRO]:[Respon Plan]],4,0)</f>
        <v>Administrativa</v>
      </c>
      <c r="H1874" s="1" t="s">
        <v>40</v>
      </c>
      <c r="I1874" s="1" t="s">
        <v>77</v>
      </c>
      <c r="J1874" s="1" t="s">
        <v>42</v>
      </c>
      <c r="K1874" s="1" t="s">
        <v>80</v>
      </c>
      <c r="L1874" s="1" t="s">
        <v>80</v>
      </c>
      <c r="M1874" s="1" t="s">
        <v>77</v>
      </c>
      <c r="N1874" s="1"/>
      <c r="O1874" s="1"/>
      <c r="P1874" s="1" t="s">
        <v>31</v>
      </c>
      <c r="Q1874" s="1" t="s">
        <v>32</v>
      </c>
      <c r="R1874" s="1" t="s">
        <v>33</v>
      </c>
      <c r="S1874" s="2" t="s">
        <v>158</v>
      </c>
      <c r="T1874" s="4">
        <v>3200000</v>
      </c>
      <c r="U1874" s="4">
        <v>0</v>
      </c>
      <c r="V1874" s="4">
        <v>0</v>
      </c>
      <c r="W1874" s="4">
        <v>3200000</v>
      </c>
      <c r="X1874" s="4">
        <v>0</v>
      </c>
      <c r="Y1874" s="4">
        <v>0</v>
      </c>
      <c r="Z1874" s="4">
        <v>3200000</v>
      </c>
      <c r="AA1874" s="4">
        <v>0</v>
      </c>
      <c r="AB1874" s="4">
        <v>0</v>
      </c>
      <c r="AC1874" s="4">
        <v>0</v>
      </c>
      <c r="AD1874" s="10">
        <v>0</v>
      </c>
    </row>
    <row r="1875" spans="1:30" ht="22.5" x14ac:dyDescent="0.25">
      <c r="A1875" s="9" t="s">
        <v>463</v>
      </c>
      <c r="B1875" s="2" t="s">
        <v>464</v>
      </c>
      <c r="C1875" s="3" t="s">
        <v>200</v>
      </c>
      <c r="D1875" s="3" t="str">
        <f t="shared" si="32"/>
        <v>A-2-0-4</v>
      </c>
      <c r="E1875" s="3" t="str">
        <f>VLOOKUP(Tabla3[[#This Row],[RUBRO]],Tabla6[[RUBRO]:[Respon Plan]],2,0)</f>
        <v>FUNCIONAMIENTO</v>
      </c>
      <c r="F1875" s="3" t="str">
        <f>VLOOKUP(Tabla3[[#This Row],[RUBRO]],Tabla6[[RUBRO]:[Respon Plan]],3,0)</f>
        <v>DIRECCION ADMINISTRATIVA</v>
      </c>
      <c r="G1875" s="3" t="str">
        <f>VLOOKUP(Tabla3[[#This Row],[RUBRO]],Tabla6[[RUBRO]:[Respon Plan]],4,0)</f>
        <v>Administrativa</v>
      </c>
      <c r="H1875" s="1" t="s">
        <v>40</v>
      </c>
      <c r="I1875" s="1" t="s">
        <v>77</v>
      </c>
      <c r="J1875" s="1" t="s">
        <v>42</v>
      </c>
      <c r="K1875" s="1" t="s">
        <v>80</v>
      </c>
      <c r="L1875" s="1" t="s">
        <v>81</v>
      </c>
      <c r="M1875" s="1" t="s">
        <v>41</v>
      </c>
      <c r="N1875" s="1"/>
      <c r="O1875" s="1"/>
      <c r="P1875" s="1" t="s">
        <v>31</v>
      </c>
      <c r="Q1875" s="1" t="s">
        <v>32</v>
      </c>
      <c r="R1875" s="1" t="s">
        <v>33</v>
      </c>
      <c r="S1875" s="2" t="s">
        <v>201</v>
      </c>
      <c r="T1875" s="4">
        <v>1500000</v>
      </c>
      <c r="U1875" s="4">
        <v>0</v>
      </c>
      <c r="V1875" s="4">
        <v>0</v>
      </c>
      <c r="W1875" s="4">
        <v>1500000</v>
      </c>
      <c r="X1875" s="4">
        <v>0</v>
      </c>
      <c r="Y1875" s="4">
        <v>1500000</v>
      </c>
      <c r="Z1875" s="4">
        <v>0</v>
      </c>
      <c r="AA1875" s="4">
        <v>403295.6</v>
      </c>
      <c r="AB1875" s="4">
        <v>271825</v>
      </c>
      <c r="AC1875" s="4">
        <v>271825</v>
      </c>
      <c r="AD1875" s="10">
        <v>271825</v>
      </c>
    </row>
    <row r="1876" spans="1:30" ht="22.5" x14ac:dyDescent="0.25">
      <c r="A1876" s="9" t="s">
        <v>463</v>
      </c>
      <c r="B1876" s="2" t="s">
        <v>464</v>
      </c>
      <c r="C1876" s="3" t="s">
        <v>202</v>
      </c>
      <c r="D1876" s="3" t="str">
        <f t="shared" si="32"/>
        <v>A-2-0-4</v>
      </c>
      <c r="E1876" s="3" t="str">
        <f>VLOOKUP(Tabla3[[#This Row],[RUBRO]],Tabla6[[RUBRO]:[Respon Plan]],2,0)</f>
        <v>FUNCIONAMIENTO</v>
      </c>
      <c r="F1876" s="3" t="str">
        <f>VLOOKUP(Tabla3[[#This Row],[RUBRO]],Tabla6[[RUBRO]:[Respon Plan]],3,0)</f>
        <v>DIRECCION ADMINISTRATIVA</v>
      </c>
      <c r="G1876" s="3" t="str">
        <f>VLOOKUP(Tabla3[[#This Row],[RUBRO]],Tabla6[[RUBRO]:[Respon Plan]],4,0)</f>
        <v>Administrativa</v>
      </c>
      <c r="H1876" s="1" t="s">
        <v>40</v>
      </c>
      <c r="I1876" s="1" t="s">
        <v>77</v>
      </c>
      <c r="J1876" s="1" t="s">
        <v>42</v>
      </c>
      <c r="K1876" s="1" t="s">
        <v>80</v>
      </c>
      <c r="L1876" s="1" t="s">
        <v>81</v>
      </c>
      <c r="M1876" s="1" t="s">
        <v>77</v>
      </c>
      <c r="N1876" s="1"/>
      <c r="O1876" s="1"/>
      <c r="P1876" s="1" t="s">
        <v>31</v>
      </c>
      <c r="Q1876" s="1" t="s">
        <v>32</v>
      </c>
      <c r="R1876" s="1" t="s">
        <v>33</v>
      </c>
      <c r="S1876" s="2" t="s">
        <v>203</v>
      </c>
      <c r="T1876" s="4">
        <v>28000000</v>
      </c>
      <c r="U1876" s="4">
        <v>0</v>
      </c>
      <c r="V1876" s="4">
        <v>0</v>
      </c>
      <c r="W1876" s="4">
        <v>28000000</v>
      </c>
      <c r="X1876" s="4">
        <v>0</v>
      </c>
      <c r="Y1876" s="4">
        <v>28000000</v>
      </c>
      <c r="Z1876" s="4">
        <v>0</v>
      </c>
      <c r="AA1876" s="4">
        <v>14126700</v>
      </c>
      <c r="AB1876" s="4">
        <v>9003800</v>
      </c>
      <c r="AC1876" s="4">
        <v>9003800</v>
      </c>
      <c r="AD1876" s="10">
        <v>9003800</v>
      </c>
    </row>
    <row r="1877" spans="1:30" ht="22.5" x14ac:dyDescent="0.25">
      <c r="A1877" s="9" t="s">
        <v>463</v>
      </c>
      <c r="B1877" s="2" t="s">
        <v>464</v>
      </c>
      <c r="C1877" s="3" t="s">
        <v>206</v>
      </c>
      <c r="D1877" s="3" t="str">
        <f t="shared" si="32"/>
        <v>A-2-0-4</v>
      </c>
      <c r="E1877" s="3" t="str">
        <f>VLOOKUP(Tabla3[[#This Row],[RUBRO]],Tabla6[[RUBRO]:[Respon Plan]],2,0)</f>
        <v>FUNCIONAMIENTO</v>
      </c>
      <c r="F1877" s="3" t="str">
        <f>VLOOKUP(Tabla3[[#This Row],[RUBRO]],Tabla6[[RUBRO]:[Respon Plan]],3,0)</f>
        <v>DIRECCION ADMINISTRATIVA</v>
      </c>
      <c r="G1877" s="3" t="str">
        <f>VLOOKUP(Tabla3[[#This Row],[RUBRO]],Tabla6[[RUBRO]:[Respon Plan]],4,0)</f>
        <v>Administrativa</v>
      </c>
      <c r="H1877" s="1" t="s">
        <v>40</v>
      </c>
      <c r="I1877" s="1" t="s">
        <v>77</v>
      </c>
      <c r="J1877" s="1" t="s">
        <v>42</v>
      </c>
      <c r="K1877" s="1" t="s">
        <v>80</v>
      </c>
      <c r="L1877" s="1" t="s">
        <v>81</v>
      </c>
      <c r="M1877" s="1" t="s">
        <v>138</v>
      </c>
      <c r="N1877" s="1"/>
      <c r="O1877" s="1"/>
      <c r="P1877" s="1" t="s">
        <v>31</v>
      </c>
      <c r="Q1877" s="1" t="s">
        <v>32</v>
      </c>
      <c r="R1877" s="1" t="s">
        <v>33</v>
      </c>
      <c r="S1877" s="2" t="s">
        <v>207</v>
      </c>
      <c r="T1877" s="4">
        <v>700000</v>
      </c>
      <c r="U1877" s="4">
        <v>0</v>
      </c>
      <c r="V1877" s="4">
        <v>0</v>
      </c>
      <c r="W1877" s="4">
        <v>700000</v>
      </c>
      <c r="X1877" s="4">
        <v>0</v>
      </c>
      <c r="Y1877" s="4">
        <v>700000</v>
      </c>
      <c r="Z1877" s="4">
        <v>0</v>
      </c>
      <c r="AA1877" s="4">
        <v>170467</v>
      </c>
      <c r="AB1877" s="4">
        <v>170467</v>
      </c>
      <c r="AC1877" s="4">
        <v>170467</v>
      </c>
      <c r="AD1877" s="10">
        <v>170467</v>
      </c>
    </row>
    <row r="1878" spans="1:30" ht="22.5" x14ac:dyDescent="0.25">
      <c r="A1878" s="9" t="s">
        <v>463</v>
      </c>
      <c r="B1878" s="2" t="s">
        <v>464</v>
      </c>
      <c r="C1878" s="3" t="s">
        <v>212</v>
      </c>
      <c r="D1878" s="3" t="str">
        <f t="shared" si="32"/>
        <v>A-2-0-4</v>
      </c>
      <c r="E1878" s="3" t="str">
        <f>VLOOKUP(Tabla3[[#This Row],[RUBRO]],Tabla6[[RUBRO]:[Respon Plan]],2,0)</f>
        <v>FUNCIONAMIENTO</v>
      </c>
      <c r="F1878" s="3" t="str">
        <f>VLOOKUP(Tabla3[[#This Row],[RUBRO]],Tabla6[[RUBRO]:[Respon Plan]],3,0)</f>
        <v>DIRECCIÓN DE GESTIÓN HUMANA</v>
      </c>
      <c r="G1878" s="3" t="str">
        <f>VLOOKUP(Tabla3[[#This Row],[RUBRO]],Tabla6[[RUBRO]:[Respon Plan]],4,0)</f>
        <v>Gestión Humana</v>
      </c>
      <c r="H1878" s="1" t="s">
        <v>40</v>
      </c>
      <c r="I1878" s="1" t="s">
        <v>77</v>
      </c>
      <c r="J1878" s="1" t="s">
        <v>42</v>
      </c>
      <c r="K1878" s="1" t="s">
        <v>80</v>
      </c>
      <c r="L1878" s="1" t="s">
        <v>65</v>
      </c>
      <c r="M1878" s="1" t="s">
        <v>77</v>
      </c>
      <c r="N1878" s="1"/>
      <c r="O1878" s="1"/>
      <c r="P1878" s="1" t="s">
        <v>31</v>
      </c>
      <c r="Q1878" s="1" t="s">
        <v>32</v>
      </c>
      <c r="R1878" s="1" t="s">
        <v>33</v>
      </c>
      <c r="S1878" s="2" t="s">
        <v>213</v>
      </c>
      <c r="T1878" s="4">
        <v>7000000</v>
      </c>
      <c r="U1878" s="4">
        <v>0</v>
      </c>
      <c r="V1878" s="4">
        <v>0</v>
      </c>
      <c r="W1878" s="4">
        <v>7000000</v>
      </c>
      <c r="X1878" s="4">
        <v>0</v>
      </c>
      <c r="Y1878" s="4">
        <v>1992419</v>
      </c>
      <c r="Z1878" s="4">
        <v>5007581</v>
      </c>
      <c r="AA1878" s="4">
        <v>1992419</v>
      </c>
      <c r="AB1878" s="4">
        <v>720773</v>
      </c>
      <c r="AC1878" s="4">
        <v>720773</v>
      </c>
      <c r="AD1878" s="10">
        <v>720773</v>
      </c>
    </row>
    <row r="1879" spans="1:30" ht="22.5" x14ac:dyDescent="0.25">
      <c r="A1879" s="9" t="s">
        <v>463</v>
      </c>
      <c r="B1879" s="2" t="s">
        <v>464</v>
      </c>
      <c r="C1879" s="3" t="s">
        <v>216</v>
      </c>
      <c r="D1879" s="3" t="str">
        <f t="shared" si="32"/>
        <v>A-2-0-4</v>
      </c>
      <c r="E1879" s="3" t="str">
        <f>VLOOKUP(Tabla3[[#This Row],[RUBRO]],Tabla6[[RUBRO]:[Respon Plan]],2,0)</f>
        <v>FUNCIONAMIENTO</v>
      </c>
      <c r="F1879" s="3" t="str">
        <f>VLOOKUP(Tabla3[[#This Row],[RUBRO]],Tabla6[[RUBRO]:[Respon Plan]],3,0)</f>
        <v>DIRECCIÓN DE GESTIÓN HUMANA</v>
      </c>
      <c r="G1879" s="3" t="str">
        <f>VLOOKUP(Tabla3[[#This Row],[RUBRO]],Tabla6[[RUBRO]:[Respon Plan]],4,0)</f>
        <v>Gestión Humana</v>
      </c>
      <c r="H1879" s="1" t="s">
        <v>40</v>
      </c>
      <c r="I1879" s="1" t="s">
        <v>77</v>
      </c>
      <c r="J1879" s="1" t="s">
        <v>42</v>
      </c>
      <c r="K1879" s="1" t="s">
        <v>80</v>
      </c>
      <c r="L1879" s="1" t="s">
        <v>171</v>
      </c>
      <c r="M1879" s="1" t="s">
        <v>80</v>
      </c>
      <c r="N1879" s="1"/>
      <c r="O1879" s="1"/>
      <c r="P1879" s="1" t="s">
        <v>31</v>
      </c>
      <c r="Q1879" s="1" t="s">
        <v>32</v>
      </c>
      <c r="R1879" s="1" t="s">
        <v>33</v>
      </c>
      <c r="S1879" s="2" t="s">
        <v>217</v>
      </c>
      <c r="T1879" s="4">
        <v>11507064</v>
      </c>
      <c r="U1879" s="4">
        <v>0</v>
      </c>
      <c r="V1879" s="4">
        <v>0</v>
      </c>
      <c r="W1879" s="4">
        <v>11507064</v>
      </c>
      <c r="X1879" s="4">
        <v>0</v>
      </c>
      <c r="Y1879" s="4">
        <v>11507064</v>
      </c>
      <c r="Z1879" s="4">
        <v>0</v>
      </c>
      <c r="AA1879" s="4">
        <v>0</v>
      </c>
      <c r="AB1879" s="4">
        <v>0</v>
      </c>
      <c r="AC1879" s="4">
        <v>0</v>
      </c>
      <c r="AD1879" s="10">
        <v>0</v>
      </c>
    </row>
    <row r="1880" spans="1:30" ht="22.5" x14ac:dyDescent="0.25">
      <c r="A1880" s="9" t="s">
        <v>463</v>
      </c>
      <c r="B1880" s="2" t="s">
        <v>464</v>
      </c>
      <c r="C1880" s="3" t="s">
        <v>231</v>
      </c>
      <c r="D1880" s="3" t="str">
        <f t="shared" ref="D1880:D1943" si="33">H1880&amp;"-"&amp;I1880&amp;"-"&amp;J1880&amp;"-"&amp;K1880</f>
        <v>C-4102-1500-1</v>
      </c>
      <c r="E1880" s="3" t="str">
        <f>VLOOKUP(Tabla3[[#This Row],[RUBRO]],Tabla6[[RUBRO]:[Respon Plan]],2,0)</f>
        <v>NUTRICION</v>
      </c>
      <c r="F1880" s="3" t="str">
        <f>VLOOKUP(Tabla3[[#This Row],[RUBRO]],Tabla6[[RUBRO]:[Respon Plan]],3,0)</f>
        <v xml:space="preserve">DIRECCIÓN DE NUTRICIÓN </v>
      </c>
      <c r="G1880" s="3" t="str">
        <f>VLOOKUP(Tabla3[[#This Row],[RUBRO]],Tabla6[[RUBRO]:[Respon Plan]],4,0)</f>
        <v>Nutrición</v>
      </c>
      <c r="H1880" s="1" t="s">
        <v>30</v>
      </c>
      <c r="I1880" s="1" t="s">
        <v>232</v>
      </c>
      <c r="J1880" s="1" t="s">
        <v>233</v>
      </c>
      <c r="K1880" s="1" t="s">
        <v>41</v>
      </c>
      <c r="L1880" s="1" t="s">
        <v>42</v>
      </c>
      <c r="M1880" s="1" t="s">
        <v>234</v>
      </c>
      <c r="N1880" s="1"/>
      <c r="O1880" s="1"/>
      <c r="P1880" s="1" t="s">
        <v>31</v>
      </c>
      <c r="Q1880" s="1" t="s">
        <v>32</v>
      </c>
      <c r="R1880" s="1" t="s">
        <v>33</v>
      </c>
      <c r="S1880" s="2" t="s">
        <v>235</v>
      </c>
      <c r="T1880" s="4">
        <v>808570328</v>
      </c>
      <c r="U1880" s="4">
        <v>45090282</v>
      </c>
      <c r="V1880" s="4">
        <v>0</v>
      </c>
      <c r="W1880" s="4">
        <v>853660610</v>
      </c>
      <c r="X1880" s="4">
        <v>0</v>
      </c>
      <c r="Y1880" s="4">
        <v>853660610</v>
      </c>
      <c r="Z1880" s="4">
        <v>0</v>
      </c>
      <c r="AA1880" s="4">
        <v>381036248</v>
      </c>
      <c r="AB1880" s="4">
        <v>36774188</v>
      </c>
      <c r="AC1880" s="4">
        <v>36774188</v>
      </c>
      <c r="AD1880" s="10">
        <v>36774188</v>
      </c>
    </row>
    <row r="1881" spans="1:30" ht="22.5" x14ac:dyDescent="0.25">
      <c r="A1881" s="9" t="s">
        <v>463</v>
      </c>
      <c r="B1881" s="2" t="s">
        <v>464</v>
      </c>
      <c r="C1881" s="3" t="s">
        <v>242</v>
      </c>
      <c r="D1881" s="3" t="str">
        <f t="shared" si="33"/>
        <v>C-4102-1500-1</v>
      </c>
      <c r="E1881" s="3" t="str">
        <f>VLOOKUP(Tabla3[[#This Row],[RUBRO]],Tabla6[[RUBRO]:[Respon Plan]],2,0)</f>
        <v>NUTRICION</v>
      </c>
      <c r="F1881" s="3" t="str">
        <f>VLOOKUP(Tabla3[[#This Row],[RUBRO]],Tabla6[[RUBRO]:[Respon Plan]],3,0)</f>
        <v xml:space="preserve">DIRECCIÓN DE NUTRICIÓN </v>
      </c>
      <c r="G1881" s="3" t="str">
        <f>VLOOKUP(Tabla3[[#This Row],[RUBRO]],Tabla6[[RUBRO]:[Respon Plan]],4,0)</f>
        <v>Nutrición</v>
      </c>
      <c r="H1881" s="1" t="s">
        <v>30</v>
      </c>
      <c r="I1881" s="1" t="s">
        <v>232</v>
      </c>
      <c r="J1881" s="1" t="s">
        <v>233</v>
      </c>
      <c r="K1881" s="1" t="s">
        <v>41</v>
      </c>
      <c r="L1881" s="1" t="s">
        <v>42</v>
      </c>
      <c r="M1881" s="1" t="s">
        <v>243</v>
      </c>
      <c r="N1881" s="1"/>
      <c r="O1881" s="1"/>
      <c r="P1881" s="1" t="s">
        <v>31</v>
      </c>
      <c r="Q1881" s="1" t="s">
        <v>32</v>
      </c>
      <c r="R1881" s="1" t="s">
        <v>33</v>
      </c>
      <c r="S1881" s="2" t="s">
        <v>244</v>
      </c>
      <c r="T1881" s="4">
        <v>29863045</v>
      </c>
      <c r="U1881" s="4">
        <v>0</v>
      </c>
      <c r="V1881" s="4">
        <v>0</v>
      </c>
      <c r="W1881" s="4">
        <v>29863045</v>
      </c>
      <c r="X1881" s="4">
        <v>0</v>
      </c>
      <c r="Y1881" s="4">
        <v>27200432</v>
      </c>
      <c r="Z1881" s="4">
        <v>2662613</v>
      </c>
      <c r="AA1881" s="4">
        <v>27200432</v>
      </c>
      <c r="AB1881" s="4">
        <v>4906408</v>
      </c>
      <c r="AC1881" s="4">
        <v>4906408</v>
      </c>
      <c r="AD1881" s="10">
        <v>4906408</v>
      </c>
    </row>
    <row r="1882" spans="1:30" ht="22.5" x14ac:dyDescent="0.25">
      <c r="A1882" s="9" t="s">
        <v>463</v>
      </c>
      <c r="B1882" s="2" t="s">
        <v>464</v>
      </c>
      <c r="C1882" s="3" t="s">
        <v>245</v>
      </c>
      <c r="D1882" s="3" t="str">
        <f t="shared" si="33"/>
        <v>C-4102-1500-1</v>
      </c>
      <c r="E1882" s="3" t="str">
        <f>VLOOKUP(Tabla3[[#This Row],[RUBRO]],Tabla6[[RUBRO]:[Respon Plan]],2,0)</f>
        <v>NUTRICION</v>
      </c>
      <c r="F1882" s="3" t="str">
        <f>VLOOKUP(Tabla3[[#This Row],[RUBRO]],Tabla6[[RUBRO]:[Respon Plan]],3,0)</f>
        <v>DIRECCIÓN DE GESTIÓN HUMANA</v>
      </c>
      <c r="G1882" s="3" t="str">
        <f>VLOOKUP(Tabla3[[#This Row],[RUBRO]],Tabla6[[RUBRO]:[Respon Plan]],4,0)</f>
        <v>Gestión Humana - Pres. Serv</v>
      </c>
      <c r="H1882" s="1" t="s">
        <v>30</v>
      </c>
      <c r="I1882" s="1" t="s">
        <v>232</v>
      </c>
      <c r="J1882" s="1" t="s">
        <v>233</v>
      </c>
      <c r="K1882" s="1" t="s">
        <v>41</v>
      </c>
      <c r="L1882" s="1" t="s">
        <v>42</v>
      </c>
      <c r="M1882" s="1" t="s">
        <v>246</v>
      </c>
      <c r="N1882" s="1"/>
      <c r="O1882" s="1"/>
      <c r="P1882" s="1" t="s">
        <v>31</v>
      </c>
      <c r="Q1882" s="1" t="s">
        <v>32</v>
      </c>
      <c r="R1882" s="1" t="s">
        <v>33</v>
      </c>
      <c r="S1882" s="2" t="s">
        <v>59</v>
      </c>
      <c r="T1882" s="4">
        <v>35166952</v>
      </c>
      <c r="U1882" s="4">
        <v>0</v>
      </c>
      <c r="V1882" s="4">
        <v>0</v>
      </c>
      <c r="W1882" s="4">
        <v>35166952</v>
      </c>
      <c r="X1882" s="4">
        <v>0</v>
      </c>
      <c r="Y1882" s="4">
        <v>30713695</v>
      </c>
      <c r="Z1882" s="4">
        <v>4453257</v>
      </c>
      <c r="AA1882" s="4">
        <v>30713695</v>
      </c>
      <c r="AB1882" s="4">
        <v>5777824</v>
      </c>
      <c r="AC1882" s="4">
        <v>5777824</v>
      </c>
      <c r="AD1882" s="10">
        <v>5777824</v>
      </c>
    </row>
    <row r="1883" spans="1:30" ht="22.5" x14ac:dyDescent="0.25">
      <c r="A1883" s="9" t="s">
        <v>463</v>
      </c>
      <c r="B1883" s="2" t="s">
        <v>464</v>
      </c>
      <c r="C1883" s="3" t="s">
        <v>247</v>
      </c>
      <c r="D1883" s="3" t="str">
        <f t="shared" si="33"/>
        <v>C-4102-1500-1</v>
      </c>
      <c r="E1883" s="3" t="str">
        <f>VLOOKUP(Tabla3[[#This Row],[RUBRO]],Tabla6[[RUBRO]:[Respon Plan]],2,0)</f>
        <v>NUTRICION</v>
      </c>
      <c r="F1883" s="3" t="str">
        <f>VLOOKUP(Tabla3[[#This Row],[RUBRO]],Tabla6[[RUBRO]:[Respon Plan]],3,0)</f>
        <v>DIRECCIÓN DE GESTIÓN HUMANA</v>
      </c>
      <c r="G1883" s="3" t="str">
        <f>VLOOKUP(Tabla3[[#This Row],[RUBRO]],Tabla6[[RUBRO]:[Respon Plan]],4,0)</f>
        <v>Gestión Humana- Viáticos</v>
      </c>
      <c r="H1883" s="1" t="s">
        <v>30</v>
      </c>
      <c r="I1883" s="1" t="s">
        <v>232</v>
      </c>
      <c r="J1883" s="1" t="s">
        <v>233</v>
      </c>
      <c r="K1883" s="1" t="s">
        <v>41</v>
      </c>
      <c r="L1883" s="1" t="s">
        <v>42</v>
      </c>
      <c r="M1883" s="1" t="s">
        <v>248</v>
      </c>
      <c r="N1883" s="1"/>
      <c r="O1883" s="1"/>
      <c r="P1883" s="1" t="s">
        <v>31</v>
      </c>
      <c r="Q1883" s="1" t="s">
        <v>32</v>
      </c>
      <c r="R1883" s="1" t="s">
        <v>33</v>
      </c>
      <c r="S1883" s="2" t="s">
        <v>249</v>
      </c>
      <c r="T1883" s="4">
        <v>1617083</v>
      </c>
      <c r="U1883" s="4">
        <v>0</v>
      </c>
      <c r="V1883" s="4">
        <v>0</v>
      </c>
      <c r="W1883" s="4">
        <v>1617083</v>
      </c>
      <c r="X1883" s="4">
        <v>0</v>
      </c>
      <c r="Y1883" s="4">
        <v>684535</v>
      </c>
      <c r="Z1883" s="4">
        <v>932548</v>
      </c>
      <c r="AA1883" s="4">
        <v>684535</v>
      </c>
      <c r="AB1883" s="4">
        <v>684535</v>
      </c>
      <c r="AC1883" s="4">
        <v>684535</v>
      </c>
      <c r="AD1883" s="10">
        <v>684535</v>
      </c>
    </row>
    <row r="1884" spans="1:30" ht="22.5" x14ac:dyDescent="0.25">
      <c r="A1884" s="9" t="s">
        <v>463</v>
      </c>
      <c r="B1884" s="2" t="s">
        <v>464</v>
      </c>
      <c r="C1884" s="3" t="s">
        <v>45</v>
      </c>
      <c r="D1884" s="3" t="str">
        <f t="shared" si="33"/>
        <v>C-4102-1500-3</v>
      </c>
      <c r="E1884" s="3" t="str">
        <f>VLOOKUP(Tabla3[[#This Row],[RUBRO]],Tabla6[[RUBRO]:[Respon Plan]],2,0)</f>
        <v>PROTECCION</v>
      </c>
      <c r="F1884" s="3" t="str">
        <f>VLOOKUP(Tabla3[[#This Row],[RUBRO]],Tabla6[[RUBRO]:[Respon Plan]],3,0)</f>
        <v xml:space="preserve">DIRECCIÓN DE PROTECCIÓN </v>
      </c>
      <c r="G1884" s="3" t="str">
        <f>VLOOKUP(Tabla3[[#This Row],[RUBRO]],Tabla6[[RUBRO]:[Respon Plan]],4,0)</f>
        <v>Dirección de Protección</v>
      </c>
      <c r="H1884" s="1" t="s">
        <v>30</v>
      </c>
      <c r="I1884" s="1" t="s">
        <v>232</v>
      </c>
      <c r="J1884" s="1" t="s">
        <v>233</v>
      </c>
      <c r="K1884" s="1" t="s">
        <v>63</v>
      </c>
      <c r="L1884" s="1" t="s">
        <v>42</v>
      </c>
      <c r="M1884" s="1" t="s">
        <v>237</v>
      </c>
      <c r="N1884" s="1"/>
      <c r="O1884" s="1"/>
      <c r="P1884" s="1" t="s">
        <v>31</v>
      </c>
      <c r="Q1884" s="1" t="s">
        <v>32</v>
      </c>
      <c r="R1884" s="1" t="s">
        <v>33</v>
      </c>
      <c r="S1884" s="2" t="s">
        <v>48</v>
      </c>
      <c r="T1884" s="4">
        <v>793876974</v>
      </c>
      <c r="U1884" s="4">
        <v>2521678</v>
      </c>
      <c r="V1884" s="4">
        <v>0</v>
      </c>
      <c r="W1884" s="4">
        <v>796398652</v>
      </c>
      <c r="X1884" s="4">
        <v>0</v>
      </c>
      <c r="Y1884" s="4">
        <v>796398652</v>
      </c>
      <c r="Z1884" s="4">
        <v>0</v>
      </c>
      <c r="AA1884" s="4">
        <v>726044345</v>
      </c>
      <c r="AB1884" s="4">
        <v>121249888</v>
      </c>
      <c r="AC1884" s="4">
        <v>121249888</v>
      </c>
      <c r="AD1884" s="10">
        <v>121249888</v>
      </c>
    </row>
    <row r="1885" spans="1:30" ht="22.5" x14ac:dyDescent="0.25">
      <c r="A1885" s="9" t="s">
        <v>463</v>
      </c>
      <c r="B1885" s="2" t="s">
        <v>464</v>
      </c>
      <c r="C1885" s="3" t="s">
        <v>385</v>
      </c>
      <c r="D1885" s="3" t="str">
        <f t="shared" si="33"/>
        <v>C-4102-1500-3</v>
      </c>
      <c r="E1885" s="3" t="str">
        <f>VLOOKUP(Tabla3[[#This Row],[RUBRO]],Tabla6[[RUBRO]:[Respon Plan]],2,0)</f>
        <v>PROTECCION</v>
      </c>
      <c r="F1885" s="3" t="str">
        <f>VLOOKUP(Tabla3[[#This Row],[RUBRO]],Tabla6[[RUBRO]:[Respon Plan]],3,0)</f>
        <v xml:space="preserve">DIRECCIÓN DE PROTECCIÓN </v>
      </c>
      <c r="G1885" s="3" t="str">
        <f>VLOOKUP(Tabla3[[#This Row],[RUBRO]],Tabla6[[RUBRO]:[Respon Plan]],4,0)</f>
        <v>Dirección de Protección</v>
      </c>
      <c r="H1885" s="1" t="s">
        <v>30</v>
      </c>
      <c r="I1885" s="1" t="s">
        <v>232</v>
      </c>
      <c r="J1885" s="1" t="s">
        <v>233</v>
      </c>
      <c r="K1885" s="1" t="s">
        <v>63</v>
      </c>
      <c r="L1885" s="1" t="s">
        <v>42</v>
      </c>
      <c r="M1885" s="1" t="s">
        <v>240</v>
      </c>
      <c r="N1885" s="1"/>
      <c r="O1885" s="1"/>
      <c r="P1885" s="1" t="s">
        <v>31</v>
      </c>
      <c r="Q1885" s="1" t="s">
        <v>32</v>
      </c>
      <c r="R1885" s="1" t="s">
        <v>33</v>
      </c>
      <c r="S1885" s="2" t="s">
        <v>386</v>
      </c>
      <c r="T1885" s="4">
        <v>231941050</v>
      </c>
      <c r="U1885" s="4">
        <v>0</v>
      </c>
      <c r="V1885" s="4">
        <v>0</v>
      </c>
      <c r="W1885" s="4">
        <v>231941050</v>
      </c>
      <c r="X1885" s="4">
        <v>0</v>
      </c>
      <c r="Y1885" s="4">
        <v>231941050</v>
      </c>
      <c r="Z1885" s="4">
        <v>0</v>
      </c>
      <c r="AA1885" s="4">
        <v>214952122</v>
      </c>
      <c r="AB1885" s="4">
        <v>38370224</v>
      </c>
      <c r="AC1885" s="4">
        <v>38370224</v>
      </c>
      <c r="AD1885" s="10">
        <v>38370224</v>
      </c>
    </row>
    <row r="1886" spans="1:30" ht="22.5" x14ac:dyDescent="0.25">
      <c r="A1886" s="9" t="s">
        <v>463</v>
      </c>
      <c r="B1886" s="2" t="s">
        <v>464</v>
      </c>
      <c r="C1886" s="3" t="s">
        <v>49</v>
      </c>
      <c r="D1886" s="3" t="str">
        <f t="shared" si="33"/>
        <v>C-4102-1500-3</v>
      </c>
      <c r="E1886" s="3" t="str">
        <f>VLOOKUP(Tabla3[[#This Row],[RUBRO]],Tabla6[[RUBRO]:[Respon Plan]],2,0)</f>
        <v>PROTECCION</v>
      </c>
      <c r="F1886" s="3" t="str">
        <f>VLOOKUP(Tabla3[[#This Row],[RUBRO]],Tabla6[[RUBRO]:[Respon Plan]],3,0)</f>
        <v xml:space="preserve">DIRECCIÓN DE PROTECCIÓN </v>
      </c>
      <c r="G1886" s="3" t="str">
        <f>VLOOKUP(Tabla3[[#This Row],[RUBRO]],Tabla6[[RUBRO]:[Respon Plan]],4,0)</f>
        <v>Dirección de Protección</v>
      </c>
      <c r="H1886" s="1" t="s">
        <v>30</v>
      </c>
      <c r="I1886" s="1" t="s">
        <v>232</v>
      </c>
      <c r="J1886" s="1" t="s">
        <v>233</v>
      </c>
      <c r="K1886" s="1" t="s">
        <v>63</v>
      </c>
      <c r="L1886" s="1" t="s">
        <v>42</v>
      </c>
      <c r="M1886" s="1" t="s">
        <v>243</v>
      </c>
      <c r="N1886" s="1"/>
      <c r="O1886" s="1"/>
      <c r="P1886" s="1" t="s">
        <v>31</v>
      </c>
      <c r="Q1886" s="1" t="s">
        <v>32</v>
      </c>
      <c r="R1886" s="1" t="s">
        <v>33</v>
      </c>
      <c r="S1886" s="2" t="s">
        <v>50</v>
      </c>
      <c r="T1886" s="4">
        <v>176272844</v>
      </c>
      <c r="U1886" s="4">
        <v>0</v>
      </c>
      <c r="V1886" s="4">
        <v>0</v>
      </c>
      <c r="W1886" s="4">
        <v>176272844</v>
      </c>
      <c r="X1886" s="4">
        <v>0</v>
      </c>
      <c r="Y1886" s="4">
        <v>176272844</v>
      </c>
      <c r="Z1886" s="4">
        <v>0</v>
      </c>
      <c r="AA1886" s="4">
        <v>176272844</v>
      </c>
      <c r="AB1886" s="4">
        <v>18813526</v>
      </c>
      <c r="AC1886" s="4">
        <v>18813526</v>
      </c>
      <c r="AD1886" s="10">
        <v>18813526</v>
      </c>
    </row>
    <row r="1887" spans="1:30" ht="22.5" x14ac:dyDescent="0.25">
      <c r="A1887" s="9" t="s">
        <v>463</v>
      </c>
      <c r="B1887" s="2" t="s">
        <v>464</v>
      </c>
      <c r="C1887" s="3" t="s">
        <v>58</v>
      </c>
      <c r="D1887" s="3" t="str">
        <f t="shared" si="33"/>
        <v>C-4102-1500-3</v>
      </c>
      <c r="E1887" s="3" t="str">
        <f>VLOOKUP(Tabla3[[#This Row],[RUBRO]],Tabla6[[RUBRO]:[Respon Plan]],2,0)</f>
        <v>PROTECCION</v>
      </c>
      <c r="F1887" s="3" t="str">
        <f>VLOOKUP(Tabla3[[#This Row],[RUBRO]],Tabla6[[RUBRO]:[Respon Plan]],3,0)</f>
        <v>DIRECCIÓN DE GESTIÓN HUMANA</v>
      </c>
      <c r="G1887" s="3" t="str">
        <f>VLOOKUP(Tabla3[[#This Row],[RUBRO]],Tabla6[[RUBRO]:[Respon Plan]],4,0)</f>
        <v>Gestión Humana - Pres. Serv</v>
      </c>
      <c r="H1887" s="1" t="s">
        <v>30</v>
      </c>
      <c r="I1887" s="1" t="s">
        <v>232</v>
      </c>
      <c r="J1887" s="1" t="s">
        <v>233</v>
      </c>
      <c r="K1887" s="1" t="s">
        <v>63</v>
      </c>
      <c r="L1887" s="1" t="s">
        <v>42</v>
      </c>
      <c r="M1887" s="1" t="s">
        <v>255</v>
      </c>
      <c r="N1887" s="1"/>
      <c r="O1887" s="1"/>
      <c r="P1887" s="1" t="s">
        <v>31</v>
      </c>
      <c r="Q1887" s="1" t="s">
        <v>32</v>
      </c>
      <c r="R1887" s="1" t="s">
        <v>33</v>
      </c>
      <c r="S1887" s="2" t="s">
        <v>59</v>
      </c>
      <c r="T1887" s="4">
        <v>362277572</v>
      </c>
      <c r="U1887" s="4">
        <v>155822095</v>
      </c>
      <c r="V1887" s="4">
        <v>0</v>
      </c>
      <c r="W1887" s="4">
        <v>518099667</v>
      </c>
      <c r="X1887" s="4">
        <v>0</v>
      </c>
      <c r="Y1887" s="4">
        <v>509254198</v>
      </c>
      <c r="Z1887" s="4">
        <v>8845469</v>
      </c>
      <c r="AA1887" s="4">
        <v>509254198</v>
      </c>
      <c r="AB1887" s="4">
        <v>144053567</v>
      </c>
      <c r="AC1887" s="4">
        <v>144053567</v>
      </c>
      <c r="AD1887" s="10">
        <v>144053567</v>
      </c>
    </row>
    <row r="1888" spans="1:30" ht="22.5" x14ac:dyDescent="0.25">
      <c r="A1888" s="9" t="s">
        <v>463</v>
      </c>
      <c r="B1888" s="2" t="s">
        <v>464</v>
      </c>
      <c r="C1888" s="3" t="s">
        <v>256</v>
      </c>
      <c r="D1888" s="3" t="str">
        <f t="shared" si="33"/>
        <v>C-4102-1500-3</v>
      </c>
      <c r="E1888" s="3" t="str">
        <f>VLOOKUP(Tabla3[[#This Row],[RUBRO]],Tabla6[[RUBRO]:[Respon Plan]],2,0)</f>
        <v>PROTECCION</v>
      </c>
      <c r="F1888" s="3" t="str">
        <f>VLOOKUP(Tabla3[[#This Row],[RUBRO]],Tabla6[[RUBRO]:[Respon Plan]],3,0)</f>
        <v>DIRECCIÓN DE GESTIÓN HUMANA</v>
      </c>
      <c r="G1888" s="3" t="str">
        <f>VLOOKUP(Tabla3[[#This Row],[RUBRO]],Tabla6[[RUBRO]:[Respon Plan]],4,0)</f>
        <v>Gestión Humana- Viáticos</v>
      </c>
      <c r="H1888" s="1" t="s">
        <v>30</v>
      </c>
      <c r="I1888" s="1" t="s">
        <v>232</v>
      </c>
      <c r="J1888" s="1" t="s">
        <v>233</v>
      </c>
      <c r="K1888" s="1" t="s">
        <v>63</v>
      </c>
      <c r="L1888" s="1" t="s">
        <v>42</v>
      </c>
      <c r="M1888" s="1" t="s">
        <v>257</v>
      </c>
      <c r="N1888" s="1"/>
      <c r="O1888" s="1"/>
      <c r="P1888" s="1" t="s">
        <v>31</v>
      </c>
      <c r="Q1888" s="1" t="s">
        <v>32</v>
      </c>
      <c r="R1888" s="1" t="s">
        <v>33</v>
      </c>
      <c r="S1888" s="2" t="s">
        <v>249</v>
      </c>
      <c r="T1888" s="4">
        <v>54714000</v>
      </c>
      <c r="U1888" s="4">
        <v>0</v>
      </c>
      <c r="V1888" s="4">
        <v>0</v>
      </c>
      <c r="W1888" s="4">
        <v>54714000</v>
      </c>
      <c r="X1888" s="4">
        <v>0</v>
      </c>
      <c r="Y1888" s="4">
        <v>23541040</v>
      </c>
      <c r="Z1888" s="4">
        <v>31172960</v>
      </c>
      <c r="AA1888" s="4">
        <v>23541040</v>
      </c>
      <c r="AB1888" s="4">
        <v>20753670</v>
      </c>
      <c r="AC1888" s="4">
        <v>20753670</v>
      </c>
      <c r="AD1888" s="10">
        <v>20753670</v>
      </c>
    </row>
    <row r="1889" spans="1:30" ht="22.5" x14ac:dyDescent="0.25">
      <c r="A1889" s="9" t="s">
        <v>463</v>
      </c>
      <c r="B1889" s="2" t="s">
        <v>464</v>
      </c>
      <c r="C1889" s="3" t="s">
        <v>387</v>
      </c>
      <c r="D1889" s="3" t="str">
        <f t="shared" si="33"/>
        <v>C-4102-1500-3</v>
      </c>
      <c r="E1889" s="3" t="str">
        <f>VLOOKUP(Tabla3[[#This Row],[RUBRO]],Tabla6[[RUBRO]:[Respon Plan]],2,0)</f>
        <v>PROTECCION</v>
      </c>
      <c r="F1889" s="3" t="str">
        <f>VLOOKUP(Tabla3[[#This Row],[RUBRO]],Tabla6[[RUBRO]:[Respon Plan]],3,0)</f>
        <v xml:space="preserve">DIRECCIÓN DE PROTECCIÓN </v>
      </c>
      <c r="G1889" s="3" t="str">
        <f>VLOOKUP(Tabla3[[#This Row],[RUBRO]],Tabla6[[RUBRO]:[Respon Plan]],4,0)</f>
        <v>Dirección de Protección</v>
      </c>
      <c r="H1889" s="1" t="s">
        <v>30</v>
      </c>
      <c r="I1889" s="1" t="s">
        <v>232</v>
      </c>
      <c r="J1889" s="1" t="s">
        <v>233</v>
      </c>
      <c r="K1889" s="1" t="s">
        <v>63</v>
      </c>
      <c r="L1889" s="1" t="s">
        <v>42</v>
      </c>
      <c r="M1889" s="1" t="s">
        <v>388</v>
      </c>
      <c r="N1889" s="1"/>
      <c r="O1889" s="1"/>
      <c r="P1889" s="1" t="s">
        <v>31</v>
      </c>
      <c r="Q1889" s="1" t="s">
        <v>32</v>
      </c>
      <c r="R1889" s="1" t="s">
        <v>33</v>
      </c>
      <c r="S1889" s="2" t="s">
        <v>389</v>
      </c>
      <c r="T1889" s="4">
        <v>1885000</v>
      </c>
      <c r="U1889" s="4">
        <v>0</v>
      </c>
      <c r="V1889" s="4">
        <v>0</v>
      </c>
      <c r="W1889" s="4">
        <v>1885000</v>
      </c>
      <c r="X1889" s="4">
        <v>0</v>
      </c>
      <c r="Y1889" s="4">
        <v>538030</v>
      </c>
      <c r="Z1889" s="4">
        <v>1346970</v>
      </c>
      <c r="AA1889" s="4">
        <v>538030</v>
      </c>
      <c r="AB1889" s="4">
        <v>538030</v>
      </c>
      <c r="AC1889" s="4">
        <v>538030</v>
      </c>
      <c r="AD1889" s="10">
        <v>538030</v>
      </c>
    </row>
    <row r="1890" spans="1:30" ht="22.5" x14ac:dyDescent="0.25">
      <c r="A1890" s="9" t="s">
        <v>463</v>
      </c>
      <c r="B1890" s="2" t="s">
        <v>464</v>
      </c>
      <c r="C1890" s="3" t="s">
        <v>51</v>
      </c>
      <c r="D1890" s="3" t="str">
        <f t="shared" si="33"/>
        <v>C-4102-1500-4</v>
      </c>
      <c r="E1890" s="3" t="str">
        <f>VLOOKUP(Tabla3[[#This Row],[RUBRO]],Tabla6[[RUBRO]:[Respon Plan]],2,0)</f>
        <v>PRIMERA INFANCIA</v>
      </c>
      <c r="F1890" s="3" t="str">
        <f>VLOOKUP(Tabla3[[#This Row],[RUBRO]],Tabla6[[RUBRO]:[Respon Plan]],3,0)</f>
        <v>DIRECCIÓN DE PRIMERA INFANCIA</v>
      </c>
      <c r="G1890" s="3" t="str">
        <f>VLOOKUP(Tabla3[[#This Row],[RUBRO]],Tabla6[[RUBRO]:[Respon Plan]],4,0)</f>
        <v>Primera Infancia</v>
      </c>
      <c r="H1890" s="1" t="s">
        <v>30</v>
      </c>
      <c r="I1890" s="1" t="s">
        <v>232</v>
      </c>
      <c r="J1890" s="1" t="s">
        <v>233</v>
      </c>
      <c r="K1890" s="1" t="s">
        <v>80</v>
      </c>
      <c r="L1890" s="1" t="s">
        <v>42</v>
      </c>
      <c r="M1890" s="1" t="s">
        <v>234</v>
      </c>
      <c r="N1890" s="1"/>
      <c r="O1890" s="1"/>
      <c r="P1890" s="1" t="s">
        <v>46</v>
      </c>
      <c r="Q1890" s="1" t="s">
        <v>65</v>
      </c>
      <c r="R1890" s="1" t="s">
        <v>33</v>
      </c>
      <c r="S1890" s="2" t="s">
        <v>52</v>
      </c>
      <c r="T1890" s="4">
        <v>0</v>
      </c>
      <c r="U1890" s="4">
        <v>9746100</v>
      </c>
      <c r="V1890" s="4">
        <v>0</v>
      </c>
      <c r="W1890" s="4">
        <v>9746100</v>
      </c>
      <c r="X1890" s="4">
        <v>0</v>
      </c>
      <c r="Y1890" s="4">
        <v>9746100</v>
      </c>
      <c r="Z1890" s="4">
        <v>0</v>
      </c>
      <c r="AA1890" s="4">
        <v>9746100</v>
      </c>
      <c r="AB1890" s="4">
        <v>1060800</v>
      </c>
      <c r="AC1890" s="4">
        <v>1060800</v>
      </c>
      <c r="AD1890" s="10">
        <v>1060800</v>
      </c>
    </row>
    <row r="1891" spans="1:30" ht="22.5" x14ac:dyDescent="0.25">
      <c r="A1891" s="9" t="s">
        <v>463</v>
      </c>
      <c r="B1891" s="2" t="s">
        <v>464</v>
      </c>
      <c r="C1891" s="3" t="s">
        <v>51</v>
      </c>
      <c r="D1891" s="3" t="str">
        <f t="shared" si="33"/>
        <v>C-4102-1500-4</v>
      </c>
      <c r="E1891" s="3" t="str">
        <f>VLOOKUP(Tabla3[[#This Row],[RUBRO]],Tabla6[[RUBRO]:[Respon Plan]],2,0)</f>
        <v>PRIMERA INFANCIA</v>
      </c>
      <c r="F1891" s="3" t="str">
        <f>VLOOKUP(Tabla3[[#This Row],[RUBRO]],Tabla6[[RUBRO]:[Respon Plan]],3,0)</f>
        <v>DIRECCIÓN DE PRIMERA INFANCIA</v>
      </c>
      <c r="G1891" s="3" t="str">
        <f>VLOOKUP(Tabla3[[#This Row],[RUBRO]],Tabla6[[RUBRO]:[Respon Plan]],4,0)</f>
        <v>Primera Infancia</v>
      </c>
      <c r="H1891" s="1" t="s">
        <v>30</v>
      </c>
      <c r="I1891" s="1" t="s">
        <v>232</v>
      </c>
      <c r="J1891" s="1" t="s">
        <v>233</v>
      </c>
      <c r="K1891" s="1" t="s">
        <v>80</v>
      </c>
      <c r="L1891" s="1" t="s">
        <v>42</v>
      </c>
      <c r="M1891" s="1" t="s">
        <v>234</v>
      </c>
      <c r="N1891" s="1"/>
      <c r="O1891" s="1"/>
      <c r="P1891" s="1" t="s">
        <v>46</v>
      </c>
      <c r="Q1891" s="1" t="s">
        <v>47</v>
      </c>
      <c r="R1891" s="1" t="s">
        <v>33</v>
      </c>
      <c r="S1891" s="2" t="s">
        <v>52</v>
      </c>
      <c r="T1891" s="4">
        <v>9313660454</v>
      </c>
      <c r="U1891" s="4">
        <v>0</v>
      </c>
      <c r="V1891" s="4">
        <v>0</v>
      </c>
      <c r="W1891" s="4">
        <v>9313660454</v>
      </c>
      <c r="X1891" s="4">
        <v>0</v>
      </c>
      <c r="Y1891" s="4">
        <v>9193112066</v>
      </c>
      <c r="Z1891" s="4">
        <v>120548388</v>
      </c>
      <c r="AA1891" s="4">
        <v>9193112066</v>
      </c>
      <c r="AB1891" s="4">
        <v>2805415954</v>
      </c>
      <c r="AC1891" s="4">
        <v>2805415954</v>
      </c>
      <c r="AD1891" s="10">
        <v>2805415954</v>
      </c>
    </row>
    <row r="1892" spans="1:30" ht="22.5" x14ac:dyDescent="0.25">
      <c r="A1892" s="9" t="s">
        <v>463</v>
      </c>
      <c r="B1892" s="2" t="s">
        <v>464</v>
      </c>
      <c r="C1892" s="3" t="s">
        <v>390</v>
      </c>
      <c r="D1892" s="3" t="str">
        <f t="shared" si="33"/>
        <v>C-4102-1500-4</v>
      </c>
      <c r="E1892" s="3" t="str">
        <f>VLOOKUP(Tabla3[[#This Row],[RUBRO]],Tabla6[[RUBRO]:[Respon Plan]],2,0)</f>
        <v>PRIMERA INFANCIA</v>
      </c>
      <c r="F1892" s="3" t="str">
        <f>VLOOKUP(Tabla3[[#This Row],[RUBRO]],Tabla6[[RUBRO]:[Respon Plan]],3,0)</f>
        <v>DIRECCIÓN DE PRIMERA INFANCIA</v>
      </c>
      <c r="G1892" s="3" t="str">
        <f>VLOOKUP(Tabla3[[#This Row],[RUBRO]],Tabla6[[RUBRO]:[Respon Plan]],4,0)</f>
        <v>Primera Infancia</v>
      </c>
      <c r="H1892" s="1" t="s">
        <v>30</v>
      </c>
      <c r="I1892" s="1" t="s">
        <v>232</v>
      </c>
      <c r="J1892" s="1" t="s">
        <v>233</v>
      </c>
      <c r="K1892" s="1" t="s">
        <v>80</v>
      </c>
      <c r="L1892" s="1" t="s">
        <v>42</v>
      </c>
      <c r="M1892" s="1" t="s">
        <v>281</v>
      </c>
      <c r="N1892" s="1"/>
      <c r="O1892" s="1"/>
      <c r="P1892" s="1" t="s">
        <v>46</v>
      </c>
      <c r="Q1892" s="1" t="s">
        <v>47</v>
      </c>
      <c r="R1892" s="1" t="s">
        <v>33</v>
      </c>
      <c r="S1892" s="2" t="s">
        <v>391</v>
      </c>
      <c r="T1892" s="4">
        <v>701218946</v>
      </c>
      <c r="U1892" s="4">
        <v>0</v>
      </c>
      <c r="V1892" s="4">
        <v>0</v>
      </c>
      <c r="W1892" s="4">
        <v>701218946</v>
      </c>
      <c r="X1892" s="4">
        <v>0</v>
      </c>
      <c r="Y1892" s="4">
        <v>701218946</v>
      </c>
      <c r="Z1892" s="4">
        <v>0</v>
      </c>
      <c r="AA1892" s="4">
        <v>701218946</v>
      </c>
      <c r="AB1892" s="4">
        <v>93086629</v>
      </c>
      <c r="AC1892" s="4">
        <v>93086629</v>
      </c>
      <c r="AD1892" s="10">
        <v>93086629</v>
      </c>
    </row>
    <row r="1893" spans="1:30" ht="22.5" x14ac:dyDescent="0.25">
      <c r="A1893" s="9" t="s">
        <v>463</v>
      </c>
      <c r="B1893" s="2" t="s">
        <v>464</v>
      </c>
      <c r="C1893" s="3" t="s">
        <v>274</v>
      </c>
      <c r="D1893" s="3" t="str">
        <f t="shared" si="33"/>
        <v>C-4102-1500-4</v>
      </c>
      <c r="E1893" s="3" t="str">
        <f>VLOOKUP(Tabla3[[#This Row],[RUBRO]],Tabla6[[RUBRO]:[Respon Plan]],2,0)</f>
        <v>PRIMERA INFANCIA</v>
      </c>
      <c r="F1893" s="3" t="str">
        <f>VLOOKUP(Tabla3[[#This Row],[RUBRO]],Tabla6[[RUBRO]:[Respon Plan]],3,0)</f>
        <v>DIRECCIÓN DE GESTIÓN HUMANA</v>
      </c>
      <c r="G1893" s="3" t="str">
        <f>VLOOKUP(Tabla3[[#This Row],[RUBRO]],Tabla6[[RUBRO]:[Respon Plan]],4,0)</f>
        <v>Gestión Humana - Pres. Serv</v>
      </c>
      <c r="H1893" s="1" t="s">
        <v>30</v>
      </c>
      <c r="I1893" s="1" t="s">
        <v>232</v>
      </c>
      <c r="J1893" s="1" t="s">
        <v>233</v>
      </c>
      <c r="K1893" s="1" t="s">
        <v>80</v>
      </c>
      <c r="L1893" s="1" t="s">
        <v>42</v>
      </c>
      <c r="M1893" s="1" t="s">
        <v>254</v>
      </c>
      <c r="N1893" s="1"/>
      <c r="O1893" s="1"/>
      <c r="P1893" s="1" t="s">
        <v>31</v>
      </c>
      <c r="Q1893" s="1" t="s">
        <v>32</v>
      </c>
      <c r="R1893" s="1" t="s">
        <v>33</v>
      </c>
      <c r="S1893" s="2" t="s">
        <v>59</v>
      </c>
      <c r="T1893" s="4">
        <v>0</v>
      </c>
      <c r="U1893" s="4">
        <v>196330000</v>
      </c>
      <c r="V1893" s="4">
        <v>5487351</v>
      </c>
      <c r="W1893" s="4">
        <v>190842649</v>
      </c>
      <c r="X1893" s="4">
        <v>0</v>
      </c>
      <c r="Y1893" s="4">
        <v>190842649</v>
      </c>
      <c r="Z1893" s="4">
        <v>0</v>
      </c>
      <c r="AA1893" s="4">
        <v>190842649</v>
      </c>
      <c r="AB1893" s="4">
        <v>35258014</v>
      </c>
      <c r="AC1893" s="4">
        <v>35258014</v>
      </c>
      <c r="AD1893" s="10">
        <v>35258014</v>
      </c>
    </row>
    <row r="1894" spans="1:30" ht="22.5" x14ac:dyDescent="0.25">
      <c r="A1894" s="9" t="s">
        <v>463</v>
      </c>
      <c r="B1894" s="2" t="s">
        <v>464</v>
      </c>
      <c r="C1894" s="3" t="s">
        <v>275</v>
      </c>
      <c r="D1894" s="3" t="str">
        <f t="shared" si="33"/>
        <v>C-4102-1500-4</v>
      </c>
      <c r="E1894" s="3" t="str">
        <f>VLOOKUP(Tabla3[[#This Row],[RUBRO]],Tabla6[[RUBRO]:[Respon Plan]],2,0)</f>
        <v>PRIMERA INFANCIA</v>
      </c>
      <c r="F1894" s="3" t="str">
        <f>VLOOKUP(Tabla3[[#This Row],[RUBRO]],Tabla6[[RUBRO]:[Respon Plan]],3,0)</f>
        <v>DIRECCIÓN DE GESTIÓN HUMANA</v>
      </c>
      <c r="G1894" s="3" t="str">
        <f>VLOOKUP(Tabla3[[#This Row],[RUBRO]],Tabla6[[RUBRO]:[Respon Plan]],4,0)</f>
        <v>Gestión Humana- Viáticos</v>
      </c>
      <c r="H1894" s="1" t="s">
        <v>30</v>
      </c>
      <c r="I1894" s="1" t="s">
        <v>232</v>
      </c>
      <c r="J1894" s="1" t="s">
        <v>233</v>
      </c>
      <c r="K1894" s="1" t="s">
        <v>80</v>
      </c>
      <c r="L1894" s="1" t="s">
        <v>42</v>
      </c>
      <c r="M1894" s="1" t="s">
        <v>276</v>
      </c>
      <c r="N1894" s="1"/>
      <c r="O1894" s="1"/>
      <c r="P1894" s="1" t="s">
        <v>31</v>
      </c>
      <c r="Q1894" s="1" t="s">
        <v>32</v>
      </c>
      <c r="R1894" s="1" t="s">
        <v>33</v>
      </c>
      <c r="S1894" s="2" t="s">
        <v>249</v>
      </c>
      <c r="T1894" s="4">
        <v>0</v>
      </c>
      <c r="U1894" s="4">
        <v>25010899</v>
      </c>
      <c r="V1894" s="4">
        <v>0</v>
      </c>
      <c r="W1894" s="4">
        <v>25010899</v>
      </c>
      <c r="X1894" s="4">
        <v>0</v>
      </c>
      <c r="Y1894" s="4">
        <v>8079810</v>
      </c>
      <c r="Z1894" s="4">
        <v>16931089</v>
      </c>
      <c r="AA1894" s="4">
        <v>8079810</v>
      </c>
      <c r="AB1894" s="4">
        <v>6797086</v>
      </c>
      <c r="AC1894" s="4">
        <v>6797086</v>
      </c>
      <c r="AD1894" s="10">
        <v>6797086</v>
      </c>
    </row>
    <row r="1895" spans="1:30" ht="33.75" x14ac:dyDescent="0.25">
      <c r="A1895" s="9" t="s">
        <v>463</v>
      </c>
      <c r="B1895" s="2" t="s">
        <v>464</v>
      </c>
      <c r="C1895" s="3" t="s">
        <v>278</v>
      </c>
      <c r="D1895" s="3" t="str">
        <f t="shared" si="33"/>
        <v>C-4102-1500-5</v>
      </c>
      <c r="E1895" s="3" t="str">
        <f>VLOOKUP(Tabla3[[#This Row],[RUBRO]],Tabla6[[RUBRO]:[Respon Plan]],2,0)</f>
        <v>FAMILIA</v>
      </c>
      <c r="F1895" s="3" t="str">
        <f>VLOOKUP(Tabla3[[#This Row],[RUBRO]],Tabla6[[RUBRO]:[Respon Plan]],3,0)</f>
        <v>DIRECCIÓN DE FAMILIAS Y COMUNIDADES</v>
      </c>
      <c r="G1895" s="3" t="str">
        <f>VLOOKUP(Tabla3[[#This Row],[RUBRO]],Tabla6[[RUBRO]:[Respon Plan]],4,0)</f>
        <v>Familia</v>
      </c>
      <c r="H1895" s="1" t="s">
        <v>30</v>
      </c>
      <c r="I1895" s="1" t="s">
        <v>232</v>
      </c>
      <c r="J1895" s="1" t="s">
        <v>233</v>
      </c>
      <c r="K1895" s="1" t="s">
        <v>64</v>
      </c>
      <c r="L1895" s="1" t="s">
        <v>42</v>
      </c>
      <c r="M1895" s="1" t="s">
        <v>234</v>
      </c>
      <c r="N1895" s="1"/>
      <c r="O1895" s="1"/>
      <c r="P1895" s="1" t="s">
        <v>31</v>
      </c>
      <c r="Q1895" s="1" t="s">
        <v>32</v>
      </c>
      <c r="R1895" s="1" t="s">
        <v>33</v>
      </c>
      <c r="S1895" s="2" t="s">
        <v>279</v>
      </c>
      <c r="T1895" s="4">
        <v>608290560</v>
      </c>
      <c r="U1895" s="4">
        <v>0</v>
      </c>
      <c r="V1895" s="4">
        <v>0</v>
      </c>
      <c r="W1895" s="4">
        <v>608290560</v>
      </c>
      <c r="X1895" s="4">
        <v>0</v>
      </c>
      <c r="Y1895" s="4">
        <v>608290560</v>
      </c>
      <c r="Z1895" s="4">
        <v>0</v>
      </c>
      <c r="AA1895" s="4">
        <v>608290560</v>
      </c>
      <c r="AB1895" s="4">
        <v>0</v>
      </c>
      <c r="AC1895" s="4">
        <v>0</v>
      </c>
      <c r="AD1895" s="10">
        <v>0</v>
      </c>
    </row>
    <row r="1896" spans="1:30" ht="33.75" x14ac:dyDescent="0.25">
      <c r="A1896" s="9" t="s">
        <v>463</v>
      </c>
      <c r="B1896" s="2" t="s">
        <v>464</v>
      </c>
      <c r="C1896" s="3" t="s">
        <v>280</v>
      </c>
      <c r="D1896" s="3" t="str">
        <f t="shared" si="33"/>
        <v>C-4102-1500-5</v>
      </c>
      <c r="E1896" s="3" t="str">
        <f>VLOOKUP(Tabla3[[#This Row],[RUBRO]],Tabla6[[RUBRO]:[Respon Plan]],2,0)</f>
        <v>FAMILIA</v>
      </c>
      <c r="F1896" s="3" t="str">
        <f>VLOOKUP(Tabla3[[#This Row],[RUBRO]],Tabla6[[RUBRO]:[Respon Plan]],3,0)</f>
        <v>DIRECCIÓN DE FAMILIAS Y COMUNIDADES</v>
      </c>
      <c r="G1896" s="3" t="str">
        <f>VLOOKUP(Tabla3[[#This Row],[RUBRO]],Tabla6[[RUBRO]:[Respon Plan]],4,0)</f>
        <v>Familia</v>
      </c>
      <c r="H1896" s="1" t="s">
        <v>30</v>
      </c>
      <c r="I1896" s="1" t="s">
        <v>232</v>
      </c>
      <c r="J1896" s="1" t="s">
        <v>233</v>
      </c>
      <c r="K1896" s="1" t="s">
        <v>64</v>
      </c>
      <c r="L1896" s="1" t="s">
        <v>42</v>
      </c>
      <c r="M1896" s="1" t="s">
        <v>281</v>
      </c>
      <c r="N1896" s="1"/>
      <c r="O1896" s="1"/>
      <c r="P1896" s="1" t="s">
        <v>31</v>
      </c>
      <c r="Q1896" s="1" t="s">
        <v>32</v>
      </c>
      <c r="R1896" s="1" t="s">
        <v>33</v>
      </c>
      <c r="S1896" s="2" t="s">
        <v>282</v>
      </c>
      <c r="T1896" s="4">
        <v>385991520</v>
      </c>
      <c r="U1896" s="4">
        <v>0</v>
      </c>
      <c r="V1896" s="4">
        <v>0</v>
      </c>
      <c r="W1896" s="4">
        <v>385991520</v>
      </c>
      <c r="X1896" s="4">
        <v>0</v>
      </c>
      <c r="Y1896" s="4">
        <v>375495759</v>
      </c>
      <c r="Z1896" s="4">
        <v>10495761</v>
      </c>
      <c r="AA1896" s="4">
        <v>375495759</v>
      </c>
      <c r="AB1896" s="4">
        <v>0</v>
      </c>
      <c r="AC1896" s="4">
        <v>0</v>
      </c>
      <c r="AD1896" s="10">
        <v>0</v>
      </c>
    </row>
    <row r="1897" spans="1:30" ht="22.5" x14ac:dyDescent="0.25">
      <c r="A1897" s="9" t="s">
        <v>463</v>
      </c>
      <c r="B1897" s="2" t="s">
        <v>464</v>
      </c>
      <c r="C1897" s="3" t="s">
        <v>285</v>
      </c>
      <c r="D1897" s="3" t="str">
        <f t="shared" si="33"/>
        <v>C-4102-1500-5</v>
      </c>
      <c r="E1897" s="3" t="str">
        <f>VLOOKUP(Tabla3[[#This Row],[RUBRO]],Tabla6[[RUBRO]:[Respon Plan]],2,0)</f>
        <v>FAMILIA</v>
      </c>
      <c r="F1897" s="3" t="str">
        <f>VLOOKUP(Tabla3[[#This Row],[RUBRO]],Tabla6[[RUBRO]:[Respon Plan]],3,0)</f>
        <v>DIRECCIÓN DE GESTIÓN HUMANA</v>
      </c>
      <c r="G1897" s="3" t="str">
        <f>VLOOKUP(Tabla3[[#This Row],[RUBRO]],Tabla6[[RUBRO]:[Respon Plan]],4,0)</f>
        <v>Gestión Humana - Pres. Serv</v>
      </c>
      <c r="H1897" s="1" t="s">
        <v>30</v>
      </c>
      <c r="I1897" s="1" t="s">
        <v>232</v>
      </c>
      <c r="J1897" s="1" t="s">
        <v>233</v>
      </c>
      <c r="K1897" s="1" t="s">
        <v>64</v>
      </c>
      <c r="L1897" s="1" t="s">
        <v>42</v>
      </c>
      <c r="M1897" s="1" t="s">
        <v>243</v>
      </c>
      <c r="N1897" s="1"/>
      <c r="O1897" s="1"/>
      <c r="P1897" s="1" t="s">
        <v>31</v>
      </c>
      <c r="Q1897" s="1" t="s">
        <v>32</v>
      </c>
      <c r="R1897" s="1" t="s">
        <v>33</v>
      </c>
      <c r="S1897" s="2" t="s">
        <v>59</v>
      </c>
      <c r="T1897" s="4">
        <v>32791000</v>
      </c>
      <c r="U1897" s="4">
        <v>0</v>
      </c>
      <c r="V1897" s="4">
        <v>0</v>
      </c>
      <c r="W1897" s="4">
        <v>32791000</v>
      </c>
      <c r="X1897" s="4">
        <v>0</v>
      </c>
      <c r="Y1897" s="4">
        <v>31797333</v>
      </c>
      <c r="Z1897" s="4">
        <v>993667</v>
      </c>
      <c r="AA1897" s="4">
        <v>31797333</v>
      </c>
      <c r="AB1897" s="4">
        <v>6359467</v>
      </c>
      <c r="AC1897" s="4">
        <v>6359467</v>
      </c>
      <c r="AD1897" s="10">
        <v>6359467</v>
      </c>
    </row>
    <row r="1898" spans="1:30" ht="22.5" x14ac:dyDescent="0.25">
      <c r="A1898" s="9" t="s">
        <v>463</v>
      </c>
      <c r="B1898" s="2" t="s">
        <v>464</v>
      </c>
      <c r="C1898" s="3" t="s">
        <v>286</v>
      </c>
      <c r="D1898" s="3" t="str">
        <f t="shared" si="33"/>
        <v>C-4102-1500-5</v>
      </c>
      <c r="E1898" s="3" t="str">
        <f>VLOOKUP(Tabla3[[#This Row],[RUBRO]],Tabla6[[RUBRO]:[Respon Plan]],2,0)</f>
        <v>FAMILIA</v>
      </c>
      <c r="F1898" s="3" t="str">
        <f>VLOOKUP(Tabla3[[#This Row],[RUBRO]],Tabla6[[RUBRO]:[Respon Plan]],3,0)</f>
        <v>DIRECCIÓN DE GESTIÓN HUMANA</v>
      </c>
      <c r="G1898" s="3" t="str">
        <f>VLOOKUP(Tabla3[[#This Row],[RUBRO]],Tabla6[[RUBRO]:[Respon Plan]],4,0)</f>
        <v>Gestión Humana- Viáticos</v>
      </c>
      <c r="H1898" s="1" t="s">
        <v>30</v>
      </c>
      <c r="I1898" s="1" t="s">
        <v>232</v>
      </c>
      <c r="J1898" s="1" t="s">
        <v>233</v>
      </c>
      <c r="K1898" s="1" t="s">
        <v>64</v>
      </c>
      <c r="L1898" s="1" t="s">
        <v>42</v>
      </c>
      <c r="M1898" s="1" t="s">
        <v>246</v>
      </c>
      <c r="N1898" s="1"/>
      <c r="O1898" s="1"/>
      <c r="P1898" s="1" t="s">
        <v>31</v>
      </c>
      <c r="Q1898" s="1" t="s">
        <v>32</v>
      </c>
      <c r="R1898" s="1" t="s">
        <v>33</v>
      </c>
      <c r="S1898" s="2" t="s">
        <v>249</v>
      </c>
      <c r="T1898" s="4">
        <v>7441551</v>
      </c>
      <c r="U1898" s="4">
        <v>0</v>
      </c>
      <c r="V1898" s="4">
        <v>0</v>
      </c>
      <c r="W1898" s="4">
        <v>7441551</v>
      </c>
      <c r="X1898" s="4">
        <v>0</v>
      </c>
      <c r="Y1898" s="4">
        <v>3236737</v>
      </c>
      <c r="Z1898" s="4">
        <v>4204814</v>
      </c>
      <c r="AA1898" s="4">
        <v>3236737</v>
      </c>
      <c r="AB1898" s="4">
        <v>2182190</v>
      </c>
      <c r="AC1898" s="4">
        <v>2182190</v>
      </c>
      <c r="AD1898" s="10">
        <v>2182190</v>
      </c>
    </row>
    <row r="1899" spans="1:30" ht="22.5" x14ac:dyDescent="0.25">
      <c r="A1899" s="9" t="s">
        <v>463</v>
      </c>
      <c r="B1899" s="2" t="s">
        <v>464</v>
      </c>
      <c r="C1899" s="3" t="s">
        <v>392</v>
      </c>
      <c r="D1899" s="3" t="str">
        <f t="shared" si="33"/>
        <v>C-4102-1500-6</v>
      </c>
      <c r="E1899" s="3" t="str">
        <f>VLOOKUP(Tabla3[[#This Row],[RUBRO]],Tabla6[[RUBRO]:[Respon Plan]],2,0)</f>
        <v>GENERACIONES</v>
      </c>
      <c r="F1899" s="3" t="str">
        <f>VLOOKUP(Tabla3[[#This Row],[RUBRO]],Tabla6[[RUBRO]:[Respon Plan]],3,0)</f>
        <v>DIRECCIÓN DE NIÑEZ Y ADOLESCENCIA</v>
      </c>
      <c r="G1899" s="3" t="str">
        <f>VLOOKUP(Tabla3[[#This Row],[RUBRO]],Tabla6[[RUBRO]:[Respon Plan]],4,0)</f>
        <v>Niñez y adolescencia</v>
      </c>
      <c r="H1899" s="1" t="s">
        <v>30</v>
      </c>
      <c r="I1899" s="1" t="s">
        <v>232</v>
      </c>
      <c r="J1899" s="1" t="s">
        <v>233</v>
      </c>
      <c r="K1899" s="1" t="s">
        <v>68</v>
      </c>
      <c r="L1899" s="1" t="s">
        <v>42</v>
      </c>
      <c r="M1899" s="1" t="s">
        <v>234</v>
      </c>
      <c r="N1899" s="1"/>
      <c r="O1899" s="1"/>
      <c r="P1899" s="1" t="s">
        <v>31</v>
      </c>
      <c r="Q1899" s="1" t="s">
        <v>32</v>
      </c>
      <c r="R1899" s="1" t="s">
        <v>33</v>
      </c>
      <c r="S1899" s="2" t="s">
        <v>393</v>
      </c>
      <c r="T1899" s="4">
        <v>958659290</v>
      </c>
      <c r="U1899" s="4">
        <v>0</v>
      </c>
      <c r="V1899" s="4">
        <v>0</v>
      </c>
      <c r="W1899" s="4">
        <v>958659290</v>
      </c>
      <c r="X1899" s="4">
        <v>0</v>
      </c>
      <c r="Y1899" s="4">
        <v>383072950</v>
      </c>
      <c r="Z1899" s="4">
        <v>575586340</v>
      </c>
      <c r="AA1899" s="4">
        <v>383072950</v>
      </c>
      <c r="AB1899" s="4">
        <v>0</v>
      </c>
      <c r="AC1899" s="4">
        <v>0</v>
      </c>
      <c r="AD1899" s="10">
        <v>0</v>
      </c>
    </row>
    <row r="1900" spans="1:30" ht="22.5" x14ac:dyDescent="0.25">
      <c r="A1900" s="9" t="s">
        <v>463</v>
      </c>
      <c r="B1900" s="2" t="s">
        <v>464</v>
      </c>
      <c r="C1900" s="3" t="s">
        <v>394</v>
      </c>
      <c r="D1900" s="3" t="str">
        <f t="shared" si="33"/>
        <v>C-4102-1500-6</v>
      </c>
      <c r="E1900" s="3" t="str">
        <f>VLOOKUP(Tabla3[[#This Row],[RUBRO]],Tabla6[[RUBRO]:[Respon Plan]],2,0)</f>
        <v>GENERACIONES</v>
      </c>
      <c r="F1900" s="3" t="str">
        <f>VLOOKUP(Tabla3[[#This Row],[RUBRO]],Tabla6[[RUBRO]:[Respon Plan]],3,0)</f>
        <v>DIRECCIÓN DE NIÑEZ Y ADOLESCENCIA</v>
      </c>
      <c r="G1900" s="3" t="str">
        <f>VLOOKUP(Tabla3[[#This Row],[RUBRO]],Tabla6[[RUBRO]:[Respon Plan]],4,0)</f>
        <v>Niñez y adolescencia</v>
      </c>
      <c r="H1900" s="1" t="s">
        <v>30</v>
      </c>
      <c r="I1900" s="1" t="s">
        <v>232</v>
      </c>
      <c r="J1900" s="1" t="s">
        <v>233</v>
      </c>
      <c r="K1900" s="1" t="s">
        <v>68</v>
      </c>
      <c r="L1900" s="1" t="s">
        <v>42</v>
      </c>
      <c r="M1900" s="1" t="s">
        <v>281</v>
      </c>
      <c r="N1900" s="1"/>
      <c r="O1900" s="1"/>
      <c r="P1900" s="1" t="s">
        <v>31</v>
      </c>
      <c r="Q1900" s="1" t="s">
        <v>32</v>
      </c>
      <c r="R1900" s="1" t="s">
        <v>33</v>
      </c>
      <c r="S1900" s="2" t="s">
        <v>395</v>
      </c>
      <c r="T1900" s="4">
        <v>133387710</v>
      </c>
      <c r="U1900" s="4">
        <v>0</v>
      </c>
      <c r="V1900" s="4">
        <v>0</v>
      </c>
      <c r="W1900" s="4">
        <v>133387710</v>
      </c>
      <c r="X1900" s="4">
        <v>0</v>
      </c>
      <c r="Y1900" s="4">
        <v>88401450</v>
      </c>
      <c r="Z1900" s="4">
        <v>44986260</v>
      </c>
      <c r="AA1900" s="4">
        <v>88401450</v>
      </c>
      <c r="AB1900" s="4">
        <v>0</v>
      </c>
      <c r="AC1900" s="4">
        <v>0</v>
      </c>
      <c r="AD1900" s="10">
        <v>0</v>
      </c>
    </row>
    <row r="1901" spans="1:30" ht="22.5" x14ac:dyDescent="0.25">
      <c r="A1901" s="9" t="s">
        <v>463</v>
      </c>
      <c r="B1901" s="2" t="s">
        <v>464</v>
      </c>
      <c r="C1901" s="3" t="s">
        <v>293</v>
      </c>
      <c r="D1901" s="3" t="str">
        <f t="shared" si="33"/>
        <v>C-4102-1500-6</v>
      </c>
      <c r="E1901" s="3" t="str">
        <f>VLOOKUP(Tabla3[[#This Row],[RUBRO]],Tabla6[[RUBRO]:[Respon Plan]],2,0)</f>
        <v>GENERACIONES</v>
      </c>
      <c r="F1901" s="3" t="str">
        <f>VLOOKUP(Tabla3[[#This Row],[RUBRO]],Tabla6[[RUBRO]:[Respon Plan]],3,0)</f>
        <v>DIRECCIÓN DE GESTIÓN HUMANA</v>
      </c>
      <c r="G1901" s="3" t="str">
        <f>VLOOKUP(Tabla3[[#This Row],[RUBRO]],Tabla6[[RUBRO]:[Respon Plan]],4,0)</f>
        <v>Gestión Humana - Pres. Serv</v>
      </c>
      <c r="H1901" s="1" t="s">
        <v>30</v>
      </c>
      <c r="I1901" s="1" t="s">
        <v>232</v>
      </c>
      <c r="J1901" s="1" t="s">
        <v>233</v>
      </c>
      <c r="K1901" s="1" t="s">
        <v>68</v>
      </c>
      <c r="L1901" s="1" t="s">
        <v>42</v>
      </c>
      <c r="M1901" s="1" t="s">
        <v>248</v>
      </c>
      <c r="N1901" s="1"/>
      <c r="O1901" s="1"/>
      <c r="P1901" s="1" t="s">
        <v>31</v>
      </c>
      <c r="Q1901" s="1" t="s">
        <v>32</v>
      </c>
      <c r="R1901" s="1" t="s">
        <v>33</v>
      </c>
      <c r="S1901" s="2" t="s">
        <v>59</v>
      </c>
      <c r="T1901" s="4">
        <v>0</v>
      </c>
      <c r="U1901" s="4">
        <v>68669800</v>
      </c>
      <c r="V1901" s="4">
        <v>0</v>
      </c>
      <c r="W1901" s="4">
        <v>68669800</v>
      </c>
      <c r="X1901" s="4">
        <v>0</v>
      </c>
      <c r="Y1901" s="4">
        <v>63248500</v>
      </c>
      <c r="Z1901" s="4">
        <v>5421300</v>
      </c>
      <c r="AA1901" s="4">
        <v>63248500</v>
      </c>
      <c r="AB1901" s="4">
        <v>3826800</v>
      </c>
      <c r="AC1901" s="4">
        <v>3826800</v>
      </c>
      <c r="AD1901" s="10">
        <v>3826800</v>
      </c>
    </row>
    <row r="1902" spans="1:30" ht="22.5" x14ac:dyDescent="0.25">
      <c r="A1902" s="9" t="s">
        <v>463</v>
      </c>
      <c r="B1902" s="2" t="s">
        <v>464</v>
      </c>
      <c r="C1902" s="3" t="s">
        <v>294</v>
      </c>
      <c r="D1902" s="3" t="str">
        <f t="shared" si="33"/>
        <v>C-4102-1500-6</v>
      </c>
      <c r="E1902" s="3" t="str">
        <f>VLOOKUP(Tabla3[[#This Row],[RUBRO]],Tabla6[[RUBRO]:[Respon Plan]],2,0)</f>
        <v>GENERACIONES</v>
      </c>
      <c r="F1902" s="3" t="str">
        <f>VLOOKUP(Tabla3[[#This Row],[RUBRO]],Tabla6[[RUBRO]:[Respon Plan]],3,0)</f>
        <v>DIRECCIÓN DE GESTIÓN HUMANA</v>
      </c>
      <c r="G1902" s="3" t="str">
        <f>VLOOKUP(Tabla3[[#This Row],[RUBRO]],Tabla6[[RUBRO]:[Respon Plan]],4,0)</f>
        <v>Gestión Humana- Viáticos</v>
      </c>
      <c r="H1902" s="1" t="s">
        <v>30</v>
      </c>
      <c r="I1902" s="1" t="s">
        <v>232</v>
      </c>
      <c r="J1902" s="1" t="s">
        <v>233</v>
      </c>
      <c r="K1902" s="1" t="s">
        <v>68</v>
      </c>
      <c r="L1902" s="1" t="s">
        <v>42</v>
      </c>
      <c r="M1902" s="1" t="s">
        <v>254</v>
      </c>
      <c r="N1902" s="1"/>
      <c r="O1902" s="1"/>
      <c r="P1902" s="1" t="s">
        <v>31</v>
      </c>
      <c r="Q1902" s="1" t="s">
        <v>32</v>
      </c>
      <c r="R1902" s="1" t="s">
        <v>33</v>
      </c>
      <c r="S1902" s="2" t="s">
        <v>249</v>
      </c>
      <c r="T1902" s="4">
        <v>0</v>
      </c>
      <c r="U1902" s="4">
        <v>3000000</v>
      </c>
      <c r="V1902" s="4">
        <v>0</v>
      </c>
      <c r="W1902" s="4">
        <v>3000000</v>
      </c>
      <c r="X1902" s="4">
        <v>0</v>
      </c>
      <c r="Y1902" s="4">
        <v>0</v>
      </c>
      <c r="Z1902" s="4">
        <v>3000000</v>
      </c>
      <c r="AA1902" s="4">
        <v>0</v>
      </c>
      <c r="AB1902" s="4">
        <v>0</v>
      </c>
      <c r="AC1902" s="4">
        <v>0</v>
      </c>
      <c r="AD1902" s="10">
        <v>0</v>
      </c>
    </row>
    <row r="1903" spans="1:30" ht="22.5" x14ac:dyDescent="0.25">
      <c r="A1903" s="9" t="s">
        <v>463</v>
      </c>
      <c r="B1903" s="2" t="s">
        <v>464</v>
      </c>
      <c r="C1903" s="3" t="s">
        <v>295</v>
      </c>
      <c r="D1903" s="3" t="str">
        <f t="shared" si="33"/>
        <v>C-4102-1500-6</v>
      </c>
      <c r="E1903" s="3" t="str">
        <f>VLOOKUP(Tabla3[[#This Row],[RUBRO]],Tabla6[[RUBRO]:[Respon Plan]],2,0)</f>
        <v>GENERACIONES</v>
      </c>
      <c r="F1903" s="3" t="str">
        <f>VLOOKUP(Tabla3[[#This Row],[RUBRO]],Tabla6[[RUBRO]:[Respon Plan]],3,0)</f>
        <v>DIRECCIÓN DE NIÑEZ Y ADOLESCENCIA</v>
      </c>
      <c r="G1903" s="3" t="str">
        <f>VLOOKUP(Tabla3[[#This Row],[RUBRO]],Tabla6[[RUBRO]:[Respon Plan]],4,0)</f>
        <v>Niñez y adolescencia</v>
      </c>
      <c r="H1903" s="1" t="s">
        <v>30</v>
      </c>
      <c r="I1903" s="1" t="s">
        <v>232</v>
      </c>
      <c r="J1903" s="1" t="s">
        <v>233</v>
      </c>
      <c r="K1903" s="1" t="s">
        <v>68</v>
      </c>
      <c r="L1903" s="1" t="s">
        <v>42</v>
      </c>
      <c r="M1903" s="1" t="s">
        <v>266</v>
      </c>
      <c r="N1903" s="1"/>
      <c r="O1903" s="1"/>
      <c r="P1903" s="1" t="s">
        <v>31</v>
      </c>
      <c r="Q1903" s="1" t="s">
        <v>32</v>
      </c>
      <c r="R1903" s="1" t="s">
        <v>33</v>
      </c>
      <c r="S1903" s="2" t="s">
        <v>267</v>
      </c>
      <c r="T1903" s="4">
        <v>0</v>
      </c>
      <c r="U1903" s="4">
        <v>4368188</v>
      </c>
      <c r="V1903" s="4">
        <v>0</v>
      </c>
      <c r="W1903" s="4">
        <v>4368188</v>
      </c>
      <c r="X1903" s="4">
        <v>0</v>
      </c>
      <c r="Y1903" s="4">
        <v>0</v>
      </c>
      <c r="Z1903" s="4">
        <v>4368188</v>
      </c>
      <c r="AA1903" s="4">
        <v>0</v>
      </c>
      <c r="AB1903" s="4">
        <v>0</v>
      </c>
      <c r="AC1903" s="4">
        <v>0</v>
      </c>
      <c r="AD1903" s="10">
        <v>0</v>
      </c>
    </row>
    <row r="1904" spans="1:30" ht="22.5" x14ac:dyDescent="0.25">
      <c r="A1904" s="9" t="s">
        <v>463</v>
      </c>
      <c r="B1904" s="2" t="s">
        <v>464</v>
      </c>
      <c r="C1904" s="3" t="s">
        <v>298</v>
      </c>
      <c r="D1904" s="3" t="str">
        <f t="shared" si="33"/>
        <v>C-4102-1500-7</v>
      </c>
      <c r="E1904" s="3" t="str">
        <f>VLOOKUP(Tabla3[[#This Row],[RUBRO]],Tabla6[[RUBRO]:[Respon Plan]],2,0)</f>
        <v>SNBF</v>
      </c>
      <c r="F1904" s="3" t="str">
        <f>VLOOKUP(Tabla3[[#This Row],[RUBRO]],Tabla6[[RUBRO]:[Respon Plan]],3,0)</f>
        <v>DIRECCIÓN DE GESTIÓN HUMANA</v>
      </c>
      <c r="G1904" s="3" t="str">
        <f>VLOOKUP(Tabla3[[#This Row],[RUBRO]],Tabla6[[RUBRO]:[Respon Plan]],4,0)</f>
        <v>Gestión Humana - Pres. Serv</v>
      </c>
      <c r="H1904" s="1" t="s">
        <v>30</v>
      </c>
      <c r="I1904" s="1" t="s">
        <v>232</v>
      </c>
      <c r="J1904" s="1" t="s">
        <v>233</v>
      </c>
      <c r="K1904" s="1" t="s">
        <v>138</v>
      </c>
      <c r="L1904" s="1" t="s">
        <v>42</v>
      </c>
      <c r="M1904" s="1" t="s">
        <v>281</v>
      </c>
      <c r="N1904" s="1"/>
      <c r="O1904" s="1"/>
      <c r="P1904" s="1" t="s">
        <v>31</v>
      </c>
      <c r="Q1904" s="1" t="s">
        <v>32</v>
      </c>
      <c r="R1904" s="1" t="s">
        <v>33</v>
      </c>
      <c r="S1904" s="2" t="s">
        <v>59</v>
      </c>
      <c r="T1904" s="4">
        <v>73171780</v>
      </c>
      <c r="U1904" s="4">
        <v>0</v>
      </c>
      <c r="V1904" s="4">
        <v>1846480</v>
      </c>
      <c r="W1904" s="4">
        <v>71325300</v>
      </c>
      <c r="X1904" s="4">
        <v>0</v>
      </c>
      <c r="Y1904" s="4">
        <v>71126567</v>
      </c>
      <c r="Z1904" s="4">
        <v>198733</v>
      </c>
      <c r="AA1904" s="4">
        <v>71126567</v>
      </c>
      <c r="AB1904" s="4">
        <v>12014233</v>
      </c>
      <c r="AC1904" s="4">
        <v>12014233</v>
      </c>
      <c r="AD1904" s="10">
        <v>12014233</v>
      </c>
    </row>
    <row r="1905" spans="1:30" ht="22.5" x14ac:dyDescent="0.25">
      <c r="A1905" s="9" t="s">
        <v>463</v>
      </c>
      <c r="B1905" s="2" t="s">
        <v>464</v>
      </c>
      <c r="C1905" s="3" t="s">
        <v>299</v>
      </c>
      <c r="D1905" s="3" t="str">
        <f t="shared" si="33"/>
        <v>C-4102-1500-7</v>
      </c>
      <c r="E1905" s="3" t="str">
        <f>VLOOKUP(Tabla3[[#This Row],[RUBRO]],Tabla6[[RUBRO]:[Respon Plan]],2,0)</f>
        <v>SNBF</v>
      </c>
      <c r="F1905" s="3" t="str">
        <f>VLOOKUP(Tabla3[[#This Row],[RUBRO]],Tabla6[[RUBRO]:[Respon Plan]],3,0)</f>
        <v>DIRECCIÓN DE GESTIÓN HUMANA</v>
      </c>
      <c r="G1905" s="3" t="str">
        <f>VLOOKUP(Tabla3[[#This Row],[RUBRO]],Tabla6[[RUBRO]:[Respon Plan]],4,0)</f>
        <v>Gestión Humana- Viáticos</v>
      </c>
      <c r="H1905" s="1" t="s">
        <v>30</v>
      </c>
      <c r="I1905" s="1" t="s">
        <v>232</v>
      </c>
      <c r="J1905" s="1" t="s">
        <v>233</v>
      </c>
      <c r="K1905" s="1" t="s">
        <v>138</v>
      </c>
      <c r="L1905" s="1" t="s">
        <v>42</v>
      </c>
      <c r="M1905" s="1" t="s">
        <v>237</v>
      </c>
      <c r="N1905" s="1"/>
      <c r="O1905" s="1"/>
      <c r="P1905" s="1" t="s">
        <v>31</v>
      </c>
      <c r="Q1905" s="1" t="s">
        <v>32</v>
      </c>
      <c r="R1905" s="1" t="s">
        <v>33</v>
      </c>
      <c r="S1905" s="2" t="s">
        <v>249</v>
      </c>
      <c r="T1905" s="4">
        <v>28179726</v>
      </c>
      <c r="U1905" s="4">
        <v>0</v>
      </c>
      <c r="V1905" s="4">
        <v>0</v>
      </c>
      <c r="W1905" s="4">
        <v>28179726</v>
      </c>
      <c r="X1905" s="4">
        <v>0</v>
      </c>
      <c r="Y1905" s="4">
        <v>5196116</v>
      </c>
      <c r="Z1905" s="4">
        <v>22983610</v>
      </c>
      <c r="AA1905" s="4">
        <v>4250768</v>
      </c>
      <c r="AB1905" s="4">
        <v>2592395</v>
      </c>
      <c r="AC1905" s="4">
        <v>2592395</v>
      </c>
      <c r="AD1905" s="10">
        <v>2592395</v>
      </c>
    </row>
    <row r="1906" spans="1:30" ht="22.5" x14ac:dyDescent="0.25">
      <c r="A1906" s="9" t="s">
        <v>463</v>
      </c>
      <c r="B1906" s="2" t="s">
        <v>464</v>
      </c>
      <c r="C1906" s="3" t="s">
        <v>303</v>
      </c>
      <c r="D1906" s="3" t="str">
        <f t="shared" si="33"/>
        <v>C-4199-1500-1</v>
      </c>
      <c r="E1906" s="3" t="str">
        <f>VLOOKUP(Tabla3[[#This Row],[RUBRO]],Tabla6[[RUBRO]:[Respon Plan]],2,0)</f>
        <v>TECNOLOGIA</v>
      </c>
      <c r="F1906" s="3" t="str">
        <f>VLOOKUP(Tabla3[[#This Row],[RUBRO]],Tabla6[[RUBRO]:[Respon Plan]],3,0)</f>
        <v>DIRECCIÓN DE GESTIÓN HUMANA</v>
      </c>
      <c r="G1906" s="3" t="str">
        <f>VLOOKUP(Tabla3[[#This Row],[RUBRO]],Tabla6[[RUBRO]:[Respon Plan]],4,0)</f>
        <v>Gestión Humana - Pres. Serv</v>
      </c>
      <c r="H1906" s="1" t="s">
        <v>30</v>
      </c>
      <c r="I1906" s="1" t="s">
        <v>301</v>
      </c>
      <c r="J1906" s="1" t="s">
        <v>233</v>
      </c>
      <c r="K1906" s="1" t="s">
        <v>41</v>
      </c>
      <c r="L1906" s="1" t="s">
        <v>42</v>
      </c>
      <c r="M1906" s="1" t="s">
        <v>281</v>
      </c>
      <c r="N1906" s="1"/>
      <c r="O1906" s="1"/>
      <c r="P1906" s="1" t="s">
        <v>31</v>
      </c>
      <c r="Q1906" s="1" t="s">
        <v>32</v>
      </c>
      <c r="R1906" s="1" t="s">
        <v>33</v>
      </c>
      <c r="S1906" s="2" t="s">
        <v>59</v>
      </c>
      <c r="T1906" s="4">
        <v>47356310</v>
      </c>
      <c r="U1906" s="4">
        <v>0</v>
      </c>
      <c r="V1906" s="4">
        <v>232310</v>
      </c>
      <c r="W1906" s="4">
        <v>47124000</v>
      </c>
      <c r="X1906" s="4">
        <v>0</v>
      </c>
      <c r="Y1906" s="4">
        <v>47124000</v>
      </c>
      <c r="Z1906" s="4">
        <v>0</v>
      </c>
      <c r="AA1906" s="4">
        <v>47124000</v>
      </c>
      <c r="AB1906" s="4">
        <v>8870400</v>
      </c>
      <c r="AC1906" s="4">
        <v>8870400</v>
      </c>
      <c r="AD1906" s="10">
        <v>8870400</v>
      </c>
    </row>
    <row r="1907" spans="1:30" ht="22.5" x14ac:dyDescent="0.25">
      <c r="A1907" s="9" t="s">
        <v>463</v>
      </c>
      <c r="B1907" s="2" t="s">
        <v>464</v>
      </c>
      <c r="C1907" s="3" t="s">
        <v>304</v>
      </c>
      <c r="D1907" s="3" t="str">
        <f t="shared" si="33"/>
        <v>C-4199-1500-1</v>
      </c>
      <c r="E1907" s="3" t="str">
        <f>VLOOKUP(Tabla3[[#This Row],[RUBRO]],Tabla6[[RUBRO]:[Respon Plan]],2,0)</f>
        <v>TECNOLOGIA</v>
      </c>
      <c r="F1907" s="3" t="str">
        <f>VLOOKUP(Tabla3[[#This Row],[RUBRO]],Tabla6[[RUBRO]:[Respon Plan]],3,0)</f>
        <v>DIRECCIÓN DE GESTIÓN HUMANA</v>
      </c>
      <c r="G1907" s="3" t="str">
        <f>VLOOKUP(Tabla3[[#This Row],[RUBRO]],Tabla6[[RUBRO]:[Respon Plan]],4,0)</f>
        <v>Gestión Humana- Viáticos</v>
      </c>
      <c r="H1907" s="1" t="s">
        <v>30</v>
      </c>
      <c r="I1907" s="1" t="s">
        <v>301</v>
      </c>
      <c r="J1907" s="1" t="s">
        <v>233</v>
      </c>
      <c r="K1907" s="1" t="s">
        <v>41</v>
      </c>
      <c r="L1907" s="1" t="s">
        <v>42</v>
      </c>
      <c r="M1907" s="1" t="s">
        <v>237</v>
      </c>
      <c r="N1907" s="1"/>
      <c r="O1907" s="1"/>
      <c r="P1907" s="1" t="s">
        <v>31</v>
      </c>
      <c r="Q1907" s="1" t="s">
        <v>32</v>
      </c>
      <c r="R1907" s="1" t="s">
        <v>33</v>
      </c>
      <c r="S1907" s="2" t="s">
        <v>249</v>
      </c>
      <c r="T1907" s="4">
        <v>2884580</v>
      </c>
      <c r="U1907" s="4">
        <v>0</v>
      </c>
      <c r="V1907" s="4">
        <v>0</v>
      </c>
      <c r="W1907" s="4">
        <v>2884580</v>
      </c>
      <c r="X1907" s="4">
        <v>0</v>
      </c>
      <c r="Y1907" s="4">
        <v>1313570</v>
      </c>
      <c r="Z1907" s="4">
        <v>1571010</v>
      </c>
      <c r="AA1907" s="4">
        <v>1313570</v>
      </c>
      <c r="AB1907" s="4">
        <v>212737</v>
      </c>
      <c r="AC1907" s="4">
        <v>212737</v>
      </c>
      <c r="AD1907" s="10">
        <v>212737</v>
      </c>
    </row>
    <row r="1908" spans="1:30" ht="22.5" x14ac:dyDescent="0.25">
      <c r="A1908" s="9" t="s">
        <v>463</v>
      </c>
      <c r="B1908" s="2" t="s">
        <v>464</v>
      </c>
      <c r="C1908" s="3" t="s">
        <v>307</v>
      </c>
      <c r="D1908" s="3" t="str">
        <f t="shared" si="33"/>
        <v>C-4199-1500-2</v>
      </c>
      <c r="E1908" s="3" t="str">
        <f>VLOOKUP(Tabla3[[#This Row],[RUBRO]],Tabla6[[RUBRO]:[Respon Plan]],2,0)</f>
        <v>MODELO INTERVENCION</v>
      </c>
      <c r="F1908" s="3" t="str">
        <f>VLOOKUP(Tabla3[[#This Row],[RUBRO]],Tabla6[[RUBRO]:[Respon Plan]],3,0)</f>
        <v>DIRECCIÓN DE GESTIÓN HUMANA</v>
      </c>
      <c r="G1908" s="3" t="str">
        <f>VLOOKUP(Tabla3[[#This Row],[RUBRO]],Tabla6[[RUBRO]:[Respon Plan]],4,0)</f>
        <v>Gestión Humana - Pres. Serv</v>
      </c>
      <c r="H1908" s="1" t="s">
        <v>30</v>
      </c>
      <c r="I1908" s="1" t="s">
        <v>301</v>
      </c>
      <c r="J1908" s="1" t="s">
        <v>233</v>
      </c>
      <c r="K1908" s="1" t="s">
        <v>77</v>
      </c>
      <c r="L1908" s="1" t="s">
        <v>42</v>
      </c>
      <c r="M1908" s="1" t="s">
        <v>237</v>
      </c>
      <c r="N1908" s="1"/>
      <c r="O1908" s="1"/>
      <c r="P1908" s="1" t="s">
        <v>31</v>
      </c>
      <c r="Q1908" s="1" t="s">
        <v>32</v>
      </c>
      <c r="R1908" s="1" t="s">
        <v>33</v>
      </c>
      <c r="S1908" s="2" t="s">
        <v>59</v>
      </c>
      <c r="T1908" s="4">
        <v>298131089</v>
      </c>
      <c r="U1908" s="4">
        <v>11199000</v>
      </c>
      <c r="V1908" s="4">
        <v>0</v>
      </c>
      <c r="W1908" s="4">
        <v>309330089</v>
      </c>
      <c r="X1908" s="4">
        <v>0</v>
      </c>
      <c r="Y1908" s="4">
        <v>303766780</v>
      </c>
      <c r="Z1908" s="4">
        <v>5563309</v>
      </c>
      <c r="AA1908" s="4">
        <v>303766780</v>
      </c>
      <c r="AB1908" s="4">
        <v>66348389</v>
      </c>
      <c r="AC1908" s="4">
        <v>66348389</v>
      </c>
      <c r="AD1908" s="10">
        <v>66348389</v>
      </c>
    </row>
    <row r="1909" spans="1:30" ht="22.5" x14ac:dyDescent="0.25">
      <c r="A1909" s="9" t="s">
        <v>463</v>
      </c>
      <c r="B1909" s="2" t="s">
        <v>464</v>
      </c>
      <c r="C1909" s="3" t="s">
        <v>308</v>
      </c>
      <c r="D1909" s="3" t="str">
        <f t="shared" si="33"/>
        <v>C-4199-1500-2</v>
      </c>
      <c r="E1909" s="3" t="str">
        <f>VLOOKUP(Tabla3[[#This Row],[RUBRO]],Tabla6[[RUBRO]:[Respon Plan]],2,0)</f>
        <v>MODELO INTERVENCION</v>
      </c>
      <c r="F1909" s="3" t="str">
        <f>VLOOKUP(Tabla3[[#This Row],[RUBRO]],Tabla6[[RUBRO]:[Respon Plan]],3,0)</f>
        <v>DIRECCIÓN DE GESTIÓN HUMANA</v>
      </c>
      <c r="G1909" s="3" t="str">
        <f>VLOOKUP(Tabla3[[#This Row],[RUBRO]],Tabla6[[RUBRO]:[Respon Plan]],4,0)</f>
        <v>Gestión Humana- Viáticos</v>
      </c>
      <c r="H1909" s="1" t="s">
        <v>30</v>
      </c>
      <c r="I1909" s="1" t="s">
        <v>301</v>
      </c>
      <c r="J1909" s="1" t="s">
        <v>233</v>
      </c>
      <c r="K1909" s="1" t="s">
        <v>77</v>
      </c>
      <c r="L1909" s="1" t="s">
        <v>42</v>
      </c>
      <c r="M1909" s="1" t="s">
        <v>240</v>
      </c>
      <c r="N1909" s="1"/>
      <c r="O1909" s="1"/>
      <c r="P1909" s="1" t="s">
        <v>31</v>
      </c>
      <c r="Q1909" s="1" t="s">
        <v>32</v>
      </c>
      <c r="R1909" s="1" t="s">
        <v>33</v>
      </c>
      <c r="S1909" s="2" t="s">
        <v>249</v>
      </c>
      <c r="T1909" s="4">
        <v>0</v>
      </c>
      <c r="U1909" s="4">
        <v>12000000</v>
      </c>
      <c r="V1909" s="4">
        <v>0</v>
      </c>
      <c r="W1909" s="4">
        <v>12000000</v>
      </c>
      <c r="X1909" s="4">
        <v>0</v>
      </c>
      <c r="Y1909" s="4">
        <v>4709654</v>
      </c>
      <c r="Z1909" s="4">
        <v>7290346</v>
      </c>
      <c r="AA1909" s="4">
        <v>4709654</v>
      </c>
      <c r="AB1909" s="4">
        <v>4706054</v>
      </c>
      <c r="AC1909" s="4">
        <v>4706054</v>
      </c>
      <c r="AD1909" s="10">
        <v>4706054</v>
      </c>
    </row>
    <row r="1910" spans="1:30" ht="22.5" x14ac:dyDescent="0.25">
      <c r="A1910" s="9" t="s">
        <v>463</v>
      </c>
      <c r="B1910" s="2" t="s">
        <v>464</v>
      </c>
      <c r="C1910" s="3" t="s">
        <v>398</v>
      </c>
      <c r="D1910" s="3" t="str">
        <f t="shared" si="33"/>
        <v>C-4199-1500-2</v>
      </c>
      <c r="E1910" s="3" t="str">
        <f>VLOOKUP(Tabla3[[#This Row],[RUBRO]],Tabla6[[RUBRO]:[Respon Plan]],2,0)</f>
        <v>MODELO INTERVENCION</v>
      </c>
      <c r="F1910" s="3" t="str">
        <f>VLOOKUP(Tabla3[[#This Row],[RUBRO]],Tabla6[[RUBRO]:[Respon Plan]],3,0)</f>
        <v>DIRECCIÓN DE GESTIÓN HUMANA</v>
      </c>
      <c r="G1910" s="3" t="str">
        <f>VLOOKUP(Tabla3[[#This Row],[RUBRO]],Tabla6[[RUBRO]:[Respon Plan]],4,0)</f>
        <v>Gestión Humana - Pres. Serv</v>
      </c>
      <c r="H1910" s="1" t="s">
        <v>30</v>
      </c>
      <c r="I1910" s="1" t="s">
        <v>301</v>
      </c>
      <c r="J1910" s="1" t="s">
        <v>233</v>
      </c>
      <c r="K1910" s="1" t="s">
        <v>77</v>
      </c>
      <c r="L1910" s="1" t="s">
        <v>42</v>
      </c>
      <c r="M1910" s="1" t="s">
        <v>257</v>
      </c>
      <c r="N1910" s="1"/>
      <c r="O1910" s="1"/>
      <c r="P1910" s="1" t="s">
        <v>31</v>
      </c>
      <c r="Q1910" s="1" t="s">
        <v>32</v>
      </c>
      <c r="R1910" s="1" t="s">
        <v>33</v>
      </c>
      <c r="S1910" s="2" t="s">
        <v>399</v>
      </c>
      <c r="T1910" s="4">
        <v>32088235</v>
      </c>
      <c r="U1910" s="4">
        <v>0</v>
      </c>
      <c r="V1910" s="4">
        <v>0</v>
      </c>
      <c r="W1910" s="4">
        <v>32088235</v>
      </c>
      <c r="X1910" s="4">
        <v>0</v>
      </c>
      <c r="Y1910" s="4">
        <v>31996074</v>
      </c>
      <c r="Z1910" s="4">
        <v>92161</v>
      </c>
      <c r="AA1910" s="4">
        <v>31996074</v>
      </c>
      <c r="AB1910" s="4">
        <v>5564533</v>
      </c>
      <c r="AC1910" s="4">
        <v>5564533</v>
      </c>
      <c r="AD1910" s="10">
        <v>5564533</v>
      </c>
    </row>
    <row r="1911" spans="1:30" ht="22.5" x14ac:dyDescent="0.25">
      <c r="A1911" s="9" t="s">
        <v>463</v>
      </c>
      <c r="B1911" s="2" t="s">
        <v>464</v>
      </c>
      <c r="C1911" s="3" t="s">
        <v>319</v>
      </c>
      <c r="D1911" s="3" t="str">
        <f t="shared" si="33"/>
        <v>C-4199-1500-2</v>
      </c>
      <c r="E1911" s="3" t="str">
        <f>VLOOKUP(Tabla3[[#This Row],[RUBRO]],Tabla6[[RUBRO]:[Respon Plan]],2,0)</f>
        <v>MODELO INTERVENCION</v>
      </c>
      <c r="F1911" s="3" t="str">
        <f>VLOOKUP(Tabla3[[#This Row],[RUBRO]],Tabla6[[RUBRO]:[Respon Plan]],3,0)</f>
        <v>DIRECCION ADMINISTRATIVA</v>
      </c>
      <c r="G1911" s="3" t="str">
        <f>VLOOKUP(Tabla3[[#This Row],[RUBRO]],Tabla6[[RUBRO]:[Respon Plan]],4,0)</f>
        <v>Administrativa NM</v>
      </c>
      <c r="H1911" s="1" t="s">
        <v>30</v>
      </c>
      <c r="I1911" s="1" t="s">
        <v>301</v>
      </c>
      <c r="J1911" s="1" t="s">
        <v>233</v>
      </c>
      <c r="K1911" s="1" t="s">
        <v>77</v>
      </c>
      <c r="L1911" s="1" t="s">
        <v>42</v>
      </c>
      <c r="M1911" s="1" t="s">
        <v>320</v>
      </c>
      <c r="N1911" s="1"/>
      <c r="O1911" s="1"/>
      <c r="P1911" s="1" t="s">
        <v>31</v>
      </c>
      <c r="Q1911" s="1" t="s">
        <v>32</v>
      </c>
      <c r="R1911" s="1" t="s">
        <v>33</v>
      </c>
      <c r="S1911" s="2" t="s">
        <v>321</v>
      </c>
      <c r="T1911" s="4">
        <v>249870000</v>
      </c>
      <c r="U1911" s="4">
        <v>0</v>
      </c>
      <c r="V1911" s="4">
        <v>0</v>
      </c>
      <c r="W1911" s="4">
        <v>249870000</v>
      </c>
      <c r="X1911" s="4">
        <v>0</v>
      </c>
      <c r="Y1911" s="4">
        <v>249870000</v>
      </c>
      <c r="Z1911" s="4">
        <v>0</v>
      </c>
      <c r="AA1911" s="4">
        <v>0</v>
      </c>
      <c r="AB1911" s="4">
        <v>0</v>
      </c>
      <c r="AC1911" s="4">
        <v>0</v>
      </c>
      <c r="AD1911" s="10">
        <v>0</v>
      </c>
    </row>
    <row r="1912" spans="1:30" ht="22.5" x14ac:dyDescent="0.25">
      <c r="A1912" s="9" t="s">
        <v>463</v>
      </c>
      <c r="B1912" s="2" t="s">
        <v>464</v>
      </c>
      <c r="C1912" s="3" t="s">
        <v>322</v>
      </c>
      <c r="D1912" s="3" t="str">
        <f t="shared" si="33"/>
        <v>C-4199-1500-2</v>
      </c>
      <c r="E1912" s="3" t="str">
        <f>VLOOKUP(Tabla3[[#This Row],[RUBRO]],Tabla6[[RUBRO]:[Respon Plan]],2,0)</f>
        <v>MODELO INTERVENCION</v>
      </c>
      <c r="F1912" s="3" t="str">
        <f>VLOOKUP(Tabla3[[#This Row],[RUBRO]],Tabla6[[RUBRO]:[Respon Plan]],3,0)</f>
        <v>DIRECCION ADMINISTRATIVA</v>
      </c>
      <c r="G1912" s="3" t="str">
        <f>VLOOKUP(Tabla3[[#This Row],[RUBRO]],Tabla6[[RUBRO]:[Respon Plan]],4,0)</f>
        <v>Administrativa NM</v>
      </c>
      <c r="H1912" s="1" t="s">
        <v>30</v>
      </c>
      <c r="I1912" s="1" t="s">
        <v>301</v>
      </c>
      <c r="J1912" s="1" t="s">
        <v>233</v>
      </c>
      <c r="K1912" s="1" t="s">
        <v>77</v>
      </c>
      <c r="L1912" s="1" t="s">
        <v>42</v>
      </c>
      <c r="M1912" s="1" t="s">
        <v>323</v>
      </c>
      <c r="N1912" s="1"/>
      <c r="O1912" s="1"/>
      <c r="P1912" s="1" t="s">
        <v>31</v>
      </c>
      <c r="Q1912" s="1" t="s">
        <v>32</v>
      </c>
      <c r="R1912" s="1" t="s">
        <v>33</v>
      </c>
      <c r="S1912" s="2" t="s">
        <v>324</v>
      </c>
      <c r="T1912" s="4">
        <v>29078382</v>
      </c>
      <c r="U1912" s="4">
        <v>0</v>
      </c>
      <c r="V1912" s="4">
        <v>0</v>
      </c>
      <c r="W1912" s="4">
        <v>29078382</v>
      </c>
      <c r="X1912" s="4">
        <v>0</v>
      </c>
      <c r="Y1912" s="4">
        <v>29078374</v>
      </c>
      <c r="Z1912" s="4">
        <v>8</v>
      </c>
      <c r="AA1912" s="4">
        <v>21619600</v>
      </c>
      <c r="AB1912" s="4">
        <v>1213668</v>
      </c>
      <c r="AC1912" s="4">
        <v>1213668</v>
      </c>
      <c r="AD1912" s="10">
        <v>1213668</v>
      </c>
    </row>
    <row r="1913" spans="1:30" ht="22.5" x14ac:dyDescent="0.25">
      <c r="A1913" s="9" t="s">
        <v>463</v>
      </c>
      <c r="B1913" s="2" t="s">
        <v>464</v>
      </c>
      <c r="C1913" s="3" t="s">
        <v>328</v>
      </c>
      <c r="D1913" s="3" t="str">
        <f t="shared" si="33"/>
        <v>C-4199-1500-2</v>
      </c>
      <c r="E1913" s="3" t="str">
        <f>VLOOKUP(Tabla3[[#This Row],[RUBRO]],Tabla6[[RUBRO]:[Respon Plan]],2,0)</f>
        <v>MODELO INTERVENCION</v>
      </c>
      <c r="F1913" s="3" t="str">
        <f>VLOOKUP(Tabla3[[#This Row],[RUBRO]],Tabla6[[RUBRO]:[Respon Plan]],3,0)</f>
        <v>DIRECCION ADMINISTRATIVA</v>
      </c>
      <c r="G1913" s="3" t="str">
        <f>VLOOKUP(Tabla3[[#This Row],[RUBRO]],Tabla6[[RUBRO]:[Respon Plan]],4,0)</f>
        <v>Administrativa NM</v>
      </c>
      <c r="H1913" s="1" t="s">
        <v>30</v>
      </c>
      <c r="I1913" s="1" t="s">
        <v>301</v>
      </c>
      <c r="J1913" s="1" t="s">
        <v>233</v>
      </c>
      <c r="K1913" s="1" t="s">
        <v>77</v>
      </c>
      <c r="L1913" s="1" t="s">
        <v>42</v>
      </c>
      <c r="M1913" s="1" t="s">
        <v>329</v>
      </c>
      <c r="N1913" s="1"/>
      <c r="O1913" s="1"/>
      <c r="P1913" s="1" t="s">
        <v>31</v>
      </c>
      <c r="Q1913" s="1" t="s">
        <v>32</v>
      </c>
      <c r="R1913" s="1" t="s">
        <v>33</v>
      </c>
      <c r="S1913" s="2" t="s">
        <v>330</v>
      </c>
      <c r="T1913" s="4">
        <v>0</v>
      </c>
      <c r="U1913" s="4">
        <v>24070000</v>
      </c>
      <c r="V1913" s="4">
        <v>0</v>
      </c>
      <c r="W1913" s="4">
        <v>24070000</v>
      </c>
      <c r="X1913" s="4">
        <v>0</v>
      </c>
      <c r="Y1913" s="4">
        <v>5000000</v>
      </c>
      <c r="Z1913" s="4">
        <v>19070000</v>
      </c>
      <c r="AA1913" s="4">
        <v>152200</v>
      </c>
      <c r="AB1913" s="4">
        <v>140800</v>
      </c>
      <c r="AC1913" s="4">
        <v>140800</v>
      </c>
      <c r="AD1913" s="10">
        <v>140800</v>
      </c>
    </row>
    <row r="1914" spans="1:30" ht="22.5" x14ac:dyDescent="0.25">
      <c r="A1914" s="9" t="s">
        <v>463</v>
      </c>
      <c r="B1914" s="2" t="s">
        <v>464</v>
      </c>
      <c r="C1914" s="3" t="s">
        <v>354</v>
      </c>
      <c r="D1914" s="3" t="str">
        <f t="shared" si="33"/>
        <v>C-4199-1500-2</v>
      </c>
      <c r="E1914" s="3" t="str">
        <f>VLOOKUP(Tabla3[[#This Row],[RUBRO]],Tabla6[[RUBRO]:[Respon Plan]],2,0)</f>
        <v>MODELO INTERVENCION</v>
      </c>
      <c r="F1914" s="3" t="str">
        <f>VLOOKUP(Tabla3[[#This Row],[RUBRO]],Tabla6[[RUBRO]:[Respon Plan]],3,0)</f>
        <v>DIRECCIÓN DE GESTIÓN HUMANA</v>
      </c>
      <c r="G1914" s="3" t="str">
        <f>VLOOKUP(Tabla3[[#This Row],[RUBRO]],Tabla6[[RUBRO]:[Respon Plan]],4,0)</f>
        <v>Gestión Humana- Capacitación</v>
      </c>
      <c r="H1914" s="1" t="s">
        <v>30</v>
      </c>
      <c r="I1914" s="1" t="s">
        <v>301</v>
      </c>
      <c r="J1914" s="1" t="s">
        <v>233</v>
      </c>
      <c r="K1914" s="1" t="s">
        <v>77</v>
      </c>
      <c r="L1914" s="1" t="s">
        <v>42</v>
      </c>
      <c r="M1914" s="1" t="s">
        <v>355</v>
      </c>
      <c r="N1914" s="1"/>
      <c r="O1914" s="1"/>
      <c r="P1914" s="1" t="s">
        <v>31</v>
      </c>
      <c r="Q1914" s="1" t="s">
        <v>32</v>
      </c>
      <c r="R1914" s="1" t="s">
        <v>33</v>
      </c>
      <c r="S1914" s="2" t="s">
        <v>356</v>
      </c>
      <c r="T1914" s="4">
        <v>0</v>
      </c>
      <c r="U1914" s="4">
        <v>2702000</v>
      </c>
      <c r="V1914" s="4">
        <v>0</v>
      </c>
      <c r="W1914" s="4">
        <v>2702000</v>
      </c>
      <c r="X1914" s="4">
        <v>0</v>
      </c>
      <c r="Y1914" s="4">
        <v>0</v>
      </c>
      <c r="Z1914" s="4">
        <v>2702000</v>
      </c>
      <c r="AA1914" s="4">
        <v>0</v>
      </c>
      <c r="AB1914" s="4">
        <v>0</v>
      </c>
      <c r="AC1914" s="4">
        <v>0</v>
      </c>
      <c r="AD1914" s="10">
        <v>0</v>
      </c>
    </row>
    <row r="1915" spans="1:30" ht="22.5" x14ac:dyDescent="0.25">
      <c r="A1915" s="9" t="s">
        <v>463</v>
      </c>
      <c r="B1915" s="2" t="s">
        <v>464</v>
      </c>
      <c r="C1915" s="3" t="s">
        <v>359</v>
      </c>
      <c r="D1915" s="3" t="str">
        <f t="shared" si="33"/>
        <v>C-4199-1500-2</v>
      </c>
      <c r="E1915" s="3" t="str">
        <f>VLOOKUP(Tabla3[[#This Row],[RUBRO]],Tabla6[[RUBRO]:[Respon Plan]],2,0)</f>
        <v>MODELO INTERVENCION</v>
      </c>
      <c r="F1915" s="3" t="str">
        <f>VLOOKUP(Tabla3[[#This Row],[RUBRO]],Tabla6[[RUBRO]:[Respon Plan]],3,0)</f>
        <v>DIRECCIÓN DE GESTIÓN HUMANA</v>
      </c>
      <c r="G1915" s="3" t="str">
        <f>VLOOKUP(Tabla3[[#This Row],[RUBRO]],Tabla6[[RUBRO]:[Respon Plan]],4,0)</f>
        <v>Gestión Humana- Viáticos</v>
      </c>
      <c r="H1915" s="1" t="s">
        <v>30</v>
      </c>
      <c r="I1915" s="1" t="s">
        <v>301</v>
      </c>
      <c r="J1915" s="1" t="s">
        <v>233</v>
      </c>
      <c r="K1915" s="1" t="s">
        <v>77</v>
      </c>
      <c r="L1915" s="1" t="s">
        <v>42</v>
      </c>
      <c r="M1915" s="1" t="s">
        <v>360</v>
      </c>
      <c r="N1915" s="1"/>
      <c r="O1915" s="1"/>
      <c r="P1915" s="1" t="s">
        <v>31</v>
      </c>
      <c r="Q1915" s="1" t="s">
        <v>32</v>
      </c>
      <c r="R1915" s="1" t="s">
        <v>33</v>
      </c>
      <c r="S1915" s="2" t="s">
        <v>361</v>
      </c>
      <c r="T1915" s="4">
        <v>3400000</v>
      </c>
      <c r="U1915" s="4">
        <v>0</v>
      </c>
      <c r="V1915" s="4">
        <v>0</v>
      </c>
      <c r="W1915" s="4">
        <v>3400000</v>
      </c>
      <c r="X1915" s="4">
        <v>0</v>
      </c>
      <c r="Y1915" s="4">
        <v>166205</v>
      </c>
      <c r="Z1915" s="4">
        <v>3233795</v>
      </c>
      <c r="AA1915" s="4">
        <v>166205</v>
      </c>
      <c r="AB1915" s="4">
        <v>166205</v>
      </c>
      <c r="AC1915" s="4">
        <v>166205</v>
      </c>
      <c r="AD1915" s="10">
        <v>166205</v>
      </c>
    </row>
    <row r="1916" spans="1:30" ht="22.5" x14ac:dyDescent="0.25">
      <c r="A1916" s="9" t="s">
        <v>463</v>
      </c>
      <c r="B1916" s="2" t="s">
        <v>464</v>
      </c>
      <c r="C1916" s="3" t="s">
        <v>365</v>
      </c>
      <c r="D1916" s="3" t="str">
        <f t="shared" si="33"/>
        <v>C-4199-1500-2</v>
      </c>
      <c r="E1916" s="3" t="str">
        <f>VLOOKUP(Tabla3[[#This Row],[RUBRO]],Tabla6[[RUBRO]:[Respon Plan]],2,0)</f>
        <v>MODELO INTERVENCION</v>
      </c>
      <c r="F1916" s="3" t="str">
        <f>VLOOKUP(Tabla3[[#This Row],[RUBRO]],Tabla6[[RUBRO]:[Respon Plan]],3,0)</f>
        <v>SECRETARIA GENERAL</v>
      </c>
      <c r="G1916" s="3" t="str">
        <f>VLOOKUP(Tabla3[[#This Row],[RUBRO]],Tabla6[[RUBRO]:[Respon Plan]],4,0)</f>
        <v>Secretaria General</v>
      </c>
      <c r="H1916" s="1" t="s">
        <v>30</v>
      </c>
      <c r="I1916" s="1" t="s">
        <v>301</v>
      </c>
      <c r="J1916" s="1" t="s">
        <v>233</v>
      </c>
      <c r="K1916" s="1" t="s">
        <v>77</v>
      </c>
      <c r="L1916" s="1" t="s">
        <v>42</v>
      </c>
      <c r="M1916" s="1" t="s">
        <v>266</v>
      </c>
      <c r="N1916" s="1"/>
      <c r="O1916" s="1"/>
      <c r="P1916" s="1" t="s">
        <v>31</v>
      </c>
      <c r="Q1916" s="1" t="s">
        <v>32</v>
      </c>
      <c r="R1916" s="1" t="s">
        <v>33</v>
      </c>
      <c r="S1916" s="2" t="s">
        <v>267</v>
      </c>
      <c r="T1916" s="4">
        <v>245027</v>
      </c>
      <c r="U1916" s="4">
        <v>96280</v>
      </c>
      <c r="V1916" s="4">
        <v>0</v>
      </c>
      <c r="W1916" s="4">
        <v>341307</v>
      </c>
      <c r="X1916" s="4">
        <v>0</v>
      </c>
      <c r="Y1916" s="4">
        <v>100000</v>
      </c>
      <c r="Z1916" s="4">
        <v>241307</v>
      </c>
      <c r="AA1916" s="4">
        <v>13915.08</v>
      </c>
      <c r="AB1916" s="4">
        <v>13915.08</v>
      </c>
      <c r="AC1916" s="4">
        <v>13915.08</v>
      </c>
      <c r="AD1916" s="10">
        <v>13915.08</v>
      </c>
    </row>
    <row r="1917" spans="1:30" ht="22.5" x14ac:dyDescent="0.25">
      <c r="A1917" s="9" t="s">
        <v>463</v>
      </c>
      <c r="B1917" s="2" t="s">
        <v>464</v>
      </c>
      <c r="C1917" s="3" t="s">
        <v>372</v>
      </c>
      <c r="D1917" s="3" t="str">
        <f t="shared" si="33"/>
        <v>C-4199-1500-5</v>
      </c>
      <c r="E1917" s="3" t="str">
        <f>VLOOKUP(Tabla3[[#This Row],[RUBRO]],Tabla6[[RUBRO]:[Respon Plan]],2,0)</f>
        <v xml:space="preserve">CONTRUCCION </v>
      </c>
      <c r="F1917" s="3" t="str">
        <f>VLOOKUP(Tabla3[[#This Row],[RUBRO]],Tabla6[[RUBRO]:[Respon Plan]],3,0)</f>
        <v>DIRECCION ADMINISTRATIVA</v>
      </c>
      <c r="G1917" s="3" t="str">
        <f>VLOOKUP(Tabla3[[#This Row],[RUBRO]],Tabla6[[RUBRO]:[Respon Plan]],4,0)</f>
        <v>Administrativa CONS</v>
      </c>
      <c r="H1917" s="1" t="s">
        <v>30</v>
      </c>
      <c r="I1917" s="1" t="s">
        <v>301</v>
      </c>
      <c r="J1917" s="1" t="s">
        <v>233</v>
      </c>
      <c r="K1917" s="1" t="s">
        <v>64</v>
      </c>
      <c r="L1917" s="1" t="s">
        <v>42</v>
      </c>
      <c r="M1917" s="1" t="s">
        <v>234</v>
      </c>
      <c r="N1917" s="1"/>
      <c r="O1917" s="1"/>
      <c r="P1917" s="1" t="s">
        <v>31</v>
      </c>
      <c r="Q1917" s="1" t="s">
        <v>32</v>
      </c>
      <c r="R1917" s="1" t="s">
        <v>33</v>
      </c>
      <c r="S1917" s="2" t="s">
        <v>373</v>
      </c>
      <c r="T1917" s="4">
        <v>0</v>
      </c>
      <c r="U1917" s="4">
        <v>55000000</v>
      </c>
      <c r="V1917" s="4">
        <v>0</v>
      </c>
      <c r="W1917" s="4">
        <v>55000000</v>
      </c>
      <c r="X1917" s="4">
        <v>0</v>
      </c>
      <c r="Y1917" s="4">
        <v>0</v>
      </c>
      <c r="Z1917" s="4">
        <v>55000000</v>
      </c>
      <c r="AA1917" s="4">
        <v>0</v>
      </c>
      <c r="AB1917" s="4">
        <v>0</v>
      </c>
      <c r="AC1917" s="4">
        <v>0</v>
      </c>
      <c r="AD1917" s="10">
        <v>0</v>
      </c>
    </row>
    <row r="1918" spans="1:30" ht="22.5" x14ac:dyDescent="0.25">
      <c r="A1918" s="9" t="s">
        <v>463</v>
      </c>
      <c r="B1918" s="2" t="s">
        <v>464</v>
      </c>
      <c r="C1918" s="3" t="s">
        <v>374</v>
      </c>
      <c r="D1918" s="3" t="str">
        <f t="shared" si="33"/>
        <v>C-4199-1500-5</v>
      </c>
      <c r="E1918" s="3" t="str">
        <f>VLOOKUP(Tabla3[[#This Row],[RUBRO]],Tabla6[[RUBRO]:[Respon Plan]],2,0)</f>
        <v xml:space="preserve">CONTRUCCION </v>
      </c>
      <c r="F1918" s="3" t="str">
        <f>VLOOKUP(Tabla3[[#This Row],[RUBRO]],Tabla6[[RUBRO]:[Respon Plan]],3,0)</f>
        <v>DIRECCION ADMINISTRATIVA</v>
      </c>
      <c r="G1918" s="3" t="str">
        <f>VLOOKUP(Tabla3[[#This Row],[RUBRO]],Tabla6[[RUBRO]:[Respon Plan]],4,0)</f>
        <v>Administrativa CONS</v>
      </c>
      <c r="H1918" s="1" t="s">
        <v>30</v>
      </c>
      <c r="I1918" s="1" t="s">
        <v>301</v>
      </c>
      <c r="J1918" s="1" t="s">
        <v>233</v>
      </c>
      <c r="K1918" s="1" t="s">
        <v>64</v>
      </c>
      <c r="L1918" s="1" t="s">
        <v>42</v>
      </c>
      <c r="M1918" s="1" t="s">
        <v>281</v>
      </c>
      <c r="N1918" s="1"/>
      <c r="O1918" s="1"/>
      <c r="P1918" s="1" t="s">
        <v>31</v>
      </c>
      <c r="Q1918" s="1" t="s">
        <v>171</v>
      </c>
      <c r="R1918" s="1" t="s">
        <v>33</v>
      </c>
      <c r="S1918" s="2" t="s">
        <v>375</v>
      </c>
      <c r="T1918" s="4">
        <v>12000000</v>
      </c>
      <c r="U1918" s="4">
        <v>0</v>
      </c>
      <c r="V1918" s="4">
        <v>0</v>
      </c>
      <c r="W1918" s="4">
        <v>12000000</v>
      </c>
      <c r="X1918" s="4">
        <v>0</v>
      </c>
      <c r="Y1918" s="4">
        <v>12000000</v>
      </c>
      <c r="Z1918" s="4">
        <v>0</v>
      </c>
      <c r="AA1918" s="4">
        <v>0</v>
      </c>
      <c r="AB1918" s="4">
        <v>0</v>
      </c>
      <c r="AC1918" s="4">
        <v>0</v>
      </c>
      <c r="AD1918" s="10">
        <v>0</v>
      </c>
    </row>
    <row r="1919" spans="1:30" ht="22.5" x14ac:dyDescent="0.25">
      <c r="A1919" s="9" t="s">
        <v>463</v>
      </c>
      <c r="B1919" s="2" t="s">
        <v>464</v>
      </c>
      <c r="C1919" s="3" t="s">
        <v>400</v>
      </c>
      <c r="D1919" s="3" t="str">
        <f t="shared" si="33"/>
        <v>C-4199-1500-5</v>
      </c>
      <c r="E1919" s="3" t="str">
        <f>VLOOKUP(Tabla3[[#This Row],[RUBRO]],Tabla6[[RUBRO]:[Respon Plan]],2,0)</f>
        <v xml:space="preserve">CONTRUCCION </v>
      </c>
      <c r="F1919" s="3" t="str">
        <f>VLOOKUP(Tabla3[[#This Row],[RUBRO]],Tabla6[[RUBRO]:[Respon Plan]],3,0)</f>
        <v>DIRECCION ADMINISTRATIVA</v>
      </c>
      <c r="G1919" s="3" t="str">
        <f>VLOOKUP(Tabla3[[#This Row],[RUBRO]],Tabla6[[RUBRO]:[Respon Plan]],4,0)</f>
        <v>Administrativa CONS</v>
      </c>
      <c r="H1919" s="1" t="s">
        <v>30</v>
      </c>
      <c r="I1919" s="1" t="s">
        <v>301</v>
      </c>
      <c r="J1919" s="1" t="s">
        <v>233</v>
      </c>
      <c r="K1919" s="1" t="s">
        <v>64</v>
      </c>
      <c r="L1919" s="1" t="s">
        <v>42</v>
      </c>
      <c r="M1919" s="1" t="s">
        <v>240</v>
      </c>
      <c r="N1919" s="1"/>
      <c r="O1919" s="1"/>
      <c r="P1919" s="1" t="s">
        <v>31</v>
      </c>
      <c r="Q1919" s="1" t="s">
        <v>171</v>
      </c>
      <c r="R1919" s="1" t="s">
        <v>33</v>
      </c>
      <c r="S1919" s="2" t="s">
        <v>401</v>
      </c>
      <c r="T1919" s="4">
        <v>20000000</v>
      </c>
      <c r="U1919" s="4">
        <v>0</v>
      </c>
      <c r="V1919" s="4">
        <v>0</v>
      </c>
      <c r="W1919" s="4">
        <v>20000000</v>
      </c>
      <c r="X1919" s="4">
        <v>0</v>
      </c>
      <c r="Y1919" s="4">
        <v>0</v>
      </c>
      <c r="Z1919" s="4">
        <v>20000000</v>
      </c>
      <c r="AA1919" s="4">
        <v>0</v>
      </c>
      <c r="AB1919" s="4">
        <v>0</v>
      </c>
      <c r="AC1919" s="4">
        <v>0</v>
      </c>
      <c r="AD1919" s="10">
        <v>0</v>
      </c>
    </row>
    <row r="1920" spans="1:30" ht="22.5" x14ac:dyDescent="0.25">
      <c r="A1920" s="9" t="s">
        <v>463</v>
      </c>
      <c r="B1920" s="2" t="s">
        <v>464</v>
      </c>
      <c r="C1920" s="3" t="s">
        <v>378</v>
      </c>
      <c r="D1920" s="3" t="str">
        <f t="shared" si="33"/>
        <v>C-4199-1500-5</v>
      </c>
      <c r="E1920" s="3" t="str">
        <f>VLOOKUP(Tabla3[[#This Row],[RUBRO]],Tabla6[[RUBRO]:[Respon Plan]],2,0)</f>
        <v xml:space="preserve">CONTRUCCION </v>
      </c>
      <c r="F1920" s="3" t="str">
        <f>VLOOKUP(Tabla3[[#This Row],[RUBRO]],Tabla6[[RUBRO]:[Respon Plan]],3,0)</f>
        <v>DIRECCIÓN DE GESTIÓN HUMANA</v>
      </c>
      <c r="G1920" s="3" t="str">
        <f>VLOOKUP(Tabla3[[#This Row],[RUBRO]],Tabla6[[RUBRO]:[Respon Plan]],4,0)</f>
        <v>Gestión Humana - Pres. Serv</v>
      </c>
      <c r="H1920" s="1" t="s">
        <v>30</v>
      </c>
      <c r="I1920" s="1" t="s">
        <v>301</v>
      </c>
      <c r="J1920" s="1" t="s">
        <v>233</v>
      </c>
      <c r="K1920" s="1" t="s">
        <v>64</v>
      </c>
      <c r="L1920" s="1" t="s">
        <v>42</v>
      </c>
      <c r="M1920" s="1" t="s">
        <v>243</v>
      </c>
      <c r="N1920" s="1"/>
      <c r="O1920" s="1"/>
      <c r="P1920" s="1" t="s">
        <v>31</v>
      </c>
      <c r="Q1920" s="1" t="s">
        <v>171</v>
      </c>
      <c r="R1920" s="1" t="s">
        <v>33</v>
      </c>
      <c r="S1920" s="2" t="s">
        <v>59</v>
      </c>
      <c r="T1920" s="4">
        <v>56281000</v>
      </c>
      <c r="U1920" s="4">
        <v>21287000</v>
      </c>
      <c r="V1920" s="4">
        <v>0</v>
      </c>
      <c r="W1920" s="4">
        <v>77568000</v>
      </c>
      <c r="X1920" s="4">
        <v>0</v>
      </c>
      <c r="Y1920" s="4">
        <v>76951067</v>
      </c>
      <c r="Z1920" s="4">
        <v>616933</v>
      </c>
      <c r="AA1920" s="4">
        <v>76951067</v>
      </c>
      <c r="AB1920" s="4">
        <v>13331833</v>
      </c>
      <c r="AC1920" s="4">
        <v>13331833</v>
      </c>
      <c r="AD1920" s="10">
        <v>13331833</v>
      </c>
    </row>
    <row r="1921" spans="1:30" ht="22.5" x14ac:dyDescent="0.25">
      <c r="A1921" s="9" t="s">
        <v>463</v>
      </c>
      <c r="B1921" s="2" t="s">
        <v>464</v>
      </c>
      <c r="C1921" s="3" t="s">
        <v>379</v>
      </c>
      <c r="D1921" s="3" t="str">
        <f t="shared" si="33"/>
        <v>C-4199-1500-5</v>
      </c>
      <c r="E1921" s="3" t="str">
        <f>VLOOKUP(Tabla3[[#This Row],[RUBRO]],Tabla6[[RUBRO]:[Respon Plan]],2,0)</f>
        <v xml:space="preserve">CONTRUCCION </v>
      </c>
      <c r="F1921" s="3" t="str">
        <f>VLOOKUP(Tabla3[[#This Row],[RUBRO]],Tabla6[[RUBRO]:[Respon Plan]],3,0)</f>
        <v>DIRECCIÓN DE GESTIÓN HUMANA</v>
      </c>
      <c r="G1921" s="3" t="str">
        <f>VLOOKUP(Tabla3[[#This Row],[RUBRO]],Tabla6[[RUBRO]:[Respon Plan]],4,0)</f>
        <v>Gestión Humana- Viáticos</v>
      </c>
      <c r="H1921" s="1" t="s">
        <v>30</v>
      </c>
      <c r="I1921" s="1" t="s">
        <v>301</v>
      </c>
      <c r="J1921" s="1" t="s">
        <v>233</v>
      </c>
      <c r="K1921" s="1" t="s">
        <v>64</v>
      </c>
      <c r="L1921" s="1" t="s">
        <v>42</v>
      </c>
      <c r="M1921" s="1" t="s">
        <v>246</v>
      </c>
      <c r="N1921" s="1"/>
      <c r="O1921" s="1"/>
      <c r="P1921" s="1" t="s">
        <v>31</v>
      </c>
      <c r="Q1921" s="1" t="s">
        <v>171</v>
      </c>
      <c r="R1921" s="1" t="s">
        <v>33</v>
      </c>
      <c r="S1921" s="2" t="s">
        <v>249</v>
      </c>
      <c r="T1921" s="4">
        <v>3936000</v>
      </c>
      <c r="U1921" s="4">
        <v>0</v>
      </c>
      <c r="V1921" s="4">
        <v>0</v>
      </c>
      <c r="W1921" s="4">
        <v>3936000</v>
      </c>
      <c r="X1921" s="4">
        <v>0</v>
      </c>
      <c r="Y1921" s="4">
        <v>1219263</v>
      </c>
      <c r="Z1921" s="4">
        <v>2716737</v>
      </c>
      <c r="AA1921" s="4">
        <v>1219263</v>
      </c>
      <c r="AB1921" s="4">
        <v>857547</v>
      </c>
      <c r="AC1921" s="4">
        <v>857547</v>
      </c>
      <c r="AD1921" s="10">
        <v>857547</v>
      </c>
    </row>
    <row r="1922" spans="1:30" ht="22.5" x14ac:dyDescent="0.25">
      <c r="A1922" s="9" t="s">
        <v>467</v>
      </c>
      <c r="B1922" s="2" t="s">
        <v>468</v>
      </c>
      <c r="C1922" s="3" t="s">
        <v>145</v>
      </c>
      <c r="D1922" s="3" t="str">
        <f t="shared" si="33"/>
        <v>A-2-0-3</v>
      </c>
      <c r="E1922" s="3" t="str">
        <f>VLOOKUP(Tabla3[[#This Row],[RUBRO]],Tabla6[[RUBRO]:[Respon Plan]],2,0)</f>
        <v>FUNCIONAMIENTO</v>
      </c>
      <c r="F1922" s="3" t="str">
        <f>VLOOKUP(Tabla3[[#This Row],[RUBRO]],Tabla6[[RUBRO]:[Respon Plan]],3,0)</f>
        <v>DIRECCION ADMINISTRATIVA</v>
      </c>
      <c r="G1922" s="3" t="str">
        <f>VLOOKUP(Tabla3[[#This Row],[RUBRO]],Tabla6[[RUBRO]:[Respon Plan]],4,0)</f>
        <v>Administrativa</v>
      </c>
      <c r="H1922" s="1" t="s">
        <v>40</v>
      </c>
      <c r="I1922" s="1" t="s">
        <v>77</v>
      </c>
      <c r="J1922" s="1" t="s">
        <v>42</v>
      </c>
      <c r="K1922" s="1" t="s">
        <v>63</v>
      </c>
      <c r="L1922" s="1" t="s">
        <v>143</v>
      </c>
      <c r="M1922" s="1" t="s">
        <v>63</v>
      </c>
      <c r="N1922" s="1"/>
      <c r="O1922" s="1"/>
      <c r="P1922" s="1" t="s">
        <v>31</v>
      </c>
      <c r="Q1922" s="1" t="s">
        <v>32</v>
      </c>
      <c r="R1922" s="1" t="s">
        <v>33</v>
      </c>
      <c r="S1922" s="2" t="s">
        <v>146</v>
      </c>
      <c r="T1922" s="4">
        <v>300000</v>
      </c>
      <c r="U1922" s="4">
        <v>0</v>
      </c>
      <c r="V1922" s="4">
        <v>7300</v>
      </c>
      <c r="W1922" s="4">
        <v>292700</v>
      </c>
      <c r="X1922" s="4">
        <v>0</v>
      </c>
      <c r="Y1922" s="4">
        <v>292700</v>
      </c>
      <c r="Z1922" s="4">
        <v>0</v>
      </c>
      <c r="AA1922" s="4">
        <v>292700</v>
      </c>
      <c r="AB1922" s="4">
        <v>292700</v>
      </c>
      <c r="AC1922" s="4">
        <v>292700</v>
      </c>
      <c r="AD1922" s="10">
        <v>292700</v>
      </c>
    </row>
    <row r="1923" spans="1:30" ht="22.5" x14ac:dyDescent="0.25">
      <c r="A1923" s="9" t="s">
        <v>467</v>
      </c>
      <c r="B1923" s="2" t="s">
        <v>468</v>
      </c>
      <c r="C1923" s="3" t="s">
        <v>155</v>
      </c>
      <c r="D1923" s="3" t="str">
        <f t="shared" si="33"/>
        <v>A-2-0-4</v>
      </c>
      <c r="E1923" s="3" t="str">
        <f>VLOOKUP(Tabla3[[#This Row],[RUBRO]],Tabla6[[RUBRO]:[Respon Plan]],2,0)</f>
        <v>FUNCIONAMIENTO</v>
      </c>
      <c r="F1923" s="3" t="str">
        <f>VLOOKUP(Tabla3[[#This Row],[RUBRO]],Tabla6[[RUBRO]:[Respon Plan]],3,0)</f>
        <v>DIRECCION ADMINISTRATIVA</v>
      </c>
      <c r="G1923" s="3" t="str">
        <f>VLOOKUP(Tabla3[[#This Row],[RUBRO]],Tabla6[[RUBRO]:[Respon Plan]],4,0)</f>
        <v>Administrativa</v>
      </c>
      <c r="H1923" s="1" t="s">
        <v>40</v>
      </c>
      <c r="I1923" s="1" t="s">
        <v>77</v>
      </c>
      <c r="J1923" s="1" t="s">
        <v>42</v>
      </c>
      <c r="K1923" s="1" t="s">
        <v>80</v>
      </c>
      <c r="L1923" s="1" t="s">
        <v>80</v>
      </c>
      <c r="M1923" s="1" t="s">
        <v>41</v>
      </c>
      <c r="N1923" s="1"/>
      <c r="O1923" s="1"/>
      <c r="P1923" s="1" t="s">
        <v>31</v>
      </c>
      <c r="Q1923" s="1" t="s">
        <v>32</v>
      </c>
      <c r="R1923" s="1" t="s">
        <v>33</v>
      </c>
      <c r="S1923" s="2" t="s">
        <v>156</v>
      </c>
      <c r="T1923" s="4">
        <v>28500000</v>
      </c>
      <c r="U1923" s="4">
        <v>0</v>
      </c>
      <c r="V1923" s="4">
        <v>0</v>
      </c>
      <c r="W1923" s="4">
        <v>28500000</v>
      </c>
      <c r="X1923" s="4">
        <v>0</v>
      </c>
      <c r="Y1923" s="4">
        <v>28500000</v>
      </c>
      <c r="Z1923" s="4">
        <v>0</v>
      </c>
      <c r="AA1923" s="4">
        <v>28500000</v>
      </c>
      <c r="AB1923" s="4">
        <v>0</v>
      </c>
      <c r="AC1923" s="4">
        <v>0</v>
      </c>
      <c r="AD1923" s="10">
        <v>0</v>
      </c>
    </row>
    <row r="1924" spans="1:30" ht="22.5" x14ac:dyDescent="0.25">
      <c r="A1924" s="9" t="s">
        <v>467</v>
      </c>
      <c r="B1924" s="2" t="s">
        <v>468</v>
      </c>
      <c r="C1924" s="3" t="s">
        <v>157</v>
      </c>
      <c r="D1924" s="3" t="str">
        <f t="shared" si="33"/>
        <v>A-2-0-4</v>
      </c>
      <c r="E1924" s="3" t="str">
        <f>VLOOKUP(Tabla3[[#This Row],[RUBRO]],Tabla6[[RUBRO]:[Respon Plan]],2,0)</f>
        <v>FUNCIONAMIENTO</v>
      </c>
      <c r="F1924" s="3" t="str">
        <f>VLOOKUP(Tabla3[[#This Row],[RUBRO]],Tabla6[[RUBRO]:[Respon Plan]],3,0)</f>
        <v>DIRECCION ADMINISTRATIVA</v>
      </c>
      <c r="G1924" s="3" t="str">
        <f>VLOOKUP(Tabla3[[#This Row],[RUBRO]],Tabla6[[RUBRO]:[Respon Plan]],4,0)</f>
        <v>Administrativa</v>
      </c>
      <c r="H1924" s="1" t="s">
        <v>40</v>
      </c>
      <c r="I1924" s="1" t="s">
        <v>77</v>
      </c>
      <c r="J1924" s="1" t="s">
        <v>42</v>
      </c>
      <c r="K1924" s="1" t="s">
        <v>80</v>
      </c>
      <c r="L1924" s="1" t="s">
        <v>80</v>
      </c>
      <c r="M1924" s="1" t="s">
        <v>77</v>
      </c>
      <c r="N1924" s="1"/>
      <c r="O1924" s="1"/>
      <c r="P1924" s="1" t="s">
        <v>31</v>
      </c>
      <c r="Q1924" s="1" t="s">
        <v>32</v>
      </c>
      <c r="R1924" s="1" t="s">
        <v>33</v>
      </c>
      <c r="S1924" s="2" t="s">
        <v>158</v>
      </c>
      <c r="T1924" s="4">
        <v>3000000</v>
      </c>
      <c r="U1924" s="4">
        <v>0</v>
      </c>
      <c r="V1924" s="4">
        <v>0</v>
      </c>
      <c r="W1924" s="4">
        <v>3000000</v>
      </c>
      <c r="X1924" s="4">
        <v>0</v>
      </c>
      <c r="Y1924" s="4">
        <v>0</v>
      </c>
      <c r="Z1924" s="4">
        <v>3000000</v>
      </c>
      <c r="AA1924" s="4">
        <v>0</v>
      </c>
      <c r="AB1924" s="4">
        <v>0</v>
      </c>
      <c r="AC1924" s="4">
        <v>0</v>
      </c>
      <c r="AD1924" s="10">
        <v>0</v>
      </c>
    </row>
    <row r="1925" spans="1:30" ht="22.5" x14ac:dyDescent="0.25">
      <c r="A1925" s="9" t="s">
        <v>467</v>
      </c>
      <c r="B1925" s="2" t="s">
        <v>468</v>
      </c>
      <c r="C1925" s="3" t="s">
        <v>184</v>
      </c>
      <c r="D1925" s="3" t="str">
        <f t="shared" si="33"/>
        <v>A-2-0-4</v>
      </c>
      <c r="E1925" s="3" t="str">
        <f>VLOOKUP(Tabla3[[#This Row],[RUBRO]],Tabla6[[RUBRO]:[Respon Plan]],2,0)</f>
        <v>FUNCIONAMIENTO</v>
      </c>
      <c r="F1925" s="3" t="str">
        <f>VLOOKUP(Tabla3[[#This Row],[RUBRO]],Tabla6[[RUBRO]:[Respon Plan]],3,0)</f>
        <v>DIRECCION ADMINISTRATIVA</v>
      </c>
      <c r="G1925" s="3" t="str">
        <f>VLOOKUP(Tabla3[[#This Row],[RUBRO]],Tabla6[[RUBRO]:[Respon Plan]],4,0)</f>
        <v>Administrativa</v>
      </c>
      <c r="H1925" s="1" t="s">
        <v>40</v>
      </c>
      <c r="I1925" s="1" t="s">
        <v>77</v>
      </c>
      <c r="J1925" s="1" t="s">
        <v>42</v>
      </c>
      <c r="K1925" s="1" t="s">
        <v>80</v>
      </c>
      <c r="L1925" s="1" t="s">
        <v>64</v>
      </c>
      <c r="M1925" s="1" t="s">
        <v>98</v>
      </c>
      <c r="N1925" s="1"/>
      <c r="O1925" s="1"/>
      <c r="P1925" s="1" t="s">
        <v>31</v>
      </c>
      <c r="Q1925" s="1" t="s">
        <v>32</v>
      </c>
      <c r="R1925" s="1" t="s">
        <v>33</v>
      </c>
      <c r="S1925" s="2" t="s">
        <v>185</v>
      </c>
      <c r="T1925" s="4">
        <v>3500000</v>
      </c>
      <c r="U1925" s="4">
        <v>0</v>
      </c>
      <c r="V1925" s="4">
        <v>0</v>
      </c>
      <c r="W1925" s="4">
        <v>3500000</v>
      </c>
      <c r="X1925" s="4">
        <v>0</v>
      </c>
      <c r="Y1925" s="4">
        <v>0</v>
      </c>
      <c r="Z1925" s="4">
        <v>3500000</v>
      </c>
      <c r="AA1925" s="4">
        <v>0</v>
      </c>
      <c r="AB1925" s="4">
        <v>0</v>
      </c>
      <c r="AC1925" s="4">
        <v>0</v>
      </c>
      <c r="AD1925" s="10">
        <v>0</v>
      </c>
    </row>
    <row r="1926" spans="1:30" ht="22.5" x14ac:dyDescent="0.25">
      <c r="A1926" s="9" t="s">
        <v>467</v>
      </c>
      <c r="B1926" s="2" t="s">
        <v>468</v>
      </c>
      <c r="C1926" s="3" t="s">
        <v>200</v>
      </c>
      <c r="D1926" s="3" t="str">
        <f t="shared" si="33"/>
        <v>A-2-0-4</v>
      </c>
      <c r="E1926" s="3" t="str">
        <f>VLOOKUP(Tabla3[[#This Row],[RUBRO]],Tabla6[[RUBRO]:[Respon Plan]],2,0)</f>
        <v>FUNCIONAMIENTO</v>
      </c>
      <c r="F1926" s="3" t="str">
        <f>VLOOKUP(Tabla3[[#This Row],[RUBRO]],Tabla6[[RUBRO]:[Respon Plan]],3,0)</f>
        <v>DIRECCION ADMINISTRATIVA</v>
      </c>
      <c r="G1926" s="3" t="str">
        <f>VLOOKUP(Tabla3[[#This Row],[RUBRO]],Tabla6[[RUBRO]:[Respon Plan]],4,0)</f>
        <v>Administrativa</v>
      </c>
      <c r="H1926" s="1" t="s">
        <v>40</v>
      </c>
      <c r="I1926" s="1" t="s">
        <v>77</v>
      </c>
      <c r="J1926" s="1" t="s">
        <v>42</v>
      </c>
      <c r="K1926" s="1" t="s">
        <v>80</v>
      </c>
      <c r="L1926" s="1" t="s">
        <v>81</v>
      </c>
      <c r="M1926" s="1" t="s">
        <v>41</v>
      </c>
      <c r="N1926" s="1"/>
      <c r="O1926" s="1"/>
      <c r="P1926" s="1" t="s">
        <v>31</v>
      </c>
      <c r="Q1926" s="1" t="s">
        <v>32</v>
      </c>
      <c r="R1926" s="1" t="s">
        <v>33</v>
      </c>
      <c r="S1926" s="2" t="s">
        <v>201</v>
      </c>
      <c r="T1926" s="4">
        <v>500000</v>
      </c>
      <c r="U1926" s="4">
        <v>0</v>
      </c>
      <c r="V1926" s="4">
        <v>0</v>
      </c>
      <c r="W1926" s="4">
        <v>500000</v>
      </c>
      <c r="X1926" s="4">
        <v>0</v>
      </c>
      <c r="Y1926" s="4">
        <v>336152</v>
      </c>
      <c r="Z1926" s="4">
        <v>163848</v>
      </c>
      <c r="AA1926" s="4">
        <v>336152</v>
      </c>
      <c r="AB1926" s="4">
        <v>336152</v>
      </c>
      <c r="AC1926" s="4">
        <v>336152</v>
      </c>
      <c r="AD1926" s="10">
        <v>336152</v>
      </c>
    </row>
    <row r="1927" spans="1:30" ht="22.5" x14ac:dyDescent="0.25">
      <c r="A1927" s="9" t="s">
        <v>467</v>
      </c>
      <c r="B1927" s="2" t="s">
        <v>468</v>
      </c>
      <c r="C1927" s="3" t="s">
        <v>202</v>
      </c>
      <c r="D1927" s="3" t="str">
        <f t="shared" si="33"/>
        <v>A-2-0-4</v>
      </c>
      <c r="E1927" s="3" t="str">
        <f>VLOOKUP(Tabla3[[#This Row],[RUBRO]],Tabla6[[RUBRO]:[Respon Plan]],2,0)</f>
        <v>FUNCIONAMIENTO</v>
      </c>
      <c r="F1927" s="3" t="str">
        <f>VLOOKUP(Tabla3[[#This Row],[RUBRO]],Tabla6[[RUBRO]:[Respon Plan]],3,0)</f>
        <v>DIRECCION ADMINISTRATIVA</v>
      </c>
      <c r="G1927" s="3" t="str">
        <f>VLOOKUP(Tabla3[[#This Row],[RUBRO]],Tabla6[[RUBRO]:[Respon Plan]],4,0)</f>
        <v>Administrativa</v>
      </c>
      <c r="H1927" s="1" t="s">
        <v>40</v>
      </c>
      <c r="I1927" s="1" t="s">
        <v>77</v>
      </c>
      <c r="J1927" s="1" t="s">
        <v>42</v>
      </c>
      <c r="K1927" s="1" t="s">
        <v>80</v>
      </c>
      <c r="L1927" s="1" t="s">
        <v>81</v>
      </c>
      <c r="M1927" s="1" t="s">
        <v>77</v>
      </c>
      <c r="N1927" s="1"/>
      <c r="O1927" s="1"/>
      <c r="P1927" s="1" t="s">
        <v>31</v>
      </c>
      <c r="Q1927" s="1" t="s">
        <v>32</v>
      </c>
      <c r="R1927" s="1" t="s">
        <v>33</v>
      </c>
      <c r="S1927" s="2" t="s">
        <v>203</v>
      </c>
      <c r="T1927" s="4">
        <v>1000000</v>
      </c>
      <c r="U1927" s="4">
        <v>0</v>
      </c>
      <c r="V1927" s="4">
        <v>0</v>
      </c>
      <c r="W1927" s="4">
        <v>1000000</v>
      </c>
      <c r="X1927" s="4">
        <v>0</v>
      </c>
      <c r="Y1927" s="4">
        <v>679224</v>
      </c>
      <c r="Z1927" s="4">
        <v>320776</v>
      </c>
      <c r="AA1927" s="4">
        <v>679224</v>
      </c>
      <c r="AB1927" s="4">
        <v>679224</v>
      </c>
      <c r="AC1927" s="4">
        <v>679224</v>
      </c>
      <c r="AD1927" s="10">
        <v>679224</v>
      </c>
    </row>
    <row r="1928" spans="1:30" ht="22.5" x14ac:dyDescent="0.25">
      <c r="A1928" s="9" t="s">
        <v>467</v>
      </c>
      <c r="B1928" s="2" t="s">
        <v>468</v>
      </c>
      <c r="C1928" s="3" t="s">
        <v>206</v>
      </c>
      <c r="D1928" s="3" t="str">
        <f t="shared" si="33"/>
        <v>A-2-0-4</v>
      </c>
      <c r="E1928" s="3" t="str">
        <f>VLOOKUP(Tabla3[[#This Row],[RUBRO]],Tabla6[[RUBRO]:[Respon Plan]],2,0)</f>
        <v>FUNCIONAMIENTO</v>
      </c>
      <c r="F1928" s="3" t="str">
        <f>VLOOKUP(Tabla3[[#This Row],[RUBRO]],Tabla6[[RUBRO]:[Respon Plan]],3,0)</f>
        <v>DIRECCION ADMINISTRATIVA</v>
      </c>
      <c r="G1928" s="3" t="str">
        <f>VLOOKUP(Tabla3[[#This Row],[RUBRO]],Tabla6[[RUBRO]:[Respon Plan]],4,0)</f>
        <v>Administrativa</v>
      </c>
      <c r="H1928" s="1" t="s">
        <v>40</v>
      </c>
      <c r="I1928" s="1" t="s">
        <v>77</v>
      </c>
      <c r="J1928" s="1" t="s">
        <v>42</v>
      </c>
      <c r="K1928" s="1" t="s">
        <v>80</v>
      </c>
      <c r="L1928" s="1" t="s">
        <v>81</v>
      </c>
      <c r="M1928" s="1" t="s">
        <v>138</v>
      </c>
      <c r="N1928" s="1"/>
      <c r="O1928" s="1"/>
      <c r="P1928" s="1" t="s">
        <v>31</v>
      </c>
      <c r="Q1928" s="1" t="s">
        <v>32</v>
      </c>
      <c r="R1928" s="1" t="s">
        <v>33</v>
      </c>
      <c r="S1928" s="2" t="s">
        <v>207</v>
      </c>
      <c r="T1928" s="4">
        <v>300000</v>
      </c>
      <c r="U1928" s="4">
        <v>0</v>
      </c>
      <c r="V1928" s="4">
        <v>0</v>
      </c>
      <c r="W1928" s="4">
        <v>300000</v>
      </c>
      <c r="X1928" s="4">
        <v>0</v>
      </c>
      <c r="Y1928" s="4">
        <v>0</v>
      </c>
      <c r="Z1928" s="4">
        <v>300000</v>
      </c>
      <c r="AA1928" s="4">
        <v>0</v>
      </c>
      <c r="AB1928" s="4">
        <v>0</v>
      </c>
      <c r="AC1928" s="4">
        <v>0</v>
      </c>
      <c r="AD1928" s="10">
        <v>0</v>
      </c>
    </row>
    <row r="1929" spans="1:30" ht="22.5" x14ac:dyDescent="0.25">
      <c r="A1929" s="9" t="s">
        <v>467</v>
      </c>
      <c r="B1929" s="2" t="s">
        <v>468</v>
      </c>
      <c r="C1929" s="3" t="s">
        <v>212</v>
      </c>
      <c r="D1929" s="3" t="str">
        <f t="shared" si="33"/>
        <v>A-2-0-4</v>
      </c>
      <c r="E1929" s="3" t="str">
        <f>VLOOKUP(Tabla3[[#This Row],[RUBRO]],Tabla6[[RUBRO]:[Respon Plan]],2,0)</f>
        <v>FUNCIONAMIENTO</v>
      </c>
      <c r="F1929" s="3" t="str">
        <f>VLOOKUP(Tabla3[[#This Row],[RUBRO]],Tabla6[[RUBRO]:[Respon Plan]],3,0)</f>
        <v>DIRECCIÓN DE GESTIÓN HUMANA</v>
      </c>
      <c r="G1929" s="3" t="str">
        <f>VLOOKUP(Tabla3[[#This Row],[RUBRO]],Tabla6[[RUBRO]:[Respon Plan]],4,0)</f>
        <v>Gestión Humana</v>
      </c>
      <c r="H1929" s="1" t="s">
        <v>40</v>
      </c>
      <c r="I1929" s="1" t="s">
        <v>77</v>
      </c>
      <c r="J1929" s="1" t="s">
        <v>42</v>
      </c>
      <c r="K1929" s="1" t="s">
        <v>80</v>
      </c>
      <c r="L1929" s="1" t="s">
        <v>65</v>
      </c>
      <c r="M1929" s="1" t="s">
        <v>77</v>
      </c>
      <c r="N1929" s="1"/>
      <c r="O1929" s="1"/>
      <c r="P1929" s="1" t="s">
        <v>31</v>
      </c>
      <c r="Q1929" s="1" t="s">
        <v>32</v>
      </c>
      <c r="R1929" s="1" t="s">
        <v>33</v>
      </c>
      <c r="S1929" s="2" t="s">
        <v>213</v>
      </c>
      <c r="T1929" s="4">
        <v>5000000</v>
      </c>
      <c r="U1929" s="4">
        <v>0</v>
      </c>
      <c r="V1929" s="4">
        <v>0</v>
      </c>
      <c r="W1929" s="4">
        <v>5000000</v>
      </c>
      <c r="X1929" s="4">
        <v>0</v>
      </c>
      <c r="Y1929" s="4">
        <v>0</v>
      </c>
      <c r="Z1929" s="4">
        <v>5000000</v>
      </c>
      <c r="AA1929" s="4">
        <v>0</v>
      </c>
      <c r="AB1929" s="4">
        <v>0</v>
      </c>
      <c r="AC1929" s="4">
        <v>0</v>
      </c>
      <c r="AD1929" s="10">
        <v>0</v>
      </c>
    </row>
    <row r="1930" spans="1:30" ht="22.5" x14ac:dyDescent="0.25">
      <c r="A1930" s="9" t="s">
        <v>467</v>
      </c>
      <c r="B1930" s="2" t="s">
        <v>468</v>
      </c>
      <c r="C1930" s="3" t="s">
        <v>216</v>
      </c>
      <c r="D1930" s="3" t="str">
        <f t="shared" si="33"/>
        <v>A-2-0-4</v>
      </c>
      <c r="E1930" s="3" t="str">
        <f>VLOOKUP(Tabla3[[#This Row],[RUBRO]],Tabla6[[RUBRO]:[Respon Plan]],2,0)</f>
        <v>FUNCIONAMIENTO</v>
      </c>
      <c r="F1930" s="3" t="str">
        <f>VLOOKUP(Tabla3[[#This Row],[RUBRO]],Tabla6[[RUBRO]:[Respon Plan]],3,0)</f>
        <v>DIRECCIÓN DE GESTIÓN HUMANA</v>
      </c>
      <c r="G1930" s="3" t="str">
        <f>VLOOKUP(Tabla3[[#This Row],[RUBRO]],Tabla6[[RUBRO]:[Respon Plan]],4,0)</f>
        <v>Gestión Humana</v>
      </c>
      <c r="H1930" s="1" t="s">
        <v>40</v>
      </c>
      <c r="I1930" s="1" t="s">
        <v>77</v>
      </c>
      <c r="J1930" s="1" t="s">
        <v>42</v>
      </c>
      <c r="K1930" s="1" t="s">
        <v>80</v>
      </c>
      <c r="L1930" s="1" t="s">
        <v>171</v>
      </c>
      <c r="M1930" s="1" t="s">
        <v>80</v>
      </c>
      <c r="N1930" s="1"/>
      <c r="O1930" s="1"/>
      <c r="P1930" s="1" t="s">
        <v>31</v>
      </c>
      <c r="Q1930" s="1" t="s">
        <v>32</v>
      </c>
      <c r="R1930" s="1" t="s">
        <v>33</v>
      </c>
      <c r="S1930" s="2" t="s">
        <v>217</v>
      </c>
      <c r="T1930" s="4">
        <v>7808365</v>
      </c>
      <c r="U1930" s="4">
        <v>0</v>
      </c>
      <c r="V1930" s="4">
        <v>0</v>
      </c>
      <c r="W1930" s="4">
        <v>7808365</v>
      </c>
      <c r="X1930" s="4">
        <v>0</v>
      </c>
      <c r="Y1930" s="4">
        <v>7808365</v>
      </c>
      <c r="Z1930" s="4">
        <v>0</v>
      </c>
      <c r="AA1930" s="4">
        <v>7808365</v>
      </c>
      <c r="AB1930" s="4">
        <v>0</v>
      </c>
      <c r="AC1930" s="4">
        <v>0</v>
      </c>
      <c r="AD1930" s="10">
        <v>0</v>
      </c>
    </row>
    <row r="1931" spans="1:30" ht="22.5" x14ac:dyDescent="0.25">
      <c r="A1931" s="9" t="s">
        <v>467</v>
      </c>
      <c r="B1931" s="2" t="s">
        <v>468</v>
      </c>
      <c r="C1931" s="3" t="s">
        <v>231</v>
      </c>
      <c r="D1931" s="3" t="str">
        <f t="shared" si="33"/>
        <v>C-4102-1500-1</v>
      </c>
      <c r="E1931" s="3" t="str">
        <f>VLOOKUP(Tabla3[[#This Row],[RUBRO]],Tabla6[[RUBRO]:[Respon Plan]],2,0)</f>
        <v>NUTRICION</v>
      </c>
      <c r="F1931" s="3" t="str">
        <f>VLOOKUP(Tabla3[[#This Row],[RUBRO]],Tabla6[[RUBRO]:[Respon Plan]],3,0)</f>
        <v xml:space="preserve">DIRECCIÓN DE NUTRICIÓN </v>
      </c>
      <c r="G1931" s="3" t="str">
        <f>VLOOKUP(Tabla3[[#This Row],[RUBRO]],Tabla6[[RUBRO]:[Respon Plan]],4,0)</f>
        <v>Nutrición</v>
      </c>
      <c r="H1931" s="1" t="s">
        <v>30</v>
      </c>
      <c r="I1931" s="1" t="s">
        <v>232</v>
      </c>
      <c r="J1931" s="1" t="s">
        <v>233</v>
      </c>
      <c r="K1931" s="1" t="s">
        <v>41</v>
      </c>
      <c r="L1931" s="1" t="s">
        <v>42</v>
      </c>
      <c r="M1931" s="1" t="s">
        <v>234</v>
      </c>
      <c r="N1931" s="1"/>
      <c r="O1931" s="1"/>
      <c r="P1931" s="1" t="s">
        <v>31</v>
      </c>
      <c r="Q1931" s="1" t="s">
        <v>32</v>
      </c>
      <c r="R1931" s="1" t="s">
        <v>33</v>
      </c>
      <c r="S1931" s="2" t="s">
        <v>235</v>
      </c>
      <c r="T1931" s="4">
        <v>1317694851</v>
      </c>
      <c r="U1931" s="4">
        <v>66895762</v>
      </c>
      <c r="V1931" s="4">
        <v>0</v>
      </c>
      <c r="W1931" s="4">
        <v>1384590613</v>
      </c>
      <c r="X1931" s="4">
        <v>0</v>
      </c>
      <c r="Y1931" s="4">
        <v>1384590613</v>
      </c>
      <c r="Z1931" s="4">
        <v>0</v>
      </c>
      <c r="AA1931" s="4">
        <v>1384590613</v>
      </c>
      <c r="AB1931" s="4">
        <v>36458874</v>
      </c>
      <c r="AC1931" s="4">
        <v>36458874</v>
      </c>
      <c r="AD1931" s="10">
        <v>36458874</v>
      </c>
    </row>
    <row r="1932" spans="1:30" ht="22.5" x14ac:dyDescent="0.25">
      <c r="A1932" s="9" t="s">
        <v>467</v>
      </c>
      <c r="B1932" s="2" t="s">
        <v>468</v>
      </c>
      <c r="C1932" s="3" t="s">
        <v>242</v>
      </c>
      <c r="D1932" s="3" t="str">
        <f t="shared" si="33"/>
        <v>C-4102-1500-1</v>
      </c>
      <c r="E1932" s="3" t="str">
        <f>VLOOKUP(Tabla3[[#This Row],[RUBRO]],Tabla6[[RUBRO]:[Respon Plan]],2,0)</f>
        <v>NUTRICION</v>
      </c>
      <c r="F1932" s="3" t="str">
        <f>VLOOKUP(Tabla3[[#This Row],[RUBRO]],Tabla6[[RUBRO]:[Respon Plan]],3,0)</f>
        <v xml:space="preserve">DIRECCIÓN DE NUTRICIÓN </v>
      </c>
      <c r="G1932" s="3" t="str">
        <f>VLOOKUP(Tabla3[[#This Row],[RUBRO]],Tabla6[[RUBRO]:[Respon Plan]],4,0)</f>
        <v>Nutrición</v>
      </c>
      <c r="H1932" s="1" t="s">
        <v>30</v>
      </c>
      <c r="I1932" s="1" t="s">
        <v>232</v>
      </c>
      <c r="J1932" s="1" t="s">
        <v>233</v>
      </c>
      <c r="K1932" s="1" t="s">
        <v>41</v>
      </c>
      <c r="L1932" s="1" t="s">
        <v>42</v>
      </c>
      <c r="M1932" s="1" t="s">
        <v>243</v>
      </c>
      <c r="N1932" s="1"/>
      <c r="O1932" s="1"/>
      <c r="P1932" s="1" t="s">
        <v>31</v>
      </c>
      <c r="Q1932" s="1" t="s">
        <v>32</v>
      </c>
      <c r="R1932" s="1" t="s">
        <v>33</v>
      </c>
      <c r="S1932" s="2" t="s">
        <v>244</v>
      </c>
      <c r="T1932" s="4">
        <v>25352705</v>
      </c>
      <c r="U1932" s="4">
        <v>0</v>
      </c>
      <c r="V1932" s="4">
        <v>0</v>
      </c>
      <c r="W1932" s="4">
        <v>25352705</v>
      </c>
      <c r="X1932" s="4">
        <v>0</v>
      </c>
      <c r="Y1932" s="4">
        <v>23603979</v>
      </c>
      <c r="Z1932" s="4">
        <v>1748726</v>
      </c>
      <c r="AA1932" s="4">
        <v>23603979</v>
      </c>
      <c r="AB1932" s="4">
        <v>4165408</v>
      </c>
      <c r="AC1932" s="4">
        <v>4165408</v>
      </c>
      <c r="AD1932" s="10">
        <v>4165408</v>
      </c>
    </row>
    <row r="1933" spans="1:30" ht="22.5" x14ac:dyDescent="0.25">
      <c r="A1933" s="9" t="s">
        <v>467</v>
      </c>
      <c r="B1933" s="2" t="s">
        <v>468</v>
      </c>
      <c r="C1933" s="3" t="s">
        <v>245</v>
      </c>
      <c r="D1933" s="3" t="str">
        <f t="shared" si="33"/>
        <v>C-4102-1500-1</v>
      </c>
      <c r="E1933" s="3" t="str">
        <f>VLOOKUP(Tabla3[[#This Row],[RUBRO]],Tabla6[[RUBRO]:[Respon Plan]],2,0)</f>
        <v>NUTRICION</v>
      </c>
      <c r="F1933" s="3" t="str">
        <f>VLOOKUP(Tabla3[[#This Row],[RUBRO]],Tabla6[[RUBRO]:[Respon Plan]],3,0)</f>
        <v>DIRECCIÓN DE GESTIÓN HUMANA</v>
      </c>
      <c r="G1933" s="3" t="str">
        <f>VLOOKUP(Tabla3[[#This Row],[RUBRO]],Tabla6[[RUBRO]:[Respon Plan]],4,0)</f>
        <v>Gestión Humana - Pres. Serv</v>
      </c>
      <c r="H1933" s="1" t="s">
        <v>30</v>
      </c>
      <c r="I1933" s="1" t="s">
        <v>232</v>
      </c>
      <c r="J1933" s="1" t="s">
        <v>233</v>
      </c>
      <c r="K1933" s="1" t="s">
        <v>41</v>
      </c>
      <c r="L1933" s="1" t="s">
        <v>42</v>
      </c>
      <c r="M1933" s="1" t="s">
        <v>246</v>
      </c>
      <c r="N1933" s="1"/>
      <c r="O1933" s="1"/>
      <c r="P1933" s="1" t="s">
        <v>31</v>
      </c>
      <c r="Q1933" s="1" t="s">
        <v>32</v>
      </c>
      <c r="R1933" s="1" t="s">
        <v>33</v>
      </c>
      <c r="S1933" s="2" t="s">
        <v>59</v>
      </c>
      <c r="T1933" s="4">
        <v>1924739</v>
      </c>
      <c r="U1933" s="4">
        <v>0</v>
      </c>
      <c r="V1933" s="4">
        <v>0</v>
      </c>
      <c r="W1933" s="4">
        <v>1924739</v>
      </c>
      <c r="X1933" s="4">
        <v>0</v>
      </c>
      <c r="Y1933" s="4">
        <v>0</v>
      </c>
      <c r="Z1933" s="4">
        <v>1924739</v>
      </c>
      <c r="AA1933" s="4">
        <v>0</v>
      </c>
      <c r="AB1933" s="4">
        <v>0</v>
      </c>
      <c r="AC1933" s="4">
        <v>0</v>
      </c>
      <c r="AD1933" s="10">
        <v>0</v>
      </c>
    </row>
    <row r="1934" spans="1:30" ht="22.5" x14ac:dyDescent="0.25">
      <c r="A1934" s="9" t="s">
        <v>467</v>
      </c>
      <c r="B1934" s="2" t="s">
        <v>468</v>
      </c>
      <c r="C1934" s="3" t="s">
        <v>247</v>
      </c>
      <c r="D1934" s="3" t="str">
        <f t="shared" si="33"/>
        <v>C-4102-1500-1</v>
      </c>
      <c r="E1934" s="3" t="str">
        <f>VLOOKUP(Tabla3[[#This Row],[RUBRO]],Tabla6[[RUBRO]:[Respon Plan]],2,0)</f>
        <v>NUTRICION</v>
      </c>
      <c r="F1934" s="3" t="str">
        <f>VLOOKUP(Tabla3[[#This Row],[RUBRO]],Tabla6[[RUBRO]:[Respon Plan]],3,0)</f>
        <v>DIRECCIÓN DE GESTIÓN HUMANA</v>
      </c>
      <c r="G1934" s="3" t="str">
        <f>VLOOKUP(Tabla3[[#This Row],[RUBRO]],Tabla6[[RUBRO]:[Respon Plan]],4,0)</f>
        <v>Gestión Humana- Viáticos</v>
      </c>
      <c r="H1934" s="1" t="s">
        <v>30</v>
      </c>
      <c r="I1934" s="1" t="s">
        <v>232</v>
      </c>
      <c r="J1934" s="1" t="s">
        <v>233</v>
      </c>
      <c r="K1934" s="1" t="s">
        <v>41</v>
      </c>
      <c r="L1934" s="1" t="s">
        <v>42</v>
      </c>
      <c r="M1934" s="1" t="s">
        <v>248</v>
      </c>
      <c r="N1934" s="1"/>
      <c r="O1934" s="1"/>
      <c r="P1934" s="1" t="s">
        <v>31</v>
      </c>
      <c r="Q1934" s="1" t="s">
        <v>32</v>
      </c>
      <c r="R1934" s="1" t="s">
        <v>33</v>
      </c>
      <c r="S1934" s="2" t="s">
        <v>249</v>
      </c>
      <c r="T1934" s="4">
        <v>483882</v>
      </c>
      <c r="U1934" s="4">
        <v>0</v>
      </c>
      <c r="V1934" s="4">
        <v>0</v>
      </c>
      <c r="W1934" s="4">
        <v>483882</v>
      </c>
      <c r="X1934" s="4">
        <v>0</v>
      </c>
      <c r="Y1934" s="4">
        <v>146418</v>
      </c>
      <c r="Z1934" s="4">
        <v>337464</v>
      </c>
      <c r="AA1934" s="4">
        <v>146418</v>
      </c>
      <c r="AB1934" s="4">
        <v>0</v>
      </c>
      <c r="AC1934" s="4">
        <v>0</v>
      </c>
      <c r="AD1934" s="10">
        <v>0</v>
      </c>
    </row>
    <row r="1935" spans="1:30" ht="22.5" x14ac:dyDescent="0.25">
      <c r="A1935" s="9" t="s">
        <v>467</v>
      </c>
      <c r="B1935" s="2" t="s">
        <v>468</v>
      </c>
      <c r="C1935" s="3" t="s">
        <v>45</v>
      </c>
      <c r="D1935" s="3" t="str">
        <f t="shared" si="33"/>
        <v>C-4102-1500-3</v>
      </c>
      <c r="E1935" s="3" t="str">
        <f>VLOOKUP(Tabla3[[#This Row],[RUBRO]],Tabla6[[RUBRO]:[Respon Plan]],2,0)</f>
        <v>PROTECCION</v>
      </c>
      <c r="F1935" s="3" t="str">
        <f>VLOOKUP(Tabla3[[#This Row],[RUBRO]],Tabla6[[RUBRO]:[Respon Plan]],3,0)</f>
        <v xml:space="preserve">DIRECCIÓN DE PROTECCIÓN </v>
      </c>
      <c r="G1935" s="3" t="str">
        <f>VLOOKUP(Tabla3[[#This Row],[RUBRO]],Tabla6[[RUBRO]:[Respon Plan]],4,0)</f>
        <v>Dirección de Protección</v>
      </c>
      <c r="H1935" s="1" t="s">
        <v>30</v>
      </c>
      <c r="I1935" s="1" t="s">
        <v>232</v>
      </c>
      <c r="J1935" s="1" t="s">
        <v>233</v>
      </c>
      <c r="K1935" s="1" t="s">
        <v>63</v>
      </c>
      <c r="L1935" s="1" t="s">
        <v>42</v>
      </c>
      <c r="M1935" s="1" t="s">
        <v>237</v>
      </c>
      <c r="N1935" s="1"/>
      <c r="O1935" s="1"/>
      <c r="P1935" s="1" t="s">
        <v>31</v>
      </c>
      <c r="Q1935" s="1" t="s">
        <v>32</v>
      </c>
      <c r="R1935" s="1" t="s">
        <v>33</v>
      </c>
      <c r="S1935" s="2" t="s">
        <v>48</v>
      </c>
      <c r="T1935" s="4">
        <v>466505644</v>
      </c>
      <c r="U1935" s="4">
        <v>815279</v>
      </c>
      <c r="V1935" s="4">
        <v>0</v>
      </c>
      <c r="W1935" s="4">
        <v>467320923</v>
      </c>
      <c r="X1935" s="4">
        <v>0</v>
      </c>
      <c r="Y1935" s="4">
        <v>466505644</v>
      </c>
      <c r="Z1935" s="4">
        <v>815279</v>
      </c>
      <c r="AA1935" s="4">
        <v>448990937</v>
      </c>
      <c r="AB1935" s="4">
        <v>68121890</v>
      </c>
      <c r="AC1935" s="4">
        <v>68121890</v>
      </c>
      <c r="AD1935" s="10">
        <v>68121890</v>
      </c>
    </row>
    <row r="1936" spans="1:30" ht="22.5" x14ac:dyDescent="0.25">
      <c r="A1936" s="9" t="s">
        <v>467</v>
      </c>
      <c r="B1936" s="2" t="s">
        <v>468</v>
      </c>
      <c r="C1936" s="3" t="s">
        <v>58</v>
      </c>
      <c r="D1936" s="3" t="str">
        <f t="shared" si="33"/>
        <v>C-4102-1500-3</v>
      </c>
      <c r="E1936" s="3" t="str">
        <f>VLOOKUP(Tabla3[[#This Row],[RUBRO]],Tabla6[[RUBRO]:[Respon Plan]],2,0)</f>
        <v>PROTECCION</v>
      </c>
      <c r="F1936" s="3" t="str">
        <f>VLOOKUP(Tabla3[[#This Row],[RUBRO]],Tabla6[[RUBRO]:[Respon Plan]],3,0)</f>
        <v>DIRECCIÓN DE GESTIÓN HUMANA</v>
      </c>
      <c r="G1936" s="3" t="str">
        <f>VLOOKUP(Tabla3[[#This Row],[RUBRO]],Tabla6[[RUBRO]:[Respon Plan]],4,0)</f>
        <v>Gestión Humana - Pres. Serv</v>
      </c>
      <c r="H1936" s="1" t="s">
        <v>30</v>
      </c>
      <c r="I1936" s="1" t="s">
        <v>232</v>
      </c>
      <c r="J1936" s="1" t="s">
        <v>233</v>
      </c>
      <c r="K1936" s="1" t="s">
        <v>63</v>
      </c>
      <c r="L1936" s="1" t="s">
        <v>42</v>
      </c>
      <c r="M1936" s="1" t="s">
        <v>255</v>
      </c>
      <c r="N1936" s="1"/>
      <c r="O1936" s="1"/>
      <c r="P1936" s="1" t="s">
        <v>31</v>
      </c>
      <c r="Q1936" s="1" t="s">
        <v>32</v>
      </c>
      <c r="R1936" s="1" t="s">
        <v>33</v>
      </c>
      <c r="S1936" s="2" t="s">
        <v>59</v>
      </c>
      <c r="T1936" s="4">
        <v>263717903</v>
      </c>
      <c r="U1936" s="4">
        <v>99074731</v>
      </c>
      <c r="V1936" s="4">
        <v>0</v>
      </c>
      <c r="W1936" s="4">
        <v>362792634</v>
      </c>
      <c r="X1936" s="4">
        <v>0</v>
      </c>
      <c r="Y1936" s="4">
        <v>352195002</v>
      </c>
      <c r="Z1936" s="4">
        <v>10597632</v>
      </c>
      <c r="AA1936" s="4">
        <v>332222301</v>
      </c>
      <c r="AB1936" s="4">
        <v>97925533</v>
      </c>
      <c r="AC1936" s="4">
        <v>97925533</v>
      </c>
      <c r="AD1936" s="10">
        <v>97925533</v>
      </c>
    </row>
    <row r="1937" spans="1:30" ht="22.5" x14ac:dyDescent="0.25">
      <c r="A1937" s="9" t="s">
        <v>467</v>
      </c>
      <c r="B1937" s="2" t="s">
        <v>468</v>
      </c>
      <c r="C1937" s="3" t="s">
        <v>256</v>
      </c>
      <c r="D1937" s="3" t="str">
        <f t="shared" si="33"/>
        <v>C-4102-1500-3</v>
      </c>
      <c r="E1937" s="3" t="str">
        <f>VLOOKUP(Tabla3[[#This Row],[RUBRO]],Tabla6[[RUBRO]:[Respon Plan]],2,0)</f>
        <v>PROTECCION</v>
      </c>
      <c r="F1937" s="3" t="str">
        <f>VLOOKUP(Tabla3[[#This Row],[RUBRO]],Tabla6[[RUBRO]:[Respon Plan]],3,0)</f>
        <v>DIRECCIÓN DE GESTIÓN HUMANA</v>
      </c>
      <c r="G1937" s="3" t="str">
        <f>VLOOKUP(Tabla3[[#This Row],[RUBRO]],Tabla6[[RUBRO]:[Respon Plan]],4,0)</f>
        <v>Gestión Humana- Viáticos</v>
      </c>
      <c r="H1937" s="1" t="s">
        <v>30</v>
      </c>
      <c r="I1937" s="1" t="s">
        <v>232</v>
      </c>
      <c r="J1937" s="1" t="s">
        <v>233</v>
      </c>
      <c r="K1937" s="1" t="s">
        <v>63</v>
      </c>
      <c r="L1937" s="1" t="s">
        <v>42</v>
      </c>
      <c r="M1937" s="1" t="s">
        <v>257</v>
      </c>
      <c r="N1937" s="1"/>
      <c r="O1937" s="1"/>
      <c r="P1937" s="1" t="s">
        <v>31</v>
      </c>
      <c r="Q1937" s="1" t="s">
        <v>32</v>
      </c>
      <c r="R1937" s="1" t="s">
        <v>33</v>
      </c>
      <c r="S1937" s="2" t="s">
        <v>249</v>
      </c>
      <c r="T1937" s="4">
        <v>61814000</v>
      </c>
      <c r="U1937" s="4">
        <v>0</v>
      </c>
      <c r="V1937" s="4">
        <v>0</v>
      </c>
      <c r="W1937" s="4">
        <v>61814000</v>
      </c>
      <c r="X1937" s="4">
        <v>0</v>
      </c>
      <c r="Y1937" s="4">
        <v>29972740</v>
      </c>
      <c r="Z1937" s="4">
        <v>31841260</v>
      </c>
      <c r="AA1937" s="4">
        <v>29972740</v>
      </c>
      <c r="AB1937" s="4">
        <v>17939579</v>
      </c>
      <c r="AC1937" s="4">
        <v>17939579</v>
      </c>
      <c r="AD1937" s="10">
        <v>17939579</v>
      </c>
    </row>
    <row r="1938" spans="1:30" ht="22.5" x14ac:dyDescent="0.25">
      <c r="A1938" s="9" t="s">
        <v>467</v>
      </c>
      <c r="B1938" s="2" t="s">
        <v>468</v>
      </c>
      <c r="C1938" s="3" t="s">
        <v>387</v>
      </c>
      <c r="D1938" s="3" t="str">
        <f t="shared" si="33"/>
        <v>C-4102-1500-3</v>
      </c>
      <c r="E1938" s="3" t="str">
        <f>VLOOKUP(Tabla3[[#This Row],[RUBRO]],Tabla6[[RUBRO]:[Respon Plan]],2,0)</f>
        <v>PROTECCION</v>
      </c>
      <c r="F1938" s="3" t="str">
        <f>VLOOKUP(Tabla3[[#This Row],[RUBRO]],Tabla6[[RUBRO]:[Respon Plan]],3,0)</f>
        <v xml:space="preserve">DIRECCIÓN DE PROTECCIÓN </v>
      </c>
      <c r="G1938" s="3" t="str">
        <f>VLOOKUP(Tabla3[[#This Row],[RUBRO]],Tabla6[[RUBRO]:[Respon Plan]],4,0)</f>
        <v>Dirección de Protección</v>
      </c>
      <c r="H1938" s="1" t="s">
        <v>30</v>
      </c>
      <c r="I1938" s="1" t="s">
        <v>232</v>
      </c>
      <c r="J1938" s="1" t="s">
        <v>233</v>
      </c>
      <c r="K1938" s="1" t="s">
        <v>63</v>
      </c>
      <c r="L1938" s="1" t="s">
        <v>42</v>
      </c>
      <c r="M1938" s="1" t="s">
        <v>388</v>
      </c>
      <c r="N1938" s="1"/>
      <c r="O1938" s="1"/>
      <c r="P1938" s="1" t="s">
        <v>31</v>
      </c>
      <c r="Q1938" s="1" t="s">
        <v>32</v>
      </c>
      <c r="R1938" s="1" t="s">
        <v>33</v>
      </c>
      <c r="S1938" s="2" t="s">
        <v>389</v>
      </c>
      <c r="T1938" s="4">
        <v>2751000</v>
      </c>
      <c r="U1938" s="4">
        <v>0</v>
      </c>
      <c r="V1938" s="4">
        <v>0</v>
      </c>
      <c r="W1938" s="4">
        <v>2751000</v>
      </c>
      <c r="X1938" s="4">
        <v>0</v>
      </c>
      <c r="Y1938" s="4">
        <v>0</v>
      </c>
      <c r="Z1938" s="4">
        <v>2751000</v>
      </c>
      <c r="AA1938" s="4">
        <v>0</v>
      </c>
      <c r="AB1938" s="4">
        <v>0</v>
      </c>
      <c r="AC1938" s="4">
        <v>0</v>
      </c>
      <c r="AD1938" s="10">
        <v>0</v>
      </c>
    </row>
    <row r="1939" spans="1:30" ht="22.5" x14ac:dyDescent="0.25">
      <c r="A1939" s="9" t="s">
        <v>467</v>
      </c>
      <c r="B1939" s="2" t="s">
        <v>468</v>
      </c>
      <c r="C1939" s="3" t="s">
        <v>51</v>
      </c>
      <c r="D1939" s="3" t="str">
        <f t="shared" si="33"/>
        <v>C-4102-1500-4</v>
      </c>
      <c r="E1939" s="3" t="str">
        <f>VLOOKUP(Tabla3[[#This Row],[RUBRO]],Tabla6[[RUBRO]:[Respon Plan]],2,0)</f>
        <v>PRIMERA INFANCIA</v>
      </c>
      <c r="F1939" s="3" t="str">
        <f>VLOOKUP(Tabla3[[#This Row],[RUBRO]],Tabla6[[RUBRO]:[Respon Plan]],3,0)</f>
        <v>DIRECCIÓN DE PRIMERA INFANCIA</v>
      </c>
      <c r="G1939" s="3" t="str">
        <f>VLOOKUP(Tabla3[[#This Row],[RUBRO]],Tabla6[[RUBRO]:[Respon Plan]],4,0)</f>
        <v>Primera Infancia</v>
      </c>
      <c r="H1939" s="1" t="s">
        <v>30</v>
      </c>
      <c r="I1939" s="1" t="s">
        <v>232</v>
      </c>
      <c r="J1939" s="1" t="s">
        <v>233</v>
      </c>
      <c r="K1939" s="1" t="s">
        <v>80</v>
      </c>
      <c r="L1939" s="1" t="s">
        <v>42</v>
      </c>
      <c r="M1939" s="1" t="s">
        <v>234</v>
      </c>
      <c r="N1939" s="1"/>
      <c r="O1939" s="1"/>
      <c r="P1939" s="1" t="s">
        <v>46</v>
      </c>
      <c r="Q1939" s="1" t="s">
        <v>47</v>
      </c>
      <c r="R1939" s="1" t="s">
        <v>33</v>
      </c>
      <c r="S1939" s="2" t="s">
        <v>52</v>
      </c>
      <c r="T1939" s="4">
        <v>2344971287</v>
      </c>
      <c r="U1939" s="4">
        <v>0</v>
      </c>
      <c r="V1939" s="4">
        <v>0</v>
      </c>
      <c r="W1939" s="4">
        <v>2344971287</v>
      </c>
      <c r="X1939" s="4">
        <v>0</v>
      </c>
      <c r="Y1939" s="4">
        <v>2344971287</v>
      </c>
      <c r="Z1939" s="4">
        <v>0</v>
      </c>
      <c r="AA1939" s="4">
        <v>2344971287</v>
      </c>
      <c r="AB1939" s="4">
        <v>419956909</v>
      </c>
      <c r="AC1939" s="4">
        <v>419956909</v>
      </c>
      <c r="AD1939" s="10">
        <v>419956909</v>
      </c>
    </row>
    <row r="1940" spans="1:30" ht="22.5" x14ac:dyDescent="0.25">
      <c r="A1940" s="9" t="s">
        <v>467</v>
      </c>
      <c r="B1940" s="2" t="s">
        <v>468</v>
      </c>
      <c r="C1940" s="3" t="s">
        <v>390</v>
      </c>
      <c r="D1940" s="3" t="str">
        <f t="shared" si="33"/>
        <v>C-4102-1500-4</v>
      </c>
      <c r="E1940" s="3" t="str">
        <f>VLOOKUP(Tabla3[[#This Row],[RUBRO]],Tabla6[[RUBRO]:[Respon Plan]],2,0)</f>
        <v>PRIMERA INFANCIA</v>
      </c>
      <c r="F1940" s="3" t="str">
        <f>VLOOKUP(Tabla3[[#This Row],[RUBRO]],Tabla6[[RUBRO]:[Respon Plan]],3,0)</f>
        <v>DIRECCIÓN DE PRIMERA INFANCIA</v>
      </c>
      <c r="G1940" s="3" t="str">
        <f>VLOOKUP(Tabla3[[#This Row],[RUBRO]],Tabla6[[RUBRO]:[Respon Plan]],4,0)</f>
        <v>Primera Infancia</v>
      </c>
      <c r="H1940" s="1" t="s">
        <v>30</v>
      </c>
      <c r="I1940" s="1" t="s">
        <v>232</v>
      </c>
      <c r="J1940" s="1" t="s">
        <v>233</v>
      </c>
      <c r="K1940" s="1" t="s">
        <v>80</v>
      </c>
      <c r="L1940" s="1" t="s">
        <v>42</v>
      </c>
      <c r="M1940" s="1" t="s">
        <v>281</v>
      </c>
      <c r="N1940" s="1"/>
      <c r="O1940" s="1"/>
      <c r="P1940" s="1" t="s">
        <v>46</v>
      </c>
      <c r="Q1940" s="1" t="s">
        <v>47</v>
      </c>
      <c r="R1940" s="1" t="s">
        <v>33</v>
      </c>
      <c r="S1940" s="2" t="s">
        <v>391</v>
      </c>
      <c r="T1940" s="4">
        <v>964691532</v>
      </c>
      <c r="U1940" s="4">
        <v>0</v>
      </c>
      <c r="V1940" s="4">
        <v>47999792</v>
      </c>
      <c r="W1940" s="4">
        <v>916691740</v>
      </c>
      <c r="X1940" s="4">
        <v>0</v>
      </c>
      <c r="Y1940" s="4">
        <v>916691740</v>
      </c>
      <c r="Z1940" s="4">
        <v>0</v>
      </c>
      <c r="AA1940" s="4">
        <v>916691740</v>
      </c>
      <c r="AB1940" s="4">
        <v>149032022</v>
      </c>
      <c r="AC1940" s="4">
        <v>149032022</v>
      </c>
      <c r="AD1940" s="10">
        <v>149032022</v>
      </c>
    </row>
    <row r="1941" spans="1:30" ht="22.5" x14ac:dyDescent="0.25">
      <c r="A1941" s="9" t="s">
        <v>467</v>
      </c>
      <c r="B1941" s="2" t="s">
        <v>468</v>
      </c>
      <c r="C1941" s="3" t="s">
        <v>274</v>
      </c>
      <c r="D1941" s="3" t="str">
        <f t="shared" si="33"/>
        <v>C-4102-1500-4</v>
      </c>
      <c r="E1941" s="3" t="str">
        <f>VLOOKUP(Tabla3[[#This Row],[RUBRO]],Tabla6[[RUBRO]:[Respon Plan]],2,0)</f>
        <v>PRIMERA INFANCIA</v>
      </c>
      <c r="F1941" s="3" t="str">
        <f>VLOOKUP(Tabla3[[#This Row],[RUBRO]],Tabla6[[RUBRO]:[Respon Plan]],3,0)</f>
        <v>DIRECCIÓN DE GESTIÓN HUMANA</v>
      </c>
      <c r="G1941" s="3" t="str">
        <f>VLOOKUP(Tabla3[[#This Row],[RUBRO]],Tabla6[[RUBRO]:[Respon Plan]],4,0)</f>
        <v>Gestión Humana - Pres. Serv</v>
      </c>
      <c r="H1941" s="1" t="s">
        <v>30</v>
      </c>
      <c r="I1941" s="1" t="s">
        <v>232</v>
      </c>
      <c r="J1941" s="1" t="s">
        <v>233</v>
      </c>
      <c r="K1941" s="1" t="s">
        <v>80</v>
      </c>
      <c r="L1941" s="1" t="s">
        <v>42</v>
      </c>
      <c r="M1941" s="1" t="s">
        <v>254</v>
      </c>
      <c r="N1941" s="1"/>
      <c r="O1941" s="1"/>
      <c r="P1941" s="1" t="s">
        <v>31</v>
      </c>
      <c r="Q1941" s="1" t="s">
        <v>32</v>
      </c>
      <c r="R1941" s="1" t="s">
        <v>33</v>
      </c>
      <c r="S1941" s="2" t="s">
        <v>59</v>
      </c>
      <c r="T1941" s="4">
        <v>0</v>
      </c>
      <c r="U1941" s="4">
        <v>228230000</v>
      </c>
      <c r="V1941" s="4">
        <v>36040000</v>
      </c>
      <c r="W1941" s="4">
        <v>192190000</v>
      </c>
      <c r="X1941" s="4">
        <v>0</v>
      </c>
      <c r="Y1941" s="4">
        <v>192190000</v>
      </c>
      <c r="Z1941" s="4">
        <v>0</v>
      </c>
      <c r="AA1941" s="4">
        <v>192190000</v>
      </c>
      <c r="AB1941" s="4">
        <v>34873333</v>
      </c>
      <c r="AC1941" s="4">
        <v>34873333</v>
      </c>
      <c r="AD1941" s="10">
        <v>34873333</v>
      </c>
    </row>
    <row r="1942" spans="1:30" ht="22.5" x14ac:dyDescent="0.25">
      <c r="A1942" s="9" t="s">
        <v>467</v>
      </c>
      <c r="B1942" s="2" t="s">
        <v>468</v>
      </c>
      <c r="C1942" s="3" t="s">
        <v>275</v>
      </c>
      <c r="D1942" s="3" t="str">
        <f t="shared" si="33"/>
        <v>C-4102-1500-4</v>
      </c>
      <c r="E1942" s="3" t="str">
        <f>VLOOKUP(Tabla3[[#This Row],[RUBRO]],Tabla6[[RUBRO]:[Respon Plan]],2,0)</f>
        <v>PRIMERA INFANCIA</v>
      </c>
      <c r="F1942" s="3" t="str">
        <f>VLOOKUP(Tabla3[[#This Row],[RUBRO]],Tabla6[[RUBRO]:[Respon Plan]],3,0)</f>
        <v>DIRECCIÓN DE GESTIÓN HUMANA</v>
      </c>
      <c r="G1942" s="3" t="str">
        <f>VLOOKUP(Tabla3[[#This Row],[RUBRO]],Tabla6[[RUBRO]:[Respon Plan]],4,0)</f>
        <v>Gestión Humana- Viáticos</v>
      </c>
      <c r="H1942" s="1" t="s">
        <v>30</v>
      </c>
      <c r="I1942" s="1" t="s">
        <v>232</v>
      </c>
      <c r="J1942" s="1" t="s">
        <v>233</v>
      </c>
      <c r="K1942" s="1" t="s">
        <v>80</v>
      </c>
      <c r="L1942" s="1" t="s">
        <v>42</v>
      </c>
      <c r="M1942" s="1" t="s">
        <v>276</v>
      </c>
      <c r="N1942" s="1"/>
      <c r="O1942" s="1"/>
      <c r="P1942" s="1" t="s">
        <v>31</v>
      </c>
      <c r="Q1942" s="1" t="s">
        <v>32</v>
      </c>
      <c r="R1942" s="1" t="s">
        <v>33</v>
      </c>
      <c r="S1942" s="2" t="s">
        <v>249</v>
      </c>
      <c r="T1942" s="4">
        <v>0</v>
      </c>
      <c r="U1942" s="4">
        <v>27587087</v>
      </c>
      <c r="V1942" s="4">
        <v>0</v>
      </c>
      <c r="W1942" s="4">
        <v>27587087</v>
      </c>
      <c r="X1942" s="4">
        <v>0</v>
      </c>
      <c r="Y1942" s="4">
        <v>9238137</v>
      </c>
      <c r="Z1942" s="4">
        <v>18348950</v>
      </c>
      <c r="AA1942" s="4">
        <v>9238137</v>
      </c>
      <c r="AB1942" s="4">
        <v>5703398</v>
      </c>
      <c r="AC1942" s="4">
        <v>5703398</v>
      </c>
      <c r="AD1942" s="10">
        <v>5703398</v>
      </c>
    </row>
    <row r="1943" spans="1:30" ht="33.75" x14ac:dyDescent="0.25">
      <c r="A1943" s="9" t="s">
        <v>467</v>
      </c>
      <c r="B1943" s="2" t="s">
        <v>468</v>
      </c>
      <c r="C1943" s="3" t="s">
        <v>280</v>
      </c>
      <c r="D1943" s="3" t="str">
        <f t="shared" si="33"/>
        <v>C-4102-1500-5</v>
      </c>
      <c r="E1943" s="3" t="str">
        <f>VLOOKUP(Tabla3[[#This Row],[RUBRO]],Tabla6[[RUBRO]:[Respon Plan]],2,0)</f>
        <v>FAMILIA</v>
      </c>
      <c r="F1943" s="3" t="str">
        <f>VLOOKUP(Tabla3[[#This Row],[RUBRO]],Tabla6[[RUBRO]:[Respon Plan]],3,0)</f>
        <v>DIRECCIÓN DE FAMILIAS Y COMUNIDADES</v>
      </c>
      <c r="G1943" s="3" t="str">
        <f>VLOOKUP(Tabla3[[#This Row],[RUBRO]],Tabla6[[RUBRO]:[Respon Plan]],4,0)</f>
        <v>Familia</v>
      </c>
      <c r="H1943" s="1" t="s">
        <v>30</v>
      </c>
      <c r="I1943" s="1" t="s">
        <v>232</v>
      </c>
      <c r="J1943" s="1" t="s">
        <v>233</v>
      </c>
      <c r="K1943" s="1" t="s">
        <v>64</v>
      </c>
      <c r="L1943" s="1" t="s">
        <v>42</v>
      </c>
      <c r="M1943" s="1" t="s">
        <v>281</v>
      </c>
      <c r="N1943" s="1"/>
      <c r="O1943" s="1"/>
      <c r="P1943" s="1" t="s">
        <v>31</v>
      </c>
      <c r="Q1943" s="1" t="s">
        <v>32</v>
      </c>
      <c r="R1943" s="1" t="s">
        <v>33</v>
      </c>
      <c r="S1943" s="2" t="s">
        <v>282</v>
      </c>
      <c r="T1943" s="4">
        <v>353554740</v>
      </c>
      <c r="U1943" s="4">
        <v>206084640</v>
      </c>
      <c r="V1943" s="4">
        <v>0</v>
      </c>
      <c r="W1943" s="4">
        <v>559639380</v>
      </c>
      <c r="X1943" s="4">
        <v>0</v>
      </c>
      <c r="Y1943" s="4">
        <v>559639380</v>
      </c>
      <c r="Z1943" s="4">
        <v>0</v>
      </c>
      <c r="AA1943" s="4">
        <v>559639380</v>
      </c>
      <c r="AB1943" s="4">
        <v>0</v>
      </c>
      <c r="AC1943" s="4">
        <v>0</v>
      </c>
      <c r="AD1943" s="10">
        <v>0</v>
      </c>
    </row>
    <row r="1944" spans="1:30" ht="22.5" x14ac:dyDescent="0.25">
      <c r="A1944" s="9" t="s">
        <v>467</v>
      </c>
      <c r="B1944" s="2" t="s">
        <v>468</v>
      </c>
      <c r="C1944" s="3" t="s">
        <v>285</v>
      </c>
      <c r="D1944" s="3" t="str">
        <f t="shared" ref="D1944:D2007" si="34">H1944&amp;"-"&amp;I1944&amp;"-"&amp;J1944&amp;"-"&amp;K1944</f>
        <v>C-4102-1500-5</v>
      </c>
      <c r="E1944" s="3" t="str">
        <f>VLOOKUP(Tabla3[[#This Row],[RUBRO]],Tabla6[[RUBRO]:[Respon Plan]],2,0)</f>
        <v>FAMILIA</v>
      </c>
      <c r="F1944" s="3" t="str">
        <f>VLOOKUP(Tabla3[[#This Row],[RUBRO]],Tabla6[[RUBRO]:[Respon Plan]],3,0)</f>
        <v>DIRECCIÓN DE GESTIÓN HUMANA</v>
      </c>
      <c r="G1944" s="3" t="str">
        <f>VLOOKUP(Tabla3[[#This Row],[RUBRO]],Tabla6[[RUBRO]:[Respon Plan]],4,0)</f>
        <v>Gestión Humana - Pres. Serv</v>
      </c>
      <c r="H1944" s="1" t="s">
        <v>30</v>
      </c>
      <c r="I1944" s="1" t="s">
        <v>232</v>
      </c>
      <c r="J1944" s="1" t="s">
        <v>233</v>
      </c>
      <c r="K1944" s="1" t="s">
        <v>64</v>
      </c>
      <c r="L1944" s="1" t="s">
        <v>42</v>
      </c>
      <c r="M1944" s="1" t="s">
        <v>243</v>
      </c>
      <c r="N1944" s="1"/>
      <c r="O1944" s="1"/>
      <c r="P1944" s="1" t="s">
        <v>31</v>
      </c>
      <c r="Q1944" s="1" t="s">
        <v>32</v>
      </c>
      <c r="R1944" s="1" t="s">
        <v>33</v>
      </c>
      <c r="S1944" s="2" t="s">
        <v>59</v>
      </c>
      <c r="T1944" s="4">
        <v>32791000</v>
      </c>
      <c r="U1944" s="4">
        <v>0</v>
      </c>
      <c r="V1944" s="4">
        <v>0</v>
      </c>
      <c r="W1944" s="4">
        <v>32791000</v>
      </c>
      <c r="X1944" s="4">
        <v>0</v>
      </c>
      <c r="Y1944" s="4">
        <v>32791000</v>
      </c>
      <c r="Z1944" s="4">
        <v>0</v>
      </c>
      <c r="AA1944" s="4">
        <v>32791000</v>
      </c>
      <c r="AB1944" s="4">
        <v>6359467</v>
      </c>
      <c r="AC1944" s="4">
        <v>6359467</v>
      </c>
      <c r="AD1944" s="10">
        <v>6359467</v>
      </c>
    </row>
    <row r="1945" spans="1:30" ht="22.5" x14ac:dyDescent="0.25">
      <c r="A1945" s="9" t="s">
        <v>467</v>
      </c>
      <c r="B1945" s="2" t="s">
        <v>468</v>
      </c>
      <c r="C1945" s="3" t="s">
        <v>286</v>
      </c>
      <c r="D1945" s="3" t="str">
        <f t="shared" si="34"/>
        <v>C-4102-1500-5</v>
      </c>
      <c r="E1945" s="3" t="str">
        <f>VLOOKUP(Tabla3[[#This Row],[RUBRO]],Tabla6[[RUBRO]:[Respon Plan]],2,0)</f>
        <v>FAMILIA</v>
      </c>
      <c r="F1945" s="3" t="str">
        <f>VLOOKUP(Tabla3[[#This Row],[RUBRO]],Tabla6[[RUBRO]:[Respon Plan]],3,0)</f>
        <v>DIRECCIÓN DE GESTIÓN HUMANA</v>
      </c>
      <c r="G1945" s="3" t="str">
        <f>VLOOKUP(Tabla3[[#This Row],[RUBRO]],Tabla6[[RUBRO]:[Respon Plan]],4,0)</f>
        <v>Gestión Humana- Viáticos</v>
      </c>
      <c r="H1945" s="1" t="s">
        <v>30</v>
      </c>
      <c r="I1945" s="1" t="s">
        <v>232</v>
      </c>
      <c r="J1945" s="1" t="s">
        <v>233</v>
      </c>
      <c r="K1945" s="1" t="s">
        <v>64</v>
      </c>
      <c r="L1945" s="1" t="s">
        <v>42</v>
      </c>
      <c r="M1945" s="1" t="s">
        <v>246</v>
      </c>
      <c r="N1945" s="1"/>
      <c r="O1945" s="1"/>
      <c r="P1945" s="1" t="s">
        <v>31</v>
      </c>
      <c r="Q1945" s="1" t="s">
        <v>32</v>
      </c>
      <c r="R1945" s="1" t="s">
        <v>33</v>
      </c>
      <c r="S1945" s="2" t="s">
        <v>249</v>
      </c>
      <c r="T1945" s="4">
        <v>7578182</v>
      </c>
      <c r="U1945" s="4">
        <v>0</v>
      </c>
      <c r="V1945" s="4">
        <v>0</v>
      </c>
      <c r="W1945" s="4">
        <v>7578182</v>
      </c>
      <c r="X1945" s="4">
        <v>0</v>
      </c>
      <c r="Y1945" s="4">
        <v>3797054</v>
      </c>
      <c r="Z1945" s="4">
        <v>3781128</v>
      </c>
      <c r="AA1945" s="4">
        <v>3797054</v>
      </c>
      <c r="AB1945" s="4">
        <v>1922930</v>
      </c>
      <c r="AC1945" s="4">
        <v>1922930</v>
      </c>
      <c r="AD1945" s="10">
        <v>1922930</v>
      </c>
    </row>
    <row r="1946" spans="1:30" ht="22.5" x14ac:dyDescent="0.25">
      <c r="A1946" s="9" t="s">
        <v>467</v>
      </c>
      <c r="B1946" s="2" t="s">
        <v>468</v>
      </c>
      <c r="C1946" s="3" t="s">
        <v>392</v>
      </c>
      <c r="D1946" s="3" t="str">
        <f t="shared" si="34"/>
        <v>C-4102-1500-6</v>
      </c>
      <c r="E1946" s="3" t="str">
        <f>VLOOKUP(Tabla3[[#This Row],[RUBRO]],Tabla6[[RUBRO]:[Respon Plan]],2,0)</f>
        <v>GENERACIONES</v>
      </c>
      <c r="F1946" s="3" t="str">
        <f>VLOOKUP(Tabla3[[#This Row],[RUBRO]],Tabla6[[RUBRO]:[Respon Plan]],3,0)</f>
        <v>DIRECCIÓN DE NIÑEZ Y ADOLESCENCIA</v>
      </c>
      <c r="G1946" s="3" t="str">
        <f>VLOOKUP(Tabla3[[#This Row],[RUBRO]],Tabla6[[RUBRO]:[Respon Plan]],4,0)</f>
        <v>Niñez y adolescencia</v>
      </c>
      <c r="H1946" s="1" t="s">
        <v>30</v>
      </c>
      <c r="I1946" s="1" t="s">
        <v>232</v>
      </c>
      <c r="J1946" s="1" t="s">
        <v>233</v>
      </c>
      <c r="K1946" s="1" t="s">
        <v>68</v>
      </c>
      <c r="L1946" s="1" t="s">
        <v>42</v>
      </c>
      <c r="M1946" s="1" t="s">
        <v>234</v>
      </c>
      <c r="N1946" s="1"/>
      <c r="O1946" s="1"/>
      <c r="P1946" s="1" t="s">
        <v>31</v>
      </c>
      <c r="Q1946" s="1" t="s">
        <v>32</v>
      </c>
      <c r="R1946" s="1" t="s">
        <v>33</v>
      </c>
      <c r="S1946" s="2" t="s">
        <v>393</v>
      </c>
      <c r="T1946" s="4">
        <v>572573000</v>
      </c>
      <c r="U1946" s="4">
        <v>0</v>
      </c>
      <c r="V1946" s="4">
        <v>0</v>
      </c>
      <c r="W1946" s="4">
        <v>572573000</v>
      </c>
      <c r="X1946" s="4">
        <v>0</v>
      </c>
      <c r="Y1946" s="4">
        <v>572573000</v>
      </c>
      <c r="Z1946" s="4">
        <v>0</v>
      </c>
      <c r="AA1946" s="4">
        <v>358921800</v>
      </c>
      <c r="AB1946" s="4">
        <v>0</v>
      </c>
      <c r="AC1946" s="4">
        <v>0</v>
      </c>
      <c r="AD1946" s="10">
        <v>0</v>
      </c>
    </row>
    <row r="1947" spans="1:30" ht="22.5" x14ac:dyDescent="0.25">
      <c r="A1947" s="9" t="s">
        <v>467</v>
      </c>
      <c r="B1947" s="2" t="s">
        <v>468</v>
      </c>
      <c r="C1947" s="3" t="s">
        <v>394</v>
      </c>
      <c r="D1947" s="3" t="str">
        <f t="shared" si="34"/>
        <v>C-4102-1500-6</v>
      </c>
      <c r="E1947" s="3" t="str">
        <f>VLOOKUP(Tabla3[[#This Row],[RUBRO]],Tabla6[[RUBRO]:[Respon Plan]],2,0)</f>
        <v>GENERACIONES</v>
      </c>
      <c r="F1947" s="3" t="str">
        <f>VLOOKUP(Tabla3[[#This Row],[RUBRO]],Tabla6[[RUBRO]:[Respon Plan]],3,0)</f>
        <v>DIRECCIÓN DE NIÑEZ Y ADOLESCENCIA</v>
      </c>
      <c r="G1947" s="3" t="str">
        <f>VLOOKUP(Tabla3[[#This Row],[RUBRO]],Tabla6[[RUBRO]:[Respon Plan]],4,0)</f>
        <v>Niñez y adolescencia</v>
      </c>
      <c r="H1947" s="1" t="s">
        <v>30</v>
      </c>
      <c r="I1947" s="1" t="s">
        <v>232</v>
      </c>
      <c r="J1947" s="1" t="s">
        <v>233</v>
      </c>
      <c r="K1947" s="1" t="s">
        <v>68</v>
      </c>
      <c r="L1947" s="1" t="s">
        <v>42</v>
      </c>
      <c r="M1947" s="1" t="s">
        <v>281</v>
      </c>
      <c r="N1947" s="1"/>
      <c r="O1947" s="1"/>
      <c r="P1947" s="1" t="s">
        <v>31</v>
      </c>
      <c r="Q1947" s="1" t="s">
        <v>32</v>
      </c>
      <c r="R1947" s="1" t="s">
        <v>33</v>
      </c>
      <c r="S1947" s="2" t="s">
        <v>395</v>
      </c>
      <c r="T1947" s="4">
        <v>119640600</v>
      </c>
      <c r="U1947" s="4">
        <v>0</v>
      </c>
      <c r="V1947" s="4">
        <v>0</v>
      </c>
      <c r="W1947" s="4">
        <v>119640600</v>
      </c>
      <c r="X1947" s="4">
        <v>0</v>
      </c>
      <c r="Y1947" s="4">
        <v>119640600</v>
      </c>
      <c r="Z1947" s="4">
        <v>0</v>
      </c>
      <c r="AA1947" s="4">
        <v>119640600</v>
      </c>
      <c r="AB1947" s="4">
        <v>0</v>
      </c>
      <c r="AC1947" s="4">
        <v>0</v>
      </c>
      <c r="AD1947" s="10">
        <v>0</v>
      </c>
    </row>
    <row r="1948" spans="1:30" ht="22.5" x14ac:dyDescent="0.25">
      <c r="A1948" s="9" t="s">
        <v>467</v>
      </c>
      <c r="B1948" s="2" t="s">
        <v>468</v>
      </c>
      <c r="C1948" s="3" t="s">
        <v>293</v>
      </c>
      <c r="D1948" s="3" t="str">
        <f t="shared" si="34"/>
        <v>C-4102-1500-6</v>
      </c>
      <c r="E1948" s="3" t="str">
        <f>VLOOKUP(Tabla3[[#This Row],[RUBRO]],Tabla6[[RUBRO]:[Respon Plan]],2,0)</f>
        <v>GENERACIONES</v>
      </c>
      <c r="F1948" s="3" t="str">
        <f>VLOOKUP(Tabla3[[#This Row],[RUBRO]],Tabla6[[RUBRO]:[Respon Plan]],3,0)</f>
        <v>DIRECCIÓN DE GESTIÓN HUMANA</v>
      </c>
      <c r="G1948" s="3" t="str">
        <f>VLOOKUP(Tabla3[[#This Row],[RUBRO]],Tabla6[[RUBRO]:[Respon Plan]],4,0)</f>
        <v>Gestión Humana - Pres. Serv</v>
      </c>
      <c r="H1948" s="1" t="s">
        <v>30</v>
      </c>
      <c r="I1948" s="1" t="s">
        <v>232</v>
      </c>
      <c r="J1948" s="1" t="s">
        <v>233</v>
      </c>
      <c r="K1948" s="1" t="s">
        <v>68</v>
      </c>
      <c r="L1948" s="1" t="s">
        <v>42</v>
      </c>
      <c r="M1948" s="1" t="s">
        <v>248</v>
      </c>
      <c r="N1948" s="1"/>
      <c r="O1948" s="1"/>
      <c r="P1948" s="1" t="s">
        <v>31</v>
      </c>
      <c r="Q1948" s="1" t="s">
        <v>32</v>
      </c>
      <c r="R1948" s="1" t="s">
        <v>33</v>
      </c>
      <c r="S1948" s="2" t="s">
        <v>59</v>
      </c>
      <c r="T1948" s="4">
        <v>0</v>
      </c>
      <c r="U1948" s="4">
        <v>68669800</v>
      </c>
      <c r="V1948" s="4">
        <v>0</v>
      </c>
      <c r="W1948" s="4">
        <v>68669800</v>
      </c>
      <c r="X1948" s="4">
        <v>0</v>
      </c>
      <c r="Y1948" s="4">
        <v>68244600</v>
      </c>
      <c r="Z1948" s="4">
        <v>425200</v>
      </c>
      <c r="AA1948" s="4">
        <v>68244600</v>
      </c>
      <c r="AB1948" s="4">
        <v>8504000</v>
      </c>
      <c r="AC1948" s="4">
        <v>8504000</v>
      </c>
      <c r="AD1948" s="10">
        <v>8504000</v>
      </c>
    </row>
    <row r="1949" spans="1:30" ht="22.5" x14ac:dyDescent="0.25">
      <c r="A1949" s="9" t="s">
        <v>467</v>
      </c>
      <c r="B1949" s="2" t="s">
        <v>468</v>
      </c>
      <c r="C1949" s="3" t="s">
        <v>294</v>
      </c>
      <c r="D1949" s="3" t="str">
        <f t="shared" si="34"/>
        <v>C-4102-1500-6</v>
      </c>
      <c r="E1949" s="3" t="str">
        <f>VLOOKUP(Tabla3[[#This Row],[RUBRO]],Tabla6[[RUBRO]:[Respon Plan]],2,0)</f>
        <v>GENERACIONES</v>
      </c>
      <c r="F1949" s="3" t="str">
        <f>VLOOKUP(Tabla3[[#This Row],[RUBRO]],Tabla6[[RUBRO]:[Respon Plan]],3,0)</f>
        <v>DIRECCIÓN DE GESTIÓN HUMANA</v>
      </c>
      <c r="G1949" s="3" t="str">
        <f>VLOOKUP(Tabla3[[#This Row],[RUBRO]],Tabla6[[RUBRO]:[Respon Plan]],4,0)</f>
        <v>Gestión Humana- Viáticos</v>
      </c>
      <c r="H1949" s="1" t="s">
        <v>30</v>
      </c>
      <c r="I1949" s="1" t="s">
        <v>232</v>
      </c>
      <c r="J1949" s="1" t="s">
        <v>233</v>
      </c>
      <c r="K1949" s="1" t="s">
        <v>68</v>
      </c>
      <c r="L1949" s="1" t="s">
        <v>42</v>
      </c>
      <c r="M1949" s="1" t="s">
        <v>254</v>
      </c>
      <c r="N1949" s="1"/>
      <c r="O1949" s="1"/>
      <c r="P1949" s="1" t="s">
        <v>31</v>
      </c>
      <c r="Q1949" s="1" t="s">
        <v>32</v>
      </c>
      <c r="R1949" s="1" t="s">
        <v>33</v>
      </c>
      <c r="S1949" s="2" t="s">
        <v>249</v>
      </c>
      <c r="T1949" s="4">
        <v>0</v>
      </c>
      <c r="U1949" s="4">
        <v>3000000</v>
      </c>
      <c r="V1949" s="4">
        <v>0</v>
      </c>
      <c r="W1949" s="4">
        <v>3000000</v>
      </c>
      <c r="X1949" s="4">
        <v>0</v>
      </c>
      <c r="Y1949" s="4">
        <v>550873</v>
      </c>
      <c r="Z1949" s="4">
        <v>2449127</v>
      </c>
      <c r="AA1949" s="4">
        <v>550873</v>
      </c>
      <c r="AB1949" s="4">
        <v>0</v>
      </c>
      <c r="AC1949" s="4">
        <v>0</v>
      </c>
      <c r="AD1949" s="10">
        <v>0</v>
      </c>
    </row>
    <row r="1950" spans="1:30" ht="22.5" x14ac:dyDescent="0.25">
      <c r="A1950" s="9" t="s">
        <v>467</v>
      </c>
      <c r="B1950" s="2" t="s">
        <v>468</v>
      </c>
      <c r="C1950" s="3" t="s">
        <v>295</v>
      </c>
      <c r="D1950" s="3" t="str">
        <f t="shared" si="34"/>
        <v>C-4102-1500-6</v>
      </c>
      <c r="E1950" s="3" t="str">
        <f>VLOOKUP(Tabla3[[#This Row],[RUBRO]],Tabla6[[RUBRO]:[Respon Plan]],2,0)</f>
        <v>GENERACIONES</v>
      </c>
      <c r="F1950" s="3" t="str">
        <f>VLOOKUP(Tabla3[[#This Row],[RUBRO]],Tabla6[[RUBRO]:[Respon Plan]],3,0)</f>
        <v>DIRECCIÓN DE NIÑEZ Y ADOLESCENCIA</v>
      </c>
      <c r="G1950" s="3" t="str">
        <f>VLOOKUP(Tabla3[[#This Row],[RUBRO]],Tabla6[[RUBRO]:[Respon Plan]],4,0)</f>
        <v>Niñez y adolescencia</v>
      </c>
      <c r="H1950" s="1" t="s">
        <v>30</v>
      </c>
      <c r="I1950" s="1" t="s">
        <v>232</v>
      </c>
      <c r="J1950" s="1" t="s">
        <v>233</v>
      </c>
      <c r="K1950" s="1" t="s">
        <v>68</v>
      </c>
      <c r="L1950" s="1" t="s">
        <v>42</v>
      </c>
      <c r="M1950" s="1" t="s">
        <v>266</v>
      </c>
      <c r="N1950" s="1"/>
      <c r="O1950" s="1"/>
      <c r="P1950" s="1" t="s">
        <v>31</v>
      </c>
      <c r="Q1950" s="1" t="s">
        <v>32</v>
      </c>
      <c r="R1950" s="1" t="s">
        <v>33</v>
      </c>
      <c r="S1950" s="2" t="s">
        <v>267</v>
      </c>
      <c r="T1950" s="4">
        <v>0</v>
      </c>
      <c r="U1950" s="4">
        <v>2768854</v>
      </c>
      <c r="V1950" s="4">
        <v>0</v>
      </c>
      <c r="W1950" s="4">
        <v>2768854</v>
      </c>
      <c r="X1950" s="4">
        <v>0</v>
      </c>
      <c r="Y1950" s="4">
        <v>0</v>
      </c>
      <c r="Z1950" s="4">
        <v>2768854</v>
      </c>
      <c r="AA1950" s="4">
        <v>0</v>
      </c>
      <c r="AB1950" s="4">
        <v>0</v>
      </c>
      <c r="AC1950" s="4">
        <v>0</v>
      </c>
      <c r="AD1950" s="10">
        <v>0</v>
      </c>
    </row>
    <row r="1951" spans="1:30" ht="22.5" x14ac:dyDescent="0.25">
      <c r="A1951" s="9" t="s">
        <v>467</v>
      </c>
      <c r="B1951" s="2" t="s">
        <v>468</v>
      </c>
      <c r="C1951" s="3" t="s">
        <v>298</v>
      </c>
      <c r="D1951" s="3" t="str">
        <f t="shared" si="34"/>
        <v>C-4102-1500-7</v>
      </c>
      <c r="E1951" s="3" t="str">
        <f>VLOOKUP(Tabla3[[#This Row],[RUBRO]],Tabla6[[RUBRO]:[Respon Plan]],2,0)</f>
        <v>SNBF</v>
      </c>
      <c r="F1951" s="3" t="str">
        <f>VLOOKUP(Tabla3[[#This Row],[RUBRO]],Tabla6[[RUBRO]:[Respon Plan]],3,0)</f>
        <v>DIRECCIÓN DE GESTIÓN HUMANA</v>
      </c>
      <c r="G1951" s="3" t="str">
        <f>VLOOKUP(Tabla3[[#This Row],[RUBRO]],Tabla6[[RUBRO]:[Respon Plan]],4,0)</f>
        <v>Gestión Humana - Pres. Serv</v>
      </c>
      <c r="H1951" s="1" t="s">
        <v>30</v>
      </c>
      <c r="I1951" s="1" t="s">
        <v>232</v>
      </c>
      <c r="J1951" s="1" t="s">
        <v>233</v>
      </c>
      <c r="K1951" s="1" t="s">
        <v>138</v>
      </c>
      <c r="L1951" s="1" t="s">
        <v>42</v>
      </c>
      <c r="M1951" s="1" t="s">
        <v>281</v>
      </c>
      <c r="N1951" s="1"/>
      <c r="O1951" s="1"/>
      <c r="P1951" s="1" t="s">
        <v>31</v>
      </c>
      <c r="Q1951" s="1" t="s">
        <v>32</v>
      </c>
      <c r="R1951" s="1" t="s">
        <v>33</v>
      </c>
      <c r="S1951" s="2" t="s">
        <v>59</v>
      </c>
      <c r="T1951" s="4">
        <v>73171780</v>
      </c>
      <c r="U1951" s="4">
        <v>0</v>
      </c>
      <c r="V1951" s="4">
        <v>1479280</v>
      </c>
      <c r="W1951" s="4">
        <v>71692500</v>
      </c>
      <c r="X1951" s="4">
        <v>0</v>
      </c>
      <c r="Y1951" s="4">
        <v>71692500</v>
      </c>
      <c r="Z1951" s="4">
        <v>0</v>
      </c>
      <c r="AA1951" s="4">
        <v>71692500</v>
      </c>
      <c r="AB1951" s="4">
        <v>12358400</v>
      </c>
      <c r="AC1951" s="4">
        <v>12358400</v>
      </c>
      <c r="AD1951" s="10">
        <v>12358400</v>
      </c>
    </row>
    <row r="1952" spans="1:30" ht="22.5" x14ac:dyDescent="0.25">
      <c r="A1952" s="9" t="s">
        <v>467</v>
      </c>
      <c r="B1952" s="2" t="s">
        <v>468</v>
      </c>
      <c r="C1952" s="3" t="s">
        <v>299</v>
      </c>
      <c r="D1952" s="3" t="str">
        <f t="shared" si="34"/>
        <v>C-4102-1500-7</v>
      </c>
      <c r="E1952" s="3" t="str">
        <f>VLOOKUP(Tabla3[[#This Row],[RUBRO]],Tabla6[[RUBRO]:[Respon Plan]],2,0)</f>
        <v>SNBF</v>
      </c>
      <c r="F1952" s="3" t="str">
        <f>VLOOKUP(Tabla3[[#This Row],[RUBRO]],Tabla6[[RUBRO]:[Respon Plan]],3,0)</f>
        <v>DIRECCIÓN DE GESTIÓN HUMANA</v>
      </c>
      <c r="G1952" s="3" t="str">
        <f>VLOOKUP(Tabla3[[#This Row],[RUBRO]],Tabla6[[RUBRO]:[Respon Plan]],4,0)</f>
        <v>Gestión Humana- Viáticos</v>
      </c>
      <c r="H1952" s="1" t="s">
        <v>30</v>
      </c>
      <c r="I1952" s="1" t="s">
        <v>232</v>
      </c>
      <c r="J1952" s="1" t="s">
        <v>233</v>
      </c>
      <c r="K1952" s="1" t="s">
        <v>138</v>
      </c>
      <c r="L1952" s="1" t="s">
        <v>42</v>
      </c>
      <c r="M1952" s="1" t="s">
        <v>237</v>
      </c>
      <c r="N1952" s="1"/>
      <c r="O1952" s="1"/>
      <c r="P1952" s="1" t="s">
        <v>31</v>
      </c>
      <c r="Q1952" s="1" t="s">
        <v>32</v>
      </c>
      <c r="R1952" s="1" t="s">
        <v>33</v>
      </c>
      <c r="S1952" s="2" t="s">
        <v>249</v>
      </c>
      <c r="T1952" s="4">
        <v>15216716</v>
      </c>
      <c r="U1952" s="4">
        <v>0</v>
      </c>
      <c r="V1952" s="4">
        <v>0</v>
      </c>
      <c r="W1952" s="4">
        <v>15216716</v>
      </c>
      <c r="X1952" s="4">
        <v>0</v>
      </c>
      <c r="Y1952" s="4">
        <v>1893834</v>
      </c>
      <c r="Z1952" s="4">
        <v>13322882</v>
      </c>
      <c r="AA1952" s="4">
        <v>1893834</v>
      </c>
      <c r="AB1952" s="4">
        <v>1050125</v>
      </c>
      <c r="AC1952" s="4">
        <v>1050125</v>
      </c>
      <c r="AD1952" s="10">
        <v>1050125</v>
      </c>
    </row>
    <row r="1953" spans="1:30" ht="22.5" x14ac:dyDescent="0.25">
      <c r="A1953" s="9" t="s">
        <v>467</v>
      </c>
      <c r="B1953" s="2" t="s">
        <v>468</v>
      </c>
      <c r="C1953" s="3" t="s">
        <v>303</v>
      </c>
      <c r="D1953" s="3" t="str">
        <f t="shared" si="34"/>
        <v>C-4199-1500-1</v>
      </c>
      <c r="E1953" s="3" t="str">
        <f>VLOOKUP(Tabla3[[#This Row],[RUBRO]],Tabla6[[RUBRO]:[Respon Plan]],2,0)</f>
        <v>TECNOLOGIA</v>
      </c>
      <c r="F1953" s="3" t="str">
        <f>VLOOKUP(Tabla3[[#This Row],[RUBRO]],Tabla6[[RUBRO]:[Respon Plan]],3,0)</f>
        <v>DIRECCIÓN DE GESTIÓN HUMANA</v>
      </c>
      <c r="G1953" s="3" t="str">
        <f>VLOOKUP(Tabla3[[#This Row],[RUBRO]],Tabla6[[RUBRO]:[Respon Plan]],4,0)</f>
        <v>Gestión Humana - Pres. Serv</v>
      </c>
      <c r="H1953" s="1" t="s">
        <v>30</v>
      </c>
      <c r="I1953" s="1" t="s">
        <v>301</v>
      </c>
      <c r="J1953" s="1" t="s">
        <v>233</v>
      </c>
      <c r="K1953" s="1" t="s">
        <v>41</v>
      </c>
      <c r="L1953" s="1" t="s">
        <v>42</v>
      </c>
      <c r="M1953" s="1" t="s">
        <v>281</v>
      </c>
      <c r="N1953" s="1"/>
      <c r="O1953" s="1"/>
      <c r="P1953" s="1" t="s">
        <v>31</v>
      </c>
      <c r="Q1953" s="1" t="s">
        <v>32</v>
      </c>
      <c r="R1953" s="1" t="s">
        <v>33</v>
      </c>
      <c r="S1953" s="2" t="s">
        <v>59</v>
      </c>
      <c r="T1953" s="4">
        <v>43080265</v>
      </c>
      <c r="U1953" s="4">
        <v>0</v>
      </c>
      <c r="V1953" s="4">
        <v>0</v>
      </c>
      <c r="W1953" s="4">
        <v>43080265</v>
      </c>
      <c r="X1953" s="4">
        <v>0</v>
      </c>
      <c r="Y1953" s="4">
        <v>42484467</v>
      </c>
      <c r="Z1953" s="4">
        <v>595798</v>
      </c>
      <c r="AA1953" s="4">
        <v>42484467</v>
      </c>
      <c r="AB1953" s="4">
        <v>7185800</v>
      </c>
      <c r="AC1953" s="4">
        <v>7185800</v>
      </c>
      <c r="AD1953" s="10">
        <v>7185800</v>
      </c>
    </row>
    <row r="1954" spans="1:30" ht="22.5" x14ac:dyDescent="0.25">
      <c r="A1954" s="9" t="s">
        <v>467</v>
      </c>
      <c r="B1954" s="2" t="s">
        <v>468</v>
      </c>
      <c r="C1954" s="3" t="s">
        <v>304</v>
      </c>
      <c r="D1954" s="3" t="str">
        <f t="shared" si="34"/>
        <v>C-4199-1500-1</v>
      </c>
      <c r="E1954" s="3" t="str">
        <f>VLOOKUP(Tabla3[[#This Row],[RUBRO]],Tabla6[[RUBRO]:[Respon Plan]],2,0)</f>
        <v>TECNOLOGIA</v>
      </c>
      <c r="F1954" s="3" t="str">
        <f>VLOOKUP(Tabla3[[#This Row],[RUBRO]],Tabla6[[RUBRO]:[Respon Plan]],3,0)</f>
        <v>DIRECCIÓN DE GESTIÓN HUMANA</v>
      </c>
      <c r="G1954" s="3" t="str">
        <f>VLOOKUP(Tabla3[[#This Row],[RUBRO]],Tabla6[[RUBRO]:[Respon Plan]],4,0)</f>
        <v>Gestión Humana- Viáticos</v>
      </c>
      <c r="H1954" s="1" t="s">
        <v>30</v>
      </c>
      <c r="I1954" s="1" t="s">
        <v>301</v>
      </c>
      <c r="J1954" s="1" t="s">
        <v>233</v>
      </c>
      <c r="K1954" s="1" t="s">
        <v>41</v>
      </c>
      <c r="L1954" s="1" t="s">
        <v>42</v>
      </c>
      <c r="M1954" s="1" t="s">
        <v>237</v>
      </c>
      <c r="N1954" s="1"/>
      <c r="O1954" s="1"/>
      <c r="P1954" s="1" t="s">
        <v>31</v>
      </c>
      <c r="Q1954" s="1" t="s">
        <v>32</v>
      </c>
      <c r="R1954" s="1" t="s">
        <v>33</v>
      </c>
      <c r="S1954" s="2" t="s">
        <v>249</v>
      </c>
      <c r="T1954" s="4">
        <v>1813264</v>
      </c>
      <c r="U1954" s="4">
        <v>0</v>
      </c>
      <c r="V1954" s="4">
        <v>0</v>
      </c>
      <c r="W1954" s="4">
        <v>1813264</v>
      </c>
      <c r="X1954" s="4">
        <v>0</v>
      </c>
      <c r="Y1954" s="4">
        <v>1050125</v>
      </c>
      <c r="Z1954" s="4">
        <v>763139</v>
      </c>
      <c r="AA1954" s="4">
        <v>1050125</v>
      </c>
      <c r="AB1954" s="4">
        <v>0</v>
      </c>
      <c r="AC1954" s="4">
        <v>0</v>
      </c>
      <c r="AD1954" s="10">
        <v>0</v>
      </c>
    </row>
    <row r="1955" spans="1:30" ht="22.5" x14ac:dyDescent="0.25">
      <c r="A1955" s="9" t="s">
        <v>467</v>
      </c>
      <c r="B1955" s="2" t="s">
        <v>468</v>
      </c>
      <c r="C1955" s="3" t="s">
        <v>307</v>
      </c>
      <c r="D1955" s="3" t="str">
        <f t="shared" si="34"/>
        <v>C-4199-1500-2</v>
      </c>
      <c r="E1955" s="3" t="str">
        <f>VLOOKUP(Tabla3[[#This Row],[RUBRO]],Tabla6[[RUBRO]:[Respon Plan]],2,0)</f>
        <v>MODELO INTERVENCION</v>
      </c>
      <c r="F1955" s="3" t="str">
        <f>VLOOKUP(Tabla3[[#This Row],[RUBRO]],Tabla6[[RUBRO]:[Respon Plan]],3,0)</f>
        <v>DIRECCIÓN DE GESTIÓN HUMANA</v>
      </c>
      <c r="G1955" s="3" t="str">
        <f>VLOOKUP(Tabla3[[#This Row],[RUBRO]],Tabla6[[RUBRO]:[Respon Plan]],4,0)</f>
        <v>Gestión Humana - Pres. Serv</v>
      </c>
      <c r="H1955" s="1" t="s">
        <v>30</v>
      </c>
      <c r="I1955" s="1" t="s">
        <v>301</v>
      </c>
      <c r="J1955" s="1" t="s">
        <v>233</v>
      </c>
      <c r="K1955" s="1" t="s">
        <v>77</v>
      </c>
      <c r="L1955" s="1" t="s">
        <v>42</v>
      </c>
      <c r="M1955" s="1" t="s">
        <v>237</v>
      </c>
      <c r="N1955" s="1"/>
      <c r="O1955" s="1"/>
      <c r="P1955" s="1" t="s">
        <v>31</v>
      </c>
      <c r="Q1955" s="1" t="s">
        <v>32</v>
      </c>
      <c r="R1955" s="1" t="s">
        <v>33</v>
      </c>
      <c r="S1955" s="2" t="s">
        <v>59</v>
      </c>
      <c r="T1955" s="4">
        <v>172918332</v>
      </c>
      <c r="U1955" s="4">
        <v>48810400</v>
      </c>
      <c r="V1955" s="4">
        <v>0</v>
      </c>
      <c r="W1955" s="4">
        <v>221728732</v>
      </c>
      <c r="X1955" s="4">
        <v>0</v>
      </c>
      <c r="Y1955" s="4">
        <v>211165198</v>
      </c>
      <c r="Z1955" s="4">
        <v>10563534</v>
      </c>
      <c r="AA1955" s="4">
        <v>211165198</v>
      </c>
      <c r="AB1955" s="4">
        <v>61011331</v>
      </c>
      <c r="AC1955" s="4">
        <v>61011331</v>
      </c>
      <c r="AD1955" s="10">
        <v>61011331</v>
      </c>
    </row>
    <row r="1956" spans="1:30" ht="22.5" x14ac:dyDescent="0.25">
      <c r="A1956" s="9" t="s">
        <v>467</v>
      </c>
      <c r="B1956" s="2" t="s">
        <v>468</v>
      </c>
      <c r="C1956" s="3" t="s">
        <v>308</v>
      </c>
      <c r="D1956" s="3" t="str">
        <f t="shared" si="34"/>
        <v>C-4199-1500-2</v>
      </c>
      <c r="E1956" s="3" t="str">
        <f>VLOOKUP(Tabla3[[#This Row],[RUBRO]],Tabla6[[RUBRO]:[Respon Plan]],2,0)</f>
        <v>MODELO INTERVENCION</v>
      </c>
      <c r="F1956" s="3" t="str">
        <f>VLOOKUP(Tabla3[[#This Row],[RUBRO]],Tabla6[[RUBRO]:[Respon Plan]],3,0)</f>
        <v>DIRECCIÓN DE GESTIÓN HUMANA</v>
      </c>
      <c r="G1956" s="3" t="str">
        <f>VLOOKUP(Tabla3[[#This Row],[RUBRO]],Tabla6[[RUBRO]:[Respon Plan]],4,0)</f>
        <v>Gestión Humana- Viáticos</v>
      </c>
      <c r="H1956" s="1" t="s">
        <v>30</v>
      </c>
      <c r="I1956" s="1" t="s">
        <v>301</v>
      </c>
      <c r="J1956" s="1" t="s">
        <v>233</v>
      </c>
      <c r="K1956" s="1" t="s">
        <v>77</v>
      </c>
      <c r="L1956" s="1" t="s">
        <v>42</v>
      </c>
      <c r="M1956" s="1" t="s">
        <v>240</v>
      </c>
      <c r="N1956" s="1"/>
      <c r="O1956" s="1"/>
      <c r="P1956" s="1" t="s">
        <v>31</v>
      </c>
      <c r="Q1956" s="1" t="s">
        <v>32</v>
      </c>
      <c r="R1956" s="1" t="s">
        <v>33</v>
      </c>
      <c r="S1956" s="2" t="s">
        <v>249</v>
      </c>
      <c r="T1956" s="4">
        <v>0</v>
      </c>
      <c r="U1956" s="4">
        <v>8200000</v>
      </c>
      <c r="V1956" s="4">
        <v>0</v>
      </c>
      <c r="W1956" s="4">
        <v>8200000</v>
      </c>
      <c r="X1956" s="4">
        <v>0</v>
      </c>
      <c r="Y1956" s="4">
        <v>5881449</v>
      </c>
      <c r="Z1956" s="4">
        <v>2318551</v>
      </c>
      <c r="AA1956" s="4">
        <v>5881449</v>
      </c>
      <c r="AB1956" s="4">
        <v>798595</v>
      </c>
      <c r="AC1956" s="4">
        <v>798595</v>
      </c>
      <c r="AD1956" s="10">
        <v>798595</v>
      </c>
    </row>
    <row r="1957" spans="1:30" ht="22.5" x14ac:dyDescent="0.25">
      <c r="A1957" s="9" t="s">
        <v>467</v>
      </c>
      <c r="B1957" s="2" t="s">
        <v>468</v>
      </c>
      <c r="C1957" s="3" t="s">
        <v>398</v>
      </c>
      <c r="D1957" s="3" t="str">
        <f t="shared" si="34"/>
        <v>C-4199-1500-2</v>
      </c>
      <c r="E1957" s="3" t="str">
        <f>VLOOKUP(Tabla3[[#This Row],[RUBRO]],Tabla6[[RUBRO]:[Respon Plan]],2,0)</f>
        <v>MODELO INTERVENCION</v>
      </c>
      <c r="F1957" s="3" t="str">
        <f>VLOOKUP(Tabla3[[#This Row],[RUBRO]],Tabla6[[RUBRO]:[Respon Plan]],3,0)</f>
        <v>DIRECCIÓN DE GESTIÓN HUMANA</v>
      </c>
      <c r="G1957" s="3" t="str">
        <f>VLOOKUP(Tabla3[[#This Row],[RUBRO]],Tabla6[[RUBRO]:[Respon Plan]],4,0)</f>
        <v>Gestión Humana - Pres. Serv</v>
      </c>
      <c r="H1957" s="1" t="s">
        <v>30</v>
      </c>
      <c r="I1957" s="1" t="s">
        <v>301</v>
      </c>
      <c r="J1957" s="1" t="s">
        <v>233</v>
      </c>
      <c r="K1957" s="1" t="s">
        <v>77</v>
      </c>
      <c r="L1957" s="1" t="s">
        <v>42</v>
      </c>
      <c r="M1957" s="1" t="s">
        <v>257</v>
      </c>
      <c r="N1957" s="1"/>
      <c r="O1957" s="1"/>
      <c r="P1957" s="1" t="s">
        <v>31</v>
      </c>
      <c r="Q1957" s="1" t="s">
        <v>32</v>
      </c>
      <c r="R1957" s="1" t="s">
        <v>33</v>
      </c>
      <c r="S1957" s="2" t="s">
        <v>399</v>
      </c>
      <c r="T1957" s="4">
        <v>32088235</v>
      </c>
      <c r="U1957" s="4">
        <v>0</v>
      </c>
      <c r="V1957" s="4">
        <v>0</v>
      </c>
      <c r="W1957" s="4">
        <v>32088235</v>
      </c>
      <c r="X1957" s="4">
        <v>0</v>
      </c>
      <c r="Y1957" s="4">
        <v>31996067</v>
      </c>
      <c r="Z1957" s="4">
        <v>92168</v>
      </c>
      <c r="AA1957" s="4">
        <v>31996067</v>
      </c>
      <c r="AB1957" s="4">
        <v>6260100</v>
      </c>
      <c r="AC1957" s="4">
        <v>6260100</v>
      </c>
      <c r="AD1957" s="10">
        <v>6260100</v>
      </c>
    </row>
    <row r="1958" spans="1:30" ht="22.5" x14ac:dyDescent="0.25">
      <c r="A1958" s="9" t="s">
        <v>467</v>
      </c>
      <c r="B1958" s="2" t="s">
        <v>468</v>
      </c>
      <c r="C1958" s="3" t="s">
        <v>319</v>
      </c>
      <c r="D1958" s="3" t="str">
        <f t="shared" si="34"/>
        <v>C-4199-1500-2</v>
      </c>
      <c r="E1958" s="3" t="str">
        <f>VLOOKUP(Tabla3[[#This Row],[RUBRO]],Tabla6[[RUBRO]:[Respon Plan]],2,0)</f>
        <v>MODELO INTERVENCION</v>
      </c>
      <c r="F1958" s="3" t="str">
        <f>VLOOKUP(Tabla3[[#This Row],[RUBRO]],Tabla6[[RUBRO]:[Respon Plan]],3,0)</f>
        <v>DIRECCION ADMINISTRATIVA</v>
      </c>
      <c r="G1958" s="3" t="str">
        <f>VLOOKUP(Tabla3[[#This Row],[RUBRO]],Tabla6[[RUBRO]:[Respon Plan]],4,0)</f>
        <v>Administrativa NM</v>
      </c>
      <c r="H1958" s="1" t="s">
        <v>30</v>
      </c>
      <c r="I1958" s="1" t="s">
        <v>301</v>
      </c>
      <c r="J1958" s="1" t="s">
        <v>233</v>
      </c>
      <c r="K1958" s="1" t="s">
        <v>77</v>
      </c>
      <c r="L1958" s="1" t="s">
        <v>42</v>
      </c>
      <c r="M1958" s="1" t="s">
        <v>320</v>
      </c>
      <c r="N1958" s="1"/>
      <c r="O1958" s="1"/>
      <c r="P1958" s="1" t="s">
        <v>31</v>
      </c>
      <c r="Q1958" s="1" t="s">
        <v>32</v>
      </c>
      <c r="R1958" s="1" t="s">
        <v>33</v>
      </c>
      <c r="S1958" s="2" t="s">
        <v>321</v>
      </c>
      <c r="T1958" s="4">
        <v>181126553</v>
      </c>
      <c r="U1958" s="4">
        <v>0</v>
      </c>
      <c r="V1958" s="4">
        <v>0</v>
      </c>
      <c r="W1958" s="4">
        <v>181126553</v>
      </c>
      <c r="X1958" s="4">
        <v>0</v>
      </c>
      <c r="Y1958" s="4">
        <v>181126553</v>
      </c>
      <c r="Z1958" s="4">
        <v>0</v>
      </c>
      <c r="AA1958" s="4">
        <v>181126553</v>
      </c>
      <c r="AB1958" s="4">
        <v>49822000</v>
      </c>
      <c r="AC1958" s="4">
        <v>49822000</v>
      </c>
      <c r="AD1958" s="10">
        <v>49822000</v>
      </c>
    </row>
    <row r="1959" spans="1:30" ht="22.5" x14ac:dyDescent="0.25">
      <c r="A1959" s="9" t="s">
        <v>467</v>
      </c>
      <c r="B1959" s="2" t="s">
        <v>468</v>
      </c>
      <c r="C1959" s="3" t="s">
        <v>322</v>
      </c>
      <c r="D1959" s="3" t="str">
        <f t="shared" si="34"/>
        <v>C-4199-1500-2</v>
      </c>
      <c r="E1959" s="3" t="str">
        <f>VLOOKUP(Tabla3[[#This Row],[RUBRO]],Tabla6[[RUBRO]:[Respon Plan]],2,0)</f>
        <v>MODELO INTERVENCION</v>
      </c>
      <c r="F1959" s="3" t="str">
        <f>VLOOKUP(Tabla3[[#This Row],[RUBRO]],Tabla6[[RUBRO]:[Respon Plan]],3,0)</f>
        <v>DIRECCION ADMINISTRATIVA</v>
      </c>
      <c r="G1959" s="3" t="str">
        <f>VLOOKUP(Tabla3[[#This Row],[RUBRO]],Tabla6[[RUBRO]:[Respon Plan]],4,0)</f>
        <v>Administrativa NM</v>
      </c>
      <c r="H1959" s="1" t="s">
        <v>30</v>
      </c>
      <c r="I1959" s="1" t="s">
        <v>301</v>
      </c>
      <c r="J1959" s="1" t="s">
        <v>233</v>
      </c>
      <c r="K1959" s="1" t="s">
        <v>77</v>
      </c>
      <c r="L1959" s="1" t="s">
        <v>42</v>
      </c>
      <c r="M1959" s="1" t="s">
        <v>323</v>
      </c>
      <c r="N1959" s="1"/>
      <c r="O1959" s="1"/>
      <c r="P1959" s="1" t="s">
        <v>31</v>
      </c>
      <c r="Q1959" s="1" t="s">
        <v>32</v>
      </c>
      <c r="R1959" s="1" t="s">
        <v>33</v>
      </c>
      <c r="S1959" s="2" t="s">
        <v>324</v>
      </c>
      <c r="T1959" s="4">
        <v>29139388</v>
      </c>
      <c r="U1959" s="4">
        <v>0</v>
      </c>
      <c r="V1959" s="4">
        <v>0</v>
      </c>
      <c r="W1959" s="4">
        <v>29139388</v>
      </c>
      <c r="X1959" s="4">
        <v>0</v>
      </c>
      <c r="Y1959" s="4">
        <v>29139388</v>
      </c>
      <c r="Z1959" s="4">
        <v>0</v>
      </c>
      <c r="AA1959" s="4">
        <v>29139388</v>
      </c>
      <c r="AB1959" s="4">
        <v>7284846</v>
      </c>
      <c r="AC1959" s="4">
        <v>7284846</v>
      </c>
      <c r="AD1959" s="10">
        <v>7284846</v>
      </c>
    </row>
    <row r="1960" spans="1:30" ht="22.5" x14ac:dyDescent="0.25">
      <c r="A1960" s="9" t="s">
        <v>467</v>
      </c>
      <c r="B1960" s="2" t="s">
        <v>468</v>
      </c>
      <c r="C1960" s="3" t="s">
        <v>328</v>
      </c>
      <c r="D1960" s="3" t="str">
        <f t="shared" si="34"/>
        <v>C-4199-1500-2</v>
      </c>
      <c r="E1960" s="3" t="str">
        <f>VLOOKUP(Tabla3[[#This Row],[RUBRO]],Tabla6[[RUBRO]:[Respon Plan]],2,0)</f>
        <v>MODELO INTERVENCION</v>
      </c>
      <c r="F1960" s="3" t="str">
        <f>VLOOKUP(Tabla3[[#This Row],[RUBRO]],Tabla6[[RUBRO]:[Respon Plan]],3,0)</f>
        <v>DIRECCION ADMINISTRATIVA</v>
      </c>
      <c r="G1960" s="3" t="str">
        <f>VLOOKUP(Tabla3[[#This Row],[RUBRO]],Tabla6[[RUBRO]:[Respon Plan]],4,0)</f>
        <v>Administrativa NM</v>
      </c>
      <c r="H1960" s="1" t="s">
        <v>30</v>
      </c>
      <c r="I1960" s="1" t="s">
        <v>301</v>
      </c>
      <c r="J1960" s="1" t="s">
        <v>233</v>
      </c>
      <c r="K1960" s="1" t="s">
        <v>77</v>
      </c>
      <c r="L1960" s="1" t="s">
        <v>42</v>
      </c>
      <c r="M1960" s="1" t="s">
        <v>329</v>
      </c>
      <c r="N1960" s="1"/>
      <c r="O1960" s="1"/>
      <c r="P1960" s="1" t="s">
        <v>31</v>
      </c>
      <c r="Q1960" s="1" t="s">
        <v>32</v>
      </c>
      <c r="R1960" s="1" t="s">
        <v>33</v>
      </c>
      <c r="S1960" s="2" t="s">
        <v>330</v>
      </c>
      <c r="T1960" s="4">
        <v>0</v>
      </c>
      <c r="U1960" s="4">
        <v>1451000</v>
      </c>
      <c r="V1960" s="4">
        <v>0</v>
      </c>
      <c r="W1960" s="4">
        <v>1451000</v>
      </c>
      <c r="X1960" s="4">
        <v>0</v>
      </c>
      <c r="Y1960" s="4">
        <v>0</v>
      </c>
      <c r="Z1960" s="4">
        <v>1451000</v>
      </c>
      <c r="AA1960" s="4">
        <v>0</v>
      </c>
      <c r="AB1960" s="4">
        <v>0</v>
      </c>
      <c r="AC1960" s="4">
        <v>0</v>
      </c>
      <c r="AD1960" s="10">
        <v>0</v>
      </c>
    </row>
    <row r="1961" spans="1:30" ht="22.5" x14ac:dyDescent="0.25">
      <c r="A1961" s="9" t="s">
        <v>467</v>
      </c>
      <c r="B1961" s="2" t="s">
        <v>468</v>
      </c>
      <c r="C1961" s="3" t="s">
        <v>359</v>
      </c>
      <c r="D1961" s="3" t="str">
        <f t="shared" si="34"/>
        <v>C-4199-1500-2</v>
      </c>
      <c r="E1961" s="3" t="str">
        <f>VLOOKUP(Tabla3[[#This Row],[RUBRO]],Tabla6[[RUBRO]:[Respon Plan]],2,0)</f>
        <v>MODELO INTERVENCION</v>
      </c>
      <c r="F1961" s="3" t="str">
        <f>VLOOKUP(Tabla3[[#This Row],[RUBRO]],Tabla6[[RUBRO]:[Respon Plan]],3,0)</f>
        <v>DIRECCIÓN DE GESTIÓN HUMANA</v>
      </c>
      <c r="G1961" s="3" t="str">
        <f>VLOOKUP(Tabla3[[#This Row],[RUBRO]],Tabla6[[RUBRO]:[Respon Plan]],4,0)</f>
        <v>Gestión Humana- Viáticos</v>
      </c>
      <c r="H1961" s="1" t="s">
        <v>30</v>
      </c>
      <c r="I1961" s="1" t="s">
        <v>301</v>
      </c>
      <c r="J1961" s="1" t="s">
        <v>233</v>
      </c>
      <c r="K1961" s="1" t="s">
        <v>77</v>
      </c>
      <c r="L1961" s="1" t="s">
        <v>42</v>
      </c>
      <c r="M1961" s="1" t="s">
        <v>360</v>
      </c>
      <c r="N1961" s="1"/>
      <c r="O1961" s="1"/>
      <c r="P1961" s="1" t="s">
        <v>31</v>
      </c>
      <c r="Q1961" s="1" t="s">
        <v>32</v>
      </c>
      <c r="R1961" s="1" t="s">
        <v>33</v>
      </c>
      <c r="S1961" s="2" t="s">
        <v>361</v>
      </c>
      <c r="T1961" s="4">
        <v>2000000</v>
      </c>
      <c r="U1961" s="4">
        <v>0</v>
      </c>
      <c r="V1961" s="4">
        <v>0</v>
      </c>
      <c r="W1961" s="4">
        <v>2000000</v>
      </c>
      <c r="X1961" s="4">
        <v>0</v>
      </c>
      <c r="Y1961" s="4">
        <v>771222</v>
      </c>
      <c r="Z1961" s="4">
        <v>1228778</v>
      </c>
      <c r="AA1961" s="4">
        <v>771222</v>
      </c>
      <c r="AB1961" s="4">
        <v>771222</v>
      </c>
      <c r="AC1961" s="4">
        <v>771222</v>
      </c>
      <c r="AD1961" s="10">
        <v>771222</v>
      </c>
    </row>
    <row r="1962" spans="1:30" ht="22.5" x14ac:dyDescent="0.25">
      <c r="A1962" s="9" t="s">
        <v>467</v>
      </c>
      <c r="B1962" s="2" t="s">
        <v>468</v>
      </c>
      <c r="C1962" s="3" t="s">
        <v>365</v>
      </c>
      <c r="D1962" s="3" t="str">
        <f t="shared" si="34"/>
        <v>C-4199-1500-2</v>
      </c>
      <c r="E1962" s="3" t="str">
        <f>VLOOKUP(Tabla3[[#This Row],[RUBRO]],Tabla6[[RUBRO]:[Respon Plan]],2,0)</f>
        <v>MODELO INTERVENCION</v>
      </c>
      <c r="F1962" s="3" t="str">
        <f>VLOOKUP(Tabla3[[#This Row],[RUBRO]],Tabla6[[RUBRO]:[Respon Plan]],3,0)</f>
        <v>SECRETARIA GENERAL</v>
      </c>
      <c r="G1962" s="3" t="str">
        <f>VLOOKUP(Tabla3[[#This Row],[RUBRO]],Tabla6[[RUBRO]:[Respon Plan]],4,0)</f>
        <v>Secretaria General</v>
      </c>
      <c r="H1962" s="1" t="s">
        <v>30</v>
      </c>
      <c r="I1962" s="1" t="s">
        <v>301</v>
      </c>
      <c r="J1962" s="1" t="s">
        <v>233</v>
      </c>
      <c r="K1962" s="1" t="s">
        <v>77</v>
      </c>
      <c r="L1962" s="1" t="s">
        <v>42</v>
      </c>
      <c r="M1962" s="1" t="s">
        <v>266</v>
      </c>
      <c r="N1962" s="1"/>
      <c r="O1962" s="1"/>
      <c r="P1962" s="1" t="s">
        <v>31</v>
      </c>
      <c r="Q1962" s="1" t="s">
        <v>32</v>
      </c>
      <c r="R1962" s="1" t="s">
        <v>33</v>
      </c>
      <c r="S1962" s="2" t="s">
        <v>267</v>
      </c>
      <c r="T1962" s="4">
        <v>166909</v>
      </c>
      <c r="U1962" s="4">
        <v>5804</v>
      </c>
      <c r="V1962" s="4">
        <v>0</v>
      </c>
      <c r="W1962" s="4">
        <v>172713</v>
      </c>
      <c r="X1962" s="4">
        <v>0</v>
      </c>
      <c r="Y1962" s="4">
        <v>0</v>
      </c>
      <c r="Z1962" s="4">
        <v>172713</v>
      </c>
      <c r="AA1962" s="4">
        <v>0</v>
      </c>
      <c r="AB1962" s="4">
        <v>0</v>
      </c>
      <c r="AC1962" s="4">
        <v>0</v>
      </c>
      <c r="AD1962" s="10">
        <v>0</v>
      </c>
    </row>
    <row r="1963" spans="1:30" ht="22.5" x14ac:dyDescent="0.25">
      <c r="A1963" s="9" t="s">
        <v>467</v>
      </c>
      <c r="B1963" s="2" t="s">
        <v>468</v>
      </c>
      <c r="C1963" s="3" t="s">
        <v>372</v>
      </c>
      <c r="D1963" s="3" t="str">
        <f t="shared" si="34"/>
        <v>C-4199-1500-5</v>
      </c>
      <c r="E1963" s="3" t="str">
        <f>VLOOKUP(Tabla3[[#This Row],[RUBRO]],Tabla6[[RUBRO]:[Respon Plan]],2,0)</f>
        <v xml:space="preserve">CONTRUCCION </v>
      </c>
      <c r="F1963" s="3" t="str">
        <f>VLOOKUP(Tabla3[[#This Row],[RUBRO]],Tabla6[[RUBRO]:[Respon Plan]],3,0)</f>
        <v>DIRECCION ADMINISTRATIVA</v>
      </c>
      <c r="G1963" s="3" t="str">
        <f>VLOOKUP(Tabla3[[#This Row],[RUBRO]],Tabla6[[RUBRO]:[Respon Plan]],4,0)</f>
        <v>Administrativa CONS</v>
      </c>
      <c r="H1963" s="1" t="s">
        <v>30</v>
      </c>
      <c r="I1963" s="1" t="s">
        <v>301</v>
      </c>
      <c r="J1963" s="1" t="s">
        <v>233</v>
      </c>
      <c r="K1963" s="1" t="s">
        <v>64</v>
      </c>
      <c r="L1963" s="1" t="s">
        <v>42</v>
      </c>
      <c r="M1963" s="1" t="s">
        <v>234</v>
      </c>
      <c r="N1963" s="1"/>
      <c r="O1963" s="1"/>
      <c r="P1963" s="1" t="s">
        <v>31</v>
      </c>
      <c r="Q1963" s="1" t="s">
        <v>32</v>
      </c>
      <c r="R1963" s="1" t="s">
        <v>33</v>
      </c>
      <c r="S1963" s="2" t="s">
        <v>373</v>
      </c>
      <c r="T1963" s="4">
        <v>0</v>
      </c>
      <c r="U1963" s="4">
        <v>50000000</v>
      </c>
      <c r="V1963" s="4">
        <v>0</v>
      </c>
      <c r="W1963" s="4">
        <v>50000000</v>
      </c>
      <c r="X1963" s="4">
        <v>0</v>
      </c>
      <c r="Y1963" s="4">
        <v>0</v>
      </c>
      <c r="Z1963" s="4">
        <v>50000000</v>
      </c>
      <c r="AA1963" s="4">
        <v>0</v>
      </c>
      <c r="AB1963" s="4">
        <v>0</v>
      </c>
      <c r="AC1963" s="4">
        <v>0</v>
      </c>
      <c r="AD1963" s="10">
        <v>0</v>
      </c>
    </row>
    <row r="1964" spans="1:30" ht="22.5" x14ac:dyDescent="0.25">
      <c r="A1964" s="9" t="s">
        <v>467</v>
      </c>
      <c r="B1964" s="2" t="s">
        <v>468</v>
      </c>
      <c r="C1964" s="3" t="s">
        <v>374</v>
      </c>
      <c r="D1964" s="3" t="str">
        <f t="shared" si="34"/>
        <v>C-4199-1500-5</v>
      </c>
      <c r="E1964" s="3" t="str">
        <f>VLOOKUP(Tabla3[[#This Row],[RUBRO]],Tabla6[[RUBRO]:[Respon Plan]],2,0)</f>
        <v xml:space="preserve">CONTRUCCION </v>
      </c>
      <c r="F1964" s="3" t="str">
        <f>VLOOKUP(Tabla3[[#This Row],[RUBRO]],Tabla6[[RUBRO]:[Respon Plan]],3,0)</f>
        <v>DIRECCION ADMINISTRATIVA</v>
      </c>
      <c r="G1964" s="3" t="str">
        <f>VLOOKUP(Tabla3[[#This Row],[RUBRO]],Tabla6[[RUBRO]:[Respon Plan]],4,0)</f>
        <v>Administrativa CONS</v>
      </c>
      <c r="H1964" s="1" t="s">
        <v>30</v>
      </c>
      <c r="I1964" s="1" t="s">
        <v>301</v>
      </c>
      <c r="J1964" s="1" t="s">
        <v>233</v>
      </c>
      <c r="K1964" s="1" t="s">
        <v>64</v>
      </c>
      <c r="L1964" s="1" t="s">
        <v>42</v>
      </c>
      <c r="M1964" s="1" t="s">
        <v>281</v>
      </c>
      <c r="N1964" s="1"/>
      <c r="O1964" s="1"/>
      <c r="P1964" s="1" t="s">
        <v>31</v>
      </c>
      <c r="Q1964" s="1" t="s">
        <v>171</v>
      </c>
      <c r="R1964" s="1" t="s">
        <v>33</v>
      </c>
      <c r="S1964" s="2" t="s">
        <v>375</v>
      </c>
      <c r="T1964" s="4">
        <v>39000000</v>
      </c>
      <c r="U1964" s="4">
        <v>0</v>
      </c>
      <c r="V1964" s="4">
        <v>0</v>
      </c>
      <c r="W1964" s="4">
        <v>39000000</v>
      </c>
      <c r="X1964" s="4">
        <v>0</v>
      </c>
      <c r="Y1964" s="4">
        <v>28428000</v>
      </c>
      <c r="Z1964" s="4">
        <v>10572000</v>
      </c>
      <c r="AA1964" s="4">
        <v>0</v>
      </c>
      <c r="AB1964" s="4">
        <v>0</v>
      </c>
      <c r="AC1964" s="4">
        <v>0</v>
      </c>
      <c r="AD1964" s="10">
        <v>0</v>
      </c>
    </row>
    <row r="1965" spans="1:30" ht="22.5" x14ac:dyDescent="0.25">
      <c r="A1965" s="9" t="s">
        <v>467</v>
      </c>
      <c r="B1965" s="2" t="s">
        <v>468</v>
      </c>
      <c r="C1965" s="3" t="s">
        <v>400</v>
      </c>
      <c r="D1965" s="3" t="str">
        <f t="shared" si="34"/>
        <v>C-4199-1500-5</v>
      </c>
      <c r="E1965" s="3" t="str">
        <f>VLOOKUP(Tabla3[[#This Row],[RUBRO]],Tabla6[[RUBRO]:[Respon Plan]],2,0)</f>
        <v xml:space="preserve">CONTRUCCION </v>
      </c>
      <c r="F1965" s="3" t="str">
        <f>VLOOKUP(Tabla3[[#This Row],[RUBRO]],Tabla6[[RUBRO]:[Respon Plan]],3,0)</f>
        <v>DIRECCION ADMINISTRATIVA</v>
      </c>
      <c r="G1965" s="3" t="str">
        <f>VLOOKUP(Tabla3[[#This Row],[RUBRO]],Tabla6[[RUBRO]:[Respon Plan]],4,0)</f>
        <v>Administrativa CONS</v>
      </c>
      <c r="H1965" s="1" t="s">
        <v>30</v>
      </c>
      <c r="I1965" s="1" t="s">
        <v>301</v>
      </c>
      <c r="J1965" s="1" t="s">
        <v>233</v>
      </c>
      <c r="K1965" s="1" t="s">
        <v>64</v>
      </c>
      <c r="L1965" s="1" t="s">
        <v>42</v>
      </c>
      <c r="M1965" s="1" t="s">
        <v>240</v>
      </c>
      <c r="N1965" s="1"/>
      <c r="O1965" s="1"/>
      <c r="P1965" s="1" t="s">
        <v>31</v>
      </c>
      <c r="Q1965" s="1" t="s">
        <v>171</v>
      </c>
      <c r="R1965" s="1" t="s">
        <v>33</v>
      </c>
      <c r="S1965" s="2" t="s">
        <v>401</v>
      </c>
      <c r="T1965" s="4">
        <v>8200000</v>
      </c>
      <c r="U1965" s="4">
        <v>0</v>
      </c>
      <c r="V1965" s="4">
        <v>0</v>
      </c>
      <c r="W1965" s="4">
        <v>8200000</v>
      </c>
      <c r="X1965" s="4">
        <v>0</v>
      </c>
      <c r="Y1965" s="4">
        <v>0</v>
      </c>
      <c r="Z1965" s="4">
        <v>8200000</v>
      </c>
      <c r="AA1965" s="4">
        <v>0</v>
      </c>
      <c r="AB1965" s="4">
        <v>0</v>
      </c>
      <c r="AC1965" s="4">
        <v>0</v>
      </c>
      <c r="AD1965" s="10">
        <v>0</v>
      </c>
    </row>
    <row r="1966" spans="1:30" ht="22.5" x14ac:dyDescent="0.25">
      <c r="A1966" s="9" t="s">
        <v>467</v>
      </c>
      <c r="B1966" s="2" t="s">
        <v>468</v>
      </c>
      <c r="C1966" s="3" t="s">
        <v>378</v>
      </c>
      <c r="D1966" s="3" t="str">
        <f t="shared" si="34"/>
        <v>C-4199-1500-5</v>
      </c>
      <c r="E1966" s="3" t="str">
        <f>VLOOKUP(Tabla3[[#This Row],[RUBRO]],Tabla6[[RUBRO]:[Respon Plan]],2,0)</f>
        <v xml:space="preserve">CONTRUCCION </v>
      </c>
      <c r="F1966" s="3" t="str">
        <f>VLOOKUP(Tabla3[[#This Row],[RUBRO]],Tabla6[[RUBRO]:[Respon Plan]],3,0)</f>
        <v>DIRECCIÓN DE GESTIÓN HUMANA</v>
      </c>
      <c r="G1966" s="3" t="str">
        <f>VLOOKUP(Tabla3[[#This Row],[RUBRO]],Tabla6[[RUBRO]:[Respon Plan]],4,0)</f>
        <v>Gestión Humana - Pres. Serv</v>
      </c>
      <c r="H1966" s="1" t="s">
        <v>30</v>
      </c>
      <c r="I1966" s="1" t="s">
        <v>301</v>
      </c>
      <c r="J1966" s="1" t="s">
        <v>233</v>
      </c>
      <c r="K1966" s="1" t="s">
        <v>64</v>
      </c>
      <c r="L1966" s="1" t="s">
        <v>42</v>
      </c>
      <c r="M1966" s="1" t="s">
        <v>243</v>
      </c>
      <c r="N1966" s="1"/>
      <c r="O1966" s="1"/>
      <c r="P1966" s="1" t="s">
        <v>31</v>
      </c>
      <c r="Q1966" s="1" t="s">
        <v>171</v>
      </c>
      <c r="R1966" s="1" t="s">
        <v>33</v>
      </c>
      <c r="S1966" s="2" t="s">
        <v>59</v>
      </c>
      <c r="T1966" s="4">
        <v>56281000</v>
      </c>
      <c r="U1966" s="4">
        <v>21287000</v>
      </c>
      <c r="V1966" s="4">
        <v>0</v>
      </c>
      <c r="W1966" s="4">
        <v>77568000</v>
      </c>
      <c r="X1966" s="4">
        <v>0</v>
      </c>
      <c r="Y1966" s="4">
        <v>76474967</v>
      </c>
      <c r="Z1966" s="4">
        <v>1093033</v>
      </c>
      <c r="AA1966" s="4">
        <v>76474967</v>
      </c>
      <c r="AB1966" s="4">
        <v>14920667</v>
      </c>
      <c r="AC1966" s="4">
        <v>14920667</v>
      </c>
      <c r="AD1966" s="10">
        <v>14920667</v>
      </c>
    </row>
    <row r="1967" spans="1:30" ht="22.5" x14ac:dyDescent="0.25">
      <c r="A1967" s="9" t="s">
        <v>469</v>
      </c>
      <c r="B1967" s="2" t="s">
        <v>470</v>
      </c>
      <c r="C1967" s="3" t="s">
        <v>145</v>
      </c>
      <c r="D1967" s="3" t="str">
        <f t="shared" si="34"/>
        <v>A-2-0-3</v>
      </c>
      <c r="E1967" s="3" t="str">
        <f>VLOOKUP(Tabla3[[#This Row],[RUBRO]],Tabla6[[RUBRO]:[Respon Plan]],2,0)</f>
        <v>FUNCIONAMIENTO</v>
      </c>
      <c r="F1967" s="3" t="str">
        <f>VLOOKUP(Tabla3[[#This Row],[RUBRO]],Tabla6[[RUBRO]:[Respon Plan]],3,0)</f>
        <v>DIRECCION ADMINISTRATIVA</v>
      </c>
      <c r="G1967" s="3" t="str">
        <f>VLOOKUP(Tabla3[[#This Row],[RUBRO]],Tabla6[[RUBRO]:[Respon Plan]],4,0)</f>
        <v>Administrativa</v>
      </c>
      <c r="H1967" s="1" t="s">
        <v>40</v>
      </c>
      <c r="I1967" s="1" t="s">
        <v>77</v>
      </c>
      <c r="J1967" s="1" t="s">
        <v>42</v>
      </c>
      <c r="K1967" s="1" t="s">
        <v>63</v>
      </c>
      <c r="L1967" s="1" t="s">
        <v>143</v>
      </c>
      <c r="M1967" s="1" t="s">
        <v>63</v>
      </c>
      <c r="N1967" s="1"/>
      <c r="O1967" s="1"/>
      <c r="P1967" s="1" t="s">
        <v>31</v>
      </c>
      <c r="Q1967" s="1" t="s">
        <v>32</v>
      </c>
      <c r="R1967" s="1" t="s">
        <v>33</v>
      </c>
      <c r="S1967" s="2" t="s">
        <v>146</v>
      </c>
      <c r="T1967" s="4">
        <v>4360000</v>
      </c>
      <c r="U1967" s="4">
        <v>2000</v>
      </c>
      <c r="V1967" s="4">
        <v>114439</v>
      </c>
      <c r="W1967" s="4">
        <v>4247561</v>
      </c>
      <c r="X1967" s="4">
        <v>0</v>
      </c>
      <c r="Y1967" s="4">
        <v>4247561</v>
      </c>
      <c r="Z1967" s="4">
        <v>0</v>
      </c>
      <c r="AA1967" s="4">
        <v>4247561</v>
      </c>
      <c r="AB1967" s="4">
        <v>4247561</v>
      </c>
      <c r="AC1967" s="4">
        <v>4247561</v>
      </c>
      <c r="AD1967" s="10">
        <v>4247561</v>
      </c>
    </row>
    <row r="1968" spans="1:30" ht="22.5" x14ac:dyDescent="0.25">
      <c r="A1968" s="9" t="s">
        <v>469</v>
      </c>
      <c r="B1968" s="2" t="s">
        <v>470</v>
      </c>
      <c r="C1968" s="3" t="s">
        <v>155</v>
      </c>
      <c r="D1968" s="3" t="str">
        <f t="shared" si="34"/>
        <v>A-2-0-4</v>
      </c>
      <c r="E1968" s="3" t="str">
        <f>VLOOKUP(Tabla3[[#This Row],[RUBRO]],Tabla6[[RUBRO]:[Respon Plan]],2,0)</f>
        <v>FUNCIONAMIENTO</v>
      </c>
      <c r="F1968" s="3" t="str">
        <f>VLOOKUP(Tabla3[[#This Row],[RUBRO]],Tabla6[[RUBRO]:[Respon Plan]],3,0)</f>
        <v>DIRECCION ADMINISTRATIVA</v>
      </c>
      <c r="G1968" s="3" t="str">
        <f>VLOOKUP(Tabla3[[#This Row],[RUBRO]],Tabla6[[RUBRO]:[Respon Plan]],4,0)</f>
        <v>Administrativa</v>
      </c>
      <c r="H1968" s="1" t="s">
        <v>40</v>
      </c>
      <c r="I1968" s="1" t="s">
        <v>77</v>
      </c>
      <c r="J1968" s="1" t="s">
        <v>42</v>
      </c>
      <c r="K1968" s="1" t="s">
        <v>80</v>
      </c>
      <c r="L1968" s="1" t="s">
        <v>80</v>
      </c>
      <c r="M1968" s="1" t="s">
        <v>41</v>
      </c>
      <c r="N1968" s="1"/>
      <c r="O1968" s="1"/>
      <c r="P1968" s="1" t="s">
        <v>31</v>
      </c>
      <c r="Q1968" s="1" t="s">
        <v>32</v>
      </c>
      <c r="R1968" s="1" t="s">
        <v>33</v>
      </c>
      <c r="S1968" s="2" t="s">
        <v>156</v>
      </c>
      <c r="T1968" s="4">
        <v>8500000</v>
      </c>
      <c r="U1968" s="4">
        <v>0</v>
      </c>
      <c r="V1968" s="4">
        <v>0</v>
      </c>
      <c r="W1968" s="4">
        <v>8500000</v>
      </c>
      <c r="X1968" s="4">
        <v>0</v>
      </c>
      <c r="Y1968" s="4">
        <v>0</v>
      </c>
      <c r="Z1968" s="4">
        <v>8500000</v>
      </c>
      <c r="AA1968" s="4">
        <v>0</v>
      </c>
      <c r="AB1968" s="4">
        <v>0</v>
      </c>
      <c r="AC1968" s="4">
        <v>0</v>
      </c>
      <c r="AD1968" s="10">
        <v>0</v>
      </c>
    </row>
    <row r="1969" spans="1:30" ht="22.5" x14ac:dyDescent="0.25">
      <c r="A1969" s="9" t="s">
        <v>469</v>
      </c>
      <c r="B1969" s="2" t="s">
        <v>470</v>
      </c>
      <c r="C1969" s="3" t="s">
        <v>157</v>
      </c>
      <c r="D1969" s="3" t="str">
        <f t="shared" si="34"/>
        <v>A-2-0-4</v>
      </c>
      <c r="E1969" s="3" t="str">
        <f>VLOOKUP(Tabla3[[#This Row],[RUBRO]],Tabla6[[RUBRO]:[Respon Plan]],2,0)</f>
        <v>FUNCIONAMIENTO</v>
      </c>
      <c r="F1969" s="3" t="str">
        <f>VLOOKUP(Tabla3[[#This Row],[RUBRO]],Tabla6[[RUBRO]:[Respon Plan]],3,0)</f>
        <v>DIRECCION ADMINISTRATIVA</v>
      </c>
      <c r="G1969" s="3" t="str">
        <f>VLOOKUP(Tabla3[[#This Row],[RUBRO]],Tabla6[[RUBRO]:[Respon Plan]],4,0)</f>
        <v>Administrativa</v>
      </c>
      <c r="H1969" s="1" t="s">
        <v>40</v>
      </c>
      <c r="I1969" s="1" t="s">
        <v>77</v>
      </c>
      <c r="J1969" s="1" t="s">
        <v>42</v>
      </c>
      <c r="K1969" s="1" t="s">
        <v>80</v>
      </c>
      <c r="L1969" s="1" t="s">
        <v>80</v>
      </c>
      <c r="M1969" s="1" t="s">
        <v>77</v>
      </c>
      <c r="N1969" s="1"/>
      <c r="O1969" s="1"/>
      <c r="P1969" s="1" t="s">
        <v>31</v>
      </c>
      <c r="Q1969" s="1" t="s">
        <v>32</v>
      </c>
      <c r="R1969" s="1" t="s">
        <v>33</v>
      </c>
      <c r="S1969" s="2" t="s">
        <v>158</v>
      </c>
      <c r="T1969" s="4">
        <v>2200000</v>
      </c>
      <c r="U1969" s="4">
        <v>0</v>
      </c>
      <c r="V1969" s="4">
        <v>0</v>
      </c>
      <c r="W1969" s="4">
        <v>2200000</v>
      </c>
      <c r="X1969" s="4">
        <v>0</v>
      </c>
      <c r="Y1969" s="4">
        <v>0</v>
      </c>
      <c r="Z1969" s="4">
        <v>2200000</v>
      </c>
      <c r="AA1969" s="4">
        <v>0</v>
      </c>
      <c r="AB1969" s="4">
        <v>0</v>
      </c>
      <c r="AC1969" s="4">
        <v>0</v>
      </c>
      <c r="AD1969" s="10">
        <v>0</v>
      </c>
    </row>
    <row r="1970" spans="1:30" ht="22.5" x14ac:dyDescent="0.25">
      <c r="A1970" s="9" t="s">
        <v>469</v>
      </c>
      <c r="B1970" s="2" t="s">
        <v>470</v>
      </c>
      <c r="C1970" s="3" t="s">
        <v>176</v>
      </c>
      <c r="D1970" s="3" t="str">
        <f t="shared" si="34"/>
        <v>A-2-0-4</v>
      </c>
      <c r="E1970" s="3" t="str">
        <f>VLOOKUP(Tabla3[[#This Row],[RUBRO]],Tabla6[[RUBRO]:[Respon Plan]],2,0)</f>
        <v>FUNCIONAMIENTO</v>
      </c>
      <c r="F1970" s="3" t="str">
        <f>VLOOKUP(Tabla3[[#This Row],[RUBRO]],Tabla6[[RUBRO]:[Respon Plan]],3,0)</f>
        <v>DIRECCION ADMINISTRATIVA</v>
      </c>
      <c r="G1970" s="3" t="str">
        <f>VLOOKUP(Tabla3[[#This Row],[RUBRO]],Tabla6[[RUBRO]:[Respon Plan]],4,0)</f>
        <v>Administrativa</v>
      </c>
      <c r="H1970" s="1" t="s">
        <v>40</v>
      </c>
      <c r="I1970" s="1" t="s">
        <v>77</v>
      </c>
      <c r="J1970" s="1" t="s">
        <v>42</v>
      </c>
      <c r="K1970" s="1" t="s">
        <v>80</v>
      </c>
      <c r="L1970" s="1" t="s">
        <v>64</v>
      </c>
      <c r="M1970" s="1" t="s">
        <v>77</v>
      </c>
      <c r="N1970" s="1"/>
      <c r="O1970" s="1"/>
      <c r="P1970" s="1" t="s">
        <v>31</v>
      </c>
      <c r="Q1970" s="1" t="s">
        <v>32</v>
      </c>
      <c r="R1970" s="1" t="s">
        <v>33</v>
      </c>
      <c r="S1970" s="2" t="s">
        <v>177</v>
      </c>
      <c r="T1970" s="4">
        <v>2000000</v>
      </c>
      <c r="U1970" s="4">
        <v>0</v>
      </c>
      <c r="V1970" s="4">
        <v>0</v>
      </c>
      <c r="W1970" s="4">
        <v>2000000</v>
      </c>
      <c r="X1970" s="4">
        <v>0</v>
      </c>
      <c r="Y1970" s="4">
        <v>0</v>
      </c>
      <c r="Z1970" s="4">
        <v>2000000</v>
      </c>
      <c r="AA1970" s="4">
        <v>0</v>
      </c>
      <c r="AB1970" s="4">
        <v>0</v>
      </c>
      <c r="AC1970" s="4">
        <v>0</v>
      </c>
      <c r="AD1970" s="10">
        <v>0</v>
      </c>
    </row>
    <row r="1971" spans="1:30" ht="22.5" x14ac:dyDescent="0.25">
      <c r="A1971" s="9" t="s">
        <v>469</v>
      </c>
      <c r="B1971" s="2" t="s">
        <v>470</v>
      </c>
      <c r="C1971" s="3" t="s">
        <v>200</v>
      </c>
      <c r="D1971" s="3" t="str">
        <f t="shared" si="34"/>
        <v>A-2-0-4</v>
      </c>
      <c r="E1971" s="3" t="str">
        <f>VLOOKUP(Tabla3[[#This Row],[RUBRO]],Tabla6[[RUBRO]:[Respon Plan]],2,0)</f>
        <v>FUNCIONAMIENTO</v>
      </c>
      <c r="F1971" s="3" t="str">
        <f>VLOOKUP(Tabla3[[#This Row],[RUBRO]],Tabla6[[RUBRO]:[Respon Plan]],3,0)</f>
        <v>DIRECCION ADMINISTRATIVA</v>
      </c>
      <c r="G1971" s="3" t="str">
        <f>VLOOKUP(Tabla3[[#This Row],[RUBRO]],Tabla6[[RUBRO]:[Respon Plan]],4,0)</f>
        <v>Administrativa</v>
      </c>
      <c r="H1971" s="1" t="s">
        <v>40</v>
      </c>
      <c r="I1971" s="1" t="s">
        <v>77</v>
      </c>
      <c r="J1971" s="1" t="s">
        <v>42</v>
      </c>
      <c r="K1971" s="1" t="s">
        <v>80</v>
      </c>
      <c r="L1971" s="1" t="s">
        <v>81</v>
      </c>
      <c r="M1971" s="1" t="s">
        <v>41</v>
      </c>
      <c r="N1971" s="1"/>
      <c r="O1971" s="1"/>
      <c r="P1971" s="1" t="s">
        <v>31</v>
      </c>
      <c r="Q1971" s="1" t="s">
        <v>32</v>
      </c>
      <c r="R1971" s="1" t="s">
        <v>33</v>
      </c>
      <c r="S1971" s="2" t="s">
        <v>201</v>
      </c>
      <c r="T1971" s="4">
        <v>900000</v>
      </c>
      <c r="U1971" s="4">
        <v>0</v>
      </c>
      <c r="V1971" s="4">
        <v>0</v>
      </c>
      <c r="W1971" s="4">
        <v>900000</v>
      </c>
      <c r="X1971" s="4">
        <v>0</v>
      </c>
      <c r="Y1971" s="4">
        <v>900000</v>
      </c>
      <c r="Z1971" s="4">
        <v>0</v>
      </c>
      <c r="AA1971" s="4">
        <v>354770</v>
      </c>
      <c r="AB1971" s="4">
        <v>325630</v>
      </c>
      <c r="AC1971" s="4">
        <v>325630</v>
      </c>
      <c r="AD1971" s="10">
        <v>325630</v>
      </c>
    </row>
    <row r="1972" spans="1:30" ht="22.5" x14ac:dyDescent="0.25">
      <c r="A1972" s="9" t="s">
        <v>469</v>
      </c>
      <c r="B1972" s="2" t="s">
        <v>470</v>
      </c>
      <c r="C1972" s="3" t="s">
        <v>202</v>
      </c>
      <c r="D1972" s="3" t="str">
        <f t="shared" si="34"/>
        <v>A-2-0-4</v>
      </c>
      <c r="E1972" s="3" t="str">
        <f>VLOOKUP(Tabla3[[#This Row],[RUBRO]],Tabla6[[RUBRO]:[Respon Plan]],2,0)</f>
        <v>FUNCIONAMIENTO</v>
      </c>
      <c r="F1972" s="3" t="str">
        <f>VLOOKUP(Tabla3[[#This Row],[RUBRO]],Tabla6[[RUBRO]:[Respon Plan]],3,0)</f>
        <v>DIRECCION ADMINISTRATIVA</v>
      </c>
      <c r="G1972" s="3" t="str">
        <f>VLOOKUP(Tabla3[[#This Row],[RUBRO]],Tabla6[[RUBRO]:[Respon Plan]],4,0)</f>
        <v>Administrativa</v>
      </c>
      <c r="H1972" s="1" t="s">
        <v>40</v>
      </c>
      <c r="I1972" s="1" t="s">
        <v>77</v>
      </c>
      <c r="J1972" s="1" t="s">
        <v>42</v>
      </c>
      <c r="K1972" s="1" t="s">
        <v>80</v>
      </c>
      <c r="L1972" s="1" t="s">
        <v>81</v>
      </c>
      <c r="M1972" s="1" t="s">
        <v>77</v>
      </c>
      <c r="N1972" s="1"/>
      <c r="O1972" s="1"/>
      <c r="P1972" s="1" t="s">
        <v>31</v>
      </c>
      <c r="Q1972" s="1" t="s">
        <v>32</v>
      </c>
      <c r="R1972" s="1" t="s">
        <v>33</v>
      </c>
      <c r="S1972" s="2" t="s">
        <v>203</v>
      </c>
      <c r="T1972" s="4">
        <v>23000000</v>
      </c>
      <c r="U1972" s="4">
        <v>0</v>
      </c>
      <c r="V1972" s="4">
        <v>0</v>
      </c>
      <c r="W1972" s="4">
        <v>23000000</v>
      </c>
      <c r="X1972" s="4">
        <v>0</v>
      </c>
      <c r="Y1972" s="4">
        <v>23000000</v>
      </c>
      <c r="Z1972" s="4">
        <v>0</v>
      </c>
      <c r="AA1972" s="4">
        <v>19329600</v>
      </c>
      <c r="AB1972" s="4">
        <v>19329600</v>
      </c>
      <c r="AC1972" s="4">
        <v>19329600</v>
      </c>
      <c r="AD1972" s="10">
        <v>19329600</v>
      </c>
    </row>
    <row r="1973" spans="1:30" ht="22.5" x14ac:dyDescent="0.25">
      <c r="A1973" s="9" t="s">
        <v>469</v>
      </c>
      <c r="B1973" s="2" t="s">
        <v>470</v>
      </c>
      <c r="C1973" s="3" t="s">
        <v>206</v>
      </c>
      <c r="D1973" s="3" t="str">
        <f t="shared" si="34"/>
        <v>A-2-0-4</v>
      </c>
      <c r="E1973" s="3" t="str">
        <f>VLOOKUP(Tabla3[[#This Row],[RUBRO]],Tabla6[[RUBRO]:[Respon Plan]],2,0)</f>
        <v>FUNCIONAMIENTO</v>
      </c>
      <c r="F1973" s="3" t="str">
        <f>VLOOKUP(Tabla3[[#This Row],[RUBRO]],Tabla6[[RUBRO]:[Respon Plan]],3,0)</f>
        <v>DIRECCION ADMINISTRATIVA</v>
      </c>
      <c r="G1973" s="3" t="str">
        <f>VLOOKUP(Tabla3[[#This Row],[RUBRO]],Tabla6[[RUBRO]:[Respon Plan]],4,0)</f>
        <v>Administrativa</v>
      </c>
      <c r="H1973" s="1" t="s">
        <v>40</v>
      </c>
      <c r="I1973" s="1" t="s">
        <v>77</v>
      </c>
      <c r="J1973" s="1" t="s">
        <v>42</v>
      </c>
      <c r="K1973" s="1" t="s">
        <v>80</v>
      </c>
      <c r="L1973" s="1" t="s">
        <v>81</v>
      </c>
      <c r="M1973" s="1" t="s">
        <v>138</v>
      </c>
      <c r="N1973" s="1"/>
      <c r="O1973" s="1"/>
      <c r="P1973" s="1" t="s">
        <v>31</v>
      </c>
      <c r="Q1973" s="1" t="s">
        <v>32</v>
      </c>
      <c r="R1973" s="1" t="s">
        <v>33</v>
      </c>
      <c r="S1973" s="2" t="s">
        <v>207</v>
      </c>
      <c r="T1973" s="4">
        <v>1000000</v>
      </c>
      <c r="U1973" s="4">
        <v>0</v>
      </c>
      <c r="V1973" s="4">
        <v>0</v>
      </c>
      <c r="W1973" s="4">
        <v>1000000</v>
      </c>
      <c r="X1973" s="4">
        <v>0</v>
      </c>
      <c r="Y1973" s="4">
        <v>1000000</v>
      </c>
      <c r="Z1973" s="4">
        <v>0</v>
      </c>
      <c r="AA1973" s="4">
        <v>734813</v>
      </c>
      <c r="AB1973" s="4">
        <v>734813</v>
      </c>
      <c r="AC1973" s="4">
        <v>734813</v>
      </c>
      <c r="AD1973" s="10">
        <v>490192</v>
      </c>
    </row>
    <row r="1974" spans="1:30" ht="22.5" x14ac:dyDescent="0.25">
      <c r="A1974" s="9" t="s">
        <v>469</v>
      </c>
      <c r="B1974" s="2" t="s">
        <v>470</v>
      </c>
      <c r="C1974" s="3" t="s">
        <v>212</v>
      </c>
      <c r="D1974" s="3" t="str">
        <f t="shared" si="34"/>
        <v>A-2-0-4</v>
      </c>
      <c r="E1974" s="3" t="str">
        <f>VLOOKUP(Tabla3[[#This Row],[RUBRO]],Tabla6[[RUBRO]:[Respon Plan]],2,0)</f>
        <v>FUNCIONAMIENTO</v>
      </c>
      <c r="F1974" s="3" t="str">
        <f>VLOOKUP(Tabla3[[#This Row],[RUBRO]],Tabla6[[RUBRO]:[Respon Plan]],3,0)</f>
        <v>DIRECCIÓN DE GESTIÓN HUMANA</v>
      </c>
      <c r="G1974" s="3" t="str">
        <f>VLOOKUP(Tabla3[[#This Row],[RUBRO]],Tabla6[[RUBRO]:[Respon Plan]],4,0)</f>
        <v>Gestión Humana</v>
      </c>
      <c r="H1974" s="1" t="s">
        <v>40</v>
      </c>
      <c r="I1974" s="1" t="s">
        <v>77</v>
      </c>
      <c r="J1974" s="1" t="s">
        <v>42</v>
      </c>
      <c r="K1974" s="1" t="s">
        <v>80</v>
      </c>
      <c r="L1974" s="1" t="s">
        <v>65</v>
      </c>
      <c r="M1974" s="1" t="s">
        <v>77</v>
      </c>
      <c r="N1974" s="1"/>
      <c r="O1974" s="1"/>
      <c r="P1974" s="1" t="s">
        <v>31</v>
      </c>
      <c r="Q1974" s="1" t="s">
        <v>32</v>
      </c>
      <c r="R1974" s="1" t="s">
        <v>33</v>
      </c>
      <c r="S1974" s="2" t="s">
        <v>213</v>
      </c>
      <c r="T1974" s="4">
        <v>12000000</v>
      </c>
      <c r="U1974" s="4">
        <v>0</v>
      </c>
      <c r="V1974" s="4">
        <v>0</v>
      </c>
      <c r="W1974" s="4">
        <v>12000000</v>
      </c>
      <c r="X1974" s="4">
        <v>0</v>
      </c>
      <c r="Y1974" s="4">
        <v>12000000</v>
      </c>
      <c r="Z1974" s="4">
        <v>0</v>
      </c>
      <c r="AA1974" s="4">
        <v>4549165</v>
      </c>
      <c r="AB1974" s="4">
        <v>2749165</v>
      </c>
      <c r="AC1974" s="4">
        <v>2749165</v>
      </c>
      <c r="AD1974" s="10">
        <v>2749165</v>
      </c>
    </row>
    <row r="1975" spans="1:30" ht="22.5" x14ac:dyDescent="0.25">
      <c r="A1975" s="9" t="s">
        <v>469</v>
      </c>
      <c r="B1975" s="2" t="s">
        <v>470</v>
      </c>
      <c r="C1975" s="3" t="s">
        <v>216</v>
      </c>
      <c r="D1975" s="3" t="str">
        <f t="shared" si="34"/>
        <v>A-2-0-4</v>
      </c>
      <c r="E1975" s="3" t="str">
        <f>VLOOKUP(Tabla3[[#This Row],[RUBRO]],Tabla6[[RUBRO]:[Respon Plan]],2,0)</f>
        <v>FUNCIONAMIENTO</v>
      </c>
      <c r="F1975" s="3" t="str">
        <f>VLOOKUP(Tabla3[[#This Row],[RUBRO]],Tabla6[[RUBRO]:[Respon Plan]],3,0)</f>
        <v>DIRECCIÓN DE GESTIÓN HUMANA</v>
      </c>
      <c r="G1975" s="3" t="str">
        <f>VLOOKUP(Tabla3[[#This Row],[RUBRO]],Tabla6[[RUBRO]:[Respon Plan]],4,0)</f>
        <v>Gestión Humana</v>
      </c>
      <c r="H1975" s="1" t="s">
        <v>40</v>
      </c>
      <c r="I1975" s="1" t="s">
        <v>77</v>
      </c>
      <c r="J1975" s="1" t="s">
        <v>42</v>
      </c>
      <c r="K1975" s="1" t="s">
        <v>80</v>
      </c>
      <c r="L1975" s="1" t="s">
        <v>171</v>
      </c>
      <c r="M1975" s="1" t="s">
        <v>80</v>
      </c>
      <c r="N1975" s="1"/>
      <c r="O1975" s="1"/>
      <c r="P1975" s="1" t="s">
        <v>31</v>
      </c>
      <c r="Q1975" s="1" t="s">
        <v>32</v>
      </c>
      <c r="R1975" s="1" t="s">
        <v>33</v>
      </c>
      <c r="S1975" s="2" t="s">
        <v>217</v>
      </c>
      <c r="T1975" s="4">
        <v>13561897</v>
      </c>
      <c r="U1975" s="4">
        <v>0</v>
      </c>
      <c r="V1975" s="4">
        <v>0</v>
      </c>
      <c r="W1975" s="4">
        <v>13561897</v>
      </c>
      <c r="X1975" s="4">
        <v>0</v>
      </c>
      <c r="Y1975" s="4">
        <v>0</v>
      </c>
      <c r="Z1975" s="4">
        <v>13561897</v>
      </c>
      <c r="AA1975" s="4">
        <v>0</v>
      </c>
      <c r="AB1975" s="4">
        <v>0</v>
      </c>
      <c r="AC1975" s="4">
        <v>0</v>
      </c>
      <c r="AD1975" s="10">
        <v>0</v>
      </c>
    </row>
    <row r="1976" spans="1:30" ht="22.5" x14ac:dyDescent="0.25">
      <c r="A1976" s="9" t="s">
        <v>469</v>
      </c>
      <c r="B1976" s="2" t="s">
        <v>470</v>
      </c>
      <c r="C1976" s="3" t="s">
        <v>231</v>
      </c>
      <c r="D1976" s="3" t="str">
        <f t="shared" si="34"/>
        <v>C-4102-1500-1</v>
      </c>
      <c r="E1976" s="3" t="str">
        <f>VLOOKUP(Tabla3[[#This Row],[RUBRO]],Tabla6[[RUBRO]:[Respon Plan]],2,0)</f>
        <v>NUTRICION</v>
      </c>
      <c r="F1976" s="3" t="str">
        <f>VLOOKUP(Tabla3[[#This Row],[RUBRO]],Tabla6[[RUBRO]:[Respon Plan]],3,0)</f>
        <v xml:space="preserve">DIRECCIÓN DE NUTRICIÓN </v>
      </c>
      <c r="G1976" s="3" t="str">
        <f>VLOOKUP(Tabla3[[#This Row],[RUBRO]],Tabla6[[RUBRO]:[Respon Plan]],4,0)</f>
        <v>Nutrición</v>
      </c>
      <c r="H1976" s="1" t="s">
        <v>30</v>
      </c>
      <c r="I1976" s="1" t="s">
        <v>232</v>
      </c>
      <c r="J1976" s="1" t="s">
        <v>233</v>
      </c>
      <c r="K1976" s="1" t="s">
        <v>41</v>
      </c>
      <c r="L1976" s="1" t="s">
        <v>42</v>
      </c>
      <c r="M1976" s="1" t="s">
        <v>234</v>
      </c>
      <c r="N1976" s="1"/>
      <c r="O1976" s="1"/>
      <c r="P1976" s="1" t="s">
        <v>31</v>
      </c>
      <c r="Q1976" s="1" t="s">
        <v>32</v>
      </c>
      <c r="R1976" s="1" t="s">
        <v>33</v>
      </c>
      <c r="S1976" s="2" t="s">
        <v>235</v>
      </c>
      <c r="T1976" s="4">
        <v>1384909920</v>
      </c>
      <c r="U1976" s="4">
        <v>58872258</v>
      </c>
      <c r="V1976" s="4">
        <v>0</v>
      </c>
      <c r="W1976" s="4">
        <v>1443782178</v>
      </c>
      <c r="X1976" s="4">
        <v>0</v>
      </c>
      <c r="Y1976" s="4">
        <v>1443782176</v>
      </c>
      <c r="Z1976" s="4">
        <v>2</v>
      </c>
      <c r="AA1976" s="4">
        <v>0</v>
      </c>
      <c r="AB1976" s="4">
        <v>0</v>
      </c>
      <c r="AC1976" s="4">
        <v>0</v>
      </c>
      <c r="AD1976" s="10">
        <v>0</v>
      </c>
    </row>
    <row r="1977" spans="1:30" ht="22.5" x14ac:dyDescent="0.25">
      <c r="A1977" s="9" t="s">
        <v>469</v>
      </c>
      <c r="B1977" s="2" t="s">
        <v>470</v>
      </c>
      <c r="C1977" s="3" t="s">
        <v>242</v>
      </c>
      <c r="D1977" s="3" t="str">
        <f t="shared" si="34"/>
        <v>C-4102-1500-1</v>
      </c>
      <c r="E1977" s="3" t="str">
        <f>VLOOKUP(Tabla3[[#This Row],[RUBRO]],Tabla6[[RUBRO]:[Respon Plan]],2,0)</f>
        <v>NUTRICION</v>
      </c>
      <c r="F1977" s="3" t="str">
        <f>VLOOKUP(Tabla3[[#This Row],[RUBRO]],Tabla6[[RUBRO]:[Respon Plan]],3,0)</f>
        <v xml:space="preserve">DIRECCIÓN DE NUTRICIÓN </v>
      </c>
      <c r="G1977" s="3" t="str">
        <f>VLOOKUP(Tabla3[[#This Row],[RUBRO]],Tabla6[[RUBRO]:[Respon Plan]],4,0)</f>
        <v>Nutrición</v>
      </c>
      <c r="H1977" s="1" t="s">
        <v>30</v>
      </c>
      <c r="I1977" s="1" t="s">
        <v>232</v>
      </c>
      <c r="J1977" s="1" t="s">
        <v>233</v>
      </c>
      <c r="K1977" s="1" t="s">
        <v>41</v>
      </c>
      <c r="L1977" s="1" t="s">
        <v>42</v>
      </c>
      <c r="M1977" s="1" t="s">
        <v>243</v>
      </c>
      <c r="N1977" s="1"/>
      <c r="O1977" s="1"/>
      <c r="P1977" s="1" t="s">
        <v>31</v>
      </c>
      <c r="Q1977" s="1" t="s">
        <v>32</v>
      </c>
      <c r="R1977" s="1" t="s">
        <v>33</v>
      </c>
      <c r="S1977" s="2" t="s">
        <v>244</v>
      </c>
      <c r="T1977" s="4">
        <v>85575270</v>
      </c>
      <c r="U1977" s="4">
        <v>35307498</v>
      </c>
      <c r="V1977" s="4">
        <v>35357328</v>
      </c>
      <c r="W1977" s="4">
        <v>85525440</v>
      </c>
      <c r="X1977" s="4">
        <v>0</v>
      </c>
      <c r="Y1977" s="4">
        <v>85525440</v>
      </c>
      <c r="Z1977" s="4">
        <v>0</v>
      </c>
      <c r="AA1977" s="4">
        <v>85525440</v>
      </c>
      <c r="AB1977" s="4">
        <v>8236800</v>
      </c>
      <c r="AC1977" s="4">
        <v>8236800</v>
      </c>
      <c r="AD1977" s="10">
        <v>8236800</v>
      </c>
    </row>
    <row r="1978" spans="1:30" ht="22.5" x14ac:dyDescent="0.25">
      <c r="A1978" s="9" t="s">
        <v>469</v>
      </c>
      <c r="B1978" s="2" t="s">
        <v>470</v>
      </c>
      <c r="C1978" s="3" t="s">
        <v>245</v>
      </c>
      <c r="D1978" s="3" t="str">
        <f t="shared" si="34"/>
        <v>C-4102-1500-1</v>
      </c>
      <c r="E1978" s="3" t="str">
        <f>VLOOKUP(Tabla3[[#This Row],[RUBRO]],Tabla6[[RUBRO]:[Respon Plan]],2,0)</f>
        <v>NUTRICION</v>
      </c>
      <c r="F1978" s="3" t="str">
        <f>VLOOKUP(Tabla3[[#This Row],[RUBRO]],Tabla6[[RUBRO]:[Respon Plan]],3,0)</f>
        <v>DIRECCIÓN DE GESTIÓN HUMANA</v>
      </c>
      <c r="G1978" s="3" t="str">
        <f>VLOOKUP(Tabla3[[#This Row],[RUBRO]],Tabla6[[RUBRO]:[Respon Plan]],4,0)</f>
        <v>Gestión Humana - Pres. Serv</v>
      </c>
      <c r="H1978" s="1" t="s">
        <v>30</v>
      </c>
      <c r="I1978" s="1" t="s">
        <v>232</v>
      </c>
      <c r="J1978" s="1" t="s">
        <v>233</v>
      </c>
      <c r="K1978" s="1" t="s">
        <v>41</v>
      </c>
      <c r="L1978" s="1" t="s">
        <v>42</v>
      </c>
      <c r="M1978" s="1" t="s">
        <v>246</v>
      </c>
      <c r="N1978" s="1"/>
      <c r="O1978" s="1"/>
      <c r="P1978" s="1" t="s">
        <v>31</v>
      </c>
      <c r="Q1978" s="1" t="s">
        <v>32</v>
      </c>
      <c r="R1978" s="1" t="s">
        <v>33</v>
      </c>
      <c r="S1978" s="2" t="s">
        <v>59</v>
      </c>
      <c r="T1978" s="4">
        <v>2121092</v>
      </c>
      <c r="U1978" s="4">
        <v>35357328</v>
      </c>
      <c r="V1978" s="4">
        <v>0</v>
      </c>
      <c r="W1978" s="4">
        <v>37478420</v>
      </c>
      <c r="X1978" s="4">
        <v>0</v>
      </c>
      <c r="Y1978" s="4">
        <v>0</v>
      </c>
      <c r="Z1978" s="4">
        <v>37478420</v>
      </c>
      <c r="AA1978" s="4">
        <v>0</v>
      </c>
      <c r="AB1978" s="4">
        <v>0</v>
      </c>
      <c r="AC1978" s="4">
        <v>0</v>
      </c>
      <c r="AD1978" s="10">
        <v>0</v>
      </c>
    </row>
    <row r="1979" spans="1:30" ht="22.5" x14ac:dyDescent="0.25">
      <c r="A1979" s="9" t="s">
        <v>469</v>
      </c>
      <c r="B1979" s="2" t="s">
        <v>470</v>
      </c>
      <c r="C1979" s="3" t="s">
        <v>247</v>
      </c>
      <c r="D1979" s="3" t="str">
        <f t="shared" si="34"/>
        <v>C-4102-1500-1</v>
      </c>
      <c r="E1979" s="3" t="str">
        <f>VLOOKUP(Tabla3[[#This Row],[RUBRO]],Tabla6[[RUBRO]:[Respon Plan]],2,0)</f>
        <v>NUTRICION</v>
      </c>
      <c r="F1979" s="3" t="str">
        <f>VLOOKUP(Tabla3[[#This Row],[RUBRO]],Tabla6[[RUBRO]:[Respon Plan]],3,0)</f>
        <v>DIRECCIÓN DE GESTIÓN HUMANA</v>
      </c>
      <c r="G1979" s="3" t="str">
        <f>VLOOKUP(Tabla3[[#This Row],[RUBRO]],Tabla6[[RUBRO]:[Respon Plan]],4,0)</f>
        <v>Gestión Humana- Viáticos</v>
      </c>
      <c r="H1979" s="1" t="s">
        <v>30</v>
      </c>
      <c r="I1979" s="1" t="s">
        <v>232</v>
      </c>
      <c r="J1979" s="1" t="s">
        <v>233</v>
      </c>
      <c r="K1979" s="1" t="s">
        <v>41</v>
      </c>
      <c r="L1979" s="1" t="s">
        <v>42</v>
      </c>
      <c r="M1979" s="1" t="s">
        <v>248</v>
      </c>
      <c r="N1979" s="1"/>
      <c r="O1979" s="1"/>
      <c r="P1979" s="1" t="s">
        <v>31</v>
      </c>
      <c r="Q1979" s="1" t="s">
        <v>32</v>
      </c>
      <c r="R1979" s="1" t="s">
        <v>33</v>
      </c>
      <c r="S1979" s="2" t="s">
        <v>249</v>
      </c>
      <c r="T1979" s="4">
        <v>2323360</v>
      </c>
      <c r="U1979" s="4">
        <v>0</v>
      </c>
      <c r="V1979" s="4">
        <v>0</v>
      </c>
      <c r="W1979" s="4">
        <v>2323360</v>
      </c>
      <c r="X1979" s="4">
        <v>0</v>
      </c>
      <c r="Y1979" s="4">
        <v>2323360</v>
      </c>
      <c r="Z1979" s="4">
        <v>0</v>
      </c>
      <c r="AA1979" s="4">
        <v>1758699</v>
      </c>
      <c r="AB1979" s="4">
        <v>1428175</v>
      </c>
      <c r="AC1979" s="4">
        <v>1428175</v>
      </c>
      <c r="AD1979" s="10">
        <v>1428175</v>
      </c>
    </row>
    <row r="1980" spans="1:30" ht="22.5" x14ac:dyDescent="0.25">
      <c r="A1980" s="9" t="s">
        <v>469</v>
      </c>
      <c r="B1980" s="2" t="s">
        <v>470</v>
      </c>
      <c r="C1980" s="3" t="s">
        <v>45</v>
      </c>
      <c r="D1980" s="3" t="str">
        <f t="shared" si="34"/>
        <v>C-4102-1500-3</v>
      </c>
      <c r="E1980" s="3" t="str">
        <f>VLOOKUP(Tabla3[[#This Row],[RUBRO]],Tabla6[[RUBRO]:[Respon Plan]],2,0)</f>
        <v>PROTECCION</v>
      </c>
      <c r="F1980" s="3" t="str">
        <f>VLOOKUP(Tabla3[[#This Row],[RUBRO]],Tabla6[[RUBRO]:[Respon Plan]],3,0)</f>
        <v xml:space="preserve">DIRECCIÓN DE PROTECCIÓN </v>
      </c>
      <c r="G1980" s="3" t="str">
        <f>VLOOKUP(Tabla3[[#This Row],[RUBRO]],Tabla6[[RUBRO]:[Respon Plan]],4,0)</f>
        <v>Dirección de Protección</v>
      </c>
      <c r="H1980" s="1" t="s">
        <v>30</v>
      </c>
      <c r="I1980" s="1" t="s">
        <v>232</v>
      </c>
      <c r="J1980" s="1" t="s">
        <v>233</v>
      </c>
      <c r="K1980" s="1" t="s">
        <v>63</v>
      </c>
      <c r="L1980" s="1" t="s">
        <v>42</v>
      </c>
      <c r="M1980" s="1" t="s">
        <v>237</v>
      </c>
      <c r="N1980" s="1"/>
      <c r="O1980" s="1"/>
      <c r="P1980" s="1" t="s">
        <v>31</v>
      </c>
      <c r="Q1980" s="1" t="s">
        <v>32</v>
      </c>
      <c r="R1980" s="1" t="s">
        <v>33</v>
      </c>
      <c r="S1980" s="2" t="s">
        <v>48</v>
      </c>
      <c r="T1980" s="4">
        <v>518519364</v>
      </c>
      <c r="U1980" s="4">
        <v>1933918</v>
      </c>
      <c r="V1980" s="4">
        <v>0</v>
      </c>
      <c r="W1980" s="4">
        <v>520453282</v>
      </c>
      <c r="X1980" s="4">
        <v>0</v>
      </c>
      <c r="Y1980" s="4">
        <v>518519364</v>
      </c>
      <c r="Z1980" s="4">
        <v>1933918</v>
      </c>
      <c r="AA1980" s="4">
        <v>516603474</v>
      </c>
      <c r="AB1980" s="4">
        <v>99196973</v>
      </c>
      <c r="AC1980" s="4">
        <v>99196973</v>
      </c>
      <c r="AD1980" s="10">
        <v>99196973</v>
      </c>
    </row>
    <row r="1981" spans="1:30" ht="22.5" x14ac:dyDescent="0.25">
      <c r="A1981" s="9" t="s">
        <v>469</v>
      </c>
      <c r="B1981" s="2" t="s">
        <v>470</v>
      </c>
      <c r="C1981" s="3" t="s">
        <v>58</v>
      </c>
      <c r="D1981" s="3" t="str">
        <f t="shared" si="34"/>
        <v>C-4102-1500-3</v>
      </c>
      <c r="E1981" s="3" t="str">
        <f>VLOOKUP(Tabla3[[#This Row],[RUBRO]],Tabla6[[RUBRO]:[Respon Plan]],2,0)</f>
        <v>PROTECCION</v>
      </c>
      <c r="F1981" s="3" t="str">
        <f>VLOOKUP(Tabla3[[#This Row],[RUBRO]],Tabla6[[RUBRO]:[Respon Plan]],3,0)</f>
        <v>DIRECCIÓN DE GESTIÓN HUMANA</v>
      </c>
      <c r="G1981" s="3" t="str">
        <f>VLOOKUP(Tabla3[[#This Row],[RUBRO]],Tabla6[[RUBRO]:[Respon Plan]],4,0)</f>
        <v>Gestión Humana - Pres. Serv</v>
      </c>
      <c r="H1981" s="1" t="s">
        <v>30</v>
      </c>
      <c r="I1981" s="1" t="s">
        <v>232</v>
      </c>
      <c r="J1981" s="1" t="s">
        <v>233</v>
      </c>
      <c r="K1981" s="1" t="s">
        <v>63</v>
      </c>
      <c r="L1981" s="1" t="s">
        <v>42</v>
      </c>
      <c r="M1981" s="1" t="s">
        <v>255</v>
      </c>
      <c r="N1981" s="1"/>
      <c r="O1981" s="1"/>
      <c r="P1981" s="1" t="s">
        <v>31</v>
      </c>
      <c r="Q1981" s="1" t="s">
        <v>32</v>
      </c>
      <c r="R1981" s="1" t="s">
        <v>33</v>
      </c>
      <c r="S1981" s="2" t="s">
        <v>59</v>
      </c>
      <c r="T1981" s="4">
        <v>215870537</v>
      </c>
      <c r="U1981" s="4">
        <v>13378631</v>
      </c>
      <c r="V1981" s="4">
        <v>0</v>
      </c>
      <c r="W1981" s="4">
        <v>229249168</v>
      </c>
      <c r="X1981" s="4">
        <v>0</v>
      </c>
      <c r="Y1981" s="4">
        <v>175844867</v>
      </c>
      <c r="Z1981" s="4">
        <v>53404301</v>
      </c>
      <c r="AA1981" s="4">
        <v>173802567</v>
      </c>
      <c r="AB1981" s="4">
        <v>37421000</v>
      </c>
      <c r="AC1981" s="4">
        <v>37421000</v>
      </c>
      <c r="AD1981" s="10">
        <v>37421000</v>
      </c>
    </row>
    <row r="1982" spans="1:30" ht="22.5" x14ac:dyDescent="0.25">
      <c r="A1982" s="9" t="s">
        <v>469</v>
      </c>
      <c r="B1982" s="2" t="s">
        <v>470</v>
      </c>
      <c r="C1982" s="3" t="s">
        <v>256</v>
      </c>
      <c r="D1982" s="3" t="str">
        <f t="shared" si="34"/>
        <v>C-4102-1500-3</v>
      </c>
      <c r="E1982" s="3" t="str">
        <f>VLOOKUP(Tabla3[[#This Row],[RUBRO]],Tabla6[[RUBRO]:[Respon Plan]],2,0)</f>
        <v>PROTECCION</v>
      </c>
      <c r="F1982" s="3" t="str">
        <f>VLOOKUP(Tabla3[[#This Row],[RUBRO]],Tabla6[[RUBRO]:[Respon Plan]],3,0)</f>
        <v>DIRECCIÓN DE GESTIÓN HUMANA</v>
      </c>
      <c r="G1982" s="3" t="str">
        <f>VLOOKUP(Tabla3[[#This Row],[RUBRO]],Tabla6[[RUBRO]:[Respon Plan]],4,0)</f>
        <v>Gestión Humana- Viáticos</v>
      </c>
      <c r="H1982" s="1" t="s">
        <v>30</v>
      </c>
      <c r="I1982" s="1" t="s">
        <v>232</v>
      </c>
      <c r="J1982" s="1" t="s">
        <v>233</v>
      </c>
      <c r="K1982" s="1" t="s">
        <v>63</v>
      </c>
      <c r="L1982" s="1" t="s">
        <v>42</v>
      </c>
      <c r="M1982" s="1" t="s">
        <v>257</v>
      </c>
      <c r="N1982" s="1"/>
      <c r="O1982" s="1"/>
      <c r="P1982" s="1" t="s">
        <v>31</v>
      </c>
      <c r="Q1982" s="1" t="s">
        <v>32</v>
      </c>
      <c r="R1982" s="1" t="s">
        <v>33</v>
      </c>
      <c r="S1982" s="2" t="s">
        <v>249</v>
      </c>
      <c r="T1982" s="4">
        <v>99541000</v>
      </c>
      <c r="U1982" s="4">
        <v>0</v>
      </c>
      <c r="V1982" s="4">
        <v>0</v>
      </c>
      <c r="W1982" s="4">
        <v>99541000</v>
      </c>
      <c r="X1982" s="4">
        <v>0</v>
      </c>
      <c r="Y1982" s="4">
        <v>99541000</v>
      </c>
      <c r="Z1982" s="4">
        <v>0</v>
      </c>
      <c r="AA1982" s="4">
        <v>25114530</v>
      </c>
      <c r="AB1982" s="4">
        <v>16752922</v>
      </c>
      <c r="AC1982" s="4">
        <v>16752922</v>
      </c>
      <c r="AD1982" s="10">
        <v>16752922</v>
      </c>
    </row>
    <row r="1983" spans="1:30" ht="22.5" x14ac:dyDescent="0.25">
      <c r="A1983" s="9" t="s">
        <v>469</v>
      </c>
      <c r="B1983" s="2" t="s">
        <v>470</v>
      </c>
      <c r="C1983" s="3" t="s">
        <v>387</v>
      </c>
      <c r="D1983" s="3" t="str">
        <f t="shared" si="34"/>
        <v>C-4102-1500-3</v>
      </c>
      <c r="E1983" s="3" t="str">
        <f>VLOOKUP(Tabla3[[#This Row],[RUBRO]],Tabla6[[RUBRO]:[Respon Plan]],2,0)</f>
        <v>PROTECCION</v>
      </c>
      <c r="F1983" s="3" t="str">
        <f>VLOOKUP(Tabla3[[#This Row],[RUBRO]],Tabla6[[RUBRO]:[Respon Plan]],3,0)</f>
        <v xml:space="preserve">DIRECCIÓN DE PROTECCIÓN </v>
      </c>
      <c r="G1983" s="3" t="str">
        <f>VLOOKUP(Tabla3[[#This Row],[RUBRO]],Tabla6[[RUBRO]:[Respon Plan]],4,0)</f>
        <v>Dirección de Protección</v>
      </c>
      <c r="H1983" s="1" t="s">
        <v>30</v>
      </c>
      <c r="I1983" s="1" t="s">
        <v>232</v>
      </c>
      <c r="J1983" s="1" t="s">
        <v>233</v>
      </c>
      <c r="K1983" s="1" t="s">
        <v>63</v>
      </c>
      <c r="L1983" s="1" t="s">
        <v>42</v>
      </c>
      <c r="M1983" s="1" t="s">
        <v>388</v>
      </c>
      <c r="N1983" s="1"/>
      <c r="O1983" s="1"/>
      <c r="P1983" s="1" t="s">
        <v>31</v>
      </c>
      <c r="Q1983" s="1" t="s">
        <v>32</v>
      </c>
      <c r="R1983" s="1" t="s">
        <v>33</v>
      </c>
      <c r="S1983" s="2" t="s">
        <v>389</v>
      </c>
      <c r="T1983" s="4">
        <v>7477000</v>
      </c>
      <c r="U1983" s="4">
        <v>0</v>
      </c>
      <c r="V1983" s="4">
        <v>0</v>
      </c>
      <c r="W1983" s="4">
        <v>7477000</v>
      </c>
      <c r="X1983" s="4">
        <v>0</v>
      </c>
      <c r="Y1983" s="4">
        <v>3130000</v>
      </c>
      <c r="Z1983" s="4">
        <v>4347000</v>
      </c>
      <c r="AA1983" s="4">
        <v>232000</v>
      </c>
      <c r="AB1983" s="4">
        <v>232000</v>
      </c>
      <c r="AC1983" s="4">
        <v>232000</v>
      </c>
      <c r="AD1983" s="10">
        <v>232000</v>
      </c>
    </row>
    <row r="1984" spans="1:30" ht="22.5" x14ac:dyDescent="0.25">
      <c r="A1984" s="9" t="s">
        <v>469</v>
      </c>
      <c r="B1984" s="2" t="s">
        <v>470</v>
      </c>
      <c r="C1984" s="3" t="s">
        <v>51</v>
      </c>
      <c r="D1984" s="3" t="str">
        <f t="shared" si="34"/>
        <v>C-4102-1500-4</v>
      </c>
      <c r="E1984" s="3" t="str">
        <f>VLOOKUP(Tabla3[[#This Row],[RUBRO]],Tabla6[[RUBRO]:[Respon Plan]],2,0)</f>
        <v>PRIMERA INFANCIA</v>
      </c>
      <c r="F1984" s="3" t="str">
        <f>VLOOKUP(Tabla3[[#This Row],[RUBRO]],Tabla6[[RUBRO]:[Respon Plan]],3,0)</f>
        <v>DIRECCIÓN DE PRIMERA INFANCIA</v>
      </c>
      <c r="G1984" s="3" t="str">
        <f>VLOOKUP(Tabla3[[#This Row],[RUBRO]],Tabla6[[RUBRO]:[Respon Plan]],4,0)</f>
        <v>Primera Infancia</v>
      </c>
      <c r="H1984" s="1" t="s">
        <v>30</v>
      </c>
      <c r="I1984" s="1" t="s">
        <v>232</v>
      </c>
      <c r="J1984" s="1" t="s">
        <v>233</v>
      </c>
      <c r="K1984" s="1" t="s">
        <v>80</v>
      </c>
      <c r="L1984" s="1" t="s">
        <v>42</v>
      </c>
      <c r="M1984" s="1" t="s">
        <v>234</v>
      </c>
      <c r="N1984" s="1"/>
      <c r="O1984" s="1"/>
      <c r="P1984" s="1" t="s">
        <v>46</v>
      </c>
      <c r="Q1984" s="1" t="s">
        <v>65</v>
      </c>
      <c r="R1984" s="1" t="s">
        <v>33</v>
      </c>
      <c r="S1984" s="2" t="s">
        <v>52</v>
      </c>
      <c r="T1984" s="4">
        <v>0</v>
      </c>
      <c r="U1984" s="4">
        <v>2386800</v>
      </c>
      <c r="V1984" s="4">
        <v>0</v>
      </c>
      <c r="W1984" s="4">
        <v>2386800</v>
      </c>
      <c r="X1984" s="4">
        <v>0</v>
      </c>
      <c r="Y1984" s="4">
        <v>2386800</v>
      </c>
      <c r="Z1984" s="4">
        <v>0</v>
      </c>
      <c r="AA1984" s="4">
        <v>0</v>
      </c>
      <c r="AB1984" s="4">
        <v>0</v>
      </c>
      <c r="AC1984" s="4">
        <v>0</v>
      </c>
      <c r="AD1984" s="10">
        <v>0</v>
      </c>
    </row>
    <row r="1985" spans="1:30" ht="22.5" x14ac:dyDescent="0.25">
      <c r="A1985" s="9" t="s">
        <v>469</v>
      </c>
      <c r="B1985" s="2" t="s">
        <v>470</v>
      </c>
      <c r="C1985" s="3" t="s">
        <v>51</v>
      </c>
      <c r="D1985" s="3" t="str">
        <f t="shared" si="34"/>
        <v>C-4102-1500-4</v>
      </c>
      <c r="E1985" s="3" t="str">
        <f>VLOOKUP(Tabla3[[#This Row],[RUBRO]],Tabla6[[RUBRO]:[Respon Plan]],2,0)</f>
        <v>PRIMERA INFANCIA</v>
      </c>
      <c r="F1985" s="3" t="str">
        <f>VLOOKUP(Tabla3[[#This Row],[RUBRO]],Tabla6[[RUBRO]:[Respon Plan]],3,0)</f>
        <v>DIRECCIÓN DE PRIMERA INFANCIA</v>
      </c>
      <c r="G1985" s="3" t="str">
        <f>VLOOKUP(Tabla3[[#This Row],[RUBRO]],Tabla6[[RUBRO]:[Respon Plan]],4,0)</f>
        <v>Primera Infancia</v>
      </c>
      <c r="H1985" s="1" t="s">
        <v>30</v>
      </c>
      <c r="I1985" s="1" t="s">
        <v>232</v>
      </c>
      <c r="J1985" s="1" t="s">
        <v>233</v>
      </c>
      <c r="K1985" s="1" t="s">
        <v>80</v>
      </c>
      <c r="L1985" s="1" t="s">
        <v>42</v>
      </c>
      <c r="M1985" s="1" t="s">
        <v>234</v>
      </c>
      <c r="N1985" s="1"/>
      <c r="O1985" s="1"/>
      <c r="P1985" s="1" t="s">
        <v>46</v>
      </c>
      <c r="Q1985" s="1" t="s">
        <v>47</v>
      </c>
      <c r="R1985" s="1" t="s">
        <v>33</v>
      </c>
      <c r="S1985" s="2" t="s">
        <v>52</v>
      </c>
      <c r="T1985" s="4">
        <v>4501218488</v>
      </c>
      <c r="U1985" s="4">
        <v>0</v>
      </c>
      <c r="V1985" s="4">
        <v>0</v>
      </c>
      <c r="W1985" s="4">
        <v>4501218488</v>
      </c>
      <c r="X1985" s="4">
        <v>0</v>
      </c>
      <c r="Y1985" s="4">
        <v>4501218488</v>
      </c>
      <c r="Z1985" s="4">
        <v>0</v>
      </c>
      <c r="AA1985" s="4">
        <v>4501218488</v>
      </c>
      <c r="AB1985" s="4">
        <v>580481369</v>
      </c>
      <c r="AC1985" s="4">
        <v>580481369</v>
      </c>
      <c r="AD1985" s="10">
        <v>580481369</v>
      </c>
    </row>
    <row r="1986" spans="1:30" ht="22.5" x14ac:dyDescent="0.25">
      <c r="A1986" s="9" t="s">
        <v>469</v>
      </c>
      <c r="B1986" s="2" t="s">
        <v>470</v>
      </c>
      <c r="C1986" s="3" t="s">
        <v>390</v>
      </c>
      <c r="D1986" s="3" t="str">
        <f t="shared" si="34"/>
        <v>C-4102-1500-4</v>
      </c>
      <c r="E1986" s="3" t="str">
        <f>VLOOKUP(Tabla3[[#This Row],[RUBRO]],Tabla6[[RUBRO]:[Respon Plan]],2,0)</f>
        <v>PRIMERA INFANCIA</v>
      </c>
      <c r="F1986" s="3" t="str">
        <f>VLOOKUP(Tabla3[[#This Row],[RUBRO]],Tabla6[[RUBRO]:[Respon Plan]],3,0)</f>
        <v>DIRECCIÓN DE PRIMERA INFANCIA</v>
      </c>
      <c r="G1986" s="3" t="str">
        <f>VLOOKUP(Tabla3[[#This Row],[RUBRO]],Tabla6[[RUBRO]:[Respon Plan]],4,0)</f>
        <v>Primera Infancia</v>
      </c>
      <c r="H1986" s="1" t="s">
        <v>30</v>
      </c>
      <c r="I1986" s="1" t="s">
        <v>232</v>
      </c>
      <c r="J1986" s="1" t="s">
        <v>233</v>
      </c>
      <c r="K1986" s="1" t="s">
        <v>80</v>
      </c>
      <c r="L1986" s="1" t="s">
        <v>42</v>
      </c>
      <c r="M1986" s="1" t="s">
        <v>281</v>
      </c>
      <c r="N1986" s="1"/>
      <c r="O1986" s="1"/>
      <c r="P1986" s="1" t="s">
        <v>46</v>
      </c>
      <c r="Q1986" s="1" t="s">
        <v>47</v>
      </c>
      <c r="R1986" s="1" t="s">
        <v>33</v>
      </c>
      <c r="S1986" s="2" t="s">
        <v>391</v>
      </c>
      <c r="T1986" s="4">
        <v>434502880</v>
      </c>
      <c r="U1986" s="4">
        <v>0</v>
      </c>
      <c r="V1986" s="4">
        <v>0</v>
      </c>
      <c r="W1986" s="4">
        <v>434502880</v>
      </c>
      <c r="X1986" s="4">
        <v>0</v>
      </c>
      <c r="Y1986" s="4">
        <v>434502880</v>
      </c>
      <c r="Z1986" s="4">
        <v>0</v>
      </c>
      <c r="AA1986" s="4">
        <v>434502880</v>
      </c>
      <c r="AB1986" s="4">
        <v>59658348</v>
      </c>
      <c r="AC1986" s="4">
        <v>59658348</v>
      </c>
      <c r="AD1986" s="10">
        <v>59658348</v>
      </c>
    </row>
    <row r="1987" spans="1:30" ht="22.5" x14ac:dyDescent="0.25">
      <c r="A1987" s="9" t="s">
        <v>469</v>
      </c>
      <c r="B1987" s="2" t="s">
        <v>470</v>
      </c>
      <c r="C1987" s="3" t="s">
        <v>274</v>
      </c>
      <c r="D1987" s="3" t="str">
        <f t="shared" si="34"/>
        <v>C-4102-1500-4</v>
      </c>
      <c r="E1987" s="3" t="str">
        <f>VLOOKUP(Tabla3[[#This Row],[RUBRO]],Tabla6[[RUBRO]:[Respon Plan]],2,0)</f>
        <v>PRIMERA INFANCIA</v>
      </c>
      <c r="F1987" s="3" t="str">
        <f>VLOOKUP(Tabla3[[#This Row],[RUBRO]],Tabla6[[RUBRO]:[Respon Plan]],3,0)</f>
        <v>DIRECCIÓN DE GESTIÓN HUMANA</v>
      </c>
      <c r="G1987" s="3" t="str">
        <f>VLOOKUP(Tabla3[[#This Row],[RUBRO]],Tabla6[[RUBRO]:[Respon Plan]],4,0)</f>
        <v>Gestión Humana - Pres. Serv</v>
      </c>
      <c r="H1987" s="1" t="s">
        <v>30</v>
      </c>
      <c r="I1987" s="1" t="s">
        <v>232</v>
      </c>
      <c r="J1987" s="1" t="s">
        <v>233</v>
      </c>
      <c r="K1987" s="1" t="s">
        <v>80</v>
      </c>
      <c r="L1987" s="1" t="s">
        <v>42</v>
      </c>
      <c r="M1987" s="1" t="s">
        <v>254</v>
      </c>
      <c r="N1987" s="1"/>
      <c r="O1987" s="1"/>
      <c r="P1987" s="1" t="s">
        <v>31</v>
      </c>
      <c r="Q1987" s="1" t="s">
        <v>32</v>
      </c>
      <c r="R1987" s="1" t="s">
        <v>33</v>
      </c>
      <c r="S1987" s="2" t="s">
        <v>59</v>
      </c>
      <c r="T1987" s="4">
        <v>0</v>
      </c>
      <c r="U1987" s="4">
        <v>196330000</v>
      </c>
      <c r="V1987" s="4">
        <v>13629996</v>
      </c>
      <c r="W1987" s="4">
        <v>182700004</v>
      </c>
      <c r="X1987" s="4">
        <v>0</v>
      </c>
      <c r="Y1987" s="4">
        <v>182700004</v>
      </c>
      <c r="Z1987" s="4">
        <v>0</v>
      </c>
      <c r="AA1987" s="4">
        <v>156600004</v>
      </c>
      <c r="AB1987" s="4">
        <v>20300000</v>
      </c>
      <c r="AC1987" s="4">
        <v>20300000</v>
      </c>
      <c r="AD1987" s="10">
        <v>20300000</v>
      </c>
    </row>
    <row r="1988" spans="1:30" ht="22.5" x14ac:dyDescent="0.25">
      <c r="A1988" s="9" t="s">
        <v>469</v>
      </c>
      <c r="B1988" s="2" t="s">
        <v>470</v>
      </c>
      <c r="C1988" s="3" t="s">
        <v>275</v>
      </c>
      <c r="D1988" s="3" t="str">
        <f t="shared" si="34"/>
        <v>C-4102-1500-4</v>
      </c>
      <c r="E1988" s="3" t="str">
        <f>VLOOKUP(Tabla3[[#This Row],[RUBRO]],Tabla6[[RUBRO]:[Respon Plan]],2,0)</f>
        <v>PRIMERA INFANCIA</v>
      </c>
      <c r="F1988" s="3" t="str">
        <f>VLOOKUP(Tabla3[[#This Row],[RUBRO]],Tabla6[[RUBRO]:[Respon Plan]],3,0)</f>
        <v>DIRECCIÓN DE GESTIÓN HUMANA</v>
      </c>
      <c r="G1988" s="3" t="str">
        <f>VLOOKUP(Tabla3[[#This Row],[RUBRO]],Tabla6[[RUBRO]:[Respon Plan]],4,0)</f>
        <v>Gestión Humana- Viáticos</v>
      </c>
      <c r="H1988" s="1" t="s">
        <v>30</v>
      </c>
      <c r="I1988" s="1" t="s">
        <v>232</v>
      </c>
      <c r="J1988" s="1" t="s">
        <v>233</v>
      </c>
      <c r="K1988" s="1" t="s">
        <v>80</v>
      </c>
      <c r="L1988" s="1" t="s">
        <v>42</v>
      </c>
      <c r="M1988" s="1" t="s">
        <v>276</v>
      </c>
      <c r="N1988" s="1"/>
      <c r="O1988" s="1"/>
      <c r="P1988" s="1" t="s">
        <v>31</v>
      </c>
      <c r="Q1988" s="1" t="s">
        <v>32</v>
      </c>
      <c r="R1988" s="1" t="s">
        <v>33</v>
      </c>
      <c r="S1988" s="2" t="s">
        <v>249</v>
      </c>
      <c r="T1988" s="4">
        <v>0</v>
      </c>
      <c r="U1988" s="4">
        <v>33024475</v>
      </c>
      <c r="V1988" s="4">
        <v>0</v>
      </c>
      <c r="W1988" s="4">
        <v>33024475</v>
      </c>
      <c r="X1988" s="4">
        <v>0</v>
      </c>
      <c r="Y1988" s="4">
        <v>33024475</v>
      </c>
      <c r="Z1988" s="4">
        <v>0</v>
      </c>
      <c r="AA1988" s="4">
        <v>14808207</v>
      </c>
      <c r="AB1988" s="4">
        <v>13087749</v>
      </c>
      <c r="AC1988" s="4">
        <v>12917740</v>
      </c>
      <c r="AD1988" s="10">
        <v>12917740</v>
      </c>
    </row>
    <row r="1989" spans="1:30" ht="33.75" x14ac:dyDescent="0.25">
      <c r="A1989" s="9" t="s">
        <v>469</v>
      </c>
      <c r="B1989" s="2" t="s">
        <v>470</v>
      </c>
      <c r="C1989" s="3" t="s">
        <v>278</v>
      </c>
      <c r="D1989" s="3" t="str">
        <f t="shared" si="34"/>
        <v>C-4102-1500-5</v>
      </c>
      <c r="E1989" s="3" t="str">
        <f>VLOOKUP(Tabla3[[#This Row],[RUBRO]],Tabla6[[RUBRO]:[Respon Plan]],2,0)</f>
        <v>FAMILIA</v>
      </c>
      <c r="F1989" s="3" t="str">
        <f>VLOOKUP(Tabla3[[#This Row],[RUBRO]],Tabla6[[RUBRO]:[Respon Plan]],3,0)</f>
        <v>DIRECCIÓN DE FAMILIAS Y COMUNIDADES</v>
      </c>
      <c r="G1989" s="3" t="str">
        <f>VLOOKUP(Tabla3[[#This Row],[RUBRO]],Tabla6[[RUBRO]:[Respon Plan]],4,0)</f>
        <v>Familia</v>
      </c>
      <c r="H1989" s="1" t="s">
        <v>30</v>
      </c>
      <c r="I1989" s="1" t="s">
        <v>232</v>
      </c>
      <c r="J1989" s="1" t="s">
        <v>233</v>
      </c>
      <c r="K1989" s="1" t="s">
        <v>64</v>
      </c>
      <c r="L1989" s="1" t="s">
        <v>42</v>
      </c>
      <c r="M1989" s="1" t="s">
        <v>234</v>
      </c>
      <c r="N1989" s="1"/>
      <c r="O1989" s="1"/>
      <c r="P1989" s="1" t="s">
        <v>31</v>
      </c>
      <c r="Q1989" s="1" t="s">
        <v>32</v>
      </c>
      <c r="R1989" s="1" t="s">
        <v>33</v>
      </c>
      <c r="S1989" s="2" t="s">
        <v>279</v>
      </c>
      <c r="T1989" s="4">
        <v>202763520</v>
      </c>
      <c r="U1989" s="4">
        <v>0</v>
      </c>
      <c r="V1989" s="4">
        <v>0</v>
      </c>
      <c r="W1989" s="4">
        <v>202763520</v>
      </c>
      <c r="X1989" s="4">
        <v>0</v>
      </c>
      <c r="Y1989" s="4">
        <v>202763520</v>
      </c>
      <c r="Z1989" s="4">
        <v>0</v>
      </c>
      <c r="AA1989" s="4">
        <v>0</v>
      </c>
      <c r="AB1989" s="4">
        <v>0</v>
      </c>
      <c r="AC1989" s="4">
        <v>0</v>
      </c>
      <c r="AD1989" s="10">
        <v>0</v>
      </c>
    </row>
    <row r="1990" spans="1:30" ht="33.75" x14ac:dyDescent="0.25">
      <c r="A1990" s="9" t="s">
        <v>469</v>
      </c>
      <c r="B1990" s="2" t="s">
        <v>470</v>
      </c>
      <c r="C1990" s="3" t="s">
        <v>280</v>
      </c>
      <c r="D1990" s="3" t="str">
        <f t="shared" si="34"/>
        <v>C-4102-1500-5</v>
      </c>
      <c r="E1990" s="3" t="str">
        <f>VLOOKUP(Tabla3[[#This Row],[RUBRO]],Tabla6[[RUBRO]:[Respon Plan]],2,0)</f>
        <v>FAMILIA</v>
      </c>
      <c r="F1990" s="3" t="str">
        <f>VLOOKUP(Tabla3[[#This Row],[RUBRO]],Tabla6[[RUBRO]:[Respon Plan]],3,0)</f>
        <v>DIRECCIÓN DE FAMILIAS Y COMUNIDADES</v>
      </c>
      <c r="G1990" s="3" t="str">
        <f>VLOOKUP(Tabla3[[#This Row],[RUBRO]],Tabla6[[RUBRO]:[Respon Plan]],4,0)</f>
        <v>Familia</v>
      </c>
      <c r="H1990" s="1" t="s">
        <v>30</v>
      </c>
      <c r="I1990" s="1" t="s">
        <v>232</v>
      </c>
      <c r="J1990" s="1" t="s">
        <v>233</v>
      </c>
      <c r="K1990" s="1" t="s">
        <v>64</v>
      </c>
      <c r="L1990" s="1" t="s">
        <v>42</v>
      </c>
      <c r="M1990" s="1" t="s">
        <v>281</v>
      </c>
      <c r="N1990" s="1"/>
      <c r="O1990" s="1"/>
      <c r="P1990" s="1" t="s">
        <v>31</v>
      </c>
      <c r="Q1990" s="1" t="s">
        <v>32</v>
      </c>
      <c r="R1990" s="1" t="s">
        <v>33</v>
      </c>
      <c r="S1990" s="2" t="s">
        <v>282</v>
      </c>
      <c r="T1990" s="4">
        <v>300000000</v>
      </c>
      <c r="U1990" s="4">
        <v>0</v>
      </c>
      <c r="V1990" s="4">
        <v>0</v>
      </c>
      <c r="W1990" s="4">
        <v>300000000</v>
      </c>
      <c r="X1990" s="4">
        <v>0</v>
      </c>
      <c r="Y1990" s="4">
        <v>202763520</v>
      </c>
      <c r="Z1990" s="4">
        <v>97236480</v>
      </c>
      <c r="AA1990" s="4">
        <v>0</v>
      </c>
      <c r="AB1990" s="4">
        <v>0</v>
      </c>
      <c r="AC1990" s="4">
        <v>0</v>
      </c>
      <c r="AD1990" s="10">
        <v>0</v>
      </c>
    </row>
    <row r="1991" spans="1:30" ht="22.5" x14ac:dyDescent="0.25">
      <c r="A1991" s="9" t="s">
        <v>469</v>
      </c>
      <c r="B1991" s="2" t="s">
        <v>470</v>
      </c>
      <c r="C1991" s="3" t="s">
        <v>285</v>
      </c>
      <c r="D1991" s="3" t="str">
        <f t="shared" si="34"/>
        <v>C-4102-1500-5</v>
      </c>
      <c r="E1991" s="3" t="str">
        <f>VLOOKUP(Tabla3[[#This Row],[RUBRO]],Tabla6[[RUBRO]:[Respon Plan]],2,0)</f>
        <v>FAMILIA</v>
      </c>
      <c r="F1991" s="3" t="str">
        <f>VLOOKUP(Tabla3[[#This Row],[RUBRO]],Tabla6[[RUBRO]:[Respon Plan]],3,0)</f>
        <v>DIRECCIÓN DE GESTIÓN HUMANA</v>
      </c>
      <c r="G1991" s="3" t="str">
        <f>VLOOKUP(Tabla3[[#This Row],[RUBRO]],Tabla6[[RUBRO]:[Respon Plan]],4,0)</f>
        <v>Gestión Humana - Pres. Serv</v>
      </c>
      <c r="H1991" s="1" t="s">
        <v>30</v>
      </c>
      <c r="I1991" s="1" t="s">
        <v>232</v>
      </c>
      <c r="J1991" s="1" t="s">
        <v>233</v>
      </c>
      <c r="K1991" s="1" t="s">
        <v>64</v>
      </c>
      <c r="L1991" s="1" t="s">
        <v>42</v>
      </c>
      <c r="M1991" s="1" t="s">
        <v>243</v>
      </c>
      <c r="N1991" s="1"/>
      <c r="O1991" s="1"/>
      <c r="P1991" s="1" t="s">
        <v>31</v>
      </c>
      <c r="Q1991" s="1" t="s">
        <v>32</v>
      </c>
      <c r="R1991" s="1" t="s">
        <v>33</v>
      </c>
      <c r="S1991" s="2" t="s">
        <v>59</v>
      </c>
      <c r="T1991" s="4">
        <v>32791000</v>
      </c>
      <c r="U1991" s="4">
        <v>0</v>
      </c>
      <c r="V1991" s="4">
        <v>0</v>
      </c>
      <c r="W1991" s="4">
        <v>32791000</v>
      </c>
      <c r="X1991" s="4">
        <v>0</v>
      </c>
      <c r="Y1991" s="4">
        <v>0</v>
      </c>
      <c r="Z1991" s="4">
        <v>32791000</v>
      </c>
      <c r="AA1991" s="4">
        <v>0</v>
      </c>
      <c r="AB1991" s="4">
        <v>0</v>
      </c>
      <c r="AC1991" s="4">
        <v>0</v>
      </c>
      <c r="AD1991" s="10">
        <v>0</v>
      </c>
    </row>
    <row r="1992" spans="1:30" ht="22.5" x14ac:dyDescent="0.25">
      <c r="A1992" s="9" t="s">
        <v>469</v>
      </c>
      <c r="B1992" s="2" t="s">
        <v>470</v>
      </c>
      <c r="C1992" s="3" t="s">
        <v>286</v>
      </c>
      <c r="D1992" s="3" t="str">
        <f t="shared" si="34"/>
        <v>C-4102-1500-5</v>
      </c>
      <c r="E1992" s="3" t="str">
        <f>VLOOKUP(Tabla3[[#This Row],[RUBRO]],Tabla6[[RUBRO]:[Respon Plan]],2,0)</f>
        <v>FAMILIA</v>
      </c>
      <c r="F1992" s="3" t="str">
        <f>VLOOKUP(Tabla3[[#This Row],[RUBRO]],Tabla6[[RUBRO]:[Respon Plan]],3,0)</f>
        <v>DIRECCIÓN DE GESTIÓN HUMANA</v>
      </c>
      <c r="G1992" s="3" t="str">
        <f>VLOOKUP(Tabla3[[#This Row],[RUBRO]],Tabla6[[RUBRO]:[Respon Plan]],4,0)</f>
        <v>Gestión Humana- Viáticos</v>
      </c>
      <c r="H1992" s="1" t="s">
        <v>30</v>
      </c>
      <c r="I1992" s="1" t="s">
        <v>232</v>
      </c>
      <c r="J1992" s="1" t="s">
        <v>233</v>
      </c>
      <c r="K1992" s="1" t="s">
        <v>64</v>
      </c>
      <c r="L1992" s="1" t="s">
        <v>42</v>
      </c>
      <c r="M1992" s="1" t="s">
        <v>246</v>
      </c>
      <c r="N1992" s="1"/>
      <c r="O1992" s="1"/>
      <c r="P1992" s="1" t="s">
        <v>31</v>
      </c>
      <c r="Q1992" s="1" t="s">
        <v>32</v>
      </c>
      <c r="R1992" s="1" t="s">
        <v>33</v>
      </c>
      <c r="S1992" s="2" t="s">
        <v>249</v>
      </c>
      <c r="T1992" s="4">
        <v>5749223</v>
      </c>
      <c r="U1992" s="4">
        <v>0</v>
      </c>
      <c r="V1992" s="4">
        <v>0</v>
      </c>
      <c r="W1992" s="4">
        <v>5749223</v>
      </c>
      <c r="X1992" s="4">
        <v>0</v>
      </c>
      <c r="Y1992" s="4">
        <v>5749223</v>
      </c>
      <c r="Z1992" s="4">
        <v>0</v>
      </c>
      <c r="AA1992" s="4">
        <v>2556089</v>
      </c>
      <c r="AB1992" s="4">
        <v>2556089</v>
      </c>
      <c r="AC1992" s="4">
        <v>2556089</v>
      </c>
      <c r="AD1992" s="10">
        <v>2556089</v>
      </c>
    </row>
    <row r="1993" spans="1:30" ht="22.5" x14ac:dyDescent="0.25">
      <c r="A1993" s="9" t="s">
        <v>469</v>
      </c>
      <c r="B1993" s="2" t="s">
        <v>470</v>
      </c>
      <c r="C1993" s="3" t="s">
        <v>392</v>
      </c>
      <c r="D1993" s="3" t="str">
        <f t="shared" si="34"/>
        <v>C-4102-1500-6</v>
      </c>
      <c r="E1993" s="3" t="str">
        <f>VLOOKUP(Tabla3[[#This Row],[RUBRO]],Tabla6[[RUBRO]:[Respon Plan]],2,0)</f>
        <v>GENERACIONES</v>
      </c>
      <c r="F1993" s="3" t="str">
        <f>VLOOKUP(Tabla3[[#This Row],[RUBRO]],Tabla6[[RUBRO]:[Respon Plan]],3,0)</f>
        <v>DIRECCIÓN DE NIÑEZ Y ADOLESCENCIA</v>
      </c>
      <c r="G1993" s="3" t="str">
        <f>VLOOKUP(Tabla3[[#This Row],[RUBRO]],Tabla6[[RUBRO]:[Respon Plan]],4,0)</f>
        <v>Niñez y adolescencia</v>
      </c>
      <c r="H1993" s="1" t="s">
        <v>30</v>
      </c>
      <c r="I1993" s="1" t="s">
        <v>232</v>
      </c>
      <c r="J1993" s="1" t="s">
        <v>233</v>
      </c>
      <c r="K1993" s="1" t="s">
        <v>68</v>
      </c>
      <c r="L1993" s="1" t="s">
        <v>42</v>
      </c>
      <c r="M1993" s="1" t="s">
        <v>234</v>
      </c>
      <c r="N1993" s="1"/>
      <c r="O1993" s="1"/>
      <c r="P1993" s="1" t="s">
        <v>31</v>
      </c>
      <c r="Q1993" s="1" t="s">
        <v>32</v>
      </c>
      <c r="R1993" s="1" t="s">
        <v>33</v>
      </c>
      <c r="S1993" s="2" t="s">
        <v>393</v>
      </c>
      <c r="T1993" s="4">
        <v>580823720</v>
      </c>
      <c r="U1993" s="4">
        <v>0</v>
      </c>
      <c r="V1993" s="4">
        <v>0</v>
      </c>
      <c r="W1993" s="4">
        <v>580823720</v>
      </c>
      <c r="X1993" s="4">
        <v>0</v>
      </c>
      <c r="Y1993" s="4">
        <v>282495000</v>
      </c>
      <c r="Z1993" s="4">
        <v>298328720</v>
      </c>
      <c r="AA1993" s="4">
        <v>0</v>
      </c>
      <c r="AB1993" s="4">
        <v>0</v>
      </c>
      <c r="AC1993" s="4">
        <v>0</v>
      </c>
      <c r="AD1993" s="10">
        <v>0</v>
      </c>
    </row>
    <row r="1994" spans="1:30" ht="22.5" x14ac:dyDescent="0.25">
      <c r="A1994" s="9" t="s">
        <v>469</v>
      </c>
      <c r="B1994" s="2" t="s">
        <v>470</v>
      </c>
      <c r="C1994" s="3" t="s">
        <v>394</v>
      </c>
      <c r="D1994" s="3" t="str">
        <f t="shared" si="34"/>
        <v>C-4102-1500-6</v>
      </c>
      <c r="E1994" s="3" t="str">
        <f>VLOOKUP(Tabla3[[#This Row],[RUBRO]],Tabla6[[RUBRO]:[Respon Plan]],2,0)</f>
        <v>GENERACIONES</v>
      </c>
      <c r="F1994" s="3" t="str">
        <f>VLOOKUP(Tabla3[[#This Row],[RUBRO]],Tabla6[[RUBRO]:[Respon Plan]],3,0)</f>
        <v>DIRECCIÓN DE NIÑEZ Y ADOLESCENCIA</v>
      </c>
      <c r="G1994" s="3" t="str">
        <f>VLOOKUP(Tabla3[[#This Row],[RUBRO]],Tabla6[[RUBRO]:[Respon Plan]],4,0)</f>
        <v>Niñez y adolescencia</v>
      </c>
      <c r="H1994" s="1" t="s">
        <v>30</v>
      </c>
      <c r="I1994" s="1" t="s">
        <v>232</v>
      </c>
      <c r="J1994" s="1" t="s">
        <v>233</v>
      </c>
      <c r="K1994" s="1" t="s">
        <v>68</v>
      </c>
      <c r="L1994" s="1" t="s">
        <v>42</v>
      </c>
      <c r="M1994" s="1" t="s">
        <v>281</v>
      </c>
      <c r="N1994" s="1"/>
      <c r="O1994" s="1"/>
      <c r="P1994" s="1" t="s">
        <v>31</v>
      </c>
      <c r="Q1994" s="1" t="s">
        <v>32</v>
      </c>
      <c r="R1994" s="1" t="s">
        <v>33</v>
      </c>
      <c r="S1994" s="2" t="s">
        <v>395</v>
      </c>
      <c r="T1994" s="4">
        <v>25772280</v>
      </c>
      <c r="U1994" s="4">
        <v>0</v>
      </c>
      <c r="V1994" s="4">
        <v>0</v>
      </c>
      <c r="W1994" s="4">
        <v>25772280</v>
      </c>
      <c r="X1994" s="4">
        <v>0</v>
      </c>
      <c r="Y1994" s="4">
        <v>0</v>
      </c>
      <c r="Z1994" s="4">
        <v>25772280</v>
      </c>
      <c r="AA1994" s="4">
        <v>0</v>
      </c>
      <c r="AB1994" s="4">
        <v>0</v>
      </c>
      <c r="AC1994" s="4">
        <v>0</v>
      </c>
      <c r="AD1994" s="10">
        <v>0</v>
      </c>
    </row>
    <row r="1995" spans="1:30" ht="22.5" x14ac:dyDescent="0.25">
      <c r="A1995" s="9" t="s">
        <v>469</v>
      </c>
      <c r="B1995" s="2" t="s">
        <v>470</v>
      </c>
      <c r="C1995" s="3" t="s">
        <v>293</v>
      </c>
      <c r="D1995" s="3" t="str">
        <f t="shared" si="34"/>
        <v>C-4102-1500-6</v>
      </c>
      <c r="E1995" s="3" t="str">
        <f>VLOOKUP(Tabla3[[#This Row],[RUBRO]],Tabla6[[RUBRO]:[Respon Plan]],2,0)</f>
        <v>GENERACIONES</v>
      </c>
      <c r="F1995" s="3" t="str">
        <f>VLOOKUP(Tabla3[[#This Row],[RUBRO]],Tabla6[[RUBRO]:[Respon Plan]],3,0)</f>
        <v>DIRECCIÓN DE GESTIÓN HUMANA</v>
      </c>
      <c r="G1995" s="3" t="str">
        <f>VLOOKUP(Tabla3[[#This Row],[RUBRO]],Tabla6[[RUBRO]:[Respon Plan]],4,0)</f>
        <v>Gestión Humana - Pres. Serv</v>
      </c>
      <c r="H1995" s="1" t="s">
        <v>30</v>
      </c>
      <c r="I1995" s="1" t="s">
        <v>232</v>
      </c>
      <c r="J1995" s="1" t="s">
        <v>233</v>
      </c>
      <c r="K1995" s="1" t="s">
        <v>68</v>
      </c>
      <c r="L1995" s="1" t="s">
        <v>42</v>
      </c>
      <c r="M1995" s="1" t="s">
        <v>248</v>
      </c>
      <c r="N1995" s="1"/>
      <c r="O1995" s="1"/>
      <c r="P1995" s="1" t="s">
        <v>31</v>
      </c>
      <c r="Q1995" s="1" t="s">
        <v>32</v>
      </c>
      <c r="R1995" s="1" t="s">
        <v>33</v>
      </c>
      <c r="S1995" s="2" t="s">
        <v>59</v>
      </c>
      <c r="T1995" s="4">
        <v>0</v>
      </c>
      <c r="U1995" s="4">
        <v>68669800</v>
      </c>
      <c r="V1995" s="4">
        <v>0</v>
      </c>
      <c r="W1995" s="4">
        <v>68669800</v>
      </c>
      <c r="X1995" s="4">
        <v>0</v>
      </c>
      <c r="Y1995" s="4">
        <v>31677400</v>
      </c>
      <c r="Z1995" s="4">
        <v>36992400</v>
      </c>
      <c r="AA1995" s="4">
        <v>28701000</v>
      </c>
      <c r="AB1995" s="4">
        <v>0</v>
      </c>
      <c r="AC1995" s="4">
        <v>0</v>
      </c>
      <c r="AD1995" s="10">
        <v>0</v>
      </c>
    </row>
    <row r="1996" spans="1:30" ht="22.5" x14ac:dyDescent="0.25">
      <c r="A1996" s="9" t="s">
        <v>469</v>
      </c>
      <c r="B1996" s="2" t="s">
        <v>470</v>
      </c>
      <c r="C1996" s="3" t="s">
        <v>294</v>
      </c>
      <c r="D1996" s="3" t="str">
        <f t="shared" si="34"/>
        <v>C-4102-1500-6</v>
      </c>
      <c r="E1996" s="3" t="str">
        <f>VLOOKUP(Tabla3[[#This Row],[RUBRO]],Tabla6[[RUBRO]:[Respon Plan]],2,0)</f>
        <v>GENERACIONES</v>
      </c>
      <c r="F1996" s="3" t="str">
        <f>VLOOKUP(Tabla3[[#This Row],[RUBRO]],Tabla6[[RUBRO]:[Respon Plan]],3,0)</f>
        <v>DIRECCIÓN DE GESTIÓN HUMANA</v>
      </c>
      <c r="G1996" s="3" t="str">
        <f>VLOOKUP(Tabla3[[#This Row],[RUBRO]],Tabla6[[RUBRO]:[Respon Plan]],4,0)</f>
        <v>Gestión Humana- Viáticos</v>
      </c>
      <c r="H1996" s="1" t="s">
        <v>30</v>
      </c>
      <c r="I1996" s="1" t="s">
        <v>232</v>
      </c>
      <c r="J1996" s="1" t="s">
        <v>233</v>
      </c>
      <c r="K1996" s="1" t="s">
        <v>68</v>
      </c>
      <c r="L1996" s="1" t="s">
        <v>42</v>
      </c>
      <c r="M1996" s="1" t="s">
        <v>254</v>
      </c>
      <c r="N1996" s="1"/>
      <c r="O1996" s="1"/>
      <c r="P1996" s="1" t="s">
        <v>31</v>
      </c>
      <c r="Q1996" s="1" t="s">
        <v>32</v>
      </c>
      <c r="R1996" s="1" t="s">
        <v>33</v>
      </c>
      <c r="S1996" s="2" t="s">
        <v>249</v>
      </c>
      <c r="T1996" s="4">
        <v>0</v>
      </c>
      <c r="U1996" s="4">
        <v>3000000</v>
      </c>
      <c r="V1996" s="4">
        <v>0</v>
      </c>
      <c r="W1996" s="4">
        <v>3000000</v>
      </c>
      <c r="X1996" s="4">
        <v>0</v>
      </c>
      <c r="Y1996" s="4">
        <v>3000000</v>
      </c>
      <c r="Z1996" s="4">
        <v>0</v>
      </c>
      <c r="AA1996" s="4">
        <v>0</v>
      </c>
      <c r="AB1996" s="4">
        <v>0</v>
      </c>
      <c r="AC1996" s="4">
        <v>0</v>
      </c>
      <c r="AD1996" s="10">
        <v>0</v>
      </c>
    </row>
    <row r="1997" spans="1:30" ht="22.5" x14ac:dyDescent="0.25">
      <c r="A1997" s="9" t="s">
        <v>469</v>
      </c>
      <c r="B1997" s="2" t="s">
        <v>470</v>
      </c>
      <c r="C1997" s="3" t="s">
        <v>295</v>
      </c>
      <c r="D1997" s="3" t="str">
        <f t="shared" si="34"/>
        <v>C-4102-1500-6</v>
      </c>
      <c r="E1997" s="3" t="str">
        <f>VLOOKUP(Tabla3[[#This Row],[RUBRO]],Tabla6[[RUBRO]:[Respon Plan]],2,0)</f>
        <v>GENERACIONES</v>
      </c>
      <c r="F1997" s="3" t="str">
        <f>VLOOKUP(Tabla3[[#This Row],[RUBRO]],Tabla6[[RUBRO]:[Respon Plan]],3,0)</f>
        <v>DIRECCIÓN DE NIÑEZ Y ADOLESCENCIA</v>
      </c>
      <c r="G1997" s="3" t="str">
        <f>VLOOKUP(Tabla3[[#This Row],[RUBRO]],Tabla6[[RUBRO]:[Respon Plan]],4,0)</f>
        <v>Niñez y adolescencia</v>
      </c>
      <c r="H1997" s="1" t="s">
        <v>30</v>
      </c>
      <c r="I1997" s="1" t="s">
        <v>232</v>
      </c>
      <c r="J1997" s="1" t="s">
        <v>233</v>
      </c>
      <c r="K1997" s="1" t="s">
        <v>68</v>
      </c>
      <c r="L1997" s="1" t="s">
        <v>42</v>
      </c>
      <c r="M1997" s="1" t="s">
        <v>266</v>
      </c>
      <c r="N1997" s="1"/>
      <c r="O1997" s="1"/>
      <c r="P1997" s="1" t="s">
        <v>31</v>
      </c>
      <c r="Q1997" s="1" t="s">
        <v>32</v>
      </c>
      <c r="R1997" s="1" t="s">
        <v>33</v>
      </c>
      <c r="S1997" s="2" t="s">
        <v>267</v>
      </c>
      <c r="T1997" s="4">
        <v>0</v>
      </c>
      <c r="U1997" s="4">
        <v>2426384</v>
      </c>
      <c r="V1997" s="4">
        <v>0</v>
      </c>
      <c r="W1997" s="4">
        <v>2426384</v>
      </c>
      <c r="X1997" s="4">
        <v>0</v>
      </c>
      <c r="Y1997" s="4">
        <v>30000</v>
      </c>
      <c r="Z1997" s="4">
        <v>2396384</v>
      </c>
      <c r="AA1997" s="4">
        <v>294.2</v>
      </c>
      <c r="AB1997" s="4">
        <v>294.2</v>
      </c>
      <c r="AC1997" s="4">
        <v>294.2</v>
      </c>
      <c r="AD1997" s="10">
        <v>294.2</v>
      </c>
    </row>
    <row r="1998" spans="1:30" ht="22.5" x14ac:dyDescent="0.25">
      <c r="A1998" s="9" t="s">
        <v>469</v>
      </c>
      <c r="B1998" s="2" t="s">
        <v>470</v>
      </c>
      <c r="C1998" s="3" t="s">
        <v>298</v>
      </c>
      <c r="D1998" s="3" t="str">
        <f t="shared" si="34"/>
        <v>C-4102-1500-7</v>
      </c>
      <c r="E1998" s="3" t="str">
        <f>VLOOKUP(Tabla3[[#This Row],[RUBRO]],Tabla6[[RUBRO]:[Respon Plan]],2,0)</f>
        <v>SNBF</v>
      </c>
      <c r="F1998" s="3" t="str">
        <f>VLOOKUP(Tabla3[[#This Row],[RUBRO]],Tabla6[[RUBRO]:[Respon Plan]],3,0)</f>
        <v>DIRECCIÓN DE GESTIÓN HUMANA</v>
      </c>
      <c r="G1998" s="3" t="str">
        <f>VLOOKUP(Tabla3[[#This Row],[RUBRO]],Tabla6[[RUBRO]:[Respon Plan]],4,0)</f>
        <v>Gestión Humana - Pres. Serv</v>
      </c>
      <c r="H1998" s="1" t="s">
        <v>30</v>
      </c>
      <c r="I1998" s="1" t="s">
        <v>232</v>
      </c>
      <c r="J1998" s="1" t="s">
        <v>233</v>
      </c>
      <c r="K1998" s="1" t="s">
        <v>138</v>
      </c>
      <c r="L1998" s="1" t="s">
        <v>42</v>
      </c>
      <c r="M1998" s="1" t="s">
        <v>281</v>
      </c>
      <c r="N1998" s="1"/>
      <c r="O1998" s="1"/>
      <c r="P1998" s="1" t="s">
        <v>31</v>
      </c>
      <c r="Q1998" s="1" t="s">
        <v>32</v>
      </c>
      <c r="R1998" s="1" t="s">
        <v>33</v>
      </c>
      <c r="S1998" s="2" t="s">
        <v>59</v>
      </c>
      <c r="T1998" s="4">
        <v>73171780</v>
      </c>
      <c r="U1998" s="4">
        <v>25195140</v>
      </c>
      <c r="V1998" s="4">
        <v>0</v>
      </c>
      <c r="W1998" s="4">
        <v>98366920</v>
      </c>
      <c r="X1998" s="4">
        <v>0</v>
      </c>
      <c r="Y1998" s="4">
        <v>71181200</v>
      </c>
      <c r="Z1998" s="4">
        <v>27185720</v>
      </c>
      <c r="AA1998" s="4">
        <v>70814000</v>
      </c>
      <c r="AB1998" s="4">
        <v>7344000</v>
      </c>
      <c r="AC1998" s="4">
        <v>7344000</v>
      </c>
      <c r="AD1998" s="10">
        <v>7344000</v>
      </c>
    </row>
    <row r="1999" spans="1:30" ht="22.5" x14ac:dyDescent="0.25">
      <c r="A1999" s="9" t="s">
        <v>469</v>
      </c>
      <c r="B1999" s="2" t="s">
        <v>470</v>
      </c>
      <c r="C1999" s="3" t="s">
        <v>299</v>
      </c>
      <c r="D1999" s="3" t="str">
        <f t="shared" si="34"/>
        <v>C-4102-1500-7</v>
      </c>
      <c r="E1999" s="3" t="str">
        <f>VLOOKUP(Tabla3[[#This Row],[RUBRO]],Tabla6[[RUBRO]:[Respon Plan]],2,0)</f>
        <v>SNBF</v>
      </c>
      <c r="F1999" s="3" t="str">
        <f>VLOOKUP(Tabla3[[#This Row],[RUBRO]],Tabla6[[RUBRO]:[Respon Plan]],3,0)</f>
        <v>DIRECCIÓN DE GESTIÓN HUMANA</v>
      </c>
      <c r="G1999" s="3" t="str">
        <f>VLOOKUP(Tabla3[[#This Row],[RUBRO]],Tabla6[[RUBRO]:[Respon Plan]],4,0)</f>
        <v>Gestión Humana- Viáticos</v>
      </c>
      <c r="H1999" s="1" t="s">
        <v>30</v>
      </c>
      <c r="I1999" s="1" t="s">
        <v>232</v>
      </c>
      <c r="J1999" s="1" t="s">
        <v>233</v>
      </c>
      <c r="K1999" s="1" t="s">
        <v>138</v>
      </c>
      <c r="L1999" s="1" t="s">
        <v>42</v>
      </c>
      <c r="M1999" s="1" t="s">
        <v>237</v>
      </c>
      <c r="N1999" s="1"/>
      <c r="O1999" s="1"/>
      <c r="P1999" s="1" t="s">
        <v>31</v>
      </c>
      <c r="Q1999" s="1" t="s">
        <v>32</v>
      </c>
      <c r="R1999" s="1" t="s">
        <v>33</v>
      </c>
      <c r="S1999" s="2" t="s">
        <v>249</v>
      </c>
      <c r="T1999" s="4">
        <v>15216716</v>
      </c>
      <c r="U1999" s="4">
        <v>0</v>
      </c>
      <c r="V1999" s="4">
        <v>0</v>
      </c>
      <c r="W1999" s="4">
        <v>15216716</v>
      </c>
      <c r="X1999" s="4">
        <v>0</v>
      </c>
      <c r="Y1999" s="4">
        <v>15216716</v>
      </c>
      <c r="Z1999" s="4">
        <v>0</v>
      </c>
      <c r="AA1999" s="4">
        <v>1661148</v>
      </c>
      <c r="AB1999" s="4">
        <v>813509</v>
      </c>
      <c r="AC1999" s="4">
        <v>813509</v>
      </c>
      <c r="AD1999" s="10">
        <v>813509</v>
      </c>
    </row>
    <row r="2000" spans="1:30" ht="22.5" x14ac:dyDescent="0.25">
      <c r="A2000" s="9" t="s">
        <v>469</v>
      </c>
      <c r="B2000" s="2" t="s">
        <v>470</v>
      </c>
      <c r="C2000" s="3" t="s">
        <v>303</v>
      </c>
      <c r="D2000" s="3" t="str">
        <f t="shared" si="34"/>
        <v>C-4199-1500-1</v>
      </c>
      <c r="E2000" s="3" t="str">
        <f>VLOOKUP(Tabla3[[#This Row],[RUBRO]],Tabla6[[RUBRO]:[Respon Plan]],2,0)</f>
        <v>TECNOLOGIA</v>
      </c>
      <c r="F2000" s="3" t="str">
        <f>VLOOKUP(Tabla3[[#This Row],[RUBRO]],Tabla6[[RUBRO]:[Respon Plan]],3,0)</f>
        <v>DIRECCIÓN DE GESTIÓN HUMANA</v>
      </c>
      <c r="G2000" s="3" t="str">
        <f>VLOOKUP(Tabla3[[#This Row],[RUBRO]],Tabla6[[RUBRO]:[Respon Plan]],4,0)</f>
        <v>Gestión Humana - Pres. Serv</v>
      </c>
      <c r="H2000" s="1" t="s">
        <v>30</v>
      </c>
      <c r="I2000" s="1" t="s">
        <v>301</v>
      </c>
      <c r="J2000" s="1" t="s">
        <v>233</v>
      </c>
      <c r="K2000" s="1" t="s">
        <v>41</v>
      </c>
      <c r="L2000" s="1" t="s">
        <v>42</v>
      </c>
      <c r="M2000" s="1" t="s">
        <v>281</v>
      </c>
      <c r="N2000" s="1"/>
      <c r="O2000" s="1"/>
      <c r="P2000" s="1" t="s">
        <v>31</v>
      </c>
      <c r="Q2000" s="1" t="s">
        <v>32</v>
      </c>
      <c r="R2000" s="1" t="s">
        <v>33</v>
      </c>
      <c r="S2000" s="2" t="s">
        <v>59</v>
      </c>
      <c r="T2000" s="4">
        <v>47356310</v>
      </c>
      <c r="U2000" s="4">
        <v>0</v>
      </c>
      <c r="V2000" s="4">
        <v>509510</v>
      </c>
      <c r="W2000" s="4">
        <v>46846800</v>
      </c>
      <c r="X2000" s="4">
        <v>0</v>
      </c>
      <c r="Y2000" s="4">
        <v>46846800</v>
      </c>
      <c r="Z2000" s="4">
        <v>0</v>
      </c>
      <c r="AA2000" s="4">
        <v>46846800</v>
      </c>
      <c r="AB2000" s="4">
        <v>8316000</v>
      </c>
      <c r="AC2000" s="4">
        <v>8316000</v>
      </c>
      <c r="AD2000" s="10">
        <v>8316000</v>
      </c>
    </row>
    <row r="2001" spans="1:30" ht="22.5" x14ac:dyDescent="0.25">
      <c r="A2001" s="9" t="s">
        <v>469</v>
      </c>
      <c r="B2001" s="2" t="s">
        <v>470</v>
      </c>
      <c r="C2001" s="3" t="s">
        <v>304</v>
      </c>
      <c r="D2001" s="3" t="str">
        <f t="shared" si="34"/>
        <v>C-4199-1500-1</v>
      </c>
      <c r="E2001" s="3" t="str">
        <f>VLOOKUP(Tabla3[[#This Row],[RUBRO]],Tabla6[[RUBRO]:[Respon Plan]],2,0)</f>
        <v>TECNOLOGIA</v>
      </c>
      <c r="F2001" s="3" t="str">
        <f>VLOOKUP(Tabla3[[#This Row],[RUBRO]],Tabla6[[RUBRO]:[Respon Plan]],3,0)</f>
        <v>DIRECCIÓN DE GESTIÓN HUMANA</v>
      </c>
      <c r="G2001" s="3" t="str">
        <f>VLOOKUP(Tabla3[[#This Row],[RUBRO]],Tabla6[[RUBRO]:[Respon Plan]],4,0)</f>
        <v>Gestión Humana- Viáticos</v>
      </c>
      <c r="H2001" s="1" t="s">
        <v>30</v>
      </c>
      <c r="I2001" s="1" t="s">
        <v>301</v>
      </c>
      <c r="J2001" s="1" t="s">
        <v>233</v>
      </c>
      <c r="K2001" s="1" t="s">
        <v>41</v>
      </c>
      <c r="L2001" s="1" t="s">
        <v>42</v>
      </c>
      <c r="M2001" s="1" t="s">
        <v>237</v>
      </c>
      <c r="N2001" s="1"/>
      <c r="O2001" s="1"/>
      <c r="P2001" s="1" t="s">
        <v>31</v>
      </c>
      <c r="Q2001" s="1" t="s">
        <v>32</v>
      </c>
      <c r="R2001" s="1" t="s">
        <v>33</v>
      </c>
      <c r="S2001" s="2" t="s">
        <v>249</v>
      </c>
      <c r="T2001" s="4">
        <v>9108892</v>
      </c>
      <c r="U2001" s="4">
        <v>0</v>
      </c>
      <c r="V2001" s="4">
        <v>0</v>
      </c>
      <c r="W2001" s="4">
        <v>9108892</v>
      </c>
      <c r="X2001" s="4">
        <v>0</v>
      </c>
      <c r="Y2001" s="4">
        <v>9108892</v>
      </c>
      <c r="Z2001" s="4">
        <v>0</v>
      </c>
      <c r="AA2001" s="4">
        <v>1959531</v>
      </c>
      <c r="AB2001" s="4">
        <v>1959531</v>
      </c>
      <c r="AC2001" s="4">
        <v>1959531</v>
      </c>
      <c r="AD2001" s="10">
        <v>1959531</v>
      </c>
    </row>
    <row r="2002" spans="1:30" ht="22.5" x14ac:dyDescent="0.25">
      <c r="A2002" s="9" t="s">
        <v>469</v>
      </c>
      <c r="B2002" s="2" t="s">
        <v>470</v>
      </c>
      <c r="C2002" s="3" t="s">
        <v>307</v>
      </c>
      <c r="D2002" s="3" t="str">
        <f t="shared" si="34"/>
        <v>C-4199-1500-2</v>
      </c>
      <c r="E2002" s="3" t="str">
        <f>VLOOKUP(Tabla3[[#This Row],[RUBRO]],Tabla6[[RUBRO]:[Respon Plan]],2,0)</f>
        <v>MODELO INTERVENCION</v>
      </c>
      <c r="F2002" s="3" t="str">
        <f>VLOOKUP(Tabla3[[#This Row],[RUBRO]],Tabla6[[RUBRO]:[Respon Plan]],3,0)</f>
        <v>DIRECCIÓN DE GESTIÓN HUMANA</v>
      </c>
      <c r="G2002" s="3" t="str">
        <f>VLOOKUP(Tabla3[[#This Row],[RUBRO]],Tabla6[[RUBRO]:[Respon Plan]],4,0)</f>
        <v>Gestión Humana - Pres. Serv</v>
      </c>
      <c r="H2002" s="1" t="s">
        <v>30</v>
      </c>
      <c r="I2002" s="1" t="s">
        <v>301</v>
      </c>
      <c r="J2002" s="1" t="s">
        <v>233</v>
      </c>
      <c r="K2002" s="1" t="s">
        <v>77</v>
      </c>
      <c r="L2002" s="1" t="s">
        <v>42</v>
      </c>
      <c r="M2002" s="1" t="s">
        <v>237</v>
      </c>
      <c r="N2002" s="1"/>
      <c r="O2002" s="1"/>
      <c r="P2002" s="1" t="s">
        <v>31</v>
      </c>
      <c r="Q2002" s="1" t="s">
        <v>32</v>
      </c>
      <c r="R2002" s="1" t="s">
        <v>33</v>
      </c>
      <c r="S2002" s="2" t="s">
        <v>59</v>
      </c>
      <c r="T2002" s="4">
        <v>201016986</v>
      </c>
      <c r="U2002" s="4">
        <v>22398000</v>
      </c>
      <c r="V2002" s="4">
        <v>0</v>
      </c>
      <c r="W2002" s="4">
        <v>223414986</v>
      </c>
      <c r="X2002" s="4">
        <v>0</v>
      </c>
      <c r="Y2002" s="4">
        <v>215000432</v>
      </c>
      <c r="Z2002" s="4">
        <v>8414554</v>
      </c>
      <c r="AA2002" s="4">
        <v>212533485</v>
      </c>
      <c r="AB2002" s="4">
        <v>42073000</v>
      </c>
      <c r="AC2002" s="4">
        <v>42073000</v>
      </c>
      <c r="AD2002" s="10">
        <v>42073000</v>
      </c>
    </row>
    <row r="2003" spans="1:30" ht="22.5" x14ac:dyDescent="0.25">
      <c r="A2003" s="9" t="s">
        <v>469</v>
      </c>
      <c r="B2003" s="2" t="s">
        <v>470</v>
      </c>
      <c r="C2003" s="3" t="s">
        <v>308</v>
      </c>
      <c r="D2003" s="3" t="str">
        <f t="shared" si="34"/>
        <v>C-4199-1500-2</v>
      </c>
      <c r="E2003" s="3" t="str">
        <f>VLOOKUP(Tabla3[[#This Row],[RUBRO]],Tabla6[[RUBRO]:[Respon Plan]],2,0)</f>
        <v>MODELO INTERVENCION</v>
      </c>
      <c r="F2003" s="3" t="str">
        <f>VLOOKUP(Tabla3[[#This Row],[RUBRO]],Tabla6[[RUBRO]:[Respon Plan]],3,0)</f>
        <v>DIRECCIÓN DE GESTIÓN HUMANA</v>
      </c>
      <c r="G2003" s="3" t="str">
        <f>VLOOKUP(Tabla3[[#This Row],[RUBRO]],Tabla6[[RUBRO]:[Respon Plan]],4,0)</f>
        <v>Gestión Humana- Viáticos</v>
      </c>
      <c r="H2003" s="1" t="s">
        <v>30</v>
      </c>
      <c r="I2003" s="1" t="s">
        <v>301</v>
      </c>
      <c r="J2003" s="1" t="s">
        <v>233</v>
      </c>
      <c r="K2003" s="1" t="s">
        <v>77</v>
      </c>
      <c r="L2003" s="1" t="s">
        <v>42</v>
      </c>
      <c r="M2003" s="1" t="s">
        <v>240</v>
      </c>
      <c r="N2003" s="1"/>
      <c r="O2003" s="1"/>
      <c r="P2003" s="1" t="s">
        <v>31</v>
      </c>
      <c r="Q2003" s="1" t="s">
        <v>32</v>
      </c>
      <c r="R2003" s="1" t="s">
        <v>33</v>
      </c>
      <c r="S2003" s="2" t="s">
        <v>249</v>
      </c>
      <c r="T2003" s="4">
        <v>0</v>
      </c>
      <c r="U2003" s="4">
        <v>13000000</v>
      </c>
      <c r="V2003" s="4">
        <v>0</v>
      </c>
      <c r="W2003" s="4">
        <v>13000000</v>
      </c>
      <c r="X2003" s="4">
        <v>0</v>
      </c>
      <c r="Y2003" s="4">
        <v>13000000</v>
      </c>
      <c r="Z2003" s="4">
        <v>0</v>
      </c>
      <c r="AA2003" s="4">
        <v>1030134</v>
      </c>
      <c r="AB2003" s="4">
        <v>1030134</v>
      </c>
      <c r="AC2003" s="4">
        <v>1030134</v>
      </c>
      <c r="AD2003" s="10">
        <v>1030134</v>
      </c>
    </row>
    <row r="2004" spans="1:30" ht="22.5" x14ac:dyDescent="0.25">
      <c r="A2004" s="9" t="s">
        <v>469</v>
      </c>
      <c r="B2004" s="2" t="s">
        <v>470</v>
      </c>
      <c r="C2004" s="3" t="s">
        <v>398</v>
      </c>
      <c r="D2004" s="3" t="str">
        <f t="shared" si="34"/>
        <v>C-4199-1500-2</v>
      </c>
      <c r="E2004" s="3" t="str">
        <f>VLOOKUP(Tabla3[[#This Row],[RUBRO]],Tabla6[[RUBRO]:[Respon Plan]],2,0)</f>
        <v>MODELO INTERVENCION</v>
      </c>
      <c r="F2004" s="3" t="str">
        <f>VLOOKUP(Tabla3[[#This Row],[RUBRO]],Tabla6[[RUBRO]:[Respon Plan]],3,0)</f>
        <v>DIRECCIÓN DE GESTIÓN HUMANA</v>
      </c>
      <c r="G2004" s="3" t="str">
        <f>VLOOKUP(Tabla3[[#This Row],[RUBRO]],Tabla6[[RUBRO]:[Respon Plan]],4,0)</f>
        <v>Gestión Humana - Pres. Serv</v>
      </c>
      <c r="H2004" s="1" t="s">
        <v>30</v>
      </c>
      <c r="I2004" s="1" t="s">
        <v>301</v>
      </c>
      <c r="J2004" s="1" t="s">
        <v>233</v>
      </c>
      <c r="K2004" s="1" t="s">
        <v>77</v>
      </c>
      <c r="L2004" s="1" t="s">
        <v>42</v>
      </c>
      <c r="M2004" s="1" t="s">
        <v>257</v>
      </c>
      <c r="N2004" s="1"/>
      <c r="O2004" s="1"/>
      <c r="P2004" s="1" t="s">
        <v>31</v>
      </c>
      <c r="Q2004" s="1" t="s">
        <v>32</v>
      </c>
      <c r="R2004" s="1" t="s">
        <v>33</v>
      </c>
      <c r="S2004" s="2" t="s">
        <v>399</v>
      </c>
      <c r="T2004" s="4">
        <v>32088235</v>
      </c>
      <c r="U2004" s="4">
        <v>0</v>
      </c>
      <c r="V2004" s="4">
        <v>0</v>
      </c>
      <c r="W2004" s="4">
        <v>32088235</v>
      </c>
      <c r="X2004" s="4">
        <v>0</v>
      </c>
      <c r="Y2004" s="4">
        <v>31996067</v>
      </c>
      <c r="Z2004" s="4">
        <v>92168</v>
      </c>
      <c r="AA2004" s="4">
        <v>31996067</v>
      </c>
      <c r="AB2004" s="4">
        <v>2981000</v>
      </c>
      <c r="AC2004" s="4">
        <v>2981000</v>
      </c>
      <c r="AD2004" s="10">
        <v>2981000</v>
      </c>
    </row>
    <row r="2005" spans="1:30" ht="22.5" x14ac:dyDescent="0.25">
      <c r="A2005" s="9" t="s">
        <v>469</v>
      </c>
      <c r="B2005" s="2" t="s">
        <v>470</v>
      </c>
      <c r="C2005" s="3" t="s">
        <v>319</v>
      </c>
      <c r="D2005" s="3" t="str">
        <f t="shared" si="34"/>
        <v>C-4199-1500-2</v>
      </c>
      <c r="E2005" s="3" t="str">
        <f>VLOOKUP(Tabla3[[#This Row],[RUBRO]],Tabla6[[RUBRO]:[Respon Plan]],2,0)</f>
        <v>MODELO INTERVENCION</v>
      </c>
      <c r="F2005" s="3" t="str">
        <f>VLOOKUP(Tabla3[[#This Row],[RUBRO]],Tabla6[[RUBRO]:[Respon Plan]],3,0)</f>
        <v>DIRECCION ADMINISTRATIVA</v>
      </c>
      <c r="G2005" s="3" t="str">
        <f>VLOOKUP(Tabla3[[#This Row],[RUBRO]],Tabla6[[RUBRO]:[Respon Plan]],4,0)</f>
        <v>Administrativa NM</v>
      </c>
      <c r="H2005" s="1" t="s">
        <v>30</v>
      </c>
      <c r="I2005" s="1" t="s">
        <v>301</v>
      </c>
      <c r="J2005" s="1" t="s">
        <v>233</v>
      </c>
      <c r="K2005" s="1" t="s">
        <v>77</v>
      </c>
      <c r="L2005" s="1" t="s">
        <v>42</v>
      </c>
      <c r="M2005" s="1" t="s">
        <v>320</v>
      </c>
      <c r="N2005" s="1"/>
      <c r="O2005" s="1"/>
      <c r="P2005" s="1" t="s">
        <v>31</v>
      </c>
      <c r="Q2005" s="1" t="s">
        <v>32</v>
      </c>
      <c r="R2005" s="1" t="s">
        <v>33</v>
      </c>
      <c r="S2005" s="2" t="s">
        <v>321</v>
      </c>
      <c r="T2005" s="4">
        <v>378199141</v>
      </c>
      <c r="U2005" s="4">
        <v>0</v>
      </c>
      <c r="V2005" s="4">
        <v>0</v>
      </c>
      <c r="W2005" s="4">
        <v>378199141</v>
      </c>
      <c r="X2005" s="4">
        <v>0</v>
      </c>
      <c r="Y2005" s="4">
        <v>378199141</v>
      </c>
      <c r="Z2005" s="4">
        <v>0</v>
      </c>
      <c r="AA2005" s="4">
        <v>88199141</v>
      </c>
      <c r="AB2005" s="4">
        <v>26314000</v>
      </c>
      <c r="AC2005" s="4">
        <v>26314000</v>
      </c>
      <c r="AD2005" s="10">
        <v>26314000</v>
      </c>
    </row>
    <row r="2006" spans="1:30" ht="22.5" x14ac:dyDescent="0.25">
      <c r="A2006" s="9" t="s">
        <v>469</v>
      </c>
      <c r="B2006" s="2" t="s">
        <v>470</v>
      </c>
      <c r="C2006" s="3" t="s">
        <v>322</v>
      </c>
      <c r="D2006" s="3" t="str">
        <f t="shared" si="34"/>
        <v>C-4199-1500-2</v>
      </c>
      <c r="E2006" s="3" t="str">
        <f>VLOOKUP(Tabla3[[#This Row],[RUBRO]],Tabla6[[RUBRO]:[Respon Plan]],2,0)</f>
        <v>MODELO INTERVENCION</v>
      </c>
      <c r="F2006" s="3" t="str">
        <f>VLOOKUP(Tabla3[[#This Row],[RUBRO]],Tabla6[[RUBRO]:[Respon Plan]],3,0)</f>
        <v>DIRECCION ADMINISTRATIVA</v>
      </c>
      <c r="G2006" s="3" t="str">
        <f>VLOOKUP(Tabla3[[#This Row],[RUBRO]],Tabla6[[RUBRO]:[Respon Plan]],4,0)</f>
        <v>Administrativa NM</v>
      </c>
      <c r="H2006" s="1" t="s">
        <v>30</v>
      </c>
      <c r="I2006" s="1" t="s">
        <v>301</v>
      </c>
      <c r="J2006" s="1" t="s">
        <v>233</v>
      </c>
      <c r="K2006" s="1" t="s">
        <v>77</v>
      </c>
      <c r="L2006" s="1" t="s">
        <v>42</v>
      </c>
      <c r="M2006" s="1" t="s">
        <v>323</v>
      </c>
      <c r="N2006" s="1"/>
      <c r="O2006" s="1"/>
      <c r="P2006" s="1" t="s">
        <v>31</v>
      </c>
      <c r="Q2006" s="1" t="s">
        <v>32</v>
      </c>
      <c r="R2006" s="1" t="s">
        <v>33</v>
      </c>
      <c r="S2006" s="2" t="s">
        <v>324</v>
      </c>
      <c r="T2006" s="4">
        <v>61394844</v>
      </c>
      <c r="U2006" s="4">
        <v>0</v>
      </c>
      <c r="V2006" s="4">
        <v>0</v>
      </c>
      <c r="W2006" s="4">
        <v>61394844</v>
      </c>
      <c r="X2006" s="4">
        <v>0</v>
      </c>
      <c r="Y2006" s="4">
        <v>61394844</v>
      </c>
      <c r="Z2006" s="4">
        <v>0</v>
      </c>
      <c r="AA2006" s="4">
        <v>61394844</v>
      </c>
      <c r="AB2006" s="4">
        <v>16621711</v>
      </c>
      <c r="AC2006" s="4">
        <v>15348711</v>
      </c>
      <c r="AD2006" s="10">
        <v>15348711</v>
      </c>
    </row>
    <row r="2007" spans="1:30" ht="22.5" x14ac:dyDescent="0.25">
      <c r="A2007" s="9" t="s">
        <v>469</v>
      </c>
      <c r="B2007" s="2" t="s">
        <v>470</v>
      </c>
      <c r="C2007" s="3" t="s">
        <v>328</v>
      </c>
      <c r="D2007" s="3" t="str">
        <f t="shared" si="34"/>
        <v>C-4199-1500-2</v>
      </c>
      <c r="E2007" s="3" t="str">
        <f>VLOOKUP(Tabla3[[#This Row],[RUBRO]],Tabla6[[RUBRO]:[Respon Plan]],2,0)</f>
        <v>MODELO INTERVENCION</v>
      </c>
      <c r="F2007" s="3" t="str">
        <f>VLOOKUP(Tabla3[[#This Row],[RUBRO]],Tabla6[[RUBRO]:[Respon Plan]],3,0)</f>
        <v>DIRECCION ADMINISTRATIVA</v>
      </c>
      <c r="G2007" s="3" t="str">
        <f>VLOOKUP(Tabla3[[#This Row],[RUBRO]],Tabla6[[RUBRO]:[Respon Plan]],4,0)</f>
        <v>Administrativa NM</v>
      </c>
      <c r="H2007" s="1" t="s">
        <v>30</v>
      </c>
      <c r="I2007" s="1" t="s">
        <v>301</v>
      </c>
      <c r="J2007" s="1" t="s">
        <v>233</v>
      </c>
      <c r="K2007" s="1" t="s">
        <v>77</v>
      </c>
      <c r="L2007" s="1" t="s">
        <v>42</v>
      </c>
      <c r="M2007" s="1" t="s">
        <v>329</v>
      </c>
      <c r="N2007" s="1"/>
      <c r="O2007" s="1"/>
      <c r="P2007" s="1" t="s">
        <v>31</v>
      </c>
      <c r="Q2007" s="1" t="s">
        <v>32</v>
      </c>
      <c r="R2007" s="1" t="s">
        <v>33</v>
      </c>
      <c r="S2007" s="2" t="s">
        <v>330</v>
      </c>
      <c r="T2007" s="4">
        <v>0</v>
      </c>
      <c r="U2007" s="4">
        <v>37644000</v>
      </c>
      <c r="V2007" s="4">
        <v>0</v>
      </c>
      <c r="W2007" s="4">
        <v>37644000</v>
      </c>
      <c r="X2007" s="4">
        <v>0</v>
      </c>
      <c r="Y2007" s="4">
        <v>0</v>
      </c>
      <c r="Z2007" s="4">
        <v>37644000</v>
      </c>
      <c r="AA2007" s="4">
        <v>0</v>
      </c>
      <c r="AB2007" s="4">
        <v>0</v>
      </c>
      <c r="AC2007" s="4">
        <v>0</v>
      </c>
      <c r="AD2007" s="10">
        <v>0</v>
      </c>
    </row>
    <row r="2008" spans="1:30" ht="22.5" x14ac:dyDescent="0.25">
      <c r="A2008" s="9" t="s">
        <v>469</v>
      </c>
      <c r="B2008" s="2" t="s">
        <v>470</v>
      </c>
      <c r="C2008" s="3" t="s">
        <v>359</v>
      </c>
      <c r="D2008" s="3" t="str">
        <f t="shared" ref="D2008:D2014" si="35">H2008&amp;"-"&amp;I2008&amp;"-"&amp;J2008&amp;"-"&amp;K2008</f>
        <v>C-4199-1500-2</v>
      </c>
      <c r="E2008" s="3" t="str">
        <f>VLOOKUP(Tabla3[[#This Row],[RUBRO]],Tabla6[[RUBRO]:[Respon Plan]],2,0)</f>
        <v>MODELO INTERVENCION</v>
      </c>
      <c r="F2008" s="3" t="str">
        <f>VLOOKUP(Tabla3[[#This Row],[RUBRO]],Tabla6[[RUBRO]:[Respon Plan]],3,0)</f>
        <v>DIRECCIÓN DE GESTIÓN HUMANA</v>
      </c>
      <c r="G2008" s="3" t="str">
        <f>VLOOKUP(Tabla3[[#This Row],[RUBRO]],Tabla6[[RUBRO]:[Respon Plan]],4,0)</f>
        <v>Gestión Humana- Viáticos</v>
      </c>
      <c r="H2008" s="1" t="s">
        <v>30</v>
      </c>
      <c r="I2008" s="1" t="s">
        <v>301</v>
      </c>
      <c r="J2008" s="1" t="s">
        <v>233</v>
      </c>
      <c r="K2008" s="1" t="s">
        <v>77</v>
      </c>
      <c r="L2008" s="1" t="s">
        <v>42</v>
      </c>
      <c r="M2008" s="1" t="s">
        <v>360</v>
      </c>
      <c r="N2008" s="1"/>
      <c r="O2008" s="1"/>
      <c r="P2008" s="1" t="s">
        <v>31</v>
      </c>
      <c r="Q2008" s="1" t="s">
        <v>32</v>
      </c>
      <c r="R2008" s="1" t="s">
        <v>33</v>
      </c>
      <c r="S2008" s="2" t="s">
        <v>361</v>
      </c>
      <c r="T2008" s="4">
        <v>2500000</v>
      </c>
      <c r="U2008" s="4">
        <v>0</v>
      </c>
      <c r="V2008" s="4">
        <v>0</v>
      </c>
      <c r="W2008" s="4">
        <v>2500000</v>
      </c>
      <c r="X2008" s="4">
        <v>0</v>
      </c>
      <c r="Y2008" s="4">
        <v>2500000</v>
      </c>
      <c r="Z2008" s="4">
        <v>0</v>
      </c>
      <c r="AA2008" s="4">
        <v>2111545</v>
      </c>
      <c r="AB2008" s="4">
        <v>2111545</v>
      </c>
      <c r="AC2008" s="4">
        <v>2111545</v>
      </c>
      <c r="AD2008" s="10">
        <v>2111545</v>
      </c>
    </row>
    <row r="2009" spans="1:30" ht="22.5" x14ac:dyDescent="0.25">
      <c r="A2009" s="9" t="s">
        <v>469</v>
      </c>
      <c r="B2009" s="2" t="s">
        <v>470</v>
      </c>
      <c r="C2009" s="3" t="s">
        <v>365</v>
      </c>
      <c r="D2009" s="3" t="str">
        <f t="shared" si="35"/>
        <v>C-4199-1500-2</v>
      </c>
      <c r="E2009" s="3" t="str">
        <f>VLOOKUP(Tabla3[[#This Row],[RUBRO]],Tabla6[[RUBRO]:[Respon Plan]],2,0)</f>
        <v>MODELO INTERVENCION</v>
      </c>
      <c r="F2009" s="3" t="str">
        <f>VLOOKUP(Tabla3[[#This Row],[RUBRO]],Tabla6[[RUBRO]:[Respon Plan]],3,0)</f>
        <v>SECRETARIA GENERAL</v>
      </c>
      <c r="G2009" s="3" t="str">
        <f>VLOOKUP(Tabla3[[#This Row],[RUBRO]],Tabla6[[RUBRO]:[Respon Plan]],4,0)</f>
        <v>Secretaria General</v>
      </c>
      <c r="H2009" s="1" t="s">
        <v>30</v>
      </c>
      <c r="I2009" s="1" t="s">
        <v>301</v>
      </c>
      <c r="J2009" s="1" t="s">
        <v>233</v>
      </c>
      <c r="K2009" s="1" t="s">
        <v>77</v>
      </c>
      <c r="L2009" s="1" t="s">
        <v>42</v>
      </c>
      <c r="M2009" s="1" t="s">
        <v>266</v>
      </c>
      <c r="N2009" s="1"/>
      <c r="O2009" s="1"/>
      <c r="P2009" s="1" t="s">
        <v>31</v>
      </c>
      <c r="Q2009" s="1" t="s">
        <v>32</v>
      </c>
      <c r="R2009" s="1" t="s">
        <v>33</v>
      </c>
      <c r="S2009" s="2" t="s">
        <v>267</v>
      </c>
      <c r="T2009" s="4">
        <v>270080</v>
      </c>
      <c r="U2009" s="4">
        <v>150576</v>
      </c>
      <c r="V2009" s="4">
        <v>0</v>
      </c>
      <c r="W2009" s="4">
        <v>420656</v>
      </c>
      <c r="X2009" s="4">
        <v>0</v>
      </c>
      <c r="Y2009" s="4">
        <v>2427.7199999999998</v>
      </c>
      <c r="Z2009" s="4">
        <v>418228.28</v>
      </c>
      <c r="AA2009" s="4">
        <v>2427.7199999999998</v>
      </c>
      <c r="AB2009" s="4">
        <v>2427.7199999999998</v>
      </c>
      <c r="AC2009" s="4">
        <v>2427.7199999999998</v>
      </c>
      <c r="AD2009" s="10">
        <v>2427.7199999999998</v>
      </c>
    </row>
    <row r="2010" spans="1:30" ht="22.5" x14ac:dyDescent="0.25">
      <c r="A2010" s="9" t="s">
        <v>469</v>
      </c>
      <c r="B2010" s="2" t="s">
        <v>470</v>
      </c>
      <c r="C2010" s="3" t="s">
        <v>372</v>
      </c>
      <c r="D2010" s="3" t="str">
        <f t="shared" si="35"/>
        <v>C-4199-1500-5</v>
      </c>
      <c r="E2010" s="3" t="str">
        <f>VLOOKUP(Tabla3[[#This Row],[RUBRO]],Tabla6[[RUBRO]:[Respon Plan]],2,0)</f>
        <v xml:space="preserve">CONTRUCCION </v>
      </c>
      <c r="F2010" s="3" t="str">
        <f>VLOOKUP(Tabla3[[#This Row],[RUBRO]],Tabla6[[RUBRO]:[Respon Plan]],3,0)</f>
        <v>DIRECCION ADMINISTRATIVA</v>
      </c>
      <c r="G2010" s="3" t="str">
        <f>VLOOKUP(Tabla3[[#This Row],[RUBRO]],Tabla6[[RUBRO]:[Respon Plan]],4,0)</f>
        <v>Administrativa CONS</v>
      </c>
      <c r="H2010" s="1" t="s">
        <v>30</v>
      </c>
      <c r="I2010" s="1" t="s">
        <v>301</v>
      </c>
      <c r="J2010" s="1" t="s">
        <v>233</v>
      </c>
      <c r="K2010" s="1" t="s">
        <v>64</v>
      </c>
      <c r="L2010" s="1" t="s">
        <v>42</v>
      </c>
      <c r="M2010" s="1" t="s">
        <v>234</v>
      </c>
      <c r="N2010" s="1"/>
      <c r="O2010" s="1"/>
      <c r="P2010" s="1" t="s">
        <v>31</v>
      </c>
      <c r="Q2010" s="1" t="s">
        <v>32</v>
      </c>
      <c r="R2010" s="1" t="s">
        <v>33</v>
      </c>
      <c r="S2010" s="2" t="s">
        <v>373</v>
      </c>
      <c r="T2010" s="4">
        <v>0</v>
      </c>
      <c r="U2010" s="4">
        <v>40000000</v>
      </c>
      <c r="V2010" s="4">
        <v>0</v>
      </c>
      <c r="W2010" s="4">
        <v>40000000</v>
      </c>
      <c r="X2010" s="4">
        <v>0</v>
      </c>
      <c r="Y2010" s="4">
        <v>0</v>
      </c>
      <c r="Z2010" s="4">
        <v>40000000</v>
      </c>
      <c r="AA2010" s="4">
        <v>0</v>
      </c>
      <c r="AB2010" s="4">
        <v>0</v>
      </c>
      <c r="AC2010" s="4">
        <v>0</v>
      </c>
      <c r="AD2010" s="10">
        <v>0</v>
      </c>
    </row>
    <row r="2011" spans="1:30" ht="22.5" x14ac:dyDescent="0.25">
      <c r="A2011" s="9" t="s">
        <v>469</v>
      </c>
      <c r="B2011" s="2" t="s">
        <v>470</v>
      </c>
      <c r="C2011" s="3" t="s">
        <v>374</v>
      </c>
      <c r="D2011" s="3" t="str">
        <f t="shared" si="35"/>
        <v>C-4199-1500-5</v>
      </c>
      <c r="E2011" s="3" t="str">
        <f>VLOOKUP(Tabla3[[#This Row],[RUBRO]],Tabla6[[RUBRO]:[Respon Plan]],2,0)</f>
        <v xml:space="preserve">CONTRUCCION </v>
      </c>
      <c r="F2011" s="3" t="str">
        <f>VLOOKUP(Tabla3[[#This Row],[RUBRO]],Tabla6[[RUBRO]:[Respon Plan]],3,0)</f>
        <v>DIRECCION ADMINISTRATIVA</v>
      </c>
      <c r="G2011" s="3" t="str">
        <f>VLOOKUP(Tabla3[[#This Row],[RUBRO]],Tabla6[[RUBRO]:[Respon Plan]],4,0)</f>
        <v>Administrativa CONS</v>
      </c>
      <c r="H2011" s="1" t="s">
        <v>30</v>
      </c>
      <c r="I2011" s="1" t="s">
        <v>301</v>
      </c>
      <c r="J2011" s="1" t="s">
        <v>233</v>
      </c>
      <c r="K2011" s="1" t="s">
        <v>64</v>
      </c>
      <c r="L2011" s="1" t="s">
        <v>42</v>
      </c>
      <c r="M2011" s="1" t="s">
        <v>281</v>
      </c>
      <c r="N2011" s="1"/>
      <c r="O2011" s="1"/>
      <c r="P2011" s="1" t="s">
        <v>31</v>
      </c>
      <c r="Q2011" s="1" t="s">
        <v>171</v>
      </c>
      <c r="R2011" s="1" t="s">
        <v>33</v>
      </c>
      <c r="S2011" s="2" t="s">
        <v>375</v>
      </c>
      <c r="T2011" s="4">
        <v>49000000</v>
      </c>
      <c r="U2011" s="4">
        <v>0</v>
      </c>
      <c r="V2011" s="4">
        <v>0</v>
      </c>
      <c r="W2011" s="4">
        <v>49000000</v>
      </c>
      <c r="X2011" s="4">
        <v>0</v>
      </c>
      <c r="Y2011" s="4">
        <v>15000000</v>
      </c>
      <c r="Z2011" s="4">
        <v>34000000</v>
      </c>
      <c r="AA2011" s="4">
        <v>0</v>
      </c>
      <c r="AB2011" s="4">
        <v>0</v>
      </c>
      <c r="AC2011" s="4">
        <v>0</v>
      </c>
      <c r="AD2011" s="10">
        <v>0</v>
      </c>
    </row>
    <row r="2012" spans="1:30" ht="22.5" x14ac:dyDescent="0.25">
      <c r="A2012" s="9" t="s">
        <v>469</v>
      </c>
      <c r="B2012" s="2" t="s">
        <v>470</v>
      </c>
      <c r="C2012" s="3" t="s">
        <v>400</v>
      </c>
      <c r="D2012" s="3" t="str">
        <f t="shared" si="35"/>
        <v>C-4199-1500-5</v>
      </c>
      <c r="E2012" s="3" t="str">
        <f>VLOOKUP(Tabla3[[#This Row],[RUBRO]],Tabla6[[RUBRO]:[Respon Plan]],2,0)</f>
        <v xml:space="preserve">CONTRUCCION </v>
      </c>
      <c r="F2012" s="3" t="str">
        <f>VLOOKUP(Tabla3[[#This Row],[RUBRO]],Tabla6[[RUBRO]:[Respon Plan]],3,0)</f>
        <v>DIRECCION ADMINISTRATIVA</v>
      </c>
      <c r="G2012" s="3" t="str">
        <f>VLOOKUP(Tabla3[[#This Row],[RUBRO]],Tabla6[[RUBRO]:[Respon Plan]],4,0)</f>
        <v>Administrativa CONS</v>
      </c>
      <c r="H2012" s="1" t="s">
        <v>30</v>
      </c>
      <c r="I2012" s="1" t="s">
        <v>301</v>
      </c>
      <c r="J2012" s="1" t="s">
        <v>233</v>
      </c>
      <c r="K2012" s="1" t="s">
        <v>64</v>
      </c>
      <c r="L2012" s="1" t="s">
        <v>42</v>
      </c>
      <c r="M2012" s="1" t="s">
        <v>240</v>
      </c>
      <c r="N2012" s="1"/>
      <c r="O2012" s="1"/>
      <c r="P2012" s="1" t="s">
        <v>31</v>
      </c>
      <c r="Q2012" s="1" t="s">
        <v>171</v>
      </c>
      <c r="R2012" s="1" t="s">
        <v>33</v>
      </c>
      <c r="S2012" s="2" t="s">
        <v>401</v>
      </c>
      <c r="T2012" s="4">
        <v>20000000</v>
      </c>
      <c r="U2012" s="4">
        <v>0</v>
      </c>
      <c r="V2012" s="4">
        <v>0</v>
      </c>
      <c r="W2012" s="4">
        <v>20000000</v>
      </c>
      <c r="X2012" s="4">
        <v>0</v>
      </c>
      <c r="Y2012" s="4">
        <v>14115000</v>
      </c>
      <c r="Z2012" s="4">
        <v>5885000</v>
      </c>
      <c r="AA2012" s="4">
        <v>0</v>
      </c>
      <c r="AB2012" s="4">
        <v>0</v>
      </c>
      <c r="AC2012" s="4">
        <v>0</v>
      </c>
      <c r="AD2012" s="10">
        <v>0</v>
      </c>
    </row>
    <row r="2013" spans="1:30" ht="22.5" x14ac:dyDescent="0.25">
      <c r="A2013" s="9" t="s">
        <v>469</v>
      </c>
      <c r="B2013" s="2" t="s">
        <v>470</v>
      </c>
      <c r="C2013" s="3" t="s">
        <v>378</v>
      </c>
      <c r="D2013" s="3" t="str">
        <f t="shared" si="35"/>
        <v>C-4199-1500-5</v>
      </c>
      <c r="E2013" s="3" t="str">
        <f>VLOOKUP(Tabla3[[#This Row],[RUBRO]],Tabla6[[RUBRO]:[Respon Plan]],2,0)</f>
        <v xml:space="preserve">CONTRUCCION </v>
      </c>
      <c r="F2013" s="3" t="str">
        <f>VLOOKUP(Tabla3[[#This Row],[RUBRO]],Tabla6[[RUBRO]:[Respon Plan]],3,0)</f>
        <v>DIRECCIÓN DE GESTIÓN HUMANA</v>
      </c>
      <c r="G2013" s="3" t="str">
        <f>VLOOKUP(Tabla3[[#This Row],[RUBRO]],Tabla6[[RUBRO]:[Respon Plan]],4,0)</f>
        <v>Gestión Humana - Pres. Serv</v>
      </c>
      <c r="H2013" s="1" t="s">
        <v>30</v>
      </c>
      <c r="I2013" s="1" t="s">
        <v>301</v>
      </c>
      <c r="J2013" s="1" t="s">
        <v>233</v>
      </c>
      <c r="K2013" s="1" t="s">
        <v>64</v>
      </c>
      <c r="L2013" s="1" t="s">
        <v>42</v>
      </c>
      <c r="M2013" s="1" t="s">
        <v>243</v>
      </c>
      <c r="N2013" s="1"/>
      <c r="O2013" s="1"/>
      <c r="P2013" s="1" t="s">
        <v>31</v>
      </c>
      <c r="Q2013" s="1" t="s">
        <v>171</v>
      </c>
      <c r="R2013" s="1" t="s">
        <v>33</v>
      </c>
      <c r="S2013" s="2" t="s">
        <v>59</v>
      </c>
      <c r="T2013" s="4">
        <v>56281000</v>
      </c>
      <c r="U2013" s="4">
        <v>21287000</v>
      </c>
      <c r="V2013" s="4">
        <v>0</v>
      </c>
      <c r="W2013" s="4">
        <v>77568000</v>
      </c>
      <c r="X2013" s="4">
        <v>0</v>
      </c>
      <c r="Y2013" s="4">
        <v>74984467</v>
      </c>
      <c r="Z2013" s="4">
        <v>2583533</v>
      </c>
      <c r="AA2013" s="4">
        <v>74474334</v>
      </c>
      <c r="AB2013" s="4">
        <v>7935000</v>
      </c>
      <c r="AC2013" s="4">
        <v>7935000</v>
      </c>
      <c r="AD2013" s="10">
        <v>7935000</v>
      </c>
    </row>
    <row r="2014" spans="1:30" ht="22.5" x14ac:dyDescent="0.25">
      <c r="A2014" s="14" t="s">
        <v>469</v>
      </c>
      <c r="B2014" s="16" t="s">
        <v>470</v>
      </c>
      <c r="C2014" s="17" t="s">
        <v>379</v>
      </c>
      <c r="D2014" s="17" t="str">
        <f t="shared" si="35"/>
        <v>C-4199-1500-5</v>
      </c>
      <c r="E2014" s="17" t="str">
        <f>VLOOKUP(Tabla3[[#This Row],[RUBRO]],Tabla6[[RUBRO]:[Respon Plan]],2,0)</f>
        <v xml:space="preserve">CONTRUCCION </v>
      </c>
      <c r="F2014" s="17" t="str">
        <f>VLOOKUP(Tabla3[[#This Row],[RUBRO]],Tabla6[[RUBRO]:[Respon Plan]],3,0)</f>
        <v>DIRECCIÓN DE GESTIÓN HUMANA</v>
      </c>
      <c r="G2014" s="17" t="str">
        <f>VLOOKUP(Tabla3[[#This Row],[RUBRO]],Tabla6[[RUBRO]:[Respon Plan]],4,0)</f>
        <v>Gestión Humana- Viáticos</v>
      </c>
      <c r="H2014" s="15" t="s">
        <v>30</v>
      </c>
      <c r="I2014" s="15" t="s">
        <v>301</v>
      </c>
      <c r="J2014" s="15" t="s">
        <v>233</v>
      </c>
      <c r="K2014" s="15" t="s">
        <v>64</v>
      </c>
      <c r="L2014" s="15" t="s">
        <v>42</v>
      </c>
      <c r="M2014" s="15" t="s">
        <v>246</v>
      </c>
      <c r="N2014" s="15"/>
      <c r="O2014" s="15"/>
      <c r="P2014" s="15" t="s">
        <v>31</v>
      </c>
      <c r="Q2014" s="15" t="s">
        <v>171</v>
      </c>
      <c r="R2014" s="15" t="s">
        <v>33</v>
      </c>
      <c r="S2014" s="16" t="s">
        <v>249</v>
      </c>
      <c r="T2014" s="18">
        <v>8789000</v>
      </c>
      <c r="U2014" s="18">
        <v>0</v>
      </c>
      <c r="V2014" s="18">
        <v>0</v>
      </c>
      <c r="W2014" s="18">
        <v>8789000</v>
      </c>
      <c r="X2014" s="18">
        <v>0</v>
      </c>
      <c r="Y2014" s="18">
        <v>8789000</v>
      </c>
      <c r="Z2014" s="18">
        <v>0</v>
      </c>
      <c r="AA2014" s="18">
        <v>847677</v>
      </c>
      <c r="AB2014" s="18">
        <v>847677</v>
      </c>
      <c r="AC2014" s="18">
        <v>847677</v>
      </c>
      <c r="AD2014" s="19">
        <v>847677</v>
      </c>
    </row>
    <row r="2015" spans="1:30" x14ac:dyDescent="0.25">
      <c r="A2015" s="1"/>
      <c r="B2015" s="2"/>
      <c r="C2015" s="3"/>
      <c r="D2015" s="3"/>
      <c r="E2015" s="3"/>
      <c r="F2015" s="3"/>
      <c r="G2015" s="3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2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08"/>
  <sheetViews>
    <sheetView workbookViewId="0">
      <selection activeCell="E11" sqref="E11"/>
    </sheetView>
  </sheetViews>
  <sheetFormatPr baseColWidth="10" defaultRowHeight="15" x14ac:dyDescent="0.25"/>
  <cols>
    <col min="2" max="2" width="41.28515625" customWidth="1"/>
    <col min="3" max="3" width="26.42578125" customWidth="1"/>
    <col min="4" max="4" width="44.28515625" customWidth="1"/>
    <col min="5" max="5" width="25.28515625" customWidth="1"/>
    <col min="19" max="19" width="61" customWidth="1"/>
    <col min="20" max="20" width="13.7109375" customWidth="1"/>
    <col min="21" max="21" width="18.42578125" customWidth="1"/>
    <col min="22" max="22" width="16.140625" customWidth="1"/>
    <col min="23" max="23" width="14.7109375" customWidth="1"/>
    <col min="24" max="24" width="17.5703125" customWidth="1"/>
    <col min="26" max="26" width="17.7109375" customWidth="1"/>
    <col min="27" max="27" width="15.7109375" customWidth="1"/>
    <col min="28" max="28" width="14.28515625" customWidth="1"/>
    <col min="29" max="29" width="14.5703125" customWidth="1"/>
  </cols>
  <sheetData>
    <row r="1" spans="1:30" ht="24" x14ac:dyDescent="0.25">
      <c r="A1" s="22" t="s">
        <v>0</v>
      </c>
      <c r="B1" s="23" t="s">
        <v>1</v>
      </c>
      <c r="C1" s="12" t="s">
        <v>2</v>
      </c>
      <c r="D1" s="12" t="s">
        <v>3</v>
      </c>
      <c r="E1" s="12" t="s">
        <v>606</v>
      </c>
      <c r="F1" s="12" t="s">
        <v>490</v>
      </c>
      <c r="G1" s="12" t="s">
        <v>607</v>
      </c>
      <c r="H1" s="23" t="s">
        <v>4</v>
      </c>
      <c r="I1" s="23" t="s">
        <v>5</v>
      </c>
      <c r="J1" s="23" t="s">
        <v>6</v>
      </c>
      <c r="K1" s="23" t="s">
        <v>7</v>
      </c>
      <c r="L1" s="23" t="s">
        <v>8</v>
      </c>
      <c r="M1" s="23" t="s">
        <v>9</v>
      </c>
      <c r="N1" s="23" t="s">
        <v>10</v>
      </c>
      <c r="O1" s="23" t="s">
        <v>11</v>
      </c>
      <c r="P1" s="23" t="s">
        <v>12</v>
      </c>
      <c r="Q1" s="23" t="s">
        <v>13</v>
      </c>
      <c r="R1" s="23" t="s">
        <v>14</v>
      </c>
      <c r="S1" s="23" t="s">
        <v>15</v>
      </c>
      <c r="T1" s="23" t="s">
        <v>16</v>
      </c>
      <c r="U1" s="23" t="s">
        <v>17</v>
      </c>
      <c r="V1" s="23" t="s">
        <v>18</v>
      </c>
      <c r="W1" s="23" t="s">
        <v>19</v>
      </c>
      <c r="X1" s="23" t="s">
        <v>20</v>
      </c>
      <c r="Y1" s="23" t="s">
        <v>21</v>
      </c>
      <c r="Z1" s="23" t="s">
        <v>22</v>
      </c>
      <c r="AA1" s="23" t="s">
        <v>23</v>
      </c>
      <c r="AB1" s="23" t="s">
        <v>24</v>
      </c>
      <c r="AC1" s="23" t="s">
        <v>25</v>
      </c>
      <c r="AD1" s="24" t="s">
        <v>26</v>
      </c>
    </row>
    <row r="2" spans="1:30" ht="33.75" hidden="1" x14ac:dyDescent="0.25">
      <c r="A2" s="20" t="s">
        <v>27</v>
      </c>
      <c r="B2" s="6" t="s">
        <v>28</v>
      </c>
      <c r="C2" s="7" t="s">
        <v>471</v>
      </c>
      <c r="D2" s="7" t="s">
        <v>471</v>
      </c>
      <c r="E2" s="3" t="str">
        <f>VLOOKUP(Tabla2[[#This Row],[RUBRO]],Hoja9!$B$4:$M$1963,10,0)</f>
        <v>FUNCIONAMIENTO</v>
      </c>
      <c r="F2" s="3" t="str">
        <f>VLOOKUP(Tabla2[[#This Row],[RUBRO]],Hoja9!$B$4:$M$1963,11,0)</f>
        <v>DIRECCION ADMINISTRATIVA</v>
      </c>
      <c r="G2" s="3" t="str">
        <f>VLOOKUP(Tabla2[[#This Row],[RUBRO]],Hoja9!$B$4:$M$1963,12,0)</f>
        <v>Administrativa</v>
      </c>
      <c r="H2" s="5" t="s">
        <v>40</v>
      </c>
      <c r="I2" s="5">
        <v>2</v>
      </c>
      <c r="J2" s="5">
        <v>0</v>
      </c>
      <c r="K2" s="5">
        <v>4</v>
      </c>
      <c r="L2" s="5"/>
      <c r="M2" s="5"/>
      <c r="N2" s="5"/>
      <c r="O2" s="5"/>
      <c r="P2" s="5" t="s">
        <v>31</v>
      </c>
      <c r="Q2" s="5" t="s">
        <v>32</v>
      </c>
      <c r="R2" s="5" t="s">
        <v>33</v>
      </c>
      <c r="S2" s="6" t="str">
        <f>VLOOKUP(D2,[1]REP_EPG034_EjecucionPresupuesta!$C$5:$O$39,13,0)</f>
        <v>ADQUISICION DE BIENES Y SERVICIOS</v>
      </c>
      <c r="T2" s="8">
        <v>0</v>
      </c>
      <c r="U2" s="8">
        <v>0</v>
      </c>
      <c r="V2" s="8">
        <v>0</v>
      </c>
      <c r="W2" s="8">
        <v>126843773</v>
      </c>
      <c r="X2" s="8">
        <v>0</v>
      </c>
      <c r="Y2" s="8">
        <v>126843773</v>
      </c>
      <c r="Z2" s="8">
        <v>0</v>
      </c>
      <c r="AA2" s="8">
        <v>0</v>
      </c>
      <c r="AB2" s="8">
        <v>0</v>
      </c>
      <c r="AC2" s="8">
        <v>0</v>
      </c>
      <c r="AD2" s="21">
        <v>0</v>
      </c>
    </row>
    <row r="3" spans="1:30" ht="33.75" x14ac:dyDescent="0.25">
      <c r="A3" s="20" t="s">
        <v>27</v>
      </c>
      <c r="B3" s="6" t="s">
        <v>28</v>
      </c>
      <c r="C3" s="7" t="s">
        <v>472</v>
      </c>
      <c r="D3" s="7" t="s">
        <v>472</v>
      </c>
      <c r="E3" s="3" t="str">
        <f>VLOOKUP(Tabla2[[#This Row],[RUBRO]],Hoja9!$B$4:$M$1963,10,0)</f>
        <v>NUTRICION</v>
      </c>
      <c r="F3" s="7" t="str">
        <f>VLOOKUP(Tabla2[[#This Row],[RUBRO]],Hoja9!$B$4:$M$1963,11,0)</f>
        <v xml:space="preserve">DIRECCIÓN DE NUTRICIÓN </v>
      </c>
      <c r="G3" s="7" t="str">
        <f>VLOOKUP(Tabla2[[#This Row],[RUBRO]],Hoja9!$B$4:$M$1963,12,0)</f>
        <v>Nutrición</v>
      </c>
      <c r="H3" s="5" t="s">
        <v>30</v>
      </c>
      <c r="I3" s="5">
        <v>4102</v>
      </c>
      <c r="J3" s="5">
        <v>1500</v>
      </c>
      <c r="K3" s="5">
        <v>1</v>
      </c>
      <c r="L3" s="5"/>
      <c r="M3" s="5"/>
      <c r="N3" s="5"/>
      <c r="O3" s="5"/>
      <c r="P3" s="5" t="s">
        <v>31</v>
      </c>
      <c r="Q3" s="5" t="s">
        <v>32</v>
      </c>
      <c r="R3" s="5" t="s">
        <v>33</v>
      </c>
      <c r="S3" s="6" t="str">
        <f>VLOOKUP(D3,[1]REP_EPG034_EjecucionPresupuesta!$C$5:$O$39,13,0)</f>
        <v>DESARROLLAR ACCIONES DE PROMOCIÓN Y PREVENCIÓN EN EL MARCO DE LA POLÍTICA DE SEGURIDAD ALIMENTARIA Y NUTRICIONAL EN EL TERRITORIO NACIONAL</v>
      </c>
      <c r="T3" s="8">
        <v>0</v>
      </c>
      <c r="U3" s="8">
        <v>0</v>
      </c>
      <c r="V3" s="8">
        <v>0</v>
      </c>
      <c r="W3" s="8">
        <v>556958698</v>
      </c>
      <c r="X3" s="8">
        <v>0</v>
      </c>
      <c r="Y3" s="8">
        <v>556958698</v>
      </c>
      <c r="Z3" s="8">
        <v>0</v>
      </c>
      <c r="AA3" s="8">
        <v>0</v>
      </c>
      <c r="AB3" s="8">
        <v>0</v>
      </c>
      <c r="AC3" s="8">
        <v>0</v>
      </c>
      <c r="AD3" s="21">
        <v>0</v>
      </c>
    </row>
    <row r="4" spans="1:30" ht="33.75" x14ac:dyDescent="0.25">
      <c r="A4" s="20" t="s">
        <v>27</v>
      </c>
      <c r="B4" s="6" t="s">
        <v>28</v>
      </c>
      <c r="C4" s="7" t="s">
        <v>29</v>
      </c>
      <c r="D4" s="7" t="s">
        <v>29</v>
      </c>
      <c r="E4" s="3" t="str">
        <f>VLOOKUP(Tabla2[[#This Row],[RUBRO]],Hoja9!$B$4:$M$1963,10,0)</f>
        <v>PROTECCION</v>
      </c>
      <c r="F4" s="7" t="str">
        <f>VLOOKUP(Tabla2[[#This Row],[RUBRO]],Hoja9!$B$4:$M$1963,11,0)</f>
        <v xml:space="preserve">DIRECCIÓN DE PROTECCIÓN </v>
      </c>
      <c r="G4" s="7" t="str">
        <f>VLOOKUP(Tabla2[[#This Row],[RUBRO]],Hoja9!$B$4:$M$1963,12,0)</f>
        <v>Dirección de Protección</v>
      </c>
      <c r="H4" s="5" t="s">
        <v>30</v>
      </c>
      <c r="I4" s="5">
        <v>4102</v>
      </c>
      <c r="J4" s="5">
        <v>1500</v>
      </c>
      <c r="K4" s="5">
        <v>3</v>
      </c>
      <c r="L4" s="5"/>
      <c r="M4" s="5"/>
      <c r="N4" s="5"/>
      <c r="O4" s="5"/>
      <c r="P4" s="5" t="s">
        <v>31</v>
      </c>
      <c r="Q4" s="5" t="s">
        <v>32</v>
      </c>
      <c r="R4" s="5" t="s">
        <v>33</v>
      </c>
      <c r="S4" s="6" t="str">
        <f>VLOOKUP(D4,[1]REP_EPG034_EjecucionPresupuesta!$C$5:$O$39,13,0)</f>
        <v>PROTECCION -ACCIONES PARA PRESERVAR Y RESTITUIR EL EJERCICIO INTEGRAL DE LOS DERECHOS DE LA NINEZ Y LA FAMILIA</v>
      </c>
      <c r="T4" s="8">
        <v>0</v>
      </c>
      <c r="U4" s="8">
        <v>0</v>
      </c>
      <c r="V4" s="8">
        <v>0</v>
      </c>
      <c r="W4" s="8">
        <v>55748290504</v>
      </c>
      <c r="X4" s="8">
        <v>0</v>
      </c>
      <c r="Y4" s="8">
        <v>55748290504</v>
      </c>
      <c r="Z4" s="8">
        <v>0</v>
      </c>
      <c r="AA4" s="8">
        <v>0</v>
      </c>
      <c r="AB4" s="8">
        <v>0</v>
      </c>
      <c r="AC4" s="8">
        <v>0</v>
      </c>
      <c r="AD4" s="21">
        <v>0</v>
      </c>
    </row>
    <row r="5" spans="1:30" ht="33.75" x14ac:dyDescent="0.25">
      <c r="A5" s="20" t="s">
        <v>27</v>
      </c>
      <c r="B5" s="6" t="s">
        <v>28</v>
      </c>
      <c r="C5" s="7" t="s">
        <v>35</v>
      </c>
      <c r="D5" s="7" t="s">
        <v>35</v>
      </c>
      <c r="E5" s="3" t="str">
        <f>VLOOKUP(Tabla2[[#This Row],[RUBRO]],Hoja9!$B$4:$M$1963,10,0)</f>
        <v>PRIMERA INFANCIA</v>
      </c>
      <c r="F5" s="7" t="str">
        <f>VLOOKUP(Tabla2[[#This Row],[RUBRO]],Hoja9!$B$4:$M$1963,11,0)</f>
        <v>DIRECCIÓN DE PRIMERA INFANCIA</v>
      </c>
      <c r="G5" s="7" t="str">
        <f>VLOOKUP(Tabla2[[#This Row],[RUBRO]],Hoja9!$B$4:$M$1963,12,0)</f>
        <v>Primera Infancia</v>
      </c>
      <c r="H5" s="5" t="s">
        <v>30</v>
      </c>
      <c r="I5" s="5">
        <v>4102</v>
      </c>
      <c r="J5" s="5">
        <v>1500</v>
      </c>
      <c r="K5" s="5">
        <v>4</v>
      </c>
      <c r="L5" s="5"/>
      <c r="M5" s="5"/>
      <c r="N5" s="5"/>
      <c r="O5" s="5"/>
      <c r="P5" s="5" t="s">
        <v>46</v>
      </c>
      <c r="Q5" s="5" t="s">
        <v>47</v>
      </c>
      <c r="R5" s="5" t="s">
        <v>33</v>
      </c>
      <c r="S5" s="6" t="str">
        <f>VLOOKUP(D5,[1]REP_EPG034_EjecucionPresupuesta!$C$5:$O$39,13,0)</f>
        <v>ASISTENCIA A LA PRIMERA INFANCIA A NIVEL NACIONAL</v>
      </c>
      <c r="T5" s="8">
        <v>0</v>
      </c>
      <c r="U5" s="8">
        <v>0</v>
      </c>
      <c r="V5" s="8">
        <v>0</v>
      </c>
      <c r="W5" s="8">
        <v>47005033301</v>
      </c>
      <c r="X5" s="8">
        <v>0</v>
      </c>
      <c r="Y5" s="8">
        <v>47005033301</v>
      </c>
      <c r="Z5" s="8">
        <v>0</v>
      </c>
      <c r="AA5" s="8">
        <v>0</v>
      </c>
      <c r="AB5" s="8">
        <v>0</v>
      </c>
      <c r="AC5" s="8">
        <v>0</v>
      </c>
      <c r="AD5" s="21">
        <v>0</v>
      </c>
    </row>
    <row r="6" spans="1:30" ht="33.75" x14ac:dyDescent="0.25">
      <c r="A6" s="20" t="s">
        <v>27</v>
      </c>
      <c r="B6" s="6" t="s">
        <v>28</v>
      </c>
      <c r="C6" s="7" t="s">
        <v>35</v>
      </c>
      <c r="D6" s="7" t="s">
        <v>35</v>
      </c>
      <c r="E6" s="3" t="str">
        <f>VLOOKUP(Tabla2[[#This Row],[RUBRO]],Hoja9!$B$4:$M$1963,10,0)</f>
        <v>PRIMERA INFANCIA</v>
      </c>
      <c r="F6" s="7" t="str">
        <f>VLOOKUP(Tabla2[[#This Row],[RUBRO]],Hoja9!$B$4:$M$1963,11,0)</f>
        <v>DIRECCIÓN DE PRIMERA INFANCIA</v>
      </c>
      <c r="G6" s="7" t="str">
        <f>VLOOKUP(Tabla2[[#This Row],[RUBRO]],Hoja9!$B$4:$M$1963,12,0)</f>
        <v>Primera Infancia</v>
      </c>
      <c r="H6" s="5" t="s">
        <v>30</v>
      </c>
      <c r="I6" s="5">
        <v>4102</v>
      </c>
      <c r="J6" s="5">
        <v>1500</v>
      </c>
      <c r="K6" s="5">
        <v>4</v>
      </c>
      <c r="L6" s="5"/>
      <c r="M6" s="5"/>
      <c r="N6" s="5"/>
      <c r="O6" s="5"/>
      <c r="P6" s="5" t="s">
        <v>31</v>
      </c>
      <c r="Q6" s="5" t="s">
        <v>32</v>
      </c>
      <c r="R6" s="5" t="s">
        <v>33</v>
      </c>
      <c r="S6" s="6" t="str">
        <f>VLOOKUP(D6,[1]REP_EPG034_EjecucionPresupuesta!$C$5:$O$39,13,0)</f>
        <v>ASISTENCIA A LA PRIMERA INFANCIA A NIVEL NACIONAL</v>
      </c>
      <c r="T6" s="8">
        <v>0</v>
      </c>
      <c r="U6" s="8">
        <v>0</v>
      </c>
      <c r="V6" s="8">
        <v>0</v>
      </c>
      <c r="W6" s="8">
        <v>1828256338</v>
      </c>
      <c r="X6" s="8">
        <v>0</v>
      </c>
      <c r="Y6" s="8">
        <v>1828256338</v>
      </c>
      <c r="Z6" s="8">
        <v>0</v>
      </c>
      <c r="AA6" s="8">
        <v>0</v>
      </c>
      <c r="AB6" s="8">
        <v>0</v>
      </c>
      <c r="AC6" s="8">
        <v>0</v>
      </c>
      <c r="AD6" s="21">
        <v>0</v>
      </c>
    </row>
    <row r="7" spans="1:30" ht="22.5" x14ac:dyDescent="0.25">
      <c r="A7" s="20" t="s">
        <v>27</v>
      </c>
      <c r="B7" s="6" t="s">
        <v>28</v>
      </c>
      <c r="C7" s="7" t="s">
        <v>37</v>
      </c>
      <c r="D7" s="7" t="s">
        <v>37</v>
      </c>
      <c r="E7" s="3" t="str">
        <f>VLOOKUP(Tabla2[[#This Row],[RUBRO]],Hoja9!$B$4:$M$1963,10,0)</f>
        <v>MODELO INTERVENCION</v>
      </c>
      <c r="F7" s="7" t="str">
        <f>VLOOKUP(Tabla2[[#This Row],[RUBRO]],Hoja9!$B$4:$M$1963,11,0)</f>
        <v>SECRETARIA GENERAL</v>
      </c>
      <c r="G7" s="7" t="str">
        <f>VLOOKUP(Tabla2[[#This Row],[RUBRO]],Hoja9!$B$4:$M$1963,12,0)</f>
        <v>Secretaria General</v>
      </c>
      <c r="H7" s="5" t="s">
        <v>30</v>
      </c>
      <c r="I7" s="5">
        <v>4199</v>
      </c>
      <c r="J7" s="5">
        <v>1500</v>
      </c>
      <c r="K7" s="5">
        <v>2</v>
      </c>
      <c r="L7" s="5"/>
      <c r="M7" s="5"/>
      <c r="N7" s="5"/>
      <c r="O7" s="5"/>
      <c r="P7" s="5" t="s">
        <v>31</v>
      </c>
      <c r="Q7" s="5" t="s">
        <v>32</v>
      </c>
      <c r="R7" s="5" t="s">
        <v>33</v>
      </c>
      <c r="S7" s="6" t="str">
        <f>VLOOKUP(D7,[1]REP_EPG034_EjecucionPresupuesta!$C$5:$O$39,13,0)</f>
        <v>ASISTENCIA AL MODELO DE INTERVENCIÓN SOCIAL DEL ICBF A NIVEL NACIONAL</v>
      </c>
      <c r="T7" s="8">
        <v>0</v>
      </c>
      <c r="U7" s="8">
        <v>0</v>
      </c>
      <c r="V7" s="8">
        <v>0</v>
      </c>
      <c r="W7" s="8">
        <v>4201804792</v>
      </c>
      <c r="X7" s="8">
        <v>0</v>
      </c>
      <c r="Y7" s="8">
        <v>4201804792</v>
      </c>
      <c r="Z7" s="8">
        <v>0</v>
      </c>
      <c r="AA7" s="8">
        <v>0</v>
      </c>
      <c r="AB7" s="8">
        <v>0</v>
      </c>
      <c r="AC7" s="8">
        <v>0</v>
      </c>
      <c r="AD7" s="21">
        <v>0</v>
      </c>
    </row>
    <row r="8" spans="1:30" ht="56.25" x14ac:dyDescent="0.25">
      <c r="A8" s="20" t="s">
        <v>27</v>
      </c>
      <c r="B8" s="6" t="s">
        <v>28</v>
      </c>
      <c r="C8" s="7" t="s">
        <v>473</v>
      </c>
      <c r="D8" s="7" t="s">
        <v>473</v>
      </c>
      <c r="E8" s="3" t="str">
        <f>VLOOKUP(Tabla2[[#This Row],[RUBRO]],Hoja9!$B$4:$M$1963,10,0)</f>
        <v>EVALUACION</v>
      </c>
      <c r="F8" s="7" t="str">
        <f>VLOOKUP(Tabla2[[#This Row],[RUBRO]],Hoja9!$B$4:$M$1963,11,0)</f>
        <v>SUBDIRECCIÓN DE MONITORÉO Y EVALUACIÓN</v>
      </c>
      <c r="G8" s="7" t="str">
        <f>VLOOKUP(Tabla2[[#This Row],[RUBRO]],Hoja9!$B$4:$M$1963,12,0)</f>
        <v>Planeación</v>
      </c>
      <c r="H8" s="5" t="s">
        <v>30</v>
      </c>
      <c r="I8" s="5">
        <v>4199</v>
      </c>
      <c r="J8" s="5">
        <v>1500</v>
      </c>
      <c r="K8" s="5">
        <v>3</v>
      </c>
      <c r="L8" s="5"/>
      <c r="M8" s="5"/>
      <c r="N8" s="5"/>
      <c r="O8" s="5"/>
      <c r="P8" s="5" t="s">
        <v>31</v>
      </c>
      <c r="Q8" s="5" t="s">
        <v>32</v>
      </c>
      <c r="R8" s="5" t="s">
        <v>33</v>
      </c>
      <c r="S8" s="6" t="str">
        <f>VLOOKUP(D8,[1]REP_EPG034_EjecucionPresupuesta!$C$5:$O$39,13,0)</f>
        <v>ESTUDIOS SOCIALES OPERATIVOS Y ADMINISTRATIVOS PARA MEJORAR LA GESTION INSTITUCIONAL</v>
      </c>
      <c r="T8" s="8">
        <v>0</v>
      </c>
      <c r="U8" s="8">
        <v>0</v>
      </c>
      <c r="V8" s="8">
        <v>0</v>
      </c>
      <c r="W8" s="8">
        <v>2300000000</v>
      </c>
      <c r="X8" s="8">
        <v>0</v>
      </c>
      <c r="Y8" s="8">
        <v>2300000000</v>
      </c>
      <c r="Z8" s="8">
        <v>0</v>
      </c>
      <c r="AA8" s="8">
        <v>0</v>
      </c>
      <c r="AB8" s="8">
        <v>0</v>
      </c>
      <c r="AC8" s="8">
        <v>0</v>
      </c>
      <c r="AD8" s="21">
        <v>0</v>
      </c>
    </row>
    <row r="9" spans="1:30" ht="33.75" x14ac:dyDescent="0.25">
      <c r="A9" s="20" t="s">
        <v>27</v>
      </c>
      <c r="B9" s="6" t="s">
        <v>28</v>
      </c>
      <c r="C9" s="7" t="s">
        <v>474</v>
      </c>
      <c r="D9" s="7" t="s">
        <v>474</v>
      </c>
      <c r="E9" s="3" t="str">
        <f>VLOOKUP(Tabla2[[#This Row],[RUBRO]],Hoja9!$B$4:$M$1963,10,0)</f>
        <v xml:space="preserve">CONSTRUCCION </v>
      </c>
      <c r="F9" s="7" t="str">
        <f>VLOOKUP(Tabla2[[#This Row],[RUBRO]],Hoja9!$B$4:$M$1963,11,0)</f>
        <v>DIRECCION ADMINISTRATIVA</v>
      </c>
      <c r="G9" s="7" t="str">
        <f>VLOOKUP(Tabla2[[#This Row],[RUBRO]],Hoja9!$B$4:$M$1963,12,0)</f>
        <v>Administrativa CONS</v>
      </c>
      <c r="H9" s="5" t="s">
        <v>30</v>
      </c>
      <c r="I9" s="5">
        <v>4199</v>
      </c>
      <c r="J9" s="5">
        <v>1500</v>
      </c>
      <c r="K9" s="5">
        <v>5</v>
      </c>
      <c r="L9" s="5"/>
      <c r="M9" s="5"/>
      <c r="N9" s="5"/>
      <c r="O9" s="5"/>
      <c r="P9" s="5" t="s">
        <v>46</v>
      </c>
      <c r="Q9" s="5" t="s">
        <v>47</v>
      </c>
      <c r="R9" s="5" t="s">
        <v>33</v>
      </c>
      <c r="S9" s="6" t="str">
        <f>VLOOKUP(D9,[1]REP_EPG034_EjecucionPresupuesta!$C$5:$O$39,13,0)</f>
        <v>CONSTRUCCIÓN Y ADECUACIÓN DE INFRAESTRUCTURA PARA LA OPERACIÓN DEL ICBF A NIVEL NACIONAL</v>
      </c>
      <c r="T9" s="8">
        <v>0</v>
      </c>
      <c r="U9" s="8">
        <v>0</v>
      </c>
      <c r="V9" s="8">
        <v>0</v>
      </c>
      <c r="W9" s="8">
        <v>3835000000</v>
      </c>
      <c r="X9" s="8">
        <v>0</v>
      </c>
      <c r="Y9" s="8">
        <v>3835000000</v>
      </c>
      <c r="Z9" s="8">
        <v>0</v>
      </c>
      <c r="AA9" s="8">
        <v>0</v>
      </c>
      <c r="AB9" s="8">
        <v>0</v>
      </c>
      <c r="AC9" s="8">
        <v>0</v>
      </c>
      <c r="AD9" s="21">
        <v>0</v>
      </c>
    </row>
    <row r="10" spans="1:30" ht="33.75" x14ac:dyDescent="0.25">
      <c r="A10" s="20" t="s">
        <v>27</v>
      </c>
      <c r="B10" s="6" t="s">
        <v>28</v>
      </c>
      <c r="C10" s="7" t="s">
        <v>474</v>
      </c>
      <c r="D10" s="7" t="s">
        <v>474</v>
      </c>
      <c r="E10" s="3" t="str">
        <f>VLOOKUP(Tabla2[[#This Row],[RUBRO]],Hoja9!$B$4:$M$1963,10,0)</f>
        <v xml:space="preserve">CONSTRUCCION </v>
      </c>
      <c r="F10" s="7" t="str">
        <f>VLOOKUP(Tabla2[[#This Row],[RUBRO]],Hoja9!$B$4:$M$1963,11,0)</f>
        <v>DIRECCION ADMINISTRATIVA</v>
      </c>
      <c r="G10" s="7" t="str">
        <f>VLOOKUP(Tabla2[[#This Row],[RUBRO]],Hoja9!$B$4:$M$1963,12,0)</f>
        <v>Administrativa CONS</v>
      </c>
      <c r="H10" s="5" t="s">
        <v>30</v>
      </c>
      <c r="I10" s="5">
        <v>4199</v>
      </c>
      <c r="J10" s="5">
        <v>1500</v>
      </c>
      <c r="K10" s="5">
        <v>5</v>
      </c>
      <c r="L10" s="5"/>
      <c r="M10" s="5"/>
      <c r="N10" s="5"/>
      <c r="O10" s="5"/>
      <c r="P10" s="5" t="s">
        <v>31</v>
      </c>
      <c r="Q10" s="5" t="s">
        <v>171</v>
      </c>
      <c r="R10" s="5" t="s">
        <v>33</v>
      </c>
      <c r="S10" s="6" t="str">
        <f>VLOOKUP(D10,[1]REP_EPG034_EjecucionPresupuesta!$C$5:$O$39,13,0)</f>
        <v>CONSTRUCCIÓN Y ADECUACIÓN DE INFRAESTRUCTURA PARA LA OPERACIÓN DEL ICBF A NIVEL NACIONAL</v>
      </c>
      <c r="T10" s="8">
        <v>0</v>
      </c>
      <c r="U10" s="8">
        <v>0</v>
      </c>
      <c r="V10" s="8">
        <v>0</v>
      </c>
      <c r="W10" s="8">
        <v>110000000</v>
      </c>
      <c r="X10" s="8">
        <v>0</v>
      </c>
      <c r="Y10" s="8">
        <v>110000000</v>
      </c>
      <c r="Z10" s="8">
        <v>0</v>
      </c>
      <c r="AA10" s="8">
        <v>0</v>
      </c>
      <c r="AB10" s="8">
        <v>0</v>
      </c>
      <c r="AC10" s="8">
        <v>0</v>
      </c>
      <c r="AD10" s="21">
        <v>0</v>
      </c>
    </row>
    <row r="11" spans="1:30" ht="33.75" x14ac:dyDescent="0.25">
      <c r="A11" s="20" t="s">
        <v>27</v>
      </c>
      <c r="B11" s="6" t="s">
        <v>28</v>
      </c>
      <c r="C11" s="7" t="s">
        <v>474</v>
      </c>
      <c r="D11" s="7" t="s">
        <v>474</v>
      </c>
      <c r="E11" s="3" t="str">
        <f>VLOOKUP(Tabla2[[#This Row],[RUBRO]],Hoja9!$B$4:$M$1963,10,0)</f>
        <v xml:space="preserve">CONSTRUCCION </v>
      </c>
      <c r="F11" s="7" t="str">
        <f>VLOOKUP(Tabla2[[#This Row],[RUBRO]],Hoja9!$B$4:$M$1963,11,0)</f>
        <v>DIRECCION ADMINISTRATIVA</v>
      </c>
      <c r="G11" s="7" t="str">
        <f>VLOOKUP(Tabla2[[#This Row],[RUBRO]],Hoja9!$B$4:$M$1963,12,0)</f>
        <v>Administrativa CONS</v>
      </c>
      <c r="H11" s="5" t="s">
        <v>30</v>
      </c>
      <c r="I11" s="5">
        <v>4199</v>
      </c>
      <c r="J11" s="5">
        <v>1500</v>
      </c>
      <c r="K11" s="5">
        <v>5</v>
      </c>
      <c r="L11" s="5"/>
      <c r="M11" s="5"/>
      <c r="N11" s="5"/>
      <c r="O11" s="5"/>
      <c r="P11" s="5" t="s">
        <v>31</v>
      </c>
      <c r="Q11" s="5" t="s">
        <v>32</v>
      </c>
      <c r="R11" s="5" t="s">
        <v>33</v>
      </c>
      <c r="S11" s="6" t="str">
        <f>VLOOKUP(D11,[1]REP_EPG034_EjecucionPresupuesta!$C$5:$O$39,13,0)</f>
        <v>CONSTRUCCIÓN Y ADECUACIÓN DE INFRAESTRUCTURA PARA LA OPERACIÓN DEL ICBF A NIVEL NACIONAL</v>
      </c>
      <c r="T11" s="8">
        <v>0</v>
      </c>
      <c r="U11" s="8">
        <v>0</v>
      </c>
      <c r="V11" s="8">
        <v>0</v>
      </c>
      <c r="W11" s="8">
        <v>300000000</v>
      </c>
      <c r="X11" s="8">
        <v>0</v>
      </c>
      <c r="Y11" s="8">
        <v>300000000</v>
      </c>
      <c r="Z11" s="8">
        <v>0</v>
      </c>
      <c r="AA11" s="8">
        <v>0</v>
      </c>
      <c r="AB11" s="8">
        <v>0</v>
      </c>
      <c r="AC11" s="8">
        <v>0</v>
      </c>
      <c r="AD11" s="21">
        <v>0</v>
      </c>
    </row>
    <row r="12" spans="1:30" ht="33.75" x14ac:dyDescent="0.25">
      <c r="A12" s="20" t="s">
        <v>27</v>
      </c>
      <c r="B12" s="6" t="s">
        <v>28</v>
      </c>
      <c r="C12" s="7" t="s">
        <v>51</v>
      </c>
      <c r="D12" s="7" t="s">
        <v>35</v>
      </c>
      <c r="E12" s="3" t="str">
        <f>VLOOKUP(Tabla2[[#This Row],[RUBRO]],Hoja9!$B$4:$M$1963,10,0)</f>
        <v>PRIMERA INFANCIA</v>
      </c>
      <c r="F12" s="7" t="str">
        <f>VLOOKUP(Tabla2[[#This Row],[RUBRO]],Hoja9!$B$4:$M$1963,11,0)</f>
        <v>DIRECCIÓN DE PRIMERA INFANCIA</v>
      </c>
      <c r="G12" s="7" t="str">
        <f>VLOOKUP(Tabla2[[#This Row],[RUBRO]],Hoja9!$B$4:$M$1963,12,0)</f>
        <v>Primera Infancia</v>
      </c>
      <c r="H12" s="5" t="s">
        <v>30</v>
      </c>
      <c r="I12" s="5">
        <v>4102</v>
      </c>
      <c r="J12" s="5">
        <v>1500</v>
      </c>
      <c r="K12" s="5">
        <v>4</v>
      </c>
      <c r="L12" s="5">
        <v>0</v>
      </c>
      <c r="M12" s="5">
        <v>101</v>
      </c>
      <c r="N12" s="5"/>
      <c r="O12" s="5"/>
      <c r="P12" s="5" t="s">
        <v>46</v>
      </c>
      <c r="Q12" s="5" t="s">
        <v>65</v>
      </c>
      <c r="R12" s="5" t="s">
        <v>33</v>
      </c>
      <c r="S12" s="6" t="s">
        <v>52</v>
      </c>
      <c r="T12" s="8">
        <v>0</v>
      </c>
      <c r="U12" s="8">
        <v>0</v>
      </c>
      <c r="V12" s="8">
        <v>0</v>
      </c>
      <c r="W12" s="8">
        <v>648190079</v>
      </c>
      <c r="X12" s="8">
        <v>0</v>
      </c>
      <c r="Y12" s="8">
        <v>0</v>
      </c>
      <c r="Z12" s="8">
        <v>648190079</v>
      </c>
      <c r="AA12" s="8">
        <v>0</v>
      </c>
      <c r="AB12" s="8">
        <v>0</v>
      </c>
      <c r="AC12" s="8">
        <v>0</v>
      </c>
      <c r="AD12" s="21">
        <v>0</v>
      </c>
    </row>
    <row r="13" spans="1:30" ht="33.75" x14ac:dyDescent="0.25">
      <c r="A13" s="20" t="s">
        <v>27</v>
      </c>
      <c r="B13" s="6" t="s">
        <v>28</v>
      </c>
      <c r="C13" s="7" t="s">
        <v>45</v>
      </c>
      <c r="D13" s="7" t="s">
        <v>29</v>
      </c>
      <c r="E13" s="3" t="str">
        <f>VLOOKUP(Tabla2[[#This Row],[RUBRO]],Hoja9!$B$4:$M$1963,10,0)</f>
        <v>PROTECCION</v>
      </c>
      <c r="F13" s="7" t="str">
        <f>VLOOKUP(Tabla2[[#This Row],[RUBRO]],Hoja9!$B$4:$M$1963,11,0)</f>
        <v xml:space="preserve">DIRECCIÓN DE PROTECCIÓN </v>
      </c>
      <c r="G13" s="7" t="str">
        <f>VLOOKUP(Tabla2[[#This Row],[RUBRO]],Hoja9!$B$4:$M$1963,12,0)</f>
        <v>Dirección de Protección</v>
      </c>
      <c r="H13" s="5" t="s">
        <v>30</v>
      </c>
      <c r="I13" s="5">
        <v>4102</v>
      </c>
      <c r="J13" s="5">
        <v>1500</v>
      </c>
      <c r="K13" s="5">
        <v>3</v>
      </c>
      <c r="L13" s="5">
        <v>0</v>
      </c>
      <c r="M13" s="5">
        <v>103</v>
      </c>
      <c r="N13" s="5"/>
      <c r="O13" s="5"/>
      <c r="P13" s="5" t="s">
        <v>46</v>
      </c>
      <c r="Q13" s="5" t="s">
        <v>47</v>
      </c>
      <c r="R13" s="5" t="s">
        <v>33</v>
      </c>
      <c r="S13" s="6" t="s">
        <v>48</v>
      </c>
      <c r="T13" s="8">
        <v>0</v>
      </c>
      <c r="U13" s="8">
        <v>0</v>
      </c>
      <c r="V13" s="8">
        <v>0</v>
      </c>
      <c r="W13" s="8">
        <v>654916153</v>
      </c>
      <c r="X13" s="8">
        <v>0</v>
      </c>
      <c r="Y13" s="8">
        <v>0</v>
      </c>
      <c r="Z13" s="8">
        <v>654916153</v>
      </c>
      <c r="AA13" s="8">
        <v>0</v>
      </c>
      <c r="AB13" s="8">
        <v>0</v>
      </c>
      <c r="AC13" s="8">
        <v>0</v>
      </c>
      <c r="AD13" s="21">
        <v>0</v>
      </c>
    </row>
    <row r="14" spans="1:30" ht="33.75" x14ac:dyDescent="0.25">
      <c r="A14" s="20" t="s">
        <v>27</v>
      </c>
      <c r="B14" s="6" t="s">
        <v>28</v>
      </c>
      <c r="C14" s="7" t="s">
        <v>49</v>
      </c>
      <c r="D14" s="7" t="s">
        <v>29</v>
      </c>
      <c r="E14" s="3" t="str">
        <f>VLOOKUP(Tabla2[[#This Row],[RUBRO]],Hoja9!$B$4:$M$1963,10,0)</f>
        <v>PROTECCION</v>
      </c>
      <c r="F14" s="7" t="str">
        <f>VLOOKUP(Tabla2[[#This Row],[RUBRO]],Hoja9!$B$4:$M$1963,11,0)</f>
        <v xml:space="preserve">DIRECCIÓN DE PROTECCIÓN </v>
      </c>
      <c r="G14" s="7" t="str">
        <f>VLOOKUP(Tabla2[[#This Row],[RUBRO]],Hoja9!$B$4:$M$1963,12,0)</f>
        <v>Dirección de Protección</v>
      </c>
      <c r="H14" s="5" t="s">
        <v>30</v>
      </c>
      <c r="I14" s="5">
        <v>4102</v>
      </c>
      <c r="J14" s="5">
        <v>1500</v>
      </c>
      <c r="K14" s="5">
        <v>3</v>
      </c>
      <c r="L14" s="5">
        <v>0</v>
      </c>
      <c r="M14" s="5">
        <v>105</v>
      </c>
      <c r="N14" s="5"/>
      <c r="O14" s="5"/>
      <c r="P14" s="5" t="s">
        <v>46</v>
      </c>
      <c r="Q14" s="5" t="s">
        <v>47</v>
      </c>
      <c r="R14" s="5" t="s">
        <v>33</v>
      </c>
      <c r="S14" s="6" t="s">
        <v>50</v>
      </c>
      <c r="T14" s="8">
        <v>0</v>
      </c>
      <c r="U14" s="8">
        <v>0</v>
      </c>
      <c r="V14" s="8">
        <v>0</v>
      </c>
      <c r="W14" s="8">
        <v>27381280</v>
      </c>
      <c r="X14" s="8">
        <v>0</v>
      </c>
      <c r="Y14" s="8">
        <v>0</v>
      </c>
      <c r="Z14" s="8">
        <v>27381280</v>
      </c>
      <c r="AA14" s="8">
        <v>0</v>
      </c>
      <c r="AB14" s="8">
        <v>0</v>
      </c>
      <c r="AC14" s="8">
        <v>0</v>
      </c>
      <c r="AD14" s="21">
        <v>0</v>
      </c>
    </row>
    <row r="15" spans="1:30" ht="33.75" x14ac:dyDescent="0.25">
      <c r="A15" s="20" t="s">
        <v>27</v>
      </c>
      <c r="B15" s="6" t="s">
        <v>28</v>
      </c>
      <c r="C15" s="7" t="s">
        <v>51</v>
      </c>
      <c r="D15" s="7" t="s">
        <v>35</v>
      </c>
      <c r="E15" s="3" t="str">
        <f>VLOOKUP(Tabla2[[#This Row],[RUBRO]],Hoja9!$B$4:$M$1963,10,0)</f>
        <v>PRIMERA INFANCIA</v>
      </c>
      <c r="F15" s="7" t="str">
        <f>VLOOKUP(Tabla2[[#This Row],[RUBRO]],Hoja9!$B$4:$M$1963,11,0)</f>
        <v>DIRECCIÓN DE PRIMERA INFANCIA</v>
      </c>
      <c r="G15" s="7" t="str">
        <f>VLOOKUP(Tabla2[[#This Row],[RUBRO]],Hoja9!$B$4:$M$1963,12,0)</f>
        <v>Primera Infancia</v>
      </c>
      <c r="H15" s="5" t="s">
        <v>30</v>
      </c>
      <c r="I15" s="5">
        <v>4102</v>
      </c>
      <c r="J15" s="5">
        <v>1500</v>
      </c>
      <c r="K15" s="5">
        <v>4</v>
      </c>
      <c r="L15" s="5">
        <v>0</v>
      </c>
      <c r="M15" s="5">
        <v>101</v>
      </c>
      <c r="N15" s="5"/>
      <c r="O15" s="5"/>
      <c r="P15" s="5" t="s">
        <v>46</v>
      </c>
      <c r="Q15" s="5" t="s">
        <v>47</v>
      </c>
      <c r="R15" s="5" t="s">
        <v>33</v>
      </c>
      <c r="S15" s="6" t="s">
        <v>52</v>
      </c>
      <c r="T15" s="8">
        <v>0</v>
      </c>
      <c r="U15" s="8">
        <v>0</v>
      </c>
      <c r="V15" s="8">
        <v>0</v>
      </c>
      <c r="W15" s="8">
        <v>7009377666</v>
      </c>
      <c r="X15" s="8">
        <v>0</v>
      </c>
      <c r="Y15" s="8">
        <v>0</v>
      </c>
      <c r="Z15" s="8">
        <v>7009377666</v>
      </c>
      <c r="AA15" s="8">
        <v>0</v>
      </c>
      <c r="AB15" s="8">
        <v>0</v>
      </c>
      <c r="AC15" s="8">
        <v>0</v>
      </c>
      <c r="AD15" s="21">
        <v>0</v>
      </c>
    </row>
    <row r="16" spans="1:30" ht="33.75" x14ac:dyDescent="0.25">
      <c r="A16" s="20" t="s">
        <v>27</v>
      </c>
      <c r="B16" s="6" t="s">
        <v>28</v>
      </c>
      <c r="C16" s="7" t="s">
        <v>53</v>
      </c>
      <c r="D16" s="7" t="s">
        <v>29</v>
      </c>
      <c r="E16" s="3" t="str">
        <f>VLOOKUP(Tabla2[[#This Row],[RUBRO]],Hoja9!$B$4:$M$1963,10,0)</f>
        <v>PROTECCION</v>
      </c>
      <c r="F16" s="7" t="str">
        <f>VLOOKUP(Tabla2[[#This Row],[RUBRO]],Hoja9!$B$4:$M$1963,11,0)</f>
        <v xml:space="preserve">DIRECCIÓN DE PROTECCIÓN </v>
      </c>
      <c r="G16" s="7" t="str">
        <f>VLOOKUP(Tabla2[[#This Row],[RUBRO]],Hoja9!$B$4:$M$1963,12,0)</f>
        <v>Dirección de Protección</v>
      </c>
      <c r="H16" s="5" t="s">
        <v>30</v>
      </c>
      <c r="I16" s="5">
        <v>4102</v>
      </c>
      <c r="J16" s="5">
        <v>1500</v>
      </c>
      <c r="K16" s="5">
        <v>3</v>
      </c>
      <c r="L16" s="5">
        <v>0</v>
      </c>
      <c r="M16" s="5">
        <v>113</v>
      </c>
      <c r="N16" s="5"/>
      <c r="O16" s="5"/>
      <c r="P16" s="5" t="s">
        <v>31</v>
      </c>
      <c r="Q16" s="5" t="s">
        <v>54</v>
      </c>
      <c r="R16" s="5" t="s">
        <v>33</v>
      </c>
      <c r="S16" s="6" t="s">
        <v>55</v>
      </c>
      <c r="T16" s="8">
        <v>0</v>
      </c>
      <c r="U16" s="8">
        <v>0</v>
      </c>
      <c r="V16" s="8">
        <v>0</v>
      </c>
      <c r="W16" s="8">
        <v>782328330</v>
      </c>
      <c r="X16" s="8">
        <v>0</v>
      </c>
      <c r="Y16" s="8">
        <v>0</v>
      </c>
      <c r="Z16" s="8">
        <v>782328330</v>
      </c>
      <c r="AA16" s="8">
        <v>0</v>
      </c>
      <c r="AB16" s="8">
        <v>0</v>
      </c>
      <c r="AC16" s="8">
        <v>0</v>
      </c>
      <c r="AD16" s="21">
        <v>0</v>
      </c>
    </row>
    <row r="17" spans="1:30" ht="33.75" x14ac:dyDescent="0.25">
      <c r="A17" s="20" t="s">
        <v>27</v>
      </c>
      <c r="B17" s="6" t="s">
        <v>28</v>
      </c>
      <c r="C17" s="7" t="s">
        <v>51</v>
      </c>
      <c r="D17" s="7" t="s">
        <v>35</v>
      </c>
      <c r="E17" s="3" t="str">
        <f>VLOOKUP(Tabla2[[#This Row],[RUBRO]],Hoja9!$B$4:$M$1963,10,0)</f>
        <v>PRIMERA INFANCIA</v>
      </c>
      <c r="F17" s="7" t="str">
        <f>VLOOKUP(Tabla2[[#This Row],[RUBRO]],Hoja9!$B$4:$M$1963,11,0)</f>
        <v>DIRECCIÓN DE PRIMERA INFANCIA</v>
      </c>
      <c r="G17" s="7" t="str">
        <f>VLOOKUP(Tabla2[[#This Row],[RUBRO]],Hoja9!$B$4:$M$1963,12,0)</f>
        <v>Primera Infancia</v>
      </c>
      <c r="H17" s="5" t="s">
        <v>30</v>
      </c>
      <c r="I17" s="5">
        <v>4102</v>
      </c>
      <c r="J17" s="5">
        <v>1500</v>
      </c>
      <c r="K17" s="5">
        <v>4</v>
      </c>
      <c r="L17" s="5">
        <v>0</v>
      </c>
      <c r="M17" s="5">
        <v>101</v>
      </c>
      <c r="N17" s="5"/>
      <c r="O17" s="5"/>
      <c r="P17" s="5" t="s">
        <v>31</v>
      </c>
      <c r="Q17" s="5" t="s">
        <v>171</v>
      </c>
      <c r="R17" s="5" t="s">
        <v>33</v>
      </c>
      <c r="S17" s="6" t="s">
        <v>52</v>
      </c>
      <c r="T17" s="8">
        <v>0</v>
      </c>
      <c r="U17" s="8">
        <v>0</v>
      </c>
      <c r="V17" s="8">
        <v>0</v>
      </c>
      <c r="W17" s="8">
        <v>238741253</v>
      </c>
      <c r="X17" s="8">
        <v>0</v>
      </c>
      <c r="Y17" s="8">
        <v>0</v>
      </c>
      <c r="Z17" s="8">
        <v>238741253</v>
      </c>
      <c r="AA17" s="8">
        <v>0</v>
      </c>
      <c r="AB17" s="8">
        <v>0</v>
      </c>
      <c r="AC17" s="8">
        <v>0</v>
      </c>
      <c r="AD17" s="21">
        <v>0</v>
      </c>
    </row>
    <row r="18" spans="1:30" ht="33.75" x14ac:dyDescent="0.25">
      <c r="A18" s="20" t="s">
        <v>27</v>
      </c>
      <c r="B18" s="6" t="s">
        <v>28</v>
      </c>
      <c r="C18" s="7" t="s">
        <v>231</v>
      </c>
      <c r="D18" s="7" t="s">
        <v>472</v>
      </c>
      <c r="E18" s="3" t="str">
        <f>VLOOKUP(Tabla2[[#This Row],[RUBRO]],Hoja9!$B$4:$M$1963,10,0)</f>
        <v>NUTRICION</v>
      </c>
      <c r="F18" s="7" t="str">
        <f>VLOOKUP(Tabla2[[#This Row],[RUBRO]],Hoja9!$B$4:$M$1963,11,0)</f>
        <v xml:space="preserve">DIRECCIÓN DE NUTRICIÓN </v>
      </c>
      <c r="G18" s="7" t="str">
        <f>VLOOKUP(Tabla2[[#This Row],[RUBRO]],Hoja9!$B$4:$M$1963,12,0)</f>
        <v>Nutrición</v>
      </c>
      <c r="H18" s="5" t="s">
        <v>30</v>
      </c>
      <c r="I18" s="5">
        <v>4102</v>
      </c>
      <c r="J18" s="5">
        <v>1500</v>
      </c>
      <c r="K18" s="5">
        <v>1</v>
      </c>
      <c r="L18" s="5">
        <v>0</v>
      </c>
      <c r="M18" s="5">
        <v>101</v>
      </c>
      <c r="N18" s="5"/>
      <c r="O18" s="5"/>
      <c r="P18" s="5" t="s">
        <v>31</v>
      </c>
      <c r="Q18" s="5" t="s">
        <v>32</v>
      </c>
      <c r="R18" s="5" t="s">
        <v>33</v>
      </c>
      <c r="S18" s="6" t="s">
        <v>235</v>
      </c>
      <c r="T18" s="8">
        <v>0</v>
      </c>
      <c r="U18" s="8">
        <v>0</v>
      </c>
      <c r="V18" s="8">
        <v>0</v>
      </c>
      <c r="W18" s="8">
        <v>1017558970</v>
      </c>
      <c r="X18" s="8">
        <v>0</v>
      </c>
      <c r="Y18" s="8">
        <v>0</v>
      </c>
      <c r="Z18" s="8">
        <v>1017558970</v>
      </c>
      <c r="AA18" s="8">
        <v>0</v>
      </c>
      <c r="AB18" s="8">
        <v>0</v>
      </c>
      <c r="AC18" s="8">
        <v>0</v>
      </c>
      <c r="AD18" s="21">
        <v>0</v>
      </c>
    </row>
    <row r="19" spans="1:30" ht="33.75" x14ac:dyDescent="0.25">
      <c r="A19" s="20" t="s">
        <v>27</v>
      </c>
      <c r="B19" s="6" t="s">
        <v>28</v>
      </c>
      <c r="C19" s="7" t="s">
        <v>45</v>
      </c>
      <c r="D19" s="7" t="s">
        <v>29</v>
      </c>
      <c r="E19" s="3" t="str">
        <f>VLOOKUP(Tabla2[[#This Row],[RUBRO]],Hoja9!$B$4:$M$1963,10,0)</f>
        <v>PROTECCION</v>
      </c>
      <c r="F19" s="7" t="str">
        <f>VLOOKUP(Tabla2[[#This Row],[RUBRO]],Hoja9!$B$4:$M$1963,11,0)</f>
        <v xml:space="preserve">DIRECCIÓN DE PROTECCIÓN </v>
      </c>
      <c r="G19" s="7" t="str">
        <f>VLOOKUP(Tabla2[[#This Row],[RUBRO]],Hoja9!$B$4:$M$1963,12,0)</f>
        <v>Dirección de Protección</v>
      </c>
      <c r="H19" s="5" t="s">
        <v>30</v>
      </c>
      <c r="I19" s="5">
        <v>4102</v>
      </c>
      <c r="J19" s="5">
        <v>1500</v>
      </c>
      <c r="K19" s="5">
        <v>3</v>
      </c>
      <c r="L19" s="5">
        <v>0</v>
      </c>
      <c r="M19" s="5">
        <v>103</v>
      </c>
      <c r="N19" s="5"/>
      <c r="O19" s="5"/>
      <c r="P19" s="5" t="s">
        <v>31</v>
      </c>
      <c r="Q19" s="5" t="s">
        <v>32</v>
      </c>
      <c r="R19" s="5" t="s">
        <v>33</v>
      </c>
      <c r="S19" s="6" t="s">
        <v>48</v>
      </c>
      <c r="T19" s="8">
        <v>0</v>
      </c>
      <c r="U19" s="8">
        <v>0</v>
      </c>
      <c r="V19" s="8">
        <v>0</v>
      </c>
      <c r="W19" s="8">
        <v>38289834689</v>
      </c>
      <c r="X19" s="8">
        <v>0</v>
      </c>
      <c r="Y19" s="8">
        <v>0</v>
      </c>
      <c r="Z19" s="8">
        <v>38289834689</v>
      </c>
      <c r="AA19" s="8">
        <v>0</v>
      </c>
      <c r="AB19" s="8">
        <v>0</v>
      </c>
      <c r="AC19" s="8">
        <v>0</v>
      </c>
      <c r="AD19" s="21">
        <v>0</v>
      </c>
    </row>
    <row r="20" spans="1:30" ht="33.75" x14ac:dyDescent="0.25">
      <c r="A20" s="20" t="s">
        <v>27</v>
      </c>
      <c r="B20" s="6" t="s">
        <v>28</v>
      </c>
      <c r="C20" s="7" t="s">
        <v>250</v>
      </c>
      <c r="D20" s="7" t="s">
        <v>29</v>
      </c>
      <c r="E20" s="3" t="str">
        <f>VLOOKUP(Tabla2[[#This Row],[RUBRO]],Hoja9!$B$4:$M$1963,10,0)</f>
        <v>PROTECCION</v>
      </c>
      <c r="F20" s="7" t="str">
        <f>VLOOKUP(Tabla2[[#This Row],[RUBRO]],Hoja9!$B$4:$M$1963,11,0)</f>
        <v xml:space="preserve">DIRECCIÓN DE PROTECCIÓN </v>
      </c>
      <c r="G20" s="7" t="str">
        <f>VLOOKUP(Tabla2[[#This Row],[RUBRO]],Hoja9!$B$4:$M$1963,12,0)</f>
        <v>Dirección de Protección</v>
      </c>
      <c r="H20" s="5" t="s">
        <v>30</v>
      </c>
      <c r="I20" s="5">
        <v>4102</v>
      </c>
      <c r="J20" s="5">
        <v>1500</v>
      </c>
      <c r="K20" s="5">
        <v>3</v>
      </c>
      <c r="L20" s="5">
        <v>0</v>
      </c>
      <c r="M20" s="5">
        <v>106</v>
      </c>
      <c r="N20" s="5"/>
      <c r="O20" s="5"/>
      <c r="P20" s="5" t="s">
        <v>31</v>
      </c>
      <c r="Q20" s="5" t="s">
        <v>32</v>
      </c>
      <c r="R20" s="5" t="s">
        <v>33</v>
      </c>
      <c r="S20" s="6" t="s">
        <v>251</v>
      </c>
      <c r="T20" s="8">
        <v>0</v>
      </c>
      <c r="U20" s="8">
        <v>0</v>
      </c>
      <c r="V20" s="8">
        <v>0</v>
      </c>
      <c r="W20" s="8">
        <v>8735161182</v>
      </c>
      <c r="X20" s="8">
        <v>0</v>
      </c>
      <c r="Y20" s="8">
        <v>0</v>
      </c>
      <c r="Z20" s="8">
        <v>8735161182</v>
      </c>
      <c r="AA20" s="8">
        <v>0</v>
      </c>
      <c r="AB20" s="8">
        <v>0</v>
      </c>
      <c r="AC20" s="8">
        <v>0</v>
      </c>
      <c r="AD20" s="21">
        <v>0</v>
      </c>
    </row>
    <row r="21" spans="1:30" ht="33.75" x14ac:dyDescent="0.25">
      <c r="A21" s="20" t="s">
        <v>27</v>
      </c>
      <c r="B21" s="6" t="s">
        <v>28</v>
      </c>
      <c r="C21" s="7" t="s">
        <v>56</v>
      </c>
      <c r="D21" s="7" t="s">
        <v>29</v>
      </c>
      <c r="E21" s="3" t="str">
        <f>VLOOKUP(Tabla2[[#This Row],[RUBRO]],Hoja9!$B$4:$M$1963,10,0)</f>
        <v>PROTECCION</v>
      </c>
      <c r="F21" s="7" t="str">
        <f>VLOOKUP(Tabla2[[#This Row],[RUBRO]],Hoja9!$B$4:$M$1963,11,0)</f>
        <v xml:space="preserve">DIRECCIÓN DE PROTECCIÓN </v>
      </c>
      <c r="G21" s="7" t="str">
        <f>VLOOKUP(Tabla2[[#This Row],[RUBRO]],Hoja9!$B$4:$M$1963,12,0)</f>
        <v>Dirección de Protección</v>
      </c>
      <c r="H21" s="5" t="s">
        <v>30</v>
      </c>
      <c r="I21" s="5">
        <v>4102</v>
      </c>
      <c r="J21" s="5">
        <v>1500</v>
      </c>
      <c r="K21" s="5">
        <v>3</v>
      </c>
      <c r="L21" s="5">
        <v>0</v>
      </c>
      <c r="M21" s="5">
        <v>108</v>
      </c>
      <c r="N21" s="5"/>
      <c r="O21" s="5"/>
      <c r="P21" s="5" t="s">
        <v>31</v>
      </c>
      <c r="Q21" s="5" t="s">
        <v>32</v>
      </c>
      <c r="R21" s="5" t="s">
        <v>33</v>
      </c>
      <c r="S21" s="6" t="s">
        <v>57</v>
      </c>
      <c r="T21" s="8">
        <v>0</v>
      </c>
      <c r="U21" s="8">
        <v>0</v>
      </c>
      <c r="V21" s="8">
        <v>0</v>
      </c>
      <c r="W21" s="8">
        <v>2023871172</v>
      </c>
      <c r="X21" s="8">
        <v>0</v>
      </c>
      <c r="Y21" s="8">
        <v>0</v>
      </c>
      <c r="Z21" s="8">
        <v>2023871172</v>
      </c>
      <c r="AA21" s="8">
        <v>0</v>
      </c>
      <c r="AB21" s="8">
        <v>0</v>
      </c>
      <c r="AC21" s="8">
        <v>0</v>
      </c>
      <c r="AD21" s="21">
        <v>0</v>
      </c>
    </row>
    <row r="22" spans="1:30" ht="33.75" x14ac:dyDescent="0.25">
      <c r="A22" s="20" t="s">
        <v>27</v>
      </c>
      <c r="B22" s="6" t="s">
        <v>28</v>
      </c>
      <c r="C22" s="7" t="s">
        <v>56</v>
      </c>
      <c r="D22" s="7" t="s">
        <v>29</v>
      </c>
      <c r="E22" s="3" t="str">
        <f>VLOOKUP(Tabla2[[#This Row],[RUBRO]],Hoja9!$B$4:$M$1963,10,0)</f>
        <v>PROTECCION</v>
      </c>
      <c r="F22" s="7" t="str">
        <f>VLOOKUP(Tabla2[[#This Row],[RUBRO]],Hoja9!$B$4:$M$1963,11,0)</f>
        <v xml:space="preserve">DIRECCIÓN DE PROTECCIÓN </v>
      </c>
      <c r="G22" s="7" t="str">
        <f>VLOOKUP(Tabla2[[#This Row],[RUBRO]],Hoja9!$B$4:$M$1963,12,0)</f>
        <v>Dirección de Protección</v>
      </c>
      <c r="H22" s="5" t="s">
        <v>30</v>
      </c>
      <c r="I22" s="5">
        <v>4102</v>
      </c>
      <c r="J22" s="5">
        <v>1500</v>
      </c>
      <c r="K22" s="5">
        <v>3</v>
      </c>
      <c r="L22" s="5">
        <v>0</v>
      </c>
      <c r="M22" s="5">
        <v>108</v>
      </c>
      <c r="N22" s="5"/>
      <c r="O22" s="5"/>
      <c r="P22" s="5" t="s">
        <v>31</v>
      </c>
      <c r="Q22" s="5" t="s">
        <v>32</v>
      </c>
      <c r="R22" s="5" t="s">
        <v>33</v>
      </c>
      <c r="S22" s="6" t="s">
        <v>57</v>
      </c>
      <c r="T22" s="8">
        <v>0</v>
      </c>
      <c r="U22" s="8">
        <v>0</v>
      </c>
      <c r="V22" s="8">
        <v>0</v>
      </c>
      <c r="W22" s="8">
        <v>4953740809</v>
      </c>
      <c r="X22" s="8">
        <v>0</v>
      </c>
      <c r="Y22" s="8">
        <v>0</v>
      </c>
      <c r="Z22" s="8">
        <v>4953740809</v>
      </c>
      <c r="AA22" s="8">
        <v>0</v>
      </c>
      <c r="AB22" s="8">
        <v>0</v>
      </c>
      <c r="AC22" s="8">
        <v>0</v>
      </c>
      <c r="AD22" s="21">
        <v>0</v>
      </c>
    </row>
    <row r="23" spans="1:30" ht="33.75" x14ac:dyDescent="0.25">
      <c r="A23" s="20" t="s">
        <v>27</v>
      </c>
      <c r="B23" s="6" t="s">
        <v>28</v>
      </c>
      <c r="C23" s="7" t="s">
        <v>51</v>
      </c>
      <c r="D23" s="7" t="s">
        <v>35</v>
      </c>
      <c r="E23" s="3" t="str">
        <f>VLOOKUP(Tabla2[[#This Row],[RUBRO]],Hoja9!$B$4:$M$1963,10,0)</f>
        <v>PRIMERA INFANCIA</v>
      </c>
      <c r="F23" s="7" t="str">
        <f>VLOOKUP(Tabla2[[#This Row],[RUBRO]],Hoja9!$B$4:$M$1963,11,0)</f>
        <v>DIRECCIÓN DE PRIMERA INFANCIA</v>
      </c>
      <c r="G23" s="7" t="str">
        <f>VLOOKUP(Tabla2[[#This Row],[RUBRO]],Hoja9!$B$4:$M$1963,12,0)</f>
        <v>Primera Infancia</v>
      </c>
      <c r="H23" s="5" t="s">
        <v>30</v>
      </c>
      <c r="I23" s="5">
        <v>4102</v>
      </c>
      <c r="J23" s="5">
        <v>1500</v>
      </c>
      <c r="K23" s="5">
        <v>4</v>
      </c>
      <c r="L23" s="5">
        <v>0</v>
      </c>
      <c r="M23" s="5">
        <v>101</v>
      </c>
      <c r="N23" s="5"/>
      <c r="O23" s="5"/>
      <c r="P23" s="5" t="s">
        <v>31</v>
      </c>
      <c r="Q23" s="5" t="s">
        <v>32</v>
      </c>
      <c r="R23" s="5" t="s">
        <v>33</v>
      </c>
      <c r="S23" s="6" t="s">
        <v>52</v>
      </c>
      <c r="T23" s="8">
        <v>0</v>
      </c>
      <c r="U23" s="8">
        <v>0</v>
      </c>
      <c r="V23" s="8">
        <v>0</v>
      </c>
      <c r="W23" s="8">
        <v>2085229728</v>
      </c>
      <c r="X23" s="8">
        <v>0</v>
      </c>
      <c r="Y23" s="8">
        <v>0</v>
      </c>
      <c r="Z23" s="8">
        <v>2085229728</v>
      </c>
      <c r="AA23" s="8">
        <v>0</v>
      </c>
      <c r="AB23" s="8">
        <v>0</v>
      </c>
      <c r="AC23" s="8">
        <v>0</v>
      </c>
      <c r="AD23" s="21">
        <v>0</v>
      </c>
    </row>
    <row r="24" spans="1:30" ht="45" x14ac:dyDescent="0.25">
      <c r="A24" s="20" t="s">
        <v>27</v>
      </c>
      <c r="B24" s="6" t="s">
        <v>28</v>
      </c>
      <c r="C24" s="7" t="s">
        <v>392</v>
      </c>
      <c r="D24" s="7" t="s">
        <v>512</v>
      </c>
      <c r="E24" s="3" t="str">
        <f>VLOOKUP(Tabla2[[#This Row],[RUBRO]],Hoja9!$B$4:$M$1963,10,0)</f>
        <v>GENERACIONES</v>
      </c>
      <c r="F24" s="7" t="str">
        <f>VLOOKUP(Tabla2[[#This Row],[RUBRO]],Hoja9!$B$4:$M$1963,11,0)</f>
        <v>DIRECCIÓN DE NIÑEZ Y ADOLESCENCIA</v>
      </c>
      <c r="G24" s="7" t="str">
        <f>VLOOKUP(Tabla2[[#This Row],[RUBRO]],Hoja9!$B$4:$M$1963,12,0)</f>
        <v>Niñez y adolescencia</v>
      </c>
      <c r="H24" s="5" t="s">
        <v>30</v>
      </c>
      <c r="I24" s="5">
        <v>4102</v>
      </c>
      <c r="J24" s="5">
        <v>1500</v>
      </c>
      <c r="K24" s="5">
        <v>6</v>
      </c>
      <c r="L24" s="5">
        <v>0</v>
      </c>
      <c r="M24" s="5">
        <v>101</v>
      </c>
      <c r="N24" s="5"/>
      <c r="O24" s="5"/>
      <c r="P24" s="5" t="s">
        <v>31</v>
      </c>
      <c r="Q24" s="5" t="s">
        <v>32</v>
      </c>
      <c r="R24" s="5" t="s">
        <v>33</v>
      </c>
      <c r="S24" s="6" t="s">
        <v>393</v>
      </c>
      <c r="T24" s="8">
        <v>0</v>
      </c>
      <c r="U24" s="8">
        <v>0</v>
      </c>
      <c r="V24" s="8">
        <v>0</v>
      </c>
      <c r="W24" s="8">
        <v>1337786390</v>
      </c>
      <c r="X24" s="8">
        <v>0</v>
      </c>
      <c r="Y24" s="8">
        <v>0</v>
      </c>
      <c r="Z24" s="8">
        <v>1337786390</v>
      </c>
      <c r="AA24" s="8">
        <v>0</v>
      </c>
      <c r="AB24" s="8">
        <v>0</v>
      </c>
      <c r="AC24" s="8">
        <v>0</v>
      </c>
      <c r="AD24" s="21">
        <v>0</v>
      </c>
    </row>
    <row r="25" spans="1:30" ht="45" x14ac:dyDescent="0.25">
      <c r="A25" s="20" t="s">
        <v>27</v>
      </c>
      <c r="B25" s="6" t="s">
        <v>28</v>
      </c>
      <c r="C25" s="7" t="s">
        <v>394</v>
      </c>
      <c r="D25" s="7" t="s">
        <v>512</v>
      </c>
      <c r="E25" s="3" t="str">
        <f>VLOOKUP(Tabla2[[#This Row],[RUBRO]],Hoja9!$B$4:$M$1963,10,0)</f>
        <v>GENERACIONES</v>
      </c>
      <c r="F25" s="7" t="str">
        <f>VLOOKUP(Tabla2[[#This Row],[RUBRO]],Hoja9!$B$4:$M$1963,11,0)</f>
        <v>DIRECCIÓN DE NIÑEZ Y ADOLESCENCIA</v>
      </c>
      <c r="G25" s="7" t="str">
        <f>VLOOKUP(Tabla2[[#This Row],[RUBRO]],Hoja9!$B$4:$M$1963,12,0)</f>
        <v>Niñez y adolescencia</v>
      </c>
      <c r="H25" s="5" t="s">
        <v>30</v>
      </c>
      <c r="I25" s="5">
        <v>4102</v>
      </c>
      <c r="J25" s="5">
        <v>1500</v>
      </c>
      <c r="K25" s="5">
        <v>6</v>
      </c>
      <c r="L25" s="5">
        <v>0</v>
      </c>
      <c r="M25" s="5">
        <v>102</v>
      </c>
      <c r="N25" s="5"/>
      <c r="O25" s="5"/>
      <c r="P25" s="5" t="s">
        <v>31</v>
      </c>
      <c r="Q25" s="5" t="s">
        <v>32</v>
      </c>
      <c r="R25" s="5" t="s">
        <v>33</v>
      </c>
      <c r="S25" s="6" t="s">
        <v>395</v>
      </c>
      <c r="T25" s="8">
        <v>0</v>
      </c>
      <c r="U25" s="8">
        <v>0</v>
      </c>
      <c r="V25" s="8">
        <v>0</v>
      </c>
      <c r="W25" s="8">
        <v>243735110</v>
      </c>
      <c r="X25" s="8">
        <v>0</v>
      </c>
      <c r="Y25" s="8">
        <v>0</v>
      </c>
      <c r="Z25" s="8">
        <v>243735110</v>
      </c>
      <c r="AA25" s="8">
        <v>0</v>
      </c>
      <c r="AB25" s="8">
        <v>0</v>
      </c>
      <c r="AC25" s="8">
        <v>0</v>
      </c>
      <c r="AD25" s="21">
        <v>0</v>
      </c>
    </row>
    <row r="26" spans="1:30" ht="33.75" x14ac:dyDescent="0.25">
      <c r="A26" s="20" t="s">
        <v>27</v>
      </c>
      <c r="B26" s="6" t="s">
        <v>28</v>
      </c>
      <c r="C26" s="7" t="s">
        <v>319</v>
      </c>
      <c r="D26" s="7" t="s">
        <v>37</v>
      </c>
      <c r="E26" s="3" t="str">
        <f>VLOOKUP(Tabla2[[#This Row],[RUBRO]],Hoja9!$B$4:$M$1963,10,0)</f>
        <v>MODELO INTERVENCION</v>
      </c>
      <c r="F26" s="7" t="str">
        <f>VLOOKUP(Tabla2[[#This Row],[RUBRO]],Hoja9!$B$4:$M$1963,11,0)</f>
        <v>DIRECCION ADMINISTRATIVA</v>
      </c>
      <c r="G26" s="7" t="str">
        <f>VLOOKUP(Tabla2[[#This Row],[RUBRO]],Hoja9!$B$4:$M$1963,12,0)</f>
        <v>Administrativa NM</v>
      </c>
      <c r="H26" s="5" t="s">
        <v>30</v>
      </c>
      <c r="I26" s="5">
        <v>4199</v>
      </c>
      <c r="J26" s="5">
        <v>1500</v>
      </c>
      <c r="K26" s="5">
        <v>2</v>
      </c>
      <c r="L26" s="5">
        <v>0</v>
      </c>
      <c r="M26" s="5">
        <v>201</v>
      </c>
      <c r="N26" s="5"/>
      <c r="O26" s="5"/>
      <c r="P26" s="5" t="s">
        <v>31</v>
      </c>
      <c r="Q26" s="5" t="s">
        <v>54</v>
      </c>
      <c r="R26" s="5" t="s">
        <v>33</v>
      </c>
      <c r="S26" s="6" t="s">
        <v>321</v>
      </c>
      <c r="T26" s="8">
        <v>0</v>
      </c>
      <c r="U26" s="8">
        <v>0</v>
      </c>
      <c r="V26" s="8">
        <v>0</v>
      </c>
      <c r="W26" s="8">
        <v>2665631752</v>
      </c>
      <c r="X26" s="8">
        <v>0</v>
      </c>
      <c r="Y26" s="8">
        <v>0</v>
      </c>
      <c r="Z26" s="8">
        <v>2665631752</v>
      </c>
      <c r="AA26" s="8">
        <v>0</v>
      </c>
      <c r="AB26" s="8">
        <v>0</v>
      </c>
      <c r="AC26" s="8">
        <v>0</v>
      </c>
      <c r="AD26" s="21">
        <v>0</v>
      </c>
    </row>
    <row r="27" spans="1:30" ht="22.5" x14ac:dyDescent="0.25">
      <c r="A27" s="20" t="s">
        <v>27</v>
      </c>
      <c r="B27" s="6" t="s">
        <v>28</v>
      </c>
      <c r="C27" s="7" t="s">
        <v>311</v>
      </c>
      <c r="D27" s="7" t="s">
        <v>37</v>
      </c>
      <c r="E27" s="3" t="str">
        <f>VLOOKUP(Tabla2[[#This Row],[RUBRO]],Hoja9!$B$4:$M$1963,10,0)</f>
        <v>MODELO INTERVENCION</v>
      </c>
      <c r="F27" s="7" t="str">
        <f>VLOOKUP(Tabla2[[#This Row],[RUBRO]],Hoja9!$B$4:$M$1963,11,0)</f>
        <v>DIRECCION FINANCIERA</v>
      </c>
      <c r="G27" s="7" t="str">
        <f>VLOOKUP(Tabla2[[#This Row],[RUBRO]],Hoja9!$B$4:$M$1963,12,0)</f>
        <v>Dirección Financiera</v>
      </c>
      <c r="H27" s="5" t="s">
        <v>30</v>
      </c>
      <c r="I27" s="5">
        <v>4199</v>
      </c>
      <c r="J27" s="5">
        <v>1500</v>
      </c>
      <c r="K27" s="5">
        <v>2</v>
      </c>
      <c r="L27" s="5">
        <v>0</v>
      </c>
      <c r="M27" s="5">
        <v>106</v>
      </c>
      <c r="N27" s="5"/>
      <c r="O27" s="5"/>
      <c r="P27" s="5" t="s">
        <v>31</v>
      </c>
      <c r="Q27" s="5" t="s">
        <v>32</v>
      </c>
      <c r="R27" s="5" t="s">
        <v>33</v>
      </c>
      <c r="S27" s="6" t="s">
        <v>312</v>
      </c>
      <c r="T27" s="8">
        <v>0</v>
      </c>
      <c r="U27" s="8">
        <v>0</v>
      </c>
      <c r="V27" s="8">
        <v>0</v>
      </c>
      <c r="W27" s="8">
        <v>5031960518</v>
      </c>
      <c r="X27" s="8">
        <v>0</v>
      </c>
      <c r="Y27" s="8">
        <v>0</v>
      </c>
      <c r="Z27" s="8">
        <v>5031960518</v>
      </c>
      <c r="AA27" s="8">
        <v>0</v>
      </c>
      <c r="AB27" s="8">
        <v>0</v>
      </c>
      <c r="AC27" s="8">
        <v>0</v>
      </c>
      <c r="AD27" s="21">
        <v>0</v>
      </c>
    </row>
    <row r="28" spans="1:30" ht="22.5" x14ac:dyDescent="0.25">
      <c r="A28" s="20" t="s">
        <v>27</v>
      </c>
      <c r="B28" s="6" t="s">
        <v>28</v>
      </c>
      <c r="C28" s="7" t="s">
        <v>396</v>
      </c>
      <c r="D28" s="7" t="s">
        <v>37</v>
      </c>
      <c r="E28" s="3" t="str">
        <f>VLOOKUP(Tabla2[[#This Row],[RUBRO]],Hoja9!$B$4:$M$1963,10,0)</f>
        <v>MODELO INTERVENCION</v>
      </c>
      <c r="F28" s="7" t="str">
        <f>VLOOKUP(Tabla2[[#This Row],[RUBRO]],Hoja9!$B$4:$M$1963,11,0)</f>
        <v>DIRECCION FINANCIERA</v>
      </c>
      <c r="G28" s="7" t="str">
        <f>VLOOKUP(Tabla2[[#This Row],[RUBRO]],Hoja9!$B$4:$M$1963,12,0)</f>
        <v>Dirección Financiera</v>
      </c>
      <c r="H28" s="5" t="s">
        <v>30</v>
      </c>
      <c r="I28" s="5">
        <v>4199</v>
      </c>
      <c r="J28" s="5">
        <v>1500</v>
      </c>
      <c r="K28" s="5">
        <v>2</v>
      </c>
      <c r="L28" s="5">
        <v>0</v>
      </c>
      <c r="M28" s="5">
        <v>110</v>
      </c>
      <c r="N28" s="5"/>
      <c r="O28" s="5"/>
      <c r="P28" s="5" t="s">
        <v>31</v>
      </c>
      <c r="Q28" s="5" t="s">
        <v>32</v>
      </c>
      <c r="R28" s="5" t="s">
        <v>33</v>
      </c>
      <c r="S28" s="6" t="s">
        <v>397</v>
      </c>
      <c r="T28" s="8">
        <v>0</v>
      </c>
      <c r="U28" s="8">
        <v>0</v>
      </c>
      <c r="V28" s="8">
        <v>0</v>
      </c>
      <c r="W28" s="8">
        <v>6619500</v>
      </c>
      <c r="X28" s="8">
        <v>0</v>
      </c>
      <c r="Y28" s="8">
        <v>0</v>
      </c>
      <c r="Z28" s="8">
        <v>6619500</v>
      </c>
      <c r="AA28" s="8">
        <v>0</v>
      </c>
      <c r="AB28" s="8">
        <v>0</v>
      </c>
      <c r="AC28" s="8">
        <v>0</v>
      </c>
      <c r="AD28" s="21">
        <v>0</v>
      </c>
    </row>
    <row r="29" spans="1:30" ht="45" x14ac:dyDescent="0.25">
      <c r="A29" s="20" t="s">
        <v>27</v>
      </c>
      <c r="B29" s="6" t="s">
        <v>28</v>
      </c>
      <c r="C29" s="7" t="s">
        <v>334</v>
      </c>
      <c r="D29" s="7" t="s">
        <v>37</v>
      </c>
      <c r="E29" s="3" t="str">
        <f>VLOOKUP(Tabla2[[#This Row],[RUBRO]],Hoja9!$B$4:$M$1963,10,0)</f>
        <v>MODELO INTERVENCION</v>
      </c>
      <c r="F29" s="7" t="str">
        <f>VLOOKUP(Tabla2[[#This Row],[RUBRO]],Hoja9!$B$4:$M$1963,11,0)</f>
        <v>DIRECCIÓN DE ABASTECIMIENTO</v>
      </c>
      <c r="G29" s="7" t="str">
        <f>VLOOKUP(Tabla2[[#This Row],[RUBRO]],Hoja9!$B$4:$M$1963,12,0)</f>
        <v>Abastecimiento</v>
      </c>
      <c r="H29" s="5" t="s">
        <v>30</v>
      </c>
      <c r="I29" s="5">
        <v>4199</v>
      </c>
      <c r="J29" s="5">
        <v>1500</v>
      </c>
      <c r="K29" s="5">
        <v>2</v>
      </c>
      <c r="L29" s="5">
        <v>0</v>
      </c>
      <c r="M29" s="5">
        <v>301</v>
      </c>
      <c r="N29" s="5"/>
      <c r="O29" s="5"/>
      <c r="P29" s="5" t="s">
        <v>31</v>
      </c>
      <c r="Q29" s="5" t="s">
        <v>32</v>
      </c>
      <c r="R29" s="5" t="s">
        <v>33</v>
      </c>
      <c r="S29" s="6" t="s">
        <v>336</v>
      </c>
      <c r="T29" s="8">
        <v>0</v>
      </c>
      <c r="U29" s="8">
        <v>0</v>
      </c>
      <c r="V29" s="8">
        <v>0</v>
      </c>
      <c r="W29" s="8">
        <v>1780000000</v>
      </c>
      <c r="X29" s="8">
        <v>0</v>
      </c>
      <c r="Y29" s="8">
        <v>0</v>
      </c>
      <c r="Z29" s="8">
        <v>1780000000</v>
      </c>
      <c r="AA29" s="8">
        <v>0</v>
      </c>
      <c r="AB29" s="8">
        <v>0</v>
      </c>
      <c r="AC29" s="8">
        <v>0</v>
      </c>
      <c r="AD29" s="21">
        <v>0</v>
      </c>
    </row>
    <row r="30" spans="1:30" ht="33.75" hidden="1" x14ac:dyDescent="0.25">
      <c r="A30" s="20" t="s">
        <v>27</v>
      </c>
      <c r="B30" s="6" t="s">
        <v>28</v>
      </c>
      <c r="C30" s="7" t="s">
        <v>39</v>
      </c>
      <c r="D30" s="7" t="s">
        <v>39</v>
      </c>
      <c r="E30" s="3" t="str">
        <f>VLOOKUP(Tabla2[[#This Row],[RUBRO]],Hoja9!$B$4:$M$1963,10,0)</f>
        <v>FUNCIONAMIENTO</v>
      </c>
      <c r="F30" s="7" t="str">
        <f>VLOOKUP(Tabla2[[#This Row],[RUBRO]],Hoja9!$B$4:$M$1963,11,0)</f>
        <v>DIRECCIÓN DE GESTIÓN HUMANA</v>
      </c>
      <c r="G30" s="7" t="str">
        <f>VLOOKUP(Tabla2[[#This Row],[RUBRO]],Hoja9!$B$4:$M$1963,12,0)</f>
        <v>Gestión Humana</v>
      </c>
      <c r="H30" s="5" t="s">
        <v>40</v>
      </c>
      <c r="I30" s="5" t="s">
        <v>41</v>
      </c>
      <c r="J30" s="5" t="s">
        <v>42</v>
      </c>
      <c r="K30" s="5" t="s">
        <v>41</v>
      </c>
      <c r="L30" s="5" t="s">
        <v>43</v>
      </c>
      <c r="M30" s="5"/>
      <c r="N30" s="5"/>
      <c r="O30" s="5"/>
      <c r="P30" s="5" t="s">
        <v>31</v>
      </c>
      <c r="Q30" s="5" t="s">
        <v>32</v>
      </c>
      <c r="R30" s="5" t="s">
        <v>33</v>
      </c>
      <c r="S30" s="6" t="s">
        <v>44</v>
      </c>
      <c r="T30" s="8">
        <v>18273034573</v>
      </c>
      <c r="U30" s="8">
        <v>0</v>
      </c>
      <c r="V30" s="8">
        <v>0</v>
      </c>
      <c r="W30" s="8">
        <v>18273034573</v>
      </c>
      <c r="X30" s="8">
        <v>18273034573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21">
        <v>0</v>
      </c>
    </row>
    <row r="31" spans="1:30" ht="33.75" hidden="1" x14ac:dyDescent="0.25">
      <c r="A31" s="20" t="s">
        <v>60</v>
      </c>
      <c r="B31" s="6" t="s">
        <v>61</v>
      </c>
      <c r="C31" s="7" t="s">
        <v>62</v>
      </c>
      <c r="D31" s="7" t="s">
        <v>62</v>
      </c>
      <c r="E31" s="3" t="str">
        <f>VLOOKUP(Tabla2[[#This Row],[RUBRO]],Hoja9!$B$4:$M$1963,10,0)</f>
        <v>FUNCIONAMIENTO</v>
      </c>
      <c r="F31" s="7" t="str">
        <f>VLOOKUP(Tabla2[[#This Row],[RUBRO]],Hoja9!$B$4:$M$1963,11,0)</f>
        <v>DIRECCIÓN DE GESTIÓN HUMANA</v>
      </c>
      <c r="G31" s="7" t="str">
        <f>VLOOKUP(Tabla2[[#This Row],[RUBRO]],Hoja9!$B$4:$M$1963,12,0)</f>
        <v>Gestión Humana</v>
      </c>
      <c r="H31" s="5" t="s">
        <v>40</v>
      </c>
      <c r="I31" s="5" t="s">
        <v>63</v>
      </c>
      <c r="J31" s="5" t="s">
        <v>64</v>
      </c>
      <c r="K31" s="5" t="s">
        <v>63</v>
      </c>
      <c r="L31" s="5" t="s">
        <v>65</v>
      </c>
      <c r="M31" s="5"/>
      <c r="N31" s="5"/>
      <c r="O31" s="5"/>
      <c r="P31" s="5" t="s">
        <v>31</v>
      </c>
      <c r="Q31" s="5" t="s">
        <v>32</v>
      </c>
      <c r="R31" s="5" t="s">
        <v>33</v>
      </c>
      <c r="S31" s="6" t="s">
        <v>66</v>
      </c>
      <c r="T31" s="8">
        <v>65900000</v>
      </c>
      <c r="U31" s="8">
        <v>0</v>
      </c>
      <c r="V31" s="8">
        <v>0</v>
      </c>
      <c r="W31" s="8">
        <v>65900000</v>
      </c>
      <c r="X31" s="8">
        <v>0</v>
      </c>
      <c r="Y31" s="8">
        <v>65900000</v>
      </c>
      <c r="Z31" s="8">
        <v>0</v>
      </c>
      <c r="AA31" s="8">
        <v>40085000</v>
      </c>
      <c r="AB31" s="8">
        <v>37435000</v>
      </c>
      <c r="AC31" s="8">
        <v>37435000</v>
      </c>
      <c r="AD31" s="21">
        <v>37435000</v>
      </c>
    </row>
    <row r="32" spans="1:30" ht="33.75" hidden="1" x14ac:dyDescent="0.25">
      <c r="A32" s="20" t="s">
        <v>60</v>
      </c>
      <c r="B32" s="6" t="s">
        <v>61</v>
      </c>
      <c r="C32" s="7" t="s">
        <v>67</v>
      </c>
      <c r="D32" s="7" t="s">
        <v>67</v>
      </c>
      <c r="E32" s="3" t="str">
        <f>VLOOKUP(Tabla2[[#This Row],[RUBRO]],Hoja9!$B$4:$M$1963,10,0)</f>
        <v>FUNCIONAMIENTO</v>
      </c>
      <c r="F32" s="7" t="str">
        <f>VLOOKUP(Tabla2[[#This Row],[RUBRO]],Hoja9!$B$4:$M$1963,11,0)</f>
        <v>DIRECCION ADMINISTRATIVA</v>
      </c>
      <c r="G32" s="7" t="str">
        <f>VLOOKUP(Tabla2[[#This Row],[RUBRO]],Hoja9!$B$4:$M$1963,12,0)</f>
        <v>Administrativa</v>
      </c>
      <c r="H32" s="5" t="s">
        <v>40</v>
      </c>
      <c r="I32" s="5" t="s">
        <v>63</v>
      </c>
      <c r="J32" s="5" t="s">
        <v>68</v>
      </c>
      <c r="K32" s="5" t="s">
        <v>63</v>
      </c>
      <c r="L32" s="5" t="s">
        <v>41</v>
      </c>
      <c r="M32" s="5"/>
      <c r="N32" s="5"/>
      <c r="O32" s="5"/>
      <c r="P32" s="5" t="s">
        <v>31</v>
      </c>
      <c r="Q32" s="5" t="s">
        <v>32</v>
      </c>
      <c r="R32" s="5" t="s">
        <v>33</v>
      </c>
      <c r="S32" s="6" t="s">
        <v>69</v>
      </c>
      <c r="T32" s="8">
        <v>326000000</v>
      </c>
      <c r="U32" s="8">
        <v>0</v>
      </c>
      <c r="V32" s="8">
        <v>31954806</v>
      </c>
      <c r="W32" s="8">
        <v>294045194</v>
      </c>
      <c r="X32" s="8">
        <v>0</v>
      </c>
      <c r="Y32" s="8">
        <v>0</v>
      </c>
      <c r="Z32" s="8">
        <v>294045194</v>
      </c>
      <c r="AA32" s="8">
        <v>0</v>
      </c>
      <c r="AB32" s="8">
        <v>0</v>
      </c>
      <c r="AC32" s="8">
        <v>0</v>
      </c>
      <c r="AD32" s="21">
        <v>0</v>
      </c>
    </row>
    <row r="33" spans="1:30" ht="33.75" hidden="1" x14ac:dyDescent="0.25">
      <c r="A33" s="20" t="s">
        <v>70</v>
      </c>
      <c r="B33" s="6" t="s">
        <v>71</v>
      </c>
      <c r="C33" s="7" t="s">
        <v>67</v>
      </c>
      <c r="D33" s="7" t="s">
        <v>67</v>
      </c>
      <c r="E33" s="3" t="str">
        <f>VLOOKUP(Tabla2[[#This Row],[RUBRO]],Hoja9!$B$4:$M$1963,10,0)</f>
        <v>FUNCIONAMIENTO</v>
      </c>
      <c r="F33" s="7" t="str">
        <f>VLOOKUP(Tabla2[[#This Row],[RUBRO]],Hoja9!$B$4:$M$1963,11,0)</f>
        <v>DIRECCION ADMINISTRATIVA</v>
      </c>
      <c r="G33" s="7" t="str">
        <f>VLOOKUP(Tabla2[[#This Row],[RUBRO]],Hoja9!$B$4:$M$1963,12,0)</f>
        <v>Administrativa</v>
      </c>
      <c r="H33" s="5" t="s">
        <v>40</v>
      </c>
      <c r="I33" s="5" t="s">
        <v>63</v>
      </c>
      <c r="J33" s="5" t="s">
        <v>68</v>
      </c>
      <c r="K33" s="5" t="s">
        <v>63</v>
      </c>
      <c r="L33" s="5" t="s">
        <v>41</v>
      </c>
      <c r="M33" s="5"/>
      <c r="N33" s="5"/>
      <c r="O33" s="5"/>
      <c r="P33" s="5" t="s">
        <v>31</v>
      </c>
      <c r="Q33" s="5" t="s">
        <v>32</v>
      </c>
      <c r="R33" s="5" t="s">
        <v>33</v>
      </c>
      <c r="S33" s="6" t="s">
        <v>69</v>
      </c>
      <c r="T33" s="8">
        <v>0</v>
      </c>
      <c r="U33" s="8">
        <v>1792078</v>
      </c>
      <c r="V33" s="8">
        <v>0</v>
      </c>
      <c r="W33" s="8">
        <v>1792078</v>
      </c>
      <c r="X33" s="8">
        <v>0</v>
      </c>
      <c r="Y33" s="8">
        <v>1784938</v>
      </c>
      <c r="Z33" s="8">
        <v>7140</v>
      </c>
      <c r="AA33" s="8">
        <v>1784938</v>
      </c>
      <c r="AB33" s="8">
        <v>1784938</v>
      </c>
      <c r="AC33" s="8">
        <v>1784938</v>
      </c>
      <c r="AD33" s="21">
        <v>1784938</v>
      </c>
    </row>
    <row r="34" spans="1:30" ht="33.75" hidden="1" x14ac:dyDescent="0.25">
      <c r="A34" s="20" t="s">
        <v>72</v>
      </c>
      <c r="B34" s="6" t="s">
        <v>73</v>
      </c>
      <c r="C34" s="7" t="s">
        <v>67</v>
      </c>
      <c r="D34" s="7" t="s">
        <v>67</v>
      </c>
      <c r="E34" s="3" t="str">
        <f>VLOOKUP(Tabla2[[#This Row],[RUBRO]],Hoja9!$B$4:$M$1963,10,0)</f>
        <v>FUNCIONAMIENTO</v>
      </c>
      <c r="F34" s="7" t="str">
        <f>VLOOKUP(Tabla2[[#This Row],[RUBRO]],Hoja9!$B$4:$M$1963,11,0)</f>
        <v>DIRECCION ADMINISTRATIVA</v>
      </c>
      <c r="G34" s="7" t="str">
        <f>VLOOKUP(Tabla2[[#This Row],[RUBRO]],Hoja9!$B$4:$M$1963,12,0)</f>
        <v>Administrativa</v>
      </c>
      <c r="H34" s="5" t="s">
        <v>40</v>
      </c>
      <c r="I34" s="5" t="s">
        <v>63</v>
      </c>
      <c r="J34" s="5" t="s">
        <v>68</v>
      </c>
      <c r="K34" s="5" t="s">
        <v>63</v>
      </c>
      <c r="L34" s="5" t="s">
        <v>41</v>
      </c>
      <c r="M34" s="5"/>
      <c r="N34" s="5"/>
      <c r="O34" s="5"/>
      <c r="P34" s="5" t="s">
        <v>31</v>
      </c>
      <c r="Q34" s="5" t="s">
        <v>32</v>
      </c>
      <c r="R34" s="5" t="s">
        <v>33</v>
      </c>
      <c r="S34" s="6" t="s">
        <v>69</v>
      </c>
      <c r="T34" s="8">
        <v>0</v>
      </c>
      <c r="U34" s="8">
        <v>28853296</v>
      </c>
      <c r="V34" s="8">
        <v>0</v>
      </c>
      <c r="W34" s="8">
        <v>28853296</v>
      </c>
      <c r="X34" s="8">
        <v>0</v>
      </c>
      <c r="Y34" s="8">
        <v>28738342</v>
      </c>
      <c r="Z34" s="8">
        <v>114954</v>
      </c>
      <c r="AA34" s="8">
        <v>28738342</v>
      </c>
      <c r="AB34" s="8">
        <v>28738342</v>
      </c>
      <c r="AC34" s="8">
        <v>28738342</v>
      </c>
      <c r="AD34" s="21">
        <v>28738342</v>
      </c>
    </row>
    <row r="35" spans="1:30" ht="33.75" hidden="1" x14ac:dyDescent="0.25">
      <c r="A35" s="20" t="s">
        <v>74</v>
      </c>
      <c r="B35" s="6" t="s">
        <v>75</v>
      </c>
      <c r="C35" s="7" t="s">
        <v>67</v>
      </c>
      <c r="D35" s="7" t="s">
        <v>67</v>
      </c>
      <c r="E35" s="3" t="str">
        <f>VLOOKUP(Tabla2[[#This Row],[RUBRO]],Hoja9!$B$4:$M$1963,10,0)</f>
        <v>FUNCIONAMIENTO</v>
      </c>
      <c r="F35" s="7" t="str">
        <f>VLOOKUP(Tabla2[[#This Row],[RUBRO]],Hoja9!$B$4:$M$1963,11,0)</f>
        <v>DIRECCION ADMINISTRATIVA</v>
      </c>
      <c r="G35" s="7" t="str">
        <f>VLOOKUP(Tabla2[[#This Row],[RUBRO]],Hoja9!$B$4:$M$1963,12,0)</f>
        <v>Administrativa</v>
      </c>
      <c r="H35" s="5" t="s">
        <v>40</v>
      </c>
      <c r="I35" s="5" t="s">
        <v>63</v>
      </c>
      <c r="J35" s="5" t="s">
        <v>68</v>
      </c>
      <c r="K35" s="5" t="s">
        <v>63</v>
      </c>
      <c r="L35" s="5" t="s">
        <v>41</v>
      </c>
      <c r="M35" s="5"/>
      <c r="N35" s="5"/>
      <c r="O35" s="5"/>
      <c r="P35" s="5" t="s">
        <v>31</v>
      </c>
      <c r="Q35" s="5" t="s">
        <v>32</v>
      </c>
      <c r="R35" s="5" t="s">
        <v>33</v>
      </c>
      <c r="S35" s="6" t="s">
        <v>69</v>
      </c>
      <c r="T35" s="8">
        <v>0</v>
      </c>
      <c r="U35" s="8">
        <v>230572</v>
      </c>
      <c r="V35" s="8">
        <v>0</v>
      </c>
      <c r="W35" s="8">
        <v>230572</v>
      </c>
      <c r="X35" s="8">
        <v>0</v>
      </c>
      <c r="Y35" s="8">
        <v>98400</v>
      </c>
      <c r="Z35" s="8">
        <v>132172</v>
      </c>
      <c r="AA35" s="8">
        <v>98400</v>
      </c>
      <c r="AB35" s="8">
        <v>98400</v>
      </c>
      <c r="AC35" s="8">
        <v>98400</v>
      </c>
      <c r="AD35" s="21">
        <v>98400</v>
      </c>
    </row>
    <row r="36" spans="1:30" ht="33.75" hidden="1" x14ac:dyDescent="0.25">
      <c r="A36" s="20" t="s">
        <v>416</v>
      </c>
      <c r="B36" s="6" t="s">
        <v>417</v>
      </c>
      <c r="C36" s="7" t="s">
        <v>67</v>
      </c>
      <c r="D36" s="7" t="s">
        <v>67</v>
      </c>
      <c r="E36" s="3" t="str">
        <f>VLOOKUP(Tabla2[[#This Row],[RUBRO]],Hoja9!$B$4:$M$1963,10,0)</f>
        <v>FUNCIONAMIENTO</v>
      </c>
      <c r="F36" s="7" t="str">
        <f>VLOOKUP(Tabla2[[#This Row],[RUBRO]],Hoja9!$B$4:$M$1963,11,0)</f>
        <v>DIRECCION ADMINISTRATIVA</v>
      </c>
      <c r="G36" s="7" t="str">
        <f>VLOOKUP(Tabla2[[#This Row],[RUBRO]],Hoja9!$B$4:$M$1963,12,0)</f>
        <v>Administrativa</v>
      </c>
      <c r="H36" s="5" t="s">
        <v>40</v>
      </c>
      <c r="I36" s="5" t="s">
        <v>63</v>
      </c>
      <c r="J36" s="5" t="s">
        <v>68</v>
      </c>
      <c r="K36" s="5" t="s">
        <v>63</v>
      </c>
      <c r="L36" s="5" t="s">
        <v>41</v>
      </c>
      <c r="M36" s="5"/>
      <c r="N36" s="5"/>
      <c r="O36" s="5"/>
      <c r="P36" s="5" t="s">
        <v>31</v>
      </c>
      <c r="Q36" s="5" t="s">
        <v>32</v>
      </c>
      <c r="R36" s="5" t="s">
        <v>33</v>
      </c>
      <c r="S36" s="6" t="s">
        <v>69</v>
      </c>
      <c r="T36" s="8">
        <v>0</v>
      </c>
      <c r="U36" s="8">
        <v>797979</v>
      </c>
      <c r="V36" s="8">
        <v>0</v>
      </c>
      <c r="W36" s="8">
        <v>797979</v>
      </c>
      <c r="X36" s="8">
        <v>0</v>
      </c>
      <c r="Y36" s="8">
        <v>794787</v>
      </c>
      <c r="Z36" s="8">
        <v>3192</v>
      </c>
      <c r="AA36" s="8">
        <v>0</v>
      </c>
      <c r="AB36" s="8">
        <v>0</v>
      </c>
      <c r="AC36" s="8">
        <v>0</v>
      </c>
      <c r="AD36" s="21">
        <v>0</v>
      </c>
    </row>
    <row r="37" spans="1:30" ht="33.75" hidden="1" x14ac:dyDescent="0.25">
      <c r="A37" s="20" t="s">
        <v>434</v>
      </c>
      <c r="B37" s="6" t="s">
        <v>435</v>
      </c>
      <c r="C37" s="7" t="s">
        <v>67</v>
      </c>
      <c r="D37" s="7" t="s">
        <v>67</v>
      </c>
      <c r="E37" s="3" t="str">
        <f>VLOOKUP(Tabla2[[#This Row],[RUBRO]],Hoja9!$B$4:$M$1963,10,0)</f>
        <v>FUNCIONAMIENTO</v>
      </c>
      <c r="F37" s="7" t="str">
        <f>VLOOKUP(Tabla2[[#This Row],[RUBRO]],Hoja9!$B$4:$M$1963,11,0)</f>
        <v>DIRECCION ADMINISTRATIVA</v>
      </c>
      <c r="G37" s="7" t="str">
        <f>VLOOKUP(Tabla2[[#This Row],[RUBRO]],Hoja9!$B$4:$M$1963,12,0)</f>
        <v>Administrativa</v>
      </c>
      <c r="H37" s="5" t="s">
        <v>40</v>
      </c>
      <c r="I37" s="5" t="s">
        <v>63</v>
      </c>
      <c r="J37" s="5" t="s">
        <v>68</v>
      </c>
      <c r="K37" s="5" t="s">
        <v>63</v>
      </c>
      <c r="L37" s="5" t="s">
        <v>41</v>
      </c>
      <c r="M37" s="5"/>
      <c r="N37" s="5"/>
      <c r="O37" s="5"/>
      <c r="P37" s="5" t="s">
        <v>31</v>
      </c>
      <c r="Q37" s="5" t="s">
        <v>32</v>
      </c>
      <c r="R37" s="5" t="s">
        <v>33</v>
      </c>
      <c r="S37" s="6" t="s">
        <v>69</v>
      </c>
      <c r="T37" s="8">
        <v>0</v>
      </c>
      <c r="U37" s="8">
        <v>90762</v>
      </c>
      <c r="V37" s="8">
        <v>0</v>
      </c>
      <c r="W37" s="8">
        <v>90762</v>
      </c>
      <c r="X37" s="8">
        <v>0</v>
      </c>
      <c r="Y37" s="8">
        <v>90762</v>
      </c>
      <c r="Z37" s="8">
        <v>0</v>
      </c>
      <c r="AA37" s="8">
        <v>0</v>
      </c>
      <c r="AB37" s="8">
        <v>0</v>
      </c>
      <c r="AC37" s="8">
        <v>0</v>
      </c>
      <c r="AD37" s="21">
        <v>0</v>
      </c>
    </row>
    <row r="38" spans="1:30" ht="33.75" hidden="1" x14ac:dyDescent="0.25">
      <c r="A38" s="20" t="s">
        <v>438</v>
      </c>
      <c r="B38" s="6" t="s">
        <v>439</v>
      </c>
      <c r="C38" s="7" t="s">
        <v>67</v>
      </c>
      <c r="D38" s="7" t="s">
        <v>67</v>
      </c>
      <c r="E38" s="3" t="str">
        <f>VLOOKUP(Tabla2[[#This Row],[RUBRO]],Hoja9!$B$4:$M$1963,10,0)</f>
        <v>FUNCIONAMIENTO</v>
      </c>
      <c r="F38" s="7" t="str">
        <f>VLOOKUP(Tabla2[[#This Row],[RUBRO]],Hoja9!$B$4:$M$1963,11,0)</f>
        <v>DIRECCION ADMINISTRATIVA</v>
      </c>
      <c r="G38" s="7" t="str">
        <f>VLOOKUP(Tabla2[[#This Row],[RUBRO]],Hoja9!$B$4:$M$1963,12,0)</f>
        <v>Administrativa</v>
      </c>
      <c r="H38" s="5" t="s">
        <v>40</v>
      </c>
      <c r="I38" s="5" t="s">
        <v>63</v>
      </c>
      <c r="J38" s="5" t="s">
        <v>68</v>
      </c>
      <c r="K38" s="5" t="s">
        <v>63</v>
      </c>
      <c r="L38" s="5" t="s">
        <v>41</v>
      </c>
      <c r="M38" s="5"/>
      <c r="N38" s="5"/>
      <c r="O38" s="5"/>
      <c r="P38" s="5" t="s">
        <v>31</v>
      </c>
      <c r="Q38" s="5" t="s">
        <v>32</v>
      </c>
      <c r="R38" s="5" t="s">
        <v>33</v>
      </c>
      <c r="S38" s="6" t="s">
        <v>69</v>
      </c>
      <c r="T38" s="8">
        <v>0</v>
      </c>
      <c r="U38" s="8">
        <v>190119</v>
      </c>
      <c r="V38" s="8">
        <v>0</v>
      </c>
      <c r="W38" s="8">
        <v>190119</v>
      </c>
      <c r="X38" s="8">
        <v>0</v>
      </c>
      <c r="Y38" s="8">
        <v>190119</v>
      </c>
      <c r="Z38" s="8">
        <v>0</v>
      </c>
      <c r="AA38" s="8">
        <v>190119</v>
      </c>
      <c r="AB38" s="8">
        <v>190119</v>
      </c>
      <c r="AC38" s="8">
        <v>190119</v>
      </c>
      <c r="AD38" s="21">
        <v>190119</v>
      </c>
    </row>
    <row r="39" spans="1:30" ht="22.5" hidden="1" x14ac:dyDescent="0.25">
      <c r="A39" s="20" t="s">
        <v>60</v>
      </c>
      <c r="B39" s="6" t="s">
        <v>61</v>
      </c>
      <c r="C39" s="7" t="s">
        <v>76</v>
      </c>
      <c r="D39" s="7" t="s">
        <v>76</v>
      </c>
      <c r="E39" s="3" t="str">
        <f>VLOOKUP(Tabla2[[#This Row],[RUBRO]],Hoja9!$B$4:$M$1963,10,0)</f>
        <v>FUNCIONAMIENTO</v>
      </c>
      <c r="F39" s="7" t="str">
        <f>VLOOKUP(Tabla2[[#This Row],[RUBRO]],Hoja9!$B$4:$M$1963,11,0)</f>
        <v>DIRECCION FINANCIERA</v>
      </c>
      <c r="G39" s="7" t="str">
        <f>VLOOKUP(Tabla2[[#This Row],[RUBRO]],Hoja9!$B$4:$M$1963,12,0)</f>
        <v>Dirección Financiera</v>
      </c>
      <c r="H39" s="5" t="s">
        <v>40</v>
      </c>
      <c r="I39" s="5" t="s">
        <v>63</v>
      </c>
      <c r="J39" s="5" t="s">
        <v>77</v>
      </c>
      <c r="K39" s="5" t="s">
        <v>41</v>
      </c>
      <c r="L39" s="5" t="s">
        <v>41</v>
      </c>
      <c r="M39" s="5"/>
      <c r="N39" s="5"/>
      <c r="O39" s="5"/>
      <c r="P39" s="5" t="s">
        <v>31</v>
      </c>
      <c r="Q39" s="5" t="s">
        <v>32</v>
      </c>
      <c r="R39" s="5" t="s">
        <v>33</v>
      </c>
      <c r="S39" s="6" t="s">
        <v>78</v>
      </c>
      <c r="T39" s="8">
        <v>6912000000</v>
      </c>
      <c r="U39" s="8">
        <v>0</v>
      </c>
      <c r="V39" s="8">
        <v>0</v>
      </c>
      <c r="W39" s="8">
        <v>6912000000</v>
      </c>
      <c r="X39" s="8">
        <v>0</v>
      </c>
      <c r="Y39" s="8">
        <v>0</v>
      </c>
      <c r="Z39" s="8">
        <v>6912000000</v>
      </c>
      <c r="AA39" s="8">
        <v>0</v>
      </c>
      <c r="AB39" s="8">
        <v>0</v>
      </c>
      <c r="AC39" s="8">
        <v>0</v>
      </c>
      <c r="AD39" s="21">
        <v>0</v>
      </c>
    </row>
    <row r="40" spans="1:30" ht="33.75" hidden="1" x14ac:dyDescent="0.25">
      <c r="A40" s="20" t="s">
        <v>60</v>
      </c>
      <c r="B40" s="6" t="s">
        <v>61</v>
      </c>
      <c r="C40" s="7" t="s">
        <v>79</v>
      </c>
      <c r="D40" s="7" t="s">
        <v>79</v>
      </c>
      <c r="E40" s="3" t="str">
        <f>VLOOKUP(Tabla2[[#This Row],[RUBRO]],Hoja9!$B$4:$M$1963,10,0)</f>
        <v>FUNCIONAMIENTO</v>
      </c>
      <c r="F40" s="7" t="str">
        <f>VLOOKUP(Tabla2[[#This Row],[RUBRO]],Hoja9!$B$4:$M$1963,11,0)</f>
        <v>DIRECCIÓN DE GESTIÓN HUMANA</v>
      </c>
      <c r="G40" s="7" t="str">
        <f>VLOOKUP(Tabla2[[#This Row],[RUBRO]],Hoja9!$B$4:$M$1963,12,0)</f>
        <v>Gestión Humana</v>
      </c>
      <c r="H40" s="5" t="s">
        <v>40</v>
      </c>
      <c r="I40" s="5" t="s">
        <v>80</v>
      </c>
      <c r="J40" s="5" t="s">
        <v>77</v>
      </c>
      <c r="K40" s="5" t="s">
        <v>41</v>
      </c>
      <c r="L40" s="5" t="s">
        <v>81</v>
      </c>
      <c r="M40" s="5"/>
      <c r="N40" s="5"/>
      <c r="O40" s="5"/>
      <c r="P40" s="5" t="s">
        <v>31</v>
      </c>
      <c r="Q40" s="5" t="s">
        <v>32</v>
      </c>
      <c r="R40" s="5" t="s">
        <v>33</v>
      </c>
      <c r="S40" s="6" t="s">
        <v>82</v>
      </c>
      <c r="T40" s="8">
        <v>287460000</v>
      </c>
      <c r="U40" s="8">
        <v>0</v>
      </c>
      <c r="V40" s="8">
        <v>0</v>
      </c>
      <c r="W40" s="8">
        <v>287460000</v>
      </c>
      <c r="X40" s="8">
        <v>0</v>
      </c>
      <c r="Y40" s="8">
        <v>0</v>
      </c>
      <c r="Z40" s="8">
        <v>287460000</v>
      </c>
      <c r="AA40" s="8">
        <v>0</v>
      </c>
      <c r="AB40" s="8">
        <v>0</v>
      </c>
      <c r="AC40" s="8">
        <v>0</v>
      </c>
      <c r="AD40" s="21">
        <v>0</v>
      </c>
    </row>
    <row r="41" spans="1:30" ht="33.75" hidden="1" x14ac:dyDescent="0.25">
      <c r="A41" s="20" t="s">
        <v>475</v>
      </c>
      <c r="B41" s="6" t="s">
        <v>476</v>
      </c>
      <c r="C41" s="7" t="s">
        <v>380</v>
      </c>
      <c r="D41" s="7" t="s">
        <v>595</v>
      </c>
      <c r="E41" s="3" t="str">
        <f>VLOOKUP(Tabla2[[#This Row],[RUBRO]],Hoja9!$B$4:$M$1963,10,0)</f>
        <v>FUNCIONAMIENTO</v>
      </c>
      <c r="F41" s="7" t="str">
        <f>VLOOKUP(Tabla2[[#This Row],[RUBRO]],Hoja9!$B$4:$M$1963,11,0)</f>
        <v>DIRECCION ADMINISTRATIVA</v>
      </c>
      <c r="G41" s="7" t="str">
        <f>VLOOKUP(Tabla2[[#This Row],[RUBRO]],Hoja9!$B$4:$M$1963,12,0)</f>
        <v>Administrativa</v>
      </c>
      <c r="H41" s="5" t="s">
        <v>40</v>
      </c>
      <c r="I41" s="5" t="s">
        <v>77</v>
      </c>
      <c r="J41" s="5" t="s">
        <v>42</v>
      </c>
      <c r="K41" s="5" t="s">
        <v>63</v>
      </c>
      <c r="L41" s="5" t="s">
        <v>381</v>
      </c>
      <c r="M41" s="5" t="s">
        <v>77</v>
      </c>
      <c r="N41" s="5"/>
      <c r="O41" s="5"/>
      <c r="P41" s="5" t="s">
        <v>31</v>
      </c>
      <c r="Q41" s="5" t="s">
        <v>32</v>
      </c>
      <c r="R41" s="5" t="s">
        <v>33</v>
      </c>
      <c r="S41" s="6" t="s">
        <v>382</v>
      </c>
      <c r="T41" s="8">
        <v>0</v>
      </c>
      <c r="U41" s="8">
        <v>28522412</v>
      </c>
      <c r="V41" s="8">
        <v>28522412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21">
        <v>0</v>
      </c>
    </row>
    <row r="42" spans="1:30" ht="33.75" hidden="1" x14ac:dyDescent="0.25">
      <c r="A42" s="20" t="s">
        <v>60</v>
      </c>
      <c r="B42" s="6" t="s">
        <v>61</v>
      </c>
      <c r="C42" s="7" t="s">
        <v>83</v>
      </c>
      <c r="D42" s="7" t="s">
        <v>596</v>
      </c>
      <c r="E42" s="3" t="str">
        <f>VLOOKUP(Tabla2[[#This Row],[RUBRO]],Hoja9!$B$4:$M$1963,10,0)</f>
        <v>FUNCIONAMIENTO</v>
      </c>
      <c r="F42" s="7" t="str">
        <f>VLOOKUP(Tabla2[[#This Row],[RUBRO]],Hoja9!$B$4:$M$1963,11,0)</f>
        <v>DIRECCIÓN DE GESTIÓN HUMANA</v>
      </c>
      <c r="G42" s="7" t="str">
        <f>VLOOKUP(Tabla2[[#This Row],[RUBRO]],Hoja9!$B$4:$M$1963,12,0)</f>
        <v>Gestión Humana</v>
      </c>
      <c r="H42" s="5" t="s">
        <v>40</v>
      </c>
      <c r="I42" s="5" t="s">
        <v>41</v>
      </c>
      <c r="J42" s="5" t="s">
        <v>42</v>
      </c>
      <c r="K42" s="5" t="s">
        <v>41</v>
      </c>
      <c r="L42" s="5" t="s">
        <v>41</v>
      </c>
      <c r="M42" s="5" t="s">
        <v>41</v>
      </c>
      <c r="N42" s="5"/>
      <c r="O42" s="5"/>
      <c r="P42" s="5" t="s">
        <v>31</v>
      </c>
      <c r="Q42" s="5" t="s">
        <v>32</v>
      </c>
      <c r="R42" s="5" t="s">
        <v>33</v>
      </c>
      <c r="S42" s="6" t="s">
        <v>84</v>
      </c>
      <c r="T42" s="8">
        <v>148148402544</v>
      </c>
      <c r="U42" s="8">
        <v>0</v>
      </c>
      <c r="V42" s="8">
        <v>0</v>
      </c>
      <c r="W42" s="8">
        <v>148148402544</v>
      </c>
      <c r="X42" s="8">
        <v>0</v>
      </c>
      <c r="Y42" s="8">
        <v>148148402544</v>
      </c>
      <c r="Z42" s="8">
        <v>0</v>
      </c>
      <c r="AA42" s="8">
        <v>80326920466</v>
      </c>
      <c r="AB42" s="8">
        <v>80304917307</v>
      </c>
      <c r="AC42" s="8">
        <v>80304917307</v>
      </c>
      <c r="AD42" s="21">
        <v>80304917307</v>
      </c>
    </row>
    <row r="43" spans="1:30" ht="33.75" hidden="1" x14ac:dyDescent="0.25">
      <c r="A43" s="20" t="s">
        <v>60</v>
      </c>
      <c r="B43" s="6" t="s">
        <v>61</v>
      </c>
      <c r="C43" s="7" t="s">
        <v>85</v>
      </c>
      <c r="D43" s="7" t="s">
        <v>596</v>
      </c>
      <c r="E43" s="3" t="str">
        <f>VLOOKUP(Tabla2[[#This Row],[RUBRO]],Hoja9!$B$4:$M$1963,10,0)</f>
        <v>FUNCIONAMIENTO</v>
      </c>
      <c r="F43" s="7" t="str">
        <f>VLOOKUP(Tabla2[[#This Row],[RUBRO]],Hoja9!$B$4:$M$1963,11,0)</f>
        <v>DIRECCIÓN DE GESTIÓN HUMANA</v>
      </c>
      <c r="G43" s="7" t="str">
        <f>VLOOKUP(Tabla2[[#This Row],[RUBRO]],Hoja9!$B$4:$M$1963,12,0)</f>
        <v>Gestión Humana</v>
      </c>
      <c r="H43" s="5" t="s">
        <v>40</v>
      </c>
      <c r="I43" s="5" t="s">
        <v>41</v>
      </c>
      <c r="J43" s="5" t="s">
        <v>42</v>
      </c>
      <c r="K43" s="5" t="s">
        <v>41</v>
      </c>
      <c r="L43" s="5" t="s">
        <v>41</v>
      </c>
      <c r="M43" s="5" t="s">
        <v>77</v>
      </c>
      <c r="N43" s="5"/>
      <c r="O43" s="5"/>
      <c r="P43" s="5" t="s">
        <v>31</v>
      </c>
      <c r="Q43" s="5" t="s">
        <v>32</v>
      </c>
      <c r="R43" s="5" t="s">
        <v>33</v>
      </c>
      <c r="S43" s="6" t="s">
        <v>86</v>
      </c>
      <c r="T43" s="8">
        <v>11500000000</v>
      </c>
      <c r="U43" s="8">
        <v>0</v>
      </c>
      <c r="V43" s="8">
        <v>0</v>
      </c>
      <c r="W43" s="8">
        <v>11500000000</v>
      </c>
      <c r="X43" s="8">
        <v>0</v>
      </c>
      <c r="Y43" s="8">
        <v>11500000000</v>
      </c>
      <c r="Z43" s="8">
        <v>0</v>
      </c>
      <c r="AA43" s="8">
        <v>5691234163</v>
      </c>
      <c r="AB43" s="8">
        <v>5691234163</v>
      </c>
      <c r="AC43" s="8">
        <v>5691234163</v>
      </c>
      <c r="AD43" s="21">
        <v>5691234163</v>
      </c>
    </row>
    <row r="44" spans="1:30" ht="33.75" hidden="1" x14ac:dyDescent="0.25">
      <c r="A44" s="20" t="s">
        <v>60</v>
      </c>
      <c r="B44" s="6" t="s">
        <v>61</v>
      </c>
      <c r="C44" s="7" t="s">
        <v>87</v>
      </c>
      <c r="D44" s="7" t="s">
        <v>596</v>
      </c>
      <c r="E44" s="3" t="str">
        <f>VLOOKUP(Tabla2[[#This Row],[RUBRO]],Hoja9!$B$4:$M$1963,10,0)</f>
        <v>FUNCIONAMIENTO</v>
      </c>
      <c r="F44" s="7" t="str">
        <f>VLOOKUP(Tabla2[[#This Row],[RUBRO]],Hoja9!$B$4:$M$1963,11,0)</f>
        <v>DIRECCIÓN DE GESTIÓN HUMANA</v>
      </c>
      <c r="G44" s="7" t="str">
        <f>VLOOKUP(Tabla2[[#This Row],[RUBRO]],Hoja9!$B$4:$M$1963,12,0)</f>
        <v>Gestión Humana</v>
      </c>
      <c r="H44" s="5" t="s">
        <v>40</v>
      </c>
      <c r="I44" s="5" t="s">
        <v>41</v>
      </c>
      <c r="J44" s="5" t="s">
        <v>42</v>
      </c>
      <c r="K44" s="5" t="s">
        <v>41</v>
      </c>
      <c r="L44" s="5" t="s">
        <v>41</v>
      </c>
      <c r="M44" s="5" t="s">
        <v>80</v>
      </c>
      <c r="N44" s="5"/>
      <c r="O44" s="5"/>
      <c r="P44" s="5" t="s">
        <v>31</v>
      </c>
      <c r="Q44" s="5" t="s">
        <v>32</v>
      </c>
      <c r="R44" s="5" t="s">
        <v>33</v>
      </c>
      <c r="S44" s="6" t="s">
        <v>88</v>
      </c>
      <c r="T44" s="8">
        <v>2200000000</v>
      </c>
      <c r="U44" s="8">
        <v>0</v>
      </c>
      <c r="V44" s="8">
        <v>0</v>
      </c>
      <c r="W44" s="8">
        <v>2200000000</v>
      </c>
      <c r="X44" s="8">
        <v>0</v>
      </c>
      <c r="Y44" s="8">
        <v>2200000000</v>
      </c>
      <c r="Z44" s="8">
        <v>0</v>
      </c>
      <c r="AA44" s="8">
        <v>1165530587</v>
      </c>
      <c r="AB44" s="8">
        <v>1165530587</v>
      </c>
      <c r="AC44" s="8">
        <v>1165530587</v>
      </c>
      <c r="AD44" s="21">
        <v>1165530587</v>
      </c>
    </row>
    <row r="45" spans="1:30" ht="33.75" hidden="1" x14ac:dyDescent="0.25">
      <c r="A45" s="20" t="s">
        <v>60</v>
      </c>
      <c r="B45" s="6" t="s">
        <v>61</v>
      </c>
      <c r="C45" s="7" t="s">
        <v>89</v>
      </c>
      <c r="D45" s="7" t="s">
        <v>597</v>
      </c>
      <c r="E45" s="3" t="str">
        <f>VLOOKUP(Tabla2[[#This Row],[RUBRO]],Hoja9!$B$4:$M$1963,10,0)</f>
        <v>FUNCIONAMIENTO</v>
      </c>
      <c r="F45" s="7" t="str">
        <f>VLOOKUP(Tabla2[[#This Row],[RUBRO]],Hoja9!$B$4:$M$1963,11,0)</f>
        <v>DIRECCIÓN DE GESTIÓN HUMANA</v>
      </c>
      <c r="G45" s="7" t="str">
        <f>VLOOKUP(Tabla2[[#This Row],[RUBRO]],Hoja9!$B$4:$M$1963,12,0)</f>
        <v>Gestión Humana</v>
      </c>
      <c r="H45" s="5" t="s">
        <v>40</v>
      </c>
      <c r="I45" s="5" t="s">
        <v>41</v>
      </c>
      <c r="J45" s="5" t="s">
        <v>42</v>
      </c>
      <c r="K45" s="5" t="s">
        <v>41</v>
      </c>
      <c r="L45" s="5" t="s">
        <v>80</v>
      </c>
      <c r="M45" s="5" t="s">
        <v>41</v>
      </c>
      <c r="N45" s="5"/>
      <c r="O45" s="5"/>
      <c r="P45" s="5" t="s">
        <v>31</v>
      </c>
      <c r="Q45" s="5" t="s">
        <v>32</v>
      </c>
      <c r="R45" s="5" t="s">
        <v>33</v>
      </c>
      <c r="S45" s="6" t="s">
        <v>90</v>
      </c>
      <c r="T45" s="8">
        <v>30000000</v>
      </c>
      <c r="U45" s="8">
        <v>715000000</v>
      </c>
      <c r="V45" s="8">
        <v>0</v>
      </c>
      <c r="W45" s="8">
        <v>745000000</v>
      </c>
      <c r="X45" s="8">
        <v>0</v>
      </c>
      <c r="Y45" s="8">
        <v>745000000</v>
      </c>
      <c r="Z45" s="8">
        <v>0</v>
      </c>
      <c r="AA45" s="8">
        <v>130063982</v>
      </c>
      <c r="AB45" s="8">
        <v>130063982</v>
      </c>
      <c r="AC45" s="8">
        <v>130063982</v>
      </c>
      <c r="AD45" s="21">
        <v>130063982</v>
      </c>
    </row>
    <row r="46" spans="1:30" ht="33.75" hidden="1" x14ac:dyDescent="0.25">
      <c r="A46" s="20" t="s">
        <v>60</v>
      </c>
      <c r="B46" s="6" t="s">
        <v>61</v>
      </c>
      <c r="C46" s="7" t="s">
        <v>91</v>
      </c>
      <c r="D46" s="7" t="s">
        <v>597</v>
      </c>
      <c r="E46" s="3" t="str">
        <f>VLOOKUP(Tabla2[[#This Row],[RUBRO]],Hoja9!$B$4:$M$1963,10,0)</f>
        <v>FUNCIONAMIENTO</v>
      </c>
      <c r="F46" s="7" t="str">
        <f>VLOOKUP(Tabla2[[#This Row],[RUBRO]],Hoja9!$B$4:$M$1963,11,0)</f>
        <v>DIRECCIÓN DE GESTIÓN HUMANA</v>
      </c>
      <c r="G46" s="7" t="str">
        <f>VLOOKUP(Tabla2[[#This Row],[RUBRO]],Hoja9!$B$4:$M$1963,12,0)</f>
        <v>Gestión Humana</v>
      </c>
      <c r="H46" s="5" t="s">
        <v>40</v>
      </c>
      <c r="I46" s="5" t="s">
        <v>41</v>
      </c>
      <c r="J46" s="5" t="s">
        <v>42</v>
      </c>
      <c r="K46" s="5" t="s">
        <v>41</v>
      </c>
      <c r="L46" s="5" t="s">
        <v>80</v>
      </c>
      <c r="M46" s="5" t="s">
        <v>77</v>
      </c>
      <c r="N46" s="5"/>
      <c r="O46" s="5"/>
      <c r="P46" s="5" t="s">
        <v>31</v>
      </c>
      <c r="Q46" s="5" t="s">
        <v>32</v>
      </c>
      <c r="R46" s="5" t="s">
        <v>33</v>
      </c>
      <c r="S46" s="6" t="s">
        <v>92</v>
      </c>
      <c r="T46" s="8">
        <v>2881308081</v>
      </c>
      <c r="U46" s="8">
        <v>0</v>
      </c>
      <c r="V46" s="8">
        <v>715000000</v>
      </c>
      <c r="W46" s="8">
        <v>2166308081</v>
      </c>
      <c r="X46" s="8">
        <v>0</v>
      </c>
      <c r="Y46" s="8">
        <v>2166308081</v>
      </c>
      <c r="Z46" s="8">
        <v>0</v>
      </c>
      <c r="AA46" s="8">
        <v>852576729</v>
      </c>
      <c r="AB46" s="8">
        <v>852576729</v>
      </c>
      <c r="AC46" s="8">
        <v>852576729</v>
      </c>
      <c r="AD46" s="21">
        <v>852576729</v>
      </c>
    </row>
    <row r="47" spans="1:30" ht="33.75" hidden="1" x14ac:dyDescent="0.25">
      <c r="A47" s="20" t="s">
        <v>60</v>
      </c>
      <c r="B47" s="6" t="s">
        <v>61</v>
      </c>
      <c r="C47" s="7" t="s">
        <v>93</v>
      </c>
      <c r="D47" s="7" t="s">
        <v>598</v>
      </c>
      <c r="E47" s="3" t="str">
        <f>VLOOKUP(Tabla2[[#This Row],[RUBRO]],Hoja9!$B$4:$M$1963,10,0)</f>
        <v>FUNCIONAMIENTO</v>
      </c>
      <c r="F47" s="7" t="str">
        <f>VLOOKUP(Tabla2[[#This Row],[RUBRO]],Hoja9!$B$4:$M$1963,11,0)</f>
        <v>DIRECCIÓN DE GESTIÓN HUMANA</v>
      </c>
      <c r="G47" s="7" t="str">
        <f>VLOOKUP(Tabla2[[#This Row],[RUBRO]],Hoja9!$B$4:$M$1963,12,0)</f>
        <v>Gestión Humana</v>
      </c>
      <c r="H47" s="5" t="s">
        <v>40</v>
      </c>
      <c r="I47" s="5" t="s">
        <v>41</v>
      </c>
      <c r="J47" s="5" t="s">
        <v>42</v>
      </c>
      <c r="K47" s="5" t="s">
        <v>41</v>
      </c>
      <c r="L47" s="5" t="s">
        <v>64</v>
      </c>
      <c r="M47" s="5" t="s">
        <v>77</v>
      </c>
      <c r="N47" s="5"/>
      <c r="O47" s="5"/>
      <c r="P47" s="5" t="s">
        <v>31</v>
      </c>
      <c r="Q47" s="5" t="s">
        <v>32</v>
      </c>
      <c r="R47" s="5" t="s">
        <v>33</v>
      </c>
      <c r="S47" s="6" t="s">
        <v>94</v>
      </c>
      <c r="T47" s="8">
        <v>4900000000</v>
      </c>
      <c r="U47" s="8">
        <v>0</v>
      </c>
      <c r="V47" s="8">
        <v>0</v>
      </c>
      <c r="W47" s="8">
        <v>4900000000</v>
      </c>
      <c r="X47" s="8">
        <v>0</v>
      </c>
      <c r="Y47" s="8">
        <v>4900000000</v>
      </c>
      <c r="Z47" s="8">
        <v>0</v>
      </c>
      <c r="AA47" s="8">
        <v>2759854741</v>
      </c>
      <c r="AB47" s="8">
        <v>2759854741</v>
      </c>
      <c r="AC47" s="8">
        <v>2759854741</v>
      </c>
      <c r="AD47" s="21">
        <v>2759854741</v>
      </c>
    </row>
    <row r="48" spans="1:30" ht="33.75" hidden="1" x14ac:dyDescent="0.25">
      <c r="A48" s="20" t="s">
        <v>60</v>
      </c>
      <c r="B48" s="6" t="s">
        <v>61</v>
      </c>
      <c r="C48" s="7" t="s">
        <v>95</v>
      </c>
      <c r="D48" s="7" t="s">
        <v>598</v>
      </c>
      <c r="E48" s="3" t="str">
        <f>VLOOKUP(Tabla2[[#This Row],[RUBRO]],Hoja9!$B$4:$M$1963,10,0)</f>
        <v>FUNCIONAMIENTO</v>
      </c>
      <c r="F48" s="7" t="str">
        <f>VLOOKUP(Tabla2[[#This Row],[RUBRO]],Hoja9!$B$4:$M$1963,11,0)</f>
        <v>DIRECCIÓN DE GESTIÓN HUMANA</v>
      </c>
      <c r="G48" s="7" t="str">
        <f>VLOOKUP(Tabla2[[#This Row],[RUBRO]],Hoja9!$B$4:$M$1963,12,0)</f>
        <v>Gestión Humana</v>
      </c>
      <c r="H48" s="5" t="s">
        <v>40</v>
      </c>
      <c r="I48" s="5" t="s">
        <v>41</v>
      </c>
      <c r="J48" s="5" t="s">
        <v>42</v>
      </c>
      <c r="K48" s="5" t="s">
        <v>41</v>
      </c>
      <c r="L48" s="5" t="s">
        <v>64</v>
      </c>
      <c r="M48" s="5" t="s">
        <v>64</v>
      </c>
      <c r="N48" s="5"/>
      <c r="O48" s="5"/>
      <c r="P48" s="5" t="s">
        <v>31</v>
      </c>
      <c r="Q48" s="5" t="s">
        <v>32</v>
      </c>
      <c r="R48" s="5" t="s">
        <v>33</v>
      </c>
      <c r="S48" s="6" t="s">
        <v>96</v>
      </c>
      <c r="T48" s="8">
        <v>920000000</v>
      </c>
      <c r="U48" s="8">
        <v>0</v>
      </c>
      <c r="V48" s="8">
        <v>0</v>
      </c>
      <c r="W48" s="8">
        <v>920000000</v>
      </c>
      <c r="X48" s="8">
        <v>0</v>
      </c>
      <c r="Y48" s="8">
        <v>920000000</v>
      </c>
      <c r="Z48" s="8">
        <v>0</v>
      </c>
      <c r="AA48" s="8">
        <v>437397730</v>
      </c>
      <c r="AB48" s="8">
        <v>437397730</v>
      </c>
      <c r="AC48" s="8">
        <v>437397730</v>
      </c>
      <c r="AD48" s="21">
        <v>437397730</v>
      </c>
    </row>
    <row r="49" spans="1:30" ht="33.75" hidden="1" x14ac:dyDescent="0.25">
      <c r="A49" s="20" t="s">
        <v>60</v>
      </c>
      <c r="B49" s="6" t="s">
        <v>61</v>
      </c>
      <c r="C49" s="7" t="s">
        <v>97</v>
      </c>
      <c r="D49" s="7" t="s">
        <v>598</v>
      </c>
      <c r="E49" s="3" t="str">
        <f>VLOOKUP(Tabla2[[#This Row],[RUBRO]],Hoja9!$B$4:$M$1963,10,0)</f>
        <v>FUNCIONAMIENTO</v>
      </c>
      <c r="F49" s="7" t="str">
        <f>VLOOKUP(Tabla2[[#This Row],[RUBRO]],Hoja9!$B$4:$M$1963,11,0)</f>
        <v>DIRECCIÓN DE GESTIÓN HUMANA</v>
      </c>
      <c r="G49" s="7" t="str">
        <f>VLOOKUP(Tabla2[[#This Row],[RUBRO]],Hoja9!$B$4:$M$1963,12,0)</f>
        <v>Gestión Humana</v>
      </c>
      <c r="H49" s="5" t="s">
        <v>40</v>
      </c>
      <c r="I49" s="5" t="s">
        <v>41</v>
      </c>
      <c r="J49" s="5" t="s">
        <v>42</v>
      </c>
      <c r="K49" s="5" t="s">
        <v>41</v>
      </c>
      <c r="L49" s="5" t="s">
        <v>64</v>
      </c>
      <c r="M49" s="5" t="s">
        <v>98</v>
      </c>
      <c r="N49" s="5"/>
      <c r="O49" s="5"/>
      <c r="P49" s="5" t="s">
        <v>31</v>
      </c>
      <c r="Q49" s="5" t="s">
        <v>32</v>
      </c>
      <c r="R49" s="5" t="s">
        <v>33</v>
      </c>
      <c r="S49" s="6" t="s">
        <v>99</v>
      </c>
      <c r="T49" s="8">
        <v>650000000</v>
      </c>
      <c r="U49" s="8">
        <v>0</v>
      </c>
      <c r="V49" s="8">
        <v>0</v>
      </c>
      <c r="W49" s="8">
        <v>650000000</v>
      </c>
      <c r="X49" s="8">
        <v>0</v>
      </c>
      <c r="Y49" s="8">
        <v>650000000</v>
      </c>
      <c r="Z49" s="8">
        <v>0</v>
      </c>
      <c r="AA49" s="8">
        <v>312256814</v>
      </c>
      <c r="AB49" s="8">
        <v>312256814</v>
      </c>
      <c r="AC49" s="8">
        <v>312256814</v>
      </c>
      <c r="AD49" s="21">
        <v>312256814</v>
      </c>
    </row>
    <row r="50" spans="1:30" ht="33.75" hidden="1" x14ac:dyDescent="0.25">
      <c r="A50" s="20" t="s">
        <v>60</v>
      </c>
      <c r="B50" s="6" t="s">
        <v>61</v>
      </c>
      <c r="C50" s="7" t="s">
        <v>100</v>
      </c>
      <c r="D50" s="7" t="s">
        <v>598</v>
      </c>
      <c r="E50" s="3" t="str">
        <f>VLOOKUP(Tabla2[[#This Row],[RUBRO]],Hoja9!$B$4:$M$1963,10,0)</f>
        <v>FUNCIONAMIENTO</v>
      </c>
      <c r="F50" s="7" t="str">
        <f>VLOOKUP(Tabla2[[#This Row],[RUBRO]],Hoja9!$B$4:$M$1963,11,0)</f>
        <v>DIRECCIÓN DE GESTIÓN HUMANA</v>
      </c>
      <c r="G50" s="7" t="str">
        <f>VLOOKUP(Tabla2[[#This Row],[RUBRO]],Hoja9!$B$4:$M$1963,12,0)</f>
        <v>Gestión Humana</v>
      </c>
      <c r="H50" s="5" t="s">
        <v>40</v>
      </c>
      <c r="I50" s="5" t="s">
        <v>41</v>
      </c>
      <c r="J50" s="5" t="s">
        <v>42</v>
      </c>
      <c r="K50" s="5" t="s">
        <v>41</v>
      </c>
      <c r="L50" s="5" t="s">
        <v>64</v>
      </c>
      <c r="M50" s="5" t="s">
        <v>101</v>
      </c>
      <c r="N50" s="5"/>
      <c r="O50" s="5"/>
      <c r="P50" s="5" t="s">
        <v>31</v>
      </c>
      <c r="Q50" s="5" t="s">
        <v>32</v>
      </c>
      <c r="R50" s="5" t="s">
        <v>33</v>
      </c>
      <c r="S50" s="6" t="s">
        <v>102</v>
      </c>
      <c r="T50" s="8">
        <v>700000000</v>
      </c>
      <c r="U50" s="8">
        <v>0</v>
      </c>
      <c r="V50" s="8">
        <v>0</v>
      </c>
      <c r="W50" s="8">
        <v>700000000</v>
      </c>
      <c r="X50" s="8">
        <v>0</v>
      </c>
      <c r="Y50" s="8">
        <v>700000000</v>
      </c>
      <c r="Z50" s="8">
        <v>0</v>
      </c>
      <c r="AA50" s="8">
        <v>307502531</v>
      </c>
      <c r="AB50" s="8">
        <v>307502531</v>
      </c>
      <c r="AC50" s="8">
        <v>307502531</v>
      </c>
      <c r="AD50" s="21">
        <v>307502531</v>
      </c>
    </row>
    <row r="51" spans="1:30" ht="33.75" hidden="1" x14ac:dyDescent="0.25">
      <c r="A51" s="20" t="s">
        <v>60</v>
      </c>
      <c r="B51" s="6" t="s">
        <v>61</v>
      </c>
      <c r="C51" s="7" t="s">
        <v>103</v>
      </c>
      <c r="D51" s="7" t="s">
        <v>598</v>
      </c>
      <c r="E51" s="3" t="str">
        <f>VLOOKUP(Tabla2[[#This Row],[RUBRO]],Hoja9!$B$4:$M$1963,10,0)</f>
        <v>FUNCIONAMIENTO</v>
      </c>
      <c r="F51" s="7" t="str">
        <f>VLOOKUP(Tabla2[[#This Row],[RUBRO]],Hoja9!$B$4:$M$1963,11,0)</f>
        <v>DIRECCIÓN DE GESTIÓN HUMANA</v>
      </c>
      <c r="G51" s="7" t="str">
        <f>VLOOKUP(Tabla2[[#This Row],[RUBRO]],Hoja9!$B$4:$M$1963,12,0)</f>
        <v>Gestión Humana</v>
      </c>
      <c r="H51" s="5" t="s">
        <v>40</v>
      </c>
      <c r="I51" s="5" t="s">
        <v>41</v>
      </c>
      <c r="J51" s="5" t="s">
        <v>42</v>
      </c>
      <c r="K51" s="5" t="s">
        <v>41</v>
      </c>
      <c r="L51" s="5" t="s">
        <v>64</v>
      </c>
      <c r="M51" s="5" t="s">
        <v>104</v>
      </c>
      <c r="N51" s="5"/>
      <c r="O51" s="5"/>
      <c r="P51" s="5" t="s">
        <v>31</v>
      </c>
      <c r="Q51" s="5" t="s">
        <v>32</v>
      </c>
      <c r="R51" s="5" t="s">
        <v>33</v>
      </c>
      <c r="S51" s="6" t="s">
        <v>105</v>
      </c>
      <c r="T51" s="8">
        <v>8200000000</v>
      </c>
      <c r="U51" s="8">
        <v>0</v>
      </c>
      <c r="V51" s="8">
        <v>0</v>
      </c>
      <c r="W51" s="8">
        <v>8200000000</v>
      </c>
      <c r="X51" s="8">
        <v>0</v>
      </c>
      <c r="Y51" s="8">
        <v>8200000000</v>
      </c>
      <c r="Z51" s="8">
        <v>0</v>
      </c>
      <c r="AA51" s="8">
        <v>3899210225</v>
      </c>
      <c r="AB51" s="8">
        <v>3899210225</v>
      </c>
      <c r="AC51" s="8">
        <v>3899210225</v>
      </c>
      <c r="AD51" s="21">
        <v>3899210225</v>
      </c>
    </row>
    <row r="52" spans="1:30" ht="33.75" hidden="1" x14ac:dyDescent="0.25">
      <c r="A52" s="20" t="s">
        <v>60</v>
      </c>
      <c r="B52" s="6" t="s">
        <v>61</v>
      </c>
      <c r="C52" s="7" t="s">
        <v>106</v>
      </c>
      <c r="D52" s="7" t="s">
        <v>598</v>
      </c>
      <c r="E52" s="3" t="str">
        <f>VLOOKUP(Tabla2[[#This Row],[RUBRO]],Hoja9!$B$4:$M$1963,10,0)</f>
        <v>FUNCIONAMIENTO</v>
      </c>
      <c r="F52" s="7" t="str">
        <f>VLOOKUP(Tabla2[[#This Row],[RUBRO]],Hoja9!$B$4:$M$1963,11,0)</f>
        <v>DIRECCIÓN DE GESTIÓN HUMANA</v>
      </c>
      <c r="G52" s="7" t="str">
        <f>VLOOKUP(Tabla2[[#This Row],[RUBRO]],Hoja9!$B$4:$M$1963,12,0)</f>
        <v>Gestión Humana</v>
      </c>
      <c r="H52" s="5" t="s">
        <v>40</v>
      </c>
      <c r="I52" s="5" t="s">
        <v>41</v>
      </c>
      <c r="J52" s="5" t="s">
        <v>42</v>
      </c>
      <c r="K52" s="5" t="s">
        <v>41</v>
      </c>
      <c r="L52" s="5" t="s">
        <v>64</v>
      </c>
      <c r="M52" s="5" t="s">
        <v>107</v>
      </c>
      <c r="N52" s="5"/>
      <c r="O52" s="5"/>
      <c r="P52" s="5" t="s">
        <v>31</v>
      </c>
      <c r="Q52" s="5" t="s">
        <v>32</v>
      </c>
      <c r="R52" s="5" t="s">
        <v>33</v>
      </c>
      <c r="S52" s="6" t="s">
        <v>108</v>
      </c>
      <c r="T52" s="8">
        <v>31184990614</v>
      </c>
      <c r="U52" s="8">
        <v>0</v>
      </c>
      <c r="V52" s="8">
        <v>0</v>
      </c>
      <c r="W52" s="8">
        <v>31184990614</v>
      </c>
      <c r="X52" s="8">
        <v>0</v>
      </c>
      <c r="Y52" s="8">
        <v>31184990614</v>
      </c>
      <c r="Z52" s="8">
        <v>0</v>
      </c>
      <c r="AA52" s="8">
        <v>14802646594</v>
      </c>
      <c r="AB52" s="8">
        <v>14802646594</v>
      </c>
      <c r="AC52" s="8">
        <v>14802646594</v>
      </c>
      <c r="AD52" s="21">
        <v>14802646594</v>
      </c>
    </row>
    <row r="53" spans="1:30" ht="33.75" hidden="1" x14ac:dyDescent="0.25">
      <c r="A53" s="20" t="s">
        <v>60</v>
      </c>
      <c r="B53" s="6" t="s">
        <v>61</v>
      </c>
      <c r="C53" s="7" t="s">
        <v>109</v>
      </c>
      <c r="D53" s="7" t="s">
        <v>598</v>
      </c>
      <c r="E53" s="3" t="str">
        <f>VLOOKUP(Tabla2[[#This Row],[RUBRO]],Hoja9!$B$4:$M$1963,10,0)</f>
        <v>FUNCIONAMIENTO</v>
      </c>
      <c r="F53" s="7" t="str">
        <f>VLOOKUP(Tabla2[[#This Row],[RUBRO]],Hoja9!$B$4:$M$1963,11,0)</f>
        <v>DIRECCIÓN DE GESTIÓN HUMANA</v>
      </c>
      <c r="G53" s="7" t="str">
        <f>VLOOKUP(Tabla2[[#This Row],[RUBRO]],Hoja9!$B$4:$M$1963,12,0)</f>
        <v>Gestión Humana</v>
      </c>
      <c r="H53" s="5" t="s">
        <v>40</v>
      </c>
      <c r="I53" s="5" t="s">
        <v>41</v>
      </c>
      <c r="J53" s="5" t="s">
        <v>42</v>
      </c>
      <c r="K53" s="5" t="s">
        <v>41</v>
      </c>
      <c r="L53" s="5" t="s">
        <v>64</v>
      </c>
      <c r="M53" s="5" t="s">
        <v>110</v>
      </c>
      <c r="N53" s="5"/>
      <c r="O53" s="5"/>
      <c r="P53" s="5" t="s">
        <v>31</v>
      </c>
      <c r="Q53" s="5" t="s">
        <v>32</v>
      </c>
      <c r="R53" s="5" t="s">
        <v>33</v>
      </c>
      <c r="S53" s="6" t="s">
        <v>111</v>
      </c>
      <c r="T53" s="8">
        <v>3100000000</v>
      </c>
      <c r="U53" s="8">
        <v>0</v>
      </c>
      <c r="V53" s="8">
        <v>0</v>
      </c>
      <c r="W53" s="8">
        <v>3100000000</v>
      </c>
      <c r="X53" s="8">
        <v>0</v>
      </c>
      <c r="Y53" s="8">
        <v>3100000000</v>
      </c>
      <c r="Z53" s="8">
        <v>0</v>
      </c>
      <c r="AA53" s="8">
        <v>1620400067</v>
      </c>
      <c r="AB53" s="8">
        <v>1620400067</v>
      </c>
      <c r="AC53" s="8">
        <v>1620400067</v>
      </c>
      <c r="AD53" s="21">
        <v>1620400067</v>
      </c>
    </row>
    <row r="54" spans="1:30" ht="33.75" hidden="1" x14ac:dyDescent="0.25">
      <c r="A54" s="20" t="s">
        <v>60</v>
      </c>
      <c r="B54" s="6" t="s">
        <v>61</v>
      </c>
      <c r="C54" s="7" t="s">
        <v>112</v>
      </c>
      <c r="D54" s="7" t="s">
        <v>598</v>
      </c>
      <c r="E54" s="3" t="str">
        <f>VLOOKUP(Tabla2[[#This Row],[RUBRO]],Hoja9!$B$4:$M$1963,10,0)</f>
        <v>FUNCIONAMIENTO</v>
      </c>
      <c r="F54" s="7" t="str">
        <f>VLOOKUP(Tabla2[[#This Row],[RUBRO]],Hoja9!$B$4:$M$1963,11,0)</f>
        <v>DIRECCIÓN DE GESTIÓN HUMANA</v>
      </c>
      <c r="G54" s="7" t="str">
        <f>VLOOKUP(Tabla2[[#This Row],[RUBRO]],Hoja9!$B$4:$M$1963,12,0)</f>
        <v>Gestión Humana</v>
      </c>
      <c r="H54" s="5" t="s">
        <v>40</v>
      </c>
      <c r="I54" s="5" t="s">
        <v>41</v>
      </c>
      <c r="J54" s="5" t="s">
        <v>42</v>
      </c>
      <c r="K54" s="5" t="s">
        <v>41</v>
      </c>
      <c r="L54" s="5" t="s">
        <v>64</v>
      </c>
      <c r="M54" s="5" t="s">
        <v>113</v>
      </c>
      <c r="N54" s="5"/>
      <c r="O54" s="5"/>
      <c r="P54" s="5" t="s">
        <v>31</v>
      </c>
      <c r="Q54" s="5" t="s">
        <v>32</v>
      </c>
      <c r="R54" s="5" t="s">
        <v>33</v>
      </c>
      <c r="S54" s="6" t="s">
        <v>114</v>
      </c>
      <c r="T54" s="8">
        <v>65435000</v>
      </c>
      <c r="U54" s="8">
        <v>0</v>
      </c>
      <c r="V54" s="8">
        <v>0</v>
      </c>
      <c r="W54" s="8">
        <v>65435000</v>
      </c>
      <c r="X54" s="8">
        <v>0</v>
      </c>
      <c r="Y54" s="8">
        <v>65435000</v>
      </c>
      <c r="Z54" s="8">
        <v>0</v>
      </c>
      <c r="AA54" s="8">
        <v>32338617</v>
      </c>
      <c r="AB54" s="8">
        <v>32338617</v>
      </c>
      <c r="AC54" s="8">
        <v>32338617</v>
      </c>
      <c r="AD54" s="21">
        <v>32338617</v>
      </c>
    </row>
    <row r="55" spans="1:30" ht="33.75" hidden="1" x14ac:dyDescent="0.25">
      <c r="A55" s="20" t="s">
        <v>60</v>
      </c>
      <c r="B55" s="6" t="s">
        <v>61</v>
      </c>
      <c r="C55" s="7" t="s">
        <v>115</v>
      </c>
      <c r="D55" s="7" t="s">
        <v>599</v>
      </c>
      <c r="E55" s="3" t="str">
        <f>VLOOKUP(Tabla2[[#This Row],[RUBRO]],Hoja9!$B$4:$M$1963,10,0)</f>
        <v>FUNCIONAMIENTO</v>
      </c>
      <c r="F55" s="7" t="str">
        <f>VLOOKUP(Tabla2[[#This Row],[RUBRO]],Hoja9!$B$4:$M$1963,11,0)</f>
        <v>DIRECCIÓN DE GESTIÓN HUMANA</v>
      </c>
      <c r="G55" s="7" t="str">
        <f>VLOOKUP(Tabla2[[#This Row],[RUBRO]],Hoja9!$B$4:$M$1963,12,0)</f>
        <v>Gestión Humana</v>
      </c>
      <c r="H55" s="5" t="s">
        <v>40</v>
      </c>
      <c r="I55" s="5" t="s">
        <v>41</v>
      </c>
      <c r="J55" s="5" t="s">
        <v>42</v>
      </c>
      <c r="K55" s="5" t="s">
        <v>41</v>
      </c>
      <c r="L55" s="5" t="s">
        <v>116</v>
      </c>
      <c r="M55" s="5" t="s">
        <v>41</v>
      </c>
      <c r="N55" s="5"/>
      <c r="O55" s="5"/>
      <c r="P55" s="5" t="s">
        <v>31</v>
      </c>
      <c r="Q55" s="5" t="s">
        <v>32</v>
      </c>
      <c r="R55" s="5" t="s">
        <v>33</v>
      </c>
      <c r="S55" s="6" t="s">
        <v>117</v>
      </c>
      <c r="T55" s="8">
        <v>740000000</v>
      </c>
      <c r="U55" s="8">
        <v>0</v>
      </c>
      <c r="V55" s="8">
        <v>0</v>
      </c>
      <c r="W55" s="8">
        <v>740000000</v>
      </c>
      <c r="X55" s="8">
        <v>0</v>
      </c>
      <c r="Y55" s="8">
        <v>740000000</v>
      </c>
      <c r="Z55" s="8">
        <v>0</v>
      </c>
      <c r="AA55" s="8">
        <v>130382142</v>
      </c>
      <c r="AB55" s="8">
        <v>130382142</v>
      </c>
      <c r="AC55" s="8">
        <v>130382142</v>
      </c>
      <c r="AD55" s="21">
        <v>130382142</v>
      </c>
    </row>
    <row r="56" spans="1:30" ht="33.75" hidden="1" x14ac:dyDescent="0.25">
      <c r="A56" s="20" t="s">
        <v>60</v>
      </c>
      <c r="B56" s="6" t="s">
        <v>61</v>
      </c>
      <c r="C56" s="7" t="s">
        <v>118</v>
      </c>
      <c r="D56" s="7" t="s">
        <v>599</v>
      </c>
      <c r="E56" s="3" t="str">
        <f>VLOOKUP(Tabla2[[#This Row],[RUBRO]],Hoja9!$B$4:$M$1963,10,0)</f>
        <v>FUNCIONAMIENTO</v>
      </c>
      <c r="F56" s="7" t="str">
        <f>VLOOKUP(Tabla2[[#This Row],[RUBRO]],Hoja9!$B$4:$M$1963,11,0)</f>
        <v>DIRECCIÓN DE GESTIÓN HUMANA</v>
      </c>
      <c r="G56" s="7" t="str">
        <f>VLOOKUP(Tabla2[[#This Row],[RUBRO]],Hoja9!$B$4:$M$1963,12,0)</f>
        <v>Gestión Humana</v>
      </c>
      <c r="H56" s="5" t="s">
        <v>40</v>
      </c>
      <c r="I56" s="5" t="s">
        <v>41</v>
      </c>
      <c r="J56" s="5" t="s">
        <v>42</v>
      </c>
      <c r="K56" s="5" t="s">
        <v>41</v>
      </c>
      <c r="L56" s="5" t="s">
        <v>116</v>
      </c>
      <c r="M56" s="5" t="s">
        <v>77</v>
      </c>
      <c r="N56" s="5"/>
      <c r="O56" s="5"/>
      <c r="P56" s="5" t="s">
        <v>31</v>
      </c>
      <c r="Q56" s="5" t="s">
        <v>32</v>
      </c>
      <c r="R56" s="5" t="s">
        <v>33</v>
      </c>
      <c r="S56" s="6" t="s">
        <v>119</v>
      </c>
      <c r="T56" s="8">
        <v>247000000</v>
      </c>
      <c r="U56" s="8">
        <v>0</v>
      </c>
      <c r="V56" s="8">
        <v>0</v>
      </c>
      <c r="W56" s="8">
        <v>247000000</v>
      </c>
      <c r="X56" s="8">
        <v>0</v>
      </c>
      <c r="Y56" s="8">
        <v>247000000</v>
      </c>
      <c r="Z56" s="8">
        <v>0</v>
      </c>
      <c r="AA56" s="8">
        <v>48549519</v>
      </c>
      <c r="AB56" s="8">
        <v>48549519</v>
      </c>
      <c r="AC56" s="8">
        <v>48549519</v>
      </c>
      <c r="AD56" s="21">
        <v>48549519</v>
      </c>
    </row>
    <row r="57" spans="1:30" ht="33.75" hidden="1" x14ac:dyDescent="0.25">
      <c r="A57" s="20" t="s">
        <v>60</v>
      </c>
      <c r="B57" s="6" t="s">
        <v>61</v>
      </c>
      <c r="C57" s="7" t="s">
        <v>120</v>
      </c>
      <c r="D57" s="7" t="s">
        <v>599</v>
      </c>
      <c r="E57" s="3" t="str">
        <f>VLOOKUP(Tabla2[[#This Row],[RUBRO]],Hoja9!$B$4:$M$1963,10,0)</f>
        <v>FUNCIONAMIENTO</v>
      </c>
      <c r="F57" s="7" t="str">
        <f>VLOOKUP(Tabla2[[#This Row],[RUBRO]],Hoja9!$B$4:$M$1963,11,0)</f>
        <v>DIRECCIÓN DE GESTIÓN HUMANA</v>
      </c>
      <c r="G57" s="7" t="str">
        <f>VLOOKUP(Tabla2[[#This Row],[RUBRO]],Hoja9!$B$4:$M$1963,12,0)</f>
        <v>Gestión Humana</v>
      </c>
      <c r="H57" s="5" t="s">
        <v>40</v>
      </c>
      <c r="I57" s="5" t="s">
        <v>41</v>
      </c>
      <c r="J57" s="5" t="s">
        <v>42</v>
      </c>
      <c r="K57" s="5" t="s">
        <v>41</v>
      </c>
      <c r="L57" s="5" t="s">
        <v>116</v>
      </c>
      <c r="M57" s="5" t="s">
        <v>63</v>
      </c>
      <c r="N57" s="5"/>
      <c r="O57" s="5"/>
      <c r="P57" s="5" t="s">
        <v>31</v>
      </c>
      <c r="Q57" s="5" t="s">
        <v>32</v>
      </c>
      <c r="R57" s="5" t="s">
        <v>33</v>
      </c>
      <c r="S57" s="6" t="s">
        <v>121</v>
      </c>
      <c r="T57" s="8">
        <v>879000000</v>
      </c>
      <c r="U57" s="8">
        <v>0</v>
      </c>
      <c r="V57" s="8">
        <v>0</v>
      </c>
      <c r="W57" s="8">
        <v>879000000</v>
      </c>
      <c r="X57" s="8">
        <v>0</v>
      </c>
      <c r="Y57" s="8">
        <v>879000000</v>
      </c>
      <c r="Z57" s="8">
        <v>0</v>
      </c>
      <c r="AA57" s="8">
        <v>198176371</v>
      </c>
      <c r="AB57" s="8">
        <v>198176371</v>
      </c>
      <c r="AC57" s="8">
        <v>198176371</v>
      </c>
      <c r="AD57" s="21">
        <v>198176371</v>
      </c>
    </row>
    <row r="58" spans="1:30" ht="33.75" hidden="1" x14ac:dyDescent="0.25">
      <c r="A58" s="20" t="s">
        <v>60</v>
      </c>
      <c r="B58" s="6" t="s">
        <v>61</v>
      </c>
      <c r="C58" s="7" t="s">
        <v>122</v>
      </c>
      <c r="D58" s="7" t="s">
        <v>600</v>
      </c>
      <c r="E58" s="3" t="str">
        <f>VLOOKUP(Tabla2[[#This Row],[RUBRO]],Hoja9!$B$4:$M$1963,10,0)</f>
        <v>FUNCIONAMIENTO</v>
      </c>
      <c r="F58" s="7" t="str">
        <f>VLOOKUP(Tabla2[[#This Row],[RUBRO]],Hoja9!$B$4:$M$1963,11,0)</f>
        <v>DIRECCIÓN DE GESTIÓN HUMANA</v>
      </c>
      <c r="G58" s="7" t="str">
        <f>VLOOKUP(Tabla2[[#This Row],[RUBRO]],Hoja9!$B$4:$M$1963,12,0)</f>
        <v>Gestión Humana</v>
      </c>
      <c r="H58" s="5" t="s">
        <v>40</v>
      </c>
      <c r="I58" s="5" t="s">
        <v>41</v>
      </c>
      <c r="J58" s="5" t="s">
        <v>42</v>
      </c>
      <c r="K58" s="5" t="s">
        <v>77</v>
      </c>
      <c r="L58" s="5" t="s">
        <v>123</v>
      </c>
      <c r="M58" s="5"/>
      <c r="N58" s="5"/>
      <c r="O58" s="5"/>
      <c r="P58" s="5" t="s">
        <v>31</v>
      </c>
      <c r="Q58" s="5" t="s">
        <v>32</v>
      </c>
      <c r="R58" s="5" t="s">
        <v>33</v>
      </c>
      <c r="S58" s="6" t="s">
        <v>124</v>
      </c>
      <c r="T58" s="8">
        <v>1218591600</v>
      </c>
      <c r="U58" s="8">
        <v>0</v>
      </c>
      <c r="V58" s="8">
        <v>0</v>
      </c>
      <c r="W58" s="8">
        <v>1218591600</v>
      </c>
      <c r="X58" s="8">
        <v>0</v>
      </c>
      <c r="Y58" s="8">
        <v>1112140000</v>
      </c>
      <c r="Z58" s="8">
        <v>106451600</v>
      </c>
      <c r="AA58" s="8">
        <v>1080332000</v>
      </c>
      <c r="AB58" s="8">
        <v>113551333</v>
      </c>
      <c r="AC58" s="8">
        <v>113551333</v>
      </c>
      <c r="AD58" s="21">
        <v>113551333</v>
      </c>
    </row>
    <row r="59" spans="1:30" ht="33.75" hidden="1" x14ac:dyDescent="0.25">
      <c r="A59" s="20" t="s">
        <v>60</v>
      </c>
      <c r="B59" s="6" t="s">
        <v>61</v>
      </c>
      <c r="C59" s="7" t="s">
        <v>125</v>
      </c>
      <c r="D59" s="7" t="s">
        <v>601</v>
      </c>
      <c r="E59" s="3" t="str">
        <f>VLOOKUP(Tabla2[[#This Row],[RUBRO]],Hoja9!$B$4:$M$1963,10,0)</f>
        <v>FUNCIONAMIENTO</v>
      </c>
      <c r="F59" s="7" t="str">
        <f>VLOOKUP(Tabla2[[#This Row],[RUBRO]],Hoja9!$B$4:$M$1963,11,0)</f>
        <v>DIRECCIÓN DE GESTIÓN HUMANA</v>
      </c>
      <c r="G59" s="7" t="str">
        <f>VLOOKUP(Tabla2[[#This Row],[RUBRO]],Hoja9!$B$4:$M$1963,12,0)</f>
        <v>Gestión Humana</v>
      </c>
      <c r="H59" s="5" t="s">
        <v>40</v>
      </c>
      <c r="I59" s="5" t="s">
        <v>41</v>
      </c>
      <c r="J59" s="5" t="s">
        <v>42</v>
      </c>
      <c r="K59" s="5" t="s">
        <v>64</v>
      </c>
      <c r="L59" s="5" t="s">
        <v>41</v>
      </c>
      <c r="M59" s="5" t="s">
        <v>41</v>
      </c>
      <c r="N59" s="5"/>
      <c r="O59" s="5"/>
      <c r="P59" s="5" t="s">
        <v>31</v>
      </c>
      <c r="Q59" s="5" t="s">
        <v>32</v>
      </c>
      <c r="R59" s="5" t="s">
        <v>33</v>
      </c>
      <c r="S59" s="6" t="s">
        <v>126</v>
      </c>
      <c r="T59" s="8">
        <v>6554849854</v>
      </c>
      <c r="U59" s="8">
        <v>0</v>
      </c>
      <c r="V59" s="8">
        <v>0</v>
      </c>
      <c r="W59" s="8">
        <v>6554849854</v>
      </c>
      <c r="X59" s="8">
        <v>0</v>
      </c>
      <c r="Y59" s="8">
        <v>6554849854</v>
      </c>
      <c r="Z59" s="8">
        <v>0</v>
      </c>
      <c r="AA59" s="8">
        <v>3045800568</v>
      </c>
      <c r="AB59" s="8">
        <v>3034922268</v>
      </c>
      <c r="AC59" s="8">
        <v>3034922268</v>
      </c>
      <c r="AD59" s="21">
        <v>3034922268</v>
      </c>
    </row>
    <row r="60" spans="1:30" ht="33.75" hidden="1" x14ac:dyDescent="0.25">
      <c r="A60" s="20" t="s">
        <v>60</v>
      </c>
      <c r="B60" s="6" t="s">
        <v>61</v>
      </c>
      <c r="C60" s="7" t="s">
        <v>127</v>
      </c>
      <c r="D60" s="7" t="s">
        <v>601</v>
      </c>
      <c r="E60" s="3" t="str">
        <f>VLOOKUP(Tabla2[[#This Row],[RUBRO]],Hoja9!$B$4:$M$1963,10,0)</f>
        <v>FUNCIONAMIENTO</v>
      </c>
      <c r="F60" s="7" t="str">
        <f>VLOOKUP(Tabla2[[#This Row],[RUBRO]],Hoja9!$B$4:$M$1963,11,0)</f>
        <v>DIRECCIÓN DE GESTIÓN HUMANA</v>
      </c>
      <c r="G60" s="7" t="str">
        <f>VLOOKUP(Tabla2[[#This Row],[RUBRO]],Hoja9!$B$4:$M$1963,12,0)</f>
        <v>Gestión Humana</v>
      </c>
      <c r="H60" s="5" t="s">
        <v>40</v>
      </c>
      <c r="I60" s="5" t="s">
        <v>41</v>
      </c>
      <c r="J60" s="5" t="s">
        <v>42</v>
      </c>
      <c r="K60" s="5" t="s">
        <v>64</v>
      </c>
      <c r="L60" s="5" t="s">
        <v>41</v>
      </c>
      <c r="M60" s="5" t="s">
        <v>63</v>
      </c>
      <c r="N60" s="5"/>
      <c r="O60" s="5"/>
      <c r="P60" s="5" t="s">
        <v>31</v>
      </c>
      <c r="Q60" s="5" t="s">
        <v>32</v>
      </c>
      <c r="R60" s="5" t="s">
        <v>33</v>
      </c>
      <c r="S60" s="6" t="s">
        <v>128</v>
      </c>
      <c r="T60" s="8">
        <v>7100000000</v>
      </c>
      <c r="U60" s="8">
        <v>0</v>
      </c>
      <c r="V60" s="8">
        <v>0</v>
      </c>
      <c r="W60" s="8">
        <v>7100000000</v>
      </c>
      <c r="X60" s="8">
        <v>0</v>
      </c>
      <c r="Y60" s="8">
        <v>7100000000</v>
      </c>
      <c r="Z60" s="8">
        <v>0</v>
      </c>
      <c r="AA60" s="8">
        <v>3029319980</v>
      </c>
      <c r="AB60" s="8">
        <v>3028903080</v>
      </c>
      <c r="AC60" s="8">
        <v>3028903080</v>
      </c>
      <c r="AD60" s="21">
        <v>3028903080</v>
      </c>
    </row>
    <row r="61" spans="1:30" ht="33.75" hidden="1" x14ac:dyDescent="0.25">
      <c r="A61" s="20" t="s">
        <v>60</v>
      </c>
      <c r="B61" s="6" t="s">
        <v>61</v>
      </c>
      <c r="C61" s="7" t="s">
        <v>129</v>
      </c>
      <c r="D61" s="7" t="s">
        <v>601</v>
      </c>
      <c r="E61" s="3" t="str">
        <f>VLOOKUP(Tabla2[[#This Row],[RUBRO]],Hoja9!$B$4:$M$1963,10,0)</f>
        <v>FUNCIONAMIENTO</v>
      </c>
      <c r="F61" s="7" t="str">
        <f>VLOOKUP(Tabla2[[#This Row],[RUBRO]],Hoja9!$B$4:$M$1963,11,0)</f>
        <v>DIRECCIÓN DE GESTIÓN HUMANA</v>
      </c>
      <c r="G61" s="7" t="str">
        <f>VLOOKUP(Tabla2[[#This Row],[RUBRO]],Hoja9!$B$4:$M$1963,12,0)</f>
        <v>Gestión Humana</v>
      </c>
      <c r="H61" s="5" t="s">
        <v>40</v>
      </c>
      <c r="I61" s="5" t="s">
        <v>41</v>
      </c>
      <c r="J61" s="5" t="s">
        <v>42</v>
      </c>
      <c r="K61" s="5" t="s">
        <v>64</v>
      </c>
      <c r="L61" s="5" t="s">
        <v>41</v>
      </c>
      <c r="M61" s="5" t="s">
        <v>80</v>
      </c>
      <c r="N61" s="5"/>
      <c r="O61" s="5"/>
      <c r="P61" s="5" t="s">
        <v>31</v>
      </c>
      <c r="Q61" s="5" t="s">
        <v>32</v>
      </c>
      <c r="R61" s="5" t="s">
        <v>33</v>
      </c>
      <c r="S61" s="6" t="s">
        <v>130</v>
      </c>
      <c r="T61" s="8">
        <v>11900000000</v>
      </c>
      <c r="U61" s="8">
        <v>0</v>
      </c>
      <c r="V61" s="8">
        <v>0</v>
      </c>
      <c r="W61" s="8">
        <v>11900000000</v>
      </c>
      <c r="X61" s="8">
        <v>0</v>
      </c>
      <c r="Y61" s="8">
        <v>11900000000</v>
      </c>
      <c r="Z61" s="8">
        <v>0</v>
      </c>
      <c r="AA61" s="8">
        <v>5827424063</v>
      </c>
      <c r="AB61" s="8">
        <v>5825853863</v>
      </c>
      <c r="AC61" s="8">
        <v>5825853863</v>
      </c>
      <c r="AD61" s="21">
        <v>5825853863</v>
      </c>
    </row>
    <row r="62" spans="1:30" ht="33.75" hidden="1" x14ac:dyDescent="0.25">
      <c r="A62" s="20" t="s">
        <v>60</v>
      </c>
      <c r="B62" s="6" t="s">
        <v>61</v>
      </c>
      <c r="C62" s="7" t="s">
        <v>131</v>
      </c>
      <c r="D62" s="7" t="s">
        <v>601</v>
      </c>
      <c r="E62" s="3" t="str">
        <f>VLOOKUP(Tabla2[[#This Row],[RUBRO]],Hoja9!$B$4:$M$1963,10,0)</f>
        <v>FUNCIONAMIENTO</v>
      </c>
      <c r="F62" s="7" t="str">
        <f>VLOOKUP(Tabla2[[#This Row],[RUBRO]],Hoja9!$B$4:$M$1963,11,0)</f>
        <v>DIRECCIÓN DE GESTIÓN HUMANA</v>
      </c>
      <c r="G62" s="7" t="str">
        <f>VLOOKUP(Tabla2[[#This Row],[RUBRO]],Hoja9!$B$4:$M$1963,12,0)</f>
        <v>Gestión Humana</v>
      </c>
      <c r="H62" s="5" t="s">
        <v>40</v>
      </c>
      <c r="I62" s="5" t="s">
        <v>41</v>
      </c>
      <c r="J62" s="5" t="s">
        <v>42</v>
      </c>
      <c r="K62" s="5" t="s">
        <v>64</v>
      </c>
      <c r="L62" s="5" t="s">
        <v>77</v>
      </c>
      <c r="M62" s="5" t="s">
        <v>77</v>
      </c>
      <c r="N62" s="5"/>
      <c r="O62" s="5"/>
      <c r="P62" s="5" t="s">
        <v>31</v>
      </c>
      <c r="Q62" s="5" t="s">
        <v>32</v>
      </c>
      <c r="R62" s="5" t="s">
        <v>33</v>
      </c>
      <c r="S62" s="6" t="s">
        <v>132</v>
      </c>
      <c r="T62" s="8">
        <v>18850000000</v>
      </c>
      <c r="U62" s="8">
        <v>0</v>
      </c>
      <c r="V62" s="8">
        <v>0</v>
      </c>
      <c r="W62" s="8">
        <v>18850000000</v>
      </c>
      <c r="X62" s="8">
        <v>0</v>
      </c>
      <c r="Y62" s="8">
        <v>18850000000</v>
      </c>
      <c r="Z62" s="8">
        <v>0</v>
      </c>
      <c r="AA62" s="8">
        <v>5955213891</v>
      </c>
      <c r="AB62" s="8">
        <v>5955213891</v>
      </c>
      <c r="AC62" s="8">
        <v>5955213891</v>
      </c>
      <c r="AD62" s="21">
        <v>5955213891</v>
      </c>
    </row>
    <row r="63" spans="1:30" ht="33.75" hidden="1" x14ac:dyDescent="0.25">
      <c r="A63" s="20" t="s">
        <v>60</v>
      </c>
      <c r="B63" s="6" t="s">
        <v>61</v>
      </c>
      <c r="C63" s="7" t="s">
        <v>133</v>
      </c>
      <c r="D63" s="7" t="s">
        <v>601</v>
      </c>
      <c r="E63" s="3" t="str">
        <f>VLOOKUP(Tabla2[[#This Row],[RUBRO]],Hoja9!$B$4:$M$1963,10,0)</f>
        <v>FUNCIONAMIENTO</v>
      </c>
      <c r="F63" s="7" t="str">
        <f>VLOOKUP(Tabla2[[#This Row],[RUBRO]],Hoja9!$B$4:$M$1963,11,0)</f>
        <v>DIRECCIÓN DE GESTIÓN HUMANA</v>
      </c>
      <c r="G63" s="7" t="str">
        <f>VLOOKUP(Tabla2[[#This Row],[RUBRO]],Hoja9!$B$4:$M$1963,12,0)</f>
        <v>Gestión Humana</v>
      </c>
      <c r="H63" s="5" t="s">
        <v>40</v>
      </c>
      <c r="I63" s="5" t="s">
        <v>41</v>
      </c>
      <c r="J63" s="5" t="s">
        <v>42</v>
      </c>
      <c r="K63" s="5" t="s">
        <v>64</v>
      </c>
      <c r="L63" s="5" t="s">
        <v>77</v>
      </c>
      <c r="M63" s="5" t="s">
        <v>63</v>
      </c>
      <c r="N63" s="5"/>
      <c r="O63" s="5"/>
      <c r="P63" s="5" t="s">
        <v>31</v>
      </c>
      <c r="Q63" s="5" t="s">
        <v>32</v>
      </c>
      <c r="R63" s="5" t="s">
        <v>33</v>
      </c>
      <c r="S63" s="6" t="s">
        <v>134</v>
      </c>
      <c r="T63" s="8">
        <v>11600000000</v>
      </c>
      <c r="U63" s="8">
        <v>0</v>
      </c>
      <c r="V63" s="8">
        <v>0</v>
      </c>
      <c r="W63" s="8">
        <v>11600000000</v>
      </c>
      <c r="X63" s="8">
        <v>0</v>
      </c>
      <c r="Y63" s="8">
        <v>11600000000</v>
      </c>
      <c r="Z63" s="8">
        <v>0</v>
      </c>
      <c r="AA63" s="8">
        <v>5343903651</v>
      </c>
      <c r="AB63" s="8">
        <v>5342395451</v>
      </c>
      <c r="AC63" s="8">
        <v>5342395451</v>
      </c>
      <c r="AD63" s="21">
        <v>5342395451</v>
      </c>
    </row>
    <row r="64" spans="1:30" ht="33.75" hidden="1" x14ac:dyDescent="0.25">
      <c r="A64" s="20" t="s">
        <v>60</v>
      </c>
      <c r="B64" s="6" t="s">
        <v>61</v>
      </c>
      <c r="C64" s="7" t="s">
        <v>135</v>
      </c>
      <c r="D64" s="7" t="s">
        <v>601</v>
      </c>
      <c r="E64" s="3" t="str">
        <f>VLOOKUP(Tabla2[[#This Row],[RUBRO]],Hoja9!$B$4:$M$1963,10,0)</f>
        <v>FUNCIONAMIENTO</v>
      </c>
      <c r="F64" s="7" t="str">
        <f>VLOOKUP(Tabla2[[#This Row],[RUBRO]],Hoja9!$B$4:$M$1963,11,0)</f>
        <v>DIRECCIÓN DE GESTIÓN HUMANA</v>
      </c>
      <c r="G64" s="7" t="str">
        <f>VLOOKUP(Tabla2[[#This Row],[RUBRO]],Hoja9!$B$4:$M$1963,12,0)</f>
        <v>Gestión Humana</v>
      </c>
      <c r="H64" s="5" t="s">
        <v>40</v>
      </c>
      <c r="I64" s="5" t="s">
        <v>41</v>
      </c>
      <c r="J64" s="5" t="s">
        <v>42</v>
      </c>
      <c r="K64" s="5" t="s">
        <v>64</v>
      </c>
      <c r="L64" s="5" t="s">
        <v>77</v>
      </c>
      <c r="M64" s="5" t="s">
        <v>68</v>
      </c>
      <c r="N64" s="5"/>
      <c r="O64" s="5"/>
      <c r="P64" s="5" t="s">
        <v>31</v>
      </c>
      <c r="Q64" s="5" t="s">
        <v>32</v>
      </c>
      <c r="R64" s="5" t="s">
        <v>33</v>
      </c>
      <c r="S64" s="6" t="s">
        <v>136</v>
      </c>
      <c r="T64" s="8">
        <v>35000000</v>
      </c>
      <c r="U64" s="8">
        <v>0</v>
      </c>
      <c r="V64" s="8">
        <v>0</v>
      </c>
      <c r="W64" s="8">
        <v>35000000</v>
      </c>
      <c r="X64" s="8">
        <v>0</v>
      </c>
      <c r="Y64" s="8">
        <v>35000000</v>
      </c>
      <c r="Z64" s="8">
        <v>0</v>
      </c>
      <c r="AA64" s="8">
        <v>14563510</v>
      </c>
      <c r="AB64" s="8">
        <v>14563510</v>
      </c>
      <c r="AC64" s="8">
        <v>14563510</v>
      </c>
      <c r="AD64" s="21">
        <v>14563510</v>
      </c>
    </row>
    <row r="65" spans="1:30" ht="33.75" hidden="1" x14ac:dyDescent="0.25">
      <c r="A65" s="20" t="s">
        <v>60</v>
      </c>
      <c r="B65" s="6" t="s">
        <v>61</v>
      </c>
      <c r="C65" s="7" t="s">
        <v>137</v>
      </c>
      <c r="D65" s="7" t="s">
        <v>601</v>
      </c>
      <c r="E65" s="3" t="str">
        <f>VLOOKUP(Tabla2[[#This Row],[RUBRO]],Hoja9!$B$4:$M$1963,10,0)</f>
        <v>FUNCIONAMIENTO</v>
      </c>
      <c r="F65" s="7" t="str">
        <f>VLOOKUP(Tabla2[[#This Row],[RUBRO]],Hoja9!$B$4:$M$1963,11,0)</f>
        <v>DIRECCIÓN DE GESTIÓN HUMANA</v>
      </c>
      <c r="G65" s="7" t="str">
        <f>VLOOKUP(Tabla2[[#This Row],[RUBRO]],Hoja9!$B$4:$M$1963,12,0)</f>
        <v>Gestión Humana</v>
      </c>
      <c r="H65" s="5" t="s">
        <v>40</v>
      </c>
      <c r="I65" s="5" t="s">
        <v>41</v>
      </c>
      <c r="J65" s="5" t="s">
        <v>42</v>
      </c>
      <c r="K65" s="5" t="s">
        <v>64</v>
      </c>
      <c r="L65" s="5" t="s">
        <v>77</v>
      </c>
      <c r="M65" s="5" t="s">
        <v>138</v>
      </c>
      <c r="N65" s="5"/>
      <c r="O65" s="5"/>
      <c r="P65" s="5" t="s">
        <v>31</v>
      </c>
      <c r="Q65" s="5" t="s">
        <v>32</v>
      </c>
      <c r="R65" s="5" t="s">
        <v>33</v>
      </c>
      <c r="S65" s="6" t="s">
        <v>139</v>
      </c>
      <c r="T65" s="8">
        <v>1450000000</v>
      </c>
      <c r="U65" s="8">
        <v>0</v>
      </c>
      <c r="V65" s="8">
        <v>0</v>
      </c>
      <c r="W65" s="8">
        <v>1450000000</v>
      </c>
      <c r="X65" s="8">
        <v>0</v>
      </c>
      <c r="Y65" s="8">
        <v>1450000000</v>
      </c>
      <c r="Z65" s="8">
        <v>0</v>
      </c>
      <c r="AA65" s="8">
        <v>565291994</v>
      </c>
      <c r="AB65" s="8">
        <v>565291994</v>
      </c>
      <c r="AC65" s="8">
        <v>565291994</v>
      </c>
      <c r="AD65" s="21">
        <v>565291994</v>
      </c>
    </row>
    <row r="66" spans="1:30" ht="33.75" hidden="1" x14ac:dyDescent="0.25">
      <c r="A66" s="20" t="s">
        <v>60</v>
      </c>
      <c r="B66" s="6" t="s">
        <v>61</v>
      </c>
      <c r="C66" s="7" t="s">
        <v>140</v>
      </c>
      <c r="D66" s="7" t="s">
        <v>601</v>
      </c>
      <c r="E66" s="3" t="str">
        <f>VLOOKUP(Tabla2[[#This Row],[RUBRO]],Hoja9!$B$4:$M$1963,10,0)</f>
        <v>FUNCIONAMIENTO</v>
      </c>
      <c r="F66" s="7" t="str">
        <f>VLOOKUP(Tabla2[[#This Row],[RUBRO]],Hoja9!$B$4:$M$1963,11,0)</f>
        <v>DIRECCIÓN DE GESTIÓN HUMANA</v>
      </c>
      <c r="G66" s="7" t="str">
        <f>VLOOKUP(Tabla2[[#This Row],[RUBRO]],Hoja9!$B$4:$M$1963,12,0)</f>
        <v>Gestión Humana</v>
      </c>
      <c r="H66" s="5" t="s">
        <v>40</v>
      </c>
      <c r="I66" s="5" t="s">
        <v>41</v>
      </c>
      <c r="J66" s="5" t="s">
        <v>42</v>
      </c>
      <c r="K66" s="5" t="s">
        <v>64</v>
      </c>
      <c r="L66" s="5" t="s">
        <v>138</v>
      </c>
      <c r="M66" s="5"/>
      <c r="N66" s="5"/>
      <c r="O66" s="5"/>
      <c r="P66" s="5" t="s">
        <v>31</v>
      </c>
      <c r="Q66" s="5" t="s">
        <v>32</v>
      </c>
      <c r="R66" s="5" t="s">
        <v>33</v>
      </c>
      <c r="S66" s="6" t="s">
        <v>141</v>
      </c>
      <c r="T66" s="8">
        <v>3600000000</v>
      </c>
      <c r="U66" s="8">
        <v>0</v>
      </c>
      <c r="V66" s="8">
        <v>0</v>
      </c>
      <c r="W66" s="8">
        <v>3600000000</v>
      </c>
      <c r="X66" s="8">
        <v>0</v>
      </c>
      <c r="Y66" s="8">
        <v>3600000000</v>
      </c>
      <c r="Z66" s="8">
        <v>0</v>
      </c>
      <c r="AA66" s="8">
        <v>1439303499</v>
      </c>
      <c r="AB66" s="8">
        <v>1438338899</v>
      </c>
      <c r="AC66" s="8">
        <v>1438338899</v>
      </c>
      <c r="AD66" s="21">
        <v>1438338899</v>
      </c>
    </row>
    <row r="67" spans="1:30" ht="33.75" hidden="1" x14ac:dyDescent="0.25">
      <c r="A67" s="20" t="s">
        <v>60</v>
      </c>
      <c r="B67" s="6" t="s">
        <v>61</v>
      </c>
      <c r="C67" s="7" t="s">
        <v>142</v>
      </c>
      <c r="D67" s="7" t="s">
        <v>595</v>
      </c>
      <c r="E67" s="3" t="str">
        <f>VLOOKUP(Tabla2[[#This Row],[RUBRO]],Hoja9!$B$4:$M$1963,10,0)</f>
        <v>FUNCIONAMIENTO</v>
      </c>
      <c r="F67" s="7" t="str">
        <f>VLOOKUP(Tabla2[[#This Row],[RUBRO]],Hoja9!$B$4:$M$1963,11,0)</f>
        <v>DIRECCION ADMINISTRATIVA</v>
      </c>
      <c r="G67" s="7" t="str">
        <f>VLOOKUP(Tabla2[[#This Row],[RUBRO]],Hoja9!$B$4:$M$1963,12,0)</f>
        <v>Administrativa</v>
      </c>
      <c r="H67" s="5" t="s">
        <v>40</v>
      </c>
      <c r="I67" s="5" t="s">
        <v>77</v>
      </c>
      <c r="J67" s="5" t="s">
        <v>42</v>
      </c>
      <c r="K67" s="5" t="s">
        <v>63</v>
      </c>
      <c r="L67" s="5" t="s">
        <v>143</v>
      </c>
      <c r="M67" s="5" t="s">
        <v>77</v>
      </c>
      <c r="N67" s="5"/>
      <c r="O67" s="5"/>
      <c r="P67" s="5" t="s">
        <v>31</v>
      </c>
      <c r="Q67" s="5" t="s">
        <v>32</v>
      </c>
      <c r="R67" s="5" t="s">
        <v>33</v>
      </c>
      <c r="S67" s="6" t="s">
        <v>144</v>
      </c>
      <c r="T67" s="8">
        <v>576000</v>
      </c>
      <c r="U67" s="8">
        <v>0</v>
      </c>
      <c r="V67" s="8">
        <v>576000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21">
        <v>0</v>
      </c>
    </row>
    <row r="68" spans="1:30" ht="33.75" hidden="1" x14ac:dyDescent="0.25">
      <c r="A68" s="20" t="s">
        <v>60</v>
      </c>
      <c r="B68" s="6" t="s">
        <v>61</v>
      </c>
      <c r="C68" s="7" t="s">
        <v>145</v>
      </c>
      <c r="D68" s="7" t="s">
        <v>595</v>
      </c>
      <c r="E68" s="3" t="str">
        <f>VLOOKUP(Tabla2[[#This Row],[RUBRO]],Hoja9!$B$4:$M$1963,10,0)</f>
        <v>FUNCIONAMIENTO</v>
      </c>
      <c r="F68" s="7" t="str">
        <f>VLOOKUP(Tabla2[[#This Row],[RUBRO]],Hoja9!$B$4:$M$1963,11,0)</f>
        <v>DIRECCION ADMINISTRATIVA</v>
      </c>
      <c r="G68" s="7" t="str">
        <f>VLOOKUP(Tabla2[[#This Row],[RUBRO]],Hoja9!$B$4:$M$1963,12,0)</f>
        <v>Administrativa</v>
      </c>
      <c r="H68" s="5" t="s">
        <v>40</v>
      </c>
      <c r="I68" s="5" t="s">
        <v>77</v>
      </c>
      <c r="J68" s="5" t="s">
        <v>42</v>
      </c>
      <c r="K68" s="5" t="s">
        <v>63</v>
      </c>
      <c r="L68" s="5" t="s">
        <v>143</v>
      </c>
      <c r="M68" s="5" t="s">
        <v>63</v>
      </c>
      <c r="N68" s="5"/>
      <c r="O68" s="5"/>
      <c r="P68" s="5" t="s">
        <v>31</v>
      </c>
      <c r="Q68" s="5" t="s">
        <v>32</v>
      </c>
      <c r="R68" s="5" t="s">
        <v>33</v>
      </c>
      <c r="S68" s="6" t="s">
        <v>146</v>
      </c>
      <c r="T68" s="8">
        <v>497419000</v>
      </c>
      <c r="U68" s="8">
        <v>55437212</v>
      </c>
      <c r="V68" s="8">
        <v>115254526</v>
      </c>
      <c r="W68" s="8">
        <v>437601686</v>
      </c>
      <c r="X68" s="8">
        <v>0</v>
      </c>
      <c r="Y68" s="8">
        <v>437601686</v>
      </c>
      <c r="Z68" s="8">
        <v>0</v>
      </c>
      <c r="AA68" s="8">
        <v>437185108</v>
      </c>
      <c r="AB68" s="8">
        <v>437185108</v>
      </c>
      <c r="AC68" s="8">
        <v>437185108</v>
      </c>
      <c r="AD68" s="21">
        <v>437185108</v>
      </c>
    </row>
    <row r="69" spans="1:30" ht="33.75" hidden="1" x14ac:dyDescent="0.25">
      <c r="A69" s="20" t="s">
        <v>60</v>
      </c>
      <c r="B69" s="6" t="s">
        <v>61</v>
      </c>
      <c r="C69" s="7" t="s">
        <v>147</v>
      </c>
      <c r="D69" s="7" t="s">
        <v>595</v>
      </c>
      <c r="E69" s="3" t="str">
        <f>VLOOKUP(Tabla2[[#This Row],[RUBRO]],Hoja9!$B$4:$M$1963,10,0)</f>
        <v>FUNCIONAMIENTO</v>
      </c>
      <c r="F69" s="7" t="str">
        <f>VLOOKUP(Tabla2[[#This Row],[RUBRO]],Hoja9!$B$4:$M$1963,11,0)</f>
        <v>DIRECCION ADMINISTRATIVA</v>
      </c>
      <c r="G69" s="7" t="str">
        <f>VLOOKUP(Tabla2[[#This Row],[RUBRO]],Hoja9!$B$4:$M$1963,12,0)</f>
        <v>Administrativa</v>
      </c>
      <c r="H69" s="5" t="s">
        <v>40</v>
      </c>
      <c r="I69" s="5" t="s">
        <v>77</v>
      </c>
      <c r="J69" s="5" t="s">
        <v>42</v>
      </c>
      <c r="K69" s="5" t="s">
        <v>63</v>
      </c>
      <c r="L69" s="5" t="s">
        <v>143</v>
      </c>
      <c r="M69" s="5" t="s">
        <v>64</v>
      </c>
      <c r="N69" s="5"/>
      <c r="O69" s="5"/>
      <c r="P69" s="5" t="s">
        <v>31</v>
      </c>
      <c r="Q69" s="5" t="s">
        <v>32</v>
      </c>
      <c r="R69" s="5" t="s">
        <v>33</v>
      </c>
      <c r="S69" s="6" t="s">
        <v>148</v>
      </c>
      <c r="T69" s="8">
        <v>6262000</v>
      </c>
      <c r="U69" s="8">
        <v>5902560</v>
      </c>
      <c r="V69" s="8">
        <v>8258377</v>
      </c>
      <c r="W69" s="8">
        <v>3906183</v>
      </c>
      <c r="X69" s="8">
        <v>0</v>
      </c>
      <c r="Y69" s="8">
        <v>1559280</v>
      </c>
      <c r="Z69" s="8">
        <v>2346903</v>
      </c>
      <c r="AA69" s="8">
        <v>1559280</v>
      </c>
      <c r="AB69" s="8">
        <v>1559280</v>
      </c>
      <c r="AC69" s="8">
        <v>1559280</v>
      </c>
      <c r="AD69" s="21">
        <v>1559280</v>
      </c>
    </row>
    <row r="70" spans="1:30" ht="33.75" hidden="1" x14ac:dyDescent="0.25">
      <c r="A70" s="20" t="s">
        <v>60</v>
      </c>
      <c r="B70" s="6" t="s">
        <v>61</v>
      </c>
      <c r="C70" s="7" t="s">
        <v>149</v>
      </c>
      <c r="D70" s="7" t="s">
        <v>595</v>
      </c>
      <c r="E70" s="3" t="str">
        <f>VLOOKUP(Tabla2[[#This Row],[RUBRO]],Hoja9!$B$4:$M$1963,10,0)</f>
        <v>FUNCIONAMIENTO</v>
      </c>
      <c r="F70" s="7" t="str">
        <f>VLOOKUP(Tabla2[[#This Row],[RUBRO]],Hoja9!$B$4:$M$1963,11,0)</f>
        <v>DIRECCION ADMINISTRATIVA</v>
      </c>
      <c r="G70" s="7" t="str">
        <f>VLOOKUP(Tabla2[[#This Row],[RUBRO]],Hoja9!$B$4:$M$1963,12,0)</f>
        <v>Administrativa</v>
      </c>
      <c r="H70" s="5" t="s">
        <v>40</v>
      </c>
      <c r="I70" s="5" t="s">
        <v>77</v>
      </c>
      <c r="J70" s="5" t="s">
        <v>42</v>
      </c>
      <c r="K70" s="5" t="s">
        <v>63</v>
      </c>
      <c r="L70" s="5" t="s">
        <v>143</v>
      </c>
      <c r="M70" s="5" t="s">
        <v>150</v>
      </c>
      <c r="N70" s="5"/>
      <c r="O70" s="5"/>
      <c r="P70" s="5" t="s">
        <v>31</v>
      </c>
      <c r="Q70" s="5" t="s">
        <v>32</v>
      </c>
      <c r="R70" s="5" t="s">
        <v>33</v>
      </c>
      <c r="S70" s="6" t="s">
        <v>151</v>
      </c>
      <c r="T70" s="8">
        <v>68883000</v>
      </c>
      <c r="U70" s="8">
        <v>0</v>
      </c>
      <c r="V70" s="8">
        <v>61642753</v>
      </c>
      <c r="W70" s="8">
        <v>7240247</v>
      </c>
      <c r="X70" s="8">
        <v>0</v>
      </c>
      <c r="Y70" s="8">
        <v>5816935</v>
      </c>
      <c r="Z70" s="8">
        <v>1423312</v>
      </c>
      <c r="AA70" s="8">
        <v>2741935</v>
      </c>
      <c r="AB70" s="8">
        <v>2741935</v>
      </c>
      <c r="AC70" s="8">
        <v>2741935</v>
      </c>
      <c r="AD70" s="21">
        <v>2741935</v>
      </c>
    </row>
    <row r="71" spans="1:30" ht="33.75" hidden="1" x14ac:dyDescent="0.25">
      <c r="A71" s="20" t="s">
        <v>60</v>
      </c>
      <c r="B71" s="6" t="s">
        <v>61</v>
      </c>
      <c r="C71" s="7" t="s">
        <v>380</v>
      </c>
      <c r="D71" s="7" t="s">
        <v>595</v>
      </c>
      <c r="E71" s="3" t="str">
        <f>VLOOKUP(Tabla2[[#This Row],[RUBRO]],Hoja9!$B$4:$M$1963,10,0)</f>
        <v>FUNCIONAMIENTO</v>
      </c>
      <c r="F71" s="7" t="str">
        <f>VLOOKUP(Tabla2[[#This Row],[RUBRO]],Hoja9!$B$4:$M$1963,11,0)</f>
        <v>DIRECCION ADMINISTRATIVA</v>
      </c>
      <c r="G71" s="7" t="str">
        <f>VLOOKUP(Tabla2[[#This Row],[RUBRO]],Hoja9!$B$4:$M$1963,12,0)</f>
        <v>Administrativa</v>
      </c>
      <c r="H71" s="5" t="s">
        <v>40</v>
      </c>
      <c r="I71" s="5" t="s">
        <v>77</v>
      </c>
      <c r="J71" s="5" t="s">
        <v>42</v>
      </c>
      <c r="K71" s="5" t="s">
        <v>63</v>
      </c>
      <c r="L71" s="5" t="s">
        <v>381</v>
      </c>
      <c r="M71" s="5" t="s">
        <v>77</v>
      </c>
      <c r="N71" s="5"/>
      <c r="O71" s="5"/>
      <c r="P71" s="5" t="s">
        <v>31</v>
      </c>
      <c r="Q71" s="5" t="s">
        <v>32</v>
      </c>
      <c r="R71" s="5" t="s">
        <v>33</v>
      </c>
      <c r="S71" s="6" t="s">
        <v>382</v>
      </c>
      <c r="T71" s="8">
        <v>0</v>
      </c>
      <c r="U71" s="8">
        <v>28585125</v>
      </c>
      <c r="V71" s="8">
        <v>0</v>
      </c>
      <c r="W71" s="8">
        <v>28585125</v>
      </c>
      <c r="X71" s="8">
        <v>0</v>
      </c>
      <c r="Y71" s="8">
        <v>28585125</v>
      </c>
      <c r="Z71" s="8">
        <v>0</v>
      </c>
      <c r="AA71" s="8">
        <v>28585125</v>
      </c>
      <c r="AB71" s="8">
        <v>28585125</v>
      </c>
      <c r="AC71" s="8">
        <v>28585125</v>
      </c>
      <c r="AD71" s="21">
        <v>28585125</v>
      </c>
    </row>
    <row r="72" spans="1:30" ht="33.75" hidden="1" x14ac:dyDescent="0.25">
      <c r="A72" s="20" t="s">
        <v>60</v>
      </c>
      <c r="B72" s="6" t="s">
        <v>61</v>
      </c>
      <c r="C72" s="7" t="s">
        <v>152</v>
      </c>
      <c r="D72" s="7" t="s">
        <v>471</v>
      </c>
      <c r="E72" s="3" t="str">
        <f>VLOOKUP(Tabla2[[#This Row],[RUBRO]],Hoja9!$B$4:$M$1963,10,0)</f>
        <v>FUNCIONAMIENTO</v>
      </c>
      <c r="F72" s="7" t="str">
        <f>VLOOKUP(Tabla2[[#This Row],[RUBRO]],Hoja9!$B$4:$M$1963,11,0)</f>
        <v>DIRECCION ADMINISTRATIVA</v>
      </c>
      <c r="G72" s="7" t="str">
        <f>VLOOKUP(Tabla2[[#This Row],[RUBRO]],Hoja9!$B$4:$M$1963,12,0)</f>
        <v>Administrativa</v>
      </c>
      <c r="H72" s="5" t="s">
        <v>40</v>
      </c>
      <c r="I72" s="5" t="s">
        <v>77</v>
      </c>
      <c r="J72" s="5" t="s">
        <v>42</v>
      </c>
      <c r="K72" s="5" t="s">
        <v>80</v>
      </c>
      <c r="L72" s="5" t="s">
        <v>41</v>
      </c>
      <c r="M72" s="5" t="s">
        <v>153</v>
      </c>
      <c r="N72" s="5"/>
      <c r="O72" s="5"/>
      <c r="P72" s="5" t="s">
        <v>31</v>
      </c>
      <c r="Q72" s="5" t="s">
        <v>32</v>
      </c>
      <c r="R72" s="5" t="s">
        <v>33</v>
      </c>
      <c r="S72" s="6" t="s">
        <v>154</v>
      </c>
      <c r="T72" s="8">
        <v>5000000</v>
      </c>
      <c r="U72" s="8">
        <v>0</v>
      </c>
      <c r="V72" s="8">
        <v>5000000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21">
        <v>0</v>
      </c>
    </row>
    <row r="73" spans="1:30" ht="33.75" hidden="1" x14ac:dyDescent="0.25">
      <c r="A73" s="20" t="s">
        <v>60</v>
      </c>
      <c r="B73" s="6" t="s">
        <v>61</v>
      </c>
      <c r="C73" s="7" t="s">
        <v>155</v>
      </c>
      <c r="D73" s="7" t="s">
        <v>471</v>
      </c>
      <c r="E73" s="3" t="str">
        <f>VLOOKUP(Tabla2[[#This Row],[RUBRO]],Hoja9!$B$4:$M$1963,10,0)</f>
        <v>FUNCIONAMIENTO</v>
      </c>
      <c r="F73" s="7" t="str">
        <f>VLOOKUP(Tabla2[[#This Row],[RUBRO]],Hoja9!$B$4:$M$1963,11,0)</f>
        <v>DIRECCION ADMINISTRATIVA</v>
      </c>
      <c r="G73" s="7" t="str">
        <f>VLOOKUP(Tabla2[[#This Row],[RUBRO]],Hoja9!$B$4:$M$1963,12,0)</f>
        <v>Administrativa</v>
      </c>
      <c r="H73" s="5" t="s">
        <v>40</v>
      </c>
      <c r="I73" s="5" t="s">
        <v>77</v>
      </c>
      <c r="J73" s="5" t="s">
        <v>42</v>
      </c>
      <c r="K73" s="5" t="s">
        <v>80</v>
      </c>
      <c r="L73" s="5" t="s">
        <v>80</v>
      </c>
      <c r="M73" s="5" t="s">
        <v>41</v>
      </c>
      <c r="N73" s="5"/>
      <c r="O73" s="5"/>
      <c r="P73" s="5" t="s">
        <v>31</v>
      </c>
      <c r="Q73" s="5" t="s">
        <v>32</v>
      </c>
      <c r="R73" s="5" t="s">
        <v>33</v>
      </c>
      <c r="S73" s="6" t="s">
        <v>156</v>
      </c>
      <c r="T73" s="8">
        <v>62199501</v>
      </c>
      <c r="U73" s="8">
        <v>5382017</v>
      </c>
      <c r="V73" s="8">
        <v>0</v>
      </c>
      <c r="W73" s="8">
        <v>67581518</v>
      </c>
      <c r="X73" s="8">
        <v>0</v>
      </c>
      <c r="Y73" s="8">
        <v>61850000</v>
      </c>
      <c r="Z73" s="8">
        <v>5731518</v>
      </c>
      <c r="AA73" s="8">
        <v>61850000</v>
      </c>
      <c r="AB73" s="8">
        <v>23236334</v>
      </c>
      <c r="AC73" s="8">
        <v>23236334</v>
      </c>
      <c r="AD73" s="21">
        <v>23236334</v>
      </c>
    </row>
    <row r="74" spans="1:30" ht="33.75" hidden="1" x14ac:dyDescent="0.25">
      <c r="A74" s="20" t="s">
        <v>60</v>
      </c>
      <c r="B74" s="6" t="s">
        <v>61</v>
      </c>
      <c r="C74" s="7" t="s">
        <v>157</v>
      </c>
      <c r="D74" s="7" t="s">
        <v>471</v>
      </c>
      <c r="E74" s="3" t="str">
        <f>VLOOKUP(Tabla2[[#This Row],[RUBRO]],Hoja9!$B$4:$M$1963,10,0)</f>
        <v>FUNCIONAMIENTO</v>
      </c>
      <c r="F74" s="7" t="str">
        <f>VLOOKUP(Tabla2[[#This Row],[RUBRO]],Hoja9!$B$4:$M$1963,11,0)</f>
        <v>DIRECCION ADMINISTRATIVA</v>
      </c>
      <c r="G74" s="7" t="str">
        <f>VLOOKUP(Tabla2[[#This Row],[RUBRO]],Hoja9!$B$4:$M$1963,12,0)</f>
        <v>Administrativa</v>
      </c>
      <c r="H74" s="5" t="s">
        <v>40</v>
      </c>
      <c r="I74" s="5" t="s">
        <v>77</v>
      </c>
      <c r="J74" s="5" t="s">
        <v>42</v>
      </c>
      <c r="K74" s="5" t="s">
        <v>80</v>
      </c>
      <c r="L74" s="5" t="s">
        <v>80</v>
      </c>
      <c r="M74" s="5" t="s">
        <v>77</v>
      </c>
      <c r="N74" s="5"/>
      <c r="O74" s="5"/>
      <c r="P74" s="5" t="s">
        <v>31</v>
      </c>
      <c r="Q74" s="5" t="s">
        <v>32</v>
      </c>
      <c r="R74" s="5" t="s">
        <v>33</v>
      </c>
      <c r="S74" s="6" t="s">
        <v>158</v>
      </c>
      <c r="T74" s="8">
        <v>84800000</v>
      </c>
      <c r="U74" s="8">
        <v>0</v>
      </c>
      <c r="V74" s="8">
        <v>8286015</v>
      </c>
      <c r="W74" s="8">
        <v>76513985</v>
      </c>
      <c r="X74" s="8">
        <v>0</v>
      </c>
      <c r="Y74" s="8">
        <v>20614433</v>
      </c>
      <c r="Z74" s="8">
        <v>55899552</v>
      </c>
      <c r="AA74" s="8">
        <v>20146796</v>
      </c>
      <c r="AB74" s="8">
        <v>6070114</v>
      </c>
      <c r="AC74" s="8">
        <v>6070114</v>
      </c>
      <c r="AD74" s="21">
        <v>6070114</v>
      </c>
    </row>
    <row r="75" spans="1:30" ht="33.75" hidden="1" x14ac:dyDescent="0.25">
      <c r="A75" s="20" t="s">
        <v>60</v>
      </c>
      <c r="B75" s="6" t="s">
        <v>61</v>
      </c>
      <c r="C75" s="7" t="s">
        <v>159</v>
      </c>
      <c r="D75" s="7" t="s">
        <v>471</v>
      </c>
      <c r="E75" s="3" t="str">
        <f>VLOOKUP(Tabla2[[#This Row],[RUBRO]],Hoja9!$B$4:$M$1963,10,0)</f>
        <v>FUNCIONAMIENTO</v>
      </c>
      <c r="F75" s="7" t="str">
        <f>VLOOKUP(Tabla2[[#This Row],[RUBRO]],Hoja9!$B$4:$M$1963,11,0)</f>
        <v>DIRECCION ADMINISTRATIVA</v>
      </c>
      <c r="G75" s="7" t="str">
        <f>VLOOKUP(Tabla2[[#This Row],[RUBRO]],Hoja9!$B$4:$M$1963,12,0)</f>
        <v>Administrativa</v>
      </c>
      <c r="H75" s="5" t="s">
        <v>40</v>
      </c>
      <c r="I75" s="5" t="s">
        <v>77</v>
      </c>
      <c r="J75" s="5" t="s">
        <v>42</v>
      </c>
      <c r="K75" s="5" t="s">
        <v>80</v>
      </c>
      <c r="L75" s="5" t="s">
        <v>80</v>
      </c>
      <c r="M75" s="5" t="s">
        <v>68</v>
      </c>
      <c r="N75" s="5"/>
      <c r="O75" s="5"/>
      <c r="P75" s="5" t="s">
        <v>31</v>
      </c>
      <c r="Q75" s="5" t="s">
        <v>32</v>
      </c>
      <c r="R75" s="5" t="s">
        <v>33</v>
      </c>
      <c r="S75" s="6" t="s">
        <v>160</v>
      </c>
      <c r="T75" s="8">
        <v>10000000</v>
      </c>
      <c r="U75" s="8">
        <v>0</v>
      </c>
      <c r="V75" s="8">
        <v>10000000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21">
        <v>0</v>
      </c>
    </row>
    <row r="76" spans="1:30" ht="33.75" hidden="1" x14ac:dyDescent="0.25">
      <c r="A76" s="20" t="s">
        <v>60</v>
      </c>
      <c r="B76" s="6" t="s">
        <v>61</v>
      </c>
      <c r="C76" s="7" t="s">
        <v>161</v>
      </c>
      <c r="D76" s="7" t="s">
        <v>471</v>
      </c>
      <c r="E76" s="3" t="str">
        <f>VLOOKUP(Tabla2[[#This Row],[RUBRO]],Hoja9!$B$4:$M$1963,10,0)</f>
        <v>FUNCIONAMIENTO</v>
      </c>
      <c r="F76" s="7" t="str">
        <f>VLOOKUP(Tabla2[[#This Row],[RUBRO]],Hoja9!$B$4:$M$1963,11,0)</f>
        <v>DIRECCION ADMINISTRATIVA</v>
      </c>
      <c r="G76" s="7" t="str">
        <f>VLOOKUP(Tabla2[[#This Row],[RUBRO]],Hoja9!$B$4:$M$1963,12,0)</f>
        <v>Administrativa</v>
      </c>
      <c r="H76" s="5" t="s">
        <v>40</v>
      </c>
      <c r="I76" s="5" t="s">
        <v>77</v>
      </c>
      <c r="J76" s="5" t="s">
        <v>42</v>
      </c>
      <c r="K76" s="5" t="s">
        <v>80</v>
      </c>
      <c r="L76" s="5" t="s">
        <v>80</v>
      </c>
      <c r="M76" s="5" t="s">
        <v>104</v>
      </c>
      <c r="N76" s="5"/>
      <c r="O76" s="5"/>
      <c r="P76" s="5" t="s">
        <v>31</v>
      </c>
      <c r="Q76" s="5" t="s">
        <v>32</v>
      </c>
      <c r="R76" s="5" t="s">
        <v>33</v>
      </c>
      <c r="S76" s="6" t="s">
        <v>162</v>
      </c>
      <c r="T76" s="8">
        <v>1650920487</v>
      </c>
      <c r="U76" s="8">
        <v>17340960</v>
      </c>
      <c r="V76" s="8">
        <v>0</v>
      </c>
      <c r="W76" s="8">
        <v>1668261447</v>
      </c>
      <c r="X76" s="8">
        <v>0</v>
      </c>
      <c r="Y76" s="8">
        <v>1653677847</v>
      </c>
      <c r="Z76" s="8">
        <v>14583600</v>
      </c>
      <c r="AA76" s="8">
        <v>1653677847</v>
      </c>
      <c r="AB76" s="8">
        <v>693818223</v>
      </c>
      <c r="AC76" s="8">
        <v>693818223</v>
      </c>
      <c r="AD76" s="21">
        <v>693818223</v>
      </c>
    </row>
    <row r="77" spans="1:30" ht="33.75" hidden="1" x14ac:dyDescent="0.25">
      <c r="A77" s="20" t="s">
        <v>60</v>
      </c>
      <c r="B77" s="6" t="s">
        <v>61</v>
      </c>
      <c r="C77" s="7" t="s">
        <v>163</v>
      </c>
      <c r="D77" s="7" t="s">
        <v>471</v>
      </c>
      <c r="E77" s="3" t="str">
        <f>VLOOKUP(Tabla2[[#This Row],[RUBRO]],Hoja9!$B$4:$M$1963,10,0)</f>
        <v>FUNCIONAMIENTO</v>
      </c>
      <c r="F77" s="7" t="str">
        <f>VLOOKUP(Tabla2[[#This Row],[RUBRO]],Hoja9!$B$4:$M$1963,11,0)</f>
        <v>DIRECCION ADMINISTRATIVA</v>
      </c>
      <c r="G77" s="7" t="str">
        <f>VLOOKUP(Tabla2[[#This Row],[RUBRO]],Hoja9!$B$4:$M$1963,12,0)</f>
        <v>Administrativa</v>
      </c>
      <c r="H77" s="5" t="s">
        <v>40</v>
      </c>
      <c r="I77" s="5" t="s">
        <v>77</v>
      </c>
      <c r="J77" s="5" t="s">
        <v>42</v>
      </c>
      <c r="K77" s="5" t="s">
        <v>80</v>
      </c>
      <c r="L77" s="5" t="s">
        <v>80</v>
      </c>
      <c r="M77" s="5" t="s">
        <v>107</v>
      </c>
      <c r="N77" s="5"/>
      <c r="O77" s="5"/>
      <c r="P77" s="5" t="s">
        <v>31</v>
      </c>
      <c r="Q77" s="5" t="s">
        <v>32</v>
      </c>
      <c r="R77" s="5" t="s">
        <v>33</v>
      </c>
      <c r="S77" s="6" t="s">
        <v>164</v>
      </c>
      <c r="T77" s="8">
        <v>1949236812</v>
      </c>
      <c r="U77" s="8">
        <v>0</v>
      </c>
      <c r="V77" s="8">
        <v>460000000</v>
      </c>
      <c r="W77" s="8">
        <v>1489236812</v>
      </c>
      <c r="X77" s="8">
        <v>0</v>
      </c>
      <c r="Y77" s="8">
        <v>1476146559</v>
      </c>
      <c r="Z77" s="8">
        <v>13090253</v>
      </c>
      <c r="AA77" s="8">
        <v>1476146559</v>
      </c>
      <c r="AB77" s="8">
        <v>460899049</v>
      </c>
      <c r="AC77" s="8">
        <v>460899049</v>
      </c>
      <c r="AD77" s="21">
        <v>460899049</v>
      </c>
    </row>
    <row r="78" spans="1:30" ht="33.75" hidden="1" x14ac:dyDescent="0.25">
      <c r="A78" s="20" t="s">
        <v>60</v>
      </c>
      <c r="B78" s="6" t="s">
        <v>61</v>
      </c>
      <c r="C78" s="7" t="s">
        <v>165</v>
      </c>
      <c r="D78" s="7" t="s">
        <v>471</v>
      </c>
      <c r="E78" s="3" t="str">
        <f>VLOOKUP(Tabla2[[#This Row],[RUBRO]],Hoja9!$B$4:$M$1963,10,0)</f>
        <v>FUNCIONAMIENTO</v>
      </c>
      <c r="F78" s="7" t="str">
        <f>VLOOKUP(Tabla2[[#This Row],[RUBRO]],Hoja9!$B$4:$M$1963,11,0)</f>
        <v>DIRECCION ADMINISTRATIVA</v>
      </c>
      <c r="G78" s="7" t="str">
        <f>VLOOKUP(Tabla2[[#This Row],[RUBRO]],Hoja9!$B$4:$M$1963,12,0)</f>
        <v>Administrativa</v>
      </c>
      <c r="H78" s="5" t="s">
        <v>40</v>
      </c>
      <c r="I78" s="5" t="s">
        <v>77</v>
      </c>
      <c r="J78" s="5" t="s">
        <v>42</v>
      </c>
      <c r="K78" s="5" t="s">
        <v>80</v>
      </c>
      <c r="L78" s="5" t="s">
        <v>80</v>
      </c>
      <c r="M78" s="5" t="s">
        <v>166</v>
      </c>
      <c r="N78" s="5"/>
      <c r="O78" s="5"/>
      <c r="P78" s="5" t="s">
        <v>31</v>
      </c>
      <c r="Q78" s="5" t="s">
        <v>32</v>
      </c>
      <c r="R78" s="5" t="s">
        <v>33</v>
      </c>
      <c r="S78" s="6" t="s">
        <v>167</v>
      </c>
      <c r="T78" s="8">
        <v>1558916868</v>
      </c>
      <c r="U78" s="8">
        <v>0</v>
      </c>
      <c r="V78" s="8">
        <v>340000000</v>
      </c>
      <c r="W78" s="8">
        <v>1218916868</v>
      </c>
      <c r="X78" s="8">
        <v>0</v>
      </c>
      <c r="Y78" s="8">
        <v>1198301394</v>
      </c>
      <c r="Z78" s="8">
        <v>20615474</v>
      </c>
      <c r="AA78" s="8">
        <v>1198301394</v>
      </c>
      <c r="AB78" s="8">
        <v>406671218</v>
      </c>
      <c r="AC78" s="8">
        <v>406671218</v>
      </c>
      <c r="AD78" s="21">
        <v>406671218</v>
      </c>
    </row>
    <row r="79" spans="1:30" ht="33.75" hidden="1" x14ac:dyDescent="0.25">
      <c r="A79" s="20" t="s">
        <v>60</v>
      </c>
      <c r="B79" s="6" t="s">
        <v>61</v>
      </c>
      <c r="C79" s="7" t="s">
        <v>168</v>
      </c>
      <c r="D79" s="7" t="s">
        <v>471</v>
      </c>
      <c r="E79" s="3" t="str">
        <f>VLOOKUP(Tabla2[[#This Row],[RUBRO]],Hoja9!$B$4:$M$1963,10,0)</f>
        <v>FUNCIONAMIENTO</v>
      </c>
      <c r="F79" s="7" t="str">
        <f>VLOOKUP(Tabla2[[#This Row],[RUBRO]],Hoja9!$B$4:$M$1963,11,0)</f>
        <v>DIRECCION ADMINISTRATIVA</v>
      </c>
      <c r="G79" s="7" t="str">
        <f>VLOOKUP(Tabla2[[#This Row],[RUBRO]],Hoja9!$B$4:$M$1963,12,0)</f>
        <v>Administrativa</v>
      </c>
      <c r="H79" s="5" t="s">
        <v>40</v>
      </c>
      <c r="I79" s="5" t="s">
        <v>77</v>
      </c>
      <c r="J79" s="5" t="s">
        <v>42</v>
      </c>
      <c r="K79" s="5" t="s">
        <v>80</v>
      </c>
      <c r="L79" s="5" t="s">
        <v>80</v>
      </c>
      <c r="M79" s="5" t="s">
        <v>54</v>
      </c>
      <c r="N79" s="5"/>
      <c r="O79" s="5"/>
      <c r="P79" s="5" t="s">
        <v>31</v>
      </c>
      <c r="Q79" s="5" t="s">
        <v>32</v>
      </c>
      <c r="R79" s="5" t="s">
        <v>33</v>
      </c>
      <c r="S79" s="6" t="s">
        <v>169</v>
      </c>
      <c r="T79" s="8">
        <v>20000000</v>
      </c>
      <c r="U79" s="8">
        <v>0</v>
      </c>
      <c r="V79" s="8">
        <v>7916000</v>
      </c>
      <c r="W79" s="8">
        <v>12084000</v>
      </c>
      <c r="X79" s="8">
        <v>0</v>
      </c>
      <c r="Y79" s="8">
        <v>1602000</v>
      </c>
      <c r="Z79" s="8">
        <v>10482000</v>
      </c>
      <c r="AA79" s="8">
        <v>1602000</v>
      </c>
      <c r="AB79" s="8">
        <v>1602000</v>
      </c>
      <c r="AC79" s="8">
        <v>1602000</v>
      </c>
      <c r="AD79" s="21">
        <v>1602000</v>
      </c>
    </row>
    <row r="80" spans="1:30" ht="33.75" hidden="1" x14ac:dyDescent="0.25">
      <c r="A80" s="20" t="s">
        <v>60</v>
      </c>
      <c r="B80" s="6" t="s">
        <v>61</v>
      </c>
      <c r="C80" s="7" t="s">
        <v>170</v>
      </c>
      <c r="D80" s="7" t="s">
        <v>471</v>
      </c>
      <c r="E80" s="3" t="str">
        <f>VLOOKUP(Tabla2[[#This Row],[RUBRO]],Hoja9!$B$4:$M$1963,10,0)</f>
        <v>FUNCIONAMIENTO</v>
      </c>
      <c r="F80" s="7" t="str">
        <f>VLOOKUP(Tabla2[[#This Row],[RUBRO]],Hoja9!$B$4:$M$1963,11,0)</f>
        <v>DIRECCION ADMINISTRATIVA</v>
      </c>
      <c r="G80" s="7" t="str">
        <f>VLOOKUP(Tabla2[[#This Row],[RUBRO]],Hoja9!$B$4:$M$1963,12,0)</f>
        <v>Administrativa</v>
      </c>
      <c r="H80" s="5" t="s">
        <v>40</v>
      </c>
      <c r="I80" s="5" t="s">
        <v>77</v>
      </c>
      <c r="J80" s="5" t="s">
        <v>42</v>
      </c>
      <c r="K80" s="5" t="s">
        <v>80</v>
      </c>
      <c r="L80" s="5" t="s">
        <v>80</v>
      </c>
      <c r="M80" s="5" t="s">
        <v>171</v>
      </c>
      <c r="N80" s="5"/>
      <c r="O80" s="5"/>
      <c r="P80" s="5" t="s">
        <v>31</v>
      </c>
      <c r="Q80" s="5" t="s">
        <v>32</v>
      </c>
      <c r="R80" s="5" t="s">
        <v>33</v>
      </c>
      <c r="S80" s="6" t="s">
        <v>172</v>
      </c>
      <c r="T80" s="8">
        <v>0</v>
      </c>
      <c r="U80" s="8">
        <v>4028000</v>
      </c>
      <c r="V80" s="8">
        <v>0</v>
      </c>
      <c r="W80" s="8">
        <v>4028000</v>
      </c>
      <c r="X80" s="8">
        <v>0</v>
      </c>
      <c r="Y80" s="8">
        <v>504000</v>
      </c>
      <c r="Z80" s="8">
        <v>3524000</v>
      </c>
      <c r="AA80" s="8">
        <v>504000</v>
      </c>
      <c r="AB80" s="8">
        <v>504000</v>
      </c>
      <c r="AC80" s="8">
        <v>504000</v>
      </c>
      <c r="AD80" s="21">
        <v>504000</v>
      </c>
    </row>
    <row r="81" spans="1:30" ht="33.75" hidden="1" x14ac:dyDescent="0.25">
      <c r="A81" s="20" t="s">
        <v>60</v>
      </c>
      <c r="B81" s="6" t="s">
        <v>61</v>
      </c>
      <c r="C81" s="7" t="s">
        <v>173</v>
      </c>
      <c r="D81" s="7" t="s">
        <v>471</v>
      </c>
      <c r="E81" s="3" t="str">
        <f>VLOOKUP(Tabla2[[#This Row],[RUBRO]],Hoja9!$B$4:$M$1963,10,0)</f>
        <v>FUNCIONAMIENTO</v>
      </c>
      <c r="F81" s="7" t="str">
        <f>VLOOKUP(Tabla2[[#This Row],[RUBRO]],Hoja9!$B$4:$M$1963,11,0)</f>
        <v>DIRECCION ADMINISTRATIVA</v>
      </c>
      <c r="G81" s="7" t="str">
        <f>VLOOKUP(Tabla2[[#This Row],[RUBRO]],Hoja9!$B$4:$M$1963,12,0)</f>
        <v>Administrativa</v>
      </c>
      <c r="H81" s="5" t="s">
        <v>40</v>
      </c>
      <c r="I81" s="5" t="s">
        <v>77</v>
      </c>
      <c r="J81" s="5" t="s">
        <v>42</v>
      </c>
      <c r="K81" s="5" t="s">
        <v>80</v>
      </c>
      <c r="L81" s="5" t="s">
        <v>80</v>
      </c>
      <c r="M81" s="5" t="s">
        <v>174</v>
      </c>
      <c r="N81" s="5"/>
      <c r="O81" s="5"/>
      <c r="P81" s="5" t="s">
        <v>31</v>
      </c>
      <c r="Q81" s="5" t="s">
        <v>32</v>
      </c>
      <c r="R81" s="5" t="s">
        <v>33</v>
      </c>
      <c r="S81" s="6" t="s">
        <v>175</v>
      </c>
      <c r="T81" s="8">
        <v>400000000</v>
      </c>
      <c r="U81" s="8">
        <v>0</v>
      </c>
      <c r="V81" s="8">
        <v>226583476</v>
      </c>
      <c r="W81" s="8">
        <v>173416524</v>
      </c>
      <c r="X81" s="8">
        <v>0</v>
      </c>
      <c r="Y81" s="8">
        <v>7429376</v>
      </c>
      <c r="Z81" s="8">
        <v>165987148</v>
      </c>
      <c r="AA81" s="8">
        <v>6376606</v>
      </c>
      <c r="AB81" s="8">
        <v>6376606</v>
      </c>
      <c r="AC81" s="8">
        <v>6376606</v>
      </c>
      <c r="AD81" s="21">
        <v>6376606</v>
      </c>
    </row>
    <row r="82" spans="1:30" ht="33.75" hidden="1" x14ac:dyDescent="0.25">
      <c r="A82" s="20" t="s">
        <v>60</v>
      </c>
      <c r="B82" s="6" t="s">
        <v>61</v>
      </c>
      <c r="C82" s="7" t="s">
        <v>176</v>
      </c>
      <c r="D82" s="7" t="s">
        <v>471</v>
      </c>
      <c r="E82" s="3" t="str">
        <f>VLOOKUP(Tabla2[[#This Row],[RUBRO]],Hoja9!$B$4:$M$1963,10,0)</f>
        <v>FUNCIONAMIENTO</v>
      </c>
      <c r="F82" s="7" t="str">
        <f>VLOOKUP(Tabla2[[#This Row],[RUBRO]],Hoja9!$B$4:$M$1963,11,0)</f>
        <v>DIRECCION ADMINISTRATIVA</v>
      </c>
      <c r="G82" s="7" t="str">
        <f>VLOOKUP(Tabla2[[#This Row],[RUBRO]],Hoja9!$B$4:$M$1963,12,0)</f>
        <v>Administrativa</v>
      </c>
      <c r="H82" s="5" t="s">
        <v>40</v>
      </c>
      <c r="I82" s="5" t="s">
        <v>77</v>
      </c>
      <c r="J82" s="5" t="s">
        <v>42</v>
      </c>
      <c r="K82" s="5" t="s">
        <v>80</v>
      </c>
      <c r="L82" s="5" t="s">
        <v>64</v>
      </c>
      <c r="M82" s="5" t="s">
        <v>77</v>
      </c>
      <c r="N82" s="5"/>
      <c r="O82" s="5"/>
      <c r="P82" s="5" t="s">
        <v>31</v>
      </c>
      <c r="Q82" s="5" t="s">
        <v>32</v>
      </c>
      <c r="R82" s="5" t="s">
        <v>33</v>
      </c>
      <c r="S82" s="6" t="s">
        <v>177</v>
      </c>
      <c r="T82" s="8">
        <v>21500000</v>
      </c>
      <c r="U82" s="8">
        <v>0</v>
      </c>
      <c r="V82" s="8">
        <v>0</v>
      </c>
      <c r="W82" s="8">
        <v>21500000</v>
      </c>
      <c r="X82" s="8">
        <v>0</v>
      </c>
      <c r="Y82" s="8">
        <v>16895810</v>
      </c>
      <c r="Z82" s="8">
        <v>4604190</v>
      </c>
      <c r="AA82" s="8">
        <v>16895810</v>
      </c>
      <c r="AB82" s="8">
        <v>2730000</v>
      </c>
      <c r="AC82" s="8">
        <v>2730000</v>
      </c>
      <c r="AD82" s="21">
        <v>2730000</v>
      </c>
    </row>
    <row r="83" spans="1:30" ht="33.75" hidden="1" x14ac:dyDescent="0.25">
      <c r="A83" s="20" t="s">
        <v>60</v>
      </c>
      <c r="B83" s="6" t="s">
        <v>61</v>
      </c>
      <c r="C83" s="7" t="s">
        <v>178</v>
      </c>
      <c r="D83" s="7" t="s">
        <v>471</v>
      </c>
      <c r="E83" s="3" t="str">
        <f>VLOOKUP(Tabla2[[#This Row],[RUBRO]],Hoja9!$B$4:$M$1963,10,0)</f>
        <v>FUNCIONAMIENTO</v>
      </c>
      <c r="F83" s="7" t="str">
        <f>VLOOKUP(Tabla2[[#This Row],[RUBRO]],Hoja9!$B$4:$M$1963,11,0)</f>
        <v>DIRECCION ADMINISTRATIVA</v>
      </c>
      <c r="G83" s="7" t="str">
        <f>VLOOKUP(Tabla2[[#This Row],[RUBRO]],Hoja9!$B$4:$M$1963,12,0)</f>
        <v>Administrativa</v>
      </c>
      <c r="H83" s="5" t="s">
        <v>40</v>
      </c>
      <c r="I83" s="5" t="s">
        <v>77</v>
      </c>
      <c r="J83" s="5" t="s">
        <v>42</v>
      </c>
      <c r="K83" s="5" t="s">
        <v>80</v>
      </c>
      <c r="L83" s="5" t="s">
        <v>64</v>
      </c>
      <c r="M83" s="5" t="s">
        <v>81</v>
      </c>
      <c r="N83" s="5"/>
      <c r="O83" s="5"/>
      <c r="P83" s="5" t="s">
        <v>31</v>
      </c>
      <c r="Q83" s="5" t="s">
        <v>32</v>
      </c>
      <c r="R83" s="5" t="s">
        <v>33</v>
      </c>
      <c r="S83" s="6" t="s">
        <v>179</v>
      </c>
      <c r="T83" s="8">
        <v>4874629941</v>
      </c>
      <c r="U83" s="8">
        <v>0</v>
      </c>
      <c r="V83" s="8">
        <v>0</v>
      </c>
      <c r="W83" s="8">
        <v>4874629941</v>
      </c>
      <c r="X83" s="8">
        <v>0</v>
      </c>
      <c r="Y83" s="8">
        <v>4836450399</v>
      </c>
      <c r="Z83" s="8">
        <v>38179542</v>
      </c>
      <c r="AA83" s="8">
        <v>4836450399</v>
      </c>
      <c r="AB83" s="8">
        <v>1833450185</v>
      </c>
      <c r="AC83" s="8">
        <v>1833450185</v>
      </c>
      <c r="AD83" s="21">
        <v>1833450185</v>
      </c>
    </row>
    <row r="84" spans="1:30" ht="33.75" hidden="1" x14ac:dyDescent="0.25">
      <c r="A84" s="20" t="s">
        <v>60</v>
      </c>
      <c r="B84" s="6" t="s">
        <v>61</v>
      </c>
      <c r="C84" s="7" t="s">
        <v>180</v>
      </c>
      <c r="D84" s="7" t="s">
        <v>471</v>
      </c>
      <c r="E84" s="3" t="str">
        <f>VLOOKUP(Tabla2[[#This Row],[RUBRO]],Hoja9!$B$4:$M$1963,10,0)</f>
        <v>FUNCIONAMIENTO</v>
      </c>
      <c r="F84" s="7" t="str">
        <f>VLOOKUP(Tabla2[[#This Row],[RUBRO]],Hoja9!$B$4:$M$1963,11,0)</f>
        <v>DIRECCION ADMINISTRATIVA</v>
      </c>
      <c r="G84" s="7" t="str">
        <f>VLOOKUP(Tabla2[[#This Row],[RUBRO]],Hoja9!$B$4:$M$1963,12,0)</f>
        <v>Administrativa</v>
      </c>
      <c r="H84" s="5" t="s">
        <v>40</v>
      </c>
      <c r="I84" s="5" t="s">
        <v>77</v>
      </c>
      <c r="J84" s="5" t="s">
        <v>42</v>
      </c>
      <c r="K84" s="5" t="s">
        <v>80</v>
      </c>
      <c r="L84" s="5" t="s">
        <v>64</v>
      </c>
      <c r="M84" s="5" t="s">
        <v>116</v>
      </c>
      <c r="N84" s="5"/>
      <c r="O84" s="5"/>
      <c r="P84" s="5" t="s">
        <v>31</v>
      </c>
      <c r="Q84" s="5" t="s">
        <v>32</v>
      </c>
      <c r="R84" s="5" t="s">
        <v>33</v>
      </c>
      <c r="S84" s="6" t="s">
        <v>181</v>
      </c>
      <c r="T84" s="8">
        <v>301594960</v>
      </c>
      <c r="U84" s="8">
        <v>0</v>
      </c>
      <c r="V84" s="8">
        <v>28824333</v>
      </c>
      <c r="W84" s="8">
        <v>272770627</v>
      </c>
      <c r="X84" s="8">
        <v>0</v>
      </c>
      <c r="Y84" s="8">
        <v>254368346</v>
      </c>
      <c r="Z84" s="8">
        <v>18402281</v>
      </c>
      <c r="AA84" s="8">
        <v>254368346</v>
      </c>
      <c r="AB84" s="8">
        <v>46194732</v>
      </c>
      <c r="AC84" s="8">
        <v>46194732</v>
      </c>
      <c r="AD84" s="21">
        <v>46194732</v>
      </c>
    </row>
    <row r="85" spans="1:30" ht="33.75" hidden="1" x14ac:dyDescent="0.25">
      <c r="A85" s="20" t="s">
        <v>60</v>
      </c>
      <c r="B85" s="6" t="s">
        <v>61</v>
      </c>
      <c r="C85" s="7" t="s">
        <v>182</v>
      </c>
      <c r="D85" s="7" t="s">
        <v>471</v>
      </c>
      <c r="E85" s="3" t="str">
        <f>VLOOKUP(Tabla2[[#This Row],[RUBRO]],Hoja9!$B$4:$M$1963,10,0)</f>
        <v>FUNCIONAMIENTO</v>
      </c>
      <c r="F85" s="7" t="str">
        <f>VLOOKUP(Tabla2[[#This Row],[RUBRO]],Hoja9!$B$4:$M$1963,11,0)</f>
        <v>DIRECCION ADMINISTRATIVA</v>
      </c>
      <c r="G85" s="7" t="str">
        <f>VLOOKUP(Tabla2[[#This Row],[RUBRO]],Hoja9!$B$4:$M$1963,12,0)</f>
        <v>Administrativa</v>
      </c>
      <c r="H85" s="5" t="s">
        <v>40</v>
      </c>
      <c r="I85" s="5" t="s">
        <v>77</v>
      </c>
      <c r="J85" s="5" t="s">
        <v>42</v>
      </c>
      <c r="K85" s="5" t="s">
        <v>80</v>
      </c>
      <c r="L85" s="5" t="s">
        <v>64</v>
      </c>
      <c r="M85" s="5" t="s">
        <v>43</v>
      </c>
      <c r="N85" s="5"/>
      <c r="O85" s="5"/>
      <c r="P85" s="5" t="s">
        <v>31</v>
      </c>
      <c r="Q85" s="5" t="s">
        <v>32</v>
      </c>
      <c r="R85" s="5" t="s">
        <v>33</v>
      </c>
      <c r="S85" s="6" t="s">
        <v>183</v>
      </c>
      <c r="T85" s="8">
        <v>2861000000</v>
      </c>
      <c r="U85" s="8">
        <v>500000000</v>
      </c>
      <c r="V85" s="8">
        <v>0</v>
      </c>
      <c r="W85" s="8">
        <v>3361000000</v>
      </c>
      <c r="X85" s="8">
        <v>0</v>
      </c>
      <c r="Y85" s="8">
        <v>3361000000</v>
      </c>
      <c r="Z85" s="8">
        <v>0</v>
      </c>
      <c r="AA85" s="8">
        <v>2753969713</v>
      </c>
      <c r="AB85" s="8">
        <v>1232268290</v>
      </c>
      <c r="AC85" s="8">
        <v>1232268290</v>
      </c>
      <c r="AD85" s="21">
        <v>1232268290</v>
      </c>
    </row>
    <row r="86" spans="1:30" ht="33.75" hidden="1" x14ac:dyDescent="0.25">
      <c r="A86" s="20" t="s">
        <v>60</v>
      </c>
      <c r="B86" s="6" t="s">
        <v>61</v>
      </c>
      <c r="C86" s="7" t="s">
        <v>184</v>
      </c>
      <c r="D86" s="7" t="s">
        <v>471</v>
      </c>
      <c r="E86" s="3" t="str">
        <f>VLOOKUP(Tabla2[[#This Row],[RUBRO]],Hoja9!$B$4:$M$1963,10,0)</f>
        <v>FUNCIONAMIENTO</v>
      </c>
      <c r="F86" s="7" t="str">
        <f>VLOOKUP(Tabla2[[#This Row],[RUBRO]],Hoja9!$B$4:$M$1963,11,0)</f>
        <v>DIRECCION ADMINISTRATIVA</v>
      </c>
      <c r="G86" s="7" t="str">
        <f>VLOOKUP(Tabla2[[#This Row],[RUBRO]],Hoja9!$B$4:$M$1963,12,0)</f>
        <v>Administrativa</v>
      </c>
      <c r="H86" s="5" t="s">
        <v>40</v>
      </c>
      <c r="I86" s="5" t="s">
        <v>77</v>
      </c>
      <c r="J86" s="5" t="s">
        <v>42</v>
      </c>
      <c r="K86" s="5" t="s">
        <v>80</v>
      </c>
      <c r="L86" s="5" t="s">
        <v>64</v>
      </c>
      <c r="M86" s="5" t="s">
        <v>98</v>
      </c>
      <c r="N86" s="5"/>
      <c r="O86" s="5"/>
      <c r="P86" s="5" t="s">
        <v>31</v>
      </c>
      <c r="Q86" s="5" t="s">
        <v>32</v>
      </c>
      <c r="R86" s="5" t="s">
        <v>33</v>
      </c>
      <c r="S86" s="6" t="s">
        <v>185</v>
      </c>
      <c r="T86" s="8">
        <v>334600000</v>
      </c>
      <c r="U86" s="8">
        <v>159474</v>
      </c>
      <c r="V86" s="8">
        <v>140812684</v>
      </c>
      <c r="W86" s="8">
        <v>193946790</v>
      </c>
      <c r="X86" s="8">
        <v>0</v>
      </c>
      <c r="Y86" s="8">
        <v>65425680</v>
      </c>
      <c r="Z86" s="8">
        <v>128521110</v>
      </c>
      <c r="AA86" s="8">
        <v>17797289</v>
      </c>
      <c r="AB86" s="8">
        <v>17797289</v>
      </c>
      <c r="AC86" s="8">
        <v>17797289</v>
      </c>
      <c r="AD86" s="21">
        <v>17797289</v>
      </c>
    </row>
    <row r="87" spans="1:30" ht="33.75" hidden="1" x14ac:dyDescent="0.25">
      <c r="A87" s="20" t="s">
        <v>60</v>
      </c>
      <c r="B87" s="6" t="s">
        <v>61</v>
      </c>
      <c r="C87" s="7" t="s">
        <v>186</v>
      </c>
      <c r="D87" s="7" t="s">
        <v>471</v>
      </c>
      <c r="E87" s="3" t="str">
        <f>VLOOKUP(Tabla2[[#This Row],[RUBRO]],Hoja9!$B$4:$M$1963,10,0)</f>
        <v>FUNCIONAMIENTO</v>
      </c>
      <c r="F87" s="7" t="str">
        <f>VLOOKUP(Tabla2[[#This Row],[RUBRO]],Hoja9!$B$4:$M$1963,11,0)</f>
        <v>DIRECCION ADMINISTRATIVA</v>
      </c>
      <c r="G87" s="7" t="str">
        <f>VLOOKUP(Tabla2[[#This Row],[RUBRO]],Hoja9!$B$4:$M$1963,12,0)</f>
        <v>Administrativa</v>
      </c>
      <c r="H87" s="5" t="s">
        <v>40</v>
      </c>
      <c r="I87" s="5" t="s">
        <v>77</v>
      </c>
      <c r="J87" s="5" t="s">
        <v>42</v>
      </c>
      <c r="K87" s="5" t="s">
        <v>80</v>
      </c>
      <c r="L87" s="5" t="s">
        <v>68</v>
      </c>
      <c r="M87" s="5" t="s">
        <v>77</v>
      </c>
      <c r="N87" s="5"/>
      <c r="O87" s="5"/>
      <c r="P87" s="5" t="s">
        <v>31</v>
      </c>
      <c r="Q87" s="5" t="s">
        <v>32</v>
      </c>
      <c r="R87" s="5" t="s">
        <v>33</v>
      </c>
      <c r="S87" s="6" t="s">
        <v>187</v>
      </c>
      <c r="T87" s="8">
        <v>1557500000</v>
      </c>
      <c r="U87" s="8">
        <v>0</v>
      </c>
      <c r="V87" s="8">
        <v>0</v>
      </c>
      <c r="W87" s="8">
        <v>1557500000</v>
      </c>
      <c r="X87" s="8">
        <v>0</v>
      </c>
      <c r="Y87" s="8">
        <v>1019067986</v>
      </c>
      <c r="Z87" s="8">
        <v>538432014</v>
      </c>
      <c r="AA87" s="8">
        <v>1019067986</v>
      </c>
      <c r="AB87" s="8">
        <v>424852740</v>
      </c>
      <c r="AC87" s="8">
        <v>424852740</v>
      </c>
      <c r="AD87" s="21">
        <v>424852740</v>
      </c>
    </row>
    <row r="88" spans="1:30" ht="33.75" hidden="1" x14ac:dyDescent="0.25">
      <c r="A88" s="20" t="s">
        <v>60</v>
      </c>
      <c r="B88" s="6" t="s">
        <v>61</v>
      </c>
      <c r="C88" s="7" t="s">
        <v>188</v>
      </c>
      <c r="D88" s="7" t="s">
        <v>471</v>
      </c>
      <c r="E88" s="3" t="str">
        <f>VLOOKUP(Tabla2[[#This Row],[RUBRO]],Hoja9!$B$4:$M$1963,10,0)</f>
        <v>FUNCIONAMIENTO</v>
      </c>
      <c r="F88" s="7" t="str">
        <f>VLOOKUP(Tabla2[[#This Row],[RUBRO]],Hoja9!$B$4:$M$1963,11,0)</f>
        <v>DIRECCION ADMINISTRATIVA</v>
      </c>
      <c r="G88" s="7" t="str">
        <f>VLOOKUP(Tabla2[[#This Row],[RUBRO]],Hoja9!$B$4:$M$1963,12,0)</f>
        <v>Administrativa</v>
      </c>
      <c r="H88" s="5" t="s">
        <v>40</v>
      </c>
      <c r="I88" s="5" t="s">
        <v>77</v>
      </c>
      <c r="J88" s="5" t="s">
        <v>42</v>
      </c>
      <c r="K88" s="5" t="s">
        <v>80</v>
      </c>
      <c r="L88" s="5" t="s">
        <v>68</v>
      </c>
      <c r="M88" s="5" t="s">
        <v>63</v>
      </c>
      <c r="N88" s="5"/>
      <c r="O88" s="5"/>
      <c r="P88" s="5" t="s">
        <v>31</v>
      </c>
      <c r="Q88" s="5" t="s">
        <v>32</v>
      </c>
      <c r="R88" s="5" t="s">
        <v>33</v>
      </c>
      <c r="S88" s="6" t="s">
        <v>189</v>
      </c>
      <c r="T88" s="8">
        <v>561908391</v>
      </c>
      <c r="U88" s="8">
        <v>2457080</v>
      </c>
      <c r="V88" s="8">
        <v>0</v>
      </c>
      <c r="W88" s="8">
        <v>564365471</v>
      </c>
      <c r="X88" s="8">
        <v>0</v>
      </c>
      <c r="Y88" s="8">
        <v>562216551</v>
      </c>
      <c r="Z88" s="8">
        <v>2148920</v>
      </c>
      <c r="AA88" s="8">
        <v>562216551</v>
      </c>
      <c r="AB88" s="8">
        <v>308160</v>
      </c>
      <c r="AC88" s="8">
        <v>308160</v>
      </c>
      <c r="AD88" s="21">
        <v>308160</v>
      </c>
    </row>
    <row r="89" spans="1:30" ht="33.75" hidden="1" x14ac:dyDescent="0.25">
      <c r="A89" s="20" t="s">
        <v>60</v>
      </c>
      <c r="B89" s="6" t="s">
        <v>61</v>
      </c>
      <c r="C89" s="7" t="s">
        <v>190</v>
      </c>
      <c r="D89" s="7" t="s">
        <v>471</v>
      </c>
      <c r="E89" s="3" t="str">
        <f>VLOOKUP(Tabla2[[#This Row],[RUBRO]],Hoja9!$B$4:$M$1963,10,0)</f>
        <v>FUNCIONAMIENTO</v>
      </c>
      <c r="F89" s="7" t="str">
        <f>VLOOKUP(Tabla2[[#This Row],[RUBRO]],Hoja9!$B$4:$M$1963,11,0)</f>
        <v>DIRECCION ADMINISTRATIVA</v>
      </c>
      <c r="G89" s="7" t="str">
        <f>VLOOKUP(Tabla2[[#This Row],[RUBRO]],Hoja9!$B$4:$M$1963,12,0)</f>
        <v>Administrativa</v>
      </c>
      <c r="H89" s="5" t="s">
        <v>40</v>
      </c>
      <c r="I89" s="5" t="s">
        <v>77</v>
      </c>
      <c r="J89" s="5" t="s">
        <v>42</v>
      </c>
      <c r="K89" s="5" t="s">
        <v>80</v>
      </c>
      <c r="L89" s="5" t="s">
        <v>68</v>
      </c>
      <c r="M89" s="5" t="s">
        <v>138</v>
      </c>
      <c r="N89" s="5"/>
      <c r="O89" s="5"/>
      <c r="P89" s="5" t="s">
        <v>31</v>
      </c>
      <c r="Q89" s="5" t="s">
        <v>32</v>
      </c>
      <c r="R89" s="5" t="s">
        <v>33</v>
      </c>
      <c r="S89" s="6" t="s">
        <v>191</v>
      </c>
      <c r="T89" s="8">
        <v>1427963499</v>
      </c>
      <c r="U89" s="8">
        <v>300000000</v>
      </c>
      <c r="V89" s="8">
        <v>0</v>
      </c>
      <c r="W89" s="8">
        <v>1727963499</v>
      </c>
      <c r="X89" s="8">
        <v>0</v>
      </c>
      <c r="Y89" s="8">
        <v>1727963499</v>
      </c>
      <c r="Z89" s="8">
        <v>0</v>
      </c>
      <c r="AA89" s="8">
        <v>1427963499</v>
      </c>
      <c r="AB89" s="8">
        <v>564874810</v>
      </c>
      <c r="AC89" s="8">
        <v>564874810</v>
      </c>
      <c r="AD89" s="21">
        <v>564874810</v>
      </c>
    </row>
    <row r="90" spans="1:30" ht="33.75" hidden="1" x14ac:dyDescent="0.25">
      <c r="A90" s="20" t="s">
        <v>60</v>
      </c>
      <c r="B90" s="6" t="s">
        <v>61</v>
      </c>
      <c r="C90" s="7" t="s">
        <v>192</v>
      </c>
      <c r="D90" s="7" t="s">
        <v>471</v>
      </c>
      <c r="E90" s="3" t="str">
        <f>VLOOKUP(Tabla2[[#This Row],[RUBRO]],Hoja9!$B$4:$M$1963,10,0)</f>
        <v>FUNCIONAMIENTO</v>
      </c>
      <c r="F90" s="7" t="str">
        <f>VLOOKUP(Tabla2[[#This Row],[RUBRO]],Hoja9!$B$4:$M$1963,11,0)</f>
        <v>DIRECCION ADMINISTRATIVA</v>
      </c>
      <c r="G90" s="7" t="str">
        <f>VLOOKUP(Tabla2[[#This Row],[RUBRO]],Hoja9!$B$4:$M$1963,12,0)</f>
        <v>Administrativa</v>
      </c>
      <c r="H90" s="5" t="s">
        <v>40</v>
      </c>
      <c r="I90" s="5" t="s">
        <v>77</v>
      </c>
      <c r="J90" s="5" t="s">
        <v>42</v>
      </c>
      <c r="K90" s="5" t="s">
        <v>80</v>
      </c>
      <c r="L90" s="5" t="s">
        <v>138</v>
      </c>
      <c r="M90" s="5" t="s">
        <v>41</v>
      </c>
      <c r="N90" s="5"/>
      <c r="O90" s="5"/>
      <c r="P90" s="5" t="s">
        <v>31</v>
      </c>
      <c r="Q90" s="5" t="s">
        <v>32</v>
      </c>
      <c r="R90" s="5" t="s">
        <v>33</v>
      </c>
      <c r="S90" s="6" t="s">
        <v>193</v>
      </c>
      <c r="T90" s="8">
        <v>100000</v>
      </c>
      <c r="U90" s="8">
        <v>0</v>
      </c>
      <c r="V90" s="8">
        <v>100000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21">
        <v>0</v>
      </c>
    </row>
    <row r="91" spans="1:30" ht="33.75" hidden="1" x14ac:dyDescent="0.25">
      <c r="A91" s="20" t="s">
        <v>60</v>
      </c>
      <c r="B91" s="6" t="s">
        <v>61</v>
      </c>
      <c r="C91" s="7" t="s">
        <v>194</v>
      </c>
      <c r="D91" s="7" t="s">
        <v>471</v>
      </c>
      <c r="E91" s="3" t="str">
        <f>VLOOKUP(Tabla2[[#This Row],[RUBRO]],Hoja9!$B$4:$M$1963,10,0)</f>
        <v>FUNCIONAMIENTO</v>
      </c>
      <c r="F91" s="7" t="str">
        <f>VLOOKUP(Tabla2[[#This Row],[RUBRO]],Hoja9!$B$4:$M$1963,11,0)</f>
        <v>DIRECCION ADMINISTRATIVA</v>
      </c>
      <c r="G91" s="7" t="str">
        <f>VLOOKUP(Tabla2[[#This Row],[RUBRO]],Hoja9!$B$4:$M$1963,12,0)</f>
        <v>Administrativa</v>
      </c>
      <c r="H91" s="5" t="s">
        <v>40</v>
      </c>
      <c r="I91" s="5" t="s">
        <v>77</v>
      </c>
      <c r="J91" s="5" t="s">
        <v>42</v>
      </c>
      <c r="K91" s="5" t="s">
        <v>80</v>
      </c>
      <c r="L91" s="5" t="s">
        <v>138</v>
      </c>
      <c r="M91" s="5" t="s">
        <v>63</v>
      </c>
      <c r="N91" s="5"/>
      <c r="O91" s="5"/>
      <c r="P91" s="5" t="s">
        <v>31</v>
      </c>
      <c r="Q91" s="5" t="s">
        <v>32</v>
      </c>
      <c r="R91" s="5" t="s">
        <v>33</v>
      </c>
      <c r="S91" s="6" t="s">
        <v>195</v>
      </c>
      <c r="T91" s="8">
        <v>100000</v>
      </c>
      <c r="U91" s="8">
        <v>0</v>
      </c>
      <c r="V91" s="8">
        <v>100000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21">
        <v>0</v>
      </c>
    </row>
    <row r="92" spans="1:30" ht="33.75" hidden="1" x14ac:dyDescent="0.25">
      <c r="A92" s="20" t="s">
        <v>60</v>
      </c>
      <c r="B92" s="6" t="s">
        <v>61</v>
      </c>
      <c r="C92" s="7" t="s">
        <v>196</v>
      </c>
      <c r="D92" s="7" t="s">
        <v>471</v>
      </c>
      <c r="E92" s="3" t="str">
        <f>VLOOKUP(Tabla2[[#This Row],[RUBRO]],Hoja9!$B$4:$M$1963,10,0)</f>
        <v>FUNCIONAMIENTO</v>
      </c>
      <c r="F92" s="7" t="str">
        <f>VLOOKUP(Tabla2[[#This Row],[RUBRO]],Hoja9!$B$4:$M$1963,11,0)</f>
        <v>DIRECCION ADMINISTRATIVA</v>
      </c>
      <c r="G92" s="7" t="str">
        <f>VLOOKUP(Tabla2[[#This Row],[RUBRO]],Hoja9!$B$4:$M$1963,12,0)</f>
        <v>Administrativa</v>
      </c>
      <c r="H92" s="5" t="s">
        <v>40</v>
      </c>
      <c r="I92" s="5" t="s">
        <v>77</v>
      </c>
      <c r="J92" s="5" t="s">
        <v>42</v>
      </c>
      <c r="K92" s="5" t="s">
        <v>80</v>
      </c>
      <c r="L92" s="5" t="s">
        <v>138</v>
      </c>
      <c r="M92" s="5" t="s">
        <v>64</v>
      </c>
      <c r="N92" s="5"/>
      <c r="O92" s="5"/>
      <c r="P92" s="5" t="s">
        <v>31</v>
      </c>
      <c r="Q92" s="5" t="s">
        <v>32</v>
      </c>
      <c r="R92" s="5" t="s">
        <v>33</v>
      </c>
      <c r="S92" s="6" t="s">
        <v>197</v>
      </c>
      <c r="T92" s="8">
        <v>106000000</v>
      </c>
      <c r="U92" s="8">
        <v>0</v>
      </c>
      <c r="V92" s="8">
        <v>6100000</v>
      </c>
      <c r="W92" s="8">
        <v>99900000</v>
      </c>
      <c r="X92" s="8">
        <v>0</v>
      </c>
      <c r="Y92" s="8">
        <v>84915000</v>
      </c>
      <c r="Z92" s="8">
        <v>14985000</v>
      </c>
      <c r="AA92" s="8">
        <v>84915000</v>
      </c>
      <c r="AB92" s="8">
        <v>0</v>
      </c>
      <c r="AC92" s="8">
        <v>0</v>
      </c>
      <c r="AD92" s="21">
        <v>0</v>
      </c>
    </row>
    <row r="93" spans="1:30" ht="33.75" hidden="1" x14ac:dyDescent="0.25">
      <c r="A93" s="20" t="s">
        <v>60</v>
      </c>
      <c r="B93" s="6" t="s">
        <v>61</v>
      </c>
      <c r="C93" s="7" t="s">
        <v>198</v>
      </c>
      <c r="D93" s="7" t="s">
        <v>471</v>
      </c>
      <c r="E93" s="3" t="str">
        <f>VLOOKUP(Tabla2[[#This Row],[RUBRO]],Hoja9!$B$4:$M$1963,10,0)</f>
        <v>FUNCIONAMIENTO</v>
      </c>
      <c r="F93" s="7" t="str">
        <f>VLOOKUP(Tabla2[[#This Row],[RUBRO]],Hoja9!$B$4:$M$1963,11,0)</f>
        <v>DIRECCION ADMINISTRATIVA</v>
      </c>
      <c r="G93" s="7" t="str">
        <f>VLOOKUP(Tabla2[[#This Row],[RUBRO]],Hoja9!$B$4:$M$1963,12,0)</f>
        <v>Administrativa</v>
      </c>
      <c r="H93" s="5" t="s">
        <v>40</v>
      </c>
      <c r="I93" s="5" t="s">
        <v>77</v>
      </c>
      <c r="J93" s="5" t="s">
        <v>42</v>
      </c>
      <c r="K93" s="5" t="s">
        <v>80</v>
      </c>
      <c r="L93" s="5" t="s">
        <v>138</v>
      </c>
      <c r="M93" s="5" t="s">
        <v>68</v>
      </c>
      <c r="N93" s="5"/>
      <c r="O93" s="5"/>
      <c r="P93" s="5" t="s">
        <v>31</v>
      </c>
      <c r="Q93" s="5" t="s">
        <v>32</v>
      </c>
      <c r="R93" s="5" t="s">
        <v>33</v>
      </c>
      <c r="S93" s="6" t="s">
        <v>199</v>
      </c>
      <c r="T93" s="8">
        <v>23171400</v>
      </c>
      <c r="U93" s="8">
        <v>0</v>
      </c>
      <c r="V93" s="8">
        <v>23171400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21">
        <v>0</v>
      </c>
    </row>
    <row r="94" spans="1:30" ht="33.75" hidden="1" x14ac:dyDescent="0.25">
      <c r="A94" s="20" t="s">
        <v>60</v>
      </c>
      <c r="B94" s="6" t="s">
        <v>61</v>
      </c>
      <c r="C94" s="7" t="s">
        <v>200</v>
      </c>
      <c r="D94" s="7" t="s">
        <v>471</v>
      </c>
      <c r="E94" s="3" t="str">
        <f>VLOOKUP(Tabla2[[#This Row],[RUBRO]],Hoja9!$B$4:$M$1963,10,0)</f>
        <v>FUNCIONAMIENTO</v>
      </c>
      <c r="F94" s="7" t="str">
        <f>VLOOKUP(Tabla2[[#This Row],[RUBRO]],Hoja9!$B$4:$M$1963,11,0)</f>
        <v>DIRECCION ADMINISTRATIVA</v>
      </c>
      <c r="G94" s="7" t="str">
        <f>VLOOKUP(Tabla2[[#This Row],[RUBRO]],Hoja9!$B$4:$M$1963,12,0)</f>
        <v>Administrativa</v>
      </c>
      <c r="H94" s="5" t="s">
        <v>40</v>
      </c>
      <c r="I94" s="5" t="s">
        <v>77</v>
      </c>
      <c r="J94" s="5" t="s">
        <v>42</v>
      </c>
      <c r="K94" s="5" t="s">
        <v>80</v>
      </c>
      <c r="L94" s="5" t="s">
        <v>81</v>
      </c>
      <c r="M94" s="5" t="s">
        <v>41</v>
      </c>
      <c r="N94" s="5"/>
      <c r="O94" s="5"/>
      <c r="P94" s="5" t="s">
        <v>31</v>
      </c>
      <c r="Q94" s="5" t="s">
        <v>32</v>
      </c>
      <c r="R94" s="5" t="s">
        <v>33</v>
      </c>
      <c r="S94" s="6" t="s">
        <v>201</v>
      </c>
      <c r="T94" s="8">
        <v>84400000</v>
      </c>
      <c r="U94" s="8">
        <v>0</v>
      </c>
      <c r="V94" s="8">
        <v>0</v>
      </c>
      <c r="W94" s="8">
        <v>84400000</v>
      </c>
      <c r="X94" s="8">
        <v>0</v>
      </c>
      <c r="Y94" s="8">
        <v>84400000</v>
      </c>
      <c r="Z94" s="8">
        <v>0</v>
      </c>
      <c r="AA94" s="8">
        <v>56814183</v>
      </c>
      <c r="AB94" s="8">
        <v>56752952</v>
      </c>
      <c r="AC94" s="8">
        <v>56752952</v>
      </c>
      <c r="AD94" s="21">
        <v>56752952</v>
      </c>
    </row>
    <row r="95" spans="1:30" ht="33.75" hidden="1" x14ac:dyDescent="0.25">
      <c r="A95" s="20" t="s">
        <v>60</v>
      </c>
      <c r="B95" s="6" t="s">
        <v>61</v>
      </c>
      <c r="C95" s="7" t="s">
        <v>202</v>
      </c>
      <c r="D95" s="7" t="s">
        <v>471</v>
      </c>
      <c r="E95" s="3" t="str">
        <f>VLOOKUP(Tabla2[[#This Row],[RUBRO]],Hoja9!$B$4:$M$1963,10,0)</f>
        <v>FUNCIONAMIENTO</v>
      </c>
      <c r="F95" s="7" t="str">
        <f>VLOOKUP(Tabla2[[#This Row],[RUBRO]],Hoja9!$B$4:$M$1963,11,0)</f>
        <v>DIRECCION ADMINISTRATIVA</v>
      </c>
      <c r="G95" s="7" t="str">
        <f>VLOOKUP(Tabla2[[#This Row],[RUBRO]],Hoja9!$B$4:$M$1963,12,0)</f>
        <v>Administrativa</v>
      </c>
      <c r="H95" s="5" t="s">
        <v>40</v>
      </c>
      <c r="I95" s="5" t="s">
        <v>77</v>
      </c>
      <c r="J95" s="5" t="s">
        <v>42</v>
      </c>
      <c r="K95" s="5" t="s">
        <v>80</v>
      </c>
      <c r="L95" s="5" t="s">
        <v>81</v>
      </c>
      <c r="M95" s="5" t="s">
        <v>77</v>
      </c>
      <c r="N95" s="5"/>
      <c r="O95" s="5"/>
      <c r="P95" s="5" t="s">
        <v>31</v>
      </c>
      <c r="Q95" s="5" t="s">
        <v>32</v>
      </c>
      <c r="R95" s="5" t="s">
        <v>33</v>
      </c>
      <c r="S95" s="6" t="s">
        <v>203</v>
      </c>
      <c r="T95" s="8">
        <v>211000000</v>
      </c>
      <c r="U95" s="8">
        <v>0</v>
      </c>
      <c r="V95" s="8">
        <v>0</v>
      </c>
      <c r="W95" s="8">
        <v>211000000</v>
      </c>
      <c r="X95" s="8">
        <v>0</v>
      </c>
      <c r="Y95" s="8">
        <v>211000000</v>
      </c>
      <c r="Z95" s="8">
        <v>0</v>
      </c>
      <c r="AA95" s="8">
        <v>211000000</v>
      </c>
      <c r="AB95" s="8">
        <v>210830180</v>
      </c>
      <c r="AC95" s="8">
        <v>210830180</v>
      </c>
      <c r="AD95" s="21">
        <v>210830180</v>
      </c>
    </row>
    <row r="96" spans="1:30" ht="33.75" hidden="1" x14ac:dyDescent="0.25">
      <c r="A96" s="20" t="s">
        <v>60</v>
      </c>
      <c r="B96" s="6" t="s">
        <v>61</v>
      </c>
      <c r="C96" s="7" t="s">
        <v>204</v>
      </c>
      <c r="D96" s="7" t="s">
        <v>471</v>
      </c>
      <c r="E96" s="3" t="str">
        <f>VLOOKUP(Tabla2[[#This Row],[RUBRO]],Hoja9!$B$4:$M$1963,10,0)</f>
        <v>FUNCIONAMIENTO</v>
      </c>
      <c r="F96" s="7" t="str">
        <f>VLOOKUP(Tabla2[[#This Row],[RUBRO]],Hoja9!$B$4:$M$1963,11,0)</f>
        <v>DIRECCION ADMINISTRATIVA</v>
      </c>
      <c r="G96" s="7" t="str">
        <f>VLOOKUP(Tabla2[[#This Row],[RUBRO]],Hoja9!$B$4:$M$1963,12,0)</f>
        <v>Administrativa</v>
      </c>
      <c r="H96" s="5" t="s">
        <v>40</v>
      </c>
      <c r="I96" s="5" t="s">
        <v>77</v>
      </c>
      <c r="J96" s="5" t="s">
        <v>42</v>
      </c>
      <c r="K96" s="5" t="s">
        <v>80</v>
      </c>
      <c r="L96" s="5" t="s">
        <v>81</v>
      </c>
      <c r="M96" s="5" t="s">
        <v>64</v>
      </c>
      <c r="N96" s="5"/>
      <c r="O96" s="5"/>
      <c r="P96" s="5" t="s">
        <v>31</v>
      </c>
      <c r="Q96" s="5" t="s">
        <v>32</v>
      </c>
      <c r="R96" s="5" t="s">
        <v>33</v>
      </c>
      <c r="S96" s="6" t="s">
        <v>205</v>
      </c>
      <c r="T96" s="8">
        <v>240000000</v>
      </c>
      <c r="U96" s="8">
        <v>73000000</v>
      </c>
      <c r="V96" s="8">
        <v>0</v>
      </c>
      <c r="W96" s="8">
        <v>313000000</v>
      </c>
      <c r="X96" s="8">
        <v>0</v>
      </c>
      <c r="Y96" s="8">
        <v>313000000</v>
      </c>
      <c r="Z96" s="8">
        <v>0</v>
      </c>
      <c r="AA96" s="8">
        <v>131967207</v>
      </c>
      <c r="AB96" s="8">
        <v>131967207</v>
      </c>
      <c r="AC96" s="8">
        <v>131967207</v>
      </c>
      <c r="AD96" s="21">
        <v>131967207</v>
      </c>
    </row>
    <row r="97" spans="1:30" ht="33.75" hidden="1" x14ac:dyDescent="0.25">
      <c r="A97" s="20" t="s">
        <v>60</v>
      </c>
      <c r="B97" s="6" t="s">
        <v>61</v>
      </c>
      <c r="C97" s="7" t="s">
        <v>206</v>
      </c>
      <c r="D97" s="7" t="s">
        <v>471</v>
      </c>
      <c r="E97" s="3" t="str">
        <f>VLOOKUP(Tabla2[[#This Row],[RUBRO]],Hoja9!$B$4:$M$1963,10,0)</f>
        <v>FUNCIONAMIENTO</v>
      </c>
      <c r="F97" s="7" t="str">
        <f>VLOOKUP(Tabla2[[#This Row],[RUBRO]],Hoja9!$B$4:$M$1963,11,0)</f>
        <v>DIRECCION ADMINISTRATIVA</v>
      </c>
      <c r="G97" s="7" t="str">
        <f>VLOOKUP(Tabla2[[#This Row],[RUBRO]],Hoja9!$B$4:$M$1963,12,0)</f>
        <v>Administrativa</v>
      </c>
      <c r="H97" s="5" t="s">
        <v>40</v>
      </c>
      <c r="I97" s="5" t="s">
        <v>77</v>
      </c>
      <c r="J97" s="5" t="s">
        <v>42</v>
      </c>
      <c r="K97" s="5" t="s">
        <v>80</v>
      </c>
      <c r="L97" s="5" t="s">
        <v>81</v>
      </c>
      <c r="M97" s="5" t="s">
        <v>138</v>
      </c>
      <c r="N97" s="5"/>
      <c r="O97" s="5"/>
      <c r="P97" s="5" t="s">
        <v>31</v>
      </c>
      <c r="Q97" s="5" t="s">
        <v>32</v>
      </c>
      <c r="R97" s="5" t="s">
        <v>33</v>
      </c>
      <c r="S97" s="6" t="s">
        <v>207</v>
      </c>
      <c r="T97" s="8">
        <v>411850000</v>
      </c>
      <c r="U97" s="8">
        <v>0</v>
      </c>
      <c r="V97" s="8">
        <v>0</v>
      </c>
      <c r="W97" s="8">
        <v>411850000</v>
      </c>
      <c r="X97" s="8">
        <v>0</v>
      </c>
      <c r="Y97" s="8">
        <v>411850000</v>
      </c>
      <c r="Z97" s="8">
        <v>0</v>
      </c>
      <c r="AA97" s="8">
        <v>352672773</v>
      </c>
      <c r="AB97" s="8">
        <v>352672773</v>
      </c>
      <c r="AC97" s="8">
        <v>352672773</v>
      </c>
      <c r="AD97" s="21">
        <v>352672773</v>
      </c>
    </row>
    <row r="98" spans="1:30" ht="33.75" hidden="1" x14ac:dyDescent="0.25">
      <c r="A98" s="20" t="s">
        <v>60</v>
      </c>
      <c r="B98" s="6" t="s">
        <v>61</v>
      </c>
      <c r="C98" s="7" t="s">
        <v>208</v>
      </c>
      <c r="D98" s="7" t="s">
        <v>471</v>
      </c>
      <c r="E98" s="3" t="str">
        <f>VLOOKUP(Tabla2[[#This Row],[RUBRO]],Hoja9!$B$4:$M$1963,10,0)</f>
        <v>FUNCIONAMIENTO</v>
      </c>
      <c r="F98" s="7" t="str">
        <f>VLOOKUP(Tabla2[[#This Row],[RUBRO]],Hoja9!$B$4:$M$1963,11,0)</f>
        <v>DIRECCION ADMINISTRATIVA</v>
      </c>
      <c r="G98" s="7" t="str">
        <f>VLOOKUP(Tabla2[[#This Row],[RUBRO]],Hoja9!$B$4:$M$1963,12,0)</f>
        <v>Administrativa</v>
      </c>
      <c r="H98" s="5" t="s">
        <v>40</v>
      </c>
      <c r="I98" s="5" t="s">
        <v>77</v>
      </c>
      <c r="J98" s="5" t="s">
        <v>42</v>
      </c>
      <c r="K98" s="5" t="s">
        <v>80</v>
      </c>
      <c r="L98" s="5" t="s">
        <v>116</v>
      </c>
      <c r="M98" s="5" t="s">
        <v>101</v>
      </c>
      <c r="N98" s="5"/>
      <c r="O98" s="5"/>
      <c r="P98" s="5" t="s">
        <v>31</v>
      </c>
      <c r="Q98" s="5" t="s">
        <v>32</v>
      </c>
      <c r="R98" s="5" t="s">
        <v>33</v>
      </c>
      <c r="S98" s="6" t="s">
        <v>209</v>
      </c>
      <c r="T98" s="8">
        <v>721000000</v>
      </c>
      <c r="U98" s="8">
        <v>0</v>
      </c>
      <c r="V98" s="8">
        <v>8138140</v>
      </c>
      <c r="W98" s="8">
        <v>712861860</v>
      </c>
      <c r="X98" s="8">
        <v>0</v>
      </c>
      <c r="Y98" s="8">
        <v>709765482</v>
      </c>
      <c r="Z98" s="8">
        <v>3096378</v>
      </c>
      <c r="AA98" s="8">
        <v>709765482</v>
      </c>
      <c r="AB98" s="8">
        <v>699394442</v>
      </c>
      <c r="AC98" s="8">
        <v>699394442</v>
      </c>
      <c r="AD98" s="21">
        <v>699394442</v>
      </c>
    </row>
    <row r="99" spans="1:30" ht="33.75" hidden="1" x14ac:dyDescent="0.25">
      <c r="A99" s="20" t="s">
        <v>60</v>
      </c>
      <c r="B99" s="6" t="s">
        <v>61</v>
      </c>
      <c r="C99" s="7" t="s">
        <v>210</v>
      </c>
      <c r="D99" s="7" t="s">
        <v>471</v>
      </c>
      <c r="E99" s="3" t="str">
        <f>VLOOKUP(Tabla2[[#This Row],[RUBRO]],Hoja9!$B$4:$M$1963,10,0)</f>
        <v>FUNCIONAMIENTO</v>
      </c>
      <c r="F99" s="7" t="str">
        <f>VLOOKUP(Tabla2[[#This Row],[RUBRO]],Hoja9!$B$4:$M$1963,11,0)</f>
        <v>DIRECCIÓN DE GESTIÓN HUMANA</v>
      </c>
      <c r="G99" s="7" t="str">
        <f>VLOOKUP(Tabla2[[#This Row],[RUBRO]],Hoja9!$B$4:$M$1963,12,0)</f>
        <v>Gestión Humana</v>
      </c>
      <c r="H99" s="5" t="s">
        <v>40</v>
      </c>
      <c r="I99" s="5" t="s">
        <v>77</v>
      </c>
      <c r="J99" s="5" t="s">
        <v>42</v>
      </c>
      <c r="K99" s="5" t="s">
        <v>80</v>
      </c>
      <c r="L99" s="5" t="s">
        <v>65</v>
      </c>
      <c r="M99" s="5" t="s">
        <v>41</v>
      </c>
      <c r="N99" s="5"/>
      <c r="O99" s="5"/>
      <c r="P99" s="5" t="s">
        <v>31</v>
      </c>
      <c r="Q99" s="5" t="s">
        <v>32</v>
      </c>
      <c r="R99" s="5" t="s">
        <v>33</v>
      </c>
      <c r="S99" s="6" t="s">
        <v>211</v>
      </c>
      <c r="T99" s="8">
        <v>100000000</v>
      </c>
      <c r="U99" s="8">
        <v>0</v>
      </c>
      <c r="V99" s="8">
        <v>0</v>
      </c>
      <c r="W99" s="8">
        <v>100000000</v>
      </c>
      <c r="X99" s="8">
        <v>0</v>
      </c>
      <c r="Y99" s="8">
        <v>50000000</v>
      </c>
      <c r="Z99" s="8">
        <v>50000000</v>
      </c>
      <c r="AA99" s="8">
        <v>0</v>
      </c>
      <c r="AB99" s="8">
        <v>0</v>
      </c>
      <c r="AC99" s="8">
        <v>0</v>
      </c>
      <c r="AD99" s="21">
        <v>0</v>
      </c>
    </row>
    <row r="100" spans="1:30" ht="33.75" hidden="1" x14ac:dyDescent="0.25">
      <c r="A100" s="20" t="s">
        <v>60</v>
      </c>
      <c r="B100" s="6" t="s">
        <v>61</v>
      </c>
      <c r="C100" s="7" t="s">
        <v>212</v>
      </c>
      <c r="D100" s="7" t="s">
        <v>471</v>
      </c>
      <c r="E100" s="3" t="str">
        <f>VLOOKUP(Tabla2[[#This Row],[RUBRO]],Hoja9!$B$4:$M$1963,10,0)</f>
        <v>FUNCIONAMIENTO</v>
      </c>
      <c r="F100" s="7" t="str">
        <f>VLOOKUP(Tabla2[[#This Row],[RUBRO]],Hoja9!$B$4:$M$1963,11,0)</f>
        <v>DIRECCIÓN DE GESTIÓN HUMANA</v>
      </c>
      <c r="G100" s="7" t="str">
        <f>VLOOKUP(Tabla2[[#This Row],[RUBRO]],Hoja9!$B$4:$M$1963,12,0)</f>
        <v>Gestión Humana</v>
      </c>
      <c r="H100" s="5" t="s">
        <v>40</v>
      </c>
      <c r="I100" s="5" t="s">
        <v>77</v>
      </c>
      <c r="J100" s="5" t="s">
        <v>42</v>
      </c>
      <c r="K100" s="5" t="s">
        <v>80</v>
      </c>
      <c r="L100" s="5" t="s">
        <v>65</v>
      </c>
      <c r="M100" s="5" t="s">
        <v>77</v>
      </c>
      <c r="N100" s="5"/>
      <c r="O100" s="5"/>
      <c r="P100" s="5" t="s">
        <v>31</v>
      </c>
      <c r="Q100" s="5" t="s">
        <v>32</v>
      </c>
      <c r="R100" s="5" t="s">
        <v>33</v>
      </c>
      <c r="S100" s="6" t="s">
        <v>213</v>
      </c>
      <c r="T100" s="8">
        <v>1874000000</v>
      </c>
      <c r="U100" s="8">
        <v>0</v>
      </c>
      <c r="V100" s="8">
        <v>29133438</v>
      </c>
      <c r="W100" s="8">
        <v>1844866562</v>
      </c>
      <c r="X100" s="8">
        <v>0</v>
      </c>
      <c r="Y100" s="8">
        <v>1650290195</v>
      </c>
      <c r="Z100" s="8">
        <v>194576367</v>
      </c>
      <c r="AA100" s="8">
        <v>1508346156</v>
      </c>
      <c r="AB100" s="8">
        <v>1299013854</v>
      </c>
      <c r="AC100" s="8">
        <v>1299013854</v>
      </c>
      <c r="AD100" s="21">
        <v>1299013854</v>
      </c>
    </row>
    <row r="101" spans="1:30" ht="22.5" hidden="1" x14ac:dyDescent="0.25">
      <c r="A101" s="20" t="s">
        <v>60</v>
      </c>
      <c r="B101" s="6" t="s">
        <v>61</v>
      </c>
      <c r="C101" s="7" t="s">
        <v>214</v>
      </c>
      <c r="D101" s="7" t="s">
        <v>471</v>
      </c>
      <c r="E101" s="3" t="str">
        <f>VLOOKUP(Tabla2[[#This Row],[RUBRO]],Hoja9!$B$4:$M$1963,10,0)</f>
        <v>FUNCIONAMIENTO</v>
      </c>
      <c r="F101" s="7" t="str">
        <f>VLOOKUP(Tabla2[[#This Row],[RUBRO]],Hoja9!$B$4:$M$1963,11,0)</f>
        <v>OFICINA JURIDICA</v>
      </c>
      <c r="G101" s="7" t="str">
        <f>VLOOKUP(Tabla2[[#This Row],[RUBRO]],Hoja9!$B$4:$M$1963,12,0)</f>
        <v>Jurídica</v>
      </c>
      <c r="H101" s="5" t="s">
        <v>40</v>
      </c>
      <c r="I101" s="5" t="s">
        <v>77</v>
      </c>
      <c r="J101" s="5" t="s">
        <v>42</v>
      </c>
      <c r="K101" s="5" t="s">
        <v>80</v>
      </c>
      <c r="L101" s="5" t="s">
        <v>123</v>
      </c>
      <c r="M101" s="5"/>
      <c r="N101" s="5"/>
      <c r="O101" s="5"/>
      <c r="P101" s="5" t="s">
        <v>31</v>
      </c>
      <c r="Q101" s="5" t="s">
        <v>32</v>
      </c>
      <c r="R101" s="5" t="s">
        <v>33</v>
      </c>
      <c r="S101" s="6" t="s">
        <v>215</v>
      </c>
      <c r="T101" s="8">
        <v>162317000</v>
      </c>
      <c r="U101" s="8">
        <v>0</v>
      </c>
      <c r="V101" s="8">
        <v>88618000</v>
      </c>
      <c r="W101" s="8">
        <v>73699000</v>
      </c>
      <c r="X101" s="8">
        <v>0</v>
      </c>
      <c r="Y101" s="8">
        <v>10942915</v>
      </c>
      <c r="Z101" s="8">
        <v>62756085</v>
      </c>
      <c r="AA101" s="8">
        <v>10942915</v>
      </c>
      <c r="AB101" s="8">
        <v>10942915</v>
      </c>
      <c r="AC101" s="8">
        <v>10942915</v>
      </c>
      <c r="AD101" s="21">
        <v>10942915</v>
      </c>
    </row>
    <row r="102" spans="1:30" ht="33.75" hidden="1" x14ac:dyDescent="0.25">
      <c r="A102" s="20" t="s">
        <v>60</v>
      </c>
      <c r="B102" s="6" t="s">
        <v>61</v>
      </c>
      <c r="C102" s="7" t="s">
        <v>216</v>
      </c>
      <c r="D102" s="7" t="s">
        <v>471</v>
      </c>
      <c r="E102" s="3" t="str">
        <f>VLOOKUP(Tabla2[[#This Row],[RUBRO]],Hoja9!$B$4:$M$1963,10,0)</f>
        <v>FUNCIONAMIENTO</v>
      </c>
      <c r="F102" s="7" t="str">
        <f>VLOOKUP(Tabla2[[#This Row],[RUBRO]],Hoja9!$B$4:$M$1963,11,0)</f>
        <v>DIRECCIÓN DE GESTIÓN HUMANA</v>
      </c>
      <c r="G102" s="7" t="str">
        <f>VLOOKUP(Tabla2[[#This Row],[RUBRO]],Hoja9!$B$4:$M$1963,12,0)</f>
        <v>Gestión Humana</v>
      </c>
      <c r="H102" s="5" t="s">
        <v>40</v>
      </c>
      <c r="I102" s="5" t="s">
        <v>77</v>
      </c>
      <c r="J102" s="5" t="s">
        <v>42</v>
      </c>
      <c r="K102" s="5" t="s">
        <v>80</v>
      </c>
      <c r="L102" s="5" t="s">
        <v>171</v>
      </c>
      <c r="M102" s="5" t="s">
        <v>80</v>
      </c>
      <c r="N102" s="5"/>
      <c r="O102" s="5"/>
      <c r="P102" s="5" t="s">
        <v>31</v>
      </c>
      <c r="Q102" s="5" t="s">
        <v>32</v>
      </c>
      <c r="R102" s="5" t="s">
        <v>33</v>
      </c>
      <c r="S102" s="6" t="s">
        <v>217</v>
      </c>
      <c r="T102" s="8">
        <v>1199960002</v>
      </c>
      <c r="U102" s="8">
        <v>0</v>
      </c>
      <c r="V102" s="8">
        <v>18000000</v>
      </c>
      <c r="W102" s="8">
        <v>1181960002</v>
      </c>
      <c r="X102" s="8">
        <v>0</v>
      </c>
      <c r="Y102" s="8">
        <v>1154000000</v>
      </c>
      <c r="Z102" s="8">
        <v>27960002</v>
      </c>
      <c r="AA102" s="8">
        <v>218118076</v>
      </c>
      <c r="AB102" s="8">
        <v>146475500</v>
      </c>
      <c r="AC102" s="8">
        <v>146475500</v>
      </c>
      <c r="AD102" s="21">
        <v>146475500</v>
      </c>
    </row>
    <row r="103" spans="1:30" ht="33.75" hidden="1" x14ac:dyDescent="0.25">
      <c r="A103" s="20" t="s">
        <v>60</v>
      </c>
      <c r="B103" s="6" t="s">
        <v>61</v>
      </c>
      <c r="C103" s="7" t="s">
        <v>218</v>
      </c>
      <c r="D103" s="7" t="s">
        <v>471</v>
      </c>
      <c r="E103" s="3" t="str">
        <f>VLOOKUP(Tabla2[[#This Row],[RUBRO]],Hoja9!$B$4:$M$1963,10,0)</f>
        <v>FUNCIONAMIENTO</v>
      </c>
      <c r="F103" s="7" t="str">
        <f>VLOOKUP(Tabla2[[#This Row],[RUBRO]],Hoja9!$B$4:$M$1963,11,0)</f>
        <v>DIRECCIÓN DE GESTIÓN HUMANA</v>
      </c>
      <c r="G103" s="7" t="str">
        <f>VLOOKUP(Tabla2[[#This Row],[RUBRO]],Hoja9!$B$4:$M$1963,12,0)</f>
        <v>Gestión Humana</v>
      </c>
      <c r="H103" s="5" t="s">
        <v>40</v>
      </c>
      <c r="I103" s="5" t="s">
        <v>77</v>
      </c>
      <c r="J103" s="5" t="s">
        <v>42</v>
      </c>
      <c r="K103" s="5" t="s">
        <v>80</v>
      </c>
      <c r="L103" s="5" t="s">
        <v>171</v>
      </c>
      <c r="M103" s="5" t="s">
        <v>65</v>
      </c>
      <c r="N103" s="5"/>
      <c r="O103" s="5"/>
      <c r="P103" s="5" t="s">
        <v>31</v>
      </c>
      <c r="Q103" s="5" t="s">
        <v>32</v>
      </c>
      <c r="R103" s="5" t="s">
        <v>33</v>
      </c>
      <c r="S103" s="6" t="s">
        <v>219</v>
      </c>
      <c r="T103" s="8">
        <v>4000000000</v>
      </c>
      <c r="U103" s="8">
        <v>0</v>
      </c>
      <c r="V103" s="8">
        <v>320000000</v>
      </c>
      <c r="W103" s="8">
        <v>3680000000</v>
      </c>
      <c r="X103" s="8">
        <v>0</v>
      </c>
      <c r="Y103" s="8">
        <v>3664064000</v>
      </c>
      <c r="Z103" s="8">
        <v>15936000</v>
      </c>
      <c r="AA103" s="8">
        <v>1549167040</v>
      </c>
      <c r="AB103" s="8">
        <v>1549167040</v>
      </c>
      <c r="AC103" s="8">
        <v>1549167040</v>
      </c>
      <c r="AD103" s="21">
        <v>1549167040</v>
      </c>
    </row>
    <row r="104" spans="1:30" ht="33.75" hidden="1" x14ac:dyDescent="0.25">
      <c r="A104" s="20" t="s">
        <v>60</v>
      </c>
      <c r="B104" s="6" t="s">
        <v>61</v>
      </c>
      <c r="C104" s="7" t="s">
        <v>220</v>
      </c>
      <c r="D104" s="7" t="s">
        <v>471</v>
      </c>
      <c r="E104" s="3" t="str">
        <f>VLOOKUP(Tabla2[[#This Row],[RUBRO]],Hoja9!$B$4:$M$1963,10,0)</f>
        <v>FUNCIONAMIENTO</v>
      </c>
      <c r="F104" s="7" t="str">
        <f>VLOOKUP(Tabla2[[#This Row],[RUBRO]],Hoja9!$B$4:$M$1963,11,0)</f>
        <v>DIRECCION ADMINISTRATIVA</v>
      </c>
      <c r="G104" s="7" t="str">
        <f>VLOOKUP(Tabla2[[#This Row],[RUBRO]],Hoja9!$B$4:$M$1963,12,0)</f>
        <v>Administrativa</v>
      </c>
      <c r="H104" s="5" t="s">
        <v>40</v>
      </c>
      <c r="I104" s="5" t="s">
        <v>77</v>
      </c>
      <c r="J104" s="5" t="s">
        <v>42</v>
      </c>
      <c r="K104" s="5" t="s">
        <v>80</v>
      </c>
      <c r="L104" s="5" t="s">
        <v>221</v>
      </c>
      <c r="M104" s="5" t="s">
        <v>101</v>
      </c>
      <c r="N104" s="5"/>
      <c r="O104" s="5"/>
      <c r="P104" s="5" t="s">
        <v>31</v>
      </c>
      <c r="Q104" s="5" t="s">
        <v>32</v>
      </c>
      <c r="R104" s="5" t="s">
        <v>33</v>
      </c>
      <c r="S104" s="6" t="s">
        <v>222</v>
      </c>
      <c r="T104" s="8">
        <v>370000000</v>
      </c>
      <c r="U104" s="8">
        <v>425662116</v>
      </c>
      <c r="V104" s="8">
        <v>0</v>
      </c>
      <c r="W104" s="8">
        <v>795662116</v>
      </c>
      <c r="X104" s="8">
        <v>0</v>
      </c>
      <c r="Y104" s="8">
        <v>475661836</v>
      </c>
      <c r="Z104" s="8">
        <v>320000280</v>
      </c>
      <c r="AA104" s="8">
        <v>475661836</v>
      </c>
      <c r="AB104" s="8">
        <v>100049582</v>
      </c>
      <c r="AC104" s="8">
        <v>100049582</v>
      </c>
      <c r="AD104" s="21">
        <v>100049582</v>
      </c>
    </row>
    <row r="105" spans="1:30" ht="33.75" hidden="1" x14ac:dyDescent="0.25">
      <c r="A105" s="20" t="s">
        <v>60</v>
      </c>
      <c r="B105" s="6" t="s">
        <v>61</v>
      </c>
      <c r="C105" s="7" t="s">
        <v>223</v>
      </c>
      <c r="D105" s="7" t="s">
        <v>602</v>
      </c>
      <c r="E105" s="3" t="str">
        <f>VLOOKUP(Tabla2[[#This Row],[RUBRO]],Hoja9!$B$4:$M$1963,10,0)</f>
        <v>FUNCIONAMIENTO</v>
      </c>
      <c r="F105" s="7" t="str">
        <f>VLOOKUP(Tabla2[[#This Row],[RUBRO]],Hoja9!$B$4:$M$1963,11,0)</f>
        <v>DIRECCIÓN DE GESTIÓN HUMANA</v>
      </c>
      <c r="G105" s="7" t="str">
        <f>VLOOKUP(Tabla2[[#This Row],[RUBRO]],Hoja9!$B$4:$M$1963,12,0)</f>
        <v>Gestión Humana</v>
      </c>
      <c r="H105" s="5" t="s">
        <v>40</v>
      </c>
      <c r="I105" s="5" t="s">
        <v>63</v>
      </c>
      <c r="J105" s="5" t="s">
        <v>64</v>
      </c>
      <c r="K105" s="5" t="s">
        <v>41</v>
      </c>
      <c r="L105" s="5" t="s">
        <v>41</v>
      </c>
      <c r="M105" s="5" t="s">
        <v>42</v>
      </c>
      <c r="N105" s="5" t="s">
        <v>77</v>
      </c>
      <c r="O105" s="5"/>
      <c r="P105" s="5" t="s">
        <v>31</v>
      </c>
      <c r="Q105" s="5" t="s">
        <v>32</v>
      </c>
      <c r="R105" s="5" t="s">
        <v>33</v>
      </c>
      <c r="S105" s="6" t="s">
        <v>224</v>
      </c>
      <c r="T105" s="8">
        <v>63255000</v>
      </c>
      <c r="U105" s="8">
        <v>0</v>
      </c>
      <c r="V105" s="8">
        <v>0</v>
      </c>
      <c r="W105" s="8">
        <v>63255000</v>
      </c>
      <c r="X105" s="8">
        <v>0</v>
      </c>
      <c r="Y105" s="8">
        <v>63255000</v>
      </c>
      <c r="Z105" s="8">
        <v>0</v>
      </c>
      <c r="AA105" s="8">
        <v>29661170</v>
      </c>
      <c r="AB105" s="8">
        <v>29661170</v>
      </c>
      <c r="AC105" s="8">
        <v>29661170</v>
      </c>
      <c r="AD105" s="21">
        <v>29661170</v>
      </c>
    </row>
    <row r="106" spans="1:30" ht="22.5" hidden="1" x14ac:dyDescent="0.25">
      <c r="A106" s="20" t="s">
        <v>60</v>
      </c>
      <c r="B106" s="6" t="s">
        <v>61</v>
      </c>
      <c r="C106" s="7" t="s">
        <v>225</v>
      </c>
      <c r="D106" s="7" t="s">
        <v>603</v>
      </c>
      <c r="E106" s="3" t="str">
        <f>VLOOKUP(Tabla2[[#This Row],[RUBRO]],Hoja9!$B$4:$M$1963,10,0)</f>
        <v>FUNCIONAMIENTO</v>
      </c>
      <c r="F106" s="7" t="str">
        <f>VLOOKUP(Tabla2[[#This Row],[RUBRO]],Hoja9!$B$4:$M$1963,11,0)</f>
        <v>OFICINA JURIDICA</v>
      </c>
      <c r="G106" s="7" t="str">
        <f>VLOOKUP(Tabla2[[#This Row],[RUBRO]],Hoja9!$B$4:$M$1963,12,0)</f>
        <v>Jurídica</v>
      </c>
      <c r="H106" s="5" t="s">
        <v>40</v>
      </c>
      <c r="I106" s="5" t="s">
        <v>63</v>
      </c>
      <c r="J106" s="5" t="s">
        <v>68</v>
      </c>
      <c r="K106" s="5" t="s">
        <v>41</v>
      </c>
      <c r="L106" s="5" t="s">
        <v>41</v>
      </c>
      <c r="M106" s="5" t="s">
        <v>41</v>
      </c>
      <c r="N106" s="5"/>
      <c r="O106" s="5"/>
      <c r="P106" s="5" t="s">
        <v>31</v>
      </c>
      <c r="Q106" s="5" t="s">
        <v>32</v>
      </c>
      <c r="R106" s="5" t="s">
        <v>33</v>
      </c>
      <c r="S106" s="6" t="s">
        <v>226</v>
      </c>
      <c r="T106" s="8">
        <v>604795044</v>
      </c>
      <c r="U106" s="8">
        <v>0</v>
      </c>
      <c r="V106" s="8">
        <v>0</v>
      </c>
      <c r="W106" s="8">
        <v>604795044</v>
      </c>
      <c r="X106" s="8">
        <v>0</v>
      </c>
      <c r="Y106" s="8">
        <v>326130313</v>
      </c>
      <c r="Z106" s="8">
        <v>278664731</v>
      </c>
      <c r="AA106" s="8">
        <v>326130312</v>
      </c>
      <c r="AB106" s="8">
        <v>326130312</v>
      </c>
      <c r="AC106" s="8">
        <v>326130312</v>
      </c>
      <c r="AD106" s="21">
        <v>326130312</v>
      </c>
    </row>
    <row r="107" spans="1:30" ht="22.5" hidden="1" x14ac:dyDescent="0.25">
      <c r="A107" s="20" t="s">
        <v>60</v>
      </c>
      <c r="B107" s="6" t="s">
        <v>61</v>
      </c>
      <c r="C107" s="7" t="s">
        <v>227</v>
      </c>
      <c r="D107" s="7" t="s">
        <v>603</v>
      </c>
      <c r="E107" s="3" t="str">
        <f>VLOOKUP(Tabla2[[#This Row],[RUBRO]],Hoja9!$B$4:$M$1963,10,0)</f>
        <v>FUNCIONAMIENTO</v>
      </c>
      <c r="F107" s="7" t="str">
        <f>VLOOKUP(Tabla2[[#This Row],[RUBRO]],Hoja9!$B$4:$M$1963,11,0)</f>
        <v>OFICINA JURIDICA</v>
      </c>
      <c r="G107" s="7" t="str">
        <f>VLOOKUP(Tabla2[[#This Row],[RUBRO]],Hoja9!$B$4:$M$1963,12,0)</f>
        <v>Jurídica</v>
      </c>
      <c r="H107" s="5" t="s">
        <v>40</v>
      </c>
      <c r="I107" s="5" t="s">
        <v>63</v>
      </c>
      <c r="J107" s="5" t="s">
        <v>68</v>
      </c>
      <c r="K107" s="5" t="s">
        <v>41</v>
      </c>
      <c r="L107" s="5" t="s">
        <v>41</v>
      </c>
      <c r="M107" s="5" t="s">
        <v>77</v>
      </c>
      <c r="N107" s="5"/>
      <c r="O107" s="5"/>
      <c r="P107" s="5" t="s">
        <v>31</v>
      </c>
      <c r="Q107" s="5" t="s">
        <v>32</v>
      </c>
      <c r="R107" s="5" t="s">
        <v>33</v>
      </c>
      <c r="S107" s="6" t="s">
        <v>228</v>
      </c>
      <c r="T107" s="8">
        <v>7902889773</v>
      </c>
      <c r="U107" s="8">
        <v>0</v>
      </c>
      <c r="V107" s="8">
        <v>718000000</v>
      </c>
      <c r="W107" s="8">
        <v>7184889773</v>
      </c>
      <c r="X107" s="8">
        <v>0</v>
      </c>
      <c r="Y107" s="8">
        <v>3789732851</v>
      </c>
      <c r="Z107" s="8">
        <v>3395156922</v>
      </c>
      <c r="AA107" s="8">
        <v>3773478339</v>
      </c>
      <c r="AB107" s="8">
        <v>3292077600</v>
      </c>
      <c r="AC107" s="8">
        <v>3292077600</v>
      </c>
      <c r="AD107" s="21">
        <v>3292077600</v>
      </c>
    </row>
    <row r="108" spans="1:30" ht="22.5" hidden="1" x14ac:dyDescent="0.25">
      <c r="A108" s="20" t="s">
        <v>60</v>
      </c>
      <c r="B108" s="6" t="s">
        <v>61</v>
      </c>
      <c r="C108" s="7" t="s">
        <v>229</v>
      </c>
      <c r="D108" s="7" t="s">
        <v>603</v>
      </c>
      <c r="E108" s="3" t="str">
        <f>VLOOKUP(Tabla2[[#This Row],[RUBRO]],Hoja9!$B$4:$M$1963,10,0)</f>
        <v>FUNCIONAMIENTO</v>
      </c>
      <c r="F108" s="7" t="str">
        <f>VLOOKUP(Tabla2[[#This Row],[RUBRO]],Hoja9!$B$4:$M$1963,11,0)</f>
        <v>OFICINA JURIDICA</v>
      </c>
      <c r="G108" s="7" t="str">
        <f>VLOOKUP(Tabla2[[#This Row],[RUBRO]],Hoja9!$B$4:$M$1963,12,0)</f>
        <v>Jurídica</v>
      </c>
      <c r="H108" s="5" t="s">
        <v>40</v>
      </c>
      <c r="I108" s="5" t="s">
        <v>63</v>
      </c>
      <c r="J108" s="5" t="s">
        <v>68</v>
      </c>
      <c r="K108" s="5" t="s">
        <v>41</v>
      </c>
      <c r="L108" s="5" t="s">
        <v>41</v>
      </c>
      <c r="M108" s="5" t="s">
        <v>63</v>
      </c>
      <c r="N108" s="5"/>
      <c r="O108" s="5"/>
      <c r="P108" s="5" t="s">
        <v>31</v>
      </c>
      <c r="Q108" s="5" t="s">
        <v>32</v>
      </c>
      <c r="R108" s="5" t="s">
        <v>33</v>
      </c>
      <c r="S108" s="6" t="s">
        <v>230</v>
      </c>
      <c r="T108" s="8">
        <v>182715183</v>
      </c>
      <c r="U108" s="8">
        <v>718000000</v>
      </c>
      <c r="V108" s="8">
        <v>0</v>
      </c>
      <c r="W108" s="8">
        <v>900715183</v>
      </c>
      <c r="X108" s="8">
        <v>0</v>
      </c>
      <c r="Y108" s="8">
        <v>746400940</v>
      </c>
      <c r="Z108" s="8">
        <v>154314243</v>
      </c>
      <c r="AA108" s="8">
        <v>746350064</v>
      </c>
      <c r="AB108" s="8">
        <v>746350064</v>
      </c>
      <c r="AC108" s="8">
        <v>746350064</v>
      </c>
      <c r="AD108" s="21">
        <v>746350064</v>
      </c>
    </row>
    <row r="109" spans="1:30" ht="33.75" x14ac:dyDescent="0.25">
      <c r="A109" s="20" t="s">
        <v>60</v>
      </c>
      <c r="B109" s="6" t="s">
        <v>61</v>
      </c>
      <c r="C109" s="7" t="s">
        <v>231</v>
      </c>
      <c r="D109" s="7" t="s">
        <v>472</v>
      </c>
      <c r="E109" s="3" t="str">
        <f>VLOOKUP(Tabla2[[#This Row],[RUBRO]],Hoja9!$B$4:$M$1963,10,0)</f>
        <v>NUTRICION</v>
      </c>
      <c r="F109" s="7" t="str">
        <f>VLOOKUP(Tabla2[[#This Row],[RUBRO]],Hoja9!$B$4:$M$1963,11,0)</f>
        <v xml:space="preserve">DIRECCIÓN DE NUTRICIÓN </v>
      </c>
      <c r="G109" s="7" t="str">
        <f>VLOOKUP(Tabla2[[#This Row],[RUBRO]],Hoja9!$B$4:$M$1963,12,0)</f>
        <v>Nutrición</v>
      </c>
      <c r="H109" s="5" t="s">
        <v>30</v>
      </c>
      <c r="I109" s="5" t="s">
        <v>232</v>
      </c>
      <c r="J109" s="5" t="s">
        <v>233</v>
      </c>
      <c r="K109" s="5" t="s">
        <v>41</v>
      </c>
      <c r="L109" s="5" t="s">
        <v>42</v>
      </c>
      <c r="M109" s="5" t="s">
        <v>234</v>
      </c>
      <c r="N109" s="5"/>
      <c r="O109" s="5"/>
      <c r="P109" s="5" t="s">
        <v>31</v>
      </c>
      <c r="Q109" s="5" t="s">
        <v>32</v>
      </c>
      <c r="R109" s="5" t="s">
        <v>33</v>
      </c>
      <c r="S109" s="6" t="s">
        <v>235</v>
      </c>
      <c r="T109" s="8">
        <v>125761826</v>
      </c>
      <c r="U109" s="8">
        <v>4644758385</v>
      </c>
      <c r="V109" s="8">
        <v>1999459175</v>
      </c>
      <c r="W109" s="8">
        <v>2771061036</v>
      </c>
      <c r="X109" s="8">
        <v>0</v>
      </c>
      <c r="Y109" s="8">
        <v>2000000000</v>
      </c>
      <c r="Z109" s="8">
        <v>771061036</v>
      </c>
      <c r="AA109" s="8">
        <v>0</v>
      </c>
      <c r="AB109" s="8">
        <v>0</v>
      </c>
      <c r="AC109" s="8">
        <v>0</v>
      </c>
      <c r="AD109" s="21">
        <v>0</v>
      </c>
    </row>
    <row r="110" spans="1:30" ht="33.75" x14ac:dyDescent="0.25">
      <c r="A110" s="20" t="s">
        <v>60</v>
      </c>
      <c r="B110" s="6" t="s">
        <v>61</v>
      </c>
      <c r="C110" s="7" t="s">
        <v>236</v>
      </c>
      <c r="D110" s="7" t="s">
        <v>472</v>
      </c>
      <c r="E110" s="3" t="str">
        <f>VLOOKUP(Tabla2[[#This Row],[RUBRO]],Hoja9!$B$4:$M$1963,10,0)</f>
        <v>NUTRICION</v>
      </c>
      <c r="F110" s="7" t="str">
        <f>VLOOKUP(Tabla2[[#This Row],[RUBRO]],Hoja9!$B$4:$M$1963,11,0)</f>
        <v xml:space="preserve">DIRECCIÓN DE NUTRICIÓN </v>
      </c>
      <c r="G110" s="7" t="str">
        <f>VLOOKUP(Tabla2[[#This Row],[RUBRO]],Hoja9!$B$4:$M$1963,12,0)</f>
        <v>Nutrición</v>
      </c>
      <c r="H110" s="5" t="s">
        <v>30</v>
      </c>
      <c r="I110" s="5" t="s">
        <v>232</v>
      </c>
      <c r="J110" s="5" t="s">
        <v>233</v>
      </c>
      <c r="K110" s="5" t="s">
        <v>41</v>
      </c>
      <c r="L110" s="5" t="s">
        <v>42</v>
      </c>
      <c r="M110" s="5" t="s">
        <v>237</v>
      </c>
      <c r="N110" s="5"/>
      <c r="O110" s="5"/>
      <c r="P110" s="5" t="s">
        <v>31</v>
      </c>
      <c r="Q110" s="5" t="s">
        <v>32</v>
      </c>
      <c r="R110" s="5" t="s">
        <v>33</v>
      </c>
      <c r="S110" s="6" t="s">
        <v>238</v>
      </c>
      <c r="T110" s="8">
        <v>1426221646</v>
      </c>
      <c r="U110" s="8">
        <v>522786079</v>
      </c>
      <c r="V110" s="8">
        <v>0</v>
      </c>
      <c r="W110" s="8">
        <v>1949007725</v>
      </c>
      <c r="X110" s="8">
        <v>0</v>
      </c>
      <c r="Y110" s="8">
        <v>1889007725</v>
      </c>
      <c r="Z110" s="8">
        <v>60000000</v>
      </c>
      <c r="AA110" s="8">
        <v>850000000</v>
      </c>
      <c r="AB110" s="8">
        <v>425000000</v>
      </c>
      <c r="AC110" s="8">
        <v>425000000</v>
      </c>
      <c r="AD110" s="21">
        <v>425000000</v>
      </c>
    </row>
    <row r="111" spans="1:30" ht="33.75" x14ac:dyDescent="0.25">
      <c r="A111" s="20" t="s">
        <v>60</v>
      </c>
      <c r="B111" s="6" t="s">
        <v>61</v>
      </c>
      <c r="C111" s="7" t="s">
        <v>239</v>
      </c>
      <c r="D111" s="7" t="s">
        <v>472</v>
      </c>
      <c r="E111" s="3" t="str">
        <f>VLOOKUP(Tabla2[[#This Row],[RUBRO]],Hoja9!$B$4:$M$1963,10,0)</f>
        <v>NUTRICION</v>
      </c>
      <c r="F111" s="7" t="str">
        <f>VLOOKUP(Tabla2[[#This Row],[RUBRO]],Hoja9!$B$4:$M$1963,11,0)</f>
        <v xml:space="preserve">DIRECCIÓN DE NUTRICIÓN </v>
      </c>
      <c r="G111" s="7" t="str">
        <f>VLOOKUP(Tabla2[[#This Row],[RUBRO]],Hoja9!$B$4:$M$1963,12,0)</f>
        <v>Nutrición</v>
      </c>
      <c r="H111" s="5" t="s">
        <v>30</v>
      </c>
      <c r="I111" s="5" t="s">
        <v>232</v>
      </c>
      <c r="J111" s="5" t="s">
        <v>233</v>
      </c>
      <c r="K111" s="5" t="s">
        <v>41</v>
      </c>
      <c r="L111" s="5" t="s">
        <v>42</v>
      </c>
      <c r="M111" s="5" t="s">
        <v>240</v>
      </c>
      <c r="N111" s="5"/>
      <c r="O111" s="5"/>
      <c r="P111" s="5" t="s">
        <v>31</v>
      </c>
      <c r="Q111" s="5" t="s">
        <v>32</v>
      </c>
      <c r="R111" s="5" t="s">
        <v>33</v>
      </c>
      <c r="S111" s="6" t="s">
        <v>241</v>
      </c>
      <c r="T111" s="8">
        <v>123133569203</v>
      </c>
      <c r="U111" s="8">
        <v>0</v>
      </c>
      <c r="V111" s="8">
        <v>0</v>
      </c>
      <c r="W111" s="8">
        <v>123133569203</v>
      </c>
      <c r="X111" s="8">
        <v>0</v>
      </c>
      <c r="Y111" s="8">
        <v>123133569203</v>
      </c>
      <c r="Z111" s="8">
        <v>0</v>
      </c>
      <c r="AA111" s="8">
        <v>123133569203</v>
      </c>
      <c r="AB111" s="8">
        <v>36857488520</v>
      </c>
      <c r="AC111" s="8">
        <v>36857488520</v>
      </c>
      <c r="AD111" s="21">
        <v>36857488520</v>
      </c>
    </row>
    <row r="112" spans="1:30" ht="33.75" x14ac:dyDescent="0.25">
      <c r="A112" s="20" t="s">
        <v>60</v>
      </c>
      <c r="B112" s="6" t="s">
        <v>61</v>
      </c>
      <c r="C112" s="7" t="s">
        <v>242</v>
      </c>
      <c r="D112" s="7" t="s">
        <v>472</v>
      </c>
      <c r="E112" s="3" t="str">
        <f>VLOOKUP(Tabla2[[#This Row],[RUBRO]],Hoja9!$B$4:$M$1963,10,0)</f>
        <v>NUTRICION</v>
      </c>
      <c r="F112" s="7" t="str">
        <f>VLOOKUP(Tabla2[[#This Row],[RUBRO]],Hoja9!$B$4:$M$1963,11,0)</f>
        <v xml:space="preserve">DIRECCIÓN DE NUTRICIÓN </v>
      </c>
      <c r="G112" s="7" t="str">
        <f>VLOOKUP(Tabla2[[#This Row],[RUBRO]],Hoja9!$B$4:$M$1963,12,0)</f>
        <v>Nutrición</v>
      </c>
      <c r="H112" s="5" t="s">
        <v>30</v>
      </c>
      <c r="I112" s="5" t="s">
        <v>232</v>
      </c>
      <c r="J112" s="5" t="s">
        <v>233</v>
      </c>
      <c r="K112" s="5" t="s">
        <v>41</v>
      </c>
      <c r="L112" s="5" t="s">
        <v>42</v>
      </c>
      <c r="M112" s="5" t="s">
        <v>243</v>
      </c>
      <c r="N112" s="5"/>
      <c r="O112" s="5"/>
      <c r="P112" s="5" t="s">
        <v>31</v>
      </c>
      <c r="Q112" s="5" t="s">
        <v>32</v>
      </c>
      <c r="R112" s="5" t="s">
        <v>33</v>
      </c>
      <c r="S112" s="6" t="s">
        <v>244</v>
      </c>
      <c r="T112" s="8">
        <v>50640872</v>
      </c>
      <c r="U112" s="8">
        <v>40886053</v>
      </c>
      <c r="V112" s="8">
        <v>81333352</v>
      </c>
      <c r="W112" s="8">
        <v>10193573</v>
      </c>
      <c r="X112" s="8">
        <v>0</v>
      </c>
      <c r="Y112" s="8">
        <v>0</v>
      </c>
      <c r="Z112" s="8">
        <v>10193573</v>
      </c>
      <c r="AA112" s="8">
        <v>0</v>
      </c>
      <c r="AB112" s="8">
        <v>0</v>
      </c>
      <c r="AC112" s="8">
        <v>0</v>
      </c>
      <c r="AD112" s="21">
        <v>0</v>
      </c>
    </row>
    <row r="113" spans="1:30" ht="33.75" x14ac:dyDescent="0.25">
      <c r="A113" s="20" t="s">
        <v>60</v>
      </c>
      <c r="B113" s="6" t="s">
        <v>61</v>
      </c>
      <c r="C113" s="7" t="s">
        <v>245</v>
      </c>
      <c r="D113" s="7" t="s">
        <v>472</v>
      </c>
      <c r="E113" s="3" t="str">
        <f>VLOOKUP(Tabla2[[#This Row],[RUBRO]],Hoja9!$B$4:$M$1963,10,0)</f>
        <v>NUTRICION</v>
      </c>
      <c r="F113" s="7" t="str">
        <f>VLOOKUP(Tabla2[[#This Row],[RUBRO]],Hoja9!$B$4:$M$1963,11,0)</f>
        <v>DIRECCIÓN DE GESTIÓN HUMANA</v>
      </c>
      <c r="G113" s="7" t="str">
        <f>VLOOKUP(Tabla2[[#This Row],[RUBRO]],Hoja9!$B$4:$M$1963,12,0)</f>
        <v>Gestión Humana - Pres. Serv</v>
      </c>
      <c r="H113" s="5" t="s">
        <v>30</v>
      </c>
      <c r="I113" s="5" t="s">
        <v>232</v>
      </c>
      <c r="J113" s="5" t="s">
        <v>233</v>
      </c>
      <c r="K113" s="5" t="s">
        <v>41</v>
      </c>
      <c r="L113" s="5" t="s">
        <v>42</v>
      </c>
      <c r="M113" s="5" t="s">
        <v>246</v>
      </c>
      <c r="N113" s="5"/>
      <c r="O113" s="5"/>
      <c r="P113" s="5" t="s">
        <v>31</v>
      </c>
      <c r="Q113" s="5" t="s">
        <v>32</v>
      </c>
      <c r="R113" s="5" t="s">
        <v>33</v>
      </c>
      <c r="S113" s="6" t="s">
        <v>59</v>
      </c>
      <c r="T113" s="8">
        <v>2372341669</v>
      </c>
      <c r="U113" s="8">
        <v>418449243</v>
      </c>
      <c r="V113" s="8">
        <v>120142680</v>
      </c>
      <c r="W113" s="8">
        <v>2670648232</v>
      </c>
      <c r="X113" s="8">
        <v>0</v>
      </c>
      <c r="Y113" s="8">
        <v>2421459583</v>
      </c>
      <c r="Z113" s="8">
        <v>249188649</v>
      </c>
      <c r="AA113" s="8">
        <v>2275937859</v>
      </c>
      <c r="AB113" s="8">
        <v>1034575959</v>
      </c>
      <c r="AC113" s="8">
        <v>1034575959</v>
      </c>
      <c r="AD113" s="21">
        <v>1034575959</v>
      </c>
    </row>
    <row r="114" spans="1:30" ht="33.75" x14ac:dyDescent="0.25">
      <c r="A114" s="20" t="s">
        <v>60</v>
      </c>
      <c r="B114" s="6" t="s">
        <v>61</v>
      </c>
      <c r="C114" s="7" t="s">
        <v>247</v>
      </c>
      <c r="D114" s="7" t="s">
        <v>472</v>
      </c>
      <c r="E114" s="3" t="str">
        <f>VLOOKUP(Tabla2[[#This Row],[RUBRO]],Hoja9!$B$4:$M$1963,10,0)</f>
        <v>NUTRICION</v>
      </c>
      <c r="F114" s="7" t="str">
        <f>VLOOKUP(Tabla2[[#This Row],[RUBRO]],Hoja9!$B$4:$M$1963,11,0)</f>
        <v>DIRECCIÓN DE GESTIÓN HUMANA</v>
      </c>
      <c r="G114" s="7" t="str">
        <f>VLOOKUP(Tabla2[[#This Row],[RUBRO]],Hoja9!$B$4:$M$1963,12,0)</f>
        <v>Gestión Humana- Viáticos</v>
      </c>
      <c r="H114" s="5" t="s">
        <v>30</v>
      </c>
      <c r="I114" s="5" t="s">
        <v>232</v>
      </c>
      <c r="J114" s="5" t="s">
        <v>233</v>
      </c>
      <c r="K114" s="5" t="s">
        <v>41</v>
      </c>
      <c r="L114" s="5" t="s">
        <v>42</v>
      </c>
      <c r="M114" s="5" t="s">
        <v>248</v>
      </c>
      <c r="N114" s="5"/>
      <c r="O114" s="5"/>
      <c r="P114" s="5" t="s">
        <v>31</v>
      </c>
      <c r="Q114" s="5" t="s">
        <v>32</v>
      </c>
      <c r="R114" s="5" t="s">
        <v>33</v>
      </c>
      <c r="S114" s="6" t="s">
        <v>249</v>
      </c>
      <c r="T114" s="8">
        <v>217305439</v>
      </c>
      <c r="U114" s="8">
        <v>0</v>
      </c>
      <c r="V114" s="8">
        <v>8248808</v>
      </c>
      <c r="W114" s="8">
        <v>209056631</v>
      </c>
      <c r="X114" s="8">
        <v>0</v>
      </c>
      <c r="Y114" s="8">
        <v>100000000</v>
      </c>
      <c r="Z114" s="8">
        <v>109056631</v>
      </c>
      <c r="AA114" s="8">
        <v>99794321</v>
      </c>
      <c r="AB114" s="8">
        <v>67879748</v>
      </c>
      <c r="AC114" s="8">
        <v>67879748</v>
      </c>
      <c r="AD114" s="21">
        <v>67879748</v>
      </c>
    </row>
    <row r="115" spans="1:30" ht="33.75" x14ac:dyDescent="0.25">
      <c r="A115" s="20" t="s">
        <v>60</v>
      </c>
      <c r="B115" s="6" t="s">
        <v>61</v>
      </c>
      <c r="C115" s="7" t="s">
        <v>45</v>
      </c>
      <c r="D115" s="7" t="s">
        <v>29</v>
      </c>
      <c r="E115" s="3" t="str">
        <f>VLOOKUP(Tabla2[[#This Row],[RUBRO]],Hoja9!$B$4:$M$1963,10,0)</f>
        <v>PROTECCION</v>
      </c>
      <c r="F115" s="7" t="str">
        <f>VLOOKUP(Tabla2[[#This Row],[RUBRO]],Hoja9!$B$4:$M$1963,11,0)</f>
        <v xml:space="preserve">DIRECCIÓN DE PROTECCIÓN </v>
      </c>
      <c r="G115" s="7" t="str">
        <f>VLOOKUP(Tabla2[[#This Row],[RUBRO]],Hoja9!$B$4:$M$1963,12,0)</f>
        <v>Dirección de Protección</v>
      </c>
      <c r="H115" s="5" t="s">
        <v>30</v>
      </c>
      <c r="I115" s="5" t="s">
        <v>232</v>
      </c>
      <c r="J115" s="5" t="s">
        <v>233</v>
      </c>
      <c r="K115" s="5" t="s">
        <v>63</v>
      </c>
      <c r="L115" s="5" t="s">
        <v>42</v>
      </c>
      <c r="M115" s="5" t="s">
        <v>237</v>
      </c>
      <c r="N115" s="5"/>
      <c r="O115" s="5"/>
      <c r="P115" s="5" t="s">
        <v>31</v>
      </c>
      <c r="Q115" s="5" t="s">
        <v>32</v>
      </c>
      <c r="R115" s="5" t="s">
        <v>33</v>
      </c>
      <c r="S115" s="6" t="s">
        <v>48</v>
      </c>
      <c r="T115" s="8">
        <v>28861070875</v>
      </c>
      <c r="U115" s="8">
        <v>47590000</v>
      </c>
      <c r="V115" s="8">
        <v>28861070875</v>
      </c>
      <c r="W115" s="8">
        <v>47590000</v>
      </c>
      <c r="X115" s="8">
        <v>0</v>
      </c>
      <c r="Y115" s="8">
        <v>45810000</v>
      </c>
      <c r="Z115" s="8">
        <v>1780000</v>
      </c>
      <c r="AA115" s="8">
        <v>45810000</v>
      </c>
      <c r="AB115" s="8">
        <v>45810000</v>
      </c>
      <c r="AC115" s="8">
        <v>45810000</v>
      </c>
      <c r="AD115" s="21">
        <v>45810000</v>
      </c>
    </row>
    <row r="116" spans="1:30" ht="33.75" x14ac:dyDescent="0.25">
      <c r="A116" s="20" t="s">
        <v>60</v>
      </c>
      <c r="B116" s="6" t="s">
        <v>61</v>
      </c>
      <c r="C116" s="7" t="s">
        <v>49</v>
      </c>
      <c r="D116" s="7" t="s">
        <v>29</v>
      </c>
      <c r="E116" s="3" t="str">
        <f>VLOOKUP(Tabla2[[#This Row],[RUBRO]],Hoja9!$B$4:$M$1963,10,0)</f>
        <v>PROTECCION</v>
      </c>
      <c r="F116" s="7" t="str">
        <f>VLOOKUP(Tabla2[[#This Row],[RUBRO]],Hoja9!$B$4:$M$1963,11,0)</f>
        <v xml:space="preserve">DIRECCIÓN DE PROTECCIÓN </v>
      </c>
      <c r="G116" s="7" t="str">
        <f>VLOOKUP(Tabla2[[#This Row],[RUBRO]],Hoja9!$B$4:$M$1963,12,0)</f>
        <v>Dirección de Protección</v>
      </c>
      <c r="H116" s="5" t="s">
        <v>30</v>
      </c>
      <c r="I116" s="5" t="s">
        <v>232</v>
      </c>
      <c r="J116" s="5" t="s">
        <v>233</v>
      </c>
      <c r="K116" s="5" t="s">
        <v>63</v>
      </c>
      <c r="L116" s="5" t="s">
        <v>42</v>
      </c>
      <c r="M116" s="5" t="s">
        <v>243</v>
      </c>
      <c r="N116" s="5"/>
      <c r="O116" s="5"/>
      <c r="P116" s="5" t="s">
        <v>31</v>
      </c>
      <c r="Q116" s="5" t="s">
        <v>32</v>
      </c>
      <c r="R116" s="5" t="s">
        <v>33</v>
      </c>
      <c r="S116" s="6" t="s">
        <v>50</v>
      </c>
      <c r="T116" s="8">
        <v>810100439</v>
      </c>
      <c r="U116" s="8">
        <v>0</v>
      </c>
      <c r="V116" s="8">
        <v>810100439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21">
        <v>0</v>
      </c>
    </row>
    <row r="117" spans="1:30" ht="33.75" x14ac:dyDescent="0.25">
      <c r="A117" s="20" t="s">
        <v>60</v>
      </c>
      <c r="B117" s="6" t="s">
        <v>61</v>
      </c>
      <c r="C117" s="7" t="s">
        <v>250</v>
      </c>
      <c r="D117" s="7" t="s">
        <v>29</v>
      </c>
      <c r="E117" s="3" t="str">
        <f>VLOOKUP(Tabla2[[#This Row],[RUBRO]],Hoja9!$B$4:$M$1963,10,0)</f>
        <v>PROTECCION</v>
      </c>
      <c r="F117" s="7" t="str">
        <f>VLOOKUP(Tabla2[[#This Row],[RUBRO]],Hoja9!$B$4:$M$1963,11,0)</f>
        <v xml:space="preserve">DIRECCIÓN DE PROTECCIÓN </v>
      </c>
      <c r="G117" s="7" t="str">
        <f>VLOOKUP(Tabla2[[#This Row],[RUBRO]],Hoja9!$B$4:$M$1963,12,0)</f>
        <v>Dirección de Protección</v>
      </c>
      <c r="H117" s="5" t="s">
        <v>30</v>
      </c>
      <c r="I117" s="5" t="s">
        <v>232</v>
      </c>
      <c r="J117" s="5" t="s">
        <v>233</v>
      </c>
      <c r="K117" s="5" t="s">
        <v>63</v>
      </c>
      <c r="L117" s="5" t="s">
        <v>42</v>
      </c>
      <c r="M117" s="5" t="s">
        <v>246</v>
      </c>
      <c r="N117" s="5"/>
      <c r="O117" s="5"/>
      <c r="P117" s="5" t="s">
        <v>46</v>
      </c>
      <c r="Q117" s="5" t="s">
        <v>65</v>
      </c>
      <c r="R117" s="5" t="s">
        <v>33</v>
      </c>
      <c r="S117" s="6" t="s">
        <v>251</v>
      </c>
      <c r="T117" s="8">
        <v>24729845222</v>
      </c>
      <c r="U117" s="8">
        <v>0</v>
      </c>
      <c r="V117" s="8">
        <v>0</v>
      </c>
      <c r="W117" s="8">
        <v>24729845222</v>
      </c>
      <c r="X117" s="8">
        <v>0</v>
      </c>
      <c r="Y117" s="8">
        <v>24729845222</v>
      </c>
      <c r="Z117" s="8">
        <v>0</v>
      </c>
      <c r="AA117" s="8">
        <v>24729845222</v>
      </c>
      <c r="AB117" s="8">
        <v>16000000000</v>
      </c>
      <c r="AC117" s="8">
        <v>16000000000</v>
      </c>
      <c r="AD117" s="21">
        <v>16000000000</v>
      </c>
    </row>
    <row r="118" spans="1:30" ht="33.75" x14ac:dyDescent="0.25">
      <c r="A118" s="20" t="s">
        <v>60</v>
      </c>
      <c r="B118" s="6" t="s">
        <v>61</v>
      </c>
      <c r="C118" s="7" t="s">
        <v>250</v>
      </c>
      <c r="D118" s="7" t="s">
        <v>29</v>
      </c>
      <c r="E118" s="3" t="str">
        <f>VLOOKUP(Tabla2[[#This Row],[RUBRO]],Hoja9!$B$4:$M$1963,10,0)</f>
        <v>PROTECCION</v>
      </c>
      <c r="F118" s="7" t="str">
        <f>VLOOKUP(Tabla2[[#This Row],[RUBRO]],Hoja9!$B$4:$M$1963,11,0)</f>
        <v xml:space="preserve">DIRECCIÓN DE PROTECCIÓN </v>
      </c>
      <c r="G118" s="7" t="str">
        <f>VLOOKUP(Tabla2[[#This Row],[RUBRO]],Hoja9!$B$4:$M$1963,12,0)</f>
        <v>Dirección de Protección</v>
      </c>
      <c r="H118" s="5" t="s">
        <v>30</v>
      </c>
      <c r="I118" s="5" t="s">
        <v>232</v>
      </c>
      <c r="J118" s="5" t="s">
        <v>233</v>
      </c>
      <c r="K118" s="5" t="s">
        <v>63</v>
      </c>
      <c r="L118" s="5" t="s">
        <v>42</v>
      </c>
      <c r="M118" s="5" t="s">
        <v>246</v>
      </c>
      <c r="N118" s="5"/>
      <c r="O118" s="5"/>
      <c r="P118" s="5" t="s">
        <v>31</v>
      </c>
      <c r="Q118" s="5" t="s">
        <v>32</v>
      </c>
      <c r="R118" s="5" t="s">
        <v>33</v>
      </c>
      <c r="S118" s="6" t="s">
        <v>251</v>
      </c>
      <c r="T118" s="8">
        <v>5521705446</v>
      </c>
      <c r="U118" s="8">
        <v>0</v>
      </c>
      <c r="V118" s="8">
        <v>5521705446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21">
        <v>0</v>
      </c>
    </row>
    <row r="119" spans="1:30" ht="33.75" x14ac:dyDescent="0.25">
      <c r="A119" s="20" t="s">
        <v>60</v>
      </c>
      <c r="B119" s="6" t="s">
        <v>61</v>
      </c>
      <c r="C119" s="7" t="s">
        <v>252</v>
      </c>
      <c r="D119" s="7" t="s">
        <v>29</v>
      </c>
      <c r="E119" s="3" t="str">
        <f>VLOOKUP(Tabla2[[#This Row],[RUBRO]],Hoja9!$B$4:$M$1963,10,0)</f>
        <v>PROTECCION</v>
      </c>
      <c r="F119" s="7" t="str">
        <f>VLOOKUP(Tabla2[[#This Row],[RUBRO]],Hoja9!$B$4:$M$1963,11,0)</f>
        <v xml:space="preserve">DIRECCIÓN DE PROTECCIÓN </v>
      </c>
      <c r="G119" s="7" t="str">
        <f>VLOOKUP(Tabla2[[#This Row],[RUBRO]],Hoja9!$B$4:$M$1963,12,0)</f>
        <v>Dirección de Protección</v>
      </c>
      <c r="H119" s="5" t="s">
        <v>30</v>
      </c>
      <c r="I119" s="5" t="s">
        <v>232</v>
      </c>
      <c r="J119" s="5" t="s">
        <v>233</v>
      </c>
      <c r="K119" s="5" t="s">
        <v>63</v>
      </c>
      <c r="L119" s="5" t="s">
        <v>42</v>
      </c>
      <c r="M119" s="5" t="s">
        <v>248</v>
      </c>
      <c r="N119" s="5"/>
      <c r="O119" s="5"/>
      <c r="P119" s="5" t="s">
        <v>31</v>
      </c>
      <c r="Q119" s="5" t="s">
        <v>32</v>
      </c>
      <c r="R119" s="5" t="s">
        <v>33</v>
      </c>
      <c r="S119" s="6" t="s">
        <v>253</v>
      </c>
      <c r="T119" s="8">
        <v>3000000000</v>
      </c>
      <c r="U119" s="8">
        <v>0</v>
      </c>
      <c r="V119" s="8">
        <v>0</v>
      </c>
      <c r="W119" s="8">
        <v>3000000000</v>
      </c>
      <c r="X119" s="8">
        <v>0</v>
      </c>
      <c r="Y119" s="8">
        <v>3000000000</v>
      </c>
      <c r="Z119" s="8">
        <v>0</v>
      </c>
      <c r="AA119" s="8">
        <v>3000000000</v>
      </c>
      <c r="AB119" s="8">
        <v>1800000000</v>
      </c>
      <c r="AC119" s="8">
        <v>1800000000</v>
      </c>
      <c r="AD119" s="21">
        <v>1800000000</v>
      </c>
    </row>
    <row r="120" spans="1:30" ht="33.75" x14ac:dyDescent="0.25">
      <c r="A120" s="20" t="s">
        <v>60</v>
      </c>
      <c r="B120" s="6" t="s">
        <v>61</v>
      </c>
      <c r="C120" s="7" t="s">
        <v>56</v>
      </c>
      <c r="D120" s="7" t="s">
        <v>29</v>
      </c>
      <c r="E120" s="3" t="str">
        <f>VLOOKUP(Tabla2[[#This Row],[RUBRO]],Hoja9!$B$4:$M$1963,10,0)</f>
        <v>PROTECCION</v>
      </c>
      <c r="F120" s="7" t="str">
        <f>VLOOKUP(Tabla2[[#This Row],[RUBRO]],Hoja9!$B$4:$M$1963,11,0)</f>
        <v xml:space="preserve">DIRECCIÓN DE PROTECCIÓN </v>
      </c>
      <c r="G120" s="7" t="str">
        <f>VLOOKUP(Tabla2[[#This Row],[RUBRO]],Hoja9!$B$4:$M$1963,12,0)</f>
        <v>Dirección de Protección</v>
      </c>
      <c r="H120" s="5" t="s">
        <v>30</v>
      </c>
      <c r="I120" s="5" t="s">
        <v>232</v>
      </c>
      <c r="J120" s="5" t="s">
        <v>233</v>
      </c>
      <c r="K120" s="5" t="s">
        <v>63</v>
      </c>
      <c r="L120" s="5" t="s">
        <v>42</v>
      </c>
      <c r="M120" s="5" t="s">
        <v>254</v>
      </c>
      <c r="N120" s="5"/>
      <c r="O120" s="5"/>
      <c r="P120" s="5" t="s">
        <v>31</v>
      </c>
      <c r="Q120" s="5" t="s">
        <v>32</v>
      </c>
      <c r="R120" s="5" t="s">
        <v>33</v>
      </c>
      <c r="S120" s="6" t="s">
        <v>57</v>
      </c>
      <c r="T120" s="8">
        <v>6500000000</v>
      </c>
      <c r="U120" s="8">
        <v>447300000</v>
      </c>
      <c r="V120" s="8">
        <v>5431377964</v>
      </c>
      <c r="W120" s="8">
        <v>1515922036</v>
      </c>
      <c r="X120" s="8">
        <v>0</v>
      </c>
      <c r="Y120" s="8">
        <v>1515922036</v>
      </c>
      <c r="Z120" s="8">
        <v>0</v>
      </c>
      <c r="AA120" s="8">
        <v>1515922036</v>
      </c>
      <c r="AB120" s="8">
        <v>896903636</v>
      </c>
      <c r="AC120" s="8">
        <v>896903636</v>
      </c>
      <c r="AD120" s="21">
        <v>896903636</v>
      </c>
    </row>
    <row r="121" spans="1:30" ht="33.75" x14ac:dyDescent="0.25">
      <c r="A121" s="20" t="s">
        <v>60</v>
      </c>
      <c r="B121" s="6" t="s">
        <v>61</v>
      </c>
      <c r="C121" s="7" t="s">
        <v>58</v>
      </c>
      <c r="D121" s="7" t="s">
        <v>29</v>
      </c>
      <c r="E121" s="3" t="str">
        <f>VLOOKUP(Tabla2[[#This Row],[RUBRO]],Hoja9!$B$4:$M$1963,10,0)</f>
        <v>PROTECCION</v>
      </c>
      <c r="F121" s="7" t="str">
        <f>VLOOKUP(Tabla2[[#This Row],[RUBRO]],Hoja9!$B$4:$M$1963,11,0)</f>
        <v>DIRECCIÓN DE GESTIÓN HUMANA</v>
      </c>
      <c r="G121" s="7" t="str">
        <f>VLOOKUP(Tabla2[[#This Row],[RUBRO]],Hoja9!$B$4:$M$1963,12,0)</f>
        <v>Gestión Humana - Pres. Serv</v>
      </c>
      <c r="H121" s="5" t="s">
        <v>30</v>
      </c>
      <c r="I121" s="5" t="s">
        <v>232</v>
      </c>
      <c r="J121" s="5" t="s">
        <v>233</v>
      </c>
      <c r="K121" s="5" t="s">
        <v>63</v>
      </c>
      <c r="L121" s="5" t="s">
        <v>42</v>
      </c>
      <c r="M121" s="5" t="s">
        <v>255</v>
      </c>
      <c r="N121" s="5"/>
      <c r="O121" s="5"/>
      <c r="P121" s="5" t="s">
        <v>31</v>
      </c>
      <c r="Q121" s="5" t="s">
        <v>32</v>
      </c>
      <c r="R121" s="5" t="s">
        <v>33</v>
      </c>
      <c r="S121" s="6" t="s">
        <v>59</v>
      </c>
      <c r="T121" s="8">
        <v>5934092077</v>
      </c>
      <c r="U121" s="8">
        <v>1237942948</v>
      </c>
      <c r="V121" s="8">
        <v>11351430</v>
      </c>
      <c r="W121" s="8">
        <v>7160683595</v>
      </c>
      <c r="X121" s="8">
        <v>0</v>
      </c>
      <c r="Y121" s="8">
        <v>6708106702</v>
      </c>
      <c r="Z121" s="8">
        <v>452576893</v>
      </c>
      <c r="AA121" s="8">
        <v>6597463403</v>
      </c>
      <c r="AB121" s="8">
        <v>2925103032</v>
      </c>
      <c r="AC121" s="8">
        <v>2925103032</v>
      </c>
      <c r="AD121" s="21">
        <v>2925103032</v>
      </c>
    </row>
    <row r="122" spans="1:30" ht="33.75" x14ac:dyDescent="0.25">
      <c r="A122" s="20" t="s">
        <v>60</v>
      </c>
      <c r="B122" s="6" t="s">
        <v>61</v>
      </c>
      <c r="C122" s="7" t="s">
        <v>256</v>
      </c>
      <c r="D122" s="7" t="s">
        <v>29</v>
      </c>
      <c r="E122" s="3" t="str">
        <f>VLOOKUP(Tabla2[[#This Row],[RUBRO]],Hoja9!$B$4:$M$1963,10,0)</f>
        <v>PROTECCION</v>
      </c>
      <c r="F122" s="7" t="str">
        <f>VLOOKUP(Tabla2[[#This Row],[RUBRO]],Hoja9!$B$4:$M$1963,11,0)</f>
        <v>DIRECCIÓN DE GESTIÓN HUMANA</v>
      </c>
      <c r="G122" s="7" t="str">
        <f>VLOOKUP(Tabla2[[#This Row],[RUBRO]],Hoja9!$B$4:$M$1963,12,0)</f>
        <v>Gestión Humana- Viáticos</v>
      </c>
      <c r="H122" s="5" t="s">
        <v>30</v>
      </c>
      <c r="I122" s="5" t="s">
        <v>232</v>
      </c>
      <c r="J122" s="5" t="s">
        <v>233</v>
      </c>
      <c r="K122" s="5" t="s">
        <v>63</v>
      </c>
      <c r="L122" s="5" t="s">
        <v>42</v>
      </c>
      <c r="M122" s="5" t="s">
        <v>257</v>
      </c>
      <c r="N122" s="5"/>
      <c r="O122" s="5"/>
      <c r="P122" s="5" t="s">
        <v>31</v>
      </c>
      <c r="Q122" s="5" t="s">
        <v>32</v>
      </c>
      <c r="R122" s="5" t="s">
        <v>33</v>
      </c>
      <c r="S122" s="6" t="s">
        <v>249</v>
      </c>
      <c r="T122" s="8">
        <v>2738483000</v>
      </c>
      <c r="U122" s="8">
        <v>60000000</v>
      </c>
      <c r="V122" s="8">
        <v>403000000</v>
      </c>
      <c r="W122" s="8">
        <v>2395483000</v>
      </c>
      <c r="X122" s="8">
        <v>0</v>
      </c>
      <c r="Y122" s="8">
        <v>500000000</v>
      </c>
      <c r="Z122" s="8">
        <v>1895483000</v>
      </c>
      <c r="AA122" s="8">
        <v>311778472</v>
      </c>
      <c r="AB122" s="8">
        <v>237420829</v>
      </c>
      <c r="AC122" s="8">
        <v>237420829</v>
      </c>
      <c r="AD122" s="21">
        <v>237420829</v>
      </c>
    </row>
    <row r="123" spans="1:30" ht="33.75" x14ac:dyDescent="0.25">
      <c r="A123" s="20" t="s">
        <v>60</v>
      </c>
      <c r="B123" s="6" t="s">
        <v>61</v>
      </c>
      <c r="C123" s="7" t="s">
        <v>53</v>
      </c>
      <c r="D123" s="7" t="s">
        <v>29</v>
      </c>
      <c r="E123" s="3" t="str">
        <f>VLOOKUP(Tabla2[[#This Row],[RUBRO]],Hoja9!$B$4:$M$1963,10,0)</f>
        <v>PROTECCION</v>
      </c>
      <c r="F123" s="7" t="str">
        <f>VLOOKUP(Tabla2[[#This Row],[RUBRO]],Hoja9!$B$4:$M$1963,11,0)</f>
        <v xml:space="preserve">DIRECCIÓN DE PROTECCIÓN </v>
      </c>
      <c r="G123" s="7" t="str">
        <f>VLOOKUP(Tabla2[[#This Row],[RUBRO]],Hoja9!$B$4:$M$1963,12,0)</f>
        <v>Dirección de Protección</v>
      </c>
      <c r="H123" s="5" t="s">
        <v>30</v>
      </c>
      <c r="I123" s="5" t="s">
        <v>232</v>
      </c>
      <c r="J123" s="5" t="s">
        <v>233</v>
      </c>
      <c r="K123" s="5" t="s">
        <v>63</v>
      </c>
      <c r="L123" s="5" t="s">
        <v>42</v>
      </c>
      <c r="M123" s="5" t="s">
        <v>258</v>
      </c>
      <c r="N123" s="5"/>
      <c r="O123" s="5"/>
      <c r="P123" s="5" t="s">
        <v>31</v>
      </c>
      <c r="Q123" s="5" t="s">
        <v>54</v>
      </c>
      <c r="R123" s="5" t="s">
        <v>33</v>
      </c>
      <c r="S123" s="6" t="s">
        <v>55</v>
      </c>
      <c r="T123" s="8">
        <v>782328330</v>
      </c>
      <c r="U123" s="8">
        <v>0</v>
      </c>
      <c r="V123" s="8">
        <v>782328330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21">
        <v>0</v>
      </c>
    </row>
    <row r="124" spans="1:30" ht="33.75" x14ac:dyDescent="0.25">
      <c r="A124" s="20" t="s">
        <v>60</v>
      </c>
      <c r="B124" s="6" t="s">
        <v>61</v>
      </c>
      <c r="C124" s="7" t="s">
        <v>53</v>
      </c>
      <c r="D124" s="7" t="s">
        <v>29</v>
      </c>
      <c r="E124" s="3" t="str">
        <f>VLOOKUP(Tabla2[[#This Row],[RUBRO]],Hoja9!$B$4:$M$1963,10,0)</f>
        <v>PROTECCION</v>
      </c>
      <c r="F124" s="7" t="str">
        <f>VLOOKUP(Tabla2[[#This Row],[RUBRO]],Hoja9!$B$4:$M$1963,11,0)</f>
        <v xml:space="preserve">DIRECCIÓN DE PROTECCIÓN </v>
      </c>
      <c r="G124" s="7" t="str">
        <f>VLOOKUP(Tabla2[[#This Row],[RUBRO]],Hoja9!$B$4:$M$1963,12,0)</f>
        <v>Dirección de Protección</v>
      </c>
      <c r="H124" s="5" t="s">
        <v>30</v>
      </c>
      <c r="I124" s="5" t="s">
        <v>232</v>
      </c>
      <c r="J124" s="5" t="s">
        <v>233</v>
      </c>
      <c r="K124" s="5" t="s">
        <v>63</v>
      </c>
      <c r="L124" s="5" t="s">
        <v>42</v>
      </c>
      <c r="M124" s="5" t="s">
        <v>258</v>
      </c>
      <c r="N124" s="5"/>
      <c r="O124" s="5"/>
      <c r="P124" s="5" t="s">
        <v>31</v>
      </c>
      <c r="Q124" s="5" t="s">
        <v>32</v>
      </c>
      <c r="R124" s="5" t="s">
        <v>33</v>
      </c>
      <c r="S124" s="6" t="s">
        <v>55</v>
      </c>
      <c r="T124" s="8">
        <v>5970492979</v>
      </c>
      <c r="U124" s="8">
        <v>425233956</v>
      </c>
      <c r="V124" s="8">
        <v>3117153249</v>
      </c>
      <c r="W124" s="8">
        <v>3278573686</v>
      </c>
      <c r="X124" s="8">
        <v>0</v>
      </c>
      <c r="Y124" s="8">
        <v>2916735504</v>
      </c>
      <c r="Z124" s="8">
        <v>361838182</v>
      </c>
      <c r="AA124" s="8">
        <v>2830779393</v>
      </c>
      <c r="AB124" s="8">
        <v>81493638</v>
      </c>
      <c r="AC124" s="8">
        <v>81493638</v>
      </c>
      <c r="AD124" s="21">
        <v>81493638</v>
      </c>
    </row>
    <row r="125" spans="1:30" ht="33.75" x14ac:dyDescent="0.25">
      <c r="A125" s="20" t="s">
        <v>60</v>
      </c>
      <c r="B125" s="6" t="s">
        <v>61</v>
      </c>
      <c r="C125" s="7" t="s">
        <v>259</v>
      </c>
      <c r="D125" s="7" t="s">
        <v>29</v>
      </c>
      <c r="E125" s="3" t="str">
        <f>VLOOKUP(Tabla2[[#This Row],[RUBRO]],Hoja9!$B$4:$M$1963,10,0)</f>
        <v>PROTECCION</v>
      </c>
      <c r="F125" s="7" t="str">
        <f>VLOOKUP(Tabla2[[#This Row],[RUBRO]],Hoja9!$B$4:$M$1963,11,0)</f>
        <v xml:space="preserve">DIRECCIÓN DE PROTECCIÓN </v>
      </c>
      <c r="G125" s="7" t="str">
        <f>VLOOKUP(Tabla2[[#This Row],[RUBRO]],Hoja9!$B$4:$M$1963,12,0)</f>
        <v>Dirección de Protección</v>
      </c>
      <c r="H125" s="5" t="s">
        <v>30</v>
      </c>
      <c r="I125" s="5" t="s">
        <v>232</v>
      </c>
      <c r="J125" s="5" t="s">
        <v>233</v>
      </c>
      <c r="K125" s="5" t="s">
        <v>63</v>
      </c>
      <c r="L125" s="5" t="s">
        <v>42</v>
      </c>
      <c r="M125" s="5" t="s">
        <v>260</v>
      </c>
      <c r="N125" s="5"/>
      <c r="O125" s="5"/>
      <c r="P125" s="5" t="s">
        <v>31</v>
      </c>
      <c r="Q125" s="5" t="s">
        <v>32</v>
      </c>
      <c r="R125" s="5" t="s">
        <v>33</v>
      </c>
      <c r="S125" s="6" t="s">
        <v>261</v>
      </c>
      <c r="T125" s="8">
        <v>1800000000</v>
      </c>
      <c r="U125" s="8">
        <v>1268303575</v>
      </c>
      <c r="V125" s="8">
        <v>74895000</v>
      </c>
      <c r="W125" s="8">
        <v>2993408575</v>
      </c>
      <c r="X125" s="8">
        <v>0</v>
      </c>
      <c r="Y125" s="8">
        <v>2993408575</v>
      </c>
      <c r="Z125" s="8">
        <v>0</v>
      </c>
      <c r="AA125" s="8">
        <v>2993408575</v>
      </c>
      <c r="AB125" s="8">
        <v>872769541</v>
      </c>
      <c r="AC125" s="8">
        <v>872769541</v>
      </c>
      <c r="AD125" s="21">
        <v>872769541</v>
      </c>
    </row>
    <row r="126" spans="1:30" ht="33.75" x14ac:dyDescent="0.25">
      <c r="A126" s="20" t="s">
        <v>60</v>
      </c>
      <c r="B126" s="6" t="s">
        <v>61</v>
      </c>
      <c r="C126" s="7" t="s">
        <v>262</v>
      </c>
      <c r="D126" s="7" t="s">
        <v>29</v>
      </c>
      <c r="E126" s="3" t="str">
        <f>VLOOKUP(Tabla2[[#This Row],[RUBRO]],Hoja9!$B$4:$M$1963,10,0)</f>
        <v>PROTECCION</v>
      </c>
      <c r="F126" s="7" t="str">
        <f>VLOOKUP(Tabla2[[#This Row],[RUBRO]],Hoja9!$B$4:$M$1963,11,0)</f>
        <v>DIRECCIÓN DE GESTIÓN HUMANA</v>
      </c>
      <c r="G126" s="7" t="str">
        <f>VLOOKUP(Tabla2[[#This Row],[RUBRO]],Hoja9!$B$4:$M$1963,12,0)</f>
        <v>Gestión Humana- P.T.</v>
      </c>
      <c r="H126" s="5" t="s">
        <v>30</v>
      </c>
      <c r="I126" s="5" t="s">
        <v>232</v>
      </c>
      <c r="J126" s="5" t="s">
        <v>233</v>
      </c>
      <c r="K126" s="5" t="s">
        <v>63</v>
      </c>
      <c r="L126" s="5" t="s">
        <v>42</v>
      </c>
      <c r="M126" s="5" t="s">
        <v>263</v>
      </c>
      <c r="N126" s="5"/>
      <c r="O126" s="5"/>
      <c r="P126" s="5" t="s">
        <v>31</v>
      </c>
      <c r="Q126" s="5" t="s">
        <v>32</v>
      </c>
      <c r="R126" s="5" t="s">
        <v>33</v>
      </c>
      <c r="S126" s="6" t="s">
        <v>264</v>
      </c>
      <c r="T126" s="8">
        <v>65335171877</v>
      </c>
      <c r="U126" s="8">
        <v>0</v>
      </c>
      <c r="V126" s="8">
        <v>56008588504</v>
      </c>
      <c r="W126" s="8">
        <v>9326583373</v>
      </c>
      <c r="X126" s="8">
        <v>0</v>
      </c>
      <c r="Y126" s="8">
        <v>9326582496</v>
      </c>
      <c r="Z126" s="8">
        <v>877</v>
      </c>
      <c r="AA126" s="8">
        <v>6916053100</v>
      </c>
      <c r="AB126" s="8">
        <v>6912128600</v>
      </c>
      <c r="AC126" s="8">
        <v>6912128600</v>
      </c>
      <c r="AD126" s="21">
        <v>6912128600</v>
      </c>
    </row>
    <row r="127" spans="1:30" ht="33.75" x14ac:dyDescent="0.25">
      <c r="A127" s="20" t="s">
        <v>60</v>
      </c>
      <c r="B127" s="6" t="s">
        <v>61</v>
      </c>
      <c r="C127" s="7" t="s">
        <v>265</v>
      </c>
      <c r="D127" s="7" t="s">
        <v>29</v>
      </c>
      <c r="E127" s="3" t="str">
        <f>VLOOKUP(Tabla2[[#This Row],[RUBRO]],Hoja9!$B$4:$M$1963,10,0)</f>
        <v>PROTECCION</v>
      </c>
      <c r="F127" s="7" t="str">
        <f>VLOOKUP(Tabla2[[#This Row],[RUBRO]],Hoja9!$B$4:$M$1963,11,0)</f>
        <v xml:space="preserve">DIRECCIÓN DE PROTECCIÓN </v>
      </c>
      <c r="G127" s="7" t="str">
        <f>VLOOKUP(Tabla2[[#This Row],[RUBRO]],Hoja9!$B$4:$M$1963,12,0)</f>
        <v>Dirección de Protección</v>
      </c>
      <c r="H127" s="5" t="s">
        <v>30</v>
      </c>
      <c r="I127" s="5" t="s">
        <v>232</v>
      </c>
      <c r="J127" s="5" t="s">
        <v>233</v>
      </c>
      <c r="K127" s="5" t="s">
        <v>63</v>
      </c>
      <c r="L127" s="5" t="s">
        <v>42</v>
      </c>
      <c r="M127" s="5" t="s">
        <v>266</v>
      </c>
      <c r="N127" s="5"/>
      <c r="O127" s="5"/>
      <c r="P127" s="5" t="s">
        <v>31</v>
      </c>
      <c r="Q127" s="5" t="s">
        <v>32</v>
      </c>
      <c r="R127" s="5" t="s">
        <v>33</v>
      </c>
      <c r="S127" s="6" t="s">
        <v>267</v>
      </c>
      <c r="T127" s="8">
        <v>0</v>
      </c>
      <c r="U127" s="8">
        <v>260298000</v>
      </c>
      <c r="V127" s="8">
        <v>0</v>
      </c>
      <c r="W127" s="8">
        <v>260298000</v>
      </c>
      <c r="X127" s="8">
        <v>0</v>
      </c>
      <c r="Y127" s="8">
        <v>260298000</v>
      </c>
      <c r="Z127" s="8">
        <v>0</v>
      </c>
      <c r="AA127" s="8">
        <v>19519195</v>
      </c>
      <c r="AB127" s="8">
        <v>19519195</v>
      </c>
      <c r="AC127" s="8">
        <v>19519195</v>
      </c>
      <c r="AD127" s="21">
        <v>19519195</v>
      </c>
    </row>
    <row r="128" spans="1:30" ht="33.75" x14ac:dyDescent="0.25">
      <c r="A128" s="20" t="s">
        <v>60</v>
      </c>
      <c r="B128" s="6" t="s">
        <v>61</v>
      </c>
      <c r="C128" s="7" t="s">
        <v>51</v>
      </c>
      <c r="D128" s="7" t="s">
        <v>35</v>
      </c>
      <c r="E128" s="3" t="str">
        <f>VLOOKUP(Tabla2[[#This Row],[RUBRO]],Hoja9!$B$4:$M$1963,10,0)</f>
        <v>PRIMERA INFANCIA</v>
      </c>
      <c r="F128" s="7" t="str">
        <f>VLOOKUP(Tabla2[[#This Row],[RUBRO]],Hoja9!$B$4:$M$1963,11,0)</f>
        <v>DIRECCIÓN DE PRIMERA INFANCIA</v>
      </c>
      <c r="G128" s="7" t="str">
        <f>VLOOKUP(Tabla2[[#This Row],[RUBRO]],Hoja9!$B$4:$M$1963,12,0)</f>
        <v>Primera Infancia</v>
      </c>
      <c r="H128" s="5" t="s">
        <v>30</v>
      </c>
      <c r="I128" s="5" t="s">
        <v>232</v>
      </c>
      <c r="J128" s="5" t="s">
        <v>233</v>
      </c>
      <c r="K128" s="5" t="s">
        <v>80</v>
      </c>
      <c r="L128" s="5" t="s">
        <v>42</v>
      </c>
      <c r="M128" s="5" t="s">
        <v>234</v>
      </c>
      <c r="N128" s="5"/>
      <c r="O128" s="5"/>
      <c r="P128" s="5" t="s">
        <v>46</v>
      </c>
      <c r="Q128" s="5" t="s">
        <v>47</v>
      </c>
      <c r="R128" s="5" t="s">
        <v>33</v>
      </c>
      <c r="S128" s="6" t="s">
        <v>52</v>
      </c>
      <c r="T128" s="8">
        <v>0</v>
      </c>
      <c r="U128" s="8">
        <v>319856265448</v>
      </c>
      <c r="V128" s="8">
        <v>242048895729</v>
      </c>
      <c r="W128" s="8">
        <v>77807369719</v>
      </c>
      <c r="X128" s="8">
        <v>0</v>
      </c>
      <c r="Y128" s="8">
        <v>23919689041</v>
      </c>
      <c r="Z128" s="8">
        <v>53887680678</v>
      </c>
      <c r="AA128" s="8">
        <v>7645581881</v>
      </c>
      <c r="AB128" s="8">
        <v>0</v>
      </c>
      <c r="AC128" s="8">
        <v>0</v>
      </c>
      <c r="AD128" s="21">
        <v>0</v>
      </c>
    </row>
    <row r="129" spans="1:30" ht="33.75" x14ac:dyDescent="0.25">
      <c r="A129" s="20" t="s">
        <v>60</v>
      </c>
      <c r="B129" s="6" t="s">
        <v>61</v>
      </c>
      <c r="C129" s="7" t="s">
        <v>51</v>
      </c>
      <c r="D129" s="7" t="s">
        <v>35</v>
      </c>
      <c r="E129" s="3" t="str">
        <f>VLOOKUP(Tabla2[[#This Row],[RUBRO]],Hoja9!$B$4:$M$1963,10,0)</f>
        <v>PRIMERA INFANCIA</v>
      </c>
      <c r="F129" s="7" t="str">
        <f>VLOOKUP(Tabla2[[#This Row],[RUBRO]],Hoja9!$B$4:$M$1963,11,0)</f>
        <v>DIRECCIÓN DE PRIMERA INFANCIA</v>
      </c>
      <c r="G129" s="7" t="str">
        <f>VLOOKUP(Tabla2[[#This Row],[RUBRO]],Hoja9!$B$4:$M$1963,12,0)</f>
        <v>Primera Infancia</v>
      </c>
      <c r="H129" s="5" t="s">
        <v>30</v>
      </c>
      <c r="I129" s="5" t="s">
        <v>232</v>
      </c>
      <c r="J129" s="5" t="s">
        <v>233</v>
      </c>
      <c r="K129" s="5" t="s">
        <v>80</v>
      </c>
      <c r="L129" s="5" t="s">
        <v>42</v>
      </c>
      <c r="M129" s="5" t="s">
        <v>234</v>
      </c>
      <c r="N129" s="5"/>
      <c r="O129" s="5"/>
      <c r="P129" s="5" t="s">
        <v>31</v>
      </c>
      <c r="Q129" s="5" t="s">
        <v>171</v>
      </c>
      <c r="R129" s="5" t="s">
        <v>33</v>
      </c>
      <c r="S129" s="6" t="s">
        <v>52</v>
      </c>
      <c r="T129" s="8">
        <v>0</v>
      </c>
      <c r="U129" s="8">
        <v>17399713906</v>
      </c>
      <c r="V129" s="8">
        <v>0</v>
      </c>
      <c r="W129" s="8">
        <v>17399713906</v>
      </c>
      <c r="X129" s="8">
        <v>0</v>
      </c>
      <c r="Y129" s="8">
        <v>17289377603</v>
      </c>
      <c r="Z129" s="8">
        <v>110336303</v>
      </c>
      <c r="AA129" s="8">
        <v>17289377603</v>
      </c>
      <c r="AB129" s="8">
        <v>5056446595</v>
      </c>
      <c r="AC129" s="8">
        <v>5056446595</v>
      </c>
      <c r="AD129" s="21">
        <v>5056446595</v>
      </c>
    </row>
    <row r="130" spans="1:30" ht="33.75" x14ac:dyDescent="0.25">
      <c r="A130" s="20" t="s">
        <v>60</v>
      </c>
      <c r="B130" s="6" t="s">
        <v>61</v>
      </c>
      <c r="C130" s="7" t="s">
        <v>268</v>
      </c>
      <c r="D130" s="7" t="s">
        <v>35</v>
      </c>
      <c r="E130" s="3" t="str">
        <f>VLOOKUP(Tabla2[[#This Row],[RUBRO]],Hoja9!$B$4:$M$1963,10,0)</f>
        <v>PRIMERA INFANCIA</v>
      </c>
      <c r="F130" s="7" t="str">
        <f>VLOOKUP(Tabla2[[#This Row],[RUBRO]],Hoja9!$B$4:$M$1963,11,0)</f>
        <v>DIRECCIÓN DE PRIMERA INFANCIA</v>
      </c>
      <c r="G130" s="7" t="str">
        <f>VLOOKUP(Tabla2[[#This Row],[RUBRO]],Hoja9!$B$4:$M$1963,12,0)</f>
        <v>Primera Infancia</v>
      </c>
      <c r="H130" s="5" t="s">
        <v>30</v>
      </c>
      <c r="I130" s="5" t="s">
        <v>232</v>
      </c>
      <c r="J130" s="5" t="s">
        <v>233</v>
      </c>
      <c r="K130" s="5" t="s">
        <v>80</v>
      </c>
      <c r="L130" s="5" t="s">
        <v>42</v>
      </c>
      <c r="M130" s="5" t="s">
        <v>237</v>
      </c>
      <c r="N130" s="5"/>
      <c r="O130" s="5"/>
      <c r="P130" s="5" t="s">
        <v>46</v>
      </c>
      <c r="Q130" s="5" t="s">
        <v>65</v>
      </c>
      <c r="R130" s="5" t="s">
        <v>33</v>
      </c>
      <c r="S130" s="6" t="s">
        <v>269</v>
      </c>
      <c r="T130" s="8">
        <v>4779964682</v>
      </c>
      <c r="U130" s="8">
        <v>0</v>
      </c>
      <c r="V130" s="8">
        <v>4345968877</v>
      </c>
      <c r="W130" s="8">
        <v>433995805</v>
      </c>
      <c r="X130" s="8">
        <v>0</v>
      </c>
      <c r="Y130" s="8">
        <v>0</v>
      </c>
      <c r="Z130" s="8">
        <v>433995805</v>
      </c>
      <c r="AA130" s="8">
        <v>0</v>
      </c>
      <c r="AB130" s="8">
        <v>0</v>
      </c>
      <c r="AC130" s="8">
        <v>0</v>
      </c>
      <c r="AD130" s="21">
        <v>0</v>
      </c>
    </row>
    <row r="131" spans="1:30" ht="33.75" x14ac:dyDescent="0.25">
      <c r="A131" s="20" t="s">
        <v>60</v>
      </c>
      <c r="B131" s="6" t="s">
        <v>61</v>
      </c>
      <c r="C131" s="7" t="s">
        <v>268</v>
      </c>
      <c r="D131" s="7" t="s">
        <v>35</v>
      </c>
      <c r="E131" s="3" t="str">
        <f>VLOOKUP(Tabla2[[#This Row],[RUBRO]],Hoja9!$B$4:$M$1963,10,0)</f>
        <v>PRIMERA INFANCIA</v>
      </c>
      <c r="F131" s="7" t="str">
        <f>VLOOKUP(Tabla2[[#This Row],[RUBRO]],Hoja9!$B$4:$M$1963,11,0)</f>
        <v>DIRECCIÓN DE PRIMERA INFANCIA</v>
      </c>
      <c r="G131" s="7" t="str">
        <f>VLOOKUP(Tabla2[[#This Row],[RUBRO]],Hoja9!$B$4:$M$1963,12,0)</f>
        <v>Primera Infancia</v>
      </c>
      <c r="H131" s="5" t="s">
        <v>30</v>
      </c>
      <c r="I131" s="5" t="s">
        <v>232</v>
      </c>
      <c r="J131" s="5" t="s">
        <v>233</v>
      </c>
      <c r="K131" s="5" t="s">
        <v>80</v>
      </c>
      <c r="L131" s="5" t="s">
        <v>42</v>
      </c>
      <c r="M131" s="5" t="s">
        <v>237</v>
      </c>
      <c r="N131" s="5"/>
      <c r="O131" s="5"/>
      <c r="P131" s="5" t="s">
        <v>46</v>
      </c>
      <c r="Q131" s="5" t="s">
        <v>47</v>
      </c>
      <c r="R131" s="5" t="s">
        <v>33</v>
      </c>
      <c r="S131" s="6" t="s">
        <v>269</v>
      </c>
      <c r="T131" s="8">
        <v>4378909381</v>
      </c>
      <c r="U131" s="8">
        <v>33042446733</v>
      </c>
      <c r="V131" s="8">
        <v>4051769927</v>
      </c>
      <c r="W131" s="8">
        <v>33369586187</v>
      </c>
      <c r="X131" s="8">
        <v>0</v>
      </c>
      <c r="Y131" s="8">
        <v>33369586187</v>
      </c>
      <c r="Z131" s="8">
        <v>0</v>
      </c>
      <c r="AA131" s="8">
        <v>33369586187</v>
      </c>
      <c r="AB131" s="8">
        <v>1310752721</v>
      </c>
      <c r="AC131" s="8">
        <v>1310752721</v>
      </c>
      <c r="AD131" s="21">
        <v>1310752721</v>
      </c>
    </row>
    <row r="132" spans="1:30" ht="33.75" x14ac:dyDescent="0.25">
      <c r="A132" s="20" t="s">
        <v>60</v>
      </c>
      <c r="B132" s="6" t="s">
        <v>61</v>
      </c>
      <c r="C132" s="7" t="s">
        <v>268</v>
      </c>
      <c r="D132" s="7" t="s">
        <v>35</v>
      </c>
      <c r="E132" s="3" t="str">
        <f>VLOOKUP(Tabla2[[#This Row],[RUBRO]],Hoja9!$B$4:$M$1963,10,0)</f>
        <v>PRIMERA INFANCIA</v>
      </c>
      <c r="F132" s="7" t="str">
        <f>VLOOKUP(Tabla2[[#This Row],[RUBRO]],Hoja9!$B$4:$M$1963,11,0)</f>
        <v>DIRECCIÓN DE PRIMERA INFANCIA</v>
      </c>
      <c r="G132" s="7" t="str">
        <f>VLOOKUP(Tabla2[[#This Row],[RUBRO]],Hoja9!$B$4:$M$1963,12,0)</f>
        <v>Primera Infancia</v>
      </c>
      <c r="H132" s="5" t="s">
        <v>30</v>
      </c>
      <c r="I132" s="5" t="s">
        <v>232</v>
      </c>
      <c r="J132" s="5" t="s">
        <v>233</v>
      </c>
      <c r="K132" s="5" t="s">
        <v>80</v>
      </c>
      <c r="L132" s="5" t="s">
        <v>42</v>
      </c>
      <c r="M132" s="5" t="s">
        <v>237</v>
      </c>
      <c r="N132" s="5"/>
      <c r="O132" s="5"/>
      <c r="P132" s="5" t="s">
        <v>31</v>
      </c>
      <c r="Q132" s="5" t="s">
        <v>171</v>
      </c>
      <c r="R132" s="5" t="s">
        <v>33</v>
      </c>
      <c r="S132" s="6" t="s">
        <v>269</v>
      </c>
      <c r="T132" s="8">
        <v>161395683156</v>
      </c>
      <c r="U132" s="8">
        <v>29326429194</v>
      </c>
      <c r="V132" s="8">
        <v>18637697093</v>
      </c>
      <c r="W132" s="8">
        <v>172084415257</v>
      </c>
      <c r="X132" s="8">
        <v>0</v>
      </c>
      <c r="Y132" s="8">
        <v>167398166221</v>
      </c>
      <c r="Z132" s="8">
        <v>4686249036</v>
      </c>
      <c r="AA132" s="8">
        <v>167398166221</v>
      </c>
      <c r="AB132" s="8">
        <v>57031087059</v>
      </c>
      <c r="AC132" s="8">
        <v>57031087059</v>
      </c>
      <c r="AD132" s="21">
        <v>57031087059</v>
      </c>
    </row>
    <row r="133" spans="1:30" ht="33.75" x14ac:dyDescent="0.25">
      <c r="A133" s="20" t="s">
        <v>60</v>
      </c>
      <c r="B133" s="6" t="s">
        <v>61</v>
      </c>
      <c r="C133" s="7" t="s">
        <v>268</v>
      </c>
      <c r="D133" s="7" t="s">
        <v>35</v>
      </c>
      <c r="E133" s="3" t="str">
        <f>VLOOKUP(Tabla2[[#This Row],[RUBRO]],Hoja9!$B$4:$M$1963,10,0)</f>
        <v>PRIMERA INFANCIA</v>
      </c>
      <c r="F133" s="7" t="str">
        <f>VLOOKUP(Tabla2[[#This Row],[RUBRO]],Hoja9!$B$4:$M$1963,11,0)</f>
        <v>DIRECCIÓN DE PRIMERA INFANCIA</v>
      </c>
      <c r="G133" s="7" t="str">
        <f>VLOOKUP(Tabla2[[#This Row],[RUBRO]],Hoja9!$B$4:$M$1963,12,0)</f>
        <v>Primera Infancia</v>
      </c>
      <c r="H133" s="5" t="s">
        <v>30</v>
      </c>
      <c r="I133" s="5" t="s">
        <v>232</v>
      </c>
      <c r="J133" s="5" t="s">
        <v>233</v>
      </c>
      <c r="K133" s="5" t="s">
        <v>80</v>
      </c>
      <c r="L133" s="5" t="s">
        <v>42</v>
      </c>
      <c r="M133" s="5" t="s">
        <v>237</v>
      </c>
      <c r="N133" s="5"/>
      <c r="O133" s="5"/>
      <c r="P133" s="5" t="s">
        <v>31</v>
      </c>
      <c r="Q133" s="5" t="s">
        <v>32</v>
      </c>
      <c r="R133" s="5" t="s">
        <v>33</v>
      </c>
      <c r="S133" s="6" t="s">
        <v>269</v>
      </c>
      <c r="T133" s="8">
        <v>0</v>
      </c>
      <c r="U133" s="8">
        <v>29615964442</v>
      </c>
      <c r="V133" s="8">
        <v>0</v>
      </c>
      <c r="W133" s="8">
        <v>29615964442</v>
      </c>
      <c r="X133" s="8">
        <v>0</v>
      </c>
      <c r="Y133" s="8">
        <v>29615553991</v>
      </c>
      <c r="Z133" s="8">
        <v>410451</v>
      </c>
      <c r="AA133" s="8">
        <v>29615553991</v>
      </c>
      <c r="AB133" s="8">
        <v>23431175108</v>
      </c>
      <c r="AC133" s="8">
        <v>23431175108</v>
      </c>
      <c r="AD133" s="21">
        <v>23431175108</v>
      </c>
    </row>
    <row r="134" spans="1:30" ht="33.75" x14ac:dyDescent="0.25">
      <c r="A134" s="20" t="s">
        <v>60</v>
      </c>
      <c r="B134" s="6" t="s">
        <v>61</v>
      </c>
      <c r="C134" s="7" t="s">
        <v>270</v>
      </c>
      <c r="D134" s="7" t="s">
        <v>35</v>
      </c>
      <c r="E134" s="3" t="str">
        <f>VLOOKUP(Tabla2[[#This Row],[RUBRO]],Hoja9!$B$4:$M$1963,10,0)</f>
        <v>PRIMERA INFANCIA</v>
      </c>
      <c r="F134" s="7" t="str">
        <f>VLOOKUP(Tabla2[[#This Row],[RUBRO]],Hoja9!$B$4:$M$1963,11,0)</f>
        <v>DIRECCIÓN DE PRIMERA INFANCIA</v>
      </c>
      <c r="G134" s="7" t="str">
        <f>VLOOKUP(Tabla2[[#This Row],[RUBRO]],Hoja9!$B$4:$M$1963,12,0)</f>
        <v>Primera Infancia</v>
      </c>
      <c r="H134" s="5" t="s">
        <v>30</v>
      </c>
      <c r="I134" s="5" t="s">
        <v>232</v>
      </c>
      <c r="J134" s="5" t="s">
        <v>233</v>
      </c>
      <c r="K134" s="5" t="s">
        <v>80</v>
      </c>
      <c r="L134" s="5" t="s">
        <v>42</v>
      </c>
      <c r="M134" s="5" t="s">
        <v>243</v>
      </c>
      <c r="N134" s="5"/>
      <c r="O134" s="5"/>
      <c r="P134" s="5" t="s">
        <v>46</v>
      </c>
      <c r="Q134" s="5" t="s">
        <v>65</v>
      </c>
      <c r="R134" s="5" t="s">
        <v>33</v>
      </c>
      <c r="S134" s="6" t="s">
        <v>271</v>
      </c>
      <c r="T134" s="8">
        <v>19633780639</v>
      </c>
      <c r="U134" s="8">
        <v>299551034</v>
      </c>
      <c r="V134" s="8">
        <v>18522998095</v>
      </c>
      <c r="W134" s="8">
        <v>1410333578</v>
      </c>
      <c r="X134" s="8">
        <v>0</v>
      </c>
      <c r="Y134" s="8">
        <v>816042792</v>
      </c>
      <c r="Z134" s="8">
        <v>594290786</v>
      </c>
      <c r="AA134" s="8">
        <v>816042792</v>
      </c>
      <c r="AB134" s="8">
        <v>22856600</v>
      </c>
      <c r="AC134" s="8">
        <v>22856600</v>
      </c>
      <c r="AD134" s="21">
        <v>22856600</v>
      </c>
    </row>
    <row r="135" spans="1:30" ht="33.75" x14ac:dyDescent="0.25">
      <c r="A135" s="20" t="s">
        <v>60</v>
      </c>
      <c r="B135" s="6" t="s">
        <v>61</v>
      </c>
      <c r="C135" s="7" t="s">
        <v>270</v>
      </c>
      <c r="D135" s="7" t="s">
        <v>35</v>
      </c>
      <c r="E135" s="3" t="str">
        <f>VLOOKUP(Tabla2[[#This Row],[RUBRO]],Hoja9!$B$4:$M$1963,10,0)</f>
        <v>PRIMERA INFANCIA</v>
      </c>
      <c r="F135" s="7" t="str">
        <f>VLOOKUP(Tabla2[[#This Row],[RUBRO]],Hoja9!$B$4:$M$1963,11,0)</f>
        <v>DIRECCIÓN DE PRIMERA INFANCIA</v>
      </c>
      <c r="G135" s="7" t="str">
        <f>VLOOKUP(Tabla2[[#This Row],[RUBRO]],Hoja9!$B$4:$M$1963,12,0)</f>
        <v>Primera Infancia</v>
      </c>
      <c r="H135" s="5" t="s">
        <v>30</v>
      </c>
      <c r="I135" s="5" t="s">
        <v>232</v>
      </c>
      <c r="J135" s="5" t="s">
        <v>233</v>
      </c>
      <c r="K135" s="5" t="s">
        <v>80</v>
      </c>
      <c r="L135" s="5" t="s">
        <v>42</v>
      </c>
      <c r="M135" s="5" t="s">
        <v>243</v>
      </c>
      <c r="N135" s="5"/>
      <c r="O135" s="5"/>
      <c r="P135" s="5" t="s">
        <v>46</v>
      </c>
      <c r="Q135" s="5" t="s">
        <v>47</v>
      </c>
      <c r="R135" s="5" t="s">
        <v>33</v>
      </c>
      <c r="S135" s="6" t="s">
        <v>271</v>
      </c>
      <c r="T135" s="8">
        <v>0</v>
      </c>
      <c r="U135" s="8">
        <v>45642510234</v>
      </c>
      <c r="V135" s="8">
        <v>987677500</v>
      </c>
      <c r="W135" s="8">
        <v>44654832734</v>
      </c>
      <c r="X135" s="8">
        <v>0</v>
      </c>
      <c r="Y135" s="8">
        <v>8930843266</v>
      </c>
      <c r="Z135" s="8">
        <v>35723989468</v>
      </c>
      <c r="AA135" s="8">
        <v>3419999106</v>
      </c>
      <c r="AB135" s="8">
        <v>0</v>
      </c>
      <c r="AC135" s="8">
        <v>0</v>
      </c>
      <c r="AD135" s="21">
        <v>0</v>
      </c>
    </row>
    <row r="136" spans="1:30" ht="33.75" x14ac:dyDescent="0.25">
      <c r="A136" s="20" t="s">
        <v>60</v>
      </c>
      <c r="B136" s="6" t="s">
        <v>61</v>
      </c>
      <c r="C136" s="7" t="s">
        <v>270</v>
      </c>
      <c r="D136" s="7" t="s">
        <v>35</v>
      </c>
      <c r="E136" s="3" t="str">
        <f>VLOOKUP(Tabla2[[#This Row],[RUBRO]],Hoja9!$B$4:$M$1963,10,0)</f>
        <v>PRIMERA INFANCIA</v>
      </c>
      <c r="F136" s="7" t="str">
        <f>VLOOKUP(Tabla2[[#This Row],[RUBRO]],Hoja9!$B$4:$M$1963,11,0)</f>
        <v>DIRECCIÓN DE PRIMERA INFANCIA</v>
      </c>
      <c r="G136" s="7" t="str">
        <f>VLOOKUP(Tabla2[[#This Row],[RUBRO]],Hoja9!$B$4:$M$1963,12,0)</f>
        <v>Primera Infancia</v>
      </c>
      <c r="H136" s="5" t="s">
        <v>30</v>
      </c>
      <c r="I136" s="5" t="s">
        <v>232</v>
      </c>
      <c r="J136" s="5" t="s">
        <v>233</v>
      </c>
      <c r="K136" s="5" t="s">
        <v>80</v>
      </c>
      <c r="L136" s="5" t="s">
        <v>42</v>
      </c>
      <c r="M136" s="5" t="s">
        <v>243</v>
      </c>
      <c r="N136" s="5"/>
      <c r="O136" s="5"/>
      <c r="P136" s="5" t="s">
        <v>31</v>
      </c>
      <c r="Q136" s="5" t="s">
        <v>171</v>
      </c>
      <c r="R136" s="5" t="s">
        <v>33</v>
      </c>
      <c r="S136" s="6" t="s">
        <v>271</v>
      </c>
      <c r="T136" s="8">
        <v>7500000000</v>
      </c>
      <c r="U136" s="8">
        <v>238437337</v>
      </c>
      <c r="V136" s="8">
        <v>3500000000</v>
      </c>
      <c r="W136" s="8">
        <v>4238437337</v>
      </c>
      <c r="X136" s="8">
        <v>0</v>
      </c>
      <c r="Y136" s="8">
        <v>2000000000</v>
      </c>
      <c r="Z136" s="8">
        <v>2238437337</v>
      </c>
      <c r="AA136" s="8">
        <v>0</v>
      </c>
      <c r="AB136" s="8">
        <v>0</v>
      </c>
      <c r="AC136" s="8">
        <v>0</v>
      </c>
      <c r="AD136" s="21">
        <v>0</v>
      </c>
    </row>
    <row r="137" spans="1:30" ht="33.75" x14ac:dyDescent="0.25">
      <c r="A137" s="20" t="s">
        <v>60</v>
      </c>
      <c r="B137" s="6" t="s">
        <v>61</v>
      </c>
      <c r="C137" s="7" t="s">
        <v>270</v>
      </c>
      <c r="D137" s="7" t="s">
        <v>35</v>
      </c>
      <c r="E137" s="3" t="str">
        <f>VLOOKUP(Tabla2[[#This Row],[RUBRO]],Hoja9!$B$4:$M$1963,10,0)</f>
        <v>PRIMERA INFANCIA</v>
      </c>
      <c r="F137" s="7" t="str">
        <f>VLOOKUP(Tabla2[[#This Row],[RUBRO]],Hoja9!$B$4:$M$1963,11,0)</f>
        <v>DIRECCIÓN DE PRIMERA INFANCIA</v>
      </c>
      <c r="G137" s="7" t="str">
        <f>VLOOKUP(Tabla2[[#This Row],[RUBRO]],Hoja9!$B$4:$M$1963,12,0)</f>
        <v>Primera Infancia</v>
      </c>
      <c r="H137" s="5" t="s">
        <v>30</v>
      </c>
      <c r="I137" s="5" t="s">
        <v>232</v>
      </c>
      <c r="J137" s="5" t="s">
        <v>233</v>
      </c>
      <c r="K137" s="5" t="s">
        <v>80</v>
      </c>
      <c r="L137" s="5" t="s">
        <v>42</v>
      </c>
      <c r="M137" s="5" t="s">
        <v>243</v>
      </c>
      <c r="N137" s="5"/>
      <c r="O137" s="5"/>
      <c r="P137" s="5" t="s">
        <v>31</v>
      </c>
      <c r="Q137" s="5" t="s">
        <v>32</v>
      </c>
      <c r="R137" s="5" t="s">
        <v>33</v>
      </c>
      <c r="S137" s="6" t="s">
        <v>271</v>
      </c>
      <c r="T137" s="8">
        <v>73833119361</v>
      </c>
      <c r="U137" s="8">
        <v>645078358</v>
      </c>
      <c r="V137" s="8">
        <v>64360263565</v>
      </c>
      <c r="W137" s="8">
        <v>10117934154</v>
      </c>
      <c r="X137" s="8">
        <v>0</v>
      </c>
      <c r="Y137" s="8">
        <v>5531284964</v>
      </c>
      <c r="Z137" s="8">
        <v>4586649190</v>
      </c>
      <c r="AA137" s="8">
        <v>4027121060</v>
      </c>
      <c r="AB137" s="8">
        <v>2244596303</v>
      </c>
      <c r="AC137" s="8">
        <v>2244596303</v>
      </c>
      <c r="AD137" s="21">
        <v>2244596303</v>
      </c>
    </row>
    <row r="138" spans="1:30" ht="33.75" x14ac:dyDescent="0.25">
      <c r="A138" s="20" t="s">
        <v>60</v>
      </c>
      <c r="B138" s="6" t="s">
        <v>61</v>
      </c>
      <c r="C138" s="7" t="s">
        <v>272</v>
      </c>
      <c r="D138" s="7" t="s">
        <v>35</v>
      </c>
      <c r="E138" s="3" t="str">
        <f>VLOOKUP(Tabla2[[#This Row],[RUBRO]],Hoja9!$B$4:$M$1963,10,0)</f>
        <v>PRIMERA INFANCIA</v>
      </c>
      <c r="F138" s="7" t="str">
        <f>VLOOKUP(Tabla2[[#This Row],[RUBRO]],Hoja9!$B$4:$M$1963,11,0)</f>
        <v>DIRECCIÓN DE GESTIÓN HUMANA</v>
      </c>
      <c r="G138" s="7" t="str">
        <f>VLOOKUP(Tabla2[[#This Row],[RUBRO]],Hoja9!$B$4:$M$1963,12,0)</f>
        <v>Gestión Humana- P.T.</v>
      </c>
      <c r="H138" s="5" t="s">
        <v>30</v>
      </c>
      <c r="I138" s="5" t="s">
        <v>232</v>
      </c>
      <c r="J138" s="5" t="s">
        <v>233</v>
      </c>
      <c r="K138" s="5" t="s">
        <v>80</v>
      </c>
      <c r="L138" s="5" t="s">
        <v>42</v>
      </c>
      <c r="M138" s="5" t="s">
        <v>248</v>
      </c>
      <c r="N138" s="5"/>
      <c r="O138" s="5"/>
      <c r="P138" s="5" t="s">
        <v>31</v>
      </c>
      <c r="Q138" s="5" t="s">
        <v>32</v>
      </c>
      <c r="R138" s="5" t="s">
        <v>33</v>
      </c>
      <c r="S138" s="6" t="s">
        <v>273</v>
      </c>
      <c r="T138" s="8">
        <v>4213986740</v>
      </c>
      <c r="U138" s="8">
        <v>0</v>
      </c>
      <c r="V138" s="8">
        <v>1845044338</v>
      </c>
      <c r="W138" s="8">
        <v>2368942402</v>
      </c>
      <c r="X138" s="8">
        <v>0</v>
      </c>
      <c r="Y138" s="8">
        <v>2368941662</v>
      </c>
      <c r="Z138" s="8">
        <v>740</v>
      </c>
      <c r="AA138" s="8">
        <v>464687957</v>
      </c>
      <c r="AB138" s="8">
        <v>464687957</v>
      </c>
      <c r="AC138" s="8">
        <v>464687957</v>
      </c>
      <c r="AD138" s="21">
        <v>464687957</v>
      </c>
    </row>
    <row r="139" spans="1:30" ht="33.75" x14ac:dyDescent="0.25">
      <c r="A139" s="20" t="s">
        <v>60</v>
      </c>
      <c r="B139" s="6" t="s">
        <v>61</v>
      </c>
      <c r="C139" s="7" t="s">
        <v>274</v>
      </c>
      <c r="D139" s="7" t="s">
        <v>35</v>
      </c>
      <c r="E139" s="3" t="str">
        <f>VLOOKUP(Tabla2[[#This Row],[RUBRO]],Hoja9!$B$4:$M$1963,10,0)</f>
        <v>PRIMERA INFANCIA</v>
      </c>
      <c r="F139" s="7" t="str">
        <f>VLOOKUP(Tabla2[[#This Row],[RUBRO]],Hoja9!$B$4:$M$1963,11,0)</f>
        <v>DIRECCIÓN DE GESTIÓN HUMANA</v>
      </c>
      <c r="G139" s="7" t="str">
        <f>VLOOKUP(Tabla2[[#This Row],[RUBRO]],Hoja9!$B$4:$M$1963,12,0)</f>
        <v>Gestión Humana - Pres. Serv</v>
      </c>
      <c r="H139" s="5" t="s">
        <v>30</v>
      </c>
      <c r="I139" s="5" t="s">
        <v>232</v>
      </c>
      <c r="J139" s="5" t="s">
        <v>233</v>
      </c>
      <c r="K139" s="5" t="s">
        <v>80</v>
      </c>
      <c r="L139" s="5" t="s">
        <v>42</v>
      </c>
      <c r="M139" s="5" t="s">
        <v>254</v>
      </c>
      <c r="N139" s="5"/>
      <c r="O139" s="5"/>
      <c r="P139" s="5" t="s">
        <v>31</v>
      </c>
      <c r="Q139" s="5" t="s">
        <v>32</v>
      </c>
      <c r="R139" s="5" t="s">
        <v>33</v>
      </c>
      <c r="S139" s="6" t="s">
        <v>59</v>
      </c>
      <c r="T139" s="8">
        <v>27262739121</v>
      </c>
      <c r="U139" s="8">
        <v>911012842</v>
      </c>
      <c r="V139" s="8">
        <v>19205909122</v>
      </c>
      <c r="W139" s="8">
        <v>8967842841</v>
      </c>
      <c r="X139" s="8">
        <v>0</v>
      </c>
      <c r="Y139" s="8">
        <v>8881440870</v>
      </c>
      <c r="Z139" s="8">
        <v>86401971</v>
      </c>
      <c r="AA139" s="8">
        <v>8261269567</v>
      </c>
      <c r="AB139" s="8">
        <v>3154340924</v>
      </c>
      <c r="AC139" s="8">
        <v>3154340924</v>
      </c>
      <c r="AD139" s="21">
        <v>3154340924</v>
      </c>
    </row>
    <row r="140" spans="1:30" ht="33.75" x14ac:dyDescent="0.25">
      <c r="A140" s="20" t="s">
        <v>60</v>
      </c>
      <c r="B140" s="6" t="s">
        <v>61</v>
      </c>
      <c r="C140" s="7" t="s">
        <v>275</v>
      </c>
      <c r="D140" s="7" t="s">
        <v>35</v>
      </c>
      <c r="E140" s="3" t="str">
        <f>VLOOKUP(Tabla2[[#This Row],[RUBRO]],Hoja9!$B$4:$M$1963,10,0)</f>
        <v>PRIMERA INFANCIA</v>
      </c>
      <c r="F140" s="7" t="str">
        <f>VLOOKUP(Tabla2[[#This Row],[RUBRO]],Hoja9!$B$4:$M$1963,11,0)</f>
        <v>DIRECCIÓN DE GESTIÓN HUMANA</v>
      </c>
      <c r="G140" s="7" t="str">
        <f>VLOOKUP(Tabla2[[#This Row],[RUBRO]],Hoja9!$B$4:$M$1963,12,0)</f>
        <v>Gestión Humana- Viáticos</v>
      </c>
      <c r="H140" s="5" t="s">
        <v>30</v>
      </c>
      <c r="I140" s="5" t="s">
        <v>232</v>
      </c>
      <c r="J140" s="5" t="s">
        <v>233</v>
      </c>
      <c r="K140" s="5" t="s">
        <v>80</v>
      </c>
      <c r="L140" s="5" t="s">
        <v>42</v>
      </c>
      <c r="M140" s="5" t="s">
        <v>276</v>
      </c>
      <c r="N140" s="5"/>
      <c r="O140" s="5"/>
      <c r="P140" s="5" t="s">
        <v>31</v>
      </c>
      <c r="Q140" s="5" t="s">
        <v>32</v>
      </c>
      <c r="R140" s="5" t="s">
        <v>33</v>
      </c>
      <c r="S140" s="6" t="s">
        <v>249</v>
      </c>
      <c r="T140" s="8">
        <v>6420000000</v>
      </c>
      <c r="U140" s="8">
        <v>0</v>
      </c>
      <c r="V140" s="8">
        <v>3368558175</v>
      </c>
      <c r="W140" s="8">
        <v>3051441825</v>
      </c>
      <c r="X140" s="8">
        <v>0</v>
      </c>
      <c r="Y140" s="8">
        <v>500000000</v>
      </c>
      <c r="Z140" s="8">
        <v>2551441825</v>
      </c>
      <c r="AA140" s="8">
        <v>452562703</v>
      </c>
      <c r="AB140" s="8">
        <v>261600595</v>
      </c>
      <c r="AC140" s="8">
        <v>261600595</v>
      </c>
      <c r="AD140" s="21">
        <v>261600595</v>
      </c>
    </row>
    <row r="141" spans="1:30" ht="33.75" x14ac:dyDescent="0.25">
      <c r="A141" s="20" t="s">
        <v>60</v>
      </c>
      <c r="B141" s="6" t="s">
        <v>61</v>
      </c>
      <c r="C141" s="7" t="s">
        <v>277</v>
      </c>
      <c r="D141" s="7" t="s">
        <v>35</v>
      </c>
      <c r="E141" s="3" t="str">
        <f>VLOOKUP(Tabla2[[#This Row],[RUBRO]],Hoja9!$B$4:$M$1963,10,0)</f>
        <v>PRIMERA INFANCIA</v>
      </c>
      <c r="F141" s="7" t="str">
        <f>VLOOKUP(Tabla2[[#This Row],[RUBRO]],Hoja9!$B$4:$M$1963,11,0)</f>
        <v>DIRECCIÓN DE PRIMERA INFANCIA</v>
      </c>
      <c r="G141" s="7" t="str">
        <f>VLOOKUP(Tabla2[[#This Row],[RUBRO]],Hoja9!$B$4:$M$1963,12,0)</f>
        <v>Primera Infancia</v>
      </c>
      <c r="H141" s="5" t="s">
        <v>30</v>
      </c>
      <c r="I141" s="5" t="s">
        <v>232</v>
      </c>
      <c r="J141" s="5" t="s">
        <v>233</v>
      </c>
      <c r="K141" s="5" t="s">
        <v>80</v>
      </c>
      <c r="L141" s="5" t="s">
        <v>42</v>
      </c>
      <c r="M141" s="5" t="s">
        <v>266</v>
      </c>
      <c r="N141" s="5"/>
      <c r="O141" s="5"/>
      <c r="P141" s="5" t="s">
        <v>31</v>
      </c>
      <c r="Q141" s="5" t="s">
        <v>32</v>
      </c>
      <c r="R141" s="5" t="s">
        <v>33</v>
      </c>
      <c r="S141" s="6" t="s">
        <v>267</v>
      </c>
      <c r="T141" s="8">
        <v>0</v>
      </c>
      <c r="U141" s="8">
        <v>16788000</v>
      </c>
      <c r="V141" s="8">
        <v>0</v>
      </c>
      <c r="W141" s="8">
        <v>16788000</v>
      </c>
      <c r="X141" s="8">
        <v>0</v>
      </c>
      <c r="Y141" s="8">
        <v>16788000</v>
      </c>
      <c r="Z141" s="8">
        <v>0</v>
      </c>
      <c r="AA141" s="8">
        <v>1535376</v>
      </c>
      <c r="AB141" s="8">
        <v>1535376</v>
      </c>
      <c r="AC141" s="8">
        <v>1535376</v>
      </c>
      <c r="AD141" s="21">
        <v>1535376</v>
      </c>
    </row>
    <row r="142" spans="1:30" ht="56.25" x14ac:dyDescent="0.25">
      <c r="A142" s="20" t="s">
        <v>60</v>
      </c>
      <c r="B142" s="6" t="s">
        <v>61</v>
      </c>
      <c r="C142" s="7" t="s">
        <v>278</v>
      </c>
      <c r="D142" s="7" t="s">
        <v>507</v>
      </c>
      <c r="E142" s="3" t="str">
        <f>VLOOKUP(Tabla2[[#This Row],[RUBRO]],Hoja9!$B$4:$M$1963,10,0)</f>
        <v>FAMILIA</v>
      </c>
      <c r="F142" s="7" t="str">
        <f>VLOOKUP(Tabla2[[#This Row],[RUBRO]],Hoja9!$B$4:$M$1963,11,0)</f>
        <v>DIRECCIÓN DE FAMILIAS Y COMUNIDADES</v>
      </c>
      <c r="G142" s="7" t="str">
        <f>VLOOKUP(Tabla2[[#This Row],[RUBRO]],Hoja9!$B$4:$M$1963,12,0)</f>
        <v>Familia</v>
      </c>
      <c r="H142" s="5" t="s">
        <v>30</v>
      </c>
      <c r="I142" s="5" t="s">
        <v>232</v>
      </c>
      <c r="J142" s="5" t="s">
        <v>233</v>
      </c>
      <c r="K142" s="5" t="s">
        <v>64</v>
      </c>
      <c r="L142" s="5" t="s">
        <v>42</v>
      </c>
      <c r="M142" s="5" t="s">
        <v>234</v>
      </c>
      <c r="N142" s="5"/>
      <c r="O142" s="5"/>
      <c r="P142" s="5" t="s">
        <v>31</v>
      </c>
      <c r="Q142" s="5" t="s">
        <v>32</v>
      </c>
      <c r="R142" s="5" t="s">
        <v>33</v>
      </c>
      <c r="S142" s="6" t="s">
        <v>279</v>
      </c>
      <c r="T142" s="8">
        <v>19748566654</v>
      </c>
      <c r="U142" s="8">
        <v>75386580</v>
      </c>
      <c r="V142" s="8">
        <v>11512430850</v>
      </c>
      <c r="W142" s="8">
        <v>8311522384</v>
      </c>
      <c r="X142" s="8">
        <v>0</v>
      </c>
      <c r="Y142" s="8">
        <v>5075386580</v>
      </c>
      <c r="Z142" s="8">
        <v>3236135804</v>
      </c>
      <c r="AA142" s="8">
        <v>5075386580</v>
      </c>
      <c r="AB142" s="8">
        <v>2030154632</v>
      </c>
      <c r="AC142" s="8">
        <v>2030154632</v>
      </c>
      <c r="AD142" s="21">
        <v>2030154632</v>
      </c>
    </row>
    <row r="143" spans="1:30" ht="56.25" x14ac:dyDescent="0.25">
      <c r="A143" s="20" t="s">
        <v>60</v>
      </c>
      <c r="B143" s="6" t="s">
        <v>61</v>
      </c>
      <c r="C143" s="7" t="s">
        <v>280</v>
      </c>
      <c r="D143" s="7" t="s">
        <v>507</v>
      </c>
      <c r="E143" s="3" t="str">
        <f>VLOOKUP(Tabla2[[#This Row],[RUBRO]],Hoja9!$B$4:$M$1963,10,0)</f>
        <v>FAMILIA</v>
      </c>
      <c r="F143" s="7" t="str">
        <f>VLOOKUP(Tabla2[[#This Row],[RUBRO]],Hoja9!$B$4:$M$1963,11,0)</f>
        <v>DIRECCIÓN DE FAMILIAS Y COMUNIDADES</v>
      </c>
      <c r="G143" s="7" t="str">
        <f>VLOOKUP(Tabla2[[#This Row],[RUBRO]],Hoja9!$B$4:$M$1963,12,0)</f>
        <v>Familia</v>
      </c>
      <c r="H143" s="5" t="s">
        <v>30</v>
      </c>
      <c r="I143" s="5" t="s">
        <v>232</v>
      </c>
      <c r="J143" s="5" t="s">
        <v>233</v>
      </c>
      <c r="K143" s="5" t="s">
        <v>64</v>
      </c>
      <c r="L143" s="5" t="s">
        <v>42</v>
      </c>
      <c r="M143" s="5" t="s">
        <v>281</v>
      </c>
      <c r="N143" s="5"/>
      <c r="O143" s="5"/>
      <c r="P143" s="5" t="s">
        <v>31</v>
      </c>
      <c r="Q143" s="5" t="s">
        <v>32</v>
      </c>
      <c r="R143" s="5" t="s">
        <v>33</v>
      </c>
      <c r="S143" s="6" t="s">
        <v>282</v>
      </c>
      <c r="T143" s="8">
        <v>8851243845</v>
      </c>
      <c r="U143" s="8">
        <v>0</v>
      </c>
      <c r="V143" s="8">
        <v>8851243845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21">
        <v>0</v>
      </c>
    </row>
    <row r="144" spans="1:30" ht="56.25" x14ac:dyDescent="0.25">
      <c r="A144" s="20" t="s">
        <v>60</v>
      </c>
      <c r="B144" s="6" t="s">
        <v>61</v>
      </c>
      <c r="C144" s="7" t="s">
        <v>283</v>
      </c>
      <c r="D144" s="7" t="s">
        <v>507</v>
      </c>
      <c r="E144" s="3" t="str">
        <f>VLOOKUP(Tabla2[[#This Row],[RUBRO]],Hoja9!$B$4:$M$1963,10,0)</f>
        <v>FAMILIA</v>
      </c>
      <c r="F144" s="7" t="str">
        <f>VLOOKUP(Tabla2[[#This Row],[RUBRO]],Hoja9!$B$4:$M$1963,11,0)</f>
        <v>DIRECCIÓN DE FAMILIAS Y COMUNIDADES</v>
      </c>
      <c r="G144" s="7" t="str">
        <f>VLOOKUP(Tabla2[[#This Row],[RUBRO]],Hoja9!$B$4:$M$1963,12,0)</f>
        <v>Familia</v>
      </c>
      <c r="H144" s="5" t="s">
        <v>30</v>
      </c>
      <c r="I144" s="5" t="s">
        <v>232</v>
      </c>
      <c r="J144" s="5" t="s">
        <v>233</v>
      </c>
      <c r="K144" s="5" t="s">
        <v>64</v>
      </c>
      <c r="L144" s="5" t="s">
        <v>42</v>
      </c>
      <c r="M144" s="5" t="s">
        <v>237</v>
      </c>
      <c r="N144" s="5"/>
      <c r="O144" s="5"/>
      <c r="P144" s="5" t="s">
        <v>31</v>
      </c>
      <c r="Q144" s="5" t="s">
        <v>32</v>
      </c>
      <c r="R144" s="5" t="s">
        <v>33</v>
      </c>
      <c r="S144" s="6" t="s">
        <v>284</v>
      </c>
      <c r="T144" s="8">
        <v>500000000</v>
      </c>
      <c r="U144" s="8">
        <v>120000000</v>
      </c>
      <c r="V144" s="8">
        <v>350000000</v>
      </c>
      <c r="W144" s="8">
        <v>270000000</v>
      </c>
      <c r="X144" s="8">
        <v>0</v>
      </c>
      <c r="Y144" s="8">
        <v>0</v>
      </c>
      <c r="Z144" s="8">
        <v>270000000</v>
      </c>
      <c r="AA144" s="8">
        <v>0</v>
      </c>
      <c r="AB144" s="8">
        <v>0</v>
      </c>
      <c r="AC144" s="8">
        <v>0</v>
      </c>
      <c r="AD144" s="21">
        <v>0</v>
      </c>
    </row>
    <row r="145" spans="1:30" ht="33.75" x14ac:dyDescent="0.25">
      <c r="A145" s="20" t="s">
        <v>60</v>
      </c>
      <c r="B145" s="6" t="s">
        <v>61</v>
      </c>
      <c r="C145" s="7" t="s">
        <v>285</v>
      </c>
      <c r="D145" s="7" t="s">
        <v>507</v>
      </c>
      <c r="E145" s="3" t="str">
        <f>VLOOKUP(Tabla2[[#This Row],[RUBRO]],Hoja9!$B$4:$M$1963,10,0)</f>
        <v>FAMILIA</v>
      </c>
      <c r="F145" s="7" t="str">
        <f>VLOOKUP(Tabla2[[#This Row],[RUBRO]],Hoja9!$B$4:$M$1963,11,0)</f>
        <v>DIRECCIÓN DE GESTIÓN HUMANA</v>
      </c>
      <c r="G145" s="7" t="str">
        <f>VLOOKUP(Tabla2[[#This Row],[RUBRO]],Hoja9!$B$4:$M$1963,12,0)</f>
        <v>Gestión Humana - Pres. Serv</v>
      </c>
      <c r="H145" s="5" t="s">
        <v>30</v>
      </c>
      <c r="I145" s="5" t="s">
        <v>232</v>
      </c>
      <c r="J145" s="5" t="s">
        <v>233</v>
      </c>
      <c r="K145" s="5" t="s">
        <v>64</v>
      </c>
      <c r="L145" s="5" t="s">
        <v>42</v>
      </c>
      <c r="M145" s="5" t="s">
        <v>243</v>
      </c>
      <c r="N145" s="5"/>
      <c r="O145" s="5"/>
      <c r="P145" s="5" t="s">
        <v>31</v>
      </c>
      <c r="Q145" s="5" t="s">
        <v>32</v>
      </c>
      <c r="R145" s="5" t="s">
        <v>33</v>
      </c>
      <c r="S145" s="6" t="s">
        <v>59</v>
      </c>
      <c r="T145" s="8">
        <v>2083226215</v>
      </c>
      <c r="U145" s="8">
        <v>159638567</v>
      </c>
      <c r="V145" s="8">
        <v>43055983</v>
      </c>
      <c r="W145" s="8">
        <v>2199808799</v>
      </c>
      <c r="X145" s="8">
        <v>0</v>
      </c>
      <c r="Y145" s="8">
        <v>2196552558</v>
      </c>
      <c r="Z145" s="8">
        <v>3256241</v>
      </c>
      <c r="AA145" s="8">
        <v>2196514958</v>
      </c>
      <c r="AB145" s="8">
        <v>945199034</v>
      </c>
      <c r="AC145" s="8">
        <v>945199034</v>
      </c>
      <c r="AD145" s="21">
        <v>945199034</v>
      </c>
    </row>
    <row r="146" spans="1:30" ht="33.75" x14ac:dyDescent="0.25">
      <c r="A146" s="20" t="s">
        <v>60</v>
      </c>
      <c r="B146" s="6" t="s">
        <v>61</v>
      </c>
      <c r="C146" s="7" t="s">
        <v>286</v>
      </c>
      <c r="D146" s="7" t="s">
        <v>507</v>
      </c>
      <c r="E146" s="3" t="str">
        <f>VLOOKUP(Tabla2[[#This Row],[RUBRO]],Hoja9!$B$4:$M$1963,10,0)</f>
        <v>FAMILIA</v>
      </c>
      <c r="F146" s="7" t="str">
        <f>VLOOKUP(Tabla2[[#This Row],[RUBRO]],Hoja9!$B$4:$M$1963,11,0)</f>
        <v>DIRECCIÓN DE GESTIÓN HUMANA</v>
      </c>
      <c r="G146" s="7" t="str">
        <f>VLOOKUP(Tabla2[[#This Row],[RUBRO]],Hoja9!$B$4:$M$1963,12,0)</f>
        <v>Gestión Humana- Viáticos</v>
      </c>
      <c r="H146" s="5" t="s">
        <v>30</v>
      </c>
      <c r="I146" s="5" t="s">
        <v>232</v>
      </c>
      <c r="J146" s="5" t="s">
        <v>233</v>
      </c>
      <c r="K146" s="5" t="s">
        <v>64</v>
      </c>
      <c r="L146" s="5" t="s">
        <v>42</v>
      </c>
      <c r="M146" s="5" t="s">
        <v>246</v>
      </c>
      <c r="N146" s="5"/>
      <c r="O146" s="5"/>
      <c r="P146" s="5" t="s">
        <v>31</v>
      </c>
      <c r="Q146" s="5" t="s">
        <v>32</v>
      </c>
      <c r="R146" s="5" t="s">
        <v>33</v>
      </c>
      <c r="S146" s="6" t="s">
        <v>249</v>
      </c>
      <c r="T146" s="8">
        <v>120058343</v>
      </c>
      <c r="U146" s="8">
        <v>4775825</v>
      </c>
      <c r="V146" s="8">
        <v>17609406</v>
      </c>
      <c r="W146" s="8">
        <v>107224762</v>
      </c>
      <c r="X146" s="8">
        <v>0</v>
      </c>
      <c r="Y146" s="8">
        <v>100000000</v>
      </c>
      <c r="Z146" s="8">
        <v>7224762</v>
      </c>
      <c r="AA146" s="8">
        <v>88873371</v>
      </c>
      <c r="AB146" s="8">
        <v>59977161</v>
      </c>
      <c r="AC146" s="8">
        <v>59977161</v>
      </c>
      <c r="AD146" s="21">
        <v>59977161</v>
      </c>
    </row>
    <row r="147" spans="1:30" ht="45" x14ac:dyDescent="0.25">
      <c r="A147" s="20" t="s">
        <v>60</v>
      </c>
      <c r="B147" s="6" t="s">
        <v>61</v>
      </c>
      <c r="C147" s="7" t="s">
        <v>392</v>
      </c>
      <c r="D147" s="7" t="s">
        <v>512</v>
      </c>
      <c r="E147" s="3" t="str">
        <f>VLOOKUP(Tabla2[[#This Row],[RUBRO]],Hoja9!$B$4:$M$1963,10,0)</f>
        <v>GENERACIONES</v>
      </c>
      <c r="F147" s="7" t="str">
        <f>VLOOKUP(Tabla2[[#This Row],[RUBRO]],Hoja9!$B$4:$M$1963,11,0)</f>
        <v>DIRECCIÓN DE NIÑEZ Y ADOLESCENCIA</v>
      </c>
      <c r="G147" s="7" t="str">
        <f>VLOOKUP(Tabla2[[#This Row],[RUBRO]],Hoja9!$B$4:$M$1963,12,0)</f>
        <v>Niñez y adolescencia</v>
      </c>
      <c r="H147" s="5" t="s">
        <v>30</v>
      </c>
      <c r="I147" s="5" t="s">
        <v>232</v>
      </c>
      <c r="J147" s="5" t="s">
        <v>233</v>
      </c>
      <c r="K147" s="5" t="s">
        <v>68</v>
      </c>
      <c r="L147" s="5" t="s">
        <v>42</v>
      </c>
      <c r="M147" s="5" t="s">
        <v>234</v>
      </c>
      <c r="N147" s="5"/>
      <c r="O147" s="5"/>
      <c r="P147" s="5" t="s">
        <v>31</v>
      </c>
      <c r="Q147" s="5" t="s">
        <v>32</v>
      </c>
      <c r="R147" s="5" t="s">
        <v>33</v>
      </c>
      <c r="S147" s="6" t="s">
        <v>393</v>
      </c>
      <c r="T147" s="8">
        <v>0</v>
      </c>
      <c r="U147" s="8">
        <v>4726697757</v>
      </c>
      <c r="V147" s="8">
        <v>4111256486</v>
      </c>
      <c r="W147" s="8">
        <v>615441271</v>
      </c>
      <c r="X147" s="8">
        <v>0</v>
      </c>
      <c r="Y147" s="8">
        <v>0</v>
      </c>
      <c r="Z147" s="8">
        <v>615441271</v>
      </c>
      <c r="AA147" s="8">
        <v>0</v>
      </c>
      <c r="AB147" s="8">
        <v>0</v>
      </c>
      <c r="AC147" s="8">
        <v>0</v>
      </c>
      <c r="AD147" s="21">
        <v>0</v>
      </c>
    </row>
    <row r="148" spans="1:30" ht="45" x14ac:dyDescent="0.25">
      <c r="A148" s="20" t="s">
        <v>60</v>
      </c>
      <c r="B148" s="6" t="s">
        <v>61</v>
      </c>
      <c r="C148" s="7" t="s">
        <v>287</v>
      </c>
      <c r="D148" s="7" t="s">
        <v>512</v>
      </c>
      <c r="E148" s="3" t="str">
        <f>VLOOKUP(Tabla2[[#This Row],[RUBRO]],Hoja9!$B$4:$M$1963,10,0)</f>
        <v>GENERACIONES</v>
      </c>
      <c r="F148" s="7" t="str">
        <f>VLOOKUP(Tabla2[[#This Row],[RUBRO]],Hoja9!$B$4:$M$1963,11,0)</f>
        <v>DIRECCIÓN DE NIÑEZ Y ADOLESCENCIA</v>
      </c>
      <c r="G148" s="7" t="str">
        <f>VLOOKUP(Tabla2[[#This Row],[RUBRO]],Hoja9!$B$4:$M$1963,12,0)</f>
        <v>Niñez y adolescencia</v>
      </c>
      <c r="H148" s="5" t="s">
        <v>30</v>
      </c>
      <c r="I148" s="5" t="s">
        <v>232</v>
      </c>
      <c r="J148" s="5" t="s">
        <v>233</v>
      </c>
      <c r="K148" s="5" t="s">
        <v>68</v>
      </c>
      <c r="L148" s="5" t="s">
        <v>42</v>
      </c>
      <c r="M148" s="5" t="s">
        <v>237</v>
      </c>
      <c r="N148" s="5"/>
      <c r="O148" s="5"/>
      <c r="P148" s="5" t="s">
        <v>31</v>
      </c>
      <c r="Q148" s="5" t="s">
        <v>32</v>
      </c>
      <c r="R148" s="5" t="s">
        <v>33</v>
      </c>
      <c r="S148" s="6" t="s">
        <v>288</v>
      </c>
      <c r="T148" s="8">
        <v>8291899597</v>
      </c>
      <c r="U148" s="8">
        <v>0</v>
      </c>
      <c r="V148" s="8">
        <v>4282298247</v>
      </c>
      <c r="W148" s="8">
        <v>4009601350</v>
      </c>
      <c r="X148" s="8">
        <v>0</v>
      </c>
      <c r="Y148" s="8">
        <v>3581581483</v>
      </c>
      <c r="Z148" s="8">
        <v>428019867</v>
      </c>
      <c r="AA148" s="8">
        <v>3129689400</v>
      </c>
      <c r="AB148" s="8">
        <v>40000000</v>
      </c>
      <c r="AC148" s="8">
        <v>40000000</v>
      </c>
      <c r="AD148" s="21">
        <v>40000000</v>
      </c>
    </row>
    <row r="149" spans="1:30" ht="45" x14ac:dyDescent="0.25">
      <c r="A149" s="20" t="s">
        <v>60</v>
      </c>
      <c r="B149" s="6" t="s">
        <v>61</v>
      </c>
      <c r="C149" s="7" t="s">
        <v>289</v>
      </c>
      <c r="D149" s="7" t="s">
        <v>512</v>
      </c>
      <c r="E149" s="3" t="str">
        <f>VLOOKUP(Tabla2[[#This Row],[RUBRO]],Hoja9!$B$4:$M$1963,10,0)</f>
        <v>GENERACIONES</v>
      </c>
      <c r="F149" s="7" t="str">
        <f>VLOOKUP(Tabla2[[#This Row],[RUBRO]],Hoja9!$B$4:$M$1963,11,0)</f>
        <v>DIRECCIÓN DE NIÑEZ Y ADOLESCENCIA</v>
      </c>
      <c r="G149" s="7" t="str">
        <f>VLOOKUP(Tabla2[[#This Row],[RUBRO]],Hoja9!$B$4:$M$1963,12,0)</f>
        <v>Niñez y adolescencia</v>
      </c>
      <c r="H149" s="5" t="s">
        <v>30</v>
      </c>
      <c r="I149" s="5" t="s">
        <v>232</v>
      </c>
      <c r="J149" s="5" t="s">
        <v>233</v>
      </c>
      <c r="K149" s="5" t="s">
        <v>68</v>
      </c>
      <c r="L149" s="5" t="s">
        <v>42</v>
      </c>
      <c r="M149" s="5" t="s">
        <v>240</v>
      </c>
      <c r="N149" s="5"/>
      <c r="O149" s="5"/>
      <c r="P149" s="5" t="s">
        <v>31</v>
      </c>
      <c r="Q149" s="5" t="s">
        <v>32</v>
      </c>
      <c r="R149" s="5" t="s">
        <v>33</v>
      </c>
      <c r="S149" s="6" t="s">
        <v>290</v>
      </c>
      <c r="T149" s="8">
        <v>4009601350</v>
      </c>
      <c r="U149" s="8">
        <v>9944036694</v>
      </c>
      <c r="V149" s="8">
        <v>550000000</v>
      </c>
      <c r="W149" s="8">
        <v>13403638044</v>
      </c>
      <c r="X149" s="8">
        <v>0</v>
      </c>
      <c r="Y149" s="8">
        <v>10646276644</v>
      </c>
      <c r="Z149" s="8">
        <v>2757361400</v>
      </c>
      <c r="AA149" s="8">
        <v>10609806644</v>
      </c>
      <c r="AB149" s="8">
        <v>1841467046</v>
      </c>
      <c r="AC149" s="8">
        <v>1841467046</v>
      </c>
      <c r="AD149" s="21">
        <v>1841467046</v>
      </c>
    </row>
    <row r="150" spans="1:30" ht="45" x14ac:dyDescent="0.25">
      <c r="A150" s="20" t="s">
        <v>60</v>
      </c>
      <c r="B150" s="6" t="s">
        <v>61</v>
      </c>
      <c r="C150" s="7" t="s">
        <v>291</v>
      </c>
      <c r="D150" s="7" t="s">
        <v>512</v>
      </c>
      <c r="E150" s="3" t="str">
        <f>VLOOKUP(Tabla2[[#This Row],[RUBRO]],Hoja9!$B$4:$M$1963,10,0)</f>
        <v>GENERACIONES</v>
      </c>
      <c r="F150" s="7" t="str">
        <f>VLOOKUP(Tabla2[[#This Row],[RUBRO]],Hoja9!$B$4:$M$1963,11,0)</f>
        <v>DIRECCIÓN DE NIÑEZ Y ADOLESCENCIA</v>
      </c>
      <c r="G150" s="7" t="str">
        <f>VLOOKUP(Tabla2[[#This Row],[RUBRO]],Hoja9!$B$4:$M$1963,12,0)</f>
        <v>Niñez y adolescencia</v>
      </c>
      <c r="H150" s="5" t="s">
        <v>30</v>
      </c>
      <c r="I150" s="5" t="s">
        <v>232</v>
      </c>
      <c r="J150" s="5" t="s">
        <v>233</v>
      </c>
      <c r="K150" s="5" t="s">
        <v>68</v>
      </c>
      <c r="L150" s="5" t="s">
        <v>42</v>
      </c>
      <c r="M150" s="5" t="s">
        <v>243</v>
      </c>
      <c r="N150" s="5"/>
      <c r="O150" s="5"/>
      <c r="P150" s="5" t="s">
        <v>31</v>
      </c>
      <c r="Q150" s="5" t="s">
        <v>32</v>
      </c>
      <c r="R150" s="5" t="s">
        <v>33</v>
      </c>
      <c r="S150" s="6" t="s">
        <v>292</v>
      </c>
      <c r="T150" s="8">
        <v>25000000000</v>
      </c>
      <c r="U150" s="8">
        <v>0</v>
      </c>
      <c r="V150" s="8">
        <v>18913137509</v>
      </c>
      <c r="W150" s="8">
        <v>6086862491</v>
      </c>
      <c r="X150" s="8">
        <v>0</v>
      </c>
      <c r="Y150" s="8">
        <v>0</v>
      </c>
      <c r="Z150" s="8">
        <v>6086862491</v>
      </c>
      <c r="AA150" s="8">
        <v>0</v>
      </c>
      <c r="AB150" s="8">
        <v>0</v>
      </c>
      <c r="AC150" s="8">
        <v>0</v>
      </c>
      <c r="AD150" s="21">
        <v>0</v>
      </c>
    </row>
    <row r="151" spans="1:30" ht="33.75" x14ac:dyDescent="0.25">
      <c r="A151" s="20" t="s">
        <v>60</v>
      </c>
      <c r="B151" s="6" t="s">
        <v>61</v>
      </c>
      <c r="C151" s="7" t="s">
        <v>293</v>
      </c>
      <c r="D151" s="7" t="s">
        <v>512</v>
      </c>
      <c r="E151" s="3" t="str">
        <f>VLOOKUP(Tabla2[[#This Row],[RUBRO]],Hoja9!$B$4:$M$1963,10,0)</f>
        <v>GENERACIONES</v>
      </c>
      <c r="F151" s="7" t="str">
        <f>VLOOKUP(Tabla2[[#This Row],[RUBRO]],Hoja9!$B$4:$M$1963,11,0)</f>
        <v>DIRECCIÓN DE GESTIÓN HUMANA</v>
      </c>
      <c r="G151" s="7" t="str">
        <f>VLOOKUP(Tabla2[[#This Row],[RUBRO]],Hoja9!$B$4:$M$1963,12,0)</f>
        <v>Gestión Humana - Pres. Serv</v>
      </c>
      <c r="H151" s="5" t="s">
        <v>30</v>
      </c>
      <c r="I151" s="5" t="s">
        <v>232</v>
      </c>
      <c r="J151" s="5" t="s">
        <v>233</v>
      </c>
      <c r="K151" s="5" t="s">
        <v>68</v>
      </c>
      <c r="L151" s="5" t="s">
        <v>42</v>
      </c>
      <c r="M151" s="5" t="s">
        <v>248</v>
      </c>
      <c r="N151" s="5"/>
      <c r="O151" s="5"/>
      <c r="P151" s="5" t="s">
        <v>31</v>
      </c>
      <c r="Q151" s="5" t="s">
        <v>32</v>
      </c>
      <c r="R151" s="5" t="s">
        <v>33</v>
      </c>
      <c r="S151" s="6" t="s">
        <v>59</v>
      </c>
      <c r="T151" s="8">
        <v>5954748543</v>
      </c>
      <c r="U151" s="8">
        <v>15838700</v>
      </c>
      <c r="V151" s="8">
        <v>2288280358</v>
      </c>
      <c r="W151" s="8">
        <v>3682306885</v>
      </c>
      <c r="X151" s="8">
        <v>0</v>
      </c>
      <c r="Y151" s="8">
        <v>3626771619</v>
      </c>
      <c r="Z151" s="8">
        <v>55535266</v>
      </c>
      <c r="AA151" s="8">
        <v>3617050286</v>
      </c>
      <c r="AB151" s="8">
        <v>1600976973</v>
      </c>
      <c r="AC151" s="8">
        <v>1600976973</v>
      </c>
      <c r="AD151" s="21">
        <v>1600976973</v>
      </c>
    </row>
    <row r="152" spans="1:30" ht="33.75" x14ac:dyDescent="0.25">
      <c r="A152" s="20" t="s">
        <v>60</v>
      </c>
      <c r="B152" s="6" t="s">
        <v>61</v>
      </c>
      <c r="C152" s="7" t="s">
        <v>294</v>
      </c>
      <c r="D152" s="7" t="s">
        <v>512</v>
      </c>
      <c r="E152" s="3" t="str">
        <f>VLOOKUP(Tabla2[[#This Row],[RUBRO]],Hoja9!$B$4:$M$1963,10,0)</f>
        <v>GENERACIONES</v>
      </c>
      <c r="F152" s="7" t="str">
        <f>VLOOKUP(Tabla2[[#This Row],[RUBRO]],Hoja9!$B$4:$M$1963,11,0)</f>
        <v>DIRECCIÓN DE GESTIÓN HUMANA</v>
      </c>
      <c r="G152" s="7" t="str">
        <f>VLOOKUP(Tabla2[[#This Row],[RUBRO]],Hoja9!$B$4:$M$1963,12,0)</f>
        <v>Gestión Humana- Viáticos</v>
      </c>
      <c r="H152" s="5" t="s">
        <v>30</v>
      </c>
      <c r="I152" s="5" t="s">
        <v>232</v>
      </c>
      <c r="J152" s="5" t="s">
        <v>233</v>
      </c>
      <c r="K152" s="5" t="s">
        <v>68</v>
      </c>
      <c r="L152" s="5" t="s">
        <v>42</v>
      </c>
      <c r="M152" s="5" t="s">
        <v>254</v>
      </c>
      <c r="N152" s="5"/>
      <c r="O152" s="5"/>
      <c r="P152" s="5" t="s">
        <v>31</v>
      </c>
      <c r="Q152" s="5" t="s">
        <v>32</v>
      </c>
      <c r="R152" s="5" t="s">
        <v>33</v>
      </c>
      <c r="S152" s="6" t="s">
        <v>249</v>
      </c>
      <c r="T152" s="8">
        <v>753255360</v>
      </c>
      <c r="U152" s="8">
        <v>0</v>
      </c>
      <c r="V152" s="8">
        <v>330500000</v>
      </c>
      <c r="W152" s="8">
        <v>422755360</v>
      </c>
      <c r="X152" s="8">
        <v>0</v>
      </c>
      <c r="Y152" s="8">
        <v>200000000</v>
      </c>
      <c r="Z152" s="8">
        <v>222755360</v>
      </c>
      <c r="AA152" s="8">
        <v>99777466</v>
      </c>
      <c r="AB152" s="8">
        <v>68511269</v>
      </c>
      <c r="AC152" s="8">
        <v>68511269</v>
      </c>
      <c r="AD152" s="21">
        <v>68511269</v>
      </c>
    </row>
    <row r="153" spans="1:30" ht="45" x14ac:dyDescent="0.25">
      <c r="A153" s="20" t="s">
        <v>60</v>
      </c>
      <c r="B153" s="6" t="s">
        <v>61</v>
      </c>
      <c r="C153" s="7" t="s">
        <v>295</v>
      </c>
      <c r="D153" s="7" t="s">
        <v>512</v>
      </c>
      <c r="E153" s="3" t="str">
        <f>VLOOKUP(Tabla2[[#This Row],[RUBRO]],Hoja9!$B$4:$M$1963,10,0)</f>
        <v>GENERACIONES</v>
      </c>
      <c r="F153" s="7" t="str">
        <f>VLOOKUP(Tabla2[[#This Row],[RUBRO]],Hoja9!$B$4:$M$1963,11,0)</f>
        <v>DIRECCIÓN DE NIÑEZ Y ADOLESCENCIA</v>
      </c>
      <c r="G153" s="7" t="str">
        <f>VLOOKUP(Tabla2[[#This Row],[RUBRO]],Hoja9!$B$4:$M$1963,12,0)</f>
        <v>Niñez y adolescencia</v>
      </c>
      <c r="H153" s="5" t="s">
        <v>30</v>
      </c>
      <c r="I153" s="5" t="s">
        <v>232</v>
      </c>
      <c r="J153" s="5" t="s">
        <v>233</v>
      </c>
      <c r="K153" s="5" t="s">
        <v>68</v>
      </c>
      <c r="L153" s="5" t="s">
        <v>42</v>
      </c>
      <c r="M153" s="5" t="s">
        <v>266</v>
      </c>
      <c r="N153" s="5"/>
      <c r="O153" s="5"/>
      <c r="P153" s="5" t="s">
        <v>31</v>
      </c>
      <c r="Q153" s="5" t="s">
        <v>32</v>
      </c>
      <c r="R153" s="5" t="s">
        <v>33</v>
      </c>
      <c r="S153" s="6" t="s">
        <v>267</v>
      </c>
      <c r="T153" s="8">
        <v>0</v>
      </c>
      <c r="U153" s="8">
        <v>149206004</v>
      </c>
      <c r="V153" s="8">
        <v>148206004</v>
      </c>
      <c r="W153" s="8">
        <v>1000000</v>
      </c>
      <c r="X153" s="8">
        <v>0</v>
      </c>
      <c r="Y153" s="8">
        <v>0</v>
      </c>
      <c r="Z153" s="8">
        <v>1000000</v>
      </c>
      <c r="AA153" s="8">
        <v>0</v>
      </c>
      <c r="AB153" s="8">
        <v>0</v>
      </c>
      <c r="AC153" s="8">
        <v>0</v>
      </c>
      <c r="AD153" s="21">
        <v>0</v>
      </c>
    </row>
    <row r="154" spans="1:30" ht="67.5" x14ac:dyDescent="0.25">
      <c r="A154" s="20" t="s">
        <v>60</v>
      </c>
      <c r="B154" s="6" t="s">
        <v>61</v>
      </c>
      <c r="C154" s="7" t="s">
        <v>296</v>
      </c>
      <c r="D154" s="7" t="s">
        <v>594</v>
      </c>
      <c r="E154" s="3" t="str">
        <f>VLOOKUP(Tabla2[[#This Row],[RUBRO]],Hoja9!$B$4:$M$1963,10,0)</f>
        <v>SNBF</v>
      </c>
      <c r="F154" s="7" t="str">
        <f>VLOOKUP(Tabla2[[#This Row],[RUBRO]],Hoja9!$B$4:$M$1963,11,0)</f>
        <v>DIRECCIÓN DE SISTEMA NACIONAL DE BIENESTAR FAMILIAR</v>
      </c>
      <c r="G154" s="7" t="str">
        <f>VLOOKUP(Tabla2[[#This Row],[RUBRO]],Hoja9!$B$4:$M$1963,12,0)</f>
        <v>SNBF</v>
      </c>
      <c r="H154" s="5" t="s">
        <v>30</v>
      </c>
      <c r="I154" s="5" t="s">
        <v>232</v>
      </c>
      <c r="J154" s="5" t="s">
        <v>233</v>
      </c>
      <c r="K154" s="5" t="s">
        <v>138</v>
      </c>
      <c r="L154" s="5" t="s">
        <v>42</v>
      </c>
      <c r="M154" s="5" t="s">
        <v>234</v>
      </c>
      <c r="N154" s="5"/>
      <c r="O154" s="5"/>
      <c r="P154" s="5" t="s">
        <v>31</v>
      </c>
      <c r="Q154" s="5" t="s">
        <v>32</v>
      </c>
      <c r="R154" s="5" t="s">
        <v>33</v>
      </c>
      <c r="S154" s="6" t="s">
        <v>297</v>
      </c>
      <c r="T154" s="8">
        <v>5700144108</v>
      </c>
      <c r="U154" s="8">
        <v>0</v>
      </c>
      <c r="V154" s="8">
        <v>0</v>
      </c>
      <c r="W154" s="8">
        <v>5700144108</v>
      </c>
      <c r="X154" s="8">
        <v>0</v>
      </c>
      <c r="Y154" s="8">
        <v>4660144026</v>
      </c>
      <c r="Z154" s="8">
        <v>1040000082</v>
      </c>
      <c r="AA154" s="8">
        <v>3989132315</v>
      </c>
      <c r="AB154" s="8">
        <v>391298000</v>
      </c>
      <c r="AC154" s="8">
        <v>391298000</v>
      </c>
      <c r="AD154" s="21">
        <v>391298000</v>
      </c>
    </row>
    <row r="155" spans="1:30" ht="33.75" x14ac:dyDescent="0.25">
      <c r="A155" s="20" t="s">
        <v>60</v>
      </c>
      <c r="B155" s="6" t="s">
        <v>61</v>
      </c>
      <c r="C155" s="7" t="s">
        <v>298</v>
      </c>
      <c r="D155" s="7" t="s">
        <v>594</v>
      </c>
      <c r="E155" s="3" t="str">
        <f>VLOOKUP(Tabla2[[#This Row],[RUBRO]],Hoja9!$B$4:$M$1963,10,0)</f>
        <v>SNBF</v>
      </c>
      <c r="F155" s="7" t="str">
        <f>VLOOKUP(Tabla2[[#This Row],[RUBRO]],Hoja9!$B$4:$M$1963,11,0)</f>
        <v>DIRECCIÓN DE GESTIÓN HUMANA</v>
      </c>
      <c r="G155" s="7" t="str">
        <f>VLOOKUP(Tabla2[[#This Row],[RUBRO]],Hoja9!$B$4:$M$1963,12,0)</f>
        <v>Gestión Humana - Pres. Serv</v>
      </c>
      <c r="H155" s="5" t="s">
        <v>30</v>
      </c>
      <c r="I155" s="5" t="s">
        <v>232</v>
      </c>
      <c r="J155" s="5" t="s">
        <v>233</v>
      </c>
      <c r="K155" s="5" t="s">
        <v>138</v>
      </c>
      <c r="L155" s="5" t="s">
        <v>42</v>
      </c>
      <c r="M155" s="5" t="s">
        <v>281</v>
      </c>
      <c r="N155" s="5"/>
      <c r="O155" s="5"/>
      <c r="P155" s="5" t="s">
        <v>31</v>
      </c>
      <c r="Q155" s="5" t="s">
        <v>32</v>
      </c>
      <c r="R155" s="5" t="s">
        <v>33</v>
      </c>
      <c r="S155" s="6" t="s">
        <v>59</v>
      </c>
      <c r="T155" s="8">
        <v>2562550282</v>
      </c>
      <c r="U155" s="8">
        <v>352446725</v>
      </c>
      <c r="V155" s="8">
        <v>177025295</v>
      </c>
      <c r="W155" s="8">
        <v>2737971712</v>
      </c>
      <c r="X155" s="8">
        <v>0</v>
      </c>
      <c r="Y155" s="8">
        <v>2344284783</v>
      </c>
      <c r="Z155" s="8">
        <v>393686929</v>
      </c>
      <c r="AA155" s="8">
        <v>2213720893</v>
      </c>
      <c r="AB155" s="8">
        <v>1012136157</v>
      </c>
      <c r="AC155" s="8">
        <v>1012136157</v>
      </c>
      <c r="AD155" s="21">
        <v>1012136157</v>
      </c>
    </row>
    <row r="156" spans="1:30" ht="33.75" x14ac:dyDescent="0.25">
      <c r="A156" s="20" t="s">
        <v>60</v>
      </c>
      <c r="B156" s="6" t="s">
        <v>61</v>
      </c>
      <c r="C156" s="7" t="s">
        <v>299</v>
      </c>
      <c r="D156" s="7" t="s">
        <v>594</v>
      </c>
      <c r="E156" s="3" t="str">
        <f>VLOOKUP(Tabla2[[#This Row],[RUBRO]],Hoja9!$B$4:$M$1963,10,0)</f>
        <v>SNBF</v>
      </c>
      <c r="F156" s="7" t="str">
        <f>VLOOKUP(Tabla2[[#This Row],[RUBRO]],Hoja9!$B$4:$M$1963,11,0)</f>
        <v>DIRECCIÓN DE GESTIÓN HUMANA</v>
      </c>
      <c r="G156" s="7" t="str">
        <f>VLOOKUP(Tabla2[[#This Row],[RUBRO]],Hoja9!$B$4:$M$1963,12,0)</f>
        <v>Gestión Humana- Viáticos</v>
      </c>
      <c r="H156" s="5" t="s">
        <v>30</v>
      </c>
      <c r="I156" s="5" t="s">
        <v>232</v>
      </c>
      <c r="J156" s="5" t="s">
        <v>233</v>
      </c>
      <c r="K156" s="5" t="s">
        <v>138</v>
      </c>
      <c r="L156" s="5" t="s">
        <v>42</v>
      </c>
      <c r="M156" s="5" t="s">
        <v>237</v>
      </c>
      <c r="N156" s="5"/>
      <c r="O156" s="5"/>
      <c r="P156" s="5" t="s">
        <v>31</v>
      </c>
      <c r="Q156" s="5" t="s">
        <v>32</v>
      </c>
      <c r="R156" s="5" t="s">
        <v>33</v>
      </c>
      <c r="S156" s="6" t="s">
        <v>249</v>
      </c>
      <c r="T156" s="8">
        <v>972626781</v>
      </c>
      <c r="U156" s="8">
        <v>0</v>
      </c>
      <c r="V156" s="8">
        <v>39567</v>
      </c>
      <c r="W156" s="8">
        <v>972587214</v>
      </c>
      <c r="X156" s="8">
        <v>0</v>
      </c>
      <c r="Y156" s="8">
        <v>300000000</v>
      </c>
      <c r="Z156" s="8">
        <v>672587214</v>
      </c>
      <c r="AA156" s="8">
        <v>96272867</v>
      </c>
      <c r="AB156" s="8">
        <v>72036718</v>
      </c>
      <c r="AC156" s="8">
        <v>72036718</v>
      </c>
      <c r="AD156" s="21">
        <v>72036718</v>
      </c>
    </row>
    <row r="157" spans="1:30" ht="67.5" x14ac:dyDescent="0.25">
      <c r="A157" s="20" t="s">
        <v>60</v>
      </c>
      <c r="B157" s="6" t="s">
        <v>61</v>
      </c>
      <c r="C157" s="7" t="s">
        <v>477</v>
      </c>
      <c r="D157" s="7" t="s">
        <v>594</v>
      </c>
      <c r="E157" s="3" t="str">
        <f>VLOOKUP(Tabla2[[#This Row],[RUBRO]],Hoja9!$B$4:$M$1963,10,0)</f>
        <v>SNBF</v>
      </c>
      <c r="F157" s="7" t="str">
        <f>VLOOKUP(Tabla2[[#This Row],[RUBRO]],Hoja9!$B$4:$M$1963,11,0)</f>
        <v>DIRECCIÓN DE SISTEMA NACIONAL DE BIENESTAR FAMILIAR</v>
      </c>
      <c r="G157" s="7" t="str">
        <f>VLOOKUP(Tabla2[[#This Row],[RUBRO]],Hoja9!$B$4:$M$1963,12,0)</f>
        <v>SNBF</v>
      </c>
      <c r="H157" s="5" t="s">
        <v>30</v>
      </c>
      <c r="I157" s="5" t="s">
        <v>232</v>
      </c>
      <c r="J157" s="5" t="s">
        <v>233</v>
      </c>
      <c r="K157" s="5" t="s">
        <v>138</v>
      </c>
      <c r="L157" s="5" t="s">
        <v>42</v>
      </c>
      <c r="M157" s="5" t="s">
        <v>266</v>
      </c>
      <c r="N157" s="5"/>
      <c r="O157" s="5"/>
      <c r="P157" s="5" t="s">
        <v>31</v>
      </c>
      <c r="Q157" s="5" t="s">
        <v>32</v>
      </c>
      <c r="R157" s="5" t="s">
        <v>33</v>
      </c>
      <c r="S157" s="6" t="s">
        <v>267</v>
      </c>
      <c r="T157" s="8">
        <v>0</v>
      </c>
      <c r="U157" s="8">
        <v>102160332</v>
      </c>
      <c r="V157" s="8">
        <v>102160332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21">
        <v>0</v>
      </c>
    </row>
    <row r="158" spans="1:30" ht="56.25" x14ac:dyDescent="0.25">
      <c r="A158" s="20" t="s">
        <v>60</v>
      </c>
      <c r="B158" s="6" t="s">
        <v>61</v>
      </c>
      <c r="C158" s="7" t="s">
        <v>300</v>
      </c>
      <c r="D158" s="7" t="s">
        <v>604</v>
      </c>
      <c r="E158" s="3" t="str">
        <f>VLOOKUP(Tabla2[[#This Row],[RUBRO]],Hoja9!$B$4:$M$1963,10,0)</f>
        <v>TECNOLOGIA</v>
      </c>
      <c r="F158" s="7" t="str">
        <f>VLOOKUP(Tabla2[[#This Row],[RUBRO]],Hoja9!$B$4:$M$1963,11,0)</f>
        <v>DIRECCIÓN DE INFORMACIÓN Y TECNOLOGÍA</v>
      </c>
      <c r="G158" s="7" t="str">
        <f>VLOOKUP(Tabla2[[#This Row],[RUBRO]],Hoja9!$B$4:$M$1963,12,0)</f>
        <v>Tecnología</v>
      </c>
      <c r="H158" s="5" t="s">
        <v>30</v>
      </c>
      <c r="I158" s="5" t="s">
        <v>301</v>
      </c>
      <c r="J158" s="5" t="s">
        <v>233</v>
      </c>
      <c r="K158" s="5" t="s">
        <v>41</v>
      </c>
      <c r="L158" s="5" t="s">
        <v>42</v>
      </c>
      <c r="M158" s="5" t="s">
        <v>234</v>
      </c>
      <c r="N158" s="5"/>
      <c r="O158" s="5"/>
      <c r="P158" s="5" t="s">
        <v>31</v>
      </c>
      <c r="Q158" s="5" t="s">
        <v>32</v>
      </c>
      <c r="R158" s="5" t="s">
        <v>33</v>
      </c>
      <c r="S158" s="6" t="s">
        <v>302</v>
      </c>
      <c r="T158" s="8">
        <v>41853499071</v>
      </c>
      <c r="U158" s="8">
        <v>0</v>
      </c>
      <c r="V158" s="8">
        <v>0</v>
      </c>
      <c r="W158" s="8">
        <v>41853499071</v>
      </c>
      <c r="X158" s="8">
        <v>0</v>
      </c>
      <c r="Y158" s="8">
        <v>34050183325</v>
      </c>
      <c r="Z158" s="8">
        <v>7803315746</v>
      </c>
      <c r="AA158" s="8">
        <v>31644844215</v>
      </c>
      <c r="AB158" s="8">
        <v>8149587679</v>
      </c>
      <c r="AC158" s="8">
        <v>8149587679</v>
      </c>
      <c r="AD158" s="21">
        <v>8149587679</v>
      </c>
    </row>
    <row r="159" spans="1:30" ht="33.75" x14ac:dyDescent="0.25">
      <c r="A159" s="20" t="s">
        <v>60</v>
      </c>
      <c r="B159" s="6" t="s">
        <v>61</v>
      </c>
      <c r="C159" s="7" t="s">
        <v>303</v>
      </c>
      <c r="D159" s="7" t="s">
        <v>604</v>
      </c>
      <c r="E159" s="3" t="str">
        <f>VLOOKUP(Tabla2[[#This Row],[RUBRO]],Hoja9!$B$4:$M$1963,10,0)</f>
        <v>TECNOLOGIA</v>
      </c>
      <c r="F159" s="7" t="str">
        <f>VLOOKUP(Tabla2[[#This Row],[RUBRO]],Hoja9!$B$4:$M$1963,11,0)</f>
        <v>DIRECCIÓN DE GESTIÓN HUMANA</v>
      </c>
      <c r="G159" s="7" t="str">
        <f>VLOOKUP(Tabla2[[#This Row],[RUBRO]],Hoja9!$B$4:$M$1963,12,0)</f>
        <v>Gestión Humana - Pres. Serv</v>
      </c>
      <c r="H159" s="5" t="s">
        <v>30</v>
      </c>
      <c r="I159" s="5" t="s">
        <v>301</v>
      </c>
      <c r="J159" s="5" t="s">
        <v>233</v>
      </c>
      <c r="K159" s="5" t="s">
        <v>41</v>
      </c>
      <c r="L159" s="5" t="s">
        <v>42</v>
      </c>
      <c r="M159" s="5" t="s">
        <v>281</v>
      </c>
      <c r="N159" s="5"/>
      <c r="O159" s="5"/>
      <c r="P159" s="5" t="s">
        <v>31</v>
      </c>
      <c r="Q159" s="5" t="s">
        <v>32</v>
      </c>
      <c r="R159" s="5" t="s">
        <v>33</v>
      </c>
      <c r="S159" s="6" t="s">
        <v>59</v>
      </c>
      <c r="T159" s="8">
        <v>6460414818</v>
      </c>
      <c r="U159" s="8">
        <v>51728556</v>
      </c>
      <c r="V159" s="8">
        <v>66563770</v>
      </c>
      <c r="W159" s="8">
        <v>6445579604</v>
      </c>
      <c r="X159" s="8">
        <v>0</v>
      </c>
      <c r="Y159" s="8">
        <v>6366524250</v>
      </c>
      <c r="Z159" s="8">
        <v>79055354</v>
      </c>
      <c r="AA159" s="8">
        <v>6296334917</v>
      </c>
      <c r="AB159" s="8">
        <v>2757487568</v>
      </c>
      <c r="AC159" s="8">
        <v>2757487568</v>
      </c>
      <c r="AD159" s="21">
        <v>2757487568</v>
      </c>
    </row>
    <row r="160" spans="1:30" ht="33.75" x14ac:dyDescent="0.25">
      <c r="A160" s="20" t="s">
        <v>60</v>
      </c>
      <c r="B160" s="6" t="s">
        <v>61</v>
      </c>
      <c r="C160" s="7" t="s">
        <v>304</v>
      </c>
      <c r="D160" s="7" t="s">
        <v>604</v>
      </c>
      <c r="E160" s="3" t="str">
        <f>VLOOKUP(Tabla2[[#This Row],[RUBRO]],Hoja9!$B$4:$M$1963,10,0)</f>
        <v>TECNOLOGIA</v>
      </c>
      <c r="F160" s="7" t="str">
        <f>VLOOKUP(Tabla2[[#This Row],[RUBRO]],Hoja9!$B$4:$M$1963,11,0)</f>
        <v>DIRECCIÓN DE GESTIÓN HUMANA</v>
      </c>
      <c r="G160" s="7" t="str">
        <f>VLOOKUP(Tabla2[[#This Row],[RUBRO]],Hoja9!$B$4:$M$1963,12,0)</f>
        <v>Gestión Humana- Viáticos</v>
      </c>
      <c r="H160" s="5" t="s">
        <v>30</v>
      </c>
      <c r="I160" s="5" t="s">
        <v>301</v>
      </c>
      <c r="J160" s="5" t="s">
        <v>233</v>
      </c>
      <c r="K160" s="5" t="s">
        <v>41</v>
      </c>
      <c r="L160" s="5" t="s">
        <v>42</v>
      </c>
      <c r="M160" s="5" t="s">
        <v>237</v>
      </c>
      <c r="N160" s="5"/>
      <c r="O160" s="5"/>
      <c r="P160" s="5" t="s">
        <v>31</v>
      </c>
      <c r="Q160" s="5" t="s">
        <v>32</v>
      </c>
      <c r="R160" s="5" t="s">
        <v>33</v>
      </c>
      <c r="S160" s="6" t="s">
        <v>249</v>
      </c>
      <c r="T160" s="8">
        <v>76180359</v>
      </c>
      <c r="U160" s="8">
        <v>0</v>
      </c>
      <c r="V160" s="8">
        <v>0</v>
      </c>
      <c r="W160" s="8">
        <v>76180359</v>
      </c>
      <c r="X160" s="8">
        <v>0</v>
      </c>
      <c r="Y160" s="8">
        <v>30000000</v>
      </c>
      <c r="Z160" s="8">
        <v>46180359</v>
      </c>
      <c r="AA160" s="8">
        <v>18071011</v>
      </c>
      <c r="AB160" s="8">
        <v>17605040</v>
      </c>
      <c r="AC160" s="8">
        <v>17605040</v>
      </c>
      <c r="AD160" s="21">
        <v>17605040</v>
      </c>
    </row>
    <row r="161" spans="1:30" ht="33.75" x14ac:dyDescent="0.25">
      <c r="A161" s="20" t="s">
        <v>60</v>
      </c>
      <c r="B161" s="6" t="s">
        <v>61</v>
      </c>
      <c r="C161" s="7" t="s">
        <v>305</v>
      </c>
      <c r="D161" s="7" t="s">
        <v>37</v>
      </c>
      <c r="E161" s="3" t="str">
        <f>VLOOKUP(Tabla2[[#This Row],[RUBRO]],Hoja9!$B$4:$M$1963,10,0)</f>
        <v>MODELO INTERVENCION</v>
      </c>
      <c r="F161" s="7" t="str">
        <f>VLOOKUP(Tabla2[[#This Row],[RUBRO]],Hoja9!$B$4:$M$1963,11,0)</f>
        <v>DIRECCIÓN DE GESTIÓN HUMANA</v>
      </c>
      <c r="G161" s="7" t="str">
        <f>VLOOKUP(Tabla2[[#This Row],[RUBRO]],Hoja9!$B$4:$M$1963,12,0)</f>
        <v>Gestión Humana- P.T.</v>
      </c>
      <c r="H161" s="5" t="s">
        <v>30</v>
      </c>
      <c r="I161" s="5" t="s">
        <v>301</v>
      </c>
      <c r="J161" s="5" t="s">
        <v>233</v>
      </c>
      <c r="K161" s="5" t="s">
        <v>77</v>
      </c>
      <c r="L161" s="5" t="s">
        <v>42</v>
      </c>
      <c r="M161" s="5" t="s">
        <v>281</v>
      </c>
      <c r="N161" s="5"/>
      <c r="O161" s="5"/>
      <c r="P161" s="5" t="s">
        <v>31</v>
      </c>
      <c r="Q161" s="5" t="s">
        <v>32</v>
      </c>
      <c r="R161" s="5" t="s">
        <v>33</v>
      </c>
      <c r="S161" s="6" t="s">
        <v>306</v>
      </c>
      <c r="T161" s="8">
        <v>8580000000</v>
      </c>
      <c r="U161" s="8">
        <v>0</v>
      </c>
      <c r="V161" s="8">
        <v>6912527927</v>
      </c>
      <c r="W161" s="8">
        <v>1667472073</v>
      </c>
      <c r="X161" s="8">
        <v>0</v>
      </c>
      <c r="Y161" s="8">
        <v>1667472073</v>
      </c>
      <c r="Z161" s="8">
        <v>0</v>
      </c>
      <c r="AA161" s="8">
        <v>754857440</v>
      </c>
      <c r="AB161" s="8">
        <v>754857440</v>
      </c>
      <c r="AC161" s="8">
        <v>754857440</v>
      </c>
      <c r="AD161" s="21">
        <v>754857440</v>
      </c>
    </row>
    <row r="162" spans="1:30" ht="33.75" x14ac:dyDescent="0.25">
      <c r="A162" s="20" t="s">
        <v>60</v>
      </c>
      <c r="B162" s="6" t="s">
        <v>61</v>
      </c>
      <c r="C162" s="7" t="s">
        <v>307</v>
      </c>
      <c r="D162" s="7" t="s">
        <v>37</v>
      </c>
      <c r="E162" s="3" t="str">
        <f>VLOOKUP(Tabla2[[#This Row],[RUBRO]],Hoja9!$B$4:$M$1963,10,0)</f>
        <v>MODELO INTERVENCION</v>
      </c>
      <c r="F162" s="7" t="str">
        <f>VLOOKUP(Tabla2[[#This Row],[RUBRO]],Hoja9!$B$4:$M$1963,11,0)</f>
        <v>DIRECCIÓN DE GESTIÓN HUMANA</v>
      </c>
      <c r="G162" s="7" t="str">
        <f>VLOOKUP(Tabla2[[#This Row],[RUBRO]],Hoja9!$B$4:$M$1963,12,0)</f>
        <v>Gestión Humana - Pres. Serv</v>
      </c>
      <c r="H162" s="5" t="s">
        <v>30</v>
      </c>
      <c r="I162" s="5" t="s">
        <v>301</v>
      </c>
      <c r="J162" s="5" t="s">
        <v>233</v>
      </c>
      <c r="K162" s="5" t="s">
        <v>77</v>
      </c>
      <c r="L162" s="5" t="s">
        <v>42</v>
      </c>
      <c r="M162" s="5" t="s">
        <v>237</v>
      </c>
      <c r="N162" s="5"/>
      <c r="O162" s="5"/>
      <c r="P162" s="5" t="s">
        <v>31</v>
      </c>
      <c r="Q162" s="5" t="s">
        <v>32</v>
      </c>
      <c r="R162" s="5" t="s">
        <v>33</v>
      </c>
      <c r="S162" s="6" t="s">
        <v>59</v>
      </c>
      <c r="T162" s="8">
        <v>24870725918</v>
      </c>
      <c r="U162" s="8">
        <v>2745997768</v>
      </c>
      <c r="V162" s="8">
        <v>1430373000</v>
      </c>
      <c r="W162" s="8">
        <v>26186350686</v>
      </c>
      <c r="X162" s="8">
        <v>0</v>
      </c>
      <c r="Y162" s="8">
        <v>25771886160</v>
      </c>
      <c r="Z162" s="8">
        <v>414464526</v>
      </c>
      <c r="AA162" s="8">
        <v>25007566794</v>
      </c>
      <c r="AB162" s="8">
        <v>12419167906</v>
      </c>
      <c r="AC162" s="8">
        <v>12419167906</v>
      </c>
      <c r="AD162" s="21">
        <v>12419167906</v>
      </c>
    </row>
    <row r="163" spans="1:30" ht="33.75" x14ac:dyDescent="0.25">
      <c r="A163" s="20" t="s">
        <v>60</v>
      </c>
      <c r="B163" s="6" t="s">
        <v>61</v>
      </c>
      <c r="C163" s="7" t="s">
        <v>308</v>
      </c>
      <c r="D163" s="7" t="s">
        <v>37</v>
      </c>
      <c r="E163" s="3" t="str">
        <f>VLOOKUP(Tabla2[[#This Row],[RUBRO]],Hoja9!$B$4:$M$1963,10,0)</f>
        <v>MODELO INTERVENCION</v>
      </c>
      <c r="F163" s="7" t="str">
        <f>VLOOKUP(Tabla2[[#This Row],[RUBRO]],Hoja9!$B$4:$M$1963,11,0)</f>
        <v>DIRECCIÓN DE GESTIÓN HUMANA</v>
      </c>
      <c r="G163" s="7" t="str">
        <f>VLOOKUP(Tabla2[[#This Row],[RUBRO]],Hoja9!$B$4:$M$1963,12,0)</f>
        <v>Gestión Humana- Viáticos</v>
      </c>
      <c r="H163" s="5" t="s">
        <v>30</v>
      </c>
      <c r="I163" s="5" t="s">
        <v>301</v>
      </c>
      <c r="J163" s="5" t="s">
        <v>233</v>
      </c>
      <c r="K163" s="5" t="s">
        <v>77</v>
      </c>
      <c r="L163" s="5" t="s">
        <v>42</v>
      </c>
      <c r="M163" s="5" t="s">
        <v>240</v>
      </c>
      <c r="N163" s="5"/>
      <c r="O163" s="5"/>
      <c r="P163" s="5" t="s">
        <v>31</v>
      </c>
      <c r="Q163" s="5" t="s">
        <v>32</v>
      </c>
      <c r="R163" s="5" t="s">
        <v>33</v>
      </c>
      <c r="S163" s="6" t="s">
        <v>249</v>
      </c>
      <c r="T163" s="8">
        <v>1500000000</v>
      </c>
      <c r="U163" s="8">
        <v>200000000</v>
      </c>
      <c r="V163" s="8">
        <v>700000000</v>
      </c>
      <c r="W163" s="8">
        <v>1000000000</v>
      </c>
      <c r="X163" s="8">
        <v>0</v>
      </c>
      <c r="Y163" s="8">
        <v>800000000</v>
      </c>
      <c r="Z163" s="8">
        <v>200000000</v>
      </c>
      <c r="AA163" s="8">
        <v>295891418</v>
      </c>
      <c r="AB163" s="8">
        <v>210547336</v>
      </c>
      <c r="AC163" s="8">
        <v>210547336</v>
      </c>
      <c r="AD163" s="21">
        <v>210547336</v>
      </c>
    </row>
    <row r="164" spans="1:30" ht="22.5" x14ac:dyDescent="0.25">
      <c r="A164" s="20" t="s">
        <v>60</v>
      </c>
      <c r="B164" s="6" t="s">
        <v>61</v>
      </c>
      <c r="C164" s="7" t="s">
        <v>309</v>
      </c>
      <c r="D164" s="7" t="s">
        <v>37</v>
      </c>
      <c r="E164" s="3" t="str">
        <f>VLOOKUP(Tabla2[[#This Row],[RUBRO]],Hoja9!$B$4:$M$1963,10,0)</f>
        <v>MODELO INTERVENCION</v>
      </c>
      <c r="F164" s="7" t="str">
        <f>VLOOKUP(Tabla2[[#This Row],[RUBRO]],Hoja9!$B$4:$M$1963,11,0)</f>
        <v>DIRECCION FINANCIERA</v>
      </c>
      <c r="G164" s="7" t="str">
        <f>VLOOKUP(Tabla2[[#This Row],[RUBRO]],Hoja9!$B$4:$M$1963,12,0)</f>
        <v>Dirección Financiera</v>
      </c>
      <c r="H164" s="5" t="s">
        <v>30</v>
      </c>
      <c r="I164" s="5" t="s">
        <v>301</v>
      </c>
      <c r="J164" s="5" t="s">
        <v>233</v>
      </c>
      <c r="K164" s="5" t="s">
        <v>77</v>
      </c>
      <c r="L164" s="5" t="s">
        <v>42</v>
      </c>
      <c r="M164" s="5" t="s">
        <v>243</v>
      </c>
      <c r="N164" s="5"/>
      <c r="O164" s="5"/>
      <c r="P164" s="5" t="s">
        <v>31</v>
      </c>
      <c r="Q164" s="5" t="s">
        <v>32</v>
      </c>
      <c r="R164" s="5" t="s">
        <v>33</v>
      </c>
      <c r="S164" s="6" t="s">
        <v>310</v>
      </c>
      <c r="T164" s="8">
        <v>7875000000</v>
      </c>
      <c r="U164" s="8">
        <v>0</v>
      </c>
      <c r="V164" s="8">
        <v>573018</v>
      </c>
      <c r="W164" s="8">
        <v>7874426982</v>
      </c>
      <c r="X164" s="8">
        <v>0</v>
      </c>
      <c r="Y164" s="8">
        <v>7874426982</v>
      </c>
      <c r="Z164" s="8">
        <v>0</v>
      </c>
      <c r="AA164" s="8">
        <v>7874426982</v>
      </c>
      <c r="AB164" s="8">
        <v>2165778605</v>
      </c>
      <c r="AC164" s="8">
        <v>2165778605</v>
      </c>
      <c r="AD164" s="21">
        <v>2165778605</v>
      </c>
    </row>
    <row r="165" spans="1:30" ht="22.5" x14ac:dyDescent="0.25">
      <c r="A165" s="20" t="s">
        <v>60</v>
      </c>
      <c r="B165" s="6" t="s">
        <v>61</v>
      </c>
      <c r="C165" s="7" t="s">
        <v>311</v>
      </c>
      <c r="D165" s="7" t="s">
        <v>37</v>
      </c>
      <c r="E165" s="3" t="str">
        <f>VLOOKUP(Tabla2[[#This Row],[RUBRO]],Hoja9!$B$4:$M$1963,10,0)</f>
        <v>MODELO INTERVENCION</v>
      </c>
      <c r="F165" s="7" t="str">
        <f>VLOOKUP(Tabla2[[#This Row],[RUBRO]],Hoja9!$B$4:$M$1963,11,0)</f>
        <v>DIRECCION FINANCIERA</v>
      </c>
      <c r="G165" s="7" t="str">
        <f>VLOOKUP(Tabla2[[#This Row],[RUBRO]],Hoja9!$B$4:$M$1963,12,0)</f>
        <v>Dirección Financiera</v>
      </c>
      <c r="H165" s="5" t="s">
        <v>30</v>
      </c>
      <c r="I165" s="5" t="s">
        <v>301</v>
      </c>
      <c r="J165" s="5" t="s">
        <v>233</v>
      </c>
      <c r="K165" s="5" t="s">
        <v>77</v>
      </c>
      <c r="L165" s="5" t="s">
        <v>42</v>
      </c>
      <c r="M165" s="5" t="s">
        <v>246</v>
      </c>
      <c r="N165" s="5"/>
      <c r="O165" s="5"/>
      <c r="P165" s="5" t="s">
        <v>31</v>
      </c>
      <c r="Q165" s="5" t="s">
        <v>32</v>
      </c>
      <c r="R165" s="5" t="s">
        <v>33</v>
      </c>
      <c r="S165" s="6" t="s">
        <v>312</v>
      </c>
      <c r="T165" s="8">
        <v>6017000000</v>
      </c>
      <c r="U165" s="8">
        <v>0</v>
      </c>
      <c r="V165" s="8">
        <v>5786900000</v>
      </c>
      <c r="W165" s="8">
        <v>230100000</v>
      </c>
      <c r="X165" s="8">
        <v>0</v>
      </c>
      <c r="Y165" s="8">
        <v>0</v>
      </c>
      <c r="Z165" s="8">
        <v>230100000</v>
      </c>
      <c r="AA165" s="8">
        <v>0</v>
      </c>
      <c r="AB165" s="8">
        <v>0</v>
      </c>
      <c r="AC165" s="8">
        <v>0</v>
      </c>
      <c r="AD165" s="21">
        <v>0</v>
      </c>
    </row>
    <row r="166" spans="1:30" ht="22.5" x14ac:dyDescent="0.25">
      <c r="A166" s="20" t="s">
        <v>60</v>
      </c>
      <c r="B166" s="6" t="s">
        <v>61</v>
      </c>
      <c r="C166" s="7" t="s">
        <v>313</v>
      </c>
      <c r="D166" s="7" t="s">
        <v>37</v>
      </c>
      <c r="E166" s="3" t="str">
        <f>VLOOKUP(Tabla2[[#This Row],[RUBRO]],Hoja9!$B$4:$M$1963,10,0)</f>
        <v>MODELO INTERVENCION</v>
      </c>
      <c r="F166" s="7" t="str">
        <f>VLOOKUP(Tabla2[[#This Row],[RUBRO]],Hoja9!$B$4:$M$1963,11,0)</f>
        <v>DIRECCION FINANCIERA</v>
      </c>
      <c r="G166" s="7" t="str">
        <f>VLOOKUP(Tabla2[[#This Row],[RUBRO]],Hoja9!$B$4:$M$1963,12,0)</f>
        <v>Dirección Financiera</v>
      </c>
      <c r="H166" s="5" t="s">
        <v>30</v>
      </c>
      <c r="I166" s="5" t="s">
        <v>301</v>
      </c>
      <c r="J166" s="5" t="s">
        <v>233</v>
      </c>
      <c r="K166" s="5" t="s">
        <v>77</v>
      </c>
      <c r="L166" s="5" t="s">
        <v>42</v>
      </c>
      <c r="M166" s="5" t="s">
        <v>248</v>
      </c>
      <c r="N166" s="5"/>
      <c r="O166" s="5"/>
      <c r="P166" s="5" t="s">
        <v>31</v>
      </c>
      <c r="Q166" s="5" t="s">
        <v>32</v>
      </c>
      <c r="R166" s="5" t="s">
        <v>33</v>
      </c>
      <c r="S166" s="6" t="s">
        <v>314</v>
      </c>
      <c r="T166" s="8">
        <v>3100000</v>
      </c>
      <c r="U166" s="8">
        <v>0</v>
      </c>
      <c r="V166" s="8">
        <v>0</v>
      </c>
      <c r="W166" s="8">
        <v>3100000</v>
      </c>
      <c r="X166" s="8">
        <v>0</v>
      </c>
      <c r="Y166" s="8">
        <v>0</v>
      </c>
      <c r="Z166" s="8">
        <v>3100000</v>
      </c>
      <c r="AA166" s="8">
        <v>0</v>
      </c>
      <c r="AB166" s="8">
        <v>0</v>
      </c>
      <c r="AC166" s="8">
        <v>0</v>
      </c>
      <c r="AD166" s="21">
        <v>0</v>
      </c>
    </row>
    <row r="167" spans="1:30" ht="22.5" x14ac:dyDescent="0.25">
      <c r="A167" s="20" t="s">
        <v>60</v>
      </c>
      <c r="B167" s="6" t="s">
        <v>61</v>
      </c>
      <c r="C167" s="7" t="s">
        <v>315</v>
      </c>
      <c r="D167" s="7" t="s">
        <v>37</v>
      </c>
      <c r="E167" s="3" t="str">
        <f>VLOOKUP(Tabla2[[#This Row],[RUBRO]],Hoja9!$B$4:$M$1963,10,0)</f>
        <v>MODELO INTERVENCION</v>
      </c>
      <c r="F167" s="7" t="str">
        <f>VLOOKUP(Tabla2[[#This Row],[RUBRO]],Hoja9!$B$4:$M$1963,11,0)</f>
        <v>DIRECCION FINANCIERA</v>
      </c>
      <c r="G167" s="7" t="str">
        <f>VLOOKUP(Tabla2[[#This Row],[RUBRO]],Hoja9!$B$4:$M$1963,12,0)</f>
        <v>Dirección Financiera</v>
      </c>
      <c r="H167" s="5" t="s">
        <v>30</v>
      </c>
      <c r="I167" s="5" t="s">
        <v>301</v>
      </c>
      <c r="J167" s="5" t="s">
        <v>233</v>
      </c>
      <c r="K167" s="5" t="s">
        <v>77</v>
      </c>
      <c r="L167" s="5" t="s">
        <v>42</v>
      </c>
      <c r="M167" s="5" t="s">
        <v>254</v>
      </c>
      <c r="N167" s="5"/>
      <c r="O167" s="5"/>
      <c r="P167" s="5" t="s">
        <v>31</v>
      </c>
      <c r="Q167" s="5" t="s">
        <v>32</v>
      </c>
      <c r="R167" s="5" t="s">
        <v>33</v>
      </c>
      <c r="S167" s="6" t="s">
        <v>316</v>
      </c>
      <c r="T167" s="8">
        <v>30000000</v>
      </c>
      <c r="U167" s="8">
        <v>0</v>
      </c>
      <c r="V167" s="8">
        <v>30000000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21">
        <v>0</v>
      </c>
    </row>
    <row r="168" spans="1:30" ht="22.5" x14ac:dyDescent="0.25">
      <c r="A168" s="20" t="s">
        <v>60</v>
      </c>
      <c r="B168" s="6" t="s">
        <v>61</v>
      </c>
      <c r="C168" s="7" t="s">
        <v>317</v>
      </c>
      <c r="D168" s="7" t="s">
        <v>37</v>
      </c>
      <c r="E168" s="3" t="str">
        <f>VLOOKUP(Tabla2[[#This Row],[RUBRO]],Hoja9!$B$4:$M$1963,10,0)</f>
        <v>MODELO INTERVENCION</v>
      </c>
      <c r="F168" s="7" t="str">
        <f>VLOOKUP(Tabla2[[#This Row],[RUBRO]],Hoja9!$B$4:$M$1963,11,0)</f>
        <v>DIRECCION FINANCIERA</v>
      </c>
      <c r="G168" s="7" t="str">
        <f>VLOOKUP(Tabla2[[#This Row],[RUBRO]],Hoja9!$B$4:$M$1963,12,0)</f>
        <v>Dirección Financiera</v>
      </c>
      <c r="H168" s="5" t="s">
        <v>30</v>
      </c>
      <c r="I168" s="5" t="s">
        <v>301</v>
      </c>
      <c r="J168" s="5" t="s">
        <v>233</v>
      </c>
      <c r="K168" s="5" t="s">
        <v>77</v>
      </c>
      <c r="L168" s="5" t="s">
        <v>42</v>
      </c>
      <c r="M168" s="5" t="s">
        <v>276</v>
      </c>
      <c r="N168" s="5"/>
      <c r="O168" s="5"/>
      <c r="P168" s="5" t="s">
        <v>31</v>
      </c>
      <c r="Q168" s="5" t="s">
        <v>32</v>
      </c>
      <c r="R168" s="5" t="s">
        <v>33</v>
      </c>
      <c r="S168" s="6" t="s">
        <v>318</v>
      </c>
      <c r="T168" s="8">
        <v>139000000</v>
      </c>
      <c r="U168" s="8">
        <v>650000000</v>
      </c>
      <c r="V168" s="8">
        <v>392000000</v>
      </c>
      <c r="W168" s="8">
        <v>397000000</v>
      </c>
      <c r="X168" s="8">
        <v>0</v>
      </c>
      <c r="Y168" s="8">
        <v>318566000</v>
      </c>
      <c r="Z168" s="8">
        <v>78434000</v>
      </c>
      <c r="AA168" s="8">
        <v>174839300</v>
      </c>
      <c r="AB168" s="8">
        <v>44956600</v>
      </c>
      <c r="AC168" s="8">
        <v>44956600</v>
      </c>
      <c r="AD168" s="21">
        <v>44956600</v>
      </c>
    </row>
    <row r="169" spans="1:30" ht="33.75" x14ac:dyDescent="0.25">
      <c r="A169" s="20" t="s">
        <v>60</v>
      </c>
      <c r="B169" s="6" t="s">
        <v>61</v>
      </c>
      <c r="C169" s="7" t="s">
        <v>398</v>
      </c>
      <c r="D169" s="7" t="s">
        <v>37</v>
      </c>
      <c r="E169" s="3" t="str">
        <f>VLOOKUP(Tabla2[[#This Row],[RUBRO]],Hoja9!$B$4:$M$1963,10,0)</f>
        <v>MODELO INTERVENCION</v>
      </c>
      <c r="F169" s="7" t="str">
        <f>VLOOKUP(Tabla2[[#This Row],[RUBRO]],Hoja9!$B$4:$M$1963,11,0)</f>
        <v>DIRECCIÓN DE GESTIÓN HUMANA</v>
      </c>
      <c r="G169" s="7" t="str">
        <f>VLOOKUP(Tabla2[[#This Row],[RUBRO]],Hoja9!$B$4:$M$1963,12,0)</f>
        <v>Gestión Humana - Pres. Serv</v>
      </c>
      <c r="H169" s="5" t="s">
        <v>30</v>
      </c>
      <c r="I169" s="5" t="s">
        <v>301</v>
      </c>
      <c r="J169" s="5" t="s">
        <v>233</v>
      </c>
      <c r="K169" s="5" t="s">
        <v>77</v>
      </c>
      <c r="L169" s="5" t="s">
        <v>42</v>
      </c>
      <c r="M169" s="5" t="s">
        <v>257</v>
      </c>
      <c r="N169" s="5"/>
      <c r="O169" s="5"/>
      <c r="P169" s="5" t="s">
        <v>31</v>
      </c>
      <c r="Q169" s="5" t="s">
        <v>32</v>
      </c>
      <c r="R169" s="5" t="s">
        <v>33</v>
      </c>
      <c r="S169" s="6" t="s">
        <v>399</v>
      </c>
      <c r="T169" s="8">
        <v>52338743</v>
      </c>
      <c r="U169" s="8">
        <v>0</v>
      </c>
      <c r="V169" s="8">
        <v>0</v>
      </c>
      <c r="W169" s="8">
        <v>52338743</v>
      </c>
      <c r="X169" s="8">
        <v>0</v>
      </c>
      <c r="Y169" s="8">
        <v>0</v>
      </c>
      <c r="Z169" s="8">
        <v>52338743</v>
      </c>
      <c r="AA169" s="8">
        <v>0</v>
      </c>
      <c r="AB169" s="8">
        <v>0</v>
      </c>
      <c r="AC169" s="8">
        <v>0</v>
      </c>
      <c r="AD169" s="21">
        <v>0</v>
      </c>
    </row>
    <row r="170" spans="1:30" ht="33.75" x14ac:dyDescent="0.25">
      <c r="A170" s="20" t="s">
        <v>60</v>
      </c>
      <c r="B170" s="6" t="s">
        <v>61</v>
      </c>
      <c r="C170" s="7" t="s">
        <v>319</v>
      </c>
      <c r="D170" s="7" t="s">
        <v>37</v>
      </c>
      <c r="E170" s="3" t="str">
        <f>VLOOKUP(Tabla2[[#This Row],[RUBRO]],Hoja9!$B$4:$M$1963,10,0)</f>
        <v>MODELO INTERVENCION</v>
      </c>
      <c r="F170" s="7" t="str">
        <f>VLOOKUP(Tabla2[[#This Row],[RUBRO]],Hoja9!$B$4:$M$1963,11,0)</f>
        <v>DIRECCION ADMINISTRATIVA</v>
      </c>
      <c r="G170" s="7" t="str">
        <f>VLOOKUP(Tabla2[[#This Row],[RUBRO]],Hoja9!$B$4:$M$1963,12,0)</f>
        <v>Administrativa NM</v>
      </c>
      <c r="H170" s="5" t="s">
        <v>30</v>
      </c>
      <c r="I170" s="5" t="s">
        <v>301</v>
      </c>
      <c r="J170" s="5" t="s">
        <v>233</v>
      </c>
      <c r="K170" s="5" t="s">
        <v>77</v>
      </c>
      <c r="L170" s="5" t="s">
        <v>42</v>
      </c>
      <c r="M170" s="5" t="s">
        <v>320</v>
      </c>
      <c r="N170" s="5"/>
      <c r="O170" s="5"/>
      <c r="P170" s="5" t="s">
        <v>31</v>
      </c>
      <c r="Q170" s="5" t="s">
        <v>54</v>
      </c>
      <c r="R170" s="5" t="s">
        <v>33</v>
      </c>
      <c r="S170" s="6" t="s">
        <v>321</v>
      </c>
      <c r="T170" s="8">
        <v>2665631752</v>
      </c>
      <c r="U170" s="8">
        <v>0</v>
      </c>
      <c r="V170" s="8">
        <v>2665631752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21">
        <v>0</v>
      </c>
    </row>
    <row r="171" spans="1:30" ht="33.75" x14ac:dyDescent="0.25">
      <c r="A171" s="20" t="s">
        <v>60</v>
      </c>
      <c r="B171" s="6" t="s">
        <v>61</v>
      </c>
      <c r="C171" s="7" t="s">
        <v>319</v>
      </c>
      <c r="D171" s="7" t="s">
        <v>37</v>
      </c>
      <c r="E171" s="3" t="str">
        <f>VLOOKUP(Tabla2[[#This Row],[RUBRO]],Hoja9!$B$4:$M$1963,10,0)</f>
        <v>MODELO INTERVENCION</v>
      </c>
      <c r="F171" s="7" t="str">
        <f>VLOOKUP(Tabla2[[#This Row],[RUBRO]],Hoja9!$B$4:$M$1963,11,0)</f>
        <v>DIRECCION ADMINISTRATIVA</v>
      </c>
      <c r="G171" s="7" t="str">
        <f>VLOOKUP(Tabla2[[#This Row],[RUBRO]],Hoja9!$B$4:$M$1963,12,0)</f>
        <v>Administrativa NM</v>
      </c>
      <c r="H171" s="5" t="s">
        <v>30</v>
      </c>
      <c r="I171" s="5" t="s">
        <v>301</v>
      </c>
      <c r="J171" s="5" t="s">
        <v>233</v>
      </c>
      <c r="K171" s="5" t="s">
        <v>77</v>
      </c>
      <c r="L171" s="5" t="s">
        <v>42</v>
      </c>
      <c r="M171" s="5" t="s">
        <v>320</v>
      </c>
      <c r="N171" s="5"/>
      <c r="O171" s="5"/>
      <c r="P171" s="5" t="s">
        <v>31</v>
      </c>
      <c r="Q171" s="5" t="s">
        <v>32</v>
      </c>
      <c r="R171" s="5" t="s">
        <v>33</v>
      </c>
      <c r="S171" s="6" t="s">
        <v>321</v>
      </c>
      <c r="T171" s="8">
        <v>51457984576</v>
      </c>
      <c r="U171" s="8">
        <v>1273975527</v>
      </c>
      <c r="V171" s="8">
        <v>3228741000</v>
      </c>
      <c r="W171" s="8">
        <v>49503219103</v>
      </c>
      <c r="X171" s="8">
        <v>0</v>
      </c>
      <c r="Y171" s="8">
        <v>48766180418</v>
      </c>
      <c r="Z171" s="8">
        <v>737038685</v>
      </c>
      <c r="AA171" s="8">
        <v>46099344584</v>
      </c>
      <c r="AB171" s="8">
        <v>22347984747</v>
      </c>
      <c r="AC171" s="8">
        <v>22347984747</v>
      </c>
      <c r="AD171" s="21">
        <v>22347984747</v>
      </c>
    </row>
    <row r="172" spans="1:30" ht="33.75" x14ac:dyDescent="0.25">
      <c r="A172" s="20" t="s">
        <v>60</v>
      </c>
      <c r="B172" s="6" t="s">
        <v>61</v>
      </c>
      <c r="C172" s="7" t="s">
        <v>322</v>
      </c>
      <c r="D172" s="7" t="s">
        <v>37</v>
      </c>
      <c r="E172" s="3" t="str">
        <f>VLOOKUP(Tabla2[[#This Row],[RUBRO]],Hoja9!$B$4:$M$1963,10,0)</f>
        <v>MODELO INTERVENCION</v>
      </c>
      <c r="F172" s="7" t="str">
        <f>VLOOKUP(Tabla2[[#This Row],[RUBRO]],Hoja9!$B$4:$M$1963,11,0)</f>
        <v>DIRECCION ADMINISTRATIVA</v>
      </c>
      <c r="G172" s="7" t="str">
        <f>VLOOKUP(Tabla2[[#This Row],[RUBRO]],Hoja9!$B$4:$M$1963,12,0)</f>
        <v>Administrativa NM</v>
      </c>
      <c r="H172" s="5" t="s">
        <v>30</v>
      </c>
      <c r="I172" s="5" t="s">
        <v>301</v>
      </c>
      <c r="J172" s="5" t="s">
        <v>233</v>
      </c>
      <c r="K172" s="5" t="s">
        <v>77</v>
      </c>
      <c r="L172" s="5" t="s">
        <v>42</v>
      </c>
      <c r="M172" s="5" t="s">
        <v>323</v>
      </c>
      <c r="N172" s="5"/>
      <c r="O172" s="5"/>
      <c r="P172" s="5" t="s">
        <v>31</v>
      </c>
      <c r="Q172" s="5" t="s">
        <v>32</v>
      </c>
      <c r="R172" s="5" t="s">
        <v>33</v>
      </c>
      <c r="S172" s="6" t="s">
        <v>324</v>
      </c>
      <c r="T172" s="8">
        <v>2905813846</v>
      </c>
      <c r="U172" s="8">
        <v>433841</v>
      </c>
      <c r="V172" s="8">
        <v>21628044</v>
      </c>
      <c r="W172" s="8">
        <v>2884619643</v>
      </c>
      <c r="X172" s="8">
        <v>0</v>
      </c>
      <c r="Y172" s="8">
        <v>2807850036</v>
      </c>
      <c r="Z172" s="8">
        <v>76769607</v>
      </c>
      <c r="AA172" s="8">
        <v>2807850036</v>
      </c>
      <c r="AB172" s="8">
        <v>1459107798</v>
      </c>
      <c r="AC172" s="8">
        <v>1459107798</v>
      </c>
      <c r="AD172" s="21">
        <v>1459107798</v>
      </c>
    </row>
    <row r="173" spans="1:30" ht="33.75" x14ac:dyDescent="0.25">
      <c r="A173" s="20" t="s">
        <v>60</v>
      </c>
      <c r="B173" s="6" t="s">
        <v>61</v>
      </c>
      <c r="C173" s="7" t="s">
        <v>325</v>
      </c>
      <c r="D173" s="7" t="s">
        <v>37</v>
      </c>
      <c r="E173" s="3" t="str">
        <f>VLOOKUP(Tabla2[[#This Row],[RUBRO]],Hoja9!$B$4:$M$1963,10,0)</f>
        <v>MODELO INTERVENCION</v>
      </c>
      <c r="F173" s="7" t="str">
        <f>VLOOKUP(Tabla2[[#This Row],[RUBRO]],Hoja9!$B$4:$M$1963,11,0)</f>
        <v>DIRECCION ADMINISTRATIVA</v>
      </c>
      <c r="G173" s="7" t="str">
        <f>VLOOKUP(Tabla2[[#This Row],[RUBRO]],Hoja9!$B$4:$M$1963,12,0)</f>
        <v>Administrativa NM</v>
      </c>
      <c r="H173" s="5" t="s">
        <v>30</v>
      </c>
      <c r="I173" s="5" t="s">
        <v>301</v>
      </c>
      <c r="J173" s="5" t="s">
        <v>233</v>
      </c>
      <c r="K173" s="5" t="s">
        <v>77</v>
      </c>
      <c r="L173" s="5" t="s">
        <v>42</v>
      </c>
      <c r="M173" s="5" t="s">
        <v>326</v>
      </c>
      <c r="N173" s="5"/>
      <c r="O173" s="5"/>
      <c r="P173" s="5" t="s">
        <v>31</v>
      </c>
      <c r="Q173" s="5" t="s">
        <v>32</v>
      </c>
      <c r="R173" s="5" t="s">
        <v>33</v>
      </c>
      <c r="S173" s="6" t="s">
        <v>327</v>
      </c>
      <c r="T173" s="8">
        <v>39020040215</v>
      </c>
      <c r="U173" s="8">
        <v>0</v>
      </c>
      <c r="V173" s="8">
        <v>1027197418</v>
      </c>
      <c r="W173" s="8">
        <v>37992842797</v>
      </c>
      <c r="X173" s="8">
        <v>0</v>
      </c>
      <c r="Y173" s="8">
        <v>37992842797</v>
      </c>
      <c r="Z173" s="8">
        <v>0</v>
      </c>
      <c r="AA173" s="8">
        <v>36220040215</v>
      </c>
      <c r="AB173" s="8">
        <v>15797996955</v>
      </c>
      <c r="AC173" s="8">
        <v>15797996955</v>
      </c>
      <c r="AD173" s="21">
        <v>15797996955</v>
      </c>
    </row>
    <row r="174" spans="1:30" ht="33.75" x14ac:dyDescent="0.25">
      <c r="A174" s="20" t="s">
        <v>60</v>
      </c>
      <c r="B174" s="6" t="s">
        <v>61</v>
      </c>
      <c r="C174" s="7" t="s">
        <v>328</v>
      </c>
      <c r="D174" s="7" t="s">
        <v>37</v>
      </c>
      <c r="E174" s="3" t="str">
        <f>VLOOKUP(Tabla2[[#This Row],[RUBRO]],Hoja9!$B$4:$M$1963,10,0)</f>
        <v>MODELO INTERVENCION</v>
      </c>
      <c r="F174" s="7" t="str">
        <f>VLOOKUP(Tabla2[[#This Row],[RUBRO]],Hoja9!$B$4:$M$1963,11,0)</f>
        <v>DIRECCION ADMINISTRATIVA</v>
      </c>
      <c r="G174" s="7" t="str">
        <f>VLOOKUP(Tabla2[[#This Row],[RUBRO]],Hoja9!$B$4:$M$1963,12,0)</f>
        <v>Administrativa NM</v>
      </c>
      <c r="H174" s="5" t="s">
        <v>30</v>
      </c>
      <c r="I174" s="5" t="s">
        <v>301</v>
      </c>
      <c r="J174" s="5" t="s">
        <v>233</v>
      </c>
      <c r="K174" s="5" t="s">
        <v>77</v>
      </c>
      <c r="L174" s="5" t="s">
        <v>42</v>
      </c>
      <c r="M174" s="5" t="s">
        <v>329</v>
      </c>
      <c r="N174" s="5"/>
      <c r="O174" s="5"/>
      <c r="P174" s="5" t="s">
        <v>31</v>
      </c>
      <c r="Q174" s="5" t="s">
        <v>32</v>
      </c>
      <c r="R174" s="5" t="s">
        <v>33</v>
      </c>
      <c r="S174" s="6" t="s">
        <v>330</v>
      </c>
      <c r="T174" s="8">
        <v>1362490200</v>
      </c>
      <c r="U174" s="8">
        <v>0</v>
      </c>
      <c r="V174" s="8">
        <v>962490200</v>
      </c>
      <c r="W174" s="8">
        <v>400000000</v>
      </c>
      <c r="X174" s="8">
        <v>0</v>
      </c>
      <c r="Y174" s="8">
        <v>400000000</v>
      </c>
      <c r="Z174" s="8">
        <v>0</v>
      </c>
      <c r="AA174" s="8">
        <v>54905170</v>
      </c>
      <c r="AB174" s="8">
        <v>54896320</v>
      </c>
      <c r="AC174" s="8">
        <v>54896320</v>
      </c>
      <c r="AD174" s="21">
        <v>54896320</v>
      </c>
    </row>
    <row r="175" spans="1:30" ht="33.75" x14ac:dyDescent="0.25">
      <c r="A175" s="20" t="s">
        <v>60</v>
      </c>
      <c r="B175" s="6" t="s">
        <v>61</v>
      </c>
      <c r="C175" s="7" t="s">
        <v>331</v>
      </c>
      <c r="D175" s="7" t="s">
        <v>37</v>
      </c>
      <c r="E175" s="3" t="str">
        <f>VLOOKUP(Tabla2[[#This Row],[RUBRO]],Hoja9!$B$4:$M$1963,10,0)</f>
        <v>MODELO INTERVENCION</v>
      </c>
      <c r="F175" s="7" t="str">
        <f>VLOOKUP(Tabla2[[#This Row],[RUBRO]],Hoja9!$B$4:$M$1963,11,0)</f>
        <v>DIRECCION ADMINISTRATIVA</v>
      </c>
      <c r="G175" s="7" t="str">
        <f>VLOOKUP(Tabla2[[#This Row],[RUBRO]],Hoja9!$B$4:$M$1963,12,0)</f>
        <v>Administrativa NM</v>
      </c>
      <c r="H175" s="5" t="s">
        <v>30</v>
      </c>
      <c r="I175" s="5" t="s">
        <v>301</v>
      </c>
      <c r="J175" s="5" t="s">
        <v>233</v>
      </c>
      <c r="K175" s="5" t="s">
        <v>77</v>
      </c>
      <c r="L175" s="5" t="s">
        <v>42</v>
      </c>
      <c r="M175" s="5" t="s">
        <v>332</v>
      </c>
      <c r="N175" s="5"/>
      <c r="O175" s="5"/>
      <c r="P175" s="5" t="s">
        <v>31</v>
      </c>
      <c r="Q175" s="5" t="s">
        <v>32</v>
      </c>
      <c r="R175" s="5" t="s">
        <v>33</v>
      </c>
      <c r="S175" s="6" t="s">
        <v>333</v>
      </c>
      <c r="T175" s="8">
        <v>11297292972</v>
      </c>
      <c r="U175" s="8">
        <v>0</v>
      </c>
      <c r="V175" s="8">
        <v>0</v>
      </c>
      <c r="W175" s="8">
        <v>11297292972</v>
      </c>
      <c r="X175" s="8">
        <v>0</v>
      </c>
      <c r="Y175" s="8">
        <v>10355851891</v>
      </c>
      <c r="Z175" s="8">
        <v>941441081</v>
      </c>
      <c r="AA175" s="8">
        <v>10355851891</v>
      </c>
      <c r="AB175" s="8">
        <v>3679238432</v>
      </c>
      <c r="AC175" s="8">
        <v>3679238432</v>
      </c>
      <c r="AD175" s="21">
        <v>3679238432</v>
      </c>
    </row>
    <row r="176" spans="1:30" ht="45" x14ac:dyDescent="0.25">
      <c r="A176" s="20" t="s">
        <v>60</v>
      </c>
      <c r="B176" s="6" t="s">
        <v>61</v>
      </c>
      <c r="C176" s="7" t="s">
        <v>334</v>
      </c>
      <c r="D176" s="7" t="s">
        <v>37</v>
      </c>
      <c r="E176" s="3" t="str">
        <f>VLOOKUP(Tabla2[[#This Row],[RUBRO]],Hoja9!$B$4:$M$1963,10,0)</f>
        <v>MODELO INTERVENCION</v>
      </c>
      <c r="F176" s="7" t="str">
        <f>VLOOKUP(Tabla2[[#This Row],[RUBRO]],Hoja9!$B$4:$M$1963,11,0)</f>
        <v>DIRECCIÓN DE ABASTECIMIENTO</v>
      </c>
      <c r="G176" s="7" t="str">
        <f>VLOOKUP(Tabla2[[#This Row],[RUBRO]],Hoja9!$B$4:$M$1963,12,0)</f>
        <v>Abastecimiento</v>
      </c>
      <c r="H176" s="5" t="s">
        <v>30</v>
      </c>
      <c r="I176" s="5" t="s">
        <v>301</v>
      </c>
      <c r="J176" s="5" t="s">
        <v>233</v>
      </c>
      <c r="K176" s="5" t="s">
        <v>77</v>
      </c>
      <c r="L176" s="5" t="s">
        <v>42</v>
      </c>
      <c r="M176" s="5" t="s">
        <v>335</v>
      </c>
      <c r="N176" s="5"/>
      <c r="O176" s="5"/>
      <c r="P176" s="5" t="s">
        <v>31</v>
      </c>
      <c r="Q176" s="5" t="s">
        <v>32</v>
      </c>
      <c r="R176" s="5" t="s">
        <v>33</v>
      </c>
      <c r="S176" s="6" t="s">
        <v>336</v>
      </c>
      <c r="T176" s="8">
        <v>6180000000</v>
      </c>
      <c r="U176" s="8">
        <v>0</v>
      </c>
      <c r="V176" s="8">
        <v>2180000000</v>
      </c>
      <c r="W176" s="8">
        <v>4000000000</v>
      </c>
      <c r="X176" s="8">
        <v>0</v>
      </c>
      <c r="Y176" s="8">
        <v>4000000000</v>
      </c>
      <c r="Z176" s="8">
        <v>0</v>
      </c>
      <c r="AA176" s="8">
        <v>4000000000</v>
      </c>
      <c r="AB176" s="8">
        <v>911825358</v>
      </c>
      <c r="AC176" s="8">
        <v>911825358</v>
      </c>
      <c r="AD176" s="21">
        <v>911825358</v>
      </c>
    </row>
    <row r="177" spans="1:30" ht="33.75" x14ac:dyDescent="0.25">
      <c r="A177" s="20" t="s">
        <v>60</v>
      </c>
      <c r="B177" s="6" t="s">
        <v>61</v>
      </c>
      <c r="C177" s="7" t="s">
        <v>337</v>
      </c>
      <c r="D177" s="7" t="s">
        <v>37</v>
      </c>
      <c r="E177" s="3" t="str">
        <f>VLOOKUP(Tabla2[[#This Row],[RUBRO]],Hoja9!$B$4:$M$1963,10,0)</f>
        <v>MODELO INTERVENCION</v>
      </c>
      <c r="F177" s="7" t="str">
        <f>VLOOKUP(Tabla2[[#This Row],[RUBRO]],Hoja9!$B$4:$M$1963,11,0)</f>
        <v>DIRECCIÓN DE SERVICIOS Y ATENCIÓN</v>
      </c>
      <c r="G177" s="7" t="str">
        <f>VLOOKUP(Tabla2[[#This Row],[RUBRO]],Hoja9!$B$4:$M$1963,12,0)</f>
        <v>Servicios y Atención</v>
      </c>
      <c r="H177" s="5" t="s">
        <v>30</v>
      </c>
      <c r="I177" s="5" t="s">
        <v>301</v>
      </c>
      <c r="J177" s="5" t="s">
        <v>233</v>
      </c>
      <c r="K177" s="5" t="s">
        <v>77</v>
      </c>
      <c r="L177" s="5" t="s">
        <v>42</v>
      </c>
      <c r="M177" s="5" t="s">
        <v>338</v>
      </c>
      <c r="N177" s="5"/>
      <c r="O177" s="5"/>
      <c r="P177" s="5" t="s">
        <v>31</v>
      </c>
      <c r="Q177" s="5" t="s">
        <v>32</v>
      </c>
      <c r="R177" s="5" t="s">
        <v>33</v>
      </c>
      <c r="S177" s="6" t="s">
        <v>339</v>
      </c>
      <c r="T177" s="8">
        <v>12211965000</v>
      </c>
      <c r="U177" s="8">
        <v>0</v>
      </c>
      <c r="V177" s="8">
        <v>0</v>
      </c>
      <c r="W177" s="8">
        <v>12211965000</v>
      </c>
      <c r="X177" s="8">
        <v>0</v>
      </c>
      <c r="Y177" s="8">
        <v>10263301183</v>
      </c>
      <c r="Z177" s="8">
        <v>1948663817</v>
      </c>
      <c r="AA177" s="8">
        <v>10263301183</v>
      </c>
      <c r="AB177" s="8">
        <v>5378687410</v>
      </c>
      <c r="AC177" s="8">
        <v>5378687410</v>
      </c>
      <c r="AD177" s="21">
        <v>5378687410</v>
      </c>
    </row>
    <row r="178" spans="1:30" ht="33.75" x14ac:dyDescent="0.25">
      <c r="A178" s="20" t="s">
        <v>60</v>
      </c>
      <c r="B178" s="6" t="s">
        <v>61</v>
      </c>
      <c r="C178" s="7" t="s">
        <v>340</v>
      </c>
      <c r="D178" s="7" t="s">
        <v>37</v>
      </c>
      <c r="E178" s="3" t="str">
        <f>VLOOKUP(Tabla2[[#This Row],[RUBRO]],Hoja9!$B$4:$M$1963,10,0)</f>
        <v>MODELO INTERVENCION</v>
      </c>
      <c r="F178" s="7" t="str">
        <f>VLOOKUP(Tabla2[[#This Row],[RUBRO]],Hoja9!$B$4:$M$1963,11,0)</f>
        <v>OFICINA ASESORA JURÍDICA</v>
      </c>
      <c r="G178" s="7" t="str">
        <f>VLOOKUP(Tabla2[[#This Row],[RUBRO]],Hoja9!$B$4:$M$1963,12,0)</f>
        <v>Jurídica</v>
      </c>
      <c r="H178" s="5" t="s">
        <v>30</v>
      </c>
      <c r="I178" s="5" t="s">
        <v>301</v>
      </c>
      <c r="J178" s="5" t="s">
        <v>233</v>
      </c>
      <c r="K178" s="5" t="s">
        <v>77</v>
      </c>
      <c r="L178" s="5" t="s">
        <v>42</v>
      </c>
      <c r="M178" s="5" t="s">
        <v>341</v>
      </c>
      <c r="N178" s="5"/>
      <c r="O178" s="5"/>
      <c r="P178" s="5" t="s">
        <v>31</v>
      </c>
      <c r="Q178" s="5" t="s">
        <v>32</v>
      </c>
      <c r="R178" s="5" t="s">
        <v>33</v>
      </c>
      <c r="S178" s="6" t="s">
        <v>342</v>
      </c>
      <c r="T178" s="8">
        <v>20000000</v>
      </c>
      <c r="U178" s="8">
        <v>0</v>
      </c>
      <c r="V178" s="8">
        <v>0</v>
      </c>
      <c r="W178" s="8">
        <v>20000000</v>
      </c>
      <c r="X178" s="8">
        <v>0</v>
      </c>
      <c r="Y178" s="8">
        <v>510000</v>
      </c>
      <c r="Z178" s="8">
        <v>19490000</v>
      </c>
      <c r="AA178" s="8">
        <v>510000</v>
      </c>
      <c r="AB178" s="8">
        <v>510000</v>
      </c>
      <c r="AC178" s="8">
        <v>510000</v>
      </c>
      <c r="AD178" s="21">
        <v>510000</v>
      </c>
    </row>
    <row r="179" spans="1:30" ht="33.75" x14ac:dyDescent="0.25">
      <c r="A179" s="20" t="s">
        <v>60</v>
      </c>
      <c r="B179" s="6" t="s">
        <v>61</v>
      </c>
      <c r="C179" s="7" t="s">
        <v>343</v>
      </c>
      <c r="D179" s="7" t="s">
        <v>37</v>
      </c>
      <c r="E179" s="3" t="str">
        <f>VLOOKUP(Tabla2[[#This Row],[RUBRO]],Hoja9!$B$4:$M$1963,10,0)</f>
        <v>MODELO INTERVENCION</v>
      </c>
      <c r="F179" s="7" t="str">
        <f>VLOOKUP(Tabla2[[#This Row],[RUBRO]],Hoja9!$B$4:$M$1963,11,0)</f>
        <v>OFICINA ASESORA JURÍDICA</v>
      </c>
      <c r="G179" s="7" t="str">
        <f>VLOOKUP(Tabla2[[#This Row],[RUBRO]],Hoja9!$B$4:$M$1963,12,0)</f>
        <v>Jurídica</v>
      </c>
      <c r="H179" s="5" t="s">
        <v>30</v>
      </c>
      <c r="I179" s="5" t="s">
        <v>301</v>
      </c>
      <c r="J179" s="5" t="s">
        <v>233</v>
      </c>
      <c r="K179" s="5" t="s">
        <v>77</v>
      </c>
      <c r="L179" s="5" t="s">
        <v>42</v>
      </c>
      <c r="M179" s="5" t="s">
        <v>344</v>
      </c>
      <c r="N179" s="5"/>
      <c r="O179" s="5"/>
      <c r="P179" s="5" t="s">
        <v>31</v>
      </c>
      <c r="Q179" s="5" t="s">
        <v>32</v>
      </c>
      <c r="R179" s="5" t="s">
        <v>33</v>
      </c>
      <c r="S179" s="6" t="s">
        <v>345</v>
      </c>
      <c r="T179" s="8">
        <v>200000000</v>
      </c>
      <c r="U179" s="8">
        <v>0</v>
      </c>
      <c r="V179" s="8">
        <v>0</v>
      </c>
      <c r="W179" s="8">
        <v>200000000</v>
      </c>
      <c r="X179" s="8">
        <v>0</v>
      </c>
      <c r="Y179" s="8">
        <v>200000000</v>
      </c>
      <c r="Z179" s="8">
        <v>0</v>
      </c>
      <c r="AA179" s="8">
        <v>200000000</v>
      </c>
      <c r="AB179" s="8">
        <v>0</v>
      </c>
      <c r="AC179" s="8">
        <v>0</v>
      </c>
      <c r="AD179" s="21">
        <v>0</v>
      </c>
    </row>
    <row r="180" spans="1:30" ht="45" x14ac:dyDescent="0.25">
      <c r="A180" s="20" t="s">
        <v>60</v>
      </c>
      <c r="B180" s="6" t="s">
        <v>61</v>
      </c>
      <c r="C180" s="7" t="s">
        <v>346</v>
      </c>
      <c r="D180" s="7" t="s">
        <v>37</v>
      </c>
      <c r="E180" s="3" t="str">
        <f>VLOOKUP(Tabla2[[#This Row],[RUBRO]],Hoja9!$B$4:$M$1963,10,0)</f>
        <v>MODELO INTERVENCION</v>
      </c>
      <c r="F180" s="7" t="str">
        <f>VLOOKUP(Tabla2[[#This Row],[RUBRO]],Hoja9!$B$4:$M$1963,11,0)</f>
        <v>DIRECCIÓN DE CONTRATACIÓN</v>
      </c>
      <c r="G180" s="7" t="str">
        <f>VLOOKUP(Tabla2[[#This Row],[RUBRO]],Hoja9!$B$4:$M$1963,12,0)</f>
        <v>Dirección de Contratación.</v>
      </c>
      <c r="H180" s="5" t="s">
        <v>30</v>
      </c>
      <c r="I180" s="5" t="s">
        <v>301</v>
      </c>
      <c r="J180" s="5" t="s">
        <v>233</v>
      </c>
      <c r="K180" s="5" t="s">
        <v>77</v>
      </c>
      <c r="L180" s="5" t="s">
        <v>42</v>
      </c>
      <c r="M180" s="5" t="s">
        <v>347</v>
      </c>
      <c r="N180" s="5"/>
      <c r="O180" s="5"/>
      <c r="P180" s="5" t="s">
        <v>31</v>
      </c>
      <c r="Q180" s="5" t="s">
        <v>32</v>
      </c>
      <c r="R180" s="5" t="s">
        <v>33</v>
      </c>
      <c r="S180" s="6" t="s">
        <v>348</v>
      </c>
      <c r="T180" s="8">
        <v>50000000</v>
      </c>
      <c r="U180" s="8">
        <v>0</v>
      </c>
      <c r="V180" s="8">
        <v>0</v>
      </c>
      <c r="W180" s="8">
        <v>50000000</v>
      </c>
      <c r="X180" s="8">
        <v>0</v>
      </c>
      <c r="Y180" s="8">
        <v>50000000</v>
      </c>
      <c r="Z180" s="8">
        <v>0</v>
      </c>
      <c r="AA180" s="8">
        <v>50000000</v>
      </c>
      <c r="AB180" s="8">
        <v>0</v>
      </c>
      <c r="AC180" s="8">
        <v>0</v>
      </c>
      <c r="AD180" s="21">
        <v>0</v>
      </c>
    </row>
    <row r="181" spans="1:30" ht="33.75" x14ac:dyDescent="0.25">
      <c r="A181" s="20" t="s">
        <v>60</v>
      </c>
      <c r="B181" s="6" t="s">
        <v>61</v>
      </c>
      <c r="C181" s="7" t="s">
        <v>349</v>
      </c>
      <c r="D181" s="7" t="s">
        <v>37</v>
      </c>
      <c r="E181" s="3" t="str">
        <f>VLOOKUP(Tabla2[[#This Row],[RUBRO]],Hoja9!$B$4:$M$1963,10,0)</f>
        <v>MODELO INTERVENCION</v>
      </c>
      <c r="F181" s="7" t="str">
        <f>VLOOKUP(Tabla2[[#This Row],[RUBRO]],Hoja9!$B$4:$M$1963,11,0)</f>
        <v>DIRECCIÓN DE GESTIÓN HUMANA</v>
      </c>
      <c r="G181" s="7" t="str">
        <f>VLOOKUP(Tabla2[[#This Row],[RUBRO]],Hoja9!$B$4:$M$1963,12,0)</f>
        <v>Gestión Humana - Pres. Serv</v>
      </c>
      <c r="H181" s="5" t="s">
        <v>30</v>
      </c>
      <c r="I181" s="5" t="s">
        <v>301</v>
      </c>
      <c r="J181" s="5" t="s">
        <v>233</v>
      </c>
      <c r="K181" s="5" t="s">
        <v>77</v>
      </c>
      <c r="L181" s="5" t="s">
        <v>42</v>
      </c>
      <c r="M181" s="5" t="s">
        <v>350</v>
      </c>
      <c r="N181" s="5"/>
      <c r="O181" s="5"/>
      <c r="P181" s="5" t="s">
        <v>31</v>
      </c>
      <c r="Q181" s="5" t="s">
        <v>32</v>
      </c>
      <c r="R181" s="5" t="s">
        <v>33</v>
      </c>
      <c r="S181" s="6" t="s">
        <v>59</v>
      </c>
      <c r="T181" s="8">
        <v>683000000</v>
      </c>
      <c r="U181" s="8">
        <v>26761833</v>
      </c>
      <c r="V181" s="8">
        <v>0</v>
      </c>
      <c r="W181" s="8">
        <v>709761833</v>
      </c>
      <c r="X181" s="8">
        <v>0</v>
      </c>
      <c r="Y181" s="8">
        <v>698606766</v>
      </c>
      <c r="Z181" s="8">
        <v>11155067</v>
      </c>
      <c r="AA181" s="8">
        <v>690445115</v>
      </c>
      <c r="AB181" s="8">
        <v>303627518</v>
      </c>
      <c r="AC181" s="8">
        <v>303627518</v>
      </c>
      <c r="AD181" s="21">
        <v>303627518</v>
      </c>
    </row>
    <row r="182" spans="1:30" ht="67.5" x14ac:dyDescent="0.25">
      <c r="A182" s="20" t="s">
        <v>60</v>
      </c>
      <c r="B182" s="6" t="s">
        <v>61</v>
      </c>
      <c r="C182" s="7" t="s">
        <v>351</v>
      </c>
      <c r="D182" s="7" t="s">
        <v>37</v>
      </c>
      <c r="E182" s="3" t="str">
        <f>VLOOKUP(Tabla2[[#This Row],[RUBRO]],Hoja9!$B$4:$M$1963,10,0)</f>
        <v>MODELO INTERVENCION</v>
      </c>
      <c r="F182" s="7" t="str">
        <f>VLOOKUP(Tabla2[[#This Row],[RUBRO]],Hoja9!$B$4:$M$1963,11,0)</f>
        <v>DIRECCIÓN DE PLANEACION Y CONTROL DE LA GESTION</v>
      </c>
      <c r="G182" s="7" t="str">
        <f>VLOOKUP(Tabla2[[#This Row],[RUBRO]],Hoja9!$B$4:$M$1963,12,0)</f>
        <v>Planeación</v>
      </c>
      <c r="H182" s="5" t="s">
        <v>30</v>
      </c>
      <c r="I182" s="5" t="s">
        <v>301</v>
      </c>
      <c r="J182" s="5" t="s">
        <v>233</v>
      </c>
      <c r="K182" s="5" t="s">
        <v>77</v>
      </c>
      <c r="L182" s="5" t="s">
        <v>42</v>
      </c>
      <c r="M182" s="5" t="s">
        <v>352</v>
      </c>
      <c r="N182" s="5"/>
      <c r="O182" s="5"/>
      <c r="P182" s="5" t="s">
        <v>31</v>
      </c>
      <c r="Q182" s="5" t="s">
        <v>32</v>
      </c>
      <c r="R182" s="5" t="s">
        <v>33</v>
      </c>
      <c r="S182" s="6" t="s">
        <v>353</v>
      </c>
      <c r="T182" s="8">
        <v>251450000</v>
      </c>
      <c r="U182" s="8">
        <v>0</v>
      </c>
      <c r="V182" s="8">
        <v>26200000</v>
      </c>
      <c r="W182" s="8">
        <v>225250000</v>
      </c>
      <c r="X182" s="8">
        <v>0</v>
      </c>
      <c r="Y182" s="8">
        <v>72376752</v>
      </c>
      <c r="Z182" s="8">
        <v>152873248</v>
      </c>
      <c r="AA182" s="8">
        <v>61666752</v>
      </c>
      <c r="AB182" s="8">
        <v>0</v>
      </c>
      <c r="AC182" s="8">
        <v>0</v>
      </c>
      <c r="AD182" s="21">
        <v>0</v>
      </c>
    </row>
    <row r="183" spans="1:30" ht="33.75" x14ac:dyDescent="0.25">
      <c r="A183" s="20" t="s">
        <v>60</v>
      </c>
      <c r="B183" s="6" t="s">
        <v>61</v>
      </c>
      <c r="C183" s="7" t="s">
        <v>354</v>
      </c>
      <c r="D183" s="7" t="s">
        <v>37</v>
      </c>
      <c r="E183" s="3" t="str">
        <f>VLOOKUP(Tabla2[[#This Row],[RUBRO]],Hoja9!$B$4:$M$1963,10,0)</f>
        <v>MODELO INTERVENCION</v>
      </c>
      <c r="F183" s="7" t="str">
        <f>VLOOKUP(Tabla2[[#This Row],[RUBRO]],Hoja9!$B$4:$M$1963,11,0)</f>
        <v>DIRECCIÓN DE GESTIÓN HUMANA</v>
      </c>
      <c r="G183" s="7" t="str">
        <f>VLOOKUP(Tabla2[[#This Row],[RUBRO]],Hoja9!$B$4:$M$1963,12,0)</f>
        <v>Gestión Humana- Capacitación</v>
      </c>
      <c r="H183" s="5" t="s">
        <v>30</v>
      </c>
      <c r="I183" s="5" t="s">
        <v>301</v>
      </c>
      <c r="J183" s="5" t="s">
        <v>233</v>
      </c>
      <c r="K183" s="5" t="s">
        <v>77</v>
      </c>
      <c r="L183" s="5" t="s">
        <v>42</v>
      </c>
      <c r="M183" s="5" t="s">
        <v>355</v>
      </c>
      <c r="N183" s="5"/>
      <c r="O183" s="5"/>
      <c r="P183" s="5" t="s">
        <v>31</v>
      </c>
      <c r="Q183" s="5" t="s">
        <v>32</v>
      </c>
      <c r="R183" s="5" t="s">
        <v>33</v>
      </c>
      <c r="S183" s="6" t="s">
        <v>356</v>
      </c>
      <c r="T183" s="8">
        <v>824000000</v>
      </c>
      <c r="U183" s="8">
        <v>0</v>
      </c>
      <c r="V183" s="8">
        <v>361000699</v>
      </c>
      <c r="W183" s="8">
        <v>462999301</v>
      </c>
      <c r="X183" s="8">
        <v>0</v>
      </c>
      <c r="Y183" s="8">
        <v>200687654</v>
      </c>
      <c r="Z183" s="8">
        <v>262311647</v>
      </c>
      <c r="AA183" s="8">
        <v>200687654</v>
      </c>
      <c r="AB183" s="8">
        <v>168000</v>
      </c>
      <c r="AC183" s="8">
        <v>168000</v>
      </c>
      <c r="AD183" s="21">
        <v>168000</v>
      </c>
    </row>
    <row r="184" spans="1:30" ht="33.75" x14ac:dyDescent="0.25">
      <c r="A184" s="20" t="s">
        <v>60</v>
      </c>
      <c r="B184" s="6" t="s">
        <v>61</v>
      </c>
      <c r="C184" s="7" t="s">
        <v>357</v>
      </c>
      <c r="D184" s="7" t="s">
        <v>37</v>
      </c>
      <c r="E184" s="3" t="str">
        <f>VLOOKUP(Tabla2[[#This Row],[RUBRO]],Hoja9!$B$4:$M$1963,10,0)</f>
        <v>MODELO INTERVENCION</v>
      </c>
      <c r="F184" s="7" t="str">
        <f>VLOOKUP(Tabla2[[#This Row],[RUBRO]],Hoja9!$B$4:$M$1963,11,0)</f>
        <v>DIRECCIÓN DE GESTIÓN HUMANA</v>
      </c>
      <c r="G184" s="7" t="str">
        <f>VLOOKUP(Tabla2[[#This Row],[RUBRO]],Hoja9!$B$4:$M$1963,12,0)</f>
        <v>Gestión Humana - Pres. Serv</v>
      </c>
      <c r="H184" s="5" t="s">
        <v>30</v>
      </c>
      <c r="I184" s="5" t="s">
        <v>301</v>
      </c>
      <c r="J184" s="5" t="s">
        <v>233</v>
      </c>
      <c r="K184" s="5" t="s">
        <v>77</v>
      </c>
      <c r="L184" s="5" t="s">
        <v>42</v>
      </c>
      <c r="M184" s="5" t="s">
        <v>358</v>
      </c>
      <c r="N184" s="5"/>
      <c r="O184" s="5"/>
      <c r="P184" s="5" t="s">
        <v>31</v>
      </c>
      <c r="Q184" s="5" t="s">
        <v>32</v>
      </c>
      <c r="R184" s="5" t="s">
        <v>33</v>
      </c>
      <c r="S184" s="6" t="s">
        <v>59</v>
      </c>
      <c r="T184" s="8">
        <v>3370000000</v>
      </c>
      <c r="U184" s="8">
        <v>0</v>
      </c>
      <c r="V184" s="8">
        <v>0</v>
      </c>
      <c r="W184" s="8">
        <v>3370000000</v>
      </c>
      <c r="X184" s="8">
        <v>0</v>
      </c>
      <c r="Y184" s="8">
        <v>3295143534</v>
      </c>
      <c r="Z184" s="8">
        <v>74856466</v>
      </c>
      <c r="AA184" s="8">
        <v>3295143534</v>
      </c>
      <c r="AB184" s="8">
        <v>1529545969</v>
      </c>
      <c r="AC184" s="8">
        <v>1529545969</v>
      </c>
      <c r="AD184" s="21">
        <v>1529545969</v>
      </c>
    </row>
    <row r="185" spans="1:30" ht="33.75" x14ac:dyDescent="0.25">
      <c r="A185" s="20" t="s">
        <v>60</v>
      </c>
      <c r="B185" s="6" t="s">
        <v>61</v>
      </c>
      <c r="C185" s="7" t="s">
        <v>359</v>
      </c>
      <c r="D185" s="7" t="s">
        <v>37</v>
      </c>
      <c r="E185" s="3" t="str">
        <f>VLOOKUP(Tabla2[[#This Row],[RUBRO]],Hoja9!$B$4:$M$1963,10,0)</f>
        <v>MODELO INTERVENCION</v>
      </c>
      <c r="F185" s="7" t="str">
        <f>VLOOKUP(Tabla2[[#This Row],[RUBRO]],Hoja9!$B$4:$M$1963,11,0)</f>
        <v>DIRECCIÓN DE GESTIÓN HUMANA</v>
      </c>
      <c r="G185" s="7" t="str">
        <f>VLOOKUP(Tabla2[[#This Row],[RUBRO]],Hoja9!$B$4:$M$1963,12,0)</f>
        <v>Gestión Humana- Viáticos</v>
      </c>
      <c r="H185" s="5" t="s">
        <v>30</v>
      </c>
      <c r="I185" s="5" t="s">
        <v>301</v>
      </c>
      <c r="J185" s="5" t="s">
        <v>233</v>
      </c>
      <c r="K185" s="5" t="s">
        <v>77</v>
      </c>
      <c r="L185" s="5" t="s">
        <v>42</v>
      </c>
      <c r="M185" s="5" t="s">
        <v>360</v>
      </c>
      <c r="N185" s="5"/>
      <c r="O185" s="5"/>
      <c r="P185" s="5" t="s">
        <v>31</v>
      </c>
      <c r="Q185" s="5" t="s">
        <v>32</v>
      </c>
      <c r="R185" s="5" t="s">
        <v>33</v>
      </c>
      <c r="S185" s="6" t="s">
        <v>361</v>
      </c>
      <c r="T185" s="8">
        <v>32794174</v>
      </c>
      <c r="U185" s="8">
        <v>31173297</v>
      </c>
      <c r="V185" s="8">
        <v>0</v>
      </c>
      <c r="W185" s="8">
        <v>63967471</v>
      </c>
      <c r="X185" s="8">
        <v>0</v>
      </c>
      <c r="Y185" s="8">
        <v>63967471</v>
      </c>
      <c r="Z185" s="8">
        <v>0</v>
      </c>
      <c r="AA185" s="8">
        <v>25191057</v>
      </c>
      <c r="AB185" s="8">
        <v>20717510</v>
      </c>
      <c r="AC185" s="8">
        <v>20717510</v>
      </c>
      <c r="AD185" s="21">
        <v>20717510</v>
      </c>
    </row>
    <row r="186" spans="1:30" ht="33.75" x14ac:dyDescent="0.25">
      <c r="A186" s="20" t="s">
        <v>60</v>
      </c>
      <c r="B186" s="6" t="s">
        <v>61</v>
      </c>
      <c r="C186" s="7" t="s">
        <v>362</v>
      </c>
      <c r="D186" s="7" t="s">
        <v>37</v>
      </c>
      <c r="E186" s="3" t="str">
        <f>VLOOKUP(Tabla2[[#This Row],[RUBRO]],Hoja9!$B$4:$M$1963,10,0)</f>
        <v>MODELO INTERVENCION</v>
      </c>
      <c r="F186" s="7" t="str">
        <f>VLOOKUP(Tabla2[[#This Row],[RUBRO]],Hoja9!$B$4:$M$1963,11,0)</f>
        <v>DIRECCIÓN DE GESTIÓN HUMANA</v>
      </c>
      <c r="G186" s="7" t="str">
        <f>VLOOKUP(Tabla2[[#This Row],[RUBRO]],Hoja9!$B$4:$M$1963,12,0)</f>
        <v>Gestión Humana- Capacitación</v>
      </c>
      <c r="H186" s="5" t="s">
        <v>30</v>
      </c>
      <c r="I186" s="5" t="s">
        <v>301</v>
      </c>
      <c r="J186" s="5" t="s">
        <v>233</v>
      </c>
      <c r="K186" s="5" t="s">
        <v>77</v>
      </c>
      <c r="L186" s="5" t="s">
        <v>42</v>
      </c>
      <c r="M186" s="5" t="s">
        <v>363</v>
      </c>
      <c r="N186" s="5"/>
      <c r="O186" s="5"/>
      <c r="P186" s="5" t="s">
        <v>31</v>
      </c>
      <c r="Q186" s="5" t="s">
        <v>32</v>
      </c>
      <c r="R186" s="5" t="s">
        <v>33</v>
      </c>
      <c r="S186" s="6" t="s">
        <v>364</v>
      </c>
      <c r="T186" s="8">
        <v>1000000000</v>
      </c>
      <c r="U186" s="8">
        <v>128441818</v>
      </c>
      <c r="V186" s="8">
        <v>0</v>
      </c>
      <c r="W186" s="8">
        <v>1128441818</v>
      </c>
      <c r="X186" s="8">
        <v>0</v>
      </c>
      <c r="Y186" s="8">
        <v>400000000</v>
      </c>
      <c r="Z186" s="8">
        <v>728441818</v>
      </c>
      <c r="AA186" s="8">
        <v>0</v>
      </c>
      <c r="AB186" s="8">
        <v>0</v>
      </c>
      <c r="AC186" s="8">
        <v>0</v>
      </c>
      <c r="AD186" s="21">
        <v>0</v>
      </c>
    </row>
    <row r="187" spans="1:30" ht="22.5" x14ac:dyDescent="0.25">
      <c r="A187" s="20" t="s">
        <v>60</v>
      </c>
      <c r="B187" s="6" t="s">
        <v>61</v>
      </c>
      <c r="C187" s="7" t="s">
        <v>365</v>
      </c>
      <c r="D187" s="7" t="s">
        <v>37</v>
      </c>
      <c r="E187" s="3" t="str">
        <f>VLOOKUP(Tabla2[[#This Row],[RUBRO]],Hoja9!$B$4:$M$1963,10,0)</f>
        <v>MODELO INTERVENCION</v>
      </c>
      <c r="F187" s="7" t="str">
        <f>VLOOKUP(Tabla2[[#This Row],[RUBRO]],Hoja9!$B$4:$M$1963,11,0)</f>
        <v>SECRETARIA GENERAL</v>
      </c>
      <c r="G187" s="7" t="str">
        <f>VLOOKUP(Tabla2[[#This Row],[RUBRO]],Hoja9!$B$4:$M$1963,12,0)</f>
        <v>Secretaria General</v>
      </c>
      <c r="H187" s="5" t="s">
        <v>30</v>
      </c>
      <c r="I187" s="5" t="s">
        <v>301</v>
      </c>
      <c r="J187" s="5" t="s">
        <v>233</v>
      </c>
      <c r="K187" s="5" t="s">
        <v>77</v>
      </c>
      <c r="L187" s="5" t="s">
        <v>42</v>
      </c>
      <c r="M187" s="5" t="s">
        <v>266</v>
      </c>
      <c r="N187" s="5"/>
      <c r="O187" s="5"/>
      <c r="P187" s="5" t="s">
        <v>31</v>
      </c>
      <c r="Q187" s="5" t="s">
        <v>32</v>
      </c>
      <c r="R187" s="5" t="s">
        <v>33</v>
      </c>
      <c r="S187" s="6" t="s">
        <v>267</v>
      </c>
      <c r="T187" s="8">
        <v>72284755</v>
      </c>
      <c r="U187" s="8">
        <v>33576000</v>
      </c>
      <c r="V187" s="8">
        <v>8676000</v>
      </c>
      <c r="W187" s="8">
        <v>97184755</v>
      </c>
      <c r="X187" s="8">
        <v>0</v>
      </c>
      <c r="Y187" s="8">
        <v>97184755</v>
      </c>
      <c r="Z187" s="8">
        <v>0</v>
      </c>
      <c r="AA187" s="8">
        <v>28755149</v>
      </c>
      <c r="AB187" s="8">
        <v>27029249</v>
      </c>
      <c r="AC187" s="8">
        <v>27029249</v>
      </c>
      <c r="AD187" s="21">
        <v>27029249</v>
      </c>
    </row>
    <row r="188" spans="1:30" ht="56.25" x14ac:dyDescent="0.25">
      <c r="A188" s="20" t="s">
        <v>60</v>
      </c>
      <c r="B188" s="6" t="s">
        <v>61</v>
      </c>
      <c r="C188" s="7" t="s">
        <v>366</v>
      </c>
      <c r="D188" s="7" t="s">
        <v>473</v>
      </c>
      <c r="E188" s="3" t="str">
        <f>VLOOKUP(Tabla2[[#This Row],[RUBRO]],Hoja9!$B$4:$M$1963,10,0)</f>
        <v>EVALUACION</v>
      </c>
      <c r="F188" s="7" t="str">
        <f>VLOOKUP(Tabla2[[#This Row],[RUBRO]],Hoja9!$B$4:$M$1963,11,0)</f>
        <v>SUBDIRECCIÓN DE MONITORÉO Y EVALUACIÓN</v>
      </c>
      <c r="G188" s="7" t="str">
        <f>VLOOKUP(Tabla2[[#This Row],[RUBRO]],Hoja9!$B$4:$M$1963,12,0)</f>
        <v>Planeación</v>
      </c>
      <c r="H188" s="5" t="s">
        <v>30</v>
      </c>
      <c r="I188" s="5" t="s">
        <v>301</v>
      </c>
      <c r="J188" s="5" t="s">
        <v>233</v>
      </c>
      <c r="K188" s="5" t="s">
        <v>63</v>
      </c>
      <c r="L188" s="5" t="s">
        <v>42</v>
      </c>
      <c r="M188" s="5" t="s">
        <v>234</v>
      </c>
      <c r="N188" s="5"/>
      <c r="O188" s="5"/>
      <c r="P188" s="5" t="s">
        <v>31</v>
      </c>
      <c r="Q188" s="5" t="s">
        <v>32</v>
      </c>
      <c r="R188" s="5" t="s">
        <v>33</v>
      </c>
      <c r="S188" s="6" t="s">
        <v>367</v>
      </c>
      <c r="T188" s="8">
        <v>5500000000</v>
      </c>
      <c r="U188" s="8">
        <v>0</v>
      </c>
      <c r="V188" s="8">
        <v>2300000000</v>
      </c>
      <c r="W188" s="8">
        <v>3200000000</v>
      </c>
      <c r="X188" s="8">
        <v>0</v>
      </c>
      <c r="Y188" s="8">
        <v>3021725072</v>
      </c>
      <c r="Z188" s="8">
        <v>178274928</v>
      </c>
      <c r="AA188" s="8">
        <v>3021725072</v>
      </c>
      <c r="AB188" s="8">
        <v>1185000000</v>
      </c>
      <c r="AC188" s="8">
        <v>1185000000</v>
      </c>
      <c r="AD188" s="21">
        <v>1185000000</v>
      </c>
    </row>
    <row r="189" spans="1:30" ht="45" x14ac:dyDescent="0.25">
      <c r="A189" s="20" t="s">
        <v>60</v>
      </c>
      <c r="B189" s="6" t="s">
        <v>61</v>
      </c>
      <c r="C189" s="7" t="s">
        <v>368</v>
      </c>
      <c r="D189" s="7" t="s">
        <v>605</v>
      </c>
      <c r="E189" s="3" t="str">
        <f>VLOOKUP(Tabla2[[#This Row],[RUBRO]],Hoja9!$B$4:$M$1963,10,0)</f>
        <v>COMUNICACIONES</v>
      </c>
      <c r="F189" s="7" t="str">
        <f>VLOOKUP(Tabla2[[#This Row],[RUBRO]],Hoja9!$B$4:$M$1963,11,0)</f>
        <v>OFICINA ASESORA DE COMUNICACIONES</v>
      </c>
      <c r="G189" s="7" t="str">
        <f>VLOOKUP(Tabla2[[#This Row],[RUBRO]],Hoja9!$B$4:$M$1963,12,0)</f>
        <v>Comunicaciones</v>
      </c>
      <c r="H189" s="5" t="s">
        <v>30</v>
      </c>
      <c r="I189" s="5" t="s">
        <v>301</v>
      </c>
      <c r="J189" s="5" t="s">
        <v>233</v>
      </c>
      <c r="K189" s="5" t="s">
        <v>80</v>
      </c>
      <c r="L189" s="5" t="s">
        <v>42</v>
      </c>
      <c r="M189" s="5" t="s">
        <v>234</v>
      </c>
      <c r="N189" s="5"/>
      <c r="O189" s="5"/>
      <c r="P189" s="5" t="s">
        <v>31</v>
      </c>
      <c r="Q189" s="5" t="s">
        <v>32</v>
      </c>
      <c r="R189" s="5" t="s">
        <v>33</v>
      </c>
      <c r="S189" s="6" t="s">
        <v>369</v>
      </c>
      <c r="T189" s="8">
        <v>6844570800</v>
      </c>
      <c r="U189" s="8">
        <v>0</v>
      </c>
      <c r="V189" s="8">
        <v>0</v>
      </c>
      <c r="W189" s="8">
        <v>6844570800</v>
      </c>
      <c r="X189" s="8">
        <v>0</v>
      </c>
      <c r="Y189" s="8">
        <v>6790746274</v>
      </c>
      <c r="Z189" s="8">
        <v>53824526</v>
      </c>
      <c r="AA189" s="8">
        <v>6778934000</v>
      </c>
      <c r="AB189" s="8">
        <v>392413737</v>
      </c>
      <c r="AC189" s="8">
        <v>392413737</v>
      </c>
      <c r="AD189" s="21">
        <v>392413737</v>
      </c>
    </row>
    <row r="190" spans="1:30" ht="33.75" x14ac:dyDescent="0.25">
      <c r="A190" s="20" t="s">
        <v>60</v>
      </c>
      <c r="B190" s="6" t="s">
        <v>61</v>
      </c>
      <c r="C190" s="7" t="s">
        <v>370</v>
      </c>
      <c r="D190" s="7" t="s">
        <v>605</v>
      </c>
      <c r="E190" s="3" t="str">
        <f>VLOOKUP(Tabla2[[#This Row],[RUBRO]],Hoja9!$B$4:$M$1963,10,0)</f>
        <v>COMUNICACIONES</v>
      </c>
      <c r="F190" s="7" t="str">
        <f>VLOOKUP(Tabla2[[#This Row],[RUBRO]],Hoja9!$B$4:$M$1963,11,0)</f>
        <v>DIRECCIÓN DE GESTIÓN HUMANA</v>
      </c>
      <c r="G190" s="7" t="str">
        <f>VLOOKUP(Tabla2[[#This Row],[RUBRO]],Hoja9!$B$4:$M$1963,12,0)</f>
        <v>Gestión Humana- Viáticos</v>
      </c>
      <c r="H190" s="5" t="s">
        <v>30</v>
      </c>
      <c r="I190" s="5" t="s">
        <v>301</v>
      </c>
      <c r="J190" s="5" t="s">
        <v>233</v>
      </c>
      <c r="K190" s="5" t="s">
        <v>80</v>
      </c>
      <c r="L190" s="5" t="s">
        <v>42</v>
      </c>
      <c r="M190" s="5" t="s">
        <v>237</v>
      </c>
      <c r="N190" s="5"/>
      <c r="O190" s="5"/>
      <c r="P190" s="5" t="s">
        <v>31</v>
      </c>
      <c r="Q190" s="5" t="s">
        <v>32</v>
      </c>
      <c r="R190" s="5" t="s">
        <v>33</v>
      </c>
      <c r="S190" s="6" t="s">
        <v>249</v>
      </c>
      <c r="T190" s="8">
        <v>145500000</v>
      </c>
      <c r="U190" s="8">
        <v>0</v>
      </c>
      <c r="V190" s="8">
        <v>0</v>
      </c>
      <c r="W190" s="8">
        <v>145500000</v>
      </c>
      <c r="X190" s="8">
        <v>0</v>
      </c>
      <c r="Y190" s="8">
        <v>50000000</v>
      </c>
      <c r="Z190" s="8">
        <v>95500000</v>
      </c>
      <c r="AA190" s="8">
        <v>21152483</v>
      </c>
      <c r="AB190" s="8">
        <v>16556116</v>
      </c>
      <c r="AC190" s="8">
        <v>16556116</v>
      </c>
      <c r="AD190" s="21">
        <v>16556116</v>
      </c>
    </row>
    <row r="191" spans="1:30" ht="45" x14ac:dyDescent="0.25">
      <c r="A191" s="20" t="s">
        <v>60</v>
      </c>
      <c r="B191" s="6" t="s">
        <v>61</v>
      </c>
      <c r="C191" s="7" t="s">
        <v>371</v>
      </c>
      <c r="D191" s="7" t="s">
        <v>605</v>
      </c>
      <c r="E191" s="3" t="str">
        <f>VLOOKUP(Tabla2[[#This Row],[RUBRO]],Hoja9!$B$4:$M$1963,10,0)</f>
        <v>COMUNICACIONES</v>
      </c>
      <c r="F191" s="7" t="str">
        <f>VLOOKUP(Tabla2[[#This Row],[RUBRO]],Hoja9!$B$4:$M$1963,11,0)</f>
        <v>OFICINA ASESORA DE COMUNICACIONES</v>
      </c>
      <c r="G191" s="7" t="str">
        <f>VLOOKUP(Tabla2[[#This Row],[RUBRO]],Hoja9!$B$4:$M$1963,12,0)</f>
        <v>Comunicaciones</v>
      </c>
      <c r="H191" s="5" t="s">
        <v>30</v>
      </c>
      <c r="I191" s="5" t="s">
        <v>301</v>
      </c>
      <c r="J191" s="5" t="s">
        <v>233</v>
      </c>
      <c r="K191" s="5" t="s">
        <v>80</v>
      </c>
      <c r="L191" s="5" t="s">
        <v>42</v>
      </c>
      <c r="M191" s="5" t="s">
        <v>266</v>
      </c>
      <c r="N191" s="5"/>
      <c r="O191" s="5"/>
      <c r="P191" s="5" t="s">
        <v>31</v>
      </c>
      <c r="Q191" s="5" t="s">
        <v>32</v>
      </c>
      <c r="R191" s="5" t="s">
        <v>33</v>
      </c>
      <c r="S191" s="6" t="s">
        <v>267</v>
      </c>
      <c r="T191" s="8">
        <v>9929200</v>
      </c>
      <c r="U191" s="8">
        <v>0</v>
      </c>
      <c r="V191" s="8">
        <v>0</v>
      </c>
      <c r="W191" s="8">
        <v>9929200</v>
      </c>
      <c r="X191" s="8">
        <v>0</v>
      </c>
      <c r="Y191" s="8">
        <v>30619</v>
      </c>
      <c r="Z191" s="8">
        <v>9898581</v>
      </c>
      <c r="AA191" s="8">
        <v>30619</v>
      </c>
      <c r="AB191" s="8">
        <v>8927</v>
      </c>
      <c r="AC191" s="8">
        <v>8927</v>
      </c>
      <c r="AD191" s="21">
        <v>8927</v>
      </c>
    </row>
    <row r="192" spans="1:30" ht="33.75" x14ac:dyDescent="0.25">
      <c r="A192" s="20" t="s">
        <v>60</v>
      </c>
      <c r="B192" s="6" t="s">
        <v>61</v>
      </c>
      <c r="C192" s="7" t="s">
        <v>372</v>
      </c>
      <c r="D192" s="7" t="s">
        <v>474</v>
      </c>
      <c r="E192" s="3" t="str">
        <f>VLOOKUP(Tabla2[[#This Row],[RUBRO]],Hoja9!$B$4:$M$1963,10,0)</f>
        <v xml:space="preserve">CONSTRUCCION </v>
      </c>
      <c r="F192" s="7" t="str">
        <f>VLOOKUP(Tabla2[[#This Row],[RUBRO]],Hoja9!$B$4:$M$1963,11,0)</f>
        <v>DIRECCION ADMINISTRATIVA</v>
      </c>
      <c r="G192" s="7" t="str">
        <f>VLOOKUP(Tabla2[[#This Row],[RUBRO]],Hoja9!$B$4:$M$1963,12,0)</f>
        <v>Administrativa CONS</v>
      </c>
      <c r="H192" s="5" t="s">
        <v>30</v>
      </c>
      <c r="I192" s="5" t="s">
        <v>301</v>
      </c>
      <c r="J192" s="5" t="s">
        <v>233</v>
      </c>
      <c r="K192" s="5" t="s">
        <v>64</v>
      </c>
      <c r="L192" s="5" t="s">
        <v>42</v>
      </c>
      <c r="M192" s="5" t="s">
        <v>234</v>
      </c>
      <c r="N192" s="5"/>
      <c r="O192" s="5"/>
      <c r="P192" s="5" t="s">
        <v>46</v>
      </c>
      <c r="Q192" s="5" t="s">
        <v>47</v>
      </c>
      <c r="R192" s="5" t="s">
        <v>33</v>
      </c>
      <c r="S192" s="6" t="s">
        <v>373</v>
      </c>
      <c r="T192" s="8">
        <v>20000000000</v>
      </c>
      <c r="U192" s="8">
        <v>0</v>
      </c>
      <c r="V192" s="8">
        <v>5022915988</v>
      </c>
      <c r="W192" s="8">
        <v>14977084012</v>
      </c>
      <c r="X192" s="8">
        <v>0</v>
      </c>
      <c r="Y192" s="8">
        <v>318988903</v>
      </c>
      <c r="Z192" s="8">
        <v>14658095109</v>
      </c>
      <c r="AA192" s="8">
        <v>318988903</v>
      </c>
      <c r="AB192" s="8">
        <v>0</v>
      </c>
      <c r="AC192" s="8">
        <v>0</v>
      </c>
      <c r="AD192" s="21">
        <v>0</v>
      </c>
    </row>
    <row r="193" spans="1:30" ht="33.75" x14ac:dyDescent="0.25">
      <c r="A193" s="20" t="s">
        <v>60</v>
      </c>
      <c r="B193" s="6" t="s">
        <v>61</v>
      </c>
      <c r="C193" s="7" t="s">
        <v>372</v>
      </c>
      <c r="D193" s="7" t="s">
        <v>474</v>
      </c>
      <c r="E193" s="3" t="str">
        <f>VLOOKUP(Tabla2[[#This Row],[RUBRO]],Hoja9!$B$4:$M$1963,10,0)</f>
        <v xml:space="preserve">CONSTRUCCION </v>
      </c>
      <c r="F193" s="7" t="str">
        <f>VLOOKUP(Tabla2[[#This Row],[RUBRO]],Hoja9!$B$4:$M$1963,11,0)</f>
        <v>DIRECCION ADMINISTRATIVA</v>
      </c>
      <c r="G193" s="7" t="str">
        <f>VLOOKUP(Tabla2[[#This Row],[RUBRO]],Hoja9!$B$4:$M$1963,12,0)</f>
        <v>Administrativa CONS</v>
      </c>
      <c r="H193" s="5" t="s">
        <v>30</v>
      </c>
      <c r="I193" s="5" t="s">
        <v>301</v>
      </c>
      <c r="J193" s="5" t="s">
        <v>233</v>
      </c>
      <c r="K193" s="5" t="s">
        <v>64</v>
      </c>
      <c r="L193" s="5" t="s">
        <v>42</v>
      </c>
      <c r="M193" s="5" t="s">
        <v>234</v>
      </c>
      <c r="N193" s="5"/>
      <c r="O193" s="5"/>
      <c r="P193" s="5" t="s">
        <v>31</v>
      </c>
      <c r="Q193" s="5" t="s">
        <v>171</v>
      </c>
      <c r="R193" s="5" t="s">
        <v>33</v>
      </c>
      <c r="S193" s="6" t="s">
        <v>373</v>
      </c>
      <c r="T193" s="8">
        <v>9307517978</v>
      </c>
      <c r="U193" s="8">
        <v>19760000</v>
      </c>
      <c r="V193" s="8">
        <v>228102270</v>
      </c>
      <c r="W193" s="8">
        <v>9099175708</v>
      </c>
      <c r="X193" s="8">
        <v>0</v>
      </c>
      <c r="Y193" s="8">
        <v>7834266718</v>
      </c>
      <c r="Z193" s="8">
        <v>1264908990</v>
      </c>
      <c r="AA193" s="8">
        <v>7681011097</v>
      </c>
      <c r="AB193" s="8">
        <v>0</v>
      </c>
      <c r="AC193" s="8">
        <v>0</v>
      </c>
      <c r="AD193" s="21">
        <v>0</v>
      </c>
    </row>
    <row r="194" spans="1:30" ht="33.75" x14ac:dyDescent="0.25">
      <c r="A194" s="20" t="s">
        <v>60</v>
      </c>
      <c r="B194" s="6" t="s">
        <v>61</v>
      </c>
      <c r="C194" s="7" t="s">
        <v>372</v>
      </c>
      <c r="D194" s="7" t="s">
        <v>474</v>
      </c>
      <c r="E194" s="3" t="str">
        <f>VLOOKUP(Tabla2[[#This Row],[RUBRO]],Hoja9!$B$4:$M$1963,10,0)</f>
        <v xml:space="preserve">CONSTRUCCION </v>
      </c>
      <c r="F194" s="7" t="str">
        <f>VLOOKUP(Tabla2[[#This Row],[RUBRO]],Hoja9!$B$4:$M$1963,11,0)</f>
        <v>DIRECCION ADMINISTRATIVA</v>
      </c>
      <c r="G194" s="7" t="str">
        <f>VLOOKUP(Tabla2[[#This Row],[RUBRO]],Hoja9!$B$4:$M$1963,12,0)</f>
        <v>Administrativa CONS</v>
      </c>
      <c r="H194" s="5" t="s">
        <v>30</v>
      </c>
      <c r="I194" s="5" t="s">
        <v>301</v>
      </c>
      <c r="J194" s="5" t="s">
        <v>233</v>
      </c>
      <c r="K194" s="5" t="s">
        <v>64</v>
      </c>
      <c r="L194" s="5" t="s">
        <v>42</v>
      </c>
      <c r="M194" s="5" t="s">
        <v>234</v>
      </c>
      <c r="N194" s="5"/>
      <c r="O194" s="5"/>
      <c r="P194" s="5" t="s">
        <v>31</v>
      </c>
      <c r="Q194" s="5" t="s">
        <v>32</v>
      </c>
      <c r="R194" s="5" t="s">
        <v>33</v>
      </c>
      <c r="S194" s="6" t="s">
        <v>373</v>
      </c>
      <c r="T194" s="8">
        <v>8437595297</v>
      </c>
      <c r="U194" s="8">
        <v>0</v>
      </c>
      <c r="V194" s="8">
        <v>5488055527</v>
      </c>
      <c r="W194" s="8">
        <v>2949539770</v>
      </c>
      <c r="X194" s="8">
        <v>0</v>
      </c>
      <c r="Y194" s="8">
        <v>2301203696</v>
      </c>
      <c r="Z194" s="8">
        <v>648336074</v>
      </c>
      <c r="AA194" s="8">
        <v>0</v>
      </c>
      <c r="AB194" s="8">
        <v>0</v>
      </c>
      <c r="AC194" s="8">
        <v>0</v>
      </c>
      <c r="AD194" s="21">
        <v>0</v>
      </c>
    </row>
    <row r="195" spans="1:30" ht="33.75" x14ac:dyDescent="0.25">
      <c r="A195" s="20" t="s">
        <v>60</v>
      </c>
      <c r="B195" s="6" t="s">
        <v>61</v>
      </c>
      <c r="C195" s="7" t="s">
        <v>374</v>
      </c>
      <c r="D195" s="7" t="s">
        <v>474</v>
      </c>
      <c r="E195" s="3" t="str">
        <f>VLOOKUP(Tabla2[[#This Row],[RUBRO]],Hoja9!$B$4:$M$1963,10,0)</f>
        <v xml:space="preserve">CONSTRUCCION </v>
      </c>
      <c r="F195" s="7" t="str">
        <f>VLOOKUP(Tabla2[[#This Row],[RUBRO]],Hoja9!$B$4:$M$1963,11,0)</f>
        <v>DIRECCION ADMINISTRATIVA</v>
      </c>
      <c r="G195" s="7" t="str">
        <f>VLOOKUP(Tabla2[[#This Row],[RUBRO]],Hoja9!$B$4:$M$1963,12,0)</f>
        <v>Administrativa CONS</v>
      </c>
      <c r="H195" s="5" t="s">
        <v>30</v>
      </c>
      <c r="I195" s="5" t="s">
        <v>301</v>
      </c>
      <c r="J195" s="5" t="s">
        <v>233</v>
      </c>
      <c r="K195" s="5" t="s">
        <v>64</v>
      </c>
      <c r="L195" s="5" t="s">
        <v>42</v>
      </c>
      <c r="M195" s="5" t="s">
        <v>281</v>
      </c>
      <c r="N195" s="5"/>
      <c r="O195" s="5"/>
      <c r="P195" s="5" t="s">
        <v>31</v>
      </c>
      <c r="Q195" s="5" t="s">
        <v>171</v>
      </c>
      <c r="R195" s="5" t="s">
        <v>33</v>
      </c>
      <c r="S195" s="6" t="s">
        <v>375</v>
      </c>
      <c r="T195" s="8">
        <v>475000000</v>
      </c>
      <c r="U195" s="8">
        <v>0</v>
      </c>
      <c r="V195" s="8">
        <v>0</v>
      </c>
      <c r="W195" s="8">
        <v>475000000</v>
      </c>
      <c r="X195" s="8">
        <v>0</v>
      </c>
      <c r="Y195" s="8">
        <v>399689692</v>
      </c>
      <c r="Z195" s="8">
        <v>75310308</v>
      </c>
      <c r="AA195" s="8">
        <v>146511488</v>
      </c>
      <c r="AB195" s="8">
        <v>0</v>
      </c>
      <c r="AC195" s="8">
        <v>0</v>
      </c>
      <c r="AD195" s="21">
        <v>0</v>
      </c>
    </row>
    <row r="196" spans="1:30" ht="33.75" x14ac:dyDescent="0.25">
      <c r="A196" s="20" t="s">
        <v>60</v>
      </c>
      <c r="B196" s="6" t="s">
        <v>61</v>
      </c>
      <c r="C196" s="7" t="s">
        <v>376</v>
      </c>
      <c r="D196" s="7" t="s">
        <v>474</v>
      </c>
      <c r="E196" s="3" t="str">
        <f>VLOOKUP(Tabla2[[#This Row],[RUBRO]],Hoja9!$B$4:$M$1963,10,0)</f>
        <v xml:space="preserve">CONSTRUCCION </v>
      </c>
      <c r="F196" s="7" t="str">
        <f>VLOOKUP(Tabla2[[#This Row],[RUBRO]],Hoja9!$B$4:$M$1963,11,0)</f>
        <v>DIRECCION ADMINISTRATIVA</v>
      </c>
      <c r="G196" s="7" t="str">
        <f>VLOOKUP(Tabla2[[#This Row],[RUBRO]],Hoja9!$B$4:$M$1963,12,0)</f>
        <v>Administrativa CONS</v>
      </c>
      <c r="H196" s="5" t="s">
        <v>30</v>
      </c>
      <c r="I196" s="5" t="s">
        <v>301</v>
      </c>
      <c r="J196" s="5" t="s">
        <v>233</v>
      </c>
      <c r="K196" s="5" t="s">
        <v>64</v>
      </c>
      <c r="L196" s="5" t="s">
        <v>42</v>
      </c>
      <c r="M196" s="5" t="s">
        <v>237</v>
      </c>
      <c r="N196" s="5"/>
      <c r="O196" s="5"/>
      <c r="P196" s="5" t="s">
        <v>31</v>
      </c>
      <c r="Q196" s="5" t="s">
        <v>171</v>
      </c>
      <c r="R196" s="5" t="s">
        <v>33</v>
      </c>
      <c r="S196" s="6" t="s">
        <v>377</v>
      </c>
      <c r="T196" s="8">
        <v>2440000000</v>
      </c>
      <c r="U196" s="8">
        <v>213542270</v>
      </c>
      <c r="V196" s="8">
        <v>0</v>
      </c>
      <c r="W196" s="8">
        <v>2653542270</v>
      </c>
      <c r="X196" s="8">
        <v>0</v>
      </c>
      <c r="Y196" s="8">
        <v>943520851</v>
      </c>
      <c r="Z196" s="8">
        <v>1710021419</v>
      </c>
      <c r="AA196" s="8">
        <v>0</v>
      </c>
      <c r="AB196" s="8">
        <v>0</v>
      </c>
      <c r="AC196" s="8">
        <v>0</v>
      </c>
      <c r="AD196" s="21">
        <v>0</v>
      </c>
    </row>
    <row r="197" spans="1:30" ht="33.75" x14ac:dyDescent="0.25">
      <c r="A197" s="20" t="s">
        <v>60</v>
      </c>
      <c r="B197" s="6" t="s">
        <v>61</v>
      </c>
      <c r="C197" s="7" t="s">
        <v>376</v>
      </c>
      <c r="D197" s="7" t="s">
        <v>474</v>
      </c>
      <c r="E197" s="3" t="str">
        <f>VLOOKUP(Tabla2[[#This Row],[RUBRO]],Hoja9!$B$4:$M$1963,10,0)</f>
        <v xml:space="preserve">CONSTRUCCION </v>
      </c>
      <c r="F197" s="7" t="str">
        <f>VLOOKUP(Tabla2[[#This Row],[RUBRO]],Hoja9!$B$4:$M$1963,11,0)</f>
        <v>DIRECCION ADMINISTRATIVA</v>
      </c>
      <c r="G197" s="7" t="str">
        <f>VLOOKUP(Tabla2[[#This Row],[RUBRO]],Hoja9!$B$4:$M$1963,12,0)</f>
        <v>Administrativa CONS</v>
      </c>
      <c r="H197" s="5" t="s">
        <v>30</v>
      </c>
      <c r="I197" s="5" t="s">
        <v>301</v>
      </c>
      <c r="J197" s="5" t="s">
        <v>233</v>
      </c>
      <c r="K197" s="5" t="s">
        <v>64</v>
      </c>
      <c r="L197" s="5" t="s">
        <v>42</v>
      </c>
      <c r="M197" s="5" t="s">
        <v>237</v>
      </c>
      <c r="N197" s="5"/>
      <c r="O197" s="5"/>
      <c r="P197" s="5" t="s">
        <v>31</v>
      </c>
      <c r="Q197" s="5" t="s">
        <v>32</v>
      </c>
      <c r="R197" s="5" t="s">
        <v>33</v>
      </c>
      <c r="S197" s="6" t="s">
        <v>377</v>
      </c>
      <c r="T197" s="8">
        <v>1820000000</v>
      </c>
      <c r="U197" s="8">
        <v>0</v>
      </c>
      <c r="V197" s="8">
        <v>0</v>
      </c>
      <c r="W197" s="8">
        <v>1820000000</v>
      </c>
      <c r="X197" s="8">
        <v>0</v>
      </c>
      <c r="Y197" s="8">
        <v>1820000000</v>
      </c>
      <c r="Z197" s="8">
        <v>0</v>
      </c>
      <c r="AA197" s="8">
        <v>0</v>
      </c>
      <c r="AB197" s="8">
        <v>0</v>
      </c>
      <c r="AC197" s="8">
        <v>0</v>
      </c>
      <c r="AD197" s="21">
        <v>0</v>
      </c>
    </row>
    <row r="198" spans="1:30" ht="33.75" x14ac:dyDescent="0.25">
      <c r="A198" s="20" t="s">
        <v>60</v>
      </c>
      <c r="B198" s="6" t="s">
        <v>61</v>
      </c>
      <c r="C198" s="7" t="s">
        <v>378</v>
      </c>
      <c r="D198" s="7" t="s">
        <v>474</v>
      </c>
      <c r="E198" s="3" t="str">
        <f>VLOOKUP(Tabla2[[#This Row],[RUBRO]],Hoja9!$B$4:$M$1963,10,0)</f>
        <v xml:space="preserve">CONSTRUCCION </v>
      </c>
      <c r="F198" s="7" t="str">
        <f>VLOOKUP(Tabla2[[#This Row],[RUBRO]],Hoja9!$B$4:$M$1963,11,0)</f>
        <v>DIRECCIÓN DE GESTIÓN HUMANA</v>
      </c>
      <c r="G198" s="7" t="str">
        <f>VLOOKUP(Tabla2[[#This Row],[RUBRO]],Hoja9!$B$4:$M$1963,12,0)</f>
        <v>Gestión Humana - Pres. Serv</v>
      </c>
      <c r="H198" s="5" t="s">
        <v>30</v>
      </c>
      <c r="I198" s="5" t="s">
        <v>301</v>
      </c>
      <c r="J198" s="5" t="s">
        <v>233</v>
      </c>
      <c r="K198" s="5" t="s">
        <v>64</v>
      </c>
      <c r="L198" s="5" t="s">
        <v>42</v>
      </c>
      <c r="M198" s="5" t="s">
        <v>243</v>
      </c>
      <c r="N198" s="5"/>
      <c r="O198" s="5"/>
      <c r="P198" s="5" t="s">
        <v>31</v>
      </c>
      <c r="Q198" s="5" t="s">
        <v>171</v>
      </c>
      <c r="R198" s="5" t="s">
        <v>33</v>
      </c>
      <c r="S198" s="6" t="s">
        <v>59</v>
      </c>
      <c r="T198" s="8">
        <v>3336513120</v>
      </c>
      <c r="U198" s="8">
        <v>26224097</v>
      </c>
      <c r="V198" s="8">
        <v>943509000</v>
      </c>
      <c r="W198" s="8">
        <v>2419228217</v>
      </c>
      <c r="X198" s="8">
        <v>0</v>
      </c>
      <c r="Y198" s="8">
        <v>2099482362</v>
      </c>
      <c r="Z198" s="8">
        <v>319745855</v>
      </c>
      <c r="AA198" s="8">
        <v>2099482362</v>
      </c>
      <c r="AB198" s="8">
        <v>968707897</v>
      </c>
      <c r="AC198" s="8">
        <v>968707897</v>
      </c>
      <c r="AD198" s="21">
        <v>968707897</v>
      </c>
    </row>
    <row r="199" spans="1:30" ht="33.75" x14ac:dyDescent="0.25">
      <c r="A199" s="20" t="s">
        <v>60</v>
      </c>
      <c r="B199" s="6" t="s">
        <v>61</v>
      </c>
      <c r="C199" s="7" t="s">
        <v>379</v>
      </c>
      <c r="D199" s="7" t="s">
        <v>474</v>
      </c>
      <c r="E199" s="3" t="str">
        <f>VLOOKUP(Tabla2[[#This Row],[RUBRO]],Hoja9!$B$4:$M$1963,10,0)</f>
        <v xml:space="preserve">CONSTRUCCION </v>
      </c>
      <c r="F199" s="7" t="str">
        <f>VLOOKUP(Tabla2[[#This Row],[RUBRO]],Hoja9!$B$4:$M$1963,11,0)</f>
        <v>DIRECCIÓN DE GESTIÓN HUMANA</v>
      </c>
      <c r="G199" s="7" t="str">
        <f>VLOOKUP(Tabla2[[#This Row],[RUBRO]],Hoja9!$B$4:$M$1963,12,0)</f>
        <v>Gestión Humana- Viáticos</v>
      </c>
      <c r="H199" s="5" t="s">
        <v>30</v>
      </c>
      <c r="I199" s="5" t="s">
        <v>301</v>
      </c>
      <c r="J199" s="5" t="s">
        <v>233</v>
      </c>
      <c r="K199" s="5" t="s">
        <v>64</v>
      </c>
      <c r="L199" s="5" t="s">
        <v>42</v>
      </c>
      <c r="M199" s="5" t="s">
        <v>246</v>
      </c>
      <c r="N199" s="5"/>
      <c r="O199" s="5"/>
      <c r="P199" s="5" t="s">
        <v>31</v>
      </c>
      <c r="Q199" s="5" t="s">
        <v>171</v>
      </c>
      <c r="R199" s="5" t="s">
        <v>33</v>
      </c>
      <c r="S199" s="6" t="s">
        <v>249</v>
      </c>
      <c r="T199" s="8">
        <v>700000000</v>
      </c>
      <c r="U199" s="8">
        <v>0</v>
      </c>
      <c r="V199" s="8">
        <v>158803040</v>
      </c>
      <c r="W199" s="8">
        <v>541196960</v>
      </c>
      <c r="X199" s="8">
        <v>0</v>
      </c>
      <c r="Y199" s="8">
        <v>40000000</v>
      </c>
      <c r="Z199" s="8">
        <v>501196960</v>
      </c>
      <c r="AA199" s="8">
        <v>22978757</v>
      </c>
      <c r="AB199" s="8">
        <v>16249875</v>
      </c>
      <c r="AC199" s="8">
        <v>16249875</v>
      </c>
      <c r="AD199" s="21">
        <v>16249875</v>
      </c>
    </row>
    <row r="200" spans="1:30" ht="33.75" hidden="1" x14ac:dyDescent="0.25">
      <c r="A200" s="20" t="s">
        <v>70</v>
      </c>
      <c r="B200" s="6" t="s">
        <v>71</v>
      </c>
      <c r="C200" s="7" t="s">
        <v>142</v>
      </c>
      <c r="D200" s="7" t="s">
        <v>595</v>
      </c>
      <c r="E200" s="3" t="str">
        <f>VLOOKUP(Tabla2[[#This Row],[RUBRO]],Hoja9!$B$4:$M$1963,10,0)</f>
        <v>FUNCIONAMIENTO</v>
      </c>
      <c r="F200" s="7" t="str">
        <f>VLOOKUP(Tabla2[[#This Row],[RUBRO]],Hoja9!$B$4:$M$1963,11,0)</f>
        <v>DIRECCION ADMINISTRATIVA</v>
      </c>
      <c r="G200" s="7" t="str">
        <f>VLOOKUP(Tabla2[[#This Row],[RUBRO]],Hoja9!$B$4:$M$1963,12,0)</f>
        <v>Administrativa</v>
      </c>
      <c r="H200" s="5" t="s">
        <v>40</v>
      </c>
      <c r="I200" s="5" t="s">
        <v>77</v>
      </c>
      <c r="J200" s="5" t="s">
        <v>42</v>
      </c>
      <c r="K200" s="5" t="s">
        <v>63</v>
      </c>
      <c r="L200" s="5" t="s">
        <v>143</v>
      </c>
      <c r="M200" s="5" t="s">
        <v>77</v>
      </c>
      <c r="N200" s="5"/>
      <c r="O200" s="5"/>
      <c r="P200" s="5" t="s">
        <v>31</v>
      </c>
      <c r="Q200" s="5" t="s">
        <v>32</v>
      </c>
      <c r="R200" s="5" t="s">
        <v>33</v>
      </c>
      <c r="S200" s="6" t="s">
        <v>144</v>
      </c>
      <c r="T200" s="8">
        <v>216000</v>
      </c>
      <c r="U200" s="8">
        <v>372000</v>
      </c>
      <c r="V200" s="8">
        <v>11</v>
      </c>
      <c r="W200" s="8">
        <v>587989</v>
      </c>
      <c r="X200" s="8">
        <v>0</v>
      </c>
      <c r="Y200" s="8">
        <v>587989</v>
      </c>
      <c r="Z200" s="8">
        <v>0</v>
      </c>
      <c r="AA200" s="8">
        <v>587989</v>
      </c>
      <c r="AB200" s="8">
        <v>587989</v>
      </c>
      <c r="AC200" s="8">
        <v>587989</v>
      </c>
      <c r="AD200" s="21">
        <v>587989</v>
      </c>
    </row>
    <row r="201" spans="1:30" ht="33.75" hidden="1" x14ac:dyDescent="0.25">
      <c r="A201" s="20" t="s">
        <v>70</v>
      </c>
      <c r="B201" s="6" t="s">
        <v>71</v>
      </c>
      <c r="C201" s="7" t="s">
        <v>145</v>
      </c>
      <c r="D201" s="7" t="s">
        <v>595</v>
      </c>
      <c r="E201" s="3" t="str">
        <f>VLOOKUP(Tabla2[[#This Row],[RUBRO]],Hoja9!$B$4:$M$1963,10,0)</f>
        <v>FUNCIONAMIENTO</v>
      </c>
      <c r="F201" s="7" t="str">
        <f>VLOOKUP(Tabla2[[#This Row],[RUBRO]],Hoja9!$B$4:$M$1963,11,0)</f>
        <v>DIRECCION ADMINISTRATIVA</v>
      </c>
      <c r="G201" s="7" t="str">
        <f>VLOOKUP(Tabla2[[#This Row],[RUBRO]],Hoja9!$B$4:$M$1963,12,0)</f>
        <v>Administrativa</v>
      </c>
      <c r="H201" s="5" t="s">
        <v>40</v>
      </c>
      <c r="I201" s="5" t="s">
        <v>77</v>
      </c>
      <c r="J201" s="5" t="s">
        <v>42</v>
      </c>
      <c r="K201" s="5" t="s">
        <v>63</v>
      </c>
      <c r="L201" s="5" t="s">
        <v>143</v>
      </c>
      <c r="M201" s="5" t="s">
        <v>63</v>
      </c>
      <c r="N201" s="5"/>
      <c r="O201" s="5"/>
      <c r="P201" s="5" t="s">
        <v>31</v>
      </c>
      <c r="Q201" s="5" t="s">
        <v>32</v>
      </c>
      <c r="R201" s="5" t="s">
        <v>33</v>
      </c>
      <c r="S201" s="6" t="s">
        <v>146</v>
      </c>
      <c r="T201" s="8">
        <v>231000000</v>
      </c>
      <c r="U201" s="8">
        <v>31900000</v>
      </c>
      <c r="V201" s="8">
        <v>0</v>
      </c>
      <c r="W201" s="8">
        <v>262900000</v>
      </c>
      <c r="X201" s="8">
        <v>0</v>
      </c>
      <c r="Y201" s="8">
        <v>205399611</v>
      </c>
      <c r="Z201" s="8">
        <v>57500389</v>
      </c>
      <c r="AA201" s="8">
        <v>147899611</v>
      </c>
      <c r="AB201" s="8">
        <v>147547498</v>
      </c>
      <c r="AC201" s="8">
        <v>147547498</v>
      </c>
      <c r="AD201" s="21">
        <v>147547498</v>
      </c>
    </row>
    <row r="202" spans="1:30" ht="33.75" hidden="1" x14ac:dyDescent="0.25">
      <c r="A202" s="20" t="s">
        <v>70</v>
      </c>
      <c r="B202" s="6" t="s">
        <v>71</v>
      </c>
      <c r="C202" s="7" t="s">
        <v>380</v>
      </c>
      <c r="D202" s="7" t="s">
        <v>595</v>
      </c>
      <c r="E202" s="3" t="str">
        <f>VLOOKUP(Tabla2[[#This Row],[RUBRO]],Hoja9!$B$4:$M$1963,10,0)</f>
        <v>FUNCIONAMIENTO</v>
      </c>
      <c r="F202" s="7" t="str">
        <f>VLOOKUP(Tabla2[[#This Row],[RUBRO]],Hoja9!$B$4:$M$1963,11,0)</f>
        <v>DIRECCION ADMINISTRATIVA</v>
      </c>
      <c r="G202" s="7" t="str">
        <f>VLOOKUP(Tabla2[[#This Row],[RUBRO]],Hoja9!$B$4:$M$1963,12,0)</f>
        <v>Administrativa</v>
      </c>
      <c r="H202" s="5" t="s">
        <v>40</v>
      </c>
      <c r="I202" s="5" t="s">
        <v>77</v>
      </c>
      <c r="J202" s="5" t="s">
        <v>42</v>
      </c>
      <c r="K202" s="5" t="s">
        <v>63</v>
      </c>
      <c r="L202" s="5" t="s">
        <v>381</v>
      </c>
      <c r="M202" s="5" t="s">
        <v>77</v>
      </c>
      <c r="N202" s="5"/>
      <c r="O202" s="5"/>
      <c r="P202" s="5" t="s">
        <v>31</v>
      </c>
      <c r="Q202" s="5" t="s">
        <v>32</v>
      </c>
      <c r="R202" s="5" t="s">
        <v>33</v>
      </c>
      <c r="S202" s="6" t="s">
        <v>382</v>
      </c>
      <c r="T202" s="8">
        <v>0</v>
      </c>
      <c r="U202" s="8">
        <v>168412</v>
      </c>
      <c r="V202" s="8">
        <v>481</v>
      </c>
      <c r="W202" s="8">
        <v>167931</v>
      </c>
      <c r="X202" s="8">
        <v>0</v>
      </c>
      <c r="Y202" s="8">
        <v>167931</v>
      </c>
      <c r="Z202" s="8">
        <v>0</v>
      </c>
      <c r="AA202" s="8">
        <v>167931</v>
      </c>
      <c r="AB202" s="8">
        <v>167931</v>
      </c>
      <c r="AC202" s="8">
        <v>167931</v>
      </c>
      <c r="AD202" s="21">
        <v>167931</v>
      </c>
    </row>
    <row r="203" spans="1:30" ht="33.75" hidden="1" x14ac:dyDescent="0.25">
      <c r="A203" s="20" t="s">
        <v>70</v>
      </c>
      <c r="B203" s="6" t="s">
        <v>71</v>
      </c>
      <c r="C203" s="7" t="s">
        <v>157</v>
      </c>
      <c r="D203" s="7" t="s">
        <v>471</v>
      </c>
      <c r="E203" s="3" t="str">
        <f>VLOOKUP(Tabla2[[#This Row],[RUBRO]],Hoja9!$B$4:$M$1963,10,0)</f>
        <v>FUNCIONAMIENTO</v>
      </c>
      <c r="F203" s="7" t="str">
        <f>VLOOKUP(Tabla2[[#This Row],[RUBRO]],Hoja9!$B$4:$M$1963,11,0)</f>
        <v>DIRECCION ADMINISTRATIVA</v>
      </c>
      <c r="G203" s="7" t="str">
        <f>VLOOKUP(Tabla2[[#This Row],[RUBRO]],Hoja9!$B$4:$M$1963,12,0)</f>
        <v>Administrativa</v>
      </c>
      <c r="H203" s="5" t="s">
        <v>40</v>
      </c>
      <c r="I203" s="5" t="s">
        <v>77</v>
      </c>
      <c r="J203" s="5" t="s">
        <v>42</v>
      </c>
      <c r="K203" s="5" t="s">
        <v>80</v>
      </c>
      <c r="L203" s="5" t="s">
        <v>80</v>
      </c>
      <c r="M203" s="5" t="s">
        <v>77</v>
      </c>
      <c r="N203" s="5"/>
      <c r="O203" s="5"/>
      <c r="P203" s="5" t="s">
        <v>31</v>
      </c>
      <c r="Q203" s="5" t="s">
        <v>32</v>
      </c>
      <c r="R203" s="5" t="s">
        <v>33</v>
      </c>
      <c r="S203" s="6" t="s">
        <v>158</v>
      </c>
      <c r="T203" s="8">
        <v>30000000</v>
      </c>
      <c r="U203" s="8">
        <v>0</v>
      </c>
      <c r="V203" s="8">
        <v>0</v>
      </c>
      <c r="W203" s="8">
        <v>30000000</v>
      </c>
      <c r="X203" s="8">
        <v>0</v>
      </c>
      <c r="Y203" s="8">
        <v>30000000</v>
      </c>
      <c r="Z203" s="8">
        <v>0</v>
      </c>
      <c r="AA203" s="8">
        <v>5417589.5300000003</v>
      </c>
      <c r="AB203" s="8">
        <v>0</v>
      </c>
      <c r="AC203" s="8">
        <v>0</v>
      </c>
      <c r="AD203" s="21">
        <v>0</v>
      </c>
    </row>
    <row r="204" spans="1:30" ht="33.75" hidden="1" x14ac:dyDescent="0.25">
      <c r="A204" s="20" t="s">
        <v>70</v>
      </c>
      <c r="B204" s="6" t="s">
        <v>71</v>
      </c>
      <c r="C204" s="7" t="s">
        <v>180</v>
      </c>
      <c r="D204" s="7" t="s">
        <v>471</v>
      </c>
      <c r="E204" s="3" t="str">
        <f>VLOOKUP(Tabla2[[#This Row],[RUBRO]],Hoja9!$B$4:$M$1963,10,0)</f>
        <v>FUNCIONAMIENTO</v>
      </c>
      <c r="F204" s="7" t="str">
        <f>VLOOKUP(Tabla2[[#This Row],[RUBRO]],Hoja9!$B$4:$M$1963,11,0)</f>
        <v>DIRECCION ADMINISTRATIVA</v>
      </c>
      <c r="G204" s="7" t="str">
        <f>VLOOKUP(Tabla2[[#This Row],[RUBRO]],Hoja9!$B$4:$M$1963,12,0)</f>
        <v>Administrativa</v>
      </c>
      <c r="H204" s="5" t="s">
        <v>40</v>
      </c>
      <c r="I204" s="5" t="s">
        <v>77</v>
      </c>
      <c r="J204" s="5" t="s">
        <v>42</v>
      </c>
      <c r="K204" s="5" t="s">
        <v>80</v>
      </c>
      <c r="L204" s="5" t="s">
        <v>64</v>
      </c>
      <c r="M204" s="5" t="s">
        <v>116</v>
      </c>
      <c r="N204" s="5"/>
      <c r="O204" s="5"/>
      <c r="P204" s="5" t="s">
        <v>31</v>
      </c>
      <c r="Q204" s="5" t="s">
        <v>32</v>
      </c>
      <c r="R204" s="5" t="s">
        <v>33</v>
      </c>
      <c r="S204" s="6" t="s">
        <v>181</v>
      </c>
      <c r="T204" s="8">
        <v>310000000</v>
      </c>
      <c r="U204" s="8">
        <v>0</v>
      </c>
      <c r="V204" s="8">
        <v>0</v>
      </c>
      <c r="W204" s="8">
        <v>310000000</v>
      </c>
      <c r="X204" s="8">
        <v>0</v>
      </c>
      <c r="Y204" s="8">
        <v>310000000</v>
      </c>
      <c r="Z204" s="8">
        <v>0</v>
      </c>
      <c r="AA204" s="8">
        <v>310000000</v>
      </c>
      <c r="AB204" s="8">
        <v>62194500</v>
      </c>
      <c r="AC204" s="8">
        <v>62194500</v>
      </c>
      <c r="AD204" s="21">
        <v>62194500</v>
      </c>
    </row>
    <row r="205" spans="1:30" ht="33.75" hidden="1" x14ac:dyDescent="0.25">
      <c r="A205" s="20" t="s">
        <v>70</v>
      </c>
      <c r="B205" s="6" t="s">
        <v>71</v>
      </c>
      <c r="C205" s="7" t="s">
        <v>184</v>
      </c>
      <c r="D205" s="7" t="s">
        <v>471</v>
      </c>
      <c r="E205" s="3" t="str">
        <f>VLOOKUP(Tabla2[[#This Row],[RUBRO]],Hoja9!$B$4:$M$1963,10,0)</f>
        <v>FUNCIONAMIENTO</v>
      </c>
      <c r="F205" s="7" t="str">
        <f>VLOOKUP(Tabla2[[#This Row],[RUBRO]],Hoja9!$B$4:$M$1963,11,0)</f>
        <v>DIRECCION ADMINISTRATIVA</v>
      </c>
      <c r="G205" s="7" t="str">
        <f>VLOOKUP(Tabla2[[#This Row],[RUBRO]],Hoja9!$B$4:$M$1963,12,0)</f>
        <v>Administrativa</v>
      </c>
      <c r="H205" s="5" t="s">
        <v>40</v>
      </c>
      <c r="I205" s="5" t="s">
        <v>77</v>
      </c>
      <c r="J205" s="5" t="s">
        <v>42</v>
      </c>
      <c r="K205" s="5" t="s">
        <v>80</v>
      </c>
      <c r="L205" s="5" t="s">
        <v>64</v>
      </c>
      <c r="M205" s="5" t="s">
        <v>98</v>
      </c>
      <c r="N205" s="5"/>
      <c r="O205" s="5"/>
      <c r="P205" s="5" t="s">
        <v>31</v>
      </c>
      <c r="Q205" s="5" t="s">
        <v>32</v>
      </c>
      <c r="R205" s="5" t="s">
        <v>33</v>
      </c>
      <c r="S205" s="6" t="s">
        <v>185</v>
      </c>
      <c r="T205" s="8">
        <v>24000000</v>
      </c>
      <c r="U205" s="8">
        <v>0</v>
      </c>
      <c r="V205" s="8">
        <v>0</v>
      </c>
      <c r="W205" s="8">
        <v>24000000</v>
      </c>
      <c r="X205" s="8">
        <v>0</v>
      </c>
      <c r="Y205" s="8">
        <v>24000000</v>
      </c>
      <c r="Z205" s="8">
        <v>0</v>
      </c>
      <c r="AA205" s="8">
        <v>23742247</v>
      </c>
      <c r="AB205" s="8">
        <v>23742247</v>
      </c>
      <c r="AC205" s="8">
        <v>23742247</v>
      </c>
      <c r="AD205" s="21">
        <v>23742247</v>
      </c>
    </row>
    <row r="206" spans="1:30" ht="33.75" hidden="1" x14ac:dyDescent="0.25">
      <c r="A206" s="20" t="s">
        <v>70</v>
      </c>
      <c r="B206" s="6" t="s">
        <v>71</v>
      </c>
      <c r="C206" s="7" t="s">
        <v>200</v>
      </c>
      <c r="D206" s="7" t="s">
        <v>471</v>
      </c>
      <c r="E206" s="3" t="str">
        <f>VLOOKUP(Tabla2[[#This Row],[RUBRO]],Hoja9!$B$4:$M$1963,10,0)</f>
        <v>FUNCIONAMIENTO</v>
      </c>
      <c r="F206" s="7" t="str">
        <f>VLOOKUP(Tabla2[[#This Row],[RUBRO]],Hoja9!$B$4:$M$1963,11,0)</f>
        <v>DIRECCION ADMINISTRATIVA</v>
      </c>
      <c r="G206" s="7" t="str">
        <f>VLOOKUP(Tabla2[[#This Row],[RUBRO]],Hoja9!$B$4:$M$1963,12,0)</f>
        <v>Administrativa</v>
      </c>
      <c r="H206" s="5" t="s">
        <v>40</v>
      </c>
      <c r="I206" s="5" t="s">
        <v>77</v>
      </c>
      <c r="J206" s="5" t="s">
        <v>42</v>
      </c>
      <c r="K206" s="5" t="s">
        <v>80</v>
      </c>
      <c r="L206" s="5" t="s">
        <v>81</v>
      </c>
      <c r="M206" s="5" t="s">
        <v>41</v>
      </c>
      <c r="N206" s="5"/>
      <c r="O206" s="5"/>
      <c r="P206" s="5" t="s">
        <v>31</v>
      </c>
      <c r="Q206" s="5" t="s">
        <v>32</v>
      </c>
      <c r="R206" s="5" t="s">
        <v>33</v>
      </c>
      <c r="S206" s="6" t="s">
        <v>201</v>
      </c>
      <c r="T206" s="8">
        <v>36800000</v>
      </c>
      <c r="U206" s="8">
        <v>0</v>
      </c>
      <c r="V206" s="8">
        <v>0</v>
      </c>
      <c r="W206" s="8">
        <v>36800000</v>
      </c>
      <c r="X206" s="8">
        <v>0</v>
      </c>
      <c r="Y206" s="8">
        <v>35989513.100000001</v>
      </c>
      <c r="Z206" s="8">
        <v>810486.9</v>
      </c>
      <c r="AA206" s="8">
        <v>34423979.100000001</v>
      </c>
      <c r="AB206" s="8">
        <v>34376743.100000001</v>
      </c>
      <c r="AC206" s="8">
        <v>34376743.100000001</v>
      </c>
      <c r="AD206" s="21">
        <v>34376743.100000001</v>
      </c>
    </row>
    <row r="207" spans="1:30" ht="33.75" hidden="1" x14ac:dyDescent="0.25">
      <c r="A207" s="20" t="s">
        <v>70</v>
      </c>
      <c r="B207" s="6" t="s">
        <v>71</v>
      </c>
      <c r="C207" s="7" t="s">
        <v>202</v>
      </c>
      <c r="D207" s="7" t="s">
        <v>471</v>
      </c>
      <c r="E207" s="3" t="str">
        <f>VLOOKUP(Tabla2[[#This Row],[RUBRO]],Hoja9!$B$4:$M$1963,10,0)</f>
        <v>FUNCIONAMIENTO</v>
      </c>
      <c r="F207" s="7" t="str">
        <f>VLOOKUP(Tabla2[[#This Row],[RUBRO]],Hoja9!$B$4:$M$1963,11,0)</f>
        <v>DIRECCION ADMINISTRATIVA</v>
      </c>
      <c r="G207" s="7" t="str">
        <f>VLOOKUP(Tabla2[[#This Row],[RUBRO]],Hoja9!$B$4:$M$1963,12,0)</f>
        <v>Administrativa</v>
      </c>
      <c r="H207" s="5" t="s">
        <v>40</v>
      </c>
      <c r="I207" s="5" t="s">
        <v>77</v>
      </c>
      <c r="J207" s="5" t="s">
        <v>42</v>
      </c>
      <c r="K207" s="5" t="s">
        <v>80</v>
      </c>
      <c r="L207" s="5" t="s">
        <v>81</v>
      </c>
      <c r="M207" s="5" t="s">
        <v>77</v>
      </c>
      <c r="N207" s="5"/>
      <c r="O207" s="5"/>
      <c r="P207" s="5" t="s">
        <v>31</v>
      </c>
      <c r="Q207" s="5" t="s">
        <v>32</v>
      </c>
      <c r="R207" s="5" t="s">
        <v>33</v>
      </c>
      <c r="S207" s="6" t="s">
        <v>203</v>
      </c>
      <c r="T207" s="8">
        <v>189500000</v>
      </c>
      <c r="U207" s="8">
        <v>0</v>
      </c>
      <c r="V207" s="8">
        <v>0</v>
      </c>
      <c r="W207" s="8">
        <v>189500000</v>
      </c>
      <c r="X207" s="8">
        <v>0</v>
      </c>
      <c r="Y207" s="8">
        <v>156223275.30000001</v>
      </c>
      <c r="Z207" s="8">
        <v>33276724.699999999</v>
      </c>
      <c r="AA207" s="8">
        <v>156223275.30000001</v>
      </c>
      <c r="AB207" s="8">
        <v>156090209.30000001</v>
      </c>
      <c r="AC207" s="8">
        <v>156090209.30000001</v>
      </c>
      <c r="AD207" s="21">
        <v>156090209.30000001</v>
      </c>
    </row>
    <row r="208" spans="1:30" ht="33.75" hidden="1" x14ac:dyDescent="0.25">
      <c r="A208" s="20" t="s">
        <v>70</v>
      </c>
      <c r="B208" s="6" t="s">
        <v>71</v>
      </c>
      <c r="C208" s="7" t="s">
        <v>206</v>
      </c>
      <c r="D208" s="7" t="s">
        <v>471</v>
      </c>
      <c r="E208" s="3" t="str">
        <f>VLOOKUP(Tabla2[[#This Row],[RUBRO]],Hoja9!$B$4:$M$1963,10,0)</f>
        <v>FUNCIONAMIENTO</v>
      </c>
      <c r="F208" s="7" t="str">
        <f>VLOOKUP(Tabla2[[#This Row],[RUBRO]],Hoja9!$B$4:$M$1963,11,0)</f>
        <v>DIRECCION ADMINISTRATIVA</v>
      </c>
      <c r="G208" s="7" t="str">
        <f>VLOOKUP(Tabla2[[#This Row],[RUBRO]],Hoja9!$B$4:$M$1963,12,0)</f>
        <v>Administrativa</v>
      </c>
      <c r="H208" s="5" t="s">
        <v>40</v>
      </c>
      <c r="I208" s="5" t="s">
        <v>77</v>
      </c>
      <c r="J208" s="5" t="s">
        <v>42</v>
      </c>
      <c r="K208" s="5" t="s">
        <v>80</v>
      </c>
      <c r="L208" s="5" t="s">
        <v>81</v>
      </c>
      <c r="M208" s="5" t="s">
        <v>138</v>
      </c>
      <c r="N208" s="5"/>
      <c r="O208" s="5"/>
      <c r="P208" s="5" t="s">
        <v>31</v>
      </c>
      <c r="Q208" s="5" t="s">
        <v>32</v>
      </c>
      <c r="R208" s="5" t="s">
        <v>33</v>
      </c>
      <c r="S208" s="6" t="s">
        <v>207</v>
      </c>
      <c r="T208" s="8">
        <v>41000000</v>
      </c>
      <c r="U208" s="8">
        <v>0</v>
      </c>
      <c r="V208" s="8">
        <v>0</v>
      </c>
      <c r="W208" s="8">
        <v>41000000</v>
      </c>
      <c r="X208" s="8">
        <v>0</v>
      </c>
      <c r="Y208" s="8">
        <v>37473182</v>
      </c>
      <c r="Z208" s="8">
        <v>3526818</v>
      </c>
      <c r="AA208" s="8">
        <v>37473182</v>
      </c>
      <c r="AB208" s="8">
        <v>37449948</v>
      </c>
      <c r="AC208" s="8">
        <v>37449948</v>
      </c>
      <c r="AD208" s="21">
        <v>37449948</v>
      </c>
    </row>
    <row r="209" spans="1:30" ht="33.75" hidden="1" x14ac:dyDescent="0.25">
      <c r="A209" s="20" t="s">
        <v>70</v>
      </c>
      <c r="B209" s="6" t="s">
        <v>71</v>
      </c>
      <c r="C209" s="7" t="s">
        <v>212</v>
      </c>
      <c r="D209" s="7" t="s">
        <v>471</v>
      </c>
      <c r="E209" s="3" t="str">
        <f>VLOOKUP(Tabla2[[#This Row],[RUBRO]],Hoja9!$B$4:$M$1963,10,0)</f>
        <v>FUNCIONAMIENTO</v>
      </c>
      <c r="F209" s="7" t="str">
        <f>VLOOKUP(Tabla2[[#This Row],[RUBRO]],Hoja9!$B$4:$M$1963,11,0)</f>
        <v>DIRECCIÓN DE GESTIÓN HUMANA</v>
      </c>
      <c r="G209" s="7" t="str">
        <f>VLOOKUP(Tabla2[[#This Row],[RUBRO]],Hoja9!$B$4:$M$1963,12,0)</f>
        <v>Gestión Humana</v>
      </c>
      <c r="H209" s="5" t="s">
        <v>40</v>
      </c>
      <c r="I209" s="5" t="s">
        <v>77</v>
      </c>
      <c r="J209" s="5" t="s">
        <v>42</v>
      </c>
      <c r="K209" s="5" t="s">
        <v>80</v>
      </c>
      <c r="L209" s="5" t="s">
        <v>65</v>
      </c>
      <c r="M209" s="5" t="s">
        <v>77</v>
      </c>
      <c r="N209" s="5"/>
      <c r="O209" s="5"/>
      <c r="P209" s="5" t="s">
        <v>31</v>
      </c>
      <c r="Q209" s="5" t="s">
        <v>32</v>
      </c>
      <c r="R209" s="5" t="s">
        <v>33</v>
      </c>
      <c r="S209" s="6" t="s">
        <v>213</v>
      </c>
      <c r="T209" s="8">
        <v>19000000</v>
      </c>
      <c r="U209" s="8">
        <v>0</v>
      </c>
      <c r="V209" s="8">
        <v>0</v>
      </c>
      <c r="W209" s="8">
        <v>19000000</v>
      </c>
      <c r="X209" s="8">
        <v>0</v>
      </c>
      <c r="Y209" s="8">
        <v>8571613</v>
      </c>
      <c r="Z209" s="8">
        <v>10428387</v>
      </c>
      <c r="AA209" s="8">
        <v>7200403</v>
      </c>
      <c r="AB209" s="8">
        <v>5687327</v>
      </c>
      <c r="AC209" s="8">
        <v>5687327</v>
      </c>
      <c r="AD209" s="21">
        <v>5687327</v>
      </c>
    </row>
    <row r="210" spans="1:30" ht="22.5" hidden="1" x14ac:dyDescent="0.25">
      <c r="A210" s="20" t="s">
        <v>70</v>
      </c>
      <c r="B210" s="6" t="s">
        <v>71</v>
      </c>
      <c r="C210" s="7" t="s">
        <v>214</v>
      </c>
      <c r="D210" s="7" t="s">
        <v>471</v>
      </c>
      <c r="E210" s="3" t="str">
        <f>VLOOKUP(Tabla2[[#This Row],[RUBRO]],Hoja9!$B$4:$M$1963,10,0)</f>
        <v>FUNCIONAMIENTO</v>
      </c>
      <c r="F210" s="7" t="str">
        <f>VLOOKUP(Tabla2[[#This Row],[RUBRO]],Hoja9!$B$4:$M$1963,11,0)</f>
        <v>OFICINA JURIDICA</v>
      </c>
      <c r="G210" s="7" t="str">
        <f>VLOOKUP(Tabla2[[#This Row],[RUBRO]],Hoja9!$B$4:$M$1963,12,0)</f>
        <v>Jurídica</v>
      </c>
      <c r="H210" s="5" t="s">
        <v>40</v>
      </c>
      <c r="I210" s="5" t="s">
        <v>77</v>
      </c>
      <c r="J210" s="5" t="s">
        <v>42</v>
      </c>
      <c r="K210" s="5" t="s">
        <v>80</v>
      </c>
      <c r="L210" s="5" t="s">
        <v>123</v>
      </c>
      <c r="M210" s="5"/>
      <c r="N210" s="5"/>
      <c r="O210" s="5"/>
      <c r="P210" s="5" t="s">
        <v>31</v>
      </c>
      <c r="Q210" s="5" t="s">
        <v>32</v>
      </c>
      <c r="R210" s="5" t="s">
        <v>33</v>
      </c>
      <c r="S210" s="6" t="s">
        <v>215</v>
      </c>
      <c r="T210" s="8">
        <v>0</v>
      </c>
      <c r="U210" s="8">
        <v>5900000</v>
      </c>
      <c r="V210" s="8">
        <v>0</v>
      </c>
      <c r="W210" s="8">
        <v>5900000</v>
      </c>
      <c r="X210" s="8">
        <v>0</v>
      </c>
      <c r="Y210" s="8">
        <v>1647689.5</v>
      </c>
      <c r="Z210" s="8">
        <v>4252310.5</v>
      </c>
      <c r="AA210" s="8">
        <v>1647689.5</v>
      </c>
      <c r="AB210" s="8">
        <v>1647689.5</v>
      </c>
      <c r="AC210" s="8">
        <v>1647689.5</v>
      </c>
      <c r="AD210" s="21">
        <v>1647689.5</v>
      </c>
    </row>
    <row r="211" spans="1:30" ht="33.75" hidden="1" x14ac:dyDescent="0.25">
      <c r="A211" s="20" t="s">
        <v>70</v>
      </c>
      <c r="B211" s="6" t="s">
        <v>71</v>
      </c>
      <c r="C211" s="7" t="s">
        <v>216</v>
      </c>
      <c r="D211" s="7" t="s">
        <v>471</v>
      </c>
      <c r="E211" s="3" t="str">
        <f>VLOOKUP(Tabla2[[#This Row],[RUBRO]],Hoja9!$B$4:$M$1963,10,0)</f>
        <v>FUNCIONAMIENTO</v>
      </c>
      <c r="F211" s="7" t="str">
        <f>VLOOKUP(Tabla2[[#This Row],[RUBRO]],Hoja9!$B$4:$M$1963,11,0)</f>
        <v>DIRECCIÓN DE GESTIÓN HUMANA</v>
      </c>
      <c r="G211" s="7" t="str">
        <f>VLOOKUP(Tabla2[[#This Row],[RUBRO]],Hoja9!$B$4:$M$1963,12,0)</f>
        <v>Gestión Humana</v>
      </c>
      <c r="H211" s="5" t="s">
        <v>40</v>
      </c>
      <c r="I211" s="5" t="s">
        <v>77</v>
      </c>
      <c r="J211" s="5" t="s">
        <v>42</v>
      </c>
      <c r="K211" s="5" t="s">
        <v>80</v>
      </c>
      <c r="L211" s="5" t="s">
        <v>171</v>
      </c>
      <c r="M211" s="5" t="s">
        <v>80</v>
      </c>
      <c r="N211" s="5"/>
      <c r="O211" s="5"/>
      <c r="P211" s="5" t="s">
        <v>31</v>
      </c>
      <c r="Q211" s="5" t="s">
        <v>32</v>
      </c>
      <c r="R211" s="5" t="s">
        <v>33</v>
      </c>
      <c r="S211" s="6" t="s">
        <v>217</v>
      </c>
      <c r="T211" s="8">
        <v>223154852</v>
      </c>
      <c r="U211" s="8">
        <v>0</v>
      </c>
      <c r="V211" s="8">
        <v>0</v>
      </c>
      <c r="W211" s="8">
        <v>223154852</v>
      </c>
      <c r="X211" s="8">
        <v>0</v>
      </c>
      <c r="Y211" s="8">
        <v>223154852</v>
      </c>
      <c r="Z211" s="8">
        <v>0</v>
      </c>
      <c r="AA211" s="8">
        <v>0</v>
      </c>
      <c r="AB211" s="8">
        <v>0</v>
      </c>
      <c r="AC211" s="8">
        <v>0</v>
      </c>
      <c r="AD211" s="21">
        <v>0</v>
      </c>
    </row>
    <row r="212" spans="1:30" ht="33.75" x14ac:dyDescent="0.25">
      <c r="A212" s="20" t="s">
        <v>70</v>
      </c>
      <c r="B212" s="6" t="s">
        <v>71</v>
      </c>
      <c r="C212" s="7" t="s">
        <v>245</v>
      </c>
      <c r="D212" s="7" t="s">
        <v>472</v>
      </c>
      <c r="E212" s="3" t="str">
        <f>VLOOKUP(Tabla2[[#This Row],[RUBRO]],Hoja9!$B$4:$M$1963,10,0)</f>
        <v>NUTRICION</v>
      </c>
      <c r="F212" s="7" t="str">
        <f>VLOOKUP(Tabla2[[#This Row],[RUBRO]],Hoja9!$B$4:$M$1963,11,0)</f>
        <v>DIRECCIÓN DE GESTIÓN HUMANA</v>
      </c>
      <c r="G212" s="7" t="str">
        <f>VLOOKUP(Tabla2[[#This Row],[RUBRO]],Hoja9!$B$4:$M$1963,12,0)</f>
        <v>Gestión Humana - Pres. Serv</v>
      </c>
      <c r="H212" s="5" t="s">
        <v>30</v>
      </c>
      <c r="I212" s="5" t="s">
        <v>232</v>
      </c>
      <c r="J212" s="5" t="s">
        <v>233</v>
      </c>
      <c r="K212" s="5" t="s">
        <v>41</v>
      </c>
      <c r="L212" s="5" t="s">
        <v>42</v>
      </c>
      <c r="M212" s="5" t="s">
        <v>246</v>
      </c>
      <c r="N212" s="5"/>
      <c r="O212" s="5"/>
      <c r="P212" s="5" t="s">
        <v>31</v>
      </c>
      <c r="Q212" s="5" t="s">
        <v>32</v>
      </c>
      <c r="R212" s="5" t="s">
        <v>33</v>
      </c>
      <c r="S212" s="6" t="s">
        <v>59</v>
      </c>
      <c r="T212" s="8">
        <v>69681449</v>
      </c>
      <c r="U212" s="8">
        <v>0</v>
      </c>
      <c r="V212" s="8">
        <v>0</v>
      </c>
      <c r="W212" s="8">
        <v>69681449</v>
      </c>
      <c r="X212" s="8">
        <v>0</v>
      </c>
      <c r="Y212" s="8">
        <v>68491835</v>
      </c>
      <c r="Z212" s="8">
        <v>1189614</v>
      </c>
      <c r="AA212" s="8">
        <v>42418931</v>
      </c>
      <c r="AB212" s="8">
        <v>20973368</v>
      </c>
      <c r="AC212" s="8">
        <v>20973368</v>
      </c>
      <c r="AD212" s="21">
        <v>20973368</v>
      </c>
    </row>
    <row r="213" spans="1:30" ht="33.75" x14ac:dyDescent="0.25">
      <c r="A213" s="20" t="s">
        <v>70</v>
      </c>
      <c r="B213" s="6" t="s">
        <v>71</v>
      </c>
      <c r="C213" s="7" t="s">
        <v>247</v>
      </c>
      <c r="D213" s="7" t="s">
        <v>472</v>
      </c>
      <c r="E213" s="3" t="str">
        <f>VLOOKUP(Tabla2[[#This Row],[RUBRO]],Hoja9!$B$4:$M$1963,10,0)</f>
        <v>NUTRICION</v>
      </c>
      <c r="F213" s="7" t="str">
        <f>VLOOKUP(Tabla2[[#This Row],[RUBRO]],Hoja9!$B$4:$M$1963,11,0)</f>
        <v>DIRECCIÓN DE GESTIÓN HUMANA</v>
      </c>
      <c r="G213" s="7" t="str">
        <f>VLOOKUP(Tabla2[[#This Row],[RUBRO]],Hoja9!$B$4:$M$1963,12,0)</f>
        <v>Gestión Humana- Viáticos</v>
      </c>
      <c r="H213" s="5" t="s">
        <v>30</v>
      </c>
      <c r="I213" s="5" t="s">
        <v>232</v>
      </c>
      <c r="J213" s="5" t="s">
        <v>233</v>
      </c>
      <c r="K213" s="5" t="s">
        <v>41</v>
      </c>
      <c r="L213" s="5" t="s">
        <v>42</v>
      </c>
      <c r="M213" s="5" t="s">
        <v>248</v>
      </c>
      <c r="N213" s="5"/>
      <c r="O213" s="5"/>
      <c r="P213" s="5" t="s">
        <v>31</v>
      </c>
      <c r="Q213" s="5" t="s">
        <v>32</v>
      </c>
      <c r="R213" s="5" t="s">
        <v>33</v>
      </c>
      <c r="S213" s="6" t="s">
        <v>249</v>
      </c>
      <c r="T213" s="8">
        <v>17403829</v>
      </c>
      <c r="U213" s="8">
        <v>0</v>
      </c>
      <c r="V213" s="8">
        <v>0</v>
      </c>
      <c r="W213" s="8">
        <v>17403829</v>
      </c>
      <c r="X213" s="8">
        <v>0</v>
      </c>
      <c r="Y213" s="8">
        <v>17400829</v>
      </c>
      <c r="Z213" s="8">
        <v>3000</v>
      </c>
      <c r="AA213" s="8">
        <v>12196295</v>
      </c>
      <c r="AB213" s="8">
        <v>8567224</v>
      </c>
      <c r="AC213" s="8">
        <v>8567224</v>
      </c>
      <c r="AD213" s="21">
        <v>8567224</v>
      </c>
    </row>
    <row r="214" spans="1:30" ht="33.75" x14ac:dyDescent="0.25">
      <c r="A214" s="20" t="s">
        <v>70</v>
      </c>
      <c r="B214" s="6" t="s">
        <v>71</v>
      </c>
      <c r="C214" s="7" t="s">
        <v>383</v>
      </c>
      <c r="D214" s="7" t="s">
        <v>29</v>
      </c>
      <c r="E214" s="3" t="str">
        <f>VLOOKUP(Tabla2[[#This Row],[RUBRO]],Hoja9!$B$4:$M$1963,10,0)</f>
        <v>PROTECCION</v>
      </c>
      <c r="F214" s="7" t="str">
        <f>VLOOKUP(Tabla2[[#This Row],[RUBRO]],Hoja9!$B$4:$M$1963,11,0)</f>
        <v xml:space="preserve">DIRECCIÓN DE PROTECCIÓN </v>
      </c>
      <c r="G214" s="7" t="str">
        <f>VLOOKUP(Tabla2[[#This Row],[RUBRO]],Hoja9!$B$4:$M$1963,12,0)</f>
        <v>Dirección de Protección</v>
      </c>
      <c r="H214" s="5" t="s">
        <v>30</v>
      </c>
      <c r="I214" s="5" t="s">
        <v>232</v>
      </c>
      <c r="J214" s="5" t="s">
        <v>233</v>
      </c>
      <c r="K214" s="5" t="s">
        <v>63</v>
      </c>
      <c r="L214" s="5" t="s">
        <v>42</v>
      </c>
      <c r="M214" s="5" t="s">
        <v>281</v>
      </c>
      <c r="N214" s="5"/>
      <c r="O214" s="5"/>
      <c r="P214" s="5" t="s">
        <v>31</v>
      </c>
      <c r="Q214" s="5" t="s">
        <v>32</v>
      </c>
      <c r="R214" s="5" t="s">
        <v>33</v>
      </c>
      <c r="S214" s="6" t="s">
        <v>384</v>
      </c>
      <c r="T214" s="8">
        <v>19638009380</v>
      </c>
      <c r="U214" s="8">
        <v>0</v>
      </c>
      <c r="V214" s="8">
        <v>384404924</v>
      </c>
      <c r="W214" s="8">
        <v>19253604456</v>
      </c>
      <c r="X214" s="8">
        <v>0</v>
      </c>
      <c r="Y214" s="8">
        <v>19253604456</v>
      </c>
      <c r="Z214" s="8">
        <v>0</v>
      </c>
      <c r="AA214" s="8">
        <v>19253604456</v>
      </c>
      <c r="AB214" s="8">
        <v>7903233199</v>
      </c>
      <c r="AC214" s="8">
        <v>7903233199</v>
      </c>
      <c r="AD214" s="21">
        <v>7903233199</v>
      </c>
    </row>
    <row r="215" spans="1:30" ht="33.75" x14ac:dyDescent="0.25">
      <c r="A215" s="20" t="s">
        <v>70</v>
      </c>
      <c r="B215" s="6" t="s">
        <v>71</v>
      </c>
      <c r="C215" s="7" t="s">
        <v>45</v>
      </c>
      <c r="D215" s="7" t="s">
        <v>29</v>
      </c>
      <c r="E215" s="3" t="str">
        <f>VLOOKUP(Tabla2[[#This Row],[RUBRO]],Hoja9!$B$4:$M$1963,10,0)</f>
        <v>PROTECCION</v>
      </c>
      <c r="F215" s="7" t="str">
        <f>VLOOKUP(Tabla2[[#This Row],[RUBRO]],Hoja9!$B$4:$M$1963,11,0)</f>
        <v xml:space="preserve">DIRECCIÓN DE PROTECCIÓN </v>
      </c>
      <c r="G215" s="7" t="str">
        <f>VLOOKUP(Tabla2[[#This Row],[RUBRO]],Hoja9!$B$4:$M$1963,12,0)</f>
        <v>Dirección de Protección</v>
      </c>
      <c r="H215" s="5" t="s">
        <v>30</v>
      </c>
      <c r="I215" s="5" t="s">
        <v>232</v>
      </c>
      <c r="J215" s="5" t="s">
        <v>233</v>
      </c>
      <c r="K215" s="5" t="s">
        <v>63</v>
      </c>
      <c r="L215" s="5" t="s">
        <v>42</v>
      </c>
      <c r="M215" s="5" t="s">
        <v>237</v>
      </c>
      <c r="N215" s="5"/>
      <c r="O215" s="5"/>
      <c r="P215" s="5" t="s">
        <v>46</v>
      </c>
      <c r="Q215" s="5" t="s">
        <v>47</v>
      </c>
      <c r="R215" s="5" t="s">
        <v>33</v>
      </c>
      <c r="S215" s="6" t="s">
        <v>48</v>
      </c>
      <c r="T215" s="8">
        <v>0</v>
      </c>
      <c r="U215" s="8">
        <v>6972000</v>
      </c>
      <c r="V215" s="8">
        <v>0</v>
      </c>
      <c r="W215" s="8">
        <v>6972000</v>
      </c>
      <c r="X215" s="8">
        <v>0</v>
      </c>
      <c r="Y215" s="8">
        <v>6972000</v>
      </c>
      <c r="Z215" s="8">
        <v>0</v>
      </c>
      <c r="AA215" s="8">
        <v>0</v>
      </c>
      <c r="AB215" s="8">
        <v>0</v>
      </c>
      <c r="AC215" s="8">
        <v>0</v>
      </c>
      <c r="AD215" s="21">
        <v>0</v>
      </c>
    </row>
    <row r="216" spans="1:30" ht="33.75" x14ac:dyDescent="0.25">
      <c r="A216" s="20" t="s">
        <v>70</v>
      </c>
      <c r="B216" s="6" t="s">
        <v>71</v>
      </c>
      <c r="C216" s="7" t="s">
        <v>45</v>
      </c>
      <c r="D216" s="7" t="s">
        <v>29</v>
      </c>
      <c r="E216" s="3" t="str">
        <f>VLOOKUP(Tabla2[[#This Row],[RUBRO]],Hoja9!$B$4:$M$1963,10,0)</f>
        <v>PROTECCION</v>
      </c>
      <c r="F216" s="7" t="str">
        <f>VLOOKUP(Tabla2[[#This Row],[RUBRO]],Hoja9!$B$4:$M$1963,11,0)</f>
        <v xml:space="preserve">DIRECCIÓN DE PROTECCIÓN </v>
      </c>
      <c r="G216" s="7" t="str">
        <f>VLOOKUP(Tabla2[[#This Row],[RUBRO]],Hoja9!$B$4:$M$1963,12,0)</f>
        <v>Dirección de Protección</v>
      </c>
      <c r="H216" s="5" t="s">
        <v>30</v>
      </c>
      <c r="I216" s="5" t="s">
        <v>232</v>
      </c>
      <c r="J216" s="5" t="s">
        <v>233</v>
      </c>
      <c r="K216" s="5" t="s">
        <v>63</v>
      </c>
      <c r="L216" s="5" t="s">
        <v>42</v>
      </c>
      <c r="M216" s="5" t="s">
        <v>237</v>
      </c>
      <c r="N216" s="5"/>
      <c r="O216" s="5"/>
      <c r="P216" s="5" t="s">
        <v>31</v>
      </c>
      <c r="Q216" s="5" t="s">
        <v>32</v>
      </c>
      <c r="R216" s="5" t="s">
        <v>33</v>
      </c>
      <c r="S216" s="6" t="s">
        <v>48</v>
      </c>
      <c r="T216" s="8">
        <v>69488637394</v>
      </c>
      <c r="U216" s="8">
        <v>467382340</v>
      </c>
      <c r="V216" s="8">
        <v>1203216164</v>
      </c>
      <c r="W216" s="8">
        <v>68752803570</v>
      </c>
      <c r="X216" s="8">
        <v>0</v>
      </c>
      <c r="Y216" s="8">
        <v>67238277824</v>
      </c>
      <c r="Z216" s="8">
        <v>1514525746</v>
      </c>
      <c r="AA216" s="8">
        <v>67177759524</v>
      </c>
      <c r="AB216" s="8">
        <v>29961277123</v>
      </c>
      <c r="AC216" s="8">
        <v>29961277123</v>
      </c>
      <c r="AD216" s="21">
        <v>29961277123</v>
      </c>
    </row>
    <row r="217" spans="1:30" ht="33.75" x14ac:dyDescent="0.25">
      <c r="A217" s="20" t="s">
        <v>70</v>
      </c>
      <c r="B217" s="6" t="s">
        <v>71</v>
      </c>
      <c r="C217" s="7" t="s">
        <v>385</v>
      </c>
      <c r="D217" s="7" t="s">
        <v>29</v>
      </c>
      <c r="E217" s="3" t="str">
        <f>VLOOKUP(Tabla2[[#This Row],[RUBRO]],Hoja9!$B$4:$M$1963,10,0)</f>
        <v>PROTECCION</v>
      </c>
      <c r="F217" s="7" t="str">
        <f>VLOOKUP(Tabla2[[#This Row],[RUBRO]],Hoja9!$B$4:$M$1963,11,0)</f>
        <v xml:space="preserve">DIRECCIÓN DE PROTECCIÓN </v>
      </c>
      <c r="G217" s="7" t="str">
        <f>VLOOKUP(Tabla2[[#This Row],[RUBRO]],Hoja9!$B$4:$M$1963,12,0)</f>
        <v>Dirección de Protección</v>
      </c>
      <c r="H217" s="5" t="s">
        <v>30</v>
      </c>
      <c r="I217" s="5" t="s">
        <v>232</v>
      </c>
      <c r="J217" s="5" t="s">
        <v>233</v>
      </c>
      <c r="K217" s="5" t="s">
        <v>63</v>
      </c>
      <c r="L217" s="5" t="s">
        <v>42</v>
      </c>
      <c r="M217" s="5" t="s">
        <v>240</v>
      </c>
      <c r="N217" s="5"/>
      <c r="O217" s="5"/>
      <c r="P217" s="5" t="s">
        <v>31</v>
      </c>
      <c r="Q217" s="5" t="s">
        <v>32</v>
      </c>
      <c r="R217" s="5" t="s">
        <v>33</v>
      </c>
      <c r="S217" s="6" t="s">
        <v>386</v>
      </c>
      <c r="T217" s="8">
        <v>2024300630</v>
      </c>
      <c r="U217" s="8">
        <v>0</v>
      </c>
      <c r="V217" s="8">
        <v>151467308</v>
      </c>
      <c r="W217" s="8">
        <v>1872833322</v>
      </c>
      <c r="X217" s="8">
        <v>0</v>
      </c>
      <c r="Y217" s="8">
        <v>1838107887</v>
      </c>
      <c r="Z217" s="8">
        <v>34725435</v>
      </c>
      <c r="AA217" s="8">
        <v>1789339799</v>
      </c>
      <c r="AB217" s="8">
        <v>708335449</v>
      </c>
      <c r="AC217" s="8">
        <v>708335449</v>
      </c>
      <c r="AD217" s="21">
        <v>708335449</v>
      </c>
    </row>
    <row r="218" spans="1:30" ht="33.75" x14ac:dyDescent="0.25">
      <c r="A218" s="20" t="s">
        <v>70</v>
      </c>
      <c r="B218" s="6" t="s">
        <v>71</v>
      </c>
      <c r="C218" s="7" t="s">
        <v>49</v>
      </c>
      <c r="D218" s="7" t="s">
        <v>29</v>
      </c>
      <c r="E218" s="3" t="str">
        <f>VLOOKUP(Tabla2[[#This Row],[RUBRO]],Hoja9!$B$4:$M$1963,10,0)</f>
        <v>PROTECCION</v>
      </c>
      <c r="F218" s="7" t="str">
        <f>VLOOKUP(Tabla2[[#This Row],[RUBRO]],Hoja9!$B$4:$M$1963,11,0)</f>
        <v xml:space="preserve">DIRECCIÓN DE PROTECCIÓN </v>
      </c>
      <c r="G218" s="7" t="str">
        <f>VLOOKUP(Tabla2[[#This Row],[RUBRO]],Hoja9!$B$4:$M$1963,12,0)</f>
        <v>Dirección de Protección</v>
      </c>
      <c r="H218" s="5" t="s">
        <v>30</v>
      </c>
      <c r="I218" s="5" t="s">
        <v>232</v>
      </c>
      <c r="J218" s="5" t="s">
        <v>233</v>
      </c>
      <c r="K218" s="5" t="s">
        <v>63</v>
      </c>
      <c r="L218" s="5" t="s">
        <v>42</v>
      </c>
      <c r="M218" s="5" t="s">
        <v>243</v>
      </c>
      <c r="N218" s="5"/>
      <c r="O218" s="5"/>
      <c r="P218" s="5" t="s">
        <v>31</v>
      </c>
      <c r="Q218" s="5" t="s">
        <v>32</v>
      </c>
      <c r="R218" s="5" t="s">
        <v>33</v>
      </c>
      <c r="S218" s="6" t="s">
        <v>50</v>
      </c>
      <c r="T218" s="8">
        <v>21470915818</v>
      </c>
      <c r="U218" s="8">
        <v>0</v>
      </c>
      <c r="V218" s="8">
        <v>433677768</v>
      </c>
      <c r="W218" s="8">
        <v>21037238050</v>
      </c>
      <c r="X218" s="8">
        <v>0</v>
      </c>
      <c r="Y218" s="8">
        <v>21037238050</v>
      </c>
      <c r="Z218" s="8">
        <v>0</v>
      </c>
      <c r="AA218" s="8">
        <v>21037238050</v>
      </c>
      <c r="AB218" s="8">
        <v>9138379692</v>
      </c>
      <c r="AC218" s="8">
        <v>9138379692</v>
      </c>
      <c r="AD218" s="21">
        <v>9138379692</v>
      </c>
    </row>
    <row r="219" spans="1:30" ht="33.75" x14ac:dyDescent="0.25">
      <c r="A219" s="20" t="s">
        <v>70</v>
      </c>
      <c r="B219" s="6" t="s">
        <v>71</v>
      </c>
      <c r="C219" s="7" t="s">
        <v>58</v>
      </c>
      <c r="D219" s="7" t="s">
        <v>29</v>
      </c>
      <c r="E219" s="3" t="str">
        <f>VLOOKUP(Tabla2[[#This Row],[RUBRO]],Hoja9!$B$4:$M$1963,10,0)</f>
        <v>PROTECCION</v>
      </c>
      <c r="F219" s="7" t="str">
        <f>VLOOKUP(Tabla2[[#This Row],[RUBRO]],Hoja9!$B$4:$M$1963,11,0)</f>
        <v>DIRECCIÓN DE GESTIÓN HUMANA</v>
      </c>
      <c r="G219" s="7" t="str">
        <f>VLOOKUP(Tabla2[[#This Row],[RUBRO]],Hoja9!$B$4:$M$1963,12,0)</f>
        <v>Gestión Humana - Pres. Serv</v>
      </c>
      <c r="H219" s="5" t="s">
        <v>30</v>
      </c>
      <c r="I219" s="5" t="s">
        <v>232</v>
      </c>
      <c r="J219" s="5" t="s">
        <v>233</v>
      </c>
      <c r="K219" s="5" t="s">
        <v>63</v>
      </c>
      <c r="L219" s="5" t="s">
        <v>42</v>
      </c>
      <c r="M219" s="5" t="s">
        <v>255</v>
      </c>
      <c r="N219" s="5"/>
      <c r="O219" s="5"/>
      <c r="P219" s="5" t="s">
        <v>31</v>
      </c>
      <c r="Q219" s="5" t="s">
        <v>32</v>
      </c>
      <c r="R219" s="5" t="s">
        <v>33</v>
      </c>
      <c r="S219" s="6" t="s">
        <v>59</v>
      </c>
      <c r="T219" s="8">
        <v>4610866188</v>
      </c>
      <c r="U219" s="8">
        <v>937609325</v>
      </c>
      <c r="V219" s="8">
        <v>0</v>
      </c>
      <c r="W219" s="8">
        <v>5548475513</v>
      </c>
      <c r="X219" s="8">
        <v>0</v>
      </c>
      <c r="Y219" s="8">
        <v>5437019635</v>
      </c>
      <c r="Z219" s="8">
        <v>111455878</v>
      </c>
      <c r="AA219" s="8">
        <v>5341058738</v>
      </c>
      <c r="AB219" s="8">
        <v>3817570937</v>
      </c>
      <c r="AC219" s="8">
        <v>3817570937</v>
      </c>
      <c r="AD219" s="21">
        <v>3817570937</v>
      </c>
    </row>
    <row r="220" spans="1:30" ht="33.75" x14ac:dyDescent="0.25">
      <c r="A220" s="20" t="s">
        <v>70</v>
      </c>
      <c r="B220" s="6" t="s">
        <v>71</v>
      </c>
      <c r="C220" s="7" t="s">
        <v>256</v>
      </c>
      <c r="D220" s="7" t="s">
        <v>29</v>
      </c>
      <c r="E220" s="3" t="str">
        <f>VLOOKUP(Tabla2[[#This Row],[RUBRO]],Hoja9!$B$4:$M$1963,10,0)</f>
        <v>PROTECCION</v>
      </c>
      <c r="F220" s="7" t="str">
        <f>VLOOKUP(Tabla2[[#This Row],[RUBRO]],Hoja9!$B$4:$M$1963,11,0)</f>
        <v>DIRECCIÓN DE GESTIÓN HUMANA</v>
      </c>
      <c r="G220" s="7" t="str">
        <f>VLOOKUP(Tabla2[[#This Row],[RUBRO]],Hoja9!$B$4:$M$1963,12,0)</f>
        <v>Gestión Humana- Viáticos</v>
      </c>
      <c r="H220" s="5" t="s">
        <v>30</v>
      </c>
      <c r="I220" s="5" t="s">
        <v>232</v>
      </c>
      <c r="J220" s="5" t="s">
        <v>233</v>
      </c>
      <c r="K220" s="5" t="s">
        <v>63</v>
      </c>
      <c r="L220" s="5" t="s">
        <v>42</v>
      </c>
      <c r="M220" s="5" t="s">
        <v>257</v>
      </c>
      <c r="N220" s="5"/>
      <c r="O220" s="5"/>
      <c r="P220" s="5" t="s">
        <v>31</v>
      </c>
      <c r="Q220" s="5" t="s">
        <v>32</v>
      </c>
      <c r="R220" s="5" t="s">
        <v>33</v>
      </c>
      <c r="S220" s="6" t="s">
        <v>249</v>
      </c>
      <c r="T220" s="8">
        <v>321543000</v>
      </c>
      <c r="U220" s="8">
        <v>0</v>
      </c>
      <c r="V220" s="8">
        <v>0</v>
      </c>
      <c r="W220" s="8">
        <v>321543000</v>
      </c>
      <c r="X220" s="8">
        <v>0</v>
      </c>
      <c r="Y220" s="8">
        <v>284016752</v>
      </c>
      <c r="Z220" s="8">
        <v>37526248</v>
      </c>
      <c r="AA220" s="8">
        <v>257186292</v>
      </c>
      <c r="AB220" s="8">
        <v>203806956</v>
      </c>
      <c r="AC220" s="8">
        <v>203806956</v>
      </c>
      <c r="AD220" s="21">
        <v>203806956</v>
      </c>
    </row>
    <row r="221" spans="1:30" ht="33.75" x14ac:dyDescent="0.25">
      <c r="A221" s="20" t="s">
        <v>70</v>
      </c>
      <c r="B221" s="6" t="s">
        <v>71</v>
      </c>
      <c r="C221" s="7" t="s">
        <v>387</v>
      </c>
      <c r="D221" s="7" t="s">
        <v>29</v>
      </c>
      <c r="E221" s="3" t="str">
        <f>VLOOKUP(Tabla2[[#This Row],[RUBRO]],Hoja9!$B$4:$M$1963,10,0)</f>
        <v>PROTECCION</v>
      </c>
      <c r="F221" s="7" t="str">
        <f>VLOOKUP(Tabla2[[#This Row],[RUBRO]],Hoja9!$B$4:$M$1963,11,0)</f>
        <v xml:space="preserve">DIRECCIÓN DE PROTECCIÓN </v>
      </c>
      <c r="G221" s="7" t="str">
        <f>VLOOKUP(Tabla2[[#This Row],[RUBRO]],Hoja9!$B$4:$M$1963,12,0)</f>
        <v>Dirección de Protección</v>
      </c>
      <c r="H221" s="5" t="s">
        <v>30</v>
      </c>
      <c r="I221" s="5" t="s">
        <v>232</v>
      </c>
      <c r="J221" s="5" t="s">
        <v>233</v>
      </c>
      <c r="K221" s="5" t="s">
        <v>63</v>
      </c>
      <c r="L221" s="5" t="s">
        <v>42</v>
      </c>
      <c r="M221" s="5" t="s">
        <v>388</v>
      </c>
      <c r="N221" s="5"/>
      <c r="O221" s="5"/>
      <c r="P221" s="5" t="s">
        <v>31</v>
      </c>
      <c r="Q221" s="5" t="s">
        <v>32</v>
      </c>
      <c r="R221" s="5" t="s">
        <v>33</v>
      </c>
      <c r="S221" s="6" t="s">
        <v>389</v>
      </c>
      <c r="T221" s="8">
        <v>27399000</v>
      </c>
      <c r="U221" s="8">
        <v>126000000</v>
      </c>
      <c r="V221" s="8">
        <v>0</v>
      </c>
      <c r="W221" s="8">
        <v>153399000</v>
      </c>
      <c r="X221" s="8">
        <v>0</v>
      </c>
      <c r="Y221" s="8">
        <v>138375963</v>
      </c>
      <c r="Z221" s="8">
        <v>15023037</v>
      </c>
      <c r="AA221" s="8">
        <v>132700971</v>
      </c>
      <c r="AB221" s="8">
        <v>20332112</v>
      </c>
      <c r="AC221" s="8">
        <v>20332112</v>
      </c>
      <c r="AD221" s="21">
        <v>20332112</v>
      </c>
    </row>
    <row r="222" spans="1:30" ht="33.75" x14ac:dyDescent="0.25">
      <c r="A222" s="20" t="s">
        <v>70</v>
      </c>
      <c r="B222" s="6" t="s">
        <v>71</v>
      </c>
      <c r="C222" s="7" t="s">
        <v>259</v>
      </c>
      <c r="D222" s="7" t="s">
        <v>29</v>
      </c>
      <c r="E222" s="3" t="str">
        <f>VLOOKUP(Tabla2[[#This Row],[RUBRO]],Hoja9!$B$4:$M$1963,10,0)</f>
        <v>PROTECCION</v>
      </c>
      <c r="F222" s="7" t="str">
        <f>VLOOKUP(Tabla2[[#This Row],[RUBRO]],Hoja9!$B$4:$M$1963,11,0)</f>
        <v xml:space="preserve">DIRECCIÓN DE PROTECCIÓN </v>
      </c>
      <c r="G222" s="7" t="str">
        <f>VLOOKUP(Tabla2[[#This Row],[RUBRO]],Hoja9!$B$4:$M$1963,12,0)</f>
        <v>Dirección de Protección</v>
      </c>
      <c r="H222" s="5" t="s">
        <v>30</v>
      </c>
      <c r="I222" s="5" t="s">
        <v>232</v>
      </c>
      <c r="J222" s="5" t="s">
        <v>233</v>
      </c>
      <c r="K222" s="5" t="s">
        <v>63</v>
      </c>
      <c r="L222" s="5" t="s">
        <v>42</v>
      </c>
      <c r="M222" s="5" t="s">
        <v>260</v>
      </c>
      <c r="N222" s="5"/>
      <c r="O222" s="5"/>
      <c r="P222" s="5" t="s">
        <v>46</v>
      </c>
      <c r="Q222" s="5" t="s">
        <v>47</v>
      </c>
      <c r="R222" s="5" t="s">
        <v>33</v>
      </c>
      <c r="S222" s="6" t="s">
        <v>261</v>
      </c>
      <c r="T222" s="8">
        <v>0</v>
      </c>
      <c r="U222" s="8">
        <v>15977000</v>
      </c>
      <c r="V222" s="8">
        <v>0</v>
      </c>
      <c r="W222" s="8">
        <v>15977000</v>
      </c>
      <c r="X222" s="8">
        <v>0</v>
      </c>
      <c r="Y222" s="8">
        <v>15977000</v>
      </c>
      <c r="Z222" s="8">
        <v>0</v>
      </c>
      <c r="AA222" s="8">
        <v>0</v>
      </c>
      <c r="AB222" s="8">
        <v>0</v>
      </c>
      <c r="AC222" s="8">
        <v>0</v>
      </c>
      <c r="AD222" s="21">
        <v>0</v>
      </c>
    </row>
    <row r="223" spans="1:30" ht="33.75" x14ac:dyDescent="0.25">
      <c r="A223" s="20" t="s">
        <v>70</v>
      </c>
      <c r="B223" s="6" t="s">
        <v>71</v>
      </c>
      <c r="C223" s="7" t="s">
        <v>51</v>
      </c>
      <c r="D223" s="7" t="s">
        <v>35</v>
      </c>
      <c r="E223" s="3" t="str">
        <f>VLOOKUP(Tabla2[[#This Row],[RUBRO]],Hoja9!$B$4:$M$1963,10,0)</f>
        <v>PRIMERA INFANCIA</v>
      </c>
      <c r="F223" s="7" t="str">
        <f>VLOOKUP(Tabla2[[#This Row],[RUBRO]],Hoja9!$B$4:$M$1963,11,0)</f>
        <v>DIRECCIÓN DE PRIMERA INFANCIA</v>
      </c>
      <c r="G223" s="7" t="str">
        <f>VLOOKUP(Tabla2[[#This Row],[RUBRO]],Hoja9!$B$4:$M$1963,12,0)</f>
        <v>Primera Infancia</v>
      </c>
      <c r="H223" s="5" t="s">
        <v>30</v>
      </c>
      <c r="I223" s="5" t="s">
        <v>232</v>
      </c>
      <c r="J223" s="5" t="s">
        <v>233</v>
      </c>
      <c r="K223" s="5" t="s">
        <v>80</v>
      </c>
      <c r="L223" s="5" t="s">
        <v>42</v>
      </c>
      <c r="M223" s="5" t="s">
        <v>234</v>
      </c>
      <c r="N223" s="5"/>
      <c r="O223" s="5"/>
      <c r="P223" s="5" t="s">
        <v>46</v>
      </c>
      <c r="Q223" s="5" t="s">
        <v>65</v>
      </c>
      <c r="R223" s="5" t="s">
        <v>33</v>
      </c>
      <c r="S223" s="6" t="s">
        <v>52</v>
      </c>
      <c r="T223" s="8">
        <v>95704186211</v>
      </c>
      <c r="U223" s="8">
        <v>179889684</v>
      </c>
      <c r="V223" s="8">
        <v>31508817599</v>
      </c>
      <c r="W223" s="8">
        <v>64375258296</v>
      </c>
      <c r="X223" s="8">
        <v>0</v>
      </c>
      <c r="Y223" s="8">
        <v>62127191195</v>
      </c>
      <c r="Z223" s="8">
        <v>2248067101</v>
      </c>
      <c r="AA223" s="8">
        <v>62127191195</v>
      </c>
      <c r="AB223" s="8">
        <v>29354433212</v>
      </c>
      <c r="AC223" s="8">
        <v>29354433212</v>
      </c>
      <c r="AD223" s="21">
        <v>29354433212</v>
      </c>
    </row>
    <row r="224" spans="1:30" ht="33.75" x14ac:dyDescent="0.25">
      <c r="A224" s="20" t="s">
        <v>70</v>
      </c>
      <c r="B224" s="6" t="s">
        <v>71</v>
      </c>
      <c r="C224" s="7" t="s">
        <v>51</v>
      </c>
      <c r="D224" s="7" t="s">
        <v>35</v>
      </c>
      <c r="E224" s="3" t="str">
        <f>VLOOKUP(Tabla2[[#This Row],[RUBRO]],Hoja9!$B$4:$M$1963,10,0)</f>
        <v>PRIMERA INFANCIA</v>
      </c>
      <c r="F224" s="7" t="str">
        <f>VLOOKUP(Tabla2[[#This Row],[RUBRO]],Hoja9!$B$4:$M$1963,11,0)</f>
        <v>DIRECCIÓN DE PRIMERA INFANCIA</v>
      </c>
      <c r="G224" s="7" t="str">
        <f>VLOOKUP(Tabla2[[#This Row],[RUBRO]],Hoja9!$B$4:$M$1963,12,0)</f>
        <v>Primera Infancia</v>
      </c>
      <c r="H224" s="5" t="s">
        <v>30</v>
      </c>
      <c r="I224" s="5" t="s">
        <v>232</v>
      </c>
      <c r="J224" s="5" t="s">
        <v>233</v>
      </c>
      <c r="K224" s="5" t="s">
        <v>80</v>
      </c>
      <c r="L224" s="5" t="s">
        <v>42</v>
      </c>
      <c r="M224" s="5" t="s">
        <v>234</v>
      </c>
      <c r="N224" s="5"/>
      <c r="O224" s="5"/>
      <c r="P224" s="5" t="s">
        <v>46</v>
      </c>
      <c r="Q224" s="5" t="s">
        <v>47</v>
      </c>
      <c r="R224" s="5" t="s">
        <v>33</v>
      </c>
      <c r="S224" s="6" t="s">
        <v>52</v>
      </c>
      <c r="T224" s="8">
        <v>0</v>
      </c>
      <c r="U224" s="8">
        <v>15035060599</v>
      </c>
      <c r="V224" s="8">
        <v>64674000</v>
      </c>
      <c r="W224" s="8">
        <v>14970386599</v>
      </c>
      <c r="X224" s="8">
        <v>0</v>
      </c>
      <c r="Y224" s="8">
        <v>13982149912</v>
      </c>
      <c r="Z224" s="8">
        <v>988236687</v>
      </c>
      <c r="AA224" s="8">
        <v>13196177792</v>
      </c>
      <c r="AB224" s="8">
        <v>0</v>
      </c>
      <c r="AC224" s="8">
        <v>0</v>
      </c>
      <c r="AD224" s="21">
        <v>0</v>
      </c>
    </row>
    <row r="225" spans="1:30" ht="33.75" x14ac:dyDescent="0.25">
      <c r="A225" s="20" t="s">
        <v>70</v>
      </c>
      <c r="B225" s="6" t="s">
        <v>71</v>
      </c>
      <c r="C225" s="7" t="s">
        <v>51</v>
      </c>
      <c r="D225" s="7" t="s">
        <v>35</v>
      </c>
      <c r="E225" s="3" t="str">
        <f>VLOOKUP(Tabla2[[#This Row],[RUBRO]],Hoja9!$B$4:$M$1963,10,0)</f>
        <v>PRIMERA INFANCIA</v>
      </c>
      <c r="F225" s="7" t="str">
        <f>VLOOKUP(Tabla2[[#This Row],[RUBRO]],Hoja9!$B$4:$M$1963,11,0)</f>
        <v>DIRECCIÓN DE PRIMERA INFANCIA</v>
      </c>
      <c r="G225" s="7" t="str">
        <f>VLOOKUP(Tabla2[[#This Row],[RUBRO]],Hoja9!$B$4:$M$1963,12,0)</f>
        <v>Primera Infancia</v>
      </c>
      <c r="H225" s="5" t="s">
        <v>30</v>
      </c>
      <c r="I225" s="5" t="s">
        <v>232</v>
      </c>
      <c r="J225" s="5" t="s">
        <v>233</v>
      </c>
      <c r="K225" s="5" t="s">
        <v>80</v>
      </c>
      <c r="L225" s="5" t="s">
        <v>42</v>
      </c>
      <c r="M225" s="5" t="s">
        <v>234</v>
      </c>
      <c r="N225" s="5"/>
      <c r="O225" s="5"/>
      <c r="P225" s="5" t="s">
        <v>31</v>
      </c>
      <c r="Q225" s="5" t="s">
        <v>171</v>
      </c>
      <c r="R225" s="5" t="s">
        <v>33</v>
      </c>
      <c r="S225" s="6" t="s">
        <v>52</v>
      </c>
      <c r="T225" s="8">
        <v>0</v>
      </c>
      <c r="U225" s="8">
        <v>32837569862</v>
      </c>
      <c r="V225" s="8">
        <v>0</v>
      </c>
      <c r="W225" s="8">
        <v>32837569862</v>
      </c>
      <c r="X225" s="8">
        <v>0</v>
      </c>
      <c r="Y225" s="8">
        <v>32781076754</v>
      </c>
      <c r="Z225" s="8">
        <v>56493108</v>
      </c>
      <c r="AA225" s="8">
        <v>32779738994</v>
      </c>
      <c r="AB225" s="8">
        <v>18742476193</v>
      </c>
      <c r="AC225" s="8">
        <v>18742476193</v>
      </c>
      <c r="AD225" s="21">
        <v>18742476193</v>
      </c>
    </row>
    <row r="226" spans="1:30" ht="33.75" x14ac:dyDescent="0.25">
      <c r="A226" s="20" t="s">
        <v>70</v>
      </c>
      <c r="B226" s="6" t="s">
        <v>71</v>
      </c>
      <c r="C226" s="7" t="s">
        <v>51</v>
      </c>
      <c r="D226" s="7" t="s">
        <v>35</v>
      </c>
      <c r="E226" s="3" t="str">
        <f>VLOOKUP(Tabla2[[#This Row],[RUBRO]],Hoja9!$B$4:$M$1963,10,0)</f>
        <v>PRIMERA INFANCIA</v>
      </c>
      <c r="F226" s="7" t="str">
        <f>VLOOKUP(Tabla2[[#This Row],[RUBRO]],Hoja9!$B$4:$M$1963,11,0)</f>
        <v>DIRECCIÓN DE PRIMERA INFANCIA</v>
      </c>
      <c r="G226" s="7" t="str">
        <f>VLOOKUP(Tabla2[[#This Row],[RUBRO]],Hoja9!$B$4:$M$1963,12,0)</f>
        <v>Primera Infancia</v>
      </c>
      <c r="H226" s="5" t="s">
        <v>30</v>
      </c>
      <c r="I226" s="5" t="s">
        <v>232</v>
      </c>
      <c r="J226" s="5" t="s">
        <v>233</v>
      </c>
      <c r="K226" s="5" t="s">
        <v>80</v>
      </c>
      <c r="L226" s="5" t="s">
        <v>42</v>
      </c>
      <c r="M226" s="5" t="s">
        <v>234</v>
      </c>
      <c r="N226" s="5"/>
      <c r="O226" s="5"/>
      <c r="P226" s="5" t="s">
        <v>31</v>
      </c>
      <c r="Q226" s="5" t="s">
        <v>32</v>
      </c>
      <c r="R226" s="5" t="s">
        <v>33</v>
      </c>
      <c r="S226" s="6" t="s">
        <v>52</v>
      </c>
      <c r="T226" s="8">
        <v>0</v>
      </c>
      <c r="U226" s="8">
        <v>3937779767</v>
      </c>
      <c r="V226" s="8">
        <v>0</v>
      </c>
      <c r="W226" s="8">
        <v>3937779767</v>
      </c>
      <c r="X226" s="8">
        <v>0</v>
      </c>
      <c r="Y226" s="8">
        <v>3794780489</v>
      </c>
      <c r="Z226" s="8">
        <v>142999278</v>
      </c>
      <c r="AA226" s="8">
        <v>3794780489</v>
      </c>
      <c r="AB226" s="8">
        <v>2365740846</v>
      </c>
      <c r="AC226" s="8">
        <v>2365740846</v>
      </c>
      <c r="AD226" s="21">
        <v>2365740846</v>
      </c>
    </row>
    <row r="227" spans="1:30" ht="33.75" x14ac:dyDescent="0.25">
      <c r="A227" s="20" t="s">
        <v>70</v>
      </c>
      <c r="B227" s="6" t="s">
        <v>71</v>
      </c>
      <c r="C227" s="7" t="s">
        <v>390</v>
      </c>
      <c r="D227" s="7" t="s">
        <v>35</v>
      </c>
      <c r="E227" s="3" t="str">
        <f>VLOOKUP(Tabla2[[#This Row],[RUBRO]],Hoja9!$B$4:$M$1963,10,0)</f>
        <v>PRIMERA INFANCIA</v>
      </c>
      <c r="F227" s="7" t="str">
        <f>VLOOKUP(Tabla2[[#This Row],[RUBRO]],Hoja9!$B$4:$M$1963,11,0)</f>
        <v>DIRECCIÓN DE PRIMERA INFANCIA</v>
      </c>
      <c r="G227" s="7" t="str">
        <f>VLOOKUP(Tabla2[[#This Row],[RUBRO]],Hoja9!$B$4:$M$1963,12,0)</f>
        <v>Primera Infancia</v>
      </c>
      <c r="H227" s="5" t="s">
        <v>30</v>
      </c>
      <c r="I227" s="5" t="s">
        <v>232</v>
      </c>
      <c r="J227" s="5" t="s">
        <v>233</v>
      </c>
      <c r="K227" s="5" t="s">
        <v>80</v>
      </c>
      <c r="L227" s="5" t="s">
        <v>42</v>
      </c>
      <c r="M227" s="5" t="s">
        <v>281</v>
      </c>
      <c r="N227" s="5"/>
      <c r="O227" s="5"/>
      <c r="P227" s="5" t="s">
        <v>46</v>
      </c>
      <c r="Q227" s="5" t="s">
        <v>65</v>
      </c>
      <c r="R227" s="5" t="s">
        <v>33</v>
      </c>
      <c r="S227" s="6" t="s">
        <v>391</v>
      </c>
      <c r="T227" s="8">
        <v>106758120006</v>
      </c>
      <c r="U227" s="8">
        <v>430383070</v>
      </c>
      <c r="V227" s="8">
        <v>550583586</v>
      </c>
      <c r="W227" s="8">
        <v>106637919490</v>
      </c>
      <c r="X227" s="8">
        <v>0</v>
      </c>
      <c r="Y227" s="8">
        <v>105776713679</v>
      </c>
      <c r="Z227" s="8">
        <v>861205811</v>
      </c>
      <c r="AA227" s="8">
        <v>105754552575</v>
      </c>
      <c r="AB227" s="8">
        <v>49985575300</v>
      </c>
      <c r="AC227" s="8">
        <v>49985575300</v>
      </c>
      <c r="AD227" s="21">
        <v>49985575300</v>
      </c>
    </row>
    <row r="228" spans="1:30" ht="33.75" x14ac:dyDescent="0.25">
      <c r="A228" s="20" t="s">
        <v>70</v>
      </c>
      <c r="B228" s="6" t="s">
        <v>71</v>
      </c>
      <c r="C228" s="7" t="s">
        <v>390</v>
      </c>
      <c r="D228" s="7" t="s">
        <v>35</v>
      </c>
      <c r="E228" s="3" t="str">
        <f>VLOOKUP(Tabla2[[#This Row],[RUBRO]],Hoja9!$B$4:$M$1963,10,0)</f>
        <v>PRIMERA INFANCIA</v>
      </c>
      <c r="F228" s="7" t="str">
        <f>VLOOKUP(Tabla2[[#This Row],[RUBRO]],Hoja9!$B$4:$M$1963,11,0)</f>
        <v>DIRECCIÓN DE PRIMERA INFANCIA</v>
      </c>
      <c r="G228" s="7" t="str">
        <f>VLOOKUP(Tabla2[[#This Row],[RUBRO]],Hoja9!$B$4:$M$1963,12,0)</f>
        <v>Primera Infancia</v>
      </c>
      <c r="H228" s="5" t="s">
        <v>30</v>
      </c>
      <c r="I228" s="5" t="s">
        <v>232</v>
      </c>
      <c r="J228" s="5" t="s">
        <v>233</v>
      </c>
      <c r="K228" s="5" t="s">
        <v>80</v>
      </c>
      <c r="L228" s="5" t="s">
        <v>42</v>
      </c>
      <c r="M228" s="5" t="s">
        <v>281</v>
      </c>
      <c r="N228" s="5"/>
      <c r="O228" s="5"/>
      <c r="P228" s="5" t="s">
        <v>46</v>
      </c>
      <c r="Q228" s="5" t="s">
        <v>47</v>
      </c>
      <c r="R228" s="5" t="s">
        <v>33</v>
      </c>
      <c r="S228" s="6" t="s">
        <v>391</v>
      </c>
      <c r="T228" s="8">
        <v>0</v>
      </c>
      <c r="U228" s="8">
        <v>33621317</v>
      </c>
      <c r="V228" s="8">
        <v>0</v>
      </c>
      <c r="W228" s="8">
        <v>33621317</v>
      </c>
      <c r="X228" s="8">
        <v>0</v>
      </c>
      <c r="Y228" s="8">
        <v>32816717</v>
      </c>
      <c r="Z228" s="8">
        <v>804600</v>
      </c>
      <c r="AA228" s="8">
        <v>8621127</v>
      </c>
      <c r="AB228" s="8">
        <v>8621127</v>
      </c>
      <c r="AC228" s="8">
        <v>8621127</v>
      </c>
      <c r="AD228" s="21">
        <v>8621127</v>
      </c>
    </row>
    <row r="229" spans="1:30" ht="33.75" x14ac:dyDescent="0.25">
      <c r="A229" s="20" t="s">
        <v>70</v>
      </c>
      <c r="B229" s="6" t="s">
        <v>71</v>
      </c>
      <c r="C229" s="7" t="s">
        <v>270</v>
      </c>
      <c r="D229" s="7" t="s">
        <v>35</v>
      </c>
      <c r="E229" s="3" t="str">
        <f>VLOOKUP(Tabla2[[#This Row],[RUBRO]],Hoja9!$B$4:$M$1963,10,0)</f>
        <v>PRIMERA INFANCIA</v>
      </c>
      <c r="F229" s="7" t="str">
        <f>VLOOKUP(Tabla2[[#This Row],[RUBRO]],Hoja9!$B$4:$M$1963,11,0)</f>
        <v>DIRECCIÓN DE PRIMERA INFANCIA</v>
      </c>
      <c r="G229" s="7" t="str">
        <f>VLOOKUP(Tabla2[[#This Row],[RUBRO]],Hoja9!$B$4:$M$1963,12,0)</f>
        <v>Primera Infancia</v>
      </c>
      <c r="H229" s="5" t="s">
        <v>30</v>
      </c>
      <c r="I229" s="5" t="s">
        <v>232</v>
      </c>
      <c r="J229" s="5" t="s">
        <v>233</v>
      </c>
      <c r="K229" s="5" t="s">
        <v>80</v>
      </c>
      <c r="L229" s="5" t="s">
        <v>42</v>
      </c>
      <c r="M229" s="5" t="s">
        <v>243</v>
      </c>
      <c r="N229" s="5"/>
      <c r="O229" s="5"/>
      <c r="P229" s="5" t="s">
        <v>46</v>
      </c>
      <c r="Q229" s="5" t="s">
        <v>47</v>
      </c>
      <c r="R229" s="5" t="s">
        <v>33</v>
      </c>
      <c r="S229" s="6" t="s">
        <v>271</v>
      </c>
      <c r="T229" s="8">
        <v>0</v>
      </c>
      <c r="U229" s="8">
        <v>8723333078</v>
      </c>
      <c r="V229" s="8">
        <v>0</v>
      </c>
      <c r="W229" s="8">
        <v>8723333078</v>
      </c>
      <c r="X229" s="8">
        <v>0</v>
      </c>
      <c r="Y229" s="8">
        <v>5872762740</v>
      </c>
      <c r="Z229" s="8">
        <v>2850570338</v>
      </c>
      <c r="AA229" s="8">
        <v>4332540273</v>
      </c>
      <c r="AB229" s="8">
        <v>0</v>
      </c>
      <c r="AC229" s="8">
        <v>0</v>
      </c>
      <c r="AD229" s="21">
        <v>0</v>
      </c>
    </row>
    <row r="230" spans="1:30" ht="33.75" x14ac:dyDescent="0.25">
      <c r="A230" s="20" t="s">
        <v>70</v>
      </c>
      <c r="B230" s="6" t="s">
        <v>71</v>
      </c>
      <c r="C230" s="7" t="s">
        <v>274</v>
      </c>
      <c r="D230" s="7" t="s">
        <v>35</v>
      </c>
      <c r="E230" s="3" t="str">
        <f>VLOOKUP(Tabla2[[#This Row],[RUBRO]],Hoja9!$B$4:$M$1963,10,0)</f>
        <v>PRIMERA INFANCIA</v>
      </c>
      <c r="F230" s="7" t="str">
        <f>VLOOKUP(Tabla2[[#This Row],[RUBRO]],Hoja9!$B$4:$M$1963,11,0)</f>
        <v>DIRECCIÓN DE GESTIÓN HUMANA</v>
      </c>
      <c r="G230" s="7" t="str">
        <f>VLOOKUP(Tabla2[[#This Row],[RUBRO]],Hoja9!$B$4:$M$1963,12,0)</f>
        <v>Gestión Humana - Pres. Serv</v>
      </c>
      <c r="H230" s="5" t="s">
        <v>30</v>
      </c>
      <c r="I230" s="5" t="s">
        <v>232</v>
      </c>
      <c r="J230" s="5" t="s">
        <v>233</v>
      </c>
      <c r="K230" s="5" t="s">
        <v>80</v>
      </c>
      <c r="L230" s="5" t="s">
        <v>42</v>
      </c>
      <c r="M230" s="5" t="s">
        <v>254</v>
      </c>
      <c r="N230" s="5"/>
      <c r="O230" s="5"/>
      <c r="P230" s="5" t="s">
        <v>31</v>
      </c>
      <c r="Q230" s="5" t="s">
        <v>32</v>
      </c>
      <c r="R230" s="5" t="s">
        <v>33</v>
      </c>
      <c r="S230" s="6" t="s">
        <v>59</v>
      </c>
      <c r="T230" s="8">
        <v>0</v>
      </c>
      <c r="U230" s="8">
        <v>1317180000</v>
      </c>
      <c r="V230" s="8">
        <v>0</v>
      </c>
      <c r="W230" s="8">
        <v>1317180000</v>
      </c>
      <c r="X230" s="8">
        <v>0</v>
      </c>
      <c r="Y230" s="8">
        <v>1296686231</v>
      </c>
      <c r="Z230" s="8">
        <v>20493769</v>
      </c>
      <c r="AA230" s="8">
        <v>1296686231</v>
      </c>
      <c r="AB230" s="8">
        <v>530120002</v>
      </c>
      <c r="AC230" s="8">
        <v>530120002</v>
      </c>
      <c r="AD230" s="21">
        <v>530120002</v>
      </c>
    </row>
    <row r="231" spans="1:30" ht="33.75" x14ac:dyDescent="0.25">
      <c r="A231" s="20" t="s">
        <v>70</v>
      </c>
      <c r="B231" s="6" t="s">
        <v>71</v>
      </c>
      <c r="C231" s="7" t="s">
        <v>275</v>
      </c>
      <c r="D231" s="7" t="s">
        <v>35</v>
      </c>
      <c r="E231" s="3" t="str">
        <f>VLOOKUP(Tabla2[[#This Row],[RUBRO]],Hoja9!$B$4:$M$1963,10,0)</f>
        <v>PRIMERA INFANCIA</v>
      </c>
      <c r="F231" s="7" t="str">
        <f>VLOOKUP(Tabla2[[#This Row],[RUBRO]],Hoja9!$B$4:$M$1963,11,0)</f>
        <v>DIRECCIÓN DE GESTIÓN HUMANA</v>
      </c>
      <c r="G231" s="7" t="str">
        <f>VLOOKUP(Tabla2[[#This Row],[RUBRO]],Hoja9!$B$4:$M$1963,12,0)</f>
        <v>Gestión Humana- Viáticos</v>
      </c>
      <c r="H231" s="5" t="s">
        <v>30</v>
      </c>
      <c r="I231" s="5" t="s">
        <v>232</v>
      </c>
      <c r="J231" s="5" t="s">
        <v>233</v>
      </c>
      <c r="K231" s="5" t="s">
        <v>80</v>
      </c>
      <c r="L231" s="5" t="s">
        <v>42</v>
      </c>
      <c r="M231" s="5" t="s">
        <v>276</v>
      </c>
      <c r="N231" s="5"/>
      <c r="O231" s="5"/>
      <c r="P231" s="5" t="s">
        <v>31</v>
      </c>
      <c r="Q231" s="5" t="s">
        <v>32</v>
      </c>
      <c r="R231" s="5" t="s">
        <v>33</v>
      </c>
      <c r="S231" s="6" t="s">
        <v>249</v>
      </c>
      <c r="T231" s="8">
        <v>14000000</v>
      </c>
      <c r="U231" s="8">
        <v>170250154</v>
      </c>
      <c r="V231" s="8">
        <v>0</v>
      </c>
      <c r="W231" s="8">
        <v>184250154</v>
      </c>
      <c r="X231" s="8">
        <v>0</v>
      </c>
      <c r="Y231" s="8">
        <v>128294154</v>
      </c>
      <c r="Z231" s="8">
        <v>55956000</v>
      </c>
      <c r="AA231" s="8">
        <v>117415436</v>
      </c>
      <c r="AB231" s="8">
        <v>84792881</v>
      </c>
      <c r="AC231" s="8">
        <v>84792881</v>
      </c>
      <c r="AD231" s="21">
        <v>84792881</v>
      </c>
    </row>
    <row r="232" spans="1:30" ht="56.25" x14ac:dyDescent="0.25">
      <c r="A232" s="20" t="s">
        <v>70</v>
      </c>
      <c r="B232" s="6" t="s">
        <v>71</v>
      </c>
      <c r="C232" s="7" t="s">
        <v>278</v>
      </c>
      <c r="D232" s="7" t="s">
        <v>507</v>
      </c>
      <c r="E232" s="3" t="str">
        <f>VLOOKUP(Tabla2[[#This Row],[RUBRO]],Hoja9!$B$4:$M$1963,10,0)</f>
        <v>FAMILIA</v>
      </c>
      <c r="F232" s="7" t="str">
        <f>VLOOKUP(Tabla2[[#This Row],[RUBRO]],Hoja9!$B$4:$M$1963,11,0)</f>
        <v>DIRECCIÓN DE FAMILIAS Y COMUNIDADES</v>
      </c>
      <c r="G232" s="7" t="str">
        <f>VLOOKUP(Tabla2[[#This Row],[RUBRO]],Hoja9!$B$4:$M$1963,12,0)</f>
        <v>Familia</v>
      </c>
      <c r="H232" s="5" t="s">
        <v>30</v>
      </c>
      <c r="I232" s="5" t="s">
        <v>232</v>
      </c>
      <c r="J232" s="5" t="s">
        <v>233</v>
      </c>
      <c r="K232" s="5" t="s">
        <v>64</v>
      </c>
      <c r="L232" s="5" t="s">
        <v>42</v>
      </c>
      <c r="M232" s="5" t="s">
        <v>234</v>
      </c>
      <c r="N232" s="5"/>
      <c r="O232" s="5"/>
      <c r="P232" s="5" t="s">
        <v>31</v>
      </c>
      <c r="Q232" s="5" t="s">
        <v>32</v>
      </c>
      <c r="R232" s="5" t="s">
        <v>33</v>
      </c>
      <c r="S232" s="6" t="s">
        <v>279</v>
      </c>
      <c r="T232" s="8">
        <v>4156652160</v>
      </c>
      <c r="U232" s="8">
        <v>1401961041</v>
      </c>
      <c r="V232" s="8">
        <v>178803621</v>
      </c>
      <c r="W232" s="8">
        <v>5379809580</v>
      </c>
      <c r="X232" s="8">
        <v>0</v>
      </c>
      <c r="Y232" s="8">
        <v>5379809580</v>
      </c>
      <c r="Z232" s="8">
        <v>0</v>
      </c>
      <c r="AA232" s="8">
        <v>5379809580</v>
      </c>
      <c r="AB232" s="8">
        <v>1246995648</v>
      </c>
      <c r="AC232" s="8">
        <v>1246995648</v>
      </c>
      <c r="AD232" s="21">
        <v>1246995648</v>
      </c>
    </row>
    <row r="233" spans="1:30" ht="56.25" x14ac:dyDescent="0.25">
      <c r="A233" s="20" t="s">
        <v>70</v>
      </c>
      <c r="B233" s="6" t="s">
        <v>71</v>
      </c>
      <c r="C233" s="7" t="s">
        <v>280</v>
      </c>
      <c r="D233" s="7" t="s">
        <v>507</v>
      </c>
      <c r="E233" s="3" t="str">
        <f>VLOOKUP(Tabla2[[#This Row],[RUBRO]],Hoja9!$B$4:$M$1963,10,0)</f>
        <v>FAMILIA</v>
      </c>
      <c r="F233" s="7" t="str">
        <f>VLOOKUP(Tabla2[[#This Row],[RUBRO]],Hoja9!$B$4:$M$1963,11,0)</f>
        <v>DIRECCIÓN DE FAMILIAS Y COMUNIDADES</v>
      </c>
      <c r="G233" s="7" t="str">
        <f>VLOOKUP(Tabla2[[#This Row],[RUBRO]],Hoja9!$B$4:$M$1963,12,0)</f>
        <v>Familia</v>
      </c>
      <c r="H233" s="5" t="s">
        <v>30</v>
      </c>
      <c r="I233" s="5" t="s">
        <v>232</v>
      </c>
      <c r="J233" s="5" t="s">
        <v>233</v>
      </c>
      <c r="K233" s="5" t="s">
        <v>64</v>
      </c>
      <c r="L233" s="5" t="s">
        <v>42</v>
      </c>
      <c r="M233" s="5" t="s">
        <v>281</v>
      </c>
      <c r="N233" s="5"/>
      <c r="O233" s="5"/>
      <c r="P233" s="5" t="s">
        <v>31</v>
      </c>
      <c r="Q233" s="5" t="s">
        <v>32</v>
      </c>
      <c r="R233" s="5" t="s">
        <v>33</v>
      </c>
      <c r="S233" s="6" t="s">
        <v>282</v>
      </c>
      <c r="T233" s="8">
        <v>477114645</v>
      </c>
      <c r="U233" s="8">
        <v>785908800</v>
      </c>
      <c r="V233" s="8">
        <v>8750000</v>
      </c>
      <c r="W233" s="8">
        <v>1254273445</v>
      </c>
      <c r="X233" s="8">
        <v>0</v>
      </c>
      <c r="Y233" s="8">
        <v>1254273445</v>
      </c>
      <c r="Z233" s="8">
        <v>0</v>
      </c>
      <c r="AA233" s="8">
        <v>1254273445</v>
      </c>
      <c r="AB233" s="8">
        <v>351416637</v>
      </c>
      <c r="AC233" s="8">
        <v>351416637</v>
      </c>
      <c r="AD233" s="21">
        <v>351416637</v>
      </c>
    </row>
    <row r="234" spans="1:30" ht="33.75" x14ac:dyDescent="0.25">
      <c r="A234" s="20" t="s">
        <v>70</v>
      </c>
      <c r="B234" s="6" t="s">
        <v>71</v>
      </c>
      <c r="C234" s="7" t="s">
        <v>285</v>
      </c>
      <c r="D234" s="7" t="s">
        <v>507</v>
      </c>
      <c r="E234" s="3" t="str">
        <f>VLOOKUP(Tabla2[[#This Row],[RUBRO]],Hoja9!$B$4:$M$1963,10,0)</f>
        <v>FAMILIA</v>
      </c>
      <c r="F234" s="7" t="str">
        <f>VLOOKUP(Tabla2[[#This Row],[RUBRO]],Hoja9!$B$4:$M$1963,11,0)</f>
        <v>DIRECCIÓN DE GESTIÓN HUMANA</v>
      </c>
      <c r="G234" s="7" t="str">
        <f>VLOOKUP(Tabla2[[#This Row],[RUBRO]],Hoja9!$B$4:$M$1963,12,0)</f>
        <v>Gestión Humana - Pres. Serv</v>
      </c>
      <c r="H234" s="5" t="s">
        <v>30</v>
      </c>
      <c r="I234" s="5" t="s">
        <v>232</v>
      </c>
      <c r="J234" s="5" t="s">
        <v>233</v>
      </c>
      <c r="K234" s="5" t="s">
        <v>64</v>
      </c>
      <c r="L234" s="5" t="s">
        <v>42</v>
      </c>
      <c r="M234" s="5" t="s">
        <v>243</v>
      </c>
      <c r="N234" s="5"/>
      <c r="O234" s="5"/>
      <c r="P234" s="5" t="s">
        <v>31</v>
      </c>
      <c r="Q234" s="5" t="s">
        <v>32</v>
      </c>
      <c r="R234" s="5" t="s">
        <v>33</v>
      </c>
      <c r="S234" s="6" t="s">
        <v>59</v>
      </c>
      <c r="T234" s="8">
        <v>32791000</v>
      </c>
      <c r="U234" s="8">
        <v>1291767</v>
      </c>
      <c r="V234" s="8">
        <v>0</v>
      </c>
      <c r="W234" s="8">
        <v>34082767</v>
      </c>
      <c r="X234" s="8">
        <v>0</v>
      </c>
      <c r="Y234" s="8">
        <v>32492882</v>
      </c>
      <c r="Z234" s="8">
        <v>1589885</v>
      </c>
      <c r="AA234" s="8">
        <v>32492882</v>
      </c>
      <c r="AB234" s="8">
        <v>15004366</v>
      </c>
      <c r="AC234" s="8">
        <v>15004366</v>
      </c>
      <c r="AD234" s="21">
        <v>15004366</v>
      </c>
    </row>
    <row r="235" spans="1:30" ht="33.75" x14ac:dyDescent="0.25">
      <c r="A235" s="20" t="s">
        <v>70</v>
      </c>
      <c r="B235" s="6" t="s">
        <v>71</v>
      </c>
      <c r="C235" s="7" t="s">
        <v>286</v>
      </c>
      <c r="D235" s="7" t="s">
        <v>507</v>
      </c>
      <c r="E235" s="3" t="str">
        <f>VLOOKUP(Tabla2[[#This Row],[RUBRO]],Hoja9!$B$4:$M$1963,10,0)</f>
        <v>FAMILIA</v>
      </c>
      <c r="F235" s="7" t="str">
        <f>VLOOKUP(Tabla2[[#This Row],[RUBRO]],Hoja9!$B$4:$M$1963,11,0)</f>
        <v>DIRECCIÓN DE GESTIÓN HUMANA</v>
      </c>
      <c r="G235" s="7" t="str">
        <f>VLOOKUP(Tabla2[[#This Row],[RUBRO]],Hoja9!$B$4:$M$1963,12,0)</f>
        <v>Gestión Humana- Viáticos</v>
      </c>
      <c r="H235" s="5" t="s">
        <v>30</v>
      </c>
      <c r="I235" s="5" t="s">
        <v>232</v>
      </c>
      <c r="J235" s="5" t="s">
        <v>233</v>
      </c>
      <c r="K235" s="5" t="s">
        <v>64</v>
      </c>
      <c r="L235" s="5" t="s">
        <v>42</v>
      </c>
      <c r="M235" s="5" t="s">
        <v>246</v>
      </c>
      <c r="N235" s="5"/>
      <c r="O235" s="5"/>
      <c r="P235" s="5" t="s">
        <v>31</v>
      </c>
      <c r="Q235" s="5" t="s">
        <v>32</v>
      </c>
      <c r="R235" s="5" t="s">
        <v>33</v>
      </c>
      <c r="S235" s="6" t="s">
        <v>249</v>
      </c>
      <c r="T235" s="8">
        <v>15331261</v>
      </c>
      <c r="U235" s="8">
        <v>15000000</v>
      </c>
      <c r="V235" s="8">
        <v>0</v>
      </c>
      <c r="W235" s="8">
        <v>30331261</v>
      </c>
      <c r="X235" s="8">
        <v>0</v>
      </c>
      <c r="Y235" s="8">
        <v>22831261</v>
      </c>
      <c r="Z235" s="8">
        <v>7500000</v>
      </c>
      <c r="AA235" s="8">
        <v>17733489</v>
      </c>
      <c r="AB235" s="8">
        <v>16628734</v>
      </c>
      <c r="AC235" s="8">
        <v>16628734</v>
      </c>
      <c r="AD235" s="21">
        <v>16628734</v>
      </c>
    </row>
    <row r="236" spans="1:30" ht="56.25" x14ac:dyDescent="0.25">
      <c r="A236" s="20" t="s">
        <v>70</v>
      </c>
      <c r="B236" s="6" t="s">
        <v>71</v>
      </c>
      <c r="C236" s="7" t="s">
        <v>478</v>
      </c>
      <c r="D236" s="7" t="s">
        <v>507</v>
      </c>
      <c r="E236" s="3" t="str">
        <f>VLOOKUP(Tabla2[[#This Row],[RUBRO]],Hoja9!$B$4:$M$1963,10,0)</f>
        <v>FAMILIA</v>
      </c>
      <c r="F236" s="7" t="str">
        <f>VLOOKUP(Tabla2[[#This Row],[RUBRO]],Hoja9!$B$4:$M$1963,11,0)</f>
        <v>DIRECCIÓN DE FAMILIAS Y COMUNIDADES</v>
      </c>
      <c r="G236" s="7" t="str">
        <f>VLOOKUP(Tabla2[[#This Row],[RUBRO]],Hoja9!$B$4:$M$1963,12,0)</f>
        <v>Familia</v>
      </c>
      <c r="H236" s="5" t="s">
        <v>30</v>
      </c>
      <c r="I236" s="5" t="s">
        <v>232</v>
      </c>
      <c r="J236" s="5" t="s">
        <v>233</v>
      </c>
      <c r="K236" s="5" t="s">
        <v>64</v>
      </c>
      <c r="L236" s="5" t="s">
        <v>42</v>
      </c>
      <c r="M236" s="5" t="s">
        <v>266</v>
      </c>
      <c r="N236" s="5"/>
      <c r="O236" s="5"/>
      <c r="P236" s="5" t="s">
        <v>31</v>
      </c>
      <c r="Q236" s="5" t="s">
        <v>32</v>
      </c>
      <c r="R236" s="5" t="s">
        <v>33</v>
      </c>
      <c r="S236" s="6" t="s">
        <v>267</v>
      </c>
      <c r="T236" s="8">
        <v>4984</v>
      </c>
      <c r="U236" s="8">
        <v>0</v>
      </c>
      <c r="V236" s="8">
        <v>0</v>
      </c>
      <c r="W236" s="8">
        <v>4984</v>
      </c>
      <c r="X236" s="8">
        <v>0</v>
      </c>
      <c r="Y236" s="8">
        <v>0</v>
      </c>
      <c r="Z236" s="8">
        <v>4984</v>
      </c>
      <c r="AA236" s="8">
        <v>0</v>
      </c>
      <c r="AB236" s="8">
        <v>0</v>
      </c>
      <c r="AC236" s="8">
        <v>0</v>
      </c>
      <c r="AD236" s="21">
        <v>0</v>
      </c>
    </row>
    <row r="237" spans="1:30" ht="45" x14ac:dyDescent="0.25">
      <c r="A237" s="20" t="s">
        <v>70</v>
      </c>
      <c r="B237" s="6" t="s">
        <v>71</v>
      </c>
      <c r="C237" s="7" t="s">
        <v>392</v>
      </c>
      <c r="D237" s="7" t="s">
        <v>512</v>
      </c>
      <c r="E237" s="3" t="str">
        <f>VLOOKUP(Tabla2[[#This Row],[RUBRO]],Hoja9!$B$4:$M$1963,10,0)</f>
        <v>GENERACIONES</v>
      </c>
      <c r="F237" s="7" t="str">
        <f>VLOOKUP(Tabla2[[#This Row],[RUBRO]],Hoja9!$B$4:$M$1963,11,0)</f>
        <v>DIRECCIÓN DE NIÑEZ Y ADOLESCENCIA</v>
      </c>
      <c r="G237" s="7" t="str">
        <f>VLOOKUP(Tabla2[[#This Row],[RUBRO]],Hoja9!$B$4:$M$1963,12,0)</f>
        <v>Niñez y adolescencia</v>
      </c>
      <c r="H237" s="5" t="s">
        <v>30</v>
      </c>
      <c r="I237" s="5" t="s">
        <v>232</v>
      </c>
      <c r="J237" s="5" t="s">
        <v>233</v>
      </c>
      <c r="K237" s="5" t="s">
        <v>68</v>
      </c>
      <c r="L237" s="5" t="s">
        <v>42</v>
      </c>
      <c r="M237" s="5" t="s">
        <v>234</v>
      </c>
      <c r="N237" s="5"/>
      <c r="O237" s="5"/>
      <c r="P237" s="5" t="s">
        <v>31</v>
      </c>
      <c r="Q237" s="5" t="s">
        <v>32</v>
      </c>
      <c r="R237" s="5" t="s">
        <v>33</v>
      </c>
      <c r="S237" s="6" t="s">
        <v>393</v>
      </c>
      <c r="T237" s="8">
        <v>3249587150</v>
      </c>
      <c r="U237" s="8">
        <v>306640600</v>
      </c>
      <c r="V237" s="8">
        <v>233600450</v>
      </c>
      <c r="W237" s="8">
        <v>3322627300</v>
      </c>
      <c r="X237" s="8">
        <v>0</v>
      </c>
      <c r="Y237" s="8">
        <v>3222627300</v>
      </c>
      <c r="Z237" s="8">
        <v>100000000</v>
      </c>
      <c r="AA237" s="8">
        <v>3015986700</v>
      </c>
      <c r="AB237" s="8">
        <v>70496650</v>
      </c>
      <c r="AC237" s="8">
        <v>70496650</v>
      </c>
      <c r="AD237" s="21">
        <v>70496650</v>
      </c>
    </row>
    <row r="238" spans="1:30" ht="45" x14ac:dyDescent="0.25">
      <c r="A238" s="20" t="s">
        <v>70</v>
      </c>
      <c r="B238" s="6" t="s">
        <v>71</v>
      </c>
      <c r="C238" s="7" t="s">
        <v>394</v>
      </c>
      <c r="D238" s="7" t="s">
        <v>512</v>
      </c>
      <c r="E238" s="3" t="str">
        <f>VLOOKUP(Tabla2[[#This Row],[RUBRO]],Hoja9!$B$4:$M$1963,10,0)</f>
        <v>GENERACIONES</v>
      </c>
      <c r="F238" s="7" t="str">
        <f>VLOOKUP(Tabla2[[#This Row],[RUBRO]],Hoja9!$B$4:$M$1963,11,0)</f>
        <v>DIRECCIÓN DE NIÑEZ Y ADOLESCENCIA</v>
      </c>
      <c r="G238" s="7" t="str">
        <f>VLOOKUP(Tabla2[[#This Row],[RUBRO]],Hoja9!$B$4:$M$1963,12,0)</f>
        <v>Niñez y adolescencia</v>
      </c>
      <c r="H238" s="5" t="s">
        <v>30</v>
      </c>
      <c r="I238" s="5" t="s">
        <v>232</v>
      </c>
      <c r="J238" s="5" t="s">
        <v>233</v>
      </c>
      <c r="K238" s="5" t="s">
        <v>68</v>
      </c>
      <c r="L238" s="5" t="s">
        <v>42</v>
      </c>
      <c r="M238" s="5" t="s">
        <v>281</v>
      </c>
      <c r="N238" s="5"/>
      <c r="O238" s="5"/>
      <c r="P238" s="5" t="s">
        <v>31</v>
      </c>
      <c r="Q238" s="5" t="s">
        <v>32</v>
      </c>
      <c r="R238" s="5" t="s">
        <v>33</v>
      </c>
      <c r="S238" s="6" t="s">
        <v>395</v>
      </c>
      <c r="T238" s="8">
        <v>1994680850</v>
      </c>
      <c r="U238" s="8">
        <v>0</v>
      </c>
      <c r="V238" s="8">
        <v>12711650</v>
      </c>
      <c r="W238" s="8">
        <v>1981969200</v>
      </c>
      <c r="X238" s="8">
        <v>0</v>
      </c>
      <c r="Y238" s="8">
        <v>1981969200</v>
      </c>
      <c r="Z238" s="8">
        <v>0</v>
      </c>
      <c r="AA238" s="8">
        <v>1981969200</v>
      </c>
      <c r="AB238" s="8">
        <v>308527550</v>
      </c>
      <c r="AC238" s="8">
        <v>308527550</v>
      </c>
      <c r="AD238" s="21">
        <v>308527550</v>
      </c>
    </row>
    <row r="239" spans="1:30" ht="45" x14ac:dyDescent="0.25">
      <c r="A239" s="20" t="s">
        <v>70</v>
      </c>
      <c r="B239" s="6" t="s">
        <v>71</v>
      </c>
      <c r="C239" s="7" t="s">
        <v>289</v>
      </c>
      <c r="D239" s="7" t="s">
        <v>512</v>
      </c>
      <c r="E239" s="3" t="str">
        <f>VLOOKUP(Tabla2[[#This Row],[RUBRO]],Hoja9!$B$4:$M$1963,10,0)</f>
        <v>GENERACIONES</v>
      </c>
      <c r="F239" s="7" t="str">
        <f>VLOOKUP(Tabla2[[#This Row],[RUBRO]],Hoja9!$B$4:$M$1963,11,0)</f>
        <v>DIRECCIÓN DE NIÑEZ Y ADOLESCENCIA</v>
      </c>
      <c r="G239" s="7" t="str">
        <f>VLOOKUP(Tabla2[[#This Row],[RUBRO]],Hoja9!$B$4:$M$1963,12,0)</f>
        <v>Niñez y adolescencia</v>
      </c>
      <c r="H239" s="5" t="s">
        <v>30</v>
      </c>
      <c r="I239" s="5" t="s">
        <v>232</v>
      </c>
      <c r="J239" s="5" t="s">
        <v>233</v>
      </c>
      <c r="K239" s="5" t="s">
        <v>68</v>
      </c>
      <c r="L239" s="5" t="s">
        <v>42</v>
      </c>
      <c r="M239" s="5" t="s">
        <v>240</v>
      </c>
      <c r="N239" s="5"/>
      <c r="O239" s="5"/>
      <c r="P239" s="5" t="s">
        <v>31</v>
      </c>
      <c r="Q239" s="5" t="s">
        <v>32</v>
      </c>
      <c r="R239" s="5" t="s">
        <v>33</v>
      </c>
      <c r="S239" s="6" t="s">
        <v>290</v>
      </c>
      <c r="T239" s="8">
        <v>0</v>
      </c>
      <c r="U239" s="8">
        <v>600000000</v>
      </c>
      <c r="V239" s="8">
        <v>0</v>
      </c>
      <c r="W239" s="8">
        <v>600000000</v>
      </c>
      <c r="X239" s="8">
        <v>0</v>
      </c>
      <c r="Y239" s="8">
        <v>0</v>
      </c>
      <c r="Z239" s="8">
        <v>600000000</v>
      </c>
      <c r="AA239" s="8">
        <v>0</v>
      </c>
      <c r="AB239" s="8">
        <v>0</v>
      </c>
      <c r="AC239" s="8">
        <v>0</v>
      </c>
      <c r="AD239" s="21">
        <v>0</v>
      </c>
    </row>
    <row r="240" spans="1:30" ht="45" x14ac:dyDescent="0.25">
      <c r="A240" s="20" t="s">
        <v>70</v>
      </c>
      <c r="B240" s="6" t="s">
        <v>71</v>
      </c>
      <c r="C240" s="7" t="s">
        <v>291</v>
      </c>
      <c r="D240" s="7" t="s">
        <v>512</v>
      </c>
      <c r="E240" s="3" t="str">
        <f>VLOOKUP(Tabla2[[#This Row],[RUBRO]],Hoja9!$B$4:$M$1963,10,0)</f>
        <v>GENERACIONES</v>
      </c>
      <c r="F240" s="7" t="str">
        <f>VLOOKUP(Tabla2[[#This Row],[RUBRO]],Hoja9!$B$4:$M$1963,11,0)</f>
        <v>DIRECCIÓN DE NIÑEZ Y ADOLESCENCIA</v>
      </c>
      <c r="G240" s="7" t="str">
        <f>VLOOKUP(Tabla2[[#This Row],[RUBRO]],Hoja9!$B$4:$M$1963,12,0)</f>
        <v>Niñez y adolescencia</v>
      </c>
      <c r="H240" s="5" t="s">
        <v>30</v>
      </c>
      <c r="I240" s="5" t="s">
        <v>232</v>
      </c>
      <c r="J240" s="5" t="s">
        <v>233</v>
      </c>
      <c r="K240" s="5" t="s">
        <v>68</v>
      </c>
      <c r="L240" s="5" t="s">
        <v>42</v>
      </c>
      <c r="M240" s="5" t="s">
        <v>243</v>
      </c>
      <c r="N240" s="5"/>
      <c r="O240" s="5"/>
      <c r="P240" s="5" t="s">
        <v>31</v>
      </c>
      <c r="Q240" s="5" t="s">
        <v>32</v>
      </c>
      <c r="R240" s="5" t="s">
        <v>33</v>
      </c>
      <c r="S240" s="6" t="s">
        <v>292</v>
      </c>
      <c r="T240" s="8">
        <v>0</v>
      </c>
      <c r="U240" s="8">
        <v>1223157420</v>
      </c>
      <c r="V240" s="8">
        <v>0</v>
      </c>
      <c r="W240" s="8">
        <v>1223157420</v>
      </c>
      <c r="X240" s="8">
        <v>0</v>
      </c>
      <c r="Y240" s="8">
        <v>1223157420</v>
      </c>
      <c r="Z240" s="8">
        <v>0</v>
      </c>
      <c r="AA240" s="8">
        <v>1223157420</v>
      </c>
      <c r="AB240" s="8">
        <v>0</v>
      </c>
      <c r="AC240" s="8">
        <v>0</v>
      </c>
      <c r="AD240" s="21">
        <v>0</v>
      </c>
    </row>
    <row r="241" spans="1:30" ht="33.75" x14ac:dyDescent="0.25">
      <c r="A241" s="20" t="s">
        <v>70</v>
      </c>
      <c r="B241" s="6" t="s">
        <v>71</v>
      </c>
      <c r="C241" s="7" t="s">
        <v>293</v>
      </c>
      <c r="D241" s="7" t="s">
        <v>512</v>
      </c>
      <c r="E241" s="3" t="str">
        <f>VLOOKUP(Tabla2[[#This Row],[RUBRO]],Hoja9!$B$4:$M$1963,10,0)</f>
        <v>GENERACIONES</v>
      </c>
      <c r="F241" s="7" t="str">
        <f>VLOOKUP(Tabla2[[#This Row],[RUBRO]],Hoja9!$B$4:$M$1963,11,0)</f>
        <v>DIRECCIÓN DE GESTIÓN HUMANA</v>
      </c>
      <c r="G241" s="7" t="str">
        <f>VLOOKUP(Tabla2[[#This Row],[RUBRO]],Hoja9!$B$4:$M$1963,12,0)</f>
        <v>Gestión Humana - Pres. Serv</v>
      </c>
      <c r="H241" s="5" t="s">
        <v>30</v>
      </c>
      <c r="I241" s="5" t="s">
        <v>232</v>
      </c>
      <c r="J241" s="5" t="s">
        <v>233</v>
      </c>
      <c r="K241" s="5" t="s">
        <v>68</v>
      </c>
      <c r="L241" s="5" t="s">
        <v>42</v>
      </c>
      <c r="M241" s="5" t="s">
        <v>248</v>
      </c>
      <c r="N241" s="5"/>
      <c r="O241" s="5"/>
      <c r="P241" s="5" t="s">
        <v>31</v>
      </c>
      <c r="Q241" s="5" t="s">
        <v>32</v>
      </c>
      <c r="R241" s="5" t="s">
        <v>33</v>
      </c>
      <c r="S241" s="6" t="s">
        <v>59</v>
      </c>
      <c r="T241" s="8">
        <v>0</v>
      </c>
      <c r="U241" s="8">
        <v>68669800</v>
      </c>
      <c r="V241" s="8">
        <v>744100</v>
      </c>
      <c r="W241" s="8">
        <v>67925700</v>
      </c>
      <c r="X241" s="8">
        <v>0</v>
      </c>
      <c r="Y241" s="8">
        <v>67925700</v>
      </c>
      <c r="Z241" s="8">
        <v>0</v>
      </c>
      <c r="AA241" s="8">
        <v>65480800</v>
      </c>
      <c r="AB241" s="8">
        <v>26362400</v>
      </c>
      <c r="AC241" s="8">
        <v>26362400</v>
      </c>
      <c r="AD241" s="21">
        <v>26362400</v>
      </c>
    </row>
    <row r="242" spans="1:30" ht="33.75" x14ac:dyDescent="0.25">
      <c r="A242" s="20" t="s">
        <v>70</v>
      </c>
      <c r="B242" s="6" t="s">
        <v>71</v>
      </c>
      <c r="C242" s="7" t="s">
        <v>294</v>
      </c>
      <c r="D242" s="7" t="s">
        <v>512</v>
      </c>
      <c r="E242" s="3" t="str">
        <f>VLOOKUP(Tabla2[[#This Row],[RUBRO]],Hoja9!$B$4:$M$1963,10,0)</f>
        <v>GENERACIONES</v>
      </c>
      <c r="F242" s="7" t="str">
        <f>VLOOKUP(Tabla2[[#This Row],[RUBRO]],Hoja9!$B$4:$M$1963,11,0)</f>
        <v>DIRECCIÓN DE GESTIÓN HUMANA</v>
      </c>
      <c r="G242" s="7" t="str">
        <f>VLOOKUP(Tabla2[[#This Row],[RUBRO]],Hoja9!$B$4:$M$1963,12,0)</f>
        <v>Gestión Humana- Viáticos</v>
      </c>
      <c r="H242" s="5" t="s">
        <v>30</v>
      </c>
      <c r="I242" s="5" t="s">
        <v>232</v>
      </c>
      <c r="J242" s="5" t="s">
        <v>233</v>
      </c>
      <c r="K242" s="5" t="s">
        <v>68</v>
      </c>
      <c r="L242" s="5" t="s">
        <v>42</v>
      </c>
      <c r="M242" s="5" t="s">
        <v>254</v>
      </c>
      <c r="N242" s="5"/>
      <c r="O242" s="5"/>
      <c r="P242" s="5" t="s">
        <v>31</v>
      </c>
      <c r="Q242" s="5" t="s">
        <v>32</v>
      </c>
      <c r="R242" s="5" t="s">
        <v>33</v>
      </c>
      <c r="S242" s="6" t="s">
        <v>249</v>
      </c>
      <c r="T242" s="8">
        <v>3000000</v>
      </c>
      <c r="U242" s="8">
        <v>8000000</v>
      </c>
      <c r="V242" s="8">
        <v>0</v>
      </c>
      <c r="W242" s="8">
        <v>11000000</v>
      </c>
      <c r="X242" s="8">
        <v>0</v>
      </c>
      <c r="Y242" s="8">
        <v>7500000</v>
      </c>
      <c r="Z242" s="8">
        <v>3500000</v>
      </c>
      <c r="AA242" s="8">
        <v>6156492</v>
      </c>
      <c r="AB242" s="8">
        <v>5326388</v>
      </c>
      <c r="AC242" s="8">
        <v>5326388</v>
      </c>
      <c r="AD242" s="21">
        <v>5326388</v>
      </c>
    </row>
    <row r="243" spans="1:30" ht="45" x14ac:dyDescent="0.25">
      <c r="A243" s="20" t="s">
        <v>70</v>
      </c>
      <c r="B243" s="6" t="s">
        <v>71</v>
      </c>
      <c r="C243" s="7" t="s">
        <v>295</v>
      </c>
      <c r="D243" s="7" t="s">
        <v>512</v>
      </c>
      <c r="E243" s="3" t="str">
        <f>VLOOKUP(Tabla2[[#This Row],[RUBRO]],Hoja9!$B$4:$M$1963,10,0)</f>
        <v>GENERACIONES</v>
      </c>
      <c r="F243" s="7" t="str">
        <f>VLOOKUP(Tabla2[[#This Row],[RUBRO]],Hoja9!$B$4:$M$1963,11,0)</f>
        <v>DIRECCIÓN DE NIÑEZ Y ADOLESCENCIA</v>
      </c>
      <c r="G243" s="7" t="str">
        <f>VLOOKUP(Tabla2[[#This Row],[RUBRO]],Hoja9!$B$4:$M$1963,12,0)</f>
        <v>Niñez y adolescencia</v>
      </c>
      <c r="H243" s="5" t="s">
        <v>30</v>
      </c>
      <c r="I243" s="5" t="s">
        <v>232</v>
      </c>
      <c r="J243" s="5" t="s">
        <v>233</v>
      </c>
      <c r="K243" s="5" t="s">
        <v>68</v>
      </c>
      <c r="L243" s="5" t="s">
        <v>42</v>
      </c>
      <c r="M243" s="5" t="s">
        <v>266</v>
      </c>
      <c r="N243" s="5"/>
      <c r="O243" s="5"/>
      <c r="P243" s="5" t="s">
        <v>31</v>
      </c>
      <c r="Q243" s="5" t="s">
        <v>32</v>
      </c>
      <c r="R243" s="5" t="s">
        <v>33</v>
      </c>
      <c r="S243" s="6" t="s">
        <v>267</v>
      </c>
      <c r="T243" s="8">
        <v>0</v>
      </c>
      <c r="U243" s="8">
        <v>20977072</v>
      </c>
      <c r="V243" s="8">
        <v>20964072</v>
      </c>
      <c r="W243" s="8">
        <v>13000</v>
      </c>
      <c r="X243" s="8">
        <v>0</v>
      </c>
      <c r="Y243" s="8">
        <v>0</v>
      </c>
      <c r="Z243" s="8">
        <v>13000</v>
      </c>
      <c r="AA243" s="8">
        <v>0</v>
      </c>
      <c r="AB243" s="8">
        <v>0</v>
      </c>
      <c r="AC243" s="8">
        <v>0</v>
      </c>
      <c r="AD243" s="21">
        <v>0</v>
      </c>
    </row>
    <row r="244" spans="1:30" ht="33.75" x14ac:dyDescent="0.25">
      <c r="A244" s="20" t="s">
        <v>70</v>
      </c>
      <c r="B244" s="6" t="s">
        <v>71</v>
      </c>
      <c r="C244" s="7" t="s">
        <v>298</v>
      </c>
      <c r="D244" s="7" t="s">
        <v>594</v>
      </c>
      <c r="E244" s="3" t="str">
        <f>VLOOKUP(Tabla2[[#This Row],[RUBRO]],Hoja9!$B$4:$M$1963,10,0)</f>
        <v>SNBF</v>
      </c>
      <c r="F244" s="7" t="str">
        <f>VLOOKUP(Tabla2[[#This Row],[RUBRO]],Hoja9!$B$4:$M$1963,11,0)</f>
        <v>DIRECCIÓN DE GESTIÓN HUMANA</v>
      </c>
      <c r="G244" s="7" t="str">
        <f>VLOOKUP(Tabla2[[#This Row],[RUBRO]],Hoja9!$B$4:$M$1963,12,0)</f>
        <v>Gestión Humana - Pres. Serv</v>
      </c>
      <c r="H244" s="5" t="s">
        <v>30</v>
      </c>
      <c r="I244" s="5" t="s">
        <v>232</v>
      </c>
      <c r="J244" s="5" t="s">
        <v>233</v>
      </c>
      <c r="K244" s="5" t="s">
        <v>138</v>
      </c>
      <c r="L244" s="5" t="s">
        <v>42</v>
      </c>
      <c r="M244" s="5" t="s">
        <v>281</v>
      </c>
      <c r="N244" s="5"/>
      <c r="O244" s="5"/>
      <c r="P244" s="5" t="s">
        <v>31</v>
      </c>
      <c r="Q244" s="5" t="s">
        <v>32</v>
      </c>
      <c r="R244" s="5" t="s">
        <v>33</v>
      </c>
      <c r="S244" s="6" t="s">
        <v>59</v>
      </c>
      <c r="T244" s="8">
        <v>308702460</v>
      </c>
      <c r="U244" s="8">
        <v>0</v>
      </c>
      <c r="V244" s="8">
        <v>41605960</v>
      </c>
      <c r="W244" s="8">
        <v>267096500</v>
      </c>
      <c r="X244" s="8">
        <v>0</v>
      </c>
      <c r="Y244" s="8">
        <v>267096500</v>
      </c>
      <c r="Z244" s="8">
        <v>0</v>
      </c>
      <c r="AA244" s="8">
        <v>267096500</v>
      </c>
      <c r="AB244" s="8">
        <v>109463632</v>
      </c>
      <c r="AC244" s="8">
        <v>109463632</v>
      </c>
      <c r="AD244" s="21">
        <v>109463632</v>
      </c>
    </row>
    <row r="245" spans="1:30" ht="33.75" x14ac:dyDescent="0.25">
      <c r="A245" s="20" t="s">
        <v>70</v>
      </c>
      <c r="B245" s="6" t="s">
        <v>71</v>
      </c>
      <c r="C245" s="7" t="s">
        <v>299</v>
      </c>
      <c r="D245" s="7" t="s">
        <v>594</v>
      </c>
      <c r="E245" s="3" t="str">
        <f>VLOOKUP(Tabla2[[#This Row],[RUBRO]],Hoja9!$B$4:$M$1963,10,0)</f>
        <v>SNBF</v>
      </c>
      <c r="F245" s="7" t="str">
        <f>VLOOKUP(Tabla2[[#This Row],[RUBRO]],Hoja9!$B$4:$M$1963,11,0)</f>
        <v>DIRECCIÓN DE GESTIÓN HUMANA</v>
      </c>
      <c r="G245" s="7" t="str">
        <f>VLOOKUP(Tabla2[[#This Row],[RUBRO]],Hoja9!$B$4:$M$1963,12,0)</f>
        <v>Gestión Humana- Viáticos</v>
      </c>
      <c r="H245" s="5" t="s">
        <v>30</v>
      </c>
      <c r="I245" s="5" t="s">
        <v>232</v>
      </c>
      <c r="J245" s="5" t="s">
        <v>233</v>
      </c>
      <c r="K245" s="5" t="s">
        <v>138</v>
      </c>
      <c r="L245" s="5" t="s">
        <v>42</v>
      </c>
      <c r="M245" s="5" t="s">
        <v>237</v>
      </c>
      <c r="N245" s="5"/>
      <c r="O245" s="5"/>
      <c r="P245" s="5" t="s">
        <v>31</v>
      </c>
      <c r="Q245" s="5" t="s">
        <v>32</v>
      </c>
      <c r="R245" s="5" t="s">
        <v>33</v>
      </c>
      <c r="S245" s="6" t="s">
        <v>249</v>
      </c>
      <c r="T245" s="8">
        <v>72223356</v>
      </c>
      <c r="U245" s="8">
        <v>0</v>
      </c>
      <c r="V245" s="8">
        <v>0</v>
      </c>
      <c r="W245" s="8">
        <v>72223356</v>
      </c>
      <c r="X245" s="8">
        <v>0</v>
      </c>
      <c r="Y245" s="8">
        <v>65314341</v>
      </c>
      <c r="Z245" s="8">
        <v>6909015</v>
      </c>
      <c r="AA245" s="8">
        <v>59368453</v>
      </c>
      <c r="AB245" s="8">
        <v>38905288</v>
      </c>
      <c r="AC245" s="8">
        <v>38905288</v>
      </c>
      <c r="AD245" s="21">
        <v>38905288</v>
      </c>
    </row>
    <row r="246" spans="1:30" ht="33.75" x14ac:dyDescent="0.25">
      <c r="A246" s="20" t="s">
        <v>70</v>
      </c>
      <c r="B246" s="6" t="s">
        <v>71</v>
      </c>
      <c r="C246" s="7" t="s">
        <v>303</v>
      </c>
      <c r="D246" s="7" t="s">
        <v>604</v>
      </c>
      <c r="E246" s="3" t="str">
        <f>VLOOKUP(Tabla2[[#This Row],[RUBRO]],Hoja9!$B$4:$M$1963,10,0)</f>
        <v>TECNOLOGIA</v>
      </c>
      <c r="F246" s="7" t="str">
        <f>VLOOKUP(Tabla2[[#This Row],[RUBRO]],Hoja9!$B$4:$M$1963,11,0)</f>
        <v>DIRECCIÓN DE GESTIÓN HUMANA</v>
      </c>
      <c r="G246" s="7" t="str">
        <f>VLOOKUP(Tabla2[[#This Row],[RUBRO]],Hoja9!$B$4:$M$1963,12,0)</f>
        <v>Gestión Humana - Pres. Serv</v>
      </c>
      <c r="H246" s="5" t="s">
        <v>30</v>
      </c>
      <c r="I246" s="5" t="s">
        <v>301</v>
      </c>
      <c r="J246" s="5" t="s">
        <v>233</v>
      </c>
      <c r="K246" s="5" t="s">
        <v>41</v>
      </c>
      <c r="L246" s="5" t="s">
        <v>42</v>
      </c>
      <c r="M246" s="5" t="s">
        <v>281</v>
      </c>
      <c r="N246" s="5"/>
      <c r="O246" s="5"/>
      <c r="P246" s="5" t="s">
        <v>31</v>
      </c>
      <c r="Q246" s="5" t="s">
        <v>32</v>
      </c>
      <c r="R246" s="5" t="s">
        <v>33</v>
      </c>
      <c r="S246" s="6" t="s">
        <v>59</v>
      </c>
      <c r="T246" s="8">
        <v>96951325</v>
      </c>
      <c r="U246" s="8">
        <v>16417200</v>
      </c>
      <c r="V246" s="8">
        <v>234992</v>
      </c>
      <c r="W246" s="8">
        <v>113133533</v>
      </c>
      <c r="X246" s="8">
        <v>0</v>
      </c>
      <c r="Y246" s="8">
        <v>96716333</v>
      </c>
      <c r="Z246" s="8">
        <v>16417200</v>
      </c>
      <c r="AA246" s="8">
        <v>96716333</v>
      </c>
      <c r="AB246" s="8">
        <v>49447866</v>
      </c>
      <c r="AC246" s="8">
        <v>49447866</v>
      </c>
      <c r="AD246" s="21">
        <v>49447866</v>
      </c>
    </row>
    <row r="247" spans="1:30" ht="33.75" x14ac:dyDescent="0.25">
      <c r="A247" s="20" t="s">
        <v>70</v>
      </c>
      <c r="B247" s="6" t="s">
        <v>71</v>
      </c>
      <c r="C247" s="7" t="s">
        <v>304</v>
      </c>
      <c r="D247" s="7" t="s">
        <v>604</v>
      </c>
      <c r="E247" s="3" t="str">
        <f>VLOOKUP(Tabla2[[#This Row],[RUBRO]],Hoja9!$B$4:$M$1963,10,0)</f>
        <v>TECNOLOGIA</v>
      </c>
      <c r="F247" s="7" t="str">
        <f>VLOOKUP(Tabla2[[#This Row],[RUBRO]],Hoja9!$B$4:$M$1963,11,0)</f>
        <v>DIRECCIÓN DE GESTIÓN HUMANA</v>
      </c>
      <c r="G247" s="7" t="str">
        <f>VLOOKUP(Tabla2[[#This Row],[RUBRO]],Hoja9!$B$4:$M$1963,12,0)</f>
        <v>Gestión Humana- Viáticos</v>
      </c>
      <c r="H247" s="5" t="s">
        <v>30</v>
      </c>
      <c r="I247" s="5" t="s">
        <v>301</v>
      </c>
      <c r="J247" s="5" t="s">
        <v>233</v>
      </c>
      <c r="K247" s="5" t="s">
        <v>41</v>
      </c>
      <c r="L247" s="5" t="s">
        <v>42</v>
      </c>
      <c r="M247" s="5" t="s">
        <v>237</v>
      </c>
      <c r="N247" s="5"/>
      <c r="O247" s="5"/>
      <c r="P247" s="5" t="s">
        <v>31</v>
      </c>
      <c r="Q247" s="5" t="s">
        <v>32</v>
      </c>
      <c r="R247" s="5" t="s">
        <v>33</v>
      </c>
      <c r="S247" s="6" t="s">
        <v>249</v>
      </c>
      <c r="T247" s="8">
        <v>10026229</v>
      </c>
      <c r="U247" s="8">
        <v>0</v>
      </c>
      <c r="V247" s="8">
        <v>0</v>
      </c>
      <c r="W247" s="8">
        <v>10026229</v>
      </c>
      <c r="X247" s="8">
        <v>0</v>
      </c>
      <c r="Y247" s="8">
        <v>10026229</v>
      </c>
      <c r="Z247" s="8">
        <v>0</v>
      </c>
      <c r="AA247" s="8">
        <v>9160144</v>
      </c>
      <c r="AB247" s="8">
        <v>5514115</v>
      </c>
      <c r="AC247" s="8">
        <v>5514115</v>
      </c>
      <c r="AD247" s="21">
        <v>5514115</v>
      </c>
    </row>
    <row r="248" spans="1:30" ht="33.75" x14ac:dyDescent="0.25">
      <c r="A248" s="20" t="s">
        <v>70</v>
      </c>
      <c r="B248" s="6" t="s">
        <v>71</v>
      </c>
      <c r="C248" s="7" t="s">
        <v>307</v>
      </c>
      <c r="D248" s="7" t="s">
        <v>37</v>
      </c>
      <c r="E248" s="3" t="str">
        <f>VLOOKUP(Tabla2[[#This Row],[RUBRO]],Hoja9!$B$4:$M$1963,10,0)</f>
        <v>MODELO INTERVENCION</v>
      </c>
      <c r="F248" s="7" t="str">
        <f>VLOOKUP(Tabla2[[#This Row],[RUBRO]],Hoja9!$B$4:$M$1963,11,0)</f>
        <v>DIRECCIÓN DE GESTIÓN HUMANA</v>
      </c>
      <c r="G248" s="7" t="str">
        <f>VLOOKUP(Tabla2[[#This Row],[RUBRO]],Hoja9!$B$4:$M$1963,12,0)</f>
        <v>Gestión Humana - Pres. Serv</v>
      </c>
      <c r="H248" s="5" t="s">
        <v>30</v>
      </c>
      <c r="I248" s="5" t="s">
        <v>301</v>
      </c>
      <c r="J248" s="5" t="s">
        <v>233</v>
      </c>
      <c r="K248" s="5" t="s">
        <v>77</v>
      </c>
      <c r="L248" s="5" t="s">
        <v>42</v>
      </c>
      <c r="M248" s="5" t="s">
        <v>237</v>
      </c>
      <c r="N248" s="5"/>
      <c r="O248" s="5"/>
      <c r="P248" s="5" t="s">
        <v>31</v>
      </c>
      <c r="Q248" s="5" t="s">
        <v>32</v>
      </c>
      <c r="R248" s="5" t="s">
        <v>33</v>
      </c>
      <c r="S248" s="6" t="s">
        <v>59</v>
      </c>
      <c r="T248" s="8">
        <v>1887246882</v>
      </c>
      <c r="U248" s="8">
        <v>295386201</v>
      </c>
      <c r="V248" s="8">
        <v>242426582</v>
      </c>
      <c r="W248" s="8">
        <v>1940206501</v>
      </c>
      <c r="X248" s="8">
        <v>0</v>
      </c>
      <c r="Y248" s="8">
        <v>1938065564</v>
      </c>
      <c r="Z248" s="8">
        <v>2140937</v>
      </c>
      <c r="AA248" s="8">
        <v>1889449200</v>
      </c>
      <c r="AB248" s="8">
        <v>1098276819</v>
      </c>
      <c r="AC248" s="8">
        <v>1098276819</v>
      </c>
      <c r="AD248" s="21">
        <v>1098276819</v>
      </c>
    </row>
    <row r="249" spans="1:30" ht="33.75" x14ac:dyDescent="0.25">
      <c r="A249" s="20" t="s">
        <v>70</v>
      </c>
      <c r="B249" s="6" t="s">
        <v>71</v>
      </c>
      <c r="C249" s="7" t="s">
        <v>308</v>
      </c>
      <c r="D249" s="7" t="s">
        <v>37</v>
      </c>
      <c r="E249" s="3" t="str">
        <f>VLOOKUP(Tabla2[[#This Row],[RUBRO]],Hoja9!$B$4:$M$1963,10,0)</f>
        <v>MODELO INTERVENCION</v>
      </c>
      <c r="F249" s="7" t="str">
        <f>VLOOKUP(Tabla2[[#This Row],[RUBRO]],Hoja9!$B$4:$M$1963,11,0)</f>
        <v>DIRECCIÓN DE GESTIÓN HUMANA</v>
      </c>
      <c r="G249" s="7" t="str">
        <f>VLOOKUP(Tabla2[[#This Row],[RUBRO]],Hoja9!$B$4:$M$1963,12,0)</f>
        <v>Gestión Humana- Viáticos</v>
      </c>
      <c r="H249" s="5" t="s">
        <v>30</v>
      </c>
      <c r="I249" s="5" t="s">
        <v>301</v>
      </c>
      <c r="J249" s="5" t="s">
        <v>233</v>
      </c>
      <c r="K249" s="5" t="s">
        <v>77</v>
      </c>
      <c r="L249" s="5" t="s">
        <v>42</v>
      </c>
      <c r="M249" s="5" t="s">
        <v>240</v>
      </c>
      <c r="N249" s="5"/>
      <c r="O249" s="5"/>
      <c r="P249" s="5" t="s">
        <v>31</v>
      </c>
      <c r="Q249" s="5" t="s">
        <v>32</v>
      </c>
      <c r="R249" s="5" t="s">
        <v>33</v>
      </c>
      <c r="S249" s="6" t="s">
        <v>249</v>
      </c>
      <c r="T249" s="8">
        <v>0</v>
      </c>
      <c r="U249" s="8">
        <v>40400000</v>
      </c>
      <c r="V249" s="8">
        <v>0</v>
      </c>
      <c r="W249" s="8">
        <v>40400000</v>
      </c>
      <c r="X249" s="8">
        <v>0</v>
      </c>
      <c r="Y249" s="8">
        <v>40400000</v>
      </c>
      <c r="Z249" s="8">
        <v>0</v>
      </c>
      <c r="AA249" s="8">
        <v>40086703</v>
      </c>
      <c r="AB249" s="8">
        <v>32333398</v>
      </c>
      <c r="AC249" s="8">
        <v>32333398</v>
      </c>
      <c r="AD249" s="21">
        <v>32333398</v>
      </c>
    </row>
    <row r="250" spans="1:30" ht="22.5" x14ac:dyDescent="0.25">
      <c r="A250" s="20" t="s">
        <v>70</v>
      </c>
      <c r="B250" s="6" t="s">
        <v>71</v>
      </c>
      <c r="C250" s="7" t="s">
        <v>396</v>
      </c>
      <c r="D250" s="7" t="s">
        <v>37</v>
      </c>
      <c r="E250" s="3" t="str">
        <f>VLOOKUP(Tabla2[[#This Row],[RUBRO]],Hoja9!$B$4:$M$1963,10,0)</f>
        <v>MODELO INTERVENCION</v>
      </c>
      <c r="F250" s="7" t="str">
        <f>VLOOKUP(Tabla2[[#This Row],[RUBRO]],Hoja9!$B$4:$M$1963,11,0)</f>
        <v>DIRECCION FINANCIERA</v>
      </c>
      <c r="G250" s="7" t="str">
        <f>VLOOKUP(Tabla2[[#This Row],[RUBRO]],Hoja9!$B$4:$M$1963,12,0)</f>
        <v>Dirección Financiera</v>
      </c>
      <c r="H250" s="5" t="s">
        <v>30</v>
      </c>
      <c r="I250" s="5" t="s">
        <v>301</v>
      </c>
      <c r="J250" s="5" t="s">
        <v>233</v>
      </c>
      <c r="K250" s="5" t="s">
        <v>77</v>
      </c>
      <c r="L250" s="5" t="s">
        <v>42</v>
      </c>
      <c r="M250" s="5" t="s">
        <v>255</v>
      </c>
      <c r="N250" s="5"/>
      <c r="O250" s="5"/>
      <c r="P250" s="5" t="s">
        <v>31</v>
      </c>
      <c r="Q250" s="5" t="s">
        <v>32</v>
      </c>
      <c r="R250" s="5" t="s">
        <v>33</v>
      </c>
      <c r="S250" s="6" t="s">
        <v>397</v>
      </c>
      <c r="T250" s="8">
        <v>3055778</v>
      </c>
      <c r="U250" s="8">
        <v>0</v>
      </c>
      <c r="V250" s="8">
        <v>0</v>
      </c>
      <c r="W250" s="8">
        <v>3055778</v>
      </c>
      <c r="X250" s="8">
        <v>0</v>
      </c>
      <c r="Y250" s="8">
        <v>484056</v>
      </c>
      <c r="Z250" s="8">
        <v>2571722</v>
      </c>
      <c r="AA250" s="8">
        <v>484056</v>
      </c>
      <c r="AB250" s="8">
        <v>484056</v>
      </c>
      <c r="AC250" s="8">
        <v>484056</v>
      </c>
      <c r="AD250" s="21">
        <v>484056</v>
      </c>
    </row>
    <row r="251" spans="1:30" ht="33.75" x14ac:dyDescent="0.25">
      <c r="A251" s="20" t="s">
        <v>70</v>
      </c>
      <c r="B251" s="6" t="s">
        <v>71</v>
      </c>
      <c r="C251" s="7" t="s">
        <v>398</v>
      </c>
      <c r="D251" s="7" t="s">
        <v>37</v>
      </c>
      <c r="E251" s="3" t="str">
        <f>VLOOKUP(Tabla2[[#This Row],[RUBRO]],Hoja9!$B$4:$M$1963,10,0)</f>
        <v>MODELO INTERVENCION</v>
      </c>
      <c r="F251" s="7" t="str">
        <f>VLOOKUP(Tabla2[[#This Row],[RUBRO]],Hoja9!$B$4:$M$1963,11,0)</f>
        <v>DIRECCIÓN DE GESTIÓN HUMANA</v>
      </c>
      <c r="G251" s="7" t="str">
        <f>VLOOKUP(Tabla2[[#This Row],[RUBRO]],Hoja9!$B$4:$M$1963,12,0)</f>
        <v>Gestión Humana - Pres. Serv</v>
      </c>
      <c r="H251" s="5" t="s">
        <v>30</v>
      </c>
      <c r="I251" s="5" t="s">
        <v>301</v>
      </c>
      <c r="J251" s="5" t="s">
        <v>233</v>
      </c>
      <c r="K251" s="5" t="s">
        <v>77</v>
      </c>
      <c r="L251" s="5" t="s">
        <v>42</v>
      </c>
      <c r="M251" s="5" t="s">
        <v>257</v>
      </c>
      <c r="N251" s="5"/>
      <c r="O251" s="5"/>
      <c r="P251" s="5" t="s">
        <v>31</v>
      </c>
      <c r="Q251" s="5" t="s">
        <v>32</v>
      </c>
      <c r="R251" s="5" t="s">
        <v>33</v>
      </c>
      <c r="S251" s="6" t="s">
        <v>399</v>
      </c>
      <c r="T251" s="8">
        <v>32088236</v>
      </c>
      <c r="U251" s="8">
        <v>0</v>
      </c>
      <c r="V251" s="8">
        <v>2278236</v>
      </c>
      <c r="W251" s="8">
        <v>29810000</v>
      </c>
      <c r="X251" s="8">
        <v>0</v>
      </c>
      <c r="Y251" s="8">
        <v>29810000</v>
      </c>
      <c r="Z251" s="8">
        <v>0</v>
      </c>
      <c r="AA251" s="8">
        <v>29810000</v>
      </c>
      <c r="AB251" s="8">
        <v>16395500</v>
      </c>
      <c r="AC251" s="8">
        <v>16395500</v>
      </c>
      <c r="AD251" s="21">
        <v>16395500</v>
      </c>
    </row>
    <row r="252" spans="1:30" ht="33.75" x14ac:dyDescent="0.25">
      <c r="A252" s="20" t="s">
        <v>70</v>
      </c>
      <c r="B252" s="6" t="s">
        <v>71</v>
      </c>
      <c r="C252" s="7" t="s">
        <v>319</v>
      </c>
      <c r="D252" s="7" t="s">
        <v>37</v>
      </c>
      <c r="E252" s="3" t="str">
        <f>VLOOKUP(Tabla2[[#This Row],[RUBRO]],Hoja9!$B$4:$M$1963,10,0)</f>
        <v>MODELO INTERVENCION</v>
      </c>
      <c r="F252" s="7" t="str">
        <f>VLOOKUP(Tabla2[[#This Row],[RUBRO]],Hoja9!$B$4:$M$1963,11,0)</f>
        <v>DIRECCION ADMINISTRATIVA</v>
      </c>
      <c r="G252" s="7" t="str">
        <f>VLOOKUP(Tabla2[[#This Row],[RUBRO]],Hoja9!$B$4:$M$1963,12,0)</f>
        <v>Administrativa NM</v>
      </c>
      <c r="H252" s="5" t="s">
        <v>30</v>
      </c>
      <c r="I252" s="5" t="s">
        <v>301</v>
      </c>
      <c r="J252" s="5" t="s">
        <v>233</v>
      </c>
      <c r="K252" s="5" t="s">
        <v>77</v>
      </c>
      <c r="L252" s="5" t="s">
        <v>42</v>
      </c>
      <c r="M252" s="5" t="s">
        <v>320</v>
      </c>
      <c r="N252" s="5"/>
      <c r="O252" s="5"/>
      <c r="P252" s="5" t="s">
        <v>31</v>
      </c>
      <c r="Q252" s="5" t="s">
        <v>32</v>
      </c>
      <c r="R252" s="5" t="s">
        <v>33</v>
      </c>
      <c r="S252" s="6" t="s">
        <v>321</v>
      </c>
      <c r="T252" s="8">
        <v>21882191</v>
      </c>
      <c r="U252" s="8">
        <v>0</v>
      </c>
      <c r="V252" s="8">
        <v>0</v>
      </c>
      <c r="W252" s="8">
        <v>21882191</v>
      </c>
      <c r="X252" s="8">
        <v>0</v>
      </c>
      <c r="Y252" s="8">
        <v>21882191</v>
      </c>
      <c r="Z252" s="8">
        <v>0</v>
      </c>
      <c r="AA252" s="8">
        <v>21882191</v>
      </c>
      <c r="AB252" s="8">
        <v>8797360</v>
      </c>
      <c r="AC252" s="8">
        <v>8797360</v>
      </c>
      <c r="AD252" s="21">
        <v>8797360</v>
      </c>
    </row>
    <row r="253" spans="1:30" ht="33.75" x14ac:dyDescent="0.25">
      <c r="A253" s="20" t="s">
        <v>70</v>
      </c>
      <c r="B253" s="6" t="s">
        <v>71</v>
      </c>
      <c r="C253" s="7" t="s">
        <v>322</v>
      </c>
      <c r="D253" s="7" t="s">
        <v>37</v>
      </c>
      <c r="E253" s="3" t="str">
        <f>VLOOKUP(Tabla2[[#This Row],[RUBRO]],Hoja9!$B$4:$M$1963,10,0)</f>
        <v>MODELO INTERVENCION</v>
      </c>
      <c r="F253" s="7" t="str">
        <f>VLOOKUP(Tabla2[[#This Row],[RUBRO]],Hoja9!$B$4:$M$1963,11,0)</f>
        <v>DIRECCION ADMINISTRATIVA</v>
      </c>
      <c r="G253" s="7" t="str">
        <f>VLOOKUP(Tabla2[[#This Row],[RUBRO]],Hoja9!$B$4:$M$1963,12,0)</f>
        <v>Administrativa NM</v>
      </c>
      <c r="H253" s="5" t="s">
        <v>30</v>
      </c>
      <c r="I253" s="5" t="s">
        <v>301</v>
      </c>
      <c r="J253" s="5" t="s">
        <v>233</v>
      </c>
      <c r="K253" s="5" t="s">
        <v>77</v>
      </c>
      <c r="L253" s="5" t="s">
        <v>42</v>
      </c>
      <c r="M253" s="5" t="s">
        <v>323</v>
      </c>
      <c r="N253" s="5"/>
      <c r="O253" s="5"/>
      <c r="P253" s="5" t="s">
        <v>31</v>
      </c>
      <c r="Q253" s="5" t="s">
        <v>32</v>
      </c>
      <c r="R253" s="5" t="s">
        <v>33</v>
      </c>
      <c r="S253" s="6" t="s">
        <v>324</v>
      </c>
      <c r="T253" s="8">
        <v>528288475</v>
      </c>
      <c r="U253" s="8">
        <v>0</v>
      </c>
      <c r="V253" s="8">
        <v>0</v>
      </c>
      <c r="W253" s="8">
        <v>528288475</v>
      </c>
      <c r="X253" s="8">
        <v>0</v>
      </c>
      <c r="Y253" s="8">
        <v>514411532</v>
      </c>
      <c r="Z253" s="8">
        <v>13876943</v>
      </c>
      <c r="AA253" s="8">
        <v>514411532</v>
      </c>
      <c r="AB253" s="8">
        <v>264144240</v>
      </c>
      <c r="AC253" s="8">
        <v>264144240</v>
      </c>
      <c r="AD253" s="21">
        <v>264144240</v>
      </c>
    </row>
    <row r="254" spans="1:30" ht="33.75" x14ac:dyDescent="0.25">
      <c r="A254" s="20" t="s">
        <v>70</v>
      </c>
      <c r="B254" s="6" t="s">
        <v>71</v>
      </c>
      <c r="C254" s="7" t="s">
        <v>328</v>
      </c>
      <c r="D254" s="7" t="s">
        <v>37</v>
      </c>
      <c r="E254" s="3" t="str">
        <f>VLOOKUP(Tabla2[[#This Row],[RUBRO]],Hoja9!$B$4:$M$1963,10,0)</f>
        <v>MODELO INTERVENCION</v>
      </c>
      <c r="F254" s="7" t="str">
        <f>VLOOKUP(Tabla2[[#This Row],[RUBRO]],Hoja9!$B$4:$M$1963,11,0)</f>
        <v>DIRECCION ADMINISTRATIVA</v>
      </c>
      <c r="G254" s="7" t="str">
        <f>VLOOKUP(Tabla2[[#This Row],[RUBRO]],Hoja9!$B$4:$M$1963,12,0)</f>
        <v>Administrativa NM</v>
      </c>
      <c r="H254" s="5" t="s">
        <v>30</v>
      </c>
      <c r="I254" s="5" t="s">
        <v>301</v>
      </c>
      <c r="J254" s="5" t="s">
        <v>233</v>
      </c>
      <c r="K254" s="5" t="s">
        <v>77</v>
      </c>
      <c r="L254" s="5" t="s">
        <v>42</v>
      </c>
      <c r="M254" s="5" t="s">
        <v>329</v>
      </c>
      <c r="N254" s="5"/>
      <c r="O254" s="5"/>
      <c r="P254" s="5" t="s">
        <v>31</v>
      </c>
      <c r="Q254" s="5" t="s">
        <v>32</v>
      </c>
      <c r="R254" s="5" t="s">
        <v>33</v>
      </c>
      <c r="S254" s="6" t="s">
        <v>330</v>
      </c>
      <c r="T254" s="8">
        <v>0</v>
      </c>
      <c r="U254" s="8">
        <v>208433000</v>
      </c>
      <c r="V254" s="8">
        <v>0</v>
      </c>
      <c r="W254" s="8">
        <v>208433000</v>
      </c>
      <c r="X254" s="8">
        <v>0</v>
      </c>
      <c r="Y254" s="8">
        <v>8690461</v>
      </c>
      <c r="Z254" s="8">
        <v>199742539</v>
      </c>
      <c r="AA254" s="8">
        <v>4537216</v>
      </c>
      <c r="AB254" s="8">
        <v>4537216</v>
      </c>
      <c r="AC254" s="8">
        <v>4537216</v>
      </c>
      <c r="AD254" s="21">
        <v>4537216</v>
      </c>
    </row>
    <row r="255" spans="1:30" ht="33.75" x14ac:dyDescent="0.25">
      <c r="A255" s="20" t="s">
        <v>70</v>
      </c>
      <c r="B255" s="6" t="s">
        <v>71</v>
      </c>
      <c r="C255" s="7" t="s">
        <v>354</v>
      </c>
      <c r="D255" s="7" t="s">
        <v>37</v>
      </c>
      <c r="E255" s="3" t="str">
        <f>VLOOKUP(Tabla2[[#This Row],[RUBRO]],Hoja9!$B$4:$M$1963,10,0)</f>
        <v>MODELO INTERVENCION</v>
      </c>
      <c r="F255" s="7" t="str">
        <f>VLOOKUP(Tabla2[[#This Row],[RUBRO]],Hoja9!$B$4:$M$1963,11,0)</f>
        <v>DIRECCIÓN DE GESTIÓN HUMANA</v>
      </c>
      <c r="G255" s="7" t="str">
        <f>VLOOKUP(Tabla2[[#This Row],[RUBRO]],Hoja9!$B$4:$M$1963,12,0)</f>
        <v>Gestión Humana- Capacitación</v>
      </c>
      <c r="H255" s="5" t="s">
        <v>30</v>
      </c>
      <c r="I255" s="5" t="s">
        <v>301</v>
      </c>
      <c r="J255" s="5" t="s">
        <v>233</v>
      </c>
      <c r="K255" s="5" t="s">
        <v>77</v>
      </c>
      <c r="L255" s="5" t="s">
        <v>42</v>
      </c>
      <c r="M255" s="5" t="s">
        <v>355</v>
      </c>
      <c r="N255" s="5"/>
      <c r="O255" s="5"/>
      <c r="P255" s="5" t="s">
        <v>31</v>
      </c>
      <c r="Q255" s="5" t="s">
        <v>32</v>
      </c>
      <c r="R255" s="5" t="s">
        <v>33</v>
      </c>
      <c r="S255" s="6" t="s">
        <v>356</v>
      </c>
      <c r="T255" s="8">
        <v>0</v>
      </c>
      <c r="U255" s="8">
        <v>41000219</v>
      </c>
      <c r="V255" s="8">
        <v>0</v>
      </c>
      <c r="W255" s="8">
        <v>41000219</v>
      </c>
      <c r="X255" s="8">
        <v>0</v>
      </c>
      <c r="Y255" s="8">
        <v>41000219</v>
      </c>
      <c r="Z255" s="8">
        <v>0</v>
      </c>
      <c r="AA255" s="8">
        <v>0</v>
      </c>
      <c r="AB255" s="8">
        <v>0</v>
      </c>
      <c r="AC255" s="8">
        <v>0</v>
      </c>
      <c r="AD255" s="21">
        <v>0</v>
      </c>
    </row>
    <row r="256" spans="1:30" ht="33.75" x14ac:dyDescent="0.25">
      <c r="A256" s="20" t="s">
        <v>70</v>
      </c>
      <c r="B256" s="6" t="s">
        <v>71</v>
      </c>
      <c r="C256" s="7" t="s">
        <v>359</v>
      </c>
      <c r="D256" s="7" t="s">
        <v>37</v>
      </c>
      <c r="E256" s="3" t="str">
        <f>VLOOKUP(Tabla2[[#This Row],[RUBRO]],Hoja9!$B$4:$M$1963,10,0)</f>
        <v>MODELO INTERVENCION</v>
      </c>
      <c r="F256" s="7" t="str">
        <f>VLOOKUP(Tabla2[[#This Row],[RUBRO]],Hoja9!$B$4:$M$1963,11,0)</f>
        <v>DIRECCIÓN DE GESTIÓN HUMANA</v>
      </c>
      <c r="G256" s="7" t="str">
        <f>VLOOKUP(Tabla2[[#This Row],[RUBRO]],Hoja9!$B$4:$M$1963,12,0)</f>
        <v>Gestión Humana- Viáticos</v>
      </c>
      <c r="H256" s="5" t="s">
        <v>30</v>
      </c>
      <c r="I256" s="5" t="s">
        <v>301</v>
      </c>
      <c r="J256" s="5" t="s">
        <v>233</v>
      </c>
      <c r="K256" s="5" t="s">
        <v>77</v>
      </c>
      <c r="L256" s="5" t="s">
        <v>42</v>
      </c>
      <c r="M256" s="5" t="s">
        <v>360</v>
      </c>
      <c r="N256" s="5"/>
      <c r="O256" s="5"/>
      <c r="P256" s="5" t="s">
        <v>31</v>
      </c>
      <c r="Q256" s="5" t="s">
        <v>32</v>
      </c>
      <c r="R256" s="5" t="s">
        <v>33</v>
      </c>
      <c r="S256" s="6" t="s">
        <v>361</v>
      </c>
      <c r="T256" s="8">
        <v>5460000</v>
      </c>
      <c r="U256" s="8">
        <v>0</v>
      </c>
      <c r="V256" s="8">
        <v>0</v>
      </c>
      <c r="W256" s="8">
        <v>5460000</v>
      </c>
      <c r="X256" s="8">
        <v>0</v>
      </c>
      <c r="Y256" s="8">
        <v>5460000</v>
      </c>
      <c r="Z256" s="8">
        <v>0</v>
      </c>
      <c r="AA256" s="8">
        <v>2393044</v>
      </c>
      <c r="AB256" s="8">
        <v>1238761</v>
      </c>
      <c r="AC256" s="8">
        <v>1238761</v>
      </c>
      <c r="AD256" s="21">
        <v>1238761</v>
      </c>
    </row>
    <row r="257" spans="1:30" ht="22.5" x14ac:dyDescent="0.25">
      <c r="A257" s="20" t="s">
        <v>70</v>
      </c>
      <c r="B257" s="6" t="s">
        <v>71</v>
      </c>
      <c r="C257" s="7" t="s">
        <v>365</v>
      </c>
      <c r="D257" s="7" t="s">
        <v>37</v>
      </c>
      <c r="E257" s="3" t="str">
        <f>VLOOKUP(Tabla2[[#This Row],[RUBRO]],Hoja9!$B$4:$M$1963,10,0)</f>
        <v>MODELO INTERVENCION</v>
      </c>
      <c r="F257" s="7" t="str">
        <f>VLOOKUP(Tabla2[[#This Row],[RUBRO]],Hoja9!$B$4:$M$1963,11,0)</f>
        <v>SECRETARIA GENERAL</v>
      </c>
      <c r="G257" s="7" t="str">
        <f>VLOOKUP(Tabla2[[#This Row],[RUBRO]],Hoja9!$B$4:$M$1963,12,0)</f>
        <v>Secretaria General</v>
      </c>
      <c r="H257" s="5" t="s">
        <v>30</v>
      </c>
      <c r="I257" s="5" t="s">
        <v>301</v>
      </c>
      <c r="J257" s="5" t="s">
        <v>233</v>
      </c>
      <c r="K257" s="5" t="s">
        <v>77</v>
      </c>
      <c r="L257" s="5" t="s">
        <v>42</v>
      </c>
      <c r="M257" s="5" t="s">
        <v>266</v>
      </c>
      <c r="N257" s="5"/>
      <c r="O257" s="5"/>
      <c r="P257" s="5" t="s">
        <v>31</v>
      </c>
      <c r="Q257" s="5" t="s">
        <v>32</v>
      </c>
      <c r="R257" s="5" t="s">
        <v>33</v>
      </c>
      <c r="S257" s="6" t="s">
        <v>267</v>
      </c>
      <c r="T257" s="8">
        <v>991209</v>
      </c>
      <c r="U257" s="8">
        <v>833732</v>
      </c>
      <c r="V257" s="8">
        <v>0</v>
      </c>
      <c r="W257" s="8">
        <v>1824941</v>
      </c>
      <c r="X257" s="8">
        <v>0</v>
      </c>
      <c r="Y257" s="8">
        <v>907676</v>
      </c>
      <c r="Z257" s="8">
        <v>917265</v>
      </c>
      <c r="AA257" s="8">
        <v>835676</v>
      </c>
      <c r="AB257" s="8">
        <v>20104</v>
      </c>
      <c r="AC257" s="8">
        <v>20104</v>
      </c>
      <c r="AD257" s="21">
        <v>20104</v>
      </c>
    </row>
    <row r="258" spans="1:30" ht="33.75" x14ac:dyDescent="0.25">
      <c r="A258" s="20" t="s">
        <v>70</v>
      </c>
      <c r="B258" s="6" t="s">
        <v>71</v>
      </c>
      <c r="C258" s="7" t="s">
        <v>372</v>
      </c>
      <c r="D258" s="7" t="s">
        <v>474</v>
      </c>
      <c r="E258" s="3" t="str">
        <f>VLOOKUP(Tabla2[[#This Row],[RUBRO]],Hoja9!$B$4:$M$1963,10,0)</f>
        <v xml:space="preserve">CONSTRUCCION </v>
      </c>
      <c r="F258" s="7" t="str">
        <f>VLOOKUP(Tabla2[[#This Row],[RUBRO]],Hoja9!$B$4:$M$1963,11,0)</f>
        <v>DIRECCION ADMINISTRATIVA</v>
      </c>
      <c r="G258" s="7" t="str">
        <f>VLOOKUP(Tabla2[[#This Row],[RUBRO]],Hoja9!$B$4:$M$1963,12,0)</f>
        <v>Administrativa CONS</v>
      </c>
      <c r="H258" s="5" t="s">
        <v>30</v>
      </c>
      <c r="I258" s="5" t="s">
        <v>301</v>
      </c>
      <c r="J258" s="5" t="s">
        <v>233</v>
      </c>
      <c r="K258" s="5" t="s">
        <v>64</v>
      </c>
      <c r="L258" s="5" t="s">
        <v>42</v>
      </c>
      <c r="M258" s="5" t="s">
        <v>234</v>
      </c>
      <c r="N258" s="5"/>
      <c r="O258" s="5"/>
      <c r="P258" s="5" t="s">
        <v>46</v>
      </c>
      <c r="Q258" s="5" t="s">
        <v>47</v>
      </c>
      <c r="R258" s="5" t="s">
        <v>33</v>
      </c>
      <c r="S258" s="6" t="s">
        <v>373</v>
      </c>
      <c r="T258" s="8">
        <v>0</v>
      </c>
      <c r="U258" s="8">
        <v>416274863</v>
      </c>
      <c r="V258" s="8">
        <v>0</v>
      </c>
      <c r="W258" s="8">
        <v>416274863</v>
      </c>
      <c r="X258" s="8">
        <v>0</v>
      </c>
      <c r="Y258" s="8">
        <v>416274863</v>
      </c>
      <c r="Z258" s="8">
        <v>0</v>
      </c>
      <c r="AA258" s="8">
        <v>0</v>
      </c>
      <c r="AB258" s="8">
        <v>0</v>
      </c>
      <c r="AC258" s="8">
        <v>0</v>
      </c>
      <c r="AD258" s="21">
        <v>0</v>
      </c>
    </row>
    <row r="259" spans="1:30" ht="33.75" x14ac:dyDescent="0.25">
      <c r="A259" s="20" t="s">
        <v>70</v>
      </c>
      <c r="B259" s="6" t="s">
        <v>71</v>
      </c>
      <c r="C259" s="7" t="s">
        <v>372</v>
      </c>
      <c r="D259" s="7" t="s">
        <v>474</v>
      </c>
      <c r="E259" s="3" t="str">
        <f>VLOOKUP(Tabla2[[#This Row],[RUBRO]],Hoja9!$B$4:$M$1963,10,0)</f>
        <v xml:space="preserve">CONSTRUCCION </v>
      </c>
      <c r="F259" s="7" t="str">
        <f>VLOOKUP(Tabla2[[#This Row],[RUBRO]],Hoja9!$B$4:$M$1963,11,0)</f>
        <v>DIRECCION ADMINISTRATIVA</v>
      </c>
      <c r="G259" s="7" t="str">
        <f>VLOOKUP(Tabla2[[#This Row],[RUBRO]],Hoja9!$B$4:$M$1963,12,0)</f>
        <v>Administrativa CONS</v>
      </c>
      <c r="H259" s="5" t="s">
        <v>30</v>
      </c>
      <c r="I259" s="5" t="s">
        <v>301</v>
      </c>
      <c r="J259" s="5" t="s">
        <v>233</v>
      </c>
      <c r="K259" s="5" t="s">
        <v>64</v>
      </c>
      <c r="L259" s="5" t="s">
        <v>42</v>
      </c>
      <c r="M259" s="5" t="s">
        <v>234</v>
      </c>
      <c r="N259" s="5"/>
      <c r="O259" s="5"/>
      <c r="P259" s="5" t="s">
        <v>31</v>
      </c>
      <c r="Q259" s="5" t="s">
        <v>32</v>
      </c>
      <c r="R259" s="5" t="s">
        <v>33</v>
      </c>
      <c r="S259" s="6" t="s">
        <v>373</v>
      </c>
      <c r="T259" s="8">
        <v>0</v>
      </c>
      <c r="U259" s="8">
        <v>378803621</v>
      </c>
      <c r="V259" s="8">
        <v>0</v>
      </c>
      <c r="W259" s="8">
        <v>378803621</v>
      </c>
      <c r="X259" s="8">
        <v>0</v>
      </c>
      <c r="Y259" s="8">
        <v>378803621</v>
      </c>
      <c r="Z259" s="8">
        <v>0</v>
      </c>
      <c r="AA259" s="8">
        <v>0</v>
      </c>
      <c r="AB259" s="8">
        <v>0</v>
      </c>
      <c r="AC259" s="8">
        <v>0</v>
      </c>
      <c r="AD259" s="21">
        <v>0</v>
      </c>
    </row>
    <row r="260" spans="1:30" ht="33.75" x14ac:dyDescent="0.25">
      <c r="A260" s="20" t="s">
        <v>70</v>
      </c>
      <c r="B260" s="6" t="s">
        <v>71</v>
      </c>
      <c r="C260" s="7" t="s">
        <v>374</v>
      </c>
      <c r="D260" s="7" t="s">
        <v>474</v>
      </c>
      <c r="E260" s="3" t="str">
        <f>VLOOKUP(Tabla2[[#This Row],[RUBRO]],Hoja9!$B$4:$M$1963,10,0)</f>
        <v xml:space="preserve">CONSTRUCCION </v>
      </c>
      <c r="F260" s="7" t="str">
        <f>VLOOKUP(Tabla2[[#This Row],[RUBRO]],Hoja9!$B$4:$M$1963,11,0)</f>
        <v>DIRECCION ADMINISTRATIVA</v>
      </c>
      <c r="G260" s="7" t="str">
        <f>VLOOKUP(Tabla2[[#This Row],[RUBRO]],Hoja9!$B$4:$M$1963,12,0)</f>
        <v>Administrativa CONS</v>
      </c>
      <c r="H260" s="5" t="s">
        <v>30</v>
      </c>
      <c r="I260" s="5" t="s">
        <v>301</v>
      </c>
      <c r="J260" s="5" t="s">
        <v>233</v>
      </c>
      <c r="K260" s="5" t="s">
        <v>64</v>
      </c>
      <c r="L260" s="5" t="s">
        <v>42</v>
      </c>
      <c r="M260" s="5" t="s">
        <v>281</v>
      </c>
      <c r="N260" s="5"/>
      <c r="O260" s="5"/>
      <c r="P260" s="5" t="s">
        <v>31</v>
      </c>
      <c r="Q260" s="5" t="s">
        <v>171</v>
      </c>
      <c r="R260" s="5" t="s">
        <v>33</v>
      </c>
      <c r="S260" s="6" t="s">
        <v>375</v>
      </c>
      <c r="T260" s="8">
        <v>145000000</v>
      </c>
      <c r="U260" s="8">
        <v>0</v>
      </c>
      <c r="V260" s="8">
        <v>0</v>
      </c>
      <c r="W260" s="8">
        <v>145000000</v>
      </c>
      <c r="X260" s="8">
        <v>0</v>
      </c>
      <c r="Y260" s="8">
        <v>145000000</v>
      </c>
      <c r="Z260" s="8">
        <v>0</v>
      </c>
      <c r="AA260" s="8">
        <v>109013153</v>
      </c>
      <c r="AB260" s="8">
        <v>21251062</v>
      </c>
      <c r="AC260" s="8">
        <v>21251062</v>
      </c>
      <c r="AD260" s="21">
        <v>21251062</v>
      </c>
    </row>
    <row r="261" spans="1:30" ht="33.75" x14ac:dyDescent="0.25">
      <c r="A261" s="20" t="s">
        <v>70</v>
      </c>
      <c r="B261" s="6" t="s">
        <v>71</v>
      </c>
      <c r="C261" s="7" t="s">
        <v>400</v>
      </c>
      <c r="D261" s="7" t="s">
        <v>474</v>
      </c>
      <c r="E261" s="3" t="str">
        <f>VLOOKUP(Tabla2[[#This Row],[RUBRO]],Hoja9!$B$4:$M$1963,10,0)</f>
        <v xml:space="preserve">CONSTRUCCION </v>
      </c>
      <c r="F261" s="7" t="str">
        <f>VLOOKUP(Tabla2[[#This Row],[RUBRO]],Hoja9!$B$4:$M$1963,11,0)</f>
        <v>DIRECCION ADMINISTRATIVA</v>
      </c>
      <c r="G261" s="7" t="str">
        <f>VLOOKUP(Tabla2[[#This Row],[RUBRO]],Hoja9!$B$4:$M$1963,12,0)</f>
        <v>Administrativa CONS</v>
      </c>
      <c r="H261" s="5" t="s">
        <v>30</v>
      </c>
      <c r="I261" s="5" t="s">
        <v>301</v>
      </c>
      <c r="J261" s="5" t="s">
        <v>233</v>
      </c>
      <c r="K261" s="5" t="s">
        <v>64</v>
      </c>
      <c r="L261" s="5" t="s">
        <v>42</v>
      </c>
      <c r="M261" s="5" t="s">
        <v>240</v>
      </c>
      <c r="N261" s="5"/>
      <c r="O261" s="5"/>
      <c r="P261" s="5" t="s">
        <v>31</v>
      </c>
      <c r="Q261" s="5" t="s">
        <v>171</v>
      </c>
      <c r="R261" s="5" t="s">
        <v>33</v>
      </c>
      <c r="S261" s="6" t="s">
        <v>401</v>
      </c>
      <c r="T261" s="8">
        <v>30000000</v>
      </c>
      <c r="U261" s="8">
        <v>0</v>
      </c>
      <c r="V261" s="8">
        <v>0</v>
      </c>
      <c r="W261" s="8">
        <v>30000000</v>
      </c>
      <c r="X261" s="8">
        <v>0</v>
      </c>
      <c r="Y261" s="8">
        <v>29000000</v>
      </c>
      <c r="Z261" s="8">
        <v>1000000</v>
      </c>
      <c r="AA261" s="8">
        <v>0</v>
      </c>
      <c r="AB261" s="8">
        <v>0</v>
      </c>
      <c r="AC261" s="8">
        <v>0</v>
      </c>
      <c r="AD261" s="21">
        <v>0</v>
      </c>
    </row>
    <row r="262" spans="1:30" ht="33.75" x14ac:dyDescent="0.25">
      <c r="A262" s="20" t="s">
        <v>70</v>
      </c>
      <c r="B262" s="6" t="s">
        <v>71</v>
      </c>
      <c r="C262" s="7" t="s">
        <v>378</v>
      </c>
      <c r="D262" s="7" t="s">
        <v>474</v>
      </c>
      <c r="E262" s="3" t="str">
        <f>VLOOKUP(Tabla2[[#This Row],[RUBRO]],Hoja9!$B$4:$M$1963,10,0)</f>
        <v xml:space="preserve">CONSTRUCCION </v>
      </c>
      <c r="F262" s="7" t="str">
        <f>VLOOKUP(Tabla2[[#This Row],[RUBRO]],Hoja9!$B$4:$M$1963,11,0)</f>
        <v>DIRECCIÓN DE GESTIÓN HUMANA</v>
      </c>
      <c r="G262" s="7" t="str">
        <f>VLOOKUP(Tabla2[[#This Row],[RUBRO]],Hoja9!$B$4:$M$1963,12,0)</f>
        <v>Gestión Humana - Pres. Serv</v>
      </c>
      <c r="H262" s="5" t="s">
        <v>30</v>
      </c>
      <c r="I262" s="5" t="s">
        <v>301</v>
      </c>
      <c r="J262" s="5" t="s">
        <v>233</v>
      </c>
      <c r="K262" s="5" t="s">
        <v>64</v>
      </c>
      <c r="L262" s="5" t="s">
        <v>42</v>
      </c>
      <c r="M262" s="5" t="s">
        <v>243</v>
      </c>
      <c r="N262" s="5"/>
      <c r="O262" s="5"/>
      <c r="P262" s="5" t="s">
        <v>31</v>
      </c>
      <c r="Q262" s="5" t="s">
        <v>171</v>
      </c>
      <c r="R262" s="5" t="s">
        <v>33</v>
      </c>
      <c r="S262" s="6" t="s">
        <v>59</v>
      </c>
      <c r="T262" s="8">
        <v>122279500</v>
      </c>
      <c r="U262" s="8">
        <v>52948000</v>
      </c>
      <c r="V262" s="8">
        <v>0</v>
      </c>
      <c r="W262" s="8">
        <v>175227500</v>
      </c>
      <c r="X262" s="8">
        <v>0</v>
      </c>
      <c r="Y262" s="8">
        <v>144683268</v>
      </c>
      <c r="Z262" s="8">
        <v>30544232</v>
      </c>
      <c r="AA262" s="8">
        <v>144109368</v>
      </c>
      <c r="AB262" s="8">
        <v>66106200</v>
      </c>
      <c r="AC262" s="8">
        <v>66106200</v>
      </c>
      <c r="AD262" s="21">
        <v>66106200</v>
      </c>
    </row>
    <row r="263" spans="1:30" ht="33.75" x14ac:dyDescent="0.25">
      <c r="A263" s="20" t="s">
        <v>70</v>
      </c>
      <c r="B263" s="6" t="s">
        <v>71</v>
      </c>
      <c r="C263" s="7" t="s">
        <v>379</v>
      </c>
      <c r="D263" s="7" t="s">
        <v>474</v>
      </c>
      <c r="E263" s="3" t="str">
        <f>VLOOKUP(Tabla2[[#This Row],[RUBRO]],Hoja9!$B$4:$M$1963,10,0)</f>
        <v xml:space="preserve">CONSTRUCCION </v>
      </c>
      <c r="F263" s="7" t="str">
        <f>VLOOKUP(Tabla2[[#This Row],[RUBRO]],Hoja9!$B$4:$M$1963,11,0)</f>
        <v>DIRECCIÓN DE GESTIÓN HUMANA</v>
      </c>
      <c r="G263" s="7" t="str">
        <f>VLOOKUP(Tabla2[[#This Row],[RUBRO]],Hoja9!$B$4:$M$1963,12,0)</f>
        <v>Gestión Humana- Viáticos</v>
      </c>
      <c r="H263" s="5" t="s">
        <v>30</v>
      </c>
      <c r="I263" s="5" t="s">
        <v>301</v>
      </c>
      <c r="J263" s="5" t="s">
        <v>233</v>
      </c>
      <c r="K263" s="5" t="s">
        <v>64</v>
      </c>
      <c r="L263" s="5" t="s">
        <v>42</v>
      </c>
      <c r="M263" s="5" t="s">
        <v>246</v>
      </c>
      <c r="N263" s="5"/>
      <c r="O263" s="5"/>
      <c r="P263" s="5" t="s">
        <v>31</v>
      </c>
      <c r="Q263" s="5" t="s">
        <v>171</v>
      </c>
      <c r="R263" s="5" t="s">
        <v>33</v>
      </c>
      <c r="S263" s="6" t="s">
        <v>249</v>
      </c>
      <c r="T263" s="8">
        <v>12440000</v>
      </c>
      <c r="U263" s="8">
        <v>0</v>
      </c>
      <c r="V263" s="8">
        <v>0</v>
      </c>
      <c r="W263" s="8">
        <v>12440000</v>
      </c>
      <c r="X263" s="8">
        <v>0</v>
      </c>
      <c r="Y263" s="8">
        <v>12440000</v>
      </c>
      <c r="Z263" s="8">
        <v>0</v>
      </c>
      <c r="AA263" s="8">
        <v>8545323</v>
      </c>
      <c r="AB263" s="8">
        <v>5018759</v>
      </c>
      <c r="AC263" s="8">
        <v>5018759</v>
      </c>
      <c r="AD263" s="21">
        <v>5018759</v>
      </c>
    </row>
    <row r="264" spans="1:30" ht="33.75" hidden="1" x14ac:dyDescent="0.25">
      <c r="A264" s="20" t="s">
        <v>402</v>
      </c>
      <c r="B264" s="6" t="s">
        <v>403</v>
      </c>
      <c r="C264" s="7" t="s">
        <v>145</v>
      </c>
      <c r="D264" s="7" t="s">
        <v>595</v>
      </c>
      <c r="E264" s="3" t="str">
        <f>VLOOKUP(Tabla2[[#This Row],[RUBRO]],Hoja9!$B$4:$M$1963,10,0)</f>
        <v>FUNCIONAMIENTO</v>
      </c>
      <c r="F264" s="7" t="str">
        <f>VLOOKUP(Tabla2[[#This Row],[RUBRO]],Hoja9!$B$4:$M$1963,11,0)</f>
        <v>DIRECCION ADMINISTRATIVA</v>
      </c>
      <c r="G264" s="7" t="str">
        <f>VLOOKUP(Tabla2[[#This Row],[RUBRO]],Hoja9!$B$4:$M$1963,12,0)</f>
        <v>Administrativa</v>
      </c>
      <c r="H264" s="5" t="s">
        <v>40</v>
      </c>
      <c r="I264" s="5" t="s">
        <v>77</v>
      </c>
      <c r="J264" s="5" t="s">
        <v>42</v>
      </c>
      <c r="K264" s="5" t="s">
        <v>63</v>
      </c>
      <c r="L264" s="5" t="s">
        <v>143</v>
      </c>
      <c r="M264" s="5" t="s">
        <v>63</v>
      </c>
      <c r="N264" s="5"/>
      <c r="O264" s="5"/>
      <c r="P264" s="5" t="s">
        <v>31</v>
      </c>
      <c r="Q264" s="5" t="s">
        <v>32</v>
      </c>
      <c r="R264" s="5" t="s">
        <v>33</v>
      </c>
      <c r="S264" s="6" t="s">
        <v>146</v>
      </c>
      <c r="T264" s="8">
        <v>52000000</v>
      </c>
      <c r="U264" s="8">
        <v>23220000</v>
      </c>
      <c r="V264" s="8">
        <v>8732274</v>
      </c>
      <c r="W264" s="8">
        <v>66487726</v>
      </c>
      <c r="X264" s="8">
        <v>0</v>
      </c>
      <c r="Y264" s="8">
        <v>66487725.170000002</v>
      </c>
      <c r="Z264" s="8">
        <v>0.83</v>
      </c>
      <c r="AA264" s="8">
        <v>66487725.170000002</v>
      </c>
      <c r="AB264" s="8">
        <v>66487725.170000002</v>
      </c>
      <c r="AC264" s="8">
        <v>66487725.170000002</v>
      </c>
      <c r="AD264" s="21">
        <v>66487725.170000002</v>
      </c>
    </row>
    <row r="265" spans="1:30" ht="33.75" hidden="1" x14ac:dyDescent="0.25">
      <c r="A265" s="20" t="s">
        <v>402</v>
      </c>
      <c r="B265" s="6" t="s">
        <v>403</v>
      </c>
      <c r="C265" s="7" t="s">
        <v>149</v>
      </c>
      <c r="D265" s="7" t="s">
        <v>595</v>
      </c>
      <c r="E265" s="3" t="str">
        <f>VLOOKUP(Tabla2[[#This Row],[RUBRO]],Hoja9!$B$4:$M$1963,10,0)</f>
        <v>FUNCIONAMIENTO</v>
      </c>
      <c r="F265" s="7" t="str">
        <f>VLOOKUP(Tabla2[[#This Row],[RUBRO]],Hoja9!$B$4:$M$1963,11,0)</f>
        <v>DIRECCION ADMINISTRATIVA</v>
      </c>
      <c r="G265" s="7" t="str">
        <f>VLOOKUP(Tabla2[[#This Row],[RUBRO]],Hoja9!$B$4:$M$1963,12,0)</f>
        <v>Administrativa</v>
      </c>
      <c r="H265" s="5" t="s">
        <v>40</v>
      </c>
      <c r="I265" s="5" t="s">
        <v>77</v>
      </c>
      <c r="J265" s="5" t="s">
        <v>42</v>
      </c>
      <c r="K265" s="5" t="s">
        <v>63</v>
      </c>
      <c r="L265" s="5" t="s">
        <v>143</v>
      </c>
      <c r="M265" s="5" t="s">
        <v>150</v>
      </c>
      <c r="N265" s="5"/>
      <c r="O265" s="5"/>
      <c r="P265" s="5" t="s">
        <v>31</v>
      </c>
      <c r="Q265" s="5" t="s">
        <v>32</v>
      </c>
      <c r="R265" s="5" t="s">
        <v>33</v>
      </c>
      <c r="S265" s="6" t="s">
        <v>151</v>
      </c>
      <c r="T265" s="8">
        <v>171000</v>
      </c>
      <c r="U265" s="8">
        <v>0</v>
      </c>
      <c r="V265" s="8">
        <v>12870</v>
      </c>
      <c r="W265" s="8">
        <v>158130</v>
      </c>
      <c r="X265" s="8">
        <v>0</v>
      </c>
      <c r="Y265" s="8">
        <v>158130</v>
      </c>
      <c r="Z265" s="8">
        <v>0</v>
      </c>
      <c r="AA265" s="8">
        <v>158130</v>
      </c>
      <c r="AB265" s="8">
        <v>158130</v>
      </c>
      <c r="AC265" s="8">
        <v>158130</v>
      </c>
      <c r="AD265" s="21">
        <v>158130</v>
      </c>
    </row>
    <row r="266" spans="1:30" ht="33.75" hidden="1" x14ac:dyDescent="0.25">
      <c r="A266" s="20" t="s">
        <v>402</v>
      </c>
      <c r="B266" s="6" t="s">
        <v>403</v>
      </c>
      <c r="C266" s="7" t="s">
        <v>155</v>
      </c>
      <c r="D266" s="7" t="s">
        <v>471</v>
      </c>
      <c r="E266" s="3" t="str">
        <f>VLOOKUP(Tabla2[[#This Row],[RUBRO]],Hoja9!$B$4:$M$1963,10,0)</f>
        <v>FUNCIONAMIENTO</v>
      </c>
      <c r="F266" s="7" t="str">
        <f>VLOOKUP(Tabla2[[#This Row],[RUBRO]],Hoja9!$B$4:$M$1963,11,0)</f>
        <v>DIRECCION ADMINISTRATIVA</v>
      </c>
      <c r="G266" s="7" t="str">
        <f>VLOOKUP(Tabla2[[#This Row],[RUBRO]],Hoja9!$B$4:$M$1963,12,0)</f>
        <v>Administrativa</v>
      </c>
      <c r="H266" s="5" t="s">
        <v>40</v>
      </c>
      <c r="I266" s="5" t="s">
        <v>77</v>
      </c>
      <c r="J266" s="5" t="s">
        <v>42</v>
      </c>
      <c r="K266" s="5" t="s">
        <v>80</v>
      </c>
      <c r="L266" s="5" t="s">
        <v>80</v>
      </c>
      <c r="M266" s="5" t="s">
        <v>41</v>
      </c>
      <c r="N266" s="5"/>
      <c r="O266" s="5"/>
      <c r="P266" s="5" t="s">
        <v>31</v>
      </c>
      <c r="Q266" s="5" t="s">
        <v>32</v>
      </c>
      <c r="R266" s="5" t="s">
        <v>33</v>
      </c>
      <c r="S266" s="6" t="s">
        <v>156</v>
      </c>
      <c r="T266" s="8">
        <v>4400000</v>
      </c>
      <c r="U266" s="8">
        <v>0</v>
      </c>
      <c r="V266" s="8">
        <v>0</v>
      </c>
      <c r="W266" s="8">
        <v>4400000</v>
      </c>
      <c r="X266" s="8">
        <v>0</v>
      </c>
      <c r="Y266" s="8">
        <v>4400000</v>
      </c>
      <c r="Z266" s="8">
        <v>0</v>
      </c>
      <c r="AA266" s="8">
        <v>4400000</v>
      </c>
      <c r="AB266" s="8">
        <v>1215189</v>
      </c>
      <c r="AC266" s="8">
        <v>1215189</v>
      </c>
      <c r="AD266" s="21">
        <v>1215189</v>
      </c>
    </row>
    <row r="267" spans="1:30" ht="33.75" hidden="1" x14ac:dyDescent="0.25">
      <c r="A267" s="20" t="s">
        <v>402</v>
      </c>
      <c r="B267" s="6" t="s">
        <v>403</v>
      </c>
      <c r="C267" s="7" t="s">
        <v>157</v>
      </c>
      <c r="D267" s="7" t="s">
        <v>471</v>
      </c>
      <c r="E267" s="3" t="str">
        <f>VLOOKUP(Tabla2[[#This Row],[RUBRO]],Hoja9!$B$4:$M$1963,10,0)</f>
        <v>FUNCIONAMIENTO</v>
      </c>
      <c r="F267" s="7" t="str">
        <f>VLOOKUP(Tabla2[[#This Row],[RUBRO]],Hoja9!$B$4:$M$1963,11,0)</f>
        <v>DIRECCION ADMINISTRATIVA</v>
      </c>
      <c r="G267" s="7" t="str">
        <f>VLOOKUP(Tabla2[[#This Row],[RUBRO]],Hoja9!$B$4:$M$1963,12,0)</f>
        <v>Administrativa</v>
      </c>
      <c r="H267" s="5" t="s">
        <v>40</v>
      </c>
      <c r="I267" s="5" t="s">
        <v>77</v>
      </c>
      <c r="J267" s="5" t="s">
        <v>42</v>
      </c>
      <c r="K267" s="5" t="s">
        <v>80</v>
      </c>
      <c r="L267" s="5" t="s">
        <v>80</v>
      </c>
      <c r="M267" s="5" t="s">
        <v>77</v>
      </c>
      <c r="N267" s="5"/>
      <c r="O267" s="5"/>
      <c r="P267" s="5" t="s">
        <v>31</v>
      </c>
      <c r="Q267" s="5" t="s">
        <v>32</v>
      </c>
      <c r="R267" s="5" t="s">
        <v>33</v>
      </c>
      <c r="S267" s="6" t="s">
        <v>158</v>
      </c>
      <c r="T267" s="8">
        <v>11500000</v>
      </c>
      <c r="U267" s="8">
        <v>0</v>
      </c>
      <c r="V267" s="8">
        <v>0</v>
      </c>
      <c r="W267" s="8">
        <v>11500000</v>
      </c>
      <c r="X267" s="8">
        <v>0</v>
      </c>
      <c r="Y267" s="8">
        <v>10288326</v>
      </c>
      <c r="Z267" s="8">
        <v>1211674</v>
      </c>
      <c r="AA267" s="8">
        <v>1863134.38</v>
      </c>
      <c r="AB267" s="8">
        <v>0</v>
      </c>
      <c r="AC267" s="8">
        <v>0</v>
      </c>
      <c r="AD267" s="21">
        <v>0</v>
      </c>
    </row>
    <row r="268" spans="1:30" ht="33.75" hidden="1" x14ac:dyDescent="0.25">
      <c r="A268" s="20" t="s">
        <v>402</v>
      </c>
      <c r="B268" s="6" t="s">
        <v>403</v>
      </c>
      <c r="C268" s="7" t="s">
        <v>180</v>
      </c>
      <c r="D268" s="7" t="s">
        <v>471</v>
      </c>
      <c r="E268" s="3" t="str">
        <f>VLOOKUP(Tabla2[[#This Row],[RUBRO]],Hoja9!$B$4:$M$1963,10,0)</f>
        <v>FUNCIONAMIENTO</v>
      </c>
      <c r="F268" s="7" t="str">
        <f>VLOOKUP(Tabla2[[#This Row],[RUBRO]],Hoja9!$B$4:$M$1963,11,0)</f>
        <v>DIRECCION ADMINISTRATIVA</v>
      </c>
      <c r="G268" s="7" t="str">
        <f>VLOOKUP(Tabla2[[#This Row],[RUBRO]],Hoja9!$B$4:$M$1963,12,0)</f>
        <v>Administrativa</v>
      </c>
      <c r="H268" s="5" t="s">
        <v>40</v>
      </c>
      <c r="I268" s="5" t="s">
        <v>77</v>
      </c>
      <c r="J268" s="5" t="s">
        <v>42</v>
      </c>
      <c r="K268" s="5" t="s">
        <v>80</v>
      </c>
      <c r="L268" s="5" t="s">
        <v>64</v>
      </c>
      <c r="M268" s="5" t="s">
        <v>116</v>
      </c>
      <c r="N268" s="5"/>
      <c r="O268" s="5"/>
      <c r="P268" s="5" t="s">
        <v>31</v>
      </c>
      <c r="Q268" s="5" t="s">
        <v>32</v>
      </c>
      <c r="R268" s="5" t="s">
        <v>33</v>
      </c>
      <c r="S268" s="6" t="s">
        <v>181</v>
      </c>
      <c r="T268" s="8">
        <v>231833000</v>
      </c>
      <c r="U268" s="8">
        <v>0</v>
      </c>
      <c r="V268" s="8">
        <v>0</v>
      </c>
      <c r="W268" s="8">
        <v>231833000</v>
      </c>
      <c r="X268" s="8">
        <v>0</v>
      </c>
      <c r="Y268" s="8">
        <v>215232600</v>
      </c>
      <c r="Z268" s="8">
        <v>16600400</v>
      </c>
      <c r="AA268" s="8">
        <v>97833000</v>
      </c>
      <c r="AB268" s="8">
        <v>69504515</v>
      </c>
      <c r="AC268" s="8">
        <v>69504515</v>
      </c>
      <c r="AD268" s="21">
        <v>69504515</v>
      </c>
    </row>
    <row r="269" spans="1:30" ht="33.75" hidden="1" x14ac:dyDescent="0.25">
      <c r="A269" s="20" t="s">
        <v>402</v>
      </c>
      <c r="B269" s="6" t="s">
        <v>403</v>
      </c>
      <c r="C269" s="7" t="s">
        <v>184</v>
      </c>
      <c r="D269" s="7" t="s">
        <v>471</v>
      </c>
      <c r="E269" s="3" t="str">
        <f>VLOOKUP(Tabla2[[#This Row],[RUBRO]],Hoja9!$B$4:$M$1963,10,0)</f>
        <v>FUNCIONAMIENTO</v>
      </c>
      <c r="F269" s="7" t="str">
        <f>VLOOKUP(Tabla2[[#This Row],[RUBRO]],Hoja9!$B$4:$M$1963,11,0)</f>
        <v>DIRECCION ADMINISTRATIVA</v>
      </c>
      <c r="G269" s="7" t="str">
        <f>VLOOKUP(Tabla2[[#This Row],[RUBRO]],Hoja9!$B$4:$M$1963,12,0)</f>
        <v>Administrativa</v>
      </c>
      <c r="H269" s="5" t="s">
        <v>40</v>
      </c>
      <c r="I269" s="5" t="s">
        <v>77</v>
      </c>
      <c r="J269" s="5" t="s">
        <v>42</v>
      </c>
      <c r="K269" s="5" t="s">
        <v>80</v>
      </c>
      <c r="L269" s="5" t="s">
        <v>64</v>
      </c>
      <c r="M269" s="5" t="s">
        <v>98</v>
      </c>
      <c r="N269" s="5"/>
      <c r="O269" s="5"/>
      <c r="P269" s="5" t="s">
        <v>31</v>
      </c>
      <c r="Q269" s="5" t="s">
        <v>32</v>
      </c>
      <c r="R269" s="5" t="s">
        <v>33</v>
      </c>
      <c r="S269" s="6" t="s">
        <v>185</v>
      </c>
      <c r="T269" s="8">
        <v>6000000</v>
      </c>
      <c r="U269" s="8">
        <v>0</v>
      </c>
      <c r="V269" s="8">
        <v>0</v>
      </c>
      <c r="W269" s="8">
        <v>6000000</v>
      </c>
      <c r="X269" s="8">
        <v>0</v>
      </c>
      <c r="Y269" s="8">
        <v>5132000</v>
      </c>
      <c r="Z269" s="8">
        <v>868000</v>
      </c>
      <c r="AA269" s="8">
        <v>5132000</v>
      </c>
      <c r="AB269" s="8">
        <v>0</v>
      </c>
      <c r="AC269" s="8">
        <v>0</v>
      </c>
      <c r="AD269" s="21">
        <v>0</v>
      </c>
    </row>
    <row r="270" spans="1:30" ht="33.75" hidden="1" x14ac:dyDescent="0.25">
      <c r="A270" s="20" t="s">
        <v>402</v>
      </c>
      <c r="B270" s="6" t="s">
        <v>403</v>
      </c>
      <c r="C270" s="7" t="s">
        <v>200</v>
      </c>
      <c r="D270" s="7" t="s">
        <v>471</v>
      </c>
      <c r="E270" s="3" t="str">
        <f>VLOOKUP(Tabla2[[#This Row],[RUBRO]],Hoja9!$B$4:$M$1963,10,0)</f>
        <v>FUNCIONAMIENTO</v>
      </c>
      <c r="F270" s="7" t="str">
        <f>VLOOKUP(Tabla2[[#This Row],[RUBRO]],Hoja9!$B$4:$M$1963,11,0)</f>
        <v>DIRECCION ADMINISTRATIVA</v>
      </c>
      <c r="G270" s="7" t="str">
        <f>VLOOKUP(Tabla2[[#This Row],[RUBRO]],Hoja9!$B$4:$M$1963,12,0)</f>
        <v>Administrativa</v>
      </c>
      <c r="H270" s="5" t="s">
        <v>40</v>
      </c>
      <c r="I270" s="5" t="s">
        <v>77</v>
      </c>
      <c r="J270" s="5" t="s">
        <v>42</v>
      </c>
      <c r="K270" s="5" t="s">
        <v>80</v>
      </c>
      <c r="L270" s="5" t="s">
        <v>81</v>
      </c>
      <c r="M270" s="5" t="s">
        <v>41</v>
      </c>
      <c r="N270" s="5"/>
      <c r="O270" s="5"/>
      <c r="P270" s="5" t="s">
        <v>31</v>
      </c>
      <c r="Q270" s="5" t="s">
        <v>32</v>
      </c>
      <c r="R270" s="5" t="s">
        <v>33</v>
      </c>
      <c r="S270" s="6" t="s">
        <v>201</v>
      </c>
      <c r="T270" s="8">
        <v>20500000</v>
      </c>
      <c r="U270" s="8">
        <v>0</v>
      </c>
      <c r="V270" s="8">
        <v>0</v>
      </c>
      <c r="W270" s="8">
        <v>20500000</v>
      </c>
      <c r="X270" s="8">
        <v>0</v>
      </c>
      <c r="Y270" s="8">
        <v>18120000</v>
      </c>
      <c r="Z270" s="8">
        <v>2380000</v>
      </c>
      <c r="AA270" s="8">
        <v>11308659.58</v>
      </c>
      <c r="AB270" s="8">
        <v>11308659.58</v>
      </c>
      <c r="AC270" s="8">
        <v>11308659.58</v>
      </c>
      <c r="AD270" s="21">
        <v>11308659.58</v>
      </c>
    </row>
    <row r="271" spans="1:30" ht="33.75" hidden="1" x14ac:dyDescent="0.25">
      <c r="A271" s="20" t="s">
        <v>402</v>
      </c>
      <c r="B271" s="6" t="s">
        <v>403</v>
      </c>
      <c r="C271" s="7" t="s">
        <v>202</v>
      </c>
      <c r="D271" s="7" t="s">
        <v>471</v>
      </c>
      <c r="E271" s="3" t="str">
        <f>VLOOKUP(Tabla2[[#This Row],[RUBRO]],Hoja9!$B$4:$M$1963,10,0)</f>
        <v>FUNCIONAMIENTO</v>
      </c>
      <c r="F271" s="7" t="str">
        <f>VLOOKUP(Tabla2[[#This Row],[RUBRO]],Hoja9!$B$4:$M$1963,11,0)</f>
        <v>DIRECCION ADMINISTRATIVA</v>
      </c>
      <c r="G271" s="7" t="str">
        <f>VLOOKUP(Tabla2[[#This Row],[RUBRO]],Hoja9!$B$4:$M$1963,12,0)</f>
        <v>Administrativa</v>
      </c>
      <c r="H271" s="5" t="s">
        <v>40</v>
      </c>
      <c r="I271" s="5" t="s">
        <v>77</v>
      </c>
      <c r="J271" s="5" t="s">
        <v>42</v>
      </c>
      <c r="K271" s="5" t="s">
        <v>80</v>
      </c>
      <c r="L271" s="5" t="s">
        <v>81</v>
      </c>
      <c r="M271" s="5" t="s">
        <v>77</v>
      </c>
      <c r="N271" s="5"/>
      <c r="O271" s="5"/>
      <c r="P271" s="5" t="s">
        <v>31</v>
      </c>
      <c r="Q271" s="5" t="s">
        <v>32</v>
      </c>
      <c r="R271" s="5" t="s">
        <v>33</v>
      </c>
      <c r="S271" s="6" t="s">
        <v>203</v>
      </c>
      <c r="T271" s="8">
        <v>295000000</v>
      </c>
      <c r="U271" s="8">
        <v>0</v>
      </c>
      <c r="V271" s="8">
        <v>0</v>
      </c>
      <c r="W271" s="8">
        <v>295000000</v>
      </c>
      <c r="X271" s="8">
        <v>0</v>
      </c>
      <c r="Y271" s="8">
        <v>295000000</v>
      </c>
      <c r="Z271" s="8">
        <v>0</v>
      </c>
      <c r="AA271" s="8">
        <v>223189424.97999999</v>
      </c>
      <c r="AB271" s="8">
        <v>223189424.97999999</v>
      </c>
      <c r="AC271" s="8">
        <v>223189424.97999999</v>
      </c>
      <c r="AD271" s="21">
        <v>223189424.97999999</v>
      </c>
    </row>
    <row r="272" spans="1:30" ht="33.75" hidden="1" x14ac:dyDescent="0.25">
      <c r="A272" s="20" t="s">
        <v>402</v>
      </c>
      <c r="B272" s="6" t="s">
        <v>403</v>
      </c>
      <c r="C272" s="7" t="s">
        <v>404</v>
      </c>
      <c r="D272" s="7" t="s">
        <v>471</v>
      </c>
      <c r="E272" s="3" t="str">
        <f>VLOOKUP(Tabla2[[#This Row],[RUBRO]],Hoja9!$B$4:$M$1963,10,0)</f>
        <v>FUNCIONAMIENTO</v>
      </c>
      <c r="F272" s="7" t="str">
        <f>VLOOKUP(Tabla2[[#This Row],[RUBRO]],Hoja9!$B$4:$M$1963,11,0)</f>
        <v>DIRECCION ADMINISTRATIVA</v>
      </c>
      <c r="G272" s="7" t="str">
        <f>VLOOKUP(Tabla2[[#This Row],[RUBRO]],Hoja9!$B$4:$M$1963,12,0)</f>
        <v>Administrativa</v>
      </c>
      <c r="H272" s="5" t="s">
        <v>40</v>
      </c>
      <c r="I272" s="5" t="s">
        <v>77</v>
      </c>
      <c r="J272" s="5" t="s">
        <v>42</v>
      </c>
      <c r="K272" s="5" t="s">
        <v>80</v>
      </c>
      <c r="L272" s="5" t="s">
        <v>81</v>
      </c>
      <c r="M272" s="5" t="s">
        <v>63</v>
      </c>
      <c r="N272" s="5"/>
      <c r="O272" s="5"/>
      <c r="P272" s="5" t="s">
        <v>31</v>
      </c>
      <c r="Q272" s="5" t="s">
        <v>32</v>
      </c>
      <c r="R272" s="5" t="s">
        <v>33</v>
      </c>
      <c r="S272" s="6" t="s">
        <v>405</v>
      </c>
      <c r="T272" s="8">
        <v>750000</v>
      </c>
      <c r="U272" s="8">
        <v>0</v>
      </c>
      <c r="V272" s="8">
        <v>0</v>
      </c>
      <c r="W272" s="8">
        <v>750000</v>
      </c>
      <c r="X272" s="8">
        <v>0</v>
      </c>
      <c r="Y272" s="8">
        <v>672000</v>
      </c>
      <c r="Z272" s="8">
        <v>78000</v>
      </c>
      <c r="AA272" s="8">
        <v>465540.26</v>
      </c>
      <c r="AB272" s="8">
        <v>465443.34</v>
      </c>
      <c r="AC272" s="8">
        <v>465443.34</v>
      </c>
      <c r="AD272" s="21">
        <v>465443.34</v>
      </c>
    </row>
    <row r="273" spans="1:30" ht="33.75" hidden="1" x14ac:dyDescent="0.25">
      <c r="A273" s="20" t="s">
        <v>402</v>
      </c>
      <c r="B273" s="6" t="s">
        <v>403</v>
      </c>
      <c r="C273" s="7" t="s">
        <v>206</v>
      </c>
      <c r="D273" s="7" t="s">
        <v>471</v>
      </c>
      <c r="E273" s="3" t="str">
        <f>VLOOKUP(Tabla2[[#This Row],[RUBRO]],Hoja9!$B$4:$M$1963,10,0)</f>
        <v>FUNCIONAMIENTO</v>
      </c>
      <c r="F273" s="7" t="str">
        <f>VLOOKUP(Tabla2[[#This Row],[RUBRO]],Hoja9!$B$4:$M$1963,11,0)</f>
        <v>DIRECCION ADMINISTRATIVA</v>
      </c>
      <c r="G273" s="7" t="str">
        <f>VLOOKUP(Tabla2[[#This Row],[RUBRO]],Hoja9!$B$4:$M$1963,12,0)</f>
        <v>Administrativa</v>
      </c>
      <c r="H273" s="5" t="s">
        <v>40</v>
      </c>
      <c r="I273" s="5" t="s">
        <v>77</v>
      </c>
      <c r="J273" s="5" t="s">
        <v>42</v>
      </c>
      <c r="K273" s="5" t="s">
        <v>80</v>
      </c>
      <c r="L273" s="5" t="s">
        <v>81</v>
      </c>
      <c r="M273" s="5" t="s">
        <v>138</v>
      </c>
      <c r="N273" s="5"/>
      <c r="O273" s="5"/>
      <c r="P273" s="5" t="s">
        <v>31</v>
      </c>
      <c r="Q273" s="5" t="s">
        <v>32</v>
      </c>
      <c r="R273" s="5" t="s">
        <v>33</v>
      </c>
      <c r="S273" s="6" t="s">
        <v>207</v>
      </c>
      <c r="T273" s="8">
        <v>14500000</v>
      </c>
      <c r="U273" s="8">
        <v>0</v>
      </c>
      <c r="V273" s="8">
        <v>0</v>
      </c>
      <c r="W273" s="8">
        <v>14500000</v>
      </c>
      <c r="X273" s="8">
        <v>0</v>
      </c>
      <c r="Y273" s="8">
        <v>11600000</v>
      </c>
      <c r="Z273" s="8">
        <v>2900000</v>
      </c>
      <c r="AA273" s="8">
        <v>8080453.7699999996</v>
      </c>
      <c r="AB273" s="8">
        <v>8080453.7699999996</v>
      </c>
      <c r="AC273" s="8">
        <v>8080453.7699999996</v>
      </c>
      <c r="AD273" s="21">
        <v>8080453.7699999996</v>
      </c>
    </row>
    <row r="274" spans="1:30" ht="33.75" hidden="1" x14ac:dyDescent="0.25">
      <c r="A274" s="20" t="s">
        <v>402</v>
      </c>
      <c r="B274" s="6" t="s">
        <v>403</v>
      </c>
      <c r="C274" s="7" t="s">
        <v>212</v>
      </c>
      <c r="D274" s="7" t="s">
        <v>471</v>
      </c>
      <c r="E274" s="3" t="str">
        <f>VLOOKUP(Tabla2[[#This Row],[RUBRO]],Hoja9!$B$4:$M$1963,10,0)</f>
        <v>FUNCIONAMIENTO</v>
      </c>
      <c r="F274" s="7" t="str">
        <f>VLOOKUP(Tabla2[[#This Row],[RUBRO]],Hoja9!$B$4:$M$1963,11,0)</f>
        <v>DIRECCIÓN DE GESTIÓN HUMANA</v>
      </c>
      <c r="G274" s="7" t="str">
        <f>VLOOKUP(Tabla2[[#This Row],[RUBRO]],Hoja9!$B$4:$M$1963,12,0)</f>
        <v>Gestión Humana</v>
      </c>
      <c r="H274" s="5" t="s">
        <v>40</v>
      </c>
      <c r="I274" s="5" t="s">
        <v>77</v>
      </c>
      <c r="J274" s="5" t="s">
        <v>42</v>
      </c>
      <c r="K274" s="5" t="s">
        <v>80</v>
      </c>
      <c r="L274" s="5" t="s">
        <v>65</v>
      </c>
      <c r="M274" s="5" t="s">
        <v>77</v>
      </c>
      <c r="N274" s="5"/>
      <c r="O274" s="5"/>
      <c r="P274" s="5" t="s">
        <v>31</v>
      </c>
      <c r="Q274" s="5" t="s">
        <v>32</v>
      </c>
      <c r="R274" s="5" t="s">
        <v>33</v>
      </c>
      <c r="S274" s="6" t="s">
        <v>213</v>
      </c>
      <c r="T274" s="8">
        <v>18000000</v>
      </c>
      <c r="U274" s="8">
        <v>0</v>
      </c>
      <c r="V274" s="8">
        <v>0</v>
      </c>
      <c r="W274" s="8">
        <v>18000000</v>
      </c>
      <c r="X274" s="8">
        <v>0</v>
      </c>
      <c r="Y274" s="8">
        <v>15425464</v>
      </c>
      <c r="Z274" s="8">
        <v>2574536</v>
      </c>
      <c r="AA274" s="8">
        <v>13579805</v>
      </c>
      <c r="AB274" s="8">
        <v>13310656</v>
      </c>
      <c r="AC274" s="8">
        <v>13310656</v>
      </c>
      <c r="AD274" s="21">
        <v>13310656</v>
      </c>
    </row>
    <row r="275" spans="1:30" ht="22.5" hidden="1" x14ac:dyDescent="0.25">
      <c r="A275" s="20" t="s">
        <v>402</v>
      </c>
      <c r="B275" s="6" t="s">
        <v>403</v>
      </c>
      <c r="C275" s="7" t="s">
        <v>214</v>
      </c>
      <c r="D275" s="7" t="s">
        <v>471</v>
      </c>
      <c r="E275" s="3" t="str">
        <f>VLOOKUP(Tabla2[[#This Row],[RUBRO]],Hoja9!$B$4:$M$1963,10,0)</f>
        <v>FUNCIONAMIENTO</v>
      </c>
      <c r="F275" s="7" t="str">
        <f>VLOOKUP(Tabla2[[#This Row],[RUBRO]],Hoja9!$B$4:$M$1963,11,0)</f>
        <v>OFICINA JURIDICA</v>
      </c>
      <c r="G275" s="7" t="str">
        <f>VLOOKUP(Tabla2[[#This Row],[RUBRO]],Hoja9!$B$4:$M$1963,12,0)</f>
        <v>Jurídica</v>
      </c>
      <c r="H275" s="5" t="s">
        <v>40</v>
      </c>
      <c r="I275" s="5" t="s">
        <v>77</v>
      </c>
      <c r="J275" s="5" t="s">
        <v>42</v>
      </c>
      <c r="K275" s="5" t="s">
        <v>80</v>
      </c>
      <c r="L275" s="5" t="s">
        <v>123</v>
      </c>
      <c r="M275" s="5"/>
      <c r="N275" s="5"/>
      <c r="O275" s="5"/>
      <c r="P275" s="5" t="s">
        <v>31</v>
      </c>
      <c r="Q275" s="5" t="s">
        <v>32</v>
      </c>
      <c r="R275" s="5" t="s">
        <v>33</v>
      </c>
      <c r="S275" s="6" t="s">
        <v>215</v>
      </c>
      <c r="T275" s="8">
        <v>0</v>
      </c>
      <c r="U275" s="8">
        <v>4000000</v>
      </c>
      <c r="V275" s="8">
        <v>0</v>
      </c>
      <c r="W275" s="8">
        <v>4000000</v>
      </c>
      <c r="X275" s="8">
        <v>0</v>
      </c>
      <c r="Y275" s="8">
        <v>4000000</v>
      </c>
      <c r="Z275" s="8">
        <v>0</v>
      </c>
      <c r="AA275" s="8">
        <v>4000000</v>
      </c>
      <c r="AB275" s="8">
        <v>16000</v>
      </c>
      <c r="AC275" s="8">
        <v>16000</v>
      </c>
      <c r="AD275" s="21">
        <v>16000</v>
      </c>
    </row>
    <row r="276" spans="1:30" ht="33.75" hidden="1" x14ac:dyDescent="0.25">
      <c r="A276" s="20" t="s">
        <v>402</v>
      </c>
      <c r="B276" s="6" t="s">
        <v>403</v>
      </c>
      <c r="C276" s="7" t="s">
        <v>216</v>
      </c>
      <c r="D276" s="7" t="s">
        <v>471</v>
      </c>
      <c r="E276" s="3" t="str">
        <f>VLOOKUP(Tabla2[[#This Row],[RUBRO]],Hoja9!$B$4:$M$1963,10,0)</f>
        <v>FUNCIONAMIENTO</v>
      </c>
      <c r="F276" s="7" t="str">
        <f>VLOOKUP(Tabla2[[#This Row],[RUBRO]],Hoja9!$B$4:$M$1963,11,0)</f>
        <v>DIRECCIÓN DE GESTIÓN HUMANA</v>
      </c>
      <c r="G276" s="7" t="str">
        <f>VLOOKUP(Tabla2[[#This Row],[RUBRO]],Hoja9!$B$4:$M$1963,12,0)</f>
        <v>Gestión Humana</v>
      </c>
      <c r="H276" s="5" t="s">
        <v>40</v>
      </c>
      <c r="I276" s="5" t="s">
        <v>77</v>
      </c>
      <c r="J276" s="5" t="s">
        <v>42</v>
      </c>
      <c r="K276" s="5" t="s">
        <v>80</v>
      </c>
      <c r="L276" s="5" t="s">
        <v>171</v>
      </c>
      <c r="M276" s="5" t="s">
        <v>80</v>
      </c>
      <c r="N276" s="5"/>
      <c r="O276" s="5"/>
      <c r="P276" s="5" t="s">
        <v>31</v>
      </c>
      <c r="Q276" s="5" t="s">
        <v>32</v>
      </c>
      <c r="R276" s="5" t="s">
        <v>33</v>
      </c>
      <c r="S276" s="6" t="s">
        <v>217</v>
      </c>
      <c r="T276" s="8">
        <v>110960976</v>
      </c>
      <c r="U276" s="8">
        <v>0</v>
      </c>
      <c r="V276" s="8">
        <v>0</v>
      </c>
      <c r="W276" s="8">
        <v>110960976</v>
      </c>
      <c r="X276" s="8">
        <v>0</v>
      </c>
      <c r="Y276" s="8">
        <v>110960976</v>
      </c>
      <c r="Z276" s="8">
        <v>0</v>
      </c>
      <c r="AA276" s="8">
        <v>110960976</v>
      </c>
      <c r="AB276" s="8">
        <v>0</v>
      </c>
      <c r="AC276" s="8">
        <v>0</v>
      </c>
      <c r="AD276" s="21">
        <v>0</v>
      </c>
    </row>
    <row r="277" spans="1:30" ht="33.75" x14ac:dyDescent="0.25">
      <c r="A277" s="20" t="s">
        <v>402</v>
      </c>
      <c r="B277" s="6" t="s">
        <v>403</v>
      </c>
      <c r="C277" s="7" t="s">
        <v>231</v>
      </c>
      <c r="D277" s="7" t="s">
        <v>472</v>
      </c>
      <c r="E277" s="3" t="str">
        <f>VLOOKUP(Tabla2[[#This Row],[RUBRO]],Hoja9!$B$4:$M$1963,10,0)</f>
        <v>NUTRICION</v>
      </c>
      <c r="F277" s="7" t="str">
        <f>VLOOKUP(Tabla2[[#This Row],[RUBRO]],Hoja9!$B$4:$M$1963,11,0)</f>
        <v xml:space="preserve">DIRECCIÓN DE NUTRICIÓN </v>
      </c>
      <c r="G277" s="7" t="str">
        <f>VLOOKUP(Tabla2[[#This Row],[RUBRO]],Hoja9!$B$4:$M$1963,12,0)</f>
        <v>Nutrición</v>
      </c>
      <c r="H277" s="5" t="s">
        <v>30</v>
      </c>
      <c r="I277" s="5" t="s">
        <v>232</v>
      </c>
      <c r="J277" s="5" t="s">
        <v>233</v>
      </c>
      <c r="K277" s="5" t="s">
        <v>41</v>
      </c>
      <c r="L277" s="5" t="s">
        <v>42</v>
      </c>
      <c r="M277" s="5" t="s">
        <v>234</v>
      </c>
      <c r="N277" s="5"/>
      <c r="O277" s="5"/>
      <c r="P277" s="5" t="s">
        <v>31</v>
      </c>
      <c r="Q277" s="5" t="s">
        <v>32</v>
      </c>
      <c r="R277" s="5" t="s">
        <v>33</v>
      </c>
      <c r="S277" s="6" t="s">
        <v>235</v>
      </c>
      <c r="T277" s="8">
        <v>841833600</v>
      </c>
      <c r="U277" s="8">
        <v>0</v>
      </c>
      <c r="V277" s="8">
        <v>78145458</v>
      </c>
      <c r="W277" s="8">
        <v>763688142</v>
      </c>
      <c r="X277" s="8">
        <v>0</v>
      </c>
      <c r="Y277" s="8">
        <v>763688142</v>
      </c>
      <c r="Z277" s="8">
        <v>0</v>
      </c>
      <c r="AA277" s="8">
        <v>763688142</v>
      </c>
      <c r="AB277" s="8">
        <v>110755878</v>
      </c>
      <c r="AC277" s="8">
        <v>110755878</v>
      </c>
      <c r="AD277" s="21">
        <v>110755878</v>
      </c>
    </row>
    <row r="278" spans="1:30" ht="33.75" x14ac:dyDescent="0.25">
      <c r="A278" s="20" t="s">
        <v>402</v>
      </c>
      <c r="B278" s="6" t="s">
        <v>403</v>
      </c>
      <c r="C278" s="7" t="s">
        <v>245</v>
      </c>
      <c r="D278" s="7" t="s">
        <v>472</v>
      </c>
      <c r="E278" s="3" t="str">
        <f>VLOOKUP(Tabla2[[#This Row],[RUBRO]],Hoja9!$B$4:$M$1963,10,0)</f>
        <v>NUTRICION</v>
      </c>
      <c r="F278" s="7" t="str">
        <f>VLOOKUP(Tabla2[[#This Row],[RUBRO]],Hoja9!$B$4:$M$1963,11,0)</f>
        <v>DIRECCIÓN DE GESTIÓN HUMANA</v>
      </c>
      <c r="G278" s="7" t="str">
        <f>VLOOKUP(Tabla2[[#This Row],[RUBRO]],Hoja9!$B$4:$M$1963,12,0)</f>
        <v>Gestión Humana - Pres. Serv</v>
      </c>
      <c r="H278" s="5" t="s">
        <v>30</v>
      </c>
      <c r="I278" s="5" t="s">
        <v>232</v>
      </c>
      <c r="J278" s="5" t="s">
        <v>233</v>
      </c>
      <c r="K278" s="5" t="s">
        <v>41</v>
      </c>
      <c r="L278" s="5" t="s">
        <v>42</v>
      </c>
      <c r="M278" s="5" t="s">
        <v>246</v>
      </c>
      <c r="N278" s="5"/>
      <c r="O278" s="5"/>
      <c r="P278" s="5" t="s">
        <v>31</v>
      </c>
      <c r="Q278" s="5" t="s">
        <v>32</v>
      </c>
      <c r="R278" s="5" t="s">
        <v>33</v>
      </c>
      <c r="S278" s="6" t="s">
        <v>59</v>
      </c>
      <c r="T278" s="8">
        <v>15604294</v>
      </c>
      <c r="U278" s="8">
        <v>0</v>
      </c>
      <c r="V278" s="8">
        <v>122299</v>
      </c>
      <c r="W278" s="8">
        <v>15481995</v>
      </c>
      <c r="X278" s="8">
        <v>0</v>
      </c>
      <c r="Y278" s="8">
        <v>15481995</v>
      </c>
      <c r="Z278" s="8">
        <v>0</v>
      </c>
      <c r="AA278" s="8">
        <v>15481995</v>
      </c>
      <c r="AB278" s="8">
        <v>7218294</v>
      </c>
      <c r="AC278" s="8">
        <v>7218294</v>
      </c>
      <c r="AD278" s="21">
        <v>7218294</v>
      </c>
    </row>
    <row r="279" spans="1:30" ht="33.75" x14ac:dyDescent="0.25">
      <c r="A279" s="20" t="s">
        <v>402</v>
      </c>
      <c r="B279" s="6" t="s">
        <v>403</v>
      </c>
      <c r="C279" s="7" t="s">
        <v>247</v>
      </c>
      <c r="D279" s="7" t="s">
        <v>472</v>
      </c>
      <c r="E279" s="3" t="str">
        <f>VLOOKUP(Tabla2[[#This Row],[RUBRO]],Hoja9!$B$4:$M$1963,10,0)</f>
        <v>NUTRICION</v>
      </c>
      <c r="F279" s="7" t="str">
        <f>VLOOKUP(Tabla2[[#This Row],[RUBRO]],Hoja9!$B$4:$M$1963,11,0)</f>
        <v>DIRECCIÓN DE GESTIÓN HUMANA</v>
      </c>
      <c r="G279" s="7" t="str">
        <f>VLOOKUP(Tabla2[[#This Row],[RUBRO]],Hoja9!$B$4:$M$1963,12,0)</f>
        <v>Gestión Humana- Viáticos</v>
      </c>
      <c r="H279" s="5" t="s">
        <v>30</v>
      </c>
      <c r="I279" s="5" t="s">
        <v>232</v>
      </c>
      <c r="J279" s="5" t="s">
        <v>233</v>
      </c>
      <c r="K279" s="5" t="s">
        <v>41</v>
      </c>
      <c r="L279" s="5" t="s">
        <v>42</v>
      </c>
      <c r="M279" s="5" t="s">
        <v>248</v>
      </c>
      <c r="N279" s="5"/>
      <c r="O279" s="5"/>
      <c r="P279" s="5" t="s">
        <v>31</v>
      </c>
      <c r="Q279" s="5" t="s">
        <v>32</v>
      </c>
      <c r="R279" s="5" t="s">
        <v>33</v>
      </c>
      <c r="S279" s="6" t="s">
        <v>249</v>
      </c>
      <c r="T279" s="8">
        <v>5826416</v>
      </c>
      <c r="U279" s="8">
        <v>0</v>
      </c>
      <c r="V279" s="8">
        <v>0</v>
      </c>
      <c r="W279" s="8">
        <v>5826416</v>
      </c>
      <c r="X279" s="8">
        <v>0</v>
      </c>
      <c r="Y279" s="8">
        <v>3236240</v>
      </c>
      <c r="Z279" s="8">
        <v>2590176</v>
      </c>
      <c r="AA279" s="8">
        <v>2475633</v>
      </c>
      <c r="AB279" s="8">
        <v>2475633</v>
      </c>
      <c r="AC279" s="8">
        <v>2475633</v>
      </c>
      <c r="AD279" s="21">
        <v>2475633</v>
      </c>
    </row>
    <row r="280" spans="1:30" ht="33.75" x14ac:dyDescent="0.25">
      <c r="A280" s="20" t="s">
        <v>402</v>
      </c>
      <c r="B280" s="6" t="s">
        <v>403</v>
      </c>
      <c r="C280" s="7" t="s">
        <v>383</v>
      </c>
      <c r="D280" s="7" t="s">
        <v>29</v>
      </c>
      <c r="E280" s="3" t="str">
        <f>VLOOKUP(Tabla2[[#This Row],[RUBRO]],Hoja9!$B$4:$M$1963,10,0)</f>
        <v>PROTECCION</v>
      </c>
      <c r="F280" s="7" t="str">
        <f>VLOOKUP(Tabla2[[#This Row],[RUBRO]],Hoja9!$B$4:$M$1963,11,0)</f>
        <v xml:space="preserve">DIRECCIÓN DE PROTECCIÓN </v>
      </c>
      <c r="G280" s="7" t="str">
        <f>VLOOKUP(Tabla2[[#This Row],[RUBRO]],Hoja9!$B$4:$M$1963,12,0)</f>
        <v>Dirección de Protección</v>
      </c>
      <c r="H280" s="5" t="s">
        <v>30</v>
      </c>
      <c r="I280" s="5" t="s">
        <v>232</v>
      </c>
      <c r="J280" s="5" t="s">
        <v>233</v>
      </c>
      <c r="K280" s="5" t="s">
        <v>63</v>
      </c>
      <c r="L280" s="5" t="s">
        <v>42</v>
      </c>
      <c r="M280" s="5" t="s">
        <v>281</v>
      </c>
      <c r="N280" s="5"/>
      <c r="O280" s="5"/>
      <c r="P280" s="5" t="s">
        <v>31</v>
      </c>
      <c r="Q280" s="5" t="s">
        <v>32</v>
      </c>
      <c r="R280" s="5" t="s">
        <v>33</v>
      </c>
      <c r="S280" s="6" t="s">
        <v>384</v>
      </c>
      <c r="T280" s="8">
        <v>2329569330</v>
      </c>
      <c r="U280" s="8">
        <v>0</v>
      </c>
      <c r="V280" s="8">
        <v>13397110</v>
      </c>
      <c r="W280" s="8">
        <v>2316172220</v>
      </c>
      <c r="X280" s="8">
        <v>0</v>
      </c>
      <c r="Y280" s="8">
        <v>2316172220</v>
      </c>
      <c r="Z280" s="8">
        <v>0</v>
      </c>
      <c r="AA280" s="8">
        <v>2316172220</v>
      </c>
      <c r="AB280" s="8">
        <v>1033017658</v>
      </c>
      <c r="AC280" s="8">
        <v>1033017658</v>
      </c>
      <c r="AD280" s="21">
        <v>1033017658</v>
      </c>
    </row>
    <row r="281" spans="1:30" ht="33.75" x14ac:dyDescent="0.25">
      <c r="A281" s="20" t="s">
        <v>402</v>
      </c>
      <c r="B281" s="6" t="s">
        <v>403</v>
      </c>
      <c r="C281" s="7" t="s">
        <v>45</v>
      </c>
      <c r="D281" s="7" t="s">
        <v>29</v>
      </c>
      <c r="E281" s="3" t="str">
        <f>VLOOKUP(Tabla2[[#This Row],[RUBRO]],Hoja9!$B$4:$M$1963,10,0)</f>
        <v>PROTECCION</v>
      </c>
      <c r="F281" s="7" t="str">
        <f>VLOOKUP(Tabla2[[#This Row],[RUBRO]],Hoja9!$B$4:$M$1963,11,0)</f>
        <v xml:space="preserve">DIRECCIÓN DE PROTECCIÓN </v>
      </c>
      <c r="G281" s="7" t="str">
        <f>VLOOKUP(Tabla2[[#This Row],[RUBRO]],Hoja9!$B$4:$M$1963,12,0)</f>
        <v>Dirección de Protección</v>
      </c>
      <c r="H281" s="5" t="s">
        <v>30</v>
      </c>
      <c r="I281" s="5" t="s">
        <v>232</v>
      </c>
      <c r="J281" s="5" t="s">
        <v>233</v>
      </c>
      <c r="K281" s="5" t="s">
        <v>63</v>
      </c>
      <c r="L281" s="5" t="s">
        <v>42</v>
      </c>
      <c r="M281" s="5" t="s">
        <v>237</v>
      </c>
      <c r="N281" s="5"/>
      <c r="O281" s="5"/>
      <c r="P281" s="5" t="s">
        <v>31</v>
      </c>
      <c r="Q281" s="5" t="s">
        <v>32</v>
      </c>
      <c r="R281" s="5" t="s">
        <v>33</v>
      </c>
      <c r="S281" s="6" t="s">
        <v>48</v>
      </c>
      <c r="T281" s="8">
        <v>11612882226</v>
      </c>
      <c r="U281" s="8">
        <v>20673180</v>
      </c>
      <c r="V281" s="8">
        <v>150876552</v>
      </c>
      <c r="W281" s="8">
        <v>11482678854</v>
      </c>
      <c r="X281" s="8">
        <v>0</v>
      </c>
      <c r="Y281" s="8">
        <v>11479558853.32</v>
      </c>
      <c r="Z281" s="8">
        <v>3120000.68</v>
      </c>
      <c r="AA281" s="8">
        <v>11479558853.32</v>
      </c>
      <c r="AB281" s="8">
        <v>4687755715.1999998</v>
      </c>
      <c r="AC281" s="8">
        <v>4687755715.1999998</v>
      </c>
      <c r="AD281" s="21">
        <v>4687755715.1999998</v>
      </c>
    </row>
    <row r="282" spans="1:30" ht="33.75" x14ac:dyDescent="0.25">
      <c r="A282" s="20" t="s">
        <v>402</v>
      </c>
      <c r="B282" s="6" t="s">
        <v>403</v>
      </c>
      <c r="C282" s="7" t="s">
        <v>49</v>
      </c>
      <c r="D282" s="7" t="s">
        <v>29</v>
      </c>
      <c r="E282" s="3" t="str">
        <f>VLOOKUP(Tabla2[[#This Row],[RUBRO]],Hoja9!$B$4:$M$1963,10,0)</f>
        <v>PROTECCION</v>
      </c>
      <c r="F282" s="7" t="str">
        <f>VLOOKUP(Tabla2[[#This Row],[RUBRO]],Hoja9!$B$4:$M$1963,11,0)</f>
        <v xml:space="preserve">DIRECCIÓN DE PROTECCIÓN </v>
      </c>
      <c r="G282" s="7" t="str">
        <f>VLOOKUP(Tabla2[[#This Row],[RUBRO]],Hoja9!$B$4:$M$1963,12,0)</f>
        <v>Dirección de Protección</v>
      </c>
      <c r="H282" s="5" t="s">
        <v>30</v>
      </c>
      <c r="I282" s="5" t="s">
        <v>232</v>
      </c>
      <c r="J282" s="5" t="s">
        <v>233</v>
      </c>
      <c r="K282" s="5" t="s">
        <v>63</v>
      </c>
      <c r="L282" s="5" t="s">
        <v>42</v>
      </c>
      <c r="M282" s="5" t="s">
        <v>243</v>
      </c>
      <c r="N282" s="5"/>
      <c r="O282" s="5"/>
      <c r="P282" s="5" t="s">
        <v>46</v>
      </c>
      <c r="Q282" s="5" t="s">
        <v>47</v>
      </c>
      <c r="R282" s="5" t="s">
        <v>33</v>
      </c>
      <c r="S282" s="6" t="s">
        <v>50</v>
      </c>
      <c r="T282" s="8">
        <v>0</v>
      </c>
      <c r="U282" s="8">
        <v>47854800</v>
      </c>
      <c r="V282" s="8">
        <v>12761280</v>
      </c>
      <c r="W282" s="8">
        <v>35093520</v>
      </c>
      <c r="X282" s="8">
        <v>0</v>
      </c>
      <c r="Y282" s="8">
        <v>35093520</v>
      </c>
      <c r="Z282" s="8">
        <v>0</v>
      </c>
      <c r="AA282" s="8">
        <v>35093520</v>
      </c>
      <c r="AB282" s="8">
        <v>0</v>
      </c>
      <c r="AC282" s="8">
        <v>0</v>
      </c>
      <c r="AD282" s="21">
        <v>0</v>
      </c>
    </row>
    <row r="283" spans="1:30" ht="33.75" x14ac:dyDescent="0.25">
      <c r="A283" s="20" t="s">
        <v>402</v>
      </c>
      <c r="B283" s="6" t="s">
        <v>403</v>
      </c>
      <c r="C283" s="7" t="s">
        <v>49</v>
      </c>
      <c r="D283" s="7" t="s">
        <v>29</v>
      </c>
      <c r="E283" s="3" t="str">
        <f>VLOOKUP(Tabla2[[#This Row],[RUBRO]],Hoja9!$B$4:$M$1963,10,0)</f>
        <v>PROTECCION</v>
      </c>
      <c r="F283" s="7" t="str">
        <f>VLOOKUP(Tabla2[[#This Row],[RUBRO]],Hoja9!$B$4:$M$1963,11,0)</f>
        <v xml:space="preserve">DIRECCIÓN DE PROTECCIÓN </v>
      </c>
      <c r="G283" s="7" t="str">
        <f>VLOOKUP(Tabla2[[#This Row],[RUBRO]],Hoja9!$B$4:$M$1963,12,0)</f>
        <v>Dirección de Protección</v>
      </c>
      <c r="H283" s="5" t="s">
        <v>30</v>
      </c>
      <c r="I283" s="5" t="s">
        <v>232</v>
      </c>
      <c r="J283" s="5" t="s">
        <v>233</v>
      </c>
      <c r="K283" s="5" t="s">
        <v>63</v>
      </c>
      <c r="L283" s="5" t="s">
        <v>42</v>
      </c>
      <c r="M283" s="5" t="s">
        <v>243</v>
      </c>
      <c r="N283" s="5"/>
      <c r="O283" s="5"/>
      <c r="P283" s="5" t="s">
        <v>31</v>
      </c>
      <c r="Q283" s="5" t="s">
        <v>32</v>
      </c>
      <c r="R283" s="5" t="s">
        <v>33</v>
      </c>
      <c r="S283" s="6" t="s">
        <v>50</v>
      </c>
      <c r="T283" s="8">
        <v>3291188197</v>
      </c>
      <c r="U283" s="8">
        <v>0</v>
      </c>
      <c r="V283" s="8">
        <v>54181622</v>
      </c>
      <c r="W283" s="8">
        <v>3237006575</v>
      </c>
      <c r="X283" s="8">
        <v>0</v>
      </c>
      <c r="Y283" s="8">
        <v>3237006575</v>
      </c>
      <c r="Z283" s="8">
        <v>0</v>
      </c>
      <c r="AA283" s="8">
        <v>3237006575</v>
      </c>
      <c r="AB283" s="8">
        <v>1408502603</v>
      </c>
      <c r="AC283" s="8">
        <v>1408502603</v>
      </c>
      <c r="AD283" s="21">
        <v>1408502603</v>
      </c>
    </row>
    <row r="284" spans="1:30" ht="33.75" x14ac:dyDescent="0.25">
      <c r="A284" s="20" t="s">
        <v>402</v>
      </c>
      <c r="B284" s="6" t="s">
        <v>403</v>
      </c>
      <c r="C284" s="7" t="s">
        <v>56</v>
      </c>
      <c r="D284" s="7" t="s">
        <v>29</v>
      </c>
      <c r="E284" s="3" t="str">
        <f>VLOOKUP(Tabla2[[#This Row],[RUBRO]],Hoja9!$B$4:$M$1963,10,0)</f>
        <v>PROTECCION</v>
      </c>
      <c r="F284" s="7" t="str">
        <f>VLOOKUP(Tabla2[[#This Row],[RUBRO]],Hoja9!$B$4:$M$1963,11,0)</f>
        <v xml:space="preserve">DIRECCIÓN DE PROTECCIÓN </v>
      </c>
      <c r="G284" s="7" t="str">
        <f>VLOOKUP(Tabla2[[#This Row],[RUBRO]],Hoja9!$B$4:$M$1963,12,0)</f>
        <v>Dirección de Protección</v>
      </c>
      <c r="H284" s="5" t="s">
        <v>30</v>
      </c>
      <c r="I284" s="5" t="s">
        <v>232</v>
      </c>
      <c r="J284" s="5" t="s">
        <v>233</v>
      </c>
      <c r="K284" s="5" t="s">
        <v>63</v>
      </c>
      <c r="L284" s="5" t="s">
        <v>42</v>
      </c>
      <c r="M284" s="5" t="s">
        <v>254</v>
      </c>
      <c r="N284" s="5"/>
      <c r="O284" s="5"/>
      <c r="P284" s="5" t="s">
        <v>46</v>
      </c>
      <c r="Q284" s="5" t="s">
        <v>47</v>
      </c>
      <c r="R284" s="5" t="s">
        <v>33</v>
      </c>
      <c r="S284" s="6" t="s">
        <v>57</v>
      </c>
      <c r="T284" s="8">
        <v>0</v>
      </c>
      <c r="U284" s="8">
        <v>5856960</v>
      </c>
      <c r="V284" s="8">
        <v>0</v>
      </c>
      <c r="W284" s="8">
        <v>5856960</v>
      </c>
      <c r="X284" s="8">
        <v>0</v>
      </c>
      <c r="Y284" s="8">
        <v>5856960</v>
      </c>
      <c r="Z284" s="8">
        <v>0</v>
      </c>
      <c r="AA284" s="8">
        <v>5856960</v>
      </c>
      <c r="AB284" s="8">
        <v>0</v>
      </c>
      <c r="AC284" s="8">
        <v>0</v>
      </c>
      <c r="AD284" s="21">
        <v>0</v>
      </c>
    </row>
    <row r="285" spans="1:30" ht="33.75" x14ac:dyDescent="0.25">
      <c r="A285" s="20" t="s">
        <v>402</v>
      </c>
      <c r="B285" s="6" t="s">
        <v>403</v>
      </c>
      <c r="C285" s="7" t="s">
        <v>58</v>
      </c>
      <c r="D285" s="7" t="s">
        <v>29</v>
      </c>
      <c r="E285" s="3" t="str">
        <f>VLOOKUP(Tabla2[[#This Row],[RUBRO]],Hoja9!$B$4:$M$1963,10,0)</f>
        <v>PROTECCION</v>
      </c>
      <c r="F285" s="7" t="str">
        <f>VLOOKUP(Tabla2[[#This Row],[RUBRO]],Hoja9!$B$4:$M$1963,11,0)</f>
        <v>DIRECCIÓN DE GESTIÓN HUMANA</v>
      </c>
      <c r="G285" s="7" t="str">
        <f>VLOOKUP(Tabla2[[#This Row],[RUBRO]],Hoja9!$B$4:$M$1963,12,0)</f>
        <v>Gestión Humana - Pres. Serv</v>
      </c>
      <c r="H285" s="5" t="s">
        <v>30</v>
      </c>
      <c r="I285" s="5" t="s">
        <v>232</v>
      </c>
      <c r="J285" s="5" t="s">
        <v>233</v>
      </c>
      <c r="K285" s="5" t="s">
        <v>63</v>
      </c>
      <c r="L285" s="5" t="s">
        <v>42</v>
      </c>
      <c r="M285" s="5" t="s">
        <v>255</v>
      </c>
      <c r="N285" s="5"/>
      <c r="O285" s="5"/>
      <c r="P285" s="5" t="s">
        <v>31</v>
      </c>
      <c r="Q285" s="5" t="s">
        <v>32</v>
      </c>
      <c r="R285" s="5" t="s">
        <v>33</v>
      </c>
      <c r="S285" s="6" t="s">
        <v>59</v>
      </c>
      <c r="T285" s="8">
        <v>2378542800</v>
      </c>
      <c r="U285" s="8">
        <v>543629834</v>
      </c>
      <c r="V285" s="8">
        <v>59358700</v>
      </c>
      <c r="W285" s="8">
        <v>2862813934</v>
      </c>
      <c r="X285" s="8">
        <v>0</v>
      </c>
      <c r="Y285" s="8">
        <v>2856752568</v>
      </c>
      <c r="Z285" s="8">
        <v>6061366</v>
      </c>
      <c r="AA285" s="8">
        <v>2826734734</v>
      </c>
      <c r="AB285" s="8">
        <v>2060224706</v>
      </c>
      <c r="AC285" s="8">
        <v>2060224706</v>
      </c>
      <c r="AD285" s="21">
        <v>2060224706</v>
      </c>
    </row>
    <row r="286" spans="1:30" ht="33.75" x14ac:dyDescent="0.25">
      <c r="A286" s="20" t="s">
        <v>402</v>
      </c>
      <c r="B286" s="6" t="s">
        <v>403</v>
      </c>
      <c r="C286" s="7" t="s">
        <v>256</v>
      </c>
      <c r="D286" s="7" t="s">
        <v>29</v>
      </c>
      <c r="E286" s="3" t="str">
        <f>VLOOKUP(Tabla2[[#This Row],[RUBRO]],Hoja9!$B$4:$M$1963,10,0)</f>
        <v>PROTECCION</v>
      </c>
      <c r="F286" s="7" t="str">
        <f>VLOOKUP(Tabla2[[#This Row],[RUBRO]],Hoja9!$B$4:$M$1963,11,0)</f>
        <v>DIRECCIÓN DE GESTIÓN HUMANA</v>
      </c>
      <c r="G286" s="7" t="str">
        <f>VLOOKUP(Tabla2[[#This Row],[RUBRO]],Hoja9!$B$4:$M$1963,12,0)</f>
        <v>Gestión Humana- Viáticos</v>
      </c>
      <c r="H286" s="5" t="s">
        <v>30</v>
      </c>
      <c r="I286" s="5" t="s">
        <v>232</v>
      </c>
      <c r="J286" s="5" t="s">
        <v>233</v>
      </c>
      <c r="K286" s="5" t="s">
        <v>63</v>
      </c>
      <c r="L286" s="5" t="s">
        <v>42</v>
      </c>
      <c r="M286" s="5" t="s">
        <v>257</v>
      </c>
      <c r="N286" s="5"/>
      <c r="O286" s="5"/>
      <c r="P286" s="5" t="s">
        <v>31</v>
      </c>
      <c r="Q286" s="5" t="s">
        <v>32</v>
      </c>
      <c r="R286" s="5" t="s">
        <v>33</v>
      </c>
      <c r="S286" s="6" t="s">
        <v>249</v>
      </c>
      <c r="T286" s="8">
        <v>154642000</v>
      </c>
      <c r="U286" s="8">
        <v>0</v>
      </c>
      <c r="V286" s="8">
        <v>0</v>
      </c>
      <c r="W286" s="8">
        <v>154642000</v>
      </c>
      <c r="X286" s="8">
        <v>0</v>
      </c>
      <c r="Y286" s="8">
        <v>112257219</v>
      </c>
      <c r="Z286" s="8">
        <v>42384781</v>
      </c>
      <c r="AA286" s="8">
        <v>85399963</v>
      </c>
      <c r="AB286" s="8">
        <v>80047549</v>
      </c>
      <c r="AC286" s="8">
        <v>80047549</v>
      </c>
      <c r="AD286" s="21">
        <v>80047549</v>
      </c>
    </row>
    <row r="287" spans="1:30" ht="33.75" x14ac:dyDescent="0.25">
      <c r="A287" s="20" t="s">
        <v>402</v>
      </c>
      <c r="B287" s="6" t="s">
        <v>403</v>
      </c>
      <c r="C287" s="7" t="s">
        <v>387</v>
      </c>
      <c r="D287" s="7" t="s">
        <v>29</v>
      </c>
      <c r="E287" s="3" t="str">
        <f>VLOOKUP(Tabla2[[#This Row],[RUBRO]],Hoja9!$B$4:$M$1963,10,0)</f>
        <v>PROTECCION</v>
      </c>
      <c r="F287" s="7" t="str">
        <f>VLOOKUP(Tabla2[[#This Row],[RUBRO]],Hoja9!$B$4:$M$1963,11,0)</f>
        <v xml:space="preserve">DIRECCIÓN DE PROTECCIÓN </v>
      </c>
      <c r="G287" s="7" t="str">
        <f>VLOOKUP(Tabla2[[#This Row],[RUBRO]],Hoja9!$B$4:$M$1963,12,0)</f>
        <v>Dirección de Protección</v>
      </c>
      <c r="H287" s="5" t="s">
        <v>30</v>
      </c>
      <c r="I287" s="5" t="s">
        <v>232</v>
      </c>
      <c r="J287" s="5" t="s">
        <v>233</v>
      </c>
      <c r="K287" s="5" t="s">
        <v>63</v>
      </c>
      <c r="L287" s="5" t="s">
        <v>42</v>
      </c>
      <c r="M287" s="5" t="s">
        <v>388</v>
      </c>
      <c r="N287" s="5"/>
      <c r="O287" s="5"/>
      <c r="P287" s="5" t="s">
        <v>31</v>
      </c>
      <c r="Q287" s="5" t="s">
        <v>32</v>
      </c>
      <c r="R287" s="5" t="s">
        <v>33</v>
      </c>
      <c r="S287" s="6" t="s">
        <v>389</v>
      </c>
      <c r="T287" s="8">
        <v>24721000</v>
      </c>
      <c r="U287" s="8">
        <v>0</v>
      </c>
      <c r="V287" s="8">
        <v>0</v>
      </c>
      <c r="W287" s="8">
        <v>24721000</v>
      </c>
      <c r="X287" s="8">
        <v>0</v>
      </c>
      <c r="Y287" s="8">
        <v>24721000</v>
      </c>
      <c r="Z287" s="8">
        <v>0</v>
      </c>
      <c r="AA287" s="8">
        <v>24721000</v>
      </c>
      <c r="AB287" s="8">
        <v>16552000</v>
      </c>
      <c r="AC287" s="8">
        <v>16552000</v>
      </c>
      <c r="AD287" s="21">
        <v>16552000</v>
      </c>
    </row>
    <row r="288" spans="1:30" ht="33.75" x14ac:dyDescent="0.25">
      <c r="A288" s="20" t="s">
        <v>402</v>
      </c>
      <c r="B288" s="6" t="s">
        <v>403</v>
      </c>
      <c r="C288" s="7" t="s">
        <v>51</v>
      </c>
      <c r="D288" s="7" t="s">
        <v>35</v>
      </c>
      <c r="E288" s="3" t="str">
        <f>VLOOKUP(Tabla2[[#This Row],[RUBRO]],Hoja9!$B$4:$M$1963,10,0)</f>
        <v>PRIMERA INFANCIA</v>
      </c>
      <c r="F288" s="7" t="str">
        <f>VLOOKUP(Tabla2[[#This Row],[RUBRO]],Hoja9!$B$4:$M$1963,11,0)</f>
        <v>DIRECCIÓN DE PRIMERA INFANCIA</v>
      </c>
      <c r="G288" s="7" t="str">
        <f>VLOOKUP(Tabla2[[#This Row],[RUBRO]],Hoja9!$B$4:$M$1963,12,0)</f>
        <v>Primera Infancia</v>
      </c>
      <c r="H288" s="5" t="s">
        <v>30</v>
      </c>
      <c r="I288" s="5" t="s">
        <v>232</v>
      </c>
      <c r="J288" s="5" t="s">
        <v>233</v>
      </c>
      <c r="K288" s="5" t="s">
        <v>80</v>
      </c>
      <c r="L288" s="5" t="s">
        <v>42</v>
      </c>
      <c r="M288" s="5" t="s">
        <v>234</v>
      </c>
      <c r="N288" s="5"/>
      <c r="O288" s="5"/>
      <c r="P288" s="5" t="s">
        <v>46</v>
      </c>
      <c r="Q288" s="5" t="s">
        <v>65</v>
      </c>
      <c r="R288" s="5" t="s">
        <v>33</v>
      </c>
      <c r="S288" s="6" t="s">
        <v>52</v>
      </c>
      <c r="T288" s="8">
        <v>62596814381</v>
      </c>
      <c r="U288" s="8">
        <v>1632393285</v>
      </c>
      <c r="V288" s="8">
        <v>1644902442</v>
      </c>
      <c r="W288" s="8">
        <v>62584305224</v>
      </c>
      <c r="X288" s="8">
        <v>0</v>
      </c>
      <c r="Y288" s="8">
        <v>62584305224</v>
      </c>
      <c r="Z288" s="8">
        <v>0</v>
      </c>
      <c r="AA288" s="8">
        <v>62584305224</v>
      </c>
      <c r="AB288" s="8">
        <v>32797000344</v>
      </c>
      <c r="AC288" s="8">
        <v>32797000344</v>
      </c>
      <c r="AD288" s="21">
        <v>32797000344</v>
      </c>
    </row>
    <row r="289" spans="1:30" ht="33.75" x14ac:dyDescent="0.25">
      <c r="A289" s="20" t="s">
        <v>402</v>
      </c>
      <c r="B289" s="6" t="s">
        <v>403</v>
      </c>
      <c r="C289" s="7" t="s">
        <v>51</v>
      </c>
      <c r="D289" s="7" t="s">
        <v>35</v>
      </c>
      <c r="E289" s="3" t="str">
        <f>VLOOKUP(Tabla2[[#This Row],[RUBRO]],Hoja9!$B$4:$M$1963,10,0)</f>
        <v>PRIMERA INFANCIA</v>
      </c>
      <c r="F289" s="7" t="str">
        <f>VLOOKUP(Tabla2[[#This Row],[RUBRO]],Hoja9!$B$4:$M$1963,11,0)</f>
        <v>DIRECCIÓN DE PRIMERA INFANCIA</v>
      </c>
      <c r="G289" s="7" t="str">
        <f>VLOOKUP(Tabla2[[#This Row],[RUBRO]],Hoja9!$B$4:$M$1963,12,0)</f>
        <v>Primera Infancia</v>
      </c>
      <c r="H289" s="5" t="s">
        <v>30</v>
      </c>
      <c r="I289" s="5" t="s">
        <v>232</v>
      </c>
      <c r="J289" s="5" t="s">
        <v>233</v>
      </c>
      <c r="K289" s="5" t="s">
        <v>80</v>
      </c>
      <c r="L289" s="5" t="s">
        <v>42</v>
      </c>
      <c r="M289" s="5" t="s">
        <v>234</v>
      </c>
      <c r="N289" s="5"/>
      <c r="O289" s="5"/>
      <c r="P289" s="5" t="s">
        <v>46</v>
      </c>
      <c r="Q289" s="5" t="s">
        <v>47</v>
      </c>
      <c r="R289" s="5" t="s">
        <v>33</v>
      </c>
      <c r="S289" s="6" t="s">
        <v>52</v>
      </c>
      <c r="T289" s="8">
        <v>0</v>
      </c>
      <c r="U289" s="8">
        <v>10819110537</v>
      </c>
      <c r="V289" s="8">
        <v>2441769050</v>
      </c>
      <c r="W289" s="8">
        <v>8377341487</v>
      </c>
      <c r="X289" s="8">
        <v>0</v>
      </c>
      <c r="Y289" s="8">
        <v>8377341487</v>
      </c>
      <c r="Z289" s="8">
        <v>0</v>
      </c>
      <c r="AA289" s="8">
        <v>5106160551</v>
      </c>
      <c r="AB289" s="8">
        <v>822672421</v>
      </c>
      <c r="AC289" s="8">
        <v>822672421</v>
      </c>
      <c r="AD289" s="21">
        <v>822672421</v>
      </c>
    </row>
    <row r="290" spans="1:30" ht="33.75" x14ac:dyDescent="0.25">
      <c r="A290" s="20" t="s">
        <v>402</v>
      </c>
      <c r="B290" s="6" t="s">
        <v>403</v>
      </c>
      <c r="C290" s="7" t="s">
        <v>51</v>
      </c>
      <c r="D290" s="7" t="s">
        <v>35</v>
      </c>
      <c r="E290" s="3" t="str">
        <f>VLOOKUP(Tabla2[[#This Row],[RUBRO]],Hoja9!$B$4:$M$1963,10,0)</f>
        <v>PRIMERA INFANCIA</v>
      </c>
      <c r="F290" s="7" t="str">
        <f>VLOOKUP(Tabla2[[#This Row],[RUBRO]],Hoja9!$B$4:$M$1963,11,0)</f>
        <v>DIRECCIÓN DE PRIMERA INFANCIA</v>
      </c>
      <c r="G290" s="7" t="str">
        <f>VLOOKUP(Tabla2[[#This Row],[RUBRO]],Hoja9!$B$4:$M$1963,12,0)</f>
        <v>Primera Infancia</v>
      </c>
      <c r="H290" s="5" t="s">
        <v>30</v>
      </c>
      <c r="I290" s="5" t="s">
        <v>232</v>
      </c>
      <c r="J290" s="5" t="s">
        <v>233</v>
      </c>
      <c r="K290" s="5" t="s">
        <v>80</v>
      </c>
      <c r="L290" s="5" t="s">
        <v>42</v>
      </c>
      <c r="M290" s="5" t="s">
        <v>234</v>
      </c>
      <c r="N290" s="5"/>
      <c r="O290" s="5"/>
      <c r="P290" s="5" t="s">
        <v>31</v>
      </c>
      <c r="Q290" s="5" t="s">
        <v>32</v>
      </c>
      <c r="R290" s="5" t="s">
        <v>33</v>
      </c>
      <c r="S290" s="6" t="s">
        <v>52</v>
      </c>
      <c r="T290" s="8">
        <v>0</v>
      </c>
      <c r="U290" s="8">
        <v>1580083635</v>
      </c>
      <c r="V290" s="8">
        <v>0</v>
      </c>
      <c r="W290" s="8">
        <v>1580083635</v>
      </c>
      <c r="X290" s="8">
        <v>0</v>
      </c>
      <c r="Y290" s="8">
        <v>1580083635</v>
      </c>
      <c r="Z290" s="8">
        <v>0</v>
      </c>
      <c r="AA290" s="8">
        <v>1580083635</v>
      </c>
      <c r="AB290" s="8">
        <v>291696724</v>
      </c>
      <c r="AC290" s="8">
        <v>291696724</v>
      </c>
      <c r="AD290" s="21">
        <v>291696724</v>
      </c>
    </row>
    <row r="291" spans="1:30" ht="33.75" x14ac:dyDescent="0.25">
      <c r="A291" s="20" t="s">
        <v>402</v>
      </c>
      <c r="B291" s="6" t="s">
        <v>403</v>
      </c>
      <c r="C291" s="7" t="s">
        <v>390</v>
      </c>
      <c r="D291" s="7" t="s">
        <v>35</v>
      </c>
      <c r="E291" s="3" t="str">
        <f>VLOOKUP(Tabla2[[#This Row],[RUBRO]],Hoja9!$B$4:$M$1963,10,0)</f>
        <v>PRIMERA INFANCIA</v>
      </c>
      <c r="F291" s="7" t="str">
        <f>VLOOKUP(Tabla2[[#This Row],[RUBRO]],Hoja9!$B$4:$M$1963,11,0)</f>
        <v>DIRECCIÓN DE PRIMERA INFANCIA</v>
      </c>
      <c r="G291" s="7" t="str">
        <f>VLOOKUP(Tabla2[[#This Row],[RUBRO]],Hoja9!$B$4:$M$1963,12,0)</f>
        <v>Primera Infancia</v>
      </c>
      <c r="H291" s="5" t="s">
        <v>30</v>
      </c>
      <c r="I291" s="5" t="s">
        <v>232</v>
      </c>
      <c r="J291" s="5" t="s">
        <v>233</v>
      </c>
      <c r="K291" s="5" t="s">
        <v>80</v>
      </c>
      <c r="L291" s="5" t="s">
        <v>42</v>
      </c>
      <c r="M291" s="5" t="s">
        <v>281</v>
      </c>
      <c r="N291" s="5"/>
      <c r="O291" s="5"/>
      <c r="P291" s="5" t="s">
        <v>46</v>
      </c>
      <c r="Q291" s="5" t="s">
        <v>65</v>
      </c>
      <c r="R291" s="5" t="s">
        <v>33</v>
      </c>
      <c r="S291" s="6" t="s">
        <v>391</v>
      </c>
      <c r="T291" s="8">
        <v>84253472788</v>
      </c>
      <c r="U291" s="8">
        <v>232690156</v>
      </c>
      <c r="V291" s="8">
        <v>238267397</v>
      </c>
      <c r="W291" s="8">
        <v>84247895547</v>
      </c>
      <c r="X291" s="8">
        <v>0</v>
      </c>
      <c r="Y291" s="8">
        <v>84039825631</v>
      </c>
      <c r="Z291" s="8">
        <v>208069916</v>
      </c>
      <c r="AA291" s="8">
        <v>84039825631</v>
      </c>
      <c r="AB291" s="8">
        <v>41071311532</v>
      </c>
      <c r="AC291" s="8">
        <v>41071311532</v>
      </c>
      <c r="AD291" s="21">
        <v>41071311532</v>
      </c>
    </row>
    <row r="292" spans="1:30" ht="33.75" x14ac:dyDescent="0.25">
      <c r="A292" s="20" t="s">
        <v>402</v>
      </c>
      <c r="B292" s="6" t="s">
        <v>403</v>
      </c>
      <c r="C292" s="7" t="s">
        <v>270</v>
      </c>
      <c r="D292" s="7" t="s">
        <v>35</v>
      </c>
      <c r="E292" s="3" t="str">
        <f>VLOOKUP(Tabla2[[#This Row],[RUBRO]],Hoja9!$B$4:$M$1963,10,0)</f>
        <v>PRIMERA INFANCIA</v>
      </c>
      <c r="F292" s="7" t="str">
        <f>VLOOKUP(Tabla2[[#This Row],[RUBRO]],Hoja9!$B$4:$M$1963,11,0)</f>
        <v>DIRECCIÓN DE PRIMERA INFANCIA</v>
      </c>
      <c r="G292" s="7" t="str">
        <f>VLOOKUP(Tabla2[[#This Row],[RUBRO]],Hoja9!$B$4:$M$1963,12,0)</f>
        <v>Primera Infancia</v>
      </c>
      <c r="H292" s="5" t="s">
        <v>30</v>
      </c>
      <c r="I292" s="5" t="s">
        <v>232</v>
      </c>
      <c r="J292" s="5" t="s">
        <v>233</v>
      </c>
      <c r="K292" s="5" t="s">
        <v>80</v>
      </c>
      <c r="L292" s="5" t="s">
        <v>42</v>
      </c>
      <c r="M292" s="5" t="s">
        <v>243</v>
      </c>
      <c r="N292" s="5"/>
      <c r="O292" s="5"/>
      <c r="P292" s="5" t="s">
        <v>46</v>
      </c>
      <c r="Q292" s="5" t="s">
        <v>47</v>
      </c>
      <c r="R292" s="5" t="s">
        <v>33</v>
      </c>
      <c r="S292" s="6" t="s">
        <v>271</v>
      </c>
      <c r="T292" s="8">
        <v>0</v>
      </c>
      <c r="U292" s="8">
        <v>3091742076</v>
      </c>
      <c r="V292" s="8">
        <v>26577824</v>
      </c>
      <c r="W292" s="8">
        <v>3065164252</v>
      </c>
      <c r="X292" s="8">
        <v>0</v>
      </c>
      <c r="Y292" s="8">
        <v>3065164252</v>
      </c>
      <c r="Z292" s="8">
        <v>0</v>
      </c>
      <c r="AA292" s="8">
        <v>3014577952</v>
      </c>
      <c r="AB292" s="8">
        <v>2002539445</v>
      </c>
      <c r="AC292" s="8">
        <v>2002539445</v>
      </c>
      <c r="AD292" s="21">
        <v>2002539445</v>
      </c>
    </row>
    <row r="293" spans="1:30" ht="33.75" x14ac:dyDescent="0.25">
      <c r="A293" s="20" t="s">
        <v>402</v>
      </c>
      <c r="B293" s="6" t="s">
        <v>403</v>
      </c>
      <c r="C293" s="7" t="s">
        <v>274</v>
      </c>
      <c r="D293" s="7" t="s">
        <v>35</v>
      </c>
      <c r="E293" s="3" t="str">
        <f>VLOOKUP(Tabla2[[#This Row],[RUBRO]],Hoja9!$B$4:$M$1963,10,0)</f>
        <v>PRIMERA INFANCIA</v>
      </c>
      <c r="F293" s="7" t="str">
        <f>VLOOKUP(Tabla2[[#This Row],[RUBRO]],Hoja9!$B$4:$M$1963,11,0)</f>
        <v>DIRECCIÓN DE GESTIÓN HUMANA</v>
      </c>
      <c r="G293" s="7" t="str">
        <f>VLOOKUP(Tabla2[[#This Row],[RUBRO]],Hoja9!$B$4:$M$1963,12,0)</f>
        <v>Gestión Humana - Pres. Serv</v>
      </c>
      <c r="H293" s="5" t="s">
        <v>30</v>
      </c>
      <c r="I293" s="5" t="s">
        <v>232</v>
      </c>
      <c r="J293" s="5" t="s">
        <v>233</v>
      </c>
      <c r="K293" s="5" t="s">
        <v>80</v>
      </c>
      <c r="L293" s="5" t="s">
        <v>42</v>
      </c>
      <c r="M293" s="5" t="s">
        <v>254</v>
      </c>
      <c r="N293" s="5"/>
      <c r="O293" s="5"/>
      <c r="P293" s="5" t="s">
        <v>31</v>
      </c>
      <c r="Q293" s="5" t="s">
        <v>32</v>
      </c>
      <c r="R293" s="5" t="s">
        <v>33</v>
      </c>
      <c r="S293" s="6" t="s">
        <v>59</v>
      </c>
      <c r="T293" s="8">
        <v>0</v>
      </c>
      <c r="U293" s="8">
        <v>861880000</v>
      </c>
      <c r="V293" s="8">
        <v>22989997</v>
      </c>
      <c r="W293" s="8">
        <v>838890003</v>
      </c>
      <c r="X293" s="8">
        <v>0</v>
      </c>
      <c r="Y293" s="8">
        <v>801673333</v>
      </c>
      <c r="Z293" s="8">
        <v>37216670</v>
      </c>
      <c r="AA293" s="8">
        <v>801673333</v>
      </c>
      <c r="AB293" s="8">
        <v>345498668</v>
      </c>
      <c r="AC293" s="8">
        <v>345498668</v>
      </c>
      <c r="AD293" s="21">
        <v>345498668</v>
      </c>
    </row>
    <row r="294" spans="1:30" ht="33.75" x14ac:dyDescent="0.25">
      <c r="A294" s="20" t="s">
        <v>402</v>
      </c>
      <c r="B294" s="6" t="s">
        <v>403</v>
      </c>
      <c r="C294" s="7" t="s">
        <v>275</v>
      </c>
      <c r="D294" s="7" t="s">
        <v>35</v>
      </c>
      <c r="E294" s="3" t="str">
        <f>VLOOKUP(Tabla2[[#This Row],[RUBRO]],Hoja9!$B$4:$M$1963,10,0)</f>
        <v>PRIMERA INFANCIA</v>
      </c>
      <c r="F294" s="7" t="str">
        <f>VLOOKUP(Tabla2[[#This Row],[RUBRO]],Hoja9!$B$4:$M$1963,11,0)</f>
        <v>DIRECCIÓN DE GESTIÓN HUMANA</v>
      </c>
      <c r="G294" s="7" t="str">
        <f>VLOOKUP(Tabla2[[#This Row],[RUBRO]],Hoja9!$B$4:$M$1963,12,0)</f>
        <v>Gestión Humana- Viáticos</v>
      </c>
      <c r="H294" s="5" t="s">
        <v>30</v>
      </c>
      <c r="I294" s="5" t="s">
        <v>232</v>
      </c>
      <c r="J294" s="5" t="s">
        <v>233</v>
      </c>
      <c r="K294" s="5" t="s">
        <v>80</v>
      </c>
      <c r="L294" s="5" t="s">
        <v>42</v>
      </c>
      <c r="M294" s="5" t="s">
        <v>276</v>
      </c>
      <c r="N294" s="5"/>
      <c r="O294" s="5"/>
      <c r="P294" s="5" t="s">
        <v>31</v>
      </c>
      <c r="Q294" s="5" t="s">
        <v>32</v>
      </c>
      <c r="R294" s="5" t="s">
        <v>33</v>
      </c>
      <c r="S294" s="6" t="s">
        <v>249</v>
      </c>
      <c r="T294" s="8">
        <v>13000000</v>
      </c>
      <c r="U294" s="8">
        <v>87700562</v>
      </c>
      <c r="V294" s="8">
        <v>0</v>
      </c>
      <c r="W294" s="8">
        <v>100700562</v>
      </c>
      <c r="X294" s="8">
        <v>0</v>
      </c>
      <c r="Y294" s="8">
        <v>99058981</v>
      </c>
      <c r="Z294" s="8">
        <v>1641581</v>
      </c>
      <c r="AA294" s="8">
        <v>77736716</v>
      </c>
      <c r="AB294" s="8">
        <v>77736716</v>
      </c>
      <c r="AC294" s="8">
        <v>77736716</v>
      </c>
      <c r="AD294" s="21">
        <v>77736716</v>
      </c>
    </row>
    <row r="295" spans="1:30" ht="56.25" x14ac:dyDescent="0.25">
      <c r="A295" s="20" t="s">
        <v>402</v>
      </c>
      <c r="B295" s="6" t="s">
        <v>403</v>
      </c>
      <c r="C295" s="7" t="s">
        <v>278</v>
      </c>
      <c r="D295" s="7" t="s">
        <v>507</v>
      </c>
      <c r="E295" s="3" t="str">
        <f>VLOOKUP(Tabla2[[#This Row],[RUBRO]],Hoja9!$B$4:$M$1963,10,0)</f>
        <v>FAMILIA</v>
      </c>
      <c r="F295" s="7" t="str">
        <f>VLOOKUP(Tabla2[[#This Row],[RUBRO]],Hoja9!$B$4:$M$1963,11,0)</f>
        <v>DIRECCIÓN DE FAMILIAS Y COMUNIDADES</v>
      </c>
      <c r="G295" s="7" t="str">
        <f>VLOOKUP(Tabla2[[#This Row],[RUBRO]],Hoja9!$B$4:$M$1963,12,0)</f>
        <v>Familia</v>
      </c>
      <c r="H295" s="5" t="s">
        <v>30</v>
      </c>
      <c r="I295" s="5" t="s">
        <v>232</v>
      </c>
      <c r="J295" s="5" t="s">
        <v>233</v>
      </c>
      <c r="K295" s="5" t="s">
        <v>64</v>
      </c>
      <c r="L295" s="5" t="s">
        <v>42</v>
      </c>
      <c r="M295" s="5" t="s">
        <v>234</v>
      </c>
      <c r="N295" s="5"/>
      <c r="O295" s="5"/>
      <c r="P295" s="5" t="s">
        <v>31</v>
      </c>
      <c r="Q295" s="5" t="s">
        <v>32</v>
      </c>
      <c r="R295" s="5" t="s">
        <v>33</v>
      </c>
      <c r="S295" s="6" t="s">
        <v>279</v>
      </c>
      <c r="T295" s="8">
        <v>2230398720</v>
      </c>
      <c r="U295" s="8">
        <v>749497371</v>
      </c>
      <c r="V295" s="8">
        <v>157763151</v>
      </c>
      <c r="W295" s="8">
        <v>2822132940</v>
      </c>
      <c r="X295" s="8">
        <v>0</v>
      </c>
      <c r="Y295" s="8">
        <v>2822132940</v>
      </c>
      <c r="Z295" s="8">
        <v>0</v>
      </c>
      <c r="AA295" s="8">
        <v>2230398720</v>
      </c>
      <c r="AB295" s="8">
        <v>669119616</v>
      </c>
      <c r="AC295" s="8">
        <v>669119616</v>
      </c>
      <c r="AD295" s="21">
        <v>669119616</v>
      </c>
    </row>
    <row r="296" spans="1:30" ht="56.25" x14ac:dyDescent="0.25">
      <c r="A296" s="20" t="s">
        <v>402</v>
      </c>
      <c r="B296" s="6" t="s">
        <v>403</v>
      </c>
      <c r="C296" s="7" t="s">
        <v>280</v>
      </c>
      <c r="D296" s="7" t="s">
        <v>507</v>
      </c>
      <c r="E296" s="3" t="str">
        <f>VLOOKUP(Tabla2[[#This Row],[RUBRO]],Hoja9!$B$4:$M$1963,10,0)</f>
        <v>FAMILIA</v>
      </c>
      <c r="F296" s="7" t="str">
        <f>VLOOKUP(Tabla2[[#This Row],[RUBRO]],Hoja9!$B$4:$M$1963,11,0)</f>
        <v>DIRECCIÓN DE FAMILIAS Y COMUNIDADES</v>
      </c>
      <c r="G296" s="7" t="str">
        <f>VLOOKUP(Tabla2[[#This Row],[RUBRO]],Hoja9!$B$4:$M$1963,12,0)</f>
        <v>Familia</v>
      </c>
      <c r="H296" s="5" t="s">
        <v>30</v>
      </c>
      <c r="I296" s="5" t="s">
        <v>232</v>
      </c>
      <c r="J296" s="5" t="s">
        <v>233</v>
      </c>
      <c r="K296" s="5" t="s">
        <v>64</v>
      </c>
      <c r="L296" s="5" t="s">
        <v>42</v>
      </c>
      <c r="M296" s="5" t="s">
        <v>281</v>
      </c>
      <c r="N296" s="5"/>
      <c r="O296" s="5"/>
      <c r="P296" s="5" t="s">
        <v>31</v>
      </c>
      <c r="Q296" s="5" t="s">
        <v>32</v>
      </c>
      <c r="R296" s="5" t="s">
        <v>33</v>
      </c>
      <c r="S296" s="6" t="s">
        <v>282</v>
      </c>
      <c r="T296" s="8">
        <v>183928809</v>
      </c>
      <c r="U296" s="8">
        <v>4574991</v>
      </c>
      <c r="V296" s="8">
        <v>0</v>
      </c>
      <c r="W296" s="8">
        <v>188503800</v>
      </c>
      <c r="X296" s="8">
        <v>0</v>
      </c>
      <c r="Y296" s="8">
        <v>188503800</v>
      </c>
      <c r="Z296" s="8">
        <v>0</v>
      </c>
      <c r="AA296" s="8">
        <v>188503800</v>
      </c>
      <c r="AB296" s="8">
        <v>98957280</v>
      </c>
      <c r="AC296" s="8">
        <v>98957280</v>
      </c>
      <c r="AD296" s="21">
        <v>98957280</v>
      </c>
    </row>
    <row r="297" spans="1:30" ht="33.75" x14ac:dyDescent="0.25">
      <c r="A297" s="20" t="s">
        <v>402</v>
      </c>
      <c r="B297" s="6" t="s">
        <v>403</v>
      </c>
      <c r="C297" s="7" t="s">
        <v>285</v>
      </c>
      <c r="D297" s="7" t="s">
        <v>507</v>
      </c>
      <c r="E297" s="3" t="str">
        <f>VLOOKUP(Tabla2[[#This Row],[RUBRO]],Hoja9!$B$4:$M$1963,10,0)</f>
        <v>FAMILIA</v>
      </c>
      <c r="F297" s="7" t="str">
        <f>VLOOKUP(Tabla2[[#This Row],[RUBRO]],Hoja9!$B$4:$M$1963,11,0)</f>
        <v>DIRECCIÓN DE GESTIÓN HUMANA</v>
      </c>
      <c r="G297" s="7" t="str">
        <f>VLOOKUP(Tabla2[[#This Row],[RUBRO]],Hoja9!$B$4:$M$1963,12,0)</f>
        <v>Gestión Humana - Pres. Serv</v>
      </c>
      <c r="H297" s="5" t="s">
        <v>30</v>
      </c>
      <c r="I297" s="5" t="s">
        <v>232</v>
      </c>
      <c r="J297" s="5" t="s">
        <v>233</v>
      </c>
      <c r="K297" s="5" t="s">
        <v>64</v>
      </c>
      <c r="L297" s="5" t="s">
        <v>42</v>
      </c>
      <c r="M297" s="5" t="s">
        <v>243</v>
      </c>
      <c r="N297" s="5"/>
      <c r="O297" s="5"/>
      <c r="P297" s="5" t="s">
        <v>31</v>
      </c>
      <c r="Q297" s="5" t="s">
        <v>32</v>
      </c>
      <c r="R297" s="5" t="s">
        <v>33</v>
      </c>
      <c r="S297" s="6" t="s">
        <v>59</v>
      </c>
      <c r="T297" s="8">
        <v>32791000</v>
      </c>
      <c r="U297" s="8">
        <v>2086700</v>
      </c>
      <c r="V297" s="8">
        <v>0</v>
      </c>
      <c r="W297" s="8">
        <v>34877700</v>
      </c>
      <c r="X297" s="8">
        <v>0</v>
      </c>
      <c r="Y297" s="8">
        <v>32791000</v>
      </c>
      <c r="Z297" s="8">
        <v>2086700</v>
      </c>
      <c r="AA297" s="8">
        <v>32791000</v>
      </c>
      <c r="AB297" s="8">
        <v>15898666</v>
      </c>
      <c r="AC297" s="8">
        <v>15898666</v>
      </c>
      <c r="AD297" s="21">
        <v>15898666</v>
      </c>
    </row>
    <row r="298" spans="1:30" ht="33.75" x14ac:dyDescent="0.25">
      <c r="A298" s="20" t="s">
        <v>402</v>
      </c>
      <c r="B298" s="6" t="s">
        <v>403</v>
      </c>
      <c r="C298" s="7" t="s">
        <v>286</v>
      </c>
      <c r="D298" s="7" t="s">
        <v>507</v>
      </c>
      <c r="E298" s="3" t="str">
        <f>VLOOKUP(Tabla2[[#This Row],[RUBRO]],Hoja9!$B$4:$M$1963,10,0)</f>
        <v>FAMILIA</v>
      </c>
      <c r="F298" s="7" t="str">
        <f>VLOOKUP(Tabla2[[#This Row],[RUBRO]],Hoja9!$B$4:$M$1963,11,0)</f>
        <v>DIRECCIÓN DE GESTIÓN HUMANA</v>
      </c>
      <c r="G298" s="7" t="str">
        <f>VLOOKUP(Tabla2[[#This Row],[RUBRO]],Hoja9!$B$4:$M$1963,12,0)</f>
        <v>Gestión Humana- Viáticos</v>
      </c>
      <c r="H298" s="5" t="s">
        <v>30</v>
      </c>
      <c r="I298" s="5" t="s">
        <v>232</v>
      </c>
      <c r="J298" s="5" t="s">
        <v>233</v>
      </c>
      <c r="K298" s="5" t="s">
        <v>64</v>
      </c>
      <c r="L298" s="5" t="s">
        <v>42</v>
      </c>
      <c r="M298" s="5" t="s">
        <v>246</v>
      </c>
      <c r="N298" s="5"/>
      <c r="O298" s="5"/>
      <c r="P298" s="5" t="s">
        <v>31</v>
      </c>
      <c r="Q298" s="5" t="s">
        <v>32</v>
      </c>
      <c r="R298" s="5" t="s">
        <v>33</v>
      </c>
      <c r="S298" s="6" t="s">
        <v>249</v>
      </c>
      <c r="T298" s="8">
        <v>10563907</v>
      </c>
      <c r="U298" s="8">
        <v>8000000</v>
      </c>
      <c r="V298" s="8">
        <v>0</v>
      </c>
      <c r="W298" s="8">
        <v>18563907</v>
      </c>
      <c r="X298" s="8">
        <v>0</v>
      </c>
      <c r="Y298" s="8">
        <v>3347282</v>
      </c>
      <c r="Z298" s="8">
        <v>15216625</v>
      </c>
      <c r="AA298" s="8">
        <v>2990410</v>
      </c>
      <c r="AB298" s="8">
        <v>2990410</v>
      </c>
      <c r="AC298" s="8">
        <v>2990410</v>
      </c>
      <c r="AD298" s="21">
        <v>2990410</v>
      </c>
    </row>
    <row r="299" spans="1:30" ht="56.25" x14ac:dyDescent="0.25">
      <c r="A299" s="20" t="s">
        <v>402</v>
      </c>
      <c r="B299" s="6" t="s">
        <v>403</v>
      </c>
      <c r="C299" s="7" t="s">
        <v>478</v>
      </c>
      <c r="D299" s="7" t="s">
        <v>507</v>
      </c>
      <c r="E299" s="3" t="str">
        <f>VLOOKUP(Tabla2[[#This Row],[RUBRO]],Hoja9!$B$4:$M$1963,10,0)</f>
        <v>FAMILIA</v>
      </c>
      <c r="F299" s="7" t="str">
        <f>VLOOKUP(Tabla2[[#This Row],[RUBRO]],Hoja9!$B$4:$M$1963,11,0)</f>
        <v>DIRECCIÓN DE FAMILIAS Y COMUNIDADES</v>
      </c>
      <c r="G299" s="7" t="str">
        <f>VLOOKUP(Tabla2[[#This Row],[RUBRO]],Hoja9!$B$4:$M$1963,12,0)</f>
        <v>Familia</v>
      </c>
      <c r="H299" s="5" t="s">
        <v>30</v>
      </c>
      <c r="I299" s="5" t="s">
        <v>232</v>
      </c>
      <c r="J299" s="5" t="s">
        <v>233</v>
      </c>
      <c r="K299" s="5" t="s">
        <v>64</v>
      </c>
      <c r="L299" s="5" t="s">
        <v>42</v>
      </c>
      <c r="M299" s="5" t="s">
        <v>266</v>
      </c>
      <c r="N299" s="5"/>
      <c r="O299" s="5"/>
      <c r="P299" s="5" t="s">
        <v>31</v>
      </c>
      <c r="Q299" s="5" t="s">
        <v>32</v>
      </c>
      <c r="R299" s="5" t="s">
        <v>33</v>
      </c>
      <c r="S299" s="6" t="s">
        <v>267</v>
      </c>
      <c r="T299" s="8">
        <v>4984</v>
      </c>
      <c r="U299" s="8">
        <v>0</v>
      </c>
      <c r="V299" s="8">
        <v>0</v>
      </c>
      <c r="W299" s="8">
        <v>4984</v>
      </c>
      <c r="X299" s="8">
        <v>0</v>
      </c>
      <c r="Y299" s="8">
        <v>0</v>
      </c>
      <c r="Z299" s="8">
        <v>4984</v>
      </c>
      <c r="AA299" s="8">
        <v>0</v>
      </c>
      <c r="AB299" s="8">
        <v>0</v>
      </c>
      <c r="AC299" s="8">
        <v>0</v>
      </c>
      <c r="AD299" s="21">
        <v>0</v>
      </c>
    </row>
    <row r="300" spans="1:30" ht="45" x14ac:dyDescent="0.25">
      <c r="A300" s="20" t="s">
        <v>402</v>
      </c>
      <c r="B300" s="6" t="s">
        <v>403</v>
      </c>
      <c r="C300" s="7" t="s">
        <v>392</v>
      </c>
      <c r="D300" s="7" t="s">
        <v>512</v>
      </c>
      <c r="E300" s="3" t="str">
        <f>VLOOKUP(Tabla2[[#This Row],[RUBRO]],Hoja9!$B$4:$M$1963,10,0)</f>
        <v>GENERACIONES</v>
      </c>
      <c r="F300" s="7" t="str">
        <f>VLOOKUP(Tabla2[[#This Row],[RUBRO]],Hoja9!$B$4:$M$1963,11,0)</f>
        <v>DIRECCIÓN DE NIÑEZ Y ADOLESCENCIA</v>
      </c>
      <c r="G300" s="7" t="str">
        <f>VLOOKUP(Tabla2[[#This Row],[RUBRO]],Hoja9!$B$4:$M$1963,12,0)</f>
        <v>Niñez y adolescencia</v>
      </c>
      <c r="H300" s="5" t="s">
        <v>30</v>
      </c>
      <c r="I300" s="5" t="s">
        <v>232</v>
      </c>
      <c r="J300" s="5" t="s">
        <v>233</v>
      </c>
      <c r="K300" s="5" t="s">
        <v>68</v>
      </c>
      <c r="L300" s="5" t="s">
        <v>42</v>
      </c>
      <c r="M300" s="5" t="s">
        <v>234</v>
      </c>
      <c r="N300" s="5"/>
      <c r="O300" s="5"/>
      <c r="P300" s="5" t="s">
        <v>31</v>
      </c>
      <c r="Q300" s="5" t="s">
        <v>32</v>
      </c>
      <c r="R300" s="5" t="s">
        <v>33</v>
      </c>
      <c r="S300" s="6" t="s">
        <v>393</v>
      </c>
      <c r="T300" s="8">
        <v>1227613200</v>
      </c>
      <c r="U300" s="8">
        <v>177628200</v>
      </c>
      <c r="V300" s="8">
        <v>111445890</v>
      </c>
      <c r="W300" s="8">
        <v>1293795510</v>
      </c>
      <c r="X300" s="8">
        <v>0</v>
      </c>
      <c r="Y300" s="8">
        <v>1293795510</v>
      </c>
      <c r="Z300" s="8">
        <v>0</v>
      </c>
      <c r="AA300" s="8">
        <v>1116167310</v>
      </c>
      <c r="AB300" s="8">
        <v>50199234</v>
      </c>
      <c r="AC300" s="8">
        <v>50199234</v>
      </c>
      <c r="AD300" s="21">
        <v>50199234</v>
      </c>
    </row>
    <row r="301" spans="1:30" ht="45" x14ac:dyDescent="0.25">
      <c r="A301" s="20" t="s">
        <v>402</v>
      </c>
      <c r="B301" s="6" t="s">
        <v>403</v>
      </c>
      <c r="C301" s="7" t="s">
        <v>394</v>
      </c>
      <c r="D301" s="7" t="s">
        <v>512</v>
      </c>
      <c r="E301" s="3" t="str">
        <f>VLOOKUP(Tabla2[[#This Row],[RUBRO]],Hoja9!$B$4:$M$1963,10,0)</f>
        <v>GENERACIONES</v>
      </c>
      <c r="F301" s="7" t="str">
        <f>VLOOKUP(Tabla2[[#This Row],[RUBRO]],Hoja9!$B$4:$M$1963,11,0)</f>
        <v>DIRECCIÓN DE NIÑEZ Y ADOLESCENCIA</v>
      </c>
      <c r="G301" s="7" t="str">
        <f>VLOOKUP(Tabla2[[#This Row],[RUBRO]],Hoja9!$B$4:$M$1963,12,0)</f>
        <v>Niñez y adolescencia</v>
      </c>
      <c r="H301" s="5" t="s">
        <v>30</v>
      </c>
      <c r="I301" s="5" t="s">
        <v>232</v>
      </c>
      <c r="J301" s="5" t="s">
        <v>233</v>
      </c>
      <c r="K301" s="5" t="s">
        <v>68</v>
      </c>
      <c r="L301" s="5" t="s">
        <v>42</v>
      </c>
      <c r="M301" s="5" t="s">
        <v>281</v>
      </c>
      <c r="N301" s="5"/>
      <c r="O301" s="5"/>
      <c r="P301" s="5" t="s">
        <v>31</v>
      </c>
      <c r="Q301" s="5" t="s">
        <v>32</v>
      </c>
      <c r="R301" s="5" t="s">
        <v>33</v>
      </c>
      <c r="S301" s="6" t="s">
        <v>395</v>
      </c>
      <c r="T301" s="8">
        <v>78082400</v>
      </c>
      <c r="U301" s="8">
        <v>0</v>
      </c>
      <c r="V301" s="8">
        <v>6982310</v>
      </c>
      <c r="W301" s="8">
        <v>71100090</v>
      </c>
      <c r="X301" s="8">
        <v>0</v>
      </c>
      <c r="Y301" s="8">
        <v>71100090</v>
      </c>
      <c r="Z301" s="8">
        <v>0</v>
      </c>
      <c r="AA301" s="8">
        <v>71100090</v>
      </c>
      <c r="AB301" s="8">
        <v>2077640</v>
      </c>
      <c r="AC301" s="8">
        <v>2077640</v>
      </c>
      <c r="AD301" s="21">
        <v>2077640</v>
      </c>
    </row>
    <row r="302" spans="1:30" ht="45" x14ac:dyDescent="0.25">
      <c r="A302" s="20" t="s">
        <v>402</v>
      </c>
      <c r="B302" s="6" t="s">
        <v>403</v>
      </c>
      <c r="C302" s="7" t="s">
        <v>291</v>
      </c>
      <c r="D302" s="7" t="s">
        <v>512</v>
      </c>
      <c r="E302" s="3" t="str">
        <f>VLOOKUP(Tabla2[[#This Row],[RUBRO]],Hoja9!$B$4:$M$1963,10,0)</f>
        <v>GENERACIONES</v>
      </c>
      <c r="F302" s="7" t="str">
        <f>VLOOKUP(Tabla2[[#This Row],[RUBRO]],Hoja9!$B$4:$M$1963,11,0)</f>
        <v>DIRECCIÓN DE NIÑEZ Y ADOLESCENCIA</v>
      </c>
      <c r="G302" s="7" t="str">
        <f>VLOOKUP(Tabla2[[#This Row],[RUBRO]],Hoja9!$B$4:$M$1963,12,0)</f>
        <v>Niñez y adolescencia</v>
      </c>
      <c r="H302" s="5" t="s">
        <v>30</v>
      </c>
      <c r="I302" s="5" t="s">
        <v>232</v>
      </c>
      <c r="J302" s="5" t="s">
        <v>233</v>
      </c>
      <c r="K302" s="5" t="s">
        <v>68</v>
      </c>
      <c r="L302" s="5" t="s">
        <v>42</v>
      </c>
      <c r="M302" s="5" t="s">
        <v>243</v>
      </c>
      <c r="N302" s="5"/>
      <c r="O302" s="5"/>
      <c r="P302" s="5" t="s">
        <v>31</v>
      </c>
      <c r="Q302" s="5" t="s">
        <v>32</v>
      </c>
      <c r="R302" s="5" t="s">
        <v>33</v>
      </c>
      <c r="S302" s="6" t="s">
        <v>292</v>
      </c>
      <c r="T302" s="8">
        <v>0</v>
      </c>
      <c r="U302" s="8">
        <v>591734220</v>
      </c>
      <c r="V302" s="8">
        <v>0</v>
      </c>
      <c r="W302" s="8">
        <v>591734220</v>
      </c>
      <c r="X302" s="8">
        <v>0</v>
      </c>
      <c r="Y302" s="8">
        <v>591734220</v>
      </c>
      <c r="Z302" s="8">
        <v>0</v>
      </c>
      <c r="AA302" s="8">
        <v>0</v>
      </c>
      <c r="AB302" s="8">
        <v>0</v>
      </c>
      <c r="AC302" s="8">
        <v>0</v>
      </c>
      <c r="AD302" s="21">
        <v>0</v>
      </c>
    </row>
    <row r="303" spans="1:30" ht="33.75" x14ac:dyDescent="0.25">
      <c r="A303" s="20" t="s">
        <v>402</v>
      </c>
      <c r="B303" s="6" t="s">
        <v>403</v>
      </c>
      <c r="C303" s="7" t="s">
        <v>293</v>
      </c>
      <c r="D303" s="7" t="s">
        <v>512</v>
      </c>
      <c r="E303" s="3" t="str">
        <f>VLOOKUP(Tabla2[[#This Row],[RUBRO]],Hoja9!$B$4:$M$1963,10,0)</f>
        <v>GENERACIONES</v>
      </c>
      <c r="F303" s="7" t="str">
        <f>VLOOKUP(Tabla2[[#This Row],[RUBRO]],Hoja9!$B$4:$M$1963,11,0)</f>
        <v>DIRECCIÓN DE GESTIÓN HUMANA</v>
      </c>
      <c r="G303" s="7" t="str">
        <f>VLOOKUP(Tabla2[[#This Row],[RUBRO]],Hoja9!$B$4:$M$1963,12,0)</f>
        <v>Gestión Humana - Pres. Serv</v>
      </c>
      <c r="H303" s="5" t="s">
        <v>30</v>
      </c>
      <c r="I303" s="5" t="s">
        <v>232</v>
      </c>
      <c r="J303" s="5" t="s">
        <v>233</v>
      </c>
      <c r="K303" s="5" t="s">
        <v>68</v>
      </c>
      <c r="L303" s="5" t="s">
        <v>42</v>
      </c>
      <c r="M303" s="5" t="s">
        <v>248</v>
      </c>
      <c r="N303" s="5"/>
      <c r="O303" s="5"/>
      <c r="P303" s="5" t="s">
        <v>31</v>
      </c>
      <c r="Q303" s="5" t="s">
        <v>32</v>
      </c>
      <c r="R303" s="5" t="s">
        <v>33</v>
      </c>
      <c r="S303" s="6" t="s">
        <v>59</v>
      </c>
      <c r="T303" s="8">
        <v>0</v>
      </c>
      <c r="U303" s="8">
        <v>68669800</v>
      </c>
      <c r="V303" s="8">
        <v>7547300</v>
      </c>
      <c r="W303" s="8">
        <v>61122500</v>
      </c>
      <c r="X303" s="8">
        <v>0</v>
      </c>
      <c r="Y303" s="8">
        <v>61122500</v>
      </c>
      <c r="Z303" s="8">
        <v>0</v>
      </c>
      <c r="AA303" s="8">
        <v>61122500</v>
      </c>
      <c r="AB303" s="8">
        <v>20515900</v>
      </c>
      <c r="AC303" s="8">
        <v>20515900</v>
      </c>
      <c r="AD303" s="21">
        <v>20515900</v>
      </c>
    </row>
    <row r="304" spans="1:30" ht="33.75" x14ac:dyDescent="0.25">
      <c r="A304" s="20" t="s">
        <v>402</v>
      </c>
      <c r="B304" s="6" t="s">
        <v>403</v>
      </c>
      <c r="C304" s="7" t="s">
        <v>294</v>
      </c>
      <c r="D304" s="7" t="s">
        <v>512</v>
      </c>
      <c r="E304" s="3" t="str">
        <f>VLOOKUP(Tabla2[[#This Row],[RUBRO]],Hoja9!$B$4:$M$1963,10,0)</f>
        <v>GENERACIONES</v>
      </c>
      <c r="F304" s="7" t="str">
        <f>VLOOKUP(Tabla2[[#This Row],[RUBRO]],Hoja9!$B$4:$M$1963,11,0)</f>
        <v>DIRECCIÓN DE GESTIÓN HUMANA</v>
      </c>
      <c r="G304" s="7" t="str">
        <f>VLOOKUP(Tabla2[[#This Row],[RUBRO]],Hoja9!$B$4:$M$1963,12,0)</f>
        <v>Gestión Humana- Viáticos</v>
      </c>
      <c r="H304" s="5" t="s">
        <v>30</v>
      </c>
      <c r="I304" s="5" t="s">
        <v>232</v>
      </c>
      <c r="J304" s="5" t="s">
        <v>233</v>
      </c>
      <c r="K304" s="5" t="s">
        <v>68</v>
      </c>
      <c r="L304" s="5" t="s">
        <v>42</v>
      </c>
      <c r="M304" s="5" t="s">
        <v>254</v>
      </c>
      <c r="N304" s="5"/>
      <c r="O304" s="5"/>
      <c r="P304" s="5" t="s">
        <v>31</v>
      </c>
      <c r="Q304" s="5" t="s">
        <v>32</v>
      </c>
      <c r="R304" s="5" t="s">
        <v>33</v>
      </c>
      <c r="S304" s="6" t="s">
        <v>249</v>
      </c>
      <c r="T304" s="8">
        <v>3000000</v>
      </c>
      <c r="U304" s="8">
        <v>7000000</v>
      </c>
      <c r="V304" s="8">
        <v>0</v>
      </c>
      <c r="W304" s="8">
        <v>10000000</v>
      </c>
      <c r="X304" s="8">
        <v>0</v>
      </c>
      <c r="Y304" s="8">
        <v>5366031</v>
      </c>
      <c r="Z304" s="8">
        <v>4633969</v>
      </c>
      <c r="AA304" s="8">
        <v>4217634</v>
      </c>
      <c r="AB304" s="8">
        <v>4217634</v>
      </c>
      <c r="AC304" s="8">
        <v>4217634</v>
      </c>
      <c r="AD304" s="21">
        <v>4217634</v>
      </c>
    </row>
    <row r="305" spans="1:30" ht="45" x14ac:dyDescent="0.25">
      <c r="A305" s="20" t="s">
        <v>402</v>
      </c>
      <c r="B305" s="6" t="s">
        <v>403</v>
      </c>
      <c r="C305" s="7" t="s">
        <v>295</v>
      </c>
      <c r="D305" s="7" t="s">
        <v>512</v>
      </c>
      <c r="E305" s="3" t="str">
        <f>VLOOKUP(Tabla2[[#This Row],[RUBRO]],Hoja9!$B$4:$M$1963,10,0)</f>
        <v>GENERACIONES</v>
      </c>
      <c r="F305" s="7" t="str">
        <f>VLOOKUP(Tabla2[[#This Row],[RUBRO]],Hoja9!$B$4:$M$1963,11,0)</f>
        <v>DIRECCIÓN DE NIÑEZ Y ADOLESCENCIA</v>
      </c>
      <c r="G305" s="7" t="str">
        <f>VLOOKUP(Tabla2[[#This Row],[RUBRO]],Hoja9!$B$4:$M$1963,12,0)</f>
        <v>Niñez y adolescencia</v>
      </c>
      <c r="H305" s="5" t="s">
        <v>30</v>
      </c>
      <c r="I305" s="5" t="s">
        <v>232</v>
      </c>
      <c r="J305" s="5" t="s">
        <v>233</v>
      </c>
      <c r="K305" s="5" t="s">
        <v>68</v>
      </c>
      <c r="L305" s="5" t="s">
        <v>42</v>
      </c>
      <c r="M305" s="5" t="s">
        <v>266</v>
      </c>
      <c r="N305" s="5"/>
      <c r="O305" s="5"/>
      <c r="P305" s="5" t="s">
        <v>31</v>
      </c>
      <c r="Q305" s="5" t="s">
        <v>32</v>
      </c>
      <c r="R305" s="5" t="s">
        <v>33</v>
      </c>
      <c r="S305" s="6" t="s">
        <v>267</v>
      </c>
      <c r="T305" s="8">
        <v>0</v>
      </c>
      <c r="U305" s="8">
        <v>5222782</v>
      </c>
      <c r="V305" s="8">
        <v>5209782</v>
      </c>
      <c r="W305" s="8">
        <v>13000</v>
      </c>
      <c r="X305" s="8">
        <v>0</v>
      </c>
      <c r="Y305" s="8">
        <v>0</v>
      </c>
      <c r="Z305" s="8">
        <v>13000</v>
      </c>
      <c r="AA305" s="8">
        <v>0</v>
      </c>
      <c r="AB305" s="8">
        <v>0</v>
      </c>
      <c r="AC305" s="8">
        <v>0</v>
      </c>
      <c r="AD305" s="21">
        <v>0</v>
      </c>
    </row>
    <row r="306" spans="1:30" ht="33.75" x14ac:dyDescent="0.25">
      <c r="A306" s="20" t="s">
        <v>402</v>
      </c>
      <c r="B306" s="6" t="s">
        <v>403</v>
      </c>
      <c r="C306" s="7" t="s">
        <v>298</v>
      </c>
      <c r="D306" s="7" t="s">
        <v>594</v>
      </c>
      <c r="E306" s="3" t="str">
        <f>VLOOKUP(Tabla2[[#This Row],[RUBRO]],Hoja9!$B$4:$M$1963,10,0)</f>
        <v>SNBF</v>
      </c>
      <c r="F306" s="7" t="str">
        <f>VLOOKUP(Tabla2[[#This Row],[RUBRO]],Hoja9!$B$4:$M$1963,11,0)</f>
        <v>DIRECCIÓN DE GESTIÓN HUMANA</v>
      </c>
      <c r="G306" s="7" t="str">
        <f>VLOOKUP(Tabla2[[#This Row],[RUBRO]],Hoja9!$B$4:$M$1963,12,0)</f>
        <v>Gestión Humana - Pres. Serv</v>
      </c>
      <c r="H306" s="5" t="s">
        <v>30</v>
      </c>
      <c r="I306" s="5" t="s">
        <v>232</v>
      </c>
      <c r="J306" s="5" t="s">
        <v>233</v>
      </c>
      <c r="K306" s="5" t="s">
        <v>138</v>
      </c>
      <c r="L306" s="5" t="s">
        <v>42</v>
      </c>
      <c r="M306" s="5" t="s">
        <v>281</v>
      </c>
      <c r="N306" s="5"/>
      <c r="O306" s="5"/>
      <c r="P306" s="5" t="s">
        <v>31</v>
      </c>
      <c r="Q306" s="5" t="s">
        <v>32</v>
      </c>
      <c r="R306" s="5" t="s">
        <v>33</v>
      </c>
      <c r="S306" s="6" t="s">
        <v>59</v>
      </c>
      <c r="T306" s="8">
        <v>144426513</v>
      </c>
      <c r="U306" s="8">
        <v>0</v>
      </c>
      <c r="V306" s="8">
        <v>39363513</v>
      </c>
      <c r="W306" s="8">
        <v>105063000</v>
      </c>
      <c r="X306" s="8">
        <v>0</v>
      </c>
      <c r="Y306" s="8">
        <v>105063000</v>
      </c>
      <c r="Z306" s="8">
        <v>0</v>
      </c>
      <c r="AA306" s="8">
        <v>105063000</v>
      </c>
      <c r="AB306" s="8">
        <v>46019934</v>
      </c>
      <c r="AC306" s="8">
        <v>46019934</v>
      </c>
      <c r="AD306" s="21">
        <v>46019934</v>
      </c>
    </row>
    <row r="307" spans="1:30" ht="33.75" x14ac:dyDescent="0.25">
      <c r="A307" s="20" t="s">
        <v>402</v>
      </c>
      <c r="B307" s="6" t="s">
        <v>403</v>
      </c>
      <c r="C307" s="7" t="s">
        <v>299</v>
      </c>
      <c r="D307" s="7" t="s">
        <v>594</v>
      </c>
      <c r="E307" s="3" t="str">
        <f>VLOOKUP(Tabla2[[#This Row],[RUBRO]],Hoja9!$B$4:$M$1963,10,0)</f>
        <v>SNBF</v>
      </c>
      <c r="F307" s="7" t="str">
        <f>VLOOKUP(Tabla2[[#This Row],[RUBRO]],Hoja9!$B$4:$M$1963,11,0)</f>
        <v>DIRECCIÓN DE GESTIÓN HUMANA</v>
      </c>
      <c r="G307" s="7" t="str">
        <f>VLOOKUP(Tabla2[[#This Row],[RUBRO]],Hoja9!$B$4:$M$1963,12,0)</f>
        <v>Gestión Humana- Viáticos</v>
      </c>
      <c r="H307" s="5" t="s">
        <v>30</v>
      </c>
      <c r="I307" s="5" t="s">
        <v>232</v>
      </c>
      <c r="J307" s="5" t="s">
        <v>233</v>
      </c>
      <c r="K307" s="5" t="s">
        <v>138</v>
      </c>
      <c r="L307" s="5" t="s">
        <v>42</v>
      </c>
      <c r="M307" s="5" t="s">
        <v>237</v>
      </c>
      <c r="N307" s="5"/>
      <c r="O307" s="5"/>
      <c r="P307" s="5" t="s">
        <v>31</v>
      </c>
      <c r="Q307" s="5" t="s">
        <v>32</v>
      </c>
      <c r="R307" s="5" t="s">
        <v>33</v>
      </c>
      <c r="S307" s="6" t="s">
        <v>249</v>
      </c>
      <c r="T307" s="8">
        <v>28196480</v>
      </c>
      <c r="U307" s="8">
        <v>0</v>
      </c>
      <c r="V307" s="8">
        <v>0</v>
      </c>
      <c r="W307" s="8">
        <v>28196480</v>
      </c>
      <c r="X307" s="8">
        <v>0</v>
      </c>
      <c r="Y307" s="8">
        <v>16369754</v>
      </c>
      <c r="Z307" s="8">
        <v>11826726</v>
      </c>
      <c r="AA307" s="8">
        <v>13423273</v>
      </c>
      <c r="AB307" s="8">
        <v>13208674</v>
      </c>
      <c r="AC307" s="8">
        <v>13208674</v>
      </c>
      <c r="AD307" s="21">
        <v>13208674</v>
      </c>
    </row>
    <row r="308" spans="1:30" ht="33.75" x14ac:dyDescent="0.25">
      <c r="A308" s="20" t="s">
        <v>402</v>
      </c>
      <c r="B308" s="6" t="s">
        <v>403</v>
      </c>
      <c r="C308" s="7" t="s">
        <v>303</v>
      </c>
      <c r="D308" s="7" t="s">
        <v>604</v>
      </c>
      <c r="E308" s="3" t="str">
        <f>VLOOKUP(Tabla2[[#This Row],[RUBRO]],Hoja9!$B$4:$M$1963,10,0)</f>
        <v>TECNOLOGIA</v>
      </c>
      <c r="F308" s="7" t="str">
        <f>VLOOKUP(Tabla2[[#This Row],[RUBRO]],Hoja9!$B$4:$M$1963,11,0)</f>
        <v>DIRECCIÓN DE GESTIÓN HUMANA</v>
      </c>
      <c r="G308" s="7" t="str">
        <f>VLOOKUP(Tabla2[[#This Row],[RUBRO]],Hoja9!$B$4:$M$1963,12,0)</f>
        <v>Gestión Humana - Pres. Serv</v>
      </c>
      <c r="H308" s="5" t="s">
        <v>30</v>
      </c>
      <c r="I308" s="5" t="s">
        <v>301</v>
      </c>
      <c r="J308" s="5" t="s">
        <v>233</v>
      </c>
      <c r="K308" s="5" t="s">
        <v>41</v>
      </c>
      <c r="L308" s="5" t="s">
        <v>42</v>
      </c>
      <c r="M308" s="5" t="s">
        <v>281</v>
      </c>
      <c r="N308" s="5"/>
      <c r="O308" s="5"/>
      <c r="P308" s="5" t="s">
        <v>31</v>
      </c>
      <c r="Q308" s="5" t="s">
        <v>32</v>
      </c>
      <c r="R308" s="5" t="s">
        <v>33</v>
      </c>
      <c r="S308" s="6" t="s">
        <v>59</v>
      </c>
      <c r="T308" s="8">
        <v>118686900</v>
      </c>
      <c r="U308" s="8">
        <v>1182267</v>
      </c>
      <c r="V308" s="8">
        <v>4933</v>
      </c>
      <c r="W308" s="8">
        <v>119864234</v>
      </c>
      <c r="X308" s="8">
        <v>0</v>
      </c>
      <c r="Y308" s="8">
        <v>118681967</v>
      </c>
      <c r="Z308" s="8">
        <v>1182267</v>
      </c>
      <c r="AA308" s="8">
        <v>118681967</v>
      </c>
      <c r="AB308" s="8">
        <v>56962666</v>
      </c>
      <c r="AC308" s="8">
        <v>56962666</v>
      </c>
      <c r="AD308" s="21">
        <v>56962666</v>
      </c>
    </row>
    <row r="309" spans="1:30" ht="33.75" x14ac:dyDescent="0.25">
      <c r="A309" s="20" t="s">
        <v>402</v>
      </c>
      <c r="B309" s="6" t="s">
        <v>403</v>
      </c>
      <c r="C309" s="7" t="s">
        <v>304</v>
      </c>
      <c r="D309" s="7" t="s">
        <v>604</v>
      </c>
      <c r="E309" s="3" t="str">
        <f>VLOOKUP(Tabla2[[#This Row],[RUBRO]],Hoja9!$B$4:$M$1963,10,0)</f>
        <v>TECNOLOGIA</v>
      </c>
      <c r="F309" s="7" t="str">
        <f>VLOOKUP(Tabla2[[#This Row],[RUBRO]],Hoja9!$B$4:$M$1963,11,0)</f>
        <v>DIRECCIÓN DE GESTIÓN HUMANA</v>
      </c>
      <c r="G309" s="7" t="str">
        <f>VLOOKUP(Tabla2[[#This Row],[RUBRO]],Hoja9!$B$4:$M$1963,12,0)</f>
        <v>Gestión Humana- Viáticos</v>
      </c>
      <c r="H309" s="5" t="s">
        <v>30</v>
      </c>
      <c r="I309" s="5" t="s">
        <v>301</v>
      </c>
      <c r="J309" s="5" t="s">
        <v>233</v>
      </c>
      <c r="K309" s="5" t="s">
        <v>41</v>
      </c>
      <c r="L309" s="5" t="s">
        <v>42</v>
      </c>
      <c r="M309" s="5" t="s">
        <v>237</v>
      </c>
      <c r="N309" s="5"/>
      <c r="O309" s="5"/>
      <c r="P309" s="5" t="s">
        <v>31</v>
      </c>
      <c r="Q309" s="5" t="s">
        <v>32</v>
      </c>
      <c r="R309" s="5" t="s">
        <v>33</v>
      </c>
      <c r="S309" s="6" t="s">
        <v>249</v>
      </c>
      <c r="T309" s="8">
        <v>7979594</v>
      </c>
      <c r="U309" s="8">
        <v>0</v>
      </c>
      <c r="V309" s="8">
        <v>0</v>
      </c>
      <c r="W309" s="8">
        <v>7979594</v>
      </c>
      <c r="X309" s="8">
        <v>0</v>
      </c>
      <c r="Y309" s="8">
        <v>6907965</v>
      </c>
      <c r="Z309" s="8">
        <v>1071629</v>
      </c>
      <c r="AA309" s="8">
        <v>6146454</v>
      </c>
      <c r="AB309" s="8">
        <v>6146454</v>
      </c>
      <c r="AC309" s="8">
        <v>6146454</v>
      </c>
      <c r="AD309" s="21">
        <v>6146454</v>
      </c>
    </row>
    <row r="310" spans="1:30" ht="33.75" x14ac:dyDescent="0.25">
      <c r="A310" s="20" t="s">
        <v>402</v>
      </c>
      <c r="B310" s="6" t="s">
        <v>403</v>
      </c>
      <c r="C310" s="7" t="s">
        <v>307</v>
      </c>
      <c r="D310" s="7" t="s">
        <v>37</v>
      </c>
      <c r="E310" s="3" t="str">
        <f>VLOOKUP(Tabla2[[#This Row],[RUBRO]],Hoja9!$B$4:$M$1963,10,0)</f>
        <v>MODELO INTERVENCION</v>
      </c>
      <c r="F310" s="7" t="str">
        <f>VLOOKUP(Tabla2[[#This Row],[RUBRO]],Hoja9!$B$4:$M$1963,11,0)</f>
        <v>DIRECCIÓN DE GESTIÓN HUMANA</v>
      </c>
      <c r="G310" s="7" t="str">
        <f>VLOOKUP(Tabla2[[#This Row],[RUBRO]],Hoja9!$B$4:$M$1963,12,0)</f>
        <v>Gestión Humana - Pres. Serv</v>
      </c>
      <c r="H310" s="5" t="s">
        <v>30</v>
      </c>
      <c r="I310" s="5" t="s">
        <v>301</v>
      </c>
      <c r="J310" s="5" t="s">
        <v>233</v>
      </c>
      <c r="K310" s="5" t="s">
        <v>77</v>
      </c>
      <c r="L310" s="5" t="s">
        <v>42</v>
      </c>
      <c r="M310" s="5" t="s">
        <v>237</v>
      </c>
      <c r="N310" s="5"/>
      <c r="O310" s="5"/>
      <c r="P310" s="5" t="s">
        <v>31</v>
      </c>
      <c r="Q310" s="5" t="s">
        <v>32</v>
      </c>
      <c r="R310" s="5" t="s">
        <v>33</v>
      </c>
      <c r="S310" s="6" t="s">
        <v>59</v>
      </c>
      <c r="T310" s="8">
        <v>383197978</v>
      </c>
      <c r="U310" s="8">
        <v>152485733</v>
      </c>
      <c r="V310" s="8">
        <v>0</v>
      </c>
      <c r="W310" s="8">
        <v>535683711</v>
      </c>
      <c r="X310" s="8">
        <v>0</v>
      </c>
      <c r="Y310" s="8">
        <v>523664233</v>
      </c>
      <c r="Z310" s="8">
        <v>12019478</v>
      </c>
      <c r="AA310" s="8">
        <v>523664233</v>
      </c>
      <c r="AB310" s="8">
        <v>334904444</v>
      </c>
      <c r="AC310" s="8">
        <v>334904444</v>
      </c>
      <c r="AD310" s="21">
        <v>334904444</v>
      </c>
    </row>
    <row r="311" spans="1:30" ht="33.75" x14ac:dyDescent="0.25">
      <c r="A311" s="20" t="s">
        <v>402</v>
      </c>
      <c r="B311" s="6" t="s">
        <v>403</v>
      </c>
      <c r="C311" s="7" t="s">
        <v>308</v>
      </c>
      <c r="D311" s="7" t="s">
        <v>37</v>
      </c>
      <c r="E311" s="3" t="str">
        <f>VLOOKUP(Tabla2[[#This Row],[RUBRO]],Hoja9!$B$4:$M$1963,10,0)</f>
        <v>MODELO INTERVENCION</v>
      </c>
      <c r="F311" s="7" t="str">
        <f>VLOOKUP(Tabla2[[#This Row],[RUBRO]],Hoja9!$B$4:$M$1963,11,0)</f>
        <v>DIRECCIÓN DE GESTIÓN HUMANA</v>
      </c>
      <c r="G311" s="7" t="str">
        <f>VLOOKUP(Tabla2[[#This Row],[RUBRO]],Hoja9!$B$4:$M$1963,12,0)</f>
        <v>Gestión Humana- Viáticos</v>
      </c>
      <c r="H311" s="5" t="s">
        <v>30</v>
      </c>
      <c r="I311" s="5" t="s">
        <v>301</v>
      </c>
      <c r="J311" s="5" t="s">
        <v>233</v>
      </c>
      <c r="K311" s="5" t="s">
        <v>77</v>
      </c>
      <c r="L311" s="5" t="s">
        <v>42</v>
      </c>
      <c r="M311" s="5" t="s">
        <v>240</v>
      </c>
      <c r="N311" s="5"/>
      <c r="O311" s="5"/>
      <c r="P311" s="5" t="s">
        <v>31</v>
      </c>
      <c r="Q311" s="5" t="s">
        <v>32</v>
      </c>
      <c r="R311" s="5" t="s">
        <v>33</v>
      </c>
      <c r="S311" s="6" t="s">
        <v>249</v>
      </c>
      <c r="T311" s="8">
        <v>0</v>
      </c>
      <c r="U311" s="8">
        <v>28000000</v>
      </c>
      <c r="V311" s="8">
        <v>0</v>
      </c>
      <c r="W311" s="8">
        <v>28000000</v>
      </c>
      <c r="X311" s="8">
        <v>0</v>
      </c>
      <c r="Y311" s="8">
        <v>2803047</v>
      </c>
      <c r="Z311" s="8">
        <v>25196953</v>
      </c>
      <c r="AA311" s="8">
        <v>1125481</v>
      </c>
      <c r="AB311" s="8">
        <v>1125481</v>
      </c>
      <c r="AC311" s="8">
        <v>1125481</v>
      </c>
      <c r="AD311" s="21">
        <v>1125481</v>
      </c>
    </row>
    <row r="312" spans="1:30" ht="22.5" x14ac:dyDescent="0.25">
      <c r="A312" s="20" t="s">
        <v>402</v>
      </c>
      <c r="B312" s="6" t="s">
        <v>403</v>
      </c>
      <c r="C312" s="7" t="s">
        <v>396</v>
      </c>
      <c r="D312" s="7" t="s">
        <v>37</v>
      </c>
      <c r="E312" s="3" t="str">
        <f>VLOOKUP(Tabla2[[#This Row],[RUBRO]],Hoja9!$B$4:$M$1963,10,0)</f>
        <v>MODELO INTERVENCION</v>
      </c>
      <c r="F312" s="7" t="str">
        <f>VLOOKUP(Tabla2[[#This Row],[RUBRO]],Hoja9!$B$4:$M$1963,11,0)</f>
        <v>DIRECCION FINANCIERA</v>
      </c>
      <c r="G312" s="7" t="str">
        <f>VLOOKUP(Tabla2[[#This Row],[RUBRO]],Hoja9!$B$4:$M$1963,12,0)</f>
        <v>Dirección Financiera</v>
      </c>
      <c r="H312" s="5" t="s">
        <v>30</v>
      </c>
      <c r="I312" s="5" t="s">
        <v>301</v>
      </c>
      <c r="J312" s="5" t="s">
        <v>233</v>
      </c>
      <c r="K312" s="5" t="s">
        <v>77</v>
      </c>
      <c r="L312" s="5" t="s">
        <v>42</v>
      </c>
      <c r="M312" s="5" t="s">
        <v>255</v>
      </c>
      <c r="N312" s="5"/>
      <c r="O312" s="5"/>
      <c r="P312" s="5" t="s">
        <v>31</v>
      </c>
      <c r="Q312" s="5" t="s">
        <v>32</v>
      </c>
      <c r="R312" s="5" t="s">
        <v>33</v>
      </c>
      <c r="S312" s="6" t="s">
        <v>397</v>
      </c>
      <c r="T312" s="8">
        <v>4100000</v>
      </c>
      <c r="U312" s="8">
        <v>0</v>
      </c>
      <c r="V312" s="8">
        <v>0</v>
      </c>
      <c r="W312" s="8">
        <v>4100000</v>
      </c>
      <c r="X312" s="8">
        <v>0</v>
      </c>
      <c r="Y312" s="8">
        <v>0</v>
      </c>
      <c r="Z312" s="8">
        <v>4100000</v>
      </c>
      <c r="AA312" s="8">
        <v>0</v>
      </c>
      <c r="AB312" s="8">
        <v>0</v>
      </c>
      <c r="AC312" s="8">
        <v>0</v>
      </c>
      <c r="AD312" s="21">
        <v>0</v>
      </c>
    </row>
    <row r="313" spans="1:30" ht="33.75" x14ac:dyDescent="0.25">
      <c r="A313" s="20" t="s">
        <v>402</v>
      </c>
      <c r="B313" s="6" t="s">
        <v>403</v>
      </c>
      <c r="C313" s="7" t="s">
        <v>398</v>
      </c>
      <c r="D313" s="7" t="s">
        <v>37</v>
      </c>
      <c r="E313" s="3" t="str">
        <f>VLOOKUP(Tabla2[[#This Row],[RUBRO]],Hoja9!$B$4:$M$1963,10,0)</f>
        <v>MODELO INTERVENCION</v>
      </c>
      <c r="F313" s="7" t="str">
        <f>VLOOKUP(Tabla2[[#This Row],[RUBRO]],Hoja9!$B$4:$M$1963,11,0)</f>
        <v>DIRECCIÓN DE GESTIÓN HUMANA</v>
      </c>
      <c r="G313" s="7" t="str">
        <f>VLOOKUP(Tabla2[[#This Row],[RUBRO]],Hoja9!$B$4:$M$1963,12,0)</f>
        <v>Gestión Humana - Pres. Serv</v>
      </c>
      <c r="H313" s="5" t="s">
        <v>30</v>
      </c>
      <c r="I313" s="5" t="s">
        <v>301</v>
      </c>
      <c r="J313" s="5" t="s">
        <v>233</v>
      </c>
      <c r="K313" s="5" t="s">
        <v>77</v>
      </c>
      <c r="L313" s="5" t="s">
        <v>42</v>
      </c>
      <c r="M313" s="5" t="s">
        <v>257</v>
      </c>
      <c r="N313" s="5"/>
      <c r="O313" s="5"/>
      <c r="P313" s="5" t="s">
        <v>31</v>
      </c>
      <c r="Q313" s="5" t="s">
        <v>32</v>
      </c>
      <c r="R313" s="5" t="s">
        <v>33</v>
      </c>
      <c r="S313" s="6" t="s">
        <v>399</v>
      </c>
      <c r="T313" s="8">
        <v>32088235</v>
      </c>
      <c r="U313" s="8">
        <v>0</v>
      </c>
      <c r="V313" s="8">
        <v>2278235</v>
      </c>
      <c r="W313" s="8">
        <v>29810000</v>
      </c>
      <c r="X313" s="8">
        <v>0</v>
      </c>
      <c r="Y313" s="8">
        <v>29810000</v>
      </c>
      <c r="Z313" s="8">
        <v>0</v>
      </c>
      <c r="AA313" s="8">
        <v>29810000</v>
      </c>
      <c r="AB313" s="8">
        <v>15302467</v>
      </c>
      <c r="AC313" s="8">
        <v>15302467</v>
      </c>
      <c r="AD313" s="21">
        <v>15302467</v>
      </c>
    </row>
    <row r="314" spans="1:30" ht="33.75" x14ac:dyDescent="0.25">
      <c r="A314" s="20" t="s">
        <v>402</v>
      </c>
      <c r="B314" s="6" t="s">
        <v>403</v>
      </c>
      <c r="C314" s="7" t="s">
        <v>319</v>
      </c>
      <c r="D314" s="7" t="s">
        <v>37</v>
      </c>
      <c r="E314" s="3" t="str">
        <f>VLOOKUP(Tabla2[[#This Row],[RUBRO]],Hoja9!$B$4:$M$1963,10,0)</f>
        <v>MODELO INTERVENCION</v>
      </c>
      <c r="F314" s="7" t="str">
        <f>VLOOKUP(Tabla2[[#This Row],[RUBRO]],Hoja9!$B$4:$M$1963,11,0)</f>
        <v>DIRECCION ADMINISTRATIVA</v>
      </c>
      <c r="G314" s="7" t="str">
        <f>VLOOKUP(Tabla2[[#This Row],[RUBRO]],Hoja9!$B$4:$M$1963,12,0)</f>
        <v>Administrativa NM</v>
      </c>
      <c r="H314" s="5" t="s">
        <v>30</v>
      </c>
      <c r="I314" s="5" t="s">
        <v>301</v>
      </c>
      <c r="J314" s="5" t="s">
        <v>233</v>
      </c>
      <c r="K314" s="5" t="s">
        <v>77</v>
      </c>
      <c r="L314" s="5" t="s">
        <v>42</v>
      </c>
      <c r="M314" s="5" t="s">
        <v>320</v>
      </c>
      <c r="N314" s="5"/>
      <c r="O314" s="5"/>
      <c r="P314" s="5" t="s">
        <v>31</v>
      </c>
      <c r="Q314" s="5" t="s">
        <v>32</v>
      </c>
      <c r="R314" s="5" t="s">
        <v>33</v>
      </c>
      <c r="S314" s="6" t="s">
        <v>321</v>
      </c>
      <c r="T314" s="8">
        <v>75816796</v>
      </c>
      <c r="U314" s="8">
        <v>38250000</v>
      </c>
      <c r="V314" s="8">
        <v>0</v>
      </c>
      <c r="W314" s="8">
        <v>114066796</v>
      </c>
      <c r="X314" s="8">
        <v>0</v>
      </c>
      <c r="Y314" s="8">
        <v>74799796</v>
      </c>
      <c r="Z314" s="8">
        <v>39267000</v>
      </c>
      <c r="AA314" s="8">
        <v>41512796</v>
      </c>
      <c r="AB314" s="8">
        <v>17348127</v>
      </c>
      <c r="AC314" s="8">
        <v>17348127</v>
      </c>
      <c r="AD314" s="21">
        <v>17348127</v>
      </c>
    </row>
    <row r="315" spans="1:30" ht="33.75" x14ac:dyDescent="0.25">
      <c r="A315" s="20" t="s">
        <v>402</v>
      </c>
      <c r="B315" s="6" t="s">
        <v>403</v>
      </c>
      <c r="C315" s="7" t="s">
        <v>322</v>
      </c>
      <c r="D315" s="7" t="s">
        <v>37</v>
      </c>
      <c r="E315" s="3" t="str">
        <f>VLOOKUP(Tabla2[[#This Row],[RUBRO]],Hoja9!$B$4:$M$1963,10,0)</f>
        <v>MODELO INTERVENCION</v>
      </c>
      <c r="F315" s="7" t="str">
        <f>VLOOKUP(Tabla2[[#This Row],[RUBRO]],Hoja9!$B$4:$M$1963,11,0)</f>
        <v>DIRECCION ADMINISTRATIVA</v>
      </c>
      <c r="G315" s="7" t="str">
        <f>VLOOKUP(Tabla2[[#This Row],[RUBRO]],Hoja9!$B$4:$M$1963,12,0)</f>
        <v>Administrativa NM</v>
      </c>
      <c r="H315" s="5" t="s">
        <v>30</v>
      </c>
      <c r="I315" s="5" t="s">
        <v>301</v>
      </c>
      <c r="J315" s="5" t="s">
        <v>233</v>
      </c>
      <c r="K315" s="5" t="s">
        <v>77</v>
      </c>
      <c r="L315" s="5" t="s">
        <v>42</v>
      </c>
      <c r="M315" s="5" t="s">
        <v>323</v>
      </c>
      <c r="N315" s="5"/>
      <c r="O315" s="5"/>
      <c r="P315" s="5" t="s">
        <v>31</v>
      </c>
      <c r="Q315" s="5" t="s">
        <v>32</v>
      </c>
      <c r="R315" s="5" t="s">
        <v>33</v>
      </c>
      <c r="S315" s="6" t="s">
        <v>324</v>
      </c>
      <c r="T315" s="8">
        <v>257098432</v>
      </c>
      <c r="U315" s="8">
        <v>0</v>
      </c>
      <c r="V315" s="8">
        <v>0</v>
      </c>
      <c r="W315" s="8">
        <v>257098432</v>
      </c>
      <c r="X315" s="8">
        <v>0</v>
      </c>
      <c r="Y315" s="8">
        <v>257098431</v>
      </c>
      <c r="Z315" s="8">
        <v>1</v>
      </c>
      <c r="AA315" s="8">
        <v>257098431</v>
      </c>
      <c r="AB315" s="8">
        <v>107124345</v>
      </c>
      <c r="AC315" s="8">
        <v>107124345</v>
      </c>
      <c r="AD315" s="21">
        <v>107124345</v>
      </c>
    </row>
    <row r="316" spans="1:30" ht="33.75" x14ac:dyDescent="0.25">
      <c r="A316" s="20" t="s">
        <v>402</v>
      </c>
      <c r="B316" s="6" t="s">
        <v>403</v>
      </c>
      <c r="C316" s="7" t="s">
        <v>328</v>
      </c>
      <c r="D316" s="7" t="s">
        <v>37</v>
      </c>
      <c r="E316" s="3" t="str">
        <f>VLOOKUP(Tabla2[[#This Row],[RUBRO]],Hoja9!$B$4:$M$1963,10,0)</f>
        <v>MODELO INTERVENCION</v>
      </c>
      <c r="F316" s="7" t="str">
        <f>VLOOKUP(Tabla2[[#This Row],[RUBRO]],Hoja9!$B$4:$M$1963,11,0)</f>
        <v>DIRECCION ADMINISTRATIVA</v>
      </c>
      <c r="G316" s="7" t="str">
        <f>VLOOKUP(Tabla2[[#This Row],[RUBRO]],Hoja9!$B$4:$M$1963,12,0)</f>
        <v>Administrativa NM</v>
      </c>
      <c r="H316" s="5" t="s">
        <v>30</v>
      </c>
      <c r="I316" s="5" t="s">
        <v>301</v>
      </c>
      <c r="J316" s="5" t="s">
        <v>233</v>
      </c>
      <c r="K316" s="5" t="s">
        <v>77</v>
      </c>
      <c r="L316" s="5" t="s">
        <v>42</v>
      </c>
      <c r="M316" s="5" t="s">
        <v>329</v>
      </c>
      <c r="N316" s="5"/>
      <c r="O316" s="5"/>
      <c r="P316" s="5" t="s">
        <v>31</v>
      </c>
      <c r="Q316" s="5" t="s">
        <v>32</v>
      </c>
      <c r="R316" s="5" t="s">
        <v>33</v>
      </c>
      <c r="S316" s="6" t="s">
        <v>330</v>
      </c>
      <c r="T316" s="8">
        <v>0</v>
      </c>
      <c r="U316" s="8">
        <v>212065000</v>
      </c>
      <c r="V316" s="8">
        <v>0</v>
      </c>
      <c r="W316" s="8">
        <v>212065000</v>
      </c>
      <c r="X316" s="8">
        <v>0</v>
      </c>
      <c r="Y316" s="8">
        <v>117000000</v>
      </c>
      <c r="Z316" s="8">
        <v>95065000</v>
      </c>
      <c r="AA316" s="8">
        <v>13787114</v>
      </c>
      <c r="AB316" s="8">
        <v>13787114</v>
      </c>
      <c r="AC316" s="8">
        <v>13787114</v>
      </c>
      <c r="AD316" s="21">
        <v>13787114</v>
      </c>
    </row>
    <row r="317" spans="1:30" ht="33.75" x14ac:dyDescent="0.25">
      <c r="A317" s="20" t="s">
        <v>402</v>
      </c>
      <c r="B317" s="6" t="s">
        <v>403</v>
      </c>
      <c r="C317" s="7" t="s">
        <v>354</v>
      </c>
      <c r="D317" s="7" t="s">
        <v>37</v>
      </c>
      <c r="E317" s="3" t="str">
        <f>VLOOKUP(Tabla2[[#This Row],[RUBRO]],Hoja9!$B$4:$M$1963,10,0)</f>
        <v>MODELO INTERVENCION</v>
      </c>
      <c r="F317" s="7" t="str">
        <f>VLOOKUP(Tabla2[[#This Row],[RUBRO]],Hoja9!$B$4:$M$1963,11,0)</f>
        <v>DIRECCIÓN DE GESTIÓN HUMANA</v>
      </c>
      <c r="G317" s="7" t="str">
        <f>VLOOKUP(Tabla2[[#This Row],[RUBRO]],Hoja9!$B$4:$M$1963,12,0)</f>
        <v>Gestión Humana- Capacitación</v>
      </c>
      <c r="H317" s="5" t="s">
        <v>30</v>
      </c>
      <c r="I317" s="5" t="s">
        <v>301</v>
      </c>
      <c r="J317" s="5" t="s">
        <v>233</v>
      </c>
      <c r="K317" s="5" t="s">
        <v>77</v>
      </c>
      <c r="L317" s="5" t="s">
        <v>42</v>
      </c>
      <c r="M317" s="5" t="s">
        <v>355</v>
      </c>
      <c r="N317" s="5"/>
      <c r="O317" s="5"/>
      <c r="P317" s="5" t="s">
        <v>31</v>
      </c>
      <c r="Q317" s="5" t="s">
        <v>32</v>
      </c>
      <c r="R317" s="5" t="s">
        <v>33</v>
      </c>
      <c r="S317" s="6" t="s">
        <v>356</v>
      </c>
      <c r="T317" s="8">
        <v>0</v>
      </c>
      <c r="U317" s="8">
        <v>17207000</v>
      </c>
      <c r="V317" s="8">
        <v>0</v>
      </c>
      <c r="W317" s="8">
        <v>17207000</v>
      </c>
      <c r="X317" s="8">
        <v>0</v>
      </c>
      <c r="Y317" s="8">
        <v>9483400</v>
      </c>
      <c r="Z317" s="8">
        <v>7723600</v>
      </c>
      <c r="AA317" s="8">
        <v>9071600</v>
      </c>
      <c r="AB317" s="8">
        <v>0</v>
      </c>
      <c r="AC317" s="8">
        <v>0</v>
      </c>
      <c r="AD317" s="21">
        <v>0</v>
      </c>
    </row>
    <row r="318" spans="1:30" ht="33.75" x14ac:dyDescent="0.25">
      <c r="A318" s="20" t="s">
        <v>402</v>
      </c>
      <c r="B318" s="6" t="s">
        <v>403</v>
      </c>
      <c r="C318" s="7" t="s">
        <v>359</v>
      </c>
      <c r="D318" s="7" t="s">
        <v>37</v>
      </c>
      <c r="E318" s="3" t="str">
        <f>VLOOKUP(Tabla2[[#This Row],[RUBRO]],Hoja9!$B$4:$M$1963,10,0)</f>
        <v>MODELO INTERVENCION</v>
      </c>
      <c r="F318" s="7" t="str">
        <f>VLOOKUP(Tabla2[[#This Row],[RUBRO]],Hoja9!$B$4:$M$1963,11,0)</f>
        <v>DIRECCIÓN DE GESTIÓN HUMANA</v>
      </c>
      <c r="G318" s="7" t="str">
        <f>VLOOKUP(Tabla2[[#This Row],[RUBRO]],Hoja9!$B$4:$M$1963,12,0)</f>
        <v>Gestión Humana- Viáticos</v>
      </c>
      <c r="H318" s="5" t="s">
        <v>30</v>
      </c>
      <c r="I318" s="5" t="s">
        <v>301</v>
      </c>
      <c r="J318" s="5" t="s">
        <v>233</v>
      </c>
      <c r="K318" s="5" t="s">
        <v>77</v>
      </c>
      <c r="L318" s="5" t="s">
        <v>42</v>
      </c>
      <c r="M318" s="5" t="s">
        <v>360</v>
      </c>
      <c r="N318" s="5"/>
      <c r="O318" s="5"/>
      <c r="P318" s="5" t="s">
        <v>31</v>
      </c>
      <c r="Q318" s="5" t="s">
        <v>32</v>
      </c>
      <c r="R318" s="5" t="s">
        <v>33</v>
      </c>
      <c r="S318" s="6" t="s">
        <v>361</v>
      </c>
      <c r="T318" s="8">
        <v>4080000</v>
      </c>
      <c r="U318" s="8">
        <v>0</v>
      </c>
      <c r="V318" s="8">
        <v>1500000</v>
      </c>
      <c r="W318" s="8">
        <v>2580000</v>
      </c>
      <c r="X318" s="8">
        <v>0</v>
      </c>
      <c r="Y318" s="8">
        <v>576533</v>
      </c>
      <c r="Z318" s="8">
        <v>2003467</v>
      </c>
      <c r="AA318" s="8">
        <v>576533</v>
      </c>
      <c r="AB318" s="8">
        <v>576533</v>
      </c>
      <c r="AC318" s="8">
        <v>576533</v>
      </c>
      <c r="AD318" s="21">
        <v>576533</v>
      </c>
    </row>
    <row r="319" spans="1:30" ht="22.5" x14ac:dyDescent="0.25">
      <c r="A319" s="20" t="s">
        <v>402</v>
      </c>
      <c r="B319" s="6" t="s">
        <v>403</v>
      </c>
      <c r="C319" s="7" t="s">
        <v>365</v>
      </c>
      <c r="D319" s="7" t="s">
        <v>37</v>
      </c>
      <c r="E319" s="3" t="str">
        <f>VLOOKUP(Tabla2[[#This Row],[RUBRO]],Hoja9!$B$4:$M$1963,10,0)</f>
        <v>MODELO INTERVENCION</v>
      </c>
      <c r="F319" s="7" t="str">
        <f>VLOOKUP(Tabla2[[#This Row],[RUBRO]],Hoja9!$B$4:$M$1963,11,0)</f>
        <v>SECRETARIA GENERAL</v>
      </c>
      <c r="G319" s="7" t="str">
        <f>VLOOKUP(Tabla2[[#This Row],[RUBRO]],Hoja9!$B$4:$M$1963,12,0)</f>
        <v>Secretaria General</v>
      </c>
      <c r="H319" s="5" t="s">
        <v>30</v>
      </c>
      <c r="I319" s="5" t="s">
        <v>301</v>
      </c>
      <c r="J319" s="5" t="s">
        <v>233</v>
      </c>
      <c r="K319" s="5" t="s">
        <v>77</v>
      </c>
      <c r="L319" s="5" t="s">
        <v>42</v>
      </c>
      <c r="M319" s="5" t="s">
        <v>266</v>
      </c>
      <c r="N319" s="5"/>
      <c r="O319" s="5"/>
      <c r="P319" s="5" t="s">
        <v>31</v>
      </c>
      <c r="Q319" s="5" t="s">
        <v>32</v>
      </c>
      <c r="R319" s="5" t="s">
        <v>33</v>
      </c>
      <c r="S319" s="6" t="s">
        <v>267</v>
      </c>
      <c r="T319" s="8">
        <v>302553</v>
      </c>
      <c r="U319" s="8">
        <v>848260</v>
      </c>
      <c r="V319" s="8">
        <v>0</v>
      </c>
      <c r="W319" s="8">
        <v>1150813</v>
      </c>
      <c r="X319" s="8">
        <v>0</v>
      </c>
      <c r="Y319" s="8">
        <v>850561</v>
      </c>
      <c r="Z319" s="8">
        <v>300252</v>
      </c>
      <c r="AA319" s="8">
        <v>59550.64</v>
      </c>
      <c r="AB319" s="8">
        <v>59550.64</v>
      </c>
      <c r="AC319" s="8">
        <v>59550.64</v>
      </c>
      <c r="AD319" s="21">
        <v>59550.64</v>
      </c>
    </row>
    <row r="320" spans="1:30" ht="33.75" x14ac:dyDescent="0.25">
      <c r="A320" s="20" t="s">
        <v>402</v>
      </c>
      <c r="B320" s="6" t="s">
        <v>403</v>
      </c>
      <c r="C320" s="7" t="s">
        <v>372</v>
      </c>
      <c r="D320" s="7" t="s">
        <v>474</v>
      </c>
      <c r="E320" s="3" t="str">
        <f>VLOOKUP(Tabla2[[#This Row],[RUBRO]],Hoja9!$B$4:$M$1963,10,0)</f>
        <v xml:space="preserve">CONSTRUCCION </v>
      </c>
      <c r="F320" s="7" t="str">
        <f>VLOOKUP(Tabla2[[#This Row],[RUBRO]],Hoja9!$B$4:$M$1963,11,0)</f>
        <v>DIRECCION ADMINISTRATIVA</v>
      </c>
      <c r="G320" s="7" t="str">
        <f>VLOOKUP(Tabla2[[#This Row],[RUBRO]],Hoja9!$B$4:$M$1963,12,0)</f>
        <v>Administrativa CONS</v>
      </c>
      <c r="H320" s="5" t="s">
        <v>30</v>
      </c>
      <c r="I320" s="5" t="s">
        <v>301</v>
      </c>
      <c r="J320" s="5" t="s">
        <v>233</v>
      </c>
      <c r="K320" s="5" t="s">
        <v>64</v>
      </c>
      <c r="L320" s="5" t="s">
        <v>42</v>
      </c>
      <c r="M320" s="5" t="s">
        <v>234</v>
      </c>
      <c r="N320" s="5"/>
      <c r="O320" s="5"/>
      <c r="P320" s="5" t="s">
        <v>31</v>
      </c>
      <c r="Q320" s="5" t="s">
        <v>32</v>
      </c>
      <c r="R320" s="5" t="s">
        <v>33</v>
      </c>
      <c r="S320" s="6" t="s">
        <v>373</v>
      </c>
      <c r="T320" s="8">
        <v>0</v>
      </c>
      <c r="U320" s="8">
        <v>287763151</v>
      </c>
      <c r="V320" s="8">
        <v>0</v>
      </c>
      <c r="W320" s="8">
        <v>287763151</v>
      </c>
      <c r="X320" s="8">
        <v>0</v>
      </c>
      <c r="Y320" s="8">
        <v>287763151</v>
      </c>
      <c r="Z320" s="8">
        <v>0</v>
      </c>
      <c r="AA320" s="8">
        <v>0</v>
      </c>
      <c r="AB320" s="8">
        <v>0</v>
      </c>
      <c r="AC320" s="8">
        <v>0</v>
      </c>
      <c r="AD320" s="21">
        <v>0</v>
      </c>
    </row>
    <row r="321" spans="1:30" ht="33.75" x14ac:dyDescent="0.25">
      <c r="A321" s="20" t="s">
        <v>402</v>
      </c>
      <c r="B321" s="6" t="s">
        <v>403</v>
      </c>
      <c r="C321" s="7" t="s">
        <v>374</v>
      </c>
      <c r="D321" s="7" t="s">
        <v>474</v>
      </c>
      <c r="E321" s="3" t="str">
        <f>VLOOKUP(Tabla2[[#This Row],[RUBRO]],Hoja9!$B$4:$M$1963,10,0)</f>
        <v xml:space="preserve">CONSTRUCCION </v>
      </c>
      <c r="F321" s="7" t="str">
        <f>VLOOKUP(Tabla2[[#This Row],[RUBRO]],Hoja9!$B$4:$M$1963,11,0)</f>
        <v>DIRECCION ADMINISTRATIVA</v>
      </c>
      <c r="G321" s="7" t="str">
        <f>VLOOKUP(Tabla2[[#This Row],[RUBRO]],Hoja9!$B$4:$M$1963,12,0)</f>
        <v>Administrativa CONS</v>
      </c>
      <c r="H321" s="5" t="s">
        <v>30</v>
      </c>
      <c r="I321" s="5" t="s">
        <v>301</v>
      </c>
      <c r="J321" s="5" t="s">
        <v>233</v>
      </c>
      <c r="K321" s="5" t="s">
        <v>64</v>
      </c>
      <c r="L321" s="5" t="s">
        <v>42</v>
      </c>
      <c r="M321" s="5" t="s">
        <v>281</v>
      </c>
      <c r="N321" s="5"/>
      <c r="O321" s="5"/>
      <c r="P321" s="5" t="s">
        <v>31</v>
      </c>
      <c r="Q321" s="5" t="s">
        <v>171</v>
      </c>
      <c r="R321" s="5" t="s">
        <v>33</v>
      </c>
      <c r="S321" s="6" t="s">
        <v>375</v>
      </c>
      <c r="T321" s="8">
        <v>207000000</v>
      </c>
      <c r="U321" s="8">
        <v>0</v>
      </c>
      <c r="V321" s="8">
        <v>0</v>
      </c>
      <c r="W321" s="8">
        <v>207000000</v>
      </c>
      <c r="X321" s="8">
        <v>0</v>
      </c>
      <c r="Y321" s="8">
        <v>207000000</v>
      </c>
      <c r="Z321" s="8">
        <v>0</v>
      </c>
      <c r="AA321" s="8">
        <v>196817216</v>
      </c>
      <c r="AB321" s="8">
        <v>29310186</v>
      </c>
      <c r="AC321" s="8">
        <v>29310186</v>
      </c>
      <c r="AD321" s="21">
        <v>29310186</v>
      </c>
    </row>
    <row r="322" spans="1:30" ht="33.75" x14ac:dyDescent="0.25">
      <c r="A322" s="20" t="s">
        <v>402</v>
      </c>
      <c r="B322" s="6" t="s">
        <v>403</v>
      </c>
      <c r="C322" s="7" t="s">
        <v>400</v>
      </c>
      <c r="D322" s="7" t="s">
        <v>474</v>
      </c>
      <c r="E322" s="3" t="str">
        <f>VLOOKUP(Tabla2[[#This Row],[RUBRO]],Hoja9!$B$4:$M$1963,10,0)</f>
        <v xml:space="preserve">CONSTRUCCION </v>
      </c>
      <c r="F322" s="7" t="str">
        <f>VLOOKUP(Tabla2[[#This Row],[RUBRO]],Hoja9!$B$4:$M$1963,11,0)</f>
        <v>DIRECCION ADMINISTRATIVA</v>
      </c>
      <c r="G322" s="7" t="str">
        <f>VLOOKUP(Tabla2[[#This Row],[RUBRO]],Hoja9!$B$4:$M$1963,12,0)</f>
        <v>Administrativa CONS</v>
      </c>
      <c r="H322" s="5" t="s">
        <v>30</v>
      </c>
      <c r="I322" s="5" t="s">
        <v>301</v>
      </c>
      <c r="J322" s="5" t="s">
        <v>233</v>
      </c>
      <c r="K322" s="5" t="s">
        <v>64</v>
      </c>
      <c r="L322" s="5" t="s">
        <v>42</v>
      </c>
      <c r="M322" s="5" t="s">
        <v>240</v>
      </c>
      <c r="N322" s="5"/>
      <c r="O322" s="5"/>
      <c r="P322" s="5" t="s">
        <v>31</v>
      </c>
      <c r="Q322" s="5" t="s">
        <v>171</v>
      </c>
      <c r="R322" s="5" t="s">
        <v>33</v>
      </c>
      <c r="S322" s="6" t="s">
        <v>401</v>
      </c>
      <c r="T322" s="8">
        <v>20000000</v>
      </c>
      <c r="U322" s="8">
        <v>0</v>
      </c>
      <c r="V322" s="8">
        <v>0</v>
      </c>
      <c r="W322" s="8">
        <v>20000000</v>
      </c>
      <c r="X322" s="8">
        <v>0</v>
      </c>
      <c r="Y322" s="8">
        <v>19071776</v>
      </c>
      <c r="Z322" s="8">
        <v>928224</v>
      </c>
      <c r="AA322" s="8">
        <v>1277163</v>
      </c>
      <c r="AB322" s="8">
        <v>0</v>
      </c>
      <c r="AC322" s="8">
        <v>0</v>
      </c>
      <c r="AD322" s="21">
        <v>0</v>
      </c>
    </row>
    <row r="323" spans="1:30" ht="33.75" x14ac:dyDescent="0.25">
      <c r="A323" s="20" t="s">
        <v>402</v>
      </c>
      <c r="B323" s="6" t="s">
        <v>403</v>
      </c>
      <c r="C323" s="7" t="s">
        <v>378</v>
      </c>
      <c r="D323" s="7" t="s">
        <v>474</v>
      </c>
      <c r="E323" s="3" t="str">
        <f>VLOOKUP(Tabla2[[#This Row],[RUBRO]],Hoja9!$B$4:$M$1963,10,0)</f>
        <v xml:space="preserve">CONSTRUCCION </v>
      </c>
      <c r="F323" s="7" t="str">
        <f>VLOOKUP(Tabla2[[#This Row],[RUBRO]],Hoja9!$B$4:$M$1963,11,0)</f>
        <v>DIRECCIÓN DE GESTIÓN HUMANA</v>
      </c>
      <c r="G323" s="7" t="str">
        <f>VLOOKUP(Tabla2[[#This Row],[RUBRO]],Hoja9!$B$4:$M$1963,12,0)</f>
        <v>Gestión Humana - Pres. Serv</v>
      </c>
      <c r="H323" s="5" t="s">
        <v>30</v>
      </c>
      <c r="I323" s="5" t="s">
        <v>301</v>
      </c>
      <c r="J323" s="5" t="s">
        <v>233</v>
      </c>
      <c r="K323" s="5" t="s">
        <v>64</v>
      </c>
      <c r="L323" s="5" t="s">
        <v>42</v>
      </c>
      <c r="M323" s="5" t="s">
        <v>243</v>
      </c>
      <c r="N323" s="5"/>
      <c r="O323" s="5"/>
      <c r="P323" s="5" t="s">
        <v>31</v>
      </c>
      <c r="Q323" s="5" t="s">
        <v>171</v>
      </c>
      <c r="R323" s="5" t="s">
        <v>33</v>
      </c>
      <c r="S323" s="6" t="s">
        <v>59</v>
      </c>
      <c r="T323" s="8">
        <v>78280500</v>
      </c>
      <c r="U323" s="8">
        <v>23975000</v>
      </c>
      <c r="V323" s="8">
        <v>2359366</v>
      </c>
      <c r="W323" s="8">
        <v>99896134</v>
      </c>
      <c r="X323" s="8">
        <v>0</v>
      </c>
      <c r="Y323" s="8">
        <v>99896134</v>
      </c>
      <c r="Z323" s="8">
        <v>0</v>
      </c>
      <c r="AA323" s="8">
        <v>99896134</v>
      </c>
      <c r="AB323" s="8">
        <v>47653233</v>
      </c>
      <c r="AC323" s="8">
        <v>47653233</v>
      </c>
      <c r="AD323" s="21">
        <v>47653233</v>
      </c>
    </row>
    <row r="324" spans="1:30" ht="33.75" x14ac:dyDescent="0.25">
      <c r="A324" s="20" t="s">
        <v>402</v>
      </c>
      <c r="B324" s="6" t="s">
        <v>403</v>
      </c>
      <c r="C324" s="7" t="s">
        <v>379</v>
      </c>
      <c r="D324" s="7" t="s">
        <v>474</v>
      </c>
      <c r="E324" s="3" t="str">
        <f>VLOOKUP(Tabla2[[#This Row],[RUBRO]],Hoja9!$B$4:$M$1963,10,0)</f>
        <v xml:space="preserve">CONSTRUCCION </v>
      </c>
      <c r="F324" s="7" t="str">
        <f>VLOOKUP(Tabla2[[#This Row],[RUBRO]],Hoja9!$B$4:$M$1963,11,0)</f>
        <v>DIRECCIÓN DE GESTIÓN HUMANA</v>
      </c>
      <c r="G324" s="7" t="str">
        <f>VLOOKUP(Tabla2[[#This Row],[RUBRO]],Hoja9!$B$4:$M$1963,12,0)</f>
        <v>Gestión Humana- Viáticos</v>
      </c>
      <c r="H324" s="5" t="s">
        <v>30</v>
      </c>
      <c r="I324" s="5" t="s">
        <v>301</v>
      </c>
      <c r="J324" s="5" t="s">
        <v>233</v>
      </c>
      <c r="K324" s="5" t="s">
        <v>64</v>
      </c>
      <c r="L324" s="5" t="s">
        <v>42</v>
      </c>
      <c r="M324" s="5" t="s">
        <v>246</v>
      </c>
      <c r="N324" s="5"/>
      <c r="O324" s="5"/>
      <c r="P324" s="5" t="s">
        <v>31</v>
      </c>
      <c r="Q324" s="5" t="s">
        <v>171</v>
      </c>
      <c r="R324" s="5" t="s">
        <v>33</v>
      </c>
      <c r="S324" s="6" t="s">
        <v>249</v>
      </c>
      <c r="T324" s="8">
        <v>6330000</v>
      </c>
      <c r="U324" s="8">
        <v>3236623</v>
      </c>
      <c r="V324" s="8">
        <v>0</v>
      </c>
      <c r="W324" s="8">
        <v>9566623</v>
      </c>
      <c r="X324" s="8">
        <v>0</v>
      </c>
      <c r="Y324" s="8">
        <v>7370774</v>
      </c>
      <c r="Z324" s="8">
        <v>2195849</v>
      </c>
      <c r="AA324" s="8">
        <v>5388819</v>
      </c>
      <c r="AB324" s="8">
        <v>5388819</v>
      </c>
      <c r="AC324" s="8">
        <v>5388819</v>
      </c>
      <c r="AD324" s="21">
        <v>5388819</v>
      </c>
    </row>
    <row r="325" spans="1:30" ht="33.75" hidden="1" x14ac:dyDescent="0.25">
      <c r="A325" s="20" t="s">
        <v>72</v>
      </c>
      <c r="B325" s="6" t="s">
        <v>73</v>
      </c>
      <c r="C325" s="7" t="s">
        <v>142</v>
      </c>
      <c r="D325" s="7" t="s">
        <v>595</v>
      </c>
      <c r="E325" s="3" t="str">
        <f>VLOOKUP(Tabla2[[#This Row],[RUBRO]],Hoja9!$B$4:$M$1963,10,0)</f>
        <v>FUNCIONAMIENTO</v>
      </c>
      <c r="F325" s="7" t="str">
        <f>VLOOKUP(Tabla2[[#This Row],[RUBRO]],Hoja9!$B$4:$M$1963,11,0)</f>
        <v>DIRECCION ADMINISTRATIVA</v>
      </c>
      <c r="G325" s="7" t="str">
        <f>VLOOKUP(Tabla2[[#This Row],[RUBRO]],Hoja9!$B$4:$M$1963,12,0)</f>
        <v>Administrativa</v>
      </c>
      <c r="H325" s="5" t="s">
        <v>40</v>
      </c>
      <c r="I325" s="5" t="s">
        <v>77</v>
      </c>
      <c r="J325" s="5" t="s">
        <v>42</v>
      </c>
      <c r="K325" s="5" t="s">
        <v>63</v>
      </c>
      <c r="L325" s="5" t="s">
        <v>143</v>
      </c>
      <c r="M325" s="5" t="s">
        <v>77</v>
      </c>
      <c r="N325" s="5"/>
      <c r="O325" s="5"/>
      <c r="P325" s="5" t="s">
        <v>31</v>
      </c>
      <c r="Q325" s="5" t="s">
        <v>32</v>
      </c>
      <c r="R325" s="5" t="s">
        <v>33</v>
      </c>
      <c r="S325" s="6" t="s">
        <v>144</v>
      </c>
      <c r="T325" s="8">
        <v>107000</v>
      </c>
      <c r="U325" s="8">
        <v>219201</v>
      </c>
      <c r="V325" s="8">
        <v>0</v>
      </c>
      <c r="W325" s="8">
        <v>326201</v>
      </c>
      <c r="X325" s="8">
        <v>0</v>
      </c>
      <c r="Y325" s="8">
        <v>326199</v>
      </c>
      <c r="Z325" s="8">
        <v>2</v>
      </c>
      <c r="AA325" s="8">
        <v>326199</v>
      </c>
      <c r="AB325" s="8">
        <v>326199</v>
      </c>
      <c r="AC325" s="8">
        <v>326199</v>
      </c>
      <c r="AD325" s="21">
        <v>326199</v>
      </c>
    </row>
    <row r="326" spans="1:30" ht="33.75" hidden="1" x14ac:dyDescent="0.25">
      <c r="A326" s="20" t="s">
        <v>72</v>
      </c>
      <c r="B326" s="6" t="s">
        <v>73</v>
      </c>
      <c r="C326" s="7" t="s">
        <v>145</v>
      </c>
      <c r="D326" s="7" t="s">
        <v>595</v>
      </c>
      <c r="E326" s="3" t="str">
        <f>VLOOKUP(Tabla2[[#This Row],[RUBRO]],Hoja9!$B$4:$M$1963,10,0)</f>
        <v>FUNCIONAMIENTO</v>
      </c>
      <c r="F326" s="7" t="str">
        <f>VLOOKUP(Tabla2[[#This Row],[RUBRO]],Hoja9!$B$4:$M$1963,11,0)</f>
        <v>DIRECCION ADMINISTRATIVA</v>
      </c>
      <c r="G326" s="7" t="str">
        <f>VLOOKUP(Tabla2[[#This Row],[RUBRO]],Hoja9!$B$4:$M$1963,12,0)</f>
        <v>Administrativa</v>
      </c>
      <c r="H326" s="5" t="s">
        <v>40</v>
      </c>
      <c r="I326" s="5" t="s">
        <v>77</v>
      </c>
      <c r="J326" s="5" t="s">
        <v>42</v>
      </c>
      <c r="K326" s="5" t="s">
        <v>63</v>
      </c>
      <c r="L326" s="5" t="s">
        <v>143</v>
      </c>
      <c r="M326" s="5" t="s">
        <v>63</v>
      </c>
      <c r="N326" s="5"/>
      <c r="O326" s="5"/>
      <c r="P326" s="5" t="s">
        <v>31</v>
      </c>
      <c r="Q326" s="5" t="s">
        <v>32</v>
      </c>
      <c r="R326" s="5" t="s">
        <v>33</v>
      </c>
      <c r="S326" s="6" t="s">
        <v>146</v>
      </c>
      <c r="T326" s="8">
        <v>421000000</v>
      </c>
      <c r="U326" s="8">
        <v>66197024</v>
      </c>
      <c r="V326" s="8">
        <v>9032988</v>
      </c>
      <c r="W326" s="8">
        <v>478164036</v>
      </c>
      <c r="X326" s="8">
        <v>0</v>
      </c>
      <c r="Y326" s="8">
        <v>478164036</v>
      </c>
      <c r="Z326" s="8">
        <v>0</v>
      </c>
      <c r="AA326" s="8">
        <v>478164036</v>
      </c>
      <c r="AB326" s="8">
        <v>478164036</v>
      </c>
      <c r="AC326" s="8">
        <v>478164036</v>
      </c>
      <c r="AD326" s="21">
        <v>478164036</v>
      </c>
    </row>
    <row r="327" spans="1:30" ht="33.75" hidden="1" x14ac:dyDescent="0.25">
      <c r="A327" s="20" t="s">
        <v>72</v>
      </c>
      <c r="B327" s="6" t="s">
        <v>73</v>
      </c>
      <c r="C327" s="7" t="s">
        <v>149</v>
      </c>
      <c r="D327" s="7" t="s">
        <v>595</v>
      </c>
      <c r="E327" s="3" t="str">
        <f>VLOOKUP(Tabla2[[#This Row],[RUBRO]],Hoja9!$B$4:$M$1963,10,0)</f>
        <v>FUNCIONAMIENTO</v>
      </c>
      <c r="F327" s="7" t="str">
        <f>VLOOKUP(Tabla2[[#This Row],[RUBRO]],Hoja9!$B$4:$M$1963,11,0)</f>
        <v>DIRECCION ADMINISTRATIVA</v>
      </c>
      <c r="G327" s="7" t="str">
        <f>VLOOKUP(Tabla2[[#This Row],[RUBRO]],Hoja9!$B$4:$M$1963,12,0)</f>
        <v>Administrativa</v>
      </c>
      <c r="H327" s="5" t="s">
        <v>40</v>
      </c>
      <c r="I327" s="5" t="s">
        <v>77</v>
      </c>
      <c r="J327" s="5" t="s">
        <v>42</v>
      </c>
      <c r="K327" s="5" t="s">
        <v>63</v>
      </c>
      <c r="L327" s="5" t="s">
        <v>143</v>
      </c>
      <c r="M327" s="5" t="s">
        <v>150</v>
      </c>
      <c r="N327" s="5"/>
      <c r="O327" s="5"/>
      <c r="P327" s="5" t="s">
        <v>31</v>
      </c>
      <c r="Q327" s="5" t="s">
        <v>32</v>
      </c>
      <c r="R327" s="5" t="s">
        <v>33</v>
      </c>
      <c r="S327" s="6" t="s">
        <v>151</v>
      </c>
      <c r="T327" s="8">
        <v>683000</v>
      </c>
      <c r="U327" s="8">
        <v>0</v>
      </c>
      <c r="V327" s="8">
        <v>92648</v>
      </c>
      <c r="W327" s="8">
        <v>590352</v>
      </c>
      <c r="X327" s="8">
        <v>0</v>
      </c>
      <c r="Y327" s="8">
        <v>590352</v>
      </c>
      <c r="Z327" s="8">
        <v>0</v>
      </c>
      <c r="AA327" s="8">
        <v>590352</v>
      </c>
      <c r="AB327" s="8">
        <v>590352</v>
      </c>
      <c r="AC327" s="8">
        <v>590352</v>
      </c>
      <c r="AD327" s="21">
        <v>590352</v>
      </c>
    </row>
    <row r="328" spans="1:30" ht="33.75" hidden="1" x14ac:dyDescent="0.25">
      <c r="A328" s="20" t="s">
        <v>72</v>
      </c>
      <c r="B328" s="6" t="s">
        <v>73</v>
      </c>
      <c r="C328" s="7" t="s">
        <v>479</v>
      </c>
      <c r="D328" s="7" t="s">
        <v>471</v>
      </c>
      <c r="E328" s="3" t="str">
        <f>VLOOKUP(Tabla2[[#This Row],[RUBRO]],Hoja9!$B$4:$M$1963,10,0)</f>
        <v>FUNCIONAMIENTO</v>
      </c>
      <c r="F328" s="7" t="str">
        <f>VLOOKUP(Tabla2[[#This Row],[RUBRO]],Hoja9!$B$4:$M$1963,11,0)</f>
        <v>DIRECCION ADMINISTRATIVA</v>
      </c>
      <c r="G328" s="7" t="str">
        <f>VLOOKUP(Tabla2[[#This Row],[RUBRO]],Hoja9!$B$4:$M$1963,12,0)</f>
        <v>Administrativa</v>
      </c>
      <c r="H328" s="5" t="s">
        <v>40</v>
      </c>
      <c r="I328" s="5" t="s">
        <v>77</v>
      </c>
      <c r="J328" s="5" t="s">
        <v>42</v>
      </c>
      <c r="K328" s="5" t="s">
        <v>80</v>
      </c>
      <c r="L328" s="5" t="s">
        <v>41</v>
      </c>
      <c r="M328" s="5" t="s">
        <v>80</v>
      </c>
      <c r="N328" s="5"/>
      <c r="O328" s="5"/>
      <c r="P328" s="5" t="s">
        <v>31</v>
      </c>
      <c r="Q328" s="5" t="s">
        <v>32</v>
      </c>
      <c r="R328" s="5" t="s">
        <v>33</v>
      </c>
      <c r="S328" s="6" t="s">
        <v>480</v>
      </c>
      <c r="T328" s="8">
        <v>0</v>
      </c>
      <c r="U328" s="8">
        <v>5421600</v>
      </c>
      <c r="V328" s="8">
        <v>0</v>
      </c>
      <c r="W328" s="8">
        <v>5421600</v>
      </c>
      <c r="X328" s="8">
        <v>0</v>
      </c>
      <c r="Y328" s="8">
        <v>0</v>
      </c>
      <c r="Z328" s="8">
        <v>5421600</v>
      </c>
      <c r="AA328" s="8">
        <v>0</v>
      </c>
      <c r="AB328" s="8">
        <v>0</v>
      </c>
      <c r="AC328" s="8">
        <v>0</v>
      </c>
      <c r="AD328" s="21">
        <v>0</v>
      </c>
    </row>
    <row r="329" spans="1:30" ht="33.75" hidden="1" x14ac:dyDescent="0.25">
      <c r="A329" s="20" t="s">
        <v>72</v>
      </c>
      <c r="B329" s="6" t="s">
        <v>73</v>
      </c>
      <c r="C329" s="7" t="s">
        <v>157</v>
      </c>
      <c r="D329" s="7" t="s">
        <v>471</v>
      </c>
      <c r="E329" s="3" t="str">
        <f>VLOOKUP(Tabla2[[#This Row],[RUBRO]],Hoja9!$B$4:$M$1963,10,0)</f>
        <v>FUNCIONAMIENTO</v>
      </c>
      <c r="F329" s="7" t="str">
        <f>VLOOKUP(Tabla2[[#This Row],[RUBRO]],Hoja9!$B$4:$M$1963,11,0)</f>
        <v>DIRECCION ADMINISTRATIVA</v>
      </c>
      <c r="G329" s="7" t="str">
        <f>VLOOKUP(Tabla2[[#This Row],[RUBRO]],Hoja9!$B$4:$M$1963,12,0)</f>
        <v>Administrativa</v>
      </c>
      <c r="H329" s="5" t="s">
        <v>40</v>
      </c>
      <c r="I329" s="5" t="s">
        <v>77</v>
      </c>
      <c r="J329" s="5" t="s">
        <v>42</v>
      </c>
      <c r="K329" s="5" t="s">
        <v>80</v>
      </c>
      <c r="L329" s="5" t="s">
        <v>80</v>
      </c>
      <c r="M329" s="5" t="s">
        <v>77</v>
      </c>
      <c r="N329" s="5"/>
      <c r="O329" s="5"/>
      <c r="P329" s="5" t="s">
        <v>31</v>
      </c>
      <c r="Q329" s="5" t="s">
        <v>32</v>
      </c>
      <c r="R329" s="5" t="s">
        <v>33</v>
      </c>
      <c r="S329" s="6" t="s">
        <v>158</v>
      </c>
      <c r="T329" s="8">
        <v>64000000</v>
      </c>
      <c r="U329" s="8">
        <v>12280015</v>
      </c>
      <c r="V329" s="8">
        <v>0</v>
      </c>
      <c r="W329" s="8">
        <v>76280015</v>
      </c>
      <c r="X329" s="8">
        <v>0</v>
      </c>
      <c r="Y329" s="8">
        <v>25319455</v>
      </c>
      <c r="Z329" s="8">
        <v>50960560</v>
      </c>
      <c r="AA329" s="8">
        <v>25319455</v>
      </c>
      <c r="AB329" s="8">
        <v>9451302</v>
      </c>
      <c r="AC329" s="8">
        <v>9451302</v>
      </c>
      <c r="AD329" s="21">
        <v>9451302</v>
      </c>
    </row>
    <row r="330" spans="1:30" ht="33.75" hidden="1" x14ac:dyDescent="0.25">
      <c r="A330" s="20" t="s">
        <v>72</v>
      </c>
      <c r="B330" s="6" t="s">
        <v>73</v>
      </c>
      <c r="C330" s="7" t="s">
        <v>176</v>
      </c>
      <c r="D330" s="7" t="s">
        <v>471</v>
      </c>
      <c r="E330" s="3" t="str">
        <f>VLOOKUP(Tabla2[[#This Row],[RUBRO]],Hoja9!$B$4:$M$1963,10,0)</f>
        <v>FUNCIONAMIENTO</v>
      </c>
      <c r="F330" s="7" t="str">
        <f>VLOOKUP(Tabla2[[#This Row],[RUBRO]],Hoja9!$B$4:$M$1963,11,0)</f>
        <v>DIRECCION ADMINISTRATIVA</v>
      </c>
      <c r="G330" s="7" t="str">
        <f>VLOOKUP(Tabla2[[#This Row],[RUBRO]],Hoja9!$B$4:$M$1963,12,0)</f>
        <v>Administrativa</v>
      </c>
      <c r="H330" s="5" t="s">
        <v>40</v>
      </c>
      <c r="I330" s="5" t="s">
        <v>77</v>
      </c>
      <c r="J330" s="5" t="s">
        <v>42</v>
      </c>
      <c r="K330" s="5" t="s">
        <v>80</v>
      </c>
      <c r="L330" s="5" t="s">
        <v>64</v>
      </c>
      <c r="M330" s="5" t="s">
        <v>77</v>
      </c>
      <c r="N330" s="5"/>
      <c r="O330" s="5"/>
      <c r="P330" s="5" t="s">
        <v>31</v>
      </c>
      <c r="Q330" s="5" t="s">
        <v>32</v>
      </c>
      <c r="R330" s="5" t="s">
        <v>33</v>
      </c>
      <c r="S330" s="6" t="s">
        <v>177</v>
      </c>
      <c r="T330" s="8">
        <v>2000000</v>
      </c>
      <c r="U330" s="8">
        <v>0</v>
      </c>
      <c r="V330" s="8">
        <v>0</v>
      </c>
      <c r="W330" s="8">
        <v>2000000</v>
      </c>
      <c r="X330" s="8">
        <v>0</v>
      </c>
      <c r="Y330" s="8">
        <v>0</v>
      </c>
      <c r="Z330" s="8">
        <v>2000000</v>
      </c>
      <c r="AA330" s="8">
        <v>0</v>
      </c>
      <c r="AB330" s="8">
        <v>0</v>
      </c>
      <c r="AC330" s="8">
        <v>0</v>
      </c>
      <c r="AD330" s="21">
        <v>0</v>
      </c>
    </row>
    <row r="331" spans="1:30" ht="33.75" hidden="1" x14ac:dyDescent="0.25">
      <c r="A331" s="20" t="s">
        <v>72</v>
      </c>
      <c r="B331" s="6" t="s">
        <v>73</v>
      </c>
      <c r="C331" s="7" t="s">
        <v>180</v>
      </c>
      <c r="D331" s="7" t="s">
        <v>471</v>
      </c>
      <c r="E331" s="3" t="str">
        <f>VLOOKUP(Tabla2[[#This Row],[RUBRO]],Hoja9!$B$4:$M$1963,10,0)</f>
        <v>FUNCIONAMIENTO</v>
      </c>
      <c r="F331" s="7" t="str">
        <f>VLOOKUP(Tabla2[[#This Row],[RUBRO]],Hoja9!$B$4:$M$1963,11,0)</f>
        <v>DIRECCION ADMINISTRATIVA</v>
      </c>
      <c r="G331" s="7" t="str">
        <f>VLOOKUP(Tabla2[[#This Row],[RUBRO]],Hoja9!$B$4:$M$1963,12,0)</f>
        <v>Administrativa</v>
      </c>
      <c r="H331" s="5" t="s">
        <v>40</v>
      </c>
      <c r="I331" s="5" t="s">
        <v>77</v>
      </c>
      <c r="J331" s="5" t="s">
        <v>42</v>
      </c>
      <c r="K331" s="5" t="s">
        <v>80</v>
      </c>
      <c r="L331" s="5" t="s">
        <v>64</v>
      </c>
      <c r="M331" s="5" t="s">
        <v>116</v>
      </c>
      <c r="N331" s="5"/>
      <c r="O331" s="5"/>
      <c r="P331" s="5" t="s">
        <v>31</v>
      </c>
      <c r="Q331" s="5" t="s">
        <v>32</v>
      </c>
      <c r="R331" s="5" t="s">
        <v>33</v>
      </c>
      <c r="S331" s="6" t="s">
        <v>181</v>
      </c>
      <c r="T331" s="8">
        <v>440000000</v>
      </c>
      <c r="U331" s="8">
        <v>0</v>
      </c>
      <c r="V331" s="8">
        <v>0</v>
      </c>
      <c r="W331" s="8">
        <v>440000000</v>
      </c>
      <c r="X331" s="8">
        <v>0</v>
      </c>
      <c r="Y331" s="8">
        <v>440000000</v>
      </c>
      <c r="Z331" s="8">
        <v>0</v>
      </c>
      <c r="AA331" s="8">
        <v>440000000</v>
      </c>
      <c r="AB331" s="8">
        <v>74028508</v>
      </c>
      <c r="AC331" s="8">
        <v>74028508</v>
      </c>
      <c r="AD331" s="21">
        <v>74028508</v>
      </c>
    </row>
    <row r="332" spans="1:30" ht="33.75" hidden="1" x14ac:dyDescent="0.25">
      <c r="A332" s="20" t="s">
        <v>72</v>
      </c>
      <c r="B332" s="6" t="s">
        <v>73</v>
      </c>
      <c r="C332" s="7" t="s">
        <v>184</v>
      </c>
      <c r="D332" s="7" t="s">
        <v>471</v>
      </c>
      <c r="E332" s="3" t="str">
        <f>VLOOKUP(Tabla2[[#This Row],[RUBRO]],Hoja9!$B$4:$M$1963,10,0)</f>
        <v>FUNCIONAMIENTO</v>
      </c>
      <c r="F332" s="7" t="str">
        <f>VLOOKUP(Tabla2[[#This Row],[RUBRO]],Hoja9!$B$4:$M$1963,11,0)</f>
        <v>DIRECCION ADMINISTRATIVA</v>
      </c>
      <c r="G332" s="7" t="str">
        <f>VLOOKUP(Tabla2[[#This Row],[RUBRO]],Hoja9!$B$4:$M$1963,12,0)</f>
        <v>Administrativa</v>
      </c>
      <c r="H332" s="5" t="s">
        <v>40</v>
      </c>
      <c r="I332" s="5" t="s">
        <v>77</v>
      </c>
      <c r="J332" s="5" t="s">
        <v>42</v>
      </c>
      <c r="K332" s="5" t="s">
        <v>80</v>
      </c>
      <c r="L332" s="5" t="s">
        <v>64</v>
      </c>
      <c r="M332" s="5" t="s">
        <v>98</v>
      </c>
      <c r="N332" s="5"/>
      <c r="O332" s="5"/>
      <c r="P332" s="5" t="s">
        <v>31</v>
      </c>
      <c r="Q332" s="5" t="s">
        <v>32</v>
      </c>
      <c r="R332" s="5" t="s">
        <v>33</v>
      </c>
      <c r="S332" s="6" t="s">
        <v>185</v>
      </c>
      <c r="T332" s="8">
        <v>17000000</v>
      </c>
      <c r="U332" s="8">
        <v>10285000</v>
      </c>
      <c r="V332" s="8">
        <v>0</v>
      </c>
      <c r="W332" s="8">
        <v>27285000</v>
      </c>
      <c r="X332" s="8">
        <v>0</v>
      </c>
      <c r="Y332" s="8">
        <v>23285000</v>
      </c>
      <c r="Z332" s="8">
        <v>4000000</v>
      </c>
      <c r="AA332" s="8">
        <v>0</v>
      </c>
      <c r="AB332" s="8">
        <v>0</v>
      </c>
      <c r="AC332" s="8">
        <v>0</v>
      </c>
      <c r="AD332" s="21">
        <v>0</v>
      </c>
    </row>
    <row r="333" spans="1:30" ht="33.75" hidden="1" x14ac:dyDescent="0.25">
      <c r="A333" s="20" t="s">
        <v>72</v>
      </c>
      <c r="B333" s="6" t="s">
        <v>73</v>
      </c>
      <c r="C333" s="7" t="s">
        <v>200</v>
      </c>
      <c r="D333" s="7" t="s">
        <v>471</v>
      </c>
      <c r="E333" s="3" t="str">
        <f>VLOOKUP(Tabla2[[#This Row],[RUBRO]],Hoja9!$B$4:$M$1963,10,0)</f>
        <v>FUNCIONAMIENTO</v>
      </c>
      <c r="F333" s="7" t="str">
        <f>VLOOKUP(Tabla2[[#This Row],[RUBRO]],Hoja9!$B$4:$M$1963,11,0)</f>
        <v>DIRECCION ADMINISTRATIVA</v>
      </c>
      <c r="G333" s="7" t="str">
        <f>VLOOKUP(Tabla2[[#This Row],[RUBRO]],Hoja9!$B$4:$M$1963,12,0)</f>
        <v>Administrativa</v>
      </c>
      <c r="H333" s="5" t="s">
        <v>40</v>
      </c>
      <c r="I333" s="5" t="s">
        <v>77</v>
      </c>
      <c r="J333" s="5" t="s">
        <v>42</v>
      </c>
      <c r="K333" s="5" t="s">
        <v>80</v>
      </c>
      <c r="L333" s="5" t="s">
        <v>81</v>
      </c>
      <c r="M333" s="5" t="s">
        <v>41</v>
      </c>
      <c r="N333" s="5"/>
      <c r="O333" s="5"/>
      <c r="P333" s="5" t="s">
        <v>31</v>
      </c>
      <c r="Q333" s="5" t="s">
        <v>32</v>
      </c>
      <c r="R333" s="5" t="s">
        <v>33</v>
      </c>
      <c r="S333" s="6" t="s">
        <v>201</v>
      </c>
      <c r="T333" s="8">
        <v>147500000</v>
      </c>
      <c r="U333" s="8">
        <v>0</v>
      </c>
      <c r="V333" s="8">
        <v>0</v>
      </c>
      <c r="W333" s="8">
        <v>147500000</v>
      </c>
      <c r="X333" s="8">
        <v>0</v>
      </c>
      <c r="Y333" s="8">
        <v>131723422</v>
      </c>
      <c r="Z333" s="8">
        <v>15776578</v>
      </c>
      <c r="AA333" s="8">
        <v>127465101</v>
      </c>
      <c r="AB333" s="8">
        <v>126276150</v>
      </c>
      <c r="AC333" s="8">
        <v>126276150</v>
      </c>
      <c r="AD333" s="21">
        <v>126276150</v>
      </c>
    </row>
    <row r="334" spans="1:30" ht="33.75" hidden="1" x14ac:dyDescent="0.25">
      <c r="A334" s="20" t="s">
        <v>72</v>
      </c>
      <c r="B334" s="6" t="s">
        <v>73</v>
      </c>
      <c r="C334" s="7" t="s">
        <v>202</v>
      </c>
      <c r="D334" s="7" t="s">
        <v>471</v>
      </c>
      <c r="E334" s="3" t="str">
        <f>VLOOKUP(Tabla2[[#This Row],[RUBRO]],Hoja9!$B$4:$M$1963,10,0)</f>
        <v>FUNCIONAMIENTO</v>
      </c>
      <c r="F334" s="7" t="str">
        <f>VLOOKUP(Tabla2[[#This Row],[RUBRO]],Hoja9!$B$4:$M$1963,11,0)</f>
        <v>DIRECCION ADMINISTRATIVA</v>
      </c>
      <c r="G334" s="7" t="str">
        <f>VLOOKUP(Tabla2[[#This Row],[RUBRO]],Hoja9!$B$4:$M$1963,12,0)</f>
        <v>Administrativa</v>
      </c>
      <c r="H334" s="5" t="s">
        <v>40</v>
      </c>
      <c r="I334" s="5" t="s">
        <v>77</v>
      </c>
      <c r="J334" s="5" t="s">
        <v>42</v>
      </c>
      <c r="K334" s="5" t="s">
        <v>80</v>
      </c>
      <c r="L334" s="5" t="s">
        <v>81</v>
      </c>
      <c r="M334" s="5" t="s">
        <v>77</v>
      </c>
      <c r="N334" s="5"/>
      <c r="O334" s="5"/>
      <c r="P334" s="5" t="s">
        <v>31</v>
      </c>
      <c r="Q334" s="5" t="s">
        <v>32</v>
      </c>
      <c r="R334" s="5" t="s">
        <v>33</v>
      </c>
      <c r="S334" s="6" t="s">
        <v>203</v>
      </c>
      <c r="T334" s="8">
        <v>250500000</v>
      </c>
      <c r="U334" s="8">
        <v>0</v>
      </c>
      <c r="V334" s="8">
        <v>0</v>
      </c>
      <c r="W334" s="8">
        <v>250500000</v>
      </c>
      <c r="X334" s="8">
        <v>0</v>
      </c>
      <c r="Y334" s="8">
        <v>228768377</v>
      </c>
      <c r="Z334" s="8">
        <v>21731623</v>
      </c>
      <c r="AA334" s="8">
        <v>227831912</v>
      </c>
      <c r="AB334" s="8">
        <v>225832912</v>
      </c>
      <c r="AC334" s="8">
        <v>225832912</v>
      </c>
      <c r="AD334" s="21">
        <v>225832912</v>
      </c>
    </row>
    <row r="335" spans="1:30" ht="33.75" hidden="1" x14ac:dyDescent="0.25">
      <c r="A335" s="20" t="s">
        <v>72</v>
      </c>
      <c r="B335" s="6" t="s">
        <v>73</v>
      </c>
      <c r="C335" s="7" t="s">
        <v>404</v>
      </c>
      <c r="D335" s="7" t="s">
        <v>471</v>
      </c>
      <c r="E335" s="3" t="str">
        <f>VLOOKUP(Tabla2[[#This Row],[RUBRO]],Hoja9!$B$4:$M$1963,10,0)</f>
        <v>FUNCIONAMIENTO</v>
      </c>
      <c r="F335" s="7" t="str">
        <f>VLOOKUP(Tabla2[[#This Row],[RUBRO]],Hoja9!$B$4:$M$1963,11,0)</f>
        <v>DIRECCION ADMINISTRATIVA</v>
      </c>
      <c r="G335" s="7" t="str">
        <f>VLOOKUP(Tabla2[[#This Row],[RUBRO]],Hoja9!$B$4:$M$1963,12,0)</f>
        <v>Administrativa</v>
      </c>
      <c r="H335" s="5" t="s">
        <v>40</v>
      </c>
      <c r="I335" s="5" t="s">
        <v>77</v>
      </c>
      <c r="J335" s="5" t="s">
        <v>42</v>
      </c>
      <c r="K335" s="5" t="s">
        <v>80</v>
      </c>
      <c r="L335" s="5" t="s">
        <v>81</v>
      </c>
      <c r="M335" s="5" t="s">
        <v>63</v>
      </c>
      <c r="N335" s="5"/>
      <c r="O335" s="5"/>
      <c r="P335" s="5" t="s">
        <v>31</v>
      </c>
      <c r="Q335" s="5" t="s">
        <v>32</v>
      </c>
      <c r="R335" s="5" t="s">
        <v>33</v>
      </c>
      <c r="S335" s="6" t="s">
        <v>405</v>
      </c>
      <c r="T335" s="8">
        <v>650000</v>
      </c>
      <c r="U335" s="8">
        <v>0</v>
      </c>
      <c r="V335" s="8">
        <v>0</v>
      </c>
      <c r="W335" s="8">
        <v>650000</v>
      </c>
      <c r="X335" s="8">
        <v>0</v>
      </c>
      <c r="Y335" s="8">
        <v>522217</v>
      </c>
      <c r="Z335" s="8">
        <v>127783</v>
      </c>
      <c r="AA335" s="8">
        <v>521709</v>
      </c>
      <c r="AB335" s="8">
        <v>521709</v>
      </c>
      <c r="AC335" s="8">
        <v>521709</v>
      </c>
      <c r="AD335" s="21">
        <v>521709</v>
      </c>
    </row>
    <row r="336" spans="1:30" ht="33.75" hidden="1" x14ac:dyDescent="0.25">
      <c r="A336" s="20" t="s">
        <v>72</v>
      </c>
      <c r="B336" s="6" t="s">
        <v>73</v>
      </c>
      <c r="C336" s="7" t="s">
        <v>206</v>
      </c>
      <c r="D336" s="7" t="s">
        <v>471</v>
      </c>
      <c r="E336" s="3" t="str">
        <f>VLOOKUP(Tabla2[[#This Row],[RUBRO]],Hoja9!$B$4:$M$1963,10,0)</f>
        <v>FUNCIONAMIENTO</v>
      </c>
      <c r="F336" s="7" t="str">
        <f>VLOOKUP(Tabla2[[#This Row],[RUBRO]],Hoja9!$B$4:$M$1963,11,0)</f>
        <v>DIRECCION ADMINISTRATIVA</v>
      </c>
      <c r="G336" s="7" t="str">
        <f>VLOOKUP(Tabla2[[#This Row],[RUBRO]],Hoja9!$B$4:$M$1963,12,0)</f>
        <v>Administrativa</v>
      </c>
      <c r="H336" s="5" t="s">
        <v>40</v>
      </c>
      <c r="I336" s="5" t="s">
        <v>77</v>
      </c>
      <c r="J336" s="5" t="s">
        <v>42</v>
      </c>
      <c r="K336" s="5" t="s">
        <v>80</v>
      </c>
      <c r="L336" s="5" t="s">
        <v>81</v>
      </c>
      <c r="M336" s="5" t="s">
        <v>138</v>
      </c>
      <c r="N336" s="5"/>
      <c r="O336" s="5"/>
      <c r="P336" s="5" t="s">
        <v>31</v>
      </c>
      <c r="Q336" s="5" t="s">
        <v>32</v>
      </c>
      <c r="R336" s="5" t="s">
        <v>33</v>
      </c>
      <c r="S336" s="6" t="s">
        <v>207</v>
      </c>
      <c r="T336" s="8">
        <v>75000000</v>
      </c>
      <c r="U336" s="8">
        <v>0</v>
      </c>
      <c r="V336" s="8">
        <v>0</v>
      </c>
      <c r="W336" s="8">
        <v>75000000</v>
      </c>
      <c r="X336" s="8">
        <v>0</v>
      </c>
      <c r="Y336" s="8">
        <v>74787870</v>
      </c>
      <c r="Z336" s="8">
        <v>212130</v>
      </c>
      <c r="AA336" s="8">
        <v>65246210</v>
      </c>
      <c r="AB336" s="8">
        <v>65246210</v>
      </c>
      <c r="AC336" s="8">
        <v>65246210</v>
      </c>
      <c r="AD336" s="21">
        <v>65246210</v>
      </c>
    </row>
    <row r="337" spans="1:30" ht="33.75" hidden="1" x14ac:dyDescent="0.25">
      <c r="A337" s="20" t="s">
        <v>72</v>
      </c>
      <c r="B337" s="6" t="s">
        <v>73</v>
      </c>
      <c r="C337" s="7" t="s">
        <v>406</v>
      </c>
      <c r="D337" s="7" t="s">
        <v>471</v>
      </c>
      <c r="E337" s="3" t="str">
        <f>VLOOKUP(Tabla2[[#This Row],[RUBRO]],Hoja9!$B$4:$M$1963,10,0)</f>
        <v>FUNCIONAMIENTO</v>
      </c>
      <c r="F337" s="7" t="str">
        <f>VLOOKUP(Tabla2[[#This Row],[RUBRO]],Hoja9!$B$4:$M$1963,11,0)</f>
        <v>DIRECCION ADMINISTRATIVA</v>
      </c>
      <c r="G337" s="7" t="str">
        <f>VLOOKUP(Tabla2[[#This Row],[RUBRO]],Hoja9!$B$4:$M$1963,12,0)</f>
        <v>Administrativa</v>
      </c>
      <c r="H337" s="5" t="s">
        <v>40</v>
      </c>
      <c r="I337" s="5" t="s">
        <v>77</v>
      </c>
      <c r="J337" s="5" t="s">
        <v>42</v>
      </c>
      <c r="K337" s="5" t="s">
        <v>80</v>
      </c>
      <c r="L337" s="5" t="s">
        <v>43</v>
      </c>
      <c r="M337" s="5" t="s">
        <v>77</v>
      </c>
      <c r="N337" s="5"/>
      <c r="O337" s="5"/>
      <c r="P337" s="5" t="s">
        <v>31</v>
      </c>
      <c r="Q337" s="5" t="s">
        <v>32</v>
      </c>
      <c r="R337" s="5" t="s">
        <v>33</v>
      </c>
      <c r="S337" s="6" t="s">
        <v>407</v>
      </c>
      <c r="T337" s="8">
        <v>14279000</v>
      </c>
      <c r="U337" s="8">
        <v>0</v>
      </c>
      <c r="V337" s="8">
        <v>14279000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21">
        <v>0</v>
      </c>
    </row>
    <row r="338" spans="1:30" ht="33.75" hidden="1" x14ac:dyDescent="0.25">
      <c r="A338" s="20" t="s">
        <v>72</v>
      </c>
      <c r="B338" s="6" t="s">
        <v>73</v>
      </c>
      <c r="C338" s="7" t="s">
        <v>212</v>
      </c>
      <c r="D338" s="7" t="s">
        <v>471</v>
      </c>
      <c r="E338" s="3" t="str">
        <f>VLOOKUP(Tabla2[[#This Row],[RUBRO]],Hoja9!$B$4:$M$1963,10,0)</f>
        <v>FUNCIONAMIENTO</v>
      </c>
      <c r="F338" s="7" t="str">
        <f>VLOOKUP(Tabla2[[#This Row],[RUBRO]],Hoja9!$B$4:$M$1963,11,0)</f>
        <v>DIRECCIÓN DE GESTIÓN HUMANA</v>
      </c>
      <c r="G338" s="7" t="str">
        <f>VLOOKUP(Tabla2[[#This Row],[RUBRO]],Hoja9!$B$4:$M$1963,12,0)</f>
        <v>Gestión Humana</v>
      </c>
      <c r="H338" s="5" t="s">
        <v>40</v>
      </c>
      <c r="I338" s="5" t="s">
        <v>77</v>
      </c>
      <c r="J338" s="5" t="s">
        <v>42</v>
      </c>
      <c r="K338" s="5" t="s">
        <v>80</v>
      </c>
      <c r="L338" s="5" t="s">
        <v>65</v>
      </c>
      <c r="M338" s="5" t="s">
        <v>77</v>
      </c>
      <c r="N338" s="5"/>
      <c r="O338" s="5"/>
      <c r="P338" s="5" t="s">
        <v>31</v>
      </c>
      <c r="Q338" s="5" t="s">
        <v>32</v>
      </c>
      <c r="R338" s="5" t="s">
        <v>33</v>
      </c>
      <c r="S338" s="6" t="s">
        <v>213</v>
      </c>
      <c r="T338" s="8">
        <v>1000000</v>
      </c>
      <c r="U338" s="8">
        <v>340000</v>
      </c>
      <c r="V338" s="8">
        <v>0</v>
      </c>
      <c r="W338" s="8">
        <v>1340000</v>
      </c>
      <c r="X338" s="8">
        <v>0</v>
      </c>
      <c r="Y338" s="8">
        <v>1200000</v>
      </c>
      <c r="Z338" s="8">
        <v>140000</v>
      </c>
      <c r="AA338" s="8">
        <v>1096101</v>
      </c>
      <c r="AB338" s="8">
        <v>1023847</v>
      </c>
      <c r="AC338" s="8">
        <v>1023847</v>
      </c>
      <c r="AD338" s="21">
        <v>1023847</v>
      </c>
    </row>
    <row r="339" spans="1:30" ht="22.5" hidden="1" x14ac:dyDescent="0.25">
      <c r="A339" s="20" t="s">
        <v>72</v>
      </c>
      <c r="B339" s="6" t="s">
        <v>73</v>
      </c>
      <c r="C339" s="7" t="s">
        <v>214</v>
      </c>
      <c r="D339" s="7" t="s">
        <v>471</v>
      </c>
      <c r="E339" s="3" t="str">
        <f>VLOOKUP(Tabla2[[#This Row],[RUBRO]],Hoja9!$B$4:$M$1963,10,0)</f>
        <v>FUNCIONAMIENTO</v>
      </c>
      <c r="F339" s="7" t="str">
        <f>VLOOKUP(Tabla2[[#This Row],[RUBRO]],Hoja9!$B$4:$M$1963,11,0)</f>
        <v>OFICINA JURIDICA</v>
      </c>
      <c r="G339" s="7" t="str">
        <f>VLOOKUP(Tabla2[[#This Row],[RUBRO]],Hoja9!$B$4:$M$1963,12,0)</f>
        <v>Jurídica</v>
      </c>
      <c r="H339" s="5" t="s">
        <v>40</v>
      </c>
      <c r="I339" s="5" t="s">
        <v>77</v>
      </c>
      <c r="J339" s="5" t="s">
        <v>42</v>
      </c>
      <c r="K339" s="5" t="s">
        <v>80</v>
      </c>
      <c r="L339" s="5" t="s">
        <v>123</v>
      </c>
      <c r="M339" s="5"/>
      <c r="N339" s="5"/>
      <c r="O339" s="5"/>
      <c r="P339" s="5" t="s">
        <v>31</v>
      </c>
      <c r="Q339" s="5" t="s">
        <v>32</v>
      </c>
      <c r="R339" s="5" t="s">
        <v>33</v>
      </c>
      <c r="S339" s="6" t="s">
        <v>215</v>
      </c>
      <c r="T339" s="8">
        <v>0</v>
      </c>
      <c r="U339" s="8">
        <v>25000000</v>
      </c>
      <c r="V339" s="8">
        <v>0</v>
      </c>
      <c r="W339" s="8">
        <v>25000000</v>
      </c>
      <c r="X339" s="8">
        <v>0</v>
      </c>
      <c r="Y339" s="8">
        <v>9983638</v>
      </c>
      <c r="Z339" s="8">
        <v>15016362</v>
      </c>
      <c r="AA339" s="8">
        <v>8983638</v>
      </c>
      <c r="AB339" s="8">
        <v>8983638</v>
      </c>
      <c r="AC339" s="8">
        <v>8983638</v>
      </c>
      <c r="AD339" s="21">
        <v>8983638</v>
      </c>
    </row>
    <row r="340" spans="1:30" ht="33.75" hidden="1" x14ac:dyDescent="0.25">
      <c r="A340" s="20" t="s">
        <v>72</v>
      </c>
      <c r="B340" s="6" t="s">
        <v>73</v>
      </c>
      <c r="C340" s="7" t="s">
        <v>216</v>
      </c>
      <c r="D340" s="7" t="s">
        <v>471</v>
      </c>
      <c r="E340" s="3" t="str">
        <f>VLOOKUP(Tabla2[[#This Row],[RUBRO]],Hoja9!$B$4:$M$1963,10,0)</f>
        <v>FUNCIONAMIENTO</v>
      </c>
      <c r="F340" s="7" t="str">
        <f>VLOOKUP(Tabla2[[#This Row],[RUBRO]],Hoja9!$B$4:$M$1963,11,0)</f>
        <v>DIRECCIÓN DE GESTIÓN HUMANA</v>
      </c>
      <c r="G340" s="7" t="str">
        <f>VLOOKUP(Tabla2[[#This Row],[RUBRO]],Hoja9!$B$4:$M$1963,12,0)</f>
        <v>Gestión Humana</v>
      </c>
      <c r="H340" s="5" t="s">
        <v>40</v>
      </c>
      <c r="I340" s="5" t="s">
        <v>77</v>
      </c>
      <c r="J340" s="5" t="s">
        <v>42</v>
      </c>
      <c r="K340" s="5" t="s">
        <v>80</v>
      </c>
      <c r="L340" s="5" t="s">
        <v>171</v>
      </c>
      <c r="M340" s="5" t="s">
        <v>80</v>
      </c>
      <c r="N340" s="5"/>
      <c r="O340" s="5"/>
      <c r="P340" s="5" t="s">
        <v>31</v>
      </c>
      <c r="Q340" s="5" t="s">
        <v>32</v>
      </c>
      <c r="R340" s="5" t="s">
        <v>33</v>
      </c>
      <c r="S340" s="6" t="s">
        <v>217</v>
      </c>
      <c r="T340" s="8">
        <v>415898178</v>
      </c>
      <c r="U340" s="8">
        <v>0</v>
      </c>
      <c r="V340" s="8">
        <v>0</v>
      </c>
      <c r="W340" s="8">
        <v>415898178</v>
      </c>
      <c r="X340" s="8">
        <v>0</v>
      </c>
      <c r="Y340" s="8">
        <v>415898178</v>
      </c>
      <c r="Z340" s="8">
        <v>0</v>
      </c>
      <c r="AA340" s="8">
        <v>0</v>
      </c>
      <c r="AB340" s="8">
        <v>0</v>
      </c>
      <c r="AC340" s="8">
        <v>0</v>
      </c>
      <c r="AD340" s="21">
        <v>0</v>
      </c>
    </row>
    <row r="341" spans="1:30" ht="33.75" x14ac:dyDescent="0.25">
      <c r="A341" s="20" t="s">
        <v>72</v>
      </c>
      <c r="B341" s="6" t="s">
        <v>73</v>
      </c>
      <c r="C341" s="7" t="s">
        <v>245</v>
      </c>
      <c r="D341" s="7" t="s">
        <v>472</v>
      </c>
      <c r="E341" s="3" t="str">
        <f>VLOOKUP(Tabla2[[#This Row],[RUBRO]],Hoja9!$B$4:$M$1963,10,0)</f>
        <v>NUTRICION</v>
      </c>
      <c r="F341" s="7" t="str">
        <f>VLOOKUP(Tabla2[[#This Row],[RUBRO]],Hoja9!$B$4:$M$1963,11,0)</f>
        <v>DIRECCIÓN DE GESTIÓN HUMANA</v>
      </c>
      <c r="G341" s="7" t="str">
        <f>VLOOKUP(Tabla2[[#This Row],[RUBRO]],Hoja9!$B$4:$M$1963,12,0)</f>
        <v>Gestión Humana - Pres. Serv</v>
      </c>
      <c r="H341" s="5" t="s">
        <v>30</v>
      </c>
      <c r="I341" s="5" t="s">
        <v>232</v>
      </c>
      <c r="J341" s="5" t="s">
        <v>233</v>
      </c>
      <c r="K341" s="5" t="s">
        <v>41</v>
      </c>
      <c r="L341" s="5" t="s">
        <v>42</v>
      </c>
      <c r="M341" s="5" t="s">
        <v>246</v>
      </c>
      <c r="N341" s="5"/>
      <c r="O341" s="5"/>
      <c r="P341" s="5" t="s">
        <v>31</v>
      </c>
      <c r="Q341" s="5" t="s">
        <v>32</v>
      </c>
      <c r="R341" s="5" t="s">
        <v>33</v>
      </c>
      <c r="S341" s="6" t="s">
        <v>59</v>
      </c>
      <c r="T341" s="8">
        <v>29910427</v>
      </c>
      <c r="U341" s="8">
        <v>0</v>
      </c>
      <c r="V341" s="8">
        <v>29910427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21">
        <v>0</v>
      </c>
    </row>
    <row r="342" spans="1:30" ht="33.75" x14ac:dyDescent="0.25">
      <c r="A342" s="20" t="s">
        <v>72</v>
      </c>
      <c r="B342" s="6" t="s">
        <v>73</v>
      </c>
      <c r="C342" s="7" t="s">
        <v>408</v>
      </c>
      <c r="D342" s="7" t="s">
        <v>29</v>
      </c>
      <c r="E342" s="3" t="str">
        <f>VLOOKUP(Tabla2[[#This Row],[RUBRO]],Hoja9!$B$4:$M$1963,10,0)</f>
        <v>PROTECCION</v>
      </c>
      <c r="F342" s="7" t="str">
        <f>VLOOKUP(Tabla2[[#This Row],[RUBRO]],Hoja9!$B$4:$M$1963,11,0)</f>
        <v xml:space="preserve">DIRECCIÓN DE PROTECCIÓN </v>
      </c>
      <c r="G342" s="7" t="str">
        <f>VLOOKUP(Tabla2[[#This Row],[RUBRO]],Hoja9!$B$4:$M$1963,12,0)</f>
        <v>Dirección de Protección</v>
      </c>
      <c r="H342" s="5" t="s">
        <v>30</v>
      </c>
      <c r="I342" s="5" t="s">
        <v>232</v>
      </c>
      <c r="J342" s="5" t="s">
        <v>233</v>
      </c>
      <c r="K342" s="5" t="s">
        <v>63</v>
      </c>
      <c r="L342" s="5" t="s">
        <v>42</v>
      </c>
      <c r="M342" s="5" t="s">
        <v>234</v>
      </c>
      <c r="N342" s="5"/>
      <c r="O342" s="5"/>
      <c r="P342" s="5" t="s">
        <v>31</v>
      </c>
      <c r="Q342" s="5" t="s">
        <v>32</v>
      </c>
      <c r="R342" s="5" t="s">
        <v>33</v>
      </c>
      <c r="S342" s="6" t="s">
        <v>409</v>
      </c>
      <c r="T342" s="8">
        <v>9069960790</v>
      </c>
      <c r="U342" s="8">
        <v>0</v>
      </c>
      <c r="V342" s="8">
        <v>158192597</v>
      </c>
      <c r="W342" s="8">
        <v>8911768193</v>
      </c>
      <c r="X342" s="8">
        <v>0</v>
      </c>
      <c r="Y342" s="8">
        <v>8911768193</v>
      </c>
      <c r="Z342" s="8">
        <v>0</v>
      </c>
      <c r="AA342" s="8">
        <v>8911768193</v>
      </c>
      <c r="AB342" s="8">
        <v>3917952586</v>
      </c>
      <c r="AC342" s="8">
        <v>3917952586</v>
      </c>
      <c r="AD342" s="21">
        <v>3917952586</v>
      </c>
    </row>
    <row r="343" spans="1:30" ht="33.75" x14ac:dyDescent="0.25">
      <c r="A343" s="20" t="s">
        <v>72</v>
      </c>
      <c r="B343" s="6" t="s">
        <v>73</v>
      </c>
      <c r="C343" s="7" t="s">
        <v>383</v>
      </c>
      <c r="D343" s="7" t="s">
        <v>29</v>
      </c>
      <c r="E343" s="3" t="str">
        <f>VLOOKUP(Tabla2[[#This Row],[RUBRO]],Hoja9!$B$4:$M$1963,10,0)</f>
        <v>PROTECCION</v>
      </c>
      <c r="F343" s="7" t="str">
        <f>VLOOKUP(Tabla2[[#This Row],[RUBRO]],Hoja9!$B$4:$M$1963,11,0)</f>
        <v xml:space="preserve">DIRECCIÓN DE PROTECCIÓN </v>
      </c>
      <c r="G343" s="7" t="str">
        <f>VLOOKUP(Tabla2[[#This Row],[RUBRO]],Hoja9!$B$4:$M$1963,12,0)</f>
        <v>Dirección de Protección</v>
      </c>
      <c r="H343" s="5" t="s">
        <v>30</v>
      </c>
      <c r="I343" s="5" t="s">
        <v>232</v>
      </c>
      <c r="J343" s="5" t="s">
        <v>233</v>
      </c>
      <c r="K343" s="5" t="s">
        <v>63</v>
      </c>
      <c r="L343" s="5" t="s">
        <v>42</v>
      </c>
      <c r="M343" s="5" t="s">
        <v>281</v>
      </c>
      <c r="N343" s="5"/>
      <c r="O343" s="5"/>
      <c r="P343" s="5" t="s">
        <v>46</v>
      </c>
      <c r="Q343" s="5" t="s">
        <v>47</v>
      </c>
      <c r="R343" s="5" t="s">
        <v>33</v>
      </c>
      <c r="S343" s="6" t="s">
        <v>384</v>
      </c>
      <c r="T343" s="8">
        <v>0</v>
      </c>
      <c r="U343" s="8">
        <v>103967584</v>
      </c>
      <c r="V343" s="8">
        <v>1392423</v>
      </c>
      <c r="W343" s="8">
        <v>102575161</v>
      </c>
      <c r="X343" s="8">
        <v>0</v>
      </c>
      <c r="Y343" s="8">
        <v>102575161</v>
      </c>
      <c r="Z343" s="8">
        <v>0</v>
      </c>
      <c r="AA343" s="8">
        <v>102575161</v>
      </c>
      <c r="AB343" s="8">
        <v>0</v>
      </c>
      <c r="AC343" s="8">
        <v>0</v>
      </c>
      <c r="AD343" s="21">
        <v>0</v>
      </c>
    </row>
    <row r="344" spans="1:30" ht="33.75" x14ac:dyDescent="0.25">
      <c r="A344" s="20" t="s">
        <v>72</v>
      </c>
      <c r="B344" s="6" t="s">
        <v>73</v>
      </c>
      <c r="C344" s="7" t="s">
        <v>383</v>
      </c>
      <c r="D344" s="7" t="s">
        <v>29</v>
      </c>
      <c r="E344" s="3" t="str">
        <f>VLOOKUP(Tabla2[[#This Row],[RUBRO]],Hoja9!$B$4:$M$1963,10,0)</f>
        <v>PROTECCION</v>
      </c>
      <c r="F344" s="7" t="str">
        <f>VLOOKUP(Tabla2[[#This Row],[RUBRO]],Hoja9!$B$4:$M$1963,11,0)</f>
        <v xml:space="preserve">DIRECCIÓN DE PROTECCIÓN </v>
      </c>
      <c r="G344" s="7" t="str">
        <f>VLOOKUP(Tabla2[[#This Row],[RUBRO]],Hoja9!$B$4:$M$1963,12,0)</f>
        <v>Dirección de Protección</v>
      </c>
      <c r="H344" s="5" t="s">
        <v>30</v>
      </c>
      <c r="I344" s="5" t="s">
        <v>232</v>
      </c>
      <c r="J344" s="5" t="s">
        <v>233</v>
      </c>
      <c r="K344" s="5" t="s">
        <v>63</v>
      </c>
      <c r="L344" s="5" t="s">
        <v>42</v>
      </c>
      <c r="M344" s="5" t="s">
        <v>281</v>
      </c>
      <c r="N344" s="5"/>
      <c r="O344" s="5"/>
      <c r="P344" s="5" t="s">
        <v>31</v>
      </c>
      <c r="Q344" s="5" t="s">
        <v>32</v>
      </c>
      <c r="R344" s="5" t="s">
        <v>33</v>
      </c>
      <c r="S344" s="6" t="s">
        <v>384</v>
      </c>
      <c r="T344" s="8">
        <v>21674648204</v>
      </c>
      <c r="U344" s="8">
        <v>0</v>
      </c>
      <c r="V344" s="8">
        <v>991262916</v>
      </c>
      <c r="W344" s="8">
        <v>20683385288</v>
      </c>
      <c r="X344" s="8">
        <v>0</v>
      </c>
      <c r="Y344" s="8">
        <v>20683385288</v>
      </c>
      <c r="Z344" s="8">
        <v>0</v>
      </c>
      <c r="AA344" s="8">
        <v>20683385288</v>
      </c>
      <c r="AB344" s="8">
        <v>8886798236</v>
      </c>
      <c r="AC344" s="8">
        <v>8886798236</v>
      </c>
      <c r="AD344" s="21">
        <v>8886798236</v>
      </c>
    </row>
    <row r="345" spans="1:30" ht="33.75" x14ac:dyDescent="0.25">
      <c r="A345" s="20" t="s">
        <v>72</v>
      </c>
      <c r="B345" s="6" t="s">
        <v>73</v>
      </c>
      <c r="C345" s="7" t="s">
        <v>45</v>
      </c>
      <c r="D345" s="7" t="s">
        <v>29</v>
      </c>
      <c r="E345" s="3" t="str">
        <f>VLOOKUP(Tabla2[[#This Row],[RUBRO]],Hoja9!$B$4:$M$1963,10,0)</f>
        <v>PROTECCION</v>
      </c>
      <c r="F345" s="7" t="str">
        <f>VLOOKUP(Tabla2[[#This Row],[RUBRO]],Hoja9!$B$4:$M$1963,11,0)</f>
        <v xml:space="preserve">DIRECCIÓN DE PROTECCIÓN </v>
      </c>
      <c r="G345" s="7" t="str">
        <f>VLOOKUP(Tabla2[[#This Row],[RUBRO]],Hoja9!$B$4:$M$1963,12,0)</f>
        <v>Dirección de Protección</v>
      </c>
      <c r="H345" s="5" t="s">
        <v>30</v>
      </c>
      <c r="I345" s="5" t="s">
        <v>232</v>
      </c>
      <c r="J345" s="5" t="s">
        <v>233</v>
      </c>
      <c r="K345" s="5" t="s">
        <v>63</v>
      </c>
      <c r="L345" s="5" t="s">
        <v>42</v>
      </c>
      <c r="M345" s="5" t="s">
        <v>237</v>
      </c>
      <c r="N345" s="5"/>
      <c r="O345" s="5"/>
      <c r="P345" s="5" t="s">
        <v>31</v>
      </c>
      <c r="Q345" s="5" t="s">
        <v>32</v>
      </c>
      <c r="R345" s="5" t="s">
        <v>33</v>
      </c>
      <c r="S345" s="6" t="s">
        <v>48</v>
      </c>
      <c r="T345" s="8">
        <v>79765408239</v>
      </c>
      <c r="U345" s="8">
        <v>220651917</v>
      </c>
      <c r="V345" s="8">
        <v>1363840109</v>
      </c>
      <c r="W345" s="8">
        <v>78622220047</v>
      </c>
      <c r="X345" s="8">
        <v>0</v>
      </c>
      <c r="Y345" s="8">
        <v>78141807980</v>
      </c>
      <c r="Z345" s="8">
        <v>480412067</v>
      </c>
      <c r="AA345" s="8">
        <v>78104144237</v>
      </c>
      <c r="AB345" s="8">
        <v>34619334934</v>
      </c>
      <c r="AC345" s="8">
        <v>34619334934</v>
      </c>
      <c r="AD345" s="21">
        <v>34619334934</v>
      </c>
    </row>
    <row r="346" spans="1:30" ht="33.75" x14ac:dyDescent="0.25">
      <c r="A346" s="20" t="s">
        <v>72</v>
      </c>
      <c r="B346" s="6" t="s">
        <v>73</v>
      </c>
      <c r="C346" s="7" t="s">
        <v>385</v>
      </c>
      <c r="D346" s="7" t="s">
        <v>29</v>
      </c>
      <c r="E346" s="3" t="str">
        <f>VLOOKUP(Tabla2[[#This Row],[RUBRO]],Hoja9!$B$4:$M$1963,10,0)</f>
        <v>PROTECCION</v>
      </c>
      <c r="F346" s="7" t="str">
        <f>VLOOKUP(Tabla2[[#This Row],[RUBRO]],Hoja9!$B$4:$M$1963,11,0)</f>
        <v xml:space="preserve">DIRECCIÓN DE PROTECCIÓN </v>
      </c>
      <c r="G346" s="7" t="str">
        <f>VLOOKUP(Tabla2[[#This Row],[RUBRO]],Hoja9!$B$4:$M$1963,12,0)</f>
        <v>Dirección de Protección</v>
      </c>
      <c r="H346" s="5" t="s">
        <v>30</v>
      </c>
      <c r="I346" s="5" t="s">
        <v>232</v>
      </c>
      <c r="J346" s="5" t="s">
        <v>233</v>
      </c>
      <c r="K346" s="5" t="s">
        <v>63</v>
      </c>
      <c r="L346" s="5" t="s">
        <v>42</v>
      </c>
      <c r="M346" s="5" t="s">
        <v>240</v>
      </c>
      <c r="N346" s="5"/>
      <c r="O346" s="5"/>
      <c r="P346" s="5" t="s">
        <v>31</v>
      </c>
      <c r="Q346" s="5" t="s">
        <v>32</v>
      </c>
      <c r="R346" s="5" t="s">
        <v>33</v>
      </c>
      <c r="S346" s="6" t="s">
        <v>386</v>
      </c>
      <c r="T346" s="8">
        <v>1451296693</v>
      </c>
      <c r="U346" s="8">
        <v>1238017</v>
      </c>
      <c r="V346" s="8">
        <v>221474321</v>
      </c>
      <c r="W346" s="8">
        <v>1231060389</v>
      </c>
      <c r="X346" s="8">
        <v>0</v>
      </c>
      <c r="Y346" s="8">
        <v>1218242929</v>
      </c>
      <c r="Z346" s="8">
        <v>12817460</v>
      </c>
      <c r="AA346" s="8">
        <v>1189849537</v>
      </c>
      <c r="AB346" s="8">
        <v>461766501</v>
      </c>
      <c r="AC346" s="8">
        <v>461766501</v>
      </c>
      <c r="AD346" s="21">
        <v>461766501</v>
      </c>
    </row>
    <row r="347" spans="1:30" ht="33.75" x14ac:dyDescent="0.25">
      <c r="A347" s="20" t="s">
        <v>72</v>
      </c>
      <c r="B347" s="6" t="s">
        <v>73</v>
      </c>
      <c r="C347" s="7" t="s">
        <v>49</v>
      </c>
      <c r="D347" s="7" t="s">
        <v>29</v>
      </c>
      <c r="E347" s="3" t="str">
        <f>VLOOKUP(Tabla2[[#This Row],[RUBRO]],Hoja9!$B$4:$M$1963,10,0)</f>
        <v>PROTECCION</v>
      </c>
      <c r="F347" s="7" t="str">
        <f>VLOOKUP(Tabla2[[#This Row],[RUBRO]],Hoja9!$B$4:$M$1963,11,0)</f>
        <v xml:space="preserve">DIRECCIÓN DE PROTECCIÓN </v>
      </c>
      <c r="G347" s="7" t="str">
        <f>VLOOKUP(Tabla2[[#This Row],[RUBRO]],Hoja9!$B$4:$M$1963,12,0)</f>
        <v>Dirección de Protección</v>
      </c>
      <c r="H347" s="5" t="s">
        <v>30</v>
      </c>
      <c r="I347" s="5" t="s">
        <v>232</v>
      </c>
      <c r="J347" s="5" t="s">
        <v>233</v>
      </c>
      <c r="K347" s="5" t="s">
        <v>63</v>
      </c>
      <c r="L347" s="5" t="s">
        <v>42</v>
      </c>
      <c r="M347" s="5" t="s">
        <v>243</v>
      </c>
      <c r="N347" s="5"/>
      <c r="O347" s="5"/>
      <c r="P347" s="5" t="s">
        <v>31</v>
      </c>
      <c r="Q347" s="5" t="s">
        <v>32</v>
      </c>
      <c r="R347" s="5" t="s">
        <v>33</v>
      </c>
      <c r="S347" s="6" t="s">
        <v>50</v>
      </c>
      <c r="T347" s="8">
        <v>22486514017</v>
      </c>
      <c r="U347" s="8">
        <v>0</v>
      </c>
      <c r="V347" s="8">
        <v>1614367563</v>
      </c>
      <c r="W347" s="8">
        <v>20872146454</v>
      </c>
      <c r="X347" s="8">
        <v>0</v>
      </c>
      <c r="Y347" s="8">
        <v>20849202177</v>
      </c>
      <c r="Z347" s="8">
        <v>22944277</v>
      </c>
      <c r="AA347" s="8">
        <v>20849202177</v>
      </c>
      <c r="AB347" s="8">
        <v>8925520511</v>
      </c>
      <c r="AC347" s="8">
        <v>8925520511</v>
      </c>
      <c r="AD347" s="21">
        <v>8925520511</v>
      </c>
    </row>
    <row r="348" spans="1:30" ht="33.75" x14ac:dyDescent="0.25">
      <c r="A348" s="20" t="s">
        <v>72</v>
      </c>
      <c r="B348" s="6" t="s">
        <v>73</v>
      </c>
      <c r="C348" s="7" t="s">
        <v>56</v>
      </c>
      <c r="D348" s="7" t="s">
        <v>29</v>
      </c>
      <c r="E348" s="3" t="str">
        <f>VLOOKUP(Tabla2[[#This Row],[RUBRO]],Hoja9!$B$4:$M$1963,10,0)</f>
        <v>PROTECCION</v>
      </c>
      <c r="F348" s="7" t="str">
        <f>VLOOKUP(Tabla2[[#This Row],[RUBRO]],Hoja9!$B$4:$M$1963,11,0)</f>
        <v xml:space="preserve">DIRECCIÓN DE PROTECCIÓN </v>
      </c>
      <c r="G348" s="7" t="str">
        <f>VLOOKUP(Tabla2[[#This Row],[RUBRO]],Hoja9!$B$4:$M$1963,12,0)</f>
        <v>Dirección de Protección</v>
      </c>
      <c r="H348" s="5" t="s">
        <v>30</v>
      </c>
      <c r="I348" s="5" t="s">
        <v>232</v>
      </c>
      <c r="J348" s="5" t="s">
        <v>233</v>
      </c>
      <c r="K348" s="5" t="s">
        <v>63</v>
      </c>
      <c r="L348" s="5" t="s">
        <v>42</v>
      </c>
      <c r="M348" s="5" t="s">
        <v>254</v>
      </c>
      <c r="N348" s="5"/>
      <c r="O348" s="5"/>
      <c r="P348" s="5" t="s">
        <v>31</v>
      </c>
      <c r="Q348" s="5" t="s">
        <v>32</v>
      </c>
      <c r="R348" s="5" t="s">
        <v>33</v>
      </c>
      <c r="S348" s="6" t="s">
        <v>57</v>
      </c>
      <c r="T348" s="8">
        <v>0</v>
      </c>
      <c r="U348" s="8">
        <v>20790000</v>
      </c>
      <c r="V348" s="8">
        <v>0</v>
      </c>
      <c r="W348" s="8">
        <v>20790000</v>
      </c>
      <c r="X348" s="8">
        <v>0</v>
      </c>
      <c r="Y348" s="8">
        <v>20790000</v>
      </c>
      <c r="Z348" s="8">
        <v>0</v>
      </c>
      <c r="AA348" s="8">
        <v>14996000</v>
      </c>
      <c r="AB348" s="8">
        <v>1165000</v>
      </c>
      <c r="AC348" s="8">
        <v>1165000</v>
      </c>
      <c r="AD348" s="21">
        <v>1165000</v>
      </c>
    </row>
    <row r="349" spans="1:30" ht="33.75" x14ac:dyDescent="0.25">
      <c r="A349" s="20" t="s">
        <v>72</v>
      </c>
      <c r="B349" s="6" t="s">
        <v>73</v>
      </c>
      <c r="C349" s="7" t="s">
        <v>58</v>
      </c>
      <c r="D349" s="7" t="s">
        <v>29</v>
      </c>
      <c r="E349" s="3" t="str">
        <f>VLOOKUP(Tabla2[[#This Row],[RUBRO]],Hoja9!$B$4:$M$1963,10,0)</f>
        <v>PROTECCION</v>
      </c>
      <c r="F349" s="7" t="str">
        <f>VLOOKUP(Tabla2[[#This Row],[RUBRO]],Hoja9!$B$4:$M$1963,11,0)</f>
        <v>DIRECCIÓN DE GESTIÓN HUMANA</v>
      </c>
      <c r="G349" s="7" t="str">
        <f>VLOOKUP(Tabla2[[#This Row],[RUBRO]],Hoja9!$B$4:$M$1963,12,0)</f>
        <v>Gestión Humana - Pres. Serv</v>
      </c>
      <c r="H349" s="5" t="s">
        <v>30</v>
      </c>
      <c r="I349" s="5" t="s">
        <v>232</v>
      </c>
      <c r="J349" s="5" t="s">
        <v>233</v>
      </c>
      <c r="K349" s="5" t="s">
        <v>63</v>
      </c>
      <c r="L349" s="5" t="s">
        <v>42</v>
      </c>
      <c r="M349" s="5" t="s">
        <v>255</v>
      </c>
      <c r="N349" s="5"/>
      <c r="O349" s="5"/>
      <c r="P349" s="5" t="s">
        <v>31</v>
      </c>
      <c r="Q349" s="5" t="s">
        <v>32</v>
      </c>
      <c r="R349" s="5" t="s">
        <v>33</v>
      </c>
      <c r="S349" s="6" t="s">
        <v>59</v>
      </c>
      <c r="T349" s="8">
        <v>22486281285</v>
      </c>
      <c r="U349" s="8">
        <v>2299875970</v>
      </c>
      <c r="V349" s="8">
        <v>13436052576</v>
      </c>
      <c r="W349" s="8">
        <v>11350104679</v>
      </c>
      <c r="X349" s="8">
        <v>0</v>
      </c>
      <c r="Y349" s="8">
        <v>11310751210</v>
      </c>
      <c r="Z349" s="8">
        <v>39353469</v>
      </c>
      <c r="AA349" s="8">
        <v>11151121510</v>
      </c>
      <c r="AB349" s="8">
        <v>8176067182</v>
      </c>
      <c r="AC349" s="8">
        <v>8176067182</v>
      </c>
      <c r="AD349" s="21">
        <v>8176067182</v>
      </c>
    </row>
    <row r="350" spans="1:30" ht="33.75" x14ac:dyDescent="0.25">
      <c r="A350" s="20" t="s">
        <v>72</v>
      </c>
      <c r="B350" s="6" t="s">
        <v>73</v>
      </c>
      <c r="C350" s="7" t="s">
        <v>256</v>
      </c>
      <c r="D350" s="7" t="s">
        <v>29</v>
      </c>
      <c r="E350" s="3" t="str">
        <f>VLOOKUP(Tabla2[[#This Row],[RUBRO]],Hoja9!$B$4:$M$1963,10,0)</f>
        <v>PROTECCION</v>
      </c>
      <c r="F350" s="7" t="str">
        <f>VLOOKUP(Tabla2[[#This Row],[RUBRO]],Hoja9!$B$4:$M$1963,11,0)</f>
        <v>DIRECCIÓN DE GESTIÓN HUMANA</v>
      </c>
      <c r="G350" s="7" t="str">
        <f>VLOOKUP(Tabla2[[#This Row],[RUBRO]],Hoja9!$B$4:$M$1963,12,0)</f>
        <v>Gestión Humana- Viáticos</v>
      </c>
      <c r="H350" s="5" t="s">
        <v>30</v>
      </c>
      <c r="I350" s="5" t="s">
        <v>232</v>
      </c>
      <c r="J350" s="5" t="s">
        <v>233</v>
      </c>
      <c r="K350" s="5" t="s">
        <v>63</v>
      </c>
      <c r="L350" s="5" t="s">
        <v>42</v>
      </c>
      <c r="M350" s="5" t="s">
        <v>257</v>
      </c>
      <c r="N350" s="5"/>
      <c r="O350" s="5"/>
      <c r="P350" s="5" t="s">
        <v>31</v>
      </c>
      <c r="Q350" s="5" t="s">
        <v>32</v>
      </c>
      <c r="R350" s="5" t="s">
        <v>33</v>
      </c>
      <c r="S350" s="6" t="s">
        <v>249</v>
      </c>
      <c r="T350" s="8">
        <v>117292000</v>
      </c>
      <c r="U350" s="8">
        <v>0</v>
      </c>
      <c r="V350" s="8">
        <v>0</v>
      </c>
      <c r="W350" s="8">
        <v>117292000</v>
      </c>
      <c r="X350" s="8">
        <v>0</v>
      </c>
      <c r="Y350" s="8">
        <v>104744851</v>
      </c>
      <c r="Z350" s="8">
        <v>12547149</v>
      </c>
      <c r="AA350" s="8">
        <v>95134000</v>
      </c>
      <c r="AB350" s="8">
        <v>92245757</v>
      </c>
      <c r="AC350" s="8">
        <v>92245757</v>
      </c>
      <c r="AD350" s="21">
        <v>92245757</v>
      </c>
    </row>
    <row r="351" spans="1:30" ht="33.75" x14ac:dyDescent="0.25">
      <c r="A351" s="20" t="s">
        <v>72</v>
      </c>
      <c r="B351" s="6" t="s">
        <v>73</v>
      </c>
      <c r="C351" s="7" t="s">
        <v>387</v>
      </c>
      <c r="D351" s="7" t="s">
        <v>29</v>
      </c>
      <c r="E351" s="3" t="str">
        <f>VLOOKUP(Tabla2[[#This Row],[RUBRO]],Hoja9!$B$4:$M$1963,10,0)</f>
        <v>PROTECCION</v>
      </c>
      <c r="F351" s="7" t="str">
        <f>VLOOKUP(Tabla2[[#This Row],[RUBRO]],Hoja9!$B$4:$M$1963,11,0)</f>
        <v xml:space="preserve">DIRECCIÓN DE PROTECCIÓN </v>
      </c>
      <c r="G351" s="7" t="str">
        <f>VLOOKUP(Tabla2[[#This Row],[RUBRO]],Hoja9!$B$4:$M$1963,12,0)</f>
        <v>Dirección de Protección</v>
      </c>
      <c r="H351" s="5" t="s">
        <v>30</v>
      </c>
      <c r="I351" s="5" t="s">
        <v>232</v>
      </c>
      <c r="J351" s="5" t="s">
        <v>233</v>
      </c>
      <c r="K351" s="5" t="s">
        <v>63</v>
      </c>
      <c r="L351" s="5" t="s">
        <v>42</v>
      </c>
      <c r="M351" s="5" t="s">
        <v>388</v>
      </c>
      <c r="N351" s="5"/>
      <c r="O351" s="5"/>
      <c r="P351" s="5" t="s">
        <v>31</v>
      </c>
      <c r="Q351" s="5" t="s">
        <v>32</v>
      </c>
      <c r="R351" s="5" t="s">
        <v>33</v>
      </c>
      <c r="S351" s="6" t="s">
        <v>389</v>
      </c>
      <c r="T351" s="8">
        <v>949309000</v>
      </c>
      <c r="U351" s="8">
        <v>143217000</v>
      </c>
      <c r="V351" s="8">
        <v>0</v>
      </c>
      <c r="W351" s="8">
        <v>1092526000</v>
      </c>
      <c r="X351" s="8">
        <v>0</v>
      </c>
      <c r="Y351" s="8">
        <v>1091779600</v>
      </c>
      <c r="Z351" s="8">
        <v>746400</v>
      </c>
      <c r="AA351" s="8">
        <v>963880600</v>
      </c>
      <c r="AB351" s="8">
        <v>400343188</v>
      </c>
      <c r="AC351" s="8">
        <v>400343188</v>
      </c>
      <c r="AD351" s="21">
        <v>400343188</v>
      </c>
    </row>
    <row r="352" spans="1:30" ht="33.75" x14ac:dyDescent="0.25">
      <c r="A352" s="20" t="s">
        <v>72</v>
      </c>
      <c r="B352" s="6" t="s">
        <v>73</v>
      </c>
      <c r="C352" s="7" t="s">
        <v>265</v>
      </c>
      <c r="D352" s="7" t="s">
        <v>29</v>
      </c>
      <c r="E352" s="3" t="str">
        <f>VLOOKUP(Tabla2[[#This Row],[RUBRO]],Hoja9!$B$4:$M$1963,10,0)</f>
        <v>PROTECCION</v>
      </c>
      <c r="F352" s="7" t="str">
        <f>VLOOKUP(Tabla2[[#This Row],[RUBRO]],Hoja9!$B$4:$M$1963,11,0)</f>
        <v xml:space="preserve">DIRECCIÓN DE PROTECCIÓN </v>
      </c>
      <c r="G352" s="7" t="str">
        <f>VLOOKUP(Tabla2[[#This Row],[RUBRO]],Hoja9!$B$4:$M$1963,12,0)</f>
        <v>Dirección de Protección</v>
      </c>
      <c r="H352" s="5" t="s">
        <v>30</v>
      </c>
      <c r="I352" s="5" t="s">
        <v>232</v>
      </c>
      <c r="J352" s="5" t="s">
        <v>233</v>
      </c>
      <c r="K352" s="5" t="s">
        <v>63</v>
      </c>
      <c r="L352" s="5" t="s">
        <v>42</v>
      </c>
      <c r="M352" s="5" t="s">
        <v>266</v>
      </c>
      <c r="N352" s="5"/>
      <c r="O352" s="5"/>
      <c r="P352" s="5" t="s">
        <v>31</v>
      </c>
      <c r="Q352" s="5" t="s">
        <v>32</v>
      </c>
      <c r="R352" s="5" t="s">
        <v>33</v>
      </c>
      <c r="S352" s="6" t="s">
        <v>267</v>
      </c>
      <c r="T352" s="8">
        <v>0</v>
      </c>
      <c r="U352" s="8">
        <v>273023</v>
      </c>
      <c r="V352" s="8">
        <v>0</v>
      </c>
      <c r="W352" s="8">
        <v>273023</v>
      </c>
      <c r="X352" s="8">
        <v>0</v>
      </c>
      <c r="Y352" s="8">
        <v>87532</v>
      </c>
      <c r="Z352" s="8">
        <v>185491</v>
      </c>
      <c r="AA352" s="8">
        <v>87532</v>
      </c>
      <c r="AB352" s="8">
        <v>68588</v>
      </c>
      <c r="AC352" s="8">
        <v>68588</v>
      </c>
      <c r="AD352" s="21">
        <v>68588</v>
      </c>
    </row>
    <row r="353" spans="1:30" ht="33.75" x14ac:dyDescent="0.25">
      <c r="A353" s="20" t="s">
        <v>72</v>
      </c>
      <c r="B353" s="6" t="s">
        <v>73</v>
      </c>
      <c r="C353" s="7" t="s">
        <v>51</v>
      </c>
      <c r="D353" s="7" t="s">
        <v>35</v>
      </c>
      <c r="E353" s="3" t="str">
        <f>VLOOKUP(Tabla2[[#This Row],[RUBRO]],Hoja9!$B$4:$M$1963,10,0)</f>
        <v>PRIMERA INFANCIA</v>
      </c>
      <c r="F353" s="7" t="str">
        <f>VLOOKUP(Tabla2[[#This Row],[RUBRO]],Hoja9!$B$4:$M$1963,11,0)</f>
        <v>DIRECCIÓN DE PRIMERA INFANCIA</v>
      </c>
      <c r="G353" s="7" t="str">
        <f>VLOOKUP(Tabla2[[#This Row],[RUBRO]],Hoja9!$B$4:$M$1963,12,0)</f>
        <v>Primera Infancia</v>
      </c>
      <c r="H353" s="5" t="s">
        <v>30</v>
      </c>
      <c r="I353" s="5" t="s">
        <v>232</v>
      </c>
      <c r="J353" s="5" t="s">
        <v>233</v>
      </c>
      <c r="K353" s="5" t="s">
        <v>80</v>
      </c>
      <c r="L353" s="5" t="s">
        <v>42</v>
      </c>
      <c r="M353" s="5" t="s">
        <v>234</v>
      </c>
      <c r="N353" s="5"/>
      <c r="O353" s="5"/>
      <c r="P353" s="5" t="s">
        <v>46</v>
      </c>
      <c r="Q353" s="5" t="s">
        <v>65</v>
      </c>
      <c r="R353" s="5" t="s">
        <v>33</v>
      </c>
      <c r="S353" s="6" t="s">
        <v>52</v>
      </c>
      <c r="T353" s="8">
        <v>132734742388</v>
      </c>
      <c r="U353" s="8">
        <v>381148064</v>
      </c>
      <c r="V353" s="8">
        <v>34928744539</v>
      </c>
      <c r="W353" s="8">
        <v>98187145913</v>
      </c>
      <c r="X353" s="8">
        <v>0</v>
      </c>
      <c r="Y353" s="8">
        <v>98034268643</v>
      </c>
      <c r="Z353" s="8">
        <v>152877270</v>
      </c>
      <c r="AA353" s="8">
        <v>97913404979</v>
      </c>
      <c r="AB353" s="8">
        <v>49386813181</v>
      </c>
      <c r="AC353" s="8">
        <v>49386813181</v>
      </c>
      <c r="AD353" s="21">
        <v>49386813181</v>
      </c>
    </row>
    <row r="354" spans="1:30" ht="33.75" x14ac:dyDescent="0.25">
      <c r="A354" s="20" t="s">
        <v>72</v>
      </c>
      <c r="B354" s="6" t="s">
        <v>73</v>
      </c>
      <c r="C354" s="7" t="s">
        <v>51</v>
      </c>
      <c r="D354" s="7" t="s">
        <v>35</v>
      </c>
      <c r="E354" s="3" t="str">
        <f>VLOOKUP(Tabla2[[#This Row],[RUBRO]],Hoja9!$B$4:$M$1963,10,0)</f>
        <v>PRIMERA INFANCIA</v>
      </c>
      <c r="F354" s="7" t="str">
        <f>VLOOKUP(Tabla2[[#This Row],[RUBRO]],Hoja9!$B$4:$M$1963,11,0)</f>
        <v>DIRECCIÓN DE PRIMERA INFANCIA</v>
      </c>
      <c r="G354" s="7" t="str">
        <f>VLOOKUP(Tabla2[[#This Row],[RUBRO]],Hoja9!$B$4:$M$1963,12,0)</f>
        <v>Primera Infancia</v>
      </c>
      <c r="H354" s="5" t="s">
        <v>30</v>
      </c>
      <c r="I354" s="5" t="s">
        <v>232</v>
      </c>
      <c r="J354" s="5" t="s">
        <v>233</v>
      </c>
      <c r="K354" s="5" t="s">
        <v>80</v>
      </c>
      <c r="L354" s="5" t="s">
        <v>42</v>
      </c>
      <c r="M354" s="5" t="s">
        <v>234</v>
      </c>
      <c r="N354" s="5"/>
      <c r="O354" s="5"/>
      <c r="P354" s="5" t="s">
        <v>46</v>
      </c>
      <c r="Q354" s="5" t="s">
        <v>47</v>
      </c>
      <c r="R354" s="5" t="s">
        <v>33</v>
      </c>
      <c r="S354" s="6" t="s">
        <v>52</v>
      </c>
      <c r="T354" s="8">
        <v>0</v>
      </c>
      <c r="U354" s="8">
        <v>2660763870</v>
      </c>
      <c r="V354" s="8">
        <v>0</v>
      </c>
      <c r="W354" s="8">
        <v>2660763870</v>
      </c>
      <c r="X354" s="8">
        <v>0</v>
      </c>
      <c r="Y354" s="8">
        <v>265763560</v>
      </c>
      <c r="Z354" s="8">
        <v>2395000310</v>
      </c>
      <c r="AA354" s="8">
        <v>265763560</v>
      </c>
      <c r="AB354" s="8">
        <v>0</v>
      </c>
      <c r="AC354" s="8">
        <v>0</v>
      </c>
      <c r="AD354" s="21">
        <v>0</v>
      </c>
    </row>
    <row r="355" spans="1:30" ht="33.75" x14ac:dyDescent="0.25">
      <c r="A355" s="20" t="s">
        <v>72</v>
      </c>
      <c r="B355" s="6" t="s">
        <v>73</v>
      </c>
      <c r="C355" s="7" t="s">
        <v>51</v>
      </c>
      <c r="D355" s="7" t="s">
        <v>35</v>
      </c>
      <c r="E355" s="3" t="str">
        <f>VLOOKUP(Tabla2[[#This Row],[RUBRO]],Hoja9!$B$4:$M$1963,10,0)</f>
        <v>PRIMERA INFANCIA</v>
      </c>
      <c r="F355" s="7" t="str">
        <f>VLOOKUP(Tabla2[[#This Row],[RUBRO]],Hoja9!$B$4:$M$1963,11,0)</f>
        <v>DIRECCIÓN DE PRIMERA INFANCIA</v>
      </c>
      <c r="G355" s="7" t="str">
        <f>VLOOKUP(Tabla2[[#This Row],[RUBRO]],Hoja9!$B$4:$M$1963,12,0)</f>
        <v>Primera Infancia</v>
      </c>
      <c r="H355" s="5" t="s">
        <v>30</v>
      </c>
      <c r="I355" s="5" t="s">
        <v>232</v>
      </c>
      <c r="J355" s="5" t="s">
        <v>233</v>
      </c>
      <c r="K355" s="5" t="s">
        <v>80</v>
      </c>
      <c r="L355" s="5" t="s">
        <v>42</v>
      </c>
      <c r="M355" s="5" t="s">
        <v>234</v>
      </c>
      <c r="N355" s="5"/>
      <c r="O355" s="5"/>
      <c r="P355" s="5" t="s">
        <v>31</v>
      </c>
      <c r="Q355" s="5" t="s">
        <v>171</v>
      </c>
      <c r="R355" s="5" t="s">
        <v>33</v>
      </c>
      <c r="S355" s="6" t="s">
        <v>52</v>
      </c>
      <c r="T355" s="8">
        <v>0</v>
      </c>
      <c r="U355" s="8">
        <v>34813832348</v>
      </c>
      <c r="V355" s="8">
        <v>0</v>
      </c>
      <c r="W355" s="8">
        <v>34813832348</v>
      </c>
      <c r="X355" s="8">
        <v>0</v>
      </c>
      <c r="Y355" s="8">
        <v>34485406648</v>
      </c>
      <c r="Z355" s="8">
        <v>328425700</v>
      </c>
      <c r="AA355" s="8">
        <v>34485406648</v>
      </c>
      <c r="AB355" s="8">
        <v>20077811413</v>
      </c>
      <c r="AC355" s="8">
        <v>20077811413</v>
      </c>
      <c r="AD355" s="21">
        <v>20077811413</v>
      </c>
    </row>
    <row r="356" spans="1:30" ht="33.75" x14ac:dyDescent="0.25">
      <c r="A356" s="20" t="s">
        <v>72</v>
      </c>
      <c r="B356" s="6" t="s">
        <v>73</v>
      </c>
      <c r="C356" s="7" t="s">
        <v>51</v>
      </c>
      <c r="D356" s="7" t="s">
        <v>35</v>
      </c>
      <c r="E356" s="3" t="str">
        <f>VLOOKUP(Tabla2[[#This Row],[RUBRO]],Hoja9!$B$4:$M$1963,10,0)</f>
        <v>PRIMERA INFANCIA</v>
      </c>
      <c r="F356" s="7" t="str">
        <f>VLOOKUP(Tabla2[[#This Row],[RUBRO]],Hoja9!$B$4:$M$1963,11,0)</f>
        <v>DIRECCIÓN DE PRIMERA INFANCIA</v>
      </c>
      <c r="G356" s="7" t="str">
        <f>VLOOKUP(Tabla2[[#This Row],[RUBRO]],Hoja9!$B$4:$M$1963,12,0)</f>
        <v>Primera Infancia</v>
      </c>
      <c r="H356" s="5" t="s">
        <v>30</v>
      </c>
      <c r="I356" s="5" t="s">
        <v>232</v>
      </c>
      <c r="J356" s="5" t="s">
        <v>233</v>
      </c>
      <c r="K356" s="5" t="s">
        <v>80</v>
      </c>
      <c r="L356" s="5" t="s">
        <v>42</v>
      </c>
      <c r="M356" s="5" t="s">
        <v>234</v>
      </c>
      <c r="N356" s="5"/>
      <c r="O356" s="5"/>
      <c r="P356" s="5" t="s">
        <v>31</v>
      </c>
      <c r="Q356" s="5" t="s">
        <v>32</v>
      </c>
      <c r="R356" s="5" t="s">
        <v>33</v>
      </c>
      <c r="S356" s="6" t="s">
        <v>52</v>
      </c>
      <c r="T356" s="8">
        <v>0</v>
      </c>
      <c r="U356" s="8">
        <v>10209838500</v>
      </c>
      <c r="V356" s="8">
        <v>0</v>
      </c>
      <c r="W356" s="8">
        <v>10209838500</v>
      </c>
      <c r="X356" s="8">
        <v>0</v>
      </c>
      <c r="Y356" s="8">
        <v>9395700134</v>
      </c>
      <c r="Z356" s="8">
        <v>814138366</v>
      </c>
      <c r="AA356" s="8">
        <v>9394584310</v>
      </c>
      <c r="AB356" s="8">
        <v>1980720874</v>
      </c>
      <c r="AC356" s="8">
        <v>1980720874</v>
      </c>
      <c r="AD356" s="21">
        <v>1980720874</v>
      </c>
    </row>
    <row r="357" spans="1:30" ht="33.75" x14ac:dyDescent="0.25">
      <c r="A357" s="20" t="s">
        <v>72</v>
      </c>
      <c r="B357" s="6" t="s">
        <v>73</v>
      </c>
      <c r="C357" s="7" t="s">
        <v>390</v>
      </c>
      <c r="D357" s="7" t="s">
        <v>35</v>
      </c>
      <c r="E357" s="3" t="str">
        <f>VLOOKUP(Tabla2[[#This Row],[RUBRO]],Hoja9!$B$4:$M$1963,10,0)</f>
        <v>PRIMERA INFANCIA</v>
      </c>
      <c r="F357" s="7" t="str">
        <f>VLOOKUP(Tabla2[[#This Row],[RUBRO]],Hoja9!$B$4:$M$1963,11,0)</f>
        <v>DIRECCIÓN DE PRIMERA INFANCIA</v>
      </c>
      <c r="G357" s="7" t="str">
        <f>VLOOKUP(Tabla2[[#This Row],[RUBRO]],Hoja9!$B$4:$M$1963,12,0)</f>
        <v>Primera Infancia</v>
      </c>
      <c r="H357" s="5" t="s">
        <v>30</v>
      </c>
      <c r="I357" s="5" t="s">
        <v>232</v>
      </c>
      <c r="J357" s="5" t="s">
        <v>233</v>
      </c>
      <c r="K357" s="5" t="s">
        <v>80</v>
      </c>
      <c r="L357" s="5" t="s">
        <v>42</v>
      </c>
      <c r="M357" s="5" t="s">
        <v>281</v>
      </c>
      <c r="N357" s="5"/>
      <c r="O357" s="5"/>
      <c r="P357" s="5" t="s">
        <v>46</v>
      </c>
      <c r="Q357" s="5" t="s">
        <v>65</v>
      </c>
      <c r="R357" s="5" t="s">
        <v>33</v>
      </c>
      <c r="S357" s="6" t="s">
        <v>391</v>
      </c>
      <c r="T357" s="8">
        <v>129166606032</v>
      </c>
      <c r="U357" s="8">
        <v>0</v>
      </c>
      <c r="V357" s="8">
        <v>2456502549</v>
      </c>
      <c r="W357" s="8">
        <v>126710103483</v>
      </c>
      <c r="X357" s="8">
        <v>0</v>
      </c>
      <c r="Y357" s="8">
        <v>126066052704</v>
      </c>
      <c r="Z357" s="8">
        <v>644050779</v>
      </c>
      <c r="AA357" s="8">
        <v>126007088929</v>
      </c>
      <c r="AB357" s="8">
        <v>60657431632</v>
      </c>
      <c r="AC357" s="8">
        <v>60657431632</v>
      </c>
      <c r="AD357" s="21">
        <v>60657431632</v>
      </c>
    </row>
    <row r="358" spans="1:30" ht="33.75" x14ac:dyDescent="0.25">
      <c r="A358" s="20" t="s">
        <v>72</v>
      </c>
      <c r="B358" s="6" t="s">
        <v>73</v>
      </c>
      <c r="C358" s="7" t="s">
        <v>270</v>
      </c>
      <c r="D358" s="7" t="s">
        <v>35</v>
      </c>
      <c r="E358" s="3" t="str">
        <f>VLOOKUP(Tabla2[[#This Row],[RUBRO]],Hoja9!$B$4:$M$1963,10,0)</f>
        <v>PRIMERA INFANCIA</v>
      </c>
      <c r="F358" s="7" t="str">
        <f>VLOOKUP(Tabla2[[#This Row],[RUBRO]],Hoja9!$B$4:$M$1963,11,0)</f>
        <v>DIRECCIÓN DE PRIMERA INFANCIA</v>
      </c>
      <c r="G358" s="7" t="str">
        <f>VLOOKUP(Tabla2[[#This Row],[RUBRO]],Hoja9!$B$4:$M$1963,12,0)</f>
        <v>Primera Infancia</v>
      </c>
      <c r="H358" s="5" t="s">
        <v>30</v>
      </c>
      <c r="I358" s="5" t="s">
        <v>232</v>
      </c>
      <c r="J358" s="5" t="s">
        <v>233</v>
      </c>
      <c r="K358" s="5" t="s">
        <v>80</v>
      </c>
      <c r="L358" s="5" t="s">
        <v>42</v>
      </c>
      <c r="M358" s="5" t="s">
        <v>243</v>
      </c>
      <c r="N358" s="5"/>
      <c r="O358" s="5"/>
      <c r="P358" s="5" t="s">
        <v>46</v>
      </c>
      <c r="Q358" s="5" t="s">
        <v>47</v>
      </c>
      <c r="R358" s="5" t="s">
        <v>33</v>
      </c>
      <c r="S358" s="6" t="s">
        <v>271</v>
      </c>
      <c r="T358" s="8">
        <v>0</v>
      </c>
      <c r="U358" s="8">
        <v>5434315786</v>
      </c>
      <c r="V358" s="8">
        <v>0</v>
      </c>
      <c r="W358" s="8">
        <v>5434315786</v>
      </c>
      <c r="X358" s="8">
        <v>0</v>
      </c>
      <c r="Y358" s="8">
        <v>4564231426</v>
      </c>
      <c r="Z358" s="8">
        <v>870084360</v>
      </c>
      <c r="AA358" s="8">
        <v>3964615150</v>
      </c>
      <c r="AB358" s="8">
        <v>0</v>
      </c>
      <c r="AC358" s="8">
        <v>0</v>
      </c>
      <c r="AD358" s="21">
        <v>0</v>
      </c>
    </row>
    <row r="359" spans="1:30" ht="33.75" x14ac:dyDescent="0.25">
      <c r="A359" s="20" t="s">
        <v>72</v>
      </c>
      <c r="B359" s="6" t="s">
        <v>73</v>
      </c>
      <c r="C359" s="7" t="s">
        <v>274</v>
      </c>
      <c r="D359" s="7" t="s">
        <v>35</v>
      </c>
      <c r="E359" s="3" t="str">
        <f>VLOOKUP(Tabla2[[#This Row],[RUBRO]],Hoja9!$B$4:$M$1963,10,0)</f>
        <v>PRIMERA INFANCIA</v>
      </c>
      <c r="F359" s="7" t="str">
        <f>VLOOKUP(Tabla2[[#This Row],[RUBRO]],Hoja9!$B$4:$M$1963,11,0)</f>
        <v>DIRECCIÓN DE GESTIÓN HUMANA</v>
      </c>
      <c r="G359" s="7" t="str">
        <f>VLOOKUP(Tabla2[[#This Row],[RUBRO]],Hoja9!$B$4:$M$1963,12,0)</f>
        <v>Gestión Humana - Pres. Serv</v>
      </c>
      <c r="H359" s="5" t="s">
        <v>30</v>
      </c>
      <c r="I359" s="5" t="s">
        <v>232</v>
      </c>
      <c r="J359" s="5" t="s">
        <v>233</v>
      </c>
      <c r="K359" s="5" t="s">
        <v>80</v>
      </c>
      <c r="L359" s="5" t="s">
        <v>42</v>
      </c>
      <c r="M359" s="5" t="s">
        <v>254</v>
      </c>
      <c r="N359" s="5"/>
      <c r="O359" s="5"/>
      <c r="P359" s="5" t="s">
        <v>31</v>
      </c>
      <c r="Q359" s="5" t="s">
        <v>32</v>
      </c>
      <c r="R359" s="5" t="s">
        <v>33</v>
      </c>
      <c r="S359" s="6" t="s">
        <v>59</v>
      </c>
      <c r="T359" s="8">
        <v>0</v>
      </c>
      <c r="U359" s="8">
        <v>1528880000</v>
      </c>
      <c r="V359" s="8">
        <v>6183002</v>
      </c>
      <c r="W359" s="8">
        <v>1522696998</v>
      </c>
      <c r="X359" s="8">
        <v>0</v>
      </c>
      <c r="Y359" s="8">
        <v>1521826998</v>
      </c>
      <c r="Z359" s="8">
        <v>870000</v>
      </c>
      <c r="AA359" s="8">
        <v>1521826998</v>
      </c>
      <c r="AB359" s="8">
        <v>671426680</v>
      </c>
      <c r="AC359" s="8">
        <v>671426680</v>
      </c>
      <c r="AD359" s="21">
        <v>671426680</v>
      </c>
    </row>
    <row r="360" spans="1:30" ht="33.75" x14ac:dyDescent="0.25">
      <c r="A360" s="20" t="s">
        <v>72</v>
      </c>
      <c r="B360" s="6" t="s">
        <v>73</v>
      </c>
      <c r="C360" s="7" t="s">
        <v>275</v>
      </c>
      <c r="D360" s="7" t="s">
        <v>35</v>
      </c>
      <c r="E360" s="3" t="str">
        <f>VLOOKUP(Tabla2[[#This Row],[RUBRO]],Hoja9!$B$4:$M$1963,10,0)</f>
        <v>PRIMERA INFANCIA</v>
      </c>
      <c r="F360" s="7" t="str">
        <f>VLOOKUP(Tabla2[[#This Row],[RUBRO]],Hoja9!$B$4:$M$1963,11,0)</f>
        <v>DIRECCIÓN DE GESTIÓN HUMANA</v>
      </c>
      <c r="G360" s="7" t="str">
        <f>VLOOKUP(Tabla2[[#This Row],[RUBRO]],Hoja9!$B$4:$M$1963,12,0)</f>
        <v>Gestión Humana- Viáticos</v>
      </c>
      <c r="H360" s="5" t="s">
        <v>30</v>
      </c>
      <c r="I360" s="5" t="s">
        <v>232</v>
      </c>
      <c r="J360" s="5" t="s">
        <v>233</v>
      </c>
      <c r="K360" s="5" t="s">
        <v>80</v>
      </c>
      <c r="L360" s="5" t="s">
        <v>42</v>
      </c>
      <c r="M360" s="5" t="s">
        <v>276</v>
      </c>
      <c r="N360" s="5"/>
      <c r="O360" s="5"/>
      <c r="P360" s="5" t="s">
        <v>31</v>
      </c>
      <c r="Q360" s="5" t="s">
        <v>32</v>
      </c>
      <c r="R360" s="5" t="s">
        <v>33</v>
      </c>
      <c r="S360" s="6" t="s">
        <v>249</v>
      </c>
      <c r="T360" s="8">
        <v>0</v>
      </c>
      <c r="U360" s="8">
        <v>6000000</v>
      </c>
      <c r="V360" s="8">
        <v>6000000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21">
        <v>0</v>
      </c>
    </row>
    <row r="361" spans="1:30" ht="56.25" x14ac:dyDescent="0.25">
      <c r="A361" s="20" t="s">
        <v>72</v>
      </c>
      <c r="B361" s="6" t="s">
        <v>73</v>
      </c>
      <c r="C361" s="7" t="s">
        <v>278</v>
      </c>
      <c r="D361" s="7" t="s">
        <v>507</v>
      </c>
      <c r="E361" s="3" t="str">
        <f>VLOOKUP(Tabla2[[#This Row],[RUBRO]],Hoja9!$B$4:$M$1963,10,0)</f>
        <v>FAMILIA</v>
      </c>
      <c r="F361" s="7" t="str">
        <f>VLOOKUP(Tabla2[[#This Row],[RUBRO]],Hoja9!$B$4:$M$1963,11,0)</f>
        <v>DIRECCIÓN DE FAMILIAS Y COMUNIDADES</v>
      </c>
      <c r="G361" s="7" t="str">
        <f>VLOOKUP(Tabla2[[#This Row],[RUBRO]],Hoja9!$B$4:$M$1963,12,0)</f>
        <v>Familia</v>
      </c>
      <c r="H361" s="5" t="s">
        <v>30</v>
      </c>
      <c r="I361" s="5" t="s">
        <v>232</v>
      </c>
      <c r="J361" s="5" t="s">
        <v>233</v>
      </c>
      <c r="K361" s="5" t="s">
        <v>64</v>
      </c>
      <c r="L361" s="5" t="s">
        <v>42</v>
      </c>
      <c r="M361" s="5" t="s">
        <v>234</v>
      </c>
      <c r="N361" s="5"/>
      <c r="O361" s="5"/>
      <c r="P361" s="5" t="s">
        <v>31</v>
      </c>
      <c r="Q361" s="5" t="s">
        <v>32</v>
      </c>
      <c r="R361" s="5" t="s">
        <v>33</v>
      </c>
      <c r="S361" s="6" t="s">
        <v>279</v>
      </c>
      <c r="T361" s="8">
        <v>2534544000</v>
      </c>
      <c r="U361" s="8">
        <v>715153560</v>
      </c>
      <c r="V361" s="8">
        <v>0</v>
      </c>
      <c r="W361" s="8">
        <v>3249697560</v>
      </c>
      <c r="X361" s="8">
        <v>0</v>
      </c>
      <c r="Y361" s="8">
        <v>3249697560</v>
      </c>
      <c r="Z361" s="8">
        <v>0</v>
      </c>
      <c r="AA361" s="8">
        <v>3249697560</v>
      </c>
      <c r="AB361" s="8">
        <v>760363200</v>
      </c>
      <c r="AC361" s="8">
        <v>760363200</v>
      </c>
      <c r="AD361" s="21">
        <v>760363200</v>
      </c>
    </row>
    <row r="362" spans="1:30" ht="56.25" x14ac:dyDescent="0.25">
      <c r="A362" s="20" t="s">
        <v>72</v>
      </c>
      <c r="B362" s="6" t="s">
        <v>73</v>
      </c>
      <c r="C362" s="7" t="s">
        <v>280</v>
      </c>
      <c r="D362" s="7" t="s">
        <v>507</v>
      </c>
      <c r="E362" s="3" t="str">
        <f>VLOOKUP(Tabla2[[#This Row],[RUBRO]],Hoja9!$B$4:$M$1963,10,0)</f>
        <v>FAMILIA</v>
      </c>
      <c r="F362" s="7" t="str">
        <f>VLOOKUP(Tabla2[[#This Row],[RUBRO]],Hoja9!$B$4:$M$1963,11,0)</f>
        <v>DIRECCIÓN DE FAMILIAS Y COMUNIDADES</v>
      </c>
      <c r="G362" s="7" t="str">
        <f>VLOOKUP(Tabla2[[#This Row],[RUBRO]],Hoja9!$B$4:$M$1963,12,0)</f>
        <v>Familia</v>
      </c>
      <c r="H362" s="5" t="s">
        <v>30</v>
      </c>
      <c r="I362" s="5" t="s">
        <v>232</v>
      </c>
      <c r="J362" s="5" t="s">
        <v>233</v>
      </c>
      <c r="K362" s="5" t="s">
        <v>64</v>
      </c>
      <c r="L362" s="5" t="s">
        <v>42</v>
      </c>
      <c r="M362" s="5" t="s">
        <v>281</v>
      </c>
      <c r="N362" s="5"/>
      <c r="O362" s="5"/>
      <c r="P362" s="5" t="s">
        <v>31</v>
      </c>
      <c r="Q362" s="5" t="s">
        <v>32</v>
      </c>
      <c r="R362" s="5" t="s">
        <v>33</v>
      </c>
      <c r="S362" s="6" t="s">
        <v>282</v>
      </c>
      <c r="T362" s="8">
        <v>312959955</v>
      </c>
      <c r="U362" s="8">
        <v>0</v>
      </c>
      <c r="V362" s="8">
        <v>106461855</v>
      </c>
      <c r="W362" s="8">
        <v>206498100</v>
      </c>
      <c r="X362" s="8">
        <v>0</v>
      </c>
      <c r="Y362" s="8">
        <v>206498100</v>
      </c>
      <c r="Z362" s="8">
        <v>0</v>
      </c>
      <c r="AA362" s="8">
        <v>134005600</v>
      </c>
      <c r="AB362" s="8">
        <v>40201680</v>
      </c>
      <c r="AC362" s="8">
        <v>40201680</v>
      </c>
      <c r="AD362" s="21">
        <v>40201680</v>
      </c>
    </row>
    <row r="363" spans="1:30" ht="33.75" x14ac:dyDescent="0.25">
      <c r="A363" s="20" t="s">
        <v>72</v>
      </c>
      <c r="B363" s="6" t="s">
        <v>73</v>
      </c>
      <c r="C363" s="7" t="s">
        <v>285</v>
      </c>
      <c r="D363" s="7" t="s">
        <v>507</v>
      </c>
      <c r="E363" s="3" t="str">
        <f>VLOOKUP(Tabla2[[#This Row],[RUBRO]],Hoja9!$B$4:$M$1963,10,0)</f>
        <v>FAMILIA</v>
      </c>
      <c r="F363" s="7" t="str">
        <f>VLOOKUP(Tabla2[[#This Row],[RUBRO]],Hoja9!$B$4:$M$1963,11,0)</f>
        <v>DIRECCIÓN DE GESTIÓN HUMANA</v>
      </c>
      <c r="G363" s="7" t="str">
        <f>VLOOKUP(Tabla2[[#This Row],[RUBRO]],Hoja9!$B$4:$M$1963,12,0)</f>
        <v>Gestión Humana - Pres. Serv</v>
      </c>
      <c r="H363" s="5" t="s">
        <v>30</v>
      </c>
      <c r="I363" s="5" t="s">
        <v>232</v>
      </c>
      <c r="J363" s="5" t="s">
        <v>233</v>
      </c>
      <c r="K363" s="5" t="s">
        <v>64</v>
      </c>
      <c r="L363" s="5" t="s">
        <v>42</v>
      </c>
      <c r="M363" s="5" t="s">
        <v>243</v>
      </c>
      <c r="N363" s="5"/>
      <c r="O363" s="5"/>
      <c r="P363" s="5" t="s">
        <v>31</v>
      </c>
      <c r="Q363" s="5" t="s">
        <v>32</v>
      </c>
      <c r="R363" s="5" t="s">
        <v>33</v>
      </c>
      <c r="S363" s="6" t="s">
        <v>59</v>
      </c>
      <c r="T363" s="8">
        <v>32791000</v>
      </c>
      <c r="U363" s="8">
        <v>1490500</v>
      </c>
      <c r="V363" s="8">
        <v>0</v>
      </c>
      <c r="W363" s="8">
        <v>34281500</v>
      </c>
      <c r="X363" s="8">
        <v>0</v>
      </c>
      <c r="Y363" s="8">
        <v>32194800</v>
      </c>
      <c r="Z363" s="8">
        <v>2086700</v>
      </c>
      <c r="AA363" s="8">
        <v>32194800</v>
      </c>
      <c r="AB363" s="8">
        <v>15302467</v>
      </c>
      <c r="AC363" s="8">
        <v>15302467</v>
      </c>
      <c r="AD363" s="21">
        <v>15302467</v>
      </c>
    </row>
    <row r="364" spans="1:30" ht="33.75" x14ac:dyDescent="0.25">
      <c r="A364" s="20" t="s">
        <v>72</v>
      </c>
      <c r="B364" s="6" t="s">
        <v>73</v>
      </c>
      <c r="C364" s="7" t="s">
        <v>286</v>
      </c>
      <c r="D364" s="7" t="s">
        <v>507</v>
      </c>
      <c r="E364" s="3" t="str">
        <f>VLOOKUP(Tabla2[[#This Row],[RUBRO]],Hoja9!$B$4:$M$1963,10,0)</f>
        <v>FAMILIA</v>
      </c>
      <c r="F364" s="7" t="str">
        <f>VLOOKUP(Tabla2[[#This Row],[RUBRO]],Hoja9!$B$4:$M$1963,11,0)</f>
        <v>DIRECCIÓN DE GESTIÓN HUMANA</v>
      </c>
      <c r="G364" s="7" t="str">
        <f>VLOOKUP(Tabla2[[#This Row],[RUBRO]],Hoja9!$B$4:$M$1963,12,0)</f>
        <v>Gestión Humana- Viáticos</v>
      </c>
      <c r="H364" s="5" t="s">
        <v>30</v>
      </c>
      <c r="I364" s="5" t="s">
        <v>232</v>
      </c>
      <c r="J364" s="5" t="s">
        <v>233</v>
      </c>
      <c r="K364" s="5" t="s">
        <v>64</v>
      </c>
      <c r="L364" s="5" t="s">
        <v>42</v>
      </c>
      <c r="M364" s="5" t="s">
        <v>246</v>
      </c>
      <c r="N364" s="5"/>
      <c r="O364" s="5"/>
      <c r="P364" s="5" t="s">
        <v>31</v>
      </c>
      <c r="Q364" s="5" t="s">
        <v>32</v>
      </c>
      <c r="R364" s="5" t="s">
        <v>33</v>
      </c>
      <c r="S364" s="6" t="s">
        <v>249</v>
      </c>
      <c r="T364" s="8">
        <v>0</v>
      </c>
      <c r="U364" s="8">
        <v>609406</v>
      </c>
      <c r="V364" s="8">
        <v>0</v>
      </c>
      <c r="W364" s="8">
        <v>609406</v>
      </c>
      <c r="X364" s="8">
        <v>0</v>
      </c>
      <c r="Y364" s="8">
        <v>0</v>
      </c>
      <c r="Z364" s="8">
        <v>609406</v>
      </c>
      <c r="AA364" s="8">
        <v>0</v>
      </c>
      <c r="AB364" s="8">
        <v>0</v>
      </c>
      <c r="AC364" s="8">
        <v>0</v>
      </c>
      <c r="AD364" s="21">
        <v>0</v>
      </c>
    </row>
    <row r="365" spans="1:30" ht="56.25" x14ac:dyDescent="0.25">
      <c r="A365" s="20" t="s">
        <v>72</v>
      </c>
      <c r="B365" s="6" t="s">
        <v>73</v>
      </c>
      <c r="C365" s="7" t="s">
        <v>478</v>
      </c>
      <c r="D365" s="7" t="s">
        <v>507</v>
      </c>
      <c r="E365" s="3" t="str">
        <f>VLOOKUP(Tabla2[[#This Row],[RUBRO]],Hoja9!$B$4:$M$1963,10,0)</f>
        <v>FAMILIA</v>
      </c>
      <c r="F365" s="7" t="str">
        <f>VLOOKUP(Tabla2[[#This Row],[RUBRO]],Hoja9!$B$4:$M$1963,11,0)</f>
        <v>DIRECCIÓN DE FAMILIAS Y COMUNIDADES</v>
      </c>
      <c r="G365" s="7" t="str">
        <f>VLOOKUP(Tabla2[[#This Row],[RUBRO]],Hoja9!$B$4:$M$1963,12,0)</f>
        <v>Familia</v>
      </c>
      <c r="H365" s="5" t="s">
        <v>30</v>
      </c>
      <c r="I365" s="5" t="s">
        <v>232</v>
      </c>
      <c r="J365" s="5" t="s">
        <v>233</v>
      </c>
      <c r="K365" s="5" t="s">
        <v>64</v>
      </c>
      <c r="L365" s="5" t="s">
        <v>42</v>
      </c>
      <c r="M365" s="5" t="s">
        <v>266</v>
      </c>
      <c r="N365" s="5"/>
      <c r="O365" s="5"/>
      <c r="P365" s="5" t="s">
        <v>31</v>
      </c>
      <c r="Q365" s="5" t="s">
        <v>32</v>
      </c>
      <c r="R365" s="5" t="s">
        <v>33</v>
      </c>
      <c r="S365" s="6" t="s">
        <v>267</v>
      </c>
      <c r="T365" s="8">
        <v>4984</v>
      </c>
      <c r="U365" s="8">
        <v>0</v>
      </c>
      <c r="V365" s="8">
        <v>0</v>
      </c>
      <c r="W365" s="8">
        <v>4984</v>
      </c>
      <c r="X365" s="8">
        <v>0</v>
      </c>
      <c r="Y365" s="8">
        <v>0</v>
      </c>
      <c r="Z365" s="8">
        <v>4984</v>
      </c>
      <c r="AA365" s="8">
        <v>0</v>
      </c>
      <c r="AB365" s="8">
        <v>0</v>
      </c>
      <c r="AC365" s="8">
        <v>0</v>
      </c>
      <c r="AD365" s="21">
        <v>0</v>
      </c>
    </row>
    <row r="366" spans="1:30" ht="45" x14ac:dyDescent="0.25">
      <c r="A366" s="20" t="s">
        <v>72</v>
      </c>
      <c r="B366" s="6" t="s">
        <v>73</v>
      </c>
      <c r="C366" s="7" t="s">
        <v>392</v>
      </c>
      <c r="D366" s="7" t="s">
        <v>512</v>
      </c>
      <c r="E366" s="3" t="str">
        <f>VLOOKUP(Tabla2[[#This Row],[RUBRO]],Hoja9!$B$4:$M$1963,10,0)</f>
        <v>GENERACIONES</v>
      </c>
      <c r="F366" s="7" t="str">
        <f>VLOOKUP(Tabla2[[#This Row],[RUBRO]],Hoja9!$B$4:$M$1963,11,0)</f>
        <v>DIRECCIÓN DE NIÑEZ Y ADOLESCENCIA</v>
      </c>
      <c r="G366" s="7" t="str">
        <f>VLOOKUP(Tabla2[[#This Row],[RUBRO]],Hoja9!$B$4:$M$1963,12,0)</f>
        <v>Niñez y adolescencia</v>
      </c>
      <c r="H366" s="5" t="s">
        <v>30</v>
      </c>
      <c r="I366" s="5" t="s">
        <v>232</v>
      </c>
      <c r="J366" s="5" t="s">
        <v>233</v>
      </c>
      <c r="K366" s="5" t="s">
        <v>68</v>
      </c>
      <c r="L366" s="5" t="s">
        <v>42</v>
      </c>
      <c r="M366" s="5" t="s">
        <v>234</v>
      </c>
      <c r="N366" s="5"/>
      <c r="O366" s="5"/>
      <c r="P366" s="5" t="s">
        <v>31</v>
      </c>
      <c r="Q366" s="5" t="s">
        <v>32</v>
      </c>
      <c r="R366" s="5" t="s">
        <v>33</v>
      </c>
      <c r="S366" s="6" t="s">
        <v>393</v>
      </c>
      <c r="T366" s="8">
        <v>1380777000</v>
      </c>
      <c r="U366" s="8">
        <v>0</v>
      </c>
      <c r="V366" s="8">
        <v>144900600</v>
      </c>
      <c r="W366" s="8">
        <v>1235876400</v>
      </c>
      <c r="X366" s="8">
        <v>0</v>
      </c>
      <c r="Y366" s="8">
        <v>1235876400</v>
      </c>
      <c r="Z366" s="8">
        <v>0</v>
      </c>
      <c r="AA366" s="8">
        <v>1235876400</v>
      </c>
      <c r="AB366" s="8">
        <v>53081300</v>
      </c>
      <c r="AC366" s="8">
        <v>53081300</v>
      </c>
      <c r="AD366" s="21">
        <v>53081300</v>
      </c>
    </row>
    <row r="367" spans="1:30" ht="45" x14ac:dyDescent="0.25">
      <c r="A367" s="20" t="s">
        <v>72</v>
      </c>
      <c r="B367" s="6" t="s">
        <v>73</v>
      </c>
      <c r="C367" s="7" t="s">
        <v>291</v>
      </c>
      <c r="D367" s="7" t="s">
        <v>512</v>
      </c>
      <c r="E367" s="3" t="str">
        <f>VLOOKUP(Tabla2[[#This Row],[RUBRO]],Hoja9!$B$4:$M$1963,10,0)</f>
        <v>GENERACIONES</v>
      </c>
      <c r="F367" s="7" t="str">
        <f>VLOOKUP(Tabla2[[#This Row],[RUBRO]],Hoja9!$B$4:$M$1963,11,0)</f>
        <v>DIRECCIÓN DE NIÑEZ Y ADOLESCENCIA</v>
      </c>
      <c r="G367" s="7" t="str">
        <f>VLOOKUP(Tabla2[[#This Row],[RUBRO]],Hoja9!$B$4:$M$1963,12,0)</f>
        <v>Niñez y adolescencia</v>
      </c>
      <c r="H367" s="5" t="s">
        <v>30</v>
      </c>
      <c r="I367" s="5" t="s">
        <v>232</v>
      </c>
      <c r="J367" s="5" t="s">
        <v>233</v>
      </c>
      <c r="K367" s="5" t="s">
        <v>68</v>
      </c>
      <c r="L367" s="5" t="s">
        <v>42</v>
      </c>
      <c r="M367" s="5" t="s">
        <v>243</v>
      </c>
      <c r="N367" s="5"/>
      <c r="O367" s="5"/>
      <c r="P367" s="5" t="s">
        <v>31</v>
      </c>
      <c r="Q367" s="5" t="s">
        <v>32</v>
      </c>
      <c r="R367" s="5" t="s">
        <v>33</v>
      </c>
      <c r="S367" s="6" t="s">
        <v>292</v>
      </c>
      <c r="T367" s="8">
        <v>0</v>
      </c>
      <c r="U367" s="8">
        <v>715153560</v>
      </c>
      <c r="V367" s="8">
        <v>0</v>
      </c>
      <c r="W367" s="8">
        <v>715153560</v>
      </c>
      <c r="X367" s="8">
        <v>0</v>
      </c>
      <c r="Y367" s="8">
        <v>715153560</v>
      </c>
      <c r="Z367" s="8">
        <v>0</v>
      </c>
      <c r="AA367" s="8">
        <v>715153560</v>
      </c>
      <c r="AB367" s="8">
        <v>0</v>
      </c>
      <c r="AC367" s="8">
        <v>0</v>
      </c>
      <c r="AD367" s="21">
        <v>0</v>
      </c>
    </row>
    <row r="368" spans="1:30" ht="33.75" x14ac:dyDescent="0.25">
      <c r="A368" s="20" t="s">
        <v>72</v>
      </c>
      <c r="B368" s="6" t="s">
        <v>73</v>
      </c>
      <c r="C368" s="7" t="s">
        <v>293</v>
      </c>
      <c r="D368" s="7" t="s">
        <v>512</v>
      </c>
      <c r="E368" s="3" t="str">
        <f>VLOOKUP(Tabla2[[#This Row],[RUBRO]],Hoja9!$B$4:$M$1963,10,0)</f>
        <v>GENERACIONES</v>
      </c>
      <c r="F368" s="7" t="str">
        <f>VLOOKUP(Tabla2[[#This Row],[RUBRO]],Hoja9!$B$4:$M$1963,11,0)</f>
        <v>DIRECCIÓN DE GESTIÓN HUMANA</v>
      </c>
      <c r="G368" s="7" t="str">
        <f>VLOOKUP(Tabla2[[#This Row],[RUBRO]],Hoja9!$B$4:$M$1963,12,0)</f>
        <v>Gestión Humana - Pres. Serv</v>
      </c>
      <c r="H368" s="5" t="s">
        <v>30</v>
      </c>
      <c r="I368" s="5" t="s">
        <v>232</v>
      </c>
      <c r="J368" s="5" t="s">
        <v>233</v>
      </c>
      <c r="K368" s="5" t="s">
        <v>68</v>
      </c>
      <c r="L368" s="5" t="s">
        <v>42</v>
      </c>
      <c r="M368" s="5" t="s">
        <v>248</v>
      </c>
      <c r="N368" s="5"/>
      <c r="O368" s="5"/>
      <c r="P368" s="5" t="s">
        <v>31</v>
      </c>
      <c r="Q368" s="5" t="s">
        <v>32</v>
      </c>
      <c r="R368" s="5" t="s">
        <v>33</v>
      </c>
      <c r="S368" s="6" t="s">
        <v>59</v>
      </c>
      <c r="T368" s="8">
        <v>0</v>
      </c>
      <c r="U368" s="8">
        <v>68669800</v>
      </c>
      <c r="V368" s="8">
        <v>1488200</v>
      </c>
      <c r="W368" s="8">
        <v>67181600</v>
      </c>
      <c r="X368" s="8">
        <v>0</v>
      </c>
      <c r="Y368" s="8">
        <v>67181600</v>
      </c>
      <c r="Z368" s="8">
        <v>0</v>
      </c>
      <c r="AA368" s="8">
        <v>67181600</v>
      </c>
      <c r="AB368" s="8">
        <v>27319100</v>
      </c>
      <c r="AC368" s="8">
        <v>27319100</v>
      </c>
      <c r="AD368" s="21">
        <v>27319100</v>
      </c>
    </row>
    <row r="369" spans="1:30" ht="45" x14ac:dyDescent="0.25">
      <c r="A369" s="20" t="s">
        <v>72</v>
      </c>
      <c r="B369" s="6" t="s">
        <v>73</v>
      </c>
      <c r="C369" s="7" t="s">
        <v>295</v>
      </c>
      <c r="D369" s="7" t="s">
        <v>512</v>
      </c>
      <c r="E369" s="3" t="str">
        <f>VLOOKUP(Tabla2[[#This Row],[RUBRO]],Hoja9!$B$4:$M$1963,10,0)</f>
        <v>GENERACIONES</v>
      </c>
      <c r="F369" s="7" t="str">
        <f>VLOOKUP(Tabla2[[#This Row],[RUBRO]],Hoja9!$B$4:$M$1963,11,0)</f>
        <v>DIRECCIÓN DE NIÑEZ Y ADOLESCENCIA</v>
      </c>
      <c r="G369" s="7" t="str">
        <f>VLOOKUP(Tabla2[[#This Row],[RUBRO]],Hoja9!$B$4:$M$1963,12,0)</f>
        <v>Niñez y adolescencia</v>
      </c>
      <c r="H369" s="5" t="s">
        <v>30</v>
      </c>
      <c r="I369" s="5" t="s">
        <v>232</v>
      </c>
      <c r="J369" s="5" t="s">
        <v>233</v>
      </c>
      <c r="K369" s="5" t="s">
        <v>68</v>
      </c>
      <c r="L369" s="5" t="s">
        <v>42</v>
      </c>
      <c r="M369" s="5" t="s">
        <v>266</v>
      </c>
      <c r="N369" s="5"/>
      <c r="O369" s="5"/>
      <c r="P369" s="5" t="s">
        <v>31</v>
      </c>
      <c r="Q369" s="5" t="s">
        <v>32</v>
      </c>
      <c r="R369" s="5" t="s">
        <v>33</v>
      </c>
      <c r="S369" s="6" t="s">
        <v>267</v>
      </c>
      <c r="T369" s="8">
        <v>0</v>
      </c>
      <c r="U369" s="8">
        <v>5523108</v>
      </c>
      <c r="V369" s="8">
        <v>5508108</v>
      </c>
      <c r="W369" s="8">
        <v>15000</v>
      </c>
      <c r="X369" s="8">
        <v>0</v>
      </c>
      <c r="Y369" s="8">
        <v>0</v>
      </c>
      <c r="Z369" s="8">
        <v>15000</v>
      </c>
      <c r="AA369" s="8">
        <v>0</v>
      </c>
      <c r="AB369" s="8">
        <v>0</v>
      </c>
      <c r="AC369" s="8">
        <v>0</v>
      </c>
      <c r="AD369" s="21">
        <v>0</v>
      </c>
    </row>
    <row r="370" spans="1:30" ht="33.75" x14ac:dyDescent="0.25">
      <c r="A370" s="20" t="s">
        <v>72</v>
      </c>
      <c r="B370" s="6" t="s">
        <v>73</v>
      </c>
      <c r="C370" s="7" t="s">
        <v>298</v>
      </c>
      <c r="D370" s="7" t="s">
        <v>594</v>
      </c>
      <c r="E370" s="3" t="str">
        <f>VLOOKUP(Tabla2[[#This Row],[RUBRO]],Hoja9!$B$4:$M$1963,10,0)</f>
        <v>SNBF</v>
      </c>
      <c r="F370" s="7" t="str">
        <f>VLOOKUP(Tabla2[[#This Row],[RUBRO]],Hoja9!$B$4:$M$1963,11,0)</f>
        <v>DIRECCIÓN DE GESTIÓN HUMANA</v>
      </c>
      <c r="G370" s="7" t="str">
        <f>VLOOKUP(Tabla2[[#This Row],[RUBRO]],Hoja9!$B$4:$M$1963,12,0)</f>
        <v>Gestión Humana - Pres. Serv</v>
      </c>
      <c r="H370" s="5" t="s">
        <v>30</v>
      </c>
      <c r="I370" s="5" t="s">
        <v>232</v>
      </c>
      <c r="J370" s="5" t="s">
        <v>233</v>
      </c>
      <c r="K370" s="5" t="s">
        <v>138</v>
      </c>
      <c r="L370" s="5" t="s">
        <v>42</v>
      </c>
      <c r="M370" s="5" t="s">
        <v>281</v>
      </c>
      <c r="N370" s="5"/>
      <c r="O370" s="5"/>
      <c r="P370" s="5" t="s">
        <v>31</v>
      </c>
      <c r="Q370" s="5" t="s">
        <v>32</v>
      </c>
      <c r="R370" s="5" t="s">
        <v>33</v>
      </c>
      <c r="S370" s="6" t="s">
        <v>59</v>
      </c>
      <c r="T370" s="8">
        <v>64943560</v>
      </c>
      <c r="U370" s="8">
        <v>28683506</v>
      </c>
      <c r="V370" s="8">
        <v>2567700</v>
      </c>
      <c r="W370" s="8">
        <v>91059366</v>
      </c>
      <c r="X370" s="8">
        <v>0</v>
      </c>
      <c r="Y370" s="8">
        <v>91059366</v>
      </c>
      <c r="Z370" s="8">
        <v>0</v>
      </c>
      <c r="AA370" s="8">
        <v>90612266</v>
      </c>
      <c r="AB370" s="8">
        <v>33681534</v>
      </c>
      <c r="AC370" s="8">
        <v>33681534</v>
      </c>
      <c r="AD370" s="21">
        <v>33681534</v>
      </c>
    </row>
    <row r="371" spans="1:30" ht="33.75" x14ac:dyDescent="0.25">
      <c r="A371" s="20" t="s">
        <v>72</v>
      </c>
      <c r="B371" s="6" t="s">
        <v>73</v>
      </c>
      <c r="C371" s="7" t="s">
        <v>299</v>
      </c>
      <c r="D371" s="7" t="s">
        <v>594</v>
      </c>
      <c r="E371" s="3" t="str">
        <f>VLOOKUP(Tabla2[[#This Row],[RUBRO]],Hoja9!$B$4:$M$1963,10,0)</f>
        <v>SNBF</v>
      </c>
      <c r="F371" s="7" t="str">
        <f>VLOOKUP(Tabla2[[#This Row],[RUBRO]],Hoja9!$B$4:$M$1963,11,0)</f>
        <v>DIRECCIÓN DE GESTIÓN HUMANA</v>
      </c>
      <c r="G371" s="7" t="str">
        <f>VLOOKUP(Tabla2[[#This Row],[RUBRO]],Hoja9!$B$4:$M$1963,12,0)</f>
        <v>Gestión Humana- Viáticos</v>
      </c>
      <c r="H371" s="5" t="s">
        <v>30</v>
      </c>
      <c r="I371" s="5" t="s">
        <v>232</v>
      </c>
      <c r="J371" s="5" t="s">
        <v>233</v>
      </c>
      <c r="K371" s="5" t="s">
        <v>138</v>
      </c>
      <c r="L371" s="5" t="s">
        <v>42</v>
      </c>
      <c r="M371" s="5" t="s">
        <v>237</v>
      </c>
      <c r="N371" s="5"/>
      <c r="O371" s="5"/>
      <c r="P371" s="5" t="s">
        <v>31</v>
      </c>
      <c r="Q371" s="5" t="s">
        <v>32</v>
      </c>
      <c r="R371" s="5" t="s">
        <v>33</v>
      </c>
      <c r="S371" s="6" t="s">
        <v>249</v>
      </c>
      <c r="T371" s="8">
        <v>10216912</v>
      </c>
      <c r="U371" s="8">
        <v>0</v>
      </c>
      <c r="V371" s="8">
        <v>0</v>
      </c>
      <c r="W371" s="8">
        <v>10216912</v>
      </c>
      <c r="X371" s="8">
        <v>0</v>
      </c>
      <c r="Y371" s="8">
        <v>0</v>
      </c>
      <c r="Z371" s="8">
        <v>10216912</v>
      </c>
      <c r="AA371" s="8">
        <v>0</v>
      </c>
      <c r="AB371" s="8">
        <v>0</v>
      </c>
      <c r="AC371" s="8">
        <v>0</v>
      </c>
      <c r="AD371" s="21">
        <v>0</v>
      </c>
    </row>
    <row r="372" spans="1:30" ht="33.75" x14ac:dyDescent="0.25">
      <c r="A372" s="20" t="s">
        <v>72</v>
      </c>
      <c r="B372" s="6" t="s">
        <v>73</v>
      </c>
      <c r="C372" s="7" t="s">
        <v>303</v>
      </c>
      <c r="D372" s="7" t="s">
        <v>604</v>
      </c>
      <c r="E372" s="3" t="str">
        <f>VLOOKUP(Tabla2[[#This Row],[RUBRO]],Hoja9!$B$4:$M$1963,10,0)</f>
        <v>TECNOLOGIA</v>
      </c>
      <c r="F372" s="7" t="str">
        <f>VLOOKUP(Tabla2[[#This Row],[RUBRO]],Hoja9!$B$4:$M$1963,11,0)</f>
        <v>DIRECCIÓN DE GESTIÓN HUMANA</v>
      </c>
      <c r="G372" s="7" t="str">
        <f>VLOOKUP(Tabla2[[#This Row],[RUBRO]],Hoja9!$B$4:$M$1963,12,0)</f>
        <v>Gestión Humana - Pres. Serv</v>
      </c>
      <c r="H372" s="5" t="s">
        <v>30</v>
      </c>
      <c r="I372" s="5" t="s">
        <v>301</v>
      </c>
      <c r="J372" s="5" t="s">
        <v>233</v>
      </c>
      <c r="K372" s="5" t="s">
        <v>41</v>
      </c>
      <c r="L372" s="5" t="s">
        <v>42</v>
      </c>
      <c r="M372" s="5" t="s">
        <v>281</v>
      </c>
      <c r="N372" s="5"/>
      <c r="O372" s="5"/>
      <c r="P372" s="5" t="s">
        <v>31</v>
      </c>
      <c r="Q372" s="5" t="s">
        <v>32</v>
      </c>
      <c r="R372" s="5" t="s">
        <v>33</v>
      </c>
      <c r="S372" s="6" t="s">
        <v>59</v>
      </c>
      <c r="T372" s="8">
        <v>174417625</v>
      </c>
      <c r="U372" s="8">
        <v>31236800</v>
      </c>
      <c r="V372" s="8">
        <v>348525</v>
      </c>
      <c r="W372" s="8">
        <v>205305900</v>
      </c>
      <c r="X372" s="8">
        <v>0</v>
      </c>
      <c r="Y372" s="8">
        <v>205305900</v>
      </c>
      <c r="Z372" s="8">
        <v>0</v>
      </c>
      <c r="AA372" s="8">
        <v>205305900</v>
      </c>
      <c r="AB372" s="8">
        <v>94475634</v>
      </c>
      <c r="AC372" s="8">
        <v>94475634</v>
      </c>
      <c r="AD372" s="21">
        <v>94475634</v>
      </c>
    </row>
    <row r="373" spans="1:30" ht="33.75" x14ac:dyDescent="0.25">
      <c r="A373" s="20" t="s">
        <v>72</v>
      </c>
      <c r="B373" s="6" t="s">
        <v>73</v>
      </c>
      <c r="C373" s="7" t="s">
        <v>307</v>
      </c>
      <c r="D373" s="7" t="s">
        <v>37</v>
      </c>
      <c r="E373" s="3" t="str">
        <f>VLOOKUP(Tabla2[[#This Row],[RUBRO]],Hoja9!$B$4:$M$1963,10,0)</f>
        <v>MODELO INTERVENCION</v>
      </c>
      <c r="F373" s="7" t="str">
        <f>VLOOKUP(Tabla2[[#This Row],[RUBRO]],Hoja9!$B$4:$M$1963,11,0)</f>
        <v>DIRECCIÓN DE GESTIÓN HUMANA</v>
      </c>
      <c r="G373" s="7" t="str">
        <f>VLOOKUP(Tabla2[[#This Row],[RUBRO]],Hoja9!$B$4:$M$1963,12,0)</f>
        <v>Gestión Humana - Pres. Serv</v>
      </c>
      <c r="H373" s="5" t="s">
        <v>30</v>
      </c>
      <c r="I373" s="5" t="s">
        <v>301</v>
      </c>
      <c r="J373" s="5" t="s">
        <v>233</v>
      </c>
      <c r="K373" s="5" t="s">
        <v>77</v>
      </c>
      <c r="L373" s="5" t="s">
        <v>42</v>
      </c>
      <c r="M373" s="5" t="s">
        <v>237</v>
      </c>
      <c r="N373" s="5"/>
      <c r="O373" s="5"/>
      <c r="P373" s="5" t="s">
        <v>31</v>
      </c>
      <c r="Q373" s="5" t="s">
        <v>32</v>
      </c>
      <c r="R373" s="5" t="s">
        <v>33</v>
      </c>
      <c r="S373" s="6" t="s">
        <v>59</v>
      </c>
      <c r="T373" s="8">
        <v>2542180247</v>
      </c>
      <c r="U373" s="8">
        <v>458913693</v>
      </c>
      <c r="V373" s="8">
        <v>295591119</v>
      </c>
      <c r="W373" s="8">
        <v>2705502821</v>
      </c>
      <c r="X373" s="8">
        <v>0</v>
      </c>
      <c r="Y373" s="8">
        <v>2688372191</v>
      </c>
      <c r="Z373" s="8">
        <v>17130630</v>
      </c>
      <c r="AA373" s="8">
        <v>2618150190</v>
      </c>
      <c r="AB373" s="8">
        <v>1573783529</v>
      </c>
      <c r="AC373" s="8">
        <v>1573783529</v>
      </c>
      <c r="AD373" s="21">
        <v>1573783529</v>
      </c>
    </row>
    <row r="374" spans="1:30" ht="33.75" x14ac:dyDescent="0.25">
      <c r="A374" s="20" t="s">
        <v>72</v>
      </c>
      <c r="B374" s="6" t="s">
        <v>73</v>
      </c>
      <c r="C374" s="7" t="s">
        <v>308</v>
      </c>
      <c r="D374" s="7" t="s">
        <v>37</v>
      </c>
      <c r="E374" s="3" t="str">
        <f>VLOOKUP(Tabla2[[#This Row],[RUBRO]],Hoja9!$B$4:$M$1963,10,0)</f>
        <v>MODELO INTERVENCION</v>
      </c>
      <c r="F374" s="7" t="str">
        <f>VLOOKUP(Tabla2[[#This Row],[RUBRO]],Hoja9!$B$4:$M$1963,11,0)</f>
        <v>DIRECCIÓN DE GESTIÓN HUMANA</v>
      </c>
      <c r="G374" s="7" t="str">
        <f>VLOOKUP(Tabla2[[#This Row],[RUBRO]],Hoja9!$B$4:$M$1963,12,0)</f>
        <v>Gestión Humana- Viáticos</v>
      </c>
      <c r="H374" s="5" t="s">
        <v>30</v>
      </c>
      <c r="I374" s="5" t="s">
        <v>301</v>
      </c>
      <c r="J374" s="5" t="s">
        <v>233</v>
      </c>
      <c r="K374" s="5" t="s">
        <v>77</v>
      </c>
      <c r="L374" s="5" t="s">
        <v>42</v>
      </c>
      <c r="M374" s="5" t="s">
        <v>240</v>
      </c>
      <c r="N374" s="5"/>
      <c r="O374" s="5"/>
      <c r="P374" s="5" t="s">
        <v>31</v>
      </c>
      <c r="Q374" s="5" t="s">
        <v>32</v>
      </c>
      <c r="R374" s="5" t="s">
        <v>33</v>
      </c>
      <c r="S374" s="6" t="s">
        <v>249</v>
      </c>
      <c r="T374" s="8">
        <v>0</v>
      </c>
      <c r="U374" s="8">
        <v>2000000</v>
      </c>
      <c r="V374" s="8">
        <v>0</v>
      </c>
      <c r="W374" s="8">
        <v>2000000</v>
      </c>
      <c r="X374" s="8">
        <v>0</v>
      </c>
      <c r="Y374" s="8">
        <v>2000000</v>
      </c>
      <c r="Z374" s="8">
        <v>0</v>
      </c>
      <c r="AA374" s="8">
        <v>1988222</v>
      </c>
      <c r="AB374" s="8">
        <v>1988222</v>
      </c>
      <c r="AC374" s="8">
        <v>1988222</v>
      </c>
      <c r="AD374" s="21">
        <v>1988222</v>
      </c>
    </row>
    <row r="375" spans="1:30" ht="22.5" x14ac:dyDescent="0.25">
      <c r="A375" s="20" t="s">
        <v>72</v>
      </c>
      <c r="B375" s="6" t="s">
        <v>73</v>
      </c>
      <c r="C375" s="7" t="s">
        <v>315</v>
      </c>
      <c r="D375" s="7" t="s">
        <v>37</v>
      </c>
      <c r="E375" s="3" t="str">
        <f>VLOOKUP(Tabla2[[#This Row],[RUBRO]],Hoja9!$B$4:$M$1963,10,0)</f>
        <v>MODELO INTERVENCION</v>
      </c>
      <c r="F375" s="7" t="str">
        <f>VLOOKUP(Tabla2[[#This Row],[RUBRO]],Hoja9!$B$4:$M$1963,11,0)</f>
        <v>DIRECCION FINANCIERA</v>
      </c>
      <c r="G375" s="7" t="str">
        <f>VLOOKUP(Tabla2[[#This Row],[RUBRO]],Hoja9!$B$4:$M$1963,12,0)</f>
        <v>Dirección Financiera</v>
      </c>
      <c r="H375" s="5" t="s">
        <v>30</v>
      </c>
      <c r="I375" s="5" t="s">
        <v>301</v>
      </c>
      <c r="J375" s="5" t="s">
        <v>233</v>
      </c>
      <c r="K375" s="5" t="s">
        <v>77</v>
      </c>
      <c r="L375" s="5" t="s">
        <v>42</v>
      </c>
      <c r="M375" s="5" t="s">
        <v>254</v>
      </c>
      <c r="N375" s="5"/>
      <c r="O375" s="5"/>
      <c r="P375" s="5" t="s">
        <v>31</v>
      </c>
      <c r="Q375" s="5" t="s">
        <v>32</v>
      </c>
      <c r="R375" s="5" t="s">
        <v>33</v>
      </c>
      <c r="S375" s="6" t="s">
        <v>316</v>
      </c>
      <c r="T375" s="8">
        <v>0</v>
      </c>
      <c r="U375" s="8">
        <v>30000000</v>
      </c>
      <c r="V375" s="8">
        <v>0</v>
      </c>
      <c r="W375" s="8">
        <v>30000000</v>
      </c>
      <c r="X375" s="8">
        <v>0</v>
      </c>
      <c r="Y375" s="8">
        <v>30000000</v>
      </c>
      <c r="Z375" s="8">
        <v>0</v>
      </c>
      <c r="AA375" s="8">
        <v>30000000</v>
      </c>
      <c r="AB375" s="8">
        <v>30000000</v>
      </c>
      <c r="AC375" s="8">
        <v>30000000</v>
      </c>
      <c r="AD375" s="21">
        <v>30000000</v>
      </c>
    </row>
    <row r="376" spans="1:30" ht="22.5" x14ac:dyDescent="0.25">
      <c r="A376" s="20" t="s">
        <v>72</v>
      </c>
      <c r="B376" s="6" t="s">
        <v>73</v>
      </c>
      <c r="C376" s="7" t="s">
        <v>396</v>
      </c>
      <c r="D376" s="7" t="s">
        <v>37</v>
      </c>
      <c r="E376" s="3" t="str">
        <f>VLOOKUP(Tabla2[[#This Row],[RUBRO]],Hoja9!$B$4:$M$1963,10,0)</f>
        <v>MODELO INTERVENCION</v>
      </c>
      <c r="F376" s="7" t="str">
        <f>VLOOKUP(Tabla2[[#This Row],[RUBRO]],Hoja9!$B$4:$M$1963,11,0)</f>
        <v>DIRECCION FINANCIERA</v>
      </c>
      <c r="G376" s="7" t="str">
        <f>VLOOKUP(Tabla2[[#This Row],[RUBRO]],Hoja9!$B$4:$M$1963,12,0)</f>
        <v>Dirección Financiera</v>
      </c>
      <c r="H376" s="5" t="s">
        <v>30</v>
      </c>
      <c r="I376" s="5" t="s">
        <v>301</v>
      </c>
      <c r="J376" s="5" t="s">
        <v>233</v>
      </c>
      <c r="K376" s="5" t="s">
        <v>77</v>
      </c>
      <c r="L376" s="5" t="s">
        <v>42</v>
      </c>
      <c r="M376" s="5" t="s">
        <v>255</v>
      </c>
      <c r="N376" s="5"/>
      <c r="O376" s="5"/>
      <c r="P376" s="5" t="s">
        <v>31</v>
      </c>
      <c r="Q376" s="5" t="s">
        <v>32</v>
      </c>
      <c r="R376" s="5" t="s">
        <v>33</v>
      </c>
      <c r="S376" s="6" t="s">
        <v>397</v>
      </c>
      <c r="T376" s="8">
        <v>20000000</v>
      </c>
      <c r="U376" s="8">
        <v>0</v>
      </c>
      <c r="V376" s="8">
        <v>0</v>
      </c>
      <c r="W376" s="8">
        <v>20000000</v>
      </c>
      <c r="X376" s="8">
        <v>0</v>
      </c>
      <c r="Y376" s="8">
        <v>13740000</v>
      </c>
      <c r="Z376" s="8">
        <v>6260000</v>
      </c>
      <c r="AA376" s="8">
        <v>12240000</v>
      </c>
      <c r="AB376" s="8">
        <v>1431190</v>
      </c>
      <c r="AC376" s="8">
        <v>1431190</v>
      </c>
      <c r="AD376" s="21">
        <v>1431190</v>
      </c>
    </row>
    <row r="377" spans="1:30" ht="33.75" x14ac:dyDescent="0.25">
      <c r="A377" s="20" t="s">
        <v>72</v>
      </c>
      <c r="B377" s="6" t="s">
        <v>73</v>
      </c>
      <c r="C377" s="7" t="s">
        <v>398</v>
      </c>
      <c r="D377" s="7" t="s">
        <v>37</v>
      </c>
      <c r="E377" s="3" t="str">
        <f>VLOOKUP(Tabla2[[#This Row],[RUBRO]],Hoja9!$B$4:$M$1963,10,0)</f>
        <v>MODELO INTERVENCION</v>
      </c>
      <c r="F377" s="7" t="str">
        <f>VLOOKUP(Tabla2[[#This Row],[RUBRO]],Hoja9!$B$4:$M$1963,11,0)</f>
        <v>DIRECCIÓN DE GESTIÓN HUMANA</v>
      </c>
      <c r="G377" s="7" t="str">
        <f>VLOOKUP(Tabla2[[#This Row],[RUBRO]],Hoja9!$B$4:$M$1963,12,0)</f>
        <v>Gestión Humana - Pres. Serv</v>
      </c>
      <c r="H377" s="5" t="s">
        <v>30</v>
      </c>
      <c r="I377" s="5" t="s">
        <v>301</v>
      </c>
      <c r="J377" s="5" t="s">
        <v>233</v>
      </c>
      <c r="K377" s="5" t="s">
        <v>77</v>
      </c>
      <c r="L377" s="5" t="s">
        <v>42</v>
      </c>
      <c r="M377" s="5" t="s">
        <v>257</v>
      </c>
      <c r="N377" s="5"/>
      <c r="O377" s="5"/>
      <c r="P377" s="5" t="s">
        <v>31</v>
      </c>
      <c r="Q377" s="5" t="s">
        <v>32</v>
      </c>
      <c r="R377" s="5" t="s">
        <v>33</v>
      </c>
      <c r="S377" s="6" t="s">
        <v>399</v>
      </c>
      <c r="T377" s="8">
        <v>64176471</v>
      </c>
      <c r="U377" s="8">
        <v>0</v>
      </c>
      <c r="V377" s="8">
        <v>4556471</v>
      </c>
      <c r="W377" s="8">
        <v>59620000</v>
      </c>
      <c r="X377" s="8">
        <v>0</v>
      </c>
      <c r="Y377" s="8">
        <v>59620000</v>
      </c>
      <c r="Z377" s="8">
        <v>0</v>
      </c>
      <c r="AA377" s="8">
        <v>59620000</v>
      </c>
      <c r="AB377" s="8">
        <v>30604934</v>
      </c>
      <c r="AC377" s="8">
        <v>30604934</v>
      </c>
      <c r="AD377" s="21">
        <v>30604934</v>
      </c>
    </row>
    <row r="378" spans="1:30" ht="33.75" x14ac:dyDescent="0.25">
      <c r="A378" s="20" t="s">
        <v>72</v>
      </c>
      <c r="B378" s="6" t="s">
        <v>73</v>
      </c>
      <c r="C378" s="7" t="s">
        <v>322</v>
      </c>
      <c r="D378" s="7" t="s">
        <v>37</v>
      </c>
      <c r="E378" s="3" t="str">
        <f>VLOOKUP(Tabla2[[#This Row],[RUBRO]],Hoja9!$B$4:$M$1963,10,0)</f>
        <v>MODELO INTERVENCION</v>
      </c>
      <c r="F378" s="7" t="str">
        <f>VLOOKUP(Tabla2[[#This Row],[RUBRO]],Hoja9!$B$4:$M$1963,11,0)</f>
        <v>DIRECCION ADMINISTRATIVA</v>
      </c>
      <c r="G378" s="7" t="str">
        <f>VLOOKUP(Tabla2[[#This Row],[RUBRO]],Hoja9!$B$4:$M$1963,12,0)</f>
        <v>Administrativa NM</v>
      </c>
      <c r="H378" s="5" t="s">
        <v>30</v>
      </c>
      <c r="I378" s="5" t="s">
        <v>301</v>
      </c>
      <c r="J378" s="5" t="s">
        <v>233</v>
      </c>
      <c r="K378" s="5" t="s">
        <v>77</v>
      </c>
      <c r="L378" s="5" t="s">
        <v>42</v>
      </c>
      <c r="M378" s="5" t="s">
        <v>323</v>
      </c>
      <c r="N378" s="5"/>
      <c r="O378" s="5"/>
      <c r="P378" s="5" t="s">
        <v>31</v>
      </c>
      <c r="Q378" s="5" t="s">
        <v>32</v>
      </c>
      <c r="R378" s="5" t="s">
        <v>33</v>
      </c>
      <c r="S378" s="6" t="s">
        <v>324</v>
      </c>
      <c r="T378" s="8">
        <v>1292254944</v>
      </c>
      <c r="U378" s="8">
        <v>0</v>
      </c>
      <c r="V378" s="8">
        <v>0</v>
      </c>
      <c r="W378" s="8">
        <v>1292254944</v>
      </c>
      <c r="X378" s="8">
        <v>0</v>
      </c>
      <c r="Y378" s="8">
        <v>1292254944</v>
      </c>
      <c r="Z378" s="8">
        <v>0</v>
      </c>
      <c r="AA378" s="8">
        <v>1292254944</v>
      </c>
      <c r="AB378" s="8">
        <v>646127466</v>
      </c>
      <c r="AC378" s="8">
        <v>646127466</v>
      </c>
      <c r="AD378" s="21">
        <v>646127466</v>
      </c>
    </row>
    <row r="379" spans="1:30" ht="33.75" x14ac:dyDescent="0.25">
      <c r="A379" s="20" t="s">
        <v>72</v>
      </c>
      <c r="B379" s="6" t="s">
        <v>73</v>
      </c>
      <c r="C379" s="7" t="s">
        <v>328</v>
      </c>
      <c r="D379" s="7" t="s">
        <v>37</v>
      </c>
      <c r="E379" s="3" t="str">
        <f>VLOOKUP(Tabla2[[#This Row],[RUBRO]],Hoja9!$B$4:$M$1963,10,0)</f>
        <v>MODELO INTERVENCION</v>
      </c>
      <c r="F379" s="7" t="str">
        <f>VLOOKUP(Tabla2[[#This Row],[RUBRO]],Hoja9!$B$4:$M$1963,11,0)</f>
        <v>DIRECCION ADMINISTRATIVA</v>
      </c>
      <c r="G379" s="7" t="str">
        <f>VLOOKUP(Tabla2[[#This Row],[RUBRO]],Hoja9!$B$4:$M$1963,12,0)</f>
        <v>Administrativa NM</v>
      </c>
      <c r="H379" s="5" t="s">
        <v>30</v>
      </c>
      <c r="I379" s="5" t="s">
        <v>301</v>
      </c>
      <c r="J379" s="5" t="s">
        <v>233</v>
      </c>
      <c r="K379" s="5" t="s">
        <v>77</v>
      </c>
      <c r="L379" s="5" t="s">
        <v>42</v>
      </c>
      <c r="M379" s="5" t="s">
        <v>329</v>
      </c>
      <c r="N379" s="5"/>
      <c r="O379" s="5"/>
      <c r="P379" s="5" t="s">
        <v>31</v>
      </c>
      <c r="Q379" s="5" t="s">
        <v>32</v>
      </c>
      <c r="R379" s="5" t="s">
        <v>33</v>
      </c>
      <c r="S379" s="6" t="s">
        <v>330</v>
      </c>
      <c r="T379" s="8">
        <v>0</v>
      </c>
      <c r="U379" s="8">
        <v>211524000</v>
      </c>
      <c r="V379" s="8">
        <v>0</v>
      </c>
      <c r="W379" s="8">
        <v>211524000</v>
      </c>
      <c r="X379" s="8">
        <v>0</v>
      </c>
      <c r="Y379" s="8">
        <v>16679150</v>
      </c>
      <c r="Z379" s="8">
        <v>194844850</v>
      </c>
      <c r="AA379" s="8">
        <v>15965470</v>
      </c>
      <c r="AB379" s="8">
        <v>15965470</v>
      </c>
      <c r="AC379" s="8">
        <v>15965470</v>
      </c>
      <c r="AD379" s="21">
        <v>15965470</v>
      </c>
    </row>
    <row r="380" spans="1:30" ht="33.75" x14ac:dyDescent="0.25">
      <c r="A380" s="20" t="s">
        <v>72</v>
      </c>
      <c r="B380" s="6" t="s">
        <v>73</v>
      </c>
      <c r="C380" s="7" t="s">
        <v>354</v>
      </c>
      <c r="D380" s="7" t="s">
        <v>37</v>
      </c>
      <c r="E380" s="3" t="str">
        <f>VLOOKUP(Tabla2[[#This Row],[RUBRO]],Hoja9!$B$4:$M$1963,10,0)</f>
        <v>MODELO INTERVENCION</v>
      </c>
      <c r="F380" s="7" t="str">
        <f>VLOOKUP(Tabla2[[#This Row],[RUBRO]],Hoja9!$B$4:$M$1963,11,0)</f>
        <v>DIRECCIÓN DE GESTIÓN HUMANA</v>
      </c>
      <c r="G380" s="7" t="str">
        <f>VLOOKUP(Tabla2[[#This Row],[RUBRO]],Hoja9!$B$4:$M$1963,12,0)</f>
        <v>Gestión Humana- Capacitación</v>
      </c>
      <c r="H380" s="5" t="s">
        <v>30</v>
      </c>
      <c r="I380" s="5" t="s">
        <v>301</v>
      </c>
      <c r="J380" s="5" t="s">
        <v>233</v>
      </c>
      <c r="K380" s="5" t="s">
        <v>77</v>
      </c>
      <c r="L380" s="5" t="s">
        <v>42</v>
      </c>
      <c r="M380" s="5" t="s">
        <v>355</v>
      </c>
      <c r="N380" s="5"/>
      <c r="O380" s="5"/>
      <c r="P380" s="5" t="s">
        <v>31</v>
      </c>
      <c r="Q380" s="5" t="s">
        <v>32</v>
      </c>
      <c r="R380" s="5" t="s">
        <v>33</v>
      </c>
      <c r="S380" s="6" t="s">
        <v>356</v>
      </c>
      <c r="T380" s="8">
        <v>0</v>
      </c>
      <c r="U380" s="8">
        <v>53724000</v>
      </c>
      <c r="V380" s="8">
        <v>0</v>
      </c>
      <c r="W380" s="8">
        <v>53724000</v>
      </c>
      <c r="X380" s="8">
        <v>0</v>
      </c>
      <c r="Y380" s="8">
        <v>53724000</v>
      </c>
      <c r="Z380" s="8">
        <v>0</v>
      </c>
      <c r="AA380" s="8">
        <v>0</v>
      </c>
      <c r="AB380" s="8">
        <v>0</v>
      </c>
      <c r="AC380" s="8">
        <v>0</v>
      </c>
      <c r="AD380" s="21">
        <v>0</v>
      </c>
    </row>
    <row r="381" spans="1:30" ht="22.5" x14ac:dyDescent="0.25">
      <c r="A381" s="20" t="s">
        <v>72</v>
      </c>
      <c r="B381" s="6" t="s">
        <v>73</v>
      </c>
      <c r="C381" s="7" t="s">
        <v>365</v>
      </c>
      <c r="D381" s="7" t="s">
        <v>37</v>
      </c>
      <c r="E381" s="3" t="str">
        <f>VLOOKUP(Tabla2[[#This Row],[RUBRO]],Hoja9!$B$4:$M$1963,10,0)</f>
        <v>MODELO INTERVENCION</v>
      </c>
      <c r="F381" s="7" t="str">
        <f>VLOOKUP(Tabla2[[#This Row],[RUBRO]],Hoja9!$B$4:$M$1963,11,0)</f>
        <v>SECRETARIA GENERAL</v>
      </c>
      <c r="G381" s="7" t="str">
        <f>VLOOKUP(Tabla2[[#This Row],[RUBRO]],Hoja9!$B$4:$M$1963,12,0)</f>
        <v>Secretaria General</v>
      </c>
      <c r="H381" s="5" t="s">
        <v>30</v>
      </c>
      <c r="I381" s="5" t="s">
        <v>301</v>
      </c>
      <c r="J381" s="5" t="s">
        <v>233</v>
      </c>
      <c r="K381" s="5" t="s">
        <v>77</v>
      </c>
      <c r="L381" s="5" t="s">
        <v>42</v>
      </c>
      <c r="M381" s="5" t="s">
        <v>266</v>
      </c>
      <c r="N381" s="5"/>
      <c r="O381" s="5"/>
      <c r="P381" s="5" t="s">
        <v>31</v>
      </c>
      <c r="Q381" s="5" t="s">
        <v>32</v>
      </c>
      <c r="R381" s="5" t="s">
        <v>33</v>
      </c>
      <c r="S381" s="6" t="s">
        <v>267</v>
      </c>
      <c r="T381" s="8">
        <v>1567445</v>
      </c>
      <c r="U381" s="8">
        <v>846096</v>
      </c>
      <c r="V381" s="8">
        <v>0</v>
      </c>
      <c r="W381" s="8">
        <v>2413541</v>
      </c>
      <c r="X381" s="8">
        <v>0</v>
      </c>
      <c r="Y381" s="8">
        <v>40323</v>
      </c>
      <c r="Z381" s="8">
        <v>2373218</v>
      </c>
      <c r="AA381" s="8">
        <v>38035</v>
      </c>
      <c r="AB381" s="8">
        <v>18295</v>
      </c>
      <c r="AC381" s="8">
        <v>18295</v>
      </c>
      <c r="AD381" s="21">
        <v>18295</v>
      </c>
    </row>
    <row r="382" spans="1:30" ht="33.75" x14ac:dyDescent="0.25">
      <c r="A382" s="20" t="s">
        <v>72</v>
      </c>
      <c r="B382" s="6" t="s">
        <v>73</v>
      </c>
      <c r="C382" s="7" t="s">
        <v>372</v>
      </c>
      <c r="D382" s="7" t="s">
        <v>474</v>
      </c>
      <c r="E382" s="3" t="str">
        <f>VLOOKUP(Tabla2[[#This Row],[RUBRO]],Hoja9!$B$4:$M$1963,10,0)</f>
        <v xml:space="preserve">CONSTRUCCION </v>
      </c>
      <c r="F382" s="7" t="str">
        <f>VLOOKUP(Tabla2[[#This Row],[RUBRO]],Hoja9!$B$4:$M$1963,11,0)</f>
        <v>DIRECCION ADMINISTRATIVA</v>
      </c>
      <c r="G382" s="7" t="str">
        <f>VLOOKUP(Tabla2[[#This Row],[RUBRO]],Hoja9!$B$4:$M$1963,12,0)</f>
        <v>Administrativa CONS</v>
      </c>
      <c r="H382" s="5" t="s">
        <v>30</v>
      </c>
      <c r="I382" s="5" t="s">
        <v>301</v>
      </c>
      <c r="J382" s="5" t="s">
        <v>233</v>
      </c>
      <c r="K382" s="5" t="s">
        <v>64</v>
      </c>
      <c r="L382" s="5" t="s">
        <v>42</v>
      </c>
      <c r="M382" s="5" t="s">
        <v>234</v>
      </c>
      <c r="N382" s="5"/>
      <c r="O382" s="5"/>
      <c r="P382" s="5" t="s">
        <v>31</v>
      </c>
      <c r="Q382" s="5" t="s">
        <v>32</v>
      </c>
      <c r="R382" s="5" t="s">
        <v>33</v>
      </c>
      <c r="S382" s="6" t="s">
        <v>373</v>
      </c>
      <c r="T382" s="8">
        <v>0</v>
      </c>
      <c r="U382" s="8">
        <v>95000000</v>
      </c>
      <c r="V382" s="8">
        <v>0</v>
      </c>
      <c r="W382" s="8">
        <v>95000000</v>
      </c>
      <c r="X382" s="8">
        <v>0</v>
      </c>
      <c r="Y382" s="8">
        <v>54010000</v>
      </c>
      <c r="Z382" s="8">
        <v>40990000</v>
      </c>
      <c r="AA382" s="8">
        <v>0</v>
      </c>
      <c r="AB382" s="8">
        <v>0</v>
      </c>
      <c r="AC382" s="8">
        <v>0</v>
      </c>
      <c r="AD382" s="21">
        <v>0</v>
      </c>
    </row>
    <row r="383" spans="1:30" ht="33.75" x14ac:dyDescent="0.25">
      <c r="A383" s="20" t="s">
        <v>72</v>
      </c>
      <c r="B383" s="6" t="s">
        <v>73</v>
      </c>
      <c r="C383" s="7" t="s">
        <v>374</v>
      </c>
      <c r="D383" s="7" t="s">
        <v>474</v>
      </c>
      <c r="E383" s="3" t="str">
        <f>VLOOKUP(Tabla2[[#This Row],[RUBRO]],Hoja9!$B$4:$M$1963,10,0)</f>
        <v xml:space="preserve">CONSTRUCCION </v>
      </c>
      <c r="F383" s="7" t="str">
        <f>VLOOKUP(Tabla2[[#This Row],[RUBRO]],Hoja9!$B$4:$M$1963,11,0)</f>
        <v>DIRECCION ADMINISTRATIVA</v>
      </c>
      <c r="G383" s="7" t="str">
        <f>VLOOKUP(Tabla2[[#This Row],[RUBRO]],Hoja9!$B$4:$M$1963,12,0)</f>
        <v>Administrativa CONS</v>
      </c>
      <c r="H383" s="5" t="s">
        <v>30</v>
      </c>
      <c r="I383" s="5" t="s">
        <v>301</v>
      </c>
      <c r="J383" s="5" t="s">
        <v>233</v>
      </c>
      <c r="K383" s="5" t="s">
        <v>64</v>
      </c>
      <c r="L383" s="5" t="s">
        <v>42</v>
      </c>
      <c r="M383" s="5" t="s">
        <v>281</v>
      </c>
      <c r="N383" s="5"/>
      <c r="O383" s="5"/>
      <c r="P383" s="5" t="s">
        <v>31</v>
      </c>
      <c r="Q383" s="5" t="s">
        <v>171</v>
      </c>
      <c r="R383" s="5" t="s">
        <v>33</v>
      </c>
      <c r="S383" s="6" t="s">
        <v>375</v>
      </c>
      <c r="T383" s="8">
        <v>247000000</v>
      </c>
      <c r="U383" s="8">
        <v>0</v>
      </c>
      <c r="V383" s="8">
        <v>0</v>
      </c>
      <c r="W383" s="8">
        <v>247000000</v>
      </c>
      <c r="X383" s="8">
        <v>0</v>
      </c>
      <c r="Y383" s="8">
        <v>242992600</v>
      </c>
      <c r="Z383" s="8">
        <v>4007400</v>
      </c>
      <c r="AA383" s="8">
        <v>99077400</v>
      </c>
      <c r="AB383" s="8">
        <v>18685761</v>
      </c>
      <c r="AC383" s="8">
        <v>18685761</v>
      </c>
      <c r="AD383" s="21">
        <v>18685761</v>
      </c>
    </row>
    <row r="384" spans="1:30" ht="33.75" x14ac:dyDescent="0.25">
      <c r="A384" s="20" t="s">
        <v>72</v>
      </c>
      <c r="B384" s="6" t="s">
        <v>73</v>
      </c>
      <c r="C384" s="7" t="s">
        <v>400</v>
      </c>
      <c r="D384" s="7" t="s">
        <v>474</v>
      </c>
      <c r="E384" s="3" t="str">
        <f>VLOOKUP(Tabla2[[#This Row],[RUBRO]],Hoja9!$B$4:$M$1963,10,0)</f>
        <v xml:space="preserve">CONSTRUCCION </v>
      </c>
      <c r="F384" s="7" t="str">
        <f>VLOOKUP(Tabla2[[#This Row],[RUBRO]],Hoja9!$B$4:$M$1963,11,0)</f>
        <v>DIRECCION ADMINISTRATIVA</v>
      </c>
      <c r="G384" s="7" t="str">
        <f>VLOOKUP(Tabla2[[#This Row],[RUBRO]],Hoja9!$B$4:$M$1963,12,0)</f>
        <v>Administrativa CONS</v>
      </c>
      <c r="H384" s="5" t="s">
        <v>30</v>
      </c>
      <c r="I384" s="5" t="s">
        <v>301</v>
      </c>
      <c r="J384" s="5" t="s">
        <v>233</v>
      </c>
      <c r="K384" s="5" t="s">
        <v>64</v>
      </c>
      <c r="L384" s="5" t="s">
        <v>42</v>
      </c>
      <c r="M384" s="5" t="s">
        <v>240</v>
      </c>
      <c r="N384" s="5"/>
      <c r="O384" s="5"/>
      <c r="P384" s="5" t="s">
        <v>31</v>
      </c>
      <c r="Q384" s="5" t="s">
        <v>171</v>
      </c>
      <c r="R384" s="5" t="s">
        <v>33</v>
      </c>
      <c r="S384" s="6" t="s">
        <v>401</v>
      </c>
      <c r="T384" s="8">
        <v>40000000</v>
      </c>
      <c r="U384" s="8">
        <v>0</v>
      </c>
      <c r="V384" s="8">
        <v>0</v>
      </c>
      <c r="W384" s="8">
        <v>40000000</v>
      </c>
      <c r="X384" s="8">
        <v>0</v>
      </c>
      <c r="Y384" s="8">
        <v>15950000</v>
      </c>
      <c r="Z384" s="8">
        <v>24050000</v>
      </c>
      <c r="AA384" s="8">
        <v>15950000</v>
      </c>
      <c r="AB384" s="8">
        <v>0</v>
      </c>
      <c r="AC384" s="8">
        <v>0</v>
      </c>
      <c r="AD384" s="21">
        <v>0</v>
      </c>
    </row>
    <row r="385" spans="1:30" ht="33.75" x14ac:dyDescent="0.25">
      <c r="A385" s="20" t="s">
        <v>72</v>
      </c>
      <c r="B385" s="6" t="s">
        <v>73</v>
      </c>
      <c r="C385" s="7" t="s">
        <v>378</v>
      </c>
      <c r="D385" s="7" t="s">
        <v>474</v>
      </c>
      <c r="E385" s="3" t="str">
        <f>VLOOKUP(Tabla2[[#This Row],[RUBRO]],Hoja9!$B$4:$M$1963,10,0)</f>
        <v xml:space="preserve">CONSTRUCCION </v>
      </c>
      <c r="F385" s="7" t="str">
        <f>VLOOKUP(Tabla2[[#This Row],[RUBRO]],Hoja9!$B$4:$M$1963,11,0)</f>
        <v>DIRECCIÓN DE GESTIÓN HUMANA</v>
      </c>
      <c r="G385" s="7" t="str">
        <f>VLOOKUP(Tabla2[[#This Row],[RUBRO]],Hoja9!$B$4:$M$1963,12,0)</f>
        <v>Gestión Humana - Pres. Serv</v>
      </c>
      <c r="H385" s="5" t="s">
        <v>30</v>
      </c>
      <c r="I385" s="5" t="s">
        <v>301</v>
      </c>
      <c r="J385" s="5" t="s">
        <v>233</v>
      </c>
      <c r="K385" s="5" t="s">
        <v>64</v>
      </c>
      <c r="L385" s="5" t="s">
        <v>42</v>
      </c>
      <c r="M385" s="5" t="s">
        <v>243</v>
      </c>
      <c r="N385" s="5"/>
      <c r="O385" s="5"/>
      <c r="P385" s="5" t="s">
        <v>31</v>
      </c>
      <c r="Q385" s="5" t="s">
        <v>171</v>
      </c>
      <c r="R385" s="5" t="s">
        <v>33</v>
      </c>
      <c r="S385" s="6" t="s">
        <v>59</v>
      </c>
      <c r="T385" s="8">
        <v>144279000</v>
      </c>
      <c r="U385" s="8">
        <v>52948000</v>
      </c>
      <c r="V385" s="8">
        <v>0</v>
      </c>
      <c r="W385" s="8">
        <v>197227000</v>
      </c>
      <c r="X385" s="8">
        <v>0</v>
      </c>
      <c r="Y385" s="8">
        <v>174282230</v>
      </c>
      <c r="Z385" s="8">
        <v>22944770</v>
      </c>
      <c r="AA385" s="8">
        <v>174282230</v>
      </c>
      <c r="AB385" s="8">
        <v>99369430</v>
      </c>
      <c r="AC385" s="8">
        <v>99369430</v>
      </c>
      <c r="AD385" s="21">
        <v>99369430</v>
      </c>
    </row>
    <row r="386" spans="1:30" ht="33.75" hidden="1" x14ac:dyDescent="0.25">
      <c r="A386" s="20" t="s">
        <v>410</v>
      </c>
      <c r="B386" s="6" t="s">
        <v>411</v>
      </c>
      <c r="C386" s="7" t="s">
        <v>142</v>
      </c>
      <c r="D386" s="7" t="s">
        <v>595</v>
      </c>
      <c r="E386" s="3" t="str">
        <f>VLOOKUP(Tabla2[[#This Row],[RUBRO]],Hoja9!$B$4:$M$1963,10,0)</f>
        <v>FUNCIONAMIENTO</v>
      </c>
      <c r="F386" s="7" t="str">
        <f>VLOOKUP(Tabla2[[#This Row],[RUBRO]],Hoja9!$B$4:$M$1963,11,0)</f>
        <v>DIRECCION ADMINISTRATIVA</v>
      </c>
      <c r="G386" s="7" t="str">
        <f>VLOOKUP(Tabla2[[#This Row],[RUBRO]],Hoja9!$B$4:$M$1963,12,0)</f>
        <v>Administrativa</v>
      </c>
      <c r="H386" s="5" t="s">
        <v>40</v>
      </c>
      <c r="I386" s="5" t="s">
        <v>77</v>
      </c>
      <c r="J386" s="5" t="s">
        <v>42</v>
      </c>
      <c r="K386" s="5" t="s">
        <v>63</v>
      </c>
      <c r="L386" s="5" t="s">
        <v>143</v>
      </c>
      <c r="M386" s="5" t="s">
        <v>77</v>
      </c>
      <c r="N386" s="5"/>
      <c r="O386" s="5"/>
      <c r="P386" s="5" t="s">
        <v>31</v>
      </c>
      <c r="Q386" s="5" t="s">
        <v>32</v>
      </c>
      <c r="R386" s="5" t="s">
        <v>33</v>
      </c>
      <c r="S386" s="6" t="s">
        <v>144</v>
      </c>
      <c r="T386" s="8">
        <v>726000</v>
      </c>
      <c r="U386" s="8">
        <v>0</v>
      </c>
      <c r="V386" s="8">
        <v>0</v>
      </c>
      <c r="W386" s="8">
        <v>726000</v>
      </c>
      <c r="X386" s="8">
        <v>0</v>
      </c>
      <c r="Y386" s="8">
        <v>726000</v>
      </c>
      <c r="Z386" s="8">
        <v>0</v>
      </c>
      <c r="AA386" s="8">
        <v>171014</v>
      </c>
      <c r="AB386" s="8">
        <v>168488</v>
      </c>
      <c r="AC386" s="8">
        <v>168488</v>
      </c>
      <c r="AD386" s="21">
        <v>168488</v>
      </c>
    </row>
    <row r="387" spans="1:30" ht="33.75" hidden="1" x14ac:dyDescent="0.25">
      <c r="A387" s="20" t="s">
        <v>410</v>
      </c>
      <c r="B387" s="6" t="s">
        <v>411</v>
      </c>
      <c r="C387" s="7" t="s">
        <v>145</v>
      </c>
      <c r="D387" s="7" t="s">
        <v>595</v>
      </c>
      <c r="E387" s="3" t="str">
        <f>VLOOKUP(Tabla2[[#This Row],[RUBRO]],Hoja9!$B$4:$M$1963,10,0)</f>
        <v>FUNCIONAMIENTO</v>
      </c>
      <c r="F387" s="7" t="str">
        <f>VLOOKUP(Tabla2[[#This Row],[RUBRO]],Hoja9!$B$4:$M$1963,11,0)</f>
        <v>DIRECCION ADMINISTRATIVA</v>
      </c>
      <c r="G387" s="7" t="str">
        <f>VLOOKUP(Tabla2[[#This Row],[RUBRO]],Hoja9!$B$4:$M$1963,12,0)</f>
        <v>Administrativa</v>
      </c>
      <c r="H387" s="5" t="s">
        <v>40</v>
      </c>
      <c r="I387" s="5" t="s">
        <v>77</v>
      </c>
      <c r="J387" s="5" t="s">
        <v>42</v>
      </c>
      <c r="K387" s="5" t="s">
        <v>63</v>
      </c>
      <c r="L387" s="5" t="s">
        <v>143</v>
      </c>
      <c r="M387" s="5" t="s">
        <v>63</v>
      </c>
      <c r="N387" s="5"/>
      <c r="O387" s="5"/>
      <c r="P387" s="5" t="s">
        <v>31</v>
      </c>
      <c r="Q387" s="5" t="s">
        <v>32</v>
      </c>
      <c r="R387" s="5" t="s">
        <v>33</v>
      </c>
      <c r="S387" s="6" t="s">
        <v>146</v>
      </c>
      <c r="T387" s="8">
        <v>240000000</v>
      </c>
      <c r="U387" s="8">
        <v>0</v>
      </c>
      <c r="V387" s="8">
        <v>50000000</v>
      </c>
      <c r="W387" s="8">
        <v>190000000</v>
      </c>
      <c r="X387" s="8">
        <v>0</v>
      </c>
      <c r="Y387" s="8">
        <v>190000000</v>
      </c>
      <c r="Z387" s="8">
        <v>0</v>
      </c>
      <c r="AA387" s="8">
        <v>176032241</v>
      </c>
      <c r="AB387" s="8">
        <v>174498090</v>
      </c>
      <c r="AC387" s="8">
        <v>174498090</v>
      </c>
      <c r="AD387" s="21">
        <v>174498090</v>
      </c>
    </row>
    <row r="388" spans="1:30" ht="33.75" hidden="1" x14ac:dyDescent="0.25">
      <c r="A388" s="20" t="s">
        <v>410</v>
      </c>
      <c r="B388" s="6" t="s">
        <v>411</v>
      </c>
      <c r="C388" s="7" t="s">
        <v>155</v>
      </c>
      <c r="D388" s="7" t="s">
        <v>471</v>
      </c>
      <c r="E388" s="3" t="str">
        <f>VLOOKUP(Tabla2[[#This Row],[RUBRO]],Hoja9!$B$4:$M$1963,10,0)</f>
        <v>FUNCIONAMIENTO</v>
      </c>
      <c r="F388" s="7" t="str">
        <f>VLOOKUP(Tabla2[[#This Row],[RUBRO]],Hoja9!$B$4:$M$1963,11,0)</f>
        <v>DIRECCION ADMINISTRATIVA</v>
      </c>
      <c r="G388" s="7" t="str">
        <f>VLOOKUP(Tabla2[[#This Row],[RUBRO]],Hoja9!$B$4:$M$1963,12,0)</f>
        <v>Administrativa</v>
      </c>
      <c r="H388" s="5" t="s">
        <v>40</v>
      </c>
      <c r="I388" s="5" t="s">
        <v>77</v>
      </c>
      <c r="J388" s="5" t="s">
        <v>42</v>
      </c>
      <c r="K388" s="5" t="s">
        <v>80</v>
      </c>
      <c r="L388" s="5" t="s">
        <v>80</v>
      </c>
      <c r="M388" s="5" t="s">
        <v>41</v>
      </c>
      <c r="N388" s="5"/>
      <c r="O388" s="5"/>
      <c r="P388" s="5" t="s">
        <v>31</v>
      </c>
      <c r="Q388" s="5" t="s">
        <v>32</v>
      </c>
      <c r="R388" s="5" t="s">
        <v>33</v>
      </c>
      <c r="S388" s="6" t="s">
        <v>156</v>
      </c>
      <c r="T388" s="8">
        <v>8756179</v>
      </c>
      <c r="U388" s="8">
        <v>0</v>
      </c>
      <c r="V388" s="8">
        <v>490000</v>
      </c>
      <c r="W388" s="8">
        <v>8266179</v>
      </c>
      <c r="X388" s="8">
        <v>0</v>
      </c>
      <c r="Y388" s="8">
        <v>8266179</v>
      </c>
      <c r="Z388" s="8">
        <v>0</v>
      </c>
      <c r="AA388" s="8">
        <v>8266179</v>
      </c>
      <c r="AB388" s="8">
        <v>3300000</v>
      </c>
      <c r="AC388" s="8">
        <v>3300000</v>
      </c>
      <c r="AD388" s="21">
        <v>3300000</v>
      </c>
    </row>
    <row r="389" spans="1:30" ht="33.75" hidden="1" x14ac:dyDescent="0.25">
      <c r="A389" s="20" t="s">
        <v>410</v>
      </c>
      <c r="B389" s="6" t="s">
        <v>411</v>
      </c>
      <c r="C389" s="7" t="s">
        <v>157</v>
      </c>
      <c r="D389" s="7" t="s">
        <v>471</v>
      </c>
      <c r="E389" s="3" t="str">
        <f>VLOOKUP(Tabla2[[#This Row],[RUBRO]],Hoja9!$B$4:$M$1963,10,0)</f>
        <v>FUNCIONAMIENTO</v>
      </c>
      <c r="F389" s="7" t="str">
        <f>VLOOKUP(Tabla2[[#This Row],[RUBRO]],Hoja9!$B$4:$M$1963,11,0)</f>
        <v>DIRECCION ADMINISTRATIVA</v>
      </c>
      <c r="G389" s="7" t="str">
        <f>VLOOKUP(Tabla2[[#This Row],[RUBRO]],Hoja9!$B$4:$M$1963,12,0)</f>
        <v>Administrativa</v>
      </c>
      <c r="H389" s="5" t="s">
        <v>40</v>
      </c>
      <c r="I389" s="5" t="s">
        <v>77</v>
      </c>
      <c r="J389" s="5" t="s">
        <v>42</v>
      </c>
      <c r="K389" s="5" t="s">
        <v>80</v>
      </c>
      <c r="L389" s="5" t="s">
        <v>80</v>
      </c>
      <c r="M389" s="5" t="s">
        <v>77</v>
      </c>
      <c r="N389" s="5"/>
      <c r="O389" s="5"/>
      <c r="P389" s="5" t="s">
        <v>31</v>
      </c>
      <c r="Q389" s="5" t="s">
        <v>32</v>
      </c>
      <c r="R389" s="5" t="s">
        <v>33</v>
      </c>
      <c r="S389" s="6" t="s">
        <v>158</v>
      </c>
      <c r="T389" s="8">
        <v>7000000</v>
      </c>
      <c r="U389" s="8">
        <v>0</v>
      </c>
      <c r="V389" s="8">
        <v>0</v>
      </c>
      <c r="W389" s="8">
        <v>7000000</v>
      </c>
      <c r="X389" s="8">
        <v>0</v>
      </c>
      <c r="Y389" s="8">
        <v>7000000</v>
      </c>
      <c r="Z389" s="8">
        <v>0</v>
      </c>
      <c r="AA389" s="8">
        <v>28000</v>
      </c>
      <c r="AB389" s="8">
        <v>0</v>
      </c>
      <c r="AC389" s="8">
        <v>0</v>
      </c>
      <c r="AD389" s="21">
        <v>0</v>
      </c>
    </row>
    <row r="390" spans="1:30" ht="33.75" hidden="1" x14ac:dyDescent="0.25">
      <c r="A390" s="20" t="s">
        <v>410</v>
      </c>
      <c r="B390" s="6" t="s">
        <v>411</v>
      </c>
      <c r="C390" s="7" t="s">
        <v>184</v>
      </c>
      <c r="D390" s="7" t="s">
        <v>471</v>
      </c>
      <c r="E390" s="3" t="str">
        <f>VLOOKUP(Tabla2[[#This Row],[RUBRO]],Hoja9!$B$4:$M$1963,10,0)</f>
        <v>FUNCIONAMIENTO</v>
      </c>
      <c r="F390" s="7" t="str">
        <f>VLOOKUP(Tabla2[[#This Row],[RUBRO]],Hoja9!$B$4:$M$1963,11,0)</f>
        <v>DIRECCION ADMINISTRATIVA</v>
      </c>
      <c r="G390" s="7" t="str">
        <f>VLOOKUP(Tabla2[[#This Row],[RUBRO]],Hoja9!$B$4:$M$1963,12,0)</f>
        <v>Administrativa</v>
      </c>
      <c r="H390" s="5" t="s">
        <v>40</v>
      </c>
      <c r="I390" s="5" t="s">
        <v>77</v>
      </c>
      <c r="J390" s="5" t="s">
        <v>42</v>
      </c>
      <c r="K390" s="5" t="s">
        <v>80</v>
      </c>
      <c r="L390" s="5" t="s">
        <v>64</v>
      </c>
      <c r="M390" s="5" t="s">
        <v>98</v>
      </c>
      <c r="N390" s="5"/>
      <c r="O390" s="5"/>
      <c r="P390" s="5" t="s">
        <v>31</v>
      </c>
      <c r="Q390" s="5" t="s">
        <v>32</v>
      </c>
      <c r="R390" s="5" t="s">
        <v>33</v>
      </c>
      <c r="S390" s="6" t="s">
        <v>185</v>
      </c>
      <c r="T390" s="8">
        <v>48000000</v>
      </c>
      <c r="U390" s="8">
        <v>840000</v>
      </c>
      <c r="V390" s="8">
        <v>0</v>
      </c>
      <c r="W390" s="8">
        <v>48840000</v>
      </c>
      <c r="X390" s="8">
        <v>0</v>
      </c>
      <c r="Y390" s="8">
        <v>48840000</v>
      </c>
      <c r="Z390" s="8">
        <v>0</v>
      </c>
      <c r="AA390" s="8">
        <v>48000000</v>
      </c>
      <c r="AB390" s="8">
        <v>22850100</v>
      </c>
      <c r="AC390" s="8">
        <v>22850100</v>
      </c>
      <c r="AD390" s="21">
        <v>22850100</v>
      </c>
    </row>
    <row r="391" spans="1:30" ht="33.75" hidden="1" x14ac:dyDescent="0.25">
      <c r="A391" s="20" t="s">
        <v>410</v>
      </c>
      <c r="B391" s="6" t="s">
        <v>411</v>
      </c>
      <c r="C391" s="7" t="s">
        <v>200</v>
      </c>
      <c r="D391" s="7" t="s">
        <v>471</v>
      </c>
      <c r="E391" s="3" t="str">
        <f>VLOOKUP(Tabla2[[#This Row],[RUBRO]],Hoja9!$B$4:$M$1963,10,0)</f>
        <v>FUNCIONAMIENTO</v>
      </c>
      <c r="F391" s="7" t="str">
        <f>VLOOKUP(Tabla2[[#This Row],[RUBRO]],Hoja9!$B$4:$M$1963,11,0)</f>
        <v>DIRECCION ADMINISTRATIVA</v>
      </c>
      <c r="G391" s="7" t="str">
        <f>VLOOKUP(Tabla2[[#This Row],[RUBRO]],Hoja9!$B$4:$M$1963,12,0)</f>
        <v>Administrativa</v>
      </c>
      <c r="H391" s="5" t="s">
        <v>40</v>
      </c>
      <c r="I391" s="5" t="s">
        <v>77</v>
      </c>
      <c r="J391" s="5" t="s">
        <v>42</v>
      </c>
      <c r="K391" s="5" t="s">
        <v>80</v>
      </c>
      <c r="L391" s="5" t="s">
        <v>81</v>
      </c>
      <c r="M391" s="5" t="s">
        <v>41</v>
      </c>
      <c r="N391" s="5"/>
      <c r="O391" s="5"/>
      <c r="P391" s="5" t="s">
        <v>31</v>
      </c>
      <c r="Q391" s="5" t="s">
        <v>32</v>
      </c>
      <c r="R391" s="5" t="s">
        <v>33</v>
      </c>
      <c r="S391" s="6" t="s">
        <v>201</v>
      </c>
      <c r="T391" s="8">
        <v>15000000</v>
      </c>
      <c r="U391" s="8">
        <v>0</v>
      </c>
      <c r="V391" s="8">
        <v>0</v>
      </c>
      <c r="W391" s="8">
        <v>15000000</v>
      </c>
      <c r="X391" s="8">
        <v>0</v>
      </c>
      <c r="Y391" s="8">
        <v>15000000</v>
      </c>
      <c r="Z391" s="8">
        <v>0</v>
      </c>
      <c r="AA391" s="8">
        <v>11224812</v>
      </c>
      <c r="AB391" s="8">
        <v>11197992</v>
      </c>
      <c r="AC391" s="8">
        <v>11197992</v>
      </c>
      <c r="AD391" s="21">
        <v>11197992</v>
      </c>
    </row>
    <row r="392" spans="1:30" ht="33.75" hidden="1" x14ac:dyDescent="0.25">
      <c r="A392" s="20" t="s">
        <v>410</v>
      </c>
      <c r="B392" s="6" t="s">
        <v>411</v>
      </c>
      <c r="C392" s="7" t="s">
        <v>202</v>
      </c>
      <c r="D392" s="7" t="s">
        <v>471</v>
      </c>
      <c r="E392" s="3" t="str">
        <f>VLOOKUP(Tabla2[[#This Row],[RUBRO]],Hoja9!$B$4:$M$1963,10,0)</f>
        <v>FUNCIONAMIENTO</v>
      </c>
      <c r="F392" s="7" t="str">
        <f>VLOOKUP(Tabla2[[#This Row],[RUBRO]],Hoja9!$B$4:$M$1963,11,0)</f>
        <v>DIRECCION ADMINISTRATIVA</v>
      </c>
      <c r="G392" s="7" t="str">
        <f>VLOOKUP(Tabla2[[#This Row],[RUBRO]],Hoja9!$B$4:$M$1963,12,0)</f>
        <v>Administrativa</v>
      </c>
      <c r="H392" s="5" t="s">
        <v>40</v>
      </c>
      <c r="I392" s="5" t="s">
        <v>77</v>
      </c>
      <c r="J392" s="5" t="s">
        <v>42</v>
      </c>
      <c r="K392" s="5" t="s">
        <v>80</v>
      </c>
      <c r="L392" s="5" t="s">
        <v>81</v>
      </c>
      <c r="M392" s="5" t="s">
        <v>77</v>
      </c>
      <c r="N392" s="5"/>
      <c r="O392" s="5"/>
      <c r="P392" s="5" t="s">
        <v>31</v>
      </c>
      <c r="Q392" s="5" t="s">
        <v>32</v>
      </c>
      <c r="R392" s="5" t="s">
        <v>33</v>
      </c>
      <c r="S392" s="6" t="s">
        <v>203</v>
      </c>
      <c r="T392" s="8">
        <v>191500000</v>
      </c>
      <c r="U392" s="8">
        <v>0</v>
      </c>
      <c r="V392" s="8">
        <v>0</v>
      </c>
      <c r="W392" s="8">
        <v>191500000</v>
      </c>
      <c r="X392" s="8">
        <v>0</v>
      </c>
      <c r="Y392" s="8">
        <v>191500000</v>
      </c>
      <c r="Z392" s="8">
        <v>0</v>
      </c>
      <c r="AA392" s="8">
        <v>123951660</v>
      </c>
      <c r="AB392" s="8">
        <v>123678430</v>
      </c>
      <c r="AC392" s="8">
        <v>123678430</v>
      </c>
      <c r="AD392" s="21">
        <v>123678430</v>
      </c>
    </row>
    <row r="393" spans="1:30" ht="33.75" hidden="1" x14ac:dyDescent="0.25">
      <c r="A393" s="20" t="s">
        <v>410</v>
      </c>
      <c r="B393" s="6" t="s">
        <v>411</v>
      </c>
      <c r="C393" s="7" t="s">
        <v>404</v>
      </c>
      <c r="D393" s="7" t="s">
        <v>471</v>
      </c>
      <c r="E393" s="3" t="str">
        <f>VLOOKUP(Tabla2[[#This Row],[RUBRO]],Hoja9!$B$4:$M$1963,10,0)</f>
        <v>FUNCIONAMIENTO</v>
      </c>
      <c r="F393" s="7" t="str">
        <f>VLOOKUP(Tabla2[[#This Row],[RUBRO]],Hoja9!$B$4:$M$1963,11,0)</f>
        <v>DIRECCION ADMINISTRATIVA</v>
      </c>
      <c r="G393" s="7" t="str">
        <f>VLOOKUP(Tabla2[[#This Row],[RUBRO]],Hoja9!$B$4:$M$1963,12,0)</f>
        <v>Administrativa</v>
      </c>
      <c r="H393" s="5" t="s">
        <v>40</v>
      </c>
      <c r="I393" s="5" t="s">
        <v>77</v>
      </c>
      <c r="J393" s="5" t="s">
        <v>42</v>
      </c>
      <c r="K393" s="5" t="s">
        <v>80</v>
      </c>
      <c r="L393" s="5" t="s">
        <v>81</v>
      </c>
      <c r="M393" s="5" t="s">
        <v>63</v>
      </c>
      <c r="N393" s="5"/>
      <c r="O393" s="5"/>
      <c r="P393" s="5" t="s">
        <v>31</v>
      </c>
      <c r="Q393" s="5" t="s">
        <v>32</v>
      </c>
      <c r="R393" s="5" t="s">
        <v>33</v>
      </c>
      <c r="S393" s="6" t="s">
        <v>405</v>
      </c>
      <c r="T393" s="8">
        <v>333000</v>
      </c>
      <c r="U393" s="8">
        <v>0</v>
      </c>
      <c r="V393" s="8">
        <v>0</v>
      </c>
      <c r="W393" s="8">
        <v>333000</v>
      </c>
      <c r="X393" s="8">
        <v>0</v>
      </c>
      <c r="Y393" s="8">
        <v>1332</v>
      </c>
      <c r="Z393" s="8">
        <v>331668</v>
      </c>
      <c r="AA393" s="8">
        <v>1332</v>
      </c>
      <c r="AB393" s="8">
        <v>0</v>
      </c>
      <c r="AC393" s="8">
        <v>0</v>
      </c>
      <c r="AD393" s="21">
        <v>0</v>
      </c>
    </row>
    <row r="394" spans="1:30" ht="33.75" hidden="1" x14ac:dyDescent="0.25">
      <c r="A394" s="20" t="s">
        <v>410</v>
      </c>
      <c r="B394" s="6" t="s">
        <v>411</v>
      </c>
      <c r="C394" s="7" t="s">
        <v>206</v>
      </c>
      <c r="D394" s="7" t="s">
        <v>471</v>
      </c>
      <c r="E394" s="3" t="str">
        <f>VLOOKUP(Tabla2[[#This Row],[RUBRO]],Hoja9!$B$4:$M$1963,10,0)</f>
        <v>FUNCIONAMIENTO</v>
      </c>
      <c r="F394" s="7" t="str">
        <f>VLOOKUP(Tabla2[[#This Row],[RUBRO]],Hoja9!$B$4:$M$1963,11,0)</f>
        <v>DIRECCION ADMINISTRATIVA</v>
      </c>
      <c r="G394" s="7" t="str">
        <f>VLOOKUP(Tabla2[[#This Row],[RUBRO]],Hoja9!$B$4:$M$1963,12,0)</f>
        <v>Administrativa</v>
      </c>
      <c r="H394" s="5" t="s">
        <v>40</v>
      </c>
      <c r="I394" s="5" t="s">
        <v>77</v>
      </c>
      <c r="J394" s="5" t="s">
        <v>42</v>
      </c>
      <c r="K394" s="5" t="s">
        <v>80</v>
      </c>
      <c r="L394" s="5" t="s">
        <v>81</v>
      </c>
      <c r="M394" s="5" t="s">
        <v>138</v>
      </c>
      <c r="N394" s="5"/>
      <c r="O394" s="5"/>
      <c r="P394" s="5" t="s">
        <v>31</v>
      </c>
      <c r="Q394" s="5" t="s">
        <v>32</v>
      </c>
      <c r="R394" s="5" t="s">
        <v>33</v>
      </c>
      <c r="S394" s="6" t="s">
        <v>207</v>
      </c>
      <c r="T394" s="8">
        <v>14000000</v>
      </c>
      <c r="U394" s="8">
        <v>0</v>
      </c>
      <c r="V394" s="8">
        <v>0</v>
      </c>
      <c r="W394" s="8">
        <v>14000000</v>
      </c>
      <c r="X394" s="8">
        <v>0</v>
      </c>
      <c r="Y394" s="8">
        <v>14000000</v>
      </c>
      <c r="Z394" s="8">
        <v>0</v>
      </c>
      <c r="AA394" s="8">
        <v>10042287</v>
      </c>
      <c r="AB394" s="8">
        <v>10037331</v>
      </c>
      <c r="AC394" s="8">
        <v>10037331</v>
      </c>
      <c r="AD394" s="21">
        <v>10037331</v>
      </c>
    </row>
    <row r="395" spans="1:30" ht="33.75" hidden="1" x14ac:dyDescent="0.25">
      <c r="A395" s="20" t="s">
        <v>410</v>
      </c>
      <c r="B395" s="6" t="s">
        <v>411</v>
      </c>
      <c r="C395" s="7" t="s">
        <v>212</v>
      </c>
      <c r="D395" s="7" t="s">
        <v>471</v>
      </c>
      <c r="E395" s="3" t="str">
        <f>VLOOKUP(Tabla2[[#This Row],[RUBRO]],Hoja9!$B$4:$M$1963,10,0)</f>
        <v>FUNCIONAMIENTO</v>
      </c>
      <c r="F395" s="7" t="str">
        <f>VLOOKUP(Tabla2[[#This Row],[RUBRO]],Hoja9!$B$4:$M$1963,11,0)</f>
        <v>DIRECCIÓN DE GESTIÓN HUMANA</v>
      </c>
      <c r="G395" s="7" t="str">
        <f>VLOOKUP(Tabla2[[#This Row],[RUBRO]],Hoja9!$B$4:$M$1963,12,0)</f>
        <v>Gestión Humana</v>
      </c>
      <c r="H395" s="5" t="s">
        <v>40</v>
      </c>
      <c r="I395" s="5" t="s">
        <v>77</v>
      </c>
      <c r="J395" s="5" t="s">
        <v>42</v>
      </c>
      <c r="K395" s="5" t="s">
        <v>80</v>
      </c>
      <c r="L395" s="5" t="s">
        <v>65</v>
      </c>
      <c r="M395" s="5" t="s">
        <v>77</v>
      </c>
      <c r="N395" s="5"/>
      <c r="O395" s="5"/>
      <c r="P395" s="5" t="s">
        <v>31</v>
      </c>
      <c r="Q395" s="5" t="s">
        <v>32</v>
      </c>
      <c r="R395" s="5" t="s">
        <v>33</v>
      </c>
      <c r="S395" s="6" t="s">
        <v>213</v>
      </c>
      <c r="T395" s="8">
        <v>10000000</v>
      </c>
      <c r="U395" s="8">
        <v>0</v>
      </c>
      <c r="V395" s="8">
        <v>0</v>
      </c>
      <c r="W395" s="8">
        <v>10000000</v>
      </c>
      <c r="X395" s="8">
        <v>0</v>
      </c>
      <c r="Y395" s="8">
        <v>10000000</v>
      </c>
      <c r="Z395" s="8">
        <v>0</v>
      </c>
      <c r="AA395" s="8">
        <v>978690</v>
      </c>
      <c r="AB395" s="8">
        <v>978690</v>
      </c>
      <c r="AC395" s="8">
        <v>978690</v>
      </c>
      <c r="AD395" s="21">
        <v>978690</v>
      </c>
    </row>
    <row r="396" spans="1:30" ht="22.5" hidden="1" x14ac:dyDescent="0.25">
      <c r="A396" s="20" t="s">
        <v>410</v>
      </c>
      <c r="B396" s="6" t="s">
        <v>411</v>
      </c>
      <c r="C396" s="7" t="s">
        <v>214</v>
      </c>
      <c r="D396" s="7" t="s">
        <v>471</v>
      </c>
      <c r="E396" s="3" t="str">
        <f>VLOOKUP(Tabla2[[#This Row],[RUBRO]],Hoja9!$B$4:$M$1963,10,0)</f>
        <v>FUNCIONAMIENTO</v>
      </c>
      <c r="F396" s="7" t="str">
        <f>VLOOKUP(Tabla2[[#This Row],[RUBRO]],Hoja9!$B$4:$M$1963,11,0)</f>
        <v>OFICINA JURIDICA</v>
      </c>
      <c r="G396" s="7" t="str">
        <f>VLOOKUP(Tabla2[[#This Row],[RUBRO]],Hoja9!$B$4:$M$1963,12,0)</f>
        <v>Jurídica</v>
      </c>
      <c r="H396" s="5" t="s">
        <v>40</v>
      </c>
      <c r="I396" s="5" t="s">
        <v>77</v>
      </c>
      <c r="J396" s="5" t="s">
        <v>42</v>
      </c>
      <c r="K396" s="5" t="s">
        <v>80</v>
      </c>
      <c r="L396" s="5" t="s">
        <v>123</v>
      </c>
      <c r="M396" s="5"/>
      <c r="N396" s="5"/>
      <c r="O396" s="5"/>
      <c r="P396" s="5" t="s">
        <v>31</v>
      </c>
      <c r="Q396" s="5" t="s">
        <v>32</v>
      </c>
      <c r="R396" s="5" t="s">
        <v>33</v>
      </c>
      <c r="S396" s="6" t="s">
        <v>215</v>
      </c>
      <c r="T396" s="8">
        <v>0</v>
      </c>
      <c r="U396" s="8">
        <v>1000000</v>
      </c>
      <c r="V396" s="8">
        <v>0</v>
      </c>
      <c r="W396" s="8">
        <v>1000000</v>
      </c>
      <c r="X396" s="8">
        <v>0</v>
      </c>
      <c r="Y396" s="8">
        <v>1000000</v>
      </c>
      <c r="Z396" s="8">
        <v>0</v>
      </c>
      <c r="AA396" s="8">
        <v>0</v>
      </c>
      <c r="AB396" s="8">
        <v>0</v>
      </c>
      <c r="AC396" s="8">
        <v>0</v>
      </c>
      <c r="AD396" s="21">
        <v>0</v>
      </c>
    </row>
    <row r="397" spans="1:30" ht="33.75" hidden="1" x14ac:dyDescent="0.25">
      <c r="A397" s="20" t="s">
        <v>410</v>
      </c>
      <c r="B397" s="6" t="s">
        <v>411</v>
      </c>
      <c r="C397" s="7" t="s">
        <v>216</v>
      </c>
      <c r="D397" s="7" t="s">
        <v>471</v>
      </c>
      <c r="E397" s="3" t="str">
        <f>VLOOKUP(Tabla2[[#This Row],[RUBRO]],Hoja9!$B$4:$M$1963,10,0)</f>
        <v>FUNCIONAMIENTO</v>
      </c>
      <c r="F397" s="7" t="str">
        <f>VLOOKUP(Tabla2[[#This Row],[RUBRO]],Hoja9!$B$4:$M$1963,11,0)</f>
        <v>DIRECCIÓN DE GESTIÓN HUMANA</v>
      </c>
      <c r="G397" s="7" t="str">
        <f>VLOOKUP(Tabla2[[#This Row],[RUBRO]],Hoja9!$B$4:$M$1963,12,0)</f>
        <v>Gestión Humana</v>
      </c>
      <c r="H397" s="5" t="s">
        <v>40</v>
      </c>
      <c r="I397" s="5" t="s">
        <v>77</v>
      </c>
      <c r="J397" s="5" t="s">
        <v>42</v>
      </c>
      <c r="K397" s="5" t="s">
        <v>80</v>
      </c>
      <c r="L397" s="5" t="s">
        <v>171</v>
      </c>
      <c r="M397" s="5" t="s">
        <v>80</v>
      </c>
      <c r="N397" s="5"/>
      <c r="O397" s="5"/>
      <c r="P397" s="5" t="s">
        <v>31</v>
      </c>
      <c r="Q397" s="5" t="s">
        <v>32</v>
      </c>
      <c r="R397" s="5" t="s">
        <v>33</v>
      </c>
      <c r="S397" s="6" t="s">
        <v>217</v>
      </c>
      <c r="T397" s="8">
        <v>73152051</v>
      </c>
      <c r="U397" s="8">
        <v>0</v>
      </c>
      <c r="V397" s="8">
        <v>0</v>
      </c>
      <c r="W397" s="8">
        <v>73152051</v>
      </c>
      <c r="X397" s="8">
        <v>0</v>
      </c>
      <c r="Y397" s="8">
        <v>73152051</v>
      </c>
      <c r="Z397" s="8">
        <v>0</v>
      </c>
      <c r="AA397" s="8">
        <v>0</v>
      </c>
      <c r="AB397" s="8">
        <v>0</v>
      </c>
      <c r="AC397" s="8">
        <v>0</v>
      </c>
      <c r="AD397" s="21">
        <v>0</v>
      </c>
    </row>
    <row r="398" spans="1:30" ht="33.75" x14ac:dyDescent="0.25">
      <c r="A398" s="20" t="s">
        <v>410</v>
      </c>
      <c r="B398" s="6" t="s">
        <v>411</v>
      </c>
      <c r="C398" s="7" t="s">
        <v>231</v>
      </c>
      <c r="D398" s="7" t="s">
        <v>472</v>
      </c>
      <c r="E398" s="3" t="str">
        <f>VLOOKUP(Tabla2[[#This Row],[RUBRO]],Hoja9!$B$4:$M$1963,10,0)</f>
        <v>NUTRICION</v>
      </c>
      <c r="F398" s="7" t="str">
        <f>VLOOKUP(Tabla2[[#This Row],[RUBRO]],Hoja9!$B$4:$M$1963,11,0)</f>
        <v xml:space="preserve">DIRECCIÓN DE NUTRICIÓN </v>
      </c>
      <c r="G398" s="7" t="str">
        <f>VLOOKUP(Tabla2[[#This Row],[RUBRO]],Hoja9!$B$4:$M$1963,12,0)</f>
        <v>Nutrición</v>
      </c>
      <c r="H398" s="5" t="s">
        <v>30</v>
      </c>
      <c r="I398" s="5" t="s">
        <v>232</v>
      </c>
      <c r="J398" s="5" t="s">
        <v>233</v>
      </c>
      <c r="K398" s="5" t="s">
        <v>41</v>
      </c>
      <c r="L398" s="5" t="s">
        <v>42</v>
      </c>
      <c r="M398" s="5" t="s">
        <v>234</v>
      </c>
      <c r="N398" s="5"/>
      <c r="O398" s="5"/>
      <c r="P398" s="5" t="s">
        <v>31</v>
      </c>
      <c r="Q398" s="5" t="s">
        <v>32</v>
      </c>
      <c r="R398" s="5" t="s">
        <v>33</v>
      </c>
      <c r="S398" s="6" t="s">
        <v>235</v>
      </c>
      <c r="T398" s="8">
        <v>4195108796</v>
      </c>
      <c r="U398" s="8">
        <v>0</v>
      </c>
      <c r="V398" s="8">
        <v>659180213</v>
      </c>
      <c r="W398" s="8">
        <v>3535928583</v>
      </c>
      <c r="X398" s="8">
        <v>0</v>
      </c>
      <c r="Y398" s="8">
        <v>3535928583</v>
      </c>
      <c r="Z398" s="8">
        <v>0</v>
      </c>
      <c r="AA398" s="8">
        <v>3535928583</v>
      </c>
      <c r="AB398" s="8">
        <v>167658036</v>
      </c>
      <c r="AC398" s="8">
        <v>167658036</v>
      </c>
      <c r="AD398" s="21">
        <v>167658036</v>
      </c>
    </row>
    <row r="399" spans="1:30" ht="33.75" x14ac:dyDescent="0.25">
      <c r="A399" s="20" t="s">
        <v>410</v>
      </c>
      <c r="B399" s="6" t="s">
        <v>411</v>
      </c>
      <c r="C399" s="7" t="s">
        <v>242</v>
      </c>
      <c r="D399" s="7" t="s">
        <v>472</v>
      </c>
      <c r="E399" s="3" t="str">
        <f>VLOOKUP(Tabla2[[#This Row],[RUBRO]],Hoja9!$B$4:$M$1963,10,0)</f>
        <v>NUTRICION</v>
      </c>
      <c r="F399" s="7" t="str">
        <f>VLOOKUP(Tabla2[[#This Row],[RUBRO]],Hoja9!$B$4:$M$1963,11,0)</f>
        <v xml:space="preserve">DIRECCIÓN DE NUTRICIÓN </v>
      </c>
      <c r="G399" s="7" t="str">
        <f>VLOOKUP(Tabla2[[#This Row],[RUBRO]],Hoja9!$B$4:$M$1963,12,0)</f>
        <v>Nutrición</v>
      </c>
      <c r="H399" s="5" t="s">
        <v>30</v>
      </c>
      <c r="I399" s="5" t="s">
        <v>232</v>
      </c>
      <c r="J399" s="5" t="s">
        <v>233</v>
      </c>
      <c r="K399" s="5" t="s">
        <v>41</v>
      </c>
      <c r="L399" s="5" t="s">
        <v>42</v>
      </c>
      <c r="M399" s="5" t="s">
        <v>243</v>
      </c>
      <c r="N399" s="5"/>
      <c r="O399" s="5"/>
      <c r="P399" s="5" t="s">
        <v>31</v>
      </c>
      <c r="Q399" s="5" t="s">
        <v>32</v>
      </c>
      <c r="R399" s="5" t="s">
        <v>33</v>
      </c>
      <c r="S399" s="6" t="s">
        <v>244</v>
      </c>
      <c r="T399" s="8">
        <v>56407772</v>
      </c>
      <c r="U399" s="8">
        <v>0</v>
      </c>
      <c r="V399" s="8">
        <v>30612000</v>
      </c>
      <c r="W399" s="8">
        <v>25795772</v>
      </c>
      <c r="X399" s="8">
        <v>0</v>
      </c>
      <c r="Y399" s="8">
        <v>25341333</v>
      </c>
      <c r="Z399" s="8">
        <v>454439</v>
      </c>
      <c r="AA399" s="8">
        <v>25341333</v>
      </c>
      <c r="AB399" s="8">
        <v>3345056</v>
      </c>
      <c r="AC399" s="8">
        <v>3345056</v>
      </c>
      <c r="AD399" s="21">
        <v>3345056</v>
      </c>
    </row>
    <row r="400" spans="1:30" ht="33.75" x14ac:dyDescent="0.25">
      <c r="A400" s="20" t="s">
        <v>410</v>
      </c>
      <c r="B400" s="6" t="s">
        <v>411</v>
      </c>
      <c r="C400" s="7" t="s">
        <v>245</v>
      </c>
      <c r="D400" s="7" t="s">
        <v>472</v>
      </c>
      <c r="E400" s="3" t="str">
        <f>VLOOKUP(Tabla2[[#This Row],[RUBRO]],Hoja9!$B$4:$M$1963,10,0)</f>
        <v>NUTRICION</v>
      </c>
      <c r="F400" s="7" t="str">
        <f>VLOOKUP(Tabla2[[#This Row],[RUBRO]],Hoja9!$B$4:$M$1963,11,0)</f>
        <v>DIRECCIÓN DE GESTIÓN HUMANA</v>
      </c>
      <c r="G400" s="7" t="str">
        <f>VLOOKUP(Tabla2[[#This Row],[RUBRO]],Hoja9!$B$4:$M$1963,12,0)</f>
        <v>Gestión Humana - Pres. Serv</v>
      </c>
      <c r="H400" s="5" t="s">
        <v>30</v>
      </c>
      <c r="I400" s="5" t="s">
        <v>232</v>
      </c>
      <c r="J400" s="5" t="s">
        <v>233</v>
      </c>
      <c r="K400" s="5" t="s">
        <v>41</v>
      </c>
      <c r="L400" s="5" t="s">
        <v>42</v>
      </c>
      <c r="M400" s="5" t="s">
        <v>246</v>
      </c>
      <c r="N400" s="5"/>
      <c r="O400" s="5"/>
      <c r="P400" s="5" t="s">
        <v>31</v>
      </c>
      <c r="Q400" s="5" t="s">
        <v>32</v>
      </c>
      <c r="R400" s="5" t="s">
        <v>33</v>
      </c>
      <c r="S400" s="6" t="s">
        <v>59</v>
      </c>
      <c r="T400" s="8">
        <v>113131062</v>
      </c>
      <c r="U400" s="8">
        <v>0</v>
      </c>
      <c r="V400" s="8">
        <v>12012936</v>
      </c>
      <c r="W400" s="8">
        <v>101118126</v>
      </c>
      <c r="X400" s="8">
        <v>0</v>
      </c>
      <c r="Y400" s="8">
        <v>101118126</v>
      </c>
      <c r="Z400" s="8">
        <v>0</v>
      </c>
      <c r="AA400" s="8">
        <v>101118126</v>
      </c>
      <c r="AB400" s="8">
        <v>46024365</v>
      </c>
      <c r="AC400" s="8">
        <v>46024365</v>
      </c>
      <c r="AD400" s="21">
        <v>46024365</v>
      </c>
    </row>
    <row r="401" spans="1:30" ht="33.75" x14ac:dyDescent="0.25">
      <c r="A401" s="20" t="s">
        <v>410</v>
      </c>
      <c r="B401" s="6" t="s">
        <v>411</v>
      </c>
      <c r="C401" s="7" t="s">
        <v>247</v>
      </c>
      <c r="D401" s="7" t="s">
        <v>472</v>
      </c>
      <c r="E401" s="3" t="str">
        <f>VLOOKUP(Tabla2[[#This Row],[RUBRO]],Hoja9!$B$4:$M$1963,10,0)</f>
        <v>NUTRICION</v>
      </c>
      <c r="F401" s="7" t="str">
        <f>VLOOKUP(Tabla2[[#This Row],[RUBRO]],Hoja9!$B$4:$M$1963,11,0)</f>
        <v>DIRECCIÓN DE GESTIÓN HUMANA</v>
      </c>
      <c r="G401" s="7" t="str">
        <f>VLOOKUP(Tabla2[[#This Row],[RUBRO]],Hoja9!$B$4:$M$1963,12,0)</f>
        <v>Gestión Humana- Viáticos</v>
      </c>
      <c r="H401" s="5" t="s">
        <v>30</v>
      </c>
      <c r="I401" s="5" t="s">
        <v>232</v>
      </c>
      <c r="J401" s="5" t="s">
        <v>233</v>
      </c>
      <c r="K401" s="5" t="s">
        <v>41</v>
      </c>
      <c r="L401" s="5" t="s">
        <v>42</v>
      </c>
      <c r="M401" s="5" t="s">
        <v>248</v>
      </c>
      <c r="N401" s="5"/>
      <c r="O401" s="5"/>
      <c r="P401" s="5" t="s">
        <v>31</v>
      </c>
      <c r="Q401" s="5" t="s">
        <v>32</v>
      </c>
      <c r="R401" s="5" t="s">
        <v>33</v>
      </c>
      <c r="S401" s="6" t="s">
        <v>249</v>
      </c>
      <c r="T401" s="8">
        <v>9097053</v>
      </c>
      <c r="U401" s="8">
        <v>0</v>
      </c>
      <c r="V401" s="8">
        <v>0</v>
      </c>
      <c r="W401" s="8">
        <v>9097053</v>
      </c>
      <c r="X401" s="8">
        <v>0</v>
      </c>
      <c r="Y401" s="8">
        <v>9097053</v>
      </c>
      <c r="Z401" s="8">
        <v>0</v>
      </c>
      <c r="AA401" s="8">
        <v>8555893</v>
      </c>
      <c r="AB401" s="8">
        <v>5062299</v>
      </c>
      <c r="AC401" s="8">
        <v>5062299</v>
      </c>
      <c r="AD401" s="21">
        <v>5062299</v>
      </c>
    </row>
    <row r="402" spans="1:30" ht="33.75" x14ac:dyDescent="0.25">
      <c r="A402" s="20" t="s">
        <v>410</v>
      </c>
      <c r="B402" s="6" t="s">
        <v>411</v>
      </c>
      <c r="C402" s="7" t="s">
        <v>383</v>
      </c>
      <c r="D402" s="7" t="s">
        <v>29</v>
      </c>
      <c r="E402" s="3" t="str">
        <f>VLOOKUP(Tabla2[[#This Row],[RUBRO]],Hoja9!$B$4:$M$1963,10,0)</f>
        <v>PROTECCION</v>
      </c>
      <c r="F402" s="7" t="str">
        <f>VLOOKUP(Tabla2[[#This Row],[RUBRO]],Hoja9!$B$4:$M$1963,11,0)</f>
        <v xml:space="preserve">DIRECCIÓN DE PROTECCIÓN </v>
      </c>
      <c r="G402" s="7" t="str">
        <f>VLOOKUP(Tabla2[[#This Row],[RUBRO]],Hoja9!$B$4:$M$1963,12,0)</f>
        <v>Dirección de Protección</v>
      </c>
      <c r="H402" s="5" t="s">
        <v>30</v>
      </c>
      <c r="I402" s="5" t="s">
        <v>232</v>
      </c>
      <c r="J402" s="5" t="s">
        <v>233</v>
      </c>
      <c r="K402" s="5" t="s">
        <v>63</v>
      </c>
      <c r="L402" s="5" t="s">
        <v>42</v>
      </c>
      <c r="M402" s="5" t="s">
        <v>281</v>
      </c>
      <c r="N402" s="5"/>
      <c r="O402" s="5"/>
      <c r="P402" s="5" t="s">
        <v>31</v>
      </c>
      <c r="Q402" s="5" t="s">
        <v>32</v>
      </c>
      <c r="R402" s="5" t="s">
        <v>33</v>
      </c>
      <c r="S402" s="6" t="s">
        <v>384</v>
      </c>
      <c r="T402" s="8">
        <v>7788791505</v>
      </c>
      <c r="U402" s="8">
        <v>0</v>
      </c>
      <c r="V402" s="8">
        <v>19100620</v>
      </c>
      <c r="W402" s="8">
        <v>7769690885</v>
      </c>
      <c r="X402" s="8">
        <v>0</v>
      </c>
      <c r="Y402" s="8">
        <v>7769690885</v>
      </c>
      <c r="Z402" s="8">
        <v>0</v>
      </c>
      <c r="AA402" s="8">
        <v>7660326929</v>
      </c>
      <c r="AB402" s="8">
        <v>3301007007</v>
      </c>
      <c r="AC402" s="8">
        <v>3301007007</v>
      </c>
      <c r="AD402" s="21">
        <v>3301007007</v>
      </c>
    </row>
    <row r="403" spans="1:30" ht="33.75" x14ac:dyDescent="0.25">
      <c r="A403" s="20" t="s">
        <v>410</v>
      </c>
      <c r="B403" s="6" t="s">
        <v>411</v>
      </c>
      <c r="C403" s="7" t="s">
        <v>45</v>
      </c>
      <c r="D403" s="7" t="s">
        <v>29</v>
      </c>
      <c r="E403" s="3" t="str">
        <f>VLOOKUP(Tabla2[[#This Row],[RUBRO]],Hoja9!$B$4:$M$1963,10,0)</f>
        <v>PROTECCION</v>
      </c>
      <c r="F403" s="7" t="str">
        <f>VLOOKUP(Tabla2[[#This Row],[RUBRO]],Hoja9!$B$4:$M$1963,11,0)</f>
        <v xml:space="preserve">DIRECCIÓN DE PROTECCIÓN </v>
      </c>
      <c r="G403" s="7" t="str">
        <f>VLOOKUP(Tabla2[[#This Row],[RUBRO]],Hoja9!$B$4:$M$1963,12,0)</f>
        <v>Dirección de Protección</v>
      </c>
      <c r="H403" s="5" t="s">
        <v>30</v>
      </c>
      <c r="I403" s="5" t="s">
        <v>232</v>
      </c>
      <c r="J403" s="5" t="s">
        <v>233</v>
      </c>
      <c r="K403" s="5" t="s">
        <v>63</v>
      </c>
      <c r="L403" s="5" t="s">
        <v>42</v>
      </c>
      <c r="M403" s="5" t="s">
        <v>237</v>
      </c>
      <c r="N403" s="5"/>
      <c r="O403" s="5"/>
      <c r="P403" s="5" t="s">
        <v>31</v>
      </c>
      <c r="Q403" s="5" t="s">
        <v>32</v>
      </c>
      <c r="R403" s="5" t="s">
        <v>33</v>
      </c>
      <c r="S403" s="6" t="s">
        <v>48</v>
      </c>
      <c r="T403" s="8">
        <v>10165564024</v>
      </c>
      <c r="U403" s="8">
        <v>124990903</v>
      </c>
      <c r="V403" s="8">
        <v>0</v>
      </c>
      <c r="W403" s="8">
        <v>10290554927</v>
      </c>
      <c r="X403" s="8">
        <v>0</v>
      </c>
      <c r="Y403" s="8">
        <v>10290554927</v>
      </c>
      <c r="Z403" s="8">
        <v>0</v>
      </c>
      <c r="AA403" s="8">
        <v>10262371621</v>
      </c>
      <c r="AB403" s="8">
        <v>4016096590</v>
      </c>
      <c r="AC403" s="8">
        <v>4016096590</v>
      </c>
      <c r="AD403" s="21">
        <v>4016096590</v>
      </c>
    </row>
    <row r="404" spans="1:30" ht="33.75" x14ac:dyDescent="0.25">
      <c r="A404" s="20" t="s">
        <v>410</v>
      </c>
      <c r="B404" s="6" t="s">
        <v>411</v>
      </c>
      <c r="C404" s="7" t="s">
        <v>385</v>
      </c>
      <c r="D404" s="7" t="s">
        <v>29</v>
      </c>
      <c r="E404" s="3" t="str">
        <f>VLOOKUP(Tabla2[[#This Row],[RUBRO]],Hoja9!$B$4:$M$1963,10,0)</f>
        <v>PROTECCION</v>
      </c>
      <c r="F404" s="7" t="str">
        <f>VLOOKUP(Tabla2[[#This Row],[RUBRO]],Hoja9!$B$4:$M$1963,11,0)</f>
        <v xml:space="preserve">DIRECCIÓN DE PROTECCIÓN </v>
      </c>
      <c r="G404" s="7" t="str">
        <f>VLOOKUP(Tabla2[[#This Row],[RUBRO]],Hoja9!$B$4:$M$1963,12,0)</f>
        <v>Dirección de Protección</v>
      </c>
      <c r="H404" s="5" t="s">
        <v>30</v>
      </c>
      <c r="I404" s="5" t="s">
        <v>232</v>
      </c>
      <c r="J404" s="5" t="s">
        <v>233</v>
      </c>
      <c r="K404" s="5" t="s">
        <v>63</v>
      </c>
      <c r="L404" s="5" t="s">
        <v>42</v>
      </c>
      <c r="M404" s="5" t="s">
        <v>240</v>
      </c>
      <c r="N404" s="5"/>
      <c r="O404" s="5"/>
      <c r="P404" s="5" t="s">
        <v>31</v>
      </c>
      <c r="Q404" s="5" t="s">
        <v>32</v>
      </c>
      <c r="R404" s="5" t="s">
        <v>33</v>
      </c>
      <c r="S404" s="6" t="s">
        <v>386</v>
      </c>
      <c r="T404" s="8">
        <v>169166382</v>
      </c>
      <c r="U404" s="8">
        <v>0</v>
      </c>
      <c r="V404" s="8">
        <v>0</v>
      </c>
      <c r="W404" s="8">
        <v>169166382</v>
      </c>
      <c r="X404" s="8">
        <v>0</v>
      </c>
      <c r="Y404" s="8">
        <v>169166382</v>
      </c>
      <c r="Z404" s="8">
        <v>0</v>
      </c>
      <c r="AA404" s="8">
        <v>167851962</v>
      </c>
      <c r="AB404" s="8">
        <v>67556105</v>
      </c>
      <c r="AC404" s="8">
        <v>67556105</v>
      </c>
      <c r="AD404" s="21">
        <v>67556105</v>
      </c>
    </row>
    <row r="405" spans="1:30" ht="33.75" x14ac:dyDescent="0.25">
      <c r="A405" s="20" t="s">
        <v>410</v>
      </c>
      <c r="B405" s="6" t="s">
        <v>411</v>
      </c>
      <c r="C405" s="7" t="s">
        <v>49</v>
      </c>
      <c r="D405" s="7" t="s">
        <v>29</v>
      </c>
      <c r="E405" s="3" t="str">
        <f>VLOOKUP(Tabla2[[#This Row],[RUBRO]],Hoja9!$B$4:$M$1963,10,0)</f>
        <v>PROTECCION</v>
      </c>
      <c r="F405" s="7" t="str">
        <f>VLOOKUP(Tabla2[[#This Row],[RUBRO]],Hoja9!$B$4:$M$1963,11,0)</f>
        <v xml:space="preserve">DIRECCIÓN DE PROTECCIÓN </v>
      </c>
      <c r="G405" s="7" t="str">
        <f>VLOOKUP(Tabla2[[#This Row],[RUBRO]],Hoja9!$B$4:$M$1963,12,0)</f>
        <v>Dirección de Protección</v>
      </c>
      <c r="H405" s="5" t="s">
        <v>30</v>
      </c>
      <c r="I405" s="5" t="s">
        <v>232</v>
      </c>
      <c r="J405" s="5" t="s">
        <v>233</v>
      </c>
      <c r="K405" s="5" t="s">
        <v>63</v>
      </c>
      <c r="L405" s="5" t="s">
        <v>42</v>
      </c>
      <c r="M405" s="5" t="s">
        <v>243</v>
      </c>
      <c r="N405" s="5"/>
      <c r="O405" s="5"/>
      <c r="P405" s="5" t="s">
        <v>31</v>
      </c>
      <c r="Q405" s="5" t="s">
        <v>32</v>
      </c>
      <c r="R405" s="5" t="s">
        <v>33</v>
      </c>
      <c r="S405" s="6" t="s">
        <v>50</v>
      </c>
      <c r="T405" s="8">
        <v>4614185026</v>
      </c>
      <c r="U405" s="8">
        <v>0</v>
      </c>
      <c r="V405" s="8">
        <v>0</v>
      </c>
      <c r="W405" s="8">
        <v>4614185026</v>
      </c>
      <c r="X405" s="8">
        <v>0</v>
      </c>
      <c r="Y405" s="8">
        <v>4614185026</v>
      </c>
      <c r="Z405" s="8">
        <v>0</v>
      </c>
      <c r="AA405" s="8">
        <v>4614185026</v>
      </c>
      <c r="AB405" s="8">
        <v>1904999607</v>
      </c>
      <c r="AC405" s="8">
        <v>1904999607</v>
      </c>
      <c r="AD405" s="21">
        <v>1904999607</v>
      </c>
    </row>
    <row r="406" spans="1:30" ht="33.75" x14ac:dyDescent="0.25">
      <c r="A406" s="20" t="s">
        <v>410</v>
      </c>
      <c r="B406" s="6" t="s">
        <v>411</v>
      </c>
      <c r="C406" s="7" t="s">
        <v>56</v>
      </c>
      <c r="D406" s="7" t="s">
        <v>29</v>
      </c>
      <c r="E406" s="3" t="str">
        <f>VLOOKUP(Tabla2[[#This Row],[RUBRO]],Hoja9!$B$4:$M$1963,10,0)</f>
        <v>PROTECCION</v>
      </c>
      <c r="F406" s="7" t="str">
        <f>VLOOKUP(Tabla2[[#This Row],[RUBRO]],Hoja9!$B$4:$M$1963,11,0)</f>
        <v xml:space="preserve">DIRECCIÓN DE PROTECCIÓN </v>
      </c>
      <c r="G406" s="7" t="str">
        <f>VLOOKUP(Tabla2[[#This Row],[RUBRO]],Hoja9!$B$4:$M$1963,12,0)</f>
        <v>Dirección de Protección</v>
      </c>
      <c r="H406" s="5" t="s">
        <v>30</v>
      </c>
      <c r="I406" s="5" t="s">
        <v>232</v>
      </c>
      <c r="J406" s="5" t="s">
        <v>233</v>
      </c>
      <c r="K406" s="5" t="s">
        <v>63</v>
      </c>
      <c r="L406" s="5" t="s">
        <v>42</v>
      </c>
      <c r="M406" s="5" t="s">
        <v>254</v>
      </c>
      <c r="N406" s="5"/>
      <c r="O406" s="5"/>
      <c r="P406" s="5" t="s">
        <v>46</v>
      </c>
      <c r="Q406" s="5" t="s">
        <v>47</v>
      </c>
      <c r="R406" s="5" t="s">
        <v>33</v>
      </c>
      <c r="S406" s="6" t="s">
        <v>57</v>
      </c>
      <c r="T406" s="8">
        <v>0</v>
      </c>
      <c r="U406" s="8">
        <v>10071440</v>
      </c>
      <c r="V406" s="8">
        <v>0</v>
      </c>
      <c r="W406" s="8">
        <v>10071440</v>
      </c>
      <c r="X406" s="8">
        <v>0</v>
      </c>
      <c r="Y406" s="8">
        <v>10071440</v>
      </c>
      <c r="Z406" s="8">
        <v>0</v>
      </c>
      <c r="AA406" s="8">
        <v>3814000</v>
      </c>
      <c r="AB406" s="8">
        <v>2080000</v>
      </c>
      <c r="AC406" s="8">
        <v>2080000</v>
      </c>
      <c r="AD406" s="21">
        <v>2080000</v>
      </c>
    </row>
    <row r="407" spans="1:30" ht="33.75" x14ac:dyDescent="0.25">
      <c r="A407" s="20" t="s">
        <v>410</v>
      </c>
      <c r="B407" s="6" t="s">
        <v>411</v>
      </c>
      <c r="C407" s="7" t="s">
        <v>58</v>
      </c>
      <c r="D407" s="7" t="s">
        <v>29</v>
      </c>
      <c r="E407" s="3" t="str">
        <f>VLOOKUP(Tabla2[[#This Row],[RUBRO]],Hoja9!$B$4:$M$1963,10,0)</f>
        <v>PROTECCION</v>
      </c>
      <c r="F407" s="7" t="str">
        <f>VLOOKUP(Tabla2[[#This Row],[RUBRO]],Hoja9!$B$4:$M$1963,11,0)</f>
        <v>DIRECCIÓN DE GESTIÓN HUMANA</v>
      </c>
      <c r="G407" s="7" t="str">
        <f>VLOOKUP(Tabla2[[#This Row],[RUBRO]],Hoja9!$B$4:$M$1963,12,0)</f>
        <v>Gestión Humana - Pres. Serv</v>
      </c>
      <c r="H407" s="5" t="s">
        <v>30</v>
      </c>
      <c r="I407" s="5" t="s">
        <v>232</v>
      </c>
      <c r="J407" s="5" t="s">
        <v>233</v>
      </c>
      <c r="K407" s="5" t="s">
        <v>63</v>
      </c>
      <c r="L407" s="5" t="s">
        <v>42</v>
      </c>
      <c r="M407" s="5" t="s">
        <v>255</v>
      </c>
      <c r="N407" s="5"/>
      <c r="O407" s="5"/>
      <c r="P407" s="5" t="s">
        <v>31</v>
      </c>
      <c r="Q407" s="5" t="s">
        <v>32</v>
      </c>
      <c r="R407" s="5" t="s">
        <v>33</v>
      </c>
      <c r="S407" s="6" t="s">
        <v>59</v>
      </c>
      <c r="T407" s="8">
        <v>994770170</v>
      </c>
      <c r="U407" s="8">
        <v>715114036</v>
      </c>
      <c r="V407" s="8">
        <v>0</v>
      </c>
      <c r="W407" s="8">
        <v>1709884206</v>
      </c>
      <c r="X407" s="8">
        <v>0</v>
      </c>
      <c r="Y407" s="8">
        <v>1706246005</v>
      </c>
      <c r="Z407" s="8">
        <v>3638201</v>
      </c>
      <c r="AA407" s="8">
        <v>1690358005</v>
      </c>
      <c r="AB407" s="8">
        <v>1157233460</v>
      </c>
      <c r="AC407" s="8">
        <v>1157233460</v>
      </c>
      <c r="AD407" s="21">
        <v>1157233460</v>
      </c>
    </row>
    <row r="408" spans="1:30" ht="33.75" x14ac:dyDescent="0.25">
      <c r="A408" s="20" t="s">
        <v>410</v>
      </c>
      <c r="B408" s="6" t="s">
        <v>411</v>
      </c>
      <c r="C408" s="7" t="s">
        <v>256</v>
      </c>
      <c r="D408" s="7" t="s">
        <v>29</v>
      </c>
      <c r="E408" s="3" t="str">
        <f>VLOOKUP(Tabla2[[#This Row],[RUBRO]],Hoja9!$B$4:$M$1963,10,0)</f>
        <v>PROTECCION</v>
      </c>
      <c r="F408" s="7" t="str">
        <f>VLOOKUP(Tabla2[[#This Row],[RUBRO]],Hoja9!$B$4:$M$1963,11,0)</f>
        <v>DIRECCIÓN DE GESTIÓN HUMANA</v>
      </c>
      <c r="G408" s="7" t="str">
        <f>VLOOKUP(Tabla2[[#This Row],[RUBRO]],Hoja9!$B$4:$M$1963,12,0)</f>
        <v>Gestión Humana- Viáticos</v>
      </c>
      <c r="H408" s="5" t="s">
        <v>30</v>
      </c>
      <c r="I408" s="5" t="s">
        <v>232</v>
      </c>
      <c r="J408" s="5" t="s">
        <v>233</v>
      </c>
      <c r="K408" s="5" t="s">
        <v>63</v>
      </c>
      <c r="L408" s="5" t="s">
        <v>42</v>
      </c>
      <c r="M408" s="5" t="s">
        <v>257</v>
      </c>
      <c r="N408" s="5"/>
      <c r="O408" s="5"/>
      <c r="P408" s="5" t="s">
        <v>31</v>
      </c>
      <c r="Q408" s="5" t="s">
        <v>32</v>
      </c>
      <c r="R408" s="5" t="s">
        <v>33</v>
      </c>
      <c r="S408" s="6" t="s">
        <v>249</v>
      </c>
      <c r="T408" s="8">
        <v>113440000</v>
      </c>
      <c r="U408" s="8">
        <v>0</v>
      </c>
      <c r="V408" s="8">
        <v>0</v>
      </c>
      <c r="W408" s="8">
        <v>113440000</v>
      </c>
      <c r="X408" s="8">
        <v>0</v>
      </c>
      <c r="Y408" s="8">
        <v>113440000</v>
      </c>
      <c r="Z408" s="8">
        <v>0</v>
      </c>
      <c r="AA408" s="8">
        <v>87396729</v>
      </c>
      <c r="AB408" s="8">
        <v>77444413</v>
      </c>
      <c r="AC408" s="8">
        <v>77444413</v>
      </c>
      <c r="AD408" s="21">
        <v>77444413</v>
      </c>
    </row>
    <row r="409" spans="1:30" ht="33.75" x14ac:dyDescent="0.25">
      <c r="A409" s="20" t="s">
        <v>410</v>
      </c>
      <c r="B409" s="6" t="s">
        <v>411</v>
      </c>
      <c r="C409" s="7" t="s">
        <v>387</v>
      </c>
      <c r="D409" s="7" t="s">
        <v>29</v>
      </c>
      <c r="E409" s="3" t="str">
        <f>VLOOKUP(Tabla2[[#This Row],[RUBRO]],Hoja9!$B$4:$M$1963,10,0)</f>
        <v>PROTECCION</v>
      </c>
      <c r="F409" s="7" t="str">
        <f>VLOOKUP(Tabla2[[#This Row],[RUBRO]],Hoja9!$B$4:$M$1963,11,0)</f>
        <v xml:space="preserve">DIRECCIÓN DE PROTECCIÓN </v>
      </c>
      <c r="G409" s="7" t="str">
        <f>VLOOKUP(Tabla2[[#This Row],[RUBRO]],Hoja9!$B$4:$M$1963,12,0)</f>
        <v>Dirección de Protección</v>
      </c>
      <c r="H409" s="5" t="s">
        <v>30</v>
      </c>
      <c r="I409" s="5" t="s">
        <v>232</v>
      </c>
      <c r="J409" s="5" t="s">
        <v>233</v>
      </c>
      <c r="K409" s="5" t="s">
        <v>63</v>
      </c>
      <c r="L409" s="5" t="s">
        <v>42</v>
      </c>
      <c r="M409" s="5" t="s">
        <v>388</v>
      </c>
      <c r="N409" s="5"/>
      <c r="O409" s="5"/>
      <c r="P409" s="5" t="s">
        <v>46</v>
      </c>
      <c r="Q409" s="5" t="s">
        <v>47</v>
      </c>
      <c r="R409" s="5" t="s">
        <v>33</v>
      </c>
      <c r="S409" s="6" t="s">
        <v>389</v>
      </c>
      <c r="T409" s="8">
        <v>0</v>
      </c>
      <c r="U409" s="8">
        <v>1734000</v>
      </c>
      <c r="V409" s="8">
        <v>0</v>
      </c>
      <c r="W409" s="8">
        <v>1734000</v>
      </c>
      <c r="X409" s="8">
        <v>0</v>
      </c>
      <c r="Y409" s="8">
        <v>1734000</v>
      </c>
      <c r="Z409" s="8">
        <v>0</v>
      </c>
      <c r="AA409" s="8">
        <v>0</v>
      </c>
      <c r="AB409" s="8">
        <v>0</v>
      </c>
      <c r="AC409" s="8">
        <v>0</v>
      </c>
      <c r="AD409" s="21">
        <v>0</v>
      </c>
    </row>
    <row r="410" spans="1:30" ht="33.75" x14ac:dyDescent="0.25">
      <c r="A410" s="20" t="s">
        <v>410</v>
      </c>
      <c r="B410" s="6" t="s">
        <v>411</v>
      </c>
      <c r="C410" s="7" t="s">
        <v>387</v>
      </c>
      <c r="D410" s="7" t="s">
        <v>29</v>
      </c>
      <c r="E410" s="3" t="str">
        <f>VLOOKUP(Tabla2[[#This Row],[RUBRO]],Hoja9!$B$4:$M$1963,10,0)</f>
        <v>PROTECCION</v>
      </c>
      <c r="F410" s="7" t="str">
        <f>VLOOKUP(Tabla2[[#This Row],[RUBRO]],Hoja9!$B$4:$M$1963,11,0)</f>
        <v xml:space="preserve">DIRECCIÓN DE PROTECCIÓN </v>
      </c>
      <c r="G410" s="7" t="str">
        <f>VLOOKUP(Tabla2[[#This Row],[RUBRO]],Hoja9!$B$4:$M$1963,12,0)</f>
        <v>Dirección de Protección</v>
      </c>
      <c r="H410" s="5" t="s">
        <v>30</v>
      </c>
      <c r="I410" s="5" t="s">
        <v>232</v>
      </c>
      <c r="J410" s="5" t="s">
        <v>233</v>
      </c>
      <c r="K410" s="5" t="s">
        <v>63</v>
      </c>
      <c r="L410" s="5" t="s">
        <v>42</v>
      </c>
      <c r="M410" s="5" t="s">
        <v>388</v>
      </c>
      <c r="N410" s="5"/>
      <c r="O410" s="5"/>
      <c r="P410" s="5" t="s">
        <v>31</v>
      </c>
      <c r="Q410" s="5" t="s">
        <v>32</v>
      </c>
      <c r="R410" s="5" t="s">
        <v>33</v>
      </c>
      <c r="S410" s="6" t="s">
        <v>389</v>
      </c>
      <c r="T410" s="8">
        <v>1592000</v>
      </c>
      <c r="U410" s="8">
        <v>0</v>
      </c>
      <c r="V410" s="8">
        <v>0</v>
      </c>
      <c r="W410" s="8">
        <v>1592000</v>
      </c>
      <c r="X410" s="8">
        <v>0</v>
      </c>
      <c r="Y410" s="8">
        <v>1592000</v>
      </c>
      <c r="Z410" s="8">
        <v>0</v>
      </c>
      <c r="AA410" s="8">
        <v>1284000</v>
      </c>
      <c r="AB410" s="8">
        <v>764000</v>
      </c>
      <c r="AC410" s="8">
        <v>764000</v>
      </c>
      <c r="AD410" s="21">
        <v>764000</v>
      </c>
    </row>
    <row r="411" spans="1:30" ht="33.75" x14ac:dyDescent="0.25">
      <c r="A411" s="20" t="s">
        <v>410</v>
      </c>
      <c r="B411" s="6" t="s">
        <v>411</v>
      </c>
      <c r="C411" s="7" t="s">
        <v>51</v>
      </c>
      <c r="D411" s="7" t="s">
        <v>35</v>
      </c>
      <c r="E411" s="3" t="str">
        <f>VLOOKUP(Tabla2[[#This Row],[RUBRO]],Hoja9!$B$4:$M$1963,10,0)</f>
        <v>PRIMERA INFANCIA</v>
      </c>
      <c r="F411" s="7" t="str">
        <f>VLOOKUP(Tabla2[[#This Row],[RUBRO]],Hoja9!$B$4:$M$1963,11,0)</f>
        <v>DIRECCIÓN DE PRIMERA INFANCIA</v>
      </c>
      <c r="G411" s="7" t="str">
        <f>VLOOKUP(Tabla2[[#This Row],[RUBRO]],Hoja9!$B$4:$M$1963,12,0)</f>
        <v>Primera Infancia</v>
      </c>
      <c r="H411" s="5" t="s">
        <v>30</v>
      </c>
      <c r="I411" s="5" t="s">
        <v>232</v>
      </c>
      <c r="J411" s="5" t="s">
        <v>233</v>
      </c>
      <c r="K411" s="5" t="s">
        <v>80</v>
      </c>
      <c r="L411" s="5" t="s">
        <v>42</v>
      </c>
      <c r="M411" s="5" t="s">
        <v>234</v>
      </c>
      <c r="N411" s="5"/>
      <c r="O411" s="5"/>
      <c r="P411" s="5" t="s">
        <v>46</v>
      </c>
      <c r="Q411" s="5" t="s">
        <v>65</v>
      </c>
      <c r="R411" s="5" t="s">
        <v>33</v>
      </c>
      <c r="S411" s="6" t="s">
        <v>52</v>
      </c>
      <c r="T411" s="8">
        <v>0</v>
      </c>
      <c r="U411" s="8">
        <v>156849008</v>
      </c>
      <c r="V411" s="8">
        <v>0</v>
      </c>
      <c r="W411" s="8">
        <v>156849008</v>
      </c>
      <c r="X411" s="8">
        <v>0</v>
      </c>
      <c r="Y411" s="8">
        <v>136927123</v>
      </c>
      <c r="Z411" s="8">
        <v>19921885</v>
      </c>
      <c r="AA411" s="8">
        <v>74841900</v>
      </c>
      <c r="AB411" s="8">
        <v>0</v>
      </c>
      <c r="AC411" s="8">
        <v>0</v>
      </c>
      <c r="AD411" s="21">
        <v>0</v>
      </c>
    </row>
    <row r="412" spans="1:30" ht="33.75" x14ac:dyDescent="0.25">
      <c r="A412" s="20" t="s">
        <v>410</v>
      </c>
      <c r="B412" s="6" t="s">
        <v>411</v>
      </c>
      <c r="C412" s="7" t="s">
        <v>51</v>
      </c>
      <c r="D412" s="7" t="s">
        <v>35</v>
      </c>
      <c r="E412" s="3" t="str">
        <f>VLOOKUP(Tabla2[[#This Row],[RUBRO]],Hoja9!$B$4:$M$1963,10,0)</f>
        <v>PRIMERA INFANCIA</v>
      </c>
      <c r="F412" s="7" t="str">
        <f>VLOOKUP(Tabla2[[#This Row],[RUBRO]],Hoja9!$B$4:$M$1963,11,0)</f>
        <v>DIRECCIÓN DE PRIMERA INFANCIA</v>
      </c>
      <c r="G412" s="7" t="str">
        <f>VLOOKUP(Tabla2[[#This Row],[RUBRO]],Hoja9!$B$4:$M$1963,12,0)</f>
        <v>Primera Infancia</v>
      </c>
      <c r="H412" s="5" t="s">
        <v>30</v>
      </c>
      <c r="I412" s="5" t="s">
        <v>232</v>
      </c>
      <c r="J412" s="5" t="s">
        <v>233</v>
      </c>
      <c r="K412" s="5" t="s">
        <v>80</v>
      </c>
      <c r="L412" s="5" t="s">
        <v>42</v>
      </c>
      <c r="M412" s="5" t="s">
        <v>234</v>
      </c>
      <c r="N412" s="5"/>
      <c r="O412" s="5"/>
      <c r="P412" s="5" t="s">
        <v>46</v>
      </c>
      <c r="Q412" s="5" t="s">
        <v>47</v>
      </c>
      <c r="R412" s="5" t="s">
        <v>33</v>
      </c>
      <c r="S412" s="6" t="s">
        <v>52</v>
      </c>
      <c r="T412" s="8">
        <v>125456056279</v>
      </c>
      <c r="U412" s="8">
        <v>6711669409</v>
      </c>
      <c r="V412" s="8">
        <v>0</v>
      </c>
      <c r="W412" s="8">
        <v>132167725688</v>
      </c>
      <c r="X412" s="8">
        <v>0</v>
      </c>
      <c r="Y412" s="8">
        <v>130573548431</v>
      </c>
      <c r="Z412" s="8">
        <v>1594177257</v>
      </c>
      <c r="AA412" s="8">
        <v>127600235470</v>
      </c>
      <c r="AB412" s="8">
        <v>63180646715</v>
      </c>
      <c r="AC412" s="8">
        <v>63180646715</v>
      </c>
      <c r="AD412" s="21">
        <v>63180646715</v>
      </c>
    </row>
    <row r="413" spans="1:30" ht="33.75" x14ac:dyDescent="0.25">
      <c r="A413" s="20" t="s">
        <v>410</v>
      </c>
      <c r="B413" s="6" t="s">
        <v>411</v>
      </c>
      <c r="C413" s="7" t="s">
        <v>51</v>
      </c>
      <c r="D413" s="7" t="s">
        <v>35</v>
      </c>
      <c r="E413" s="3" t="str">
        <f>VLOOKUP(Tabla2[[#This Row],[RUBRO]],Hoja9!$B$4:$M$1963,10,0)</f>
        <v>PRIMERA INFANCIA</v>
      </c>
      <c r="F413" s="7" t="str">
        <f>VLOOKUP(Tabla2[[#This Row],[RUBRO]],Hoja9!$B$4:$M$1963,11,0)</f>
        <v>DIRECCIÓN DE PRIMERA INFANCIA</v>
      </c>
      <c r="G413" s="7" t="str">
        <f>VLOOKUP(Tabla2[[#This Row],[RUBRO]],Hoja9!$B$4:$M$1963,12,0)</f>
        <v>Primera Infancia</v>
      </c>
      <c r="H413" s="5" t="s">
        <v>30</v>
      </c>
      <c r="I413" s="5" t="s">
        <v>232</v>
      </c>
      <c r="J413" s="5" t="s">
        <v>233</v>
      </c>
      <c r="K413" s="5" t="s">
        <v>80</v>
      </c>
      <c r="L413" s="5" t="s">
        <v>42</v>
      </c>
      <c r="M413" s="5" t="s">
        <v>234</v>
      </c>
      <c r="N413" s="5"/>
      <c r="O413" s="5"/>
      <c r="P413" s="5" t="s">
        <v>31</v>
      </c>
      <c r="Q413" s="5" t="s">
        <v>32</v>
      </c>
      <c r="R413" s="5" t="s">
        <v>33</v>
      </c>
      <c r="S413" s="6" t="s">
        <v>52</v>
      </c>
      <c r="T413" s="8">
        <v>0</v>
      </c>
      <c r="U413" s="8">
        <v>2426110344</v>
      </c>
      <c r="V413" s="8">
        <v>0</v>
      </c>
      <c r="W413" s="8">
        <v>2426110344</v>
      </c>
      <c r="X413" s="8">
        <v>0</v>
      </c>
      <c r="Y413" s="8">
        <v>2426110344</v>
      </c>
      <c r="Z413" s="8">
        <v>0</v>
      </c>
      <c r="AA413" s="8">
        <v>2362212337</v>
      </c>
      <c r="AB413" s="8">
        <v>2063959355</v>
      </c>
      <c r="AC413" s="8">
        <v>2063959355</v>
      </c>
      <c r="AD413" s="21">
        <v>2063959355</v>
      </c>
    </row>
    <row r="414" spans="1:30" ht="33.75" x14ac:dyDescent="0.25">
      <c r="A414" s="20" t="s">
        <v>410</v>
      </c>
      <c r="B414" s="6" t="s">
        <v>411</v>
      </c>
      <c r="C414" s="7" t="s">
        <v>390</v>
      </c>
      <c r="D414" s="7" t="s">
        <v>35</v>
      </c>
      <c r="E414" s="3" t="str">
        <f>VLOOKUP(Tabla2[[#This Row],[RUBRO]],Hoja9!$B$4:$M$1963,10,0)</f>
        <v>PRIMERA INFANCIA</v>
      </c>
      <c r="F414" s="7" t="str">
        <f>VLOOKUP(Tabla2[[#This Row],[RUBRO]],Hoja9!$B$4:$M$1963,11,0)</f>
        <v>DIRECCIÓN DE PRIMERA INFANCIA</v>
      </c>
      <c r="G414" s="7" t="str">
        <f>VLOOKUP(Tabla2[[#This Row],[RUBRO]],Hoja9!$B$4:$M$1963,12,0)</f>
        <v>Primera Infancia</v>
      </c>
      <c r="H414" s="5" t="s">
        <v>30</v>
      </c>
      <c r="I414" s="5" t="s">
        <v>232</v>
      </c>
      <c r="J414" s="5" t="s">
        <v>233</v>
      </c>
      <c r="K414" s="5" t="s">
        <v>80</v>
      </c>
      <c r="L414" s="5" t="s">
        <v>42</v>
      </c>
      <c r="M414" s="5" t="s">
        <v>281</v>
      </c>
      <c r="N414" s="5"/>
      <c r="O414" s="5"/>
      <c r="P414" s="5" t="s">
        <v>46</v>
      </c>
      <c r="Q414" s="5" t="s">
        <v>47</v>
      </c>
      <c r="R414" s="5" t="s">
        <v>33</v>
      </c>
      <c r="S414" s="6" t="s">
        <v>391</v>
      </c>
      <c r="T414" s="8">
        <v>79664755748</v>
      </c>
      <c r="U414" s="8">
        <v>0</v>
      </c>
      <c r="V414" s="8">
        <v>0</v>
      </c>
      <c r="W414" s="8">
        <v>79664755748</v>
      </c>
      <c r="X414" s="8">
        <v>0</v>
      </c>
      <c r="Y414" s="8">
        <v>79664755748</v>
      </c>
      <c r="Z414" s="8">
        <v>0</v>
      </c>
      <c r="AA414" s="8">
        <v>79664755748</v>
      </c>
      <c r="AB414" s="8">
        <v>38388986597</v>
      </c>
      <c r="AC414" s="8">
        <v>38388986597</v>
      </c>
      <c r="AD414" s="21">
        <v>38388986597</v>
      </c>
    </row>
    <row r="415" spans="1:30" ht="33.75" x14ac:dyDescent="0.25">
      <c r="A415" s="20" t="s">
        <v>410</v>
      </c>
      <c r="B415" s="6" t="s">
        <v>411</v>
      </c>
      <c r="C415" s="7" t="s">
        <v>270</v>
      </c>
      <c r="D415" s="7" t="s">
        <v>35</v>
      </c>
      <c r="E415" s="3" t="str">
        <f>VLOOKUP(Tabla2[[#This Row],[RUBRO]],Hoja9!$B$4:$M$1963,10,0)</f>
        <v>PRIMERA INFANCIA</v>
      </c>
      <c r="F415" s="7" t="str">
        <f>VLOOKUP(Tabla2[[#This Row],[RUBRO]],Hoja9!$B$4:$M$1963,11,0)</f>
        <v>DIRECCIÓN DE PRIMERA INFANCIA</v>
      </c>
      <c r="G415" s="7" t="str">
        <f>VLOOKUP(Tabla2[[#This Row],[RUBRO]],Hoja9!$B$4:$M$1963,12,0)</f>
        <v>Primera Infancia</v>
      </c>
      <c r="H415" s="5" t="s">
        <v>30</v>
      </c>
      <c r="I415" s="5" t="s">
        <v>232</v>
      </c>
      <c r="J415" s="5" t="s">
        <v>233</v>
      </c>
      <c r="K415" s="5" t="s">
        <v>80</v>
      </c>
      <c r="L415" s="5" t="s">
        <v>42</v>
      </c>
      <c r="M415" s="5" t="s">
        <v>243</v>
      </c>
      <c r="N415" s="5"/>
      <c r="O415" s="5"/>
      <c r="P415" s="5" t="s">
        <v>46</v>
      </c>
      <c r="Q415" s="5" t="s">
        <v>47</v>
      </c>
      <c r="R415" s="5" t="s">
        <v>33</v>
      </c>
      <c r="S415" s="6" t="s">
        <v>271</v>
      </c>
      <c r="T415" s="8">
        <v>0</v>
      </c>
      <c r="U415" s="8">
        <v>2843795547</v>
      </c>
      <c r="V415" s="8">
        <v>0</v>
      </c>
      <c r="W415" s="8">
        <v>2843795547</v>
      </c>
      <c r="X415" s="8">
        <v>0</v>
      </c>
      <c r="Y415" s="8">
        <v>2430702472</v>
      </c>
      <c r="Z415" s="8">
        <v>413093075</v>
      </c>
      <c r="AA415" s="8">
        <v>1909861262</v>
      </c>
      <c r="AB415" s="8">
        <v>0</v>
      </c>
      <c r="AC415" s="8">
        <v>0</v>
      </c>
      <c r="AD415" s="21">
        <v>0</v>
      </c>
    </row>
    <row r="416" spans="1:30" ht="33.75" x14ac:dyDescent="0.25">
      <c r="A416" s="20" t="s">
        <v>410</v>
      </c>
      <c r="B416" s="6" t="s">
        <v>411</v>
      </c>
      <c r="C416" s="7" t="s">
        <v>274</v>
      </c>
      <c r="D416" s="7" t="s">
        <v>35</v>
      </c>
      <c r="E416" s="3" t="str">
        <f>VLOOKUP(Tabla2[[#This Row],[RUBRO]],Hoja9!$B$4:$M$1963,10,0)</f>
        <v>PRIMERA INFANCIA</v>
      </c>
      <c r="F416" s="7" t="str">
        <f>VLOOKUP(Tabla2[[#This Row],[RUBRO]],Hoja9!$B$4:$M$1963,11,0)</f>
        <v>DIRECCIÓN DE GESTIÓN HUMANA</v>
      </c>
      <c r="G416" s="7" t="str">
        <f>VLOOKUP(Tabla2[[#This Row],[RUBRO]],Hoja9!$B$4:$M$1963,12,0)</f>
        <v>Gestión Humana - Pres. Serv</v>
      </c>
      <c r="H416" s="5" t="s">
        <v>30</v>
      </c>
      <c r="I416" s="5" t="s">
        <v>232</v>
      </c>
      <c r="J416" s="5" t="s">
        <v>233</v>
      </c>
      <c r="K416" s="5" t="s">
        <v>80</v>
      </c>
      <c r="L416" s="5" t="s">
        <v>42</v>
      </c>
      <c r="M416" s="5" t="s">
        <v>254</v>
      </c>
      <c r="N416" s="5"/>
      <c r="O416" s="5"/>
      <c r="P416" s="5" t="s">
        <v>31</v>
      </c>
      <c r="Q416" s="5" t="s">
        <v>32</v>
      </c>
      <c r="R416" s="5" t="s">
        <v>33</v>
      </c>
      <c r="S416" s="6" t="s">
        <v>59</v>
      </c>
      <c r="T416" s="8">
        <v>0</v>
      </c>
      <c r="U416" s="8">
        <v>829980000</v>
      </c>
      <c r="V416" s="8">
        <v>4833333</v>
      </c>
      <c r="W416" s="8">
        <v>825146667</v>
      </c>
      <c r="X416" s="8">
        <v>0</v>
      </c>
      <c r="Y416" s="8">
        <v>825146667</v>
      </c>
      <c r="Z416" s="8">
        <v>0</v>
      </c>
      <c r="AA416" s="8">
        <v>825146667</v>
      </c>
      <c r="AB416" s="8">
        <v>357280000</v>
      </c>
      <c r="AC416" s="8">
        <v>357280000</v>
      </c>
      <c r="AD416" s="21">
        <v>357280000</v>
      </c>
    </row>
    <row r="417" spans="1:30" ht="33.75" x14ac:dyDescent="0.25">
      <c r="A417" s="20" t="s">
        <v>410</v>
      </c>
      <c r="B417" s="6" t="s">
        <v>411</v>
      </c>
      <c r="C417" s="7" t="s">
        <v>275</v>
      </c>
      <c r="D417" s="7" t="s">
        <v>35</v>
      </c>
      <c r="E417" s="3" t="str">
        <f>VLOOKUP(Tabla2[[#This Row],[RUBRO]],Hoja9!$B$4:$M$1963,10,0)</f>
        <v>PRIMERA INFANCIA</v>
      </c>
      <c r="F417" s="7" t="str">
        <f>VLOOKUP(Tabla2[[#This Row],[RUBRO]],Hoja9!$B$4:$M$1963,11,0)</f>
        <v>DIRECCIÓN DE GESTIÓN HUMANA</v>
      </c>
      <c r="G417" s="7" t="str">
        <f>VLOOKUP(Tabla2[[#This Row],[RUBRO]],Hoja9!$B$4:$M$1963,12,0)</f>
        <v>Gestión Humana- Viáticos</v>
      </c>
      <c r="H417" s="5" t="s">
        <v>30</v>
      </c>
      <c r="I417" s="5" t="s">
        <v>232</v>
      </c>
      <c r="J417" s="5" t="s">
        <v>233</v>
      </c>
      <c r="K417" s="5" t="s">
        <v>80</v>
      </c>
      <c r="L417" s="5" t="s">
        <v>42</v>
      </c>
      <c r="M417" s="5" t="s">
        <v>276</v>
      </c>
      <c r="N417" s="5"/>
      <c r="O417" s="5"/>
      <c r="P417" s="5" t="s">
        <v>31</v>
      </c>
      <c r="Q417" s="5" t="s">
        <v>32</v>
      </c>
      <c r="R417" s="5" t="s">
        <v>33</v>
      </c>
      <c r="S417" s="6" t="s">
        <v>249</v>
      </c>
      <c r="T417" s="8">
        <v>3000000</v>
      </c>
      <c r="U417" s="8">
        <v>135801144</v>
      </c>
      <c r="V417" s="8">
        <v>0</v>
      </c>
      <c r="W417" s="8">
        <v>138801144</v>
      </c>
      <c r="X417" s="8">
        <v>0</v>
      </c>
      <c r="Y417" s="8">
        <v>138801144</v>
      </c>
      <c r="Z417" s="8">
        <v>0</v>
      </c>
      <c r="AA417" s="8">
        <v>98967285</v>
      </c>
      <c r="AB417" s="8">
        <v>75899200</v>
      </c>
      <c r="AC417" s="8">
        <v>75899200</v>
      </c>
      <c r="AD417" s="21">
        <v>75899200</v>
      </c>
    </row>
    <row r="418" spans="1:30" ht="56.25" x14ac:dyDescent="0.25">
      <c r="A418" s="20" t="s">
        <v>410</v>
      </c>
      <c r="B418" s="6" t="s">
        <v>411</v>
      </c>
      <c r="C418" s="7" t="s">
        <v>278</v>
      </c>
      <c r="D418" s="7" t="s">
        <v>507</v>
      </c>
      <c r="E418" s="3" t="str">
        <f>VLOOKUP(Tabla2[[#This Row],[RUBRO]],Hoja9!$B$4:$M$1963,10,0)</f>
        <v>FAMILIA</v>
      </c>
      <c r="F418" s="7" t="str">
        <f>VLOOKUP(Tabla2[[#This Row],[RUBRO]],Hoja9!$B$4:$M$1963,11,0)</f>
        <v>DIRECCIÓN DE FAMILIAS Y COMUNIDADES</v>
      </c>
      <c r="G418" s="7" t="str">
        <f>VLOOKUP(Tabla2[[#This Row],[RUBRO]],Hoja9!$B$4:$M$1963,12,0)</f>
        <v>Familia</v>
      </c>
      <c r="H418" s="5" t="s">
        <v>30</v>
      </c>
      <c r="I418" s="5" t="s">
        <v>232</v>
      </c>
      <c r="J418" s="5" t="s">
        <v>233</v>
      </c>
      <c r="K418" s="5" t="s">
        <v>64</v>
      </c>
      <c r="L418" s="5" t="s">
        <v>42</v>
      </c>
      <c r="M418" s="5" t="s">
        <v>234</v>
      </c>
      <c r="N418" s="5"/>
      <c r="O418" s="5"/>
      <c r="P418" s="5" t="s">
        <v>31</v>
      </c>
      <c r="Q418" s="5" t="s">
        <v>32</v>
      </c>
      <c r="R418" s="5" t="s">
        <v>33</v>
      </c>
      <c r="S418" s="6" t="s">
        <v>279</v>
      </c>
      <c r="T418" s="8">
        <v>2331780480</v>
      </c>
      <c r="U418" s="8">
        <v>240708270</v>
      </c>
      <c r="V418" s="8">
        <v>0</v>
      </c>
      <c r="W418" s="8">
        <v>2572488750</v>
      </c>
      <c r="X418" s="8">
        <v>0</v>
      </c>
      <c r="Y418" s="8">
        <v>2572488750</v>
      </c>
      <c r="Z418" s="8">
        <v>0</v>
      </c>
      <c r="AA418" s="8">
        <v>2331780480</v>
      </c>
      <c r="AB418" s="8">
        <v>699534144</v>
      </c>
      <c r="AC418" s="8">
        <v>699534144</v>
      </c>
      <c r="AD418" s="21">
        <v>699534144</v>
      </c>
    </row>
    <row r="419" spans="1:30" ht="56.25" x14ac:dyDescent="0.25">
      <c r="A419" s="20" t="s">
        <v>410</v>
      </c>
      <c r="B419" s="6" t="s">
        <v>411</v>
      </c>
      <c r="C419" s="7" t="s">
        <v>280</v>
      </c>
      <c r="D419" s="7" t="s">
        <v>507</v>
      </c>
      <c r="E419" s="3" t="str">
        <f>VLOOKUP(Tabla2[[#This Row],[RUBRO]],Hoja9!$B$4:$M$1963,10,0)</f>
        <v>FAMILIA</v>
      </c>
      <c r="F419" s="7" t="str">
        <f>VLOOKUP(Tabla2[[#This Row],[RUBRO]],Hoja9!$B$4:$M$1963,11,0)</f>
        <v>DIRECCIÓN DE FAMILIAS Y COMUNIDADES</v>
      </c>
      <c r="G419" s="7" t="str">
        <f>VLOOKUP(Tabla2[[#This Row],[RUBRO]],Hoja9!$B$4:$M$1963,12,0)</f>
        <v>Familia</v>
      </c>
      <c r="H419" s="5" t="s">
        <v>30</v>
      </c>
      <c r="I419" s="5" t="s">
        <v>232</v>
      </c>
      <c r="J419" s="5" t="s">
        <v>233</v>
      </c>
      <c r="K419" s="5" t="s">
        <v>64</v>
      </c>
      <c r="L419" s="5" t="s">
        <v>42</v>
      </c>
      <c r="M419" s="5" t="s">
        <v>281</v>
      </c>
      <c r="N419" s="5"/>
      <c r="O419" s="5"/>
      <c r="P419" s="5" t="s">
        <v>31</v>
      </c>
      <c r="Q419" s="5" t="s">
        <v>32</v>
      </c>
      <c r="R419" s="5" t="s">
        <v>33</v>
      </c>
      <c r="S419" s="6" t="s">
        <v>282</v>
      </c>
      <c r="T419" s="8">
        <v>420029100</v>
      </c>
      <c r="U419" s="8">
        <v>785908800</v>
      </c>
      <c r="V419" s="8">
        <v>3850280</v>
      </c>
      <c r="W419" s="8">
        <v>1202087620</v>
      </c>
      <c r="X419" s="8">
        <v>0</v>
      </c>
      <c r="Y419" s="8">
        <v>1202087620</v>
      </c>
      <c r="Z419" s="8">
        <v>0</v>
      </c>
      <c r="AA419" s="8">
        <v>1200487620</v>
      </c>
      <c r="AB419" s="8">
        <v>386876271</v>
      </c>
      <c r="AC419" s="8">
        <v>386876271</v>
      </c>
      <c r="AD419" s="21">
        <v>386876271</v>
      </c>
    </row>
    <row r="420" spans="1:30" ht="33.75" x14ac:dyDescent="0.25">
      <c r="A420" s="20" t="s">
        <v>410</v>
      </c>
      <c r="B420" s="6" t="s">
        <v>411</v>
      </c>
      <c r="C420" s="7" t="s">
        <v>285</v>
      </c>
      <c r="D420" s="7" t="s">
        <v>507</v>
      </c>
      <c r="E420" s="3" t="str">
        <f>VLOOKUP(Tabla2[[#This Row],[RUBRO]],Hoja9!$B$4:$M$1963,10,0)</f>
        <v>FAMILIA</v>
      </c>
      <c r="F420" s="7" t="str">
        <f>VLOOKUP(Tabla2[[#This Row],[RUBRO]],Hoja9!$B$4:$M$1963,11,0)</f>
        <v>DIRECCIÓN DE GESTIÓN HUMANA</v>
      </c>
      <c r="G420" s="7" t="str">
        <f>VLOOKUP(Tabla2[[#This Row],[RUBRO]],Hoja9!$B$4:$M$1963,12,0)</f>
        <v>Gestión Humana - Pres. Serv</v>
      </c>
      <c r="H420" s="5" t="s">
        <v>30</v>
      </c>
      <c r="I420" s="5" t="s">
        <v>232</v>
      </c>
      <c r="J420" s="5" t="s">
        <v>233</v>
      </c>
      <c r="K420" s="5" t="s">
        <v>64</v>
      </c>
      <c r="L420" s="5" t="s">
        <v>42</v>
      </c>
      <c r="M420" s="5" t="s">
        <v>243</v>
      </c>
      <c r="N420" s="5"/>
      <c r="O420" s="5"/>
      <c r="P420" s="5" t="s">
        <v>31</v>
      </c>
      <c r="Q420" s="5" t="s">
        <v>32</v>
      </c>
      <c r="R420" s="5" t="s">
        <v>33</v>
      </c>
      <c r="S420" s="6" t="s">
        <v>59</v>
      </c>
      <c r="T420" s="8">
        <v>32791000</v>
      </c>
      <c r="U420" s="8">
        <v>0</v>
      </c>
      <c r="V420" s="8">
        <v>0</v>
      </c>
      <c r="W420" s="8">
        <v>32791000</v>
      </c>
      <c r="X420" s="8">
        <v>0</v>
      </c>
      <c r="Y420" s="8">
        <v>32791000</v>
      </c>
      <c r="Z420" s="8">
        <v>0</v>
      </c>
      <c r="AA420" s="8">
        <v>32791000</v>
      </c>
      <c r="AB420" s="8">
        <v>13811954</v>
      </c>
      <c r="AC420" s="8">
        <v>13811954</v>
      </c>
      <c r="AD420" s="21">
        <v>13811954</v>
      </c>
    </row>
    <row r="421" spans="1:30" ht="33.75" x14ac:dyDescent="0.25">
      <c r="A421" s="20" t="s">
        <v>410</v>
      </c>
      <c r="B421" s="6" t="s">
        <v>411</v>
      </c>
      <c r="C421" s="7" t="s">
        <v>286</v>
      </c>
      <c r="D421" s="7" t="s">
        <v>507</v>
      </c>
      <c r="E421" s="3" t="str">
        <f>VLOOKUP(Tabla2[[#This Row],[RUBRO]],Hoja9!$B$4:$M$1963,10,0)</f>
        <v>FAMILIA</v>
      </c>
      <c r="F421" s="7" t="str">
        <f>VLOOKUP(Tabla2[[#This Row],[RUBRO]],Hoja9!$B$4:$M$1963,11,0)</f>
        <v>DIRECCIÓN DE GESTIÓN HUMANA</v>
      </c>
      <c r="G421" s="7" t="str">
        <f>VLOOKUP(Tabla2[[#This Row],[RUBRO]],Hoja9!$B$4:$M$1963,12,0)</f>
        <v>Gestión Humana- Viáticos</v>
      </c>
      <c r="H421" s="5" t="s">
        <v>30</v>
      </c>
      <c r="I421" s="5" t="s">
        <v>232</v>
      </c>
      <c r="J421" s="5" t="s">
        <v>233</v>
      </c>
      <c r="K421" s="5" t="s">
        <v>64</v>
      </c>
      <c r="L421" s="5" t="s">
        <v>42</v>
      </c>
      <c r="M421" s="5" t="s">
        <v>246</v>
      </c>
      <c r="N421" s="5"/>
      <c r="O421" s="5"/>
      <c r="P421" s="5" t="s">
        <v>31</v>
      </c>
      <c r="Q421" s="5" t="s">
        <v>32</v>
      </c>
      <c r="R421" s="5" t="s">
        <v>33</v>
      </c>
      <c r="S421" s="6" t="s">
        <v>249</v>
      </c>
      <c r="T421" s="8">
        <v>22177463</v>
      </c>
      <c r="U421" s="8">
        <v>0</v>
      </c>
      <c r="V421" s="8">
        <v>0</v>
      </c>
      <c r="W421" s="8">
        <v>22177463</v>
      </c>
      <c r="X421" s="8">
        <v>0</v>
      </c>
      <c r="Y421" s="8">
        <v>22177463</v>
      </c>
      <c r="Z421" s="8">
        <v>0</v>
      </c>
      <c r="AA421" s="8">
        <v>7476362</v>
      </c>
      <c r="AB421" s="8">
        <v>5404734</v>
      </c>
      <c r="AC421" s="8">
        <v>5404734</v>
      </c>
      <c r="AD421" s="21">
        <v>5404734</v>
      </c>
    </row>
    <row r="422" spans="1:30" ht="56.25" x14ac:dyDescent="0.25">
      <c r="A422" s="20" t="s">
        <v>410</v>
      </c>
      <c r="B422" s="6" t="s">
        <v>411</v>
      </c>
      <c r="C422" s="7" t="s">
        <v>478</v>
      </c>
      <c r="D422" s="7" t="s">
        <v>507</v>
      </c>
      <c r="E422" s="3" t="str">
        <f>VLOOKUP(Tabla2[[#This Row],[RUBRO]],Hoja9!$B$4:$M$1963,10,0)</f>
        <v>FAMILIA</v>
      </c>
      <c r="F422" s="7" t="str">
        <f>VLOOKUP(Tabla2[[#This Row],[RUBRO]],Hoja9!$B$4:$M$1963,11,0)</f>
        <v>DIRECCIÓN DE FAMILIAS Y COMUNIDADES</v>
      </c>
      <c r="G422" s="7" t="str">
        <f>VLOOKUP(Tabla2[[#This Row],[RUBRO]],Hoja9!$B$4:$M$1963,12,0)</f>
        <v>Familia</v>
      </c>
      <c r="H422" s="5" t="s">
        <v>30</v>
      </c>
      <c r="I422" s="5" t="s">
        <v>232</v>
      </c>
      <c r="J422" s="5" t="s">
        <v>233</v>
      </c>
      <c r="K422" s="5" t="s">
        <v>64</v>
      </c>
      <c r="L422" s="5" t="s">
        <v>42</v>
      </c>
      <c r="M422" s="5" t="s">
        <v>266</v>
      </c>
      <c r="N422" s="5"/>
      <c r="O422" s="5"/>
      <c r="P422" s="5" t="s">
        <v>31</v>
      </c>
      <c r="Q422" s="5" t="s">
        <v>32</v>
      </c>
      <c r="R422" s="5" t="s">
        <v>33</v>
      </c>
      <c r="S422" s="6" t="s">
        <v>267</v>
      </c>
      <c r="T422" s="8">
        <v>4984</v>
      </c>
      <c r="U422" s="8">
        <v>0</v>
      </c>
      <c r="V422" s="8">
        <v>0</v>
      </c>
      <c r="W422" s="8">
        <v>4984</v>
      </c>
      <c r="X422" s="8">
        <v>0</v>
      </c>
      <c r="Y422" s="8">
        <v>0</v>
      </c>
      <c r="Z422" s="8">
        <v>4984</v>
      </c>
      <c r="AA422" s="8">
        <v>0</v>
      </c>
      <c r="AB422" s="8">
        <v>0</v>
      </c>
      <c r="AC422" s="8">
        <v>0</v>
      </c>
      <c r="AD422" s="21">
        <v>0</v>
      </c>
    </row>
    <row r="423" spans="1:30" ht="45" x14ac:dyDescent="0.25">
      <c r="A423" s="20" t="s">
        <v>410</v>
      </c>
      <c r="B423" s="6" t="s">
        <v>411</v>
      </c>
      <c r="C423" s="7" t="s">
        <v>392</v>
      </c>
      <c r="D423" s="7" t="s">
        <v>512</v>
      </c>
      <c r="E423" s="3" t="str">
        <f>VLOOKUP(Tabla2[[#This Row],[RUBRO]],Hoja9!$B$4:$M$1963,10,0)</f>
        <v>GENERACIONES</v>
      </c>
      <c r="F423" s="7" t="str">
        <f>VLOOKUP(Tabla2[[#This Row],[RUBRO]],Hoja9!$B$4:$M$1963,11,0)</f>
        <v>DIRECCIÓN DE NIÑEZ Y ADOLESCENCIA</v>
      </c>
      <c r="G423" s="7" t="str">
        <f>VLOOKUP(Tabla2[[#This Row],[RUBRO]],Hoja9!$B$4:$M$1963,12,0)</f>
        <v>Niñez y adolescencia</v>
      </c>
      <c r="H423" s="5" t="s">
        <v>30</v>
      </c>
      <c r="I423" s="5" t="s">
        <v>232</v>
      </c>
      <c r="J423" s="5" t="s">
        <v>233</v>
      </c>
      <c r="K423" s="5" t="s">
        <v>68</v>
      </c>
      <c r="L423" s="5" t="s">
        <v>42</v>
      </c>
      <c r="M423" s="5" t="s">
        <v>234</v>
      </c>
      <c r="N423" s="5"/>
      <c r="O423" s="5"/>
      <c r="P423" s="5" t="s">
        <v>31</v>
      </c>
      <c r="Q423" s="5" t="s">
        <v>32</v>
      </c>
      <c r="R423" s="5" t="s">
        <v>33</v>
      </c>
      <c r="S423" s="6" t="s">
        <v>393</v>
      </c>
      <c r="T423" s="8">
        <v>2113191700</v>
      </c>
      <c r="U423" s="8">
        <v>495655450</v>
      </c>
      <c r="V423" s="8">
        <v>112314000</v>
      </c>
      <c r="W423" s="8">
        <v>2496533150</v>
      </c>
      <c r="X423" s="8">
        <v>0</v>
      </c>
      <c r="Y423" s="8">
        <v>2482568570</v>
      </c>
      <c r="Z423" s="8">
        <v>13964580</v>
      </c>
      <c r="AA423" s="8">
        <v>2482567070</v>
      </c>
      <c r="AB423" s="8">
        <v>49097220</v>
      </c>
      <c r="AC423" s="8">
        <v>49097220</v>
      </c>
      <c r="AD423" s="21">
        <v>49097220</v>
      </c>
    </row>
    <row r="424" spans="1:30" ht="45" x14ac:dyDescent="0.25">
      <c r="A424" s="20" t="s">
        <v>410</v>
      </c>
      <c r="B424" s="6" t="s">
        <v>411</v>
      </c>
      <c r="C424" s="7" t="s">
        <v>394</v>
      </c>
      <c r="D424" s="7" t="s">
        <v>512</v>
      </c>
      <c r="E424" s="3" t="str">
        <f>VLOOKUP(Tabla2[[#This Row],[RUBRO]],Hoja9!$B$4:$M$1963,10,0)</f>
        <v>GENERACIONES</v>
      </c>
      <c r="F424" s="7" t="str">
        <f>VLOOKUP(Tabla2[[#This Row],[RUBRO]],Hoja9!$B$4:$M$1963,11,0)</f>
        <v>DIRECCIÓN DE NIÑEZ Y ADOLESCENCIA</v>
      </c>
      <c r="G424" s="7" t="str">
        <f>VLOOKUP(Tabla2[[#This Row],[RUBRO]],Hoja9!$B$4:$M$1963,12,0)</f>
        <v>Niñez y adolescencia</v>
      </c>
      <c r="H424" s="5" t="s">
        <v>30</v>
      </c>
      <c r="I424" s="5" t="s">
        <v>232</v>
      </c>
      <c r="J424" s="5" t="s">
        <v>233</v>
      </c>
      <c r="K424" s="5" t="s">
        <v>68</v>
      </c>
      <c r="L424" s="5" t="s">
        <v>42</v>
      </c>
      <c r="M424" s="5" t="s">
        <v>281</v>
      </c>
      <c r="N424" s="5"/>
      <c r="O424" s="5"/>
      <c r="P424" s="5" t="s">
        <v>31</v>
      </c>
      <c r="Q424" s="5" t="s">
        <v>32</v>
      </c>
      <c r="R424" s="5" t="s">
        <v>33</v>
      </c>
      <c r="S424" s="6" t="s">
        <v>395</v>
      </c>
      <c r="T424" s="8">
        <v>226812900</v>
      </c>
      <c r="U424" s="8">
        <v>0</v>
      </c>
      <c r="V424" s="8">
        <v>5615700</v>
      </c>
      <c r="W424" s="8">
        <v>221197200</v>
      </c>
      <c r="X424" s="8">
        <v>0</v>
      </c>
      <c r="Y424" s="8">
        <v>221197200</v>
      </c>
      <c r="Z424" s="8">
        <v>0</v>
      </c>
      <c r="AA424" s="8">
        <v>221197200</v>
      </c>
      <c r="AB424" s="8">
        <v>5777365</v>
      </c>
      <c r="AC424" s="8">
        <v>5777365</v>
      </c>
      <c r="AD424" s="21">
        <v>5777365</v>
      </c>
    </row>
    <row r="425" spans="1:30" ht="45" x14ac:dyDescent="0.25">
      <c r="A425" s="20" t="s">
        <v>410</v>
      </c>
      <c r="B425" s="6" t="s">
        <v>411</v>
      </c>
      <c r="C425" s="7" t="s">
        <v>291</v>
      </c>
      <c r="D425" s="7" t="s">
        <v>512</v>
      </c>
      <c r="E425" s="3" t="str">
        <f>VLOOKUP(Tabla2[[#This Row],[RUBRO]],Hoja9!$B$4:$M$1963,10,0)</f>
        <v>GENERACIONES</v>
      </c>
      <c r="F425" s="7" t="str">
        <f>VLOOKUP(Tabla2[[#This Row],[RUBRO]],Hoja9!$B$4:$M$1963,11,0)</f>
        <v>DIRECCIÓN DE NIÑEZ Y ADOLESCENCIA</v>
      </c>
      <c r="G425" s="7" t="str">
        <f>VLOOKUP(Tabla2[[#This Row],[RUBRO]],Hoja9!$B$4:$M$1963,12,0)</f>
        <v>Niñez y adolescencia</v>
      </c>
      <c r="H425" s="5" t="s">
        <v>30</v>
      </c>
      <c r="I425" s="5" t="s">
        <v>232</v>
      </c>
      <c r="J425" s="5" t="s">
        <v>233</v>
      </c>
      <c r="K425" s="5" t="s">
        <v>68</v>
      </c>
      <c r="L425" s="5" t="s">
        <v>42</v>
      </c>
      <c r="M425" s="5" t="s">
        <v>243</v>
      </c>
      <c r="N425" s="5"/>
      <c r="O425" s="5"/>
      <c r="P425" s="5" t="s">
        <v>31</v>
      </c>
      <c r="Q425" s="5" t="s">
        <v>32</v>
      </c>
      <c r="R425" s="5" t="s">
        <v>33</v>
      </c>
      <c r="S425" s="6" t="s">
        <v>292</v>
      </c>
      <c r="T425" s="8">
        <v>0</v>
      </c>
      <c r="U425" s="8">
        <v>240708270</v>
      </c>
      <c r="V425" s="8">
        <v>0</v>
      </c>
      <c r="W425" s="8">
        <v>240708270</v>
      </c>
      <c r="X425" s="8">
        <v>0</v>
      </c>
      <c r="Y425" s="8">
        <v>240708270</v>
      </c>
      <c r="Z425" s="8">
        <v>0</v>
      </c>
      <c r="AA425" s="8">
        <v>0</v>
      </c>
      <c r="AB425" s="8">
        <v>0</v>
      </c>
      <c r="AC425" s="8">
        <v>0</v>
      </c>
      <c r="AD425" s="21">
        <v>0</v>
      </c>
    </row>
    <row r="426" spans="1:30" ht="33.75" x14ac:dyDescent="0.25">
      <c r="A426" s="20" t="s">
        <v>410</v>
      </c>
      <c r="B426" s="6" t="s">
        <v>411</v>
      </c>
      <c r="C426" s="7" t="s">
        <v>293</v>
      </c>
      <c r="D426" s="7" t="s">
        <v>512</v>
      </c>
      <c r="E426" s="3" t="str">
        <f>VLOOKUP(Tabla2[[#This Row],[RUBRO]],Hoja9!$B$4:$M$1963,10,0)</f>
        <v>GENERACIONES</v>
      </c>
      <c r="F426" s="7" t="str">
        <f>VLOOKUP(Tabla2[[#This Row],[RUBRO]],Hoja9!$B$4:$M$1963,11,0)</f>
        <v>DIRECCIÓN DE GESTIÓN HUMANA</v>
      </c>
      <c r="G426" s="7" t="str">
        <f>VLOOKUP(Tabla2[[#This Row],[RUBRO]],Hoja9!$B$4:$M$1963,12,0)</f>
        <v>Gestión Humana - Pres. Serv</v>
      </c>
      <c r="H426" s="5" t="s">
        <v>30</v>
      </c>
      <c r="I426" s="5" t="s">
        <v>232</v>
      </c>
      <c r="J426" s="5" t="s">
        <v>233</v>
      </c>
      <c r="K426" s="5" t="s">
        <v>68</v>
      </c>
      <c r="L426" s="5" t="s">
        <v>42</v>
      </c>
      <c r="M426" s="5" t="s">
        <v>248</v>
      </c>
      <c r="N426" s="5"/>
      <c r="O426" s="5"/>
      <c r="P426" s="5" t="s">
        <v>31</v>
      </c>
      <c r="Q426" s="5" t="s">
        <v>32</v>
      </c>
      <c r="R426" s="5" t="s">
        <v>33</v>
      </c>
      <c r="S426" s="6" t="s">
        <v>59</v>
      </c>
      <c r="T426" s="8">
        <v>0</v>
      </c>
      <c r="U426" s="8">
        <v>68669800</v>
      </c>
      <c r="V426" s="8">
        <v>0</v>
      </c>
      <c r="W426" s="8">
        <v>68669800</v>
      </c>
      <c r="X426" s="8">
        <v>0</v>
      </c>
      <c r="Y426" s="8">
        <v>68669800</v>
      </c>
      <c r="Z426" s="8">
        <v>0</v>
      </c>
      <c r="AA426" s="8">
        <v>64630400</v>
      </c>
      <c r="AB426" s="8">
        <v>22429300</v>
      </c>
      <c r="AC426" s="8">
        <v>22429300</v>
      </c>
      <c r="AD426" s="21">
        <v>22429300</v>
      </c>
    </row>
    <row r="427" spans="1:30" ht="33.75" x14ac:dyDescent="0.25">
      <c r="A427" s="20" t="s">
        <v>410</v>
      </c>
      <c r="B427" s="6" t="s">
        <v>411</v>
      </c>
      <c r="C427" s="7" t="s">
        <v>294</v>
      </c>
      <c r="D427" s="7" t="s">
        <v>512</v>
      </c>
      <c r="E427" s="3" t="str">
        <f>VLOOKUP(Tabla2[[#This Row],[RUBRO]],Hoja9!$B$4:$M$1963,10,0)</f>
        <v>GENERACIONES</v>
      </c>
      <c r="F427" s="7" t="str">
        <f>VLOOKUP(Tabla2[[#This Row],[RUBRO]],Hoja9!$B$4:$M$1963,11,0)</f>
        <v>DIRECCIÓN DE GESTIÓN HUMANA</v>
      </c>
      <c r="G427" s="7" t="str">
        <f>VLOOKUP(Tabla2[[#This Row],[RUBRO]],Hoja9!$B$4:$M$1963,12,0)</f>
        <v>Gestión Humana- Viáticos</v>
      </c>
      <c r="H427" s="5" t="s">
        <v>30</v>
      </c>
      <c r="I427" s="5" t="s">
        <v>232</v>
      </c>
      <c r="J427" s="5" t="s">
        <v>233</v>
      </c>
      <c r="K427" s="5" t="s">
        <v>68</v>
      </c>
      <c r="L427" s="5" t="s">
        <v>42</v>
      </c>
      <c r="M427" s="5" t="s">
        <v>254</v>
      </c>
      <c r="N427" s="5"/>
      <c r="O427" s="5"/>
      <c r="P427" s="5" t="s">
        <v>31</v>
      </c>
      <c r="Q427" s="5" t="s">
        <v>32</v>
      </c>
      <c r="R427" s="5" t="s">
        <v>33</v>
      </c>
      <c r="S427" s="6" t="s">
        <v>249</v>
      </c>
      <c r="T427" s="8">
        <v>2000000</v>
      </c>
      <c r="U427" s="8">
        <v>7000000</v>
      </c>
      <c r="V427" s="8">
        <v>0</v>
      </c>
      <c r="W427" s="8">
        <v>9000000</v>
      </c>
      <c r="X427" s="8">
        <v>0</v>
      </c>
      <c r="Y427" s="8">
        <v>5000000</v>
      </c>
      <c r="Z427" s="8">
        <v>4000000</v>
      </c>
      <c r="AA427" s="8">
        <v>3532249</v>
      </c>
      <c r="AB427" s="8">
        <v>2716709</v>
      </c>
      <c r="AC427" s="8">
        <v>2716709</v>
      </c>
      <c r="AD427" s="21">
        <v>2716709</v>
      </c>
    </row>
    <row r="428" spans="1:30" ht="45" x14ac:dyDescent="0.25">
      <c r="A428" s="20" t="s">
        <v>410</v>
      </c>
      <c r="B428" s="6" t="s">
        <v>411</v>
      </c>
      <c r="C428" s="7" t="s">
        <v>295</v>
      </c>
      <c r="D428" s="7" t="s">
        <v>512</v>
      </c>
      <c r="E428" s="3" t="str">
        <f>VLOOKUP(Tabla2[[#This Row],[RUBRO]],Hoja9!$B$4:$M$1963,10,0)</f>
        <v>GENERACIONES</v>
      </c>
      <c r="F428" s="7" t="str">
        <f>VLOOKUP(Tabla2[[#This Row],[RUBRO]],Hoja9!$B$4:$M$1963,11,0)</f>
        <v>DIRECCIÓN DE NIÑEZ Y ADOLESCENCIA</v>
      </c>
      <c r="G428" s="7" t="str">
        <f>VLOOKUP(Tabla2[[#This Row],[RUBRO]],Hoja9!$B$4:$M$1963,12,0)</f>
        <v>Niñez y adolescencia</v>
      </c>
      <c r="H428" s="5" t="s">
        <v>30</v>
      </c>
      <c r="I428" s="5" t="s">
        <v>232</v>
      </c>
      <c r="J428" s="5" t="s">
        <v>233</v>
      </c>
      <c r="K428" s="5" t="s">
        <v>68</v>
      </c>
      <c r="L428" s="5" t="s">
        <v>42</v>
      </c>
      <c r="M428" s="5" t="s">
        <v>266</v>
      </c>
      <c r="N428" s="5"/>
      <c r="O428" s="5"/>
      <c r="P428" s="5" t="s">
        <v>31</v>
      </c>
      <c r="Q428" s="5" t="s">
        <v>32</v>
      </c>
      <c r="R428" s="5" t="s">
        <v>33</v>
      </c>
      <c r="S428" s="6" t="s">
        <v>267</v>
      </c>
      <c r="T428" s="8">
        <v>0</v>
      </c>
      <c r="U428" s="8">
        <v>9360018</v>
      </c>
      <c r="V428" s="8">
        <v>9345018</v>
      </c>
      <c r="W428" s="8">
        <v>15000</v>
      </c>
      <c r="X428" s="8">
        <v>0</v>
      </c>
      <c r="Y428" s="8">
        <v>0</v>
      </c>
      <c r="Z428" s="8">
        <v>15000</v>
      </c>
      <c r="AA428" s="8">
        <v>0</v>
      </c>
      <c r="AB428" s="8">
        <v>0</v>
      </c>
      <c r="AC428" s="8">
        <v>0</v>
      </c>
      <c r="AD428" s="21">
        <v>0</v>
      </c>
    </row>
    <row r="429" spans="1:30" ht="33.75" x14ac:dyDescent="0.25">
      <c r="A429" s="20" t="s">
        <v>410</v>
      </c>
      <c r="B429" s="6" t="s">
        <v>411</v>
      </c>
      <c r="C429" s="7" t="s">
        <v>298</v>
      </c>
      <c r="D429" s="7" t="s">
        <v>594</v>
      </c>
      <c r="E429" s="3" t="str">
        <f>VLOOKUP(Tabla2[[#This Row],[RUBRO]],Hoja9!$B$4:$M$1963,10,0)</f>
        <v>SNBF</v>
      </c>
      <c r="F429" s="7" t="str">
        <f>VLOOKUP(Tabla2[[#This Row],[RUBRO]],Hoja9!$B$4:$M$1963,11,0)</f>
        <v>DIRECCIÓN DE GESTIÓN HUMANA</v>
      </c>
      <c r="G429" s="7" t="str">
        <f>VLOOKUP(Tabla2[[#This Row],[RUBRO]],Hoja9!$B$4:$M$1963,12,0)</f>
        <v>Gestión Humana - Pres. Serv</v>
      </c>
      <c r="H429" s="5" t="s">
        <v>30</v>
      </c>
      <c r="I429" s="5" t="s">
        <v>232</v>
      </c>
      <c r="J429" s="5" t="s">
        <v>233</v>
      </c>
      <c r="K429" s="5" t="s">
        <v>138</v>
      </c>
      <c r="L429" s="5" t="s">
        <v>42</v>
      </c>
      <c r="M429" s="5" t="s">
        <v>281</v>
      </c>
      <c r="N429" s="5"/>
      <c r="O429" s="5"/>
      <c r="P429" s="5" t="s">
        <v>31</v>
      </c>
      <c r="Q429" s="5" t="s">
        <v>32</v>
      </c>
      <c r="R429" s="5" t="s">
        <v>33</v>
      </c>
      <c r="S429" s="6" t="s">
        <v>59</v>
      </c>
      <c r="T429" s="8">
        <v>170587120</v>
      </c>
      <c r="U429" s="8">
        <v>0</v>
      </c>
      <c r="V429" s="8">
        <v>3279520</v>
      </c>
      <c r="W429" s="8">
        <v>167307600</v>
      </c>
      <c r="X429" s="8">
        <v>0</v>
      </c>
      <c r="Y429" s="8">
        <v>167307600</v>
      </c>
      <c r="Z429" s="8">
        <v>0</v>
      </c>
      <c r="AA429" s="8">
        <v>167307600</v>
      </c>
      <c r="AB429" s="8">
        <v>72637224</v>
      </c>
      <c r="AC429" s="8">
        <v>72637224</v>
      </c>
      <c r="AD429" s="21">
        <v>72637224</v>
      </c>
    </row>
    <row r="430" spans="1:30" ht="33.75" x14ac:dyDescent="0.25">
      <c r="A430" s="20" t="s">
        <v>410</v>
      </c>
      <c r="B430" s="6" t="s">
        <v>411</v>
      </c>
      <c r="C430" s="7" t="s">
        <v>299</v>
      </c>
      <c r="D430" s="7" t="s">
        <v>594</v>
      </c>
      <c r="E430" s="3" t="str">
        <f>VLOOKUP(Tabla2[[#This Row],[RUBRO]],Hoja9!$B$4:$M$1963,10,0)</f>
        <v>SNBF</v>
      </c>
      <c r="F430" s="7" t="str">
        <f>VLOOKUP(Tabla2[[#This Row],[RUBRO]],Hoja9!$B$4:$M$1963,11,0)</f>
        <v>DIRECCIÓN DE GESTIÓN HUMANA</v>
      </c>
      <c r="G430" s="7" t="str">
        <f>VLOOKUP(Tabla2[[#This Row],[RUBRO]],Hoja9!$B$4:$M$1963,12,0)</f>
        <v>Gestión Humana- Viáticos</v>
      </c>
      <c r="H430" s="5" t="s">
        <v>30</v>
      </c>
      <c r="I430" s="5" t="s">
        <v>232</v>
      </c>
      <c r="J430" s="5" t="s">
        <v>233</v>
      </c>
      <c r="K430" s="5" t="s">
        <v>138</v>
      </c>
      <c r="L430" s="5" t="s">
        <v>42</v>
      </c>
      <c r="M430" s="5" t="s">
        <v>237</v>
      </c>
      <c r="N430" s="5"/>
      <c r="O430" s="5"/>
      <c r="P430" s="5" t="s">
        <v>31</v>
      </c>
      <c r="Q430" s="5" t="s">
        <v>32</v>
      </c>
      <c r="R430" s="5" t="s">
        <v>33</v>
      </c>
      <c r="S430" s="6" t="s">
        <v>249</v>
      </c>
      <c r="T430" s="8">
        <v>44077139</v>
      </c>
      <c r="U430" s="8">
        <v>0</v>
      </c>
      <c r="V430" s="8">
        <v>0</v>
      </c>
      <c r="W430" s="8">
        <v>44077139</v>
      </c>
      <c r="X430" s="8">
        <v>0</v>
      </c>
      <c r="Y430" s="8">
        <v>44077139</v>
      </c>
      <c r="Z430" s="8">
        <v>0</v>
      </c>
      <c r="AA430" s="8">
        <v>23888702</v>
      </c>
      <c r="AB430" s="8">
        <v>18836140</v>
      </c>
      <c r="AC430" s="8">
        <v>18836140</v>
      </c>
      <c r="AD430" s="21">
        <v>18836140</v>
      </c>
    </row>
    <row r="431" spans="1:30" ht="33.75" x14ac:dyDescent="0.25">
      <c r="A431" s="20" t="s">
        <v>410</v>
      </c>
      <c r="B431" s="6" t="s">
        <v>411</v>
      </c>
      <c r="C431" s="7" t="s">
        <v>303</v>
      </c>
      <c r="D431" s="7" t="s">
        <v>604</v>
      </c>
      <c r="E431" s="3" t="str">
        <f>VLOOKUP(Tabla2[[#This Row],[RUBRO]],Hoja9!$B$4:$M$1963,10,0)</f>
        <v>TECNOLOGIA</v>
      </c>
      <c r="F431" s="7" t="str">
        <f>VLOOKUP(Tabla2[[#This Row],[RUBRO]],Hoja9!$B$4:$M$1963,11,0)</f>
        <v>DIRECCIÓN DE GESTIÓN HUMANA</v>
      </c>
      <c r="G431" s="7" t="str">
        <f>VLOOKUP(Tabla2[[#This Row],[RUBRO]],Hoja9!$B$4:$M$1963,12,0)</f>
        <v>Gestión Humana - Pres. Serv</v>
      </c>
      <c r="H431" s="5" t="s">
        <v>30</v>
      </c>
      <c r="I431" s="5" t="s">
        <v>301</v>
      </c>
      <c r="J431" s="5" t="s">
        <v>233</v>
      </c>
      <c r="K431" s="5" t="s">
        <v>41</v>
      </c>
      <c r="L431" s="5" t="s">
        <v>42</v>
      </c>
      <c r="M431" s="5" t="s">
        <v>281</v>
      </c>
      <c r="N431" s="5"/>
      <c r="O431" s="5"/>
      <c r="P431" s="5" t="s">
        <v>31</v>
      </c>
      <c r="Q431" s="5" t="s">
        <v>32</v>
      </c>
      <c r="R431" s="5" t="s">
        <v>33</v>
      </c>
      <c r="S431" s="6" t="s">
        <v>59</v>
      </c>
      <c r="T431" s="8">
        <v>125367480</v>
      </c>
      <c r="U431" s="8">
        <v>1224520</v>
      </c>
      <c r="V431" s="8">
        <v>0</v>
      </c>
      <c r="W431" s="8">
        <v>126592000</v>
      </c>
      <c r="X431" s="8">
        <v>0</v>
      </c>
      <c r="Y431" s="8">
        <v>126592000</v>
      </c>
      <c r="Z431" s="8">
        <v>0</v>
      </c>
      <c r="AA431" s="8">
        <v>125367480</v>
      </c>
      <c r="AB431" s="8">
        <v>57893734</v>
      </c>
      <c r="AC431" s="8">
        <v>57893734</v>
      </c>
      <c r="AD431" s="21">
        <v>57893734</v>
      </c>
    </row>
    <row r="432" spans="1:30" ht="33.75" x14ac:dyDescent="0.25">
      <c r="A432" s="20" t="s">
        <v>410</v>
      </c>
      <c r="B432" s="6" t="s">
        <v>411</v>
      </c>
      <c r="C432" s="7" t="s">
        <v>304</v>
      </c>
      <c r="D432" s="7" t="s">
        <v>604</v>
      </c>
      <c r="E432" s="3" t="str">
        <f>VLOOKUP(Tabla2[[#This Row],[RUBRO]],Hoja9!$B$4:$M$1963,10,0)</f>
        <v>TECNOLOGIA</v>
      </c>
      <c r="F432" s="7" t="str">
        <f>VLOOKUP(Tabla2[[#This Row],[RUBRO]],Hoja9!$B$4:$M$1963,11,0)</f>
        <v>DIRECCIÓN DE GESTIÓN HUMANA</v>
      </c>
      <c r="G432" s="7" t="str">
        <f>VLOOKUP(Tabla2[[#This Row],[RUBRO]],Hoja9!$B$4:$M$1963,12,0)</f>
        <v>Gestión Humana- Viáticos</v>
      </c>
      <c r="H432" s="5" t="s">
        <v>30</v>
      </c>
      <c r="I432" s="5" t="s">
        <v>301</v>
      </c>
      <c r="J432" s="5" t="s">
        <v>233</v>
      </c>
      <c r="K432" s="5" t="s">
        <v>41</v>
      </c>
      <c r="L432" s="5" t="s">
        <v>42</v>
      </c>
      <c r="M432" s="5" t="s">
        <v>237</v>
      </c>
      <c r="N432" s="5"/>
      <c r="O432" s="5"/>
      <c r="P432" s="5" t="s">
        <v>31</v>
      </c>
      <c r="Q432" s="5" t="s">
        <v>32</v>
      </c>
      <c r="R432" s="5" t="s">
        <v>33</v>
      </c>
      <c r="S432" s="6" t="s">
        <v>249</v>
      </c>
      <c r="T432" s="8">
        <v>9036964</v>
      </c>
      <c r="U432" s="8">
        <v>0</v>
      </c>
      <c r="V432" s="8">
        <v>0</v>
      </c>
      <c r="W432" s="8">
        <v>9036964</v>
      </c>
      <c r="X432" s="8">
        <v>0</v>
      </c>
      <c r="Y432" s="8">
        <v>9036964</v>
      </c>
      <c r="Z432" s="8">
        <v>0</v>
      </c>
      <c r="AA432" s="8">
        <v>6518564</v>
      </c>
      <c r="AB432" s="8">
        <v>6380952</v>
      </c>
      <c r="AC432" s="8">
        <v>6380952</v>
      </c>
      <c r="AD432" s="21">
        <v>6380952</v>
      </c>
    </row>
    <row r="433" spans="1:30" ht="33.75" x14ac:dyDescent="0.25">
      <c r="A433" s="20" t="s">
        <v>410</v>
      </c>
      <c r="B433" s="6" t="s">
        <v>411</v>
      </c>
      <c r="C433" s="7" t="s">
        <v>307</v>
      </c>
      <c r="D433" s="7" t="s">
        <v>37</v>
      </c>
      <c r="E433" s="3" t="str">
        <f>VLOOKUP(Tabla2[[#This Row],[RUBRO]],Hoja9!$B$4:$M$1963,10,0)</f>
        <v>MODELO INTERVENCION</v>
      </c>
      <c r="F433" s="7" t="str">
        <f>VLOOKUP(Tabla2[[#This Row],[RUBRO]],Hoja9!$B$4:$M$1963,11,0)</f>
        <v>DIRECCIÓN DE GESTIÓN HUMANA</v>
      </c>
      <c r="G433" s="7" t="str">
        <f>VLOOKUP(Tabla2[[#This Row],[RUBRO]],Hoja9!$B$4:$M$1963,12,0)</f>
        <v>Gestión Humana - Pres. Serv</v>
      </c>
      <c r="H433" s="5" t="s">
        <v>30</v>
      </c>
      <c r="I433" s="5" t="s">
        <v>301</v>
      </c>
      <c r="J433" s="5" t="s">
        <v>233</v>
      </c>
      <c r="K433" s="5" t="s">
        <v>77</v>
      </c>
      <c r="L433" s="5" t="s">
        <v>42</v>
      </c>
      <c r="M433" s="5" t="s">
        <v>237</v>
      </c>
      <c r="N433" s="5"/>
      <c r="O433" s="5"/>
      <c r="P433" s="5" t="s">
        <v>31</v>
      </c>
      <c r="Q433" s="5" t="s">
        <v>32</v>
      </c>
      <c r="R433" s="5" t="s">
        <v>33</v>
      </c>
      <c r="S433" s="6" t="s">
        <v>59</v>
      </c>
      <c r="T433" s="8">
        <v>541388106</v>
      </c>
      <c r="U433" s="8">
        <v>70050227</v>
      </c>
      <c r="V433" s="8">
        <v>0</v>
      </c>
      <c r="W433" s="8">
        <v>611438333</v>
      </c>
      <c r="X433" s="8">
        <v>0</v>
      </c>
      <c r="Y433" s="8">
        <v>599715250</v>
      </c>
      <c r="Z433" s="8">
        <v>11723083</v>
      </c>
      <c r="AA433" s="8">
        <v>595970551</v>
      </c>
      <c r="AB433" s="8">
        <v>329912750</v>
      </c>
      <c r="AC433" s="8">
        <v>329912750</v>
      </c>
      <c r="AD433" s="21">
        <v>329912750</v>
      </c>
    </row>
    <row r="434" spans="1:30" ht="33.75" x14ac:dyDescent="0.25">
      <c r="A434" s="20" t="s">
        <v>410</v>
      </c>
      <c r="B434" s="6" t="s">
        <v>411</v>
      </c>
      <c r="C434" s="7" t="s">
        <v>308</v>
      </c>
      <c r="D434" s="7" t="s">
        <v>37</v>
      </c>
      <c r="E434" s="3" t="str">
        <f>VLOOKUP(Tabla2[[#This Row],[RUBRO]],Hoja9!$B$4:$M$1963,10,0)</f>
        <v>MODELO INTERVENCION</v>
      </c>
      <c r="F434" s="7" t="str">
        <f>VLOOKUP(Tabla2[[#This Row],[RUBRO]],Hoja9!$B$4:$M$1963,11,0)</f>
        <v>DIRECCIÓN DE GESTIÓN HUMANA</v>
      </c>
      <c r="G434" s="7" t="str">
        <f>VLOOKUP(Tabla2[[#This Row],[RUBRO]],Hoja9!$B$4:$M$1963,12,0)</f>
        <v>Gestión Humana- Viáticos</v>
      </c>
      <c r="H434" s="5" t="s">
        <v>30</v>
      </c>
      <c r="I434" s="5" t="s">
        <v>301</v>
      </c>
      <c r="J434" s="5" t="s">
        <v>233</v>
      </c>
      <c r="K434" s="5" t="s">
        <v>77</v>
      </c>
      <c r="L434" s="5" t="s">
        <v>42</v>
      </c>
      <c r="M434" s="5" t="s">
        <v>240</v>
      </c>
      <c r="N434" s="5"/>
      <c r="O434" s="5"/>
      <c r="P434" s="5" t="s">
        <v>31</v>
      </c>
      <c r="Q434" s="5" t="s">
        <v>32</v>
      </c>
      <c r="R434" s="5" t="s">
        <v>33</v>
      </c>
      <c r="S434" s="6" t="s">
        <v>249</v>
      </c>
      <c r="T434" s="8">
        <v>0</v>
      </c>
      <c r="U434" s="8">
        <v>35000000</v>
      </c>
      <c r="V434" s="8">
        <v>0</v>
      </c>
      <c r="W434" s="8">
        <v>35000000</v>
      </c>
      <c r="X434" s="8">
        <v>0</v>
      </c>
      <c r="Y434" s="8">
        <v>35000000</v>
      </c>
      <c r="Z434" s="8">
        <v>0</v>
      </c>
      <c r="AA434" s="8">
        <v>32782941</v>
      </c>
      <c r="AB434" s="8">
        <v>26233627</v>
      </c>
      <c r="AC434" s="8">
        <v>26233627</v>
      </c>
      <c r="AD434" s="21">
        <v>26233627</v>
      </c>
    </row>
    <row r="435" spans="1:30" ht="22.5" x14ac:dyDescent="0.25">
      <c r="A435" s="20" t="s">
        <v>410</v>
      </c>
      <c r="B435" s="6" t="s">
        <v>411</v>
      </c>
      <c r="C435" s="7" t="s">
        <v>396</v>
      </c>
      <c r="D435" s="7" t="s">
        <v>37</v>
      </c>
      <c r="E435" s="3" t="str">
        <f>VLOOKUP(Tabla2[[#This Row],[RUBRO]],Hoja9!$B$4:$M$1963,10,0)</f>
        <v>MODELO INTERVENCION</v>
      </c>
      <c r="F435" s="7" t="str">
        <f>VLOOKUP(Tabla2[[#This Row],[RUBRO]],Hoja9!$B$4:$M$1963,11,0)</f>
        <v>DIRECCION FINANCIERA</v>
      </c>
      <c r="G435" s="7" t="str">
        <f>VLOOKUP(Tabla2[[#This Row],[RUBRO]],Hoja9!$B$4:$M$1963,12,0)</f>
        <v>Dirección Financiera</v>
      </c>
      <c r="H435" s="5" t="s">
        <v>30</v>
      </c>
      <c r="I435" s="5" t="s">
        <v>301</v>
      </c>
      <c r="J435" s="5" t="s">
        <v>233</v>
      </c>
      <c r="K435" s="5" t="s">
        <v>77</v>
      </c>
      <c r="L435" s="5" t="s">
        <v>42</v>
      </c>
      <c r="M435" s="5" t="s">
        <v>255</v>
      </c>
      <c r="N435" s="5"/>
      <c r="O435" s="5"/>
      <c r="P435" s="5" t="s">
        <v>31</v>
      </c>
      <c r="Q435" s="5" t="s">
        <v>32</v>
      </c>
      <c r="R435" s="5" t="s">
        <v>33</v>
      </c>
      <c r="S435" s="6" t="s">
        <v>397</v>
      </c>
      <c r="T435" s="8">
        <v>8920000</v>
      </c>
      <c r="U435" s="8">
        <v>0</v>
      </c>
      <c r="V435" s="8">
        <v>0</v>
      </c>
      <c r="W435" s="8">
        <v>8920000</v>
      </c>
      <c r="X435" s="8">
        <v>0</v>
      </c>
      <c r="Y435" s="8">
        <v>8920000</v>
      </c>
      <c r="Z435" s="8">
        <v>0</v>
      </c>
      <c r="AA435" s="8">
        <v>0</v>
      </c>
      <c r="AB435" s="8">
        <v>0</v>
      </c>
      <c r="AC435" s="8">
        <v>0</v>
      </c>
      <c r="AD435" s="21">
        <v>0</v>
      </c>
    </row>
    <row r="436" spans="1:30" ht="33.75" x14ac:dyDescent="0.25">
      <c r="A436" s="20" t="s">
        <v>410</v>
      </c>
      <c r="B436" s="6" t="s">
        <v>411</v>
      </c>
      <c r="C436" s="7" t="s">
        <v>398</v>
      </c>
      <c r="D436" s="7" t="s">
        <v>37</v>
      </c>
      <c r="E436" s="3" t="str">
        <f>VLOOKUP(Tabla2[[#This Row],[RUBRO]],Hoja9!$B$4:$M$1963,10,0)</f>
        <v>MODELO INTERVENCION</v>
      </c>
      <c r="F436" s="7" t="str">
        <f>VLOOKUP(Tabla2[[#This Row],[RUBRO]],Hoja9!$B$4:$M$1963,11,0)</f>
        <v>DIRECCIÓN DE GESTIÓN HUMANA</v>
      </c>
      <c r="G436" s="7" t="str">
        <f>VLOOKUP(Tabla2[[#This Row],[RUBRO]],Hoja9!$B$4:$M$1963,12,0)</f>
        <v>Gestión Humana - Pres. Serv</v>
      </c>
      <c r="H436" s="5" t="s">
        <v>30</v>
      </c>
      <c r="I436" s="5" t="s">
        <v>301</v>
      </c>
      <c r="J436" s="5" t="s">
        <v>233</v>
      </c>
      <c r="K436" s="5" t="s">
        <v>77</v>
      </c>
      <c r="L436" s="5" t="s">
        <v>42</v>
      </c>
      <c r="M436" s="5" t="s">
        <v>257</v>
      </c>
      <c r="N436" s="5"/>
      <c r="O436" s="5"/>
      <c r="P436" s="5" t="s">
        <v>31</v>
      </c>
      <c r="Q436" s="5" t="s">
        <v>32</v>
      </c>
      <c r="R436" s="5" t="s">
        <v>33</v>
      </c>
      <c r="S436" s="6" t="s">
        <v>399</v>
      </c>
      <c r="T436" s="8">
        <v>32088235</v>
      </c>
      <c r="U436" s="8">
        <v>0</v>
      </c>
      <c r="V436" s="8">
        <v>0</v>
      </c>
      <c r="W436" s="8">
        <v>32088235</v>
      </c>
      <c r="X436" s="8">
        <v>0</v>
      </c>
      <c r="Y436" s="8">
        <v>32088235</v>
      </c>
      <c r="Z436" s="8">
        <v>0</v>
      </c>
      <c r="AA436" s="8">
        <v>32088235</v>
      </c>
      <c r="AB436" s="8">
        <v>15004348</v>
      </c>
      <c r="AC436" s="8">
        <v>15004348</v>
      </c>
      <c r="AD436" s="21">
        <v>15004348</v>
      </c>
    </row>
    <row r="437" spans="1:30" ht="33.75" x14ac:dyDescent="0.25">
      <c r="A437" s="20" t="s">
        <v>410</v>
      </c>
      <c r="B437" s="6" t="s">
        <v>411</v>
      </c>
      <c r="C437" s="7" t="s">
        <v>319</v>
      </c>
      <c r="D437" s="7" t="s">
        <v>37</v>
      </c>
      <c r="E437" s="3" t="str">
        <f>VLOOKUP(Tabla2[[#This Row],[RUBRO]],Hoja9!$B$4:$M$1963,10,0)</f>
        <v>MODELO INTERVENCION</v>
      </c>
      <c r="F437" s="7" t="str">
        <f>VLOOKUP(Tabla2[[#This Row],[RUBRO]],Hoja9!$B$4:$M$1963,11,0)</f>
        <v>DIRECCION ADMINISTRATIVA</v>
      </c>
      <c r="G437" s="7" t="str">
        <f>VLOOKUP(Tabla2[[#This Row],[RUBRO]],Hoja9!$B$4:$M$1963,12,0)</f>
        <v>Administrativa NM</v>
      </c>
      <c r="H437" s="5" t="s">
        <v>30</v>
      </c>
      <c r="I437" s="5" t="s">
        <v>301</v>
      </c>
      <c r="J437" s="5" t="s">
        <v>233</v>
      </c>
      <c r="K437" s="5" t="s">
        <v>77</v>
      </c>
      <c r="L437" s="5" t="s">
        <v>42</v>
      </c>
      <c r="M437" s="5" t="s">
        <v>320</v>
      </c>
      <c r="N437" s="5"/>
      <c r="O437" s="5"/>
      <c r="P437" s="5" t="s">
        <v>31</v>
      </c>
      <c r="Q437" s="5" t="s">
        <v>32</v>
      </c>
      <c r="R437" s="5" t="s">
        <v>33</v>
      </c>
      <c r="S437" s="6" t="s">
        <v>321</v>
      </c>
      <c r="T437" s="8">
        <v>214334136</v>
      </c>
      <c r="U437" s="8">
        <v>0</v>
      </c>
      <c r="V437" s="8">
        <v>0</v>
      </c>
      <c r="W437" s="8">
        <v>214334136</v>
      </c>
      <c r="X437" s="8">
        <v>0</v>
      </c>
      <c r="Y437" s="8">
        <v>214334136</v>
      </c>
      <c r="Z437" s="8">
        <v>0</v>
      </c>
      <c r="AA437" s="8">
        <v>214334136</v>
      </c>
      <c r="AB437" s="8">
        <v>54634000</v>
      </c>
      <c r="AC437" s="8">
        <v>54634000</v>
      </c>
      <c r="AD437" s="21">
        <v>54634000</v>
      </c>
    </row>
    <row r="438" spans="1:30" ht="33.75" x14ac:dyDescent="0.25">
      <c r="A438" s="20" t="s">
        <v>410</v>
      </c>
      <c r="B438" s="6" t="s">
        <v>411</v>
      </c>
      <c r="C438" s="7" t="s">
        <v>322</v>
      </c>
      <c r="D438" s="7" t="s">
        <v>37</v>
      </c>
      <c r="E438" s="3" t="str">
        <f>VLOOKUP(Tabla2[[#This Row],[RUBRO]],Hoja9!$B$4:$M$1963,10,0)</f>
        <v>MODELO INTERVENCION</v>
      </c>
      <c r="F438" s="7" t="str">
        <f>VLOOKUP(Tabla2[[#This Row],[RUBRO]],Hoja9!$B$4:$M$1963,11,0)</f>
        <v>DIRECCION ADMINISTRATIVA</v>
      </c>
      <c r="G438" s="7" t="str">
        <f>VLOOKUP(Tabla2[[#This Row],[RUBRO]],Hoja9!$B$4:$M$1963,12,0)</f>
        <v>Administrativa NM</v>
      </c>
      <c r="H438" s="5" t="s">
        <v>30</v>
      </c>
      <c r="I438" s="5" t="s">
        <v>301</v>
      </c>
      <c r="J438" s="5" t="s">
        <v>233</v>
      </c>
      <c r="K438" s="5" t="s">
        <v>77</v>
      </c>
      <c r="L438" s="5" t="s">
        <v>42</v>
      </c>
      <c r="M438" s="5" t="s">
        <v>323</v>
      </c>
      <c r="N438" s="5"/>
      <c r="O438" s="5"/>
      <c r="P438" s="5" t="s">
        <v>31</v>
      </c>
      <c r="Q438" s="5" t="s">
        <v>32</v>
      </c>
      <c r="R438" s="5" t="s">
        <v>33</v>
      </c>
      <c r="S438" s="6" t="s">
        <v>324</v>
      </c>
      <c r="T438" s="8">
        <v>400328172</v>
      </c>
      <c r="U438" s="8">
        <v>12694090</v>
      </c>
      <c r="V438" s="8">
        <v>0</v>
      </c>
      <c r="W438" s="8">
        <v>413022262</v>
      </c>
      <c r="X438" s="8">
        <v>0</v>
      </c>
      <c r="Y438" s="8">
        <v>412907050</v>
      </c>
      <c r="Z438" s="8">
        <v>115212</v>
      </c>
      <c r="AA438" s="8">
        <v>402436963</v>
      </c>
      <c r="AB438" s="8">
        <v>201074994</v>
      </c>
      <c r="AC438" s="8">
        <v>201074994</v>
      </c>
      <c r="AD438" s="21">
        <v>201074994</v>
      </c>
    </row>
    <row r="439" spans="1:30" ht="33.75" x14ac:dyDescent="0.25">
      <c r="A439" s="20" t="s">
        <v>410</v>
      </c>
      <c r="B439" s="6" t="s">
        <v>411</v>
      </c>
      <c r="C439" s="7" t="s">
        <v>328</v>
      </c>
      <c r="D439" s="7" t="s">
        <v>37</v>
      </c>
      <c r="E439" s="3" t="str">
        <f>VLOOKUP(Tabla2[[#This Row],[RUBRO]],Hoja9!$B$4:$M$1963,10,0)</f>
        <v>MODELO INTERVENCION</v>
      </c>
      <c r="F439" s="7" t="str">
        <f>VLOOKUP(Tabla2[[#This Row],[RUBRO]],Hoja9!$B$4:$M$1963,11,0)</f>
        <v>DIRECCION ADMINISTRATIVA</v>
      </c>
      <c r="G439" s="7" t="str">
        <f>VLOOKUP(Tabla2[[#This Row],[RUBRO]],Hoja9!$B$4:$M$1963,12,0)</f>
        <v>Administrativa NM</v>
      </c>
      <c r="H439" s="5" t="s">
        <v>30</v>
      </c>
      <c r="I439" s="5" t="s">
        <v>301</v>
      </c>
      <c r="J439" s="5" t="s">
        <v>233</v>
      </c>
      <c r="K439" s="5" t="s">
        <v>77</v>
      </c>
      <c r="L439" s="5" t="s">
        <v>42</v>
      </c>
      <c r="M439" s="5" t="s">
        <v>329</v>
      </c>
      <c r="N439" s="5"/>
      <c r="O439" s="5"/>
      <c r="P439" s="5" t="s">
        <v>31</v>
      </c>
      <c r="Q439" s="5" t="s">
        <v>32</v>
      </c>
      <c r="R439" s="5" t="s">
        <v>33</v>
      </c>
      <c r="S439" s="6" t="s">
        <v>330</v>
      </c>
      <c r="T439" s="8">
        <v>0</v>
      </c>
      <c r="U439" s="8">
        <v>115548000</v>
      </c>
      <c r="V439" s="8">
        <v>0</v>
      </c>
      <c r="W439" s="8">
        <v>115548000</v>
      </c>
      <c r="X439" s="8">
        <v>0</v>
      </c>
      <c r="Y439" s="8">
        <v>115548000</v>
      </c>
      <c r="Z439" s="8">
        <v>0</v>
      </c>
      <c r="AA439" s="8">
        <v>0</v>
      </c>
      <c r="AB439" s="8">
        <v>0</v>
      </c>
      <c r="AC439" s="8">
        <v>0</v>
      </c>
      <c r="AD439" s="21">
        <v>0</v>
      </c>
    </row>
    <row r="440" spans="1:30" ht="33.75" x14ac:dyDescent="0.25">
      <c r="A440" s="20" t="s">
        <v>410</v>
      </c>
      <c r="B440" s="6" t="s">
        <v>411</v>
      </c>
      <c r="C440" s="7" t="s">
        <v>354</v>
      </c>
      <c r="D440" s="7" t="s">
        <v>37</v>
      </c>
      <c r="E440" s="3" t="str">
        <f>VLOOKUP(Tabla2[[#This Row],[RUBRO]],Hoja9!$B$4:$M$1963,10,0)</f>
        <v>MODELO INTERVENCION</v>
      </c>
      <c r="F440" s="7" t="str">
        <f>VLOOKUP(Tabla2[[#This Row],[RUBRO]],Hoja9!$B$4:$M$1963,11,0)</f>
        <v>DIRECCIÓN DE GESTIÓN HUMANA</v>
      </c>
      <c r="G440" s="7" t="str">
        <f>VLOOKUP(Tabla2[[#This Row],[RUBRO]],Hoja9!$B$4:$M$1963,12,0)</f>
        <v>Gestión Humana- Capacitación</v>
      </c>
      <c r="H440" s="5" t="s">
        <v>30</v>
      </c>
      <c r="I440" s="5" t="s">
        <v>301</v>
      </c>
      <c r="J440" s="5" t="s">
        <v>233</v>
      </c>
      <c r="K440" s="5" t="s">
        <v>77</v>
      </c>
      <c r="L440" s="5" t="s">
        <v>42</v>
      </c>
      <c r="M440" s="5" t="s">
        <v>355</v>
      </c>
      <c r="N440" s="5"/>
      <c r="O440" s="5"/>
      <c r="P440" s="5" t="s">
        <v>31</v>
      </c>
      <c r="Q440" s="5" t="s">
        <v>32</v>
      </c>
      <c r="R440" s="5" t="s">
        <v>33</v>
      </c>
      <c r="S440" s="6" t="s">
        <v>356</v>
      </c>
      <c r="T440" s="8">
        <v>0</v>
      </c>
      <c r="U440" s="8">
        <v>15000000</v>
      </c>
      <c r="V440" s="8">
        <v>0</v>
      </c>
      <c r="W440" s="8">
        <v>15000000</v>
      </c>
      <c r="X440" s="8">
        <v>0</v>
      </c>
      <c r="Y440" s="8">
        <v>15000000</v>
      </c>
      <c r="Z440" s="8">
        <v>0</v>
      </c>
      <c r="AA440" s="8">
        <v>0</v>
      </c>
      <c r="AB440" s="8">
        <v>0</v>
      </c>
      <c r="AC440" s="8">
        <v>0</v>
      </c>
      <c r="AD440" s="21">
        <v>0</v>
      </c>
    </row>
    <row r="441" spans="1:30" ht="33.75" x14ac:dyDescent="0.25">
      <c r="A441" s="20" t="s">
        <v>410</v>
      </c>
      <c r="B441" s="6" t="s">
        <v>411</v>
      </c>
      <c r="C441" s="7" t="s">
        <v>359</v>
      </c>
      <c r="D441" s="7" t="s">
        <v>37</v>
      </c>
      <c r="E441" s="3" t="str">
        <f>VLOOKUP(Tabla2[[#This Row],[RUBRO]],Hoja9!$B$4:$M$1963,10,0)</f>
        <v>MODELO INTERVENCION</v>
      </c>
      <c r="F441" s="7" t="str">
        <f>VLOOKUP(Tabla2[[#This Row],[RUBRO]],Hoja9!$B$4:$M$1963,11,0)</f>
        <v>DIRECCIÓN DE GESTIÓN HUMANA</v>
      </c>
      <c r="G441" s="7" t="str">
        <f>VLOOKUP(Tabla2[[#This Row],[RUBRO]],Hoja9!$B$4:$M$1963,12,0)</f>
        <v>Gestión Humana- Viáticos</v>
      </c>
      <c r="H441" s="5" t="s">
        <v>30</v>
      </c>
      <c r="I441" s="5" t="s">
        <v>301</v>
      </c>
      <c r="J441" s="5" t="s">
        <v>233</v>
      </c>
      <c r="K441" s="5" t="s">
        <v>77</v>
      </c>
      <c r="L441" s="5" t="s">
        <v>42</v>
      </c>
      <c r="M441" s="5" t="s">
        <v>360</v>
      </c>
      <c r="N441" s="5"/>
      <c r="O441" s="5"/>
      <c r="P441" s="5" t="s">
        <v>31</v>
      </c>
      <c r="Q441" s="5" t="s">
        <v>32</v>
      </c>
      <c r="R441" s="5" t="s">
        <v>33</v>
      </c>
      <c r="S441" s="6" t="s">
        <v>361</v>
      </c>
      <c r="T441" s="8">
        <v>3000000</v>
      </c>
      <c r="U441" s="8">
        <v>0</v>
      </c>
      <c r="V441" s="8">
        <v>0</v>
      </c>
      <c r="W441" s="8">
        <v>3000000</v>
      </c>
      <c r="X441" s="8">
        <v>0</v>
      </c>
      <c r="Y441" s="8">
        <v>3000000</v>
      </c>
      <c r="Z441" s="8">
        <v>0</v>
      </c>
      <c r="AA441" s="8">
        <v>2987147</v>
      </c>
      <c r="AB441" s="8">
        <v>2849535</v>
      </c>
      <c r="AC441" s="8">
        <v>2849535</v>
      </c>
      <c r="AD441" s="21">
        <v>2849535</v>
      </c>
    </row>
    <row r="442" spans="1:30" ht="22.5" x14ac:dyDescent="0.25">
      <c r="A442" s="20" t="s">
        <v>410</v>
      </c>
      <c r="B442" s="6" t="s">
        <v>411</v>
      </c>
      <c r="C442" s="7" t="s">
        <v>365</v>
      </c>
      <c r="D442" s="7" t="s">
        <v>37</v>
      </c>
      <c r="E442" s="3" t="str">
        <f>VLOOKUP(Tabla2[[#This Row],[RUBRO]],Hoja9!$B$4:$M$1963,10,0)</f>
        <v>MODELO INTERVENCION</v>
      </c>
      <c r="F442" s="7" t="str">
        <f>VLOOKUP(Tabla2[[#This Row],[RUBRO]],Hoja9!$B$4:$M$1963,11,0)</f>
        <v>SECRETARIA GENERAL</v>
      </c>
      <c r="G442" s="7" t="str">
        <f>VLOOKUP(Tabla2[[#This Row],[RUBRO]],Hoja9!$B$4:$M$1963,12,0)</f>
        <v>Secretaria General</v>
      </c>
      <c r="H442" s="5" t="s">
        <v>30</v>
      </c>
      <c r="I442" s="5" t="s">
        <v>301</v>
      </c>
      <c r="J442" s="5" t="s">
        <v>233</v>
      </c>
      <c r="K442" s="5" t="s">
        <v>77</v>
      </c>
      <c r="L442" s="5" t="s">
        <v>42</v>
      </c>
      <c r="M442" s="5" t="s">
        <v>266</v>
      </c>
      <c r="N442" s="5"/>
      <c r="O442" s="5"/>
      <c r="P442" s="5" t="s">
        <v>31</v>
      </c>
      <c r="Q442" s="5" t="s">
        <v>32</v>
      </c>
      <c r="R442" s="5" t="s">
        <v>33</v>
      </c>
      <c r="S442" s="6" t="s">
        <v>267</v>
      </c>
      <c r="T442" s="8">
        <v>480023</v>
      </c>
      <c r="U442" s="8">
        <v>462192</v>
      </c>
      <c r="V442" s="8">
        <v>0</v>
      </c>
      <c r="W442" s="8">
        <v>942215</v>
      </c>
      <c r="X442" s="8">
        <v>0</v>
      </c>
      <c r="Y442" s="8">
        <v>0</v>
      </c>
      <c r="Z442" s="8">
        <v>942215</v>
      </c>
      <c r="AA442" s="8">
        <v>0</v>
      </c>
      <c r="AB442" s="8">
        <v>0</v>
      </c>
      <c r="AC442" s="8">
        <v>0</v>
      </c>
      <c r="AD442" s="21">
        <v>0</v>
      </c>
    </row>
    <row r="443" spans="1:30" ht="33.75" x14ac:dyDescent="0.25">
      <c r="A443" s="20" t="s">
        <v>410</v>
      </c>
      <c r="B443" s="6" t="s">
        <v>411</v>
      </c>
      <c r="C443" s="7" t="s">
        <v>372</v>
      </c>
      <c r="D443" s="7" t="s">
        <v>474</v>
      </c>
      <c r="E443" s="3" t="str">
        <f>VLOOKUP(Tabla2[[#This Row],[RUBRO]],Hoja9!$B$4:$M$1963,10,0)</f>
        <v xml:space="preserve">CONSTRUCCION </v>
      </c>
      <c r="F443" s="7" t="str">
        <f>VLOOKUP(Tabla2[[#This Row],[RUBRO]],Hoja9!$B$4:$M$1963,11,0)</f>
        <v>DIRECCION ADMINISTRATIVA</v>
      </c>
      <c r="G443" s="7" t="str">
        <f>VLOOKUP(Tabla2[[#This Row],[RUBRO]],Hoja9!$B$4:$M$1963,12,0)</f>
        <v>Administrativa CONS</v>
      </c>
      <c r="H443" s="5" t="s">
        <v>30</v>
      </c>
      <c r="I443" s="5" t="s">
        <v>301</v>
      </c>
      <c r="J443" s="5" t="s">
        <v>233</v>
      </c>
      <c r="K443" s="5" t="s">
        <v>64</v>
      </c>
      <c r="L443" s="5" t="s">
        <v>42</v>
      </c>
      <c r="M443" s="5" t="s">
        <v>234</v>
      </c>
      <c r="N443" s="5"/>
      <c r="O443" s="5"/>
      <c r="P443" s="5" t="s">
        <v>31</v>
      </c>
      <c r="Q443" s="5" t="s">
        <v>171</v>
      </c>
      <c r="R443" s="5" t="s">
        <v>33</v>
      </c>
      <c r="S443" s="6" t="s">
        <v>373</v>
      </c>
      <c r="T443" s="8">
        <v>179760000</v>
      </c>
      <c r="U443" s="8">
        <v>0</v>
      </c>
      <c r="V443" s="8">
        <v>19760000</v>
      </c>
      <c r="W443" s="8">
        <v>160000000</v>
      </c>
      <c r="X443" s="8">
        <v>0</v>
      </c>
      <c r="Y443" s="8">
        <v>160000000</v>
      </c>
      <c r="Z443" s="8">
        <v>0</v>
      </c>
      <c r="AA443" s="8">
        <v>160000000</v>
      </c>
      <c r="AB443" s="8">
        <v>152000000</v>
      </c>
      <c r="AC443" s="8">
        <v>152000000</v>
      </c>
      <c r="AD443" s="21">
        <v>152000000</v>
      </c>
    </row>
    <row r="444" spans="1:30" ht="33.75" x14ac:dyDescent="0.25">
      <c r="A444" s="20" t="s">
        <v>410</v>
      </c>
      <c r="B444" s="6" t="s">
        <v>411</v>
      </c>
      <c r="C444" s="7" t="s">
        <v>372</v>
      </c>
      <c r="D444" s="7" t="s">
        <v>474</v>
      </c>
      <c r="E444" s="3" t="str">
        <f>VLOOKUP(Tabla2[[#This Row],[RUBRO]],Hoja9!$B$4:$M$1963,10,0)</f>
        <v xml:space="preserve">CONSTRUCCION </v>
      </c>
      <c r="F444" s="7" t="str">
        <f>VLOOKUP(Tabla2[[#This Row],[RUBRO]],Hoja9!$B$4:$M$1963,11,0)</f>
        <v>DIRECCION ADMINISTRATIVA</v>
      </c>
      <c r="G444" s="7" t="str">
        <f>VLOOKUP(Tabla2[[#This Row],[RUBRO]],Hoja9!$B$4:$M$1963,12,0)</f>
        <v>Administrativa CONS</v>
      </c>
      <c r="H444" s="5" t="s">
        <v>30</v>
      </c>
      <c r="I444" s="5" t="s">
        <v>301</v>
      </c>
      <c r="J444" s="5" t="s">
        <v>233</v>
      </c>
      <c r="K444" s="5" t="s">
        <v>64</v>
      </c>
      <c r="L444" s="5" t="s">
        <v>42</v>
      </c>
      <c r="M444" s="5" t="s">
        <v>234</v>
      </c>
      <c r="N444" s="5"/>
      <c r="O444" s="5"/>
      <c r="P444" s="5" t="s">
        <v>31</v>
      </c>
      <c r="Q444" s="5" t="s">
        <v>32</v>
      </c>
      <c r="R444" s="5" t="s">
        <v>33</v>
      </c>
      <c r="S444" s="6" t="s">
        <v>373</v>
      </c>
      <c r="T444" s="8">
        <v>0</v>
      </c>
      <c r="U444" s="8">
        <v>100000000</v>
      </c>
      <c r="V444" s="8">
        <v>0</v>
      </c>
      <c r="W444" s="8">
        <v>100000000</v>
      </c>
      <c r="X444" s="8">
        <v>0</v>
      </c>
      <c r="Y444" s="8">
        <v>100000000</v>
      </c>
      <c r="Z444" s="8">
        <v>0</v>
      </c>
      <c r="AA444" s="8">
        <v>0</v>
      </c>
      <c r="AB444" s="8">
        <v>0</v>
      </c>
      <c r="AC444" s="8">
        <v>0</v>
      </c>
      <c r="AD444" s="21">
        <v>0</v>
      </c>
    </row>
    <row r="445" spans="1:30" ht="33.75" x14ac:dyDescent="0.25">
      <c r="A445" s="20" t="s">
        <v>410</v>
      </c>
      <c r="B445" s="6" t="s">
        <v>411</v>
      </c>
      <c r="C445" s="7" t="s">
        <v>374</v>
      </c>
      <c r="D445" s="7" t="s">
        <v>474</v>
      </c>
      <c r="E445" s="3" t="str">
        <f>VLOOKUP(Tabla2[[#This Row],[RUBRO]],Hoja9!$B$4:$M$1963,10,0)</f>
        <v xml:space="preserve">CONSTRUCCION </v>
      </c>
      <c r="F445" s="7" t="str">
        <f>VLOOKUP(Tabla2[[#This Row],[RUBRO]],Hoja9!$B$4:$M$1963,11,0)</f>
        <v>DIRECCION ADMINISTRATIVA</v>
      </c>
      <c r="G445" s="7" t="str">
        <f>VLOOKUP(Tabla2[[#This Row],[RUBRO]],Hoja9!$B$4:$M$1963,12,0)</f>
        <v>Administrativa CONS</v>
      </c>
      <c r="H445" s="5" t="s">
        <v>30</v>
      </c>
      <c r="I445" s="5" t="s">
        <v>301</v>
      </c>
      <c r="J445" s="5" t="s">
        <v>233</v>
      </c>
      <c r="K445" s="5" t="s">
        <v>64</v>
      </c>
      <c r="L445" s="5" t="s">
        <v>42</v>
      </c>
      <c r="M445" s="5" t="s">
        <v>281</v>
      </c>
      <c r="N445" s="5"/>
      <c r="O445" s="5"/>
      <c r="P445" s="5" t="s">
        <v>31</v>
      </c>
      <c r="Q445" s="5" t="s">
        <v>171</v>
      </c>
      <c r="R445" s="5" t="s">
        <v>33</v>
      </c>
      <c r="S445" s="6" t="s">
        <v>375</v>
      </c>
      <c r="T445" s="8">
        <v>167000000</v>
      </c>
      <c r="U445" s="8">
        <v>0</v>
      </c>
      <c r="V445" s="8">
        <v>0</v>
      </c>
      <c r="W445" s="8">
        <v>167000000</v>
      </c>
      <c r="X445" s="8">
        <v>0</v>
      </c>
      <c r="Y445" s="8">
        <v>167000000</v>
      </c>
      <c r="Z445" s="8">
        <v>0</v>
      </c>
      <c r="AA445" s="8">
        <v>46597000</v>
      </c>
      <c r="AB445" s="8">
        <v>0</v>
      </c>
      <c r="AC445" s="8">
        <v>0</v>
      </c>
      <c r="AD445" s="21">
        <v>0</v>
      </c>
    </row>
    <row r="446" spans="1:30" ht="33.75" x14ac:dyDescent="0.25">
      <c r="A446" s="20" t="s">
        <v>410</v>
      </c>
      <c r="B446" s="6" t="s">
        <v>411</v>
      </c>
      <c r="C446" s="7" t="s">
        <v>400</v>
      </c>
      <c r="D446" s="7" t="s">
        <v>474</v>
      </c>
      <c r="E446" s="3" t="str">
        <f>VLOOKUP(Tabla2[[#This Row],[RUBRO]],Hoja9!$B$4:$M$1963,10,0)</f>
        <v xml:space="preserve">CONSTRUCCION </v>
      </c>
      <c r="F446" s="7" t="str">
        <f>VLOOKUP(Tabla2[[#This Row],[RUBRO]],Hoja9!$B$4:$M$1963,11,0)</f>
        <v>DIRECCION ADMINISTRATIVA</v>
      </c>
      <c r="G446" s="7" t="str">
        <f>VLOOKUP(Tabla2[[#This Row],[RUBRO]],Hoja9!$B$4:$M$1963,12,0)</f>
        <v>Administrativa CONS</v>
      </c>
      <c r="H446" s="5" t="s">
        <v>30</v>
      </c>
      <c r="I446" s="5" t="s">
        <v>301</v>
      </c>
      <c r="J446" s="5" t="s">
        <v>233</v>
      </c>
      <c r="K446" s="5" t="s">
        <v>64</v>
      </c>
      <c r="L446" s="5" t="s">
        <v>42</v>
      </c>
      <c r="M446" s="5" t="s">
        <v>240</v>
      </c>
      <c r="N446" s="5"/>
      <c r="O446" s="5"/>
      <c r="P446" s="5" t="s">
        <v>31</v>
      </c>
      <c r="Q446" s="5" t="s">
        <v>171</v>
      </c>
      <c r="R446" s="5" t="s">
        <v>33</v>
      </c>
      <c r="S446" s="6" t="s">
        <v>401</v>
      </c>
      <c r="T446" s="8">
        <v>20000000</v>
      </c>
      <c r="U446" s="8">
        <v>0</v>
      </c>
      <c r="V446" s="8">
        <v>0</v>
      </c>
      <c r="W446" s="8">
        <v>20000000</v>
      </c>
      <c r="X446" s="8">
        <v>0</v>
      </c>
      <c r="Y446" s="8">
        <v>0</v>
      </c>
      <c r="Z446" s="8">
        <v>20000000</v>
      </c>
      <c r="AA446" s="8">
        <v>0</v>
      </c>
      <c r="AB446" s="8">
        <v>0</v>
      </c>
      <c r="AC446" s="8">
        <v>0</v>
      </c>
      <c r="AD446" s="21">
        <v>0</v>
      </c>
    </row>
    <row r="447" spans="1:30" ht="33.75" x14ac:dyDescent="0.25">
      <c r="A447" s="20" t="s">
        <v>410</v>
      </c>
      <c r="B447" s="6" t="s">
        <v>411</v>
      </c>
      <c r="C447" s="7" t="s">
        <v>378</v>
      </c>
      <c r="D447" s="7" t="s">
        <v>474</v>
      </c>
      <c r="E447" s="3" t="str">
        <f>VLOOKUP(Tabla2[[#This Row],[RUBRO]],Hoja9!$B$4:$M$1963,10,0)</f>
        <v xml:space="preserve">CONSTRUCCION </v>
      </c>
      <c r="F447" s="7" t="str">
        <f>VLOOKUP(Tabla2[[#This Row],[RUBRO]],Hoja9!$B$4:$M$1963,11,0)</f>
        <v>DIRECCIÓN DE GESTIÓN HUMANA</v>
      </c>
      <c r="G447" s="7" t="str">
        <f>VLOOKUP(Tabla2[[#This Row],[RUBRO]],Hoja9!$B$4:$M$1963,12,0)</f>
        <v>Gestión Humana - Pres. Serv</v>
      </c>
      <c r="H447" s="5" t="s">
        <v>30</v>
      </c>
      <c r="I447" s="5" t="s">
        <v>301</v>
      </c>
      <c r="J447" s="5" t="s">
        <v>233</v>
      </c>
      <c r="K447" s="5" t="s">
        <v>64</v>
      </c>
      <c r="L447" s="5" t="s">
        <v>42</v>
      </c>
      <c r="M447" s="5" t="s">
        <v>243</v>
      </c>
      <c r="N447" s="5"/>
      <c r="O447" s="5"/>
      <c r="P447" s="5" t="s">
        <v>31</v>
      </c>
      <c r="Q447" s="5" t="s">
        <v>171</v>
      </c>
      <c r="R447" s="5" t="s">
        <v>33</v>
      </c>
      <c r="S447" s="6" t="s">
        <v>59</v>
      </c>
      <c r="T447" s="8">
        <v>78280500</v>
      </c>
      <c r="U447" s="8">
        <v>52948000</v>
      </c>
      <c r="V447" s="8">
        <v>2499000</v>
      </c>
      <c r="W447" s="8">
        <v>128729500</v>
      </c>
      <c r="X447" s="8">
        <v>0</v>
      </c>
      <c r="Y447" s="8">
        <v>128729500</v>
      </c>
      <c r="Z447" s="8">
        <v>0</v>
      </c>
      <c r="AA447" s="8">
        <v>128729500</v>
      </c>
      <c r="AB447" s="8">
        <v>52308165</v>
      </c>
      <c r="AC447" s="8">
        <v>52308165</v>
      </c>
      <c r="AD447" s="21">
        <v>52308165</v>
      </c>
    </row>
    <row r="448" spans="1:30" ht="33.75" x14ac:dyDescent="0.25">
      <c r="A448" s="20" t="s">
        <v>410</v>
      </c>
      <c r="B448" s="6" t="s">
        <v>411</v>
      </c>
      <c r="C448" s="7" t="s">
        <v>379</v>
      </c>
      <c r="D448" s="7" t="s">
        <v>474</v>
      </c>
      <c r="E448" s="3" t="str">
        <f>VLOOKUP(Tabla2[[#This Row],[RUBRO]],Hoja9!$B$4:$M$1963,10,0)</f>
        <v xml:space="preserve">CONSTRUCCION </v>
      </c>
      <c r="F448" s="7" t="str">
        <f>VLOOKUP(Tabla2[[#This Row],[RUBRO]],Hoja9!$B$4:$M$1963,11,0)</f>
        <v>DIRECCIÓN DE GESTIÓN HUMANA</v>
      </c>
      <c r="G448" s="7" t="str">
        <f>VLOOKUP(Tabla2[[#This Row],[RUBRO]],Hoja9!$B$4:$M$1963,12,0)</f>
        <v>Gestión Humana- Viáticos</v>
      </c>
      <c r="H448" s="5" t="s">
        <v>30</v>
      </c>
      <c r="I448" s="5" t="s">
        <v>301</v>
      </c>
      <c r="J448" s="5" t="s">
        <v>233</v>
      </c>
      <c r="K448" s="5" t="s">
        <v>64</v>
      </c>
      <c r="L448" s="5" t="s">
        <v>42</v>
      </c>
      <c r="M448" s="5" t="s">
        <v>246</v>
      </c>
      <c r="N448" s="5"/>
      <c r="O448" s="5"/>
      <c r="P448" s="5" t="s">
        <v>31</v>
      </c>
      <c r="Q448" s="5" t="s">
        <v>171</v>
      </c>
      <c r="R448" s="5" t="s">
        <v>33</v>
      </c>
      <c r="S448" s="6" t="s">
        <v>249</v>
      </c>
      <c r="T448" s="8">
        <v>10044000</v>
      </c>
      <c r="U448" s="8">
        <v>1454960</v>
      </c>
      <c r="V448" s="8">
        <v>0</v>
      </c>
      <c r="W448" s="8">
        <v>11498960</v>
      </c>
      <c r="X448" s="8">
        <v>0</v>
      </c>
      <c r="Y448" s="8">
        <v>10044000</v>
      </c>
      <c r="Z448" s="8">
        <v>1454960</v>
      </c>
      <c r="AA448" s="8">
        <v>4409051</v>
      </c>
      <c r="AB448" s="8">
        <v>3116756</v>
      </c>
      <c r="AC448" s="8">
        <v>3116756</v>
      </c>
      <c r="AD448" s="21">
        <v>3116756</v>
      </c>
    </row>
    <row r="449" spans="1:30" ht="33.75" hidden="1" x14ac:dyDescent="0.25">
      <c r="A449" s="20" t="s">
        <v>412</v>
      </c>
      <c r="B449" s="6" t="s">
        <v>413</v>
      </c>
      <c r="C449" s="7" t="s">
        <v>145</v>
      </c>
      <c r="D449" s="7" t="s">
        <v>595</v>
      </c>
      <c r="E449" s="3" t="str">
        <f>VLOOKUP(Tabla2[[#This Row],[RUBRO]],Hoja9!$B$4:$M$1963,10,0)</f>
        <v>FUNCIONAMIENTO</v>
      </c>
      <c r="F449" s="7" t="str">
        <f>VLOOKUP(Tabla2[[#This Row],[RUBRO]],Hoja9!$B$4:$M$1963,11,0)</f>
        <v>DIRECCION ADMINISTRATIVA</v>
      </c>
      <c r="G449" s="7" t="str">
        <f>VLOOKUP(Tabla2[[#This Row],[RUBRO]],Hoja9!$B$4:$M$1963,12,0)</f>
        <v>Administrativa</v>
      </c>
      <c r="H449" s="5" t="s">
        <v>40</v>
      </c>
      <c r="I449" s="5" t="s">
        <v>77</v>
      </c>
      <c r="J449" s="5" t="s">
        <v>42</v>
      </c>
      <c r="K449" s="5" t="s">
        <v>63</v>
      </c>
      <c r="L449" s="5" t="s">
        <v>143</v>
      </c>
      <c r="M449" s="5" t="s">
        <v>63</v>
      </c>
      <c r="N449" s="5"/>
      <c r="O449" s="5"/>
      <c r="P449" s="5" t="s">
        <v>31</v>
      </c>
      <c r="Q449" s="5" t="s">
        <v>32</v>
      </c>
      <c r="R449" s="5" t="s">
        <v>33</v>
      </c>
      <c r="S449" s="6" t="s">
        <v>146</v>
      </c>
      <c r="T449" s="8">
        <v>63000000</v>
      </c>
      <c r="U449" s="8">
        <v>4400000</v>
      </c>
      <c r="V449" s="8">
        <v>765049</v>
      </c>
      <c r="W449" s="8">
        <v>66634951</v>
      </c>
      <c r="X449" s="8">
        <v>0</v>
      </c>
      <c r="Y449" s="8">
        <v>66634951</v>
      </c>
      <c r="Z449" s="8">
        <v>0</v>
      </c>
      <c r="AA449" s="8">
        <v>66634951</v>
      </c>
      <c r="AB449" s="8">
        <v>66634951</v>
      </c>
      <c r="AC449" s="8">
        <v>66634951</v>
      </c>
      <c r="AD449" s="21">
        <v>66634951</v>
      </c>
    </row>
    <row r="450" spans="1:30" ht="33.75" hidden="1" x14ac:dyDescent="0.25">
      <c r="A450" s="20" t="s">
        <v>412</v>
      </c>
      <c r="B450" s="6" t="s">
        <v>413</v>
      </c>
      <c r="C450" s="7" t="s">
        <v>147</v>
      </c>
      <c r="D450" s="7" t="s">
        <v>595</v>
      </c>
      <c r="E450" s="3" t="str">
        <f>VLOOKUP(Tabla2[[#This Row],[RUBRO]],Hoja9!$B$4:$M$1963,10,0)</f>
        <v>FUNCIONAMIENTO</v>
      </c>
      <c r="F450" s="7" t="str">
        <f>VLOOKUP(Tabla2[[#This Row],[RUBRO]],Hoja9!$B$4:$M$1963,11,0)</f>
        <v>DIRECCION ADMINISTRATIVA</v>
      </c>
      <c r="G450" s="7" t="str">
        <f>VLOOKUP(Tabla2[[#This Row],[RUBRO]],Hoja9!$B$4:$M$1963,12,0)</f>
        <v>Administrativa</v>
      </c>
      <c r="H450" s="5" t="s">
        <v>40</v>
      </c>
      <c r="I450" s="5" t="s">
        <v>77</v>
      </c>
      <c r="J450" s="5" t="s">
        <v>42</v>
      </c>
      <c r="K450" s="5" t="s">
        <v>63</v>
      </c>
      <c r="L450" s="5" t="s">
        <v>143</v>
      </c>
      <c r="M450" s="5" t="s">
        <v>64</v>
      </c>
      <c r="N450" s="5"/>
      <c r="O450" s="5"/>
      <c r="P450" s="5" t="s">
        <v>31</v>
      </c>
      <c r="Q450" s="5" t="s">
        <v>32</v>
      </c>
      <c r="R450" s="5" t="s">
        <v>33</v>
      </c>
      <c r="S450" s="6" t="s">
        <v>148</v>
      </c>
      <c r="T450" s="8">
        <v>1070000</v>
      </c>
      <c r="U450" s="8">
        <v>0</v>
      </c>
      <c r="V450" s="8">
        <v>0</v>
      </c>
      <c r="W450" s="8">
        <v>1070000</v>
      </c>
      <c r="X450" s="8">
        <v>0</v>
      </c>
      <c r="Y450" s="8">
        <v>300000</v>
      </c>
      <c r="Z450" s="8">
        <v>770000</v>
      </c>
      <c r="AA450" s="8">
        <v>300000</v>
      </c>
      <c r="AB450" s="8">
        <v>300000</v>
      </c>
      <c r="AC450" s="8">
        <v>300000</v>
      </c>
      <c r="AD450" s="21">
        <v>300000</v>
      </c>
    </row>
    <row r="451" spans="1:30" ht="33.75" hidden="1" x14ac:dyDescent="0.25">
      <c r="A451" s="20" t="s">
        <v>412</v>
      </c>
      <c r="B451" s="6" t="s">
        <v>413</v>
      </c>
      <c r="C451" s="7" t="s">
        <v>155</v>
      </c>
      <c r="D451" s="7" t="s">
        <v>471</v>
      </c>
      <c r="E451" s="3" t="str">
        <f>VLOOKUP(Tabla2[[#This Row],[RUBRO]],Hoja9!$B$4:$M$1963,10,0)</f>
        <v>FUNCIONAMIENTO</v>
      </c>
      <c r="F451" s="7" t="str">
        <f>VLOOKUP(Tabla2[[#This Row],[RUBRO]],Hoja9!$B$4:$M$1963,11,0)</f>
        <v>DIRECCION ADMINISTRATIVA</v>
      </c>
      <c r="G451" s="7" t="str">
        <f>VLOOKUP(Tabla2[[#This Row],[RUBRO]],Hoja9!$B$4:$M$1963,12,0)</f>
        <v>Administrativa</v>
      </c>
      <c r="H451" s="5" t="s">
        <v>40</v>
      </c>
      <c r="I451" s="5" t="s">
        <v>77</v>
      </c>
      <c r="J451" s="5" t="s">
        <v>42</v>
      </c>
      <c r="K451" s="5" t="s">
        <v>80</v>
      </c>
      <c r="L451" s="5" t="s">
        <v>80</v>
      </c>
      <c r="M451" s="5" t="s">
        <v>41</v>
      </c>
      <c r="N451" s="5"/>
      <c r="O451" s="5"/>
      <c r="P451" s="5" t="s">
        <v>31</v>
      </c>
      <c r="Q451" s="5" t="s">
        <v>32</v>
      </c>
      <c r="R451" s="5" t="s">
        <v>33</v>
      </c>
      <c r="S451" s="6" t="s">
        <v>156</v>
      </c>
      <c r="T451" s="8">
        <v>16650000</v>
      </c>
      <c r="U451" s="8">
        <v>0</v>
      </c>
      <c r="V451" s="8">
        <v>0</v>
      </c>
      <c r="W451" s="8">
        <v>16650000</v>
      </c>
      <c r="X451" s="8">
        <v>0</v>
      </c>
      <c r="Y451" s="8">
        <v>16267800</v>
      </c>
      <c r="Z451" s="8">
        <v>382200</v>
      </c>
      <c r="AA451" s="8">
        <v>16267800</v>
      </c>
      <c r="AB451" s="8">
        <v>1328354</v>
      </c>
      <c r="AC451" s="8">
        <v>1328354</v>
      </c>
      <c r="AD451" s="21">
        <v>1328354</v>
      </c>
    </row>
    <row r="452" spans="1:30" ht="33.75" hidden="1" x14ac:dyDescent="0.25">
      <c r="A452" s="20" t="s">
        <v>412</v>
      </c>
      <c r="B452" s="6" t="s">
        <v>413</v>
      </c>
      <c r="C452" s="7" t="s">
        <v>157</v>
      </c>
      <c r="D452" s="7" t="s">
        <v>471</v>
      </c>
      <c r="E452" s="3" t="str">
        <f>VLOOKUP(Tabla2[[#This Row],[RUBRO]],Hoja9!$B$4:$M$1963,10,0)</f>
        <v>FUNCIONAMIENTO</v>
      </c>
      <c r="F452" s="7" t="str">
        <f>VLOOKUP(Tabla2[[#This Row],[RUBRO]],Hoja9!$B$4:$M$1963,11,0)</f>
        <v>DIRECCION ADMINISTRATIVA</v>
      </c>
      <c r="G452" s="7" t="str">
        <f>VLOOKUP(Tabla2[[#This Row],[RUBRO]],Hoja9!$B$4:$M$1963,12,0)</f>
        <v>Administrativa</v>
      </c>
      <c r="H452" s="5" t="s">
        <v>40</v>
      </c>
      <c r="I452" s="5" t="s">
        <v>77</v>
      </c>
      <c r="J452" s="5" t="s">
        <v>42</v>
      </c>
      <c r="K452" s="5" t="s">
        <v>80</v>
      </c>
      <c r="L452" s="5" t="s">
        <v>80</v>
      </c>
      <c r="M452" s="5" t="s">
        <v>77</v>
      </c>
      <c r="N452" s="5"/>
      <c r="O452" s="5"/>
      <c r="P452" s="5" t="s">
        <v>31</v>
      </c>
      <c r="Q452" s="5" t="s">
        <v>32</v>
      </c>
      <c r="R452" s="5" t="s">
        <v>33</v>
      </c>
      <c r="S452" s="6" t="s">
        <v>158</v>
      </c>
      <c r="T452" s="8">
        <v>29000000</v>
      </c>
      <c r="U452" s="8">
        <v>0</v>
      </c>
      <c r="V452" s="8">
        <v>0</v>
      </c>
      <c r="W452" s="8">
        <v>29000000</v>
      </c>
      <c r="X452" s="8">
        <v>0</v>
      </c>
      <c r="Y452" s="8">
        <v>29000000</v>
      </c>
      <c r="Z452" s="8">
        <v>0</v>
      </c>
      <c r="AA452" s="8">
        <v>0</v>
      </c>
      <c r="AB452" s="8">
        <v>0</v>
      </c>
      <c r="AC452" s="8">
        <v>0</v>
      </c>
      <c r="AD452" s="21">
        <v>0</v>
      </c>
    </row>
    <row r="453" spans="1:30" ht="33.75" hidden="1" x14ac:dyDescent="0.25">
      <c r="A453" s="20" t="s">
        <v>412</v>
      </c>
      <c r="B453" s="6" t="s">
        <v>413</v>
      </c>
      <c r="C453" s="7" t="s">
        <v>184</v>
      </c>
      <c r="D453" s="7" t="s">
        <v>471</v>
      </c>
      <c r="E453" s="3" t="str">
        <f>VLOOKUP(Tabla2[[#This Row],[RUBRO]],Hoja9!$B$4:$M$1963,10,0)</f>
        <v>FUNCIONAMIENTO</v>
      </c>
      <c r="F453" s="7" t="str">
        <f>VLOOKUP(Tabla2[[#This Row],[RUBRO]],Hoja9!$B$4:$M$1963,11,0)</f>
        <v>DIRECCION ADMINISTRATIVA</v>
      </c>
      <c r="G453" s="7" t="str">
        <f>VLOOKUP(Tabla2[[#This Row],[RUBRO]],Hoja9!$B$4:$M$1963,12,0)</f>
        <v>Administrativa</v>
      </c>
      <c r="H453" s="5" t="s">
        <v>40</v>
      </c>
      <c r="I453" s="5" t="s">
        <v>77</v>
      </c>
      <c r="J453" s="5" t="s">
        <v>42</v>
      </c>
      <c r="K453" s="5" t="s">
        <v>80</v>
      </c>
      <c r="L453" s="5" t="s">
        <v>64</v>
      </c>
      <c r="M453" s="5" t="s">
        <v>98</v>
      </c>
      <c r="N453" s="5"/>
      <c r="O453" s="5"/>
      <c r="P453" s="5" t="s">
        <v>31</v>
      </c>
      <c r="Q453" s="5" t="s">
        <v>32</v>
      </c>
      <c r="R453" s="5" t="s">
        <v>33</v>
      </c>
      <c r="S453" s="6" t="s">
        <v>185</v>
      </c>
      <c r="T453" s="8">
        <v>2500000</v>
      </c>
      <c r="U453" s="8">
        <v>0</v>
      </c>
      <c r="V453" s="8">
        <v>0</v>
      </c>
      <c r="W453" s="8">
        <v>2500000</v>
      </c>
      <c r="X453" s="8">
        <v>0</v>
      </c>
      <c r="Y453" s="8">
        <v>2500000</v>
      </c>
      <c r="Z453" s="8">
        <v>0</v>
      </c>
      <c r="AA453" s="8">
        <v>2160538.5</v>
      </c>
      <c r="AB453" s="8">
        <v>529227</v>
      </c>
      <c r="AC453" s="8">
        <v>529227</v>
      </c>
      <c r="AD453" s="21">
        <v>529227</v>
      </c>
    </row>
    <row r="454" spans="1:30" ht="33.75" hidden="1" x14ac:dyDescent="0.25">
      <c r="A454" s="20" t="s">
        <v>412</v>
      </c>
      <c r="B454" s="6" t="s">
        <v>413</v>
      </c>
      <c r="C454" s="7" t="s">
        <v>200</v>
      </c>
      <c r="D454" s="7" t="s">
        <v>471</v>
      </c>
      <c r="E454" s="3" t="str">
        <f>VLOOKUP(Tabla2[[#This Row],[RUBRO]],Hoja9!$B$4:$M$1963,10,0)</f>
        <v>FUNCIONAMIENTO</v>
      </c>
      <c r="F454" s="7" t="str">
        <f>VLOOKUP(Tabla2[[#This Row],[RUBRO]],Hoja9!$B$4:$M$1963,11,0)</f>
        <v>DIRECCION ADMINISTRATIVA</v>
      </c>
      <c r="G454" s="7" t="str">
        <f>VLOOKUP(Tabla2[[#This Row],[RUBRO]],Hoja9!$B$4:$M$1963,12,0)</f>
        <v>Administrativa</v>
      </c>
      <c r="H454" s="5" t="s">
        <v>40</v>
      </c>
      <c r="I454" s="5" t="s">
        <v>77</v>
      </c>
      <c r="J454" s="5" t="s">
        <v>42</v>
      </c>
      <c r="K454" s="5" t="s">
        <v>80</v>
      </c>
      <c r="L454" s="5" t="s">
        <v>81</v>
      </c>
      <c r="M454" s="5" t="s">
        <v>41</v>
      </c>
      <c r="N454" s="5"/>
      <c r="O454" s="5"/>
      <c r="P454" s="5" t="s">
        <v>31</v>
      </c>
      <c r="Q454" s="5" t="s">
        <v>32</v>
      </c>
      <c r="R454" s="5" t="s">
        <v>33</v>
      </c>
      <c r="S454" s="6" t="s">
        <v>201</v>
      </c>
      <c r="T454" s="8">
        <v>11000000</v>
      </c>
      <c r="U454" s="8">
        <v>0</v>
      </c>
      <c r="V454" s="8">
        <v>0</v>
      </c>
      <c r="W454" s="8">
        <v>11000000</v>
      </c>
      <c r="X454" s="8">
        <v>0</v>
      </c>
      <c r="Y454" s="8">
        <v>11000000</v>
      </c>
      <c r="Z454" s="8">
        <v>0</v>
      </c>
      <c r="AA454" s="8">
        <v>7314280</v>
      </c>
      <c r="AB454" s="8">
        <v>7292210</v>
      </c>
      <c r="AC454" s="8">
        <v>7292210</v>
      </c>
      <c r="AD454" s="21">
        <v>7292210</v>
      </c>
    </row>
    <row r="455" spans="1:30" ht="33.75" hidden="1" x14ac:dyDescent="0.25">
      <c r="A455" s="20" t="s">
        <v>412</v>
      </c>
      <c r="B455" s="6" t="s">
        <v>413</v>
      </c>
      <c r="C455" s="7" t="s">
        <v>202</v>
      </c>
      <c r="D455" s="7" t="s">
        <v>471</v>
      </c>
      <c r="E455" s="3" t="str">
        <f>VLOOKUP(Tabla2[[#This Row],[RUBRO]],Hoja9!$B$4:$M$1963,10,0)</f>
        <v>FUNCIONAMIENTO</v>
      </c>
      <c r="F455" s="7" t="str">
        <f>VLOOKUP(Tabla2[[#This Row],[RUBRO]],Hoja9!$B$4:$M$1963,11,0)</f>
        <v>DIRECCION ADMINISTRATIVA</v>
      </c>
      <c r="G455" s="7" t="str">
        <f>VLOOKUP(Tabla2[[#This Row],[RUBRO]],Hoja9!$B$4:$M$1963,12,0)</f>
        <v>Administrativa</v>
      </c>
      <c r="H455" s="5" t="s">
        <v>40</v>
      </c>
      <c r="I455" s="5" t="s">
        <v>77</v>
      </c>
      <c r="J455" s="5" t="s">
        <v>42</v>
      </c>
      <c r="K455" s="5" t="s">
        <v>80</v>
      </c>
      <c r="L455" s="5" t="s">
        <v>81</v>
      </c>
      <c r="M455" s="5" t="s">
        <v>77</v>
      </c>
      <c r="N455" s="5"/>
      <c r="O455" s="5"/>
      <c r="P455" s="5" t="s">
        <v>31</v>
      </c>
      <c r="Q455" s="5" t="s">
        <v>32</v>
      </c>
      <c r="R455" s="5" t="s">
        <v>33</v>
      </c>
      <c r="S455" s="6" t="s">
        <v>203</v>
      </c>
      <c r="T455" s="8">
        <v>72500000</v>
      </c>
      <c r="U455" s="8">
        <v>0</v>
      </c>
      <c r="V455" s="8">
        <v>0</v>
      </c>
      <c r="W455" s="8">
        <v>72500000</v>
      </c>
      <c r="X455" s="8">
        <v>0</v>
      </c>
      <c r="Y455" s="8">
        <v>72500000</v>
      </c>
      <c r="Z455" s="8">
        <v>0</v>
      </c>
      <c r="AA455" s="8">
        <v>64631924</v>
      </c>
      <c r="AB455" s="8">
        <v>64016574</v>
      </c>
      <c r="AC455" s="8">
        <v>64016574</v>
      </c>
      <c r="AD455" s="21">
        <v>64016574</v>
      </c>
    </row>
    <row r="456" spans="1:30" ht="33.75" hidden="1" x14ac:dyDescent="0.25">
      <c r="A456" s="20" t="s">
        <v>412</v>
      </c>
      <c r="B456" s="6" t="s">
        <v>413</v>
      </c>
      <c r="C456" s="7" t="s">
        <v>206</v>
      </c>
      <c r="D456" s="7" t="s">
        <v>471</v>
      </c>
      <c r="E456" s="3" t="str">
        <f>VLOOKUP(Tabla2[[#This Row],[RUBRO]],Hoja9!$B$4:$M$1963,10,0)</f>
        <v>FUNCIONAMIENTO</v>
      </c>
      <c r="F456" s="7" t="str">
        <f>VLOOKUP(Tabla2[[#This Row],[RUBRO]],Hoja9!$B$4:$M$1963,11,0)</f>
        <v>DIRECCION ADMINISTRATIVA</v>
      </c>
      <c r="G456" s="7" t="str">
        <f>VLOOKUP(Tabla2[[#This Row],[RUBRO]],Hoja9!$B$4:$M$1963,12,0)</f>
        <v>Administrativa</v>
      </c>
      <c r="H456" s="5" t="s">
        <v>40</v>
      </c>
      <c r="I456" s="5" t="s">
        <v>77</v>
      </c>
      <c r="J456" s="5" t="s">
        <v>42</v>
      </c>
      <c r="K456" s="5" t="s">
        <v>80</v>
      </c>
      <c r="L456" s="5" t="s">
        <v>81</v>
      </c>
      <c r="M456" s="5" t="s">
        <v>138</v>
      </c>
      <c r="N456" s="5"/>
      <c r="O456" s="5"/>
      <c r="P456" s="5" t="s">
        <v>31</v>
      </c>
      <c r="Q456" s="5" t="s">
        <v>32</v>
      </c>
      <c r="R456" s="5" t="s">
        <v>33</v>
      </c>
      <c r="S456" s="6" t="s">
        <v>207</v>
      </c>
      <c r="T456" s="8">
        <v>15000000</v>
      </c>
      <c r="U456" s="8">
        <v>0</v>
      </c>
      <c r="V456" s="8">
        <v>0</v>
      </c>
      <c r="W456" s="8">
        <v>15000000</v>
      </c>
      <c r="X456" s="8">
        <v>0</v>
      </c>
      <c r="Y456" s="8">
        <v>15000000</v>
      </c>
      <c r="Z456" s="8">
        <v>0</v>
      </c>
      <c r="AA456" s="8">
        <v>13378780</v>
      </c>
      <c r="AB456" s="8">
        <v>13363651</v>
      </c>
      <c r="AC456" s="8">
        <v>13363651</v>
      </c>
      <c r="AD456" s="21">
        <v>13363651</v>
      </c>
    </row>
    <row r="457" spans="1:30" ht="33.75" hidden="1" x14ac:dyDescent="0.25">
      <c r="A457" s="20" t="s">
        <v>412</v>
      </c>
      <c r="B457" s="6" t="s">
        <v>413</v>
      </c>
      <c r="C457" s="7" t="s">
        <v>212</v>
      </c>
      <c r="D457" s="7" t="s">
        <v>471</v>
      </c>
      <c r="E457" s="3" t="str">
        <f>VLOOKUP(Tabla2[[#This Row],[RUBRO]],Hoja9!$B$4:$M$1963,10,0)</f>
        <v>FUNCIONAMIENTO</v>
      </c>
      <c r="F457" s="7" t="str">
        <f>VLOOKUP(Tabla2[[#This Row],[RUBRO]],Hoja9!$B$4:$M$1963,11,0)</f>
        <v>DIRECCIÓN DE GESTIÓN HUMANA</v>
      </c>
      <c r="G457" s="7" t="str">
        <f>VLOOKUP(Tabla2[[#This Row],[RUBRO]],Hoja9!$B$4:$M$1963,12,0)</f>
        <v>Gestión Humana</v>
      </c>
      <c r="H457" s="5" t="s">
        <v>40</v>
      </c>
      <c r="I457" s="5" t="s">
        <v>77</v>
      </c>
      <c r="J457" s="5" t="s">
        <v>42</v>
      </c>
      <c r="K457" s="5" t="s">
        <v>80</v>
      </c>
      <c r="L457" s="5" t="s">
        <v>65</v>
      </c>
      <c r="M457" s="5" t="s">
        <v>77</v>
      </c>
      <c r="N457" s="5"/>
      <c r="O457" s="5"/>
      <c r="P457" s="5" t="s">
        <v>31</v>
      </c>
      <c r="Q457" s="5" t="s">
        <v>32</v>
      </c>
      <c r="R457" s="5" t="s">
        <v>33</v>
      </c>
      <c r="S457" s="6" t="s">
        <v>213</v>
      </c>
      <c r="T457" s="8">
        <v>16000000</v>
      </c>
      <c r="U457" s="8">
        <v>0</v>
      </c>
      <c r="V457" s="8">
        <v>0</v>
      </c>
      <c r="W457" s="8">
        <v>16000000</v>
      </c>
      <c r="X457" s="8">
        <v>0</v>
      </c>
      <c r="Y457" s="8">
        <v>15852568</v>
      </c>
      <c r="Z457" s="8">
        <v>147432</v>
      </c>
      <c r="AA457" s="8">
        <v>15347481</v>
      </c>
      <c r="AB457" s="8">
        <v>13646543</v>
      </c>
      <c r="AC457" s="8">
        <v>13646543</v>
      </c>
      <c r="AD457" s="21">
        <v>13646543</v>
      </c>
    </row>
    <row r="458" spans="1:30" ht="22.5" hidden="1" x14ac:dyDescent="0.25">
      <c r="A458" s="20" t="s">
        <v>412</v>
      </c>
      <c r="B458" s="6" t="s">
        <v>413</v>
      </c>
      <c r="C458" s="7" t="s">
        <v>214</v>
      </c>
      <c r="D458" s="7" t="s">
        <v>471</v>
      </c>
      <c r="E458" s="3" t="str">
        <f>VLOOKUP(Tabla2[[#This Row],[RUBRO]],Hoja9!$B$4:$M$1963,10,0)</f>
        <v>FUNCIONAMIENTO</v>
      </c>
      <c r="F458" s="7" t="str">
        <f>VLOOKUP(Tabla2[[#This Row],[RUBRO]],Hoja9!$B$4:$M$1963,11,0)</f>
        <v>OFICINA JURIDICA</v>
      </c>
      <c r="G458" s="7" t="str">
        <f>VLOOKUP(Tabla2[[#This Row],[RUBRO]],Hoja9!$B$4:$M$1963,12,0)</f>
        <v>Jurídica</v>
      </c>
      <c r="H458" s="5" t="s">
        <v>40</v>
      </c>
      <c r="I458" s="5" t="s">
        <v>77</v>
      </c>
      <c r="J458" s="5" t="s">
        <v>42</v>
      </c>
      <c r="K458" s="5" t="s">
        <v>80</v>
      </c>
      <c r="L458" s="5" t="s">
        <v>123</v>
      </c>
      <c r="M458" s="5"/>
      <c r="N458" s="5"/>
      <c r="O458" s="5"/>
      <c r="P458" s="5" t="s">
        <v>31</v>
      </c>
      <c r="Q458" s="5" t="s">
        <v>32</v>
      </c>
      <c r="R458" s="5" t="s">
        <v>33</v>
      </c>
      <c r="S458" s="6" t="s">
        <v>215</v>
      </c>
      <c r="T458" s="8">
        <v>0</v>
      </c>
      <c r="U458" s="8">
        <v>3000000</v>
      </c>
      <c r="V458" s="8">
        <v>0</v>
      </c>
      <c r="W458" s="8">
        <v>3000000</v>
      </c>
      <c r="X458" s="8">
        <v>0</v>
      </c>
      <c r="Y458" s="8">
        <v>1500000</v>
      </c>
      <c r="Z458" s="8">
        <v>1500000</v>
      </c>
      <c r="AA458" s="8">
        <v>1500000</v>
      </c>
      <c r="AB458" s="8">
        <v>1500000</v>
      </c>
      <c r="AC458" s="8">
        <v>1500000</v>
      </c>
      <c r="AD458" s="21">
        <v>1500000</v>
      </c>
    </row>
    <row r="459" spans="1:30" ht="33.75" hidden="1" x14ac:dyDescent="0.25">
      <c r="A459" s="20" t="s">
        <v>412</v>
      </c>
      <c r="B459" s="6" t="s">
        <v>413</v>
      </c>
      <c r="C459" s="7" t="s">
        <v>216</v>
      </c>
      <c r="D459" s="7" t="s">
        <v>471</v>
      </c>
      <c r="E459" s="3" t="str">
        <f>VLOOKUP(Tabla2[[#This Row],[RUBRO]],Hoja9!$B$4:$M$1963,10,0)</f>
        <v>FUNCIONAMIENTO</v>
      </c>
      <c r="F459" s="7" t="str">
        <f>VLOOKUP(Tabla2[[#This Row],[RUBRO]],Hoja9!$B$4:$M$1963,11,0)</f>
        <v>DIRECCIÓN DE GESTIÓN HUMANA</v>
      </c>
      <c r="G459" s="7" t="str">
        <f>VLOOKUP(Tabla2[[#This Row],[RUBRO]],Hoja9!$B$4:$M$1963,12,0)</f>
        <v>Gestión Humana</v>
      </c>
      <c r="H459" s="5" t="s">
        <v>40</v>
      </c>
      <c r="I459" s="5" t="s">
        <v>77</v>
      </c>
      <c r="J459" s="5" t="s">
        <v>42</v>
      </c>
      <c r="K459" s="5" t="s">
        <v>80</v>
      </c>
      <c r="L459" s="5" t="s">
        <v>171</v>
      </c>
      <c r="M459" s="5" t="s">
        <v>80</v>
      </c>
      <c r="N459" s="5"/>
      <c r="O459" s="5"/>
      <c r="P459" s="5" t="s">
        <v>31</v>
      </c>
      <c r="Q459" s="5" t="s">
        <v>32</v>
      </c>
      <c r="R459" s="5" t="s">
        <v>33</v>
      </c>
      <c r="S459" s="6" t="s">
        <v>217</v>
      </c>
      <c r="T459" s="8">
        <v>107673244</v>
      </c>
      <c r="U459" s="8">
        <v>0</v>
      </c>
      <c r="V459" s="8">
        <v>0</v>
      </c>
      <c r="W459" s="8">
        <v>107673244</v>
      </c>
      <c r="X459" s="8">
        <v>0</v>
      </c>
      <c r="Y459" s="8">
        <v>107673244</v>
      </c>
      <c r="Z459" s="8">
        <v>0</v>
      </c>
      <c r="AA459" s="8">
        <v>0</v>
      </c>
      <c r="AB459" s="8">
        <v>0</v>
      </c>
      <c r="AC459" s="8">
        <v>0</v>
      </c>
      <c r="AD459" s="21">
        <v>0</v>
      </c>
    </row>
    <row r="460" spans="1:30" ht="33.75" x14ac:dyDescent="0.25">
      <c r="A460" s="20" t="s">
        <v>412</v>
      </c>
      <c r="B460" s="6" t="s">
        <v>413</v>
      </c>
      <c r="C460" s="7" t="s">
        <v>231</v>
      </c>
      <c r="D460" s="7" t="s">
        <v>472</v>
      </c>
      <c r="E460" s="3" t="str">
        <f>VLOOKUP(Tabla2[[#This Row],[RUBRO]],Hoja9!$B$4:$M$1963,10,0)</f>
        <v>NUTRICION</v>
      </c>
      <c r="F460" s="7" t="str">
        <f>VLOOKUP(Tabla2[[#This Row],[RUBRO]],Hoja9!$B$4:$M$1963,11,0)</f>
        <v xml:space="preserve">DIRECCIÓN DE NUTRICIÓN </v>
      </c>
      <c r="G460" s="7" t="str">
        <f>VLOOKUP(Tabla2[[#This Row],[RUBRO]],Hoja9!$B$4:$M$1963,12,0)</f>
        <v>Nutrición</v>
      </c>
      <c r="H460" s="5" t="s">
        <v>30</v>
      </c>
      <c r="I460" s="5" t="s">
        <v>232</v>
      </c>
      <c r="J460" s="5" t="s">
        <v>233</v>
      </c>
      <c r="K460" s="5" t="s">
        <v>41</v>
      </c>
      <c r="L460" s="5" t="s">
        <v>42</v>
      </c>
      <c r="M460" s="5" t="s">
        <v>234</v>
      </c>
      <c r="N460" s="5"/>
      <c r="O460" s="5"/>
      <c r="P460" s="5" t="s">
        <v>31</v>
      </c>
      <c r="Q460" s="5" t="s">
        <v>32</v>
      </c>
      <c r="R460" s="5" t="s">
        <v>33</v>
      </c>
      <c r="S460" s="6" t="s">
        <v>235</v>
      </c>
      <c r="T460" s="8">
        <v>837308480</v>
      </c>
      <c r="U460" s="8">
        <v>0</v>
      </c>
      <c r="V460" s="8">
        <v>837308480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21">
        <v>0</v>
      </c>
    </row>
    <row r="461" spans="1:30" ht="33.75" x14ac:dyDescent="0.25">
      <c r="A461" s="20" t="s">
        <v>412</v>
      </c>
      <c r="B461" s="6" t="s">
        <v>413</v>
      </c>
      <c r="C461" s="7" t="s">
        <v>245</v>
      </c>
      <c r="D461" s="7" t="s">
        <v>472</v>
      </c>
      <c r="E461" s="3" t="str">
        <f>VLOOKUP(Tabla2[[#This Row],[RUBRO]],Hoja9!$B$4:$M$1963,10,0)</f>
        <v>NUTRICION</v>
      </c>
      <c r="F461" s="7" t="str">
        <f>VLOOKUP(Tabla2[[#This Row],[RUBRO]],Hoja9!$B$4:$M$1963,11,0)</f>
        <v>DIRECCIÓN DE GESTIÓN HUMANA</v>
      </c>
      <c r="G461" s="7" t="str">
        <f>VLOOKUP(Tabla2[[#This Row],[RUBRO]],Hoja9!$B$4:$M$1963,12,0)</f>
        <v>Gestión Humana - Pres. Serv</v>
      </c>
      <c r="H461" s="5" t="s">
        <v>30</v>
      </c>
      <c r="I461" s="5" t="s">
        <v>232</v>
      </c>
      <c r="J461" s="5" t="s">
        <v>233</v>
      </c>
      <c r="K461" s="5" t="s">
        <v>41</v>
      </c>
      <c r="L461" s="5" t="s">
        <v>42</v>
      </c>
      <c r="M461" s="5" t="s">
        <v>246</v>
      </c>
      <c r="N461" s="5"/>
      <c r="O461" s="5"/>
      <c r="P461" s="5" t="s">
        <v>31</v>
      </c>
      <c r="Q461" s="5" t="s">
        <v>32</v>
      </c>
      <c r="R461" s="5" t="s">
        <v>33</v>
      </c>
      <c r="S461" s="6" t="s">
        <v>59</v>
      </c>
      <c r="T461" s="8">
        <v>66837767</v>
      </c>
      <c r="U461" s="8">
        <v>0</v>
      </c>
      <c r="V461" s="8">
        <v>3788529</v>
      </c>
      <c r="W461" s="8">
        <v>63049238</v>
      </c>
      <c r="X461" s="8">
        <v>0</v>
      </c>
      <c r="Y461" s="8">
        <v>63049238</v>
      </c>
      <c r="Z461" s="8">
        <v>0</v>
      </c>
      <c r="AA461" s="8">
        <v>63049238</v>
      </c>
      <c r="AB461" s="8">
        <v>26354986</v>
      </c>
      <c r="AC461" s="8">
        <v>26354986</v>
      </c>
      <c r="AD461" s="21">
        <v>26354986</v>
      </c>
    </row>
    <row r="462" spans="1:30" ht="33.75" x14ac:dyDescent="0.25">
      <c r="A462" s="20" t="s">
        <v>412</v>
      </c>
      <c r="B462" s="6" t="s">
        <v>413</v>
      </c>
      <c r="C462" s="7" t="s">
        <v>247</v>
      </c>
      <c r="D462" s="7" t="s">
        <v>472</v>
      </c>
      <c r="E462" s="3" t="str">
        <f>VLOOKUP(Tabla2[[#This Row],[RUBRO]],Hoja9!$B$4:$M$1963,10,0)</f>
        <v>NUTRICION</v>
      </c>
      <c r="F462" s="7" t="str">
        <f>VLOOKUP(Tabla2[[#This Row],[RUBRO]],Hoja9!$B$4:$M$1963,11,0)</f>
        <v>DIRECCIÓN DE GESTIÓN HUMANA</v>
      </c>
      <c r="G462" s="7" t="str">
        <f>VLOOKUP(Tabla2[[#This Row],[RUBRO]],Hoja9!$B$4:$M$1963,12,0)</f>
        <v>Gestión Humana- Viáticos</v>
      </c>
      <c r="H462" s="5" t="s">
        <v>30</v>
      </c>
      <c r="I462" s="5" t="s">
        <v>232</v>
      </c>
      <c r="J462" s="5" t="s">
        <v>233</v>
      </c>
      <c r="K462" s="5" t="s">
        <v>41</v>
      </c>
      <c r="L462" s="5" t="s">
        <v>42</v>
      </c>
      <c r="M462" s="5" t="s">
        <v>248</v>
      </c>
      <c r="N462" s="5"/>
      <c r="O462" s="5"/>
      <c r="P462" s="5" t="s">
        <v>31</v>
      </c>
      <c r="Q462" s="5" t="s">
        <v>32</v>
      </c>
      <c r="R462" s="5" t="s">
        <v>33</v>
      </c>
      <c r="S462" s="6" t="s">
        <v>249</v>
      </c>
      <c r="T462" s="8">
        <v>1672274</v>
      </c>
      <c r="U462" s="8">
        <v>0</v>
      </c>
      <c r="V462" s="8">
        <v>0</v>
      </c>
      <c r="W462" s="8">
        <v>1672274</v>
      </c>
      <c r="X462" s="8">
        <v>0</v>
      </c>
      <c r="Y462" s="8">
        <v>1672274</v>
      </c>
      <c r="Z462" s="8">
        <v>0</v>
      </c>
      <c r="AA462" s="8">
        <v>348683</v>
      </c>
      <c r="AB462" s="8">
        <v>82970</v>
      </c>
      <c r="AC462" s="8">
        <v>82970</v>
      </c>
      <c r="AD462" s="21">
        <v>82970</v>
      </c>
    </row>
    <row r="463" spans="1:30" ht="33.75" x14ac:dyDescent="0.25">
      <c r="A463" s="20" t="s">
        <v>412</v>
      </c>
      <c r="B463" s="6" t="s">
        <v>413</v>
      </c>
      <c r="C463" s="7" t="s">
        <v>383</v>
      </c>
      <c r="D463" s="7" t="s">
        <v>29</v>
      </c>
      <c r="E463" s="3" t="str">
        <f>VLOOKUP(Tabla2[[#This Row],[RUBRO]],Hoja9!$B$4:$M$1963,10,0)</f>
        <v>PROTECCION</v>
      </c>
      <c r="F463" s="7" t="str">
        <f>VLOOKUP(Tabla2[[#This Row],[RUBRO]],Hoja9!$B$4:$M$1963,11,0)</f>
        <v xml:space="preserve">DIRECCIÓN DE PROTECCIÓN </v>
      </c>
      <c r="G463" s="7" t="str">
        <f>VLOOKUP(Tabla2[[#This Row],[RUBRO]],Hoja9!$B$4:$M$1963,12,0)</f>
        <v>Dirección de Protección</v>
      </c>
      <c r="H463" s="5" t="s">
        <v>30</v>
      </c>
      <c r="I463" s="5" t="s">
        <v>232</v>
      </c>
      <c r="J463" s="5" t="s">
        <v>233</v>
      </c>
      <c r="K463" s="5" t="s">
        <v>63</v>
      </c>
      <c r="L463" s="5" t="s">
        <v>42</v>
      </c>
      <c r="M463" s="5" t="s">
        <v>281</v>
      </c>
      <c r="N463" s="5"/>
      <c r="O463" s="5"/>
      <c r="P463" s="5" t="s">
        <v>31</v>
      </c>
      <c r="Q463" s="5" t="s">
        <v>32</v>
      </c>
      <c r="R463" s="5" t="s">
        <v>33</v>
      </c>
      <c r="S463" s="6" t="s">
        <v>384</v>
      </c>
      <c r="T463" s="8">
        <v>2276867670</v>
      </c>
      <c r="U463" s="8">
        <v>0</v>
      </c>
      <c r="V463" s="8">
        <v>30658320</v>
      </c>
      <c r="W463" s="8">
        <v>2246209350</v>
      </c>
      <c r="X463" s="8">
        <v>0</v>
      </c>
      <c r="Y463" s="8">
        <v>2246209350</v>
      </c>
      <c r="Z463" s="8">
        <v>0</v>
      </c>
      <c r="AA463" s="8">
        <v>2237382474</v>
      </c>
      <c r="AB463" s="8">
        <v>976521355</v>
      </c>
      <c r="AC463" s="8">
        <v>976521355</v>
      </c>
      <c r="AD463" s="21">
        <v>976521355</v>
      </c>
    </row>
    <row r="464" spans="1:30" ht="33.75" x14ac:dyDescent="0.25">
      <c r="A464" s="20" t="s">
        <v>412</v>
      </c>
      <c r="B464" s="6" t="s">
        <v>413</v>
      </c>
      <c r="C464" s="7" t="s">
        <v>45</v>
      </c>
      <c r="D464" s="7" t="s">
        <v>29</v>
      </c>
      <c r="E464" s="3" t="str">
        <f>VLOOKUP(Tabla2[[#This Row],[RUBRO]],Hoja9!$B$4:$M$1963,10,0)</f>
        <v>PROTECCION</v>
      </c>
      <c r="F464" s="7" t="str">
        <f>VLOOKUP(Tabla2[[#This Row],[RUBRO]],Hoja9!$B$4:$M$1963,11,0)</f>
        <v xml:space="preserve">DIRECCIÓN DE PROTECCIÓN </v>
      </c>
      <c r="G464" s="7" t="str">
        <f>VLOOKUP(Tabla2[[#This Row],[RUBRO]],Hoja9!$B$4:$M$1963,12,0)</f>
        <v>Dirección de Protección</v>
      </c>
      <c r="H464" s="5" t="s">
        <v>30</v>
      </c>
      <c r="I464" s="5" t="s">
        <v>232</v>
      </c>
      <c r="J464" s="5" t="s">
        <v>233</v>
      </c>
      <c r="K464" s="5" t="s">
        <v>63</v>
      </c>
      <c r="L464" s="5" t="s">
        <v>42</v>
      </c>
      <c r="M464" s="5" t="s">
        <v>237</v>
      </c>
      <c r="N464" s="5"/>
      <c r="O464" s="5"/>
      <c r="P464" s="5" t="s">
        <v>31</v>
      </c>
      <c r="Q464" s="5" t="s">
        <v>32</v>
      </c>
      <c r="R464" s="5" t="s">
        <v>33</v>
      </c>
      <c r="S464" s="6" t="s">
        <v>48</v>
      </c>
      <c r="T464" s="8">
        <v>9060716918</v>
      </c>
      <c r="U464" s="8">
        <v>20533664</v>
      </c>
      <c r="V464" s="8">
        <v>434458762</v>
      </c>
      <c r="W464" s="8">
        <v>8646791820</v>
      </c>
      <c r="X464" s="8">
        <v>0</v>
      </c>
      <c r="Y464" s="8">
        <v>8646791820</v>
      </c>
      <c r="Z464" s="8">
        <v>0</v>
      </c>
      <c r="AA464" s="8">
        <v>8646791820</v>
      </c>
      <c r="AB464" s="8">
        <v>3074233403</v>
      </c>
      <c r="AC464" s="8">
        <v>3074233403</v>
      </c>
      <c r="AD464" s="21">
        <v>3074233403</v>
      </c>
    </row>
    <row r="465" spans="1:30" ht="33.75" x14ac:dyDescent="0.25">
      <c r="A465" s="20" t="s">
        <v>412</v>
      </c>
      <c r="B465" s="6" t="s">
        <v>413</v>
      </c>
      <c r="C465" s="7" t="s">
        <v>385</v>
      </c>
      <c r="D465" s="7" t="s">
        <v>29</v>
      </c>
      <c r="E465" s="3" t="str">
        <f>VLOOKUP(Tabla2[[#This Row],[RUBRO]],Hoja9!$B$4:$M$1963,10,0)</f>
        <v>PROTECCION</v>
      </c>
      <c r="F465" s="7" t="str">
        <f>VLOOKUP(Tabla2[[#This Row],[RUBRO]],Hoja9!$B$4:$M$1963,11,0)</f>
        <v xml:space="preserve">DIRECCIÓN DE PROTECCIÓN </v>
      </c>
      <c r="G465" s="7" t="str">
        <f>VLOOKUP(Tabla2[[#This Row],[RUBRO]],Hoja9!$B$4:$M$1963,12,0)</f>
        <v>Dirección de Protección</v>
      </c>
      <c r="H465" s="5" t="s">
        <v>30</v>
      </c>
      <c r="I465" s="5" t="s">
        <v>232</v>
      </c>
      <c r="J465" s="5" t="s">
        <v>233</v>
      </c>
      <c r="K465" s="5" t="s">
        <v>63</v>
      </c>
      <c r="L465" s="5" t="s">
        <v>42</v>
      </c>
      <c r="M465" s="5" t="s">
        <v>240</v>
      </c>
      <c r="N465" s="5"/>
      <c r="O465" s="5"/>
      <c r="P465" s="5" t="s">
        <v>31</v>
      </c>
      <c r="Q465" s="5" t="s">
        <v>32</v>
      </c>
      <c r="R465" s="5" t="s">
        <v>33</v>
      </c>
      <c r="S465" s="6" t="s">
        <v>386</v>
      </c>
      <c r="T465" s="8">
        <v>50906570</v>
      </c>
      <c r="U465" s="8">
        <v>0</v>
      </c>
      <c r="V465" s="8">
        <v>0</v>
      </c>
      <c r="W465" s="8">
        <v>50906570</v>
      </c>
      <c r="X465" s="8">
        <v>0</v>
      </c>
      <c r="Y465" s="8">
        <v>50906570</v>
      </c>
      <c r="Z465" s="8">
        <v>0</v>
      </c>
      <c r="AA465" s="8">
        <v>50906570</v>
      </c>
      <c r="AB465" s="8">
        <v>15745700</v>
      </c>
      <c r="AC465" s="8">
        <v>15745700</v>
      </c>
      <c r="AD465" s="21">
        <v>15745700</v>
      </c>
    </row>
    <row r="466" spans="1:30" ht="33.75" x14ac:dyDescent="0.25">
      <c r="A466" s="20" t="s">
        <v>412</v>
      </c>
      <c r="B466" s="6" t="s">
        <v>413</v>
      </c>
      <c r="C466" s="7" t="s">
        <v>49</v>
      </c>
      <c r="D466" s="7" t="s">
        <v>29</v>
      </c>
      <c r="E466" s="3" t="str">
        <f>VLOOKUP(Tabla2[[#This Row],[RUBRO]],Hoja9!$B$4:$M$1963,10,0)</f>
        <v>PROTECCION</v>
      </c>
      <c r="F466" s="7" t="str">
        <f>VLOOKUP(Tabla2[[#This Row],[RUBRO]],Hoja9!$B$4:$M$1963,11,0)</f>
        <v xml:space="preserve">DIRECCIÓN DE PROTECCIÓN </v>
      </c>
      <c r="G466" s="7" t="str">
        <f>VLOOKUP(Tabla2[[#This Row],[RUBRO]],Hoja9!$B$4:$M$1963,12,0)</f>
        <v>Dirección de Protección</v>
      </c>
      <c r="H466" s="5" t="s">
        <v>30</v>
      </c>
      <c r="I466" s="5" t="s">
        <v>232</v>
      </c>
      <c r="J466" s="5" t="s">
        <v>233</v>
      </c>
      <c r="K466" s="5" t="s">
        <v>63</v>
      </c>
      <c r="L466" s="5" t="s">
        <v>42</v>
      </c>
      <c r="M466" s="5" t="s">
        <v>243</v>
      </c>
      <c r="N466" s="5"/>
      <c r="O466" s="5"/>
      <c r="P466" s="5" t="s">
        <v>31</v>
      </c>
      <c r="Q466" s="5" t="s">
        <v>32</v>
      </c>
      <c r="R466" s="5" t="s">
        <v>33</v>
      </c>
      <c r="S466" s="6" t="s">
        <v>50</v>
      </c>
      <c r="T466" s="8">
        <v>3792024863</v>
      </c>
      <c r="U466" s="8">
        <v>46899987</v>
      </c>
      <c r="V466" s="8">
        <v>13371562</v>
      </c>
      <c r="W466" s="8">
        <v>3825553288</v>
      </c>
      <c r="X466" s="8">
        <v>0</v>
      </c>
      <c r="Y466" s="8">
        <v>3825553288</v>
      </c>
      <c r="Z466" s="8">
        <v>0</v>
      </c>
      <c r="AA466" s="8">
        <v>3825553288</v>
      </c>
      <c r="AB466" s="8">
        <v>1543636855</v>
      </c>
      <c r="AC466" s="8">
        <v>1543636855</v>
      </c>
      <c r="AD466" s="21">
        <v>1543636855</v>
      </c>
    </row>
    <row r="467" spans="1:30" ht="33.75" x14ac:dyDescent="0.25">
      <c r="A467" s="20" t="s">
        <v>412</v>
      </c>
      <c r="B467" s="6" t="s">
        <v>413</v>
      </c>
      <c r="C467" s="7" t="s">
        <v>58</v>
      </c>
      <c r="D467" s="7" t="s">
        <v>29</v>
      </c>
      <c r="E467" s="3" t="str">
        <f>VLOOKUP(Tabla2[[#This Row],[RUBRO]],Hoja9!$B$4:$M$1963,10,0)</f>
        <v>PROTECCION</v>
      </c>
      <c r="F467" s="7" t="str">
        <f>VLOOKUP(Tabla2[[#This Row],[RUBRO]],Hoja9!$B$4:$M$1963,11,0)</f>
        <v>DIRECCIÓN DE GESTIÓN HUMANA</v>
      </c>
      <c r="G467" s="7" t="str">
        <f>VLOOKUP(Tabla2[[#This Row],[RUBRO]],Hoja9!$B$4:$M$1963,12,0)</f>
        <v>Gestión Humana - Pres. Serv</v>
      </c>
      <c r="H467" s="5" t="s">
        <v>30</v>
      </c>
      <c r="I467" s="5" t="s">
        <v>232</v>
      </c>
      <c r="J467" s="5" t="s">
        <v>233</v>
      </c>
      <c r="K467" s="5" t="s">
        <v>63</v>
      </c>
      <c r="L467" s="5" t="s">
        <v>42</v>
      </c>
      <c r="M467" s="5" t="s">
        <v>255</v>
      </c>
      <c r="N467" s="5"/>
      <c r="O467" s="5"/>
      <c r="P467" s="5" t="s">
        <v>31</v>
      </c>
      <c r="Q467" s="5" t="s">
        <v>32</v>
      </c>
      <c r="R467" s="5" t="s">
        <v>33</v>
      </c>
      <c r="S467" s="6" t="s">
        <v>59</v>
      </c>
      <c r="T467" s="8">
        <v>1473704405</v>
      </c>
      <c r="U467" s="8">
        <v>167689398</v>
      </c>
      <c r="V467" s="8">
        <v>0</v>
      </c>
      <c r="W467" s="8">
        <v>1641393803</v>
      </c>
      <c r="X467" s="8">
        <v>0</v>
      </c>
      <c r="Y467" s="8">
        <v>1629705734</v>
      </c>
      <c r="Z467" s="8">
        <v>11688069</v>
      </c>
      <c r="AA467" s="8">
        <v>1458763573</v>
      </c>
      <c r="AB467" s="8">
        <v>1121804541</v>
      </c>
      <c r="AC467" s="8">
        <v>1121804541</v>
      </c>
      <c r="AD467" s="21">
        <v>1121804541</v>
      </c>
    </row>
    <row r="468" spans="1:30" ht="33.75" x14ac:dyDescent="0.25">
      <c r="A468" s="20" t="s">
        <v>412</v>
      </c>
      <c r="B468" s="6" t="s">
        <v>413</v>
      </c>
      <c r="C468" s="7" t="s">
        <v>256</v>
      </c>
      <c r="D468" s="7" t="s">
        <v>29</v>
      </c>
      <c r="E468" s="3" t="str">
        <f>VLOOKUP(Tabla2[[#This Row],[RUBRO]],Hoja9!$B$4:$M$1963,10,0)</f>
        <v>PROTECCION</v>
      </c>
      <c r="F468" s="7" t="str">
        <f>VLOOKUP(Tabla2[[#This Row],[RUBRO]],Hoja9!$B$4:$M$1963,11,0)</f>
        <v>DIRECCIÓN DE GESTIÓN HUMANA</v>
      </c>
      <c r="G468" s="7" t="str">
        <f>VLOOKUP(Tabla2[[#This Row],[RUBRO]],Hoja9!$B$4:$M$1963,12,0)</f>
        <v>Gestión Humana- Viáticos</v>
      </c>
      <c r="H468" s="5" t="s">
        <v>30</v>
      </c>
      <c r="I468" s="5" t="s">
        <v>232</v>
      </c>
      <c r="J468" s="5" t="s">
        <v>233</v>
      </c>
      <c r="K468" s="5" t="s">
        <v>63</v>
      </c>
      <c r="L468" s="5" t="s">
        <v>42</v>
      </c>
      <c r="M468" s="5" t="s">
        <v>257</v>
      </c>
      <c r="N468" s="5"/>
      <c r="O468" s="5"/>
      <c r="P468" s="5" t="s">
        <v>31</v>
      </c>
      <c r="Q468" s="5" t="s">
        <v>32</v>
      </c>
      <c r="R468" s="5" t="s">
        <v>33</v>
      </c>
      <c r="S468" s="6" t="s">
        <v>249</v>
      </c>
      <c r="T468" s="8">
        <v>142081000</v>
      </c>
      <c r="U468" s="8">
        <v>0</v>
      </c>
      <c r="V468" s="8">
        <v>0</v>
      </c>
      <c r="W468" s="8">
        <v>142081000</v>
      </c>
      <c r="X468" s="8">
        <v>0</v>
      </c>
      <c r="Y468" s="8">
        <v>141327498</v>
      </c>
      <c r="Z468" s="8">
        <v>753502</v>
      </c>
      <c r="AA468" s="8">
        <v>92486392</v>
      </c>
      <c r="AB468" s="8">
        <v>62408600</v>
      </c>
      <c r="AC468" s="8">
        <v>62408600</v>
      </c>
      <c r="AD468" s="21">
        <v>62408600</v>
      </c>
    </row>
    <row r="469" spans="1:30" ht="33.75" x14ac:dyDescent="0.25">
      <c r="A469" s="20" t="s">
        <v>412</v>
      </c>
      <c r="B469" s="6" t="s">
        <v>413</v>
      </c>
      <c r="C469" s="7" t="s">
        <v>387</v>
      </c>
      <c r="D469" s="7" t="s">
        <v>29</v>
      </c>
      <c r="E469" s="3" t="str">
        <f>VLOOKUP(Tabla2[[#This Row],[RUBRO]],Hoja9!$B$4:$M$1963,10,0)</f>
        <v>PROTECCION</v>
      </c>
      <c r="F469" s="7" t="str">
        <f>VLOOKUP(Tabla2[[#This Row],[RUBRO]],Hoja9!$B$4:$M$1963,11,0)</f>
        <v xml:space="preserve">DIRECCIÓN DE PROTECCIÓN </v>
      </c>
      <c r="G469" s="7" t="str">
        <f>VLOOKUP(Tabla2[[#This Row],[RUBRO]],Hoja9!$B$4:$M$1963,12,0)</f>
        <v>Dirección de Protección</v>
      </c>
      <c r="H469" s="5" t="s">
        <v>30</v>
      </c>
      <c r="I469" s="5" t="s">
        <v>232</v>
      </c>
      <c r="J469" s="5" t="s">
        <v>233</v>
      </c>
      <c r="K469" s="5" t="s">
        <v>63</v>
      </c>
      <c r="L469" s="5" t="s">
        <v>42</v>
      </c>
      <c r="M469" s="5" t="s">
        <v>388</v>
      </c>
      <c r="N469" s="5"/>
      <c r="O469" s="5"/>
      <c r="P469" s="5" t="s">
        <v>31</v>
      </c>
      <c r="Q469" s="5" t="s">
        <v>32</v>
      </c>
      <c r="R469" s="5" t="s">
        <v>33</v>
      </c>
      <c r="S469" s="6" t="s">
        <v>389</v>
      </c>
      <c r="T469" s="8">
        <v>20281000</v>
      </c>
      <c r="U469" s="8">
        <v>0</v>
      </c>
      <c r="V469" s="8">
        <v>0</v>
      </c>
      <c r="W469" s="8">
        <v>20281000</v>
      </c>
      <c r="X469" s="8">
        <v>0</v>
      </c>
      <c r="Y469" s="8">
        <v>19456682</v>
      </c>
      <c r="Z469" s="8">
        <v>824318</v>
      </c>
      <c r="AA469" s="8">
        <v>19456682</v>
      </c>
      <c r="AB469" s="8">
        <v>4346684</v>
      </c>
      <c r="AC469" s="8">
        <v>4346684</v>
      </c>
      <c r="AD469" s="21">
        <v>4346684</v>
      </c>
    </row>
    <row r="470" spans="1:30" ht="33.75" x14ac:dyDescent="0.25">
      <c r="A470" s="20" t="s">
        <v>412</v>
      </c>
      <c r="B470" s="6" t="s">
        <v>413</v>
      </c>
      <c r="C470" s="7" t="s">
        <v>259</v>
      </c>
      <c r="D470" s="7" t="s">
        <v>29</v>
      </c>
      <c r="E470" s="3" t="str">
        <f>VLOOKUP(Tabla2[[#This Row],[RUBRO]],Hoja9!$B$4:$M$1963,10,0)</f>
        <v>PROTECCION</v>
      </c>
      <c r="F470" s="7" t="str">
        <f>VLOOKUP(Tabla2[[#This Row],[RUBRO]],Hoja9!$B$4:$M$1963,11,0)</f>
        <v xml:space="preserve">DIRECCIÓN DE PROTECCIÓN </v>
      </c>
      <c r="G470" s="7" t="str">
        <f>VLOOKUP(Tabla2[[#This Row],[RUBRO]],Hoja9!$B$4:$M$1963,12,0)</f>
        <v>Dirección de Protección</v>
      </c>
      <c r="H470" s="5" t="s">
        <v>30</v>
      </c>
      <c r="I470" s="5" t="s">
        <v>232</v>
      </c>
      <c r="J470" s="5" t="s">
        <v>233</v>
      </c>
      <c r="K470" s="5" t="s">
        <v>63</v>
      </c>
      <c r="L470" s="5" t="s">
        <v>42</v>
      </c>
      <c r="M470" s="5" t="s">
        <v>260</v>
      </c>
      <c r="N470" s="5"/>
      <c r="O470" s="5"/>
      <c r="P470" s="5" t="s">
        <v>46</v>
      </c>
      <c r="Q470" s="5" t="s">
        <v>47</v>
      </c>
      <c r="R470" s="5" t="s">
        <v>33</v>
      </c>
      <c r="S470" s="6" t="s">
        <v>261</v>
      </c>
      <c r="T470" s="8">
        <v>0</v>
      </c>
      <c r="U470" s="8">
        <v>2368000</v>
      </c>
      <c r="V470" s="8">
        <v>0</v>
      </c>
      <c r="W470" s="8">
        <v>2368000</v>
      </c>
      <c r="X470" s="8">
        <v>0</v>
      </c>
      <c r="Y470" s="8">
        <v>0</v>
      </c>
      <c r="Z470" s="8">
        <v>2368000</v>
      </c>
      <c r="AA470" s="8">
        <v>0</v>
      </c>
      <c r="AB470" s="8">
        <v>0</v>
      </c>
      <c r="AC470" s="8">
        <v>0</v>
      </c>
      <c r="AD470" s="21">
        <v>0</v>
      </c>
    </row>
    <row r="471" spans="1:30" ht="33.75" x14ac:dyDescent="0.25">
      <c r="A471" s="20" t="s">
        <v>412</v>
      </c>
      <c r="B471" s="6" t="s">
        <v>413</v>
      </c>
      <c r="C471" s="7" t="s">
        <v>51</v>
      </c>
      <c r="D471" s="7" t="s">
        <v>35</v>
      </c>
      <c r="E471" s="3" t="str">
        <f>VLOOKUP(Tabla2[[#This Row],[RUBRO]],Hoja9!$B$4:$M$1963,10,0)</f>
        <v>PRIMERA INFANCIA</v>
      </c>
      <c r="F471" s="7" t="str">
        <f>VLOOKUP(Tabla2[[#This Row],[RUBRO]],Hoja9!$B$4:$M$1963,11,0)</f>
        <v>DIRECCIÓN DE PRIMERA INFANCIA</v>
      </c>
      <c r="G471" s="7" t="str">
        <f>VLOOKUP(Tabla2[[#This Row],[RUBRO]],Hoja9!$B$4:$M$1963,12,0)</f>
        <v>Primera Infancia</v>
      </c>
      <c r="H471" s="5" t="s">
        <v>30</v>
      </c>
      <c r="I471" s="5" t="s">
        <v>232</v>
      </c>
      <c r="J471" s="5" t="s">
        <v>233</v>
      </c>
      <c r="K471" s="5" t="s">
        <v>80</v>
      </c>
      <c r="L471" s="5" t="s">
        <v>42</v>
      </c>
      <c r="M471" s="5" t="s">
        <v>234</v>
      </c>
      <c r="N471" s="5"/>
      <c r="O471" s="5"/>
      <c r="P471" s="5" t="s">
        <v>46</v>
      </c>
      <c r="Q471" s="5" t="s">
        <v>65</v>
      </c>
      <c r="R471" s="5" t="s">
        <v>33</v>
      </c>
      <c r="S471" s="6" t="s">
        <v>52</v>
      </c>
      <c r="T471" s="8">
        <v>0</v>
      </c>
      <c r="U471" s="8">
        <v>19094400</v>
      </c>
      <c r="V471" s="8">
        <v>0</v>
      </c>
      <c r="W471" s="8">
        <v>19094400</v>
      </c>
      <c r="X471" s="8">
        <v>0</v>
      </c>
      <c r="Y471" s="8">
        <v>19094400</v>
      </c>
      <c r="Z471" s="8">
        <v>0</v>
      </c>
      <c r="AA471" s="8">
        <v>4331600</v>
      </c>
      <c r="AB471" s="8">
        <v>0</v>
      </c>
      <c r="AC471" s="8">
        <v>0</v>
      </c>
      <c r="AD471" s="21">
        <v>0</v>
      </c>
    </row>
    <row r="472" spans="1:30" ht="33.75" x14ac:dyDescent="0.25">
      <c r="A472" s="20" t="s">
        <v>412</v>
      </c>
      <c r="B472" s="6" t="s">
        <v>413</v>
      </c>
      <c r="C472" s="7" t="s">
        <v>51</v>
      </c>
      <c r="D472" s="7" t="s">
        <v>35</v>
      </c>
      <c r="E472" s="3" t="str">
        <f>VLOOKUP(Tabla2[[#This Row],[RUBRO]],Hoja9!$B$4:$M$1963,10,0)</f>
        <v>PRIMERA INFANCIA</v>
      </c>
      <c r="F472" s="7" t="str">
        <f>VLOOKUP(Tabla2[[#This Row],[RUBRO]],Hoja9!$B$4:$M$1963,11,0)</f>
        <v>DIRECCIÓN DE PRIMERA INFANCIA</v>
      </c>
      <c r="G472" s="7" t="str">
        <f>VLOOKUP(Tabla2[[#This Row],[RUBRO]],Hoja9!$B$4:$M$1963,12,0)</f>
        <v>Primera Infancia</v>
      </c>
      <c r="H472" s="5" t="s">
        <v>30</v>
      </c>
      <c r="I472" s="5" t="s">
        <v>232</v>
      </c>
      <c r="J472" s="5" t="s">
        <v>233</v>
      </c>
      <c r="K472" s="5" t="s">
        <v>80</v>
      </c>
      <c r="L472" s="5" t="s">
        <v>42</v>
      </c>
      <c r="M472" s="5" t="s">
        <v>234</v>
      </c>
      <c r="N472" s="5"/>
      <c r="O472" s="5"/>
      <c r="P472" s="5" t="s">
        <v>46</v>
      </c>
      <c r="Q472" s="5" t="s">
        <v>47</v>
      </c>
      <c r="R472" s="5" t="s">
        <v>33</v>
      </c>
      <c r="S472" s="6" t="s">
        <v>52</v>
      </c>
      <c r="T472" s="8">
        <v>35475485885</v>
      </c>
      <c r="U472" s="8">
        <v>2488051289</v>
      </c>
      <c r="V472" s="8">
        <v>7196579483</v>
      </c>
      <c r="W472" s="8">
        <v>30766957691</v>
      </c>
      <c r="X472" s="8">
        <v>0</v>
      </c>
      <c r="Y472" s="8">
        <v>30440872473</v>
      </c>
      <c r="Z472" s="8">
        <v>326085218</v>
      </c>
      <c r="AA472" s="8">
        <v>29308309873</v>
      </c>
      <c r="AB472" s="8">
        <v>14115938310</v>
      </c>
      <c r="AC472" s="8">
        <v>14115938310</v>
      </c>
      <c r="AD472" s="21">
        <v>14115938310</v>
      </c>
    </row>
    <row r="473" spans="1:30" ht="33.75" x14ac:dyDescent="0.25">
      <c r="A473" s="20" t="s">
        <v>412</v>
      </c>
      <c r="B473" s="6" t="s">
        <v>413</v>
      </c>
      <c r="C473" s="7" t="s">
        <v>51</v>
      </c>
      <c r="D473" s="7" t="s">
        <v>35</v>
      </c>
      <c r="E473" s="3" t="str">
        <f>VLOOKUP(Tabla2[[#This Row],[RUBRO]],Hoja9!$B$4:$M$1963,10,0)</f>
        <v>PRIMERA INFANCIA</v>
      </c>
      <c r="F473" s="7" t="str">
        <f>VLOOKUP(Tabla2[[#This Row],[RUBRO]],Hoja9!$B$4:$M$1963,11,0)</f>
        <v>DIRECCIÓN DE PRIMERA INFANCIA</v>
      </c>
      <c r="G473" s="7" t="str">
        <f>VLOOKUP(Tabla2[[#This Row],[RUBRO]],Hoja9!$B$4:$M$1963,12,0)</f>
        <v>Primera Infancia</v>
      </c>
      <c r="H473" s="5" t="s">
        <v>30</v>
      </c>
      <c r="I473" s="5" t="s">
        <v>232</v>
      </c>
      <c r="J473" s="5" t="s">
        <v>233</v>
      </c>
      <c r="K473" s="5" t="s">
        <v>80</v>
      </c>
      <c r="L473" s="5" t="s">
        <v>42</v>
      </c>
      <c r="M473" s="5" t="s">
        <v>234</v>
      </c>
      <c r="N473" s="5"/>
      <c r="O473" s="5"/>
      <c r="P473" s="5" t="s">
        <v>31</v>
      </c>
      <c r="Q473" s="5" t="s">
        <v>171</v>
      </c>
      <c r="R473" s="5" t="s">
        <v>33</v>
      </c>
      <c r="S473" s="6" t="s">
        <v>52</v>
      </c>
      <c r="T473" s="8">
        <v>0</v>
      </c>
      <c r="U473" s="8">
        <v>6804312970</v>
      </c>
      <c r="V473" s="8">
        <v>2533796</v>
      </c>
      <c r="W473" s="8">
        <v>6801779174</v>
      </c>
      <c r="X473" s="8">
        <v>0</v>
      </c>
      <c r="Y473" s="8">
        <v>6801401178</v>
      </c>
      <c r="Z473" s="8">
        <v>377996</v>
      </c>
      <c r="AA473" s="8">
        <v>6801401178</v>
      </c>
      <c r="AB473" s="8">
        <v>3948165475</v>
      </c>
      <c r="AC473" s="8">
        <v>3948165475</v>
      </c>
      <c r="AD473" s="21">
        <v>3948165475</v>
      </c>
    </row>
    <row r="474" spans="1:30" ht="33.75" x14ac:dyDescent="0.25">
      <c r="A474" s="20" t="s">
        <v>412</v>
      </c>
      <c r="B474" s="6" t="s">
        <v>413</v>
      </c>
      <c r="C474" s="7" t="s">
        <v>390</v>
      </c>
      <c r="D474" s="7" t="s">
        <v>35</v>
      </c>
      <c r="E474" s="3" t="str">
        <f>VLOOKUP(Tabla2[[#This Row],[RUBRO]],Hoja9!$B$4:$M$1963,10,0)</f>
        <v>PRIMERA INFANCIA</v>
      </c>
      <c r="F474" s="7" t="str">
        <f>VLOOKUP(Tabla2[[#This Row],[RUBRO]],Hoja9!$B$4:$M$1963,11,0)</f>
        <v>DIRECCIÓN DE PRIMERA INFANCIA</v>
      </c>
      <c r="G474" s="7" t="str">
        <f>VLOOKUP(Tabla2[[#This Row],[RUBRO]],Hoja9!$B$4:$M$1963,12,0)</f>
        <v>Primera Infancia</v>
      </c>
      <c r="H474" s="5" t="s">
        <v>30</v>
      </c>
      <c r="I474" s="5" t="s">
        <v>232</v>
      </c>
      <c r="J474" s="5" t="s">
        <v>233</v>
      </c>
      <c r="K474" s="5" t="s">
        <v>80</v>
      </c>
      <c r="L474" s="5" t="s">
        <v>42</v>
      </c>
      <c r="M474" s="5" t="s">
        <v>281</v>
      </c>
      <c r="N474" s="5"/>
      <c r="O474" s="5"/>
      <c r="P474" s="5" t="s">
        <v>46</v>
      </c>
      <c r="Q474" s="5" t="s">
        <v>47</v>
      </c>
      <c r="R474" s="5" t="s">
        <v>33</v>
      </c>
      <c r="S474" s="6" t="s">
        <v>391</v>
      </c>
      <c r="T474" s="8">
        <v>40030049297</v>
      </c>
      <c r="U474" s="8">
        <v>4227068</v>
      </c>
      <c r="V474" s="8">
        <v>0</v>
      </c>
      <c r="W474" s="8">
        <v>40034276365</v>
      </c>
      <c r="X474" s="8">
        <v>0</v>
      </c>
      <c r="Y474" s="8">
        <v>40030049297</v>
      </c>
      <c r="Z474" s="8">
        <v>4227068</v>
      </c>
      <c r="AA474" s="8">
        <v>40030049297</v>
      </c>
      <c r="AB474" s="8">
        <v>18981724538</v>
      </c>
      <c r="AC474" s="8">
        <v>18981724538</v>
      </c>
      <c r="AD474" s="21">
        <v>18981724538</v>
      </c>
    </row>
    <row r="475" spans="1:30" ht="33.75" x14ac:dyDescent="0.25">
      <c r="A475" s="20" t="s">
        <v>412</v>
      </c>
      <c r="B475" s="6" t="s">
        <v>413</v>
      </c>
      <c r="C475" s="7" t="s">
        <v>390</v>
      </c>
      <c r="D475" s="7" t="s">
        <v>35</v>
      </c>
      <c r="E475" s="3" t="str">
        <f>VLOOKUP(Tabla2[[#This Row],[RUBRO]],Hoja9!$B$4:$M$1963,10,0)</f>
        <v>PRIMERA INFANCIA</v>
      </c>
      <c r="F475" s="7" t="str">
        <f>VLOOKUP(Tabla2[[#This Row],[RUBRO]],Hoja9!$B$4:$M$1963,11,0)</f>
        <v>DIRECCIÓN DE PRIMERA INFANCIA</v>
      </c>
      <c r="G475" s="7" t="str">
        <f>VLOOKUP(Tabla2[[#This Row],[RUBRO]],Hoja9!$B$4:$M$1963,12,0)</f>
        <v>Primera Infancia</v>
      </c>
      <c r="H475" s="5" t="s">
        <v>30</v>
      </c>
      <c r="I475" s="5" t="s">
        <v>232</v>
      </c>
      <c r="J475" s="5" t="s">
        <v>233</v>
      </c>
      <c r="K475" s="5" t="s">
        <v>80</v>
      </c>
      <c r="L475" s="5" t="s">
        <v>42</v>
      </c>
      <c r="M475" s="5" t="s">
        <v>281</v>
      </c>
      <c r="N475" s="5"/>
      <c r="O475" s="5"/>
      <c r="P475" s="5" t="s">
        <v>31</v>
      </c>
      <c r="Q475" s="5" t="s">
        <v>171</v>
      </c>
      <c r="R475" s="5" t="s">
        <v>33</v>
      </c>
      <c r="S475" s="6" t="s">
        <v>391</v>
      </c>
      <c r="T475" s="8">
        <v>0</v>
      </c>
      <c r="U475" s="8">
        <v>6589347396</v>
      </c>
      <c r="V475" s="8">
        <v>6589347396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21">
        <v>0</v>
      </c>
    </row>
    <row r="476" spans="1:30" ht="33.75" x14ac:dyDescent="0.25">
      <c r="A476" s="20" t="s">
        <v>412</v>
      </c>
      <c r="B476" s="6" t="s">
        <v>413</v>
      </c>
      <c r="C476" s="7" t="s">
        <v>270</v>
      </c>
      <c r="D476" s="7" t="s">
        <v>35</v>
      </c>
      <c r="E476" s="3" t="str">
        <f>VLOOKUP(Tabla2[[#This Row],[RUBRO]],Hoja9!$B$4:$M$1963,10,0)</f>
        <v>PRIMERA INFANCIA</v>
      </c>
      <c r="F476" s="7" t="str">
        <f>VLOOKUP(Tabla2[[#This Row],[RUBRO]],Hoja9!$B$4:$M$1963,11,0)</f>
        <v>DIRECCIÓN DE PRIMERA INFANCIA</v>
      </c>
      <c r="G476" s="7" t="str">
        <f>VLOOKUP(Tabla2[[#This Row],[RUBRO]],Hoja9!$B$4:$M$1963,12,0)</f>
        <v>Primera Infancia</v>
      </c>
      <c r="H476" s="5" t="s">
        <v>30</v>
      </c>
      <c r="I476" s="5" t="s">
        <v>232</v>
      </c>
      <c r="J476" s="5" t="s">
        <v>233</v>
      </c>
      <c r="K476" s="5" t="s">
        <v>80</v>
      </c>
      <c r="L476" s="5" t="s">
        <v>42</v>
      </c>
      <c r="M476" s="5" t="s">
        <v>243</v>
      </c>
      <c r="N476" s="5"/>
      <c r="O476" s="5"/>
      <c r="P476" s="5" t="s">
        <v>46</v>
      </c>
      <c r="Q476" s="5" t="s">
        <v>47</v>
      </c>
      <c r="R476" s="5" t="s">
        <v>33</v>
      </c>
      <c r="S476" s="6" t="s">
        <v>271</v>
      </c>
      <c r="T476" s="8">
        <v>0</v>
      </c>
      <c r="U476" s="8">
        <v>1086918264</v>
      </c>
      <c r="V476" s="8">
        <v>0</v>
      </c>
      <c r="W476" s="8">
        <v>1086918264</v>
      </c>
      <c r="X476" s="8">
        <v>0</v>
      </c>
      <c r="Y476" s="8">
        <v>1086879066</v>
      </c>
      <c r="Z476" s="8">
        <v>39198</v>
      </c>
      <c r="AA476" s="8">
        <v>338590968</v>
      </c>
      <c r="AB476" s="8">
        <v>0</v>
      </c>
      <c r="AC476" s="8">
        <v>0</v>
      </c>
      <c r="AD476" s="21">
        <v>0</v>
      </c>
    </row>
    <row r="477" spans="1:30" ht="33.75" x14ac:dyDescent="0.25">
      <c r="A477" s="20" t="s">
        <v>412</v>
      </c>
      <c r="B477" s="6" t="s">
        <v>413</v>
      </c>
      <c r="C477" s="7" t="s">
        <v>274</v>
      </c>
      <c r="D477" s="7" t="s">
        <v>35</v>
      </c>
      <c r="E477" s="3" t="str">
        <f>VLOOKUP(Tabla2[[#This Row],[RUBRO]],Hoja9!$B$4:$M$1963,10,0)</f>
        <v>PRIMERA INFANCIA</v>
      </c>
      <c r="F477" s="7" t="str">
        <f>VLOOKUP(Tabla2[[#This Row],[RUBRO]],Hoja9!$B$4:$M$1963,11,0)</f>
        <v>DIRECCIÓN DE GESTIÓN HUMANA</v>
      </c>
      <c r="G477" s="7" t="str">
        <f>VLOOKUP(Tabla2[[#This Row],[RUBRO]],Hoja9!$B$4:$M$1963,12,0)</f>
        <v>Gestión Humana - Pres. Serv</v>
      </c>
      <c r="H477" s="5" t="s">
        <v>30</v>
      </c>
      <c r="I477" s="5" t="s">
        <v>232</v>
      </c>
      <c r="J477" s="5" t="s">
        <v>233</v>
      </c>
      <c r="K477" s="5" t="s">
        <v>80</v>
      </c>
      <c r="L477" s="5" t="s">
        <v>42</v>
      </c>
      <c r="M477" s="5" t="s">
        <v>254</v>
      </c>
      <c r="N477" s="5"/>
      <c r="O477" s="5"/>
      <c r="P477" s="5" t="s">
        <v>31</v>
      </c>
      <c r="Q477" s="5" t="s">
        <v>32</v>
      </c>
      <c r="R477" s="5" t="s">
        <v>33</v>
      </c>
      <c r="S477" s="6" t="s">
        <v>59</v>
      </c>
      <c r="T477" s="8">
        <v>0</v>
      </c>
      <c r="U477" s="8">
        <v>912630000</v>
      </c>
      <c r="V477" s="8">
        <v>8313332</v>
      </c>
      <c r="W477" s="8">
        <v>904316668</v>
      </c>
      <c r="X477" s="8">
        <v>0</v>
      </c>
      <c r="Y477" s="8">
        <v>753516668</v>
      </c>
      <c r="Z477" s="8">
        <v>150800000</v>
      </c>
      <c r="AA477" s="8">
        <v>753516668</v>
      </c>
      <c r="AB477" s="8">
        <v>314166668</v>
      </c>
      <c r="AC477" s="8">
        <v>314166668</v>
      </c>
      <c r="AD477" s="21">
        <v>314166668</v>
      </c>
    </row>
    <row r="478" spans="1:30" ht="33.75" x14ac:dyDescent="0.25">
      <c r="A478" s="20" t="s">
        <v>412</v>
      </c>
      <c r="B478" s="6" t="s">
        <v>413</v>
      </c>
      <c r="C478" s="7" t="s">
        <v>275</v>
      </c>
      <c r="D478" s="7" t="s">
        <v>35</v>
      </c>
      <c r="E478" s="3" t="str">
        <f>VLOOKUP(Tabla2[[#This Row],[RUBRO]],Hoja9!$B$4:$M$1963,10,0)</f>
        <v>PRIMERA INFANCIA</v>
      </c>
      <c r="F478" s="7" t="str">
        <f>VLOOKUP(Tabla2[[#This Row],[RUBRO]],Hoja9!$B$4:$M$1963,11,0)</f>
        <v>DIRECCIÓN DE GESTIÓN HUMANA</v>
      </c>
      <c r="G478" s="7" t="str">
        <f>VLOOKUP(Tabla2[[#This Row],[RUBRO]],Hoja9!$B$4:$M$1963,12,0)</f>
        <v>Gestión Humana- Viáticos</v>
      </c>
      <c r="H478" s="5" t="s">
        <v>30</v>
      </c>
      <c r="I478" s="5" t="s">
        <v>232</v>
      </c>
      <c r="J478" s="5" t="s">
        <v>233</v>
      </c>
      <c r="K478" s="5" t="s">
        <v>80</v>
      </c>
      <c r="L478" s="5" t="s">
        <v>42</v>
      </c>
      <c r="M478" s="5" t="s">
        <v>276</v>
      </c>
      <c r="N478" s="5"/>
      <c r="O478" s="5"/>
      <c r="P478" s="5" t="s">
        <v>31</v>
      </c>
      <c r="Q478" s="5" t="s">
        <v>32</v>
      </c>
      <c r="R478" s="5" t="s">
        <v>33</v>
      </c>
      <c r="S478" s="6" t="s">
        <v>249</v>
      </c>
      <c r="T478" s="8">
        <v>3000000</v>
      </c>
      <c r="U478" s="8">
        <v>152671369</v>
      </c>
      <c r="V478" s="8">
        <v>0</v>
      </c>
      <c r="W478" s="8">
        <v>155671369</v>
      </c>
      <c r="X478" s="8">
        <v>0</v>
      </c>
      <c r="Y478" s="8">
        <v>152590498</v>
      </c>
      <c r="Z478" s="8">
        <v>3080871</v>
      </c>
      <c r="AA478" s="8">
        <v>90119982</v>
      </c>
      <c r="AB478" s="8">
        <v>60142859</v>
      </c>
      <c r="AC478" s="8">
        <v>60142859</v>
      </c>
      <c r="AD478" s="21">
        <v>60142859</v>
      </c>
    </row>
    <row r="479" spans="1:30" ht="33.75" x14ac:dyDescent="0.25">
      <c r="A479" s="20" t="s">
        <v>412</v>
      </c>
      <c r="B479" s="6" t="s">
        <v>413</v>
      </c>
      <c r="C479" s="7" t="s">
        <v>277</v>
      </c>
      <c r="D479" s="7" t="s">
        <v>35</v>
      </c>
      <c r="E479" s="3" t="str">
        <f>VLOOKUP(Tabla2[[#This Row],[RUBRO]],Hoja9!$B$4:$M$1963,10,0)</f>
        <v>PRIMERA INFANCIA</v>
      </c>
      <c r="F479" s="7" t="str">
        <f>VLOOKUP(Tabla2[[#This Row],[RUBRO]],Hoja9!$B$4:$M$1963,11,0)</f>
        <v>DIRECCIÓN DE PRIMERA INFANCIA</v>
      </c>
      <c r="G479" s="7" t="str">
        <f>VLOOKUP(Tabla2[[#This Row],[RUBRO]],Hoja9!$B$4:$M$1963,12,0)</f>
        <v>Primera Infancia</v>
      </c>
      <c r="H479" s="5" t="s">
        <v>30</v>
      </c>
      <c r="I479" s="5" t="s">
        <v>232</v>
      </c>
      <c r="J479" s="5" t="s">
        <v>233</v>
      </c>
      <c r="K479" s="5" t="s">
        <v>80</v>
      </c>
      <c r="L479" s="5" t="s">
        <v>42</v>
      </c>
      <c r="M479" s="5" t="s">
        <v>266</v>
      </c>
      <c r="N479" s="5"/>
      <c r="O479" s="5"/>
      <c r="P479" s="5" t="s">
        <v>31</v>
      </c>
      <c r="Q479" s="5" t="s">
        <v>32</v>
      </c>
      <c r="R479" s="5" t="s">
        <v>33</v>
      </c>
      <c r="S479" s="6" t="s">
        <v>267</v>
      </c>
      <c r="T479" s="8">
        <v>0</v>
      </c>
      <c r="U479" s="8">
        <v>52330</v>
      </c>
      <c r="V479" s="8">
        <v>0</v>
      </c>
      <c r="W479" s="8">
        <v>52330</v>
      </c>
      <c r="X479" s="8">
        <v>0</v>
      </c>
      <c r="Y479" s="8">
        <v>52330</v>
      </c>
      <c r="Z479" s="8">
        <v>0</v>
      </c>
      <c r="AA479" s="8">
        <v>52330</v>
      </c>
      <c r="AB479" s="8">
        <v>20000</v>
      </c>
      <c r="AC479" s="8">
        <v>20000</v>
      </c>
      <c r="AD479" s="21">
        <v>20000</v>
      </c>
    </row>
    <row r="480" spans="1:30" ht="56.25" x14ac:dyDescent="0.25">
      <c r="A480" s="20" t="s">
        <v>412</v>
      </c>
      <c r="B480" s="6" t="s">
        <v>413</v>
      </c>
      <c r="C480" s="7" t="s">
        <v>278</v>
      </c>
      <c r="D480" s="7" t="s">
        <v>507</v>
      </c>
      <c r="E480" s="3" t="str">
        <f>VLOOKUP(Tabla2[[#This Row],[RUBRO]],Hoja9!$B$4:$M$1963,10,0)</f>
        <v>FAMILIA</v>
      </c>
      <c r="F480" s="7" t="str">
        <f>VLOOKUP(Tabla2[[#This Row],[RUBRO]],Hoja9!$B$4:$M$1963,11,0)</f>
        <v>DIRECCIÓN DE FAMILIAS Y COMUNIDADES</v>
      </c>
      <c r="G480" s="7" t="str">
        <f>VLOOKUP(Tabla2[[#This Row],[RUBRO]],Hoja9!$B$4:$M$1963,12,0)</f>
        <v>Familia</v>
      </c>
      <c r="H480" s="5" t="s">
        <v>30</v>
      </c>
      <c r="I480" s="5" t="s">
        <v>232</v>
      </c>
      <c r="J480" s="5" t="s">
        <v>233</v>
      </c>
      <c r="K480" s="5" t="s">
        <v>64</v>
      </c>
      <c r="L480" s="5" t="s">
        <v>42</v>
      </c>
      <c r="M480" s="5" t="s">
        <v>234</v>
      </c>
      <c r="N480" s="5"/>
      <c r="O480" s="5"/>
      <c r="P480" s="5" t="s">
        <v>31</v>
      </c>
      <c r="Q480" s="5" t="s">
        <v>32</v>
      </c>
      <c r="R480" s="5" t="s">
        <v>33</v>
      </c>
      <c r="S480" s="6" t="s">
        <v>279</v>
      </c>
      <c r="T480" s="8">
        <v>2027635200</v>
      </c>
      <c r="U480" s="8">
        <v>210840000</v>
      </c>
      <c r="V480" s="8">
        <v>0</v>
      </c>
      <c r="W480" s="8">
        <v>2238475200</v>
      </c>
      <c r="X480" s="8">
        <v>0</v>
      </c>
      <c r="Y480" s="8">
        <v>2238475200</v>
      </c>
      <c r="Z480" s="8">
        <v>0</v>
      </c>
      <c r="AA480" s="8">
        <v>2238475200</v>
      </c>
      <c r="AB480" s="8">
        <v>608290560</v>
      </c>
      <c r="AC480" s="8">
        <v>608290560</v>
      </c>
      <c r="AD480" s="21">
        <v>608290560</v>
      </c>
    </row>
    <row r="481" spans="1:30" ht="56.25" x14ac:dyDescent="0.25">
      <c r="A481" s="20" t="s">
        <v>412</v>
      </c>
      <c r="B481" s="6" t="s">
        <v>413</v>
      </c>
      <c r="C481" s="7" t="s">
        <v>280</v>
      </c>
      <c r="D481" s="7" t="s">
        <v>507</v>
      </c>
      <c r="E481" s="3" t="str">
        <f>VLOOKUP(Tabla2[[#This Row],[RUBRO]],Hoja9!$B$4:$M$1963,10,0)</f>
        <v>FAMILIA</v>
      </c>
      <c r="F481" s="7" t="str">
        <f>VLOOKUP(Tabla2[[#This Row],[RUBRO]],Hoja9!$B$4:$M$1963,11,0)</f>
        <v>DIRECCIÓN DE FAMILIAS Y COMUNIDADES</v>
      </c>
      <c r="G481" s="7" t="str">
        <f>VLOOKUP(Tabla2[[#This Row],[RUBRO]],Hoja9!$B$4:$M$1963,12,0)</f>
        <v>Familia</v>
      </c>
      <c r="H481" s="5" t="s">
        <v>30</v>
      </c>
      <c r="I481" s="5" t="s">
        <v>232</v>
      </c>
      <c r="J481" s="5" t="s">
        <v>233</v>
      </c>
      <c r="K481" s="5" t="s">
        <v>64</v>
      </c>
      <c r="L481" s="5" t="s">
        <v>42</v>
      </c>
      <c r="M481" s="5" t="s">
        <v>281</v>
      </c>
      <c r="N481" s="5"/>
      <c r="O481" s="5"/>
      <c r="P481" s="5" t="s">
        <v>31</v>
      </c>
      <c r="Q481" s="5" t="s">
        <v>32</v>
      </c>
      <c r="R481" s="5" t="s">
        <v>33</v>
      </c>
      <c r="S481" s="6" t="s">
        <v>282</v>
      </c>
      <c r="T481" s="8">
        <v>78624185</v>
      </c>
      <c r="U481" s="8">
        <v>0</v>
      </c>
      <c r="V481" s="8">
        <v>4865</v>
      </c>
      <c r="W481" s="8">
        <v>78619320</v>
      </c>
      <c r="X481" s="8">
        <v>0</v>
      </c>
      <c r="Y481" s="8">
        <v>78619320</v>
      </c>
      <c r="Z481" s="8">
        <v>0</v>
      </c>
      <c r="AA481" s="8">
        <v>78619320</v>
      </c>
      <c r="AB481" s="8">
        <v>15650611</v>
      </c>
      <c r="AC481" s="8">
        <v>15650611</v>
      </c>
      <c r="AD481" s="21">
        <v>15650611</v>
      </c>
    </row>
    <row r="482" spans="1:30" ht="33.75" x14ac:dyDescent="0.25">
      <c r="A482" s="20" t="s">
        <v>412</v>
      </c>
      <c r="B482" s="6" t="s">
        <v>413</v>
      </c>
      <c r="C482" s="7" t="s">
        <v>285</v>
      </c>
      <c r="D482" s="7" t="s">
        <v>507</v>
      </c>
      <c r="E482" s="3" t="str">
        <f>VLOOKUP(Tabla2[[#This Row],[RUBRO]],Hoja9!$B$4:$M$1963,10,0)</f>
        <v>FAMILIA</v>
      </c>
      <c r="F482" s="7" t="str">
        <f>VLOOKUP(Tabla2[[#This Row],[RUBRO]],Hoja9!$B$4:$M$1963,11,0)</f>
        <v>DIRECCIÓN DE GESTIÓN HUMANA</v>
      </c>
      <c r="G482" s="7" t="str">
        <f>VLOOKUP(Tabla2[[#This Row],[RUBRO]],Hoja9!$B$4:$M$1963,12,0)</f>
        <v>Gestión Humana - Pres. Serv</v>
      </c>
      <c r="H482" s="5" t="s">
        <v>30</v>
      </c>
      <c r="I482" s="5" t="s">
        <v>232</v>
      </c>
      <c r="J482" s="5" t="s">
        <v>233</v>
      </c>
      <c r="K482" s="5" t="s">
        <v>64</v>
      </c>
      <c r="L482" s="5" t="s">
        <v>42</v>
      </c>
      <c r="M482" s="5" t="s">
        <v>243</v>
      </c>
      <c r="N482" s="5"/>
      <c r="O482" s="5"/>
      <c r="P482" s="5" t="s">
        <v>31</v>
      </c>
      <c r="Q482" s="5" t="s">
        <v>32</v>
      </c>
      <c r="R482" s="5" t="s">
        <v>33</v>
      </c>
      <c r="S482" s="6" t="s">
        <v>59</v>
      </c>
      <c r="T482" s="8">
        <v>32791000</v>
      </c>
      <c r="U482" s="8">
        <v>1093033</v>
      </c>
      <c r="V482" s="8">
        <v>0</v>
      </c>
      <c r="W482" s="8">
        <v>33884033</v>
      </c>
      <c r="X482" s="8">
        <v>0</v>
      </c>
      <c r="Y482" s="8">
        <v>32791000</v>
      </c>
      <c r="Z482" s="8">
        <v>1093033</v>
      </c>
      <c r="AA482" s="8">
        <v>32791000</v>
      </c>
      <c r="AB482" s="8">
        <v>14905000</v>
      </c>
      <c r="AC482" s="8">
        <v>14905000</v>
      </c>
      <c r="AD482" s="21">
        <v>14905000</v>
      </c>
    </row>
    <row r="483" spans="1:30" ht="33.75" x14ac:dyDescent="0.25">
      <c r="A483" s="20" t="s">
        <v>412</v>
      </c>
      <c r="B483" s="6" t="s">
        <v>413</v>
      </c>
      <c r="C483" s="7" t="s">
        <v>286</v>
      </c>
      <c r="D483" s="7" t="s">
        <v>507</v>
      </c>
      <c r="E483" s="3" t="str">
        <f>VLOOKUP(Tabla2[[#This Row],[RUBRO]],Hoja9!$B$4:$M$1963,10,0)</f>
        <v>FAMILIA</v>
      </c>
      <c r="F483" s="7" t="str">
        <f>VLOOKUP(Tabla2[[#This Row],[RUBRO]],Hoja9!$B$4:$M$1963,11,0)</f>
        <v>DIRECCIÓN DE GESTIÓN HUMANA</v>
      </c>
      <c r="G483" s="7" t="str">
        <f>VLOOKUP(Tabla2[[#This Row],[RUBRO]],Hoja9!$B$4:$M$1963,12,0)</f>
        <v>Gestión Humana- Viáticos</v>
      </c>
      <c r="H483" s="5" t="s">
        <v>30</v>
      </c>
      <c r="I483" s="5" t="s">
        <v>232</v>
      </c>
      <c r="J483" s="5" t="s">
        <v>233</v>
      </c>
      <c r="K483" s="5" t="s">
        <v>64</v>
      </c>
      <c r="L483" s="5" t="s">
        <v>42</v>
      </c>
      <c r="M483" s="5" t="s">
        <v>246</v>
      </c>
      <c r="N483" s="5"/>
      <c r="O483" s="5"/>
      <c r="P483" s="5" t="s">
        <v>31</v>
      </c>
      <c r="Q483" s="5" t="s">
        <v>32</v>
      </c>
      <c r="R483" s="5" t="s">
        <v>33</v>
      </c>
      <c r="S483" s="6" t="s">
        <v>249</v>
      </c>
      <c r="T483" s="8">
        <v>13548036</v>
      </c>
      <c r="U483" s="8">
        <v>5000000</v>
      </c>
      <c r="V483" s="8">
        <v>0</v>
      </c>
      <c r="W483" s="8">
        <v>18548036</v>
      </c>
      <c r="X483" s="8">
        <v>0</v>
      </c>
      <c r="Y483" s="8">
        <v>12524182</v>
      </c>
      <c r="Z483" s="8">
        <v>6023854</v>
      </c>
      <c r="AA483" s="8">
        <v>9275300</v>
      </c>
      <c r="AB483" s="8">
        <v>5631965</v>
      </c>
      <c r="AC483" s="8">
        <v>5631965</v>
      </c>
      <c r="AD483" s="21">
        <v>5631965</v>
      </c>
    </row>
    <row r="484" spans="1:30" ht="56.25" x14ac:dyDescent="0.25">
      <c r="A484" s="20" t="s">
        <v>412</v>
      </c>
      <c r="B484" s="6" t="s">
        <v>413</v>
      </c>
      <c r="C484" s="7" t="s">
        <v>478</v>
      </c>
      <c r="D484" s="7" t="s">
        <v>507</v>
      </c>
      <c r="E484" s="3" t="str">
        <f>VLOOKUP(Tabla2[[#This Row],[RUBRO]],Hoja9!$B$4:$M$1963,10,0)</f>
        <v>FAMILIA</v>
      </c>
      <c r="F484" s="7" t="str">
        <f>VLOOKUP(Tabla2[[#This Row],[RUBRO]],Hoja9!$B$4:$M$1963,11,0)</f>
        <v>DIRECCIÓN DE FAMILIAS Y COMUNIDADES</v>
      </c>
      <c r="G484" s="7" t="str">
        <f>VLOOKUP(Tabla2[[#This Row],[RUBRO]],Hoja9!$B$4:$M$1963,12,0)</f>
        <v>Familia</v>
      </c>
      <c r="H484" s="5" t="s">
        <v>30</v>
      </c>
      <c r="I484" s="5" t="s">
        <v>232</v>
      </c>
      <c r="J484" s="5" t="s">
        <v>233</v>
      </c>
      <c r="K484" s="5" t="s">
        <v>64</v>
      </c>
      <c r="L484" s="5" t="s">
        <v>42</v>
      </c>
      <c r="M484" s="5" t="s">
        <v>266</v>
      </c>
      <c r="N484" s="5"/>
      <c r="O484" s="5"/>
      <c r="P484" s="5" t="s">
        <v>31</v>
      </c>
      <c r="Q484" s="5" t="s">
        <v>32</v>
      </c>
      <c r="R484" s="5" t="s">
        <v>33</v>
      </c>
      <c r="S484" s="6" t="s">
        <v>267</v>
      </c>
      <c r="T484" s="8">
        <v>4984</v>
      </c>
      <c r="U484" s="8">
        <v>0</v>
      </c>
      <c r="V484" s="8">
        <v>0</v>
      </c>
      <c r="W484" s="8">
        <v>4984</v>
      </c>
      <c r="X484" s="8">
        <v>0</v>
      </c>
      <c r="Y484" s="8">
        <v>0</v>
      </c>
      <c r="Z484" s="8">
        <v>4984</v>
      </c>
      <c r="AA484" s="8">
        <v>0</v>
      </c>
      <c r="AB484" s="8">
        <v>0</v>
      </c>
      <c r="AC484" s="8">
        <v>0</v>
      </c>
      <c r="AD484" s="21">
        <v>0</v>
      </c>
    </row>
    <row r="485" spans="1:30" ht="45" x14ac:dyDescent="0.25">
      <c r="A485" s="20" t="s">
        <v>412</v>
      </c>
      <c r="B485" s="6" t="s">
        <v>413</v>
      </c>
      <c r="C485" s="7" t="s">
        <v>392</v>
      </c>
      <c r="D485" s="7" t="s">
        <v>512</v>
      </c>
      <c r="E485" s="3" t="str">
        <f>VLOOKUP(Tabla2[[#This Row],[RUBRO]],Hoja9!$B$4:$M$1963,10,0)</f>
        <v>GENERACIONES</v>
      </c>
      <c r="F485" s="7" t="str">
        <f>VLOOKUP(Tabla2[[#This Row],[RUBRO]],Hoja9!$B$4:$M$1963,11,0)</f>
        <v>DIRECCIÓN DE NIÑEZ Y ADOLESCENCIA</v>
      </c>
      <c r="G485" s="7" t="str">
        <f>VLOOKUP(Tabla2[[#This Row],[RUBRO]],Hoja9!$B$4:$M$1963,12,0)</f>
        <v>Niñez y adolescencia</v>
      </c>
      <c r="H485" s="5" t="s">
        <v>30</v>
      </c>
      <c r="I485" s="5" t="s">
        <v>232</v>
      </c>
      <c r="J485" s="5" t="s">
        <v>233</v>
      </c>
      <c r="K485" s="5" t="s">
        <v>68</v>
      </c>
      <c r="L485" s="5" t="s">
        <v>42</v>
      </c>
      <c r="M485" s="5" t="s">
        <v>234</v>
      </c>
      <c r="N485" s="5"/>
      <c r="O485" s="5"/>
      <c r="P485" s="5" t="s">
        <v>31</v>
      </c>
      <c r="Q485" s="5" t="s">
        <v>32</v>
      </c>
      <c r="R485" s="5" t="s">
        <v>33</v>
      </c>
      <c r="S485" s="6" t="s">
        <v>393</v>
      </c>
      <c r="T485" s="8">
        <v>1582361510</v>
      </c>
      <c r="U485" s="8">
        <v>21704586</v>
      </c>
      <c r="V485" s="8">
        <v>204349031</v>
      </c>
      <c r="W485" s="8">
        <v>1399717065</v>
      </c>
      <c r="X485" s="8">
        <v>0</v>
      </c>
      <c r="Y485" s="8">
        <v>1358779653</v>
      </c>
      <c r="Z485" s="8">
        <v>40937412</v>
      </c>
      <c r="AA485" s="8">
        <v>1358779653</v>
      </c>
      <c r="AB485" s="8">
        <v>34494956</v>
      </c>
      <c r="AC485" s="8">
        <v>34494956</v>
      </c>
      <c r="AD485" s="21">
        <v>34494956</v>
      </c>
    </row>
    <row r="486" spans="1:30" ht="45" x14ac:dyDescent="0.25">
      <c r="A486" s="20" t="s">
        <v>412</v>
      </c>
      <c r="B486" s="6" t="s">
        <v>413</v>
      </c>
      <c r="C486" s="7" t="s">
        <v>394</v>
      </c>
      <c r="D486" s="7" t="s">
        <v>512</v>
      </c>
      <c r="E486" s="3" t="str">
        <f>VLOOKUP(Tabla2[[#This Row],[RUBRO]],Hoja9!$B$4:$M$1963,10,0)</f>
        <v>GENERACIONES</v>
      </c>
      <c r="F486" s="7" t="str">
        <f>VLOOKUP(Tabla2[[#This Row],[RUBRO]],Hoja9!$B$4:$M$1963,11,0)</f>
        <v>DIRECCIÓN DE NIÑEZ Y ADOLESCENCIA</v>
      </c>
      <c r="G486" s="7" t="str">
        <f>VLOOKUP(Tabla2[[#This Row],[RUBRO]],Hoja9!$B$4:$M$1963,12,0)</f>
        <v>Niñez y adolescencia</v>
      </c>
      <c r="H486" s="5" t="s">
        <v>30</v>
      </c>
      <c r="I486" s="5" t="s">
        <v>232</v>
      </c>
      <c r="J486" s="5" t="s">
        <v>233</v>
      </c>
      <c r="K486" s="5" t="s">
        <v>68</v>
      </c>
      <c r="L486" s="5" t="s">
        <v>42</v>
      </c>
      <c r="M486" s="5" t="s">
        <v>281</v>
      </c>
      <c r="N486" s="5"/>
      <c r="O486" s="5"/>
      <c r="P486" s="5" t="s">
        <v>31</v>
      </c>
      <c r="Q486" s="5" t="s">
        <v>32</v>
      </c>
      <c r="R486" s="5" t="s">
        <v>33</v>
      </c>
      <c r="S486" s="6" t="s">
        <v>395</v>
      </c>
      <c r="T486" s="8">
        <v>94551790</v>
      </c>
      <c r="U486" s="8">
        <v>0</v>
      </c>
      <c r="V486" s="8">
        <v>12066467</v>
      </c>
      <c r="W486" s="8">
        <v>82485323</v>
      </c>
      <c r="X486" s="8">
        <v>0</v>
      </c>
      <c r="Y486" s="8">
        <v>81881747</v>
      </c>
      <c r="Z486" s="8">
        <v>603576</v>
      </c>
      <c r="AA486" s="8">
        <v>81881747</v>
      </c>
      <c r="AB486" s="8">
        <v>2259216</v>
      </c>
      <c r="AC486" s="8">
        <v>2259216</v>
      </c>
      <c r="AD486" s="21">
        <v>2259216</v>
      </c>
    </row>
    <row r="487" spans="1:30" ht="45" x14ac:dyDescent="0.25">
      <c r="A487" s="20" t="s">
        <v>412</v>
      </c>
      <c r="B487" s="6" t="s">
        <v>413</v>
      </c>
      <c r="C487" s="7" t="s">
        <v>291</v>
      </c>
      <c r="D487" s="7" t="s">
        <v>512</v>
      </c>
      <c r="E487" s="3" t="str">
        <f>VLOOKUP(Tabla2[[#This Row],[RUBRO]],Hoja9!$B$4:$M$1963,10,0)</f>
        <v>GENERACIONES</v>
      </c>
      <c r="F487" s="7" t="str">
        <f>VLOOKUP(Tabla2[[#This Row],[RUBRO]],Hoja9!$B$4:$M$1963,11,0)</f>
        <v>DIRECCIÓN DE NIÑEZ Y ADOLESCENCIA</v>
      </c>
      <c r="G487" s="7" t="str">
        <f>VLOOKUP(Tabla2[[#This Row],[RUBRO]],Hoja9!$B$4:$M$1963,12,0)</f>
        <v>Niñez y adolescencia</v>
      </c>
      <c r="H487" s="5" t="s">
        <v>30</v>
      </c>
      <c r="I487" s="5" t="s">
        <v>232</v>
      </c>
      <c r="J487" s="5" t="s">
        <v>233</v>
      </c>
      <c r="K487" s="5" t="s">
        <v>68</v>
      </c>
      <c r="L487" s="5" t="s">
        <v>42</v>
      </c>
      <c r="M487" s="5" t="s">
        <v>243</v>
      </c>
      <c r="N487" s="5"/>
      <c r="O487" s="5"/>
      <c r="P487" s="5" t="s">
        <v>31</v>
      </c>
      <c r="Q487" s="5" t="s">
        <v>32</v>
      </c>
      <c r="R487" s="5" t="s">
        <v>33</v>
      </c>
      <c r="S487" s="6" t="s">
        <v>292</v>
      </c>
      <c r="T487" s="8">
        <v>0</v>
      </c>
      <c r="U487" s="8">
        <v>210840000</v>
      </c>
      <c r="V487" s="8">
        <v>0</v>
      </c>
      <c r="W487" s="8">
        <v>210840000</v>
      </c>
      <c r="X487" s="8">
        <v>0</v>
      </c>
      <c r="Y487" s="8">
        <v>210840000</v>
      </c>
      <c r="Z487" s="8">
        <v>0</v>
      </c>
      <c r="AA487" s="8">
        <v>210840000</v>
      </c>
      <c r="AB487" s="8">
        <v>0</v>
      </c>
      <c r="AC487" s="8">
        <v>0</v>
      </c>
      <c r="AD487" s="21">
        <v>0</v>
      </c>
    </row>
    <row r="488" spans="1:30" ht="33.75" x14ac:dyDescent="0.25">
      <c r="A488" s="20" t="s">
        <v>412</v>
      </c>
      <c r="B488" s="6" t="s">
        <v>413</v>
      </c>
      <c r="C488" s="7" t="s">
        <v>293</v>
      </c>
      <c r="D488" s="7" t="s">
        <v>512</v>
      </c>
      <c r="E488" s="3" t="str">
        <f>VLOOKUP(Tabla2[[#This Row],[RUBRO]],Hoja9!$B$4:$M$1963,10,0)</f>
        <v>GENERACIONES</v>
      </c>
      <c r="F488" s="7" t="str">
        <f>VLOOKUP(Tabla2[[#This Row],[RUBRO]],Hoja9!$B$4:$M$1963,11,0)</f>
        <v>DIRECCIÓN DE GESTIÓN HUMANA</v>
      </c>
      <c r="G488" s="7" t="str">
        <f>VLOOKUP(Tabla2[[#This Row],[RUBRO]],Hoja9!$B$4:$M$1963,12,0)</f>
        <v>Gestión Humana - Pres. Serv</v>
      </c>
      <c r="H488" s="5" t="s">
        <v>30</v>
      </c>
      <c r="I488" s="5" t="s">
        <v>232</v>
      </c>
      <c r="J488" s="5" t="s">
        <v>233</v>
      </c>
      <c r="K488" s="5" t="s">
        <v>68</v>
      </c>
      <c r="L488" s="5" t="s">
        <v>42</v>
      </c>
      <c r="M488" s="5" t="s">
        <v>248</v>
      </c>
      <c r="N488" s="5"/>
      <c r="O488" s="5"/>
      <c r="P488" s="5" t="s">
        <v>31</v>
      </c>
      <c r="Q488" s="5" t="s">
        <v>32</v>
      </c>
      <c r="R488" s="5" t="s">
        <v>33</v>
      </c>
      <c r="S488" s="6" t="s">
        <v>59</v>
      </c>
      <c r="T488" s="8">
        <v>0</v>
      </c>
      <c r="U488" s="8">
        <v>68669800</v>
      </c>
      <c r="V488" s="8">
        <v>10417400</v>
      </c>
      <c r="W488" s="8">
        <v>58252400</v>
      </c>
      <c r="X488" s="8">
        <v>0</v>
      </c>
      <c r="Y488" s="8">
        <v>58252400</v>
      </c>
      <c r="Z488" s="8">
        <v>0</v>
      </c>
      <c r="AA488" s="8">
        <v>58252400</v>
      </c>
      <c r="AB488" s="8">
        <v>18283600</v>
      </c>
      <c r="AC488" s="8">
        <v>18283600</v>
      </c>
      <c r="AD488" s="21">
        <v>18283600</v>
      </c>
    </row>
    <row r="489" spans="1:30" ht="33.75" x14ac:dyDescent="0.25">
      <c r="A489" s="20" t="s">
        <v>412</v>
      </c>
      <c r="B489" s="6" t="s">
        <v>413</v>
      </c>
      <c r="C489" s="7" t="s">
        <v>294</v>
      </c>
      <c r="D489" s="7" t="s">
        <v>512</v>
      </c>
      <c r="E489" s="3" t="str">
        <f>VLOOKUP(Tabla2[[#This Row],[RUBRO]],Hoja9!$B$4:$M$1963,10,0)</f>
        <v>GENERACIONES</v>
      </c>
      <c r="F489" s="7" t="str">
        <f>VLOOKUP(Tabla2[[#This Row],[RUBRO]],Hoja9!$B$4:$M$1963,11,0)</f>
        <v>DIRECCIÓN DE GESTIÓN HUMANA</v>
      </c>
      <c r="G489" s="7" t="str">
        <f>VLOOKUP(Tabla2[[#This Row],[RUBRO]],Hoja9!$B$4:$M$1963,12,0)</f>
        <v>Gestión Humana- Viáticos</v>
      </c>
      <c r="H489" s="5" t="s">
        <v>30</v>
      </c>
      <c r="I489" s="5" t="s">
        <v>232</v>
      </c>
      <c r="J489" s="5" t="s">
        <v>233</v>
      </c>
      <c r="K489" s="5" t="s">
        <v>68</v>
      </c>
      <c r="L489" s="5" t="s">
        <v>42</v>
      </c>
      <c r="M489" s="5" t="s">
        <v>254</v>
      </c>
      <c r="N489" s="5"/>
      <c r="O489" s="5"/>
      <c r="P489" s="5" t="s">
        <v>31</v>
      </c>
      <c r="Q489" s="5" t="s">
        <v>32</v>
      </c>
      <c r="R489" s="5" t="s">
        <v>33</v>
      </c>
      <c r="S489" s="6" t="s">
        <v>249</v>
      </c>
      <c r="T489" s="8">
        <v>3000000</v>
      </c>
      <c r="U489" s="8">
        <v>4500000</v>
      </c>
      <c r="V489" s="8">
        <v>0</v>
      </c>
      <c r="W489" s="8">
        <v>7500000</v>
      </c>
      <c r="X489" s="8">
        <v>0</v>
      </c>
      <c r="Y489" s="8">
        <v>5806028</v>
      </c>
      <c r="Z489" s="8">
        <v>1693972</v>
      </c>
      <c r="AA489" s="8">
        <v>4107219</v>
      </c>
      <c r="AB489" s="8">
        <v>1614322</v>
      </c>
      <c r="AC489" s="8">
        <v>1614322</v>
      </c>
      <c r="AD489" s="21">
        <v>1614322</v>
      </c>
    </row>
    <row r="490" spans="1:30" ht="45" x14ac:dyDescent="0.25">
      <c r="A490" s="20" t="s">
        <v>412</v>
      </c>
      <c r="B490" s="6" t="s">
        <v>413</v>
      </c>
      <c r="C490" s="7" t="s">
        <v>295</v>
      </c>
      <c r="D490" s="7" t="s">
        <v>512</v>
      </c>
      <c r="E490" s="3" t="str">
        <f>VLOOKUP(Tabla2[[#This Row],[RUBRO]],Hoja9!$B$4:$M$1963,10,0)</f>
        <v>GENERACIONES</v>
      </c>
      <c r="F490" s="7" t="str">
        <f>VLOOKUP(Tabla2[[#This Row],[RUBRO]],Hoja9!$B$4:$M$1963,11,0)</f>
        <v>DIRECCIÓN DE NIÑEZ Y ADOLESCENCIA</v>
      </c>
      <c r="G490" s="7" t="str">
        <f>VLOOKUP(Tabla2[[#This Row],[RUBRO]],Hoja9!$B$4:$M$1963,12,0)</f>
        <v>Niñez y adolescencia</v>
      </c>
      <c r="H490" s="5" t="s">
        <v>30</v>
      </c>
      <c r="I490" s="5" t="s">
        <v>232</v>
      </c>
      <c r="J490" s="5" t="s">
        <v>233</v>
      </c>
      <c r="K490" s="5" t="s">
        <v>68</v>
      </c>
      <c r="L490" s="5" t="s">
        <v>42</v>
      </c>
      <c r="M490" s="5" t="s">
        <v>266</v>
      </c>
      <c r="N490" s="5"/>
      <c r="O490" s="5"/>
      <c r="P490" s="5" t="s">
        <v>31</v>
      </c>
      <c r="Q490" s="5" t="s">
        <v>32</v>
      </c>
      <c r="R490" s="5" t="s">
        <v>33</v>
      </c>
      <c r="S490" s="6" t="s">
        <v>267</v>
      </c>
      <c r="T490" s="8">
        <v>0</v>
      </c>
      <c r="U490" s="8">
        <v>6707653</v>
      </c>
      <c r="V490" s="8">
        <v>6694653</v>
      </c>
      <c r="W490" s="8">
        <v>13000</v>
      </c>
      <c r="X490" s="8">
        <v>0</v>
      </c>
      <c r="Y490" s="8">
        <v>0</v>
      </c>
      <c r="Z490" s="8">
        <v>13000</v>
      </c>
      <c r="AA490" s="8">
        <v>0</v>
      </c>
      <c r="AB490" s="8">
        <v>0</v>
      </c>
      <c r="AC490" s="8">
        <v>0</v>
      </c>
      <c r="AD490" s="21">
        <v>0</v>
      </c>
    </row>
    <row r="491" spans="1:30" ht="33.75" x14ac:dyDescent="0.25">
      <c r="A491" s="20" t="s">
        <v>412</v>
      </c>
      <c r="B491" s="6" t="s">
        <v>413</v>
      </c>
      <c r="C491" s="7" t="s">
        <v>298</v>
      </c>
      <c r="D491" s="7" t="s">
        <v>594</v>
      </c>
      <c r="E491" s="3" t="str">
        <f>VLOOKUP(Tabla2[[#This Row],[RUBRO]],Hoja9!$B$4:$M$1963,10,0)</f>
        <v>SNBF</v>
      </c>
      <c r="F491" s="7" t="str">
        <f>VLOOKUP(Tabla2[[#This Row],[RUBRO]],Hoja9!$B$4:$M$1963,11,0)</f>
        <v>DIRECCIÓN DE GESTIÓN HUMANA</v>
      </c>
      <c r="G491" s="7" t="str">
        <f>VLOOKUP(Tabla2[[#This Row],[RUBRO]],Hoja9!$B$4:$M$1963,12,0)</f>
        <v>Gestión Humana - Pres. Serv</v>
      </c>
      <c r="H491" s="5" t="s">
        <v>30</v>
      </c>
      <c r="I491" s="5" t="s">
        <v>232</v>
      </c>
      <c r="J491" s="5" t="s">
        <v>233</v>
      </c>
      <c r="K491" s="5" t="s">
        <v>138</v>
      </c>
      <c r="L491" s="5" t="s">
        <v>42</v>
      </c>
      <c r="M491" s="5" t="s">
        <v>281</v>
      </c>
      <c r="N491" s="5"/>
      <c r="O491" s="5"/>
      <c r="P491" s="5" t="s">
        <v>31</v>
      </c>
      <c r="Q491" s="5" t="s">
        <v>32</v>
      </c>
      <c r="R491" s="5" t="s">
        <v>33</v>
      </c>
      <c r="S491" s="6" t="s">
        <v>59</v>
      </c>
      <c r="T491" s="8">
        <v>282541853</v>
      </c>
      <c r="U491" s="8">
        <v>14364647</v>
      </c>
      <c r="V491" s="8">
        <v>5962000</v>
      </c>
      <c r="W491" s="8">
        <v>290944500</v>
      </c>
      <c r="X491" s="8">
        <v>0</v>
      </c>
      <c r="Y491" s="8">
        <v>290944500</v>
      </c>
      <c r="Z491" s="8">
        <v>0</v>
      </c>
      <c r="AA491" s="8">
        <v>290944500</v>
      </c>
      <c r="AB491" s="8">
        <v>113321800</v>
      </c>
      <c r="AC491" s="8">
        <v>113321800</v>
      </c>
      <c r="AD491" s="21">
        <v>113321800</v>
      </c>
    </row>
    <row r="492" spans="1:30" ht="33.75" x14ac:dyDescent="0.25">
      <c r="A492" s="20" t="s">
        <v>412</v>
      </c>
      <c r="B492" s="6" t="s">
        <v>413</v>
      </c>
      <c r="C492" s="7" t="s">
        <v>299</v>
      </c>
      <c r="D492" s="7" t="s">
        <v>594</v>
      </c>
      <c r="E492" s="3" t="str">
        <f>VLOOKUP(Tabla2[[#This Row],[RUBRO]],Hoja9!$B$4:$M$1963,10,0)</f>
        <v>SNBF</v>
      </c>
      <c r="F492" s="7" t="str">
        <f>VLOOKUP(Tabla2[[#This Row],[RUBRO]],Hoja9!$B$4:$M$1963,11,0)</f>
        <v>DIRECCIÓN DE GESTIÓN HUMANA</v>
      </c>
      <c r="G492" s="7" t="str">
        <f>VLOOKUP(Tabla2[[#This Row],[RUBRO]],Hoja9!$B$4:$M$1963,12,0)</f>
        <v>Gestión Humana- Viáticos</v>
      </c>
      <c r="H492" s="5" t="s">
        <v>30</v>
      </c>
      <c r="I492" s="5" t="s">
        <v>232</v>
      </c>
      <c r="J492" s="5" t="s">
        <v>233</v>
      </c>
      <c r="K492" s="5" t="s">
        <v>138</v>
      </c>
      <c r="L492" s="5" t="s">
        <v>42</v>
      </c>
      <c r="M492" s="5" t="s">
        <v>237</v>
      </c>
      <c r="N492" s="5"/>
      <c r="O492" s="5"/>
      <c r="P492" s="5" t="s">
        <v>31</v>
      </c>
      <c r="Q492" s="5" t="s">
        <v>32</v>
      </c>
      <c r="R492" s="5" t="s">
        <v>33</v>
      </c>
      <c r="S492" s="6" t="s">
        <v>249</v>
      </c>
      <c r="T492" s="8">
        <v>56292433</v>
      </c>
      <c r="U492" s="8">
        <v>0</v>
      </c>
      <c r="V492" s="8">
        <v>0</v>
      </c>
      <c r="W492" s="8">
        <v>56292433</v>
      </c>
      <c r="X492" s="8">
        <v>0</v>
      </c>
      <c r="Y492" s="8">
        <v>55862754</v>
      </c>
      <c r="Z492" s="8">
        <v>429679</v>
      </c>
      <c r="AA492" s="8">
        <v>16249538</v>
      </c>
      <c r="AB492" s="8">
        <v>7621394</v>
      </c>
      <c r="AC492" s="8">
        <v>7621394</v>
      </c>
      <c r="AD492" s="21">
        <v>7621394</v>
      </c>
    </row>
    <row r="493" spans="1:30" ht="33.75" x14ac:dyDescent="0.25">
      <c r="A493" s="20" t="s">
        <v>412</v>
      </c>
      <c r="B493" s="6" t="s">
        <v>413</v>
      </c>
      <c r="C493" s="7" t="s">
        <v>303</v>
      </c>
      <c r="D493" s="7" t="s">
        <v>604</v>
      </c>
      <c r="E493" s="3" t="str">
        <f>VLOOKUP(Tabla2[[#This Row],[RUBRO]],Hoja9!$B$4:$M$1963,10,0)</f>
        <v>TECNOLOGIA</v>
      </c>
      <c r="F493" s="7" t="str">
        <f>VLOOKUP(Tabla2[[#This Row],[RUBRO]],Hoja9!$B$4:$M$1963,11,0)</f>
        <v>DIRECCIÓN DE GESTIÓN HUMANA</v>
      </c>
      <c r="G493" s="7" t="str">
        <f>VLOOKUP(Tabla2[[#This Row],[RUBRO]],Hoja9!$B$4:$M$1963,12,0)</f>
        <v>Gestión Humana - Pres. Serv</v>
      </c>
      <c r="H493" s="5" t="s">
        <v>30</v>
      </c>
      <c r="I493" s="5" t="s">
        <v>301</v>
      </c>
      <c r="J493" s="5" t="s">
        <v>233</v>
      </c>
      <c r="K493" s="5" t="s">
        <v>41</v>
      </c>
      <c r="L493" s="5" t="s">
        <v>42</v>
      </c>
      <c r="M493" s="5" t="s">
        <v>281</v>
      </c>
      <c r="N493" s="5"/>
      <c r="O493" s="5"/>
      <c r="P493" s="5" t="s">
        <v>31</v>
      </c>
      <c r="Q493" s="5" t="s">
        <v>32</v>
      </c>
      <c r="R493" s="5" t="s">
        <v>33</v>
      </c>
      <c r="S493" s="6" t="s">
        <v>59</v>
      </c>
      <c r="T493" s="8">
        <v>90436575</v>
      </c>
      <c r="U493" s="8">
        <v>0</v>
      </c>
      <c r="V493" s="8">
        <v>46642</v>
      </c>
      <c r="W493" s="8">
        <v>90389933</v>
      </c>
      <c r="X493" s="8">
        <v>0</v>
      </c>
      <c r="Y493" s="8">
        <v>90389933</v>
      </c>
      <c r="Z493" s="8">
        <v>0</v>
      </c>
      <c r="AA493" s="8">
        <v>90389933</v>
      </c>
      <c r="AB493" s="8">
        <v>39700000</v>
      </c>
      <c r="AC493" s="8">
        <v>39700000</v>
      </c>
      <c r="AD493" s="21">
        <v>39700000</v>
      </c>
    </row>
    <row r="494" spans="1:30" ht="33.75" x14ac:dyDescent="0.25">
      <c r="A494" s="20" t="s">
        <v>412</v>
      </c>
      <c r="B494" s="6" t="s">
        <v>413</v>
      </c>
      <c r="C494" s="7" t="s">
        <v>304</v>
      </c>
      <c r="D494" s="7" t="s">
        <v>604</v>
      </c>
      <c r="E494" s="3" t="str">
        <f>VLOOKUP(Tabla2[[#This Row],[RUBRO]],Hoja9!$B$4:$M$1963,10,0)</f>
        <v>TECNOLOGIA</v>
      </c>
      <c r="F494" s="7" t="str">
        <f>VLOOKUP(Tabla2[[#This Row],[RUBRO]],Hoja9!$B$4:$M$1963,11,0)</f>
        <v>DIRECCIÓN DE GESTIÓN HUMANA</v>
      </c>
      <c r="G494" s="7" t="str">
        <f>VLOOKUP(Tabla2[[#This Row],[RUBRO]],Hoja9!$B$4:$M$1963,12,0)</f>
        <v>Gestión Humana- Viáticos</v>
      </c>
      <c r="H494" s="5" t="s">
        <v>30</v>
      </c>
      <c r="I494" s="5" t="s">
        <v>301</v>
      </c>
      <c r="J494" s="5" t="s">
        <v>233</v>
      </c>
      <c r="K494" s="5" t="s">
        <v>41</v>
      </c>
      <c r="L494" s="5" t="s">
        <v>42</v>
      </c>
      <c r="M494" s="5" t="s">
        <v>237</v>
      </c>
      <c r="N494" s="5"/>
      <c r="O494" s="5"/>
      <c r="P494" s="5" t="s">
        <v>31</v>
      </c>
      <c r="Q494" s="5" t="s">
        <v>32</v>
      </c>
      <c r="R494" s="5" t="s">
        <v>33</v>
      </c>
      <c r="S494" s="6" t="s">
        <v>249</v>
      </c>
      <c r="T494" s="8">
        <v>6976125</v>
      </c>
      <c r="U494" s="8">
        <v>0</v>
      </c>
      <c r="V494" s="8">
        <v>0</v>
      </c>
      <c r="W494" s="8">
        <v>6976125</v>
      </c>
      <c r="X494" s="8">
        <v>0</v>
      </c>
      <c r="Y494" s="8">
        <v>6976125</v>
      </c>
      <c r="Z494" s="8">
        <v>0</v>
      </c>
      <c r="AA494" s="8">
        <v>5496324</v>
      </c>
      <c r="AB494" s="8">
        <v>2906228</v>
      </c>
      <c r="AC494" s="8">
        <v>2906228</v>
      </c>
      <c r="AD494" s="21">
        <v>2906228</v>
      </c>
    </row>
    <row r="495" spans="1:30" ht="33.75" x14ac:dyDescent="0.25">
      <c r="A495" s="20" t="s">
        <v>412</v>
      </c>
      <c r="B495" s="6" t="s">
        <v>413</v>
      </c>
      <c r="C495" s="7" t="s">
        <v>307</v>
      </c>
      <c r="D495" s="7" t="s">
        <v>37</v>
      </c>
      <c r="E495" s="3" t="str">
        <f>VLOOKUP(Tabla2[[#This Row],[RUBRO]],Hoja9!$B$4:$M$1963,10,0)</f>
        <v>MODELO INTERVENCION</v>
      </c>
      <c r="F495" s="7" t="str">
        <f>VLOOKUP(Tabla2[[#This Row],[RUBRO]],Hoja9!$B$4:$M$1963,11,0)</f>
        <v>DIRECCIÓN DE GESTIÓN HUMANA</v>
      </c>
      <c r="G495" s="7" t="str">
        <f>VLOOKUP(Tabla2[[#This Row],[RUBRO]],Hoja9!$B$4:$M$1963,12,0)</f>
        <v>Gestión Humana - Pres. Serv</v>
      </c>
      <c r="H495" s="5" t="s">
        <v>30</v>
      </c>
      <c r="I495" s="5" t="s">
        <v>301</v>
      </c>
      <c r="J495" s="5" t="s">
        <v>233</v>
      </c>
      <c r="K495" s="5" t="s">
        <v>77</v>
      </c>
      <c r="L495" s="5" t="s">
        <v>42</v>
      </c>
      <c r="M495" s="5" t="s">
        <v>237</v>
      </c>
      <c r="N495" s="5"/>
      <c r="O495" s="5"/>
      <c r="P495" s="5" t="s">
        <v>31</v>
      </c>
      <c r="Q495" s="5" t="s">
        <v>32</v>
      </c>
      <c r="R495" s="5" t="s">
        <v>33</v>
      </c>
      <c r="S495" s="6" t="s">
        <v>59</v>
      </c>
      <c r="T495" s="8">
        <v>398570541</v>
      </c>
      <c r="U495" s="8">
        <v>65451934</v>
      </c>
      <c r="V495" s="8">
        <v>1754207</v>
      </c>
      <c r="W495" s="8">
        <v>462268268</v>
      </c>
      <c r="X495" s="8">
        <v>0</v>
      </c>
      <c r="Y495" s="8">
        <v>456791268</v>
      </c>
      <c r="Z495" s="8">
        <v>5477000</v>
      </c>
      <c r="AA495" s="8">
        <v>446733968</v>
      </c>
      <c r="AB495" s="8">
        <v>260355402</v>
      </c>
      <c r="AC495" s="8">
        <v>260355402</v>
      </c>
      <c r="AD495" s="21">
        <v>260355402</v>
      </c>
    </row>
    <row r="496" spans="1:30" ht="33.75" x14ac:dyDescent="0.25">
      <c r="A496" s="20" t="s">
        <v>412</v>
      </c>
      <c r="B496" s="6" t="s">
        <v>413</v>
      </c>
      <c r="C496" s="7" t="s">
        <v>308</v>
      </c>
      <c r="D496" s="7" t="s">
        <v>37</v>
      </c>
      <c r="E496" s="3" t="str">
        <f>VLOOKUP(Tabla2[[#This Row],[RUBRO]],Hoja9!$B$4:$M$1963,10,0)</f>
        <v>MODELO INTERVENCION</v>
      </c>
      <c r="F496" s="7" t="str">
        <f>VLOOKUP(Tabla2[[#This Row],[RUBRO]],Hoja9!$B$4:$M$1963,11,0)</f>
        <v>DIRECCIÓN DE GESTIÓN HUMANA</v>
      </c>
      <c r="G496" s="7" t="str">
        <f>VLOOKUP(Tabla2[[#This Row],[RUBRO]],Hoja9!$B$4:$M$1963,12,0)</f>
        <v>Gestión Humana- Viáticos</v>
      </c>
      <c r="H496" s="5" t="s">
        <v>30</v>
      </c>
      <c r="I496" s="5" t="s">
        <v>301</v>
      </c>
      <c r="J496" s="5" t="s">
        <v>233</v>
      </c>
      <c r="K496" s="5" t="s">
        <v>77</v>
      </c>
      <c r="L496" s="5" t="s">
        <v>42</v>
      </c>
      <c r="M496" s="5" t="s">
        <v>240</v>
      </c>
      <c r="N496" s="5"/>
      <c r="O496" s="5"/>
      <c r="P496" s="5" t="s">
        <v>31</v>
      </c>
      <c r="Q496" s="5" t="s">
        <v>32</v>
      </c>
      <c r="R496" s="5" t="s">
        <v>33</v>
      </c>
      <c r="S496" s="6" t="s">
        <v>249</v>
      </c>
      <c r="T496" s="8">
        <v>0</v>
      </c>
      <c r="U496" s="8">
        <v>35000000</v>
      </c>
      <c r="V496" s="8">
        <v>0</v>
      </c>
      <c r="W496" s="8">
        <v>35000000</v>
      </c>
      <c r="X496" s="8">
        <v>0</v>
      </c>
      <c r="Y496" s="8">
        <v>35000000</v>
      </c>
      <c r="Z496" s="8">
        <v>0</v>
      </c>
      <c r="AA496" s="8">
        <v>34072293</v>
      </c>
      <c r="AB496" s="8">
        <v>27910629</v>
      </c>
      <c r="AC496" s="8">
        <v>27910629</v>
      </c>
      <c r="AD496" s="21">
        <v>27910629</v>
      </c>
    </row>
    <row r="497" spans="1:30" ht="22.5" x14ac:dyDescent="0.25">
      <c r="A497" s="20" t="s">
        <v>412</v>
      </c>
      <c r="B497" s="6" t="s">
        <v>413</v>
      </c>
      <c r="C497" s="7" t="s">
        <v>396</v>
      </c>
      <c r="D497" s="7" t="s">
        <v>37</v>
      </c>
      <c r="E497" s="3" t="str">
        <f>VLOOKUP(Tabla2[[#This Row],[RUBRO]],Hoja9!$B$4:$M$1963,10,0)</f>
        <v>MODELO INTERVENCION</v>
      </c>
      <c r="F497" s="7" t="str">
        <f>VLOOKUP(Tabla2[[#This Row],[RUBRO]],Hoja9!$B$4:$M$1963,11,0)</f>
        <v>DIRECCION FINANCIERA</v>
      </c>
      <c r="G497" s="7" t="str">
        <f>VLOOKUP(Tabla2[[#This Row],[RUBRO]],Hoja9!$B$4:$M$1963,12,0)</f>
        <v>Dirección Financiera</v>
      </c>
      <c r="H497" s="5" t="s">
        <v>30</v>
      </c>
      <c r="I497" s="5" t="s">
        <v>301</v>
      </c>
      <c r="J497" s="5" t="s">
        <v>233</v>
      </c>
      <c r="K497" s="5" t="s">
        <v>77</v>
      </c>
      <c r="L497" s="5" t="s">
        <v>42</v>
      </c>
      <c r="M497" s="5" t="s">
        <v>255</v>
      </c>
      <c r="N497" s="5"/>
      <c r="O497" s="5"/>
      <c r="P497" s="5" t="s">
        <v>31</v>
      </c>
      <c r="Q497" s="5" t="s">
        <v>32</v>
      </c>
      <c r="R497" s="5" t="s">
        <v>33</v>
      </c>
      <c r="S497" s="6" t="s">
        <v>397</v>
      </c>
      <c r="T497" s="8">
        <v>4000000</v>
      </c>
      <c r="U497" s="8">
        <v>0</v>
      </c>
      <c r="V497" s="8">
        <v>0</v>
      </c>
      <c r="W497" s="8">
        <v>4000000</v>
      </c>
      <c r="X497" s="8">
        <v>0</v>
      </c>
      <c r="Y497" s="8">
        <v>1225000</v>
      </c>
      <c r="Z497" s="8">
        <v>2775000</v>
      </c>
      <c r="AA497" s="8">
        <v>1225000</v>
      </c>
      <c r="AB497" s="8">
        <v>1225000</v>
      </c>
      <c r="AC497" s="8">
        <v>1225000</v>
      </c>
      <c r="AD497" s="21">
        <v>1225000</v>
      </c>
    </row>
    <row r="498" spans="1:30" ht="33.75" x14ac:dyDescent="0.25">
      <c r="A498" s="20" t="s">
        <v>412</v>
      </c>
      <c r="B498" s="6" t="s">
        <v>413</v>
      </c>
      <c r="C498" s="7" t="s">
        <v>398</v>
      </c>
      <c r="D498" s="7" t="s">
        <v>37</v>
      </c>
      <c r="E498" s="3" t="str">
        <f>VLOOKUP(Tabla2[[#This Row],[RUBRO]],Hoja9!$B$4:$M$1963,10,0)</f>
        <v>MODELO INTERVENCION</v>
      </c>
      <c r="F498" s="7" t="str">
        <f>VLOOKUP(Tabla2[[#This Row],[RUBRO]],Hoja9!$B$4:$M$1963,11,0)</f>
        <v>DIRECCIÓN DE GESTIÓN HUMANA</v>
      </c>
      <c r="G498" s="7" t="str">
        <f>VLOOKUP(Tabla2[[#This Row],[RUBRO]],Hoja9!$B$4:$M$1963,12,0)</f>
        <v>Gestión Humana - Pres. Serv</v>
      </c>
      <c r="H498" s="5" t="s">
        <v>30</v>
      </c>
      <c r="I498" s="5" t="s">
        <v>301</v>
      </c>
      <c r="J498" s="5" t="s">
        <v>233</v>
      </c>
      <c r="K498" s="5" t="s">
        <v>77</v>
      </c>
      <c r="L498" s="5" t="s">
        <v>42</v>
      </c>
      <c r="M498" s="5" t="s">
        <v>257</v>
      </c>
      <c r="N498" s="5"/>
      <c r="O498" s="5"/>
      <c r="P498" s="5" t="s">
        <v>31</v>
      </c>
      <c r="Q498" s="5" t="s">
        <v>32</v>
      </c>
      <c r="R498" s="5" t="s">
        <v>33</v>
      </c>
      <c r="S498" s="6" t="s">
        <v>399</v>
      </c>
      <c r="T498" s="8">
        <v>32088235</v>
      </c>
      <c r="U498" s="8">
        <v>0</v>
      </c>
      <c r="V498" s="8">
        <v>787735</v>
      </c>
      <c r="W498" s="8">
        <v>31300500</v>
      </c>
      <c r="X498" s="8">
        <v>0</v>
      </c>
      <c r="Y498" s="8">
        <v>31300500</v>
      </c>
      <c r="Z498" s="8">
        <v>0</v>
      </c>
      <c r="AA498" s="8">
        <v>31300500</v>
      </c>
      <c r="AB498" s="8">
        <v>15203100</v>
      </c>
      <c r="AC498" s="8">
        <v>15203100</v>
      </c>
      <c r="AD498" s="21">
        <v>15203100</v>
      </c>
    </row>
    <row r="499" spans="1:30" ht="33.75" x14ac:dyDescent="0.25">
      <c r="A499" s="20" t="s">
        <v>412</v>
      </c>
      <c r="B499" s="6" t="s">
        <v>413</v>
      </c>
      <c r="C499" s="7" t="s">
        <v>319</v>
      </c>
      <c r="D499" s="7" t="s">
        <v>37</v>
      </c>
      <c r="E499" s="3" t="str">
        <f>VLOOKUP(Tabla2[[#This Row],[RUBRO]],Hoja9!$B$4:$M$1963,10,0)</f>
        <v>MODELO INTERVENCION</v>
      </c>
      <c r="F499" s="7" t="str">
        <f>VLOOKUP(Tabla2[[#This Row],[RUBRO]],Hoja9!$B$4:$M$1963,11,0)</f>
        <v>DIRECCION ADMINISTRATIVA</v>
      </c>
      <c r="G499" s="7" t="str">
        <f>VLOOKUP(Tabla2[[#This Row],[RUBRO]],Hoja9!$B$4:$M$1963,12,0)</f>
        <v>Administrativa NM</v>
      </c>
      <c r="H499" s="5" t="s">
        <v>30</v>
      </c>
      <c r="I499" s="5" t="s">
        <v>301</v>
      </c>
      <c r="J499" s="5" t="s">
        <v>233</v>
      </c>
      <c r="K499" s="5" t="s">
        <v>77</v>
      </c>
      <c r="L499" s="5" t="s">
        <v>42</v>
      </c>
      <c r="M499" s="5" t="s">
        <v>320</v>
      </c>
      <c r="N499" s="5"/>
      <c r="O499" s="5"/>
      <c r="P499" s="5" t="s">
        <v>31</v>
      </c>
      <c r="Q499" s="5" t="s">
        <v>32</v>
      </c>
      <c r="R499" s="5" t="s">
        <v>33</v>
      </c>
      <c r="S499" s="6" t="s">
        <v>321</v>
      </c>
      <c r="T499" s="8">
        <v>10642000</v>
      </c>
      <c r="U499" s="8">
        <v>0</v>
      </c>
      <c r="V499" s="8">
        <v>0</v>
      </c>
      <c r="W499" s="8">
        <v>10642000</v>
      </c>
      <c r="X499" s="8">
        <v>0</v>
      </c>
      <c r="Y499" s="8">
        <v>10642000</v>
      </c>
      <c r="Z499" s="8">
        <v>0</v>
      </c>
      <c r="AA499" s="8">
        <v>6150452</v>
      </c>
      <c r="AB499" s="8">
        <v>0</v>
      </c>
      <c r="AC499" s="8">
        <v>0</v>
      </c>
      <c r="AD499" s="21">
        <v>0</v>
      </c>
    </row>
    <row r="500" spans="1:30" ht="33.75" x14ac:dyDescent="0.25">
      <c r="A500" s="20" t="s">
        <v>412</v>
      </c>
      <c r="B500" s="6" t="s">
        <v>413</v>
      </c>
      <c r="C500" s="7" t="s">
        <v>322</v>
      </c>
      <c r="D500" s="7" t="s">
        <v>37</v>
      </c>
      <c r="E500" s="3" t="str">
        <f>VLOOKUP(Tabla2[[#This Row],[RUBRO]],Hoja9!$B$4:$M$1963,10,0)</f>
        <v>MODELO INTERVENCION</v>
      </c>
      <c r="F500" s="7" t="str">
        <f>VLOOKUP(Tabla2[[#This Row],[RUBRO]],Hoja9!$B$4:$M$1963,11,0)</f>
        <v>DIRECCION ADMINISTRATIVA</v>
      </c>
      <c r="G500" s="7" t="str">
        <f>VLOOKUP(Tabla2[[#This Row],[RUBRO]],Hoja9!$B$4:$M$1963,12,0)</f>
        <v>Administrativa NM</v>
      </c>
      <c r="H500" s="5" t="s">
        <v>30</v>
      </c>
      <c r="I500" s="5" t="s">
        <v>301</v>
      </c>
      <c r="J500" s="5" t="s">
        <v>233</v>
      </c>
      <c r="K500" s="5" t="s">
        <v>77</v>
      </c>
      <c r="L500" s="5" t="s">
        <v>42</v>
      </c>
      <c r="M500" s="5" t="s">
        <v>323</v>
      </c>
      <c r="N500" s="5"/>
      <c r="O500" s="5"/>
      <c r="P500" s="5" t="s">
        <v>31</v>
      </c>
      <c r="Q500" s="5" t="s">
        <v>32</v>
      </c>
      <c r="R500" s="5" t="s">
        <v>33</v>
      </c>
      <c r="S500" s="6" t="s">
        <v>324</v>
      </c>
      <c r="T500" s="8">
        <v>346562904</v>
      </c>
      <c r="U500" s="8">
        <v>0</v>
      </c>
      <c r="V500" s="8">
        <v>0</v>
      </c>
      <c r="W500" s="8">
        <v>346562904</v>
      </c>
      <c r="X500" s="8">
        <v>0</v>
      </c>
      <c r="Y500" s="8">
        <v>346562904</v>
      </c>
      <c r="Z500" s="8">
        <v>0</v>
      </c>
      <c r="AA500" s="8">
        <v>346562904</v>
      </c>
      <c r="AB500" s="8">
        <v>72842027</v>
      </c>
      <c r="AC500" s="8">
        <v>72842027</v>
      </c>
      <c r="AD500" s="21">
        <v>72842027</v>
      </c>
    </row>
    <row r="501" spans="1:30" ht="33.75" x14ac:dyDescent="0.25">
      <c r="A501" s="20" t="s">
        <v>412</v>
      </c>
      <c r="B501" s="6" t="s">
        <v>413</v>
      </c>
      <c r="C501" s="7" t="s">
        <v>328</v>
      </c>
      <c r="D501" s="7" t="s">
        <v>37</v>
      </c>
      <c r="E501" s="3" t="str">
        <f>VLOOKUP(Tabla2[[#This Row],[RUBRO]],Hoja9!$B$4:$M$1963,10,0)</f>
        <v>MODELO INTERVENCION</v>
      </c>
      <c r="F501" s="7" t="str">
        <f>VLOOKUP(Tabla2[[#This Row],[RUBRO]],Hoja9!$B$4:$M$1963,11,0)</f>
        <v>DIRECCION ADMINISTRATIVA</v>
      </c>
      <c r="G501" s="7" t="str">
        <f>VLOOKUP(Tabla2[[#This Row],[RUBRO]],Hoja9!$B$4:$M$1963,12,0)</f>
        <v>Administrativa NM</v>
      </c>
      <c r="H501" s="5" t="s">
        <v>30</v>
      </c>
      <c r="I501" s="5" t="s">
        <v>301</v>
      </c>
      <c r="J501" s="5" t="s">
        <v>233</v>
      </c>
      <c r="K501" s="5" t="s">
        <v>77</v>
      </c>
      <c r="L501" s="5" t="s">
        <v>42</v>
      </c>
      <c r="M501" s="5" t="s">
        <v>329</v>
      </c>
      <c r="N501" s="5"/>
      <c r="O501" s="5"/>
      <c r="P501" s="5" t="s">
        <v>31</v>
      </c>
      <c r="Q501" s="5" t="s">
        <v>32</v>
      </c>
      <c r="R501" s="5" t="s">
        <v>33</v>
      </c>
      <c r="S501" s="6" t="s">
        <v>330</v>
      </c>
      <c r="T501" s="8">
        <v>0</v>
      </c>
      <c r="U501" s="8">
        <v>53767000</v>
      </c>
      <c r="V501" s="8">
        <v>0</v>
      </c>
      <c r="W501" s="8">
        <v>53767000</v>
      </c>
      <c r="X501" s="8">
        <v>0</v>
      </c>
      <c r="Y501" s="8">
        <v>8000000</v>
      </c>
      <c r="Z501" s="8">
        <v>45767000</v>
      </c>
      <c r="AA501" s="8">
        <v>1913796</v>
      </c>
      <c r="AB501" s="8">
        <v>1913796</v>
      </c>
      <c r="AC501" s="8">
        <v>1913796</v>
      </c>
      <c r="AD501" s="21">
        <v>1913796</v>
      </c>
    </row>
    <row r="502" spans="1:30" ht="33.75" x14ac:dyDescent="0.25">
      <c r="A502" s="20" t="s">
        <v>412</v>
      </c>
      <c r="B502" s="6" t="s">
        <v>413</v>
      </c>
      <c r="C502" s="7" t="s">
        <v>354</v>
      </c>
      <c r="D502" s="7" t="s">
        <v>37</v>
      </c>
      <c r="E502" s="3" t="str">
        <f>VLOOKUP(Tabla2[[#This Row],[RUBRO]],Hoja9!$B$4:$M$1963,10,0)</f>
        <v>MODELO INTERVENCION</v>
      </c>
      <c r="F502" s="7" t="str">
        <f>VLOOKUP(Tabla2[[#This Row],[RUBRO]],Hoja9!$B$4:$M$1963,11,0)</f>
        <v>DIRECCIÓN DE GESTIÓN HUMANA</v>
      </c>
      <c r="G502" s="7" t="str">
        <f>VLOOKUP(Tabla2[[#This Row],[RUBRO]],Hoja9!$B$4:$M$1963,12,0)</f>
        <v>Gestión Humana- Capacitación</v>
      </c>
      <c r="H502" s="5" t="s">
        <v>30</v>
      </c>
      <c r="I502" s="5" t="s">
        <v>301</v>
      </c>
      <c r="J502" s="5" t="s">
        <v>233</v>
      </c>
      <c r="K502" s="5" t="s">
        <v>77</v>
      </c>
      <c r="L502" s="5" t="s">
        <v>42</v>
      </c>
      <c r="M502" s="5" t="s">
        <v>355</v>
      </c>
      <c r="N502" s="5"/>
      <c r="O502" s="5"/>
      <c r="P502" s="5" t="s">
        <v>31</v>
      </c>
      <c r="Q502" s="5" t="s">
        <v>32</v>
      </c>
      <c r="R502" s="5" t="s">
        <v>33</v>
      </c>
      <c r="S502" s="6" t="s">
        <v>356</v>
      </c>
      <c r="T502" s="8">
        <v>0</v>
      </c>
      <c r="U502" s="8">
        <v>12000000</v>
      </c>
      <c r="V502" s="8">
        <v>0</v>
      </c>
      <c r="W502" s="8">
        <v>12000000</v>
      </c>
      <c r="X502" s="8">
        <v>0</v>
      </c>
      <c r="Y502" s="8">
        <v>12000000</v>
      </c>
      <c r="Z502" s="8">
        <v>0</v>
      </c>
      <c r="AA502" s="8">
        <v>0</v>
      </c>
      <c r="AB502" s="8">
        <v>0</v>
      </c>
      <c r="AC502" s="8">
        <v>0</v>
      </c>
      <c r="AD502" s="21">
        <v>0</v>
      </c>
    </row>
    <row r="503" spans="1:30" ht="33.75" x14ac:dyDescent="0.25">
      <c r="A503" s="20" t="s">
        <v>412</v>
      </c>
      <c r="B503" s="6" t="s">
        <v>413</v>
      </c>
      <c r="C503" s="7" t="s">
        <v>359</v>
      </c>
      <c r="D503" s="7" t="s">
        <v>37</v>
      </c>
      <c r="E503" s="3" t="str">
        <f>VLOOKUP(Tabla2[[#This Row],[RUBRO]],Hoja9!$B$4:$M$1963,10,0)</f>
        <v>MODELO INTERVENCION</v>
      </c>
      <c r="F503" s="7" t="str">
        <f>VLOOKUP(Tabla2[[#This Row],[RUBRO]],Hoja9!$B$4:$M$1963,11,0)</f>
        <v>DIRECCIÓN DE GESTIÓN HUMANA</v>
      </c>
      <c r="G503" s="7" t="str">
        <f>VLOOKUP(Tabla2[[#This Row],[RUBRO]],Hoja9!$B$4:$M$1963,12,0)</f>
        <v>Gestión Humana- Viáticos</v>
      </c>
      <c r="H503" s="5" t="s">
        <v>30</v>
      </c>
      <c r="I503" s="5" t="s">
        <v>301</v>
      </c>
      <c r="J503" s="5" t="s">
        <v>233</v>
      </c>
      <c r="K503" s="5" t="s">
        <v>77</v>
      </c>
      <c r="L503" s="5" t="s">
        <v>42</v>
      </c>
      <c r="M503" s="5" t="s">
        <v>360</v>
      </c>
      <c r="N503" s="5"/>
      <c r="O503" s="5"/>
      <c r="P503" s="5" t="s">
        <v>31</v>
      </c>
      <c r="Q503" s="5" t="s">
        <v>32</v>
      </c>
      <c r="R503" s="5" t="s">
        <v>33</v>
      </c>
      <c r="S503" s="6" t="s">
        <v>361</v>
      </c>
      <c r="T503" s="8">
        <v>5400000</v>
      </c>
      <c r="U503" s="8">
        <v>0</v>
      </c>
      <c r="V503" s="8">
        <v>2500000</v>
      </c>
      <c r="W503" s="8">
        <v>2900000</v>
      </c>
      <c r="X503" s="8">
        <v>0</v>
      </c>
      <c r="Y503" s="8">
        <v>0</v>
      </c>
      <c r="Z503" s="8">
        <v>2900000</v>
      </c>
      <c r="AA503" s="8">
        <v>0</v>
      </c>
      <c r="AB503" s="8">
        <v>0</v>
      </c>
      <c r="AC503" s="8">
        <v>0</v>
      </c>
      <c r="AD503" s="21">
        <v>0</v>
      </c>
    </row>
    <row r="504" spans="1:30" ht="22.5" x14ac:dyDescent="0.25">
      <c r="A504" s="20" t="s">
        <v>412</v>
      </c>
      <c r="B504" s="6" t="s">
        <v>413</v>
      </c>
      <c r="C504" s="7" t="s">
        <v>365</v>
      </c>
      <c r="D504" s="7" t="s">
        <v>37</v>
      </c>
      <c r="E504" s="3" t="str">
        <f>VLOOKUP(Tabla2[[#This Row],[RUBRO]],Hoja9!$B$4:$M$1963,10,0)</f>
        <v>MODELO INTERVENCION</v>
      </c>
      <c r="F504" s="7" t="str">
        <f>VLOOKUP(Tabla2[[#This Row],[RUBRO]],Hoja9!$B$4:$M$1963,11,0)</f>
        <v>SECRETARIA GENERAL</v>
      </c>
      <c r="G504" s="7" t="str">
        <f>VLOOKUP(Tabla2[[#This Row],[RUBRO]],Hoja9!$B$4:$M$1963,12,0)</f>
        <v>Secretaria General</v>
      </c>
      <c r="H504" s="5" t="s">
        <v>30</v>
      </c>
      <c r="I504" s="5" t="s">
        <v>301</v>
      </c>
      <c r="J504" s="5" t="s">
        <v>233</v>
      </c>
      <c r="K504" s="5" t="s">
        <v>77</v>
      </c>
      <c r="L504" s="5" t="s">
        <v>42</v>
      </c>
      <c r="M504" s="5" t="s">
        <v>266</v>
      </c>
      <c r="N504" s="5"/>
      <c r="O504" s="5"/>
      <c r="P504" s="5" t="s">
        <v>31</v>
      </c>
      <c r="Q504" s="5" t="s">
        <v>32</v>
      </c>
      <c r="R504" s="5" t="s">
        <v>33</v>
      </c>
      <c r="S504" s="6" t="s">
        <v>267</v>
      </c>
      <c r="T504" s="8">
        <v>318905</v>
      </c>
      <c r="U504" s="8">
        <v>215068</v>
      </c>
      <c r="V504" s="8">
        <v>0</v>
      </c>
      <c r="W504" s="8">
        <v>533973</v>
      </c>
      <c r="X504" s="8">
        <v>0</v>
      </c>
      <c r="Y504" s="8">
        <v>318905</v>
      </c>
      <c r="Z504" s="8">
        <v>215068</v>
      </c>
      <c r="AA504" s="8">
        <v>318905</v>
      </c>
      <c r="AB504" s="8">
        <v>83765</v>
      </c>
      <c r="AC504" s="8">
        <v>83765</v>
      </c>
      <c r="AD504" s="21">
        <v>83765</v>
      </c>
    </row>
    <row r="505" spans="1:30" ht="33.75" x14ac:dyDescent="0.25">
      <c r="A505" s="20" t="s">
        <v>412</v>
      </c>
      <c r="B505" s="6" t="s">
        <v>413</v>
      </c>
      <c r="C505" s="7" t="s">
        <v>372</v>
      </c>
      <c r="D505" s="7" t="s">
        <v>474</v>
      </c>
      <c r="E505" s="3" t="str">
        <f>VLOOKUP(Tabla2[[#This Row],[RUBRO]],Hoja9!$B$4:$M$1963,10,0)</f>
        <v xml:space="preserve">CONSTRUCCION </v>
      </c>
      <c r="F505" s="7" t="str">
        <f>VLOOKUP(Tabla2[[#This Row],[RUBRO]],Hoja9!$B$4:$M$1963,11,0)</f>
        <v>DIRECCION ADMINISTRATIVA</v>
      </c>
      <c r="G505" s="7" t="str">
        <f>VLOOKUP(Tabla2[[#This Row],[RUBRO]],Hoja9!$B$4:$M$1963,12,0)</f>
        <v>Administrativa CONS</v>
      </c>
      <c r="H505" s="5" t="s">
        <v>30</v>
      </c>
      <c r="I505" s="5" t="s">
        <v>301</v>
      </c>
      <c r="J505" s="5" t="s">
        <v>233</v>
      </c>
      <c r="K505" s="5" t="s">
        <v>64</v>
      </c>
      <c r="L505" s="5" t="s">
        <v>42</v>
      </c>
      <c r="M505" s="5" t="s">
        <v>234</v>
      </c>
      <c r="N505" s="5"/>
      <c r="O505" s="5"/>
      <c r="P505" s="5" t="s">
        <v>31</v>
      </c>
      <c r="Q505" s="5" t="s">
        <v>32</v>
      </c>
      <c r="R505" s="5" t="s">
        <v>33</v>
      </c>
      <c r="S505" s="6" t="s">
        <v>373</v>
      </c>
      <c r="T505" s="8">
        <v>0</v>
      </c>
      <c r="U505" s="8">
        <v>60000000</v>
      </c>
      <c r="V505" s="8">
        <v>0</v>
      </c>
      <c r="W505" s="8">
        <v>60000000</v>
      </c>
      <c r="X505" s="8">
        <v>0</v>
      </c>
      <c r="Y505" s="8">
        <v>60000000</v>
      </c>
      <c r="Z505" s="8">
        <v>0</v>
      </c>
      <c r="AA505" s="8">
        <v>0</v>
      </c>
      <c r="AB505" s="8">
        <v>0</v>
      </c>
      <c r="AC505" s="8">
        <v>0</v>
      </c>
      <c r="AD505" s="21">
        <v>0</v>
      </c>
    </row>
    <row r="506" spans="1:30" ht="33.75" x14ac:dyDescent="0.25">
      <c r="A506" s="20" t="s">
        <v>412</v>
      </c>
      <c r="B506" s="6" t="s">
        <v>413</v>
      </c>
      <c r="C506" s="7" t="s">
        <v>374</v>
      </c>
      <c r="D506" s="7" t="s">
        <v>474</v>
      </c>
      <c r="E506" s="3" t="str">
        <f>VLOOKUP(Tabla2[[#This Row],[RUBRO]],Hoja9!$B$4:$M$1963,10,0)</f>
        <v xml:space="preserve">CONSTRUCCION </v>
      </c>
      <c r="F506" s="7" t="str">
        <f>VLOOKUP(Tabla2[[#This Row],[RUBRO]],Hoja9!$B$4:$M$1963,11,0)</f>
        <v>DIRECCION ADMINISTRATIVA</v>
      </c>
      <c r="G506" s="7" t="str">
        <f>VLOOKUP(Tabla2[[#This Row],[RUBRO]],Hoja9!$B$4:$M$1963,12,0)</f>
        <v>Administrativa CONS</v>
      </c>
      <c r="H506" s="5" t="s">
        <v>30</v>
      </c>
      <c r="I506" s="5" t="s">
        <v>301</v>
      </c>
      <c r="J506" s="5" t="s">
        <v>233</v>
      </c>
      <c r="K506" s="5" t="s">
        <v>64</v>
      </c>
      <c r="L506" s="5" t="s">
        <v>42</v>
      </c>
      <c r="M506" s="5" t="s">
        <v>281</v>
      </c>
      <c r="N506" s="5"/>
      <c r="O506" s="5"/>
      <c r="P506" s="5" t="s">
        <v>31</v>
      </c>
      <c r="Q506" s="5" t="s">
        <v>171</v>
      </c>
      <c r="R506" s="5" t="s">
        <v>33</v>
      </c>
      <c r="S506" s="6" t="s">
        <v>375</v>
      </c>
      <c r="T506" s="8">
        <v>114000000</v>
      </c>
      <c r="U506" s="8">
        <v>0</v>
      </c>
      <c r="V506" s="8">
        <v>0</v>
      </c>
      <c r="W506" s="8">
        <v>114000000</v>
      </c>
      <c r="X506" s="8">
        <v>0</v>
      </c>
      <c r="Y506" s="8">
        <v>114000000</v>
      </c>
      <c r="Z506" s="8">
        <v>0</v>
      </c>
      <c r="AA506" s="8">
        <v>50627878.450000003</v>
      </c>
      <c r="AB506" s="8">
        <v>0</v>
      </c>
      <c r="AC506" s="8">
        <v>0</v>
      </c>
      <c r="AD506" s="21">
        <v>0</v>
      </c>
    </row>
    <row r="507" spans="1:30" ht="33.75" x14ac:dyDescent="0.25">
      <c r="A507" s="20" t="s">
        <v>412</v>
      </c>
      <c r="B507" s="6" t="s">
        <v>413</v>
      </c>
      <c r="C507" s="7" t="s">
        <v>400</v>
      </c>
      <c r="D507" s="7" t="s">
        <v>474</v>
      </c>
      <c r="E507" s="3" t="str">
        <f>VLOOKUP(Tabla2[[#This Row],[RUBRO]],Hoja9!$B$4:$M$1963,10,0)</f>
        <v xml:space="preserve">CONSTRUCCION </v>
      </c>
      <c r="F507" s="7" t="str">
        <f>VLOOKUP(Tabla2[[#This Row],[RUBRO]],Hoja9!$B$4:$M$1963,11,0)</f>
        <v>DIRECCION ADMINISTRATIVA</v>
      </c>
      <c r="G507" s="7" t="str">
        <f>VLOOKUP(Tabla2[[#This Row],[RUBRO]],Hoja9!$B$4:$M$1963,12,0)</f>
        <v>Administrativa CONS</v>
      </c>
      <c r="H507" s="5" t="s">
        <v>30</v>
      </c>
      <c r="I507" s="5" t="s">
        <v>301</v>
      </c>
      <c r="J507" s="5" t="s">
        <v>233</v>
      </c>
      <c r="K507" s="5" t="s">
        <v>64</v>
      </c>
      <c r="L507" s="5" t="s">
        <v>42</v>
      </c>
      <c r="M507" s="5" t="s">
        <v>240</v>
      </c>
      <c r="N507" s="5"/>
      <c r="O507" s="5"/>
      <c r="P507" s="5" t="s">
        <v>31</v>
      </c>
      <c r="Q507" s="5" t="s">
        <v>171</v>
      </c>
      <c r="R507" s="5" t="s">
        <v>33</v>
      </c>
      <c r="S507" s="6" t="s">
        <v>401</v>
      </c>
      <c r="T507" s="8">
        <v>21000000</v>
      </c>
      <c r="U507" s="8">
        <v>0</v>
      </c>
      <c r="V507" s="8">
        <v>0</v>
      </c>
      <c r="W507" s="8">
        <v>21000000</v>
      </c>
      <c r="X507" s="8">
        <v>0</v>
      </c>
      <c r="Y507" s="8">
        <v>21000000</v>
      </c>
      <c r="Z507" s="8">
        <v>0</v>
      </c>
      <c r="AA507" s="8">
        <v>19687673</v>
      </c>
      <c r="AB507" s="8">
        <v>19594024</v>
      </c>
      <c r="AC507" s="8">
        <v>19594024</v>
      </c>
      <c r="AD507" s="21">
        <v>19594024</v>
      </c>
    </row>
    <row r="508" spans="1:30" ht="33.75" x14ac:dyDescent="0.25">
      <c r="A508" s="20" t="s">
        <v>412</v>
      </c>
      <c r="B508" s="6" t="s">
        <v>413</v>
      </c>
      <c r="C508" s="7" t="s">
        <v>378</v>
      </c>
      <c r="D508" s="7" t="s">
        <v>474</v>
      </c>
      <c r="E508" s="3" t="str">
        <f>VLOOKUP(Tabla2[[#This Row],[RUBRO]],Hoja9!$B$4:$M$1963,10,0)</f>
        <v xml:space="preserve">CONSTRUCCION </v>
      </c>
      <c r="F508" s="7" t="str">
        <f>VLOOKUP(Tabla2[[#This Row],[RUBRO]],Hoja9!$B$4:$M$1963,11,0)</f>
        <v>DIRECCIÓN DE GESTIÓN HUMANA</v>
      </c>
      <c r="G508" s="7" t="str">
        <f>VLOOKUP(Tabla2[[#This Row],[RUBRO]],Hoja9!$B$4:$M$1963,12,0)</f>
        <v>Gestión Humana - Pres. Serv</v>
      </c>
      <c r="H508" s="5" t="s">
        <v>30</v>
      </c>
      <c r="I508" s="5" t="s">
        <v>301</v>
      </c>
      <c r="J508" s="5" t="s">
        <v>233</v>
      </c>
      <c r="K508" s="5" t="s">
        <v>64</v>
      </c>
      <c r="L508" s="5" t="s">
        <v>42</v>
      </c>
      <c r="M508" s="5" t="s">
        <v>243</v>
      </c>
      <c r="N508" s="5"/>
      <c r="O508" s="5"/>
      <c r="P508" s="5" t="s">
        <v>31</v>
      </c>
      <c r="Q508" s="5" t="s">
        <v>171</v>
      </c>
      <c r="R508" s="5" t="s">
        <v>33</v>
      </c>
      <c r="S508" s="6" t="s">
        <v>59</v>
      </c>
      <c r="T508" s="8">
        <v>78280500</v>
      </c>
      <c r="U508" s="8">
        <v>23975000</v>
      </c>
      <c r="V508" s="8">
        <v>0</v>
      </c>
      <c r="W508" s="8">
        <v>102255500</v>
      </c>
      <c r="X508" s="8">
        <v>0</v>
      </c>
      <c r="Y508" s="8">
        <v>80683000</v>
      </c>
      <c r="Z508" s="8">
        <v>21572500</v>
      </c>
      <c r="AA508" s="8">
        <v>78950930</v>
      </c>
      <c r="AB508" s="8">
        <v>37859966</v>
      </c>
      <c r="AC508" s="8">
        <v>37859966</v>
      </c>
      <c r="AD508" s="21">
        <v>37859966</v>
      </c>
    </row>
    <row r="509" spans="1:30" ht="33.75" x14ac:dyDescent="0.25">
      <c r="A509" s="20" t="s">
        <v>412</v>
      </c>
      <c r="B509" s="6" t="s">
        <v>413</v>
      </c>
      <c r="C509" s="7" t="s">
        <v>379</v>
      </c>
      <c r="D509" s="7" t="s">
        <v>474</v>
      </c>
      <c r="E509" s="3" t="str">
        <f>VLOOKUP(Tabla2[[#This Row],[RUBRO]],Hoja9!$B$4:$M$1963,10,0)</f>
        <v xml:space="preserve">CONSTRUCCION </v>
      </c>
      <c r="F509" s="7" t="str">
        <f>VLOOKUP(Tabla2[[#This Row],[RUBRO]],Hoja9!$B$4:$M$1963,11,0)</f>
        <v>DIRECCIÓN DE GESTIÓN HUMANA</v>
      </c>
      <c r="G509" s="7" t="str">
        <f>VLOOKUP(Tabla2[[#This Row],[RUBRO]],Hoja9!$B$4:$M$1963,12,0)</f>
        <v>Gestión Humana- Viáticos</v>
      </c>
      <c r="H509" s="5" t="s">
        <v>30</v>
      </c>
      <c r="I509" s="5" t="s">
        <v>301</v>
      </c>
      <c r="J509" s="5" t="s">
        <v>233</v>
      </c>
      <c r="K509" s="5" t="s">
        <v>64</v>
      </c>
      <c r="L509" s="5" t="s">
        <v>42</v>
      </c>
      <c r="M509" s="5" t="s">
        <v>246</v>
      </c>
      <c r="N509" s="5"/>
      <c r="O509" s="5"/>
      <c r="P509" s="5" t="s">
        <v>31</v>
      </c>
      <c r="Q509" s="5" t="s">
        <v>171</v>
      </c>
      <c r="R509" s="5" t="s">
        <v>33</v>
      </c>
      <c r="S509" s="6" t="s">
        <v>249</v>
      </c>
      <c r="T509" s="8">
        <v>14986000</v>
      </c>
      <c r="U509" s="8">
        <v>0</v>
      </c>
      <c r="V509" s="8">
        <v>0</v>
      </c>
      <c r="W509" s="8">
        <v>14986000</v>
      </c>
      <c r="X509" s="8">
        <v>0</v>
      </c>
      <c r="Y509" s="8">
        <v>14772297</v>
      </c>
      <c r="Z509" s="8">
        <v>213703</v>
      </c>
      <c r="AA509" s="8">
        <v>7345640</v>
      </c>
      <c r="AB509" s="8">
        <v>4942951</v>
      </c>
      <c r="AC509" s="8">
        <v>4942951</v>
      </c>
      <c r="AD509" s="21">
        <v>4942951</v>
      </c>
    </row>
    <row r="510" spans="1:30" ht="33.75" hidden="1" x14ac:dyDescent="0.25">
      <c r="A510" s="20" t="s">
        <v>74</v>
      </c>
      <c r="B510" s="6" t="s">
        <v>75</v>
      </c>
      <c r="C510" s="7" t="s">
        <v>145</v>
      </c>
      <c r="D510" s="7" t="s">
        <v>595</v>
      </c>
      <c r="E510" s="3" t="str">
        <f>VLOOKUP(Tabla2[[#This Row],[RUBRO]],Hoja9!$B$4:$M$1963,10,0)</f>
        <v>FUNCIONAMIENTO</v>
      </c>
      <c r="F510" s="7" t="str">
        <f>VLOOKUP(Tabla2[[#This Row],[RUBRO]],Hoja9!$B$4:$M$1963,11,0)</f>
        <v>DIRECCION ADMINISTRATIVA</v>
      </c>
      <c r="G510" s="7" t="str">
        <f>VLOOKUP(Tabla2[[#This Row],[RUBRO]],Hoja9!$B$4:$M$1963,12,0)</f>
        <v>Administrativa</v>
      </c>
      <c r="H510" s="5" t="s">
        <v>40</v>
      </c>
      <c r="I510" s="5" t="s">
        <v>77</v>
      </c>
      <c r="J510" s="5" t="s">
        <v>42</v>
      </c>
      <c r="K510" s="5" t="s">
        <v>63</v>
      </c>
      <c r="L510" s="5" t="s">
        <v>143</v>
      </c>
      <c r="M510" s="5" t="s">
        <v>63</v>
      </c>
      <c r="N510" s="5"/>
      <c r="O510" s="5"/>
      <c r="P510" s="5" t="s">
        <v>31</v>
      </c>
      <c r="Q510" s="5" t="s">
        <v>32</v>
      </c>
      <c r="R510" s="5" t="s">
        <v>33</v>
      </c>
      <c r="S510" s="6" t="s">
        <v>146</v>
      </c>
      <c r="T510" s="8">
        <v>66000000</v>
      </c>
      <c r="U510" s="8">
        <v>1385000</v>
      </c>
      <c r="V510" s="8">
        <v>2826497</v>
      </c>
      <c r="W510" s="8">
        <v>64558503</v>
      </c>
      <c r="X510" s="8">
        <v>0</v>
      </c>
      <c r="Y510" s="8">
        <v>64558503</v>
      </c>
      <c r="Z510" s="8">
        <v>0</v>
      </c>
      <c r="AA510" s="8">
        <v>64558503</v>
      </c>
      <c r="AB510" s="8">
        <v>64558503</v>
      </c>
      <c r="AC510" s="8">
        <v>64558503</v>
      </c>
      <c r="AD510" s="21">
        <v>64558503</v>
      </c>
    </row>
    <row r="511" spans="1:30" ht="33.75" hidden="1" x14ac:dyDescent="0.25">
      <c r="A511" s="20" t="s">
        <v>74</v>
      </c>
      <c r="B511" s="6" t="s">
        <v>75</v>
      </c>
      <c r="C511" s="7" t="s">
        <v>147</v>
      </c>
      <c r="D511" s="7" t="s">
        <v>595</v>
      </c>
      <c r="E511" s="3" t="str">
        <f>VLOOKUP(Tabla2[[#This Row],[RUBRO]],Hoja9!$B$4:$M$1963,10,0)</f>
        <v>FUNCIONAMIENTO</v>
      </c>
      <c r="F511" s="7" t="str">
        <f>VLOOKUP(Tabla2[[#This Row],[RUBRO]],Hoja9!$B$4:$M$1963,11,0)</f>
        <v>DIRECCION ADMINISTRATIVA</v>
      </c>
      <c r="G511" s="7" t="str">
        <f>VLOOKUP(Tabla2[[#This Row],[RUBRO]],Hoja9!$B$4:$M$1963,12,0)</f>
        <v>Administrativa</v>
      </c>
      <c r="H511" s="5" t="s">
        <v>40</v>
      </c>
      <c r="I511" s="5" t="s">
        <v>77</v>
      </c>
      <c r="J511" s="5" t="s">
        <v>42</v>
      </c>
      <c r="K511" s="5" t="s">
        <v>63</v>
      </c>
      <c r="L511" s="5" t="s">
        <v>143</v>
      </c>
      <c r="M511" s="5" t="s">
        <v>64</v>
      </c>
      <c r="N511" s="5"/>
      <c r="O511" s="5"/>
      <c r="P511" s="5" t="s">
        <v>31</v>
      </c>
      <c r="Q511" s="5" t="s">
        <v>32</v>
      </c>
      <c r="R511" s="5" t="s">
        <v>33</v>
      </c>
      <c r="S511" s="6" t="s">
        <v>148</v>
      </c>
      <c r="T511" s="8">
        <v>1000000</v>
      </c>
      <c r="U511" s="8">
        <v>0</v>
      </c>
      <c r="V511" s="8">
        <v>0</v>
      </c>
      <c r="W511" s="8">
        <v>1000000</v>
      </c>
      <c r="X511" s="8">
        <v>0</v>
      </c>
      <c r="Y511" s="8">
        <v>883900</v>
      </c>
      <c r="Z511" s="8">
        <v>116100</v>
      </c>
      <c r="AA511" s="8">
        <v>358600</v>
      </c>
      <c r="AB511" s="8">
        <v>331500</v>
      </c>
      <c r="AC511" s="8">
        <v>331500</v>
      </c>
      <c r="AD511" s="21">
        <v>331500</v>
      </c>
    </row>
    <row r="512" spans="1:30" ht="33.75" hidden="1" x14ac:dyDescent="0.25">
      <c r="A512" s="20" t="s">
        <v>74</v>
      </c>
      <c r="B512" s="6" t="s">
        <v>75</v>
      </c>
      <c r="C512" s="7" t="s">
        <v>155</v>
      </c>
      <c r="D512" s="7" t="s">
        <v>471</v>
      </c>
      <c r="E512" s="3" t="str">
        <f>VLOOKUP(Tabla2[[#This Row],[RUBRO]],Hoja9!$B$4:$M$1963,10,0)</f>
        <v>FUNCIONAMIENTO</v>
      </c>
      <c r="F512" s="7" t="str">
        <f>VLOOKUP(Tabla2[[#This Row],[RUBRO]],Hoja9!$B$4:$M$1963,11,0)</f>
        <v>DIRECCION ADMINISTRATIVA</v>
      </c>
      <c r="G512" s="7" t="str">
        <f>VLOOKUP(Tabla2[[#This Row],[RUBRO]],Hoja9!$B$4:$M$1963,12,0)</f>
        <v>Administrativa</v>
      </c>
      <c r="H512" s="5" t="s">
        <v>40</v>
      </c>
      <c r="I512" s="5" t="s">
        <v>77</v>
      </c>
      <c r="J512" s="5" t="s">
        <v>42</v>
      </c>
      <c r="K512" s="5" t="s">
        <v>80</v>
      </c>
      <c r="L512" s="5" t="s">
        <v>80</v>
      </c>
      <c r="M512" s="5" t="s">
        <v>41</v>
      </c>
      <c r="N512" s="5"/>
      <c r="O512" s="5"/>
      <c r="P512" s="5" t="s">
        <v>31</v>
      </c>
      <c r="Q512" s="5" t="s">
        <v>32</v>
      </c>
      <c r="R512" s="5" t="s">
        <v>33</v>
      </c>
      <c r="S512" s="6" t="s">
        <v>156</v>
      </c>
      <c r="T512" s="8">
        <v>24000106</v>
      </c>
      <c r="U512" s="8">
        <v>0</v>
      </c>
      <c r="V512" s="8">
        <v>1408000</v>
      </c>
      <c r="W512" s="8">
        <v>22592106</v>
      </c>
      <c r="X512" s="8">
        <v>0</v>
      </c>
      <c r="Y512" s="8">
        <v>22592106</v>
      </c>
      <c r="Z512" s="8">
        <v>0</v>
      </c>
      <c r="AA512" s="8">
        <v>22592106</v>
      </c>
      <c r="AB512" s="8">
        <v>4140688</v>
      </c>
      <c r="AC512" s="8">
        <v>4140688</v>
      </c>
      <c r="AD512" s="21">
        <v>4140688</v>
      </c>
    </row>
    <row r="513" spans="1:30" ht="33.75" hidden="1" x14ac:dyDescent="0.25">
      <c r="A513" s="20" t="s">
        <v>74</v>
      </c>
      <c r="B513" s="6" t="s">
        <v>75</v>
      </c>
      <c r="C513" s="7" t="s">
        <v>157</v>
      </c>
      <c r="D513" s="7" t="s">
        <v>471</v>
      </c>
      <c r="E513" s="3" t="str">
        <f>VLOOKUP(Tabla2[[#This Row],[RUBRO]],Hoja9!$B$4:$M$1963,10,0)</f>
        <v>FUNCIONAMIENTO</v>
      </c>
      <c r="F513" s="7" t="str">
        <f>VLOOKUP(Tabla2[[#This Row],[RUBRO]],Hoja9!$B$4:$M$1963,11,0)</f>
        <v>DIRECCION ADMINISTRATIVA</v>
      </c>
      <c r="G513" s="7" t="str">
        <f>VLOOKUP(Tabla2[[#This Row],[RUBRO]],Hoja9!$B$4:$M$1963,12,0)</f>
        <v>Administrativa</v>
      </c>
      <c r="H513" s="5" t="s">
        <v>40</v>
      </c>
      <c r="I513" s="5" t="s">
        <v>77</v>
      </c>
      <c r="J513" s="5" t="s">
        <v>42</v>
      </c>
      <c r="K513" s="5" t="s">
        <v>80</v>
      </c>
      <c r="L513" s="5" t="s">
        <v>80</v>
      </c>
      <c r="M513" s="5" t="s">
        <v>77</v>
      </c>
      <c r="N513" s="5"/>
      <c r="O513" s="5"/>
      <c r="P513" s="5" t="s">
        <v>31</v>
      </c>
      <c r="Q513" s="5" t="s">
        <v>32</v>
      </c>
      <c r="R513" s="5" t="s">
        <v>33</v>
      </c>
      <c r="S513" s="6" t="s">
        <v>158</v>
      </c>
      <c r="T513" s="8">
        <v>17500000</v>
      </c>
      <c r="U513" s="8">
        <v>0</v>
      </c>
      <c r="V513" s="8">
        <v>0</v>
      </c>
      <c r="W513" s="8">
        <v>17500000</v>
      </c>
      <c r="X513" s="8">
        <v>0</v>
      </c>
      <c r="Y513" s="8">
        <v>3251080</v>
      </c>
      <c r="Z513" s="8">
        <v>14248920</v>
      </c>
      <c r="AA513" s="8">
        <v>3251080</v>
      </c>
      <c r="AB513" s="8">
        <v>742679</v>
      </c>
      <c r="AC513" s="8">
        <v>742679</v>
      </c>
      <c r="AD513" s="21">
        <v>742679</v>
      </c>
    </row>
    <row r="514" spans="1:30" ht="33.75" hidden="1" x14ac:dyDescent="0.25">
      <c r="A514" s="20" t="s">
        <v>74</v>
      </c>
      <c r="B514" s="6" t="s">
        <v>75</v>
      </c>
      <c r="C514" s="7" t="s">
        <v>176</v>
      </c>
      <c r="D514" s="7" t="s">
        <v>471</v>
      </c>
      <c r="E514" s="3" t="str">
        <f>VLOOKUP(Tabla2[[#This Row],[RUBRO]],Hoja9!$B$4:$M$1963,10,0)</f>
        <v>FUNCIONAMIENTO</v>
      </c>
      <c r="F514" s="7" t="str">
        <f>VLOOKUP(Tabla2[[#This Row],[RUBRO]],Hoja9!$B$4:$M$1963,11,0)</f>
        <v>DIRECCION ADMINISTRATIVA</v>
      </c>
      <c r="G514" s="7" t="str">
        <f>VLOOKUP(Tabla2[[#This Row],[RUBRO]],Hoja9!$B$4:$M$1963,12,0)</f>
        <v>Administrativa</v>
      </c>
      <c r="H514" s="5" t="s">
        <v>40</v>
      </c>
      <c r="I514" s="5" t="s">
        <v>77</v>
      </c>
      <c r="J514" s="5" t="s">
        <v>42</v>
      </c>
      <c r="K514" s="5" t="s">
        <v>80</v>
      </c>
      <c r="L514" s="5" t="s">
        <v>64</v>
      </c>
      <c r="M514" s="5" t="s">
        <v>77</v>
      </c>
      <c r="N514" s="5"/>
      <c r="O514" s="5"/>
      <c r="P514" s="5" t="s">
        <v>31</v>
      </c>
      <c r="Q514" s="5" t="s">
        <v>32</v>
      </c>
      <c r="R514" s="5" t="s">
        <v>33</v>
      </c>
      <c r="S514" s="6" t="s">
        <v>177</v>
      </c>
      <c r="T514" s="8">
        <v>1500000</v>
      </c>
      <c r="U514" s="8">
        <v>0</v>
      </c>
      <c r="V514" s="8">
        <v>221000</v>
      </c>
      <c r="W514" s="8">
        <v>1279000</v>
      </c>
      <c r="X514" s="8">
        <v>0</v>
      </c>
      <c r="Y514" s="8">
        <v>1279000</v>
      </c>
      <c r="Z514" s="8">
        <v>0</v>
      </c>
      <c r="AA514" s="8">
        <v>1279000</v>
      </c>
      <c r="AB514" s="8">
        <v>0</v>
      </c>
      <c r="AC514" s="8">
        <v>0</v>
      </c>
      <c r="AD514" s="21">
        <v>0</v>
      </c>
    </row>
    <row r="515" spans="1:30" ht="33.75" hidden="1" x14ac:dyDescent="0.25">
      <c r="A515" s="20" t="s">
        <v>74</v>
      </c>
      <c r="B515" s="6" t="s">
        <v>75</v>
      </c>
      <c r="C515" s="7" t="s">
        <v>184</v>
      </c>
      <c r="D515" s="7" t="s">
        <v>471</v>
      </c>
      <c r="E515" s="3" t="str">
        <f>VLOOKUP(Tabla2[[#This Row],[RUBRO]],Hoja9!$B$4:$M$1963,10,0)</f>
        <v>FUNCIONAMIENTO</v>
      </c>
      <c r="F515" s="7" t="str">
        <f>VLOOKUP(Tabla2[[#This Row],[RUBRO]],Hoja9!$B$4:$M$1963,11,0)</f>
        <v>DIRECCION ADMINISTRATIVA</v>
      </c>
      <c r="G515" s="7" t="str">
        <f>VLOOKUP(Tabla2[[#This Row],[RUBRO]],Hoja9!$B$4:$M$1963,12,0)</f>
        <v>Administrativa</v>
      </c>
      <c r="H515" s="5" t="s">
        <v>40</v>
      </c>
      <c r="I515" s="5" t="s">
        <v>77</v>
      </c>
      <c r="J515" s="5" t="s">
        <v>42</v>
      </c>
      <c r="K515" s="5" t="s">
        <v>80</v>
      </c>
      <c r="L515" s="5" t="s">
        <v>64</v>
      </c>
      <c r="M515" s="5" t="s">
        <v>98</v>
      </c>
      <c r="N515" s="5"/>
      <c r="O515" s="5"/>
      <c r="P515" s="5" t="s">
        <v>31</v>
      </c>
      <c r="Q515" s="5" t="s">
        <v>32</v>
      </c>
      <c r="R515" s="5" t="s">
        <v>33</v>
      </c>
      <c r="S515" s="6" t="s">
        <v>185</v>
      </c>
      <c r="T515" s="8">
        <v>1500000</v>
      </c>
      <c r="U515" s="8">
        <v>460888</v>
      </c>
      <c r="V515" s="8">
        <v>0</v>
      </c>
      <c r="W515" s="8">
        <v>1960888</v>
      </c>
      <c r="X515" s="8">
        <v>0</v>
      </c>
      <c r="Y515" s="8">
        <v>1958625</v>
      </c>
      <c r="Z515" s="8">
        <v>2263</v>
      </c>
      <c r="AA515" s="8">
        <v>1393000</v>
      </c>
      <c r="AB515" s="8">
        <v>1138650</v>
      </c>
      <c r="AC515" s="8">
        <v>1138650</v>
      </c>
      <c r="AD515" s="21">
        <v>1138650</v>
      </c>
    </row>
    <row r="516" spans="1:30" ht="33.75" hidden="1" x14ac:dyDescent="0.25">
      <c r="A516" s="20" t="s">
        <v>74</v>
      </c>
      <c r="B516" s="6" t="s">
        <v>75</v>
      </c>
      <c r="C516" s="7" t="s">
        <v>200</v>
      </c>
      <c r="D516" s="7" t="s">
        <v>471</v>
      </c>
      <c r="E516" s="3" t="str">
        <f>VLOOKUP(Tabla2[[#This Row],[RUBRO]],Hoja9!$B$4:$M$1963,10,0)</f>
        <v>FUNCIONAMIENTO</v>
      </c>
      <c r="F516" s="7" t="str">
        <f>VLOOKUP(Tabla2[[#This Row],[RUBRO]],Hoja9!$B$4:$M$1963,11,0)</f>
        <v>DIRECCION ADMINISTRATIVA</v>
      </c>
      <c r="G516" s="7" t="str">
        <f>VLOOKUP(Tabla2[[#This Row],[RUBRO]],Hoja9!$B$4:$M$1963,12,0)</f>
        <v>Administrativa</v>
      </c>
      <c r="H516" s="5" t="s">
        <v>40</v>
      </c>
      <c r="I516" s="5" t="s">
        <v>77</v>
      </c>
      <c r="J516" s="5" t="s">
        <v>42</v>
      </c>
      <c r="K516" s="5" t="s">
        <v>80</v>
      </c>
      <c r="L516" s="5" t="s">
        <v>81</v>
      </c>
      <c r="M516" s="5" t="s">
        <v>41</v>
      </c>
      <c r="N516" s="5"/>
      <c r="O516" s="5"/>
      <c r="P516" s="5" t="s">
        <v>31</v>
      </c>
      <c r="Q516" s="5" t="s">
        <v>32</v>
      </c>
      <c r="R516" s="5" t="s">
        <v>33</v>
      </c>
      <c r="S516" s="6" t="s">
        <v>201</v>
      </c>
      <c r="T516" s="8">
        <v>13000000</v>
      </c>
      <c r="U516" s="8">
        <v>0</v>
      </c>
      <c r="V516" s="8">
        <v>0</v>
      </c>
      <c r="W516" s="8">
        <v>13000000</v>
      </c>
      <c r="X516" s="8">
        <v>0</v>
      </c>
      <c r="Y516" s="8">
        <v>11167151</v>
      </c>
      <c r="Z516" s="8">
        <v>1832849</v>
      </c>
      <c r="AA516" s="8">
        <v>10021681</v>
      </c>
      <c r="AB516" s="8">
        <v>10021681</v>
      </c>
      <c r="AC516" s="8">
        <v>10021681</v>
      </c>
      <c r="AD516" s="21">
        <v>10021681</v>
      </c>
    </row>
    <row r="517" spans="1:30" ht="33.75" hidden="1" x14ac:dyDescent="0.25">
      <c r="A517" s="20" t="s">
        <v>74</v>
      </c>
      <c r="B517" s="6" t="s">
        <v>75</v>
      </c>
      <c r="C517" s="7" t="s">
        <v>202</v>
      </c>
      <c r="D517" s="7" t="s">
        <v>471</v>
      </c>
      <c r="E517" s="3" t="str">
        <f>VLOOKUP(Tabla2[[#This Row],[RUBRO]],Hoja9!$B$4:$M$1963,10,0)</f>
        <v>FUNCIONAMIENTO</v>
      </c>
      <c r="F517" s="7" t="str">
        <f>VLOOKUP(Tabla2[[#This Row],[RUBRO]],Hoja9!$B$4:$M$1963,11,0)</f>
        <v>DIRECCION ADMINISTRATIVA</v>
      </c>
      <c r="G517" s="7" t="str">
        <f>VLOOKUP(Tabla2[[#This Row],[RUBRO]],Hoja9!$B$4:$M$1963,12,0)</f>
        <v>Administrativa</v>
      </c>
      <c r="H517" s="5" t="s">
        <v>40</v>
      </c>
      <c r="I517" s="5" t="s">
        <v>77</v>
      </c>
      <c r="J517" s="5" t="s">
        <v>42</v>
      </c>
      <c r="K517" s="5" t="s">
        <v>80</v>
      </c>
      <c r="L517" s="5" t="s">
        <v>81</v>
      </c>
      <c r="M517" s="5" t="s">
        <v>77</v>
      </c>
      <c r="N517" s="5"/>
      <c r="O517" s="5"/>
      <c r="P517" s="5" t="s">
        <v>31</v>
      </c>
      <c r="Q517" s="5" t="s">
        <v>32</v>
      </c>
      <c r="R517" s="5" t="s">
        <v>33</v>
      </c>
      <c r="S517" s="6" t="s">
        <v>203</v>
      </c>
      <c r="T517" s="8">
        <v>59500000</v>
      </c>
      <c r="U517" s="8">
        <v>0</v>
      </c>
      <c r="V517" s="8">
        <v>0</v>
      </c>
      <c r="W517" s="8">
        <v>59500000</v>
      </c>
      <c r="X517" s="8">
        <v>0</v>
      </c>
      <c r="Y517" s="8">
        <v>59379390</v>
      </c>
      <c r="Z517" s="8">
        <v>120610</v>
      </c>
      <c r="AA517" s="8">
        <v>56722348</v>
      </c>
      <c r="AB517" s="8">
        <v>56722348</v>
      </c>
      <c r="AC517" s="8">
        <v>56722348</v>
      </c>
      <c r="AD517" s="21">
        <v>56722348</v>
      </c>
    </row>
    <row r="518" spans="1:30" ht="33.75" hidden="1" x14ac:dyDescent="0.25">
      <c r="A518" s="20" t="s">
        <v>74</v>
      </c>
      <c r="B518" s="6" t="s">
        <v>75</v>
      </c>
      <c r="C518" s="7" t="s">
        <v>206</v>
      </c>
      <c r="D518" s="7" t="s">
        <v>471</v>
      </c>
      <c r="E518" s="3" t="str">
        <f>VLOOKUP(Tabla2[[#This Row],[RUBRO]],Hoja9!$B$4:$M$1963,10,0)</f>
        <v>FUNCIONAMIENTO</v>
      </c>
      <c r="F518" s="7" t="str">
        <f>VLOOKUP(Tabla2[[#This Row],[RUBRO]],Hoja9!$B$4:$M$1963,11,0)</f>
        <v>DIRECCION ADMINISTRATIVA</v>
      </c>
      <c r="G518" s="7" t="str">
        <f>VLOOKUP(Tabla2[[#This Row],[RUBRO]],Hoja9!$B$4:$M$1963,12,0)</f>
        <v>Administrativa</v>
      </c>
      <c r="H518" s="5" t="s">
        <v>40</v>
      </c>
      <c r="I518" s="5" t="s">
        <v>77</v>
      </c>
      <c r="J518" s="5" t="s">
        <v>42</v>
      </c>
      <c r="K518" s="5" t="s">
        <v>80</v>
      </c>
      <c r="L518" s="5" t="s">
        <v>81</v>
      </c>
      <c r="M518" s="5" t="s">
        <v>138</v>
      </c>
      <c r="N518" s="5"/>
      <c r="O518" s="5"/>
      <c r="P518" s="5" t="s">
        <v>31</v>
      </c>
      <c r="Q518" s="5" t="s">
        <v>32</v>
      </c>
      <c r="R518" s="5" t="s">
        <v>33</v>
      </c>
      <c r="S518" s="6" t="s">
        <v>207</v>
      </c>
      <c r="T518" s="8">
        <v>19500000</v>
      </c>
      <c r="U518" s="8">
        <v>0</v>
      </c>
      <c r="V518" s="8">
        <v>0</v>
      </c>
      <c r="W518" s="8">
        <v>19500000</v>
      </c>
      <c r="X518" s="8">
        <v>0</v>
      </c>
      <c r="Y518" s="8">
        <v>17417873</v>
      </c>
      <c r="Z518" s="8">
        <v>2082127</v>
      </c>
      <c r="AA518" s="8">
        <v>15343570</v>
      </c>
      <c r="AB518" s="8">
        <v>14955396</v>
      </c>
      <c r="AC518" s="8">
        <v>14955396</v>
      </c>
      <c r="AD518" s="21">
        <v>14955396</v>
      </c>
    </row>
    <row r="519" spans="1:30" ht="33.75" hidden="1" x14ac:dyDescent="0.25">
      <c r="A519" s="20" t="s">
        <v>74</v>
      </c>
      <c r="B519" s="6" t="s">
        <v>75</v>
      </c>
      <c r="C519" s="7" t="s">
        <v>212</v>
      </c>
      <c r="D519" s="7" t="s">
        <v>471</v>
      </c>
      <c r="E519" s="3" t="str">
        <f>VLOOKUP(Tabla2[[#This Row],[RUBRO]],Hoja9!$B$4:$M$1963,10,0)</f>
        <v>FUNCIONAMIENTO</v>
      </c>
      <c r="F519" s="7" t="str">
        <f>VLOOKUP(Tabla2[[#This Row],[RUBRO]],Hoja9!$B$4:$M$1963,11,0)</f>
        <v>DIRECCIÓN DE GESTIÓN HUMANA</v>
      </c>
      <c r="G519" s="7" t="str">
        <f>VLOOKUP(Tabla2[[#This Row],[RUBRO]],Hoja9!$B$4:$M$1963,12,0)</f>
        <v>Gestión Humana</v>
      </c>
      <c r="H519" s="5" t="s">
        <v>40</v>
      </c>
      <c r="I519" s="5" t="s">
        <v>77</v>
      </c>
      <c r="J519" s="5" t="s">
        <v>42</v>
      </c>
      <c r="K519" s="5" t="s">
        <v>80</v>
      </c>
      <c r="L519" s="5" t="s">
        <v>65</v>
      </c>
      <c r="M519" s="5" t="s">
        <v>77</v>
      </c>
      <c r="N519" s="5"/>
      <c r="O519" s="5"/>
      <c r="P519" s="5" t="s">
        <v>31</v>
      </c>
      <c r="Q519" s="5" t="s">
        <v>32</v>
      </c>
      <c r="R519" s="5" t="s">
        <v>33</v>
      </c>
      <c r="S519" s="6" t="s">
        <v>213</v>
      </c>
      <c r="T519" s="8">
        <v>13000000</v>
      </c>
      <c r="U519" s="8">
        <v>0</v>
      </c>
      <c r="V519" s="8">
        <v>0</v>
      </c>
      <c r="W519" s="8">
        <v>13000000</v>
      </c>
      <c r="X519" s="8">
        <v>0</v>
      </c>
      <c r="Y519" s="8">
        <v>12970000</v>
      </c>
      <c r="Z519" s="8">
        <v>30000</v>
      </c>
      <c r="AA519" s="8">
        <v>6589408</v>
      </c>
      <c r="AB519" s="8">
        <v>6589408</v>
      </c>
      <c r="AC519" s="8">
        <v>6589408</v>
      </c>
      <c r="AD519" s="21">
        <v>6589408</v>
      </c>
    </row>
    <row r="520" spans="1:30" ht="22.5" hidden="1" x14ac:dyDescent="0.25">
      <c r="A520" s="20" t="s">
        <v>74</v>
      </c>
      <c r="B520" s="6" t="s">
        <v>75</v>
      </c>
      <c r="C520" s="7" t="s">
        <v>214</v>
      </c>
      <c r="D520" s="7" t="s">
        <v>471</v>
      </c>
      <c r="E520" s="3" t="str">
        <f>VLOOKUP(Tabla2[[#This Row],[RUBRO]],Hoja9!$B$4:$M$1963,10,0)</f>
        <v>FUNCIONAMIENTO</v>
      </c>
      <c r="F520" s="7" t="str">
        <f>VLOOKUP(Tabla2[[#This Row],[RUBRO]],Hoja9!$B$4:$M$1963,11,0)</f>
        <v>OFICINA JURIDICA</v>
      </c>
      <c r="G520" s="7" t="str">
        <f>VLOOKUP(Tabla2[[#This Row],[RUBRO]],Hoja9!$B$4:$M$1963,12,0)</f>
        <v>Jurídica</v>
      </c>
      <c r="H520" s="5" t="s">
        <v>40</v>
      </c>
      <c r="I520" s="5" t="s">
        <v>77</v>
      </c>
      <c r="J520" s="5" t="s">
        <v>42</v>
      </c>
      <c r="K520" s="5" t="s">
        <v>80</v>
      </c>
      <c r="L520" s="5" t="s">
        <v>123</v>
      </c>
      <c r="M520" s="5"/>
      <c r="N520" s="5"/>
      <c r="O520" s="5"/>
      <c r="P520" s="5" t="s">
        <v>31</v>
      </c>
      <c r="Q520" s="5" t="s">
        <v>32</v>
      </c>
      <c r="R520" s="5" t="s">
        <v>33</v>
      </c>
      <c r="S520" s="6" t="s">
        <v>215</v>
      </c>
      <c r="T520" s="8">
        <v>0</v>
      </c>
      <c r="U520" s="8">
        <v>2000000</v>
      </c>
      <c r="V520" s="8">
        <v>0</v>
      </c>
      <c r="W520" s="8">
        <v>2000000</v>
      </c>
      <c r="X520" s="8">
        <v>0</v>
      </c>
      <c r="Y520" s="8">
        <v>1892639</v>
      </c>
      <c r="Z520" s="8">
        <v>107361</v>
      </c>
      <c r="AA520" s="8">
        <v>1242639</v>
      </c>
      <c r="AB520" s="8">
        <v>1242639</v>
      </c>
      <c r="AC520" s="8">
        <v>1242639</v>
      </c>
      <c r="AD520" s="21">
        <v>1242639</v>
      </c>
    </row>
    <row r="521" spans="1:30" ht="33.75" hidden="1" x14ac:dyDescent="0.25">
      <c r="A521" s="20" t="s">
        <v>74</v>
      </c>
      <c r="B521" s="6" t="s">
        <v>75</v>
      </c>
      <c r="C521" s="7" t="s">
        <v>216</v>
      </c>
      <c r="D521" s="7" t="s">
        <v>471</v>
      </c>
      <c r="E521" s="3" t="str">
        <f>VLOOKUP(Tabla2[[#This Row],[RUBRO]],Hoja9!$B$4:$M$1963,10,0)</f>
        <v>FUNCIONAMIENTO</v>
      </c>
      <c r="F521" s="7" t="str">
        <f>VLOOKUP(Tabla2[[#This Row],[RUBRO]],Hoja9!$B$4:$M$1963,11,0)</f>
        <v>DIRECCIÓN DE GESTIÓN HUMANA</v>
      </c>
      <c r="G521" s="7" t="str">
        <f>VLOOKUP(Tabla2[[#This Row],[RUBRO]],Hoja9!$B$4:$M$1963,12,0)</f>
        <v>Gestión Humana</v>
      </c>
      <c r="H521" s="5" t="s">
        <v>40</v>
      </c>
      <c r="I521" s="5" t="s">
        <v>77</v>
      </c>
      <c r="J521" s="5" t="s">
        <v>42</v>
      </c>
      <c r="K521" s="5" t="s">
        <v>80</v>
      </c>
      <c r="L521" s="5" t="s">
        <v>171</v>
      </c>
      <c r="M521" s="5" t="s">
        <v>80</v>
      </c>
      <c r="N521" s="5"/>
      <c r="O521" s="5"/>
      <c r="P521" s="5" t="s">
        <v>31</v>
      </c>
      <c r="Q521" s="5" t="s">
        <v>32</v>
      </c>
      <c r="R521" s="5" t="s">
        <v>33</v>
      </c>
      <c r="S521" s="6" t="s">
        <v>217</v>
      </c>
      <c r="T521" s="8">
        <v>84248149</v>
      </c>
      <c r="U521" s="8">
        <v>8333859</v>
      </c>
      <c r="V521" s="8">
        <v>0</v>
      </c>
      <c r="W521" s="8">
        <v>92582008</v>
      </c>
      <c r="X521" s="8">
        <v>0</v>
      </c>
      <c r="Y521" s="8">
        <v>92582008</v>
      </c>
      <c r="Z521" s="8">
        <v>0</v>
      </c>
      <c r="AA521" s="8">
        <v>0</v>
      </c>
      <c r="AB521" s="8">
        <v>0</v>
      </c>
      <c r="AC521" s="8">
        <v>0</v>
      </c>
      <c r="AD521" s="21">
        <v>0</v>
      </c>
    </row>
    <row r="522" spans="1:30" ht="33.75" x14ac:dyDescent="0.25">
      <c r="A522" s="20" t="s">
        <v>74</v>
      </c>
      <c r="B522" s="6" t="s">
        <v>75</v>
      </c>
      <c r="C522" s="7" t="s">
        <v>231</v>
      </c>
      <c r="D522" s="7" t="s">
        <v>472</v>
      </c>
      <c r="E522" s="3" t="str">
        <f>VLOOKUP(Tabla2[[#This Row],[RUBRO]],Hoja9!$B$4:$M$1963,10,0)</f>
        <v>NUTRICION</v>
      </c>
      <c r="F522" s="7" t="str">
        <f>VLOOKUP(Tabla2[[#This Row],[RUBRO]],Hoja9!$B$4:$M$1963,11,0)</f>
        <v xml:space="preserve">DIRECCIÓN DE NUTRICIÓN </v>
      </c>
      <c r="G522" s="7" t="str">
        <f>VLOOKUP(Tabla2[[#This Row],[RUBRO]],Hoja9!$B$4:$M$1963,12,0)</f>
        <v>Nutrición</v>
      </c>
      <c r="H522" s="5" t="s">
        <v>30</v>
      </c>
      <c r="I522" s="5" t="s">
        <v>232</v>
      </c>
      <c r="J522" s="5" t="s">
        <v>233</v>
      </c>
      <c r="K522" s="5" t="s">
        <v>41</v>
      </c>
      <c r="L522" s="5" t="s">
        <v>42</v>
      </c>
      <c r="M522" s="5" t="s">
        <v>234</v>
      </c>
      <c r="N522" s="5"/>
      <c r="O522" s="5"/>
      <c r="P522" s="5" t="s">
        <v>31</v>
      </c>
      <c r="Q522" s="5" t="s">
        <v>32</v>
      </c>
      <c r="R522" s="5" t="s">
        <v>33</v>
      </c>
      <c r="S522" s="6" t="s">
        <v>235</v>
      </c>
      <c r="T522" s="8">
        <v>840885440</v>
      </c>
      <c r="U522" s="8">
        <v>0</v>
      </c>
      <c r="V522" s="8">
        <v>61976004</v>
      </c>
      <c r="W522" s="8">
        <v>778909436</v>
      </c>
      <c r="X522" s="8">
        <v>0</v>
      </c>
      <c r="Y522" s="8">
        <v>778909436</v>
      </c>
      <c r="Z522" s="8">
        <v>0</v>
      </c>
      <c r="AA522" s="8">
        <v>778909436</v>
      </c>
      <c r="AB522" s="8">
        <v>147589551</v>
      </c>
      <c r="AC522" s="8">
        <v>147589551</v>
      </c>
      <c r="AD522" s="21">
        <v>147589551</v>
      </c>
    </row>
    <row r="523" spans="1:30" ht="33.75" x14ac:dyDescent="0.25">
      <c r="A523" s="20" t="s">
        <v>74</v>
      </c>
      <c r="B523" s="6" t="s">
        <v>75</v>
      </c>
      <c r="C523" s="7" t="s">
        <v>245</v>
      </c>
      <c r="D523" s="7" t="s">
        <v>472</v>
      </c>
      <c r="E523" s="3" t="str">
        <f>VLOOKUP(Tabla2[[#This Row],[RUBRO]],Hoja9!$B$4:$M$1963,10,0)</f>
        <v>NUTRICION</v>
      </c>
      <c r="F523" s="7" t="str">
        <f>VLOOKUP(Tabla2[[#This Row],[RUBRO]],Hoja9!$B$4:$M$1963,11,0)</f>
        <v>DIRECCIÓN DE GESTIÓN HUMANA</v>
      </c>
      <c r="G523" s="7" t="str">
        <f>VLOOKUP(Tabla2[[#This Row],[RUBRO]],Hoja9!$B$4:$M$1963,12,0)</f>
        <v>Gestión Humana - Pres. Serv</v>
      </c>
      <c r="H523" s="5" t="s">
        <v>30</v>
      </c>
      <c r="I523" s="5" t="s">
        <v>232</v>
      </c>
      <c r="J523" s="5" t="s">
        <v>233</v>
      </c>
      <c r="K523" s="5" t="s">
        <v>41</v>
      </c>
      <c r="L523" s="5" t="s">
        <v>42</v>
      </c>
      <c r="M523" s="5" t="s">
        <v>246</v>
      </c>
      <c r="N523" s="5"/>
      <c r="O523" s="5"/>
      <c r="P523" s="5" t="s">
        <v>31</v>
      </c>
      <c r="Q523" s="5" t="s">
        <v>32</v>
      </c>
      <c r="R523" s="5" t="s">
        <v>33</v>
      </c>
      <c r="S523" s="6" t="s">
        <v>59</v>
      </c>
      <c r="T523" s="8">
        <v>12129918</v>
      </c>
      <c r="U523" s="8">
        <v>0</v>
      </c>
      <c r="V523" s="8">
        <v>12129918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21">
        <v>0</v>
      </c>
    </row>
    <row r="524" spans="1:30" ht="33.75" x14ac:dyDescent="0.25">
      <c r="A524" s="20" t="s">
        <v>74</v>
      </c>
      <c r="B524" s="6" t="s">
        <v>75</v>
      </c>
      <c r="C524" s="7" t="s">
        <v>247</v>
      </c>
      <c r="D524" s="7" t="s">
        <v>472</v>
      </c>
      <c r="E524" s="3" t="str">
        <f>VLOOKUP(Tabla2[[#This Row],[RUBRO]],Hoja9!$B$4:$M$1963,10,0)</f>
        <v>NUTRICION</v>
      </c>
      <c r="F524" s="7" t="str">
        <f>VLOOKUP(Tabla2[[#This Row],[RUBRO]],Hoja9!$B$4:$M$1963,11,0)</f>
        <v>DIRECCIÓN DE GESTIÓN HUMANA</v>
      </c>
      <c r="G524" s="7" t="str">
        <f>VLOOKUP(Tabla2[[#This Row],[RUBRO]],Hoja9!$B$4:$M$1963,12,0)</f>
        <v>Gestión Humana- Viáticos</v>
      </c>
      <c r="H524" s="5" t="s">
        <v>30</v>
      </c>
      <c r="I524" s="5" t="s">
        <v>232</v>
      </c>
      <c r="J524" s="5" t="s">
        <v>233</v>
      </c>
      <c r="K524" s="5" t="s">
        <v>41</v>
      </c>
      <c r="L524" s="5" t="s">
        <v>42</v>
      </c>
      <c r="M524" s="5" t="s">
        <v>248</v>
      </c>
      <c r="N524" s="5"/>
      <c r="O524" s="5"/>
      <c r="P524" s="5" t="s">
        <v>31</v>
      </c>
      <c r="Q524" s="5" t="s">
        <v>32</v>
      </c>
      <c r="R524" s="5" t="s">
        <v>33</v>
      </c>
      <c r="S524" s="6" t="s">
        <v>249</v>
      </c>
      <c r="T524" s="8">
        <v>13657158</v>
      </c>
      <c r="U524" s="8">
        <v>0</v>
      </c>
      <c r="V524" s="8">
        <v>0</v>
      </c>
      <c r="W524" s="8">
        <v>13657158</v>
      </c>
      <c r="X524" s="8">
        <v>0</v>
      </c>
      <c r="Y524" s="8">
        <v>13210325</v>
      </c>
      <c r="Z524" s="8">
        <v>446833</v>
      </c>
      <c r="AA524" s="8">
        <v>9160751</v>
      </c>
      <c r="AB524" s="8">
        <v>7784230</v>
      </c>
      <c r="AC524" s="8">
        <v>7784230</v>
      </c>
      <c r="AD524" s="21">
        <v>7784230</v>
      </c>
    </row>
    <row r="525" spans="1:30" ht="33.75" x14ac:dyDescent="0.25">
      <c r="A525" s="20" t="s">
        <v>74</v>
      </c>
      <c r="B525" s="6" t="s">
        <v>75</v>
      </c>
      <c r="C525" s="7" t="s">
        <v>408</v>
      </c>
      <c r="D525" s="7" t="s">
        <v>29</v>
      </c>
      <c r="E525" s="3" t="str">
        <f>VLOOKUP(Tabla2[[#This Row],[RUBRO]],Hoja9!$B$4:$M$1963,10,0)</f>
        <v>PROTECCION</v>
      </c>
      <c r="F525" s="7" t="str">
        <f>VLOOKUP(Tabla2[[#This Row],[RUBRO]],Hoja9!$B$4:$M$1963,11,0)</f>
        <v xml:space="preserve">DIRECCIÓN DE PROTECCIÓN </v>
      </c>
      <c r="G525" s="7" t="str">
        <f>VLOOKUP(Tabla2[[#This Row],[RUBRO]],Hoja9!$B$4:$M$1963,12,0)</f>
        <v>Dirección de Protección</v>
      </c>
      <c r="H525" s="5" t="s">
        <v>30</v>
      </c>
      <c r="I525" s="5" t="s">
        <v>232</v>
      </c>
      <c r="J525" s="5" t="s">
        <v>233</v>
      </c>
      <c r="K525" s="5" t="s">
        <v>63</v>
      </c>
      <c r="L525" s="5" t="s">
        <v>42</v>
      </c>
      <c r="M525" s="5" t="s">
        <v>234</v>
      </c>
      <c r="N525" s="5"/>
      <c r="O525" s="5"/>
      <c r="P525" s="5" t="s">
        <v>31</v>
      </c>
      <c r="Q525" s="5" t="s">
        <v>32</v>
      </c>
      <c r="R525" s="5" t="s">
        <v>33</v>
      </c>
      <c r="S525" s="6" t="s">
        <v>409</v>
      </c>
      <c r="T525" s="8">
        <v>418356125</v>
      </c>
      <c r="U525" s="8">
        <v>0</v>
      </c>
      <c r="V525" s="8">
        <v>0</v>
      </c>
      <c r="W525" s="8">
        <v>418356125</v>
      </c>
      <c r="X525" s="8">
        <v>0</v>
      </c>
      <c r="Y525" s="8">
        <v>418356125</v>
      </c>
      <c r="Z525" s="8">
        <v>0</v>
      </c>
      <c r="AA525" s="8">
        <v>418356125</v>
      </c>
      <c r="AB525" s="8">
        <v>172414834</v>
      </c>
      <c r="AC525" s="8">
        <v>172414834</v>
      </c>
      <c r="AD525" s="21">
        <v>172414834</v>
      </c>
    </row>
    <row r="526" spans="1:30" ht="33.75" x14ac:dyDescent="0.25">
      <c r="A526" s="20" t="s">
        <v>74</v>
      </c>
      <c r="B526" s="6" t="s">
        <v>75</v>
      </c>
      <c r="C526" s="7" t="s">
        <v>383</v>
      </c>
      <c r="D526" s="7" t="s">
        <v>29</v>
      </c>
      <c r="E526" s="3" t="str">
        <f>VLOOKUP(Tabla2[[#This Row],[RUBRO]],Hoja9!$B$4:$M$1963,10,0)</f>
        <v>PROTECCION</v>
      </c>
      <c r="F526" s="7" t="str">
        <f>VLOOKUP(Tabla2[[#This Row],[RUBRO]],Hoja9!$B$4:$M$1963,11,0)</f>
        <v xml:space="preserve">DIRECCIÓN DE PROTECCIÓN </v>
      </c>
      <c r="G526" s="7" t="str">
        <f>VLOOKUP(Tabla2[[#This Row],[RUBRO]],Hoja9!$B$4:$M$1963,12,0)</f>
        <v>Dirección de Protección</v>
      </c>
      <c r="H526" s="5" t="s">
        <v>30</v>
      </c>
      <c r="I526" s="5" t="s">
        <v>232</v>
      </c>
      <c r="J526" s="5" t="s">
        <v>233</v>
      </c>
      <c r="K526" s="5" t="s">
        <v>63</v>
      </c>
      <c r="L526" s="5" t="s">
        <v>42</v>
      </c>
      <c r="M526" s="5" t="s">
        <v>281</v>
      </c>
      <c r="N526" s="5"/>
      <c r="O526" s="5"/>
      <c r="P526" s="5" t="s">
        <v>31</v>
      </c>
      <c r="Q526" s="5" t="s">
        <v>32</v>
      </c>
      <c r="R526" s="5" t="s">
        <v>33</v>
      </c>
      <c r="S526" s="6" t="s">
        <v>384</v>
      </c>
      <c r="T526" s="8">
        <v>4838993555</v>
      </c>
      <c r="U526" s="8">
        <v>0</v>
      </c>
      <c r="V526" s="8">
        <v>120018223</v>
      </c>
      <c r="W526" s="8">
        <v>4718975332</v>
      </c>
      <c r="X526" s="8">
        <v>0</v>
      </c>
      <c r="Y526" s="8">
        <v>4718975332</v>
      </c>
      <c r="Z526" s="8">
        <v>0</v>
      </c>
      <c r="AA526" s="8">
        <v>4621591237</v>
      </c>
      <c r="AB526" s="8">
        <v>2039041600</v>
      </c>
      <c r="AC526" s="8">
        <v>2039041600</v>
      </c>
      <c r="AD526" s="21">
        <v>2039041600</v>
      </c>
    </row>
    <row r="527" spans="1:30" ht="33.75" x14ac:dyDescent="0.25">
      <c r="A527" s="20" t="s">
        <v>74</v>
      </c>
      <c r="B527" s="6" t="s">
        <v>75</v>
      </c>
      <c r="C527" s="7" t="s">
        <v>45</v>
      </c>
      <c r="D527" s="7" t="s">
        <v>29</v>
      </c>
      <c r="E527" s="3" t="str">
        <f>VLOOKUP(Tabla2[[#This Row],[RUBRO]],Hoja9!$B$4:$M$1963,10,0)</f>
        <v>PROTECCION</v>
      </c>
      <c r="F527" s="7" t="str">
        <f>VLOOKUP(Tabla2[[#This Row],[RUBRO]],Hoja9!$B$4:$M$1963,11,0)</f>
        <v xml:space="preserve">DIRECCIÓN DE PROTECCIÓN </v>
      </c>
      <c r="G527" s="7" t="str">
        <f>VLOOKUP(Tabla2[[#This Row],[RUBRO]],Hoja9!$B$4:$M$1963,12,0)</f>
        <v>Dirección de Protección</v>
      </c>
      <c r="H527" s="5" t="s">
        <v>30</v>
      </c>
      <c r="I527" s="5" t="s">
        <v>232</v>
      </c>
      <c r="J527" s="5" t="s">
        <v>233</v>
      </c>
      <c r="K527" s="5" t="s">
        <v>63</v>
      </c>
      <c r="L527" s="5" t="s">
        <v>42</v>
      </c>
      <c r="M527" s="5" t="s">
        <v>237</v>
      </c>
      <c r="N527" s="5"/>
      <c r="O527" s="5"/>
      <c r="P527" s="5" t="s">
        <v>31</v>
      </c>
      <c r="Q527" s="5" t="s">
        <v>32</v>
      </c>
      <c r="R527" s="5" t="s">
        <v>33</v>
      </c>
      <c r="S527" s="6" t="s">
        <v>48</v>
      </c>
      <c r="T527" s="8">
        <v>29489954527</v>
      </c>
      <c r="U527" s="8">
        <v>56343628</v>
      </c>
      <c r="V527" s="8">
        <v>902831179</v>
      </c>
      <c r="W527" s="8">
        <v>28643466976</v>
      </c>
      <c r="X527" s="8">
        <v>0</v>
      </c>
      <c r="Y527" s="8">
        <v>28632787257</v>
      </c>
      <c r="Z527" s="8">
        <v>10679719</v>
      </c>
      <c r="AA527" s="8">
        <v>28425021919</v>
      </c>
      <c r="AB527" s="8">
        <v>12264708129</v>
      </c>
      <c r="AC527" s="8">
        <v>12264708129</v>
      </c>
      <c r="AD527" s="21">
        <v>12264708129</v>
      </c>
    </row>
    <row r="528" spans="1:30" ht="33.75" x14ac:dyDescent="0.25">
      <c r="A528" s="20" t="s">
        <v>74</v>
      </c>
      <c r="B528" s="6" t="s">
        <v>75</v>
      </c>
      <c r="C528" s="7" t="s">
        <v>385</v>
      </c>
      <c r="D528" s="7" t="s">
        <v>29</v>
      </c>
      <c r="E528" s="3" t="str">
        <f>VLOOKUP(Tabla2[[#This Row],[RUBRO]],Hoja9!$B$4:$M$1963,10,0)</f>
        <v>PROTECCION</v>
      </c>
      <c r="F528" s="7" t="str">
        <f>VLOOKUP(Tabla2[[#This Row],[RUBRO]],Hoja9!$B$4:$M$1963,11,0)</f>
        <v xml:space="preserve">DIRECCIÓN DE PROTECCIÓN </v>
      </c>
      <c r="G528" s="7" t="str">
        <f>VLOOKUP(Tabla2[[#This Row],[RUBRO]],Hoja9!$B$4:$M$1963,12,0)</f>
        <v>Dirección de Protección</v>
      </c>
      <c r="H528" s="5" t="s">
        <v>30</v>
      </c>
      <c r="I528" s="5" t="s">
        <v>232</v>
      </c>
      <c r="J528" s="5" t="s">
        <v>233</v>
      </c>
      <c r="K528" s="5" t="s">
        <v>63</v>
      </c>
      <c r="L528" s="5" t="s">
        <v>42</v>
      </c>
      <c r="M528" s="5" t="s">
        <v>240</v>
      </c>
      <c r="N528" s="5"/>
      <c r="O528" s="5"/>
      <c r="P528" s="5" t="s">
        <v>46</v>
      </c>
      <c r="Q528" s="5" t="s">
        <v>47</v>
      </c>
      <c r="R528" s="5" t="s">
        <v>33</v>
      </c>
      <c r="S528" s="6" t="s">
        <v>386</v>
      </c>
      <c r="T528" s="8">
        <v>0</v>
      </c>
      <c r="U528" s="8">
        <v>34351125</v>
      </c>
      <c r="V528" s="8">
        <v>94931</v>
      </c>
      <c r="W528" s="8">
        <v>34256194</v>
      </c>
      <c r="X528" s="8">
        <v>0</v>
      </c>
      <c r="Y528" s="8">
        <v>34256194</v>
      </c>
      <c r="Z528" s="8">
        <v>0</v>
      </c>
      <c r="AA528" s="8">
        <v>33900204</v>
      </c>
      <c r="AB528" s="8">
        <v>439054</v>
      </c>
      <c r="AC528" s="8">
        <v>439054</v>
      </c>
      <c r="AD528" s="21">
        <v>439054</v>
      </c>
    </row>
    <row r="529" spans="1:30" ht="33.75" x14ac:dyDescent="0.25">
      <c r="A529" s="20" t="s">
        <v>74</v>
      </c>
      <c r="B529" s="6" t="s">
        <v>75</v>
      </c>
      <c r="C529" s="7" t="s">
        <v>385</v>
      </c>
      <c r="D529" s="7" t="s">
        <v>29</v>
      </c>
      <c r="E529" s="3" t="str">
        <f>VLOOKUP(Tabla2[[#This Row],[RUBRO]],Hoja9!$B$4:$M$1963,10,0)</f>
        <v>PROTECCION</v>
      </c>
      <c r="F529" s="7" t="str">
        <f>VLOOKUP(Tabla2[[#This Row],[RUBRO]],Hoja9!$B$4:$M$1963,11,0)</f>
        <v xml:space="preserve">DIRECCIÓN DE PROTECCIÓN </v>
      </c>
      <c r="G529" s="7" t="str">
        <f>VLOOKUP(Tabla2[[#This Row],[RUBRO]],Hoja9!$B$4:$M$1963,12,0)</f>
        <v>Dirección de Protección</v>
      </c>
      <c r="H529" s="5" t="s">
        <v>30</v>
      </c>
      <c r="I529" s="5" t="s">
        <v>232</v>
      </c>
      <c r="J529" s="5" t="s">
        <v>233</v>
      </c>
      <c r="K529" s="5" t="s">
        <v>63</v>
      </c>
      <c r="L529" s="5" t="s">
        <v>42</v>
      </c>
      <c r="M529" s="5" t="s">
        <v>240</v>
      </c>
      <c r="N529" s="5"/>
      <c r="O529" s="5"/>
      <c r="P529" s="5" t="s">
        <v>31</v>
      </c>
      <c r="Q529" s="5" t="s">
        <v>32</v>
      </c>
      <c r="R529" s="5" t="s">
        <v>33</v>
      </c>
      <c r="S529" s="6" t="s">
        <v>386</v>
      </c>
      <c r="T529" s="8">
        <v>1542417030</v>
      </c>
      <c r="U529" s="8">
        <v>6404225</v>
      </c>
      <c r="V529" s="8">
        <v>13981732</v>
      </c>
      <c r="W529" s="8">
        <v>1534839523</v>
      </c>
      <c r="X529" s="8">
        <v>0</v>
      </c>
      <c r="Y529" s="8">
        <v>1534839523</v>
      </c>
      <c r="Z529" s="8">
        <v>0</v>
      </c>
      <c r="AA529" s="8">
        <v>1185891123</v>
      </c>
      <c r="AB529" s="8">
        <v>593856899</v>
      </c>
      <c r="AC529" s="8">
        <v>593856899</v>
      </c>
      <c r="AD529" s="21">
        <v>593856899</v>
      </c>
    </row>
    <row r="530" spans="1:30" ht="33.75" x14ac:dyDescent="0.25">
      <c r="A530" s="20" t="s">
        <v>74</v>
      </c>
      <c r="B530" s="6" t="s">
        <v>75</v>
      </c>
      <c r="C530" s="7" t="s">
        <v>49</v>
      </c>
      <c r="D530" s="7" t="s">
        <v>29</v>
      </c>
      <c r="E530" s="3" t="str">
        <f>VLOOKUP(Tabla2[[#This Row],[RUBRO]],Hoja9!$B$4:$M$1963,10,0)</f>
        <v>PROTECCION</v>
      </c>
      <c r="F530" s="7" t="str">
        <f>VLOOKUP(Tabla2[[#This Row],[RUBRO]],Hoja9!$B$4:$M$1963,11,0)</f>
        <v xml:space="preserve">DIRECCIÓN DE PROTECCIÓN </v>
      </c>
      <c r="G530" s="7" t="str">
        <f>VLOOKUP(Tabla2[[#This Row],[RUBRO]],Hoja9!$B$4:$M$1963,12,0)</f>
        <v>Dirección de Protección</v>
      </c>
      <c r="H530" s="5" t="s">
        <v>30</v>
      </c>
      <c r="I530" s="5" t="s">
        <v>232</v>
      </c>
      <c r="J530" s="5" t="s">
        <v>233</v>
      </c>
      <c r="K530" s="5" t="s">
        <v>63</v>
      </c>
      <c r="L530" s="5" t="s">
        <v>42</v>
      </c>
      <c r="M530" s="5" t="s">
        <v>243</v>
      </c>
      <c r="N530" s="5"/>
      <c r="O530" s="5"/>
      <c r="P530" s="5" t="s">
        <v>31</v>
      </c>
      <c r="Q530" s="5" t="s">
        <v>32</v>
      </c>
      <c r="R530" s="5" t="s">
        <v>33</v>
      </c>
      <c r="S530" s="6" t="s">
        <v>50</v>
      </c>
      <c r="T530" s="8">
        <v>9611215350</v>
      </c>
      <c r="U530" s="8">
        <v>0</v>
      </c>
      <c r="V530" s="8">
        <v>397964803</v>
      </c>
      <c r="W530" s="8">
        <v>9213250547</v>
      </c>
      <c r="X530" s="8">
        <v>0</v>
      </c>
      <c r="Y530" s="8">
        <v>9213250547</v>
      </c>
      <c r="Z530" s="8">
        <v>0</v>
      </c>
      <c r="AA530" s="8">
        <v>9170712947</v>
      </c>
      <c r="AB530" s="8">
        <v>4033846489</v>
      </c>
      <c r="AC530" s="8">
        <v>4033846489</v>
      </c>
      <c r="AD530" s="21">
        <v>4033846489</v>
      </c>
    </row>
    <row r="531" spans="1:30" ht="33.75" x14ac:dyDescent="0.25">
      <c r="A531" s="20" t="s">
        <v>74</v>
      </c>
      <c r="B531" s="6" t="s">
        <v>75</v>
      </c>
      <c r="C531" s="7" t="s">
        <v>56</v>
      </c>
      <c r="D531" s="7" t="s">
        <v>29</v>
      </c>
      <c r="E531" s="3" t="str">
        <f>VLOOKUP(Tabla2[[#This Row],[RUBRO]],Hoja9!$B$4:$M$1963,10,0)</f>
        <v>PROTECCION</v>
      </c>
      <c r="F531" s="7" t="str">
        <f>VLOOKUP(Tabla2[[#This Row],[RUBRO]],Hoja9!$B$4:$M$1963,11,0)</f>
        <v xml:space="preserve">DIRECCIÓN DE PROTECCIÓN </v>
      </c>
      <c r="G531" s="7" t="str">
        <f>VLOOKUP(Tabla2[[#This Row],[RUBRO]],Hoja9!$B$4:$M$1963,12,0)</f>
        <v>Dirección de Protección</v>
      </c>
      <c r="H531" s="5" t="s">
        <v>30</v>
      </c>
      <c r="I531" s="5" t="s">
        <v>232</v>
      </c>
      <c r="J531" s="5" t="s">
        <v>233</v>
      </c>
      <c r="K531" s="5" t="s">
        <v>63</v>
      </c>
      <c r="L531" s="5" t="s">
        <v>42</v>
      </c>
      <c r="M531" s="5" t="s">
        <v>254</v>
      </c>
      <c r="N531" s="5"/>
      <c r="O531" s="5"/>
      <c r="P531" s="5" t="s">
        <v>31</v>
      </c>
      <c r="Q531" s="5" t="s">
        <v>32</v>
      </c>
      <c r="R531" s="5" t="s">
        <v>33</v>
      </c>
      <c r="S531" s="6" t="s">
        <v>57</v>
      </c>
      <c r="T531" s="8">
        <v>0</v>
      </c>
      <c r="U531" s="8">
        <v>173633233</v>
      </c>
      <c r="V531" s="8">
        <v>10440000</v>
      </c>
      <c r="W531" s="8">
        <v>163193233</v>
      </c>
      <c r="X531" s="8">
        <v>0</v>
      </c>
      <c r="Y531" s="8">
        <v>152823233</v>
      </c>
      <c r="Z531" s="8">
        <v>10370000</v>
      </c>
      <c r="AA531" s="8">
        <v>152823233</v>
      </c>
      <c r="AB531" s="8">
        <v>3654200</v>
      </c>
      <c r="AC531" s="8">
        <v>3654200</v>
      </c>
      <c r="AD531" s="21">
        <v>3654200</v>
      </c>
    </row>
    <row r="532" spans="1:30" ht="33.75" x14ac:dyDescent="0.25">
      <c r="A532" s="20" t="s">
        <v>74</v>
      </c>
      <c r="B532" s="6" t="s">
        <v>75</v>
      </c>
      <c r="C532" s="7" t="s">
        <v>58</v>
      </c>
      <c r="D532" s="7" t="s">
        <v>29</v>
      </c>
      <c r="E532" s="3" t="str">
        <f>VLOOKUP(Tabla2[[#This Row],[RUBRO]],Hoja9!$B$4:$M$1963,10,0)</f>
        <v>PROTECCION</v>
      </c>
      <c r="F532" s="7" t="str">
        <f>VLOOKUP(Tabla2[[#This Row],[RUBRO]],Hoja9!$B$4:$M$1963,11,0)</f>
        <v>DIRECCIÓN DE GESTIÓN HUMANA</v>
      </c>
      <c r="G532" s="7" t="str">
        <f>VLOOKUP(Tabla2[[#This Row],[RUBRO]],Hoja9!$B$4:$M$1963,12,0)</f>
        <v>Gestión Humana - Pres. Serv</v>
      </c>
      <c r="H532" s="5" t="s">
        <v>30</v>
      </c>
      <c r="I532" s="5" t="s">
        <v>232</v>
      </c>
      <c r="J532" s="5" t="s">
        <v>233</v>
      </c>
      <c r="K532" s="5" t="s">
        <v>63</v>
      </c>
      <c r="L532" s="5" t="s">
        <v>42</v>
      </c>
      <c r="M532" s="5" t="s">
        <v>255</v>
      </c>
      <c r="N532" s="5"/>
      <c r="O532" s="5"/>
      <c r="P532" s="5" t="s">
        <v>31</v>
      </c>
      <c r="Q532" s="5" t="s">
        <v>32</v>
      </c>
      <c r="R532" s="5" t="s">
        <v>33</v>
      </c>
      <c r="S532" s="6" t="s">
        <v>59</v>
      </c>
      <c r="T532" s="8">
        <v>1602525000</v>
      </c>
      <c r="U532" s="8">
        <v>382382118</v>
      </c>
      <c r="V532" s="8">
        <v>0</v>
      </c>
      <c r="W532" s="8">
        <v>1984907118</v>
      </c>
      <c r="X532" s="8">
        <v>0</v>
      </c>
      <c r="Y532" s="8">
        <v>1968467017</v>
      </c>
      <c r="Z532" s="8">
        <v>16440101</v>
      </c>
      <c r="AA532" s="8">
        <v>1957581084</v>
      </c>
      <c r="AB532" s="8">
        <v>1398337265</v>
      </c>
      <c r="AC532" s="8">
        <v>1398337265</v>
      </c>
      <c r="AD532" s="21">
        <v>1398337265</v>
      </c>
    </row>
    <row r="533" spans="1:30" ht="33.75" x14ac:dyDescent="0.25">
      <c r="A533" s="20" t="s">
        <v>74</v>
      </c>
      <c r="B533" s="6" t="s">
        <v>75</v>
      </c>
      <c r="C533" s="7" t="s">
        <v>256</v>
      </c>
      <c r="D533" s="7" t="s">
        <v>29</v>
      </c>
      <c r="E533" s="3" t="str">
        <f>VLOOKUP(Tabla2[[#This Row],[RUBRO]],Hoja9!$B$4:$M$1963,10,0)</f>
        <v>PROTECCION</v>
      </c>
      <c r="F533" s="7" t="str">
        <f>VLOOKUP(Tabla2[[#This Row],[RUBRO]],Hoja9!$B$4:$M$1963,11,0)</f>
        <v>DIRECCIÓN DE GESTIÓN HUMANA</v>
      </c>
      <c r="G533" s="7" t="str">
        <f>VLOOKUP(Tabla2[[#This Row],[RUBRO]],Hoja9!$B$4:$M$1963,12,0)</f>
        <v>Gestión Humana- Viáticos</v>
      </c>
      <c r="H533" s="5" t="s">
        <v>30</v>
      </c>
      <c r="I533" s="5" t="s">
        <v>232</v>
      </c>
      <c r="J533" s="5" t="s">
        <v>233</v>
      </c>
      <c r="K533" s="5" t="s">
        <v>63</v>
      </c>
      <c r="L533" s="5" t="s">
        <v>42</v>
      </c>
      <c r="M533" s="5" t="s">
        <v>257</v>
      </c>
      <c r="N533" s="5"/>
      <c r="O533" s="5"/>
      <c r="P533" s="5" t="s">
        <v>31</v>
      </c>
      <c r="Q533" s="5" t="s">
        <v>32</v>
      </c>
      <c r="R533" s="5" t="s">
        <v>33</v>
      </c>
      <c r="S533" s="6" t="s">
        <v>249</v>
      </c>
      <c r="T533" s="8">
        <v>227601000</v>
      </c>
      <c r="U533" s="8">
        <v>0</v>
      </c>
      <c r="V533" s="8">
        <v>0</v>
      </c>
      <c r="W533" s="8">
        <v>227601000</v>
      </c>
      <c r="X533" s="8">
        <v>0</v>
      </c>
      <c r="Y533" s="8">
        <v>182512642</v>
      </c>
      <c r="Z533" s="8">
        <v>45088358</v>
      </c>
      <c r="AA533" s="8">
        <v>147681920</v>
      </c>
      <c r="AB533" s="8">
        <v>112949866</v>
      </c>
      <c r="AC533" s="8">
        <v>112949866</v>
      </c>
      <c r="AD533" s="21">
        <v>112949866</v>
      </c>
    </row>
    <row r="534" spans="1:30" ht="33.75" x14ac:dyDescent="0.25">
      <c r="A534" s="20" t="s">
        <v>74</v>
      </c>
      <c r="B534" s="6" t="s">
        <v>75</v>
      </c>
      <c r="C534" s="7" t="s">
        <v>387</v>
      </c>
      <c r="D534" s="7" t="s">
        <v>29</v>
      </c>
      <c r="E534" s="3" t="str">
        <f>VLOOKUP(Tabla2[[#This Row],[RUBRO]],Hoja9!$B$4:$M$1963,10,0)</f>
        <v>PROTECCION</v>
      </c>
      <c r="F534" s="7" t="str">
        <f>VLOOKUP(Tabla2[[#This Row],[RUBRO]],Hoja9!$B$4:$M$1963,11,0)</f>
        <v xml:space="preserve">DIRECCIÓN DE PROTECCIÓN </v>
      </c>
      <c r="G534" s="7" t="str">
        <f>VLOOKUP(Tabla2[[#This Row],[RUBRO]],Hoja9!$B$4:$M$1963,12,0)</f>
        <v>Dirección de Protección</v>
      </c>
      <c r="H534" s="5" t="s">
        <v>30</v>
      </c>
      <c r="I534" s="5" t="s">
        <v>232</v>
      </c>
      <c r="J534" s="5" t="s">
        <v>233</v>
      </c>
      <c r="K534" s="5" t="s">
        <v>63</v>
      </c>
      <c r="L534" s="5" t="s">
        <v>42</v>
      </c>
      <c r="M534" s="5" t="s">
        <v>388</v>
      </c>
      <c r="N534" s="5"/>
      <c r="O534" s="5"/>
      <c r="P534" s="5" t="s">
        <v>31</v>
      </c>
      <c r="Q534" s="5" t="s">
        <v>32</v>
      </c>
      <c r="R534" s="5" t="s">
        <v>33</v>
      </c>
      <c r="S534" s="6" t="s">
        <v>389</v>
      </c>
      <c r="T534" s="8">
        <v>21596000</v>
      </c>
      <c r="U534" s="8">
        <v>0</v>
      </c>
      <c r="V534" s="8">
        <v>0</v>
      </c>
      <c r="W534" s="8">
        <v>21596000</v>
      </c>
      <c r="X534" s="8">
        <v>0</v>
      </c>
      <c r="Y534" s="8">
        <v>21596000</v>
      </c>
      <c r="Z534" s="8">
        <v>0</v>
      </c>
      <c r="AA534" s="8">
        <v>21596000</v>
      </c>
      <c r="AB534" s="8">
        <v>16174112</v>
      </c>
      <c r="AC534" s="8">
        <v>16174112</v>
      </c>
      <c r="AD534" s="21">
        <v>16174112</v>
      </c>
    </row>
    <row r="535" spans="1:30" ht="33.75" x14ac:dyDescent="0.25">
      <c r="A535" s="20" t="s">
        <v>74</v>
      </c>
      <c r="B535" s="6" t="s">
        <v>75</v>
      </c>
      <c r="C535" s="7" t="s">
        <v>51</v>
      </c>
      <c r="D535" s="7" t="s">
        <v>35</v>
      </c>
      <c r="E535" s="3" t="str">
        <f>VLOOKUP(Tabla2[[#This Row],[RUBRO]],Hoja9!$B$4:$M$1963,10,0)</f>
        <v>PRIMERA INFANCIA</v>
      </c>
      <c r="F535" s="7" t="str">
        <f>VLOOKUP(Tabla2[[#This Row],[RUBRO]],Hoja9!$B$4:$M$1963,11,0)</f>
        <v>DIRECCIÓN DE PRIMERA INFANCIA</v>
      </c>
      <c r="G535" s="7" t="str">
        <f>VLOOKUP(Tabla2[[#This Row],[RUBRO]],Hoja9!$B$4:$M$1963,12,0)</f>
        <v>Primera Infancia</v>
      </c>
      <c r="H535" s="5" t="s">
        <v>30</v>
      </c>
      <c r="I535" s="5" t="s">
        <v>232</v>
      </c>
      <c r="J535" s="5" t="s">
        <v>233</v>
      </c>
      <c r="K535" s="5" t="s">
        <v>80</v>
      </c>
      <c r="L535" s="5" t="s">
        <v>42</v>
      </c>
      <c r="M535" s="5" t="s">
        <v>234</v>
      </c>
      <c r="N535" s="5"/>
      <c r="O535" s="5"/>
      <c r="P535" s="5" t="s">
        <v>46</v>
      </c>
      <c r="Q535" s="5" t="s">
        <v>65</v>
      </c>
      <c r="R535" s="5" t="s">
        <v>33</v>
      </c>
      <c r="S535" s="6" t="s">
        <v>52</v>
      </c>
      <c r="T535" s="8">
        <v>0</v>
      </c>
      <c r="U535" s="8">
        <v>8552700</v>
      </c>
      <c r="V535" s="8">
        <v>1900600</v>
      </c>
      <c r="W535" s="8">
        <v>6652100</v>
      </c>
      <c r="X535" s="8">
        <v>0</v>
      </c>
      <c r="Y535" s="8">
        <v>6652100</v>
      </c>
      <c r="Z535" s="8">
        <v>0</v>
      </c>
      <c r="AA535" s="8">
        <v>6652100</v>
      </c>
      <c r="AB535" s="8">
        <v>2850900</v>
      </c>
      <c r="AC535" s="8">
        <v>2850900</v>
      </c>
      <c r="AD535" s="21">
        <v>2850900</v>
      </c>
    </row>
    <row r="536" spans="1:30" ht="33.75" x14ac:dyDescent="0.25">
      <c r="A536" s="20" t="s">
        <v>74</v>
      </c>
      <c r="B536" s="6" t="s">
        <v>75</v>
      </c>
      <c r="C536" s="7" t="s">
        <v>51</v>
      </c>
      <c r="D536" s="7" t="s">
        <v>35</v>
      </c>
      <c r="E536" s="3" t="str">
        <f>VLOOKUP(Tabla2[[#This Row],[RUBRO]],Hoja9!$B$4:$M$1963,10,0)</f>
        <v>PRIMERA INFANCIA</v>
      </c>
      <c r="F536" s="7" t="str">
        <f>VLOOKUP(Tabla2[[#This Row],[RUBRO]],Hoja9!$B$4:$M$1963,11,0)</f>
        <v>DIRECCIÓN DE PRIMERA INFANCIA</v>
      </c>
      <c r="G536" s="7" t="str">
        <f>VLOOKUP(Tabla2[[#This Row],[RUBRO]],Hoja9!$B$4:$M$1963,12,0)</f>
        <v>Primera Infancia</v>
      </c>
      <c r="H536" s="5" t="s">
        <v>30</v>
      </c>
      <c r="I536" s="5" t="s">
        <v>232</v>
      </c>
      <c r="J536" s="5" t="s">
        <v>233</v>
      </c>
      <c r="K536" s="5" t="s">
        <v>80</v>
      </c>
      <c r="L536" s="5" t="s">
        <v>42</v>
      </c>
      <c r="M536" s="5" t="s">
        <v>234</v>
      </c>
      <c r="N536" s="5"/>
      <c r="O536" s="5"/>
      <c r="P536" s="5" t="s">
        <v>46</v>
      </c>
      <c r="Q536" s="5" t="s">
        <v>47</v>
      </c>
      <c r="R536" s="5" t="s">
        <v>33</v>
      </c>
      <c r="S536" s="6" t="s">
        <v>52</v>
      </c>
      <c r="T536" s="8">
        <v>77466243292</v>
      </c>
      <c r="U536" s="8">
        <v>1394971649</v>
      </c>
      <c r="V536" s="8">
        <v>678527969</v>
      </c>
      <c r="W536" s="8">
        <v>78182686972</v>
      </c>
      <c r="X536" s="8">
        <v>0</v>
      </c>
      <c r="Y536" s="8">
        <v>78180146047</v>
      </c>
      <c r="Z536" s="8">
        <v>2540925</v>
      </c>
      <c r="AA536" s="8">
        <v>78180146047</v>
      </c>
      <c r="AB536" s="8">
        <v>38707102269</v>
      </c>
      <c r="AC536" s="8">
        <v>38707102269</v>
      </c>
      <c r="AD536" s="21">
        <v>38707102269</v>
      </c>
    </row>
    <row r="537" spans="1:30" ht="33.75" x14ac:dyDescent="0.25">
      <c r="A537" s="20" t="s">
        <v>74</v>
      </c>
      <c r="B537" s="6" t="s">
        <v>75</v>
      </c>
      <c r="C537" s="7" t="s">
        <v>51</v>
      </c>
      <c r="D537" s="7" t="s">
        <v>35</v>
      </c>
      <c r="E537" s="3" t="str">
        <f>VLOOKUP(Tabla2[[#This Row],[RUBRO]],Hoja9!$B$4:$M$1963,10,0)</f>
        <v>PRIMERA INFANCIA</v>
      </c>
      <c r="F537" s="7" t="str">
        <f>VLOOKUP(Tabla2[[#This Row],[RUBRO]],Hoja9!$B$4:$M$1963,11,0)</f>
        <v>DIRECCIÓN DE PRIMERA INFANCIA</v>
      </c>
      <c r="G537" s="7" t="str">
        <f>VLOOKUP(Tabla2[[#This Row],[RUBRO]],Hoja9!$B$4:$M$1963,12,0)</f>
        <v>Primera Infancia</v>
      </c>
      <c r="H537" s="5" t="s">
        <v>30</v>
      </c>
      <c r="I537" s="5" t="s">
        <v>232</v>
      </c>
      <c r="J537" s="5" t="s">
        <v>233</v>
      </c>
      <c r="K537" s="5" t="s">
        <v>80</v>
      </c>
      <c r="L537" s="5" t="s">
        <v>42</v>
      </c>
      <c r="M537" s="5" t="s">
        <v>234</v>
      </c>
      <c r="N537" s="5"/>
      <c r="O537" s="5"/>
      <c r="P537" s="5" t="s">
        <v>31</v>
      </c>
      <c r="Q537" s="5" t="s">
        <v>32</v>
      </c>
      <c r="R537" s="5" t="s">
        <v>33</v>
      </c>
      <c r="S537" s="6" t="s">
        <v>52</v>
      </c>
      <c r="T537" s="8">
        <v>0</v>
      </c>
      <c r="U537" s="8">
        <v>1900987828</v>
      </c>
      <c r="V537" s="8">
        <v>1029118078</v>
      </c>
      <c r="W537" s="8">
        <v>871869750</v>
      </c>
      <c r="X537" s="8">
        <v>0</v>
      </c>
      <c r="Y537" s="8">
        <v>871869750</v>
      </c>
      <c r="Z537" s="8">
        <v>0</v>
      </c>
      <c r="AA537" s="8">
        <v>871869750</v>
      </c>
      <c r="AB537" s="8">
        <v>655810452</v>
      </c>
      <c r="AC537" s="8">
        <v>655810452</v>
      </c>
      <c r="AD537" s="21">
        <v>655810452</v>
      </c>
    </row>
    <row r="538" spans="1:30" ht="33.75" x14ac:dyDescent="0.25">
      <c r="A538" s="20" t="s">
        <v>74</v>
      </c>
      <c r="B538" s="6" t="s">
        <v>75</v>
      </c>
      <c r="C538" s="7" t="s">
        <v>390</v>
      </c>
      <c r="D538" s="7" t="s">
        <v>35</v>
      </c>
      <c r="E538" s="3" t="str">
        <f>VLOOKUP(Tabla2[[#This Row],[RUBRO]],Hoja9!$B$4:$M$1963,10,0)</f>
        <v>PRIMERA INFANCIA</v>
      </c>
      <c r="F538" s="7" t="str">
        <f>VLOOKUP(Tabla2[[#This Row],[RUBRO]],Hoja9!$B$4:$M$1963,11,0)</f>
        <v>DIRECCIÓN DE PRIMERA INFANCIA</v>
      </c>
      <c r="G538" s="7" t="str">
        <f>VLOOKUP(Tabla2[[#This Row],[RUBRO]],Hoja9!$B$4:$M$1963,12,0)</f>
        <v>Primera Infancia</v>
      </c>
      <c r="H538" s="5" t="s">
        <v>30</v>
      </c>
      <c r="I538" s="5" t="s">
        <v>232</v>
      </c>
      <c r="J538" s="5" t="s">
        <v>233</v>
      </c>
      <c r="K538" s="5" t="s">
        <v>80</v>
      </c>
      <c r="L538" s="5" t="s">
        <v>42</v>
      </c>
      <c r="M538" s="5" t="s">
        <v>281</v>
      </c>
      <c r="N538" s="5"/>
      <c r="O538" s="5"/>
      <c r="P538" s="5" t="s">
        <v>46</v>
      </c>
      <c r="Q538" s="5" t="s">
        <v>47</v>
      </c>
      <c r="R538" s="5" t="s">
        <v>33</v>
      </c>
      <c r="S538" s="6" t="s">
        <v>391</v>
      </c>
      <c r="T538" s="8">
        <v>9937306872</v>
      </c>
      <c r="U538" s="8">
        <v>0</v>
      </c>
      <c r="V538" s="8">
        <v>607657558</v>
      </c>
      <c r="W538" s="8">
        <v>9329649314</v>
      </c>
      <c r="X538" s="8">
        <v>0</v>
      </c>
      <c r="Y538" s="8">
        <v>9183412994</v>
      </c>
      <c r="Z538" s="8">
        <v>146236320</v>
      </c>
      <c r="AA538" s="8">
        <v>9183412994</v>
      </c>
      <c r="AB538" s="8">
        <v>4423954509</v>
      </c>
      <c r="AC538" s="8">
        <v>4423954509</v>
      </c>
      <c r="AD538" s="21">
        <v>4423954509</v>
      </c>
    </row>
    <row r="539" spans="1:30" ht="33.75" x14ac:dyDescent="0.25">
      <c r="A539" s="20" t="s">
        <v>74</v>
      </c>
      <c r="B539" s="6" t="s">
        <v>75</v>
      </c>
      <c r="C539" s="7" t="s">
        <v>270</v>
      </c>
      <c r="D539" s="7" t="s">
        <v>35</v>
      </c>
      <c r="E539" s="3" t="str">
        <f>VLOOKUP(Tabla2[[#This Row],[RUBRO]],Hoja9!$B$4:$M$1963,10,0)</f>
        <v>PRIMERA INFANCIA</v>
      </c>
      <c r="F539" s="7" t="str">
        <f>VLOOKUP(Tabla2[[#This Row],[RUBRO]],Hoja9!$B$4:$M$1963,11,0)</f>
        <v>DIRECCIÓN DE PRIMERA INFANCIA</v>
      </c>
      <c r="G539" s="7" t="str">
        <f>VLOOKUP(Tabla2[[#This Row],[RUBRO]],Hoja9!$B$4:$M$1963,12,0)</f>
        <v>Primera Infancia</v>
      </c>
      <c r="H539" s="5" t="s">
        <v>30</v>
      </c>
      <c r="I539" s="5" t="s">
        <v>232</v>
      </c>
      <c r="J539" s="5" t="s">
        <v>233</v>
      </c>
      <c r="K539" s="5" t="s">
        <v>80</v>
      </c>
      <c r="L539" s="5" t="s">
        <v>42</v>
      </c>
      <c r="M539" s="5" t="s">
        <v>243</v>
      </c>
      <c r="N539" s="5"/>
      <c r="O539" s="5"/>
      <c r="P539" s="5" t="s">
        <v>46</v>
      </c>
      <c r="Q539" s="5" t="s">
        <v>47</v>
      </c>
      <c r="R539" s="5" t="s">
        <v>33</v>
      </c>
      <c r="S539" s="6" t="s">
        <v>271</v>
      </c>
      <c r="T539" s="8">
        <v>2720964265</v>
      </c>
      <c r="U539" s="8">
        <v>0</v>
      </c>
      <c r="V539" s="8">
        <v>9939290</v>
      </c>
      <c r="W539" s="8">
        <v>2711024975</v>
      </c>
      <c r="X539" s="8">
        <v>0</v>
      </c>
      <c r="Y539" s="8">
        <v>2711024975</v>
      </c>
      <c r="Z539" s="8">
        <v>0</v>
      </c>
      <c r="AA539" s="8">
        <v>2711024975</v>
      </c>
      <c r="AB539" s="8">
        <v>0</v>
      </c>
      <c r="AC539" s="8">
        <v>0</v>
      </c>
      <c r="AD539" s="21">
        <v>0</v>
      </c>
    </row>
    <row r="540" spans="1:30" ht="33.75" x14ac:dyDescent="0.25">
      <c r="A540" s="20" t="s">
        <v>74</v>
      </c>
      <c r="B540" s="6" t="s">
        <v>75</v>
      </c>
      <c r="C540" s="7" t="s">
        <v>274</v>
      </c>
      <c r="D540" s="7" t="s">
        <v>35</v>
      </c>
      <c r="E540" s="3" t="str">
        <f>VLOOKUP(Tabla2[[#This Row],[RUBRO]],Hoja9!$B$4:$M$1963,10,0)</f>
        <v>PRIMERA INFANCIA</v>
      </c>
      <c r="F540" s="7" t="str">
        <f>VLOOKUP(Tabla2[[#This Row],[RUBRO]],Hoja9!$B$4:$M$1963,11,0)</f>
        <v>DIRECCIÓN DE GESTIÓN HUMANA</v>
      </c>
      <c r="G540" s="7" t="str">
        <f>VLOOKUP(Tabla2[[#This Row],[RUBRO]],Hoja9!$B$4:$M$1963,12,0)</f>
        <v>Gestión Humana - Pres. Serv</v>
      </c>
      <c r="H540" s="5" t="s">
        <v>30</v>
      </c>
      <c r="I540" s="5" t="s">
        <v>232</v>
      </c>
      <c r="J540" s="5" t="s">
        <v>233</v>
      </c>
      <c r="K540" s="5" t="s">
        <v>80</v>
      </c>
      <c r="L540" s="5" t="s">
        <v>42</v>
      </c>
      <c r="M540" s="5" t="s">
        <v>254</v>
      </c>
      <c r="N540" s="5"/>
      <c r="O540" s="5"/>
      <c r="P540" s="5" t="s">
        <v>31</v>
      </c>
      <c r="Q540" s="5" t="s">
        <v>32</v>
      </c>
      <c r="R540" s="5" t="s">
        <v>33</v>
      </c>
      <c r="S540" s="6" t="s">
        <v>59</v>
      </c>
      <c r="T540" s="8">
        <v>0</v>
      </c>
      <c r="U540" s="8">
        <v>363080000</v>
      </c>
      <c r="V540" s="8">
        <v>869995</v>
      </c>
      <c r="W540" s="8">
        <v>362210005</v>
      </c>
      <c r="X540" s="8">
        <v>0</v>
      </c>
      <c r="Y540" s="8">
        <v>362210005</v>
      </c>
      <c r="Z540" s="8">
        <v>0</v>
      </c>
      <c r="AA540" s="8">
        <v>362210005</v>
      </c>
      <c r="AB540" s="8">
        <v>154376665</v>
      </c>
      <c r="AC540" s="8">
        <v>154376665</v>
      </c>
      <c r="AD540" s="21">
        <v>154376665</v>
      </c>
    </row>
    <row r="541" spans="1:30" ht="33.75" x14ac:dyDescent="0.25">
      <c r="A541" s="20" t="s">
        <v>74</v>
      </c>
      <c r="B541" s="6" t="s">
        <v>75</v>
      </c>
      <c r="C541" s="7" t="s">
        <v>275</v>
      </c>
      <c r="D541" s="7" t="s">
        <v>35</v>
      </c>
      <c r="E541" s="3" t="str">
        <f>VLOOKUP(Tabla2[[#This Row],[RUBRO]],Hoja9!$B$4:$M$1963,10,0)</f>
        <v>PRIMERA INFANCIA</v>
      </c>
      <c r="F541" s="7" t="str">
        <f>VLOOKUP(Tabla2[[#This Row],[RUBRO]],Hoja9!$B$4:$M$1963,11,0)</f>
        <v>DIRECCIÓN DE GESTIÓN HUMANA</v>
      </c>
      <c r="G541" s="7" t="str">
        <f>VLOOKUP(Tabla2[[#This Row],[RUBRO]],Hoja9!$B$4:$M$1963,12,0)</f>
        <v>Gestión Humana- Viáticos</v>
      </c>
      <c r="H541" s="5" t="s">
        <v>30</v>
      </c>
      <c r="I541" s="5" t="s">
        <v>232</v>
      </c>
      <c r="J541" s="5" t="s">
        <v>233</v>
      </c>
      <c r="K541" s="5" t="s">
        <v>80</v>
      </c>
      <c r="L541" s="5" t="s">
        <v>42</v>
      </c>
      <c r="M541" s="5" t="s">
        <v>276</v>
      </c>
      <c r="N541" s="5"/>
      <c r="O541" s="5"/>
      <c r="P541" s="5" t="s">
        <v>31</v>
      </c>
      <c r="Q541" s="5" t="s">
        <v>32</v>
      </c>
      <c r="R541" s="5" t="s">
        <v>33</v>
      </c>
      <c r="S541" s="6" t="s">
        <v>249</v>
      </c>
      <c r="T541" s="8">
        <v>9000000</v>
      </c>
      <c r="U541" s="8">
        <v>66911840</v>
      </c>
      <c r="V541" s="8">
        <v>0</v>
      </c>
      <c r="W541" s="8">
        <v>75911840</v>
      </c>
      <c r="X541" s="8">
        <v>0</v>
      </c>
      <c r="Y541" s="8">
        <v>72411840</v>
      </c>
      <c r="Z541" s="8">
        <v>3500000</v>
      </c>
      <c r="AA541" s="8">
        <v>60375937</v>
      </c>
      <c r="AB541" s="8">
        <v>47295723</v>
      </c>
      <c r="AC541" s="8">
        <v>47295723</v>
      </c>
      <c r="AD541" s="21">
        <v>47295723</v>
      </c>
    </row>
    <row r="542" spans="1:30" ht="56.25" x14ac:dyDescent="0.25">
      <c r="A542" s="20" t="s">
        <v>74</v>
      </c>
      <c r="B542" s="6" t="s">
        <v>75</v>
      </c>
      <c r="C542" s="7" t="s">
        <v>278</v>
      </c>
      <c r="D542" s="7" t="s">
        <v>507</v>
      </c>
      <c r="E542" s="3" t="str">
        <f>VLOOKUP(Tabla2[[#This Row],[RUBRO]],Hoja9!$B$4:$M$1963,10,0)</f>
        <v>FAMILIA</v>
      </c>
      <c r="F542" s="7" t="str">
        <f>VLOOKUP(Tabla2[[#This Row],[RUBRO]],Hoja9!$B$4:$M$1963,11,0)</f>
        <v>DIRECCIÓN DE FAMILIAS Y COMUNIDADES</v>
      </c>
      <c r="G542" s="7" t="str">
        <f>VLOOKUP(Tabla2[[#This Row],[RUBRO]],Hoja9!$B$4:$M$1963,12,0)</f>
        <v>Familia</v>
      </c>
      <c r="H542" s="5" t="s">
        <v>30</v>
      </c>
      <c r="I542" s="5" t="s">
        <v>232</v>
      </c>
      <c r="J542" s="5" t="s">
        <v>233</v>
      </c>
      <c r="K542" s="5" t="s">
        <v>64</v>
      </c>
      <c r="L542" s="5" t="s">
        <v>42</v>
      </c>
      <c r="M542" s="5" t="s">
        <v>234</v>
      </c>
      <c r="N542" s="5"/>
      <c r="O542" s="5"/>
      <c r="P542" s="5" t="s">
        <v>31</v>
      </c>
      <c r="Q542" s="5" t="s">
        <v>32</v>
      </c>
      <c r="R542" s="5" t="s">
        <v>33</v>
      </c>
      <c r="S542" s="6" t="s">
        <v>279</v>
      </c>
      <c r="T542" s="8">
        <v>1926253440</v>
      </c>
      <c r="U542" s="8">
        <v>159449716</v>
      </c>
      <c r="V542" s="8">
        <v>17730856</v>
      </c>
      <c r="W542" s="8">
        <v>2067972300</v>
      </c>
      <c r="X542" s="8">
        <v>0</v>
      </c>
      <c r="Y542" s="8">
        <v>2067972300</v>
      </c>
      <c r="Z542" s="8">
        <v>0</v>
      </c>
      <c r="AA542" s="8">
        <v>2067972300</v>
      </c>
      <c r="AB542" s="8">
        <v>577876032</v>
      </c>
      <c r="AC542" s="8">
        <v>577876032</v>
      </c>
      <c r="AD542" s="21">
        <v>577876032</v>
      </c>
    </row>
    <row r="543" spans="1:30" ht="56.25" x14ac:dyDescent="0.25">
      <c r="A543" s="20" t="s">
        <v>74</v>
      </c>
      <c r="B543" s="6" t="s">
        <v>75</v>
      </c>
      <c r="C543" s="7" t="s">
        <v>280</v>
      </c>
      <c r="D543" s="7" t="s">
        <v>507</v>
      </c>
      <c r="E543" s="3" t="str">
        <f>VLOOKUP(Tabla2[[#This Row],[RUBRO]],Hoja9!$B$4:$M$1963,10,0)</f>
        <v>FAMILIA</v>
      </c>
      <c r="F543" s="7" t="str">
        <f>VLOOKUP(Tabla2[[#This Row],[RUBRO]],Hoja9!$B$4:$M$1963,11,0)</f>
        <v>DIRECCIÓN DE FAMILIAS Y COMUNIDADES</v>
      </c>
      <c r="G543" s="7" t="str">
        <f>VLOOKUP(Tabla2[[#This Row],[RUBRO]],Hoja9!$B$4:$M$1963,12,0)</f>
        <v>Familia</v>
      </c>
      <c r="H543" s="5" t="s">
        <v>30</v>
      </c>
      <c r="I543" s="5" t="s">
        <v>232</v>
      </c>
      <c r="J543" s="5" t="s">
        <v>233</v>
      </c>
      <c r="K543" s="5" t="s">
        <v>64</v>
      </c>
      <c r="L543" s="5" t="s">
        <v>42</v>
      </c>
      <c r="M543" s="5" t="s">
        <v>281</v>
      </c>
      <c r="N543" s="5"/>
      <c r="O543" s="5"/>
      <c r="P543" s="5" t="s">
        <v>31</v>
      </c>
      <c r="Q543" s="5" t="s">
        <v>32</v>
      </c>
      <c r="R543" s="5" t="s">
        <v>33</v>
      </c>
      <c r="S543" s="6" t="s">
        <v>282</v>
      </c>
      <c r="T543" s="8">
        <v>106050000</v>
      </c>
      <c r="U543" s="8">
        <v>0</v>
      </c>
      <c r="V543" s="8">
        <v>0</v>
      </c>
      <c r="W543" s="8">
        <v>106050000</v>
      </c>
      <c r="X543" s="8">
        <v>0</v>
      </c>
      <c r="Y543" s="8">
        <v>106050000</v>
      </c>
      <c r="Z543" s="8">
        <v>0</v>
      </c>
      <c r="AA543" s="8">
        <v>106050000</v>
      </c>
      <c r="AB543" s="8">
        <v>63630000</v>
      </c>
      <c r="AC543" s="8">
        <v>63630000</v>
      </c>
      <c r="AD543" s="21">
        <v>63630000</v>
      </c>
    </row>
    <row r="544" spans="1:30" ht="33.75" x14ac:dyDescent="0.25">
      <c r="A544" s="20" t="s">
        <v>74</v>
      </c>
      <c r="B544" s="6" t="s">
        <v>75</v>
      </c>
      <c r="C544" s="7" t="s">
        <v>285</v>
      </c>
      <c r="D544" s="7" t="s">
        <v>507</v>
      </c>
      <c r="E544" s="3" t="str">
        <f>VLOOKUP(Tabla2[[#This Row],[RUBRO]],Hoja9!$B$4:$M$1963,10,0)</f>
        <v>FAMILIA</v>
      </c>
      <c r="F544" s="7" t="str">
        <f>VLOOKUP(Tabla2[[#This Row],[RUBRO]],Hoja9!$B$4:$M$1963,11,0)</f>
        <v>DIRECCIÓN DE GESTIÓN HUMANA</v>
      </c>
      <c r="G544" s="7" t="str">
        <f>VLOOKUP(Tabla2[[#This Row],[RUBRO]],Hoja9!$B$4:$M$1963,12,0)</f>
        <v>Gestión Humana - Pres. Serv</v>
      </c>
      <c r="H544" s="5" t="s">
        <v>30</v>
      </c>
      <c r="I544" s="5" t="s">
        <v>232</v>
      </c>
      <c r="J544" s="5" t="s">
        <v>233</v>
      </c>
      <c r="K544" s="5" t="s">
        <v>64</v>
      </c>
      <c r="L544" s="5" t="s">
        <v>42</v>
      </c>
      <c r="M544" s="5" t="s">
        <v>243</v>
      </c>
      <c r="N544" s="5"/>
      <c r="O544" s="5"/>
      <c r="P544" s="5" t="s">
        <v>31</v>
      </c>
      <c r="Q544" s="5" t="s">
        <v>32</v>
      </c>
      <c r="R544" s="5" t="s">
        <v>33</v>
      </c>
      <c r="S544" s="6" t="s">
        <v>59</v>
      </c>
      <c r="T544" s="8">
        <v>32791000</v>
      </c>
      <c r="U544" s="8">
        <v>0</v>
      </c>
      <c r="V544" s="8">
        <v>0</v>
      </c>
      <c r="W544" s="8">
        <v>32791000</v>
      </c>
      <c r="X544" s="8">
        <v>0</v>
      </c>
      <c r="Y544" s="8">
        <v>32791000</v>
      </c>
      <c r="Z544" s="8">
        <v>0</v>
      </c>
      <c r="AA544" s="8">
        <v>32791000</v>
      </c>
      <c r="AB544" s="8">
        <v>14308800</v>
      </c>
      <c r="AC544" s="8">
        <v>14308800</v>
      </c>
      <c r="AD544" s="21">
        <v>14308800</v>
      </c>
    </row>
    <row r="545" spans="1:30" ht="33.75" x14ac:dyDescent="0.25">
      <c r="A545" s="20" t="s">
        <v>74</v>
      </c>
      <c r="B545" s="6" t="s">
        <v>75</v>
      </c>
      <c r="C545" s="7" t="s">
        <v>286</v>
      </c>
      <c r="D545" s="7" t="s">
        <v>507</v>
      </c>
      <c r="E545" s="3" t="str">
        <f>VLOOKUP(Tabla2[[#This Row],[RUBRO]],Hoja9!$B$4:$M$1963,10,0)</f>
        <v>FAMILIA</v>
      </c>
      <c r="F545" s="7" t="str">
        <f>VLOOKUP(Tabla2[[#This Row],[RUBRO]],Hoja9!$B$4:$M$1963,11,0)</f>
        <v>DIRECCIÓN DE GESTIÓN HUMANA</v>
      </c>
      <c r="G545" s="7" t="str">
        <f>VLOOKUP(Tabla2[[#This Row],[RUBRO]],Hoja9!$B$4:$M$1963,12,0)</f>
        <v>Gestión Humana- Viáticos</v>
      </c>
      <c r="H545" s="5" t="s">
        <v>30</v>
      </c>
      <c r="I545" s="5" t="s">
        <v>232</v>
      </c>
      <c r="J545" s="5" t="s">
        <v>233</v>
      </c>
      <c r="K545" s="5" t="s">
        <v>64</v>
      </c>
      <c r="L545" s="5" t="s">
        <v>42</v>
      </c>
      <c r="M545" s="5" t="s">
        <v>246</v>
      </c>
      <c r="N545" s="5"/>
      <c r="O545" s="5"/>
      <c r="P545" s="5" t="s">
        <v>31</v>
      </c>
      <c r="Q545" s="5" t="s">
        <v>32</v>
      </c>
      <c r="R545" s="5" t="s">
        <v>33</v>
      </c>
      <c r="S545" s="6" t="s">
        <v>249</v>
      </c>
      <c r="T545" s="8">
        <v>13414853</v>
      </c>
      <c r="U545" s="8">
        <v>8000000</v>
      </c>
      <c r="V545" s="8">
        <v>0</v>
      </c>
      <c r="W545" s="8">
        <v>21414853</v>
      </c>
      <c r="X545" s="8">
        <v>0</v>
      </c>
      <c r="Y545" s="8">
        <v>20414853</v>
      </c>
      <c r="Z545" s="8">
        <v>1000000</v>
      </c>
      <c r="AA545" s="8">
        <v>15720451</v>
      </c>
      <c r="AB545" s="8">
        <v>11937007</v>
      </c>
      <c r="AC545" s="8">
        <v>11937007</v>
      </c>
      <c r="AD545" s="21">
        <v>11937007</v>
      </c>
    </row>
    <row r="546" spans="1:30" ht="45" x14ac:dyDescent="0.25">
      <c r="A546" s="20" t="s">
        <v>74</v>
      </c>
      <c r="B546" s="6" t="s">
        <v>75</v>
      </c>
      <c r="C546" s="7" t="s">
        <v>392</v>
      </c>
      <c r="D546" s="7" t="s">
        <v>512</v>
      </c>
      <c r="E546" s="3" t="str">
        <f>VLOOKUP(Tabla2[[#This Row],[RUBRO]],Hoja9!$B$4:$M$1963,10,0)</f>
        <v>GENERACIONES</v>
      </c>
      <c r="F546" s="7" t="str">
        <f>VLOOKUP(Tabla2[[#This Row],[RUBRO]],Hoja9!$B$4:$M$1963,11,0)</f>
        <v>DIRECCIÓN DE NIÑEZ Y ADOLESCENCIA</v>
      </c>
      <c r="G546" s="7" t="str">
        <f>VLOOKUP(Tabla2[[#This Row],[RUBRO]],Hoja9!$B$4:$M$1963,12,0)</f>
        <v>Niñez y adolescencia</v>
      </c>
      <c r="H546" s="5" t="s">
        <v>30</v>
      </c>
      <c r="I546" s="5" t="s">
        <v>232</v>
      </c>
      <c r="J546" s="5" t="s">
        <v>233</v>
      </c>
      <c r="K546" s="5" t="s">
        <v>68</v>
      </c>
      <c r="L546" s="5" t="s">
        <v>42</v>
      </c>
      <c r="M546" s="5" t="s">
        <v>234</v>
      </c>
      <c r="N546" s="5"/>
      <c r="O546" s="5"/>
      <c r="P546" s="5" t="s">
        <v>31</v>
      </c>
      <c r="Q546" s="5" t="s">
        <v>32</v>
      </c>
      <c r="R546" s="5" t="s">
        <v>33</v>
      </c>
      <c r="S546" s="6" t="s">
        <v>393</v>
      </c>
      <c r="T546" s="8">
        <v>1455417960</v>
      </c>
      <c r="U546" s="8">
        <v>0</v>
      </c>
      <c r="V546" s="8">
        <v>233471047</v>
      </c>
      <c r="W546" s="8">
        <v>1221946913</v>
      </c>
      <c r="X546" s="8">
        <v>0</v>
      </c>
      <c r="Y546" s="8">
        <v>1221946913</v>
      </c>
      <c r="Z546" s="8">
        <v>0</v>
      </c>
      <c r="AA546" s="8">
        <v>1221946913</v>
      </c>
      <c r="AB546" s="8">
        <v>116585693</v>
      </c>
      <c r="AC546" s="8">
        <v>116585693</v>
      </c>
      <c r="AD546" s="21">
        <v>116585693</v>
      </c>
    </row>
    <row r="547" spans="1:30" ht="45" x14ac:dyDescent="0.25">
      <c r="A547" s="20" t="s">
        <v>74</v>
      </c>
      <c r="B547" s="6" t="s">
        <v>75</v>
      </c>
      <c r="C547" s="7" t="s">
        <v>394</v>
      </c>
      <c r="D547" s="7" t="s">
        <v>512</v>
      </c>
      <c r="E547" s="3" t="str">
        <f>VLOOKUP(Tabla2[[#This Row],[RUBRO]],Hoja9!$B$4:$M$1963,10,0)</f>
        <v>GENERACIONES</v>
      </c>
      <c r="F547" s="7" t="str">
        <f>VLOOKUP(Tabla2[[#This Row],[RUBRO]],Hoja9!$B$4:$M$1963,11,0)</f>
        <v>DIRECCIÓN DE NIÑEZ Y ADOLESCENCIA</v>
      </c>
      <c r="G547" s="7" t="str">
        <f>VLOOKUP(Tabla2[[#This Row],[RUBRO]],Hoja9!$B$4:$M$1963,12,0)</f>
        <v>Niñez y adolescencia</v>
      </c>
      <c r="H547" s="5" t="s">
        <v>30</v>
      </c>
      <c r="I547" s="5" t="s">
        <v>232</v>
      </c>
      <c r="J547" s="5" t="s">
        <v>233</v>
      </c>
      <c r="K547" s="5" t="s">
        <v>68</v>
      </c>
      <c r="L547" s="5" t="s">
        <v>42</v>
      </c>
      <c r="M547" s="5" t="s">
        <v>281</v>
      </c>
      <c r="N547" s="5"/>
      <c r="O547" s="5"/>
      <c r="P547" s="5" t="s">
        <v>31</v>
      </c>
      <c r="Q547" s="5" t="s">
        <v>32</v>
      </c>
      <c r="R547" s="5" t="s">
        <v>33</v>
      </c>
      <c r="S547" s="6" t="s">
        <v>395</v>
      </c>
      <c r="T547" s="8">
        <v>535002640</v>
      </c>
      <c r="U547" s="8">
        <v>0</v>
      </c>
      <c r="V547" s="8">
        <v>28144878</v>
      </c>
      <c r="W547" s="8">
        <v>506857762</v>
      </c>
      <c r="X547" s="8">
        <v>0</v>
      </c>
      <c r="Y547" s="8">
        <v>506857762</v>
      </c>
      <c r="Z547" s="8">
        <v>0</v>
      </c>
      <c r="AA547" s="8">
        <v>506857762</v>
      </c>
      <c r="AB547" s="8">
        <v>82639702</v>
      </c>
      <c r="AC547" s="8">
        <v>82639702</v>
      </c>
      <c r="AD547" s="21">
        <v>82639702</v>
      </c>
    </row>
    <row r="548" spans="1:30" ht="45" x14ac:dyDescent="0.25">
      <c r="A548" s="20" t="s">
        <v>74</v>
      </c>
      <c r="B548" s="6" t="s">
        <v>75</v>
      </c>
      <c r="C548" s="7" t="s">
        <v>291</v>
      </c>
      <c r="D548" s="7" t="s">
        <v>512</v>
      </c>
      <c r="E548" s="3" t="str">
        <f>VLOOKUP(Tabla2[[#This Row],[RUBRO]],Hoja9!$B$4:$M$1963,10,0)</f>
        <v>GENERACIONES</v>
      </c>
      <c r="F548" s="7" t="str">
        <f>VLOOKUP(Tabla2[[#This Row],[RUBRO]],Hoja9!$B$4:$M$1963,11,0)</f>
        <v>DIRECCIÓN DE NIÑEZ Y ADOLESCENCIA</v>
      </c>
      <c r="G548" s="7" t="str">
        <f>VLOOKUP(Tabla2[[#This Row],[RUBRO]],Hoja9!$B$4:$M$1963,12,0)</f>
        <v>Niñez y adolescencia</v>
      </c>
      <c r="H548" s="5" t="s">
        <v>30</v>
      </c>
      <c r="I548" s="5" t="s">
        <v>232</v>
      </c>
      <c r="J548" s="5" t="s">
        <v>233</v>
      </c>
      <c r="K548" s="5" t="s">
        <v>68</v>
      </c>
      <c r="L548" s="5" t="s">
        <v>42</v>
      </c>
      <c r="M548" s="5" t="s">
        <v>243</v>
      </c>
      <c r="N548" s="5"/>
      <c r="O548" s="5"/>
      <c r="P548" s="5" t="s">
        <v>31</v>
      </c>
      <c r="Q548" s="5" t="s">
        <v>32</v>
      </c>
      <c r="R548" s="5" t="s">
        <v>33</v>
      </c>
      <c r="S548" s="6" t="s">
        <v>292</v>
      </c>
      <c r="T548" s="8">
        <v>0</v>
      </c>
      <c r="U548" s="8">
        <v>141718860</v>
      </c>
      <c r="V548" s="8">
        <v>0</v>
      </c>
      <c r="W548" s="8">
        <v>141718860</v>
      </c>
      <c r="X548" s="8">
        <v>0</v>
      </c>
      <c r="Y548" s="8">
        <v>141718860</v>
      </c>
      <c r="Z548" s="8">
        <v>0</v>
      </c>
      <c r="AA548" s="8">
        <v>141718860</v>
      </c>
      <c r="AB548" s="8">
        <v>0</v>
      </c>
      <c r="AC548" s="8">
        <v>0</v>
      </c>
      <c r="AD548" s="21">
        <v>0</v>
      </c>
    </row>
    <row r="549" spans="1:30" ht="33.75" x14ac:dyDescent="0.25">
      <c r="A549" s="20" t="s">
        <v>74</v>
      </c>
      <c r="B549" s="6" t="s">
        <v>75</v>
      </c>
      <c r="C549" s="7" t="s">
        <v>293</v>
      </c>
      <c r="D549" s="7" t="s">
        <v>512</v>
      </c>
      <c r="E549" s="3" t="str">
        <f>VLOOKUP(Tabla2[[#This Row],[RUBRO]],Hoja9!$B$4:$M$1963,10,0)</f>
        <v>GENERACIONES</v>
      </c>
      <c r="F549" s="7" t="str">
        <f>VLOOKUP(Tabla2[[#This Row],[RUBRO]],Hoja9!$B$4:$M$1963,11,0)</f>
        <v>DIRECCIÓN DE GESTIÓN HUMANA</v>
      </c>
      <c r="G549" s="7" t="str">
        <f>VLOOKUP(Tabla2[[#This Row],[RUBRO]],Hoja9!$B$4:$M$1963,12,0)</f>
        <v>Gestión Humana - Pres. Serv</v>
      </c>
      <c r="H549" s="5" t="s">
        <v>30</v>
      </c>
      <c r="I549" s="5" t="s">
        <v>232</v>
      </c>
      <c r="J549" s="5" t="s">
        <v>233</v>
      </c>
      <c r="K549" s="5" t="s">
        <v>68</v>
      </c>
      <c r="L549" s="5" t="s">
        <v>42</v>
      </c>
      <c r="M549" s="5" t="s">
        <v>248</v>
      </c>
      <c r="N549" s="5"/>
      <c r="O549" s="5"/>
      <c r="P549" s="5" t="s">
        <v>31</v>
      </c>
      <c r="Q549" s="5" t="s">
        <v>32</v>
      </c>
      <c r="R549" s="5" t="s">
        <v>33</v>
      </c>
      <c r="S549" s="6" t="s">
        <v>59</v>
      </c>
      <c r="T549" s="8">
        <v>0</v>
      </c>
      <c r="U549" s="8">
        <v>68669800</v>
      </c>
      <c r="V549" s="8">
        <v>1063000</v>
      </c>
      <c r="W549" s="8">
        <v>67606800</v>
      </c>
      <c r="X549" s="8">
        <v>0</v>
      </c>
      <c r="Y549" s="8">
        <v>67606800</v>
      </c>
      <c r="Z549" s="8">
        <v>0</v>
      </c>
      <c r="AA549" s="8">
        <v>67606800</v>
      </c>
      <c r="AB549" s="8">
        <v>27000200</v>
      </c>
      <c r="AC549" s="8">
        <v>27000200</v>
      </c>
      <c r="AD549" s="21">
        <v>27000200</v>
      </c>
    </row>
    <row r="550" spans="1:30" ht="33.75" x14ac:dyDescent="0.25">
      <c r="A550" s="20" t="s">
        <v>74</v>
      </c>
      <c r="B550" s="6" t="s">
        <v>75</v>
      </c>
      <c r="C550" s="7" t="s">
        <v>294</v>
      </c>
      <c r="D550" s="7" t="s">
        <v>512</v>
      </c>
      <c r="E550" s="3" t="str">
        <f>VLOOKUP(Tabla2[[#This Row],[RUBRO]],Hoja9!$B$4:$M$1963,10,0)</f>
        <v>GENERACIONES</v>
      </c>
      <c r="F550" s="7" t="str">
        <f>VLOOKUP(Tabla2[[#This Row],[RUBRO]],Hoja9!$B$4:$M$1963,11,0)</f>
        <v>DIRECCIÓN DE GESTIÓN HUMANA</v>
      </c>
      <c r="G550" s="7" t="str">
        <f>VLOOKUP(Tabla2[[#This Row],[RUBRO]],Hoja9!$B$4:$M$1963,12,0)</f>
        <v>Gestión Humana- Viáticos</v>
      </c>
      <c r="H550" s="5" t="s">
        <v>30</v>
      </c>
      <c r="I550" s="5" t="s">
        <v>232</v>
      </c>
      <c r="J550" s="5" t="s">
        <v>233</v>
      </c>
      <c r="K550" s="5" t="s">
        <v>68</v>
      </c>
      <c r="L550" s="5" t="s">
        <v>42</v>
      </c>
      <c r="M550" s="5" t="s">
        <v>254</v>
      </c>
      <c r="N550" s="5"/>
      <c r="O550" s="5"/>
      <c r="P550" s="5" t="s">
        <v>31</v>
      </c>
      <c r="Q550" s="5" t="s">
        <v>32</v>
      </c>
      <c r="R550" s="5" t="s">
        <v>33</v>
      </c>
      <c r="S550" s="6" t="s">
        <v>249</v>
      </c>
      <c r="T550" s="8">
        <v>3000000</v>
      </c>
      <c r="U550" s="8">
        <v>9000000</v>
      </c>
      <c r="V550" s="8">
        <v>0</v>
      </c>
      <c r="W550" s="8">
        <v>12000000</v>
      </c>
      <c r="X550" s="8">
        <v>0</v>
      </c>
      <c r="Y550" s="8">
        <v>8129986</v>
      </c>
      <c r="Z550" s="8">
        <v>3870014</v>
      </c>
      <c r="AA550" s="8">
        <v>3425493</v>
      </c>
      <c r="AB550" s="8">
        <v>3376687</v>
      </c>
      <c r="AC550" s="8">
        <v>3376687</v>
      </c>
      <c r="AD550" s="21">
        <v>3376687</v>
      </c>
    </row>
    <row r="551" spans="1:30" ht="45" x14ac:dyDescent="0.25">
      <c r="A551" s="20" t="s">
        <v>74</v>
      </c>
      <c r="B551" s="6" t="s">
        <v>75</v>
      </c>
      <c r="C551" s="7" t="s">
        <v>295</v>
      </c>
      <c r="D551" s="7" t="s">
        <v>512</v>
      </c>
      <c r="E551" s="3" t="str">
        <f>VLOOKUP(Tabla2[[#This Row],[RUBRO]],Hoja9!$B$4:$M$1963,10,0)</f>
        <v>GENERACIONES</v>
      </c>
      <c r="F551" s="7" t="str">
        <f>VLOOKUP(Tabla2[[#This Row],[RUBRO]],Hoja9!$B$4:$M$1963,11,0)</f>
        <v>DIRECCIÓN DE NIÑEZ Y ADOLESCENCIA</v>
      </c>
      <c r="G551" s="7" t="str">
        <f>VLOOKUP(Tabla2[[#This Row],[RUBRO]],Hoja9!$B$4:$M$1963,12,0)</f>
        <v>Niñez y adolescencia</v>
      </c>
      <c r="H551" s="5" t="s">
        <v>30</v>
      </c>
      <c r="I551" s="5" t="s">
        <v>232</v>
      </c>
      <c r="J551" s="5" t="s">
        <v>233</v>
      </c>
      <c r="K551" s="5" t="s">
        <v>68</v>
      </c>
      <c r="L551" s="5" t="s">
        <v>42</v>
      </c>
      <c r="M551" s="5" t="s">
        <v>266</v>
      </c>
      <c r="N551" s="5"/>
      <c r="O551" s="5"/>
      <c r="P551" s="5" t="s">
        <v>31</v>
      </c>
      <c r="Q551" s="5" t="s">
        <v>32</v>
      </c>
      <c r="R551" s="5" t="s">
        <v>33</v>
      </c>
      <c r="S551" s="6" t="s">
        <v>267</v>
      </c>
      <c r="T551" s="8">
        <v>0</v>
      </c>
      <c r="U551" s="8">
        <v>7961682</v>
      </c>
      <c r="V551" s="8">
        <v>7946682</v>
      </c>
      <c r="W551" s="8">
        <v>15000</v>
      </c>
      <c r="X551" s="8">
        <v>0</v>
      </c>
      <c r="Y551" s="8">
        <v>0</v>
      </c>
      <c r="Z551" s="8">
        <v>15000</v>
      </c>
      <c r="AA551" s="8">
        <v>0</v>
      </c>
      <c r="AB551" s="8">
        <v>0</v>
      </c>
      <c r="AC551" s="8">
        <v>0</v>
      </c>
      <c r="AD551" s="21">
        <v>0</v>
      </c>
    </row>
    <row r="552" spans="1:30" ht="33.75" x14ac:dyDescent="0.25">
      <c r="A552" s="20" t="s">
        <v>74</v>
      </c>
      <c r="B552" s="6" t="s">
        <v>75</v>
      </c>
      <c r="C552" s="7" t="s">
        <v>298</v>
      </c>
      <c r="D552" s="7" t="s">
        <v>594</v>
      </c>
      <c r="E552" s="3" t="str">
        <f>VLOOKUP(Tabla2[[#This Row],[RUBRO]],Hoja9!$B$4:$M$1963,10,0)</f>
        <v>SNBF</v>
      </c>
      <c r="F552" s="7" t="str">
        <f>VLOOKUP(Tabla2[[#This Row],[RUBRO]],Hoja9!$B$4:$M$1963,11,0)</f>
        <v>DIRECCIÓN DE GESTIÓN HUMANA</v>
      </c>
      <c r="G552" s="7" t="str">
        <f>VLOOKUP(Tabla2[[#This Row],[RUBRO]],Hoja9!$B$4:$M$1963,12,0)</f>
        <v>Gestión Humana - Pres. Serv</v>
      </c>
      <c r="H552" s="5" t="s">
        <v>30</v>
      </c>
      <c r="I552" s="5" t="s">
        <v>232</v>
      </c>
      <c r="J552" s="5" t="s">
        <v>233</v>
      </c>
      <c r="K552" s="5" t="s">
        <v>138</v>
      </c>
      <c r="L552" s="5" t="s">
        <v>42</v>
      </c>
      <c r="M552" s="5" t="s">
        <v>281</v>
      </c>
      <c r="N552" s="5"/>
      <c r="O552" s="5"/>
      <c r="P552" s="5" t="s">
        <v>31</v>
      </c>
      <c r="Q552" s="5" t="s">
        <v>32</v>
      </c>
      <c r="R552" s="5" t="s">
        <v>33</v>
      </c>
      <c r="S552" s="6" t="s">
        <v>59</v>
      </c>
      <c r="T552" s="8">
        <v>105643560</v>
      </c>
      <c r="U552" s="8">
        <v>0</v>
      </c>
      <c r="V552" s="8">
        <v>3147393</v>
      </c>
      <c r="W552" s="8">
        <v>102496167</v>
      </c>
      <c r="X552" s="8">
        <v>0</v>
      </c>
      <c r="Y552" s="8">
        <v>102496167</v>
      </c>
      <c r="Z552" s="8">
        <v>0</v>
      </c>
      <c r="AA552" s="8">
        <v>87569467</v>
      </c>
      <c r="AB552" s="8">
        <v>44119000</v>
      </c>
      <c r="AC552" s="8">
        <v>44119000</v>
      </c>
      <c r="AD552" s="21">
        <v>44119000</v>
      </c>
    </row>
    <row r="553" spans="1:30" ht="33.75" x14ac:dyDescent="0.25">
      <c r="A553" s="20" t="s">
        <v>74</v>
      </c>
      <c r="B553" s="6" t="s">
        <v>75</v>
      </c>
      <c r="C553" s="7" t="s">
        <v>299</v>
      </c>
      <c r="D553" s="7" t="s">
        <v>594</v>
      </c>
      <c r="E553" s="3" t="str">
        <f>VLOOKUP(Tabla2[[#This Row],[RUBRO]],Hoja9!$B$4:$M$1963,10,0)</f>
        <v>SNBF</v>
      </c>
      <c r="F553" s="7" t="str">
        <f>VLOOKUP(Tabla2[[#This Row],[RUBRO]],Hoja9!$B$4:$M$1963,11,0)</f>
        <v>DIRECCIÓN DE GESTIÓN HUMANA</v>
      </c>
      <c r="G553" s="7" t="str">
        <f>VLOOKUP(Tabla2[[#This Row],[RUBRO]],Hoja9!$B$4:$M$1963,12,0)</f>
        <v>Gestión Humana- Viáticos</v>
      </c>
      <c r="H553" s="5" t="s">
        <v>30</v>
      </c>
      <c r="I553" s="5" t="s">
        <v>232</v>
      </c>
      <c r="J553" s="5" t="s">
        <v>233</v>
      </c>
      <c r="K553" s="5" t="s">
        <v>138</v>
      </c>
      <c r="L553" s="5" t="s">
        <v>42</v>
      </c>
      <c r="M553" s="5" t="s">
        <v>237</v>
      </c>
      <c r="N553" s="5"/>
      <c r="O553" s="5"/>
      <c r="P553" s="5" t="s">
        <v>31</v>
      </c>
      <c r="Q553" s="5" t="s">
        <v>32</v>
      </c>
      <c r="R553" s="5" t="s">
        <v>33</v>
      </c>
      <c r="S553" s="6" t="s">
        <v>249</v>
      </c>
      <c r="T553" s="8">
        <v>22072079</v>
      </c>
      <c r="U553" s="8">
        <v>0</v>
      </c>
      <c r="V553" s="8">
        <v>0</v>
      </c>
      <c r="W553" s="8">
        <v>22072079</v>
      </c>
      <c r="X553" s="8">
        <v>0</v>
      </c>
      <c r="Y553" s="8">
        <v>20409115</v>
      </c>
      <c r="Z553" s="8">
        <v>1662964</v>
      </c>
      <c r="AA553" s="8">
        <v>14941379</v>
      </c>
      <c r="AB553" s="8">
        <v>12239427</v>
      </c>
      <c r="AC553" s="8">
        <v>12239427</v>
      </c>
      <c r="AD553" s="21">
        <v>12239427</v>
      </c>
    </row>
    <row r="554" spans="1:30" ht="33.75" x14ac:dyDescent="0.25">
      <c r="A554" s="20" t="s">
        <v>74</v>
      </c>
      <c r="B554" s="6" t="s">
        <v>75</v>
      </c>
      <c r="C554" s="7" t="s">
        <v>303</v>
      </c>
      <c r="D554" s="7" t="s">
        <v>604</v>
      </c>
      <c r="E554" s="3" t="str">
        <f>VLOOKUP(Tabla2[[#This Row],[RUBRO]],Hoja9!$B$4:$M$1963,10,0)</f>
        <v>TECNOLOGIA</v>
      </c>
      <c r="F554" s="7" t="str">
        <f>VLOOKUP(Tabla2[[#This Row],[RUBRO]],Hoja9!$B$4:$M$1963,11,0)</f>
        <v>DIRECCIÓN DE GESTIÓN HUMANA</v>
      </c>
      <c r="G554" s="7" t="str">
        <f>VLOOKUP(Tabla2[[#This Row],[RUBRO]],Hoja9!$B$4:$M$1963,12,0)</f>
        <v>Gestión Humana - Pres. Serv</v>
      </c>
      <c r="H554" s="5" t="s">
        <v>30</v>
      </c>
      <c r="I554" s="5" t="s">
        <v>301</v>
      </c>
      <c r="J554" s="5" t="s">
        <v>233</v>
      </c>
      <c r="K554" s="5" t="s">
        <v>41</v>
      </c>
      <c r="L554" s="5" t="s">
        <v>42</v>
      </c>
      <c r="M554" s="5" t="s">
        <v>281</v>
      </c>
      <c r="N554" s="5"/>
      <c r="O554" s="5"/>
      <c r="P554" s="5" t="s">
        <v>31</v>
      </c>
      <c r="Q554" s="5" t="s">
        <v>32</v>
      </c>
      <c r="R554" s="5" t="s">
        <v>33</v>
      </c>
      <c r="S554" s="6" t="s">
        <v>59</v>
      </c>
      <c r="T554" s="8">
        <v>94712620</v>
      </c>
      <c r="U554" s="8">
        <v>970200</v>
      </c>
      <c r="V554" s="8">
        <v>187420</v>
      </c>
      <c r="W554" s="8">
        <v>95495400</v>
      </c>
      <c r="X554" s="8">
        <v>0</v>
      </c>
      <c r="Y554" s="8">
        <v>94525200</v>
      </c>
      <c r="Z554" s="8">
        <v>970200</v>
      </c>
      <c r="AA554" s="8">
        <v>94525200</v>
      </c>
      <c r="AB554" s="8">
        <v>43243200</v>
      </c>
      <c r="AC554" s="8">
        <v>43243200</v>
      </c>
      <c r="AD554" s="21">
        <v>43243200</v>
      </c>
    </row>
    <row r="555" spans="1:30" ht="33.75" x14ac:dyDescent="0.25">
      <c r="A555" s="20" t="s">
        <v>74</v>
      </c>
      <c r="B555" s="6" t="s">
        <v>75</v>
      </c>
      <c r="C555" s="7" t="s">
        <v>304</v>
      </c>
      <c r="D555" s="7" t="s">
        <v>604</v>
      </c>
      <c r="E555" s="3" t="str">
        <f>VLOOKUP(Tabla2[[#This Row],[RUBRO]],Hoja9!$B$4:$M$1963,10,0)</f>
        <v>TECNOLOGIA</v>
      </c>
      <c r="F555" s="7" t="str">
        <f>VLOOKUP(Tabla2[[#This Row],[RUBRO]],Hoja9!$B$4:$M$1963,11,0)</f>
        <v>DIRECCIÓN DE GESTIÓN HUMANA</v>
      </c>
      <c r="G555" s="7" t="str">
        <f>VLOOKUP(Tabla2[[#This Row],[RUBRO]],Hoja9!$B$4:$M$1963,12,0)</f>
        <v>Gestión Humana- Viáticos</v>
      </c>
      <c r="H555" s="5" t="s">
        <v>30</v>
      </c>
      <c r="I555" s="5" t="s">
        <v>301</v>
      </c>
      <c r="J555" s="5" t="s">
        <v>233</v>
      </c>
      <c r="K555" s="5" t="s">
        <v>41</v>
      </c>
      <c r="L555" s="5" t="s">
        <v>42</v>
      </c>
      <c r="M555" s="5" t="s">
        <v>237</v>
      </c>
      <c r="N555" s="5"/>
      <c r="O555" s="5"/>
      <c r="P555" s="5" t="s">
        <v>31</v>
      </c>
      <c r="Q555" s="5" t="s">
        <v>32</v>
      </c>
      <c r="R555" s="5" t="s">
        <v>33</v>
      </c>
      <c r="S555" s="6" t="s">
        <v>249</v>
      </c>
      <c r="T555" s="8">
        <v>9082901</v>
      </c>
      <c r="U555" s="8">
        <v>0</v>
      </c>
      <c r="V555" s="8">
        <v>0</v>
      </c>
      <c r="W555" s="8">
        <v>9082901</v>
      </c>
      <c r="X555" s="8">
        <v>0</v>
      </c>
      <c r="Y555" s="8">
        <v>9082901</v>
      </c>
      <c r="Z555" s="8">
        <v>0</v>
      </c>
      <c r="AA555" s="8">
        <v>7133650</v>
      </c>
      <c r="AB555" s="8">
        <v>6373860</v>
      </c>
      <c r="AC555" s="8">
        <v>6373860</v>
      </c>
      <c r="AD555" s="21">
        <v>6373860</v>
      </c>
    </row>
    <row r="556" spans="1:30" ht="33.75" x14ac:dyDescent="0.25">
      <c r="A556" s="20" t="s">
        <v>74</v>
      </c>
      <c r="B556" s="6" t="s">
        <v>75</v>
      </c>
      <c r="C556" s="7" t="s">
        <v>307</v>
      </c>
      <c r="D556" s="7" t="s">
        <v>37</v>
      </c>
      <c r="E556" s="3" t="str">
        <f>VLOOKUP(Tabla2[[#This Row],[RUBRO]],Hoja9!$B$4:$M$1963,10,0)</f>
        <v>MODELO INTERVENCION</v>
      </c>
      <c r="F556" s="7" t="str">
        <f>VLOOKUP(Tabla2[[#This Row],[RUBRO]],Hoja9!$B$4:$M$1963,11,0)</f>
        <v>DIRECCIÓN DE GESTIÓN HUMANA</v>
      </c>
      <c r="G556" s="7" t="str">
        <f>VLOOKUP(Tabla2[[#This Row],[RUBRO]],Hoja9!$B$4:$M$1963,12,0)</f>
        <v>Gestión Humana - Pres. Serv</v>
      </c>
      <c r="H556" s="5" t="s">
        <v>30</v>
      </c>
      <c r="I556" s="5" t="s">
        <v>301</v>
      </c>
      <c r="J556" s="5" t="s">
        <v>233</v>
      </c>
      <c r="K556" s="5" t="s">
        <v>77</v>
      </c>
      <c r="L556" s="5" t="s">
        <v>42</v>
      </c>
      <c r="M556" s="5" t="s">
        <v>237</v>
      </c>
      <c r="N556" s="5"/>
      <c r="O556" s="5"/>
      <c r="P556" s="5" t="s">
        <v>31</v>
      </c>
      <c r="Q556" s="5" t="s">
        <v>32</v>
      </c>
      <c r="R556" s="5" t="s">
        <v>33</v>
      </c>
      <c r="S556" s="6" t="s">
        <v>59</v>
      </c>
      <c r="T556" s="8">
        <v>1110771305</v>
      </c>
      <c r="U556" s="8">
        <v>118063001</v>
      </c>
      <c r="V556" s="8">
        <v>145421305</v>
      </c>
      <c r="W556" s="8">
        <v>1083413001</v>
      </c>
      <c r="X556" s="8">
        <v>0</v>
      </c>
      <c r="Y556" s="8">
        <v>1082856201</v>
      </c>
      <c r="Z556" s="8">
        <v>556800</v>
      </c>
      <c r="AA556" s="8">
        <v>1055336135</v>
      </c>
      <c r="AB556" s="8">
        <v>587425671</v>
      </c>
      <c r="AC556" s="8">
        <v>587425671</v>
      </c>
      <c r="AD556" s="21">
        <v>587425671</v>
      </c>
    </row>
    <row r="557" spans="1:30" ht="33.75" x14ac:dyDescent="0.25">
      <c r="A557" s="20" t="s">
        <v>74</v>
      </c>
      <c r="B557" s="6" t="s">
        <v>75</v>
      </c>
      <c r="C557" s="7" t="s">
        <v>308</v>
      </c>
      <c r="D557" s="7" t="s">
        <v>37</v>
      </c>
      <c r="E557" s="3" t="str">
        <f>VLOOKUP(Tabla2[[#This Row],[RUBRO]],Hoja9!$B$4:$M$1963,10,0)</f>
        <v>MODELO INTERVENCION</v>
      </c>
      <c r="F557" s="7" t="str">
        <f>VLOOKUP(Tabla2[[#This Row],[RUBRO]],Hoja9!$B$4:$M$1963,11,0)</f>
        <v>DIRECCIÓN DE GESTIÓN HUMANA</v>
      </c>
      <c r="G557" s="7" t="str">
        <f>VLOOKUP(Tabla2[[#This Row],[RUBRO]],Hoja9!$B$4:$M$1963,12,0)</f>
        <v>Gestión Humana- Viáticos</v>
      </c>
      <c r="H557" s="5" t="s">
        <v>30</v>
      </c>
      <c r="I557" s="5" t="s">
        <v>301</v>
      </c>
      <c r="J557" s="5" t="s">
        <v>233</v>
      </c>
      <c r="K557" s="5" t="s">
        <v>77</v>
      </c>
      <c r="L557" s="5" t="s">
        <v>42</v>
      </c>
      <c r="M557" s="5" t="s">
        <v>240</v>
      </c>
      <c r="N557" s="5"/>
      <c r="O557" s="5"/>
      <c r="P557" s="5" t="s">
        <v>31</v>
      </c>
      <c r="Q557" s="5" t="s">
        <v>32</v>
      </c>
      <c r="R557" s="5" t="s">
        <v>33</v>
      </c>
      <c r="S557" s="6" t="s">
        <v>249</v>
      </c>
      <c r="T557" s="8">
        <v>0</v>
      </c>
      <c r="U557" s="8">
        <v>24700000</v>
      </c>
      <c r="V557" s="8">
        <v>0</v>
      </c>
      <c r="W557" s="8">
        <v>24700000</v>
      </c>
      <c r="X557" s="8">
        <v>0</v>
      </c>
      <c r="Y557" s="8">
        <v>23225075</v>
      </c>
      <c r="Z557" s="8">
        <v>1474925</v>
      </c>
      <c r="AA557" s="8">
        <v>21486112</v>
      </c>
      <c r="AB557" s="8">
        <v>13569884</v>
      </c>
      <c r="AC557" s="8">
        <v>13569884</v>
      </c>
      <c r="AD557" s="21">
        <v>13569884</v>
      </c>
    </row>
    <row r="558" spans="1:30" ht="22.5" x14ac:dyDescent="0.25">
      <c r="A558" s="20" t="s">
        <v>74</v>
      </c>
      <c r="B558" s="6" t="s">
        <v>75</v>
      </c>
      <c r="C558" s="7" t="s">
        <v>396</v>
      </c>
      <c r="D558" s="7" t="s">
        <v>37</v>
      </c>
      <c r="E558" s="3" t="str">
        <f>VLOOKUP(Tabla2[[#This Row],[RUBRO]],Hoja9!$B$4:$M$1963,10,0)</f>
        <v>MODELO INTERVENCION</v>
      </c>
      <c r="F558" s="7" t="str">
        <f>VLOOKUP(Tabla2[[#This Row],[RUBRO]],Hoja9!$B$4:$M$1963,11,0)</f>
        <v>DIRECCION FINANCIERA</v>
      </c>
      <c r="G558" s="7" t="str">
        <f>VLOOKUP(Tabla2[[#This Row],[RUBRO]],Hoja9!$B$4:$M$1963,12,0)</f>
        <v>Dirección Financiera</v>
      </c>
      <c r="H558" s="5" t="s">
        <v>30</v>
      </c>
      <c r="I558" s="5" t="s">
        <v>301</v>
      </c>
      <c r="J558" s="5" t="s">
        <v>233</v>
      </c>
      <c r="K558" s="5" t="s">
        <v>77</v>
      </c>
      <c r="L558" s="5" t="s">
        <v>42</v>
      </c>
      <c r="M558" s="5" t="s">
        <v>255</v>
      </c>
      <c r="N558" s="5"/>
      <c r="O558" s="5"/>
      <c r="P558" s="5" t="s">
        <v>31</v>
      </c>
      <c r="Q558" s="5" t="s">
        <v>32</v>
      </c>
      <c r="R558" s="5" t="s">
        <v>33</v>
      </c>
      <c r="S558" s="6" t="s">
        <v>397</v>
      </c>
      <c r="T558" s="8">
        <v>819500</v>
      </c>
      <c r="U558" s="8">
        <v>0</v>
      </c>
      <c r="V558" s="8">
        <v>519500</v>
      </c>
      <c r="W558" s="8">
        <v>300000</v>
      </c>
      <c r="X558" s="8">
        <v>0</v>
      </c>
      <c r="Y558" s="8">
        <v>0</v>
      </c>
      <c r="Z558" s="8">
        <v>300000</v>
      </c>
      <c r="AA558" s="8">
        <v>0</v>
      </c>
      <c r="AB558" s="8">
        <v>0</v>
      </c>
      <c r="AC558" s="8">
        <v>0</v>
      </c>
      <c r="AD558" s="21">
        <v>0</v>
      </c>
    </row>
    <row r="559" spans="1:30" ht="33.75" x14ac:dyDescent="0.25">
      <c r="A559" s="20" t="s">
        <v>74</v>
      </c>
      <c r="B559" s="6" t="s">
        <v>75</v>
      </c>
      <c r="C559" s="7" t="s">
        <v>398</v>
      </c>
      <c r="D559" s="7" t="s">
        <v>37</v>
      </c>
      <c r="E559" s="3" t="str">
        <f>VLOOKUP(Tabla2[[#This Row],[RUBRO]],Hoja9!$B$4:$M$1963,10,0)</f>
        <v>MODELO INTERVENCION</v>
      </c>
      <c r="F559" s="7" t="str">
        <f>VLOOKUP(Tabla2[[#This Row],[RUBRO]],Hoja9!$B$4:$M$1963,11,0)</f>
        <v>DIRECCIÓN DE GESTIÓN HUMANA</v>
      </c>
      <c r="G559" s="7" t="str">
        <f>VLOOKUP(Tabla2[[#This Row],[RUBRO]],Hoja9!$B$4:$M$1963,12,0)</f>
        <v>Gestión Humana - Pres. Serv</v>
      </c>
      <c r="H559" s="5" t="s">
        <v>30</v>
      </c>
      <c r="I559" s="5" t="s">
        <v>301</v>
      </c>
      <c r="J559" s="5" t="s">
        <v>233</v>
      </c>
      <c r="K559" s="5" t="s">
        <v>77</v>
      </c>
      <c r="L559" s="5" t="s">
        <v>42</v>
      </c>
      <c r="M559" s="5" t="s">
        <v>257</v>
      </c>
      <c r="N559" s="5"/>
      <c r="O559" s="5"/>
      <c r="P559" s="5" t="s">
        <v>31</v>
      </c>
      <c r="Q559" s="5" t="s">
        <v>32</v>
      </c>
      <c r="R559" s="5" t="s">
        <v>33</v>
      </c>
      <c r="S559" s="6" t="s">
        <v>399</v>
      </c>
      <c r="T559" s="8">
        <v>32088235</v>
      </c>
      <c r="U559" s="8">
        <v>0</v>
      </c>
      <c r="V559" s="8">
        <v>2278235</v>
      </c>
      <c r="W559" s="8">
        <v>29810000</v>
      </c>
      <c r="X559" s="8">
        <v>0</v>
      </c>
      <c r="Y559" s="8">
        <v>29810000</v>
      </c>
      <c r="Z559" s="8">
        <v>0</v>
      </c>
      <c r="AA559" s="8">
        <v>29810000</v>
      </c>
      <c r="AB559" s="8">
        <v>14606900</v>
      </c>
      <c r="AC559" s="8">
        <v>14606900</v>
      </c>
      <c r="AD559" s="21">
        <v>14606900</v>
      </c>
    </row>
    <row r="560" spans="1:30" ht="33.75" x14ac:dyDescent="0.25">
      <c r="A560" s="20" t="s">
        <v>74</v>
      </c>
      <c r="B560" s="6" t="s">
        <v>75</v>
      </c>
      <c r="C560" s="7" t="s">
        <v>319</v>
      </c>
      <c r="D560" s="7" t="s">
        <v>37</v>
      </c>
      <c r="E560" s="3" t="str">
        <f>VLOOKUP(Tabla2[[#This Row],[RUBRO]],Hoja9!$B$4:$M$1963,10,0)</f>
        <v>MODELO INTERVENCION</v>
      </c>
      <c r="F560" s="7" t="str">
        <f>VLOOKUP(Tabla2[[#This Row],[RUBRO]],Hoja9!$B$4:$M$1963,11,0)</f>
        <v>DIRECCION ADMINISTRATIVA</v>
      </c>
      <c r="G560" s="7" t="str">
        <f>VLOOKUP(Tabla2[[#This Row],[RUBRO]],Hoja9!$B$4:$M$1963,12,0)</f>
        <v>Administrativa NM</v>
      </c>
      <c r="H560" s="5" t="s">
        <v>30</v>
      </c>
      <c r="I560" s="5" t="s">
        <v>301</v>
      </c>
      <c r="J560" s="5" t="s">
        <v>233</v>
      </c>
      <c r="K560" s="5" t="s">
        <v>77</v>
      </c>
      <c r="L560" s="5" t="s">
        <v>42</v>
      </c>
      <c r="M560" s="5" t="s">
        <v>320</v>
      </c>
      <c r="N560" s="5"/>
      <c r="O560" s="5"/>
      <c r="P560" s="5" t="s">
        <v>31</v>
      </c>
      <c r="Q560" s="5" t="s">
        <v>32</v>
      </c>
      <c r="R560" s="5" t="s">
        <v>33</v>
      </c>
      <c r="S560" s="6" t="s">
        <v>321</v>
      </c>
      <c r="T560" s="8">
        <v>17144701</v>
      </c>
      <c r="U560" s="8">
        <v>0</v>
      </c>
      <c r="V560" s="8">
        <v>0</v>
      </c>
      <c r="W560" s="8">
        <v>17144701</v>
      </c>
      <c r="X560" s="8">
        <v>0</v>
      </c>
      <c r="Y560" s="8">
        <v>17144701</v>
      </c>
      <c r="Z560" s="8">
        <v>0</v>
      </c>
      <c r="AA560" s="8">
        <v>17144701</v>
      </c>
      <c r="AB560" s="8">
        <v>7255691</v>
      </c>
      <c r="AC560" s="8">
        <v>7255691</v>
      </c>
      <c r="AD560" s="21">
        <v>7255691</v>
      </c>
    </row>
    <row r="561" spans="1:30" ht="33.75" x14ac:dyDescent="0.25">
      <c r="A561" s="20" t="s">
        <v>74</v>
      </c>
      <c r="B561" s="6" t="s">
        <v>75</v>
      </c>
      <c r="C561" s="7" t="s">
        <v>322</v>
      </c>
      <c r="D561" s="7" t="s">
        <v>37</v>
      </c>
      <c r="E561" s="3" t="str">
        <f>VLOOKUP(Tabla2[[#This Row],[RUBRO]],Hoja9!$B$4:$M$1963,10,0)</f>
        <v>MODELO INTERVENCION</v>
      </c>
      <c r="F561" s="7" t="str">
        <f>VLOOKUP(Tabla2[[#This Row],[RUBRO]],Hoja9!$B$4:$M$1963,11,0)</f>
        <v>DIRECCION ADMINISTRATIVA</v>
      </c>
      <c r="G561" s="7" t="str">
        <f>VLOOKUP(Tabla2[[#This Row],[RUBRO]],Hoja9!$B$4:$M$1963,12,0)</f>
        <v>Administrativa NM</v>
      </c>
      <c r="H561" s="5" t="s">
        <v>30</v>
      </c>
      <c r="I561" s="5" t="s">
        <v>301</v>
      </c>
      <c r="J561" s="5" t="s">
        <v>233</v>
      </c>
      <c r="K561" s="5" t="s">
        <v>77</v>
      </c>
      <c r="L561" s="5" t="s">
        <v>42</v>
      </c>
      <c r="M561" s="5" t="s">
        <v>323</v>
      </c>
      <c r="N561" s="5"/>
      <c r="O561" s="5"/>
      <c r="P561" s="5" t="s">
        <v>31</v>
      </c>
      <c r="Q561" s="5" t="s">
        <v>32</v>
      </c>
      <c r="R561" s="5" t="s">
        <v>33</v>
      </c>
      <c r="S561" s="6" t="s">
        <v>324</v>
      </c>
      <c r="T561" s="8">
        <v>167877056</v>
      </c>
      <c r="U561" s="8">
        <v>0</v>
      </c>
      <c r="V561" s="8">
        <v>0</v>
      </c>
      <c r="W561" s="8">
        <v>167877056</v>
      </c>
      <c r="X561" s="8">
        <v>0</v>
      </c>
      <c r="Y561" s="8">
        <v>167877048</v>
      </c>
      <c r="Z561" s="8">
        <v>8</v>
      </c>
      <c r="AA561" s="8">
        <v>167877048</v>
      </c>
      <c r="AB561" s="8">
        <v>69948770</v>
      </c>
      <c r="AC561" s="8">
        <v>69948770</v>
      </c>
      <c r="AD561" s="21">
        <v>69948770</v>
      </c>
    </row>
    <row r="562" spans="1:30" ht="33.75" x14ac:dyDescent="0.25">
      <c r="A562" s="20" t="s">
        <v>74</v>
      </c>
      <c r="B562" s="6" t="s">
        <v>75</v>
      </c>
      <c r="C562" s="7" t="s">
        <v>328</v>
      </c>
      <c r="D562" s="7" t="s">
        <v>37</v>
      </c>
      <c r="E562" s="3" t="str">
        <f>VLOOKUP(Tabla2[[#This Row],[RUBRO]],Hoja9!$B$4:$M$1963,10,0)</f>
        <v>MODELO INTERVENCION</v>
      </c>
      <c r="F562" s="7" t="str">
        <f>VLOOKUP(Tabla2[[#This Row],[RUBRO]],Hoja9!$B$4:$M$1963,11,0)</f>
        <v>DIRECCION ADMINISTRATIVA</v>
      </c>
      <c r="G562" s="7" t="str">
        <f>VLOOKUP(Tabla2[[#This Row],[RUBRO]],Hoja9!$B$4:$M$1963,12,0)</f>
        <v>Administrativa NM</v>
      </c>
      <c r="H562" s="5" t="s">
        <v>30</v>
      </c>
      <c r="I562" s="5" t="s">
        <v>301</v>
      </c>
      <c r="J562" s="5" t="s">
        <v>233</v>
      </c>
      <c r="K562" s="5" t="s">
        <v>77</v>
      </c>
      <c r="L562" s="5" t="s">
        <v>42</v>
      </c>
      <c r="M562" s="5" t="s">
        <v>329</v>
      </c>
      <c r="N562" s="5"/>
      <c r="O562" s="5"/>
      <c r="P562" s="5" t="s">
        <v>31</v>
      </c>
      <c r="Q562" s="5" t="s">
        <v>32</v>
      </c>
      <c r="R562" s="5" t="s">
        <v>33</v>
      </c>
      <c r="S562" s="6" t="s">
        <v>330</v>
      </c>
      <c r="T562" s="8">
        <v>0</v>
      </c>
      <c r="U562" s="8">
        <v>68763000</v>
      </c>
      <c r="V562" s="8">
        <v>0</v>
      </c>
      <c r="W562" s="8">
        <v>68763000</v>
      </c>
      <c r="X562" s="8">
        <v>0</v>
      </c>
      <c r="Y562" s="8">
        <v>0</v>
      </c>
      <c r="Z562" s="8">
        <v>68763000</v>
      </c>
      <c r="AA562" s="8">
        <v>0</v>
      </c>
      <c r="AB562" s="8">
        <v>0</v>
      </c>
      <c r="AC562" s="8">
        <v>0</v>
      </c>
      <c r="AD562" s="21">
        <v>0</v>
      </c>
    </row>
    <row r="563" spans="1:30" ht="33.75" x14ac:dyDescent="0.25">
      <c r="A563" s="20" t="s">
        <v>74</v>
      </c>
      <c r="B563" s="6" t="s">
        <v>75</v>
      </c>
      <c r="C563" s="7" t="s">
        <v>354</v>
      </c>
      <c r="D563" s="7" t="s">
        <v>37</v>
      </c>
      <c r="E563" s="3" t="str">
        <f>VLOOKUP(Tabla2[[#This Row],[RUBRO]],Hoja9!$B$4:$M$1963,10,0)</f>
        <v>MODELO INTERVENCION</v>
      </c>
      <c r="F563" s="7" t="str">
        <f>VLOOKUP(Tabla2[[#This Row],[RUBRO]],Hoja9!$B$4:$M$1963,11,0)</f>
        <v>DIRECCIÓN DE GESTIÓN HUMANA</v>
      </c>
      <c r="G563" s="7" t="str">
        <f>VLOOKUP(Tabla2[[#This Row],[RUBRO]],Hoja9!$B$4:$M$1963,12,0)</f>
        <v>Gestión Humana- Capacitación</v>
      </c>
      <c r="H563" s="5" t="s">
        <v>30</v>
      </c>
      <c r="I563" s="5" t="s">
        <v>301</v>
      </c>
      <c r="J563" s="5" t="s">
        <v>233</v>
      </c>
      <c r="K563" s="5" t="s">
        <v>77</v>
      </c>
      <c r="L563" s="5" t="s">
        <v>42</v>
      </c>
      <c r="M563" s="5" t="s">
        <v>355</v>
      </c>
      <c r="N563" s="5"/>
      <c r="O563" s="5"/>
      <c r="P563" s="5" t="s">
        <v>31</v>
      </c>
      <c r="Q563" s="5" t="s">
        <v>32</v>
      </c>
      <c r="R563" s="5" t="s">
        <v>33</v>
      </c>
      <c r="S563" s="6" t="s">
        <v>356</v>
      </c>
      <c r="T563" s="8">
        <v>0</v>
      </c>
      <c r="U563" s="8">
        <v>9734080</v>
      </c>
      <c r="V563" s="8">
        <v>0</v>
      </c>
      <c r="W563" s="8">
        <v>9734080</v>
      </c>
      <c r="X563" s="8">
        <v>0</v>
      </c>
      <c r="Y563" s="8">
        <v>9734080</v>
      </c>
      <c r="Z563" s="8">
        <v>0</v>
      </c>
      <c r="AA563" s="8">
        <v>9734080</v>
      </c>
      <c r="AB563" s="8">
        <v>0</v>
      </c>
      <c r="AC563" s="8">
        <v>0</v>
      </c>
      <c r="AD563" s="21">
        <v>0</v>
      </c>
    </row>
    <row r="564" spans="1:30" ht="33.75" x14ac:dyDescent="0.25">
      <c r="A564" s="20" t="s">
        <v>74</v>
      </c>
      <c r="B564" s="6" t="s">
        <v>75</v>
      </c>
      <c r="C564" s="7" t="s">
        <v>359</v>
      </c>
      <c r="D564" s="7" t="s">
        <v>37</v>
      </c>
      <c r="E564" s="3" t="str">
        <f>VLOOKUP(Tabla2[[#This Row],[RUBRO]],Hoja9!$B$4:$M$1963,10,0)</f>
        <v>MODELO INTERVENCION</v>
      </c>
      <c r="F564" s="7" t="str">
        <f>VLOOKUP(Tabla2[[#This Row],[RUBRO]],Hoja9!$B$4:$M$1963,11,0)</f>
        <v>DIRECCIÓN DE GESTIÓN HUMANA</v>
      </c>
      <c r="G564" s="7" t="str">
        <f>VLOOKUP(Tabla2[[#This Row],[RUBRO]],Hoja9!$B$4:$M$1963,12,0)</f>
        <v>Gestión Humana- Viáticos</v>
      </c>
      <c r="H564" s="5" t="s">
        <v>30</v>
      </c>
      <c r="I564" s="5" t="s">
        <v>301</v>
      </c>
      <c r="J564" s="5" t="s">
        <v>233</v>
      </c>
      <c r="K564" s="5" t="s">
        <v>77</v>
      </c>
      <c r="L564" s="5" t="s">
        <v>42</v>
      </c>
      <c r="M564" s="5" t="s">
        <v>360</v>
      </c>
      <c r="N564" s="5"/>
      <c r="O564" s="5"/>
      <c r="P564" s="5" t="s">
        <v>31</v>
      </c>
      <c r="Q564" s="5" t="s">
        <v>32</v>
      </c>
      <c r="R564" s="5" t="s">
        <v>33</v>
      </c>
      <c r="S564" s="6" t="s">
        <v>361</v>
      </c>
      <c r="T564" s="8">
        <v>4000000</v>
      </c>
      <c r="U564" s="8">
        <v>0</v>
      </c>
      <c r="V564" s="8">
        <v>0</v>
      </c>
      <c r="W564" s="8">
        <v>4000000</v>
      </c>
      <c r="X564" s="8">
        <v>0</v>
      </c>
      <c r="Y564" s="8">
        <v>4000000</v>
      </c>
      <c r="Z564" s="8">
        <v>0</v>
      </c>
      <c r="AA564" s="8">
        <v>1666545</v>
      </c>
      <c r="AB564" s="8">
        <v>1666545</v>
      </c>
      <c r="AC564" s="8">
        <v>1666545</v>
      </c>
      <c r="AD564" s="21">
        <v>1666545</v>
      </c>
    </row>
    <row r="565" spans="1:30" ht="22.5" x14ac:dyDescent="0.25">
      <c r="A565" s="20" t="s">
        <v>74</v>
      </c>
      <c r="B565" s="6" t="s">
        <v>75</v>
      </c>
      <c r="C565" s="7" t="s">
        <v>365</v>
      </c>
      <c r="D565" s="7" t="s">
        <v>37</v>
      </c>
      <c r="E565" s="3" t="str">
        <f>VLOOKUP(Tabla2[[#This Row],[RUBRO]],Hoja9!$B$4:$M$1963,10,0)</f>
        <v>MODELO INTERVENCION</v>
      </c>
      <c r="F565" s="7" t="str">
        <f>VLOOKUP(Tabla2[[#This Row],[RUBRO]],Hoja9!$B$4:$M$1963,11,0)</f>
        <v>SECRETARIA GENERAL</v>
      </c>
      <c r="G565" s="7" t="str">
        <f>VLOOKUP(Tabla2[[#This Row],[RUBRO]],Hoja9!$B$4:$M$1963,12,0)</f>
        <v>Secretaria General</v>
      </c>
      <c r="H565" s="5" t="s">
        <v>30</v>
      </c>
      <c r="I565" s="5" t="s">
        <v>301</v>
      </c>
      <c r="J565" s="5" t="s">
        <v>233</v>
      </c>
      <c r="K565" s="5" t="s">
        <v>77</v>
      </c>
      <c r="L565" s="5" t="s">
        <v>42</v>
      </c>
      <c r="M565" s="5" t="s">
        <v>266</v>
      </c>
      <c r="N565" s="5"/>
      <c r="O565" s="5"/>
      <c r="P565" s="5" t="s">
        <v>31</v>
      </c>
      <c r="Q565" s="5" t="s">
        <v>32</v>
      </c>
      <c r="R565" s="5" t="s">
        <v>33</v>
      </c>
      <c r="S565" s="6" t="s">
        <v>267</v>
      </c>
      <c r="T565" s="8">
        <v>533080</v>
      </c>
      <c r="U565" s="8">
        <v>275052</v>
      </c>
      <c r="V565" s="8">
        <v>0</v>
      </c>
      <c r="W565" s="8">
        <v>808132</v>
      </c>
      <c r="X565" s="8">
        <v>0</v>
      </c>
      <c r="Y565" s="8">
        <v>0</v>
      </c>
      <c r="Z565" s="8">
        <v>808132</v>
      </c>
      <c r="AA565" s="8">
        <v>0</v>
      </c>
      <c r="AB565" s="8">
        <v>0</v>
      </c>
      <c r="AC565" s="8">
        <v>0</v>
      </c>
      <c r="AD565" s="21">
        <v>0</v>
      </c>
    </row>
    <row r="566" spans="1:30" ht="33.75" x14ac:dyDescent="0.25">
      <c r="A566" s="20" t="s">
        <v>74</v>
      </c>
      <c r="B566" s="6" t="s">
        <v>75</v>
      </c>
      <c r="C566" s="7" t="s">
        <v>372</v>
      </c>
      <c r="D566" s="7" t="s">
        <v>474</v>
      </c>
      <c r="E566" s="3" t="str">
        <f>VLOOKUP(Tabla2[[#This Row],[RUBRO]],Hoja9!$B$4:$M$1963,10,0)</f>
        <v xml:space="preserve">CONSTRUCCION </v>
      </c>
      <c r="F566" s="7" t="str">
        <f>VLOOKUP(Tabla2[[#This Row],[RUBRO]],Hoja9!$B$4:$M$1963,11,0)</f>
        <v>DIRECCION ADMINISTRATIVA</v>
      </c>
      <c r="G566" s="7" t="str">
        <f>VLOOKUP(Tabla2[[#This Row],[RUBRO]],Hoja9!$B$4:$M$1963,12,0)</f>
        <v>Administrativa CONS</v>
      </c>
      <c r="H566" s="5" t="s">
        <v>30</v>
      </c>
      <c r="I566" s="5" t="s">
        <v>301</v>
      </c>
      <c r="J566" s="5" t="s">
        <v>233</v>
      </c>
      <c r="K566" s="5" t="s">
        <v>64</v>
      </c>
      <c r="L566" s="5" t="s">
        <v>42</v>
      </c>
      <c r="M566" s="5" t="s">
        <v>234</v>
      </c>
      <c r="N566" s="5"/>
      <c r="O566" s="5"/>
      <c r="P566" s="5" t="s">
        <v>31</v>
      </c>
      <c r="Q566" s="5" t="s">
        <v>32</v>
      </c>
      <c r="R566" s="5" t="s">
        <v>33</v>
      </c>
      <c r="S566" s="6" t="s">
        <v>373</v>
      </c>
      <c r="T566" s="8">
        <v>0</v>
      </c>
      <c r="U566" s="8">
        <v>197730856</v>
      </c>
      <c r="V566" s="8">
        <v>0</v>
      </c>
      <c r="W566" s="8">
        <v>197730856</v>
      </c>
      <c r="X566" s="8">
        <v>0</v>
      </c>
      <c r="Y566" s="8">
        <v>4712400</v>
      </c>
      <c r="Z566" s="8">
        <v>193018456</v>
      </c>
      <c r="AA566" s="8">
        <v>4712400</v>
      </c>
      <c r="AB566" s="8">
        <v>4712400</v>
      </c>
      <c r="AC566" s="8">
        <v>4712400</v>
      </c>
      <c r="AD566" s="21">
        <v>4712400</v>
      </c>
    </row>
    <row r="567" spans="1:30" ht="33.75" x14ac:dyDescent="0.25">
      <c r="A567" s="20" t="s">
        <v>74</v>
      </c>
      <c r="B567" s="6" t="s">
        <v>75</v>
      </c>
      <c r="C567" s="7" t="s">
        <v>374</v>
      </c>
      <c r="D567" s="7" t="s">
        <v>474</v>
      </c>
      <c r="E567" s="3" t="str">
        <f>VLOOKUP(Tabla2[[#This Row],[RUBRO]],Hoja9!$B$4:$M$1963,10,0)</f>
        <v xml:space="preserve">CONSTRUCCION </v>
      </c>
      <c r="F567" s="7" t="str">
        <f>VLOOKUP(Tabla2[[#This Row],[RUBRO]],Hoja9!$B$4:$M$1963,11,0)</f>
        <v>DIRECCION ADMINISTRATIVA</v>
      </c>
      <c r="G567" s="7" t="str">
        <f>VLOOKUP(Tabla2[[#This Row],[RUBRO]],Hoja9!$B$4:$M$1963,12,0)</f>
        <v>Administrativa CONS</v>
      </c>
      <c r="H567" s="5" t="s">
        <v>30</v>
      </c>
      <c r="I567" s="5" t="s">
        <v>301</v>
      </c>
      <c r="J567" s="5" t="s">
        <v>233</v>
      </c>
      <c r="K567" s="5" t="s">
        <v>64</v>
      </c>
      <c r="L567" s="5" t="s">
        <v>42</v>
      </c>
      <c r="M567" s="5" t="s">
        <v>281</v>
      </c>
      <c r="N567" s="5"/>
      <c r="O567" s="5"/>
      <c r="P567" s="5" t="s">
        <v>31</v>
      </c>
      <c r="Q567" s="5" t="s">
        <v>171</v>
      </c>
      <c r="R567" s="5" t="s">
        <v>33</v>
      </c>
      <c r="S567" s="6" t="s">
        <v>375</v>
      </c>
      <c r="T567" s="8">
        <v>130000000</v>
      </c>
      <c r="U567" s="8">
        <v>0</v>
      </c>
      <c r="V567" s="8">
        <v>0</v>
      </c>
      <c r="W567" s="8">
        <v>130000000</v>
      </c>
      <c r="X567" s="8">
        <v>0</v>
      </c>
      <c r="Y567" s="8">
        <v>67389793</v>
      </c>
      <c r="Z567" s="8">
        <v>62610207</v>
      </c>
      <c r="AA567" s="8">
        <v>67389793</v>
      </c>
      <c r="AB567" s="8">
        <v>17222317</v>
      </c>
      <c r="AC567" s="8">
        <v>17222317</v>
      </c>
      <c r="AD567" s="21">
        <v>17222317</v>
      </c>
    </row>
    <row r="568" spans="1:30" ht="33.75" x14ac:dyDescent="0.25">
      <c r="A568" s="20" t="s">
        <v>74</v>
      </c>
      <c r="B568" s="6" t="s">
        <v>75</v>
      </c>
      <c r="C568" s="7" t="s">
        <v>400</v>
      </c>
      <c r="D568" s="7" t="s">
        <v>474</v>
      </c>
      <c r="E568" s="3" t="str">
        <f>VLOOKUP(Tabla2[[#This Row],[RUBRO]],Hoja9!$B$4:$M$1963,10,0)</f>
        <v xml:space="preserve">CONSTRUCCION </v>
      </c>
      <c r="F568" s="7" t="str">
        <f>VLOOKUP(Tabla2[[#This Row],[RUBRO]],Hoja9!$B$4:$M$1963,11,0)</f>
        <v>DIRECCION ADMINISTRATIVA</v>
      </c>
      <c r="G568" s="7" t="str">
        <f>VLOOKUP(Tabla2[[#This Row],[RUBRO]],Hoja9!$B$4:$M$1963,12,0)</f>
        <v>Administrativa CONS</v>
      </c>
      <c r="H568" s="5" t="s">
        <v>30</v>
      </c>
      <c r="I568" s="5" t="s">
        <v>301</v>
      </c>
      <c r="J568" s="5" t="s">
        <v>233</v>
      </c>
      <c r="K568" s="5" t="s">
        <v>64</v>
      </c>
      <c r="L568" s="5" t="s">
        <v>42</v>
      </c>
      <c r="M568" s="5" t="s">
        <v>240</v>
      </c>
      <c r="N568" s="5"/>
      <c r="O568" s="5"/>
      <c r="P568" s="5" t="s">
        <v>31</v>
      </c>
      <c r="Q568" s="5" t="s">
        <v>171</v>
      </c>
      <c r="R568" s="5" t="s">
        <v>33</v>
      </c>
      <c r="S568" s="6" t="s">
        <v>401</v>
      </c>
      <c r="T568" s="8">
        <v>20000000</v>
      </c>
      <c r="U568" s="8">
        <v>0</v>
      </c>
      <c r="V568" s="8">
        <v>0</v>
      </c>
      <c r="W568" s="8">
        <v>20000000</v>
      </c>
      <c r="X568" s="8">
        <v>0</v>
      </c>
      <c r="Y568" s="8">
        <v>3289004</v>
      </c>
      <c r="Z568" s="8">
        <v>16710996</v>
      </c>
      <c r="AA568" s="8">
        <v>1423700</v>
      </c>
      <c r="AB568" s="8">
        <v>0</v>
      </c>
      <c r="AC568" s="8">
        <v>0</v>
      </c>
      <c r="AD568" s="21">
        <v>0</v>
      </c>
    </row>
    <row r="569" spans="1:30" ht="33.75" x14ac:dyDescent="0.25">
      <c r="A569" s="20" t="s">
        <v>74</v>
      </c>
      <c r="B569" s="6" t="s">
        <v>75</v>
      </c>
      <c r="C569" s="7" t="s">
        <v>378</v>
      </c>
      <c r="D569" s="7" t="s">
        <v>474</v>
      </c>
      <c r="E569" s="3" t="str">
        <f>VLOOKUP(Tabla2[[#This Row],[RUBRO]],Hoja9!$B$4:$M$1963,10,0)</f>
        <v xml:space="preserve">CONSTRUCCION </v>
      </c>
      <c r="F569" s="7" t="str">
        <f>VLOOKUP(Tabla2[[#This Row],[RUBRO]],Hoja9!$B$4:$M$1963,11,0)</f>
        <v>DIRECCIÓN DE GESTIÓN HUMANA</v>
      </c>
      <c r="G569" s="7" t="str">
        <f>VLOOKUP(Tabla2[[#This Row],[RUBRO]],Hoja9!$B$4:$M$1963,12,0)</f>
        <v>Gestión Humana - Pres. Serv</v>
      </c>
      <c r="H569" s="5" t="s">
        <v>30</v>
      </c>
      <c r="I569" s="5" t="s">
        <v>301</v>
      </c>
      <c r="J569" s="5" t="s">
        <v>233</v>
      </c>
      <c r="K569" s="5" t="s">
        <v>64</v>
      </c>
      <c r="L569" s="5" t="s">
        <v>42</v>
      </c>
      <c r="M569" s="5" t="s">
        <v>243</v>
      </c>
      <c r="N569" s="5"/>
      <c r="O569" s="5"/>
      <c r="P569" s="5" t="s">
        <v>31</v>
      </c>
      <c r="Q569" s="5" t="s">
        <v>171</v>
      </c>
      <c r="R569" s="5" t="s">
        <v>33</v>
      </c>
      <c r="S569" s="6" t="s">
        <v>59</v>
      </c>
      <c r="T569" s="8">
        <v>56281000</v>
      </c>
      <c r="U569" s="8">
        <v>23975000</v>
      </c>
      <c r="V569" s="8">
        <v>1878867</v>
      </c>
      <c r="W569" s="8">
        <v>78377133</v>
      </c>
      <c r="X569" s="8">
        <v>0</v>
      </c>
      <c r="Y569" s="8">
        <v>78377133</v>
      </c>
      <c r="Z569" s="8">
        <v>0</v>
      </c>
      <c r="AA569" s="8">
        <v>78377133</v>
      </c>
      <c r="AB569" s="8">
        <v>39832267</v>
      </c>
      <c r="AC569" s="8">
        <v>39832267</v>
      </c>
      <c r="AD569" s="21">
        <v>39832267</v>
      </c>
    </row>
    <row r="570" spans="1:30" ht="33.75" x14ac:dyDescent="0.25">
      <c r="A570" s="20" t="s">
        <v>74</v>
      </c>
      <c r="B570" s="6" t="s">
        <v>75</v>
      </c>
      <c r="C570" s="7" t="s">
        <v>379</v>
      </c>
      <c r="D570" s="7" t="s">
        <v>474</v>
      </c>
      <c r="E570" s="3" t="str">
        <f>VLOOKUP(Tabla2[[#This Row],[RUBRO]],Hoja9!$B$4:$M$1963,10,0)</f>
        <v xml:space="preserve">CONSTRUCCION </v>
      </c>
      <c r="F570" s="7" t="str">
        <f>VLOOKUP(Tabla2[[#This Row],[RUBRO]],Hoja9!$B$4:$M$1963,11,0)</f>
        <v>DIRECCIÓN DE GESTIÓN HUMANA</v>
      </c>
      <c r="G570" s="7" t="str">
        <f>VLOOKUP(Tabla2[[#This Row],[RUBRO]],Hoja9!$B$4:$M$1963,12,0)</f>
        <v>Gestión Humana- Viáticos</v>
      </c>
      <c r="H570" s="5" t="s">
        <v>30</v>
      </c>
      <c r="I570" s="5" t="s">
        <v>301</v>
      </c>
      <c r="J570" s="5" t="s">
        <v>233</v>
      </c>
      <c r="K570" s="5" t="s">
        <v>64</v>
      </c>
      <c r="L570" s="5" t="s">
        <v>42</v>
      </c>
      <c r="M570" s="5" t="s">
        <v>246</v>
      </c>
      <c r="N570" s="5"/>
      <c r="O570" s="5"/>
      <c r="P570" s="5" t="s">
        <v>31</v>
      </c>
      <c r="Q570" s="5" t="s">
        <v>171</v>
      </c>
      <c r="R570" s="5" t="s">
        <v>33</v>
      </c>
      <c r="S570" s="6" t="s">
        <v>249</v>
      </c>
      <c r="T570" s="8">
        <v>9270000</v>
      </c>
      <c r="U570" s="8">
        <v>0</v>
      </c>
      <c r="V570" s="8">
        <v>0</v>
      </c>
      <c r="W570" s="8">
        <v>9270000</v>
      </c>
      <c r="X570" s="8">
        <v>0</v>
      </c>
      <c r="Y570" s="8">
        <v>9270000</v>
      </c>
      <c r="Z570" s="8">
        <v>0</v>
      </c>
      <c r="AA570" s="8">
        <v>8041765</v>
      </c>
      <c r="AB570" s="8">
        <v>7243112</v>
      </c>
      <c r="AC570" s="8">
        <v>7243112</v>
      </c>
      <c r="AD570" s="21">
        <v>7243112</v>
      </c>
    </row>
    <row r="571" spans="1:30" ht="33.75" hidden="1" x14ac:dyDescent="0.25">
      <c r="A571" s="20" t="s">
        <v>414</v>
      </c>
      <c r="B571" s="6" t="s">
        <v>415</v>
      </c>
      <c r="C571" s="7" t="s">
        <v>145</v>
      </c>
      <c r="D571" s="7" t="s">
        <v>595</v>
      </c>
      <c r="E571" s="3" t="str">
        <f>VLOOKUP(Tabla2[[#This Row],[RUBRO]],Hoja9!$B$4:$M$1963,10,0)</f>
        <v>FUNCIONAMIENTO</v>
      </c>
      <c r="F571" s="7" t="str">
        <f>VLOOKUP(Tabla2[[#This Row],[RUBRO]],Hoja9!$B$4:$M$1963,11,0)</f>
        <v>DIRECCION ADMINISTRATIVA</v>
      </c>
      <c r="G571" s="7" t="str">
        <f>VLOOKUP(Tabla2[[#This Row],[RUBRO]],Hoja9!$B$4:$M$1963,12,0)</f>
        <v>Administrativa</v>
      </c>
      <c r="H571" s="5" t="s">
        <v>40</v>
      </c>
      <c r="I571" s="5" t="s">
        <v>77</v>
      </c>
      <c r="J571" s="5" t="s">
        <v>42</v>
      </c>
      <c r="K571" s="5" t="s">
        <v>63</v>
      </c>
      <c r="L571" s="5" t="s">
        <v>143</v>
      </c>
      <c r="M571" s="5" t="s">
        <v>63</v>
      </c>
      <c r="N571" s="5"/>
      <c r="O571" s="5"/>
      <c r="P571" s="5" t="s">
        <v>31</v>
      </c>
      <c r="Q571" s="5" t="s">
        <v>32</v>
      </c>
      <c r="R571" s="5" t="s">
        <v>33</v>
      </c>
      <c r="S571" s="6" t="s">
        <v>146</v>
      </c>
      <c r="T571" s="8">
        <v>38000000</v>
      </c>
      <c r="U571" s="8">
        <v>375000</v>
      </c>
      <c r="V571" s="8">
        <v>3041038</v>
      </c>
      <c r="W571" s="8">
        <v>35333962</v>
      </c>
      <c r="X571" s="8">
        <v>0</v>
      </c>
      <c r="Y571" s="8">
        <v>35333962</v>
      </c>
      <c r="Z571" s="8">
        <v>0</v>
      </c>
      <c r="AA571" s="8">
        <v>35333962</v>
      </c>
      <c r="AB571" s="8">
        <v>35333962</v>
      </c>
      <c r="AC571" s="8">
        <v>35333962</v>
      </c>
      <c r="AD571" s="21">
        <v>35333962</v>
      </c>
    </row>
    <row r="572" spans="1:30" ht="33.75" hidden="1" x14ac:dyDescent="0.25">
      <c r="A572" s="20" t="s">
        <v>414</v>
      </c>
      <c r="B572" s="6" t="s">
        <v>415</v>
      </c>
      <c r="C572" s="7" t="s">
        <v>155</v>
      </c>
      <c r="D572" s="7" t="s">
        <v>471</v>
      </c>
      <c r="E572" s="3" t="str">
        <f>VLOOKUP(Tabla2[[#This Row],[RUBRO]],Hoja9!$B$4:$M$1963,10,0)</f>
        <v>FUNCIONAMIENTO</v>
      </c>
      <c r="F572" s="7" t="str">
        <f>VLOOKUP(Tabla2[[#This Row],[RUBRO]],Hoja9!$B$4:$M$1963,11,0)</f>
        <v>DIRECCION ADMINISTRATIVA</v>
      </c>
      <c r="G572" s="7" t="str">
        <f>VLOOKUP(Tabla2[[#This Row],[RUBRO]],Hoja9!$B$4:$M$1963,12,0)</f>
        <v>Administrativa</v>
      </c>
      <c r="H572" s="5" t="s">
        <v>40</v>
      </c>
      <c r="I572" s="5" t="s">
        <v>77</v>
      </c>
      <c r="J572" s="5" t="s">
        <v>42</v>
      </c>
      <c r="K572" s="5" t="s">
        <v>80</v>
      </c>
      <c r="L572" s="5" t="s">
        <v>80</v>
      </c>
      <c r="M572" s="5" t="s">
        <v>41</v>
      </c>
      <c r="N572" s="5"/>
      <c r="O572" s="5"/>
      <c r="P572" s="5" t="s">
        <v>31</v>
      </c>
      <c r="Q572" s="5" t="s">
        <v>32</v>
      </c>
      <c r="R572" s="5" t="s">
        <v>33</v>
      </c>
      <c r="S572" s="6" t="s">
        <v>156</v>
      </c>
      <c r="T572" s="8">
        <v>24963072</v>
      </c>
      <c r="U572" s="8">
        <v>0</v>
      </c>
      <c r="V572" s="8">
        <v>14197703</v>
      </c>
      <c r="W572" s="8">
        <v>10765369</v>
      </c>
      <c r="X572" s="8">
        <v>0</v>
      </c>
      <c r="Y572" s="8">
        <v>10764072</v>
      </c>
      <c r="Z572" s="8">
        <v>1297</v>
      </c>
      <c r="AA572" s="8">
        <v>10764072</v>
      </c>
      <c r="AB572" s="8">
        <v>4792550</v>
      </c>
      <c r="AC572" s="8">
        <v>4792550</v>
      </c>
      <c r="AD572" s="21">
        <v>4792550</v>
      </c>
    </row>
    <row r="573" spans="1:30" ht="33.75" hidden="1" x14ac:dyDescent="0.25">
      <c r="A573" s="20" t="s">
        <v>414</v>
      </c>
      <c r="B573" s="6" t="s">
        <v>415</v>
      </c>
      <c r="C573" s="7" t="s">
        <v>157</v>
      </c>
      <c r="D573" s="7" t="s">
        <v>471</v>
      </c>
      <c r="E573" s="3" t="str">
        <f>VLOOKUP(Tabla2[[#This Row],[RUBRO]],Hoja9!$B$4:$M$1963,10,0)</f>
        <v>FUNCIONAMIENTO</v>
      </c>
      <c r="F573" s="7" t="str">
        <f>VLOOKUP(Tabla2[[#This Row],[RUBRO]],Hoja9!$B$4:$M$1963,11,0)</f>
        <v>DIRECCION ADMINISTRATIVA</v>
      </c>
      <c r="G573" s="7" t="str">
        <f>VLOOKUP(Tabla2[[#This Row],[RUBRO]],Hoja9!$B$4:$M$1963,12,0)</f>
        <v>Administrativa</v>
      </c>
      <c r="H573" s="5" t="s">
        <v>40</v>
      </c>
      <c r="I573" s="5" t="s">
        <v>77</v>
      </c>
      <c r="J573" s="5" t="s">
        <v>42</v>
      </c>
      <c r="K573" s="5" t="s">
        <v>80</v>
      </c>
      <c r="L573" s="5" t="s">
        <v>80</v>
      </c>
      <c r="M573" s="5" t="s">
        <v>77</v>
      </c>
      <c r="N573" s="5"/>
      <c r="O573" s="5"/>
      <c r="P573" s="5" t="s">
        <v>31</v>
      </c>
      <c r="Q573" s="5" t="s">
        <v>32</v>
      </c>
      <c r="R573" s="5" t="s">
        <v>33</v>
      </c>
      <c r="S573" s="6" t="s">
        <v>158</v>
      </c>
      <c r="T573" s="8">
        <v>0</v>
      </c>
      <c r="U573" s="8">
        <v>14197703</v>
      </c>
      <c r="V573" s="8">
        <v>0</v>
      </c>
      <c r="W573" s="8">
        <v>14197703</v>
      </c>
      <c r="X573" s="8">
        <v>0</v>
      </c>
      <c r="Y573" s="8">
        <v>14197703</v>
      </c>
      <c r="Z573" s="8">
        <v>0</v>
      </c>
      <c r="AA573" s="8">
        <v>2827897.09</v>
      </c>
      <c r="AB573" s="8">
        <v>2826704.09</v>
      </c>
      <c r="AC573" s="8">
        <v>2826704.09</v>
      </c>
      <c r="AD573" s="21">
        <v>2826704.09</v>
      </c>
    </row>
    <row r="574" spans="1:30" ht="33.75" hidden="1" x14ac:dyDescent="0.25">
      <c r="A574" s="20" t="s">
        <v>414</v>
      </c>
      <c r="B574" s="6" t="s">
        <v>415</v>
      </c>
      <c r="C574" s="7" t="s">
        <v>176</v>
      </c>
      <c r="D574" s="7" t="s">
        <v>471</v>
      </c>
      <c r="E574" s="3" t="str">
        <f>VLOOKUP(Tabla2[[#This Row],[RUBRO]],Hoja9!$B$4:$M$1963,10,0)</f>
        <v>FUNCIONAMIENTO</v>
      </c>
      <c r="F574" s="7" t="str">
        <f>VLOOKUP(Tabla2[[#This Row],[RUBRO]],Hoja9!$B$4:$M$1963,11,0)</f>
        <v>DIRECCION ADMINISTRATIVA</v>
      </c>
      <c r="G574" s="7" t="str">
        <f>VLOOKUP(Tabla2[[#This Row],[RUBRO]],Hoja9!$B$4:$M$1963,12,0)</f>
        <v>Administrativa</v>
      </c>
      <c r="H574" s="5" t="s">
        <v>40</v>
      </c>
      <c r="I574" s="5" t="s">
        <v>77</v>
      </c>
      <c r="J574" s="5" t="s">
        <v>42</v>
      </c>
      <c r="K574" s="5" t="s">
        <v>80</v>
      </c>
      <c r="L574" s="5" t="s">
        <v>64</v>
      </c>
      <c r="M574" s="5" t="s">
        <v>77</v>
      </c>
      <c r="N574" s="5"/>
      <c r="O574" s="5"/>
      <c r="P574" s="5" t="s">
        <v>31</v>
      </c>
      <c r="Q574" s="5" t="s">
        <v>32</v>
      </c>
      <c r="R574" s="5" t="s">
        <v>33</v>
      </c>
      <c r="S574" s="6" t="s">
        <v>177</v>
      </c>
      <c r="T574" s="8">
        <v>2000000</v>
      </c>
      <c r="U574" s="8">
        <v>0</v>
      </c>
      <c r="V574" s="8">
        <v>0</v>
      </c>
      <c r="W574" s="8">
        <v>2000000</v>
      </c>
      <c r="X574" s="8">
        <v>0</v>
      </c>
      <c r="Y574" s="8">
        <v>2000000</v>
      </c>
      <c r="Z574" s="8">
        <v>0</v>
      </c>
      <c r="AA574" s="8">
        <v>2000000</v>
      </c>
      <c r="AB574" s="8">
        <v>400000</v>
      </c>
      <c r="AC574" s="8">
        <v>400000</v>
      </c>
      <c r="AD574" s="21">
        <v>400000</v>
      </c>
    </row>
    <row r="575" spans="1:30" ht="33.75" hidden="1" x14ac:dyDescent="0.25">
      <c r="A575" s="20" t="s">
        <v>414</v>
      </c>
      <c r="B575" s="6" t="s">
        <v>415</v>
      </c>
      <c r="C575" s="7" t="s">
        <v>184</v>
      </c>
      <c r="D575" s="7" t="s">
        <v>471</v>
      </c>
      <c r="E575" s="3" t="str">
        <f>VLOOKUP(Tabla2[[#This Row],[RUBRO]],Hoja9!$B$4:$M$1963,10,0)</f>
        <v>FUNCIONAMIENTO</v>
      </c>
      <c r="F575" s="7" t="str">
        <f>VLOOKUP(Tabla2[[#This Row],[RUBRO]],Hoja9!$B$4:$M$1963,11,0)</f>
        <v>DIRECCION ADMINISTRATIVA</v>
      </c>
      <c r="G575" s="7" t="str">
        <f>VLOOKUP(Tabla2[[#This Row],[RUBRO]],Hoja9!$B$4:$M$1963,12,0)</f>
        <v>Administrativa</v>
      </c>
      <c r="H575" s="5" t="s">
        <v>40</v>
      </c>
      <c r="I575" s="5" t="s">
        <v>77</v>
      </c>
      <c r="J575" s="5" t="s">
        <v>42</v>
      </c>
      <c r="K575" s="5" t="s">
        <v>80</v>
      </c>
      <c r="L575" s="5" t="s">
        <v>64</v>
      </c>
      <c r="M575" s="5" t="s">
        <v>98</v>
      </c>
      <c r="N575" s="5"/>
      <c r="O575" s="5"/>
      <c r="P575" s="5" t="s">
        <v>31</v>
      </c>
      <c r="Q575" s="5" t="s">
        <v>32</v>
      </c>
      <c r="R575" s="5" t="s">
        <v>33</v>
      </c>
      <c r="S575" s="6" t="s">
        <v>185</v>
      </c>
      <c r="T575" s="8">
        <v>7000000</v>
      </c>
      <c r="U575" s="8">
        <v>0</v>
      </c>
      <c r="V575" s="8">
        <v>0</v>
      </c>
      <c r="W575" s="8">
        <v>7000000</v>
      </c>
      <c r="X575" s="8">
        <v>0</v>
      </c>
      <c r="Y575" s="8">
        <v>6998936</v>
      </c>
      <c r="Z575" s="8">
        <v>1064</v>
      </c>
      <c r="AA575" s="8">
        <v>6898228</v>
      </c>
      <c r="AB575" s="8">
        <v>4661514</v>
      </c>
      <c r="AC575" s="8">
        <v>4661514</v>
      </c>
      <c r="AD575" s="21">
        <v>4661514</v>
      </c>
    </row>
    <row r="576" spans="1:30" ht="33.75" hidden="1" x14ac:dyDescent="0.25">
      <c r="A576" s="20" t="s">
        <v>414</v>
      </c>
      <c r="B576" s="6" t="s">
        <v>415</v>
      </c>
      <c r="C576" s="7" t="s">
        <v>200</v>
      </c>
      <c r="D576" s="7" t="s">
        <v>471</v>
      </c>
      <c r="E576" s="3" t="str">
        <f>VLOOKUP(Tabla2[[#This Row],[RUBRO]],Hoja9!$B$4:$M$1963,10,0)</f>
        <v>FUNCIONAMIENTO</v>
      </c>
      <c r="F576" s="7" t="str">
        <f>VLOOKUP(Tabla2[[#This Row],[RUBRO]],Hoja9!$B$4:$M$1963,11,0)</f>
        <v>DIRECCION ADMINISTRATIVA</v>
      </c>
      <c r="G576" s="7" t="str">
        <f>VLOOKUP(Tabla2[[#This Row],[RUBRO]],Hoja9!$B$4:$M$1963,12,0)</f>
        <v>Administrativa</v>
      </c>
      <c r="H576" s="5" t="s">
        <v>40</v>
      </c>
      <c r="I576" s="5" t="s">
        <v>77</v>
      </c>
      <c r="J576" s="5" t="s">
        <v>42</v>
      </c>
      <c r="K576" s="5" t="s">
        <v>80</v>
      </c>
      <c r="L576" s="5" t="s">
        <v>81</v>
      </c>
      <c r="M576" s="5" t="s">
        <v>41</v>
      </c>
      <c r="N576" s="5"/>
      <c r="O576" s="5"/>
      <c r="P576" s="5" t="s">
        <v>31</v>
      </c>
      <c r="Q576" s="5" t="s">
        <v>32</v>
      </c>
      <c r="R576" s="5" t="s">
        <v>33</v>
      </c>
      <c r="S576" s="6" t="s">
        <v>201</v>
      </c>
      <c r="T576" s="8">
        <v>2500000</v>
      </c>
      <c r="U576" s="8">
        <v>0</v>
      </c>
      <c r="V576" s="8">
        <v>0</v>
      </c>
      <c r="W576" s="8">
        <v>2500000</v>
      </c>
      <c r="X576" s="8">
        <v>0</v>
      </c>
      <c r="Y576" s="8">
        <v>1856821</v>
      </c>
      <c r="Z576" s="8">
        <v>643179</v>
      </c>
      <c r="AA576" s="8">
        <v>1856821</v>
      </c>
      <c r="AB576" s="8">
        <v>1854250</v>
      </c>
      <c r="AC576" s="8">
        <v>1854250</v>
      </c>
      <c r="AD576" s="21">
        <v>1854250</v>
      </c>
    </row>
    <row r="577" spans="1:30" ht="33.75" hidden="1" x14ac:dyDescent="0.25">
      <c r="A577" s="20" t="s">
        <v>414</v>
      </c>
      <c r="B577" s="6" t="s">
        <v>415</v>
      </c>
      <c r="C577" s="7" t="s">
        <v>202</v>
      </c>
      <c r="D577" s="7" t="s">
        <v>471</v>
      </c>
      <c r="E577" s="3" t="str">
        <f>VLOOKUP(Tabla2[[#This Row],[RUBRO]],Hoja9!$B$4:$M$1963,10,0)</f>
        <v>FUNCIONAMIENTO</v>
      </c>
      <c r="F577" s="7" t="str">
        <f>VLOOKUP(Tabla2[[#This Row],[RUBRO]],Hoja9!$B$4:$M$1963,11,0)</f>
        <v>DIRECCION ADMINISTRATIVA</v>
      </c>
      <c r="G577" s="7" t="str">
        <f>VLOOKUP(Tabla2[[#This Row],[RUBRO]],Hoja9!$B$4:$M$1963,12,0)</f>
        <v>Administrativa</v>
      </c>
      <c r="H577" s="5" t="s">
        <v>40</v>
      </c>
      <c r="I577" s="5" t="s">
        <v>77</v>
      </c>
      <c r="J577" s="5" t="s">
        <v>42</v>
      </c>
      <c r="K577" s="5" t="s">
        <v>80</v>
      </c>
      <c r="L577" s="5" t="s">
        <v>81</v>
      </c>
      <c r="M577" s="5" t="s">
        <v>77</v>
      </c>
      <c r="N577" s="5"/>
      <c r="O577" s="5"/>
      <c r="P577" s="5" t="s">
        <v>31</v>
      </c>
      <c r="Q577" s="5" t="s">
        <v>32</v>
      </c>
      <c r="R577" s="5" t="s">
        <v>33</v>
      </c>
      <c r="S577" s="6" t="s">
        <v>203</v>
      </c>
      <c r="T577" s="8">
        <v>46500000</v>
      </c>
      <c r="U577" s="8">
        <v>0</v>
      </c>
      <c r="V577" s="8">
        <v>0</v>
      </c>
      <c r="W577" s="8">
        <v>46500000</v>
      </c>
      <c r="X577" s="8">
        <v>0</v>
      </c>
      <c r="Y577" s="8">
        <v>45092790</v>
      </c>
      <c r="Z577" s="8">
        <v>1407210</v>
      </c>
      <c r="AA577" s="8">
        <v>45092790</v>
      </c>
      <c r="AB577" s="8">
        <v>45087160</v>
      </c>
      <c r="AC577" s="8">
        <v>45087160</v>
      </c>
      <c r="AD577" s="21">
        <v>45087160</v>
      </c>
    </row>
    <row r="578" spans="1:30" ht="33.75" hidden="1" x14ac:dyDescent="0.25">
      <c r="A578" s="20" t="s">
        <v>414</v>
      </c>
      <c r="B578" s="6" t="s">
        <v>415</v>
      </c>
      <c r="C578" s="7" t="s">
        <v>404</v>
      </c>
      <c r="D578" s="7" t="s">
        <v>471</v>
      </c>
      <c r="E578" s="3" t="str">
        <f>VLOOKUP(Tabla2[[#This Row],[RUBRO]],Hoja9!$B$4:$M$1963,10,0)</f>
        <v>FUNCIONAMIENTO</v>
      </c>
      <c r="F578" s="7" t="str">
        <f>VLOOKUP(Tabla2[[#This Row],[RUBRO]],Hoja9!$B$4:$M$1963,11,0)</f>
        <v>DIRECCION ADMINISTRATIVA</v>
      </c>
      <c r="G578" s="7" t="str">
        <f>VLOOKUP(Tabla2[[#This Row],[RUBRO]],Hoja9!$B$4:$M$1963,12,0)</f>
        <v>Administrativa</v>
      </c>
      <c r="H578" s="5" t="s">
        <v>40</v>
      </c>
      <c r="I578" s="5" t="s">
        <v>77</v>
      </c>
      <c r="J578" s="5" t="s">
        <v>42</v>
      </c>
      <c r="K578" s="5" t="s">
        <v>80</v>
      </c>
      <c r="L578" s="5" t="s">
        <v>81</v>
      </c>
      <c r="M578" s="5" t="s">
        <v>63</v>
      </c>
      <c r="N578" s="5"/>
      <c r="O578" s="5"/>
      <c r="P578" s="5" t="s">
        <v>31</v>
      </c>
      <c r="Q578" s="5" t="s">
        <v>32</v>
      </c>
      <c r="R578" s="5" t="s">
        <v>33</v>
      </c>
      <c r="S578" s="6" t="s">
        <v>405</v>
      </c>
      <c r="T578" s="8">
        <v>1470000</v>
      </c>
      <c r="U578" s="8">
        <v>0</v>
      </c>
      <c r="V578" s="8">
        <v>0</v>
      </c>
      <c r="W578" s="8">
        <v>1470000</v>
      </c>
      <c r="X578" s="8">
        <v>0</v>
      </c>
      <c r="Y578" s="8">
        <v>917037</v>
      </c>
      <c r="Z578" s="8">
        <v>552963</v>
      </c>
      <c r="AA578" s="8">
        <v>917037</v>
      </c>
      <c r="AB578" s="8">
        <v>914825</v>
      </c>
      <c r="AC578" s="8">
        <v>914825</v>
      </c>
      <c r="AD578" s="21">
        <v>914825</v>
      </c>
    </row>
    <row r="579" spans="1:30" ht="33.75" hidden="1" x14ac:dyDescent="0.25">
      <c r="A579" s="20" t="s">
        <v>414</v>
      </c>
      <c r="B579" s="6" t="s">
        <v>415</v>
      </c>
      <c r="C579" s="7" t="s">
        <v>206</v>
      </c>
      <c r="D579" s="7" t="s">
        <v>471</v>
      </c>
      <c r="E579" s="3" t="str">
        <f>VLOOKUP(Tabla2[[#This Row],[RUBRO]],Hoja9!$B$4:$M$1963,10,0)</f>
        <v>FUNCIONAMIENTO</v>
      </c>
      <c r="F579" s="7" t="str">
        <f>VLOOKUP(Tabla2[[#This Row],[RUBRO]],Hoja9!$B$4:$M$1963,11,0)</f>
        <v>DIRECCION ADMINISTRATIVA</v>
      </c>
      <c r="G579" s="7" t="str">
        <f>VLOOKUP(Tabla2[[#This Row],[RUBRO]],Hoja9!$B$4:$M$1963,12,0)</f>
        <v>Administrativa</v>
      </c>
      <c r="H579" s="5" t="s">
        <v>40</v>
      </c>
      <c r="I579" s="5" t="s">
        <v>77</v>
      </c>
      <c r="J579" s="5" t="s">
        <v>42</v>
      </c>
      <c r="K579" s="5" t="s">
        <v>80</v>
      </c>
      <c r="L579" s="5" t="s">
        <v>81</v>
      </c>
      <c r="M579" s="5" t="s">
        <v>138</v>
      </c>
      <c r="N579" s="5"/>
      <c r="O579" s="5"/>
      <c r="P579" s="5" t="s">
        <v>31</v>
      </c>
      <c r="Q579" s="5" t="s">
        <v>32</v>
      </c>
      <c r="R579" s="5" t="s">
        <v>33</v>
      </c>
      <c r="S579" s="6" t="s">
        <v>207</v>
      </c>
      <c r="T579" s="8">
        <v>7500000</v>
      </c>
      <c r="U579" s="8">
        <v>0</v>
      </c>
      <c r="V579" s="8">
        <v>0</v>
      </c>
      <c r="W579" s="8">
        <v>7500000</v>
      </c>
      <c r="X579" s="8">
        <v>0</v>
      </c>
      <c r="Y579" s="8">
        <v>7488054</v>
      </c>
      <c r="Z579" s="8">
        <v>11946</v>
      </c>
      <c r="AA579" s="8">
        <v>7488054</v>
      </c>
      <c r="AB579" s="8">
        <v>7458173</v>
      </c>
      <c r="AC579" s="8">
        <v>7458173</v>
      </c>
      <c r="AD579" s="21">
        <v>7458173</v>
      </c>
    </row>
    <row r="580" spans="1:30" ht="33.75" hidden="1" x14ac:dyDescent="0.25">
      <c r="A580" s="20" t="s">
        <v>414</v>
      </c>
      <c r="B580" s="6" t="s">
        <v>415</v>
      </c>
      <c r="C580" s="7" t="s">
        <v>212</v>
      </c>
      <c r="D580" s="7" t="s">
        <v>471</v>
      </c>
      <c r="E580" s="3" t="str">
        <f>VLOOKUP(Tabla2[[#This Row],[RUBRO]],Hoja9!$B$4:$M$1963,10,0)</f>
        <v>FUNCIONAMIENTO</v>
      </c>
      <c r="F580" s="7" t="str">
        <f>VLOOKUP(Tabla2[[#This Row],[RUBRO]],Hoja9!$B$4:$M$1963,11,0)</f>
        <v>DIRECCIÓN DE GESTIÓN HUMANA</v>
      </c>
      <c r="G580" s="7" t="str">
        <f>VLOOKUP(Tabla2[[#This Row],[RUBRO]],Hoja9!$B$4:$M$1963,12,0)</f>
        <v>Gestión Humana</v>
      </c>
      <c r="H580" s="5" t="s">
        <v>40</v>
      </c>
      <c r="I580" s="5" t="s">
        <v>77</v>
      </c>
      <c r="J580" s="5" t="s">
        <v>42</v>
      </c>
      <c r="K580" s="5" t="s">
        <v>80</v>
      </c>
      <c r="L580" s="5" t="s">
        <v>65</v>
      </c>
      <c r="M580" s="5" t="s">
        <v>77</v>
      </c>
      <c r="N580" s="5"/>
      <c r="O580" s="5"/>
      <c r="P580" s="5" t="s">
        <v>31</v>
      </c>
      <c r="Q580" s="5" t="s">
        <v>32</v>
      </c>
      <c r="R580" s="5" t="s">
        <v>33</v>
      </c>
      <c r="S580" s="6" t="s">
        <v>213</v>
      </c>
      <c r="T580" s="8">
        <v>12000000</v>
      </c>
      <c r="U580" s="8">
        <v>0</v>
      </c>
      <c r="V580" s="8">
        <v>0</v>
      </c>
      <c r="W580" s="8">
        <v>12000000</v>
      </c>
      <c r="X580" s="8">
        <v>0</v>
      </c>
      <c r="Y580" s="8">
        <v>5292132</v>
      </c>
      <c r="Z580" s="8">
        <v>6707868</v>
      </c>
      <c r="AA580" s="8">
        <v>4963804</v>
      </c>
      <c r="AB580" s="8">
        <v>4963804</v>
      </c>
      <c r="AC580" s="8">
        <v>4963804</v>
      </c>
      <c r="AD580" s="21">
        <v>4963804</v>
      </c>
    </row>
    <row r="581" spans="1:30" ht="22.5" hidden="1" x14ac:dyDescent="0.25">
      <c r="A581" s="20" t="s">
        <v>414</v>
      </c>
      <c r="B581" s="6" t="s">
        <v>415</v>
      </c>
      <c r="C581" s="7" t="s">
        <v>214</v>
      </c>
      <c r="D581" s="7" t="s">
        <v>471</v>
      </c>
      <c r="E581" s="3" t="str">
        <f>VLOOKUP(Tabla2[[#This Row],[RUBRO]],Hoja9!$B$4:$M$1963,10,0)</f>
        <v>FUNCIONAMIENTO</v>
      </c>
      <c r="F581" s="7" t="str">
        <f>VLOOKUP(Tabla2[[#This Row],[RUBRO]],Hoja9!$B$4:$M$1963,11,0)</f>
        <v>OFICINA JURIDICA</v>
      </c>
      <c r="G581" s="7" t="str">
        <f>VLOOKUP(Tabla2[[#This Row],[RUBRO]],Hoja9!$B$4:$M$1963,12,0)</f>
        <v>Jurídica</v>
      </c>
      <c r="H581" s="5" t="s">
        <v>40</v>
      </c>
      <c r="I581" s="5" t="s">
        <v>77</v>
      </c>
      <c r="J581" s="5" t="s">
        <v>42</v>
      </c>
      <c r="K581" s="5" t="s">
        <v>80</v>
      </c>
      <c r="L581" s="5" t="s">
        <v>123</v>
      </c>
      <c r="M581" s="5"/>
      <c r="N581" s="5"/>
      <c r="O581" s="5"/>
      <c r="P581" s="5" t="s">
        <v>31</v>
      </c>
      <c r="Q581" s="5" t="s">
        <v>32</v>
      </c>
      <c r="R581" s="5" t="s">
        <v>33</v>
      </c>
      <c r="S581" s="6" t="s">
        <v>215</v>
      </c>
      <c r="T581" s="8">
        <v>0</v>
      </c>
      <c r="U581" s="8">
        <v>500000</v>
      </c>
      <c r="V581" s="8">
        <v>0</v>
      </c>
      <c r="W581" s="8">
        <v>500000</v>
      </c>
      <c r="X581" s="8">
        <v>0</v>
      </c>
      <c r="Y581" s="8">
        <v>251000</v>
      </c>
      <c r="Z581" s="8">
        <v>249000</v>
      </c>
      <c r="AA581" s="8">
        <v>251000</v>
      </c>
      <c r="AB581" s="8">
        <v>251000</v>
      </c>
      <c r="AC581" s="8">
        <v>251000</v>
      </c>
      <c r="AD581" s="21">
        <v>251000</v>
      </c>
    </row>
    <row r="582" spans="1:30" ht="33.75" hidden="1" x14ac:dyDescent="0.25">
      <c r="A582" s="20" t="s">
        <v>414</v>
      </c>
      <c r="B582" s="6" t="s">
        <v>415</v>
      </c>
      <c r="C582" s="7" t="s">
        <v>216</v>
      </c>
      <c r="D582" s="7" t="s">
        <v>471</v>
      </c>
      <c r="E582" s="3" t="str">
        <f>VLOOKUP(Tabla2[[#This Row],[RUBRO]],Hoja9!$B$4:$M$1963,10,0)</f>
        <v>FUNCIONAMIENTO</v>
      </c>
      <c r="F582" s="7" t="str">
        <f>VLOOKUP(Tabla2[[#This Row],[RUBRO]],Hoja9!$B$4:$M$1963,11,0)</f>
        <v>DIRECCIÓN DE GESTIÓN HUMANA</v>
      </c>
      <c r="G582" s="7" t="str">
        <f>VLOOKUP(Tabla2[[#This Row],[RUBRO]],Hoja9!$B$4:$M$1963,12,0)</f>
        <v>Gestión Humana</v>
      </c>
      <c r="H582" s="5" t="s">
        <v>40</v>
      </c>
      <c r="I582" s="5" t="s">
        <v>77</v>
      </c>
      <c r="J582" s="5" t="s">
        <v>42</v>
      </c>
      <c r="K582" s="5" t="s">
        <v>80</v>
      </c>
      <c r="L582" s="5" t="s">
        <v>171</v>
      </c>
      <c r="M582" s="5" t="s">
        <v>80</v>
      </c>
      <c r="N582" s="5"/>
      <c r="O582" s="5"/>
      <c r="P582" s="5" t="s">
        <v>31</v>
      </c>
      <c r="Q582" s="5" t="s">
        <v>32</v>
      </c>
      <c r="R582" s="5" t="s">
        <v>33</v>
      </c>
      <c r="S582" s="6" t="s">
        <v>217</v>
      </c>
      <c r="T582" s="8">
        <v>51781789</v>
      </c>
      <c r="U582" s="8">
        <v>0</v>
      </c>
      <c r="V582" s="8">
        <v>0</v>
      </c>
      <c r="W582" s="8">
        <v>51781789</v>
      </c>
      <c r="X582" s="8">
        <v>0</v>
      </c>
      <c r="Y582" s="8">
        <v>51781789</v>
      </c>
      <c r="Z582" s="8">
        <v>0</v>
      </c>
      <c r="AA582" s="8">
        <v>51781789</v>
      </c>
      <c r="AB582" s="8">
        <v>9000000</v>
      </c>
      <c r="AC582" s="8">
        <v>9000000</v>
      </c>
      <c r="AD582" s="21">
        <v>9000000</v>
      </c>
    </row>
    <row r="583" spans="1:30" ht="33.75" x14ac:dyDescent="0.25">
      <c r="A583" s="20" t="s">
        <v>414</v>
      </c>
      <c r="B583" s="6" t="s">
        <v>415</v>
      </c>
      <c r="C583" s="7" t="s">
        <v>231</v>
      </c>
      <c r="D583" s="7" t="s">
        <v>472</v>
      </c>
      <c r="E583" s="3" t="str">
        <f>VLOOKUP(Tabla2[[#This Row],[RUBRO]],Hoja9!$B$4:$M$1963,10,0)</f>
        <v>NUTRICION</v>
      </c>
      <c r="F583" s="7" t="str">
        <f>VLOOKUP(Tabla2[[#This Row],[RUBRO]],Hoja9!$B$4:$M$1963,11,0)</f>
        <v xml:space="preserve">DIRECCIÓN DE NUTRICIÓN </v>
      </c>
      <c r="G583" s="7" t="str">
        <f>VLOOKUP(Tabla2[[#This Row],[RUBRO]],Hoja9!$B$4:$M$1963,12,0)</f>
        <v>Nutrición</v>
      </c>
      <c r="H583" s="5" t="s">
        <v>30</v>
      </c>
      <c r="I583" s="5" t="s">
        <v>232</v>
      </c>
      <c r="J583" s="5" t="s">
        <v>233</v>
      </c>
      <c r="K583" s="5" t="s">
        <v>41</v>
      </c>
      <c r="L583" s="5" t="s">
        <v>42</v>
      </c>
      <c r="M583" s="5" t="s">
        <v>234</v>
      </c>
      <c r="N583" s="5"/>
      <c r="O583" s="5"/>
      <c r="P583" s="5" t="s">
        <v>31</v>
      </c>
      <c r="Q583" s="5" t="s">
        <v>32</v>
      </c>
      <c r="R583" s="5" t="s">
        <v>33</v>
      </c>
      <c r="S583" s="6" t="s">
        <v>235</v>
      </c>
      <c r="T583" s="8">
        <v>1739076480</v>
      </c>
      <c r="U583" s="8">
        <v>0</v>
      </c>
      <c r="V583" s="8">
        <v>102763692</v>
      </c>
      <c r="W583" s="8">
        <v>1636312788</v>
      </c>
      <c r="X583" s="8">
        <v>0</v>
      </c>
      <c r="Y583" s="8">
        <v>1636312788</v>
      </c>
      <c r="Z583" s="8">
        <v>0</v>
      </c>
      <c r="AA583" s="8">
        <v>1636312788</v>
      </c>
      <c r="AB583" s="8">
        <v>275911624</v>
      </c>
      <c r="AC583" s="8">
        <v>275911624</v>
      </c>
      <c r="AD583" s="21">
        <v>275911624</v>
      </c>
    </row>
    <row r="584" spans="1:30" ht="33.75" x14ac:dyDescent="0.25">
      <c r="A584" s="20" t="s">
        <v>414</v>
      </c>
      <c r="B584" s="6" t="s">
        <v>415</v>
      </c>
      <c r="C584" s="7" t="s">
        <v>242</v>
      </c>
      <c r="D584" s="7" t="s">
        <v>472</v>
      </c>
      <c r="E584" s="3" t="str">
        <f>VLOOKUP(Tabla2[[#This Row],[RUBRO]],Hoja9!$B$4:$M$1963,10,0)</f>
        <v>NUTRICION</v>
      </c>
      <c r="F584" s="7" t="str">
        <f>VLOOKUP(Tabla2[[#This Row],[RUBRO]],Hoja9!$B$4:$M$1963,11,0)</f>
        <v xml:space="preserve">DIRECCIÓN DE NUTRICIÓN </v>
      </c>
      <c r="G584" s="7" t="str">
        <f>VLOOKUP(Tabla2[[#This Row],[RUBRO]],Hoja9!$B$4:$M$1963,12,0)</f>
        <v>Nutrición</v>
      </c>
      <c r="H584" s="5" t="s">
        <v>30</v>
      </c>
      <c r="I584" s="5" t="s">
        <v>232</v>
      </c>
      <c r="J584" s="5" t="s">
        <v>233</v>
      </c>
      <c r="K584" s="5" t="s">
        <v>41</v>
      </c>
      <c r="L584" s="5" t="s">
        <v>42</v>
      </c>
      <c r="M584" s="5" t="s">
        <v>243</v>
      </c>
      <c r="N584" s="5"/>
      <c r="O584" s="5"/>
      <c r="P584" s="5" t="s">
        <v>31</v>
      </c>
      <c r="Q584" s="5" t="s">
        <v>32</v>
      </c>
      <c r="R584" s="5" t="s">
        <v>33</v>
      </c>
      <c r="S584" s="6" t="s">
        <v>244</v>
      </c>
      <c r="T584" s="8">
        <v>41433086</v>
      </c>
      <c r="U584" s="8">
        <v>0</v>
      </c>
      <c r="V584" s="8">
        <v>42056</v>
      </c>
      <c r="W584" s="8">
        <v>41391030</v>
      </c>
      <c r="X584" s="8">
        <v>0</v>
      </c>
      <c r="Y584" s="8">
        <v>41391030</v>
      </c>
      <c r="Z584" s="8">
        <v>0</v>
      </c>
      <c r="AA584" s="8">
        <v>41391030</v>
      </c>
      <c r="AB584" s="8">
        <v>18580778</v>
      </c>
      <c r="AC584" s="8">
        <v>18580778</v>
      </c>
      <c r="AD584" s="21">
        <v>18580778</v>
      </c>
    </row>
    <row r="585" spans="1:30" ht="33.75" x14ac:dyDescent="0.25">
      <c r="A585" s="20" t="s">
        <v>414</v>
      </c>
      <c r="B585" s="6" t="s">
        <v>415</v>
      </c>
      <c r="C585" s="7" t="s">
        <v>245</v>
      </c>
      <c r="D585" s="7" t="s">
        <v>472</v>
      </c>
      <c r="E585" s="3" t="str">
        <f>VLOOKUP(Tabla2[[#This Row],[RUBRO]],Hoja9!$B$4:$M$1963,10,0)</f>
        <v>NUTRICION</v>
      </c>
      <c r="F585" s="7" t="str">
        <f>VLOOKUP(Tabla2[[#This Row],[RUBRO]],Hoja9!$B$4:$M$1963,11,0)</f>
        <v>DIRECCIÓN DE GESTIÓN HUMANA</v>
      </c>
      <c r="G585" s="7" t="str">
        <f>VLOOKUP(Tabla2[[#This Row],[RUBRO]],Hoja9!$B$4:$M$1963,12,0)</f>
        <v>Gestión Humana - Pres. Serv</v>
      </c>
      <c r="H585" s="5" t="s">
        <v>30</v>
      </c>
      <c r="I585" s="5" t="s">
        <v>232</v>
      </c>
      <c r="J585" s="5" t="s">
        <v>233</v>
      </c>
      <c r="K585" s="5" t="s">
        <v>41</v>
      </c>
      <c r="L585" s="5" t="s">
        <v>42</v>
      </c>
      <c r="M585" s="5" t="s">
        <v>246</v>
      </c>
      <c r="N585" s="5"/>
      <c r="O585" s="5"/>
      <c r="P585" s="5" t="s">
        <v>31</v>
      </c>
      <c r="Q585" s="5" t="s">
        <v>32</v>
      </c>
      <c r="R585" s="5" t="s">
        <v>33</v>
      </c>
      <c r="S585" s="6" t="s">
        <v>59</v>
      </c>
      <c r="T585" s="8">
        <v>30848200</v>
      </c>
      <c r="U585" s="8">
        <v>0</v>
      </c>
      <c r="V585" s="8">
        <v>33139</v>
      </c>
      <c r="W585" s="8">
        <v>30815061</v>
      </c>
      <c r="X585" s="8">
        <v>0</v>
      </c>
      <c r="Y585" s="8">
        <v>30815061</v>
      </c>
      <c r="Z585" s="8">
        <v>0</v>
      </c>
      <c r="AA585" s="8">
        <v>30815061</v>
      </c>
      <c r="AB585" s="8">
        <v>14089781</v>
      </c>
      <c r="AC585" s="8">
        <v>14089781</v>
      </c>
      <c r="AD585" s="21">
        <v>14089781</v>
      </c>
    </row>
    <row r="586" spans="1:30" ht="33.75" x14ac:dyDescent="0.25">
      <c r="A586" s="20" t="s">
        <v>414</v>
      </c>
      <c r="B586" s="6" t="s">
        <v>415</v>
      </c>
      <c r="C586" s="7" t="s">
        <v>247</v>
      </c>
      <c r="D586" s="7" t="s">
        <v>472</v>
      </c>
      <c r="E586" s="3" t="str">
        <f>VLOOKUP(Tabla2[[#This Row],[RUBRO]],Hoja9!$B$4:$M$1963,10,0)</f>
        <v>NUTRICION</v>
      </c>
      <c r="F586" s="7" t="str">
        <f>VLOOKUP(Tabla2[[#This Row],[RUBRO]],Hoja9!$B$4:$M$1963,11,0)</f>
        <v>DIRECCIÓN DE GESTIÓN HUMANA</v>
      </c>
      <c r="G586" s="7" t="str">
        <f>VLOOKUP(Tabla2[[#This Row],[RUBRO]],Hoja9!$B$4:$M$1963,12,0)</f>
        <v>Gestión Humana- Viáticos</v>
      </c>
      <c r="H586" s="5" t="s">
        <v>30</v>
      </c>
      <c r="I586" s="5" t="s">
        <v>232</v>
      </c>
      <c r="J586" s="5" t="s">
        <v>233</v>
      </c>
      <c r="K586" s="5" t="s">
        <v>41</v>
      </c>
      <c r="L586" s="5" t="s">
        <v>42</v>
      </c>
      <c r="M586" s="5" t="s">
        <v>248</v>
      </c>
      <c r="N586" s="5"/>
      <c r="O586" s="5"/>
      <c r="P586" s="5" t="s">
        <v>31</v>
      </c>
      <c r="Q586" s="5" t="s">
        <v>32</v>
      </c>
      <c r="R586" s="5" t="s">
        <v>33</v>
      </c>
      <c r="S586" s="6" t="s">
        <v>249</v>
      </c>
      <c r="T586" s="8">
        <v>7789751</v>
      </c>
      <c r="U586" s="8">
        <v>0</v>
      </c>
      <c r="V586" s="8">
        <v>0</v>
      </c>
      <c r="W586" s="8">
        <v>7789751</v>
      </c>
      <c r="X586" s="8">
        <v>0</v>
      </c>
      <c r="Y586" s="8">
        <v>7046449</v>
      </c>
      <c r="Z586" s="8">
        <v>743302</v>
      </c>
      <c r="AA586" s="8">
        <v>5011036</v>
      </c>
      <c r="AB586" s="8">
        <v>3717716</v>
      </c>
      <c r="AC586" s="8">
        <v>3717716</v>
      </c>
      <c r="AD586" s="21">
        <v>3717716</v>
      </c>
    </row>
    <row r="587" spans="1:30" ht="33.75" x14ac:dyDescent="0.25">
      <c r="A587" s="20" t="s">
        <v>414</v>
      </c>
      <c r="B587" s="6" t="s">
        <v>415</v>
      </c>
      <c r="C587" s="7" t="s">
        <v>383</v>
      </c>
      <c r="D587" s="7" t="s">
        <v>29</v>
      </c>
      <c r="E587" s="3" t="str">
        <f>VLOOKUP(Tabla2[[#This Row],[RUBRO]],Hoja9!$B$4:$M$1963,10,0)</f>
        <v>PROTECCION</v>
      </c>
      <c r="F587" s="7" t="str">
        <f>VLOOKUP(Tabla2[[#This Row],[RUBRO]],Hoja9!$B$4:$M$1963,11,0)</f>
        <v xml:space="preserve">DIRECCIÓN DE PROTECCIÓN </v>
      </c>
      <c r="G587" s="7" t="str">
        <f>VLOOKUP(Tabla2[[#This Row],[RUBRO]],Hoja9!$B$4:$M$1963,12,0)</f>
        <v>Dirección de Protección</v>
      </c>
      <c r="H587" s="5" t="s">
        <v>30</v>
      </c>
      <c r="I587" s="5" t="s">
        <v>232</v>
      </c>
      <c r="J587" s="5" t="s">
        <v>233</v>
      </c>
      <c r="K587" s="5" t="s">
        <v>63</v>
      </c>
      <c r="L587" s="5" t="s">
        <v>42</v>
      </c>
      <c r="M587" s="5" t="s">
        <v>281</v>
      </c>
      <c r="N587" s="5"/>
      <c r="O587" s="5"/>
      <c r="P587" s="5" t="s">
        <v>31</v>
      </c>
      <c r="Q587" s="5" t="s">
        <v>32</v>
      </c>
      <c r="R587" s="5" t="s">
        <v>33</v>
      </c>
      <c r="S587" s="6" t="s">
        <v>384</v>
      </c>
      <c r="T587" s="8">
        <v>155238160</v>
      </c>
      <c r="U587" s="8">
        <v>0</v>
      </c>
      <c r="V587" s="8">
        <v>56450240</v>
      </c>
      <c r="W587" s="8">
        <v>98787920</v>
      </c>
      <c r="X587" s="8">
        <v>0</v>
      </c>
      <c r="Y587" s="8">
        <v>98787920</v>
      </c>
      <c r="Z587" s="8">
        <v>0</v>
      </c>
      <c r="AA587" s="8">
        <v>0</v>
      </c>
      <c r="AB587" s="8">
        <v>0</v>
      </c>
      <c r="AC587" s="8">
        <v>0</v>
      </c>
      <c r="AD587" s="21">
        <v>0</v>
      </c>
    </row>
    <row r="588" spans="1:30" ht="33.75" x14ac:dyDescent="0.25">
      <c r="A588" s="20" t="s">
        <v>414</v>
      </c>
      <c r="B588" s="6" t="s">
        <v>415</v>
      </c>
      <c r="C588" s="7" t="s">
        <v>45</v>
      </c>
      <c r="D588" s="7" t="s">
        <v>29</v>
      </c>
      <c r="E588" s="3" t="str">
        <f>VLOOKUP(Tabla2[[#This Row],[RUBRO]],Hoja9!$B$4:$M$1963,10,0)</f>
        <v>PROTECCION</v>
      </c>
      <c r="F588" s="7" t="str">
        <f>VLOOKUP(Tabla2[[#This Row],[RUBRO]],Hoja9!$B$4:$M$1963,11,0)</f>
        <v xml:space="preserve">DIRECCIÓN DE PROTECCIÓN </v>
      </c>
      <c r="G588" s="7" t="str">
        <f>VLOOKUP(Tabla2[[#This Row],[RUBRO]],Hoja9!$B$4:$M$1963,12,0)</f>
        <v>Dirección de Protección</v>
      </c>
      <c r="H588" s="5" t="s">
        <v>30</v>
      </c>
      <c r="I588" s="5" t="s">
        <v>232</v>
      </c>
      <c r="J588" s="5" t="s">
        <v>233</v>
      </c>
      <c r="K588" s="5" t="s">
        <v>63</v>
      </c>
      <c r="L588" s="5" t="s">
        <v>42</v>
      </c>
      <c r="M588" s="5" t="s">
        <v>237</v>
      </c>
      <c r="N588" s="5"/>
      <c r="O588" s="5"/>
      <c r="P588" s="5" t="s">
        <v>31</v>
      </c>
      <c r="Q588" s="5" t="s">
        <v>32</v>
      </c>
      <c r="R588" s="5" t="s">
        <v>33</v>
      </c>
      <c r="S588" s="6" t="s">
        <v>48</v>
      </c>
      <c r="T588" s="8">
        <v>4397558055</v>
      </c>
      <c r="U588" s="8">
        <v>18655484</v>
      </c>
      <c r="V588" s="8">
        <v>165753338</v>
      </c>
      <c r="W588" s="8">
        <v>4250460201</v>
      </c>
      <c r="X588" s="8">
        <v>0</v>
      </c>
      <c r="Y588" s="8">
        <v>4250460201</v>
      </c>
      <c r="Z588" s="8">
        <v>0</v>
      </c>
      <c r="AA588" s="8">
        <v>4227320856</v>
      </c>
      <c r="AB588" s="8">
        <v>1862250292</v>
      </c>
      <c r="AC588" s="8">
        <v>1862250292</v>
      </c>
      <c r="AD588" s="21">
        <v>1862250292</v>
      </c>
    </row>
    <row r="589" spans="1:30" ht="33.75" x14ac:dyDescent="0.25">
      <c r="A589" s="20" t="s">
        <v>414</v>
      </c>
      <c r="B589" s="6" t="s">
        <v>415</v>
      </c>
      <c r="C589" s="7" t="s">
        <v>385</v>
      </c>
      <c r="D589" s="7" t="s">
        <v>29</v>
      </c>
      <c r="E589" s="3" t="str">
        <f>VLOOKUP(Tabla2[[#This Row],[RUBRO]],Hoja9!$B$4:$M$1963,10,0)</f>
        <v>PROTECCION</v>
      </c>
      <c r="F589" s="7" t="str">
        <f>VLOOKUP(Tabla2[[#This Row],[RUBRO]],Hoja9!$B$4:$M$1963,11,0)</f>
        <v xml:space="preserve">DIRECCIÓN DE PROTECCIÓN </v>
      </c>
      <c r="G589" s="7" t="str">
        <f>VLOOKUP(Tabla2[[#This Row],[RUBRO]],Hoja9!$B$4:$M$1963,12,0)</f>
        <v>Dirección de Protección</v>
      </c>
      <c r="H589" s="5" t="s">
        <v>30</v>
      </c>
      <c r="I589" s="5" t="s">
        <v>232</v>
      </c>
      <c r="J589" s="5" t="s">
        <v>233</v>
      </c>
      <c r="K589" s="5" t="s">
        <v>63</v>
      </c>
      <c r="L589" s="5" t="s">
        <v>42</v>
      </c>
      <c r="M589" s="5" t="s">
        <v>240</v>
      </c>
      <c r="N589" s="5"/>
      <c r="O589" s="5"/>
      <c r="P589" s="5" t="s">
        <v>31</v>
      </c>
      <c r="Q589" s="5" t="s">
        <v>32</v>
      </c>
      <c r="R589" s="5" t="s">
        <v>33</v>
      </c>
      <c r="S589" s="6" t="s">
        <v>386</v>
      </c>
      <c r="T589" s="8">
        <v>549308947</v>
      </c>
      <c r="U589" s="8">
        <v>0</v>
      </c>
      <c r="V589" s="8">
        <v>6479424</v>
      </c>
      <c r="W589" s="8">
        <v>542829523</v>
      </c>
      <c r="X589" s="8">
        <v>0</v>
      </c>
      <c r="Y589" s="8">
        <v>535468747</v>
      </c>
      <c r="Z589" s="8">
        <v>7360776</v>
      </c>
      <c r="AA589" s="8">
        <v>533688797</v>
      </c>
      <c r="AB589" s="8">
        <v>241530578</v>
      </c>
      <c r="AC589" s="8">
        <v>241530578</v>
      </c>
      <c r="AD589" s="21">
        <v>241530578</v>
      </c>
    </row>
    <row r="590" spans="1:30" ht="33.75" x14ac:dyDescent="0.25">
      <c r="A590" s="20" t="s">
        <v>414</v>
      </c>
      <c r="B590" s="6" t="s">
        <v>415</v>
      </c>
      <c r="C590" s="7" t="s">
        <v>49</v>
      </c>
      <c r="D590" s="7" t="s">
        <v>29</v>
      </c>
      <c r="E590" s="3" t="str">
        <f>VLOOKUP(Tabla2[[#This Row],[RUBRO]],Hoja9!$B$4:$M$1963,10,0)</f>
        <v>PROTECCION</v>
      </c>
      <c r="F590" s="7" t="str">
        <f>VLOOKUP(Tabla2[[#This Row],[RUBRO]],Hoja9!$B$4:$M$1963,11,0)</f>
        <v xml:space="preserve">DIRECCIÓN DE PROTECCIÓN </v>
      </c>
      <c r="G590" s="7" t="str">
        <f>VLOOKUP(Tabla2[[#This Row],[RUBRO]],Hoja9!$B$4:$M$1963,12,0)</f>
        <v>Dirección de Protección</v>
      </c>
      <c r="H590" s="5" t="s">
        <v>30</v>
      </c>
      <c r="I590" s="5" t="s">
        <v>232</v>
      </c>
      <c r="J590" s="5" t="s">
        <v>233</v>
      </c>
      <c r="K590" s="5" t="s">
        <v>63</v>
      </c>
      <c r="L590" s="5" t="s">
        <v>42</v>
      </c>
      <c r="M590" s="5" t="s">
        <v>243</v>
      </c>
      <c r="N590" s="5"/>
      <c r="O590" s="5"/>
      <c r="P590" s="5" t="s">
        <v>31</v>
      </c>
      <c r="Q590" s="5" t="s">
        <v>32</v>
      </c>
      <c r="R590" s="5" t="s">
        <v>33</v>
      </c>
      <c r="S590" s="6" t="s">
        <v>50</v>
      </c>
      <c r="T590" s="8">
        <v>647774160</v>
      </c>
      <c r="U590" s="8">
        <v>0</v>
      </c>
      <c r="V590" s="8">
        <v>381841</v>
      </c>
      <c r="W590" s="8">
        <v>647392319</v>
      </c>
      <c r="X590" s="8">
        <v>0</v>
      </c>
      <c r="Y590" s="8">
        <v>647392319</v>
      </c>
      <c r="Z590" s="8">
        <v>0</v>
      </c>
      <c r="AA590" s="8">
        <v>647392319</v>
      </c>
      <c r="AB590" s="8">
        <v>294060859</v>
      </c>
      <c r="AC590" s="8">
        <v>294060859</v>
      </c>
      <c r="AD590" s="21">
        <v>294060859</v>
      </c>
    </row>
    <row r="591" spans="1:30" ht="33.75" x14ac:dyDescent="0.25">
      <c r="A591" s="20" t="s">
        <v>414</v>
      </c>
      <c r="B591" s="6" t="s">
        <v>415</v>
      </c>
      <c r="C591" s="7" t="s">
        <v>56</v>
      </c>
      <c r="D591" s="7" t="s">
        <v>29</v>
      </c>
      <c r="E591" s="3" t="str">
        <f>VLOOKUP(Tabla2[[#This Row],[RUBRO]],Hoja9!$B$4:$M$1963,10,0)</f>
        <v>PROTECCION</v>
      </c>
      <c r="F591" s="7" t="str">
        <f>VLOOKUP(Tabla2[[#This Row],[RUBRO]],Hoja9!$B$4:$M$1963,11,0)</f>
        <v xml:space="preserve">DIRECCIÓN DE PROTECCIÓN </v>
      </c>
      <c r="G591" s="7" t="str">
        <f>VLOOKUP(Tabla2[[#This Row],[RUBRO]],Hoja9!$B$4:$M$1963,12,0)</f>
        <v>Dirección de Protección</v>
      </c>
      <c r="H591" s="5" t="s">
        <v>30</v>
      </c>
      <c r="I591" s="5" t="s">
        <v>232</v>
      </c>
      <c r="J591" s="5" t="s">
        <v>233</v>
      </c>
      <c r="K591" s="5" t="s">
        <v>63</v>
      </c>
      <c r="L591" s="5" t="s">
        <v>42</v>
      </c>
      <c r="M591" s="5" t="s">
        <v>254</v>
      </c>
      <c r="N591" s="5"/>
      <c r="O591" s="5"/>
      <c r="P591" s="5" t="s">
        <v>46</v>
      </c>
      <c r="Q591" s="5" t="s">
        <v>47</v>
      </c>
      <c r="R591" s="5" t="s">
        <v>33</v>
      </c>
      <c r="S591" s="6" t="s">
        <v>57</v>
      </c>
      <c r="T591" s="8">
        <v>0</v>
      </c>
      <c r="U591" s="8">
        <v>2000000</v>
      </c>
      <c r="V591" s="8">
        <v>0</v>
      </c>
      <c r="W591" s="8">
        <v>2000000</v>
      </c>
      <c r="X591" s="8">
        <v>0</v>
      </c>
      <c r="Y591" s="8">
        <v>2000000</v>
      </c>
      <c r="Z591" s="8">
        <v>0</v>
      </c>
      <c r="AA591" s="8">
        <v>2000000</v>
      </c>
      <c r="AB591" s="8">
        <v>0</v>
      </c>
      <c r="AC591" s="8">
        <v>0</v>
      </c>
      <c r="AD591" s="21">
        <v>0</v>
      </c>
    </row>
    <row r="592" spans="1:30" ht="33.75" x14ac:dyDescent="0.25">
      <c r="A592" s="20" t="s">
        <v>414</v>
      </c>
      <c r="B592" s="6" t="s">
        <v>415</v>
      </c>
      <c r="C592" s="7" t="s">
        <v>58</v>
      </c>
      <c r="D592" s="7" t="s">
        <v>29</v>
      </c>
      <c r="E592" s="3" t="str">
        <f>VLOOKUP(Tabla2[[#This Row],[RUBRO]],Hoja9!$B$4:$M$1963,10,0)</f>
        <v>PROTECCION</v>
      </c>
      <c r="F592" s="7" t="str">
        <f>VLOOKUP(Tabla2[[#This Row],[RUBRO]],Hoja9!$B$4:$M$1963,11,0)</f>
        <v>DIRECCIÓN DE GESTIÓN HUMANA</v>
      </c>
      <c r="G592" s="7" t="str">
        <f>VLOOKUP(Tabla2[[#This Row],[RUBRO]],Hoja9!$B$4:$M$1963,12,0)</f>
        <v>Gestión Humana - Pres. Serv</v>
      </c>
      <c r="H592" s="5" t="s">
        <v>30</v>
      </c>
      <c r="I592" s="5" t="s">
        <v>232</v>
      </c>
      <c r="J592" s="5" t="s">
        <v>233</v>
      </c>
      <c r="K592" s="5" t="s">
        <v>63</v>
      </c>
      <c r="L592" s="5" t="s">
        <v>42</v>
      </c>
      <c r="M592" s="5" t="s">
        <v>255</v>
      </c>
      <c r="N592" s="5"/>
      <c r="O592" s="5"/>
      <c r="P592" s="5" t="s">
        <v>31</v>
      </c>
      <c r="Q592" s="5" t="s">
        <v>32</v>
      </c>
      <c r="R592" s="5" t="s">
        <v>33</v>
      </c>
      <c r="S592" s="6" t="s">
        <v>59</v>
      </c>
      <c r="T592" s="8">
        <v>1236855170</v>
      </c>
      <c r="U592" s="8">
        <v>369057198</v>
      </c>
      <c r="V592" s="8">
        <v>0</v>
      </c>
      <c r="W592" s="8">
        <v>1605912368</v>
      </c>
      <c r="X592" s="8">
        <v>0</v>
      </c>
      <c r="Y592" s="8">
        <v>1587686235</v>
      </c>
      <c r="Z592" s="8">
        <v>18226133</v>
      </c>
      <c r="AA592" s="8">
        <v>1584199868</v>
      </c>
      <c r="AB592" s="8">
        <v>1124150544</v>
      </c>
      <c r="AC592" s="8">
        <v>1124150544</v>
      </c>
      <c r="AD592" s="21">
        <v>1124150544</v>
      </c>
    </row>
    <row r="593" spans="1:30" ht="33.75" x14ac:dyDescent="0.25">
      <c r="A593" s="20" t="s">
        <v>414</v>
      </c>
      <c r="B593" s="6" t="s">
        <v>415</v>
      </c>
      <c r="C593" s="7" t="s">
        <v>256</v>
      </c>
      <c r="D593" s="7" t="s">
        <v>29</v>
      </c>
      <c r="E593" s="3" t="str">
        <f>VLOOKUP(Tabla2[[#This Row],[RUBRO]],Hoja9!$B$4:$M$1963,10,0)</f>
        <v>PROTECCION</v>
      </c>
      <c r="F593" s="7" t="str">
        <f>VLOOKUP(Tabla2[[#This Row],[RUBRO]],Hoja9!$B$4:$M$1963,11,0)</f>
        <v>DIRECCIÓN DE GESTIÓN HUMANA</v>
      </c>
      <c r="G593" s="7" t="str">
        <f>VLOOKUP(Tabla2[[#This Row],[RUBRO]],Hoja9!$B$4:$M$1963,12,0)</f>
        <v>Gestión Humana- Viáticos</v>
      </c>
      <c r="H593" s="5" t="s">
        <v>30</v>
      </c>
      <c r="I593" s="5" t="s">
        <v>232</v>
      </c>
      <c r="J593" s="5" t="s">
        <v>233</v>
      </c>
      <c r="K593" s="5" t="s">
        <v>63</v>
      </c>
      <c r="L593" s="5" t="s">
        <v>42</v>
      </c>
      <c r="M593" s="5" t="s">
        <v>257</v>
      </c>
      <c r="N593" s="5"/>
      <c r="O593" s="5"/>
      <c r="P593" s="5" t="s">
        <v>31</v>
      </c>
      <c r="Q593" s="5" t="s">
        <v>32</v>
      </c>
      <c r="R593" s="5" t="s">
        <v>33</v>
      </c>
      <c r="S593" s="6" t="s">
        <v>249</v>
      </c>
      <c r="T593" s="8">
        <v>161395000</v>
      </c>
      <c r="U593" s="8">
        <v>0</v>
      </c>
      <c r="V593" s="8">
        <v>0</v>
      </c>
      <c r="W593" s="8">
        <v>161395000</v>
      </c>
      <c r="X593" s="8">
        <v>0</v>
      </c>
      <c r="Y593" s="8">
        <v>100208732</v>
      </c>
      <c r="Z593" s="8">
        <v>61186268</v>
      </c>
      <c r="AA593" s="8">
        <v>93921096</v>
      </c>
      <c r="AB593" s="8">
        <v>78171710</v>
      </c>
      <c r="AC593" s="8">
        <v>78171710</v>
      </c>
      <c r="AD593" s="21">
        <v>78171710</v>
      </c>
    </row>
    <row r="594" spans="1:30" ht="33.75" x14ac:dyDescent="0.25">
      <c r="A594" s="20" t="s">
        <v>414</v>
      </c>
      <c r="B594" s="6" t="s">
        <v>415</v>
      </c>
      <c r="C594" s="7" t="s">
        <v>387</v>
      </c>
      <c r="D594" s="7" t="s">
        <v>29</v>
      </c>
      <c r="E594" s="3" t="str">
        <f>VLOOKUP(Tabla2[[#This Row],[RUBRO]],Hoja9!$B$4:$M$1963,10,0)</f>
        <v>PROTECCION</v>
      </c>
      <c r="F594" s="7" t="str">
        <f>VLOOKUP(Tabla2[[#This Row],[RUBRO]],Hoja9!$B$4:$M$1963,11,0)</f>
        <v xml:space="preserve">DIRECCIÓN DE PROTECCIÓN </v>
      </c>
      <c r="G594" s="7" t="str">
        <f>VLOOKUP(Tabla2[[#This Row],[RUBRO]],Hoja9!$B$4:$M$1963,12,0)</f>
        <v>Dirección de Protección</v>
      </c>
      <c r="H594" s="5" t="s">
        <v>30</v>
      </c>
      <c r="I594" s="5" t="s">
        <v>232</v>
      </c>
      <c r="J594" s="5" t="s">
        <v>233</v>
      </c>
      <c r="K594" s="5" t="s">
        <v>63</v>
      </c>
      <c r="L594" s="5" t="s">
        <v>42</v>
      </c>
      <c r="M594" s="5" t="s">
        <v>388</v>
      </c>
      <c r="N594" s="5"/>
      <c r="O594" s="5"/>
      <c r="P594" s="5" t="s">
        <v>31</v>
      </c>
      <c r="Q594" s="5" t="s">
        <v>32</v>
      </c>
      <c r="R594" s="5" t="s">
        <v>33</v>
      </c>
      <c r="S594" s="6" t="s">
        <v>389</v>
      </c>
      <c r="T594" s="8">
        <v>107369000</v>
      </c>
      <c r="U594" s="8">
        <v>0</v>
      </c>
      <c r="V594" s="8">
        <v>0</v>
      </c>
      <c r="W594" s="8">
        <v>107369000</v>
      </c>
      <c r="X594" s="8">
        <v>0</v>
      </c>
      <c r="Y594" s="8">
        <v>65298156</v>
      </c>
      <c r="Z594" s="8">
        <v>42070844</v>
      </c>
      <c r="AA594" s="8">
        <v>65298156</v>
      </c>
      <c r="AB594" s="8">
        <v>15954064</v>
      </c>
      <c r="AC594" s="8">
        <v>15954064</v>
      </c>
      <c r="AD594" s="21">
        <v>15954064</v>
      </c>
    </row>
    <row r="595" spans="1:30" ht="33.75" x14ac:dyDescent="0.25">
      <c r="A595" s="20" t="s">
        <v>414</v>
      </c>
      <c r="B595" s="6" t="s">
        <v>415</v>
      </c>
      <c r="C595" s="7" t="s">
        <v>265</v>
      </c>
      <c r="D595" s="7" t="s">
        <v>29</v>
      </c>
      <c r="E595" s="3" t="str">
        <f>VLOOKUP(Tabla2[[#This Row],[RUBRO]],Hoja9!$B$4:$M$1963,10,0)</f>
        <v>PROTECCION</v>
      </c>
      <c r="F595" s="7" t="str">
        <f>VLOOKUP(Tabla2[[#This Row],[RUBRO]],Hoja9!$B$4:$M$1963,11,0)</f>
        <v xml:space="preserve">DIRECCIÓN DE PROTECCIÓN </v>
      </c>
      <c r="G595" s="7" t="str">
        <f>VLOOKUP(Tabla2[[#This Row],[RUBRO]],Hoja9!$B$4:$M$1963,12,0)</f>
        <v>Dirección de Protección</v>
      </c>
      <c r="H595" s="5" t="s">
        <v>30</v>
      </c>
      <c r="I595" s="5" t="s">
        <v>232</v>
      </c>
      <c r="J595" s="5" t="s">
        <v>233</v>
      </c>
      <c r="K595" s="5" t="s">
        <v>63</v>
      </c>
      <c r="L595" s="5" t="s">
        <v>42</v>
      </c>
      <c r="M595" s="5" t="s">
        <v>266</v>
      </c>
      <c r="N595" s="5"/>
      <c r="O595" s="5"/>
      <c r="P595" s="5" t="s">
        <v>31</v>
      </c>
      <c r="Q595" s="5" t="s">
        <v>32</v>
      </c>
      <c r="R595" s="5" t="s">
        <v>33</v>
      </c>
      <c r="S595" s="6" t="s">
        <v>267</v>
      </c>
      <c r="T595" s="8">
        <v>0</v>
      </c>
      <c r="U595" s="8">
        <v>130000</v>
      </c>
      <c r="V595" s="8">
        <v>0</v>
      </c>
      <c r="W595" s="8">
        <v>130000</v>
      </c>
      <c r="X595" s="8">
        <v>0</v>
      </c>
      <c r="Y595" s="8">
        <v>130000</v>
      </c>
      <c r="Z595" s="8">
        <v>0</v>
      </c>
      <c r="AA595" s="8">
        <v>130000</v>
      </c>
      <c r="AB595" s="8">
        <v>98348</v>
      </c>
      <c r="AC595" s="8">
        <v>98348</v>
      </c>
      <c r="AD595" s="21">
        <v>98348</v>
      </c>
    </row>
    <row r="596" spans="1:30" ht="33.75" x14ac:dyDescent="0.25">
      <c r="A596" s="20" t="s">
        <v>414</v>
      </c>
      <c r="B596" s="6" t="s">
        <v>415</v>
      </c>
      <c r="C596" s="7" t="s">
        <v>51</v>
      </c>
      <c r="D596" s="7" t="s">
        <v>35</v>
      </c>
      <c r="E596" s="3" t="str">
        <f>VLOOKUP(Tabla2[[#This Row],[RUBRO]],Hoja9!$B$4:$M$1963,10,0)</f>
        <v>PRIMERA INFANCIA</v>
      </c>
      <c r="F596" s="7" t="str">
        <f>VLOOKUP(Tabla2[[#This Row],[RUBRO]],Hoja9!$B$4:$M$1963,11,0)</f>
        <v>DIRECCIÓN DE PRIMERA INFANCIA</v>
      </c>
      <c r="G596" s="7" t="str">
        <f>VLOOKUP(Tabla2[[#This Row],[RUBRO]],Hoja9!$B$4:$M$1963,12,0)</f>
        <v>Primera Infancia</v>
      </c>
      <c r="H596" s="5" t="s">
        <v>30</v>
      </c>
      <c r="I596" s="5" t="s">
        <v>232</v>
      </c>
      <c r="J596" s="5" t="s">
        <v>233</v>
      </c>
      <c r="K596" s="5" t="s">
        <v>80</v>
      </c>
      <c r="L596" s="5" t="s">
        <v>42</v>
      </c>
      <c r="M596" s="5" t="s">
        <v>234</v>
      </c>
      <c r="N596" s="5"/>
      <c r="O596" s="5"/>
      <c r="P596" s="5" t="s">
        <v>46</v>
      </c>
      <c r="Q596" s="5" t="s">
        <v>65</v>
      </c>
      <c r="R596" s="5" t="s">
        <v>33</v>
      </c>
      <c r="S596" s="6" t="s">
        <v>52</v>
      </c>
      <c r="T596" s="8">
        <v>0</v>
      </c>
      <c r="U596" s="8">
        <v>137241000</v>
      </c>
      <c r="V596" s="8">
        <v>0</v>
      </c>
      <c r="W596" s="8">
        <v>137241000</v>
      </c>
      <c r="X596" s="8">
        <v>0</v>
      </c>
      <c r="Y596" s="8">
        <v>137241000</v>
      </c>
      <c r="Z596" s="8">
        <v>0</v>
      </c>
      <c r="AA596" s="8">
        <v>137241000</v>
      </c>
      <c r="AB596" s="8">
        <v>45548100</v>
      </c>
      <c r="AC596" s="8">
        <v>45548100</v>
      </c>
      <c r="AD596" s="21">
        <v>45548100</v>
      </c>
    </row>
    <row r="597" spans="1:30" ht="33.75" x14ac:dyDescent="0.25">
      <c r="A597" s="20" t="s">
        <v>414</v>
      </c>
      <c r="B597" s="6" t="s">
        <v>415</v>
      </c>
      <c r="C597" s="7" t="s">
        <v>51</v>
      </c>
      <c r="D597" s="7" t="s">
        <v>35</v>
      </c>
      <c r="E597" s="3" t="str">
        <f>VLOOKUP(Tabla2[[#This Row],[RUBRO]],Hoja9!$B$4:$M$1963,10,0)</f>
        <v>PRIMERA INFANCIA</v>
      </c>
      <c r="F597" s="7" t="str">
        <f>VLOOKUP(Tabla2[[#This Row],[RUBRO]],Hoja9!$B$4:$M$1963,11,0)</f>
        <v>DIRECCIÓN DE PRIMERA INFANCIA</v>
      </c>
      <c r="G597" s="7" t="str">
        <f>VLOOKUP(Tabla2[[#This Row],[RUBRO]],Hoja9!$B$4:$M$1963,12,0)</f>
        <v>Primera Infancia</v>
      </c>
      <c r="H597" s="5" t="s">
        <v>30</v>
      </c>
      <c r="I597" s="5" t="s">
        <v>232</v>
      </c>
      <c r="J597" s="5" t="s">
        <v>233</v>
      </c>
      <c r="K597" s="5" t="s">
        <v>80</v>
      </c>
      <c r="L597" s="5" t="s">
        <v>42</v>
      </c>
      <c r="M597" s="5" t="s">
        <v>234</v>
      </c>
      <c r="N597" s="5"/>
      <c r="O597" s="5"/>
      <c r="P597" s="5" t="s">
        <v>46</v>
      </c>
      <c r="Q597" s="5" t="s">
        <v>47</v>
      </c>
      <c r="R597" s="5" t="s">
        <v>33</v>
      </c>
      <c r="S597" s="6" t="s">
        <v>52</v>
      </c>
      <c r="T597" s="8">
        <v>29679203499</v>
      </c>
      <c r="U597" s="8">
        <v>2063714487</v>
      </c>
      <c r="V597" s="8">
        <v>5972456</v>
      </c>
      <c r="W597" s="8">
        <v>31736945530</v>
      </c>
      <c r="X597" s="8">
        <v>0</v>
      </c>
      <c r="Y597" s="8">
        <v>31731290552</v>
      </c>
      <c r="Z597" s="8">
        <v>5654978</v>
      </c>
      <c r="AA597" s="8">
        <v>31700200362</v>
      </c>
      <c r="AB597" s="8">
        <v>14654665132</v>
      </c>
      <c r="AC597" s="8">
        <v>14654665132</v>
      </c>
      <c r="AD597" s="21">
        <v>14654665132</v>
      </c>
    </row>
    <row r="598" spans="1:30" ht="33.75" x14ac:dyDescent="0.25">
      <c r="A598" s="20" t="s">
        <v>414</v>
      </c>
      <c r="B598" s="6" t="s">
        <v>415</v>
      </c>
      <c r="C598" s="7" t="s">
        <v>51</v>
      </c>
      <c r="D598" s="7" t="s">
        <v>35</v>
      </c>
      <c r="E598" s="3" t="str">
        <f>VLOOKUP(Tabla2[[#This Row],[RUBRO]],Hoja9!$B$4:$M$1963,10,0)</f>
        <v>PRIMERA INFANCIA</v>
      </c>
      <c r="F598" s="7" t="str">
        <f>VLOOKUP(Tabla2[[#This Row],[RUBRO]],Hoja9!$B$4:$M$1963,11,0)</f>
        <v>DIRECCIÓN DE PRIMERA INFANCIA</v>
      </c>
      <c r="G598" s="7" t="str">
        <f>VLOOKUP(Tabla2[[#This Row],[RUBRO]],Hoja9!$B$4:$M$1963,12,0)</f>
        <v>Primera Infancia</v>
      </c>
      <c r="H598" s="5" t="s">
        <v>30</v>
      </c>
      <c r="I598" s="5" t="s">
        <v>232</v>
      </c>
      <c r="J598" s="5" t="s">
        <v>233</v>
      </c>
      <c r="K598" s="5" t="s">
        <v>80</v>
      </c>
      <c r="L598" s="5" t="s">
        <v>42</v>
      </c>
      <c r="M598" s="5" t="s">
        <v>234</v>
      </c>
      <c r="N598" s="5"/>
      <c r="O598" s="5"/>
      <c r="P598" s="5" t="s">
        <v>31</v>
      </c>
      <c r="Q598" s="5" t="s">
        <v>32</v>
      </c>
      <c r="R598" s="5" t="s">
        <v>33</v>
      </c>
      <c r="S598" s="6" t="s">
        <v>52</v>
      </c>
      <c r="T598" s="8">
        <v>0</v>
      </c>
      <c r="U598" s="8">
        <v>709334552</v>
      </c>
      <c r="V598" s="8">
        <v>0</v>
      </c>
      <c r="W598" s="8">
        <v>709334552</v>
      </c>
      <c r="X598" s="8">
        <v>0</v>
      </c>
      <c r="Y598" s="8">
        <v>709334552</v>
      </c>
      <c r="Z598" s="8">
        <v>0</v>
      </c>
      <c r="AA598" s="8">
        <v>709334552</v>
      </c>
      <c r="AB598" s="8">
        <v>709334552</v>
      </c>
      <c r="AC598" s="8">
        <v>709334552</v>
      </c>
      <c r="AD598" s="21">
        <v>709334552</v>
      </c>
    </row>
    <row r="599" spans="1:30" ht="33.75" x14ac:dyDescent="0.25">
      <c r="A599" s="20" t="s">
        <v>414</v>
      </c>
      <c r="B599" s="6" t="s">
        <v>415</v>
      </c>
      <c r="C599" s="7" t="s">
        <v>390</v>
      </c>
      <c r="D599" s="7" t="s">
        <v>35</v>
      </c>
      <c r="E599" s="3" t="str">
        <f>VLOOKUP(Tabla2[[#This Row],[RUBRO]],Hoja9!$B$4:$M$1963,10,0)</f>
        <v>PRIMERA INFANCIA</v>
      </c>
      <c r="F599" s="7" t="str">
        <f>VLOOKUP(Tabla2[[#This Row],[RUBRO]],Hoja9!$B$4:$M$1963,11,0)</f>
        <v>DIRECCIÓN DE PRIMERA INFANCIA</v>
      </c>
      <c r="G599" s="7" t="str">
        <f>VLOOKUP(Tabla2[[#This Row],[RUBRO]],Hoja9!$B$4:$M$1963,12,0)</f>
        <v>Primera Infancia</v>
      </c>
      <c r="H599" s="5" t="s">
        <v>30</v>
      </c>
      <c r="I599" s="5" t="s">
        <v>232</v>
      </c>
      <c r="J599" s="5" t="s">
        <v>233</v>
      </c>
      <c r="K599" s="5" t="s">
        <v>80</v>
      </c>
      <c r="L599" s="5" t="s">
        <v>42</v>
      </c>
      <c r="M599" s="5" t="s">
        <v>281</v>
      </c>
      <c r="N599" s="5"/>
      <c r="O599" s="5"/>
      <c r="P599" s="5" t="s">
        <v>46</v>
      </c>
      <c r="Q599" s="5" t="s">
        <v>47</v>
      </c>
      <c r="R599" s="5" t="s">
        <v>33</v>
      </c>
      <c r="S599" s="6" t="s">
        <v>391</v>
      </c>
      <c r="T599" s="8">
        <v>6729545713</v>
      </c>
      <c r="U599" s="8">
        <v>0</v>
      </c>
      <c r="V599" s="8">
        <v>548313909</v>
      </c>
      <c r="W599" s="8">
        <v>6181231804</v>
      </c>
      <c r="X599" s="8">
        <v>0</v>
      </c>
      <c r="Y599" s="8">
        <v>6181231804</v>
      </c>
      <c r="Z599" s="8">
        <v>0</v>
      </c>
      <c r="AA599" s="8">
        <v>6181231804</v>
      </c>
      <c r="AB599" s="8">
        <v>3153735675</v>
      </c>
      <c r="AC599" s="8">
        <v>3153735675</v>
      </c>
      <c r="AD599" s="21">
        <v>3153735675</v>
      </c>
    </row>
    <row r="600" spans="1:30" ht="33.75" x14ac:dyDescent="0.25">
      <c r="A600" s="20" t="s">
        <v>414</v>
      </c>
      <c r="B600" s="6" t="s">
        <v>415</v>
      </c>
      <c r="C600" s="7" t="s">
        <v>270</v>
      </c>
      <c r="D600" s="7" t="s">
        <v>35</v>
      </c>
      <c r="E600" s="3" t="str">
        <f>VLOOKUP(Tabla2[[#This Row],[RUBRO]],Hoja9!$B$4:$M$1963,10,0)</f>
        <v>PRIMERA INFANCIA</v>
      </c>
      <c r="F600" s="7" t="str">
        <f>VLOOKUP(Tabla2[[#This Row],[RUBRO]],Hoja9!$B$4:$M$1963,11,0)</f>
        <v>DIRECCIÓN DE PRIMERA INFANCIA</v>
      </c>
      <c r="G600" s="7" t="str">
        <f>VLOOKUP(Tabla2[[#This Row],[RUBRO]],Hoja9!$B$4:$M$1963,12,0)</f>
        <v>Primera Infancia</v>
      </c>
      <c r="H600" s="5" t="s">
        <v>30</v>
      </c>
      <c r="I600" s="5" t="s">
        <v>232</v>
      </c>
      <c r="J600" s="5" t="s">
        <v>233</v>
      </c>
      <c r="K600" s="5" t="s">
        <v>80</v>
      </c>
      <c r="L600" s="5" t="s">
        <v>42</v>
      </c>
      <c r="M600" s="5" t="s">
        <v>243</v>
      </c>
      <c r="N600" s="5"/>
      <c r="O600" s="5"/>
      <c r="P600" s="5" t="s">
        <v>46</v>
      </c>
      <c r="Q600" s="5" t="s">
        <v>47</v>
      </c>
      <c r="R600" s="5" t="s">
        <v>33</v>
      </c>
      <c r="S600" s="6" t="s">
        <v>271</v>
      </c>
      <c r="T600" s="8">
        <v>0</v>
      </c>
      <c r="U600" s="8">
        <v>804581025</v>
      </c>
      <c r="V600" s="8">
        <v>0</v>
      </c>
      <c r="W600" s="8">
        <v>804581025</v>
      </c>
      <c r="X600" s="8">
        <v>0</v>
      </c>
      <c r="Y600" s="8">
        <v>804581025</v>
      </c>
      <c r="Z600" s="8">
        <v>0</v>
      </c>
      <c r="AA600" s="8">
        <v>791091345</v>
      </c>
      <c r="AB600" s="8">
        <v>0</v>
      </c>
      <c r="AC600" s="8">
        <v>0</v>
      </c>
      <c r="AD600" s="21">
        <v>0</v>
      </c>
    </row>
    <row r="601" spans="1:30" ht="33.75" x14ac:dyDescent="0.25">
      <c r="A601" s="20" t="s">
        <v>414</v>
      </c>
      <c r="B601" s="6" t="s">
        <v>415</v>
      </c>
      <c r="C601" s="7" t="s">
        <v>274</v>
      </c>
      <c r="D601" s="7" t="s">
        <v>35</v>
      </c>
      <c r="E601" s="3" t="str">
        <f>VLOOKUP(Tabla2[[#This Row],[RUBRO]],Hoja9!$B$4:$M$1963,10,0)</f>
        <v>PRIMERA INFANCIA</v>
      </c>
      <c r="F601" s="7" t="str">
        <f>VLOOKUP(Tabla2[[#This Row],[RUBRO]],Hoja9!$B$4:$M$1963,11,0)</f>
        <v>DIRECCIÓN DE GESTIÓN HUMANA</v>
      </c>
      <c r="G601" s="7" t="str">
        <f>VLOOKUP(Tabla2[[#This Row],[RUBRO]],Hoja9!$B$4:$M$1963,12,0)</f>
        <v>Gestión Humana - Pres. Serv</v>
      </c>
      <c r="H601" s="5" t="s">
        <v>30</v>
      </c>
      <c r="I601" s="5" t="s">
        <v>232</v>
      </c>
      <c r="J601" s="5" t="s">
        <v>233</v>
      </c>
      <c r="K601" s="5" t="s">
        <v>80</v>
      </c>
      <c r="L601" s="5" t="s">
        <v>42</v>
      </c>
      <c r="M601" s="5" t="s">
        <v>254</v>
      </c>
      <c r="N601" s="5"/>
      <c r="O601" s="5"/>
      <c r="P601" s="5" t="s">
        <v>31</v>
      </c>
      <c r="Q601" s="5" t="s">
        <v>32</v>
      </c>
      <c r="R601" s="5" t="s">
        <v>33</v>
      </c>
      <c r="S601" s="6" t="s">
        <v>59</v>
      </c>
      <c r="T601" s="8">
        <v>0</v>
      </c>
      <c r="U601" s="8">
        <v>374100000</v>
      </c>
      <c r="V601" s="8">
        <v>0</v>
      </c>
      <c r="W601" s="8">
        <v>374100000</v>
      </c>
      <c r="X601" s="8">
        <v>0</v>
      </c>
      <c r="Y601" s="8">
        <v>369750000</v>
      </c>
      <c r="Z601" s="8">
        <v>4350000</v>
      </c>
      <c r="AA601" s="8">
        <v>369750000</v>
      </c>
      <c r="AB601" s="8">
        <v>161916670</v>
      </c>
      <c r="AC601" s="8">
        <v>161916670</v>
      </c>
      <c r="AD601" s="21">
        <v>161916670</v>
      </c>
    </row>
    <row r="602" spans="1:30" ht="33.75" x14ac:dyDescent="0.25">
      <c r="A602" s="20" t="s">
        <v>414</v>
      </c>
      <c r="B602" s="6" t="s">
        <v>415</v>
      </c>
      <c r="C602" s="7" t="s">
        <v>275</v>
      </c>
      <c r="D602" s="7" t="s">
        <v>35</v>
      </c>
      <c r="E602" s="3" t="str">
        <f>VLOOKUP(Tabla2[[#This Row],[RUBRO]],Hoja9!$B$4:$M$1963,10,0)</f>
        <v>PRIMERA INFANCIA</v>
      </c>
      <c r="F602" s="7" t="str">
        <f>VLOOKUP(Tabla2[[#This Row],[RUBRO]],Hoja9!$B$4:$M$1963,11,0)</f>
        <v>DIRECCIÓN DE GESTIÓN HUMANA</v>
      </c>
      <c r="G602" s="7" t="str">
        <f>VLOOKUP(Tabla2[[#This Row],[RUBRO]],Hoja9!$B$4:$M$1963,12,0)</f>
        <v>Gestión Humana- Viáticos</v>
      </c>
      <c r="H602" s="5" t="s">
        <v>30</v>
      </c>
      <c r="I602" s="5" t="s">
        <v>232</v>
      </c>
      <c r="J602" s="5" t="s">
        <v>233</v>
      </c>
      <c r="K602" s="5" t="s">
        <v>80</v>
      </c>
      <c r="L602" s="5" t="s">
        <v>42</v>
      </c>
      <c r="M602" s="5" t="s">
        <v>276</v>
      </c>
      <c r="N602" s="5"/>
      <c r="O602" s="5"/>
      <c r="P602" s="5" t="s">
        <v>31</v>
      </c>
      <c r="Q602" s="5" t="s">
        <v>32</v>
      </c>
      <c r="R602" s="5" t="s">
        <v>33</v>
      </c>
      <c r="S602" s="6" t="s">
        <v>249</v>
      </c>
      <c r="T602" s="8">
        <v>10781183</v>
      </c>
      <c r="U602" s="8">
        <v>63848823</v>
      </c>
      <c r="V602" s="8">
        <v>0</v>
      </c>
      <c r="W602" s="8">
        <v>74630006</v>
      </c>
      <c r="X602" s="8">
        <v>0</v>
      </c>
      <c r="Y602" s="8">
        <v>71343483</v>
      </c>
      <c r="Z602" s="8">
        <v>3286523</v>
      </c>
      <c r="AA602" s="8">
        <v>61775603</v>
      </c>
      <c r="AB602" s="8">
        <v>52121707</v>
      </c>
      <c r="AC602" s="8">
        <v>52121707</v>
      </c>
      <c r="AD602" s="21">
        <v>52121707</v>
      </c>
    </row>
    <row r="603" spans="1:30" ht="33.75" x14ac:dyDescent="0.25">
      <c r="A603" s="20" t="s">
        <v>414</v>
      </c>
      <c r="B603" s="6" t="s">
        <v>415</v>
      </c>
      <c r="C603" s="7" t="s">
        <v>277</v>
      </c>
      <c r="D603" s="7" t="s">
        <v>35</v>
      </c>
      <c r="E603" s="3" t="str">
        <f>VLOOKUP(Tabla2[[#This Row],[RUBRO]],Hoja9!$B$4:$M$1963,10,0)</f>
        <v>PRIMERA INFANCIA</v>
      </c>
      <c r="F603" s="7" t="str">
        <f>VLOOKUP(Tabla2[[#This Row],[RUBRO]],Hoja9!$B$4:$M$1963,11,0)</f>
        <v>DIRECCIÓN DE PRIMERA INFANCIA</v>
      </c>
      <c r="G603" s="7" t="str">
        <f>VLOOKUP(Tabla2[[#This Row],[RUBRO]],Hoja9!$B$4:$M$1963,12,0)</f>
        <v>Primera Infancia</v>
      </c>
      <c r="H603" s="5" t="s">
        <v>30</v>
      </c>
      <c r="I603" s="5" t="s">
        <v>232</v>
      </c>
      <c r="J603" s="5" t="s">
        <v>233</v>
      </c>
      <c r="K603" s="5" t="s">
        <v>80</v>
      </c>
      <c r="L603" s="5" t="s">
        <v>42</v>
      </c>
      <c r="M603" s="5" t="s">
        <v>266</v>
      </c>
      <c r="N603" s="5"/>
      <c r="O603" s="5"/>
      <c r="P603" s="5" t="s">
        <v>31</v>
      </c>
      <c r="Q603" s="5" t="s">
        <v>32</v>
      </c>
      <c r="R603" s="5" t="s">
        <v>33</v>
      </c>
      <c r="S603" s="6" t="s">
        <v>267</v>
      </c>
      <c r="T603" s="8">
        <v>0</v>
      </c>
      <c r="U603" s="8">
        <v>35000</v>
      </c>
      <c r="V603" s="8">
        <v>0</v>
      </c>
      <c r="W603" s="8">
        <v>35000</v>
      </c>
      <c r="X603" s="8">
        <v>0</v>
      </c>
      <c r="Y603" s="8">
        <v>35000</v>
      </c>
      <c r="Z603" s="8">
        <v>0</v>
      </c>
      <c r="AA603" s="8">
        <v>35000</v>
      </c>
      <c r="AB603" s="8">
        <v>10544</v>
      </c>
      <c r="AC603" s="8">
        <v>10544</v>
      </c>
      <c r="AD603" s="21">
        <v>10544</v>
      </c>
    </row>
    <row r="604" spans="1:30" ht="56.25" x14ac:dyDescent="0.25">
      <c r="A604" s="20" t="s">
        <v>414</v>
      </c>
      <c r="B604" s="6" t="s">
        <v>415</v>
      </c>
      <c r="C604" s="7" t="s">
        <v>278</v>
      </c>
      <c r="D604" s="7" t="s">
        <v>507</v>
      </c>
      <c r="E604" s="3" t="str">
        <f>VLOOKUP(Tabla2[[#This Row],[RUBRO]],Hoja9!$B$4:$M$1963,10,0)</f>
        <v>FAMILIA</v>
      </c>
      <c r="F604" s="7" t="str">
        <f>VLOOKUP(Tabla2[[#This Row],[RUBRO]],Hoja9!$B$4:$M$1963,11,0)</f>
        <v>DIRECCIÓN DE FAMILIAS Y COMUNIDADES</v>
      </c>
      <c r="G604" s="7" t="str">
        <f>VLOOKUP(Tabla2[[#This Row],[RUBRO]],Hoja9!$B$4:$M$1963,12,0)</f>
        <v>Familia</v>
      </c>
      <c r="H604" s="5" t="s">
        <v>30</v>
      </c>
      <c r="I604" s="5" t="s">
        <v>232</v>
      </c>
      <c r="J604" s="5" t="s">
        <v>233</v>
      </c>
      <c r="K604" s="5" t="s">
        <v>64</v>
      </c>
      <c r="L604" s="5" t="s">
        <v>42</v>
      </c>
      <c r="M604" s="5" t="s">
        <v>234</v>
      </c>
      <c r="N604" s="5"/>
      <c r="O604" s="5"/>
      <c r="P604" s="5" t="s">
        <v>31</v>
      </c>
      <c r="Q604" s="5" t="s">
        <v>32</v>
      </c>
      <c r="R604" s="5" t="s">
        <v>33</v>
      </c>
      <c r="S604" s="6" t="s">
        <v>279</v>
      </c>
      <c r="T604" s="8">
        <v>1216581120</v>
      </c>
      <c r="U604" s="8">
        <v>599178155</v>
      </c>
      <c r="V604" s="8">
        <v>198138425</v>
      </c>
      <c r="W604" s="8">
        <v>1617620850</v>
      </c>
      <c r="X604" s="8">
        <v>0</v>
      </c>
      <c r="Y604" s="8">
        <v>1617620850</v>
      </c>
      <c r="Z604" s="8">
        <v>0</v>
      </c>
      <c r="AA604" s="8">
        <v>1617620850</v>
      </c>
      <c r="AB604" s="8">
        <v>547461504</v>
      </c>
      <c r="AC604" s="8">
        <v>547461504</v>
      </c>
      <c r="AD604" s="21">
        <v>547461504</v>
      </c>
    </row>
    <row r="605" spans="1:30" ht="56.25" x14ac:dyDescent="0.25">
      <c r="A605" s="20" t="s">
        <v>414</v>
      </c>
      <c r="B605" s="6" t="s">
        <v>415</v>
      </c>
      <c r="C605" s="7" t="s">
        <v>280</v>
      </c>
      <c r="D605" s="7" t="s">
        <v>507</v>
      </c>
      <c r="E605" s="3" t="str">
        <f>VLOOKUP(Tabla2[[#This Row],[RUBRO]],Hoja9!$B$4:$M$1963,10,0)</f>
        <v>FAMILIA</v>
      </c>
      <c r="F605" s="7" t="str">
        <f>VLOOKUP(Tabla2[[#This Row],[RUBRO]],Hoja9!$B$4:$M$1963,11,0)</f>
        <v>DIRECCIÓN DE FAMILIAS Y COMUNIDADES</v>
      </c>
      <c r="G605" s="7" t="str">
        <f>VLOOKUP(Tabla2[[#This Row],[RUBRO]],Hoja9!$B$4:$M$1963,12,0)</f>
        <v>Familia</v>
      </c>
      <c r="H605" s="5" t="s">
        <v>30</v>
      </c>
      <c r="I605" s="5" t="s">
        <v>232</v>
      </c>
      <c r="J605" s="5" t="s">
        <v>233</v>
      </c>
      <c r="K605" s="5" t="s">
        <v>64</v>
      </c>
      <c r="L605" s="5" t="s">
        <v>42</v>
      </c>
      <c r="M605" s="5" t="s">
        <v>281</v>
      </c>
      <c r="N605" s="5"/>
      <c r="O605" s="5"/>
      <c r="P605" s="5" t="s">
        <v>31</v>
      </c>
      <c r="Q605" s="5" t="s">
        <v>32</v>
      </c>
      <c r="R605" s="5" t="s">
        <v>33</v>
      </c>
      <c r="S605" s="6" t="s">
        <v>282</v>
      </c>
      <c r="T605" s="8">
        <v>469700000</v>
      </c>
      <c r="U605" s="8">
        <v>785908800</v>
      </c>
      <c r="V605" s="8">
        <v>0</v>
      </c>
      <c r="W605" s="8">
        <v>1255608800</v>
      </c>
      <c r="X605" s="8">
        <v>0</v>
      </c>
      <c r="Y605" s="8">
        <v>1255608800</v>
      </c>
      <c r="Z605" s="8">
        <v>0</v>
      </c>
      <c r="AA605" s="8">
        <v>1255608800</v>
      </c>
      <c r="AB605" s="8">
        <v>517592642</v>
      </c>
      <c r="AC605" s="8">
        <v>517592642</v>
      </c>
      <c r="AD605" s="21">
        <v>517592642</v>
      </c>
    </row>
    <row r="606" spans="1:30" ht="33.75" x14ac:dyDescent="0.25">
      <c r="A606" s="20" t="s">
        <v>414</v>
      </c>
      <c r="B606" s="6" t="s">
        <v>415</v>
      </c>
      <c r="C606" s="7" t="s">
        <v>285</v>
      </c>
      <c r="D606" s="7" t="s">
        <v>507</v>
      </c>
      <c r="E606" s="3" t="str">
        <f>VLOOKUP(Tabla2[[#This Row],[RUBRO]],Hoja9!$B$4:$M$1963,10,0)</f>
        <v>FAMILIA</v>
      </c>
      <c r="F606" s="7" t="str">
        <f>VLOOKUP(Tabla2[[#This Row],[RUBRO]],Hoja9!$B$4:$M$1963,11,0)</f>
        <v>DIRECCIÓN DE GESTIÓN HUMANA</v>
      </c>
      <c r="G606" s="7" t="str">
        <f>VLOOKUP(Tabla2[[#This Row],[RUBRO]],Hoja9!$B$4:$M$1963,12,0)</f>
        <v>Gestión Humana - Pres. Serv</v>
      </c>
      <c r="H606" s="5" t="s">
        <v>30</v>
      </c>
      <c r="I606" s="5" t="s">
        <v>232</v>
      </c>
      <c r="J606" s="5" t="s">
        <v>233</v>
      </c>
      <c r="K606" s="5" t="s">
        <v>64</v>
      </c>
      <c r="L606" s="5" t="s">
        <v>42</v>
      </c>
      <c r="M606" s="5" t="s">
        <v>243</v>
      </c>
      <c r="N606" s="5"/>
      <c r="O606" s="5"/>
      <c r="P606" s="5" t="s">
        <v>31</v>
      </c>
      <c r="Q606" s="5" t="s">
        <v>32</v>
      </c>
      <c r="R606" s="5" t="s">
        <v>33</v>
      </c>
      <c r="S606" s="6" t="s">
        <v>59</v>
      </c>
      <c r="T606" s="8">
        <v>32791000</v>
      </c>
      <c r="U606" s="8">
        <v>1391133</v>
      </c>
      <c r="V606" s="8">
        <v>0</v>
      </c>
      <c r="W606" s="8">
        <v>34182133</v>
      </c>
      <c r="X606" s="8">
        <v>0</v>
      </c>
      <c r="Y606" s="8">
        <v>32791000</v>
      </c>
      <c r="Z606" s="8">
        <v>1391133</v>
      </c>
      <c r="AA606" s="8">
        <v>32791000</v>
      </c>
      <c r="AB606" s="8">
        <v>15203100</v>
      </c>
      <c r="AC606" s="8">
        <v>15203100</v>
      </c>
      <c r="AD606" s="21">
        <v>15203100</v>
      </c>
    </row>
    <row r="607" spans="1:30" ht="33.75" x14ac:dyDescent="0.25">
      <c r="A607" s="20" t="s">
        <v>414</v>
      </c>
      <c r="B607" s="6" t="s">
        <v>415</v>
      </c>
      <c r="C607" s="7" t="s">
        <v>286</v>
      </c>
      <c r="D607" s="7" t="s">
        <v>507</v>
      </c>
      <c r="E607" s="3" t="str">
        <f>VLOOKUP(Tabla2[[#This Row],[RUBRO]],Hoja9!$B$4:$M$1963,10,0)</f>
        <v>FAMILIA</v>
      </c>
      <c r="F607" s="7" t="str">
        <f>VLOOKUP(Tabla2[[#This Row],[RUBRO]],Hoja9!$B$4:$M$1963,11,0)</f>
        <v>DIRECCIÓN DE GESTIÓN HUMANA</v>
      </c>
      <c r="G607" s="7" t="str">
        <f>VLOOKUP(Tabla2[[#This Row],[RUBRO]],Hoja9!$B$4:$M$1963,12,0)</f>
        <v>Gestión Humana- Viáticos</v>
      </c>
      <c r="H607" s="5" t="s">
        <v>30</v>
      </c>
      <c r="I607" s="5" t="s">
        <v>232</v>
      </c>
      <c r="J607" s="5" t="s">
        <v>233</v>
      </c>
      <c r="K607" s="5" t="s">
        <v>64</v>
      </c>
      <c r="L607" s="5" t="s">
        <v>42</v>
      </c>
      <c r="M607" s="5" t="s">
        <v>246</v>
      </c>
      <c r="N607" s="5"/>
      <c r="O607" s="5"/>
      <c r="P607" s="5" t="s">
        <v>31</v>
      </c>
      <c r="Q607" s="5" t="s">
        <v>32</v>
      </c>
      <c r="R607" s="5" t="s">
        <v>33</v>
      </c>
      <c r="S607" s="6" t="s">
        <v>249</v>
      </c>
      <c r="T607" s="8">
        <v>16289465</v>
      </c>
      <c r="U607" s="8">
        <v>10000000</v>
      </c>
      <c r="V607" s="8">
        <v>0</v>
      </c>
      <c r="W607" s="8">
        <v>26289465</v>
      </c>
      <c r="X607" s="8">
        <v>0</v>
      </c>
      <c r="Y607" s="8">
        <v>20202811</v>
      </c>
      <c r="Z607" s="8">
        <v>6086654</v>
      </c>
      <c r="AA607" s="8">
        <v>19203537</v>
      </c>
      <c r="AB607" s="8">
        <v>15196548</v>
      </c>
      <c r="AC607" s="8">
        <v>15196548</v>
      </c>
      <c r="AD607" s="21">
        <v>15196548</v>
      </c>
    </row>
    <row r="608" spans="1:30" ht="56.25" x14ac:dyDescent="0.25">
      <c r="A608" s="20" t="s">
        <v>414</v>
      </c>
      <c r="B608" s="6" t="s">
        <v>415</v>
      </c>
      <c r="C608" s="7" t="s">
        <v>478</v>
      </c>
      <c r="D608" s="7" t="s">
        <v>507</v>
      </c>
      <c r="E608" s="3" t="str">
        <f>VLOOKUP(Tabla2[[#This Row],[RUBRO]],Hoja9!$B$4:$M$1963,10,0)</f>
        <v>FAMILIA</v>
      </c>
      <c r="F608" s="7" t="str">
        <f>VLOOKUP(Tabla2[[#This Row],[RUBRO]],Hoja9!$B$4:$M$1963,11,0)</f>
        <v>DIRECCIÓN DE FAMILIAS Y COMUNIDADES</v>
      </c>
      <c r="G608" s="7" t="str">
        <f>VLOOKUP(Tabla2[[#This Row],[RUBRO]],Hoja9!$B$4:$M$1963,12,0)</f>
        <v>Familia</v>
      </c>
      <c r="H608" s="5" t="s">
        <v>30</v>
      </c>
      <c r="I608" s="5" t="s">
        <v>232</v>
      </c>
      <c r="J608" s="5" t="s">
        <v>233</v>
      </c>
      <c r="K608" s="5" t="s">
        <v>64</v>
      </c>
      <c r="L608" s="5" t="s">
        <v>42</v>
      </c>
      <c r="M608" s="5" t="s">
        <v>266</v>
      </c>
      <c r="N608" s="5"/>
      <c r="O608" s="5"/>
      <c r="P608" s="5" t="s">
        <v>31</v>
      </c>
      <c r="Q608" s="5" t="s">
        <v>32</v>
      </c>
      <c r="R608" s="5" t="s">
        <v>33</v>
      </c>
      <c r="S608" s="6" t="s">
        <v>267</v>
      </c>
      <c r="T608" s="8">
        <v>4984</v>
      </c>
      <c r="U608" s="8">
        <v>0</v>
      </c>
      <c r="V608" s="8">
        <v>0</v>
      </c>
      <c r="W608" s="8">
        <v>4984</v>
      </c>
      <c r="X608" s="8">
        <v>0</v>
      </c>
      <c r="Y608" s="8">
        <v>4984</v>
      </c>
      <c r="Z608" s="8">
        <v>0</v>
      </c>
      <c r="AA608" s="8">
        <v>4984</v>
      </c>
      <c r="AB608" s="8">
        <v>274</v>
      </c>
      <c r="AC608" s="8">
        <v>274</v>
      </c>
      <c r="AD608" s="21">
        <v>274</v>
      </c>
    </row>
    <row r="609" spans="1:30" ht="45" x14ac:dyDescent="0.25">
      <c r="A609" s="20" t="s">
        <v>414</v>
      </c>
      <c r="B609" s="6" t="s">
        <v>415</v>
      </c>
      <c r="C609" s="7" t="s">
        <v>392</v>
      </c>
      <c r="D609" s="7" t="s">
        <v>512</v>
      </c>
      <c r="E609" s="3" t="str">
        <f>VLOOKUP(Tabla2[[#This Row],[RUBRO]],Hoja9!$B$4:$M$1963,10,0)</f>
        <v>GENERACIONES</v>
      </c>
      <c r="F609" s="7" t="str">
        <f>VLOOKUP(Tabla2[[#This Row],[RUBRO]],Hoja9!$B$4:$M$1963,11,0)</f>
        <v>DIRECCIÓN DE NIÑEZ Y ADOLESCENCIA</v>
      </c>
      <c r="G609" s="7" t="str">
        <f>VLOOKUP(Tabla2[[#This Row],[RUBRO]],Hoja9!$B$4:$M$1963,12,0)</f>
        <v>Niñez y adolescencia</v>
      </c>
      <c r="H609" s="5" t="s">
        <v>30</v>
      </c>
      <c r="I609" s="5" t="s">
        <v>232</v>
      </c>
      <c r="J609" s="5" t="s">
        <v>233</v>
      </c>
      <c r="K609" s="5" t="s">
        <v>68</v>
      </c>
      <c r="L609" s="5" t="s">
        <v>42</v>
      </c>
      <c r="M609" s="5" t="s">
        <v>234</v>
      </c>
      <c r="N609" s="5"/>
      <c r="O609" s="5"/>
      <c r="P609" s="5" t="s">
        <v>31</v>
      </c>
      <c r="Q609" s="5" t="s">
        <v>32</v>
      </c>
      <c r="R609" s="5" t="s">
        <v>33</v>
      </c>
      <c r="S609" s="6" t="s">
        <v>393</v>
      </c>
      <c r="T609" s="8">
        <v>1248016320</v>
      </c>
      <c r="U609" s="8">
        <v>67092800</v>
      </c>
      <c r="V609" s="8">
        <v>167377910</v>
      </c>
      <c r="W609" s="8">
        <v>1147731210</v>
      </c>
      <c r="X609" s="8">
        <v>0</v>
      </c>
      <c r="Y609" s="8">
        <v>1147731210</v>
      </c>
      <c r="Z609" s="8">
        <v>0</v>
      </c>
      <c r="AA609" s="8">
        <v>1147731210</v>
      </c>
      <c r="AB609" s="8">
        <v>168174590</v>
      </c>
      <c r="AC609" s="8">
        <v>168174590</v>
      </c>
      <c r="AD609" s="21">
        <v>168174590</v>
      </c>
    </row>
    <row r="610" spans="1:30" ht="45" x14ac:dyDescent="0.25">
      <c r="A610" s="20" t="s">
        <v>414</v>
      </c>
      <c r="B610" s="6" t="s">
        <v>415</v>
      </c>
      <c r="C610" s="7" t="s">
        <v>394</v>
      </c>
      <c r="D610" s="7" t="s">
        <v>512</v>
      </c>
      <c r="E610" s="3" t="str">
        <f>VLOOKUP(Tabla2[[#This Row],[RUBRO]],Hoja9!$B$4:$M$1963,10,0)</f>
        <v>GENERACIONES</v>
      </c>
      <c r="F610" s="7" t="str">
        <f>VLOOKUP(Tabla2[[#This Row],[RUBRO]],Hoja9!$B$4:$M$1963,11,0)</f>
        <v>DIRECCIÓN DE NIÑEZ Y ADOLESCENCIA</v>
      </c>
      <c r="G610" s="7" t="str">
        <f>VLOOKUP(Tabla2[[#This Row],[RUBRO]],Hoja9!$B$4:$M$1963,12,0)</f>
        <v>Niñez y adolescencia</v>
      </c>
      <c r="H610" s="5" t="s">
        <v>30</v>
      </c>
      <c r="I610" s="5" t="s">
        <v>232</v>
      </c>
      <c r="J610" s="5" t="s">
        <v>233</v>
      </c>
      <c r="K610" s="5" t="s">
        <v>68</v>
      </c>
      <c r="L610" s="5" t="s">
        <v>42</v>
      </c>
      <c r="M610" s="5" t="s">
        <v>281</v>
      </c>
      <c r="N610" s="5"/>
      <c r="O610" s="5"/>
      <c r="P610" s="5" t="s">
        <v>31</v>
      </c>
      <c r="Q610" s="5" t="s">
        <v>32</v>
      </c>
      <c r="R610" s="5" t="s">
        <v>33</v>
      </c>
      <c r="S610" s="6" t="s">
        <v>395</v>
      </c>
      <c r="T610" s="8">
        <v>71878980</v>
      </c>
      <c r="U610" s="8">
        <v>19205100</v>
      </c>
      <c r="V610" s="8">
        <v>11747790</v>
      </c>
      <c r="W610" s="8">
        <v>79336290</v>
      </c>
      <c r="X610" s="8">
        <v>0</v>
      </c>
      <c r="Y610" s="8">
        <v>79336290</v>
      </c>
      <c r="Z610" s="8">
        <v>0</v>
      </c>
      <c r="AA610" s="8">
        <v>79336290</v>
      </c>
      <c r="AB610" s="8">
        <v>7304910</v>
      </c>
      <c r="AC610" s="8">
        <v>7304910</v>
      </c>
      <c r="AD610" s="21">
        <v>7304910</v>
      </c>
    </row>
    <row r="611" spans="1:30" ht="45" x14ac:dyDescent="0.25">
      <c r="A611" s="20" t="s">
        <v>414</v>
      </c>
      <c r="B611" s="6" t="s">
        <v>415</v>
      </c>
      <c r="C611" s="7" t="s">
        <v>291</v>
      </c>
      <c r="D611" s="7" t="s">
        <v>512</v>
      </c>
      <c r="E611" s="3" t="str">
        <f>VLOOKUP(Tabla2[[#This Row],[RUBRO]],Hoja9!$B$4:$M$1963,10,0)</f>
        <v>GENERACIONES</v>
      </c>
      <c r="F611" s="7" t="str">
        <f>VLOOKUP(Tabla2[[#This Row],[RUBRO]],Hoja9!$B$4:$M$1963,11,0)</f>
        <v>DIRECCIÓN DE NIÑEZ Y ADOLESCENCIA</v>
      </c>
      <c r="G611" s="7" t="str">
        <f>VLOOKUP(Tabla2[[#This Row],[RUBRO]],Hoja9!$B$4:$M$1963,12,0)</f>
        <v>Niñez y adolescencia</v>
      </c>
      <c r="H611" s="5" t="s">
        <v>30</v>
      </c>
      <c r="I611" s="5" t="s">
        <v>232</v>
      </c>
      <c r="J611" s="5" t="s">
        <v>233</v>
      </c>
      <c r="K611" s="5" t="s">
        <v>68</v>
      </c>
      <c r="L611" s="5" t="s">
        <v>42</v>
      </c>
      <c r="M611" s="5" t="s">
        <v>243</v>
      </c>
      <c r="N611" s="5"/>
      <c r="O611" s="5"/>
      <c r="P611" s="5" t="s">
        <v>31</v>
      </c>
      <c r="Q611" s="5" t="s">
        <v>32</v>
      </c>
      <c r="R611" s="5" t="s">
        <v>33</v>
      </c>
      <c r="S611" s="6" t="s">
        <v>292</v>
      </c>
      <c r="T611" s="8">
        <v>0</v>
      </c>
      <c r="U611" s="8">
        <v>401039730</v>
      </c>
      <c r="V611" s="8">
        <v>0</v>
      </c>
      <c r="W611" s="8">
        <v>401039730</v>
      </c>
      <c r="X611" s="8">
        <v>0</v>
      </c>
      <c r="Y611" s="8">
        <v>401039730</v>
      </c>
      <c r="Z611" s="8">
        <v>0</v>
      </c>
      <c r="AA611" s="8">
        <v>401039730</v>
      </c>
      <c r="AB611" s="8">
        <v>0</v>
      </c>
      <c r="AC611" s="8">
        <v>0</v>
      </c>
      <c r="AD611" s="21">
        <v>0</v>
      </c>
    </row>
    <row r="612" spans="1:30" ht="33.75" x14ac:dyDescent="0.25">
      <c r="A612" s="20" t="s">
        <v>414</v>
      </c>
      <c r="B612" s="6" t="s">
        <v>415</v>
      </c>
      <c r="C612" s="7" t="s">
        <v>293</v>
      </c>
      <c r="D612" s="7" t="s">
        <v>512</v>
      </c>
      <c r="E612" s="3" t="str">
        <f>VLOOKUP(Tabla2[[#This Row],[RUBRO]],Hoja9!$B$4:$M$1963,10,0)</f>
        <v>GENERACIONES</v>
      </c>
      <c r="F612" s="7" t="str">
        <f>VLOOKUP(Tabla2[[#This Row],[RUBRO]],Hoja9!$B$4:$M$1963,11,0)</f>
        <v>DIRECCIÓN DE GESTIÓN HUMANA</v>
      </c>
      <c r="G612" s="7" t="str">
        <f>VLOOKUP(Tabla2[[#This Row],[RUBRO]],Hoja9!$B$4:$M$1963,12,0)</f>
        <v>Gestión Humana - Pres. Serv</v>
      </c>
      <c r="H612" s="5" t="s">
        <v>30</v>
      </c>
      <c r="I612" s="5" t="s">
        <v>232</v>
      </c>
      <c r="J612" s="5" t="s">
        <v>233</v>
      </c>
      <c r="K612" s="5" t="s">
        <v>68</v>
      </c>
      <c r="L612" s="5" t="s">
        <v>42</v>
      </c>
      <c r="M612" s="5" t="s">
        <v>248</v>
      </c>
      <c r="N612" s="5"/>
      <c r="O612" s="5"/>
      <c r="P612" s="5" t="s">
        <v>31</v>
      </c>
      <c r="Q612" s="5" t="s">
        <v>32</v>
      </c>
      <c r="R612" s="5" t="s">
        <v>33</v>
      </c>
      <c r="S612" s="6" t="s">
        <v>59</v>
      </c>
      <c r="T612" s="8">
        <v>0</v>
      </c>
      <c r="U612" s="8">
        <v>68669800</v>
      </c>
      <c r="V612" s="8">
        <v>1700800</v>
      </c>
      <c r="W612" s="8">
        <v>66969000</v>
      </c>
      <c r="X612" s="8">
        <v>0</v>
      </c>
      <c r="Y612" s="8">
        <v>66969000</v>
      </c>
      <c r="Z612" s="8">
        <v>0</v>
      </c>
      <c r="AA612" s="8">
        <v>66969000</v>
      </c>
      <c r="AB612" s="8">
        <v>26362400</v>
      </c>
      <c r="AC612" s="8">
        <v>26362400</v>
      </c>
      <c r="AD612" s="21">
        <v>26362400</v>
      </c>
    </row>
    <row r="613" spans="1:30" ht="33.75" x14ac:dyDescent="0.25">
      <c r="A613" s="20" t="s">
        <v>414</v>
      </c>
      <c r="B613" s="6" t="s">
        <v>415</v>
      </c>
      <c r="C613" s="7" t="s">
        <v>294</v>
      </c>
      <c r="D613" s="7" t="s">
        <v>512</v>
      </c>
      <c r="E613" s="3" t="str">
        <f>VLOOKUP(Tabla2[[#This Row],[RUBRO]],Hoja9!$B$4:$M$1963,10,0)</f>
        <v>GENERACIONES</v>
      </c>
      <c r="F613" s="7" t="str">
        <f>VLOOKUP(Tabla2[[#This Row],[RUBRO]],Hoja9!$B$4:$M$1963,11,0)</f>
        <v>DIRECCIÓN DE GESTIÓN HUMANA</v>
      </c>
      <c r="G613" s="7" t="str">
        <f>VLOOKUP(Tabla2[[#This Row],[RUBRO]],Hoja9!$B$4:$M$1963,12,0)</f>
        <v>Gestión Humana- Viáticos</v>
      </c>
      <c r="H613" s="5" t="s">
        <v>30</v>
      </c>
      <c r="I613" s="5" t="s">
        <v>232</v>
      </c>
      <c r="J613" s="5" t="s">
        <v>233</v>
      </c>
      <c r="K613" s="5" t="s">
        <v>68</v>
      </c>
      <c r="L613" s="5" t="s">
        <v>42</v>
      </c>
      <c r="M613" s="5" t="s">
        <v>254</v>
      </c>
      <c r="N613" s="5"/>
      <c r="O613" s="5"/>
      <c r="P613" s="5" t="s">
        <v>31</v>
      </c>
      <c r="Q613" s="5" t="s">
        <v>32</v>
      </c>
      <c r="R613" s="5" t="s">
        <v>33</v>
      </c>
      <c r="S613" s="6" t="s">
        <v>249</v>
      </c>
      <c r="T613" s="8">
        <v>2000000</v>
      </c>
      <c r="U613" s="8">
        <v>8000000</v>
      </c>
      <c r="V613" s="8">
        <v>0</v>
      </c>
      <c r="W613" s="8">
        <v>10000000</v>
      </c>
      <c r="X613" s="8">
        <v>0</v>
      </c>
      <c r="Y613" s="8">
        <v>6855660</v>
      </c>
      <c r="Z613" s="8">
        <v>3144340</v>
      </c>
      <c r="AA613" s="8">
        <v>6459846</v>
      </c>
      <c r="AB613" s="8">
        <v>4890804</v>
      </c>
      <c r="AC613" s="8">
        <v>4890804</v>
      </c>
      <c r="AD613" s="21">
        <v>4890804</v>
      </c>
    </row>
    <row r="614" spans="1:30" ht="45" x14ac:dyDescent="0.25">
      <c r="A614" s="20" t="s">
        <v>414</v>
      </c>
      <c r="B614" s="6" t="s">
        <v>415</v>
      </c>
      <c r="C614" s="7" t="s">
        <v>295</v>
      </c>
      <c r="D614" s="7" t="s">
        <v>512</v>
      </c>
      <c r="E614" s="3" t="str">
        <f>VLOOKUP(Tabla2[[#This Row],[RUBRO]],Hoja9!$B$4:$M$1963,10,0)</f>
        <v>GENERACIONES</v>
      </c>
      <c r="F614" s="7" t="str">
        <f>VLOOKUP(Tabla2[[#This Row],[RUBRO]],Hoja9!$B$4:$M$1963,11,0)</f>
        <v>DIRECCIÓN DE NIÑEZ Y ADOLESCENCIA</v>
      </c>
      <c r="G614" s="7" t="str">
        <f>VLOOKUP(Tabla2[[#This Row],[RUBRO]],Hoja9!$B$4:$M$1963,12,0)</f>
        <v>Niñez y adolescencia</v>
      </c>
      <c r="H614" s="5" t="s">
        <v>30</v>
      </c>
      <c r="I614" s="5" t="s">
        <v>232</v>
      </c>
      <c r="J614" s="5" t="s">
        <v>233</v>
      </c>
      <c r="K614" s="5" t="s">
        <v>68</v>
      </c>
      <c r="L614" s="5" t="s">
        <v>42</v>
      </c>
      <c r="M614" s="5" t="s">
        <v>266</v>
      </c>
      <c r="N614" s="5"/>
      <c r="O614" s="5"/>
      <c r="P614" s="5" t="s">
        <v>31</v>
      </c>
      <c r="Q614" s="5" t="s">
        <v>32</v>
      </c>
      <c r="R614" s="5" t="s">
        <v>33</v>
      </c>
      <c r="S614" s="6" t="s">
        <v>267</v>
      </c>
      <c r="T614" s="8">
        <v>0</v>
      </c>
      <c r="U614" s="8">
        <v>5279581</v>
      </c>
      <c r="V614" s="8">
        <v>5254581</v>
      </c>
      <c r="W614" s="8">
        <v>25000</v>
      </c>
      <c r="X614" s="8">
        <v>0</v>
      </c>
      <c r="Y614" s="8">
        <v>10000</v>
      </c>
      <c r="Z614" s="8">
        <v>15000</v>
      </c>
      <c r="AA614" s="8">
        <v>10000</v>
      </c>
      <c r="AB614" s="8">
        <v>4725</v>
      </c>
      <c r="AC614" s="8">
        <v>4725</v>
      </c>
      <c r="AD614" s="21">
        <v>4725</v>
      </c>
    </row>
    <row r="615" spans="1:30" ht="33.75" x14ac:dyDescent="0.25">
      <c r="A615" s="20" t="s">
        <v>414</v>
      </c>
      <c r="B615" s="6" t="s">
        <v>415</v>
      </c>
      <c r="C615" s="7" t="s">
        <v>298</v>
      </c>
      <c r="D615" s="7" t="s">
        <v>594</v>
      </c>
      <c r="E615" s="3" t="str">
        <f>VLOOKUP(Tabla2[[#This Row],[RUBRO]],Hoja9!$B$4:$M$1963,10,0)</f>
        <v>SNBF</v>
      </c>
      <c r="F615" s="7" t="str">
        <f>VLOOKUP(Tabla2[[#This Row],[RUBRO]],Hoja9!$B$4:$M$1963,11,0)</f>
        <v>DIRECCIÓN DE GESTIÓN HUMANA</v>
      </c>
      <c r="G615" s="7" t="str">
        <f>VLOOKUP(Tabla2[[#This Row],[RUBRO]],Hoja9!$B$4:$M$1963,12,0)</f>
        <v>Gestión Humana - Pres. Serv</v>
      </c>
      <c r="H615" s="5" t="s">
        <v>30</v>
      </c>
      <c r="I615" s="5" t="s">
        <v>232</v>
      </c>
      <c r="J615" s="5" t="s">
        <v>233</v>
      </c>
      <c r="K615" s="5" t="s">
        <v>138</v>
      </c>
      <c r="L615" s="5" t="s">
        <v>42</v>
      </c>
      <c r="M615" s="5" t="s">
        <v>281</v>
      </c>
      <c r="N615" s="5"/>
      <c r="O615" s="5"/>
      <c r="P615" s="5" t="s">
        <v>31</v>
      </c>
      <c r="Q615" s="5" t="s">
        <v>32</v>
      </c>
      <c r="R615" s="5" t="s">
        <v>33</v>
      </c>
      <c r="S615" s="6" t="s">
        <v>59</v>
      </c>
      <c r="T615" s="8">
        <v>105643560</v>
      </c>
      <c r="U615" s="8">
        <v>0</v>
      </c>
      <c r="V615" s="8">
        <v>1059360</v>
      </c>
      <c r="W615" s="8">
        <v>104584200</v>
      </c>
      <c r="X615" s="8">
        <v>0</v>
      </c>
      <c r="Y615" s="8">
        <v>104584200</v>
      </c>
      <c r="Z615" s="8">
        <v>0</v>
      </c>
      <c r="AA615" s="8">
        <v>104584200</v>
      </c>
      <c r="AB615" s="8">
        <v>44738234</v>
      </c>
      <c r="AC615" s="8">
        <v>44738234</v>
      </c>
      <c r="AD615" s="21">
        <v>44738234</v>
      </c>
    </row>
    <row r="616" spans="1:30" ht="33.75" x14ac:dyDescent="0.25">
      <c r="A616" s="20" t="s">
        <v>414</v>
      </c>
      <c r="B616" s="6" t="s">
        <v>415</v>
      </c>
      <c r="C616" s="7" t="s">
        <v>299</v>
      </c>
      <c r="D616" s="7" t="s">
        <v>594</v>
      </c>
      <c r="E616" s="3" t="str">
        <f>VLOOKUP(Tabla2[[#This Row],[RUBRO]],Hoja9!$B$4:$M$1963,10,0)</f>
        <v>SNBF</v>
      </c>
      <c r="F616" s="7" t="str">
        <f>VLOOKUP(Tabla2[[#This Row],[RUBRO]],Hoja9!$B$4:$M$1963,11,0)</f>
        <v>DIRECCIÓN DE GESTIÓN HUMANA</v>
      </c>
      <c r="G616" s="7" t="str">
        <f>VLOOKUP(Tabla2[[#This Row],[RUBRO]],Hoja9!$B$4:$M$1963,12,0)</f>
        <v>Gestión Humana- Viáticos</v>
      </c>
      <c r="H616" s="5" t="s">
        <v>30</v>
      </c>
      <c r="I616" s="5" t="s">
        <v>232</v>
      </c>
      <c r="J616" s="5" t="s">
        <v>233</v>
      </c>
      <c r="K616" s="5" t="s">
        <v>138</v>
      </c>
      <c r="L616" s="5" t="s">
        <v>42</v>
      </c>
      <c r="M616" s="5" t="s">
        <v>237</v>
      </c>
      <c r="N616" s="5"/>
      <c r="O616" s="5"/>
      <c r="P616" s="5" t="s">
        <v>31</v>
      </c>
      <c r="Q616" s="5" t="s">
        <v>32</v>
      </c>
      <c r="R616" s="5" t="s">
        <v>33</v>
      </c>
      <c r="S616" s="6" t="s">
        <v>249</v>
      </c>
      <c r="T616" s="8">
        <v>22072079</v>
      </c>
      <c r="U616" s="8">
        <v>0</v>
      </c>
      <c r="V616" s="8">
        <v>0</v>
      </c>
      <c r="W616" s="8">
        <v>22072079</v>
      </c>
      <c r="X616" s="8">
        <v>0</v>
      </c>
      <c r="Y616" s="8">
        <v>17344207</v>
      </c>
      <c r="Z616" s="8">
        <v>4727872</v>
      </c>
      <c r="AA616" s="8">
        <v>15820194</v>
      </c>
      <c r="AB616" s="8">
        <v>14135765</v>
      </c>
      <c r="AC616" s="8">
        <v>14135765</v>
      </c>
      <c r="AD616" s="21">
        <v>14135765</v>
      </c>
    </row>
    <row r="617" spans="1:30" ht="33.75" x14ac:dyDescent="0.25">
      <c r="A617" s="20" t="s">
        <v>414</v>
      </c>
      <c r="B617" s="6" t="s">
        <v>415</v>
      </c>
      <c r="C617" s="7" t="s">
        <v>303</v>
      </c>
      <c r="D617" s="7" t="s">
        <v>604</v>
      </c>
      <c r="E617" s="3" t="str">
        <f>VLOOKUP(Tabla2[[#This Row],[RUBRO]],Hoja9!$B$4:$M$1963,10,0)</f>
        <v>TECNOLOGIA</v>
      </c>
      <c r="F617" s="7" t="str">
        <f>VLOOKUP(Tabla2[[#This Row],[RUBRO]],Hoja9!$B$4:$M$1963,11,0)</f>
        <v>DIRECCIÓN DE GESTIÓN HUMANA</v>
      </c>
      <c r="G617" s="7" t="str">
        <f>VLOOKUP(Tabla2[[#This Row],[RUBRO]],Hoja9!$B$4:$M$1963,12,0)</f>
        <v>Gestión Humana - Pres. Serv</v>
      </c>
      <c r="H617" s="5" t="s">
        <v>30</v>
      </c>
      <c r="I617" s="5" t="s">
        <v>301</v>
      </c>
      <c r="J617" s="5" t="s">
        <v>233</v>
      </c>
      <c r="K617" s="5" t="s">
        <v>41</v>
      </c>
      <c r="L617" s="5" t="s">
        <v>42</v>
      </c>
      <c r="M617" s="5" t="s">
        <v>281</v>
      </c>
      <c r="N617" s="5"/>
      <c r="O617" s="5"/>
      <c r="P617" s="5" t="s">
        <v>31</v>
      </c>
      <c r="Q617" s="5" t="s">
        <v>32</v>
      </c>
      <c r="R617" s="5" t="s">
        <v>33</v>
      </c>
      <c r="S617" s="6" t="s">
        <v>59</v>
      </c>
      <c r="T617" s="8">
        <v>94712620</v>
      </c>
      <c r="U617" s="8">
        <v>970200</v>
      </c>
      <c r="V617" s="8">
        <v>48820</v>
      </c>
      <c r="W617" s="8">
        <v>95634000</v>
      </c>
      <c r="X617" s="8">
        <v>0</v>
      </c>
      <c r="Y617" s="8">
        <v>94663800</v>
      </c>
      <c r="Z617" s="8">
        <v>970200</v>
      </c>
      <c r="AA617" s="8">
        <v>94663800</v>
      </c>
      <c r="AB617" s="8">
        <v>44490600</v>
      </c>
      <c r="AC617" s="8">
        <v>44490600</v>
      </c>
      <c r="AD617" s="21">
        <v>44490600</v>
      </c>
    </row>
    <row r="618" spans="1:30" ht="33.75" x14ac:dyDescent="0.25">
      <c r="A618" s="20" t="s">
        <v>414</v>
      </c>
      <c r="B618" s="6" t="s">
        <v>415</v>
      </c>
      <c r="C618" s="7" t="s">
        <v>304</v>
      </c>
      <c r="D618" s="7" t="s">
        <v>604</v>
      </c>
      <c r="E618" s="3" t="str">
        <f>VLOOKUP(Tabla2[[#This Row],[RUBRO]],Hoja9!$B$4:$M$1963,10,0)</f>
        <v>TECNOLOGIA</v>
      </c>
      <c r="F618" s="7" t="str">
        <f>VLOOKUP(Tabla2[[#This Row],[RUBRO]],Hoja9!$B$4:$M$1963,11,0)</f>
        <v>DIRECCIÓN DE GESTIÓN HUMANA</v>
      </c>
      <c r="G618" s="7" t="str">
        <f>VLOOKUP(Tabla2[[#This Row],[RUBRO]],Hoja9!$B$4:$M$1963,12,0)</f>
        <v>Gestión Humana- Viáticos</v>
      </c>
      <c r="H618" s="5" t="s">
        <v>30</v>
      </c>
      <c r="I618" s="5" t="s">
        <v>301</v>
      </c>
      <c r="J618" s="5" t="s">
        <v>233</v>
      </c>
      <c r="K618" s="5" t="s">
        <v>41</v>
      </c>
      <c r="L618" s="5" t="s">
        <v>42</v>
      </c>
      <c r="M618" s="5" t="s">
        <v>237</v>
      </c>
      <c r="N618" s="5"/>
      <c r="O618" s="5"/>
      <c r="P618" s="5" t="s">
        <v>31</v>
      </c>
      <c r="Q618" s="5" t="s">
        <v>32</v>
      </c>
      <c r="R618" s="5" t="s">
        <v>33</v>
      </c>
      <c r="S618" s="6" t="s">
        <v>249</v>
      </c>
      <c r="T618" s="8">
        <v>8109667</v>
      </c>
      <c r="U618" s="8">
        <v>0</v>
      </c>
      <c r="V618" s="8">
        <v>0</v>
      </c>
      <c r="W618" s="8">
        <v>8109667</v>
      </c>
      <c r="X618" s="8">
        <v>0</v>
      </c>
      <c r="Y618" s="8">
        <v>6457661</v>
      </c>
      <c r="Z618" s="8">
        <v>1652006</v>
      </c>
      <c r="AA618" s="8">
        <v>5595781</v>
      </c>
      <c r="AB618" s="8">
        <v>4766592</v>
      </c>
      <c r="AC618" s="8">
        <v>4766592</v>
      </c>
      <c r="AD618" s="21">
        <v>4766592</v>
      </c>
    </row>
    <row r="619" spans="1:30" ht="33.75" x14ac:dyDescent="0.25">
      <c r="A619" s="20" t="s">
        <v>414</v>
      </c>
      <c r="B619" s="6" t="s">
        <v>415</v>
      </c>
      <c r="C619" s="7" t="s">
        <v>307</v>
      </c>
      <c r="D619" s="7" t="s">
        <v>37</v>
      </c>
      <c r="E619" s="3" t="str">
        <f>VLOOKUP(Tabla2[[#This Row],[RUBRO]],Hoja9!$B$4:$M$1963,10,0)</f>
        <v>MODELO INTERVENCION</v>
      </c>
      <c r="F619" s="7" t="str">
        <f>VLOOKUP(Tabla2[[#This Row],[RUBRO]],Hoja9!$B$4:$M$1963,11,0)</f>
        <v>DIRECCIÓN DE GESTIÓN HUMANA</v>
      </c>
      <c r="G619" s="7" t="str">
        <f>VLOOKUP(Tabla2[[#This Row],[RUBRO]],Hoja9!$B$4:$M$1963,12,0)</f>
        <v>Gestión Humana - Pres. Serv</v>
      </c>
      <c r="H619" s="5" t="s">
        <v>30</v>
      </c>
      <c r="I619" s="5" t="s">
        <v>301</v>
      </c>
      <c r="J619" s="5" t="s">
        <v>233</v>
      </c>
      <c r="K619" s="5" t="s">
        <v>77</v>
      </c>
      <c r="L619" s="5" t="s">
        <v>42</v>
      </c>
      <c r="M619" s="5" t="s">
        <v>237</v>
      </c>
      <c r="N619" s="5"/>
      <c r="O619" s="5"/>
      <c r="P619" s="5" t="s">
        <v>31</v>
      </c>
      <c r="Q619" s="5" t="s">
        <v>32</v>
      </c>
      <c r="R619" s="5" t="s">
        <v>33</v>
      </c>
      <c r="S619" s="6" t="s">
        <v>59</v>
      </c>
      <c r="T619" s="8">
        <v>284772145</v>
      </c>
      <c r="U619" s="8">
        <v>52543800</v>
      </c>
      <c r="V619" s="8">
        <v>25418278</v>
      </c>
      <c r="W619" s="8">
        <v>311897667</v>
      </c>
      <c r="X619" s="8">
        <v>0</v>
      </c>
      <c r="Y619" s="8">
        <v>311232800</v>
      </c>
      <c r="Z619" s="8">
        <v>664867</v>
      </c>
      <c r="AA619" s="8">
        <v>301507800</v>
      </c>
      <c r="AB619" s="8">
        <v>182667835</v>
      </c>
      <c r="AC619" s="8">
        <v>182667835</v>
      </c>
      <c r="AD619" s="21">
        <v>182667835</v>
      </c>
    </row>
    <row r="620" spans="1:30" ht="33.75" x14ac:dyDescent="0.25">
      <c r="A620" s="20" t="s">
        <v>414</v>
      </c>
      <c r="B620" s="6" t="s">
        <v>415</v>
      </c>
      <c r="C620" s="7" t="s">
        <v>308</v>
      </c>
      <c r="D620" s="7" t="s">
        <v>37</v>
      </c>
      <c r="E620" s="3" t="str">
        <f>VLOOKUP(Tabla2[[#This Row],[RUBRO]],Hoja9!$B$4:$M$1963,10,0)</f>
        <v>MODELO INTERVENCION</v>
      </c>
      <c r="F620" s="7" t="str">
        <f>VLOOKUP(Tabla2[[#This Row],[RUBRO]],Hoja9!$B$4:$M$1963,11,0)</f>
        <v>DIRECCIÓN DE GESTIÓN HUMANA</v>
      </c>
      <c r="G620" s="7" t="str">
        <f>VLOOKUP(Tabla2[[#This Row],[RUBRO]],Hoja9!$B$4:$M$1963,12,0)</f>
        <v>Gestión Humana- Viáticos</v>
      </c>
      <c r="H620" s="5" t="s">
        <v>30</v>
      </c>
      <c r="I620" s="5" t="s">
        <v>301</v>
      </c>
      <c r="J620" s="5" t="s">
        <v>233</v>
      </c>
      <c r="K620" s="5" t="s">
        <v>77</v>
      </c>
      <c r="L620" s="5" t="s">
        <v>42</v>
      </c>
      <c r="M620" s="5" t="s">
        <v>240</v>
      </c>
      <c r="N620" s="5"/>
      <c r="O620" s="5"/>
      <c r="P620" s="5" t="s">
        <v>31</v>
      </c>
      <c r="Q620" s="5" t="s">
        <v>32</v>
      </c>
      <c r="R620" s="5" t="s">
        <v>33</v>
      </c>
      <c r="S620" s="6" t="s">
        <v>249</v>
      </c>
      <c r="T620" s="8">
        <v>0</v>
      </c>
      <c r="U620" s="8">
        <v>15000000</v>
      </c>
      <c r="V620" s="8">
        <v>0</v>
      </c>
      <c r="W620" s="8">
        <v>15000000</v>
      </c>
      <c r="X620" s="8">
        <v>0</v>
      </c>
      <c r="Y620" s="8">
        <v>12072962</v>
      </c>
      <c r="Z620" s="8">
        <v>2927038</v>
      </c>
      <c r="AA620" s="8">
        <v>10206261</v>
      </c>
      <c r="AB620" s="8">
        <v>9588301</v>
      </c>
      <c r="AC620" s="8">
        <v>9588301</v>
      </c>
      <c r="AD620" s="21">
        <v>9588301</v>
      </c>
    </row>
    <row r="621" spans="1:30" ht="22.5" x14ac:dyDescent="0.25">
      <c r="A621" s="20" t="s">
        <v>414</v>
      </c>
      <c r="B621" s="6" t="s">
        <v>415</v>
      </c>
      <c r="C621" s="7" t="s">
        <v>396</v>
      </c>
      <c r="D621" s="7" t="s">
        <v>37</v>
      </c>
      <c r="E621" s="3" t="str">
        <f>VLOOKUP(Tabla2[[#This Row],[RUBRO]],Hoja9!$B$4:$M$1963,10,0)</f>
        <v>MODELO INTERVENCION</v>
      </c>
      <c r="F621" s="7" t="str">
        <f>VLOOKUP(Tabla2[[#This Row],[RUBRO]],Hoja9!$B$4:$M$1963,11,0)</f>
        <v>DIRECCION FINANCIERA</v>
      </c>
      <c r="G621" s="7" t="str">
        <f>VLOOKUP(Tabla2[[#This Row],[RUBRO]],Hoja9!$B$4:$M$1963,12,0)</f>
        <v>Dirección Financiera</v>
      </c>
      <c r="H621" s="5" t="s">
        <v>30</v>
      </c>
      <c r="I621" s="5" t="s">
        <v>301</v>
      </c>
      <c r="J621" s="5" t="s">
        <v>233</v>
      </c>
      <c r="K621" s="5" t="s">
        <v>77</v>
      </c>
      <c r="L621" s="5" t="s">
        <v>42</v>
      </c>
      <c r="M621" s="5" t="s">
        <v>255</v>
      </c>
      <c r="N621" s="5"/>
      <c r="O621" s="5"/>
      <c r="P621" s="5" t="s">
        <v>31</v>
      </c>
      <c r="Q621" s="5" t="s">
        <v>32</v>
      </c>
      <c r="R621" s="5" t="s">
        <v>33</v>
      </c>
      <c r="S621" s="6" t="s">
        <v>397</v>
      </c>
      <c r="T621" s="8">
        <v>500000</v>
      </c>
      <c r="U621" s="8">
        <v>0</v>
      </c>
      <c r="V621" s="8">
        <v>0</v>
      </c>
      <c r="W621" s="8">
        <v>500000</v>
      </c>
      <c r="X621" s="8">
        <v>0</v>
      </c>
      <c r="Y621" s="8">
        <v>250000</v>
      </c>
      <c r="Z621" s="8">
        <v>250000</v>
      </c>
      <c r="AA621" s="8">
        <v>250000</v>
      </c>
      <c r="AB621" s="8">
        <v>250000</v>
      </c>
      <c r="AC621" s="8">
        <v>250000</v>
      </c>
      <c r="AD621" s="21">
        <v>250000</v>
      </c>
    </row>
    <row r="622" spans="1:30" ht="33.75" x14ac:dyDescent="0.25">
      <c r="A622" s="20" t="s">
        <v>414</v>
      </c>
      <c r="B622" s="6" t="s">
        <v>415</v>
      </c>
      <c r="C622" s="7" t="s">
        <v>398</v>
      </c>
      <c r="D622" s="7" t="s">
        <v>37</v>
      </c>
      <c r="E622" s="3" t="str">
        <f>VLOOKUP(Tabla2[[#This Row],[RUBRO]],Hoja9!$B$4:$M$1963,10,0)</f>
        <v>MODELO INTERVENCION</v>
      </c>
      <c r="F622" s="7" t="str">
        <f>VLOOKUP(Tabla2[[#This Row],[RUBRO]],Hoja9!$B$4:$M$1963,11,0)</f>
        <v>DIRECCIÓN DE GESTIÓN HUMANA</v>
      </c>
      <c r="G622" s="7" t="str">
        <f>VLOOKUP(Tabla2[[#This Row],[RUBRO]],Hoja9!$B$4:$M$1963,12,0)</f>
        <v>Gestión Humana - Pres. Serv</v>
      </c>
      <c r="H622" s="5" t="s">
        <v>30</v>
      </c>
      <c r="I622" s="5" t="s">
        <v>301</v>
      </c>
      <c r="J622" s="5" t="s">
        <v>233</v>
      </c>
      <c r="K622" s="5" t="s">
        <v>77</v>
      </c>
      <c r="L622" s="5" t="s">
        <v>42</v>
      </c>
      <c r="M622" s="5" t="s">
        <v>257</v>
      </c>
      <c r="N622" s="5"/>
      <c r="O622" s="5"/>
      <c r="P622" s="5" t="s">
        <v>31</v>
      </c>
      <c r="Q622" s="5" t="s">
        <v>32</v>
      </c>
      <c r="R622" s="5" t="s">
        <v>33</v>
      </c>
      <c r="S622" s="6" t="s">
        <v>399</v>
      </c>
      <c r="T622" s="8">
        <v>32088236</v>
      </c>
      <c r="U622" s="8">
        <v>0</v>
      </c>
      <c r="V622" s="8">
        <v>2278236</v>
      </c>
      <c r="W622" s="8">
        <v>29810000</v>
      </c>
      <c r="X622" s="8">
        <v>0</v>
      </c>
      <c r="Y622" s="8">
        <v>29810000</v>
      </c>
      <c r="Z622" s="8">
        <v>0</v>
      </c>
      <c r="AA622" s="8">
        <v>29810000</v>
      </c>
      <c r="AB622" s="8">
        <v>15302467</v>
      </c>
      <c r="AC622" s="8">
        <v>15302467</v>
      </c>
      <c r="AD622" s="21">
        <v>15302467</v>
      </c>
    </row>
    <row r="623" spans="1:30" ht="33.75" x14ac:dyDescent="0.25">
      <c r="A623" s="20" t="s">
        <v>414</v>
      </c>
      <c r="B623" s="6" t="s">
        <v>415</v>
      </c>
      <c r="C623" s="7" t="s">
        <v>319</v>
      </c>
      <c r="D623" s="7" t="s">
        <v>37</v>
      </c>
      <c r="E623" s="3" t="str">
        <f>VLOOKUP(Tabla2[[#This Row],[RUBRO]],Hoja9!$B$4:$M$1963,10,0)</f>
        <v>MODELO INTERVENCION</v>
      </c>
      <c r="F623" s="7" t="str">
        <f>VLOOKUP(Tabla2[[#This Row],[RUBRO]],Hoja9!$B$4:$M$1963,11,0)</f>
        <v>DIRECCION ADMINISTRATIVA</v>
      </c>
      <c r="G623" s="7" t="str">
        <f>VLOOKUP(Tabla2[[#This Row],[RUBRO]],Hoja9!$B$4:$M$1963,12,0)</f>
        <v>Administrativa NM</v>
      </c>
      <c r="H623" s="5" t="s">
        <v>30</v>
      </c>
      <c r="I623" s="5" t="s">
        <v>301</v>
      </c>
      <c r="J623" s="5" t="s">
        <v>233</v>
      </c>
      <c r="K623" s="5" t="s">
        <v>77</v>
      </c>
      <c r="L623" s="5" t="s">
        <v>42</v>
      </c>
      <c r="M623" s="5" t="s">
        <v>320</v>
      </c>
      <c r="N623" s="5"/>
      <c r="O623" s="5"/>
      <c r="P623" s="5" t="s">
        <v>31</v>
      </c>
      <c r="Q623" s="5" t="s">
        <v>32</v>
      </c>
      <c r="R623" s="5" t="s">
        <v>33</v>
      </c>
      <c r="S623" s="6" t="s">
        <v>321</v>
      </c>
      <c r="T623" s="8">
        <v>3280397</v>
      </c>
      <c r="U623" s="8">
        <v>0</v>
      </c>
      <c r="V623" s="8">
        <v>0</v>
      </c>
      <c r="W623" s="8">
        <v>3280397</v>
      </c>
      <c r="X623" s="8">
        <v>0</v>
      </c>
      <c r="Y623" s="8">
        <v>3280397</v>
      </c>
      <c r="Z623" s="8">
        <v>0</v>
      </c>
      <c r="AA623" s="8">
        <v>3280397</v>
      </c>
      <c r="AB623" s="8">
        <v>1490700</v>
      </c>
      <c r="AC623" s="8">
        <v>1490700</v>
      </c>
      <c r="AD623" s="21">
        <v>1490700</v>
      </c>
    </row>
    <row r="624" spans="1:30" ht="33.75" x14ac:dyDescent="0.25">
      <c r="A624" s="20" t="s">
        <v>414</v>
      </c>
      <c r="B624" s="6" t="s">
        <v>415</v>
      </c>
      <c r="C624" s="7" t="s">
        <v>328</v>
      </c>
      <c r="D624" s="7" t="s">
        <v>37</v>
      </c>
      <c r="E624" s="3" t="str">
        <f>VLOOKUP(Tabla2[[#This Row],[RUBRO]],Hoja9!$B$4:$M$1963,10,0)</f>
        <v>MODELO INTERVENCION</v>
      </c>
      <c r="F624" s="7" t="str">
        <f>VLOOKUP(Tabla2[[#This Row],[RUBRO]],Hoja9!$B$4:$M$1963,11,0)</f>
        <v>DIRECCION ADMINISTRATIVA</v>
      </c>
      <c r="G624" s="7" t="str">
        <f>VLOOKUP(Tabla2[[#This Row],[RUBRO]],Hoja9!$B$4:$M$1963,12,0)</f>
        <v>Administrativa NM</v>
      </c>
      <c r="H624" s="5" t="s">
        <v>30</v>
      </c>
      <c r="I624" s="5" t="s">
        <v>301</v>
      </c>
      <c r="J624" s="5" t="s">
        <v>233</v>
      </c>
      <c r="K624" s="5" t="s">
        <v>77</v>
      </c>
      <c r="L624" s="5" t="s">
        <v>42</v>
      </c>
      <c r="M624" s="5" t="s">
        <v>329</v>
      </c>
      <c r="N624" s="5"/>
      <c r="O624" s="5"/>
      <c r="P624" s="5" t="s">
        <v>31</v>
      </c>
      <c r="Q624" s="5" t="s">
        <v>32</v>
      </c>
      <c r="R624" s="5" t="s">
        <v>33</v>
      </c>
      <c r="S624" s="6" t="s">
        <v>330</v>
      </c>
      <c r="T624" s="8">
        <v>0</v>
      </c>
      <c r="U624" s="8">
        <v>71386000</v>
      </c>
      <c r="V624" s="8">
        <v>0</v>
      </c>
      <c r="W624" s="8">
        <v>71386000</v>
      </c>
      <c r="X624" s="8">
        <v>0</v>
      </c>
      <c r="Y624" s="8">
        <v>12813394</v>
      </c>
      <c r="Z624" s="8">
        <v>58572606</v>
      </c>
      <c r="AA624" s="8">
        <v>12813394</v>
      </c>
      <c r="AB624" s="8">
        <v>12813394</v>
      </c>
      <c r="AC624" s="8">
        <v>12813394</v>
      </c>
      <c r="AD624" s="21">
        <v>12813394</v>
      </c>
    </row>
    <row r="625" spans="1:30" ht="33.75" x14ac:dyDescent="0.25">
      <c r="A625" s="20" t="s">
        <v>414</v>
      </c>
      <c r="B625" s="6" t="s">
        <v>415</v>
      </c>
      <c r="C625" s="7" t="s">
        <v>354</v>
      </c>
      <c r="D625" s="7" t="s">
        <v>37</v>
      </c>
      <c r="E625" s="3" t="str">
        <f>VLOOKUP(Tabla2[[#This Row],[RUBRO]],Hoja9!$B$4:$M$1963,10,0)</f>
        <v>MODELO INTERVENCION</v>
      </c>
      <c r="F625" s="7" t="str">
        <f>VLOOKUP(Tabla2[[#This Row],[RUBRO]],Hoja9!$B$4:$M$1963,11,0)</f>
        <v>DIRECCIÓN DE GESTIÓN HUMANA</v>
      </c>
      <c r="G625" s="7" t="str">
        <f>VLOOKUP(Tabla2[[#This Row],[RUBRO]],Hoja9!$B$4:$M$1963,12,0)</f>
        <v>Gestión Humana- Capacitación</v>
      </c>
      <c r="H625" s="5" t="s">
        <v>30</v>
      </c>
      <c r="I625" s="5" t="s">
        <v>301</v>
      </c>
      <c r="J625" s="5" t="s">
        <v>233</v>
      </c>
      <c r="K625" s="5" t="s">
        <v>77</v>
      </c>
      <c r="L625" s="5" t="s">
        <v>42</v>
      </c>
      <c r="M625" s="5" t="s">
        <v>355</v>
      </c>
      <c r="N625" s="5"/>
      <c r="O625" s="5"/>
      <c r="P625" s="5" t="s">
        <v>31</v>
      </c>
      <c r="Q625" s="5" t="s">
        <v>32</v>
      </c>
      <c r="R625" s="5" t="s">
        <v>33</v>
      </c>
      <c r="S625" s="6" t="s">
        <v>356</v>
      </c>
      <c r="T625" s="8">
        <v>0</v>
      </c>
      <c r="U625" s="8">
        <v>9515760</v>
      </c>
      <c r="V625" s="8">
        <v>0</v>
      </c>
      <c r="W625" s="8">
        <v>9515760</v>
      </c>
      <c r="X625" s="8">
        <v>0</v>
      </c>
      <c r="Y625" s="8">
        <v>9515760</v>
      </c>
      <c r="Z625" s="8">
        <v>0</v>
      </c>
      <c r="AA625" s="8">
        <v>9515760</v>
      </c>
      <c r="AB625" s="8">
        <v>0</v>
      </c>
      <c r="AC625" s="8">
        <v>0</v>
      </c>
      <c r="AD625" s="21">
        <v>0</v>
      </c>
    </row>
    <row r="626" spans="1:30" ht="33.75" x14ac:dyDescent="0.25">
      <c r="A626" s="20" t="s">
        <v>414</v>
      </c>
      <c r="B626" s="6" t="s">
        <v>415</v>
      </c>
      <c r="C626" s="7" t="s">
        <v>359</v>
      </c>
      <c r="D626" s="7" t="s">
        <v>37</v>
      </c>
      <c r="E626" s="3" t="str">
        <f>VLOOKUP(Tabla2[[#This Row],[RUBRO]],Hoja9!$B$4:$M$1963,10,0)</f>
        <v>MODELO INTERVENCION</v>
      </c>
      <c r="F626" s="7" t="str">
        <f>VLOOKUP(Tabla2[[#This Row],[RUBRO]],Hoja9!$B$4:$M$1963,11,0)</f>
        <v>DIRECCIÓN DE GESTIÓN HUMANA</v>
      </c>
      <c r="G626" s="7" t="str">
        <f>VLOOKUP(Tabla2[[#This Row],[RUBRO]],Hoja9!$B$4:$M$1963,12,0)</f>
        <v>Gestión Humana- Viáticos</v>
      </c>
      <c r="H626" s="5" t="s">
        <v>30</v>
      </c>
      <c r="I626" s="5" t="s">
        <v>301</v>
      </c>
      <c r="J626" s="5" t="s">
        <v>233</v>
      </c>
      <c r="K626" s="5" t="s">
        <v>77</v>
      </c>
      <c r="L626" s="5" t="s">
        <v>42</v>
      </c>
      <c r="M626" s="5" t="s">
        <v>360</v>
      </c>
      <c r="N626" s="5"/>
      <c r="O626" s="5"/>
      <c r="P626" s="5" t="s">
        <v>31</v>
      </c>
      <c r="Q626" s="5" t="s">
        <v>32</v>
      </c>
      <c r="R626" s="5" t="s">
        <v>33</v>
      </c>
      <c r="S626" s="6" t="s">
        <v>361</v>
      </c>
      <c r="T626" s="8">
        <v>4000000</v>
      </c>
      <c r="U626" s="8">
        <v>0</v>
      </c>
      <c r="V626" s="8">
        <v>1500000</v>
      </c>
      <c r="W626" s="8">
        <v>2500000</v>
      </c>
      <c r="X626" s="8">
        <v>0</v>
      </c>
      <c r="Y626" s="8">
        <v>2432260</v>
      </c>
      <c r="Z626" s="8">
        <v>67740</v>
      </c>
      <c r="AA626" s="8">
        <v>2432260</v>
      </c>
      <c r="AB626" s="8">
        <v>2307290</v>
      </c>
      <c r="AC626" s="8">
        <v>2307290</v>
      </c>
      <c r="AD626" s="21">
        <v>2307290</v>
      </c>
    </row>
    <row r="627" spans="1:30" ht="22.5" x14ac:dyDescent="0.25">
      <c r="A627" s="20" t="s">
        <v>414</v>
      </c>
      <c r="B627" s="6" t="s">
        <v>415</v>
      </c>
      <c r="C627" s="7" t="s">
        <v>365</v>
      </c>
      <c r="D627" s="7" t="s">
        <v>37</v>
      </c>
      <c r="E627" s="3" t="str">
        <f>VLOOKUP(Tabla2[[#This Row],[RUBRO]],Hoja9!$B$4:$M$1963,10,0)</f>
        <v>MODELO INTERVENCION</v>
      </c>
      <c r="F627" s="7" t="str">
        <f>VLOOKUP(Tabla2[[#This Row],[RUBRO]],Hoja9!$B$4:$M$1963,11,0)</f>
        <v>SECRETARIA GENERAL</v>
      </c>
      <c r="G627" s="7" t="str">
        <f>VLOOKUP(Tabla2[[#This Row],[RUBRO]],Hoja9!$B$4:$M$1963,12,0)</f>
        <v>Secretaria General</v>
      </c>
      <c r="H627" s="5" t="s">
        <v>30</v>
      </c>
      <c r="I627" s="5" t="s">
        <v>301</v>
      </c>
      <c r="J627" s="5" t="s">
        <v>233</v>
      </c>
      <c r="K627" s="5" t="s">
        <v>77</v>
      </c>
      <c r="L627" s="5" t="s">
        <v>42</v>
      </c>
      <c r="M627" s="5" t="s">
        <v>266</v>
      </c>
      <c r="N627" s="5"/>
      <c r="O627" s="5"/>
      <c r="P627" s="5" t="s">
        <v>31</v>
      </c>
      <c r="Q627" s="5" t="s">
        <v>32</v>
      </c>
      <c r="R627" s="5" t="s">
        <v>33</v>
      </c>
      <c r="S627" s="6" t="s">
        <v>267</v>
      </c>
      <c r="T627" s="8">
        <v>129856</v>
      </c>
      <c r="U627" s="8">
        <v>285544</v>
      </c>
      <c r="V627" s="8">
        <v>0</v>
      </c>
      <c r="W627" s="8">
        <v>415400</v>
      </c>
      <c r="X627" s="8">
        <v>0</v>
      </c>
      <c r="Y627" s="8">
        <v>320711</v>
      </c>
      <c r="Z627" s="8">
        <v>94689</v>
      </c>
      <c r="AA627" s="8">
        <v>320711</v>
      </c>
      <c r="AB627" s="8">
        <v>114234</v>
      </c>
      <c r="AC627" s="8">
        <v>114234</v>
      </c>
      <c r="AD627" s="21">
        <v>114234</v>
      </c>
    </row>
    <row r="628" spans="1:30" ht="33.75" x14ac:dyDescent="0.25">
      <c r="A628" s="20" t="s">
        <v>414</v>
      </c>
      <c r="B628" s="6" t="s">
        <v>415</v>
      </c>
      <c r="C628" s="7" t="s">
        <v>372</v>
      </c>
      <c r="D628" s="7" t="s">
        <v>474</v>
      </c>
      <c r="E628" s="3" t="str">
        <f>VLOOKUP(Tabla2[[#This Row],[RUBRO]],Hoja9!$B$4:$M$1963,10,0)</f>
        <v xml:space="preserve">CONSTRUCCION </v>
      </c>
      <c r="F628" s="7" t="str">
        <f>VLOOKUP(Tabla2[[#This Row],[RUBRO]],Hoja9!$B$4:$M$1963,11,0)</f>
        <v>DIRECCION ADMINISTRATIVA</v>
      </c>
      <c r="G628" s="7" t="str">
        <f>VLOOKUP(Tabla2[[#This Row],[RUBRO]],Hoja9!$B$4:$M$1963,12,0)</f>
        <v>Administrativa CONS</v>
      </c>
      <c r="H628" s="5" t="s">
        <v>30</v>
      </c>
      <c r="I628" s="5" t="s">
        <v>301</v>
      </c>
      <c r="J628" s="5" t="s">
        <v>233</v>
      </c>
      <c r="K628" s="5" t="s">
        <v>64</v>
      </c>
      <c r="L628" s="5" t="s">
        <v>42</v>
      </c>
      <c r="M628" s="5" t="s">
        <v>234</v>
      </c>
      <c r="N628" s="5"/>
      <c r="O628" s="5"/>
      <c r="P628" s="5" t="s">
        <v>31</v>
      </c>
      <c r="Q628" s="5" t="s">
        <v>32</v>
      </c>
      <c r="R628" s="5" t="s">
        <v>33</v>
      </c>
      <c r="S628" s="6" t="s">
        <v>373</v>
      </c>
      <c r="T628" s="8">
        <v>11317950</v>
      </c>
      <c r="U628" s="8">
        <v>298138425</v>
      </c>
      <c r="V628" s="8">
        <v>0</v>
      </c>
      <c r="W628" s="8">
        <v>309456375</v>
      </c>
      <c r="X628" s="8">
        <v>0</v>
      </c>
      <c r="Y628" s="8">
        <v>301038996</v>
      </c>
      <c r="Z628" s="8">
        <v>8417379</v>
      </c>
      <c r="AA628" s="8">
        <v>9701100</v>
      </c>
      <c r="AB628" s="8">
        <v>0</v>
      </c>
      <c r="AC628" s="8">
        <v>0</v>
      </c>
      <c r="AD628" s="21">
        <v>0</v>
      </c>
    </row>
    <row r="629" spans="1:30" ht="33.75" x14ac:dyDescent="0.25">
      <c r="A629" s="20" t="s">
        <v>414</v>
      </c>
      <c r="B629" s="6" t="s">
        <v>415</v>
      </c>
      <c r="C629" s="7" t="s">
        <v>374</v>
      </c>
      <c r="D629" s="7" t="s">
        <v>474</v>
      </c>
      <c r="E629" s="3" t="str">
        <f>VLOOKUP(Tabla2[[#This Row],[RUBRO]],Hoja9!$B$4:$M$1963,10,0)</f>
        <v xml:space="preserve">CONSTRUCCION </v>
      </c>
      <c r="F629" s="7" t="str">
        <f>VLOOKUP(Tabla2[[#This Row],[RUBRO]],Hoja9!$B$4:$M$1963,11,0)</f>
        <v>DIRECCION ADMINISTRATIVA</v>
      </c>
      <c r="G629" s="7" t="str">
        <f>VLOOKUP(Tabla2[[#This Row],[RUBRO]],Hoja9!$B$4:$M$1963,12,0)</f>
        <v>Administrativa CONS</v>
      </c>
      <c r="H629" s="5" t="s">
        <v>30</v>
      </c>
      <c r="I629" s="5" t="s">
        <v>301</v>
      </c>
      <c r="J629" s="5" t="s">
        <v>233</v>
      </c>
      <c r="K629" s="5" t="s">
        <v>64</v>
      </c>
      <c r="L629" s="5" t="s">
        <v>42</v>
      </c>
      <c r="M629" s="5" t="s">
        <v>281</v>
      </c>
      <c r="N629" s="5"/>
      <c r="O629" s="5"/>
      <c r="P629" s="5" t="s">
        <v>31</v>
      </c>
      <c r="Q629" s="5" t="s">
        <v>171</v>
      </c>
      <c r="R629" s="5" t="s">
        <v>33</v>
      </c>
      <c r="S629" s="6" t="s">
        <v>375</v>
      </c>
      <c r="T629" s="8">
        <v>137000000</v>
      </c>
      <c r="U629" s="8">
        <v>0</v>
      </c>
      <c r="V629" s="8">
        <v>0</v>
      </c>
      <c r="W629" s="8">
        <v>137000000</v>
      </c>
      <c r="X629" s="8">
        <v>0</v>
      </c>
      <c r="Y629" s="8">
        <v>122065690</v>
      </c>
      <c r="Z629" s="8">
        <v>14934310</v>
      </c>
      <c r="AA629" s="8">
        <v>122065690</v>
      </c>
      <c r="AB629" s="8">
        <v>34344444</v>
      </c>
      <c r="AC629" s="8">
        <v>34344444</v>
      </c>
      <c r="AD629" s="21">
        <v>34344444</v>
      </c>
    </row>
    <row r="630" spans="1:30" ht="33.75" x14ac:dyDescent="0.25">
      <c r="A630" s="20" t="s">
        <v>414</v>
      </c>
      <c r="B630" s="6" t="s">
        <v>415</v>
      </c>
      <c r="C630" s="7" t="s">
        <v>376</v>
      </c>
      <c r="D630" s="7" t="s">
        <v>474</v>
      </c>
      <c r="E630" s="3" t="str">
        <f>VLOOKUP(Tabla2[[#This Row],[RUBRO]],Hoja9!$B$4:$M$1963,10,0)</f>
        <v xml:space="preserve">CONSTRUCCION </v>
      </c>
      <c r="F630" s="7" t="str">
        <f>VLOOKUP(Tabla2[[#This Row],[RUBRO]],Hoja9!$B$4:$M$1963,11,0)</f>
        <v>DIRECCION ADMINISTRATIVA</v>
      </c>
      <c r="G630" s="7" t="str">
        <f>VLOOKUP(Tabla2[[#This Row],[RUBRO]],Hoja9!$B$4:$M$1963,12,0)</f>
        <v>Administrativa CONS</v>
      </c>
      <c r="H630" s="5" t="s">
        <v>30</v>
      </c>
      <c r="I630" s="5" t="s">
        <v>301</v>
      </c>
      <c r="J630" s="5" t="s">
        <v>233</v>
      </c>
      <c r="K630" s="5" t="s">
        <v>64</v>
      </c>
      <c r="L630" s="5" t="s">
        <v>42</v>
      </c>
      <c r="M630" s="5" t="s">
        <v>237</v>
      </c>
      <c r="N630" s="5"/>
      <c r="O630" s="5"/>
      <c r="P630" s="5" t="s">
        <v>31</v>
      </c>
      <c r="Q630" s="5" t="s">
        <v>32</v>
      </c>
      <c r="R630" s="5" t="s">
        <v>33</v>
      </c>
      <c r="S630" s="6" t="s">
        <v>377</v>
      </c>
      <c r="T630" s="8">
        <v>0</v>
      </c>
      <c r="U630" s="8">
        <v>35541667</v>
      </c>
      <c r="V630" s="8">
        <v>0</v>
      </c>
      <c r="W630" s="8">
        <v>35541667</v>
      </c>
      <c r="X630" s="8">
        <v>0</v>
      </c>
      <c r="Y630" s="8">
        <v>0</v>
      </c>
      <c r="Z630" s="8">
        <v>35541667</v>
      </c>
      <c r="AA630" s="8">
        <v>0</v>
      </c>
      <c r="AB630" s="8">
        <v>0</v>
      </c>
      <c r="AC630" s="8">
        <v>0</v>
      </c>
      <c r="AD630" s="21">
        <v>0</v>
      </c>
    </row>
    <row r="631" spans="1:30" ht="33.75" x14ac:dyDescent="0.25">
      <c r="A631" s="20" t="s">
        <v>414</v>
      </c>
      <c r="B631" s="6" t="s">
        <v>415</v>
      </c>
      <c r="C631" s="7" t="s">
        <v>400</v>
      </c>
      <c r="D631" s="7" t="s">
        <v>474</v>
      </c>
      <c r="E631" s="3" t="str">
        <f>VLOOKUP(Tabla2[[#This Row],[RUBRO]],Hoja9!$B$4:$M$1963,10,0)</f>
        <v xml:space="preserve">CONSTRUCCION </v>
      </c>
      <c r="F631" s="7" t="str">
        <f>VLOOKUP(Tabla2[[#This Row],[RUBRO]],Hoja9!$B$4:$M$1963,11,0)</f>
        <v>DIRECCION ADMINISTRATIVA</v>
      </c>
      <c r="G631" s="7" t="str">
        <f>VLOOKUP(Tabla2[[#This Row],[RUBRO]],Hoja9!$B$4:$M$1963,12,0)</f>
        <v>Administrativa CONS</v>
      </c>
      <c r="H631" s="5" t="s">
        <v>30</v>
      </c>
      <c r="I631" s="5" t="s">
        <v>301</v>
      </c>
      <c r="J631" s="5" t="s">
        <v>233</v>
      </c>
      <c r="K631" s="5" t="s">
        <v>64</v>
      </c>
      <c r="L631" s="5" t="s">
        <v>42</v>
      </c>
      <c r="M631" s="5" t="s">
        <v>240</v>
      </c>
      <c r="N631" s="5"/>
      <c r="O631" s="5"/>
      <c r="P631" s="5" t="s">
        <v>31</v>
      </c>
      <c r="Q631" s="5" t="s">
        <v>171</v>
      </c>
      <c r="R631" s="5" t="s">
        <v>33</v>
      </c>
      <c r="S631" s="6" t="s">
        <v>401</v>
      </c>
      <c r="T631" s="8">
        <v>17000000</v>
      </c>
      <c r="U631" s="8">
        <v>0</v>
      </c>
      <c r="V631" s="8">
        <v>0</v>
      </c>
      <c r="W631" s="8">
        <v>17000000</v>
      </c>
      <c r="X631" s="8">
        <v>0</v>
      </c>
      <c r="Y631" s="8">
        <v>17000000</v>
      </c>
      <c r="Z631" s="8">
        <v>0</v>
      </c>
      <c r="AA631" s="8">
        <v>12556997</v>
      </c>
      <c r="AB631" s="8">
        <v>3999306</v>
      </c>
      <c r="AC631" s="8">
        <v>3999306</v>
      </c>
      <c r="AD631" s="21">
        <v>3999306</v>
      </c>
    </row>
    <row r="632" spans="1:30" ht="33.75" x14ac:dyDescent="0.25">
      <c r="A632" s="20" t="s">
        <v>414</v>
      </c>
      <c r="B632" s="6" t="s">
        <v>415</v>
      </c>
      <c r="C632" s="7" t="s">
        <v>378</v>
      </c>
      <c r="D632" s="7" t="s">
        <v>474</v>
      </c>
      <c r="E632" s="3" t="str">
        <f>VLOOKUP(Tabla2[[#This Row],[RUBRO]],Hoja9!$B$4:$M$1963,10,0)</f>
        <v xml:space="preserve">CONSTRUCCION </v>
      </c>
      <c r="F632" s="7" t="str">
        <f>VLOOKUP(Tabla2[[#This Row],[RUBRO]],Hoja9!$B$4:$M$1963,11,0)</f>
        <v>DIRECCIÓN DE GESTIÓN HUMANA</v>
      </c>
      <c r="G632" s="7" t="str">
        <f>VLOOKUP(Tabla2[[#This Row],[RUBRO]],Hoja9!$B$4:$M$1963,12,0)</f>
        <v>Gestión Humana - Pres. Serv</v>
      </c>
      <c r="H632" s="5" t="s">
        <v>30</v>
      </c>
      <c r="I632" s="5" t="s">
        <v>301</v>
      </c>
      <c r="J632" s="5" t="s">
        <v>233</v>
      </c>
      <c r="K632" s="5" t="s">
        <v>64</v>
      </c>
      <c r="L632" s="5" t="s">
        <v>42</v>
      </c>
      <c r="M632" s="5" t="s">
        <v>243</v>
      </c>
      <c r="N632" s="5"/>
      <c r="O632" s="5"/>
      <c r="P632" s="5" t="s">
        <v>31</v>
      </c>
      <c r="Q632" s="5" t="s">
        <v>171</v>
      </c>
      <c r="R632" s="5" t="s">
        <v>33</v>
      </c>
      <c r="S632" s="6" t="s">
        <v>59</v>
      </c>
      <c r="T632" s="8">
        <v>56281000</v>
      </c>
      <c r="U632" s="8">
        <v>23975000</v>
      </c>
      <c r="V632" s="8">
        <v>255067</v>
      </c>
      <c r="W632" s="8">
        <v>80000933</v>
      </c>
      <c r="X632" s="8">
        <v>0</v>
      </c>
      <c r="Y632" s="8">
        <v>80000933</v>
      </c>
      <c r="Z632" s="8">
        <v>0</v>
      </c>
      <c r="AA632" s="8">
        <v>80000933</v>
      </c>
      <c r="AB632" s="8">
        <v>36284133</v>
      </c>
      <c r="AC632" s="8">
        <v>36284133</v>
      </c>
      <c r="AD632" s="21">
        <v>36284133</v>
      </c>
    </row>
    <row r="633" spans="1:30" ht="33.75" x14ac:dyDescent="0.25">
      <c r="A633" s="20" t="s">
        <v>414</v>
      </c>
      <c r="B633" s="6" t="s">
        <v>415</v>
      </c>
      <c r="C633" s="7" t="s">
        <v>379</v>
      </c>
      <c r="D633" s="7" t="s">
        <v>474</v>
      </c>
      <c r="E633" s="3" t="str">
        <f>VLOOKUP(Tabla2[[#This Row],[RUBRO]],Hoja9!$B$4:$M$1963,10,0)</f>
        <v xml:space="preserve">CONSTRUCCION </v>
      </c>
      <c r="F633" s="7" t="str">
        <f>VLOOKUP(Tabla2[[#This Row],[RUBRO]],Hoja9!$B$4:$M$1963,11,0)</f>
        <v>DIRECCIÓN DE GESTIÓN HUMANA</v>
      </c>
      <c r="G633" s="7" t="str">
        <f>VLOOKUP(Tabla2[[#This Row],[RUBRO]],Hoja9!$B$4:$M$1963,12,0)</f>
        <v>Gestión Humana- Viáticos</v>
      </c>
      <c r="H633" s="5" t="s">
        <v>30</v>
      </c>
      <c r="I633" s="5" t="s">
        <v>301</v>
      </c>
      <c r="J633" s="5" t="s">
        <v>233</v>
      </c>
      <c r="K633" s="5" t="s">
        <v>64</v>
      </c>
      <c r="L633" s="5" t="s">
        <v>42</v>
      </c>
      <c r="M633" s="5" t="s">
        <v>246</v>
      </c>
      <c r="N633" s="5"/>
      <c r="O633" s="5"/>
      <c r="P633" s="5" t="s">
        <v>31</v>
      </c>
      <c r="Q633" s="5" t="s">
        <v>171</v>
      </c>
      <c r="R633" s="5" t="s">
        <v>33</v>
      </c>
      <c r="S633" s="6" t="s">
        <v>249</v>
      </c>
      <c r="T633" s="8">
        <v>5812000</v>
      </c>
      <c r="U633" s="8">
        <v>2658840</v>
      </c>
      <c r="V633" s="8">
        <v>0</v>
      </c>
      <c r="W633" s="8">
        <v>8470840</v>
      </c>
      <c r="X633" s="8">
        <v>0</v>
      </c>
      <c r="Y633" s="8">
        <v>5559354</v>
      </c>
      <c r="Z633" s="8">
        <v>2911486</v>
      </c>
      <c r="AA633" s="8">
        <v>5305414</v>
      </c>
      <c r="AB633" s="8">
        <v>3170908</v>
      </c>
      <c r="AC633" s="8">
        <v>3170908</v>
      </c>
      <c r="AD633" s="21">
        <v>3170908</v>
      </c>
    </row>
    <row r="634" spans="1:30" ht="33.75" hidden="1" x14ac:dyDescent="0.25">
      <c r="A634" s="20" t="s">
        <v>416</v>
      </c>
      <c r="B634" s="6" t="s">
        <v>417</v>
      </c>
      <c r="C634" s="7" t="s">
        <v>145</v>
      </c>
      <c r="D634" s="7" t="s">
        <v>595</v>
      </c>
      <c r="E634" s="3" t="str">
        <f>VLOOKUP(Tabla2[[#This Row],[RUBRO]],Hoja9!$B$4:$M$1963,10,0)</f>
        <v>FUNCIONAMIENTO</v>
      </c>
      <c r="F634" s="7" t="str">
        <f>VLOOKUP(Tabla2[[#This Row],[RUBRO]],Hoja9!$B$4:$M$1963,11,0)</f>
        <v>DIRECCION ADMINISTRATIVA</v>
      </c>
      <c r="G634" s="7" t="str">
        <f>VLOOKUP(Tabla2[[#This Row],[RUBRO]],Hoja9!$B$4:$M$1963,12,0)</f>
        <v>Administrativa</v>
      </c>
      <c r="H634" s="5" t="s">
        <v>40</v>
      </c>
      <c r="I634" s="5" t="s">
        <v>77</v>
      </c>
      <c r="J634" s="5" t="s">
        <v>42</v>
      </c>
      <c r="K634" s="5" t="s">
        <v>63</v>
      </c>
      <c r="L634" s="5" t="s">
        <v>143</v>
      </c>
      <c r="M634" s="5" t="s">
        <v>63</v>
      </c>
      <c r="N634" s="5"/>
      <c r="O634" s="5"/>
      <c r="P634" s="5" t="s">
        <v>31</v>
      </c>
      <c r="Q634" s="5" t="s">
        <v>32</v>
      </c>
      <c r="R634" s="5" t="s">
        <v>33</v>
      </c>
      <c r="S634" s="6" t="s">
        <v>146</v>
      </c>
      <c r="T634" s="8">
        <v>44000000</v>
      </c>
      <c r="U634" s="8">
        <v>1940000</v>
      </c>
      <c r="V634" s="8">
        <v>0</v>
      </c>
      <c r="W634" s="8">
        <v>45940000</v>
      </c>
      <c r="X634" s="8">
        <v>0</v>
      </c>
      <c r="Y634" s="8">
        <v>45940000</v>
      </c>
      <c r="Z634" s="8">
        <v>0</v>
      </c>
      <c r="AA634" s="8">
        <v>44887634</v>
      </c>
      <c r="AB634" s="8">
        <v>44883424</v>
      </c>
      <c r="AC634" s="8">
        <v>44883424</v>
      </c>
      <c r="AD634" s="21">
        <v>44883424</v>
      </c>
    </row>
    <row r="635" spans="1:30" ht="33.75" hidden="1" x14ac:dyDescent="0.25">
      <c r="A635" s="20" t="s">
        <v>416</v>
      </c>
      <c r="B635" s="6" t="s">
        <v>417</v>
      </c>
      <c r="C635" s="7" t="s">
        <v>155</v>
      </c>
      <c r="D635" s="7" t="s">
        <v>471</v>
      </c>
      <c r="E635" s="3" t="str">
        <f>VLOOKUP(Tabla2[[#This Row],[RUBRO]],Hoja9!$B$4:$M$1963,10,0)</f>
        <v>FUNCIONAMIENTO</v>
      </c>
      <c r="F635" s="7" t="str">
        <f>VLOOKUP(Tabla2[[#This Row],[RUBRO]],Hoja9!$B$4:$M$1963,11,0)</f>
        <v>DIRECCION ADMINISTRATIVA</v>
      </c>
      <c r="G635" s="7" t="str">
        <f>VLOOKUP(Tabla2[[#This Row],[RUBRO]],Hoja9!$B$4:$M$1963,12,0)</f>
        <v>Administrativa</v>
      </c>
      <c r="H635" s="5" t="s">
        <v>40</v>
      </c>
      <c r="I635" s="5" t="s">
        <v>77</v>
      </c>
      <c r="J635" s="5" t="s">
        <v>42</v>
      </c>
      <c r="K635" s="5" t="s">
        <v>80</v>
      </c>
      <c r="L635" s="5" t="s">
        <v>80</v>
      </c>
      <c r="M635" s="5" t="s">
        <v>41</v>
      </c>
      <c r="N635" s="5"/>
      <c r="O635" s="5"/>
      <c r="P635" s="5" t="s">
        <v>31</v>
      </c>
      <c r="Q635" s="5" t="s">
        <v>32</v>
      </c>
      <c r="R635" s="5" t="s">
        <v>33</v>
      </c>
      <c r="S635" s="6" t="s">
        <v>156</v>
      </c>
      <c r="T635" s="8">
        <v>29050000</v>
      </c>
      <c r="U635" s="8">
        <v>0</v>
      </c>
      <c r="V635" s="8">
        <v>0</v>
      </c>
      <c r="W635" s="8">
        <v>29050000</v>
      </c>
      <c r="X635" s="8">
        <v>0</v>
      </c>
      <c r="Y635" s="8">
        <v>29050000</v>
      </c>
      <c r="Z635" s="8">
        <v>0</v>
      </c>
      <c r="AA635" s="8">
        <v>27426472</v>
      </c>
      <c r="AB635" s="8">
        <v>9157078</v>
      </c>
      <c r="AC635" s="8">
        <v>9157078</v>
      </c>
      <c r="AD635" s="21">
        <v>9157078</v>
      </c>
    </row>
    <row r="636" spans="1:30" ht="33.75" hidden="1" x14ac:dyDescent="0.25">
      <c r="A636" s="20" t="s">
        <v>416</v>
      </c>
      <c r="B636" s="6" t="s">
        <v>417</v>
      </c>
      <c r="C636" s="7" t="s">
        <v>157</v>
      </c>
      <c r="D636" s="7" t="s">
        <v>471</v>
      </c>
      <c r="E636" s="3" t="str">
        <f>VLOOKUP(Tabla2[[#This Row],[RUBRO]],Hoja9!$B$4:$M$1963,10,0)</f>
        <v>FUNCIONAMIENTO</v>
      </c>
      <c r="F636" s="7" t="str">
        <f>VLOOKUP(Tabla2[[#This Row],[RUBRO]],Hoja9!$B$4:$M$1963,11,0)</f>
        <v>DIRECCION ADMINISTRATIVA</v>
      </c>
      <c r="G636" s="7" t="str">
        <f>VLOOKUP(Tabla2[[#This Row],[RUBRO]],Hoja9!$B$4:$M$1963,12,0)</f>
        <v>Administrativa</v>
      </c>
      <c r="H636" s="5" t="s">
        <v>40</v>
      </c>
      <c r="I636" s="5" t="s">
        <v>77</v>
      </c>
      <c r="J636" s="5" t="s">
        <v>42</v>
      </c>
      <c r="K636" s="5" t="s">
        <v>80</v>
      </c>
      <c r="L636" s="5" t="s">
        <v>80</v>
      </c>
      <c r="M636" s="5" t="s">
        <v>77</v>
      </c>
      <c r="N636" s="5"/>
      <c r="O636" s="5"/>
      <c r="P636" s="5" t="s">
        <v>31</v>
      </c>
      <c r="Q636" s="5" t="s">
        <v>32</v>
      </c>
      <c r="R636" s="5" t="s">
        <v>33</v>
      </c>
      <c r="S636" s="6" t="s">
        <v>158</v>
      </c>
      <c r="T636" s="8">
        <v>10000000</v>
      </c>
      <c r="U636" s="8">
        <v>0</v>
      </c>
      <c r="V636" s="8">
        <v>0</v>
      </c>
      <c r="W636" s="8">
        <v>10000000</v>
      </c>
      <c r="X636" s="8">
        <v>0</v>
      </c>
      <c r="Y636" s="8">
        <v>3097334</v>
      </c>
      <c r="Z636" s="8">
        <v>6902666</v>
      </c>
      <c r="AA636" s="8">
        <v>3097334</v>
      </c>
      <c r="AB636" s="8">
        <v>0</v>
      </c>
      <c r="AC636" s="8">
        <v>0</v>
      </c>
      <c r="AD636" s="21">
        <v>0</v>
      </c>
    </row>
    <row r="637" spans="1:30" ht="33.75" hidden="1" x14ac:dyDescent="0.25">
      <c r="A637" s="20" t="s">
        <v>416</v>
      </c>
      <c r="B637" s="6" t="s">
        <v>417</v>
      </c>
      <c r="C637" s="7" t="s">
        <v>184</v>
      </c>
      <c r="D637" s="7" t="s">
        <v>471</v>
      </c>
      <c r="E637" s="3" t="str">
        <f>VLOOKUP(Tabla2[[#This Row],[RUBRO]],Hoja9!$B$4:$M$1963,10,0)</f>
        <v>FUNCIONAMIENTO</v>
      </c>
      <c r="F637" s="7" t="str">
        <f>VLOOKUP(Tabla2[[#This Row],[RUBRO]],Hoja9!$B$4:$M$1963,11,0)</f>
        <v>DIRECCION ADMINISTRATIVA</v>
      </c>
      <c r="G637" s="7" t="str">
        <f>VLOOKUP(Tabla2[[#This Row],[RUBRO]],Hoja9!$B$4:$M$1963,12,0)</f>
        <v>Administrativa</v>
      </c>
      <c r="H637" s="5" t="s">
        <v>40</v>
      </c>
      <c r="I637" s="5" t="s">
        <v>77</v>
      </c>
      <c r="J637" s="5" t="s">
        <v>42</v>
      </c>
      <c r="K637" s="5" t="s">
        <v>80</v>
      </c>
      <c r="L637" s="5" t="s">
        <v>64</v>
      </c>
      <c r="M637" s="5" t="s">
        <v>98</v>
      </c>
      <c r="N637" s="5"/>
      <c r="O637" s="5"/>
      <c r="P637" s="5" t="s">
        <v>31</v>
      </c>
      <c r="Q637" s="5" t="s">
        <v>32</v>
      </c>
      <c r="R637" s="5" t="s">
        <v>33</v>
      </c>
      <c r="S637" s="6" t="s">
        <v>185</v>
      </c>
      <c r="T637" s="8">
        <v>7500000</v>
      </c>
      <c r="U637" s="8">
        <v>0</v>
      </c>
      <c r="V637" s="8">
        <v>0</v>
      </c>
      <c r="W637" s="8">
        <v>7500000</v>
      </c>
      <c r="X637" s="8">
        <v>0</v>
      </c>
      <c r="Y637" s="8">
        <v>7500000</v>
      </c>
      <c r="Z637" s="8">
        <v>0</v>
      </c>
      <c r="AA637" s="8">
        <v>0</v>
      </c>
      <c r="AB637" s="8">
        <v>0</v>
      </c>
      <c r="AC637" s="8">
        <v>0</v>
      </c>
      <c r="AD637" s="21">
        <v>0</v>
      </c>
    </row>
    <row r="638" spans="1:30" ht="33.75" hidden="1" x14ac:dyDescent="0.25">
      <c r="A638" s="20" t="s">
        <v>416</v>
      </c>
      <c r="B638" s="6" t="s">
        <v>417</v>
      </c>
      <c r="C638" s="7" t="s">
        <v>200</v>
      </c>
      <c r="D638" s="7" t="s">
        <v>471</v>
      </c>
      <c r="E638" s="3" t="str">
        <f>VLOOKUP(Tabla2[[#This Row],[RUBRO]],Hoja9!$B$4:$M$1963,10,0)</f>
        <v>FUNCIONAMIENTO</v>
      </c>
      <c r="F638" s="7" t="str">
        <f>VLOOKUP(Tabla2[[#This Row],[RUBRO]],Hoja9!$B$4:$M$1963,11,0)</f>
        <v>DIRECCION ADMINISTRATIVA</v>
      </c>
      <c r="G638" s="7" t="str">
        <f>VLOOKUP(Tabla2[[#This Row],[RUBRO]],Hoja9!$B$4:$M$1963,12,0)</f>
        <v>Administrativa</v>
      </c>
      <c r="H638" s="5" t="s">
        <v>40</v>
      </c>
      <c r="I638" s="5" t="s">
        <v>77</v>
      </c>
      <c r="J638" s="5" t="s">
        <v>42</v>
      </c>
      <c r="K638" s="5" t="s">
        <v>80</v>
      </c>
      <c r="L638" s="5" t="s">
        <v>81</v>
      </c>
      <c r="M638" s="5" t="s">
        <v>41</v>
      </c>
      <c r="N638" s="5"/>
      <c r="O638" s="5"/>
      <c r="P638" s="5" t="s">
        <v>31</v>
      </c>
      <c r="Q638" s="5" t="s">
        <v>32</v>
      </c>
      <c r="R638" s="5" t="s">
        <v>33</v>
      </c>
      <c r="S638" s="6" t="s">
        <v>201</v>
      </c>
      <c r="T638" s="8">
        <v>8000000</v>
      </c>
      <c r="U638" s="8">
        <v>0</v>
      </c>
      <c r="V638" s="8">
        <v>0</v>
      </c>
      <c r="W638" s="8">
        <v>8000000</v>
      </c>
      <c r="X638" s="8">
        <v>0</v>
      </c>
      <c r="Y638" s="8">
        <v>8000000</v>
      </c>
      <c r="Z638" s="8">
        <v>0</v>
      </c>
      <c r="AA638" s="8">
        <v>2269186</v>
      </c>
      <c r="AB638" s="8">
        <v>2246263</v>
      </c>
      <c r="AC638" s="8">
        <v>2246263</v>
      </c>
      <c r="AD638" s="21">
        <v>2246263</v>
      </c>
    </row>
    <row r="639" spans="1:30" ht="33.75" hidden="1" x14ac:dyDescent="0.25">
      <c r="A639" s="20" t="s">
        <v>416</v>
      </c>
      <c r="B639" s="6" t="s">
        <v>417</v>
      </c>
      <c r="C639" s="7" t="s">
        <v>202</v>
      </c>
      <c r="D639" s="7" t="s">
        <v>471</v>
      </c>
      <c r="E639" s="3" t="str">
        <f>VLOOKUP(Tabla2[[#This Row],[RUBRO]],Hoja9!$B$4:$M$1963,10,0)</f>
        <v>FUNCIONAMIENTO</v>
      </c>
      <c r="F639" s="7" t="str">
        <f>VLOOKUP(Tabla2[[#This Row],[RUBRO]],Hoja9!$B$4:$M$1963,11,0)</f>
        <v>DIRECCION ADMINISTRATIVA</v>
      </c>
      <c r="G639" s="7" t="str">
        <f>VLOOKUP(Tabla2[[#This Row],[RUBRO]],Hoja9!$B$4:$M$1963,12,0)</f>
        <v>Administrativa</v>
      </c>
      <c r="H639" s="5" t="s">
        <v>40</v>
      </c>
      <c r="I639" s="5" t="s">
        <v>77</v>
      </c>
      <c r="J639" s="5" t="s">
        <v>42</v>
      </c>
      <c r="K639" s="5" t="s">
        <v>80</v>
      </c>
      <c r="L639" s="5" t="s">
        <v>81</v>
      </c>
      <c r="M639" s="5" t="s">
        <v>77</v>
      </c>
      <c r="N639" s="5"/>
      <c r="O639" s="5"/>
      <c r="P639" s="5" t="s">
        <v>31</v>
      </c>
      <c r="Q639" s="5" t="s">
        <v>32</v>
      </c>
      <c r="R639" s="5" t="s">
        <v>33</v>
      </c>
      <c r="S639" s="6" t="s">
        <v>203</v>
      </c>
      <c r="T639" s="8">
        <v>64000000</v>
      </c>
      <c r="U639" s="8">
        <v>0</v>
      </c>
      <c r="V639" s="8">
        <v>0</v>
      </c>
      <c r="W639" s="8">
        <v>64000000</v>
      </c>
      <c r="X639" s="8">
        <v>0</v>
      </c>
      <c r="Y639" s="8">
        <v>64000000</v>
      </c>
      <c r="Z639" s="8">
        <v>0</v>
      </c>
      <c r="AA639" s="8">
        <v>64000000</v>
      </c>
      <c r="AB639" s="8">
        <v>64000000</v>
      </c>
      <c r="AC639" s="8">
        <v>64000000</v>
      </c>
      <c r="AD639" s="21">
        <v>64000000</v>
      </c>
    </row>
    <row r="640" spans="1:30" ht="33.75" hidden="1" x14ac:dyDescent="0.25">
      <c r="A640" s="20" t="s">
        <v>416</v>
      </c>
      <c r="B640" s="6" t="s">
        <v>417</v>
      </c>
      <c r="C640" s="7" t="s">
        <v>404</v>
      </c>
      <c r="D640" s="7" t="s">
        <v>471</v>
      </c>
      <c r="E640" s="3" t="str">
        <f>VLOOKUP(Tabla2[[#This Row],[RUBRO]],Hoja9!$B$4:$M$1963,10,0)</f>
        <v>FUNCIONAMIENTO</v>
      </c>
      <c r="F640" s="7" t="str">
        <f>VLOOKUP(Tabla2[[#This Row],[RUBRO]],Hoja9!$B$4:$M$1963,11,0)</f>
        <v>DIRECCION ADMINISTRATIVA</v>
      </c>
      <c r="G640" s="7" t="str">
        <f>VLOOKUP(Tabla2[[#This Row],[RUBRO]],Hoja9!$B$4:$M$1963,12,0)</f>
        <v>Administrativa</v>
      </c>
      <c r="H640" s="5" t="s">
        <v>40</v>
      </c>
      <c r="I640" s="5" t="s">
        <v>77</v>
      </c>
      <c r="J640" s="5" t="s">
        <v>42</v>
      </c>
      <c r="K640" s="5" t="s">
        <v>80</v>
      </c>
      <c r="L640" s="5" t="s">
        <v>81</v>
      </c>
      <c r="M640" s="5" t="s">
        <v>63</v>
      </c>
      <c r="N640" s="5"/>
      <c r="O640" s="5"/>
      <c r="P640" s="5" t="s">
        <v>31</v>
      </c>
      <c r="Q640" s="5" t="s">
        <v>32</v>
      </c>
      <c r="R640" s="5" t="s">
        <v>33</v>
      </c>
      <c r="S640" s="6" t="s">
        <v>405</v>
      </c>
      <c r="T640" s="8">
        <v>1300000</v>
      </c>
      <c r="U640" s="8">
        <v>0</v>
      </c>
      <c r="V640" s="8">
        <v>0</v>
      </c>
      <c r="W640" s="8">
        <v>1300000</v>
      </c>
      <c r="X640" s="8">
        <v>0</v>
      </c>
      <c r="Y640" s="8">
        <v>1300000</v>
      </c>
      <c r="Z640" s="8">
        <v>0</v>
      </c>
      <c r="AA640" s="8">
        <v>936105</v>
      </c>
      <c r="AB640" s="8">
        <v>934645</v>
      </c>
      <c r="AC640" s="8">
        <v>934645</v>
      </c>
      <c r="AD640" s="21">
        <v>934645</v>
      </c>
    </row>
    <row r="641" spans="1:30" ht="33.75" hidden="1" x14ac:dyDescent="0.25">
      <c r="A641" s="20" t="s">
        <v>416</v>
      </c>
      <c r="B641" s="6" t="s">
        <v>417</v>
      </c>
      <c r="C641" s="7" t="s">
        <v>206</v>
      </c>
      <c r="D641" s="7" t="s">
        <v>471</v>
      </c>
      <c r="E641" s="3" t="str">
        <f>VLOOKUP(Tabla2[[#This Row],[RUBRO]],Hoja9!$B$4:$M$1963,10,0)</f>
        <v>FUNCIONAMIENTO</v>
      </c>
      <c r="F641" s="7" t="str">
        <f>VLOOKUP(Tabla2[[#This Row],[RUBRO]],Hoja9!$B$4:$M$1963,11,0)</f>
        <v>DIRECCION ADMINISTRATIVA</v>
      </c>
      <c r="G641" s="7" t="str">
        <f>VLOOKUP(Tabla2[[#This Row],[RUBRO]],Hoja9!$B$4:$M$1963,12,0)</f>
        <v>Administrativa</v>
      </c>
      <c r="H641" s="5" t="s">
        <v>40</v>
      </c>
      <c r="I641" s="5" t="s">
        <v>77</v>
      </c>
      <c r="J641" s="5" t="s">
        <v>42</v>
      </c>
      <c r="K641" s="5" t="s">
        <v>80</v>
      </c>
      <c r="L641" s="5" t="s">
        <v>81</v>
      </c>
      <c r="M641" s="5" t="s">
        <v>138</v>
      </c>
      <c r="N641" s="5"/>
      <c r="O641" s="5"/>
      <c r="P641" s="5" t="s">
        <v>31</v>
      </c>
      <c r="Q641" s="5" t="s">
        <v>32</v>
      </c>
      <c r="R641" s="5" t="s">
        <v>33</v>
      </c>
      <c r="S641" s="6" t="s">
        <v>207</v>
      </c>
      <c r="T641" s="8">
        <v>12000000</v>
      </c>
      <c r="U641" s="8">
        <v>0</v>
      </c>
      <c r="V641" s="8">
        <v>0</v>
      </c>
      <c r="W641" s="8">
        <v>12000000</v>
      </c>
      <c r="X641" s="8">
        <v>0</v>
      </c>
      <c r="Y641" s="8">
        <v>12000000</v>
      </c>
      <c r="Z641" s="8">
        <v>0</v>
      </c>
      <c r="AA641" s="8">
        <v>10942028</v>
      </c>
      <c r="AB641" s="8">
        <v>10929332</v>
      </c>
      <c r="AC641" s="8">
        <v>10929332</v>
      </c>
      <c r="AD641" s="21">
        <v>10929332</v>
      </c>
    </row>
    <row r="642" spans="1:30" ht="33.75" hidden="1" x14ac:dyDescent="0.25">
      <c r="A642" s="20" t="s">
        <v>416</v>
      </c>
      <c r="B642" s="6" t="s">
        <v>417</v>
      </c>
      <c r="C642" s="7" t="s">
        <v>212</v>
      </c>
      <c r="D642" s="7" t="s">
        <v>471</v>
      </c>
      <c r="E642" s="3" t="str">
        <f>VLOOKUP(Tabla2[[#This Row],[RUBRO]],Hoja9!$B$4:$M$1963,10,0)</f>
        <v>FUNCIONAMIENTO</v>
      </c>
      <c r="F642" s="7" t="str">
        <f>VLOOKUP(Tabla2[[#This Row],[RUBRO]],Hoja9!$B$4:$M$1963,11,0)</f>
        <v>DIRECCIÓN DE GESTIÓN HUMANA</v>
      </c>
      <c r="G642" s="7" t="str">
        <f>VLOOKUP(Tabla2[[#This Row],[RUBRO]],Hoja9!$B$4:$M$1963,12,0)</f>
        <v>Gestión Humana</v>
      </c>
      <c r="H642" s="5" t="s">
        <v>40</v>
      </c>
      <c r="I642" s="5" t="s">
        <v>77</v>
      </c>
      <c r="J642" s="5" t="s">
        <v>42</v>
      </c>
      <c r="K642" s="5" t="s">
        <v>80</v>
      </c>
      <c r="L642" s="5" t="s">
        <v>65</v>
      </c>
      <c r="M642" s="5" t="s">
        <v>77</v>
      </c>
      <c r="N642" s="5"/>
      <c r="O642" s="5"/>
      <c r="P642" s="5" t="s">
        <v>31</v>
      </c>
      <c r="Q642" s="5" t="s">
        <v>32</v>
      </c>
      <c r="R642" s="5" t="s">
        <v>33</v>
      </c>
      <c r="S642" s="6" t="s">
        <v>213</v>
      </c>
      <c r="T642" s="8">
        <v>25000000</v>
      </c>
      <c r="U642" s="8">
        <v>0</v>
      </c>
      <c r="V642" s="8">
        <v>0</v>
      </c>
      <c r="W642" s="8">
        <v>25000000</v>
      </c>
      <c r="X642" s="8">
        <v>0</v>
      </c>
      <c r="Y642" s="8">
        <v>25000000</v>
      </c>
      <c r="Z642" s="8">
        <v>0</v>
      </c>
      <c r="AA642" s="8">
        <v>16882233</v>
      </c>
      <c r="AB642" s="8">
        <v>15647951</v>
      </c>
      <c r="AC642" s="8">
        <v>15647951</v>
      </c>
      <c r="AD642" s="21">
        <v>15647951</v>
      </c>
    </row>
    <row r="643" spans="1:30" ht="22.5" hidden="1" x14ac:dyDescent="0.25">
      <c r="A643" s="20" t="s">
        <v>416</v>
      </c>
      <c r="B643" s="6" t="s">
        <v>417</v>
      </c>
      <c r="C643" s="7" t="s">
        <v>214</v>
      </c>
      <c r="D643" s="7" t="s">
        <v>471</v>
      </c>
      <c r="E643" s="3" t="str">
        <f>VLOOKUP(Tabla2[[#This Row],[RUBRO]],Hoja9!$B$4:$M$1963,10,0)</f>
        <v>FUNCIONAMIENTO</v>
      </c>
      <c r="F643" s="7" t="str">
        <f>VLOOKUP(Tabla2[[#This Row],[RUBRO]],Hoja9!$B$4:$M$1963,11,0)</f>
        <v>OFICINA JURIDICA</v>
      </c>
      <c r="G643" s="7" t="str">
        <f>VLOOKUP(Tabla2[[#This Row],[RUBRO]],Hoja9!$B$4:$M$1963,12,0)</f>
        <v>Jurídica</v>
      </c>
      <c r="H643" s="5" t="s">
        <v>40</v>
      </c>
      <c r="I643" s="5" t="s">
        <v>77</v>
      </c>
      <c r="J643" s="5" t="s">
        <v>42</v>
      </c>
      <c r="K643" s="5" t="s">
        <v>80</v>
      </c>
      <c r="L643" s="5" t="s">
        <v>123</v>
      </c>
      <c r="M643" s="5"/>
      <c r="N643" s="5"/>
      <c r="O643" s="5"/>
      <c r="P643" s="5" t="s">
        <v>31</v>
      </c>
      <c r="Q643" s="5" t="s">
        <v>32</v>
      </c>
      <c r="R643" s="5" t="s">
        <v>33</v>
      </c>
      <c r="S643" s="6" t="s">
        <v>215</v>
      </c>
      <c r="T643" s="8">
        <v>0</v>
      </c>
      <c r="U643" s="8">
        <v>9600000</v>
      </c>
      <c r="V643" s="8">
        <v>0</v>
      </c>
      <c r="W643" s="8">
        <v>9600000</v>
      </c>
      <c r="X643" s="8">
        <v>0</v>
      </c>
      <c r="Y643" s="8">
        <v>1451247</v>
      </c>
      <c r="Z643" s="8">
        <v>8148753</v>
      </c>
      <c r="AA643" s="8">
        <v>1451247</v>
      </c>
      <c r="AB643" s="8">
        <v>1413000</v>
      </c>
      <c r="AC643" s="8">
        <v>1413000</v>
      </c>
      <c r="AD643" s="21">
        <v>1413000</v>
      </c>
    </row>
    <row r="644" spans="1:30" ht="33.75" hidden="1" x14ac:dyDescent="0.25">
      <c r="A644" s="20" t="s">
        <v>416</v>
      </c>
      <c r="B644" s="6" t="s">
        <v>417</v>
      </c>
      <c r="C644" s="7" t="s">
        <v>216</v>
      </c>
      <c r="D644" s="7" t="s">
        <v>471</v>
      </c>
      <c r="E644" s="3" t="str">
        <f>VLOOKUP(Tabla2[[#This Row],[RUBRO]],Hoja9!$B$4:$M$1963,10,0)</f>
        <v>FUNCIONAMIENTO</v>
      </c>
      <c r="F644" s="7" t="str">
        <f>VLOOKUP(Tabla2[[#This Row],[RUBRO]],Hoja9!$B$4:$M$1963,11,0)</f>
        <v>DIRECCIÓN DE GESTIÓN HUMANA</v>
      </c>
      <c r="G644" s="7" t="str">
        <f>VLOOKUP(Tabla2[[#This Row],[RUBRO]],Hoja9!$B$4:$M$1963,12,0)</f>
        <v>Gestión Humana</v>
      </c>
      <c r="H644" s="5" t="s">
        <v>40</v>
      </c>
      <c r="I644" s="5" t="s">
        <v>77</v>
      </c>
      <c r="J644" s="5" t="s">
        <v>42</v>
      </c>
      <c r="K644" s="5" t="s">
        <v>80</v>
      </c>
      <c r="L644" s="5" t="s">
        <v>171</v>
      </c>
      <c r="M644" s="5" t="s">
        <v>80</v>
      </c>
      <c r="N644" s="5"/>
      <c r="O644" s="5"/>
      <c r="P644" s="5" t="s">
        <v>31</v>
      </c>
      <c r="Q644" s="5" t="s">
        <v>32</v>
      </c>
      <c r="R644" s="5" t="s">
        <v>33</v>
      </c>
      <c r="S644" s="6" t="s">
        <v>217</v>
      </c>
      <c r="T644" s="8">
        <v>97810046</v>
      </c>
      <c r="U644" s="8">
        <v>0</v>
      </c>
      <c r="V644" s="8">
        <v>0</v>
      </c>
      <c r="W644" s="8">
        <v>97810046</v>
      </c>
      <c r="X644" s="8">
        <v>0</v>
      </c>
      <c r="Y644" s="8">
        <v>58939560</v>
      </c>
      <c r="Z644" s="8">
        <v>38870486</v>
      </c>
      <c r="AA644" s="8">
        <v>58890000</v>
      </c>
      <c r="AB644" s="8">
        <v>0</v>
      </c>
      <c r="AC644" s="8">
        <v>0</v>
      </c>
      <c r="AD644" s="21">
        <v>0</v>
      </c>
    </row>
    <row r="645" spans="1:30" ht="33.75" x14ac:dyDescent="0.25">
      <c r="A645" s="20" t="s">
        <v>416</v>
      </c>
      <c r="B645" s="6" t="s">
        <v>417</v>
      </c>
      <c r="C645" s="7" t="s">
        <v>231</v>
      </c>
      <c r="D645" s="7" t="s">
        <v>472</v>
      </c>
      <c r="E645" s="3" t="str">
        <f>VLOOKUP(Tabla2[[#This Row],[RUBRO]],Hoja9!$B$4:$M$1963,10,0)</f>
        <v>NUTRICION</v>
      </c>
      <c r="F645" s="7" t="str">
        <f>VLOOKUP(Tabla2[[#This Row],[RUBRO]],Hoja9!$B$4:$M$1963,11,0)</f>
        <v xml:space="preserve">DIRECCIÓN DE NUTRICIÓN </v>
      </c>
      <c r="G645" s="7" t="str">
        <f>VLOOKUP(Tabla2[[#This Row],[RUBRO]],Hoja9!$B$4:$M$1963,12,0)</f>
        <v>Nutrición</v>
      </c>
      <c r="H645" s="5" t="s">
        <v>30</v>
      </c>
      <c r="I645" s="5" t="s">
        <v>232</v>
      </c>
      <c r="J645" s="5" t="s">
        <v>233</v>
      </c>
      <c r="K645" s="5" t="s">
        <v>41</v>
      </c>
      <c r="L645" s="5" t="s">
        <v>42</v>
      </c>
      <c r="M645" s="5" t="s">
        <v>234</v>
      </c>
      <c r="N645" s="5"/>
      <c r="O645" s="5"/>
      <c r="P645" s="5" t="s">
        <v>31</v>
      </c>
      <c r="Q645" s="5" t="s">
        <v>32</v>
      </c>
      <c r="R645" s="5" t="s">
        <v>33</v>
      </c>
      <c r="S645" s="6" t="s">
        <v>235</v>
      </c>
      <c r="T645" s="8">
        <v>2128593600</v>
      </c>
      <c r="U645" s="8">
        <v>0</v>
      </c>
      <c r="V645" s="8">
        <v>64108325</v>
      </c>
      <c r="W645" s="8">
        <v>2064485275</v>
      </c>
      <c r="X645" s="8">
        <v>0</v>
      </c>
      <c r="Y645" s="8">
        <v>2064485275</v>
      </c>
      <c r="Z645" s="8">
        <v>0</v>
      </c>
      <c r="AA645" s="8">
        <v>2064485275</v>
      </c>
      <c r="AB645" s="8">
        <v>341796850</v>
      </c>
      <c r="AC645" s="8">
        <v>341796850</v>
      </c>
      <c r="AD645" s="21">
        <v>341796850</v>
      </c>
    </row>
    <row r="646" spans="1:30" ht="33.75" x14ac:dyDescent="0.25">
      <c r="A646" s="20" t="s">
        <v>416</v>
      </c>
      <c r="B646" s="6" t="s">
        <v>417</v>
      </c>
      <c r="C646" s="7" t="s">
        <v>242</v>
      </c>
      <c r="D646" s="7" t="s">
        <v>472</v>
      </c>
      <c r="E646" s="3" t="str">
        <f>VLOOKUP(Tabla2[[#This Row],[RUBRO]],Hoja9!$B$4:$M$1963,10,0)</f>
        <v>NUTRICION</v>
      </c>
      <c r="F646" s="7" t="str">
        <f>VLOOKUP(Tabla2[[#This Row],[RUBRO]],Hoja9!$B$4:$M$1963,11,0)</f>
        <v xml:space="preserve">DIRECCIÓN DE NUTRICIÓN </v>
      </c>
      <c r="G646" s="7" t="str">
        <f>VLOOKUP(Tabla2[[#This Row],[RUBRO]],Hoja9!$B$4:$M$1963,12,0)</f>
        <v>Nutrición</v>
      </c>
      <c r="H646" s="5" t="s">
        <v>30</v>
      </c>
      <c r="I646" s="5" t="s">
        <v>232</v>
      </c>
      <c r="J646" s="5" t="s">
        <v>233</v>
      </c>
      <c r="K646" s="5" t="s">
        <v>41</v>
      </c>
      <c r="L646" s="5" t="s">
        <v>42</v>
      </c>
      <c r="M646" s="5" t="s">
        <v>243</v>
      </c>
      <c r="N646" s="5"/>
      <c r="O646" s="5"/>
      <c r="P646" s="5" t="s">
        <v>31</v>
      </c>
      <c r="Q646" s="5" t="s">
        <v>32</v>
      </c>
      <c r="R646" s="5" t="s">
        <v>33</v>
      </c>
      <c r="S646" s="6" t="s">
        <v>244</v>
      </c>
      <c r="T646" s="8">
        <v>50631705</v>
      </c>
      <c r="U646" s="8">
        <v>0</v>
      </c>
      <c r="V646" s="8">
        <v>2473742</v>
      </c>
      <c r="W646" s="8">
        <v>48157963</v>
      </c>
      <c r="X646" s="8">
        <v>0</v>
      </c>
      <c r="Y646" s="8">
        <v>48157963</v>
      </c>
      <c r="Z646" s="8">
        <v>0</v>
      </c>
      <c r="AA646" s="8">
        <v>47865653</v>
      </c>
      <c r="AB646" s="8">
        <v>21265504</v>
      </c>
      <c r="AC646" s="8">
        <v>21265504</v>
      </c>
      <c r="AD646" s="21">
        <v>21265504</v>
      </c>
    </row>
    <row r="647" spans="1:30" ht="33.75" x14ac:dyDescent="0.25">
      <c r="A647" s="20" t="s">
        <v>416</v>
      </c>
      <c r="B647" s="6" t="s">
        <v>417</v>
      </c>
      <c r="C647" s="7" t="s">
        <v>245</v>
      </c>
      <c r="D647" s="7" t="s">
        <v>472</v>
      </c>
      <c r="E647" s="3" t="str">
        <f>VLOOKUP(Tabla2[[#This Row],[RUBRO]],Hoja9!$B$4:$M$1963,10,0)</f>
        <v>NUTRICION</v>
      </c>
      <c r="F647" s="7" t="str">
        <f>VLOOKUP(Tabla2[[#This Row],[RUBRO]],Hoja9!$B$4:$M$1963,11,0)</f>
        <v>DIRECCIÓN DE GESTIÓN HUMANA</v>
      </c>
      <c r="G647" s="7" t="str">
        <f>VLOOKUP(Tabla2[[#This Row],[RUBRO]],Hoja9!$B$4:$M$1963,12,0)</f>
        <v>Gestión Humana - Pres. Serv</v>
      </c>
      <c r="H647" s="5" t="s">
        <v>30</v>
      </c>
      <c r="I647" s="5" t="s">
        <v>232</v>
      </c>
      <c r="J647" s="5" t="s">
        <v>233</v>
      </c>
      <c r="K647" s="5" t="s">
        <v>41</v>
      </c>
      <c r="L647" s="5" t="s">
        <v>42</v>
      </c>
      <c r="M647" s="5" t="s">
        <v>246</v>
      </c>
      <c r="N647" s="5"/>
      <c r="O647" s="5"/>
      <c r="P647" s="5" t="s">
        <v>31</v>
      </c>
      <c r="Q647" s="5" t="s">
        <v>32</v>
      </c>
      <c r="R647" s="5" t="s">
        <v>33</v>
      </c>
      <c r="S647" s="6" t="s">
        <v>59</v>
      </c>
      <c r="T647" s="8">
        <v>76152010</v>
      </c>
      <c r="U647" s="8">
        <v>21287000</v>
      </c>
      <c r="V647" s="8">
        <v>76152010</v>
      </c>
      <c r="W647" s="8">
        <v>21287000</v>
      </c>
      <c r="X647" s="8">
        <v>0</v>
      </c>
      <c r="Y647" s="8">
        <v>21287000</v>
      </c>
      <c r="Z647" s="8">
        <v>0</v>
      </c>
      <c r="AA647" s="8">
        <v>21186441</v>
      </c>
      <c r="AB647" s="8">
        <v>1982973</v>
      </c>
      <c r="AC647" s="8">
        <v>1982973</v>
      </c>
      <c r="AD647" s="21">
        <v>1982973</v>
      </c>
    </row>
    <row r="648" spans="1:30" ht="33.75" x14ac:dyDescent="0.25">
      <c r="A648" s="20" t="s">
        <v>416</v>
      </c>
      <c r="B648" s="6" t="s">
        <v>417</v>
      </c>
      <c r="C648" s="7" t="s">
        <v>247</v>
      </c>
      <c r="D648" s="7" t="s">
        <v>472</v>
      </c>
      <c r="E648" s="3" t="str">
        <f>VLOOKUP(Tabla2[[#This Row],[RUBRO]],Hoja9!$B$4:$M$1963,10,0)</f>
        <v>NUTRICION</v>
      </c>
      <c r="F648" s="7" t="str">
        <f>VLOOKUP(Tabla2[[#This Row],[RUBRO]],Hoja9!$B$4:$M$1963,11,0)</f>
        <v>DIRECCIÓN DE GESTIÓN HUMANA</v>
      </c>
      <c r="G648" s="7" t="str">
        <f>VLOOKUP(Tabla2[[#This Row],[RUBRO]],Hoja9!$B$4:$M$1963,12,0)</f>
        <v>Gestión Humana- Viáticos</v>
      </c>
      <c r="H648" s="5" t="s">
        <v>30</v>
      </c>
      <c r="I648" s="5" t="s">
        <v>232</v>
      </c>
      <c r="J648" s="5" t="s">
        <v>233</v>
      </c>
      <c r="K648" s="5" t="s">
        <v>41</v>
      </c>
      <c r="L648" s="5" t="s">
        <v>42</v>
      </c>
      <c r="M648" s="5" t="s">
        <v>248</v>
      </c>
      <c r="N648" s="5"/>
      <c r="O648" s="5"/>
      <c r="P648" s="5" t="s">
        <v>31</v>
      </c>
      <c r="Q648" s="5" t="s">
        <v>32</v>
      </c>
      <c r="R648" s="5" t="s">
        <v>33</v>
      </c>
      <c r="S648" s="6" t="s">
        <v>249</v>
      </c>
      <c r="T648" s="8">
        <v>20990952</v>
      </c>
      <c r="U648" s="8">
        <v>0</v>
      </c>
      <c r="V648" s="8">
        <v>0</v>
      </c>
      <c r="W648" s="8">
        <v>20990952</v>
      </c>
      <c r="X648" s="8">
        <v>0</v>
      </c>
      <c r="Y648" s="8">
        <v>20989518</v>
      </c>
      <c r="Z648" s="8">
        <v>1434</v>
      </c>
      <c r="AA648" s="8">
        <v>11993754</v>
      </c>
      <c r="AB648" s="8">
        <v>8368470</v>
      </c>
      <c r="AC648" s="8">
        <v>8368470</v>
      </c>
      <c r="AD648" s="21">
        <v>8368470</v>
      </c>
    </row>
    <row r="649" spans="1:30" ht="33.75" x14ac:dyDescent="0.25">
      <c r="A649" s="20" t="s">
        <v>416</v>
      </c>
      <c r="B649" s="6" t="s">
        <v>417</v>
      </c>
      <c r="C649" s="7" t="s">
        <v>383</v>
      </c>
      <c r="D649" s="7" t="s">
        <v>29</v>
      </c>
      <c r="E649" s="3" t="str">
        <f>VLOOKUP(Tabla2[[#This Row],[RUBRO]],Hoja9!$B$4:$M$1963,10,0)</f>
        <v>PROTECCION</v>
      </c>
      <c r="F649" s="7" t="str">
        <f>VLOOKUP(Tabla2[[#This Row],[RUBRO]],Hoja9!$B$4:$M$1963,11,0)</f>
        <v xml:space="preserve">DIRECCIÓN DE PROTECCIÓN </v>
      </c>
      <c r="G649" s="7" t="str">
        <f>VLOOKUP(Tabla2[[#This Row],[RUBRO]],Hoja9!$B$4:$M$1963,12,0)</f>
        <v>Dirección de Protección</v>
      </c>
      <c r="H649" s="5" t="s">
        <v>30</v>
      </c>
      <c r="I649" s="5" t="s">
        <v>232</v>
      </c>
      <c r="J649" s="5" t="s">
        <v>233</v>
      </c>
      <c r="K649" s="5" t="s">
        <v>63</v>
      </c>
      <c r="L649" s="5" t="s">
        <v>42</v>
      </c>
      <c r="M649" s="5" t="s">
        <v>281</v>
      </c>
      <c r="N649" s="5"/>
      <c r="O649" s="5"/>
      <c r="P649" s="5" t="s">
        <v>31</v>
      </c>
      <c r="Q649" s="5" t="s">
        <v>32</v>
      </c>
      <c r="R649" s="5" t="s">
        <v>33</v>
      </c>
      <c r="S649" s="6" t="s">
        <v>384</v>
      </c>
      <c r="T649" s="8">
        <v>3734729526</v>
      </c>
      <c r="U649" s="8">
        <v>518710719</v>
      </c>
      <c r="V649" s="8">
        <v>12107595</v>
      </c>
      <c r="W649" s="8">
        <v>4241332650</v>
      </c>
      <c r="X649" s="8">
        <v>0</v>
      </c>
      <c r="Y649" s="8">
        <v>4162781540</v>
      </c>
      <c r="Z649" s="8">
        <v>78551110</v>
      </c>
      <c r="AA649" s="8">
        <v>3707104010</v>
      </c>
      <c r="AB649" s="8">
        <v>1599140618</v>
      </c>
      <c r="AC649" s="8">
        <v>1599140618</v>
      </c>
      <c r="AD649" s="21">
        <v>1599140618</v>
      </c>
    </row>
    <row r="650" spans="1:30" ht="33.75" x14ac:dyDescent="0.25">
      <c r="A650" s="20" t="s">
        <v>416</v>
      </c>
      <c r="B650" s="6" t="s">
        <v>417</v>
      </c>
      <c r="C650" s="7" t="s">
        <v>45</v>
      </c>
      <c r="D650" s="7" t="s">
        <v>29</v>
      </c>
      <c r="E650" s="3" t="str">
        <f>VLOOKUP(Tabla2[[#This Row],[RUBRO]],Hoja9!$B$4:$M$1963,10,0)</f>
        <v>PROTECCION</v>
      </c>
      <c r="F650" s="7" t="str">
        <f>VLOOKUP(Tabla2[[#This Row],[RUBRO]],Hoja9!$B$4:$M$1963,11,0)</f>
        <v xml:space="preserve">DIRECCIÓN DE PROTECCIÓN </v>
      </c>
      <c r="G650" s="7" t="str">
        <f>VLOOKUP(Tabla2[[#This Row],[RUBRO]],Hoja9!$B$4:$M$1963,12,0)</f>
        <v>Dirección de Protección</v>
      </c>
      <c r="H650" s="5" t="s">
        <v>30</v>
      </c>
      <c r="I650" s="5" t="s">
        <v>232</v>
      </c>
      <c r="J650" s="5" t="s">
        <v>233</v>
      </c>
      <c r="K650" s="5" t="s">
        <v>63</v>
      </c>
      <c r="L650" s="5" t="s">
        <v>42</v>
      </c>
      <c r="M650" s="5" t="s">
        <v>237</v>
      </c>
      <c r="N650" s="5"/>
      <c r="O650" s="5"/>
      <c r="P650" s="5" t="s">
        <v>31</v>
      </c>
      <c r="Q650" s="5" t="s">
        <v>32</v>
      </c>
      <c r="R650" s="5" t="s">
        <v>33</v>
      </c>
      <c r="S650" s="6" t="s">
        <v>48</v>
      </c>
      <c r="T650" s="8">
        <v>14186206056</v>
      </c>
      <c r="U650" s="8">
        <v>25084521</v>
      </c>
      <c r="V650" s="8">
        <v>965492605</v>
      </c>
      <c r="W650" s="8">
        <v>13245797972</v>
      </c>
      <c r="X650" s="8">
        <v>0</v>
      </c>
      <c r="Y650" s="8">
        <v>13194263906</v>
      </c>
      <c r="Z650" s="8">
        <v>51534066</v>
      </c>
      <c r="AA650" s="8">
        <v>13189270046</v>
      </c>
      <c r="AB650" s="8">
        <v>5683385387</v>
      </c>
      <c r="AC650" s="8">
        <v>5683385387</v>
      </c>
      <c r="AD650" s="21">
        <v>5683385387</v>
      </c>
    </row>
    <row r="651" spans="1:30" ht="33.75" x14ac:dyDescent="0.25">
      <c r="A651" s="20" t="s">
        <v>416</v>
      </c>
      <c r="B651" s="6" t="s">
        <v>417</v>
      </c>
      <c r="C651" s="7" t="s">
        <v>385</v>
      </c>
      <c r="D651" s="7" t="s">
        <v>29</v>
      </c>
      <c r="E651" s="3" t="str">
        <f>VLOOKUP(Tabla2[[#This Row],[RUBRO]],Hoja9!$B$4:$M$1963,10,0)</f>
        <v>PROTECCION</v>
      </c>
      <c r="F651" s="7" t="str">
        <f>VLOOKUP(Tabla2[[#This Row],[RUBRO]],Hoja9!$B$4:$M$1963,11,0)</f>
        <v xml:space="preserve">DIRECCIÓN DE PROTECCIÓN </v>
      </c>
      <c r="G651" s="7" t="str">
        <f>VLOOKUP(Tabla2[[#This Row],[RUBRO]],Hoja9!$B$4:$M$1963,12,0)</f>
        <v>Dirección de Protección</v>
      </c>
      <c r="H651" s="5" t="s">
        <v>30</v>
      </c>
      <c r="I651" s="5" t="s">
        <v>232</v>
      </c>
      <c r="J651" s="5" t="s">
        <v>233</v>
      </c>
      <c r="K651" s="5" t="s">
        <v>63</v>
      </c>
      <c r="L651" s="5" t="s">
        <v>42</v>
      </c>
      <c r="M651" s="5" t="s">
        <v>240</v>
      </c>
      <c r="N651" s="5"/>
      <c r="O651" s="5"/>
      <c r="P651" s="5" t="s">
        <v>31</v>
      </c>
      <c r="Q651" s="5" t="s">
        <v>32</v>
      </c>
      <c r="R651" s="5" t="s">
        <v>33</v>
      </c>
      <c r="S651" s="6" t="s">
        <v>386</v>
      </c>
      <c r="T651" s="8">
        <v>84583191</v>
      </c>
      <c r="U651" s="8">
        <v>0</v>
      </c>
      <c r="V651" s="8">
        <v>15364546</v>
      </c>
      <c r="W651" s="8">
        <v>69218645</v>
      </c>
      <c r="X651" s="8">
        <v>0</v>
      </c>
      <c r="Y651" s="8">
        <v>69135397</v>
      </c>
      <c r="Z651" s="8">
        <v>83248</v>
      </c>
      <c r="AA651" s="8">
        <v>69135397</v>
      </c>
      <c r="AB651" s="8">
        <v>27876151</v>
      </c>
      <c r="AC651" s="8">
        <v>27876151</v>
      </c>
      <c r="AD651" s="21">
        <v>27876151</v>
      </c>
    </row>
    <row r="652" spans="1:30" ht="33.75" x14ac:dyDescent="0.25">
      <c r="A652" s="20" t="s">
        <v>416</v>
      </c>
      <c r="B652" s="6" t="s">
        <v>417</v>
      </c>
      <c r="C652" s="7" t="s">
        <v>49</v>
      </c>
      <c r="D652" s="7" t="s">
        <v>29</v>
      </c>
      <c r="E652" s="3" t="str">
        <f>VLOOKUP(Tabla2[[#This Row],[RUBRO]],Hoja9!$B$4:$M$1963,10,0)</f>
        <v>PROTECCION</v>
      </c>
      <c r="F652" s="7" t="str">
        <f>VLOOKUP(Tabla2[[#This Row],[RUBRO]],Hoja9!$B$4:$M$1963,11,0)</f>
        <v xml:space="preserve">DIRECCIÓN DE PROTECCIÓN </v>
      </c>
      <c r="G652" s="7" t="str">
        <f>VLOOKUP(Tabla2[[#This Row],[RUBRO]],Hoja9!$B$4:$M$1963,12,0)</f>
        <v>Dirección de Protección</v>
      </c>
      <c r="H652" s="5" t="s">
        <v>30</v>
      </c>
      <c r="I652" s="5" t="s">
        <v>232</v>
      </c>
      <c r="J652" s="5" t="s">
        <v>233</v>
      </c>
      <c r="K652" s="5" t="s">
        <v>63</v>
      </c>
      <c r="L652" s="5" t="s">
        <v>42</v>
      </c>
      <c r="M652" s="5" t="s">
        <v>243</v>
      </c>
      <c r="N652" s="5"/>
      <c r="O652" s="5"/>
      <c r="P652" s="5" t="s">
        <v>31</v>
      </c>
      <c r="Q652" s="5" t="s">
        <v>32</v>
      </c>
      <c r="R652" s="5" t="s">
        <v>33</v>
      </c>
      <c r="S652" s="6" t="s">
        <v>50</v>
      </c>
      <c r="T652" s="8">
        <v>6529630008</v>
      </c>
      <c r="U652" s="8">
        <v>0</v>
      </c>
      <c r="V652" s="8">
        <v>84258486</v>
      </c>
      <c r="W652" s="8">
        <v>6445371522</v>
      </c>
      <c r="X652" s="8">
        <v>0</v>
      </c>
      <c r="Y652" s="8">
        <v>6396100482</v>
      </c>
      <c r="Z652" s="8">
        <v>49271040</v>
      </c>
      <c r="AA652" s="8">
        <v>6396100482</v>
      </c>
      <c r="AB652" s="8">
        <v>2562626582</v>
      </c>
      <c r="AC652" s="8">
        <v>2562626582</v>
      </c>
      <c r="AD652" s="21">
        <v>2562626582</v>
      </c>
    </row>
    <row r="653" spans="1:30" ht="33.75" x14ac:dyDescent="0.25">
      <c r="A653" s="20" t="s">
        <v>416</v>
      </c>
      <c r="B653" s="6" t="s">
        <v>417</v>
      </c>
      <c r="C653" s="7" t="s">
        <v>56</v>
      </c>
      <c r="D653" s="7" t="s">
        <v>29</v>
      </c>
      <c r="E653" s="3" t="str">
        <f>VLOOKUP(Tabla2[[#This Row],[RUBRO]],Hoja9!$B$4:$M$1963,10,0)</f>
        <v>PROTECCION</v>
      </c>
      <c r="F653" s="7" t="str">
        <f>VLOOKUP(Tabla2[[#This Row],[RUBRO]],Hoja9!$B$4:$M$1963,11,0)</f>
        <v xml:space="preserve">DIRECCIÓN DE PROTECCIÓN </v>
      </c>
      <c r="G653" s="7" t="str">
        <f>VLOOKUP(Tabla2[[#This Row],[RUBRO]],Hoja9!$B$4:$M$1963,12,0)</f>
        <v>Dirección de Protección</v>
      </c>
      <c r="H653" s="5" t="s">
        <v>30</v>
      </c>
      <c r="I653" s="5" t="s">
        <v>232</v>
      </c>
      <c r="J653" s="5" t="s">
        <v>233</v>
      </c>
      <c r="K653" s="5" t="s">
        <v>63</v>
      </c>
      <c r="L653" s="5" t="s">
        <v>42</v>
      </c>
      <c r="M653" s="5" t="s">
        <v>254</v>
      </c>
      <c r="N653" s="5"/>
      <c r="O653" s="5"/>
      <c r="P653" s="5" t="s">
        <v>46</v>
      </c>
      <c r="Q653" s="5" t="s">
        <v>47</v>
      </c>
      <c r="R653" s="5" t="s">
        <v>33</v>
      </c>
      <c r="S653" s="6" t="s">
        <v>57</v>
      </c>
      <c r="T653" s="8">
        <v>3780000</v>
      </c>
      <c r="U653" s="8">
        <v>0</v>
      </c>
      <c r="V653" s="8">
        <v>0</v>
      </c>
      <c r="W653" s="8">
        <v>3780000</v>
      </c>
      <c r="X653" s="8">
        <v>0</v>
      </c>
      <c r="Y653" s="8">
        <v>3780000</v>
      </c>
      <c r="Z653" s="8">
        <v>0</v>
      </c>
      <c r="AA653" s="8">
        <v>3780000</v>
      </c>
      <c r="AB653" s="8">
        <v>0</v>
      </c>
      <c r="AC653" s="8">
        <v>0</v>
      </c>
      <c r="AD653" s="21">
        <v>0</v>
      </c>
    </row>
    <row r="654" spans="1:30" ht="33.75" x14ac:dyDescent="0.25">
      <c r="A654" s="20" t="s">
        <v>416</v>
      </c>
      <c r="B654" s="6" t="s">
        <v>417</v>
      </c>
      <c r="C654" s="7" t="s">
        <v>56</v>
      </c>
      <c r="D654" s="7" t="s">
        <v>29</v>
      </c>
      <c r="E654" s="3" t="str">
        <f>VLOOKUP(Tabla2[[#This Row],[RUBRO]],Hoja9!$B$4:$M$1963,10,0)</f>
        <v>PROTECCION</v>
      </c>
      <c r="F654" s="7" t="str">
        <f>VLOOKUP(Tabla2[[#This Row],[RUBRO]],Hoja9!$B$4:$M$1963,11,0)</f>
        <v xml:space="preserve">DIRECCIÓN DE PROTECCIÓN </v>
      </c>
      <c r="G654" s="7" t="str">
        <f>VLOOKUP(Tabla2[[#This Row],[RUBRO]],Hoja9!$B$4:$M$1963,12,0)</f>
        <v>Dirección de Protección</v>
      </c>
      <c r="H654" s="5" t="s">
        <v>30</v>
      </c>
      <c r="I654" s="5" t="s">
        <v>232</v>
      </c>
      <c r="J654" s="5" t="s">
        <v>233</v>
      </c>
      <c r="K654" s="5" t="s">
        <v>63</v>
      </c>
      <c r="L654" s="5" t="s">
        <v>42</v>
      </c>
      <c r="M654" s="5" t="s">
        <v>254</v>
      </c>
      <c r="N654" s="5"/>
      <c r="O654" s="5"/>
      <c r="P654" s="5" t="s">
        <v>31</v>
      </c>
      <c r="Q654" s="5" t="s">
        <v>32</v>
      </c>
      <c r="R654" s="5" t="s">
        <v>33</v>
      </c>
      <c r="S654" s="6" t="s">
        <v>57</v>
      </c>
      <c r="T654" s="8">
        <v>3780000</v>
      </c>
      <c r="U654" s="8">
        <v>0</v>
      </c>
      <c r="V654" s="8">
        <v>0</v>
      </c>
      <c r="W654" s="8">
        <v>3780000</v>
      </c>
      <c r="X654" s="8">
        <v>0</v>
      </c>
      <c r="Y654" s="8">
        <v>0</v>
      </c>
      <c r="Z654" s="8">
        <v>3780000</v>
      </c>
      <c r="AA654" s="8">
        <v>0</v>
      </c>
      <c r="AB654" s="8">
        <v>0</v>
      </c>
      <c r="AC654" s="8">
        <v>0</v>
      </c>
      <c r="AD654" s="21">
        <v>0</v>
      </c>
    </row>
    <row r="655" spans="1:30" ht="33.75" x14ac:dyDescent="0.25">
      <c r="A655" s="20" t="s">
        <v>416</v>
      </c>
      <c r="B655" s="6" t="s">
        <v>417</v>
      </c>
      <c r="C655" s="7" t="s">
        <v>58</v>
      </c>
      <c r="D655" s="7" t="s">
        <v>29</v>
      </c>
      <c r="E655" s="3" t="str">
        <f>VLOOKUP(Tabla2[[#This Row],[RUBRO]],Hoja9!$B$4:$M$1963,10,0)</f>
        <v>PROTECCION</v>
      </c>
      <c r="F655" s="7" t="str">
        <f>VLOOKUP(Tabla2[[#This Row],[RUBRO]],Hoja9!$B$4:$M$1963,11,0)</f>
        <v>DIRECCIÓN DE GESTIÓN HUMANA</v>
      </c>
      <c r="G655" s="7" t="str">
        <f>VLOOKUP(Tabla2[[#This Row],[RUBRO]],Hoja9!$B$4:$M$1963,12,0)</f>
        <v>Gestión Humana - Pres. Serv</v>
      </c>
      <c r="H655" s="5" t="s">
        <v>30</v>
      </c>
      <c r="I655" s="5" t="s">
        <v>232</v>
      </c>
      <c r="J655" s="5" t="s">
        <v>233</v>
      </c>
      <c r="K655" s="5" t="s">
        <v>63</v>
      </c>
      <c r="L655" s="5" t="s">
        <v>42</v>
      </c>
      <c r="M655" s="5" t="s">
        <v>255</v>
      </c>
      <c r="N655" s="5"/>
      <c r="O655" s="5"/>
      <c r="P655" s="5" t="s">
        <v>31</v>
      </c>
      <c r="Q655" s="5" t="s">
        <v>32</v>
      </c>
      <c r="R655" s="5" t="s">
        <v>33</v>
      </c>
      <c r="S655" s="6" t="s">
        <v>59</v>
      </c>
      <c r="T655" s="8">
        <v>2280729396</v>
      </c>
      <c r="U655" s="8">
        <v>574944633</v>
      </c>
      <c r="V655" s="8">
        <v>0</v>
      </c>
      <c r="W655" s="8">
        <v>2855674029</v>
      </c>
      <c r="X655" s="8">
        <v>0</v>
      </c>
      <c r="Y655" s="8">
        <v>2831453130</v>
      </c>
      <c r="Z655" s="8">
        <v>24220899</v>
      </c>
      <c r="AA655" s="8">
        <v>2818382162</v>
      </c>
      <c r="AB655" s="8">
        <v>2015566225</v>
      </c>
      <c r="AC655" s="8">
        <v>2015566225</v>
      </c>
      <c r="AD655" s="21">
        <v>2015566225</v>
      </c>
    </row>
    <row r="656" spans="1:30" ht="33.75" x14ac:dyDescent="0.25">
      <c r="A656" s="20" t="s">
        <v>416</v>
      </c>
      <c r="B656" s="6" t="s">
        <v>417</v>
      </c>
      <c r="C656" s="7" t="s">
        <v>256</v>
      </c>
      <c r="D656" s="7" t="s">
        <v>29</v>
      </c>
      <c r="E656" s="3" t="str">
        <f>VLOOKUP(Tabla2[[#This Row],[RUBRO]],Hoja9!$B$4:$M$1963,10,0)</f>
        <v>PROTECCION</v>
      </c>
      <c r="F656" s="7" t="str">
        <f>VLOOKUP(Tabla2[[#This Row],[RUBRO]],Hoja9!$B$4:$M$1963,11,0)</f>
        <v>DIRECCIÓN DE GESTIÓN HUMANA</v>
      </c>
      <c r="G656" s="7" t="str">
        <f>VLOOKUP(Tabla2[[#This Row],[RUBRO]],Hoja9!$B$4:$M$1963,12,0)</f>
        <v>Gestión Humana- Viáticos</v>
      </c>
      <c r="H656" s="5" t="s">
        <v>30</v>
      </c>
      <c r="I656" s="5" t="s">
        <v>232</v>
      </c>
      <c r="J656" s="5" t="s">
        <v>233</v>
      </c>
      <c r="K656" s="5" t="s">
        <v>63</v>
      </c>
      <c r="L656" s="5" t="s">
        <v>42</v>
      </c>
      <c r="M656" s="5" t="s">
        <v>257</v>
      </c>
      <c r="N656" s="5"/>
      <c r="O656" s="5"/>
      <c r="P656" s="5" t="s">
        <v>31</v>
      </c>
      <c r="Q656" s="5" t="s">
        <v>32</v>
      </c>
      <c r="R656" s="5" t="s">
        <v>33</v>
      </c>
      <c r="S656" s="6" t="s">
        <v>249</v>
      </c>
      <c r="T656" s="8">
        <v>383312000</v>
      </c>
      <c r="U656" s="8">
        <v>0</v>
      </c>
      <c r="V656" s="8">
        <v>0</v>
      </c>
      <c r="W656" s="8">
        <v>383312000</v>
      </c>
      <c r="X656" s="8">
        <v>0</v>
      </c>
      <c r="Y656" s="8">
        <v>381312000</v>
      </c>
      <c r="Z656" s="8">
        <v>2000000</v>
      </c>
      <c r="AA656" s="8">
        <v>276427658</v>
      </c>
      <c r="AB656" s="8">
        <v>216775720</v>
      </c>
      <c r="AC656" s="8">
        <v>216775720</v>
      </c>
      <c r="AD656" s="21">
        <v>216775720</v>
      </c>
    </row>
    <row r="657" spans="1:30" ht="33.75" x14ac:dyDescent="0.25">
      <c r="A657" s="20" t="s">
        <v>416</v>
      </c>
      <c r="B657" s="6" t="s">
        <v>417</v>
      </c>
      <c r="C657" s="7" t="s">
        <v>387</v>
      </c>
      <c r="D657" s="7" t="s">
        <v>29</v>
      </c>
      <c r="E657" s="3" t="str">
        <f>VLOOKUP(Tabla2[[#This Row],[RUBRO]],Hoja9!$B$4:$M$1963,10,0)</f>
        <v>PROTECCION</v>
      </c>
      <c r="F657" s="7" t="str">
        <f>VLOOKUP(Tabla2[[#This Row],[RUBRO]],Hoja9!$B$4:$M$1963,11,0)</f>
        <v xml:space="preserve">DIRECCIÓN DE PROTECCIÓN </v>
      </c>
      <c r="G657" s="7" t="str">
        <f>VLOOKUP(Tabla2[[#This Row],[RUBRO]],Hoja9!$B$4:$M$1963,12,0)</f>
        <v>Dirección de Protección</v>
      </c>
      <c r="H657" s="5" t="s">
        <v>30</v>
      </c>
      <c r="I657" s="5" t="s">
        <v>232</v>
      </c>
      <c r="J657" s="5" t="s">
        <v>233</v>
      </c>
      <c r="K657" s="5" t="s">
        <v>63</v>
      </c>
      <c r="L657" s="5" t="s">
        <v>42</v>
      </c>
      <c r="M657" s="5" t="s">
        <v>388</v>
      </c>
      <c r="N657" s="5"/>
      <c r="O657" s="5"/>
      <c r="P657" s="5" t="s">
        <v>31</v>
      </c>
      <c r="Q657" s="5" t="s">
        <v>32</v>
      </c>
      <c r="R657" s="5" t="s">
        <v>33</v>
      </c>
      <c r="S657" s="6" t="s">
        <v>389</v>
      </c>
      <c r="T657" s="8">
        <v>464070000</v>
      </c>
      <c r="U657" s="8">
        <v>0</v>
      </c>
      <c r="V657" s="8">
        <v>0</v>
      </c>
      <c r="W657" s="8">
        <v>464070000</v>
      </c>
      <c r="X657" s="8">
        <v>0</v>
      </c>
      <c r="Y657" s="8">
        <v>458070000</v>
      </c>
      <c r="Z657" s="8">
        <v>6000000</v>
      </c>
      <c r="AA657" s="8">
        <v>454070000</v>
      </c>
      <c r="AB657" s="8">
        <v>73709754</v>
      </c>
      <c r="AC657" s="8">
        <v>73709754</v>
      </c>
      <c r="AD657" s="21">
        <v>73709754</v>
      </c>
    </row>
    <row r="658" spans="1:30" ht="33.75" x14ac:dyDescent="0.25">
      <c r="A658" s="20" t="s">
        <v>416</v>
      </c>
      <c r="B658" s="6" t="s">
        <v>417</v>
      </c>
      <c r="C658" s="7" t="s">
        <v>259</v>
      </c>
      <c r="D658" s="7" t="s">
        <v>29</v>
      </c>
      <c r="E658" s="3" t="str">
        <f>VLOOKUP(Tabla2[[#This Row],[RUBRO]],Hoja9!$B$4:$M$1963,10,0)</f>
        <v>PROTECCION</v>
      </c>
      <c r="F658" s="7" t="str">
        <f>VLOOKUP(Tabla2[[#This Row],[RUBRO]],Hoja9!$B$4:$M$1963,11,0)</f>
        <v xml:space="preserve">DIRECCIÓN DE PROTECCIÓN </v>
      </c>
      <c r="G658" s="7" t="str">
        <f>VLOOKUP(Tabla2[[#This Row],[RUBRO]],Hoja9!$B$4:$M$1963,12,0)</f>
        <v>Dirección de Protección</v>
      </c>
      <c r="H658" s="5" t="s">
        <v>30</v>
      </c>
      <c r="I658" s="5" t="s">
        <v>232</v>
      </c>
      <c r="J658" s="5" t="s">
        <v>233</v>
      </c>
      <c r="K658" s="5" t="s">
        <v>63</v>
      </c>
      <c r="L658" s="5" t="s">
        <v>42</v>
      </c>
      <c r="M658" s="5" t="s">
        <v>260</v>
      </c>
      <c r="N658" s="5"/>
      <c r="O658" s="5"/>
      <c r="P658" s="5" t="s">
        <v>46</v>
      </c>
      <c r="Q658" s="5" t="s">
        <v>47</v>
      </c>
      <c r="R658" s="5" t="s">
        <v>33</v>
      </c>
      <c r="S658" s="6" t="s">
        <v>261</v>
      </c>
      <c r="T658" s="8">
        <v>0</v>
      </c>
      <c r="U658" s="8">
        <v>884000</v>
      </c>
      <c r="V658" s="8">
        <v>0</v>
      </c>
      <c r="W658" s="8">
        <v>884000</v>
      </c>
      <c r="X658" s="8">
        <v>0</v>
      </c>
      <c r="Y658" s="8">
        <v>884000</v>
      </c>
      <c r="Z658" s="8">
        <v>0</v>
      </c>
      <c r="AA658" s="8">
        <v>0</v>
      </c>
      <c r="AB658" s="8">
        <v>0</v>
      </c>
      <c r="AC658" s="8">
        <v>0</v>
      </c>
      <c r="AD658" s="21">
        <v>0</v>
      </c>
    </row>
    <row r="659" spans="1:30" ht="33.75" x14ac:dyDescent="0.25">
      <c r="A659" s="20" t="s">
        <v>416</v>
      </c>
      <c r="B659" s="6" t="s">
        <v>417</v>
      </c>
      <c r="C659" s="7" t="s">
        <v>51</v>
      </c>
      <c r="D659" s="7" t="s">
        <v>35</v>
      </c>
      <c r="E659" s="3" t="str">
        <f>VLOOKUP(Tabla2[[#This Row],[RUBRO]],Hoja9!$B$4:$M$1963,10,0)</f>
        <v>PRIMERA INFANCIA</v>
      </c>
      <c r="F659" s="7" t="str">
        <f>VLOOKUP(Tabla2[[#This Row],[RUBRO]],Hoja9!$B$4:$M$1963,11,0)</f>
        <v>DIRECCIÓN DE PRIMERA INFANCIA</v>
      </c>
      <c r="G659" s="7" t="str">
        <f>VLOOKUP(Tabla2[[#This Row],[RUBRO]],Hoja9!$B$4:$M$1963,12,0)</f>
        <v>Primera Infancia</v>
      </c>
      <c r="H659" s="5" t="s">
        <v>30</v>
      </c>
      <c r="I659" s="5" t="s">
        <v>232</v>
      </c>
      <c r="J659" s="5" t="s">
        <v>233</v>
      </c>
      <c r="K659" s="5" t="s">
        <v>80</v>
      </c>
      <c r="L659" s="5" t="s">
        <v>42</v>
      </c>
      <c r="M659" s="5" t="s">
        <v>234</v>
      </c>
      <c r="N659" s="5"/>
      <c r="O659" s="5"/>
      <c r="P659" s="5" t="s">
        <v>46</v>
      </c>
      <c r="Q659" s="5" t="s">
        <v>65</v>
      </c>
      <c r="R659" s="5" t="s">
        <v>33</v>
      </c>
      <c r="S659" s="6" t="s">
        <v>52</v>
      </c>
      <c r="T659" s="8">
        <v>0</v>
      </c>
      <c r="U659" s="8">
        <v>144674100</v>
      </c>
      <c r="V659" s="8">
        <v>0</v>
      </c>
      <c r="W659" s="8">
        <v>144674100</v>
      </c>
      <c r="X659" s="8">
        <v>0</v>
      </c>
      <c r="Y659" s="8">
        <v>144638100</v>
      </c>
      <c r="Z659" s="8">
        <v>36000</v>
      </c>
      <c r="AA659" s="8">
        <v>144638100</v>
      </c>
      <c r="AB659" s="8">
        <v>39709280</v>
      </c>
      <c r="AC659" s="8">
        <v>39709280</v>
      </c>
      <c r="AD659" s="21">
        <v>39709280</v>
      </c>
    </row>
    <row r="660" spans="1:30" ht="33.75" x14ac:dyDescent="0.25">
      <c r="A660" s="20" t="s">
        <v>416</v>
      </c>
      <c r="B660" s="6" t="s">
        <v>417</v>
      </c>
      <c r="C660" s="7" t="s">
        <v>51</v>
      </c>
      <c r="D660" s="7" t="s">
        <v>35</v>
      </c>
      <c r="E660" s="3" t="str">
        <f>VLOOKUP(Tabla2[[#This Row],[RUBRO]],Hoja9!$B$4:$M$1963,10,0)</f>
        <v>PRIMERA INFANCIA</v>
      </c>
      <c r="F660" s="7" t="str">
        <f>VLOOKUP(Tabla2[[#This Row],[RUBRO]],Hoja9!$B$4:$M$1963,11,0)</f>
        <v>DIRECCIÓN DE PRIMERA INFANCIA</v>
      </c>
      <c r="G660" s="7" t="str">
        <f>VLOOKUP(Tabla2[[#This Row],[RUBRO]],Hoja9!$B$4:$M$1963,12,0)</f>
        <v>Primera Infancia</v>
      </c>
      <c r="H660" s="5" t="s">
        <v>30</v>
      </c>
      <c r="I660" s="5" t="s">
        <v>232</v>
      </c>
      <c r="J660" s="5" t="s">
        <v>233</v>
      </c>
      <c r="K660" s="5" t="s">
        <v>80</v>
      </c>
      <c r="L660" s="5" t="s">
        <v>42</v>
      </c>
      <c r="M660" s="5" t="s">
        <v>234</v>
      </c>
      <c r="N660" s="5"/>
      <c r="O660" s="5"/>
      <c r="P660" s="5" t="s">
        <v>46</v>
      </c>
      <c r="Q660" s="5" t="s">
        <v>47</v>
      </c>
      <c r="R660" s="5" t="s">
        <v>33</v>
      </c>
      <c r="S660" s="6" t="s">
        <v>52</v>
      </c>
      <c r="T660" s="8">
        <v>103945477647</v>
      </c>
      <c r="U660" s="8">
        <v>2463303982</v>
      </c>
      <c r="V660" s="8">
        <v>4264721056</v>
      </c>
      <c r="W660" s="8">
        <v>102144060573</v>
      </c>
      <c r="X660" s="8">
        <v>0</v>
      </c>
      <c r="Y660" s="8">
        <v>102055738110</v>
      </c>
      <c r="Z660" s="8">
        <v>88322463</v>
      </c>
      <c r="AA660" s="8">
        <v>102045026687</v>
      </c>
      <c r="AB660" s="8">
        <v>51275917836</v>
      </c>
      <c r="AC660" s="8">
        <v>51275917836</v>
      </c>
      <c r="AD660" s="21">
        <v>51275917836</v>
      </c>
    </row>
    <row r="661" spans="1:30" ht="33.75" x14ac:dyDescent="0.25">
      <c r="A661" s="20" t="s">
        <v>416</v>
      </c>
      <c r="B661" s="6" t="s">
        <v>417</v>
      </c>
      <c r="C661" s="7" t="s">
        <v>51</v>
      </c>
      <c r="D661" s="7" t="s">
        <v>35</v>
      </c>
      <c r="E661" s="3" t="str">
        <f>VLOOKUP(Tabla2[[#This Row],[RUBRO]],Hoja9!$B$4:$M$1963,10,0)</f>
        <v>PRIMERA INFANCIA</v>
      </c>
      <c r="F661" s="7" t="str">
        <f>VLOOKUP(Tabla2[[#This Row],[RUBRO]],Hoja9!$B$4:$M$1963,11,0)</f>
        <v>DIRECCIÓN DE PRIMERA INFANCIA</v>
      </c>
      <c r="G661" s="7" t="str">
        <f>VLOOKUP(Tabla2[[#This Row],[RUBRO]],Hoja9!$B$4:$M$1963,12,0)</f>
        <v>Primera Infancia</v>
      </c>
      <c r="H661" s="5" t="s">
        <v>30</v>
      </c>
      <c r="I661" s="5" t="s">
        <v>232</v>
      </c>
      <c r="J661" s="5" t="s">
        <v>233</v>
      </c>
      <c r="K661" s="5" t="s">
        <v>80</v>
      </c>
      <c r="L661" s="5" t="s">
        <v>42</v>
      </c>
      <c r="M661" s="5" t="s">
        <v>234</v>
      </c>
      <c r="N661" s="5"/>
      <c r="O661" s="5"/>
      <c r="P661" s="5" t="s">
        <v>31</v>
      </c>
      <c r="Q661" s="5" t="s">
        <v>171</v>
      </c>
      <c r="R661" s="5" t="s">
        <v>33</v>
      </c>
      <c r="S661" s="6" t="s">
        <v>52</v>
      </c>
      <c r="T661" s="8">
        <v>0</v>
      </c>
      <c r="U661" s="8">
        <v>52692537</v>
      </c>
      <c r="V661" s="8">
        <v>0</v>
      </c>
      <c r="W661" s="8">
        <v>52692537</v>
      </c>
      <c r="X661" s="8">
        <v>0</v>
      </c>
      <c r="Y661" s="8">
        <v>0</v>
      </c>
      <c r="Z661" s="8">
        <v>52692537</v>
      </c>
      <c r="AA661" s="8">
        <v>0</v>
      </c>
      <c r="AB661" s="8">
        <v>0</v>
      </c>
      <c r="AC661" s="8">
        <v>0</v>
      </c>
      <c r="AD661" s="21">
        <v>0</v>
      </c>
    </row>
    <row r="662" spans="1:30" ht="33.75" x14ac:dyDescent="0.25">
      <c r="A662" s="20" t="s">
        <v>416</v>
      </c>
      <c r="B662" s="6" t="s">
        <v>417</v>
      </c>
      <c r="C662" s="7" t="s">
        <v>51</v>
      </c>
      <c r="D662" s="7" t="s">
        <v>35</v>
      </c>
      <c r="E662" s="3" t="str">
        <f>VLOOKUP(Tabla2[[#This Row],[RUBRO]],Hoja9!$B$4:$M$1963,10,0)</f>
        <v>PRIMERA INFANCIA</v>
      </c>
      <c r="F662" s="7" t="str">
        <f>VLOOKUP(Tabla2[[#This Row],[RUBRO]],Hoja9!$B$4:$M$1963,11,0)</f>
        <v>DIRECCIÓN DE PRIMERA INFANCIA</v>
      </c>
      <c r="G662" s="7" t="str">
        <f>VLOOKUP(Tabla2[[#This Row],[RUBRO]],Hoja9!$B$4:$M$1963,12,0)</f>
        <v>Primera Infancia</v>
      </c>
      <c r="H662" s="5" t="s">
        <v>30</v>
      </c>
      <c r="I662" s="5" t="s">
        <v>232</v>
      </c>
      <c r="J662" s="5" t="s">
        <v>233</v>
      </c>
      <c r="K662" s="5" t="s">
        <v>80</v>
      </c>
      <c r="L662" s="5" t="s">
        <v>42</v>
      </c>
      <c r="M662" s="5" t="s">
        <v>234</v>
      </c>
      <c r="N662" s="5"/>
      <c r="O662" s="5"/>
      <c r="P662" s="5" t="s">
        <v>31</v>
      </c>
      <c r="Q662" s="5" t="s">
        <v>32</v>
      </c>
      <c r="R662" s="5" t="s">
        <v>33</v>
      </c>
      <c r="S662" s="6" t="s">
        <v>52</v>
      </c>
      <c r="T662" s="8">
        <v>0</v>
      </c>
      <c r="U662" s="8">
        <v>66921542</v>
      </c>
      <c r="V662" s="8">
        <v>0</v>
      </c>
      <c r="W662" s="8">
        <v>66921542</v>
      </c>
      <c r="X662" s="8">
        <v>0</v>
      </c>
      <c r="Y662" s="8">
        <v>29215013</v>
      </c>
      <c r="Z662" s="8">
        <v>37706529</v>
      </c>
      <c r="AA662" s="8">
        <v>29215013</v>
      </c>
      <c r="AB662" s="8">
        <v>29215013</v>
      </c>
      <c r="AC662" s="8">
        <v>29215013</v>
      </c>
      <c r="AD662" s="21">
        <v>29215013</v>
      </c>
    </row>
    <row r="663" spans="1:30" ht="33.75" x14ac:dyDescent="0.25">
      <c r="A663" s="20" t="s">
        <v>416</v>
      </c>
      <c r="B663" s="6" t="s">
        <v>417</v>
      </c>
      <c r="C663" s="7" t="s">
        <v>390</v>
      </c>
      <c r="D663" s="7" t="s">
        <v>35</v>
      </c>
      <c r="E663" s="3" t="str">
        <f>VLOOKUP(Tabla2[[#This Row],[RUBRO]],Hoja9!$B$4:$M$1963,10,0)</f>
        <v>PRIMERA INFANCIA</v>
      </c>
      <c r="F663" s="7" t="str">
        <f>VLOOKUP(Tabla2[[#This Row],[RUBRO]],Hoja9!$B$4:$M$1963,11,0)</f>
        <v>DIRECCIÓN DE PRIMERA INFANCIA</v>
      </c>
      <c r="G663" s="7" t="str">
        <f>VLOOKUP(Tabla2[[#This Row],[RUBRO]],Hoja9!$B$4:$M$1963,12,0)</f>
        <v>Primera Infancia</v>
      </c>
      <c r="H663" s="5" t="s">
        <v>30</v>
      </c>
      <c r="I663" s="5" t="s">
        <v>232</v>
      </c>
      <c r="J663" s="5" t="s">
        <v>233</v>
      </c>
      <c r="K663" s="5" t="s">
        <v>80</v>
      </c>
      <c r="L663" s="5" t="s">
        <v>42</v>
      </c>
      <c r="M663" s="5" t="s">
        <v>281</v>
      </c>
      <c r="N663" s="5"/>
      <c r="O663" s="5"/>
      <c r="P663" s="5" t="s">
        <v>46</v>
      </c>
      <c r="Q663" s="5" t="s">
        <v>47</v>
      </c>
      <c r="R663" s="5" t="s">
        <v>33</v>
      </c>
      <c r="S663" s="6" t="s">
        <v>391</v>
      </c>
      <c r="T663" s="8">
        <v>63312198134</v>
      </c>
      <c r="U663" s="8">
        <v>0</v>
      </c>
      <c r="V663" s="8">
        <v>463411910</v>
      </c>
      <c r="W663" s="8">
        <v>62848786224</v>
      </c>
      <c r="X663" s="8">
        <v>0</v>
      </c>
      <c r="Y663" s="8">
        <v>62739372355</v>
      </c>
      <c r="Z663" s="8">
        <v>109413869</v>
      </c>
      <c r="AA663" s="8">
        <v>62739372355</v>
      </c>
      <c r="AB663" s="8">
        <v>30690850939</v>
      </c>
      <c r="AC663" s="8">
        <v>30690850939</v>
      </c>
      <c r="AD663" s="21">
        <v>30690850939</v>
      </c>
    </row>
    <row r="664" spans="1:30" ht="33.75" x14ac:dyDescent="0.25">
      <c r="A664" s="20" t="s">
        <v>416</v>
      </c>
      <c r="B664" s="6" t="s">
        <v>417</v>
      </c>
      <c r="C664" s="7" t="s">
        <v>270</v>
      </c>
      <c r="D664" s="7" t="s">
        <v>35</v>
      </c>
      <c r="E664" s="3" t="str">
        <f>VLOOKUP(Tabla2[[#This Row],[RUBRO]],Hoja9!$B$4:$M$1963,10,0)</f>
        <v>PRIMERA INFANCIA</v>
      </c>
      <c r="F664" s="7" t="str">
        <f>VLOOKUP(Tabla2[[#This Row],[RUBRO]],Hoja9!$B$4:$M$1963,11,0)</f>
        <v>DIRECCIÓN DE PRIMERA INFANCIA</v>
      </c>
      <c r="G664" s="7" t="str">
        <f>VLOOKUP(Tabla2[[#This Row],[RUBRO]],Hoja9!$B$4:$M$1963,12,0)</f>
        <v>Primera Infancia</v>
      </c>
      <c r="H664" s="5" t="s">
        <v>30</v>
      </c>
      <c r="I664" s="5" t="s">
        <v>232</v>
      </c>
      <c r="J664" s="5" t="s">
        <v>233</v>
      </c>
      <c r="K664" s="5" t="s">
        <v>80</v>
      </c>
      <c r="L664" s="5" t="s">
        <v>42</v>
      </c>
      <c r="M664" s="5" t="s">
        <v>243</v>
      </c>
      <c r="N664" s="5"/>
      <c r="O664" s="5"/>
      <c r="P664" s="5" t="s">
        <v>46</v>
      </c>
      <c r="Q664" s="5" t="s">
        <v>47</v>
      </c>
      <c r="R664" s="5" t="s">
        <v>33</v>
      </c>
      <c r="S664" s="6" t="s">
        <v>271</v>
      </c>
      <c r="T664" s="8">
        <v>0</v>
      </c>
      <c r="U664" s="8">
        <v>3903708002</v>
      </c>
      <c r="V664" s="8">
        <v>0</v>
      </c>
      <c r="W664" s="8">
        <v>3903708002</v>
      </c>
      <c r="X664" s="8">
        <v>0</v>
      </c>
      <c r="Y664" s="8">
        <v>3801231940</v>
      </c>
      <c r="Z664" s="8">
        <v>102476062</v>
      </c>
      <c r="AA664" s="8">
        <v>3671724793</v>
      </c>
      <c r="AB664" s="8">
        <v>0</v>
      </c>
      <c r="AC664" s="8">
        <v>0</v>
      </c>
      <c r="AD664" s="21">
        <v>0</v>
      </c>
    </row>
    <row r="665" spans="1:30" ht="33.75" x14ac:dyDescent="0.25">
      <c r="A665" s="20" t="s">
        <v>416</v>
      </c>
      <c r="B665" s="6" t="s">
        <v>417</v>
      </c>
      <c r="C665" s="7" t="s">
        <v>274</v>
      </c>
      <c r="D665" s="7" t="s">
        <v>35</v>
      </c>
      <c r="E665" s="3" t="str">
        <f>VLOOKUP(Tabla2[[#This Row],[RUBRO]],Hoja9!$B$4:$M$1963,10,0)</f>
        <v>PRIMERA INFANCIA</v>
      </c>
      <c r="F665" s="7" t="str">
        <f>VLOOKUP(Tabla2[[#This Row],[RUBRO]],Hoja9!$B$4:$M$1963,11,0)</f>
        <v>DIRECCIÓN DE GESTIÓN HUMANA</v>
      </c>
      <c r="G665" s="7" t="str">
        <f>VLOOKUP(Tabla2[[#This Row],[RUBRO]],Hoja9!$B$4:$M$1963,12,0)</f>
        <v>Gestión Humana - Pres. Serv</v>
      </c>
      <c r="H665" s="5" t="s">
        <v>30</v>
      </c>
      <c r="I665" s="5" t="s">
        <v>232</v>
      </c>
      <c r="J665" s="5" t="s">
        <v>233</v>
      </c>
      <c r="K665" s="5" t="s">
        <v>80</v>
      </c>
      <c r="L665" s="5" t="s">
        <v>42</v>
      </c>
      <c r="M665" s="5" t="s">
        <v>254</v>
      </c>
      <c r="N665" s="5"/>
      <c r="O665" s="5"/>
      <c r="P665" s="5" t="s">
        <v>31</v>
      </c>
      <c r="Q665" s="5" t="s">
        <v>32</v>
      </c>
      <c r="R665" s="5" t="s">
        <v>33</v>
      </c>
      <c r="S665" s="6" t="s">
        <v>59</v>
      </c>
      <c r="T665" s="8">
        <v>0</v>
      </c>
      <c r="U665" s="8">
        <v>795180000</v>
      </c>
      <c r="V665" s="8">
        <v>6090001</v>
      </c>
      <c r="W665" s="8">
        <v>789089999</v>
      </c>
      <c r="X665" s="8">
        <v>0</v>
      </c>
      <c r="Y665" s="8">
        <v>778263332</v>
      </c>
      <c r="Z665" s="8">
        <v>10826667</v>
      </c>
      <c r="AA665" s="8">
        <v>778263332</v>
      </c>
      <c r="AB665" s="8">
        <v>340169706</v>
      </c>
      <c r="AC665" s="8">
        <v>340169706</v>
      </c>
      <c r="AD665" s="21">
        <v>340169706</v>
      </c>
    </row>
    <row r="666" spans="1:30" ht="33.75" x14ac:dyDescent="0.25">
      <c r="A666" s="20" t="s">
        <v>416</v>
      </c>
      <c r="B666" s="6" t="s">
        <v>417</v>
      </c>
      <c r="C666" s="7" t="s">
        <v>275</v>
      </c>
      <c r="D666" s="7" t="s">
        <v>35</v>
      </c>
      <c r="E666" s="3" t="str">
        <f>VLOOKUP(Tabla2[[#This Row],[RUBRO]],Hoja9!$B$4:$M$1963,10,0)</f>
        <v>PRIMERA INFANCIA</v>
      </c>
      <c r="F666" s="7" t="str">
        <f>VLOOKUP(Tabla2[[#This Row],[RUBRO]],Hoja9!$B$4:$M$1963,11,0)</f>
        <v>DIRECCIÓN DE GESTIÓN HUMANA</v>
      </c>
      <c r="G666" s="7" t="str">
        <f>VLOOKUP(Tabla2[[#This Row],[RUBRO]],Hoja9!$B$4:$M$1963,12,0)</f>
        <v>Gestión Humana- Viáticos</v>
      </c>
      <c r="H666" s="5" t="s">
        <v>30</v>
      </c>
      <c r="I666" s="5" t="s">
        <v>232</v>
      </c>
      <c r="J666" s="5" t="s">
        <v>233</v>
      </c>
      <c r="K666" s="5" t="s">
        <v>80</v>
      </c>
      <c r="L666" s="5" t="s">
        <v>42</v>
      </c>
      <c r="M666" s="5" t="s">
        <v>276</v>
      </c>
      <c r="N666" s="5"/>
      <c r="O666" s="5"/>
      <c r="P666" s="5" t="s">
        <v>31</v>
      </c>
      <c r="Q666" s="5" t="s">
        <v>32</v>
      </c>
      <c r="R666" s="5" t="s">
        <v>33</v>
      </c>
      <c r="S666" s="6" t="s">
        <v>249</v>
      </c>
      <c r="T666" s="8">
        <v>13000000</v>
      </c>
      <c r="U666" s="8">
        <v>184337974</v>
      </c>
      <c r="V666" s="8">
        <v>0</v>
      </c>
      <c r="W666" s="8">
        <v>197337974</v>
      </c>
      <c r="X666" s="8">
        <v>0</v>
      </c>
      <c r="Y666" s="8">
        <v>190258760</v>
      </c>
      <c r="Z666" s="8">
        <v>7079214</v>
      </c>
      <c r="AA666" s="8">
        <v>140662406</v>
      </c>
      <c r="AB666" s="8">
        <v>113086097</v>
      </c>
      <c r="AC666" s="8">
        <v>113086097</v>
      </c>
      <c r="AD666" s="21">
        <v>113086097</v>
      </c>
    </row>
    <row r="667" spans="1:30" ht="56.25" x14ac:dyDescent="0.25">
      <c r="A667" s="20" t="s">
        <v>416</v>
      </c>
      <c r="B667" s="6" t="s">
        <v>417</v>
      </c>
      <c r="C667" s="7" t="s">
        <v>278</v>
      </c>
      <c r="D667" s="7" t="s">
        <v>507</v>
      </c>
      <c r="E667" s="3" t="str">
        <f>VLOOKUP(Tabla2[[#This Row],[RUBRO]],Hoja9!$B$4:$M$1963,10,0)</f>
        <v>FAMILIA</v>
      </c>
      <c r="F667" s="7" t="str">
        <f>VLOOKUP(Tabla2[[#This Row],[RUBRO]],Hoja9!$B$4:$M$1963,11,0)</f>
        <v>DIRECCIÓN DE FAMILIAS Y COMUNIDADES</v>
      </c>
      <c r="G667" s="7" t="str">
        <f>VLOOKUP(Tabla2[[#This Row],[RUBRO]],Hoja9!$B$4:$M$1963,12,0)</f>
        <v>Familia</v>
      </c>
      <c r="H667" s="5" t="s">
        <v>30</v>
      </c>
      <c r="I667" s="5" t="s">
        <v>232</v>
      </c>
      <c r="J667" s="5" t="s">
        <v>233</v>
      </c>
      <c r="K667" s="5" t="s">
        <v>64</v>
      </c>
      <c r="L667" s="5" t="s">
        <v>42</v>
      </c>
      <c r="M667" s="5" t="s">
        <v>234</v>
      </c>
      <c r="N667" s="5"/>
      <c r="O667" s="5"/>
      <c r="P667" s="5" t="s">
        <v>31</v>
      </c>
      <c r="Q667" s="5" t="s">
        <v>32</v>
      </c>
      <c r="R667" s="5" t="s">
        <v>33</v>
      </c>
      <c r="S667" s="6" t="s">
        <v>279</v>
      </c>
      <c r="T667" s="8">
        <v>2331780480</v>
      </c>
      <c r="U667" s="8">
        <v>1003959775</v>
      </c>
      <c r="V667" s="8">
        <v>135453955</v>
      </c>
      <c r="W667" s="8">
        <v>3200286300</v>
      </c>
      <c r="X667" s="8">
        <v>0</v>
      </c>
      <c r="Y667" s="8">
        <v>3200286300</v>
      </c>
      <c r="Z667" s="8">
        <v>0</v>
      </c>
      <c r="AA667" s="8">
        <v>3200286300</v>
      </c>
      <c r="AB667" s="8">
        <v>1049301216</v>
      </c>
      <c r="AC667" s="8">
        <v>1049301216</v>
      </c>
      <c r="AD667" s="21">
        <v>1049301216</v>
      </c>
    </row>
    <row r="668" spans="1:30" ht="56.25" x14ac:dyDescent="0.25">
      <c r="A668" s="20" t="s">
        <v>416</v>
      </c>
      <c r="B668" s="6" t="s">
        <v>417</v>
      </c>
      <c r="C668" s="7" t="s">
        <v>280</v>
      </c>
      <c r="D668" s="7" t="s">
        <v>507</v>
      </c>
      <c r="E668" s="3" t="str">
        <f>VLOOKUP(Tabla2[[#This Row],[RUBRO]],Hoja9!$B$4:$M$1963,10,0)</f>
        <v>FAMILIA</v>
      </c>
      <c r="F668" s="7" t="str">
        <f>VLOOKUP(Tabla2[[#This Row],[RUBRO]],Hoja9!$B$4:$M$1963,11,0)</f>
        <v>DIRECCIÓN DE FAMILIAS Y COMUNIDADES</v>
      </c>
      <c r="G668" s="7" t="str">
        <f>VLOOKUP(Tabla2[[#This Row],[RUBRO]],Hoja9!$B$4:$M$1963,12,0)</f>
        <v>Familia</v>
      </c>
      <c r="H668" s="5" t="s">
        <v>30</v>
      </c>
      <c r="I668" s="5" t="s">
        <v>232</v>
      </c>
      <c r="J668" s="5" t="s">
        <v>233</v>
      </c>
      <c r="K668" s="5" t="s">
        <v>64</v>
      </c>
      <c r="L668" s="5" t="s">
        <v>42</v>
      </c>
      <c r="M668" s="5" t="s">
        <v>281</v>
      </c>
      <c r="N668" s="5"/>
      <c r="O668" s="5"/>
      <c r="P668" s="5" t="s">
        <v>31</v>
      </c>
      <c r="Q668" s="5" t="s">
        <v>32</v>
      </c>
      <c r="R668" s="5" t="s">
        <v>33</v>
      </c>
      <c r="S668" s="6" t="s">
        <v>282</v>
      </c>
      <c r="T668" s="8">
        <v>645625050</v>
      </c>
      <c r="U668" s="8">
        <v>785908800</v>
      </c>
      <c r="V668" s="8">
        <v>5471560</v>
      </c>
      <c r="W668" s="8">
        <v>1426062290</v>
      </c>
      <c r="X668" s="8">
        <v>0</v>
      </c>
      <c r="Y668" s="8">
        <v>1426062290</v>
      </c>
      <c r="Z668" s="8">
        <v>0</v>
      </c>
      <c r="AA668" s="8">
        <v>1426062290</v>
      </c>
      <c r="AB668" s="8">
        <v>403016880</v>
      </c>
      <c r="AC668" s="8">
        <v>403016880</v>
      </c>
      <c r="AD668" s="21">
        <v>403016880</v>
      </c>
    </row>
    <row r="669" spans="1:30" ht="33.75" x14ac:dyDescent="0.25">
      <c r="A669" s="20" t="s">
        <v>416</v>
      </c>
      <c r="B669" s="6" t="s">
        <v>417</v>
      </c>
      <c r="C669" s="7" t="s">
        <v>285</v>
      </c>
      <c r="D669" s="7" t="s">
        <v>507</v>
      </c>
      <c r="E669" s="3" t="str">
        <f>VLOOKUP(Tabla2[[#This Row],[RUBRO]],Hoja9!$B$4:$M$1963,10,0)</f>
        <v>FAMILIA</v>
      </c>
      <c r="F669" s="7" t="str">
        <f>VLOOKUP(Tabla2[[#This Row],[RUBRO]],Hoja9!$B$4:$M$1963,11,0)</f>
        <v>DIRECCIÓN DE GESTIÓN HUMANA</v>
      </c>
      <c r="G669" s="7" t="str">
        <f>VLOOKUP(Tabla2[[#This Row],[RUBRO]],Hoja9!$B$4:$M$1963,12,0)</f>
        <v>Gestión Humana - Pres. Serv</v>
      </c>
      <c r="H669" s="5" t="s">
        <v>30</v>
      </c>
      <c r="I669" s="5" t="s">
        <v>232</v>
      </c>
      <c r="J669" s="5" t="s">
        <v>233</v>
      </c>
      <c r="K669" s="5" t="s">
        <v>64</v>
      </c>
      <c r="L669" s="5" t="s">
        <v>42</v>
      </c>
      <c r="M669" s="5" t="s">
        <v>243</v>
      </c>
      <c r="N669" s="5"/>
      <c r="O669" s="5"/>
      <c r="P669" s="5" t="s">
        <v>31</v>
      </c>
      <c r="Q669" s="5" t="s">
        <v>32</v>
      </c>
      <c r="R669" s="5" t="s">
        <v>33</v>
      </c>
      <c r="S669" s="6" t="s">
        <v>59</v>
      </c>
      <c r="T669" s="8">
        <v>32791000</v>
      </c>
      <c r="U669" s="8">
        <v>2086700</v>
      </c>
      <c r="V669" s="8">
        <v>0</v>
      </c>
      <c r="W669" s="8">
        <v>34877700</v>
      </c>
      <c r="X669" s="8">
        <v>0</v>
      </c>
      <c r="Y669" s="8">
        <v>32791000</v>
      </c>
      <c r="Z669" s="8">
        <v>2086700</v>
      </c>
      <c r="AA669" s="8">
        <v>32791000</v>
      </c>
      <c r="AB669" s="8">
        <v>15898670</v>
      </c>
      <c r="AC669" s="8">
        <v>15898670</v>
      </c>
      <c r="AD669" s="21">
        <v>15898670</v>
      </c>
    </row>
    <row r="670" spans="1:30" ht="33.75" x14ac:dyDescent="0.25">
      <c r="A670" s="20" t="s">
        <v>416</v>
      </c>
      <c r="B670" s="6" t="s">
        <v>417</v>
      </c>
      <c r="C670" s="7" t="s">
        <v>286</v>
      </c>
      <c r="D670" s="7" t="s">
        <v>507</v>
      </c>
      <c r="E670" s="3" t="str">
        <f>VLOOKUP(Tabla2[[#This Row],[RUBRO]],Hoja9!$B$4:$M$1963,10,0)</f>
        <v>FAMILIA</v>
      </c>
      <c r="F670" s="7" t="str">
        <f>VLOOKUP(Tabla2[[#This Row],[RUBRO]],Hoja9!$B$4:$M$1963,11,0)</f>
        <v>DIRECCIÓN DE GESTIÓN HUMANA</v>
      </c>
      <c r="G670" s="7" t="str">
        <f>VLOOKUP(Tabla2[[#This Row],[RUBRO]],Hoja9!$B$4:$M$1963,12,0)</f>
        <v>Gestión Humana- Viáticos</v>
      </c>
      <c r="H670" s="5" t="s">
        <v>30</v>
      </c>
      <c r="I670" s="5" t="s">
        <v>232</v>
      </c>
      <c r="J670" s="5" t="s">
        <v>233</v>
      </c>
      <c r="K670" s="5" t="s">
        <v>64</v>
      </c>
      <c r="L670" s="5" t="s">
        <v>42</v>
      </c>
      <c r="M670" s="5" t="s">
        <v>246</v>
      </c>
      <c r="N670" s="5"/>
      <c r="O670" s="5"/>
      <c r="P670" s="5" t="s">
        <v>31</v>
      </c>
      <c r="Q670" s="5" t="s">
        <v>32</v>
      </c>
      <c r="R670" s="5" t="s">
        <v>33</v>
      </c>
      <c r="S670" s="6" t="s">
        <v>249</v>
      </c>
      <c r="T670" s="8">
        <v>20202459</v>
      </c>
      <c r="U670" s="8">
        <v>5500000</v>
      </c>
      <c r="V670" s="8">
        <v>0</v>
      </c>
      <c r="W670" s="8">
        <v>25702459</v>
      </c>
      <c r="X670" s="8">
        <v>0</v>
      </c>
      <c r="Y670" s="8">
        <v>20002459</v>
      </c>
      <c r="Z670" s="8">
        <v>5700000</v>
      </c>
      <c r="AA670" s="8">
        <v>15818689</v>
      </c>
      <c r="AB670" s="8">
        <v>12818199</v>
      </c>
      <c r="AC670" s="8">
        <v>12818199</v>
      </c>
      <c r="AD670" s="21">
        <v>12818199</v>
      </c>
    </row>
    <row r="671" spans="1:30" ht="56.25" x14ac:dyDescent="0.25">
      <c r="A671" s="20" t="s">
        <v>416</v>
      </c>
      <c r="B671" s="6" t="s">
        <v>417</v>
      </c>
      <c r="C671" s="7" t="s">
        <v>478</v>
      </c>
      <c r="D671" s="7" t="s">
        <v>507</v>
      </c>
      <c r="E671" s="3" t="str">
        <f>VLOOKUP(Tabla2[[#This Row],[RUBRO]],Hoja9!$B$4:$M$1963,10,0)</f>
        <v>FAMILIA</v>
      </c>
      <c r="F671" s="7" t="str">
        <f>VLOOKUP(Tabla2[[#This Row],[RUBRO]],Hoja9!$B$4:$M$1963,11,0)</f>
        <v>DIRECCIÓN DE FAMILIAS Y COMUNIDADES</v>
      </c>
      <c r="G671" s="7" t="str">
        <f>VLOOKUP(Tabla2[[#This Row],[RUBRO]],Hoja9!$B$4:$M$1963,12,0)</f>
        <v>Familia</v>
      </c>
      <c r="H671" s="5" t="s">
        <v>30</v>
      </c>
      <c r="I671" s="5" t="s">
        <v>232</v>
      </c>
      <c r="J671" s="5" t="s">
        <v>233</v>
      </c>
      <c r="K671" s="5" t="s">
        <v>64</v>
      </c>
      <c r="L671" s="5" t="s">
        <v>42</v>
      </c>
      <c r="M671" s="5" t="s">
        <v>266</v>
      </c>
      <c r="N671" s="5"/>
      <c r="O671" s="5"/>
      <c r="P671" s="5" t="s">
        <v>31</v>
      </c>
      <c r="Q671" s="5" t="s">
        <v>32</v>
      </c>
      <c r="R671" s="5" t="s">
        <v>33</v>
      </c>
      <c r="S671" s="6" t="s">
        <v>267</v>
      </c>
      <c r="T671" s="8">
        <v>4984</v>
      </c>
      <c r="U671" s="8">
        <v>0</v>
      </c>
      <c r="V671" s="8">
        <v>0</v>
      </c>
      <c r="W671" s="8">
        <v>4984</v>
      </c>
      <c r="X671" s="8">
        <v>0</v>
      </c>
      <c r="Y671" s="8">
        <v>0</v>
      </c>
      <c r="Z671" s="8">
        <v>4984</v>
      </c>
      <c r="AA671" s="8">
        <v>0</v>
      </c>
      <c r="AB671" s="8">
        <v>0</v>
      </c>
      <c r="AC671" s="8">
        <v>0</v>
      </c>
      <c r="AD671" s="21">
        <v>0</v>
      </c>
    </row>
    <row r="672" spans="1:30" ht="45" x14ac:dyDescent="0.25">
      <c r="A672" s="20" t="s">
        <v>416</v>
      </c>
      <c r="B672" s="6" t="s">
        <v>417</v>
      </c>
      <c r="C672" s="7" t="s">
        <v>392</v>
      </c>
      <c r="D672" s="7" t="s">
        <v>512</v>
      </c>
      <c r="E672" s="3" t="str">
        <f>VLOOKUP(Tabla2[[#This Row],[RUBRO]],Hoja9!$B$4:$M$1963,10,0)</f>
        <v>GENERACIONES</v>
      </c>
      <c r="F672" s="7" t="str">
        <f>VLOOKUP(Tabla2[[#This Row],[RUBRO]],Hoja9!$B$4:$M$1963,11,0)</f>
        <v>DIRECCIÓN DE NIÑEZ Y ADOLESCENCIA</v>
      </c>
      <c r="G672" s="7" t="str">
        <f>VLOOKUP(Tabla2[[#This Row],[RUBRO]],Hoja9!$B$4:$M$1963,12,0)</f>
        <v>Niñez y adolescencia</v>
      </c>
      <c r="H672" s="5" t="s">
        <v>30</v>
      </c>
      <c r="I672" s="5" t="s">
        <v>232</v>
      </c>
      <c r="J672" s="5" t="s">
        <v>233</v>
      </c>
      <c r="K672" s="5" t="s">
        <v>68</v>
      </c>
      <c r="L672" s="5" t="s">
        <v>42</v>
      </c>
      <c r="M672" s="5" t="s">
        <v>234</v>
      </c>
      <c r="N672" s="5"/>
      <c r="O672" s="5"/>
      <c r="P672" s="5" t="s">
        <v>31</v>
      </c>
      <c r="Q672" s="5" t="s">
        <v>32</v>
      </c>
      <c r="R672" s="5" t="s">
        <v>33</v>
      </c>
      <c r="S672" s="6" t="s">
        <v>393</v>
      </c>
      <c r="T672" s="8">
        <v>3652241975</v>
      </c>
      <c r="U672" s="8">
        <v>613050000</v>
      </c>
      <c r="V672" s="8">
        <v>361250600</v>
      </c>
      <c r="W672" s="8">
        <v>3904041375</v>
      </c>
      <c r="X672" s="8">
        <v>0</v>
      </c>
      <c r="Y672" s="8">
        <v>3698794575</v>
      </c>
      <c r="Z672" s="8">
        <v>205246800</v>
      </c>
      <c r="AA672" s="8">
        <v>3682298175</v>
      </c>
      <c r="AB672" s="8">
        <v>244843095</v>
      </c>
      <c r="AC672" s="8">
        <v>244843095</v>
      </c>
      <c r="AD672" s="21">
        <v>244843095</v>
      </c>
    </row>
    <row r="673" spans="1:30" ht="45" x14ac:dyDescent="0.25">
      <c r="A673" s="20" t="s">
        <v>416</v>
      </c>
      <c r="B673" s="6" t="s">
        <v>417</v>
      </c>
      <c r="C673" s="7" t="s">
        <v>394</v>
      </c>
      <c r="D673" s="7" t="s">
        <v>512</v>
      </c>
      <c r="E673" s="3" t="str">
        <f>VLOOKUP(Tabla2[[#This Row],[RUBRO]],Hoja9!$B$4:$M$1963,10,0)</f>
        <v>GENERACIONES</v>
      </c>
      <c r="F673" s="7" t="str">
        <f>VLOOKUP(Tabla2[[#This Row],[RUBRO]],Hoja9!$B$4:$M$1963,11,0)</f>
        <v>DIRECCIÓN DE NIÑEZ Y ADOLESCENCIA</v>
      </c>
      <c r="G673" s="7" t="str">
        <f>VLOOKUP(Tabla2[[#This Row],[RUBRO]],Hoja9!$B$4:$M$1963,12,0)</f>
        <v>Niñez y adolescencia</v>
      </c>
      <c r="H673" s="5" t="s">
        <v>30</v>
      </c>
      <c r="I673" s="5" t="s">
        <v>232</v>
      </c>
      <c r="J673" s="5" t="s">
        <v>233</v>
      </c>
      <c r="K673" s="5" t="s">
        <v>68</v>
      </c>
      <c r="L673" s="5" t="s">
        <v>42</v>
      </c>
      <c r="M673" s="5" t="s">
        <v>281</v>
      </c>
      <c r="N673" s="5"/>
      <c r="O673" s="5"/>
      <c r="P673" s="5" t="s">
        <v>31</v>
      </c>
      <c r="Q673" s="5" t="s">
        <v>32</v>
      </c>
      <c r="R673" s="5" t="s">
        <v>33</v>
      </c>
      <c r="S673" s="6" t="s">
        <v>395</v>
      </c>
      <c r="T673" s="8">
        <v>992086775</v>
      </c>
      <c r="U673" s="8">
        <v>0</v>
      </c>
      <c r="V673" s="8">
        <v>30816000</v>
      </c>
      <c r="W673" s="8">
        <v>961270775</v>
      </c>
      <c r="X673" s="8">
        <v>0</v>
      </c>
      <c r="Y673" s="8">
        <v>961270775</v>
      </c>
      <c r="Z673" s="8">
        <v>0</v>
      </c>
      <c r="AA673" s="8">
        <v>961270775</v>
      </c>
      <c r="AB673" s="8">
        <v>141719108</v>
      </c>
      <c r="AC673" s="8">
        <v>141719108</v>
      </c>
      <c r="AD673" s="21">
        <v>141719108</v>
      </c>
    </row>
    <row r="674" spans="1:30" ht="45" x14ac:dyDescent="0.25">
      <c r="A674" s="20" t="s">
        <v>416</v>
      </c>
      <c r="B674" s="6" t="s">
        <v>417</v>
      </c>
      <c r="C674" s="7" t="s">
        <v>291</v>
      </c>
      <c r="D674" s="7" t="s">
        <v>512</v>
      </c>
      <c r="E674" s="3" t="str">
        <f>VLOOKUP(Tabla2[[#This Row],[RUBRO]],Hoja9!$B$4:$M$1963,10,0)</f>
        <v>GENERACIONES</v>
      </c>
      <c r="F674" s="7" t="str">
        <f>VLOOKUP(Tabla2[[#This Row],[RUBRO]],Hoja9!$B$4:$M$1963,11,0)</f>
        <v>DIRECCIÓN DE NIÑEZ Y ADOLESCENCIA</v>
      </c>
      <c r="G674" s="7" t="str">
        <f>VLOOKUP(Tabla2[[#This Row],[RUBRO]],Hoja9!$B$4:$M$1963,12,0)</f>
        <v>Niñez y adolescencia</v>
      </c>
      <c r="H674" s="5" t="s">
        <v>30</v>
      </c>
      <c r="I674" s="5" t="s">
        <v>232</v>
      </c>
      <c r="J674" s="5" t="s">
        <v>233</v>
      </c>
      <c r="K674" s="5" t="s">
        <v>68</v>
      </c>
      <c r="L674" s="5" t="s">
        <v>42</v>
      </c>
      <c r="M674" s="5" t="s">
        <v>243</v>
      </c>
      <c r="N674" s="5"/>
      <c r="O674" s="5"/>
      <c r="P674" s="5" t="s">
        <v>31</v>
      </c>
      <c r="Q674" s="5" t="s">
        <v>32</v>
      </c>
      <c r="R674" s="5" t="s">
        <v>33</v>
      </c>
      <c r="S674" s="6" t="s">
        <v>292</v>
      </c>
      <c r="T674" s="8">
        <v>0</v>
      </c>
      <c r="U674" s="8">
        <v>868505820</v>
      </c>
      <c r="V674" s="8">
        <v>0</v>
      </c>
      <c r="W674" s="8">
        <v>868505820</v>
      </c>
      <c r="X674" s="8">
        <v>0</v>
      </c>
      <c r="Y674" s="8">
        <v>868505820</v>
      </c>
      <c r="Z674" s="8">
        <v>0</v>
      </c>
      <c r="AA674" s="8">
        <v>868505820</v>
      </c>
      <c r="AB674" s="8">
        <v>0</v>
      </c>
      <c r="AC674" s="8">
        <v>0</v>
      </c>
      <c r="AD674" s="21">
        <v>0</v>
      </c>
    </row>
    <row r="675" spans="1:30" ht="33.75" x14ac:dyDescent="0.25">
      <c r="A675" s="20" t="s">
        <v>416</v>
      </c>
      <c r="B675" s="6" t="s">
        <v>417</v>
      </c>
      <c r="C675" s="7" t="s">
        <v>293</v>
      </c>
      <c r="D675" s="7" t="s">
        <v>512</v>
      </c>
      <c r="E675" s="3" t="str">
        <f>VLOOKUP(Tabla2[[#This Row],[RUBRO]],Hoja9!$B$4:$M$1963,10,0)</f>
        <v>GENERACIONES</v>
      </c>
      <c r="F675" s="7" t="str">
        <f>VLOOKUP(Tabla2[[#This Row],[RUBRO]],Hoja9!$B$4:$M$1963,11,0)</f>
        <v>DIRECCIÓN DE GESTIÓN HUMANA</v>
      </c>
      <c r="G675" s="7" t="str">
        <f>VLOOKUP(Tabla2[[#This Row],[RUBRO]],Hoja9!$B$4:$M$1963,12,0)</f>
        <v>Gestión Humana - Pres. Serv</v>
      </c>
      <c r="H675" s="5" t="s">
        <v>30</v>
      </c>
      <c r="I675" s="5" t="s">
        <v>232</v>
      </c>
      <c r="J675" s="5" t="s">
        <v>233</v>
      </c>
      <c r="K675" s="5" t="s">
        <v>68</v>
      </c>
      <c r="L675" s="5" t="s">
        <v>42</v>
      </c>
      <c r="M675" s="5" t="s">
        <v>248</v>
      </c>
      <c r="N675" s="5"/>
      <c r="O675" s="5"/>
      <c r="P675" s="5" t="s">
        <v>31</v>
      </c>
      <c r="Q675" s="5" t="s">
        <v>32</v>
      </c>
      <c r="R675" s="5" t="s">
        <v>33</v>
      </c>
      <c r="S675" s="6" t="s">
        <v>59</v>
      </c>
      <c r="T675" s="8">
        <v>0</v>
      </c>
      <c r="U675" s="8">
        <v>68669800</v>
      </c>
      <c r="V675" s="8">
        <v>0</v>
      </c>
      <c r="W675" s="8">
        <v>68669800</v>
      </c>
      <c r="X675" s="8">
        <v>0</v>
      </c>
      <c r="Y675" s="8">
        <v>68669800</v>
      </c>
      <c r="Z675" s="8">
        <v>0</v>
      </c>
      <c r="AA675" s="8">
        <v>68669800</v>
      </c>
      <c r="AB675" s="8">
        <v>28063200</v>
      </c>
      <c r="AC675" s="8">
        <v>28063200</v>
      </c>
      <c r="AD675" s="21">
        <v>28063200</v>
      </c>
    </row>
    <row r="676" spans="1:30" ht="33.75" x14ac:dyDescent="0.25">
      <c r="A676" s="20" t="s">
        <v>416</v>
      </c>
      <c r="B676" s="6" t="s">
        <v>417</v>
      </c>
      <c r="C676" s="7" t="s">
        <v>294</v>
      </c>
      <c r="D676" s="7" t="s">
        <v>512</v>
      </c>
      <c r="E676" s="3" t="str">
        <f>VLOOKUP(Tabla2[[#This Row],[RUBRO]],Hoja9!$B$4:$M$1963,10,0)</f>
        <v>GENERACIONES</v>
      </c>
      <c r="F676" s="7" t="str">
        <f>VLOOKUP(Tabla2[[#This Row],[RUBRO]],Hoja9!$B$4:$M$1963,11,0)</f>
        <v>DIRECCIÓN DE GESTIÓN HUMANA</v>
      </c>
      <c r="G676" s="7" t="str">
        <f>VLOOKUP(Tabla2[[#This Row],[RUBRO]],Hoja9!$B$4:$M$1963,12,0)</f>
        <v>Gestión Humana- Viáticos</v>
      </c>
      <c r="H676" s="5" t="s">
        <v>30</v>
      </c>
      <c r="I676" s="5" t="s">
        <v>232</v>
      </c>
      <c r="J676" s="5" t="s">
        <v>233</v>
      </c>
      <c r="K676" s="5" t="s">
        <v>68</v>
      </c>
      <c r="L676" s="5" t="s">
        <v>42</v>
      </c>
      <c r="M676" s="5" t="s">
        <v>254</v>
      </c>
      <c r="N676" s="5"/>
      <c r="O676" s="5"/>
      <c r="P676" s="5" t="s">
        <v>31</v>
      </c>
      <c r="Q676" s="5" t="s">
        <v>32</v>
      </c>
      <c r="R676" s="5" t="s">
        <v>33</v>
      </c>
      <c r="S676" s="6" t="s">
        <v>249</v>
      </c>
      <c r="T676" s="8">
        <v>3000000</v>
      </c>
      <c r="U676" s="8">
        <v>10000000</v>
      </c>
      <c r="V676" s="8">
        <v>0</v>
      </c>
      <c r="W676" s="8">
        <v>13000000</v>
      </c>
      <c r="X676" s="8">
        <v>0</v>
      </c>
      <c r="Y676" s="8">
        <v>9000000</v>
      </c>
      <c r="Z676" s="8">
        <v>4000000</v>
      </c>
      <c r="AA676" s="8">
        <v>6543186</v>
      </c>
      <c r="AB676" s="8">
        <v>4348487</v>
      </c>
      <c r="AC676" s="8">
        <v>4348487</v>
      </c>
      <c r="AD676" s="21">
        <v>4348487</v>
      </c>
    </row>
    <row r="677" spans="1:30" ht="45" x14ac:dyDescent="0.25">
      <c r="A677" s="20" t="s">
        <v>416</v>
      </c>
      <c r="B677" s="6" t="s">
        <v>417</v>
      </c>
      <c r="C677" s="7" t="s">
        <v>295</v>
      </c>
      <c r="D677" s="7" t="s">
        <v>512</v>
      </c>
      <c r="E677" s="3" t="str">
        <f>VLOOKUP(Tabla2[[#This Row],[RUBRO]],Hoja9!$B$4:$M$1963,10,0)</f>
        <v>GENERACIONES</v>
      </c>
      <c r="F677" s="7" t="str">
        <f>VLOOKUP(Tabla2[[#This Row],[RUBRO]],Hoja9!$B$4:$M$1963,11,0)</f>
        <v>DIRECCIÓN DE NIÑEZ Y ADOLESCENCIA</v>
      </c>
      <c r="G677" s="7" t="str">
        <f>VLOOKUP(Tabla2[[#This Row],[RUBRO]],Hoja9!$B$4:$M$1963,12,0)</f>
        <v>Niñez y adolescencia</v>
      </c>
      <c r="H677" s="5" t="s">
        <v>30</v>
      </c>
      <c r="I677" s="5" t="s">
        <v>232</v>
      </c>
      <c r="J677" s="5" t="s">
        <v>233</v>
      </c>
      <c r="K677" s="5" t="s">
        <v>68</v>
      </c>
      <c r="L677" s="5" t="s">
        <v>42</v>
      </c>
      <c r="M677" s="5" t="s">
        <v>266</v>
      </c>
      <c r="N677" s="5"/>
      <c r="O677" s="5"/>
      <c r="P677" s="5" t="s">
        <v>31</v>
      </c>
      <c r="Q677" s="5" t="s">
        <v>32</v>
      </c>
      <c r="R677" s="5" t="s">
        <v>33</v>
      </c>
      <c r="S677" s="6" t="s">
        <v>267</v>
      </c>
      <c r="T677" s="8">
        <v>0</v>
      </c>
      <c r="U677" s="8">
        <v>18577315</v>
      </c>
      <c r="V677" s="8">
        <v>0</v>
      </c>
      <c r="W677" s="8">
        <v>18577315</v>
      </c>
      <c r="X677" s="8">
        <v>0</v>
      </c>
      <c r="Y677" s="8">
        <v>18577315</v>
      </c>
      <c r="Z677" s="8">
        <v>0</v>
      </c>
      <c r="AA677" s="8">
        <v>18577315</v>
      </c>
      <c r="AB677" s="8">
        <v>1972</v>
      </c>
      <c r="AC677" s="8">
        <v>1972</v>
      </c>
      <c r="AD677" s="21">
        <v>1972</v>
      </c>
    </row>
    <row r="678" spans="1:30" ht="33.75" x14ac:dyDescent="0.25">
      <c r="A678" s="20" t="s">
        <v>416</v>
      </c>
      <c r="B678" s="6" t="s">
        <v>417</v>
      </c>
      <c r="C678" s="7" t="s">
        <v>298</v>
      </c>
      <c r="D678" s="7" t="s">
        <v>594</v>
      </c>
      <c r="E678" s="3" t="str">
        <f>VLOOKUP(Tabla2[[#This Row],[RUBRO]],Hoja9!$B$4:$M$1963,10,0)</f>
        <v>SNBF</v>
      </c>
      <c r="F678" s="7" t="str">
        <f>VLOOKUP(Tabla2[[#This Row],[RUBRO]],Hoja9!$B$4:$M$1963,11,0)</f>
        <v>DIRECCIÓN DE GESTIÓN HUMANA</v>
      </c>
      <c r="G678" s="7" t="str">
        <f>VLOOKUP(Tabla2[[#This Row],[RUBRO]],Hoja9!$B$4:$M$1963,12,0)</f>
        <v>Gestión Humana - Pres. Serv</v>
      </c>
      <c r="H678" s="5" t="s">
        <v>30</v>
      </c>
      <c r="I678" s="5" t="s">
        <v>232</v>
      </c>
      <c r="J678" s="5" t="s">
        <v>233</v>
      </c>
      <c r="K678" s="5" t="s">
        <v>138</v>
      </c>
      <c r="L678" s="5" t="s">
        <v>42</v>
      </c>
      <c r="M678" s="5" t="s">
        <v>281</v>
      </c>
      <c r="N678" s="5"/>
      <c r="O678" s="5"/>
      <c r="P678" s="5" t="s">
        <v>31</v>
      </c>
      <c r="Q678" s="5" t="s">
        <v>32</v>
      </c>
      <c r="R678" s="5" t="s">
        <v>33</v>
      </c>
      <c r="S678" s="6" t="s">
        <v>59</v>
      </c>
      <c r="T678" s="8">
        <v>203058900</v>
      </c>
      <c r="U678" s="8">
        <v>0</v>
      </c>
      <c r="V678" s="8">
        <v>6613833</v>
      </c>
      <c r="W678" s="8">
        <v>196445067</v>
      </c>
      <c r="X678" s="8">
        <v>0</v>
      </c>
      <c r="Y678" s="8">
        <v>196445067</v>
      </c>
      <c r="Z678" s="8">
        <v>0</v>
      </c>
      <c r="AA678" s="8">
        <v>196445067</v>
      </c>
      <c r="AB678" s="8">
        <v>84431601</v>
      </c>
      <c r="AC678" s="8">
        <v>84431601</v>
      </c>
      <c r="AD678" s="21">
        <v>84431601</v>
      </c>
    </row>
    <row r="679" spans="1:30" ht="33.75" x14ac:dyDescent="0.25">
      <c r="A679" s="20" t="s">
        <v>416</v>
      </c>
      <c r="B679" s="6" t="s">
        <v>417</v>
      </c>
      <c r="C679" s="7" t="s">
        <v>299</v>
      </c>
      <c r="D679" s="7" t="s">
        <v>594</v>
      </c>
      <c r="E679" s="3" t="str">
        <f>VLOOKUP(Tabla2[[#This Row],[RUBRO]],Hoja9!$B$4:$M$1963,10,0)</f>
        <v>SNBF</v>
      </c>
      <c r="F679" s="7" t="str">
        <f>VLOOKUP(Tabla2[[#This Row],[RUBRO]],Hoja9!$B$4:$M$1963,11,0)</f>
        <v>DIRECCIÓN DE GESTIÓN HUMANA</v>
      </c>
      <c r="G679" s="7" t="str">
        <f>VLOOKUP(Tabla2[[#This Row],[RUBRO]],Hoja9!$B$4:$M$1963,12,0)</f>
        <v>Gestión Humana- Viáticos</v>
      </c>
      <c r="H679" s="5" t="s">
        <v>30</v>
      </c>
      <c r="I679" s="5" t="s">
        <v>232</v>
      </c>
      <c r="J679" s="5" t="s">
        <v>233</v>
      </c>
      <c r="K679" s="5" t="s">
        <v>138</v>
      </c>
      <c r="L679" s="5" t="s">
        <v>42</v>
      </c>
      <c r="M679" s="5" t="s">
        <v>237</v>
      </c>
      <c r="N679" s="5"/>
      <c r="O679" s="5"/>
      <c r="P679" s="5" t="s">
        <v>31</v>
      </c>
      <c r="Q679" s="5" t="s">
        <v>32</v>
      </c>
      <c r="R679" s="5" t="s">
        <v>33</v>
      </c>
      <c r="S679" s="6" t="s">
        <v>249</v>
      </c>
      <c r="T679" s="8">
        <v>40395019</v>
      </c>
      <c r="U679" s="8">
        <v>0</v>
      </c>
      <c r="V679" s="8">
        <v>0</v>
      </c>
      <c r="W679" s="8">
        <v>40395019</v>
      </c>
      <c r="X679" s="8">
        <v>0</v>
      </c>
      <c r="Y679" s="8">
        <v>40395019</v>
      </c>
      <c r="Z679" s="8">
        <v>0</v>
      </c>
      <c r="AA679" s="8">
        <v>27745746</v>
      </c>
      <c r="AB679" s="8">
        <v>22026297</v>
      </c>
      <c r="AC679" s="8">
        <v>22026297</v>
      </c>
      <c r="AD679" s="21">
        <v>22026297</v>
      </c>
    </row>
    <row r="680" spans="1:30" ht="33.75" x14ac:dyDescent="0.25">
      <c r="A680" s="20" t="s">
        <v>416</v>
      </c>
      <c r="B680" s="6" t="s">
        <v>417</v>
      </c>
      <c r="C680" s="7" t="s">
        <v>303</v>
      </c>
      <c r="D680" s="7" t="s">
        <v>604</v>
      </c>
      <c r="E680" s="3" t="str">
        <f>VLOOKUP(Tabla2[[#This Row],[RUBRO]],Hoja9!$B$4:$M$1963,10,0)</f>
        <v>TECNOLOGIA</v>
      </c>
      <c r="F680" s="7" t="str">
        <f>VLOOKUP(Tabla2[[#This Row],[RUBRO]],Hoja9!$B$4:$M$1963,11,0)</f>
        <v>DIRECCIÓN DE GESTIÓN HUMANA</v>
      </c>
      <c r="G680" s="7" t="str">
        <f>VLOOKUP(Tabla2[[#This Row],[RUBRO]],Hoja9!$B$4:$M$1963,12,0)</f>
        <v>Gestión Humana - Pres. Serv</v>
      </c>
      <c r="H680" s="5" t="s">
        <v>30</v>
      </c>
      <c r="I680" s="5" t="s">
        <v>301</v>
      </c>
      <c r="J680" s="5" t="s">
        <v>233</v>
      </c>
      <c r="K680" s="5" t="s">
        <v>41</v>
      </c>
      <c r="L680" s="5" t="s">
        <v>42</v>
      </c>
      <c r="M680" s="5" t="s">
        <v>281</v>
      </c>
      <c r="N680" s="5"/>
      <c r="O680" s="5"/>
      <c r="P680" s="5" t="s">
        <v>31</v>
      </c>
      <c r="Q680" s="5" t="s">
        <v>32</v>
      </c>
      <c r="R680" s="5" t="s">
        <v>33</v>
      </c>
      <c r="S680" s="6" t="s">
        <v>59</v>
      </c>
      <c r="T680" s="8">
        <v>137792885</v>
      </c>
      <c r="U680" s="8">
        <v>1386733</v>
      </c>
      <c r="V680" s="8">
        <v>52618</v>
      </c>
      <c r="W680" s="8">
        <v>139127000</v>
      </c>
      <c r="X680" s="8">
        <v>0</v>
      </c>
      <c r="Y680" s="8">
        <v>139127000</v>
      </c>
      <c r="Z680" s="8">
        <v>0</v>
      </c>
      <c r="AA680" s="8">
        <v>137740267</v>
      </c>
      <c r="AB680" s="8">
        <v>62103067</v>
      </c>
      <c r="AC680" s="8">
        <v>62103067</v>
      </c>
      <c r="AD680" s="21">
        <v>62103067</v>
      </c>
    </row>
    <row r="681" spans="1:30" ht="33.75" x14ac:dyDescent="0.25">
      <c r="A681" s="20" t="s">
        <v>416</v>
      </c>
      <c r="B681" s="6" t="s">
        <v>417</v>
      </c>
      <c r="C681" s="7" t="s">
        <v>304</v>
      </c>
      <c r="D681" s="7" t="s">
        <v>604</v>
      </c>
      <c r="E681" s="3" t="str">
        <f>VLOOKUP(Tabla2[[#This Row],[RUBRO]],Hoja9!$B$4:$M$1963,10,0)</f>
        <v>TECNOLOGIA</v>
      </c>
      <c r="F681" s="7" t="str">
        <f>VLOOKUP(Tabla2[[#This Row],[RUBRO]],Hoja9!$B$4:$M$1963,11,0)</f>
        <v>DIRECCIÓN DE GESTIÓN HUMANA</v>
      </c>
      <c r="G681" s="7" t="str">
        <f>VLOOKUP(Tabla2[[#This Row],[RUBRO]],Hoja9!$B$4:$M$1963,12,0)</f>
        <v>Gestión Humana- Viáticos</v>
      </c>
      <c r="H681" s="5" t="s">
        <v>30</v>
      </c>
      <c r="I681" s="5" t="s">
        <v>301</v>
      </c>
      <c r="J681" s="5" t="s">
        <v>233</v>
      </c>
      <c r="K681" s="5" t="s">
        <v>41</v>
      </c>
      <c r="L681" s="5" t="s">
        <v>42</v>
      </c>
      <c r="M681" s="5" t="s">
        <v>237</v>
      </c>
      <c r="N681" s="5"/>
      <c r="O681" s="5"/>
      <c r="P681" s="5" t="s">
        <v>31</v>
      </c>
      <c r="Q681" s="5" t="s">
        <v>32</v>
      </c>
      <c r="R681" s="5" t="s">
        <v>33</v>
      </c>
      <c r="S681" s="6" t="s">
        <v>249</v>
      </c>
      <c r="T681" s="8">
        <v>12388350</v>
      </c>
      <c r="U681" s="8">
        <v>0</v>
      </c>
      <c r="V681" s="8">
        <v>0</v>
      </c>
      <c r="W681" s="8">
        <v>12388350</v>
      </c>
      <c r="X681" s="8">
        <v>0</v>
      </c>
      <c r="Y681" s="8">
        <v>12388350</v>
      </c>
      <c r="Z681" s="8">
        <v>0</v>
      </c>
      <c r="AA681" s="8">
        <v>8625670</v>
      </c>
      <c r="AB681" s="8">
        <v>8625670</v>
      </c>
      <c r="AC681" s="8">
        <v>8625670</v>
      </c>
      <c r="AD681" s="21">
        <v>8625670</v>
      </c>
    </row>
    <row r="682" spans="1:30" ht="33.75" x14ac:dyDescent="0.25">
      <c r="A682" s="20" t="s">
        <v>416</v>
      </c>
      <c r="B682" s="6" t="s">
        <v>417</v>
      </c>
      <c r="C682" s="7" t="s">
        <v>307</v>
      </c>
      <c r="D682" s="7" t="s">
        <v>37</v>
      </c>
      <c r="E682" s="3" t="str">
        <f>VLOOKUP(Tabla2[[#This Row],[RUBRO]],Hoja9!$B$4:$M$1963,10,0)</f>
        <v>MODELO INTERVENCION</v>
      </c>
      <c r="F682" s="7" t="str">
        <f>VLOOKUP(Tabla2[[#This Row],[RUBRO]],Hoja9!$B$4:$M$1963,11,0)</f>
        <v>DIRECCIÓN DE GESTIÓN HUMANA</v>
      </c>
      <c r="G682" s="7" t="str">
        <f>VLOOKUP(Tabla2[[#This Row],[RUBRO]],Hoja9!$B$4:$M$1963,12,0)</f>
        <v>Gestión Humana - Pres. Serv</v>
      </c>
      <c r="H682" s="5" t="s">
        <v>30</v>
      </c>
      <c r="I682" s="5" t="s">
        <v>301</v>
      </c>
      <c r="J682" s="5" t="s">
        <v>233</v>
      </c>
      <c r="K682" s="5" t="s">
        <v>77</v>
      </c>
      <c r="L682" s="5" t="s">
        <v>42</v>
      </c>
      <c r="M682" s="5" t="s">
        <v>237</v>
      </c>
      <c r="N682" s="5"/>
      <c r="O682" s="5"/>
      <c r="P682" s="5" t="s">
        <v>31</v>
      </c>
      <c r="Q682" s="5" t="s">
        <v>32</v>
      </c>
      <c r="R682" s="5" t="s">
        <v>33</v>
      </c>
      <c r="S682" s="6" t="s">
        <v>59</v>
      </c>
      <c r="T682" s="8">
        <v>635637113</v>
      </c>
      <c r="U682" s="8">
        <v>124776134</v>
      </c>
      <c r="V682" s="8">
        <v>67827113</v>
      </c>
      <c r="W682" s="8">
        <v>692586134</v>
      </c>
      <c r="X682" s="8">
        <v>0</v>
      </c>
      <c r="Y682" s="8">
        <v>678079536</v>
      </c>
      <c r="Z682" s="8">
        <v>14506598</v>
      </c>
      <c r="AA682" s="8">
        <v>678079536</v>
      </c>
      <c r="AB682" s="8">
        <v>393130600</v>
      </c>
      <c r="AC682" s="8">
        <v>393130600</v>
      </c>
      <c r="AD682" s="21">
        <v>393130600</v>
      </c>
    </row>
    <row r="683" spans="1:30" ht="33.75" x14ac:dyDescent="0.25">
      <c r="A683" s="20" t="s">
        <v>416</v>
      </c>
      <c r="B683" s="6" t="s">
        <v>417</v>
      </c>
      <c r="C683" s="7" t="s">
        <v>308</v>
      </c>
      <c r="D683" s="7" t="s">
        <v>37</v>
      </c>
      <c r="E683" s="3" t="str">
        <f>VLOOKUP(Tabla2[[#This Row],[RUBRO]],Hoja9!$B$4:$M$1963,10,0)</f>
        <v>MODELO INTERVENCION</v>
      </c>
      <c r="F683" s="7" t="str">
        <f>VLOOKUP(Tabla2[[#This Row],[RUBRO]],Hoja9!$B$4:$M$1963,11,0)</f>
        <v>DIRECCIÓN DE GESTIÓN HUMANA</v>
      </c>
      <c r="G683" s="7" t="str">
        <f>VLOOKUP(Tabla2[[#This Row],[RUBRO]],Hoja9!$B$4:$M$1963,12,0)</f>
        <v>Gestión Humana- Viáticos</v>
      </c>
      <c r="H683" s="5" t="s">
        <v>30</v>
      </c>
      <c r="I683" s="5" t="s">
        <v>301</v>
      </c>
      <c r="J683" s="5" t="s">
        <v>233</v>
      </c>
      <c r="K683" s="5" t="s">
        <v>77</v>
      </c>
      <c r="L683" s="5" t="s">
        <v>42</v>
      </c>
      <c r="M683" s="5" t="s">
        <v>240</v>
      </c>
      <c r="N683" s="5"/>
      <c r="O683" s="5"/>
      <c r="P683" s="5" t="s">
        <v>31</v>
      </c>
      <c r="Q683" s="5" t="s">
        <v>32</v>
      </c>
      <c r="R683" s="5" t="s">
        <v>33</v>
      </c>
      <c r="S683" s="6" t="s">
        <v>249</v>
      </c>
      <c r="T683" s="8">
        <v>0</v>
      </c>
      <c r="U683" s="8">
        <v>40200000</v>
      </c>
      <c r="V683" s="8">
        <v>0</v>
      </c>
      <c r="W683" s="8">
        <v>40200000</v>
      </c>
      <c r="X683" s="8">
        <v>0</v>
      </c>
      <c r="Y683" s="8">
        <v>40200000</v>
      </c>
      <c r="Z683" s="8">
        <v>0</v>
      </c>
      <c r="AA683" s="8">
        <v>28915584</v>
      </c>
      <c r="AB683" s="8">
        <v>20080322</v>
      </c>
      <c r="AC683" s="8">
        <v>20080322</v>
      </c>
      <c r="AD683" s="21">
        <v>20080322</v>
      </c>
    </row>
    <row r="684" spans="1:30" ht="22.5" x14ac:dyDescent="0.25">
      <c r="A684" s="20" t="s">
        <v>416</v>
      </c>
      <c r="B684" s="6" t="s">
        <v>417</v>
      </c>
      <c r="C684" s="7" t="s">
        <v>396</v>
      </c>
      <c r="D684" s="7" t="s">
        <v>37</v>
      </c>
      <c r="E684" s="3" t="str">
        <f>VLOOKUP(Tabla2[[#This Row],[RUBRO]],Hoja9!$B$4:$M$1963,10,0)</f>
        <v>MODELO INTERVENCION</v>
      </c>
      <c r="F684" s="7" t="str">
        <f>VLOOKUP(Tabla2[[#This Row],[RUBRO]],Hoja9!$B$4:$M$1963,11,0)</f>
        <v>DIRECCION FINANCIERA</v>
      </c>
      <c r="G684" s="7" t="str">
        <f>VLOOKUP(Tabla2[[#This Row],[RUBRO]],Hoja9!$B$4:$M$1963,12,0)</f>
        <v>Dirección Financiera</v>
      </c>
      <c r="H684" s="5" t="s">
        <v>30</v>
      </c>
      <c r="I684" s="5" t="s">
        <v>301</v>
      </c>
      <c r="J684" s="5" t="s">
        <v>233</v>
      </c>
      <c r="K684" s="5" t="s">
        <v>77</v>
      </c>
      <c r="L684" s="5" t="s">
        <v>42</v>
      </c>
      <c r="M684" s="5" t="s">
        <v>255</v>
      </c>
      <c r="N684" s="5"/>
      <c r="O684" s="5"/>
      <c r="P684" s="5" t="s">
        <v>31</v>
      </c>
      <c r="Q684" s="5" t="s">
        <v>32</v>
      </c>
      <c r="R684" s="5" t="s">
        <v>33</v>
      </c>
      <c r="S684" s="6" t="s">
        <v>397</v>
      </c>
      <c r="T684" s="8">
        <v>600000</v>
      </c>
      <c r="U684" s="8">
        <v>0</v>
      </c>
      <c r="V684" s="8">
        <v>600000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21">
        <v>0</v>
      </c>
    </row>
    <row r="685" spans="1:30" ht="33.75" x14ac:dyDescent="0.25">
      <c r="A685" s="20" t="s">
        <v>416</v>
      </c>
      <c r="B685" s="6" t="s">
        <v>417</v>
      </c>
      <c r="C685" s="7" t="s">
        <v>398</v>
      </c>
      <c r="D685" s="7" t="s">
        <v>37</v>
      </c>
      <c r="E685" s="3" t="str">
        <f>VLOOKUP(Tabla2[[#This Row],[RUBRO]],Hoja9!$B$4:$M$1963,10,0)</f>
        <v>MODELO INTERVENCION</v>
      </c>
      <c r="F685" s="7" t="str">
        <f>VLOOKUP(Tabla2[[#This Row],[RUBRO]],Hoja9!$B$4:$M$1963,11,0)</f>
        <v>DIRECCIÓN DE GESTIÓN HUMANA</v>
      </c>
      <c r="G685" s="7" t="str">
        <f>VLOOKUP(Tabla2[[#This Row],[RUBRO]],Hoja9!$B$4:$M$1963,12,0)</f>
        <v>Gestión Humana - Pres. Serv</v>
      </c>
      <c r="H685" s="5" t="s">
        <v>30</v>
      </c>
      <c r="I685" s="5" t="s">
        <v>301</v>
      </c>
      <c r="J685" s="5" t="s">
        <v>233</v>
      </c>
      <c r="K685" s="5" t="s">
        <v>77</v>
      </c>
      <c r="L685" s="5" t="s">
        <v>42</v>
      </c>
      <c r="M685" s="5" t="s">
        <v>257</v>
      </c>
      <c r="N685" s="5"/>
      <c r="O685" s="5"/>
      <c r="P685" s="5" t="s">
        <v>31</v>
      </c>
      <c r="Q685" s="5" t="s">
        <v>32</v>
      </c>
      <c r="R685" s="5" t="s">
        <v>33</v>
      </c>
      <c r="S685" s="6" t="s">
        <v>399</v>
      </c>
      <c r="T685" s="8">
        <v>32088235</v>
      </c>
      <c r="U685" s="8">
        <v>0</v>
      </c>
      <c r="V685" s="8">
        <v>2278235</v>
      </c>
      <c r="W685" s="8">
        <v>29810000</v>
      </c>
      <c r="X685" s="8">
        <v>0</v>
      </c>
      <c r="Y685" s="8">
        <v>29810000</v>
      </c>
      <c r="Z685" s="8">
        <v>0</v>
      </c>
      <c r="AA685" s="8">
        <v>29810000</v>
      </c>
      <c r="AB685" s="8">
        <v>15302467</v>
      </c>
      <c r="AC685" s="8">
        <v>15302467</v>
      </c>
      <c r="AD685" s="21">
        <v>15302467</v>
      </c>
    </row>
    <row r="686" spans="1:30" ht="33.75" x14ac:dyDescent="0.25">
      <c r="A686" s="20" t="s">
        <v>416</v>
      </c>
      <c r="B686" s="6" t="s">
        <v>417</v>
      </c>
      <c r="C686" s="7" t="s">
        <v>319</v>
      </c>
      <c r="D686" s="7" t="s">
        <v>37</v>
      </c>
      <c r="E686" s="3" t="str">
        <f>VLOOKUP(Tabla2[[#This Row],[RUBRO]],Hoja9!$B$4:$M$1963,10,0)</f>
        <v>MODELO INTERVENCION</v>
      </c>
      <c r="F686" s="7" t="str">
        <f>VLOOKUP(Tabla2[[#This Row],[RUBRO]],Hoja9!$B$4:$M$1963,11,0)</f>
        <v>DIRECCION ADMINISTRATIVA</v>
      </c>
      <c r="G686" s="7" t="str">
        <f>VLOOKUP(Tabla2[[#This Row],[RUBRO]],Hoja9!$B$4:$M$1963,12,0)</f>
        <v>Administrativa NM</v>
      </c>
      <c r="H686" s="5" t="s">
        <v>30</v>
      </c>
      <c r="I686" s="5" t="s">
        <v>301</v>
      </c>
      <c r="J686" s="5" t="s">
        <v>233</v>
      </c>
      <c r="K686" s="5" t="s">
        <v>77</v>
      </c>
      <c r="L686" s="5" t="s">
        <v>42</v>
      </c>
      <c r="M686" s="5" t="s">
        <v>320</v>
      </c>
      <c r="N686" s="5"/>
      <c r="O686" s="5"/>
      <c r="P686" s="5" t="s">
        <v>31</v>
      </c>
      <c r="Q686" s="5" t="s">
        <v>32</v>
      </c>
      <c r="R686" s="5" t="s">
        <v>33</v>
      </c>
      <c r="S686" s="6" t="s">
        <v>321</v>
      </c>
      <c r="T686" s="8">
        <v>29115829</v>
      </c>
      <c r="U686" s="8">
        <v>0</v>
      </c>
      <c r="V686" s="8">
        <v>0</v>
      </c>
      <c r="W686" s="8">
        <v>29115829</v>
      </c>
      <c r="X686" s="8">
        <v>0</v>
      </c>
      <c r="Y686" s="8">
        <v>29115829</v>
      </c>
      <c r="Z686" s="8">
        <v>0</v>
      </c>
      <c r="AA686" s="8">
        <v>29115829</v>
      </c>
      <c r="AB686" s="8">
        <v>17152565</v>
      </c>
      <c r="AC686" s="8">
        <v>17152565</v>
      </c>
      <c r="AD686" s="21">
        <v>17152565</v>
      </c>
    </row>
    <row r="687" spans="1:30" ht="33.75" x14ac:dyDescent="0.25">
      <c r="A687" s="20" t="s">
        <v>416</v>
      </c>
      <c r="B687" s="6" t="s">
        <v>417</v>
      </c>
      <c r="C687" s="7" t="s">
        <v>322</v>
      </c>
      <c r="D687" s="7" t="s">
        <v>37</v>
      </c>
      <c r="E687" s="3" t="str">
        <f>VLOOKUP(Tabla2[[#This Row],[RUBRO]],Hoja9!$B$4:$M$1963,10,0)</f>
        <v>MODELO INTERVENCION</v>
      </c>
      <c r="F687" s="7" t="str">
        <f>VLOOKUP(Tabla2[[#This Row],[RUBRO]],Hoja9!$B$4:$M$1963,11,0)</f>
        <v>DIRECCION ADMINISTRATIVA</v>
      </c>
      <c r="G687" s="7" t="str">
        <f>VLOOKUP(Tabla2[[#This Row],[RUBRO]],Hoja9!$B$4:$M$1963,12,0)</f>
        <v>Administrativa NM</v>
      </c>
      <c r="H687" s="5" t="s">
        <v>30</v>
      </c>
      <c r="I687" s="5" t="s">
        <v>301</v>
      </c>
      <c r="J687" s="5" t="s">
        <v>233</v>
      </c>
      <c r="K687" s="5" t="s">
        <v>77</v>
      </c>
      <c r="L687" s="5" t="s">
        <v>42</v>
      </c>
      <c r="M687" s="5" t="s">
        <v>323</v>
      </c>
      <c r="N687" s="5"/>
      <c r="O687" s="5"/>
      <c r="P687" s="5" t="s">
        <v>31</v>
      </c>
      <c r="Q687" s="5" t="s">
        <v>32</v>
      </c>
      <c r="R687" s="5" t="s">
        <v>33</v>
      </c>
      <c r="S687" s="6" t="s">
        <v>324</v>
      </c>
      <c r="T687" s="8">
        <v>23069496</v>
      </c>
      <c r="U687" s="8">
        <v>0</v>
      </c>
      <c r="V687" s="8">
        <v>0</v>
      </c>
      <c r="W687" s="8">
        <v>23069496</v>
      </c>
      <c r="X687" s="8">
        <v>0</v>
      </c>
      <c r="Y687" s="8">
        <v>23069496</v>
      </c>
      <c r="Z687" s="8">
        <v>0</v>
      </c>
      <c r="AA687" s="8">
        <v>22679958</v>
      </c>
      <c r="AB687" s="8">
        <v>9222758</v>
      </c>
      <c r="AC687" s="8">
        <v>9222758</v>
      </c>
      <c r="AD687" s="21">
        <v>9222758</v>
      </c>
    </row>
    <row r="688" spans="1:30" ht="33.75" x14ac:dyDescent="0.25">
      <c r="A688" s="20" t="s">
        <v>416</v>
      </c>
      <c r="B688" s="6" t="s">
        <v>417</v>
      </c>
      <c r="C688" s="7" t="s">
        <v>328</v>
      </c>
      <c r="D688" s="7" t="s">
        <v>37</v>
      </c>
      <c r="E688" s="3" t="str">
        <f>VLOOKUP(Tabla2[[#This Row],[RUBRO]],Hoja9!$B$4:$M$1963,10,0)</f>
        <v>MODELO INTERVENCION</v>
      </c>
      <c r="F688" s="7" t="str">
        <f>VLOOKUP(Tabla2[[#This Row],[RUBRO]],Hoja9!$B$4:$M$1963,11,0)</f>
        <v>DIRECCION ADMINISTRATIVA</v>
      </c>
      <c r="G688" s="7" t="str">
        <f>VLOOKUP(Tabla2[[#This Row],[RUBRO]],Hoja9!$B$4:$M$1963,12,0)</f>
        <v>Administrativa NM</v>
      </c>
      <c r="H688" s="5" t="s">
        <v>30</v>
      </c>
      <c r="I688" s="5" t="s">
        <v>301</v>
      </c>
      <c r="J688" s="5" t="s">
        <v>233</v>
      </c>
      <c r="K688" s="5" t="s">
        <v>77</v>
      </c>
      <c r="L688" s="5" t="s">
        <v>42</v>
      </c>
      <c r="M688" s="5" t="s">
        <v>329</v>
      </c>
      <c r="N688" s="5"/>
      <c r="O688" s="5"/>
      <c r="P688" s="5" t="s">
        <v>31</v>
      </c>
      <c r="Q688" s="5" t="s">
        <v>32</v>
      </c>
      <c r="R688" s="5" t="s">
        <v>33</v>
      </c>
      <c r="S688" s="6" t="s">
        <v>330</v>
      </c>
      <c r="T688" s="8">
        <v>0</v>
      </c>
      <c r="U688" s="8">
        <v>60756000</v>
      </c>
      <c r="V688" s="8">
        <v>0</v>
      </c>
      <c r="W688" s="8">
        <v>60756000</v>
      </c>
      <c r="X688" s="8">
        <v>0</v>
      </c>
      <c r="Y688" s="8">
        <v>60756000</v>
      </c>
      <c r="Z688" s="8">
        <v>0</v>
      </c>
      <c r="AA688" s="8">
        <v>242056</v>
      </c>
      <c r="AB688" s="8">
        <v>0</v>
      </c>
      <c r="AC688" s="8">
        <v>0</v>
      </c>
      <c r="AD688" s="21">
        <v>0</v>
      </c>
    </row>
    <row r="689" spans="1:30" ht="33.75" x14ac:dyDescent="0.25">
      <c r="A689" s="20" t="s">
        <v>416</v>
      </c>
      <c r="B689" s="6" t="s">
        <v>417</v>
      </c>
      <c r="C689" s="7" t="s">
        <v>354</v>
      </c>
      <c r="D689" s="7" t="s">
        <v>37</v>
      </c>
      <c r="E689" s="3" t="str">
        <f>VLOOKUP(Tabla2[[#This Row],[RUBRO]],Hoja9!$B$4:$M$1963,10,0)</f>
        <v>MODELO INTERVENCION</v>
      </c>
      <c r="F689" s="7" t="str">
        <f>VLOOKUP(Tabla2[[#This Row],[RUBRO]],Hoja9!$B$4:$M$1963,11,0)</f>
        <v>DIRECCIÓN DE GESTIÓN HUMANA</v>
      </c>
      <c r="G689" s="7" t="str">
        <f>VLOOKUP(Tabla2[[#This Row],[RUBRO]],Hoja9!$B$4:$M$1963,12,0)</f>
        <v>Gestión Humana- Capacitación</v>
      </c>
      <c r="H689" s="5" t="s">
        <v>30</v>
      </c>
      <c r="I689" s="5" t="s">
        <v>301</v>
      </c>
      <c r="J689" s="5" t="s">
        <v>233</v>
      </c>
      <c r="K689" s="5" t="s">
        <v>77</v>
      </c>
      <c r="L689" s="5" t="s">
        <v>42</v>
      </c>
      <c r="M689" s="5" t="s">
        <v>355</v>
      </c>
      <c r="N689" s="5"/>
      <c r="O689" s="5"/>
      <c r="P689" s="5" t="s">
        <v>31</v>
      </c>
      <c r="Q689" s="5" t="s">
        <v>32</v>
      </c>
      <c r="R689" s="5" t="s">
        <v>33</v>
      </c>
      <c r="S689" s="6" t="s">
        <v>356</v>
      </c>
      <c r="T689" s="8">
        <v>0</v>
      </c>
      <c r="U689" s="8">
        <v>11849000</v>
      </c>
      <c r="V689" s="8">
        <v>0</v>
      </c>
      <c r="W689" s="8">
        <v>11849000</v>
      </c>
      <c r="X689" s="8">
        <v>0</v>
      </c>
      <c r="Y689" s="8">
        <v>11849000</v>
      </c>
      <c r="Z689" s="8">
        <v>0</v>
      </c>
      <c r="AA689" s="8">
        <v>10394000</v>
      </c>
      <c r="AB689" s="8">
        <v>0</v>
      </c>
      <c r="AC689" s="8">
        <v>0</v>
      </c>
      <c r="AD689" s="21">
        <v>0</v>
      </c>
    </row>
    <row r="690" spans="1:30" ht="33.75" x14ac:dyDescent="0.25">
      <c r="A690" s="20" t="s">
        <v>416</v>
      </c>
      <c r="B690" s="6" t="s">
        <v>417</v>
      </c>
      <c r="C690" s="7" t="s">
        <v>359</v>
      </c>
      <c r="D690" s="7" t="s">
        <v>37</v>
      </c>
      <c r="E690" s="3" t="str">
        <f>VLOOKUP(Tabla2[[#This Row],[RUBRO]],Hoja9!$B$4:$M$1963,10,0)</f>
        <v>MODELO INTERVENCION</v>
      </c>
      <c r="F690" s="7" t="str">
        <f>VLOOKUP(Tabla2[[#This Row],[RUBRO]],Hoja9!$B$4:$M$1963,11,0)</f>
        <v>DIRECCIÓN DE GESTIÓN HUMANA</v>
      </c>
      <c r="G690" s="7" t="str">
        <f>VLOOKUP(Tabla2[[#This Row],[RUBRO]],Hoja9!$B$4:$M$1963,12,0)</f>
        <v>Gestión Humana- Viáticos</v>
      </c>
      <c r="H690" s="5" t="s">
        <v>30</v>
      </c>
      <c r="I690" s="5" t="s">
        <v>301</v>
      </c>
      <c r="J690" s="5" t="s">
        <v>233</v>
      </c>
      <c r="K690" s="5" t="s">
        <v>77</v>
      </c>
      <c r="L690" s="5" t="s">
        <v>42</v>
      </c>
      <c r="M690" s="5" t="s">
        <v>360</v>
      </c>
      <c r="N690" s="5"/>
      <c r="O690" s="5"/>
      <c r="P690" s="5" t="s">
        <v>31</v>
      </c>
      <c r="Q690" s="5" t="s">
        <v>32</v>
      </c>
      <c r="R690" s="5" t="s">
        <v>33</v>
      </c>
      <c r="S690" s="6" t="s">
        <v>361</v>
      </c>
      <c r="T690" s="8">
        <v>3000000</v>
      </c>
      <c r="U690" s="8">
        <v>0</v>
      </c>
      <c r="V690" s="8">
        <v>0</v>
      </c>
      <c r="W690" s="8">
        <v>3000000</v>
      </c>
      <c r="X690" s="8">
        <v>0</v>
      </c>
      <c r="Y690" s="8">
        <v>3000000</v>
      </c>
      <c r="Z690" s="8">
        <v>0</v>
      </c>
      <c r="AA690" s="8">
        <v>1510818</v>
      </c>
      <c r="AB690" s="8">
        <v>1510818</v>
      </c>
      <c r="AC690" s="8">
        <v>1510818</v>
      </c>
      <c r="AD690" s="21">
        <v>1510818</v>
      </c>
    </row>
    <row r="691" spans="1:30" ht="22.5" x14ac:dyDescent="0.25">
      <c r="A691" s="20" t="s">
        <v>416</v>
      </c>
      <c r="B691" s="6" t="s">
        <v>417</v>
      </c>
      <c r="C691" s="7" t="s">
        <v>365</v>
      </c>
      <c r="D691" s="7" t="s">
        <v>37</v>
      </c>
      <c r="E691" s="3" t="str">
        <f>VLOOKUP(Tabla2[[#This Row],[RUBRO]],Hoja9!$B$4:$M$1963,10,0)</f>
        <v>MODELO INTERVENCION</v>
      </c>
      <c r="F691" s="7" t="str">
        <f>VLOOKUP(Tabla2[[#This Row],[RUBRO]],Hoja9!$B$4:$M$1963,11,0)</f>
        <v>SECRETARIA GENERAL</v>
      </c>
      <c r="G691" s="7" t="str">
        <f>VLOOKUP(Tabla2[[#This Row],[RUBRO]],Hoja9!$B$4:$M$1963,12,0)</f>
        <v>Secretaria General</v>
      </c>
      <c r="H691" s="5" t="s">
        <v>30</v>
      </c>
      <c r="I691" s="5" t="s">
        <v>301</v>
      </c>
      <c r="J691" s="5" t="s">
        <v>233</v>
      </c>
      <c r="K691" s="5" t="s">
        <v>77</v>
      </c>
      <c r="L691" s="5" t="s">
        <v>42</v>
      </c>
      <c r="M691" s="5" t="s">
        <v>266</v>
      </c>
      <c r="N691" s="5"/>
      <c r="O691" s="5"/>
      <c r="P691" s="5" t="s">
        <v>31</v>
      </c>
      <c r="Q691" s="5" t="s">
        <v>32</v>
      </c>
      <c r="R691" s="5" t="s">
        <v>33</v>
      </c>
      <c r="S691" s="6" t="s">
        <v>267</v>
      </c>
      <c r="T691" s="8">
        <v>289404</v>
      </c>
      <c r="U691" s="8">
        <v>243024</v>
      </c>
      <c r="V691" s="8">
        <v>0</v>
      </c>
      <c r="W691" s="8">
        <v>532428</v>
      </c>
      <c r="X691" s="8">
        <v>0</v>
      </c>
      <c r="Y691" s="8">
        <v>532428</v>
      </c>
      <c r="Z691" s="8">
        <v>0</v>
      </c>
      <c r="AA691" s="8">
        <v>532428</v>
      </c>
      <c r="AB691" s="8">
        <v>2954</v>
      </c>
      <c r="AC691" s="8">
        <v>2954</v>
      </c>
      <c r="AD691" s="21">
        <v>2954</v>
      </c>
    </row>
    <row r="692" spans="1:30" ht="33.75" x14ac:dyDescent="0.25">
      <c r="A692" s="20" t="s">
        <v>416</v>
      </c>
      <c r="B692" s="6" t="s">
        <v>417</v>
      </c>
      <c r="C692" s="7" t="s">
        <v>372</v>
      </c>
      <c r="D692" s="7" t="s">
        <v>474</v>
      </c>
      <c r="E692" s="3" t="str">
        <f>VLOOKUP(Tabla2[[#This Row],[RUBRO]],Hoja9!$B$4:$M$1963,10,0)</f>
        <v xml:space="preserve">CONSTRUCCION </v>
      </c>
      <c r="F692" s="7" t="str">
        <f>VLOOKUP(Tabla2[[#This Row],[RUBRO]],Hoja9!$B$4:$M$1963,11,0)</f>
        <v>DIRECCION ADMINISTRATIVA</v>
      </c>
      <c r="G692" s="7" t="str">
        <f>VLOOKUP(Tabla2[[#This Row],[RUBRO]],Hoja9!$B$4:$M$1963,12,0)</f>
        <v>Administrativa CONS</v>
      </c>
      <c r="H692" s="5" t="s">
        <v>30</v>
      </c>
      <c r="I692" s="5" t="s">
        <v>301</v>
      </c>
      <c r="J692" s="5" t="s">
        <v>233</v>
      </c>
      <c r="K692" s="5" t="s">
        <v>64</v>
      </c>
      <c r="L692" s="5" t="s">
        <v>42</v>
      </c>
      <c r="M692" s="5" t="s">
        <v>234</v>
      </c>
      <c r="N692" s="5"/>
      <c r="O692" s="5"/>
      <c r="P692" s="5" t="s">
        <v>31</v>
      </c>
      <c r="Q692" s="5" t="s">
        <v>32</v>
      </c>
      <c r="R692" s="5" t="s">
        <v>33</v>
      </c>
      <c r="S692" s="6" t="s">
        <v>373</v>
      </c>
      <c r="T692" s="8">
        <v>0</v>
      </c>
      <c r="U692" s="8">
        <v>235453955</v>
      </c>
      <c r="V692" s="8">
        <v>0</v>
      </c>
      <c r="W692" s="8">
        <v>235453955</v>
      </c>
      <c r="X692" s="8">
        <v>0</v>
      </c>
      <c r="Y692" s="8">
        <v>235453955</v>
      </c>
      <c r="Z692" s="8">
        <v>0</v>
      </c>
      <c r="AA692" s="8">
        <v>41198001</v>
      </c>
      <c r="AB692" s="8">
        <v>0</v>
      </c>
      <c r="AC692" s="8">
        <v>0</v>
      </c>
      <c r="AD692" s="21">
        <v>0</v>
      </c>
    </row>
    <row r="693" spans="1:30" ht="33.75" x14ac:dyDescent="0.25">
      <c r="A693" s="20" t="s">
        <v>416</v>
      </c>
      <c r="B693" s="6" t="s">
        <v>417</v>
      </c>
      <c r="C693" s="7" t="s">
        <v>374</v>
      </c>
      <c r="D693" s="7" t="s">
        <v>474</v>
      </c>
      <c r="E693" s="3" t="str">
        <f>VLOOKUP(Tabla2[[#This Row],[RUBRO]],Hoja9!$B$4:$M$1963,10,0)</f>
        <v xml:space="preserve">CONSTRUCCION </v>
      </c>
      <c r="F693" s="7" t="str">
        <f>VLOOKUP(Tabla2[[#This Row],[RUBRO]],Hoja9!$B$4:$M$1963,11,0)</f>
        <v>DIRECCION ADMINISTRATIVA</v>
      </c>
      <c r="G693" s="7" t="str">
        <f>VLOOKUP(Tabla2[[#This Row],[RUBRO]],Hoja9!$B$4:$M$1963,12,0)</f>
        <v>Administrativa CONS</v>
      </c>
      <c r="H693" s="5" t="s">
        <v>30</v>
      </c>
      <c r="I693" s="5" t="s">
        <v>301</v>
      </c>
      <c r="J693" s="5" t="s">
        <v>233</v>
      </c>
      <c r="K693" s="5" t="s">
        <v>64</v>
      </c>
      <c r="L693" s="5" t="s">
        <v>42</v>
      </c>
      <c r="M693" s="5" t="s">
        <v>281</v>
      </c>
      <c r="N693" s="5"/>
      <c r="O693" s="5"/>
      <c r="P693" s="5" t="s">
        <v>31</v>
      </c>
      <c r="Q693" s="5" t="s">
        <v>171</v>
      </c>
      <c r="R693" s="5" t="s">
        <v>33</v>
      </c>
      <c r="S693" s="6" t="s">
        <v>375</v>
      </c>
      <c r="T693" s="8">
        <v>76000000</v>
      </c>
      <c r="U693" s="8">
        <v>0</v>
      </c>
      <c r="V693" s="8">
        <v>0</v>
      </c>
      <c r="W693" s="8">
        <v>76000000</v>
      </c>
      <c r="X693" s="8">
        <v>0</v>
      </c>
      <c r="Y693" s="8">
        <v>76000000</v>
      </c>
      <c r="Z693" s="8">
        <v>0</v>
      </c>
      <c r="AA693" s="8">
        <v>76000000</v>
      </c>
      <c r="AB693" s="8">
        <v>0</v>
      </c>
      <c r="AC693" s="8">
        <v>0</v>
      </c>
      <c r="AD693" s="21">
        <v>0</v>
      </c>
    </row>
    <row r="694" spans="1:30" ht="33.75" x14ac:dyDescent="0.25">
      <c r="A694" s="20" t="s">
        <v>416</v>
      </c>
      <c r="B694" s="6" t="s">
        <v>417</v>
      </c>
      <c r="C694" s="7" t="s">
        <v>400</v>
      </c>
      <c r="D694" s="7" t="s">
        <v>474</v>
      </c>
      <c r="E694" s="3" t="str">
        <f>VLOOKUP(Tabla2[[#This Row],[RUBRO]],Hoja9!$B$4:$M$1963,10,0)</f>
        <v xml:space="preserve">CONSTRUCCION </v>
      </c>
      <c r="F694" s="7" t="str">
        <f>VLOOKUP(Tabla2[[#This Row],[RUBRO]],Hoja9!$B$4:$M$1963,11,0)</f>
        <v>DIRECCION ADMINISTRATIVA</v>
      </c>
      <c r="G694" s="7" t="str">
        <f>VLOOKUP(Tabla2[[#This Row],[RUBRO]],Hoja9!$B$4:$M$1963,12,0)</f>
        <v>Administrativa CONS</v>
      </c>
      <c r="H694" s="5" t="s">
        <v>30</v>
      </c>
      <c r="I694" s="5" t="s">
        <v>301</v>
      </c>
      <c r="J694" s="5" t="s">
        <v>233</v>
      </c>
      <c r="K694" s="5" t="s">
        <v>64</v>
      </c>
      <c r="L694" s="5" t="s">
        <v>42</v>
      </c>
      <c r="M694" s="5" t="s">
        <v>240</v>
      </c>
      <c r="N694" s="5"/>
      <c r="O694" s="5"/>
      <c r="P694" s="5" t="s">
        <v>31</v>
      </c>
      <c r="Q694" s="5" t="s">
        <v>171</v>
      </c>
      <c r="R694" s="5" t="s">
        <v>33</v>
      </c>
      <c r="S694" s="6" t="s">
        <v>401</v>
      </c>
      <c r="T694" s="8">
        <v>20000000</v>
      </c>
      <c r="U694" s="8">
        <v>0</v>
      </c>
      <c r="V694" s="8">
        <v>0</v>
      </c>
      <c r="W694" s="8">
        <v>20000000</v>
      </c>
      <c r="X694" s="8">
        <v>0</v>
      </c>
      <c r="Y694" s="8">
        <v>20000000</v>
      </c>
      <c r="Z694" s="8">
        <v>0</v>
      </c>
      <c r="AA694" s="8">
        <v>0</v>
      </c>
      <c r="AB694" s="8">
        <v>0</v>
      </c>
      <c r="AC694" s="8">
        <v>0</v>
      </c>
      <c r="AD694" s="21">
        <v>0</v>
      </c>
    </row>
    <row r="695" spans="1:30" ht="33.75" x14ac:dyDescent="0.25">
      <c r="A695" s="20" t="s">
        <v>416</v>
      </c>
      <c r="B695" s="6" t="s">
        <v>417</v>
      </c>
      <c r="C695" s="7" t="s">
        <v>378</v>
      </c>
      <c r="D695" s="7" t="s">
        <v>474</v>
      </c>
      <c r="E695" s="3" t="str">
        <f>VLOOKUP(Tabla2[[#This Row],[RUBRO]],Hoja9!$B$4:$M$1963,10,0)</f>
        <v xml:space="preserve">CONSTRUCCION </v>
      </c>
      <c r="F695" s="7" t="str">
        <f>VLOOKUP(Tabla2[[#This Row],[RUBRO]],Hoja9!$B$4:$M$1963,11,0)</f>
        <v>DIRECCIÓN DE GESTIÓN HUMANA</v>
      </c>
      <c r="G695" s="7" t="str">
        <f>VLOOKUP(Tabla2[[#This Row],[RUBRO]],Hoja9!$B$4:$M$1963,12,0)</f>
        <v>Gestión Humana - Pres. Serv</v>
      </c>
      <c r="H695" s="5" t="s">
        <v>30</v>
      </c>
      <c r="I695" s="5" t="s">
        <v>301</v>
      </c>
      <c r="J695" s="5" t="s">
        <v>233</v>
      </c>
      <c r="K695" s="5" t="s">
        <v>64</v>
      </c>
      <c r="L695" s="5" t="s">
        <v>42</v>
      </c>
      <c r="M695" s="5" t="s">
        <v>243</v>
      </c>
      <c r="N695" s="5"/>
      <c r="O695" s="5"/>
      <c r="P695" s="5" t="s">
        <v>31</v>
      </c>
      <c r="Q695" s="5" t="s">
        <v>171</v>
      </c>
      <c r="R695" s="5" t="s">
        <v>33</v>
      </c>
      <c r="S695" s="6" t="s">
        <v>59</v>
      </c>
      <c r="T695" s="8">
        <v>56281000</v>
      </c>
      <c r="U695" s="8">
        <v>23975000</v>
      </c>
      <c r="V695" s="8">
        <v>63767</v>
      </c>
      <c r="W695" s="8">
        <v>80192233</v>
      </c>
      <c r="X695" s="8">
        <v>0</v>
      </c>
      <c r="Y695" s="8">
        <v>80192233</v>
      </c>
      <c r="Z695" s="8">
        <v>0</v>
      </c>
      <c r="AA695" s="8">
        <v>80192233</v>
      </c>
      <c r="AB695" s="8">
        <v>40927934</v>
      </c>
      <c r="AC695" s="8">
        <v>40927934</v>
      </c>
      <c r="AD695" s="21">
        <v>40927934</v>
      </c>
    </row>
    <row r="696" spans="1:30" ht="33.75" x14ac:dyDescent="0.25">
      <c r="A696" s="20" t="s">
        <v>416</v>
      </c>
      <c r="B696" s="6" t="s">
        <v>417</v>
      </c>
      <c r="C696" s="7" t="s">
        <v>379</v>
      </c>
      <c r="D696" s="7" t="s">
        <v>474</v>
      </c>
      <c r="E696" s="3" t="str">
        <f>VLOOKUP(Tabla2[[#This Row],[RUBRO]],Hoja9!$B$4:$M$1963,10,0)</f>
        <v xml:space="preserve">CONSTRUCCION </v>
      </c>
      <c r="F696" s="7" t="str">
        <f>VLOOKUP(Tabla2[[#This Row],[RUBRO]],Hoja9!$B$4:$M$1963,11,0)</f>
        <v>DIRECCIÓN DE GESTIÓN HUMANA</v>
      </c>
      <c r="G696" s="7" t="str">
        <f>VLOOKUP(Tabla2[[#This Row],[RUBRO]],Hoja9!$B$4:$M$1963,12,0)</f>
        <v>Gestión Humana- Viáticos</v>
      </c>
      <c r="H696" s="5" t="s">
        <v>30</v>
      </c>
      <c r="I696" s="5" t="s">
        <v>301</v>
      </c>
      <c r="J696" s="5" t="s">
        <v>233</v>
      </c>
      <c r="K696" s="5" t="s">
        <v>64</v>
      </c>
      <c r="L696" s="5" t="s">
        <v>42</v>
      </c>
      <c r="M696" s="5" t="s">
        <v>246</v>
      </c>
      <c r="N696" s="5"/>
      <c r="O696" s="5"/>
      <c r="P696" s="5" t="s">
        <v>31</v>
      </c>
      <c r="Q696" s="5" t="s">
        <v>171</v>
      </c>
      <c r="R696" s="5" t="s">
        <v>33</v>
      </c>
      <c r="S696" s="6" t="s">
        <v>249</v>
      </c>
      <c r="T696" s="8">
        <v>6181000</v>
      </c>
      <c r="U696" s="8">
        <v>1537231</v>
      </c>
      <c r="V696" s="8">
        <v>0</v>
      </c>
      <c r="W696" s="8">
        <v>7718231</v>
      </c>
      <c r="X696" s="8">
        <v>0</v>
      </c>
      <c r="Y696" s="8">
        <v>6181000</v>
      </c>
      <c r="Z696" s="8">
        <v>1537231</v>
      </c>
      <c r="AA696" s="8">
        <v>1547967</v>
      </c>
      <c r="AB696" s="8">
        <v>524499</v>
      </c>
      <c r="AC696" s="8">
        <v>524499</v>
      </c>
      <c r="AD696" s="21">
        <v>524499</v>
      </c>
    </row>
    <row r="697" spans="1:30" ht="33.75" hidden="1" x14ac:dyDescent="0.25">
      <c r="A697" s="20" t="s">
        <v>418</v>
      </c>
      <c r="B697" s="6" t="s">
        <v>419</v>
      </c>
      <c r="C697" s="7" t="s">
        <v>145</v>
      </c>
      <c r="D697" s="7" t="s">
        <v>595</v>
      </c>
      <c r="E697" s="3" t="str">
        <f>VLOOKUP(Tabla2[[#This Row],[RUBRO]],Hoja9!$B$4:$M$1963,10,0)</f>
        <v>FUNCIONAMIENTO</v>
      </c>
      <c r="F697" s="7" t="str">
        <f>VLOOKUP(Tabla2[[#This Row],[RUBRO]],Hoja9!$B$4:$M$1963,11,0)</f>
        <v>DIRECCION ADMINISTRATIVA</v>
      </c>
      <c r="G697" s="7" t="str">
        <f>VLOOKUP(Tabla2[[#This Row],[RUBRO]],Hoja9!$B$4:$M$1963,12,0)</f>
        <v>Administrativa</v>
      </c>
      <c r="H697" s="5" t="s">
        <v>40</v>
      </c>
      <c r="I697" s="5" t="s">
        <v>77</v>
      </c>
      <c r="J697" s="5" t="s">
        <v>42</v>
      </c>
      <c r="K697" s="5" t="s">
        <v>63</v>
      </c>
      <c r="L697" s="5" t="s">
        <v>143</v>
      </c>
      <c r="M697" s="5" t="s">
        <v>63</v>
      </c>
      <c r="N697" s="5"/>
      <c r="O697" s="5"/>
      <c r="P697" s="5" t="s">
        <v>31</v>
      </c>
      <c r="Q697" s="5" t="s">
        <v>32</v>
      </c>
      <c r="R697" s="5" t="s">
        <v>33</v>
      </c>
      <c r="S697" s="6" t="s">
        <v>146</v>
      </c>
      <c r="T697" s="8">
        <v>38000000</v>
      </c>
      <c r="U697" s="8">
        <v>0</v>
      </c>
      <c r="V697" s="8">
        <v>506305</v>
      </c>
      <c r="W697" s="8">
        <v>37493695</v>
      </c>
      <c r="X697" s="8">
        <v>0</v>
      </c>
      <c r="Y697" s="8">
        <v>37470062</v>
      </c>
      <c r="Z697" s="8">
        <v>23633</v>
      </c>
      <c r="AA697" s="8">
        <v>37470062</v>
      </c>
      <c r="AB697" s="8">
        <v>37470062</v>
      </c>
      <c r="AC697" s="8">
        <v>37470062</v>
      </c>
      <c r="AD697" s="21">
        <v>37470062</v>
      </c>
    </row>
    <row r="698" spans="1:30" ht="33.75" hidden="1" x14ac:dyDescent="0.25">
      <c r="A698" s="20" t="s">
        <v>418</v>
      </c>
      <c r="B698" s="6" t="s">
        <v>419</v>
      </c>
      <c r="C698" s="7" t="s">
        <v>155</v>
      </c>
      <c r="D698" s="7" t="s">
        <v>471</v>
      </c>
      <c r="E698" s="3" t="str">
        <f>VLOOKUP(Tabla2[[#This Row],[RUBRO]],Hoja9!$B$4:$M$1963,10,0)</f>
        <v>FUNCIONAMIENTO</v>
      </c>
      <c r="F698" s="7" t="str">
        <f>VLOOKUP(Tabla2[[#This Row],[RUBRO]],Hoja9!$B$4:$M$1963,11,0)</f>
        <v>DIRECCION ADMINISTRATIVA</v>
      </c>
      <c r="G698" s="7" t="str">
        <f>VLOOKUP(Tabla2[[#This Row],[RUBRO]],Hoja9!$B$4:$M$1963,12,0)</f>
        <v>Administrativa</v>
      </c>
      <c r="H698" s="5" t="s">
        <v>40</v>
      </c>
      <c r="I698" s="5" t="s">
        <v>77</v>
      </c>
      <c r="J698" s="5" t="s">
        <v>42</v>
      </c>
      <c r="K698" s="5" t="s">
        <v>80</v>
      </c>
      <c r="L698" s="5" t="s">
        <v>80</v>
      </c>
      <c r="M698" s="5" t="s">
        <v>41</v>
      </c>
      <c r="N698" s="5"/>
      <c r="O698" s="5"/>
      <c r="P698" s="5" t="s">
        <v>31</v>
      </c>
      <c r="Q698" s="5" t="s">
        <v>32</v>
      </c>
      <c r="R698" s="5" t="s">
        <v>33</v>
      </c>
      <c r="S698" s="6" t="s">
        <v>156</v>
      </c>
      <c r="T698" s="8">
        <v>3550000</v>
      </c>
      <c r="U698" s="8">
        <v>0</v>
      </c>
      <c r="V698" s="8">
        <v>3550000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21">
        <v>0</v>
      </c>
    </row>
    <row r="699" spans="1:30" ht="33.75" hidden="1" x14ac:dyDescent="0.25">
      <c r="A699" s="20" t="s">
        <v>418</v>
      </c>
      <c r="B699" s="6" t="s">
        <v>419</v>
      </c>
      <c r="C699" s="7" t="s">
        <v>157</v>
      </c>
      <c r="D699" s="7" t="s">
        <v>471</v>
      </c>
      <c r="E699" s="3" t="str">
        <f>VLOOKUP(Tabla2[[#This Row],[RUBRO]],Hoja9!$B$4:$M$1963,10,0)</f>
        <v>FUNCIONAMIENTO</v>
      </c>
      <c r="F699" s="7" t="str">
        <f>VLOOKUP(Tabla2[[#This Row],[RUBRO]],Hoja9!$B$4:$M$1963,11,0)</f>
        <v>DIRECCION ADMINISTRATIVA</v>
      </c>
      <c r="G699" s="7" t="str">
        <f>VLOOKUP(Tabla2[[#This Row],[RUBRO]],Hoja9!$B$4:$M$1963,12,0)</f>
        <v>Administrativa</v>
      </c>
      <c r="H699" s="5" t="s">
        <v>40</v>
      </c>
      <c r="I699" s="5" t="s">
        <v>77</v>
      </c>
      <c r="J699" s="5" t="s">
        <v>42</v>
      </c>
      <c r="K699" s="5" t="s">
        <v>80</v>
      </c>
      <c r="L699" s="5" t="s">
        <v>80</v>
      </c>
      <c r="M699" s="5" t="s">
        <v>77</v>
      </c>
      <c r="N699" s="5"/>
      <c r="O699" s="5"/>
      <c r="P699" s="5" t="s">
        <v>31</v>
      </c>
      <c r="Q699" s="5" t="s">
        <v>32</v>
      </c>
      <c r="R699" s="5" t="s">
        <v>33</v>
      </c>
      <c r="S699" s="6" t="s">
        <v>158</v>
      </c>
      <c r="T699" s="8">
        <v>15000000</v>
      </c>
      <c r="U699" s="8">
        <v>0</v>
      </c>
      <c r="V699" s="8">
        <v>60000</v>
      </c>
      <c r="W699" s="8">
        <v>14940000</v>
      </c>
      <c r="X699" s="8">
        <v>0</v>
      </c>
      <c r="Y699" s="8">
        <v>14940000</v>
      </c>
      <c r="Z699" s="8">
        <v>0</v>
      </c>
      <c r="AA699" s="8">
        <v>2055862</v>
      </c>
      <c r="AB699" s="8">
        <v>0</v>
      </c>
      <c r="AC699" s="8">
        <v>0</v>
      </c>
      <c r="AD699" s="21">
        <v>0</v>
      </c>
    </row>
    <row r="700" spans="1:30" ht="33.75" hidden="1" x14ac:dyDescent="0.25">
      <c r="A700" s="20" t="s">
        <v>418</v>
      </c>
      <c r="B700" s="6" t="s">
        <v>419</v>
      </c>
      <c r="C700" s="7" t="s">
        <v>176</v>
      </c>
      <c r="D700" s="7" t="s">
        <v>471</v>
      </c>
      <c r="E700" s="3" t="str">
        <f>VLOOKUP(Tabla2[[#This Row],[RUBRO]],Hoja9!$B$4:$M$1963,10,0)</f>
        <v>FUNCIONAMIENTO</v>
      </c>
      <c r="F700" s="7" t="str">
        <f>VLOOKUP(Tabla2[[#This Row],[RUBRO]],Hoja9!$B$4:$M$1963,11,0)</f>
        <v>DIRECCION ADMINISTRATIVA</v>
      </c>
      <c r="G700" s="7" t="str">
        <f>VLOOKUP(Tabla2[[#This Row],[RUBRO]],Hoja9!$B$4:$M$1963,12,0)</f>
        <v>Administrativa</v>
      </c>
      <c r="H700" s="5" t="s">
        <v>40</v>
      </c>
      <c r="I700" s="5" t="s">
        <v>77</v>
      </c>
      <c r="J700" s="5" t="s">
        <v>42</v>
      </c>
      <c r="K700" s="5" t="s">
        <v>80</v>
      </c>
      <c r="L700" s="5" t="s">
        <v>64</v>
      </c>
      <c r="M700" s="5" t="s">
        <v>77</v>
      </c>
      <c r="N700" s="5"/>
      <c r="O700" s="5"/>
      <c r="P700" s="5" t="s">
        <v>31</v>
      </c>
      <c r="Q700" s="5" t="s">
        <v>32</v>
      </c>
      <c r="R700" s="5" t="s">
        <v>33</v>
      </c>
      <c r="S700" s="6" t="s">
        <v>177</v>
      </c>
      <c r="T700" s="8">
        <v>4000000</v>
      </c>
      <c r="U700" s="8">
        <v>0</v>
      </c>
      <c r="V700" s="8">
        <v>4000000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21">
        <v>0</v>
      </c>
    </row>
    <row r="701" spans="1:30" ht="33.75" hidden="1" x14ac:dyDescent="0.25">
      <c r="A701" s="20" t="s">
        <v>418</v>
      </c>
      <c r="B701" s="6" t="s">
        <v>419</v>
      </c>
      <c r="C701" s="7" t="s">
        <v>184</v>
      </c>
      <c r="D701" s="7" t="s">
        <v>471</v>
      </c>
      <c r="E701" s="3" t="str">
        <f>VLOOKUP(Tabla2[[#This Row],[RUBRO]],Hoja9!$B$4:$M$1963,10,0)</f>
        <v>FUNCIONAMIENTO</v>
      </c>
      <c r="F701" s="7" t="str">
        <f>VLOOKUP(Tabla2[[#This Row],[RUBRO]],Hoja9!$B$4:$M$1963,11,0)</f>
        <v>DIRECCION ADMINISTRATIVA</v>
      </c>
      <c r="G701" s="7" t="str">
        <f>VLOOKUP(Tabla2[[#This Row],[RUBRO]],Hoja9!$B$4:$M$1963,12,0)</f>
        <v>Administrativa</v>
      </c>
      <c r="H701" s="5" t="s">
        <v>40</v>
      </c>
      <c r="I701" s="5" t="s">
        <v>77</v>
      </c>
      <c r="J701" s="5" t="s">
        <v>42</v>
      </c>
      <c r="K701" s="5" t="s">
        <v>80</v>
      </c>
      <c r="L701" s="5" t="s">
        <v>64</v>
      </c>
      <c r="M701" s="5" t="s">
        <v>98</v>
      </c>
      <c r="N701" s="5"/>
      <c r="O701" s="5"/>
      <c r="P701" s="5" t="s">
        <v>31</v>
      </c>
      <c r="Q701" s="5" t="s">
        <v>32</v>
      </c>
      <c r="R701" s="5" t="s">
        <v>33</v>
      </c>
      <c r="S701" s="6" t="s">
        <v>185</v>
      </c>
      <c r="T701" s="8">
        <v>0</v>
      </c>
      <c r="U701" s="8">
        <v>5071248</v>
      </c>
      <c r="V701" s="8">
        <v>0</v>
      </c>
      <c r="W701" s="8">
        <v>5071248</v>
      </c>
      <c r="X701" s="8">
        <v>0</v>
      </c>
      <c r="Y701" s="8">
        <v>5071248</v>
      </c>
      <c r="Z701" s="8">
        <v>0</v>
      </c>
      <c r="AA701" s="8">
        <v>4000000</v>
      </c>
      <c r="AB701" s="8">
        <v>2535624</v>
      </c>
      <c r="AC701" s="8">
        <v>2535624</v>
      </c>
      <c r="AD701" s="21">
        <v>2535624</v>
      </c>
    </row>
    <row r="702" spans="1:30" ht="33.75" hidden="1" x14ac:dyDescent="0.25">
      <c r="A702" s="20" t="s">
        <v>418</v>
      </c>
      <c r="B702" s="6" t="s">
        <v>419</v>
      </c>
      <c r="C702" s="7" t="s">
        <v>200</v>
      </c>
      <c r="D702" s="7" t="s">
        <v>471</v>
      </c>
      <c r="E702" s="3" t="str">
        <f>VLOOKUP(Tabla2[[#This Row],[RUBRO]],Hoja9!$B$4:$M$1963,10,0)</f>
        <v>FUNCIONAMIENTO</v>
      </c>
      <c r="F702" s="7" t="str">
        <f>VLOOKUP(Tabla2[[#This Row],[RUBRO]],Hoja9!$B$4:$M$1963,11,0)</f>
        <v>DIRECCION ADMINISTRATIVA</v>
      </c>
      <c r="G702" s="7" t="str">
        <f>VLOOKUP(Tabla2[[#This Row],[RUBRO]],Hoja9!$B$4:$M$1963,12,0)</f>
        <v>Administrativa</v>
      </c>
      <c r="H702" s="5" t="s">
        <v>40</v>
      </c>
      <c r="I702" s="5" t="s">
        <v>77</v>
      </c>
      <c r="J702" s="5" t="s">
        <v>42</v>
      </c>
      <c r="K702" s="5" t="s">
        <v>80</v>
      </c>
      <c r="L702" s="5" t="s">
        <v>81</v>
      </c>
      <c r="M702" s="5" t="s">
        <v>41</v>
      </c>
      <c r="N702" s="5"/>
      <c r="O702" s="5"/>
      <c r="P702" s="5" t="s">
        <v>31</v>
      </c>
      <c r="Q702" s="5" t="s">
        <v>32</v>
      </c>
      <c r="R702" s="5" t="s">
        <v>33</v>
      </c>
      <c r="S702" s="6" t="s">
        <v>201</v>
      </c>
      <c r="T702" s="8">
        <v>4000000</v>
      </c>
      <c r="U702" s="8">
        <v>0</v>
      </c>
      <c r="V702" s="8">
        <v>0</v>
      </c>
      <c r="W702" s="8">
        <v>4000000</v>
      </c>
      <c r="X702" s="8">
        <v>0</v>
      </c>
      <c r="Y702" s="8">
        <v>4000000</v>
      </c>
      <c r="Z702" s="8">
        <v>0</v>
      </c>
      <c r="AA702" s="8">
        <v>3930980</v>
      </c>
      <c r="AB702" s="8">
        <v>3922110</v>
      </c>
      <c r="AC702" s="8">
        <v>3922110</v>
      </c>
      <c r="AD702" s="21">
        <v>3922110</v>
      </c>
    </row>
    <row r="703" spans="1:30" ht="33.75" hidden="1" x14ac:dyDescent="0.25">
      <c r="A703" s="20" t="s">
        <v>418</v>
      </c>
      <c r="B703" s="6" t="s">
        <v>419</v>
      </c>
      <c r="C703" s="7" t="s">
        <v>202</v>
      </c>
      <c r="D703" s="7" t="s">
        <v>471</v>
      </c>
      <c r="E703" s="3" t="str">
        <f>VLOOKUP(Tabla2[[#This Row],[RUBRO]],Hoja9!$B$4:$M$1963,10,0)</f>
        <v>FUNCIONAMIENTO</v>
      </c>
      <c r="F703" s="7" t="str">
        <f>VLOOKUP(Tabla2[[#This Row],[RUBRO]],Hoja9!$B$4:$M$1963,11,0)</f>
        <v>DIRECCION ADMINISTRATIVA</v>
      </c>
      <c r="G703" s="7" t="str">
        <f>VLOOKUP(Tabla2[[#This Row],[RUBRO]],Hoja9!$B$4:$M$1963,12,0)</f>
        <v>Administrativa</v>
      </c>
      <c r="H703" s="5" t="s">
        <v>40</v>
      </c>
      <c r="I703" s="5" t="s">
        <v>77</v>
      </c>
      <c r="J703" s="5" t="s">
        <v>42</v>
      </c>
      <c r="K703" s="5" t="s">
        <v>80</v>
      </c>
      <c r="L703" s="5" t="s">
        <v>81</v>
      </c>
      <c r="M703" s="5" t="s">
        <v>77</v>
      </c>
      <c r="N703" s="5"/>
      <c r="O703" s="5"/>
      <c r="P703" s="5" t="s">
        <v>31</v>
      </c>
      <c r="Q703" s="5" t="s">
        <v>32</v>
      </c>
      <c r="R703" s="5" t="s">
        <v>33</v>
      </c>
      <c r="S703" s="6" t="s">
        <v>203</v>
      </c>
      <c r="T703" s="8">
        <v>114000000</v>
      </c>
      <c r="U703" s="8">
        <v>0</v>
      </c>
      <c r="V703" s="8">
        <v>0</v>
      </c>
      <c r="W703" s="8">
        <v>114000000</v>
      </c>
      <c r="X703" s="8">
        <v>0</v>
      </c>
      <c r="Y703" s="8">
        <v>114000000</v>
      </c>
      <c r="Z703" s="8">
        <v>0</v>
      </c>
      <c r="AA703" s="8">
        <v>77045970</v>
      </c>
      <c r="AB703" s="8">
        <v>75128590</v>
      </c>
      <c r="AC703" s="8">
        <v>75128590</v>
      </c>
      <c r="AD703" s="21">
        <v>75128590</v>
      </c>
    </row>
    <row r="704" spans="1:30" ht="33.75" hidden="1" x14ac:dyDescent="0.25">
      <c r="A704" s="20" t="s">
        <v>418</v>
      </c>
      <c r="B704" s="6" t="s">
        <v>419</v>
      </c>
      <c r="C704" s="7" t="s">
        <v>404</v>
      </c>
      <c r="D704" s="7" t="s">
        <v>471</v>
      </c>
      <c r="E704" s="3" t="str">
        <f>VLOOKUP(Tabla2[[#This Row],[RUBRO]],Hoja9!$B$4:$M$1963,10,0)</f>
        <v>FUNCIONAMIENTO</v>
      </c>
      <c r="F704" s="7" t="str">
        <f>VLOOKUP(Tabla2[[#This Row],[RUBRO]],Hoja9!$B$4:$M$1963,11,0)</f>
        <v>DIRECCION ADMINISTRATIVA</v>
      </c>
      <c r="G704" s="7" t="str">
        <f>VLOOKUP(Tabla2[[#This Row],[RUBRO]],Hoja9!$B$4:$M$1963,12,0)</f>
        <v>Administrativa</v>
      </c>
      <c r="H704" s="5" t="s">
        <v>40</v>
      </c>
      <c r="I704" s="5" t="s">
        <v>77</v>
      </c>
      <c r="J704" s="5" t="s">
        <v>42</v>
      </c>
      <c r="K704" s="5" t="s">
        <v>80</v>
      </c>
      <c r="L704" s="5" t="s">
        <v>81</v>
      </c>
      <c r="M704" s="5" t="s">
        <v>63</v>
      </c>
      <c r="N704" s="5"/>
      <c r="O704" s="5"/>
      <c r="P704" s="5" t="s">
        <v>31</v>
      </c>
      <c r="Q704" s="5" t="s">
        <v>32</v>
      </c>
      <c r="R704" s="5" t="s">
        <v>33</v>
      </c>
      <c r="S704" s="6" t="s">
        <v>405</v>
      </c>
      <c r="T704" s="8">
        <v>350000</v>
      </c>
      <c r="U704" s="8">
        <v>0</v>
      </c>
      <c r="V704" s="8">
        <v>0</v>
      </c>
      <c r="W704" s="8">
        <v>350000</v>
      </c>
      <c r="X704" s="8">
        <v>0</v>
      </c>
      <c r="Y704" s="8">
        <v>60000</v>
      </c>
      <c r="Z704" s="8">
        <v>290000</v>
      </c>
      <c r="AA704" s="8">
        <v>8407</v>
      </c>
      <c r="AB704" s="8">
        <v>8407</v>
      </c>
      <c r="AC704" s="8">
        <v>8407</v>
      </c>
      <c r="AD704" s="21">
        <v>8407</v>
      </c>
    </row>
    <row r="705" spans="1:30" ht="33.75" hidden="1" x14ac:dyDescent="0.25">
      <c r="A705" s="20" t="s">
        <v>418</v>
      </c>
      <c r="B705" s="6" t="s">
        <v>419</v>
      </c>
      <c r="C705" s="7" t="s">
        <v>206</v>
      </c>
      <c r="D705" s="7" t="s">
        <v>471</v>
      </c>
      <c r="E705" s="3" t="str">
        <f>VLOOKUP(Tabla2[[#This Row],[RUBRO]],Hoja9!$B$4:$M$1963,10,0)</f>
        <v>FUNCIONAMIENTO</v>
      </c>
      <c r="F705" s="7" t="str">
        <f>VLOOKUP(Tabla2[[#This Row],[RUBRO]],Hoja9!$B$4:$M$1963,11,0)</f>
        <v>DIRECCION ADMINISTRATIVA</v>
      </c>
      <c r="G705" s="7" t="str">
        <f>VLOOKUP(Tabla2[[#This Row],[RUBRO]],Hoja9!$B$4:$M$1963,12,0)</f>
        <v>Administrativa</v>
      </c>
      <c r="H705" s="5" t="s">
        <v>40</v>
      </c>
      <c r="I705" s="5" t="s">
        <v>77</v>
      </c>
      <c r="J705" s="5" t="s">
        <v>42</v>
      </c>
      <c r="K705" s="5" t="s">
        <v>80</v>
      </c>
      <c r="L705" s="5" t="s">
        <v>81</v>
      </c>
      <c r="M705" s="5" t="s">
        <v>138</v>
      </c>
      <c r="N705" s="5"/>
      <c r="O705" s="5"/>
      <c r="P705" s="5" t="s">
        <v>31</v>
      </c>
      <c r="Q705" s="5" t="s">
        <v>32</v>
      </c>
      <c r="R705" s="5" t="s">
        <v>33</v>
      </c>
      <c r="S705" s="6" t="s">
        <v>207</v>
      </c>
      <c r="T705" s="8">
        <v>4500000</v>
      </c>
      <c r="U705" s="8">
        <v>0</v>
      </c>
      <c r="V705" s="8">
        <v>0</v>
      </c>
      <c r="W705" s="8">
        <v>4500000</v>
      </c>
      <c r="X705" s="8">
        <v>0</v>
      </c>
      <c r="Y705" s="8">
        <v>4500000</v>
      </c>
      <c r="Z705" s="8">
        <v>0</v>
      </c>
      <c r="AA705" s="8">
        <v>4432268</v>
      </c>
      <c r="AB705" s="8">
        <v>4432268</v>
      </c>
      <c r="AC705" s="8">
        <v>4432268</v>
      </c>
      <c r="AD705" s="21">
        <v>4432268</v>
      </c>
    </row>
    <row r="706" spans="1:30" ht="33.75" hidden="1" x14ac:dyDescent="0.25">
      <c r="A706" s="20" t="s">
        <v>418</v>
      </c>
      <c r="B706" s="6" t="s">
        <v>419</v>
      </c>
      <c r="C706" s="7" t="s">
        <v>212</v>
      </c>
      <c r="D706" s="7" t="s">
        <v>471</v>
      </c>
      <c r="E706" s="3" t="str">
        <f>VLOOKUP(Tabla2[[#This Row],[RUBRO]],Hoja9!$B$4:$M$1963,10,0)</f>
        <v>FUNCIONAMIENTO</v>
      </c>
      <c r="F706" s="7" t="str">
        <f>VLOOKUP(Tabla2[[#This Row],[RUBRO]],Hoja9!$B$4:$M$1963,11,0)</f>
        <v>DIRECCIÓN DE GESTIÓN HUMANA</v>
      </c>
      <c r="G706" s="7" t="str">
        <f>VLOOKUP(Tabla2[[#This Row],[RUBRO]],Hoja9!$B$4:$M$1963,12,0)</f>
        <v>Gestión Humana</v>
      </c>
      <c r="H706" s="5" t="s">
        <v>40</v>
      </c>
      <c r="I706" s="5" t="s">
        <v>77</v>
      </c>
      <c r="J706" s="5" t="s">
        <v>42</v>
      </c>
      <c r="K706" s="5" t="s">
        <v>80</v>
      </c>
      <c r="L706" s="5" t="s">
        <v>65</v>
      </c>
      <c r="M706" s="5" t="s">
        <v>77</v>
      </c>
      <c r="N706" s="5"/>
      <c r="O706" s="5"/>
      <c r="P706" s="5" t="s">
        <v>31</v>
      </c>
      <c r="Q706" s="5" t="s">
        <v>32</v>
      </c>
      <c r="R706" s="5" t="s">
        <v>33</v>
      </c>
      <c r="S706" s="6" t="s">
        <v>213</v>
      </c>
      <c r="T706" s="8">
        <v>25000000</v>
      </c>
      <c r="U706" s="8">
        <v>0</v>
      </c>
      <c r="V706" s="8">
        <v>0</v>
      </c>
      <c r="W706" s="8">
        <v>25000000</v>
      </c>
      <c r="X706" s="8">
        <v>0</v>
      </c>
      <c r="Y706" s="8">
        <v>25000000</v>
      </c>
      <c r="Z706" s="8">
        <v>0</v>
      </c>
      <c r="AA706" s="8">
        <v>21981820</v>
      </c>
      <c r="AB706" s="8">
        <v>20973723</v>
      </c>
      <c r="AC706" s="8">
        <v>20973723</v>
      </c>
      <c r="AD706" s="21">
        <v>20973723</v>
      </c>
    </row>
    <row r="707" spans="1:30" ht="22.5" hidden="1" x14ac:dyDescent="0.25">
      <c r="A707" s="20" t="s">
        <v>418</v>
      </c>
      <c r="B707" s="6" t="s">
        <v>419</v>
      </c>
      <c r="C707" s="7" t="s">
        <v>214</v>
      </c>
      <c r="D707" s="7" t="s">
        <v>471</v>
      </c>
      <c r="E707" s="3" t="str">
        <f>VLOOKUP(Tabla2[[#This Row],[RUBRO]],Hoja9!$B$4:$M$1963,10,0)</f>
        <v>FUNCIONAMIENTO</v>
      </c>
      <c r="F707" s="7" t="str">
        <f>VLOOKUP(Tabla2[[#This Row],[RUBRO]],Hoja9!$B$4:$M$1963,11,0)</f>
        <v>OFICINA JURIDICA</v>
      </c>
      <c r="G707" s="7" t="str">
        <f>VLOOKUP(Tabla2[[#This Row],[RUBRO]],Hoja9!$B$4:$M$1963,12,0)</f>
        <v>Jurídica</v>
      </c>
      <c r="H707" s="5" t="s">
        <v>40</v>
      </c>
      <c r="I707" s="5" t="s">
        <v>77</v>
      </c>
      <c r="J707" s="5" t="s">
        <v>42</v>
      </c>
      <c r="K707" s="5" t="s">
        <v>80</v>
      </c>
      <c r="L707" s="5" t="s">
        <v>123</v>
      </c>
      <c r="M707" s="5"/>
      <c r="N707" s="5"/>
      <c r="O707" s="5"/>
      <c r="P707" s="5" t="s">
        <v>31</v>
      </c>
      <c r="Q707" s="5" t="s">
        <v>32</v>
      </c>
      <c r="R707" s="5" t="s">
        <v>33</v>
      </c>
      <c r="S707" s="6" t="s">
        <v>215</v>
      </c>
      <c r="T707" s="8">
        <v>0</v>
      </c>
      <c r="U707" s="8">
        <v>1000000</v>
      </c>
      <c r="V707" s="8">
        <v>0</v>
      </c>
      <c r="W707" s="8">
        <v>1000000</v>
      </c>
      <c r="X707" s="8">
        <v>0</v>
      </c>
      <c r="Y707" s="8">
        <v>830360</v>
      </c>
      <c r="Z707" s="8">
        <v>169640</v>
      </c>
      <c r="AA707" s="8">
        <v>830360</v>
      </c>
      <c r="AB707" s="8">
        <v>430360</v>
      </c>
      <c r="AC707" s="8">
        <v>430360</v>
      </c>
      <c r="AD707" s="21">
        <v>430360</v>
      </c>
    </row>
    <row r="708" spans="1:30" ht="33.75" hidden="1" x14ac:dyDescent="0.25">
      <c r="A708" s="20" t="s">
        <v>418</v>
      </c>
      <c r="B708" s="6" t="s">
        <v>419</v>
      </c>
      <c r="C708" s="7" t="s">
        <v>216</v>
      </c>
      <c r="D708" s="7" t="s">
        <v>471</v>
      </c>
      <c r="E708" s="3" t="str">
        <f>VLOOKUP(Tabla2[[#This Row],[RUBRO]],Hoja9!$B$4:$M$1963,10,0)</f>
        <v>FUNCIONAMIENTO</v>
      </c>
      <c r="F708" s="7" t="str">
        <f>VLOOKUP(Tabla2[[#This Row],[RUBRO]],Hoja9!$B$4:$M$1963,11,0)</f>
        <v>DIRECCIÓN DE GESTIÓN HUMANA</v>
      </c>
      <c r="G708" s="7" t="str">
        <f>VLOOKUP(Tabla2[[#This Row],[RUBRO]],Hoja9!$B$4:$M$1963,12,0)</f>
        <v>Gestión Humana</v>
      </c>
      <c r="H708" s="5" t="s">
        <v>40</v>
      </c>
      <c r="I708" s="5" t="s">
        <v>77</v>
      </c>
      <c r="J708" s="5" t="s">
        <v>42</v>
      </c>
      <c r="K708" s="5" t="s">
        <v>80</v>
      </c>
      <c r="L708" s="5" t="s">
        <v>171</v>
      </c>
      <c r="M708" s="5" t="s">
        <v>80</v>
      </c>
      <c r="N708" s="5"/>
      <c r="O708" s="5"/>
      <c r="P708" s="5" t="s">
        <v>31</v>
      </c>
      <c r="Q708" s="5" t="s">
        <v>32</v>
      </c>
      <c r="R708" s="5" t="s">
        <v>33</v>
      </c>
      <c r="S708" s="6" t="s">
        <v>217</v>
      </c>
      <c r="T708" s="8">
        <v>58768221</v>
      </c>
      <c r="U708" s="8">
        <v>0</v>
      </c>
      <c r="V708" s="8">
        <v>0</v>
      </c>
      <c r="W708" s="8">
        <v>58768221</v>
      </c>
      <c r="X708" s="8">
        <v>0</v>
      </c>
      <c r="Y708" s="8">
        <v>58533148</v>
      </c>
      <c r="Z708" s="8">
        <v>235073</v>
      </c>
      <c r="AA708" s="8">
        <v>28500000</v>
      </c>
      <c r="AB708" s="8">
        <v>1000000</v>
      </c>
      <c r="AC708" s="8">
        <v>1000000</v>
      </c>
      <c r="AD708" s="21">
        <v>1000000</v>
      </c>
    </row>
    <row r="709" spans="1:30" ht="33.75" x14ac:dyDescent="0.25">
      <c r="A709" s="20" t="s">
        <v>418</v>
      </c>
      <c r="B709" s="6" t="s">
        <v>419</v>
      </c>
      <c r="C709" s="7" t="s">
        <v>231</v>
      </c>
      <c r="D709" s="7" t="s">
        <v>472</v>
      </c>
      <c r="E709" s="3" t="str">
        <f>VLOOKUP(Tabla2[[#This Row],[RUBRO]],Hoja9!$B$4:$M$1963,10,0)</f>
        <v>NUTRICION</v>
      </c>
      <c r="F709" s="7" t="str">
        <f>VLOOKUP(Tabla2[[#This Row],[RUBRO]],Hoja9!$B$4:$M$1963,11,0)</f>
        <v xml:space="preserve">DIRECCIÓN DE NUTRICIÓN </v>
      </c>
      <c r="G709" s="7" t="str">
        <f>VLOOKUP(Tabla2[[#This Row],[RUBRO]],Hoja9!$B$4:$M$1963,12,0)</f>
        <v>Nutrición</v>
      </c>
      <c r="H709" s="5" t="s">
        <v>30</v>
      </c>
      <c r="I709" s="5" t="s">
        <v>232</v>
      </c>
      <c r="J709" s="5" t="s">
        <v>233</v>
      </c>
      <c r="K709" s="5" t="s">
        <v>41</v>
      </c>
      <c r="L709" s="5" t="s">
        <v>42</v>
      </c>
      <c r="M709" s="5" t="s">
        <v>234</v>
      </c>
      <c r="N709" s="5"/>
      <c r="O709" s="5"/>
      <c r="P709" s="5" t="s">
        <v>31</v>
      </c>
      <c r="Q709" s="5" t="s">
        <v>32</v>
      </c>
      <c r="R709" s="5" t="s">
        <v>33</v>
      </c>
      <c r="S709" s="6" t="s">
        <v>235</v>
      </c>
      <c r="T709" s="8">
        <v>3242906615</v>
      </c>
      <c r="U709" s="8">
        <v>0</v>
      </c>
      <c r="V709" s="8">
        <v>126076308</v>
      </c>
      <c r="W709" s="8">
        <v>3116830307</v>
      </c>
      <c r="X709" s="8">
        <v>0</v>
      </c>
      <c r="Y709" s="8">
        <v>3116830307</v>
      </c>
      <c r="Z709" s="8">
        <v>0</v>
      </c>
      <c r="AA709" s="8">
        <v>3116830307</v>
      </c>
      <c r="AB709" s="8">
        <v>540531295</v>
      </c>
      <c r="AC709" s="8">
        <v>540531295</v>
      </c>
      <c r="AD709" s="21">
        <v>540531295</v>
      </c>
    </row>
    <row r="710" spans="1:30" ht="33.75" x14ac:dyDescent="0.25">
      <c r="A710" s="20" t="s">
        <v>418</v>
      </c>
      <c r="B710" s="6" t="s">
        <v>419</v>
      </c>
      <c r="C710" s="7" t="s">
        <v>242</v>
      </c>
      <c r="D710" s="7" t="s">
        <v>472</v>
      </c>
      <c r="E710" s="3" t="str">
        <f>VLOOKUP(Tabla2[[#This Row],[RUBRO]],Hoja9!$B$4:$M$1963,10,0)</f>
        <v>NUTRICION</v>
      </c>
      <c r="F710" s="7" t="str">
        <f>VLOOKUP(Tabla2[[#This Row],[RUBRO]],Hoja9!$B$4:$M$1963,11,0)</f>
        <v xml:space="preserve">DIRECCIÓN DE NUTRICIÓN </v>
      </c>
      <c r="G710" s="7" t="str">
        <f>VLOOKUP(Tabla2[[#This Row],[RUBRO]],Hoja9!$B$4:$M$1963,12,0)</f>
        <v>Nutrición</v>
      </c>
      <c r="H710" s="5" t="s">
        <v>30</v>
      </c>
      <c r="I710" s="5" t="s">
        <v>232</v>
      </c>
      <c r="J710" s="5" t="s">
        <v>233</v>
      </c>
      <c r="K710" s="5" t="s">
        <v>41</v>
      </c>
      <c r="L710" s="5" t="s">
        <v>42</v>
      </c>
      <c r="M710" s="5" t="s">
        <v>243</v>
      </c>
      <c r="N710" s="5"/>
      <c r="O710" s="5"/>
      <c r="P710" s="5" t="s">
        <v>31</v>
      </c>
      <c r="Q710" s="5" t="s">
        <v>32</v>
      </c>
      <c r="R710" s="5" t="s">
        <v>33</v>
      </c>
      <c r="S710" s="6" t="s">
        <v>244</v>
      </c>
      <c r="T710" s="8">
        <v>11404549</v>
      </c>
      <c r="U710" s="8">
        <v>0</v>
      </c>
      <c r="V710" s="8">
        <v>962889</v>
      </c>
      <c r="W710" s="8">
        <v>10441660</v>
      </c>
      <c r="X710" s="8">
        <v>0</v>
      </c>
      <c r="Y710" s="8">
        <v>10441660</v>
      </c>
      <c r="Z710" s="8">
        <v>0</v>
      </c>
      <c r="AA710" s="8">
        <v>10441660</v>
      </c>
      <c r="AB710" s="8">
        <v>4594720</v>
      </c>
      <c r="AC710" s="8">
        <v>4594720</v>
      </c>
      <c r="AD710" s="21">
        <v>4594720</v>
      </c>
    </row>
    <row r="711" spans="1:30" ht="33.75" x14ac:dyDescent="0.25">
      <c r="A711" s="20" t="s">
        <v>418</v>
      </c>
      <c r="B711" s="6" t="s">
        <v>419</v>
      </c>
      <c r="C711" s="7" t="s">
        <v>245</v>
      </c>
      <c r="D711" s="7" t="s">
        <v>472</v>
      </c>
      <c r="E711" s="3" t="str">
        <f>VLOOKUP(Tabla2[[#This Row],[RUBRO]],Hoja9!$B$4:$M$1963,10,0)</f>
        <v>NUTRICION</v>
      </c>
      <c r="F711" s="7" t="str">
        <f>VLOOKUP(Tabla2[[#This Row],[RUBRO]],Hoja9!$B$4:$M$1963,11,0)</f>
        <v>DIRECCIÓN DE GESTIÓN HUMANA</v>
      </c>
      <c r="G711" s="7" t="str">
        <f>VLOOKUP(Tabla2[[#This Row],[RUBRO]],Hoja9!$B$4:$M$1963,12,0)</f>
        <v>Gestión Humana - Pres. Serv</v>
      </c>
      <c r="H711" s="5" t="s">
        <v>30</v>
      </c>
      <c r="I711" s="5" t="s">
        <v>232</v>
      </c>
      <c r="J711" s="5" t="s">
        <v>233</v>
      </c>
      <c r="K711" s="5" t="s">
        <v>41</v>
      </c>
      <c r="L711" s="5" t="s">
        <v>42</v>
      </c>
      <c r="M711" s="5" t="s">
        <v>246</v>
      </c>
      <c r="N711" s="5"/>
      <c r="O711" s="5"/>
      <c r="P711" s="5" t="s">
        <v>31</v>
      </c>
      <c r="Q711" s="5" t="s">
        <v>32</v>
      </c>
      <c r="R711" s="5" t="s">
        <v>33</v>
      </c>
      <c r="S711" s="6" t="s">
        <v>59</v>
      </c>
      <c r="T711" s="8">
        <v>35166948</v>
      </c>
      <c r="U711" s="8">
        <v>0</v>
      </c>
      <c r="V711" s="8">
        <v>3642329</v>
      </c>
      <c r="W711" s="8">
        <v>31524619</v>
      </c>
      <c r="X711" s="8">
        <v>0</v>
      </c>
      <c r="Y711" s="8">
        <v>31524619</v>
      </c>
      <c r="Z711" s="8">
        <v>0</v>
      </c>
      <c r="AA711" s="8">
        <v>31524619</v>
      </c>
      <c r="AB711" s="8">
        <v>14292512</v>
      </c>
      <c r="AC711" s="8">
        <v>14292512</v>
      </c>
      <c r="AD711" s="21">
        <v>14292512</v>
      </c>
    </row>
    <row r="712" spans="1:30" ht="33.75" x14ac:dyDescent="0.25">
      <c r="A712" s="20" t="s">
        <v>418</v>
      </c>
      <c r="B712" s="6" t="s">
        <v>419</v>
      </c>
      <c r="C712" s="7" t="s">
        <v>247</v>
      </c>
      <c r="D712" s="7" t="s">
        <v>472</v>
      </c>
      <c r="E712" s="3" t="str">
        <f>VLOOKUP(Tabla2[[#This Row],[RUBRO]],Hoja9!$B$4:$M$1963,10,0)</f>
        <v>NUTRICION</v>
      </c>
      <c r="F712" s="7" t="str">
        <f>VLOOKUP(Tabla2[[#This Row],[RUBRO]],Hoja9!$B$4:$M$1963,11,0)</f>
        <v>DIRECCIÓN DE GESTIÓN HUMANA</v>
      </c>
      <c r="G712" s="7" t="str">
        <f>VLOOKUP(Tabla2[[#This Row],[RUBRO]],Hoja9!$B$4:$M$1963,12,0)</f>
        <v>Gestión Humana- Viáticos</v>
      </c>
      <c r="H712" s="5" t="s">
        <v>30</v>
      </c>
      <c r="I712" s="5" t="s">
        <v>232</v>
      </c>
      <c r="J712" s="5" t="s">
        <v>233</v>
      </c>
      <c r="K712" s="5" t="s">
        <v>41</v>
      </c>
      <c r="L712" s="5" t="s">
        <v>42</v>
      </c>
      <c r="M712" s="5" t="s">
        <v>248</v>
      </c>
      <c r="N712" s="5"/>
      <c r="O712" s="5"/>
      <c r="P712" s="5" t="s">
        <v>31</v>
      </c>
      <c r="Q712" s="5" t="s">
        <v>32</v>
      </c>
      <c r="R712" s="5" t="s">
        <v>33</v>
      </c>
      <c r="S712" s="6" t="s">
        <v>249</v>
      </c>
      <c r="T712" s="8">
        <v>8227077</v>
      </c>
      <c r="U712" s="8">
        <v>0</v>
      </c>
      <c r="V712" s="8">
        <v>0</v>
      </c>
      <c r="W712" s="8">
        <v>8227077</v>
      </c>
      <c r="X712" s="8">
        <v>0</v>
      </c>
      <c r="Y712" s="8">
        <v>8227077</v>
      </c>
      <c r="Z712" s="8">
        <v>0</v>
      </c>
      <c r="AA712" s="8">
        <v>7556894</v>
      </c>
      <c r="AB712" s="8">
        <v>7301408</v>
      </c>
      <c r="AC712" s="8">
        <v>7301408</v>
      </c>
      <c r="AD712" s="21">
        <v>7301408</v>
      </c>
    </row>
    <row r="713" spans="1:30" ht="33.75" x14ac:dyDescent="0.25">
      <c r="A713" s="20" t="s">
        <v>418</v>
      </c>
      <c r="B713" s="6" t="s">
        <v>419</v>
      </c>
      <c r="C713" s="7" t="s">
        <v>383</v>
      </c>
      <c r="D713" s="7" t="s">
        <v>29</v>
      </c>
      <c r="E713" s="3" t="str">
        <f>VLOOKUP(Tabla2[[#This Row],[RUBRO]],Hoja9!$B$4:$M$1963,10,0)</f>
        <v>PROTECCION</v>
      </c>
      <c r="F713" s="7" t="str">
        <f>VLOOKUP(Tabla2[[#This Row],[RUBRO]],Hoja9!$B$4:$M$1963,11,0)</f>
        <v xml:space="preserve">DIRECCIÓN DE PROTECCIÓN </v>
      </c>
      <c r="G713" s="7" t="str">
        <f>VLOOKUP(Tabla2[[#This Row],[RUBRO]],Hoja9!$B$4:$M$1963,12,0)</f>
        <v>Dirección de Protección</v>
      </c>
      <c r="H713" s="5" t="s">
        <v>30</v>
      </c>
      <c r="I713" s="5" t="s">
        <v>232</v>
      </c>
      <c r="J713" s="5" t="s">
        <v>233</v>
      </c>
      <c r="K713" s="5" t="s">
        <v>63</v>
      </c>
      <c r="L713" s="5" t="s">
        <v>42</v>
      </c>
      <c r="M713" s="5" t="s">
        <v>281</v>
      </c>
      <c r="N713" s="5"/>
      <c r="O713" s="5"/>
      <c r="P713" s="5" t="s">
        <v>31</v>
      </c>
      <c r="Q713" s="5" t="s">
        <v>32</v>
      </c>
      <c r="R713" s="5" t="s">
        <v>33</v>
      </c>
      <c r="S713" s="6" t="s">
        <v>384</v>
      </c>
      <c r="T713" s="8">
        <v>4785294393</v>
      </c>
      <c r="U713" s="8">
        <v>0</v>
      </c>
      <c r="V713" s="8">
        <v>426245355</v>
      </c>
      <c r="W713" s="8">
        <v>4359049038</v>
      </c>
      <c r="X713" s="8">
        <v>0</v>
      </c>
      <c r="Y713" s="8">
        <v>4359049038</v>
      </c>
      <c r="Z713" s="8">
        <v>0</v>
      </c>
      <c r="AA713" s="8">
        <v>4359049038</v>
      </c>
      <c r="AB713" s="8">
        <v>1961583739</v>
      </c>
      <c r="AC713" s="8">
        <v>1961583739</v>
      </c>
      <c r="AD713" s="21">
        <v>1961583739</v>
      </c>
    </row>
    <row r="714" spans="1:30" ht="33.75" x14ac:dyDescent="0.25">
      <c r="A714" s="20" t="s">
        <v>418</v>
      </c>
      <c r="B714" s="6" t="s">
        <v>419</v>
      </c>
      <c r="C714" s="7" t="s">
        <v>45</v>
      </c>
      <c r="D714" s="7" t="s">
        <v>29</v>
      </c>
      <c r="E714" s="3" t="str">
        <f>VLOOKUP(Tabla2[[#This Row],[RUBRO]],Hoja9!$B$4:$M$1963,10,0)</f>
        <v>PROTECCION</v>
      </c>
      <c r="F714" s="7" t="str">
        <f>VLOOKUP(Tabla2[[#This Row],[RUBRO]],Hoja9!$B$4:$M$1963,11,0)</f>
        <v xml:space="preserve">DIRECCIÓN DE PROTECCIÓN </v>
      </c>
      <c r="G714" s="7" t="str">
        <f>VLOOKUP(Tabla2[[#This Row],[RUBRO]],Hoja9!$B$4:$M$1963,12,0)</f>
        <v>Dirección de Protección</v>
      </c>
      <c r="H714" s="5" t="s">
        <v>30</v>
      </c>
      <c r="I714" s="5" t="s">
        <v>232</v>
      </c>
      <c r="J714" s="5" t="s">
        <v>233</v>
      </c>
      <c r="K714" s="5" t="s">
        <v>63</v>
      </c>
      <c r="L714" s="5" t="s">
        <v>42</v>
      </c>
      <c r="M714" s="5" t="s">
        <v>237</v>
      </c>
      <c r="N714" s="5"/>
      <c r="O714" s="5"/>
      <c r="P714" s="5" t="s">
        <v>31</v>
      </c>
      <c r="Q714" s="5" t="s">
        <v>32</v>
      </c>
      <c r="R714" s="5" t="s">
        <v>33</v>
      </c>
      <c r="S714" s="6" t="s">
        <v>48</v>
      </c>
      <c r="T714" s="8">
        <v>3656639635</v>
      </c>
      <c r="U714" s="8">
        <v>11243478</v>
      </c>
      <c r="V714" s="8">
        <v>542505307</v>
      </c>
      <c r="W714" s="8">
        <v>3125377806</v>
      </c>
      <c r="X714" s="8">
        <v>0</v>
      </c>
      <c r="Y714" s="8">
        <v>3122375172</v>
      </c>
      <c r="Z714" s="8">
        <v>3002634</v>
      </c>
      <c r="AA714" s="8">
        <v>3119883242</v>
      </c>
      <c r="AB714" s="8">
        <v>1419902872</v>
      </c>
      <c r="AC714" s="8">
        <v>1419902872</v>
      </c>
      <c r="AD714" s="21">
        <v>1419902872</v>
      </c>
    </row>
    <row r="715" spans="1:30" ht="33.75" x14ac:dyDescent="0.25">
      <c r="A715" s="20" t="s">
        <v>418</v>
      </c>
      <c r="B715" s="6" t="s">
        <v>419</v>
      </c>
      <c r="C715" s="7" t="s">
        <v>385</v>
      </c>
      <c r="D715" s="7" t="s">
        <v>29</v>
      </c>
      <c r="E715" s="3" t="str">
        <f>VLOOKUP(Tabla2[[#This Row],[RUBRO]],Hoja9!$B$4:$M$1963,10,0)</f>
        <v>PROTECCION</v>
      </c>
      <c r="F715" s="7" t="str">
        <f>VLOOKUP(Tabla2[[#This Row],[RUBRO]],Hoja9!$B$4:$M$1963,11,0)</f>
        <v xml:space="preserve">DIRECCIÓN DE PROTECCIÓN </v>
      </c>
      <c r="G715" s="7" t="str">
        <f>VLOOKUP(Tabla2[[#This Row],[RUBRO]],Hoja9!$B$4:$M$1963,12,0)</f>
        <v>Dirección de Protección</v>
      </c>
      <c r="H715" s="5" t="s">
        <v>30</v>
      </c>
      <c r="I715" s="5" t="s">
        <v>232</v>
      </c>
      <c r="J715" s="5" t="s">
        <v>233</v>
      </c>
      <c r="K715" s="5" t="s">
        <v>63</v>
      </c>
      <c r="L715" s="5" t="s">
        <v>42</v>
      </c>
      <c r="M715" s="5" t="s">
        <v>240</v>
      </c>
      <c r="N715" s="5"/>
      <c r="O715" s="5"/>
      <c r="P715" s="5" t="s">
        <v>31</v>
      </c>
      <c r="Q715" s="5" t="s">
        <v>32</v>
      </c>
      <c r="R715" s="5" t="s">
        <v>33</v>
      </c>
      <c r="S715" s="6" t="s">
        <v>386</v>
      </c>
      <c r="T715" s="8">
        <v>4578574</v>
      </c>
      <c r="U715" s="8">
        <v>0</v>
      </c>
      <c r="V715" s="8">
        <v>4578574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21">
        <v>0</v>
      </c>
    </row>
    <row r="716" spans="1:30" ht="33.75" x14ac:dyDescent="0.25">
      <c r="A716" s="20" t="s">
        <v>418</v>
      </c>
      <c r="B716" s="6" t="s">
        <v>419</v>
      </c>
      <c r="C716" s="7" t="s">
        <v>49</v>
      </c>
      <c r="D716" s="7" t="s">
        <v>29</v>
      </c>
      <c r="E716" s="3" t="str">
        <f>VLOOKUP(Tabla2[[#This Row],[RUBRO]],Hoja9!$B$4:$M$1963,10,0)</f>
        <v>PROTECCION</v>
      </c>
      <c r="F716" s="7" t="str">
        <f>VLOOKUP(Tabla2[[#This Row],[RUBRO]],Hoja9!$B$4:$M$1963,11,0)</f>
        <v xml:space="preserve">DIRECCIÓN DE PROTECCIÓN </v>
      </c>
      <c r="G716" s="7" t="str">
        <f>VLOOKUP(Tabla2[[#This Row],[RUBRO]],Hoja9!$B$4:$M$1963,12,0)</f>
        <v>Dirección de Protección</v>
      </c>
      <c r="H716" s="5" t="s">
        <v>30</v>
      </c>
      <c r="I716" s="5" t="s">
        <v>232</v>
      </c>
      <c r="J716" s="5" t="s">
        <v>233</v>
      </c>
      <c r="K716" s="5" t="s">
        <v>63</v>
      </c>
      <c r="L716" s="5" t="s">
        <v>42</v>
      </c>
      <c r="M716" s="5" t="s">
        <v>243</v>
      </c>
      <c r="N716" s="5"/>
      <c r="O716" s="5"/>
      <c r="P716" s="5" t="s">
        <v>31</v>
      </c>
      <c r="Q716" s="5" t="s">
        <v>32</v>
      </c>
      <c r="R716" s="5" t="s">
        <v>33</v>
      </c>
      <c r="S716" s="6" t="s">
        <v>50</v>
      </c>
      <c r="T716" s="8">
        <v>1114161686</v>
      </c>
      <c r="U716" s="8">
        <v>0</v>
      </c>
      <c r="V716" s="8">
        <v>4415142</v>
      </c>
      <c r="W716" s="8">
        <v>1109746544</v>
      </c>
      <c r="X716" s="8">
        <v>0</v>
      </c>
      <c r="Y716" s="8">
        <v>1065698070</v>
      </c>
      <c r="Z716" s="8">
        <v>44048474</v>
      </c>
      <c r="AA716" s="8">
        <v>1065698070</v>
      </c>
      <c r="AB716" s="8">
        <v>439101648</v>
      </c>
      <c r="AC716" s="8">
        <v>439101648</v>
      </c>
      <c r="AD716" s="21">
        <v>439101648</v>
      </c>
    </row>
    <row r="717" spans="1:30" ht="33.75" x14ac:dyDescent="0.25">
      <c r="A717" s="20" t="s">
        <v>418</v>
      </c>
      <c r="B717" s="6" t="s">
        <v>419</v>
      </c>
      <c r="C717" s="7" t="s">
        <v>58</v>
      </c>
      <c r="D717" s="7" t="s">
        <v>29</v>
      </c>
      <c r="E717" s="3" t="str">
        <f>VLOOKUP(Tabla2[[#This Row],[RUBRO]],Hoja9!$B$4:$M$1963,10,0)</f>
        <v>PROTECCION</v>
      </c>
      <c r="F717" s="7" t="str">
        <f>VLOOKUP(Tabla2[[#This Row],[RUBRO]],Hoja9!$B$4:$M$1963,11,0)</f>
        <v>DIRECCIÓN DE GESTIÓN HUMANA</v>
      </c>
      <c r="G717" s="7" t="str">
        <f>VLOOKUP(Tabla2[[#This Row],[RUBRO]],Hoja9!$B$4:$M$1963,12,0)</f>
        <v>Gestión Humana - Pres. Serv</v>
      </c>
      <c r="H717" s="5" t="s">
        <v>30</v>
      </c>
      <c r="I717" s="5" t="s">
        <v>232</v>
      </c>
      <c r="J717" s="5" t="s">
        <v>233</v>
      </c>
      <c r="K717" s="5" t="s">
        <v>63</v>
      </c>
      <c r="L717" s="5" t="s">
        <v>42</v>
      </c>
      <c r="M717" s="5" t="s">
        <v>255</v>
      </c>
      <c r="N717" s="5"/>
      <c r="O717" s="5"/>
      <c r="P717" s="5" t="s">
        <v>31</v>
      </c>
      <c r="Q717" s="5" t="s">
        <v>32</v>
      </c>
      <c r="R717" s="5" t="s">
        <v>33</v>
      </c>
      <c r="S717" s="6" t="s">
        <v>59</v>
      </c>
      <c r="T717" s="8">
        <v>1095277084</v>
      </c>
      <c r="U717" s="8">
        <v>253840031</v>
      </c>
      <c r="V717" s="8">
        <v>13528472</v>
      </c>
      <c r="W717" s="8">
        <v>1335588643</v>
      </c>
      <c r="X717" s="8">
        <v>0</v>
      </c>
      <c r="Y717" s="8">
        <v>1323664643</v>
      </c>
      <c r="Z717" s="8">
        <v>11924000</v>
      </c>
      <c r="AA717" s="8">
        <v>1319193143</v>
      </c>
      <c r="AB717" s="8">
        <v>944525063</v>
      </c>
      <c r="AC717" s="8">
        <v>944525063</v>
      </c>
      <c r="AD717" s="21">
        <v>944525063</v>
      </c>
    </row>
    <row r="718" spans="1:30" ht="33.75" x14ac:dyDescent="0.25">
      <c r="A718" s="20" t="s">
        <v>418</v>
      </c>
      <c r="B718" s="6" t="s">
        <v>419</v>
      </c>
      <c r="C718" s="7" t="s">
        <v>256</v>
      </c>
      <c r="D718" s="7" t="s">
        <v>29</v>
      </c>
      <c r="E718" s="3" t="str">
        <f>VLOOKUP(Tabla2[[#This Row],[RUBRO]],Hoja9!$B$4:$M$1963,10,0)</f>
        <v>PROTECCION</v>
      </c>
      <c r="F718" s="7" t="str">
        <f>VLOOKUP(Tabla2[[#This Row],[RUBRO]],Hoja9!$B$4:$M$1963,11,0)</f>
        <v>DIRECCIÓN DE GESTIÓN HUMANA</v>
      </c>
      <c r="G718" s="7" t="str">
        <f>VLOOKUP(Tabla2[[#This Row],[RUBRO]],Hoja9!$B$4:$M$1963,12,0)</f>
        <v>Gestión Humana- Viáticos</v>
      </c>
      <c r="H718" s="5" t="s">
        <v>30</v>
      </c>
      <c r="I718" s="5" t="s">
        <v>232</v>
      </c>
      <c r="J718" s="5" t="s">
        <v>233</v>
      </c>
      <c r="K718" s="5" t="s">
        <v>63</v>
      </c>
      <c r="L718" s="5" t="s">
        <v>42</v>
      </c>
      <c r="M718" s="5" t="s">
        <v>257</v>
      </c>
      <c r="N718" s="5"/>
      <c r="O718" s="5"/>
      <c r="P718" s="5" t="s">
        <v>31</v>
      </c>
      <c r="Q718" s="5" t="s">
        <v>32</v>
      </c>
      <c r="R718" s="5" t="s">
        <v>33</v>
      </c>
      <c r="S718" s="6" t="s">
        <v>249</v>
      </c>
      <c r="T718" s="8">
        <v>231758000</v>
      </c>
      <c r="U718" s="8">
        <v>0</v>
      </c>
      <c r="V718" s="8">
        <v>0</v>
      </c>
      <c r="W718" s="8">
        <v>231758000</v>
      </c>
      <c r="X718" s="8">
        <v>0</v>
      </c>
      <c r="Y718" s="8">
        <v>231758000</v>
      </c>
      <c r="Z718" s="8">
        <v>0</v>
      </c>
      <c r="AA718" s="8">
        <v>201346549</v>
      </c>
      <c r="AB718" s="8">
        <v>183066876</v>
      </c>
      <c r="AC718" s="8">
        <v>183066876</v>
      </c>
      <c r="AD718" s="21">
        <v>183066876</v>
      </c>
    </row>
    <row r="719" spans="1:30" ht="33.75" x14ac:dyDescent="0.25">
      <c r="A719" s="20" t="s">
        <v>418</v>
      </c>
      <c r="B719" s="6" t="s">
        <v>419</v>
      </c>
      <c r="C719" s="7" t="s">
        <v>387</v>
      </c>
      <c r="D719" s="7" t="s">
        <v>29</v>
      </c>
      <c r="E719" s="3" t="str">
        <f>VLOOKUP(Tabla2[[#This Row],[RUBRO]],Hoja9!$B$4:$M$1963,10,0)</f>
        <v>PROTECCION</v>
      </c>
      <c r="F719" s="7" t="str">
        <f>VLOOKUP(Tabla2[[#This Row],[RUBRO]],Hoja9!$B$4:$M$1963,11,0)</f>
        <v xml:space="preserve">DIRECCIÓN DE PROTECCIÓN </v>
      </c>
      <c r="G719" s="7" t="str">
        <f>VLOOKUP(Tabla2[[#This Row],[RUBRO]],Hoja9!$B$4:$M$1963,12,0)</f>
        <v>Dirección de Protección</v>
      </c>
      <c r="H719" s="5" t="s">
        <v>30</v>
      </c>
      <c r="I719" s="5" t="s">
        <v>232</v>
      </c>
      <c r="J719" s="5" t="s">
        <v>233</v>
      </c>
      <c r="K719" s="5" t="s">
        <v>63</v>
      </c>
      <c r="L719" s="5" t="s">
        <v>42</v>
      </c>
      <c r="M719" s="5" t="s">
        <v>388</v>
      </c>
      <c r="N719" s="5"/>
      <c r="O719" s="5"/>
      <c r="P719" s="5" t="s">
        <v>31</v>
      </c>
      <c r="Q719" s="5" t="s">
        <v>32</v>
      </c>
      <c r="R719" s="5" t="s">
        <v>33</v>
      </c>
      <c r="S719" s="6" t="s">
        <v>389</v>
      </c>
      <c r="T719" s="8">
        <v>646000</v>
      </c>
      <c r="U719" s="8">
        <v>0</v>
      </c>
      <c r="V719" s="8">
        <v>0</v>
      </c>
      <c r="W719" s="8">
        <v>646000</v>
      </c>
      <c r="X719" s="8">
        <v>0</v>
      </c>
      <c r="Y719" s="8">
        <v>646000</v>
      </c>
      <c r="Z719" s="8">
        <v>0</v>
      </c>
      <c r="AA719" s="8">
        <v>0</v>
      </c>
      <c r="AB719" s="8">
        <v>0</v>
      </c>
      <c r="AC719" s="8">
        <v>0</v>
      </c>
      <c r="AD719" s="21">
        <v>0</v>
      </c>
    </row>
    <row r="720" spans="1:30" ht="33.75" x14ac:dyDescent="0.25">
      <c r="A720" s="20" t="s">
        <v>418</v>
      </c>
      <c r="B720" s="6" t="s">
        <v>419</v>
      </c>
      <c r="C720" s="7" t="s">
        <v>51</v>
      </c>
      <c r="D720" s="7" t="s">
        <v>35</v>
      </c>
      <c r="E720" s="3" t="str">
        <f>VLOOKUP(Tabla2[[#This Row],[RUBRO]],Hoja9!$B$4:$M$1963,10,0)</f>
        <v>PRIMERA INFANCIA</v>
      </c>
      <c r="F720" s="7" t="str">
        <f>VLOOKUP(Tabla2[[#This Row],[RUBRO]],Hoja9!$B$4:$M$1963,11,0)</f>
        <v>DIRECCIÓN DE PRIMERA INFANCIA</v>
      </c>
      <c r="G720" s="7" t="str">
        <f>VLOOKUP(Tabla2[[#This Row],[RUBRO]],Hoja9!$B$4:$M$1963,12,0)</f>
        <v>Primera Infancia</v>
      </c>
      <c r="H720" s="5" t="s">
        <v>30</v>
      </c>
      <c r="I720" s="5" t="s">
        <v>232</v>
      </c>
      <c r="J720" s="5" t="s">
        <v>233</v>
      </c>
      <c r="K720" s="5" t="s">
        <v>80</v>
      </c>
      <c r="L720" s="5" t="s">
        <v>42</v>
      </c>
      <c r="M720" s="5" t="s">
        <v>234</v>
      </c>
      <c r="N720" s="5"/>
      <c r="O720" s="5"/>
      <c r="P720" s="5" t="s">
        <v>46</v>
      </c>
      <c r="Q720" s="5" t="s">
        <v>65</v>
      </c>
      <c r="R720" s="5" t="s">
        <v>33</v>
      </c>
      <c r="S720" s="6" t="s">
        <v>52</v>
      </c>
      <c r="T720" s="8">
        <v>0</v>
      </c>
      <c r="U720" s="8">
        <v>39382200</v>
      </c>
      <c r="V720" s="8">
        <v>0</v>
      </c>
      <c r="W720" s="8">
        <v>39382200</v>
      </c>
      <c r="X720" s="8">
        <v>0</v>
      </c>
      <c r="Y720" s="8">
        <v>37945700</v>
      </c>
      <c r="Z720" s="8">
        <v>1436500</v>
      </c>
      <c r="AA720" s="8">
        <v>37945700</v>
      </c>
      <c r="AB720" s="8">
        <v>10232300</v>
      </c>
      <c r="AC720" s="8">
        <v>10232300</v>
      </c>
      <c r="AD720" s="21">
        <v>10232300</v>
      </c>
    </row>
    <row r="721" spans="1:30" ht="33.75" x14ac:dyDescent="0.25">
      <c r="A721" s="20" t="s">
        <v>418</v>
      </c>
      <c r="B721" s="6" t="s">
        <v>419</v>
      </c>
      <c r="C721" s="7" t="s">
        <v>51</v>
      </c>
      <c r="D721" s="7" t="s">
        <v>35</v>
      </c>
      <c r="E721" s="3" t="str">
        <f>VLOOKUP(Tabla2[[#This Row],[RUBRO]],Hoja9!$B$4:$M$1963,10,0)</f>
        <v>PRIMERA INFANCIA</v>
      </c>
      <c r="F721" s="7" t="str">
        <f>VLOOKUP(Tabla2[[#This Row],[RUBRO]],Hoja9!$B$4:$M$1963,11,0)</f>
        <v>DIRECCIÓN DE PRIMERA INFANCIA</v>
      </c>
      <c r="G721" s="7" t="str">
        <f>VLOOKUP(Tabla2[[#This Row],[RUBRO]],Hoja9!$B$4:$M$1963,12,0)</f>
        <v>Primera Infancia</v>
      </c>
      <c r="H721" s="5" t="s">
        <v>30</v>
      </c>
      <c r="I721" s="5" t="s">
        <v>232</v>
      </c>
      <c r="J721" s="5" t="s">
        <v>233</v>
      </c>
      <c r="K721" s="5" t="s">
        <v>80</v>
      </c>
      <c r="L721" s="5" t="s">
        <v>42</v>
      </c>
      <c r="M721" s="5" t="s">
        <v>234</v>
      </c>
      <c r="N721" s="5"/>
      <c r="O721" s="5"/>
      <c r="P721" s="5" t="s">
        <v>46</v>
      </c>
      <c r="Q721" s="5" t="s">
        <v>47</v>
      </c>
      <c r="R721" s="5" t="s">
        <v>33</v>
      </c>
      <c r="S721" s="6" t="s">
        <v>52</v>
      </c>
      <c r="T721" s="8">
        <v>88931770591</v>
      </c>
      <c r="U721" s="8">
        <v>7844408221</v>
      </c>
      <c r="V721" s="8">
        <v>0</v>
      </c>
      <c r="W721" s="8">
        <v>96776178812</v>
      </c>
      <c r="X721" s="8">
        <v>0</v>
      </c>
      <c r="Y721" s="8">
        <v>96483154006</v>
      </c>
      <c r="Z721" s="8">
        <v>293024806</v>
      </c>
      <c r="AA721" s="8">
        <v>96313154006</v>
      </c>
      <c r="AB721" s="8">
        <v>44831938982</v>
      </c>
      <c r="AC721" s="8">
        <v>44831938982</v>
      </c>
      <c r="AD721" s="21">
        <v>44831938982</v>
      </c>
    </row>
    <row r="722" spans="1:30" ht="33.75" x14ac:dyDescent="0.25">
      <c r="A722" s="20" t="s">
        <v>418</v>
      </c>
      <c r="B722" s="6" t="s">
        <v>419</v>
      </c>
      <c r="C722" s="7" t="s">
        <v>51</v>
      </c>
      <c r="D722" s="7" t="s">
        <v>35</v>
      </c>
      <c r="E722" s="3" t="str">
        <f>VLOOKUP(Tabla2[[#This Row],[RUBRO]],Hoja9!$B$4:$M$1963,10,0)</f>
        <v>PRIMERA INFANCIA</v>
      </c>
      <c r="F722" s="7" t="str">
        <f>VLOOKUP(Tabla2[[#This Row],[RUBRO]],Hoja9!$B$4:$M$1963,11,0)</f>
        <v>DIRECCIÓN DE PRIMERA INFANCIA</v>
      </c>
      <c r="G722" s="7" t="str">
        <f>VLOOKUP(Tabla2[[#This Row],[RUBRO]],Hoja9!$B$4:$M$1963,12,0)</f>
        <v>Primera Infancia</v>
      </c>
      <c r="H722" s="5" t="s">
        <v>30</v>
      </c>
      <c r="I722" s="5" t="s">
        <v>232</v>
      </c>
      <c r="J722" s="5" t="s">
        <v>233</v>
      </c>
      <c r="K722" s="5" t="s">
        <v>80</v>
      </c>
      <c r="L722" s="5" t="s">
        <v>42</v>
      </c>
      <c r="M722" s="5" t="s">
        <v>234</v>
      </c>
      <c r="N722" s="5"/>
      <c r="O722" s="5"/>
      <c r="P722" s="5" t="s">
        <v>31</v>
      </c>
      <c r="Q722" s="5" t="s">
        <v>32</v>
      </c>
      <c r="R722" s="5" t="s">
        <v>33</v>
      </c>
      <c r="S722" s="6" t="s">
        <v>52</v>
      </c>
      <c r="T722" s="8">
        <v>0</v>
      </c>
      <c r="U722" s="8">
        <v>1838761755</v>
      </c>
      <c r="V722" s="8">
        <v>0</v>
      </c>
      <c r="W722" s="8">
        <v>1838761755</v>
      </c>
      <c r="X722" s="8">
        <v>0</v>
      </c>
      <c r="Y722" s="8">
        <v>1837083926</v>
      </c>
      <c r="Z722" s="8">
        <v>1677829</v>
      </c>
      <c r="AA722" s="8">
        <v>1837083926</v>
      </c>
      <c r="AB722" s="8">
        <v>1581089909</v>
      </c>
      <c r="AC722" s="8">
        <v>1581089909</v>
      </c>
      <c r="AD722" s="21">
        <v>1581089909</v>
      </c>
    </row>
    <row r="723" spans="1:30" ht="33.75" x14ac:dyDescent="0.25">
      <c r="A723" s="20" t="s">
        <v>418</v>
      </c>
      <c r="B723" s="6" t="s">
        <v>419</v>
      </c>
      <c r="C723" s="7" t="s">
        <v>390</v>
      </c>
      <c r="D723" s="7" t="s">
        <v>35</v>
      </c>
      <c r="E723" s="3" t="str">
        <f>VLOOKUP(Tabla2[[#This Row],[RUBRO]],Hoja9!$B$4:$M$1963,10,0)</f>
        <v>PRIMERA INFANCIA</v>
      </c>
      <c r="F723" s="7" t="str">
        <f>VLOOKUP(Tabla2[[#This Row],[RUBRO]],Hoja9!$B$4:$M$1963,11,0)</f>
        <v>DIRECCIÓN DE PRIMERA INFANCIA</v>
      </c>
      <c r="G723" s="7" t="str">
        <f>VLOOKUP(Tabla2[[#This Row],[RUBRO]],Hoja9!$B$4:$M$1963,12,0)</f>
        <v>Primera Infancia</v>
      </c>
      <c r="H723" s="5" t="s">
        <v>30</v>
      </c>
      <c r="I723" s="5" t="s">
        <v>232</v>
      </c>
      <c r="J723" s="5" t="s">
        <v>233</v>
      </c>
      <c r="K723" s="5" t="s">
        <v>80</v>
      </c>
      <c r="L723" s="5" t="s">
        <v>42</v>
      </c>
      <c r="M723" s="5" t="s">
        <v>281</v>
      </c>
      <c r="N723" s="5"/>
      <c r="O723" s="5"/>
      <c r="P723" s="5" t="s">
        <v>46</v>
      </c>
      <c r="Q723" s="5" t="s">
        <v>47</v>
      </c>
      <c r="R723" s="5" t="s">
        <v>33</v>
      </c>
      <c r="S723" s="6" t="s">
        <v>391</v>
      </c>
      <c r="T723" s="8">
        <v>39775815090</v>
      </c>
      <c r="U723" s="8">
        <v>43119022</v>
      </c>
      <c r="V723" s="8">
        <v>257394481</v>
      </c>
      <c r="W723" s="8">
        <v>39561539631</v>
      </c>
      <c r="X723" s="8">
        <v>0</v>
      </c>
      <c r="Y723" s="8">
        <v>39547202785</v>
      </c>
      <c r="Z723" s="8">
        <v>14336846</v>
      </c>
      <c r="AA723" s="8">
        <v>39547202785</v>
      </c>
      <c r="AB723" s="8">
        <v>19062613285</v>
      </c>
      <c r="AC723" s="8">
        <v>19062613285</v>
      </c>
      <c r="AD723" s="21">
        <v>19062613285</v>
      </c>
    </row>
    <row r="724" spans="1:30" ht="33.75" x14ac:dyDescent="0.25">
      <c r="A724" s="20" t="s">
        <v>418</v>
      </c>
      <c r="B724" s="6" t="s">
        <v>419</v>
      </c>
      <c r="C724" s="7" t="s">
        <v>270</v>
      </c>
      <c r="D724" s="7" t="s">
        <v>35</v>
      </c>
      <c r="E724" s="3" t="str">
        <f>VLOOKUP(Tabla2[[#This Row],[RUBRO]],Hoja9!$B$4:$M$1963,10,0)</f>
        <v>PRIMERA INFANCIA</v>
      </c>
      <c r="F724" s="7" t="str">
        <f>VLOOKUP(Tabla2[[#This Row],[RUBRO]],Hoja9!$B$4:$M$1963,11,0)</f>
        <v>DIRECCIÓN DE PRIMERA INFANCIA</v>
      </c>
      <c r="G724" s="7" t="str">
        <f>VLOOKUP(Tabla2[[#This Row],[RUBRO]],Hoja9!$B$4:$M$1963,12,0)</f>
        <v>Primera Infancia</v>
      </c>
      <c r="H724" s="5" t="s">
        <v>30</v>
      </c>
      <c r="I724" s="5" t="s">
        <v>232</v>
      </c>
      <c r="J724" s="5" t="s">
        <v>233</v>
      </c>
      <c r="K724" s="5" t="s">
        <v>80</v>
      </c>
      <c r="L724" s="5" t="s">
        <v>42</v>
      </c>
      <c r="M724" s="5" t="s">
        <v>243</v>
      </c>
      <c r="N724" s="5"/>
      <c r="O724" s="5"/>
      <c r="P724" s="5" t="s">
        <v>46</v>
      </c>
      <c r="Q724" s="5" t="s">
        <v>47</v>
      </c>
      <c r="R724" s="5" t="s">
        <v>33</v>
      </c>
      <c r="S724" s="6" t="s">
        <v>271</v>
      </c>
      <c r="T724" s="8">
        <v>0</v>
      </c>
      <c r="U724" s="8">
        <v>2338561432</v>
      </c>
      <c r="V724" s="8">
        <v>0</v>
      </c>
      <c r="W724" s="8">
        <v>2338561432</v>
      </c>
      <c r="X724" s="8">
        <v>0</v>
      </c>
      <c r="Y724" s="8">
        <v>2326933634</v>
      </c>
      <c r="Z724" s="8">
        <v>11627798</v>
      </c>
      <c r="AA724" s="8">
        <v>2326933634</v>
      </c>
      <c r="AB724" s="8">
        <v>163787198</v>
      </c>
      <c r="AC724" s="8">
        <v>163787198</v>
      </c>
      <c r="AD724" s="21">
        <v>163787198</v>
      </c>
    </row>
    <row r="725" spans="1:30" ht="33.75" x14ac:dyDescent="0.25">
      <c r="A725" s="20" t="s">
        <v>418</v>
      </c>
      <c r="B725" s="6" t="s">
        <v>419</v>
      </c>
      <c r="C725" s="7" t="s">
        <v>274</v>
      </c>
      <c r="D725" s="7" t="s">
        <v>35</v>
      </c>
      <c r="E725" s="3" t="str">
        <f>VLOOKUP(Tabla2[[#This Row],[RUBRO]],Hoja9!$B$4:$M$1963,10,0)</f>
        <v>PRIMERA INFANCIA</v>
      </c>
      <c r="F725" s="7" t="str">
        <f>VLOOKUP(Tabla2[[#This Row],[RUBRO]],Hoja9!$B$4:$M$1963,11,0)</f>
        <v>DIRECCIÓN DE GESTIÓN HUMANA</v>
      </c>
      <c r="G725" s="7" t="str">
        <f>VLOOKUP(Tabla2[[#This Row],[RUBRO]],Hoja9!$B$4:$M$1963,12,0)</f>
        <v>Gestión Humana - Pres. Serv</v>
      </c>
      <c r="H725" s="5" t="s">
        <v>30</v>
      </c>
      <c r="I725" s="5" t="s">
        <v>232</v>
      </c>
      <c r="J725" s="5" t="s">
        <v>233</v>
      </c>
      <c r="K725" s="5" t="s">
        <v>80</v>
      </c>
      <c r="L725" s="5" t="s">
        <v>42</v>
      </c>
      <c r="M725" s="5" t="s">
        <v>254</v>
      </c>
      <c r="N725" s="5"/>
      <c r="O725" s="5"/>
      <c r="P725" s="5" t="s">
        <v>31</v>
      </c>
      <c r="Q725" s="5" t="s">
        <v>32</v>
      </c>
      <c r="R725" s="5" t="s">
        <v>33</v>
      </c>
      <c r="S725" s="6" t="s">
        <v>59</v>
      </c>
      <c r="T725" s="8">
        <v>0</v>
      </c>
      <c r="U725" s="8">
        <v>661780000</v>
      </c>
      <c r="V725" s="8">
        <v>4236667</v>
      </c>
      <c r="W725" s="8">
        <v>657543333</v>
      </c>
      <c r="X725" s="8">
        <v>0</v>
      </c>
      <c r="Y725" s="8">
        <v>657543333</v>
      </c>
      <c r="Z725" s="8">
        <v>0</v>
      </c>
      <c r="AA725" s="8">
        <v>657543333</v>
      </c>
      <c r="AB725" s="8">
        <v>295010672</v>
      </c>
      <c r="AC725" s="8">
        <v>295010672</v>
      </c>
      <c r="AD725" s="21">
        <v>295010672</v>
      </c>
    </row>
    <row r="726" spans="1:30" ht="33.75" x14ac:dyDescent="0.25">
      <c r="A726" s="20" t="s">
        <v>418</v>
      </c>
      <c r="B726" s="6" t="s">
        <v>419</v>
      </c>
      <c r="C726" s="7" t="s">
        <v>275</v>
      </c>
      <c r="D726" s="7" t="s">
        <v>35</v>
      </c>
      <c r="E726" s="3" t="str">
        <f>VLOOKUP(Tabla2[[#This Row],[RUBRO]],Hoja9!$B$4:$M$1963,10,0)</f>
        <v>PRIMERA INFANCIA</v>
      </c>
      <c r="F726" s="7" t="str">
        <f>VLOOKUP(Tabla2[[#This Row],[RUBRO]],Hoja9!$B$4:$M$1963,11,0)</f>
        <v>DIRECCIÓN DE GESTIÓN HUMANA</v>
      </c>
      <c r="G726" s="7" t="str">
        <f>VLOOKUP(Tabla2[[#This Row],[RUBRO]],Hoja9!$B$4:$M$1963,12,0)</f>
        <v>Gestión Humana- Viáticos</v>
      </c>
      <c r="H726" s="5" t="s">
        <v>30</v>
      </c>
      <c r="I726" s="5" t="s">
        <v>232</v>
      </c>
      <c r="J726" s="5" t="s">
        <v>233</v>
      </c>
      <c r="K726" s="5" t="s">
        <v>80</v>
      </c>
      <c r="L726" s="5" t="s">
        <v>42</v>
      </c>
      <c r="M726" s="5" t="s">
        <v>276</v>
      </c>
      <c r="N726" s="5"/>
      <c r="O726" s="5"/>
      <c r="P726" s="5" t="s">
        <v>31</v>
      </c>
      <c r="Q726" s="5" t="s">
        <v>32</v>
      </c>
      <c r="R726" s="5" t="s">
        <v>33</v>
      </c>
      <c r="S726" s="6" t="s">
        <v>249</v>
      </c>
      <c r="T726" s="8">
        <v>20538642</v>
      </c>
      <c r="U726" s="8">
        <v>118370285</v>
      </c>
      <c r="V726" s="8">
        <v>0</v>
      </c>
      <c r="W726" s="8">
        <v>138908927</v>
      </c>
      <c r="X726" s="8">
        <v>0</v>
      </c>
      <c r="Y726" s="8">
        <v>138908927</v>
      </c>
      <c r="Z726" s="8">
        <v>0</v>
      </c>
      <c r="AA726" s="8">
        <v>105066066</v>
      </c>
      <c r="AB726" s="8">
        <v>80070471</v>
      </c>
      <c r="AC726" s="8">
        <v>80070471</v>
      </c>
      <c r="AD726" s="21">
        <v>80070471</v>
      </c>
    </row>
    <row r="727" spans="1:30" ht="56.25" x14ac:dyDescent="0.25">
      <c r="A727" s="20" t="s">
        <v>418</v>
      </c>
      <c r="B727" s="6" t="s">
        <v>419</v>
      </c>
      <c r="C727" s="7" t="s">
        <v>278</v>
      </c>
      <c r="D727" s="7" t="s">
        <v>507</v>
      </c>
      <c r="E727" s="3" t="str">
        <f>VLOOKUP(Tabla2[[#This Row],[RUBRO]],Hoja9!$B$4:$M$1963,10,0)</f>
        <v>FAMILIA</v>
      </c>
      <c r="F727" s="7" t="str">
        <f>VLOOKUP(Tabla2[[#This Row],[RUBRO]],Hoja9!$B$4:$M$1963,11,0)</f>
        <v>DIRECCIÓN DE FAMILIAS Y COMUNIDADES</v>
      </c>
      <c r="G727" s="7" t="str">
        <f>VLOOKUP(Tabla2[[#This Row],[RUBRO]],Hoja9!$B$4:$M$1963,12,0)</f>
        <v>Familia</v>
      </c>
      <c r="H727" s="5" t="s">
        <v>30</v>
      </c>
      <c r="I727" s="5" t="s">
        <v>232</v>
      </c>
      <c r="J727" s="5" t="s">
        <v>233</v>
      </c>
      <c r="K727" s="5" t="s">
        <v>64</v>
      </c>
      <c r="L727" s="5" t="s">
        <v>42</v>
      </c>
      <c r="M727" s="5" t="s">
        <v>234</v>
      </c>
      <c r="N727" s="5"/>
      <c r="O727" s="5"/>
      <c r="P727" s="5" t="s">
        <v>31</v>
      </c>
      <c r="Q727" s="5" t="s">
        <v>32</v>
      </c>
      <c r="R727" s="5" t="s">
        <v>33</v>
      </c>
      <c r="S727" s="6" t="s">
        <v>279</v>
      </c>
      <c r="T727" s="8">
        <v>2129016960</v>
      </c>
      <c r="U727" s="8">
        <v>323891460</v>
      </c>
      <c r="V727" s="8">
        <v>0</v>
      </c>
      <c r="W727" s="8">
        <v>2452908420</v>
      </c>
      <c r="X727" s="8">
        <v>0</v>
      </c>
      <c r="Y727" s="8">
        <v>2452908420</v>
      </c>
      <c r="Z727" s="8">
        <v>0</v>
      </c>
      <c r="AA727" s="8">
        <v>2452908420</v>
      </c>
      <c r="AB727" s="8">
        <v>638705088</v>
      </c>
      <c r="AC727" s="8">
        <v>638705088</v>
      </c>
      <c r="AD727" s="21">
        <v>638705088</v>
      </c>
    </row>
    <row r="728" spans="1:30" ht="56.25" x14ac:dyDescent="0.25">
      <c r="A728" s="20" t="s">
        <v>418</v>
      </c>
      <c r="B728" s="6" t="s">
        <v>419</v>
      </c>
      <c r="C728" s="7" t="s">
        <v>280</v>
      </c>
      <c r="D728" s="7" t="s">
        <v>507</v>
      </c>
      <c r="E728" s="3" t="str">
        <f>VLOOKUP(Tabla2[[#This Row],[RUBRO]],Hoja9!$B$4:$M$1963,10,0)</f>
        <v>FAMILIA</v>
      </c>
      <c r="F728" s="7" t="str">
        <f>VLOOKUP(Tabla2[[#This Row],[RUBRO]],Hoja9!$B$4:$M$1963,11,0)</f>
        <v>DIRECCIÓN DE FAMILIAS Y COMUNIDADES</v>
      </c>
      <c r="G728" s="7" t="str">
        <f>VLOOKUP(Tabla2[[#This Row],[RUBRO]],Hoja9!$B$4:$M$1963,12,0)</f>
        <v>Familia</v>
      </c>
      <c r="H728" s="5" t="s">
        <v>30</v>
      </c>
      <c r="I728" s="5" t="s">
        <v>232</v>
      </c>
      <c r="J728" s="5" t="s">
        <v>233</v>
      </c>
      <c r="K728" s="5" t="s">
        <v>64</v>
      </c>
      <c r="L728" s="5" t="s">
        <v>42</v>
      </c>
      <c r="M728" s="5" t="s">
        <v>281</v>
      </c>
      <c r="N728" s="5"/>
      <c r="O728" s="5"/>
      <c r="P728" s="5" t="s">
        <v>31</v>
      </c>
      <c r="Q728" s="5" t="s">
        <v>32</v>
      </c>
      <c r="R728" s="5" t="s">
        <v>33</v>
      </c>
      <c r="S728" s="6" t="s">
        <v>282</v>
      </c>
      <c r="T728" s="8">
        <v>1442748008</v>
      </c>
      <c r="U728" s="8">
        <v>785908800</v>
      </c>
      <c r="V728" s="8">
        <v>38748095</v>
      </c>
      <c r="W728" s="8">
        <v>2189908713</v>
      </c>
      <c r="X728" s="8">
        <v>0</v>
      </c>
      <c r="Y728" s="8">
        <v>2189908713</v>
      </c>
      <c r="Z728" s="8">
        <v>0</v>
      </c>
      <c r="AA728" s="8">
        <v>2189908713</v>
      </c>
      <c r="AB728" s="8">
        <v>656972613</v>
      </c>
      <c r="AC728" s="8">
        <v>656972613</v>
      </c>
      <c r="AD728" s="21">
        <v>656972613</v>
      </c>
    </row>
    <row r="729" spans="1:30" ht="33.75" x14ac:dyDescent="0.25">
      <c r="A729" s="20" t="s">
        <v>418</v>
      </c>
      <c r="B729" s="6" t="s">
        <v>419</v>
      </c>
      <c r="C729" s="7" t="s">
        <v>285</v>
      </c>
      <c r="D729" s="7" t="s">
        <v>507</v>
      </c>
      <c r="E729" s="3" t="str">
        <f>VLOOKUP(Tabla2[[#This Row],[RUBRO]],Hoja9!$B$4:$M$1963,10,0)</f>
        <v>FAMILIA</v>
      </c>
      <c r="F729" s="7" t="str">
        <f>VLOOKUP(Tabla2[[#This Row],[RUBRO]],Hoja9!$B$4:$M$1963,11,0)</f>
        <v>DIRECCIÓN DE GESTIÓN HUMANA</v>
      </c>
      <c r="G729" s="7" t="str">
        <f>VLOOKUP(Tabla2[[#This Row],[RUBRO]],Hoja9!$B$4:$M$1963,12,0)</f>
        <v>Gestión Humana - Pres. Serv</v>
      </c>
      <c r="H729" s="5" t="s">
        <v>30</v>
      </c>
      <c r="I729" s="5" t="s">
        <v>232</v>
      </c>
      <c r="J729" s="5" t="s">
        <v>233</v>
      </c>
      <c r="K729" s="5" t="s">
        <v>64</v>
      </c>
      <c r="L729" s="5" t="s">
        <v>42</v>
      </c>
      <c r="M729" s="5" t="s">
        <v>243</v>
      </c>
      <c r="N729" s="5"/>
      <c r="O729" s="5"/>
      <c r="P729" s="5" t="s">
        <v>31</v>
      </c>
      <c r="Q729" s="5" t="s">
        <v>32</v>
      </c>
      <c r="R729" s="5" t="s">
        <v>33</v>
      </c>
      <c r="S729" s="6" t="s">
        <v>59</v>
      </c>
      <c r="T729" s="8">
        <v>32791000</v>
      </c>
      <c r="U729" s="8">
        <v>1987333</v>
      </c>
      <c r="V729" s="8">
        <v>0</v>
      </c>
      <c r="W729" s="8">
        <v>34778333</v>
      </c>
      <c r="X729" s="8">
        <v>0</v>
      </c>
      <c r="Y729" s="8">
        <v>32791000</v>
      </c>
      <c r="Z729" s="8">
        <v>1987333</v>
      </c>
      <c r="AA729" s="8">
        <v>32791000</v>
      </c>
      <c r="AB729" s="8">
        <v>15799300</v>
      </c>
      <c r="AC729" s="8">
        <v>15799300</v>
      </c>
      <c r="AD729" s="21">
        <v>15799300</v>
      </c>
    </row>
    <row r="730" spans="1:30" ht="33.75" x14ac:dyDescent="0.25">
      <c r="A730" s="20" t="s">
        <v>418</v>
      </c>
      <c r="B730" s="6" t="s">
        <v>419</v>
      </c>
      <c r="C730" s="7" t="s">
        <v>286</v>
      </c>
      <c r="D730" s="7" t="s">
        <v>507</v>
      </c>
      <c r="E730" s="3" t="str">
        <f>VLOOKUP(Tabla2[[#This Row],[RUBRO]],Hoja9!$B$4:$M$1963,10,0)</f>
        <v>FAMILIA</v>
      </c>
      <c r="F730" s="7" t="str">
        <f>VLOOKUP(Tabla2[[#This Row],[RUBRO]],Hoja9!$B$4:$M$1963,11,0)</f>
        <v>DIRECCIÓN DE GESTIÓN HUMANA</v>
      </c>
      <c r="G730" s="7" t="str">
        <f>VLOOKUP(Tabla2[[#This Row],[RUBRO]],Hoja9!$B$4:$M$1963,12,0)</f>
        <v>Gestión Humana- Viáticos</v>
      </c>
      <c r="H730" s="5" t="s">
        <v>30</v>
      </c>
      <c r="I730" s="5" t="s">
        <v>232</v>
      </c>
      <c r="J730" s="5" t="s">
        <v>233</v>
      </c>
      <c r="K730" s="5" t="s">
        <v>64</v>
      </c>
      <c r="L730" s="5" t="s">
        <v>42</v>
      </c>
      <c r="M730" s="5" t="s">
        <v>246</v>
      </c>
      <c r="N730" s="5"/>
      <c r="O730" s="5"/>
      <c r="P730" s="5" t="s">
        <v>31</v>
      </c>
      <c r="Q730" s="5" t="s">
        <v>32</v>
      </c>
      <c r="R730" s="5" t="s">
        <v>33</v>
      </c>
      <c r="S730" s="6" t="s">
        <v>249</v>
      </c>
      <c r="T730" s="8">
        <v>19164076</v>
      </c>
      <c r="U730" s="8">
        <v>8000000</v>
      </c>
      <c r="V730" s="8">
        <v>0</v>
      </c>
      <c r="W730" s="8">
        <v>27164076</v>
      </c>
      <c r="X730" s="8">
        <v>0</v>
      </c>
      <c r="Y730" s="8">
        <v>27164076</v>
      </c>
      <c r="Z730" s="8">
        <v>0</v>
      </c>
      <c r="AA730" s="8">
        <v>12684768</v>
      </c>
      <c r="AB730" s="8">
        <v>10774175</v>
      </c>
      <c r="AC730" s="8">
        <v>10774175</v>
      </c>
      <c r="AD730" s="21">
        <v>10774175</v>
      </c>
    </row>
    <row r="731" spans="1:30" ht="56.25" x14ac:dyDescent="0.25">
      <c r="A731" s="20" t="s">
        <v>418</v>
      </c>
      <c r="B731" s="6" t="s">
        <v>419</v>
      </c>
      <c r="C731" s="7" t="s">
        <v>478</v>
      </c>
      <c r="D731" s="7" t="s">
        <v>507</v>
      </c>
      <c r="E731" s="3" t="str">
        <f>VLOOKUP(Tabla2[[#This Row],[RUBRO]],Hoja9!$B$4:$M$1963,10,0)</f>
        <v>FAMILIA</v>
      </c>
      <c r="F731" s="7" t="str">
        <f>VLOOKUP(Tabla2[[#This Row],[RUBRO]],Hoja9!$B$4:$M$1963,11,0)</f>
        <v>DIRECCIÓN DE FAMILIAS Y COMUNIDADES</v>
      </c>
      <c r="G731" s="7" t="str">
        <f>VLOOKUP(Tabla2[[#This Row],[RUBRO]],Hoja9!$B$4:$M$1963,12,0)</f>
        <v>Familia</v>
      </c>
      <c r="H731" s="5" t="s">
        <v>30</v>
      </c>
      <c r="I731" s="5" t="s">
        <v>232</v>
      </c>
      <c r="J731" s="5" t="s">
        <v>233</v>
      </c>
      <c r="K731" s="5" t="s">
        <v>64</v>
      </c>
      <c r="L731" s="5" t="s">
        <v>42</v>
      </c>
      <c r="M731" s="5" t="s">
        <v>266</v>
      </c>
      <c r="N731" s="5"/>
      <c r="O731" s="5"/>
      <c r="P731" s="5" t="s">
        <v>31</v>
      </c>
      <c r="Q731" s="5" t="s">
        <v>32</v>
      </c>
      <c r="R731" s="5" t="s">
        <v>33</v>
      </c>
      <c r="S731" s="6" t="s">
        <v>267</v>
      </c>
      <c r="T731" s="8">
        <v>4984</v>
      </c>
      <c r="U731" s="8">
        <v>0</v>
      </c>
      <c r="V731" s="8">
        <v>0</v>
      </c>
      <c r="W731" s="8">
        <v>4984</v>
      </c>
      <c r="X731" s="8">
        <v>0</v>
      </c>
      <c r="Y731" s="8">
        <v>0</v>
      </c>
      <c r="Z731" s="8">
        <v>4984</v>
      </c>
      <c r="AA731" s="8">
        <v>0</v>
      </c>
      <c r="AB731" s="8">
        <v>0</v>
      </c>
      <c r="AC731" s="8">
        <v>0</v>
      </c>
      <c r="AD731" s="21">
        <v>0</v>
      </c>
    </row>
    <row r="732" spans="1:30" ht="45" x14ac:dyDescent="0.25">
      <c r="A732" s="20" t="s">
        <v>418</v>
      </c>
      <c r="B732" s="6" t="s">
        <v>419</v>
      </c>
      <c r="C732" s="7" t="s">
        <v>392</v>
      </c>
      <c r="D732" s="7" t="s">
        <v>512</v>
      </c>
      <c r="E732" s="3" t="str">
        <f>VLOOKUP(Tabla2[[#This Row],[RUBRO]],Hoja9!$B$4:$M$1963,10,0)</f>
        <v>GENERACIONES</v>
      </c>
      <c r="F732" s="7" t="str">
        <f>VLOOKUP(Tabla2[[#This Row],[RUBRO]],Hoja9!$B$4:$M$1963,11,0)</f>
        <v>DIRECCIÓN DE NIÑEZ Y ADOLESCENCIA</v>
      </c>
      <c r="G732" s="7" t="str">
        <f>VLOOKUP(Tabla2[[#This Row],[RUBRO]],Hoja9!$B$4:$M$1963,12,0)</f>
        <v>Niñez y adolescencia</v>
      </c>
      <c r="H732" s="5" t="s">
        <v>30</v>
      </c>
      <c r="I732" s="5" t="s">
        <v>232</v>
      </c>
      <c r="J732" s="5" t="s">
        <v>233</v>
      </c>
      <c r="K732" s="5" t="s">
        <v>68</v>
      </c>
      <c r="L732" s="5" t="s">
        <v>42</v>
      </c>
      <c r="M732" s="5" t="s">
        <v>234</v>
      </c>
      <c r="N732" s="5"/>
      <c r="O732" s="5"/>
      <c r="P732" s="5" t="s">
        <v>31</v>
      </c>
      <c r="Q732" s="5" t="s">
        <v>32</v>
      </c>
      <c r="R732" s="5" t="s">
        <v>33</v>
      </c>
      <c r="S732" s="6" t="s">
        <v>393</v>
      </c>
      <c r="T732" s="8">
        <v>2126061690</v>
      </c>
      <c r="U732" s="8">
        <v>294163600</v>
      </c>
      <c r="V732" s="8">
        <v>71179680</v>
      </c>
      <c r="W732" s="8">
        <v>2349045610</v>
      </c>
      <c r="X732" s="8">
        <v>0</v>
      </c>
      <c r="Y732" s="8">
        <v>2349045610</v>
      </c>
      <c r="Z732" s="8">
        <v>0</v>
      </c>
      <c r="AA732" s="8">
        <v>2349045610</v>
      </c>
      <c r="AB732" s="8">
        <v>181930410</v>
      </c>
      <c r="AC732" s="8">
        <v>181930410</v>
      </c>
      <c r="AD732" s="21">
        <v>181930410</v>
      </c>
    </row>
    <row r="733" spans="1:30" ht="45" x14ac:dyDescent="0.25">
      <c r="A733" s="20" t="s">
        <v>418</v>
      </c>
      <c r="B733" s="6" t="s">
        <v>419</v>
      </c>
      <c r="C733" s="7" t="s">
        <v>394</v>
      </c>
      <c r="D733" s="7" t="s">
        <v>512</v>
      </c>
      <c r="E733" s="3" t="str">
        <f>VLOOKUP(Tabla2[[#This Row],[RUBRO]],Hoja9!$B$4:$M$1963,10,0)</f>
        <v>GENERACIONES</v>
      </c>
      <c r="F733" s="7" t="str">
        <f>VLOOKUP(Tabla2[[#This Row],[RUBRO]],Hoja9!$B$4:$M$1963,11,0)</f>
        <v>DIRECCIÓN DE NIÑEZ Y ADOLESCENCIA</v>
      </c>
      <c r="G733" s="7" t="str">
        <f>VLOOKUP(Tabla2[[#This Row],[RUBRO]],Hoja9!$B$4:$M$1963,12,0)</f>
        <v>Niñez y adolescencia</v>
      </c>
      <c r="H733" s="5" t="s">
        <v>30</v>
      </c>
      <c r="I733" s="5" t="s">
        <v>232</v>
      </c>
      <c r="J733" s="5" t="s">
        <v>233</v>
      </c>
      <c r="K733" s="5" t="s">
        <v>68</v>
      </c>
      <c r="L733" s="5" t="s">
        <v>42</v>
      </c>
      <c r="M733" s="5" t="s">
        <v>281</v>
      </c>
      <c r="N733" s="5"/>
      <c r="O733" s="5"/>
      <c r="P733" s="5" t="s">
        <v>31</v>
      </c>
      <c r="Q733" s="5" t="s">
        <v>32</v>
      </c>
      <c r="R733" s="5" t="s">
        <v>33</v>
      </c>
      <c r="S733" s="6" t="s">
        <v>395</v>
      </c>
      <c r="T733" s="8">
        <v>354909110</v>
      </c>
      <c r="U733" s="8">
        <v>0</v>
      </c>
      <c r="V733" s="8">
        <v>4313920</v>
      </c>
      <c r="W733" s="8">
        <v>350595190</v>
      </c>
      <c r="X733" s="8">
        <v>0</v>
      </c>
      <c r="Y733" s="8">
        <v>350595190</v>
      </c>
      <c r="Z733" s="8">
        <v>0</v>
      </c>
      <c r="AA733" s="8">
        <v>350595190</v>
      </c>
      <c r="AB733" s="8">
        <v>17965490</v>
      </c>
      <c r="AC733" s="8">
        <v>17965490</v>
      </c>
      <c r="AD733" s="21">
        <v>17965490</v>
      </c>
    </row>
    <row r="734" spans="1:30" ht="45" x14ac:dyDescent="0.25">
      <c r="A734" s="20" t="s">
        <v>418</v>
      </c>
      <c r="B734" s="6" t="s">
        <v>419</v>
      </c>
      <c r="C734" s="7" t="s">
        <v>289</v>
      </c>
      <c r="D734" s="7" t="s">
        <v>512</v>
      </c>
      <c r="E734" s="3" t="str">
        <f>VLOOKUP(Tabla2[[#This Row],[RUBRO]],Hoja9!$B$4:$M$1963,10,0)</f>
        <v>GENERACIONES</v>
      </c>
      <c r="F734" s="7" t="str">
        <f>VLOOKUP(Tabla2[[#This Row],[RUBRO]],Hoja9!$B$4:$M$1963,11,0)</f>
        <v>DIRECCIÓN DE NIÑEZ Y ADOLESCENCIA</v>
      </c>
      <c r="G734" s="7" t="str">
        <f>VLOOKUP(Tabla2[[#This Row],[RUBRO]],Hoja9!$B$4:$M$1963,12,0)</f>
        <v>Niñez y adolescencia</v>
      </c>
      <c r="H734" s="5" t="s">
        <v>30</v>
      </c>
      <c r="I734" s="5" t="s">
        <v>232</v>
      </c>
      <c r="J734" s="5" t="s">
        <v>233</v>
      </c>
      <c r="K734" s="5" t="s">
        <v>68</v>
      </c>
      <c r="L734" s="5" t="s">
        <v>42</v>
      </c>
      <c r="M734" s="5" t="s">
        <v>240</v>
      </c>
      <c r="N734" s="5"/>
      <c r="O734" s="5"/>
      <c r="P734" s="5" t="s">
        <v>31</v>
      </c>
      <c r="Q734" s="5" t="s">
        <v>32</v>
      </c>
      <c r="R734" s="5" t="s">
        <v>33</v>
      </c>
      <c r="S734" s="6" t="s">
        <v>290</v>
      </c>
      <c r="T734" s="8">
        <v>0</v>
      </c>
      <c r="U734" s="8">
        <v>817361400</v>
      </c>
      <c r="V734" s="8">
        <v>0</v>
      </c>
      <c r="W734" s="8">
        <v>817361400</v>
      </c>
      <c r="X734" s="8">
        <v>0</v>
      </c>
      <c r="Y734" s="8">
        <v>0</v>
      </c>
      <c r="Z734" s="8">
        <v>817361400</v>
      </c>
      <c r="AA734" s="8">
        <v>0</v>
      </c>
      <c r="AB734" s="8">
        <v>0</v>
      </c>
      <c r="AC734" s="8">
        <v>0</v>
      </c>
      <c r="AD734" s="21">
        <v>0</v>
      </c>
    </row>
    <row r="735" spans="1:30" ht="45" x14ac:dyDescent="0.25">
      <c r="A735" s="20" t="s">
        <v>418</v>
      </c>
      <c r="B735" s="6" t="s">
        <v>419</v>
      </c>
      <c r="C735" s="7" t="s">
        <v>291</v>
      </c>
      <c r="D735" s="7" t="s">
        <v>512</v>
      </c>
      <c r="E735" s="3" t="str">
        <f>VLOOKUP(Tabla2[[#This Row],[RUBRO]],Hoja9!$B$4:$M$1963,10,0)</f>
        <v>GENERACIONES</v>
      </c>
      <c r="F735" s="7" t="str">
        <f>VLOOKUP(Tabla2[[#This Row],[RUBRO]],Hoja9!$B$4:$M$1963,11,0)</f>
        <v>DIRECCIÓN DE NIÑEZ Y ADOLESCENCIA</v>
      </c>
      <c r="G735" s="7" t="str">
        <f>VLOOKUP(Tabla2[[#This Row],[RUBRO]],Hoja9!$B$4:$M$1963,12,0)</f>
        <v>Niñez y adolescencia</v>
      </c>
      <c r="H735" s="5" t="s">
        <v>30</v>
      </c>
      <c r="I735" s="5" t="s">
        <v>232</v>
      </c>
      <c r="J735" s="5" t="s">
        <v>233</v>
      </c>
      <c r="K735" s="5" t="s">
        <v>68</v>
      </c>
      <c r="L735" s="5" t="s">
        <v>42</v>
      </c>
      <c r="M735" s="5" t="s">
        <v>243</v>
      </c>
      <c r="N735" s="5"/>
      <c r="O735" s="5"/>
      <c r="P735" s="5" t="s">
        <v>31</v>
      </c>
      <c r="Q735" s="5" t="s">
        <v>32</v>
      </c>
      <c r="R735" s="5" t="s">
        <v>33</v>
      </c>
      <c r="S735" s="6" t="s">
        <v>292</v>
      </c>
      <c r="T735" s="8">
        <v>0</v>
      </c>
      <c r="U735" s="8">
        <v>323891460</v>
      </c>
      <c r="V735" s="8">
        <v>0</v>
      </c>
      <c r="W735" s="8">
        <v>323891460</v>
      </c>
      <c r="X735" s="8">
        <v>0</v>
      </c>
      <c r="Y735" s="8">
        <v>323891460</v>
      </c>
      <c r="Z735" s="8">
        <v>0</v>
      </c>
      <c r="AA735" s="8">
        <v>323891460</v>
      </c>
      <c r="AB735" s="8">
        <v>0</v>
      </c>
      <c r="AC735" s="8">
        <v>0</v>
      </c>
      <c r="AD735" s="21">
        <v>0</v>
      </c>
    </row>
    <row r="736" spans="1:30" ht="33.75" x14ac:dyDescent="0.25">
      <c r="A736" s="20" t="s">
        <v>418</v>
      </c>
      <c r="B736" s="6" t="s">
        <v>419</v>
      </c>
      <c r="C736" s="7" t="s">
        <v>293</v>
      </c>
      <c r="D736" s="7" t="s">
        <v>512</v>
      </c>
      <c r="E736" s="3" t="str">
        <f>VLOOKUP(Tabla2[[#This Row],[RUBRO]],Hoja9!$B$4:$M$1963,10,0)</f>
        <v>GENERACIONES</v>
      </c>
      <c r="F736" s="7" t="str">
        <f>VLOOKUP(Tabla2[[#This Row],[RUBRO]],Hoja9!$B$4:$M$1963,11,0)</f>
        <v>DIRECCIÓN DE GESTIÓN HUMANA</v>
      </c>
      <c r="G736" s="7" t="str">
        <f>VLOOKUP(Tabla2[[#This Row],[RUBRO]],Hoja9!$B$4:$M$1963,12,0)</f>
        <v>Gestión Humana - Pres. Serv</v>
      </c>
      <c r="H736" s="5" t="s">
        <v>30</v>
      </c>
      <c r="I736" s="5" t="s">
        <v>232</v>
      </c>
      <c r="J736" s="5" t="s">
        <v>233</v>
      </c>
      <c r="K736" s="5" t="s">
        <v>68</v>
      </c>
      <c r="L736" s="5" t="s">
        <v>42</v>
      </c>
      <c r="M736" s="5" t="s">
        <v>248</v>
      </c>
      <c r="N736" s="5"/>
      <c r="O736" s="5"/>
      <c r="P736" s="5" t="s">
        <v>31</v>
      </c>
      <c r="Q736" s="5" t="s">
        <v>32</v>
      </c>
      <c r="R736" s="5" t="s">
        <v>33</v>
      </c>
      <c r="S736" s="6" t="s">
        <v>59</v>
      </c>
      <c r="T736" s="8">
        <v>0</v>
      </c>
      <c r="U736" s="8">
        <v>68669800</v>
      </c>
      <c r="V736" s="8">
        <v>0</v>
      </c>
      <c r="W736" s="8">
        <v>68669800</v>
      </c>
      <c r="X736" s="8">
        <v>0</v>
      </c>
      <c r="Y736" s="8">
        <v>68669800</v>
      </c>
      <c r="Z736" s="8">
        <v>0</v>
      </c>
      <c r="AA736" s="8">
        <v>68669800</v>
      </c>
      <c r="AB736" s="8">
        <v>28063200</v>
      </c>
      <c r="AC736" s="8">
        <v>28063200</v>
      </c>
      <c r="AD736" s="21">
        <v>28063200</v>
      </c>
    </row>
    <row r="737" spans="1:30" ht="33.75" x14ac:dyDescent="0.25">
      <c r="A737" s="20" t="s">
        <v>418</v>
      </c>
      <c r="B737" s="6" t="s">
        <v>419</v>
      </c>
      <c r="C737" s="7" t="s">
        <v>294</v>
      </c>
      <c r="D737" s="7" t="s">
        <v>512</v>
      </c>
      <c r="E737" s="3" t="str">
        <f>VLOOKUP(Tabla2[[#This Row],[RUBRO]],Hoja9!$B$4:$M$1963,10,0)</f>
        <v>GENERACIONES</v>
      </c>
      <c r="F737" s="7" t="str">
        <f>VLOOKUP(Tabla2[[#This Row],[RUBRO]],Hoja9!$B$4:$M$1963,11,0)</f>
        <v>DIRECCIÓN DE GESTIÓN HUMANA</v>
      </c>
      <c r="G737" s="7" t="str">
        <f>VLOOKUP(Tabla2[[#This Row],[RUBRO]],Hoja9!$B$4:$M$1963,12,0)</f>
        <v>Gestión Humana- Viáticos</v>
      </c>
      <c r="H737" s="5" t="s">
        <v>30</v>
      </c>
      <c r="I737" s="5" t="s">
        <v>232</v>
      </c>
      <c r="J737" s="5" t="s">
        <v>233</v>
      </c>
      <c r="K737" s="5" t="s">
        <v>68</v>
      </c>
      <c r="L737" s="5" t="s">
        <v>42</v>
      </c>
      <c r="M737" s="5" t="s">
        <v>254</v>
      </c>
      <c r="N737" s="5"/>
      <c r="O737" s="5"/>
      <c r="P737" s="5" t="s">
        <v>31</v>
      </c>
      <c r="Q737" s="5" t="s">
        <v>32</v>
      </c>
      <c r="R737" s="5" t="s">
        <v>33</v>
      </c>
      <c r="S737" s="6" t="s">
        <v>249</v>
      </c>
      <c r="T737" s="8">
        <v>3000000</v>
      </c>
      <c r="U737" s="8">
        <v>11000000</v>
      </c>
      <c r="V737" s="8">
        <v>0</v>
      </c>
      <c r="W737" s="8">
        <v>14000000</v>
      </c>
      <c r="X737" s="8">
        <v>0</v>
      </c>
      <c r="Y737" s="8">
        <v>14000000</v>
      </c>
      <c r="Z737" s="8">
        <v>0</v>
      </c>
      <c r="AA737" s="8">
        <v>8825764</v>
      </c>
      <c r="AB737" s="8">
        <v>7765131</v>
      </c>
      <c r="AC737" s="8">
        <v>7765131</v>
      </c>
      <c r="AD737" s="21">
        <v>7765131</v>
      </c>
    </row>
    <row r="738" spans="1:30" ht="45" x14ac:dyDescent="0.25">
      <c r="A738" s="20" t="s">
        <v>418</v>
      </c>
      <c r="B738" s="6" t="s">
        <v>419</v>
      </c>
      <c r="C738" s="7" t="s">
        <v>295</v>
      </c>
      <c r="D738" s="7" t="s">
        <v>512</v>
      </c>
      <c r="E738" s="3" t="str">
        <f>VLOOKUP(Tabla2[[#This Row],[RUBRO]],Hoja9!$B$4:$M$1963,10,0)</f>
        <v>GENERACIONES</v>
      </c>
      <c r="F738" s="7" t="str">
        <f>VLOOKUP(Tabla2[[#This Row],[RUBRO]],Hoja9!$B$4:$M$1963,11,0)</f>
        <v>DIRECCIÓN DE NIÑEZ Y ADOLESCENCIA</v>
      </c>
      <c r="G738" s="7" t="str">
        <f>VLOOKUP(Tabla2[[#This Row],[RUBRO]],Hoja9!$B$4:$M$1963,12,0)</f>
        <v>Niñez y adolescencia</v>
      </c>
      <c r="H738" s="5" t="s">
        <v>30</v>
      </c>
      <c r="I738" s="5" t="s">
        <v>232</v>
      </c>
      <c r="J738" s="5" t="s">
        <v>233</v>
      </c>
      <c r="K738" s="5" t="s">
        <v>68</v>
      </c>
      <c r="L738" s="5" t="s">
        <v>42</v>
      </c>
      <c r="M738" s="5" t="s">
        <v>266</v>
      </c>
      <c r="N738" s="5"/>
      <c r="O738" s="5"/>
      <c r="P738" s="5" t="s">
        <v>31</v>
      </c>
      <c r="Q738" s="5" t="s">
        <v>32</v>
      </c>
      <c r="R738" s="5" t="s">
        <v>33</v>
      </c>
      <c r="S738" s="6" t="s">
        <v>267</v>
      </c>
      <c r="T738" s="8">
        <v>0</v>
      </c>
      <c r="U738" s="8">
        <v>9923883</v>
      </c>
      <c r="V738" s="8">
        <v>9908883</v>
      </c>
      <c r="W738" s="8">
        <v>15000</v>
      </c>
      <c r="X738" s="8">
        <v>0</v>
      </c>
      <c r="Y738" s="8">
        <v>0</v>
      </c>
      <c r="Z738" s="8">
        <v>15000</v>
      </c>
      <c r="AA738" s="8">
        <v>0</v>
      </c>
      <c r="AB738" s="8">
        <v>0</v>
      </c>
      <c r="AC738" s="8">
        <v>0</v>
      </c>
      <c r="AD738" s="21">
        <v>0</v>
      </c>
    </row>
    <row r="739" spans="1:30" ht="33.75" x14ac:dyDescent="0.25">
      <c r="A739" s="20" t="s">
        <v>418</v>
      </c>
      <c r="B739" s="6" t="s">
        <v>419</v>
      </c>
      <c r="C739" s="7" t="s">
        <v>298</v>
      </c>
      <c r="D739" s="7" t="s">
        <v>594</v>
      </c>
      <c r="E739" s="3" t="str">
        <f>VLOOKUP(Tabla2[[#This Row],[RUBRO]],Hoja9!$B$4:$M$1963,10,0)</f>
        <v>SNBF</v>
      </c>
      <c r="F739" s="7" t="str">
        <f>VLOOKUP(Tabla2[[#This Row],[RUBRO]],Hoja9!$B$4:$M$1963,11,0)</f>
        <v>DIRECCIÓN DE GESTIÓN HUMANA</v>
      </c>
      <c r="G739" s="7" t="str">
        <f>VLOOKUP(Tabla2[[#This Row],[RUBRO]],Hoja9!$B$4:$M$1963,12,0)</f>
        <v>Gestión Humana - Pres. Serv</v>
      </c>
      <c r="H739" s="5" t="s">
        <v>30</v>
      </c>
      <c r="I739" s="5" t="s">
        <v>232</v>
      </c>
      <c r="J739" s="5" t="s">
        <v>233</v>
      </c>
      <c r="K739" s="5" t="s">
        <v>138</v>
      </c>
      <c r="L739" s="5" t="s">
        <v>42</v>
      </c>
      <c r="M739" s="5" t="s">
        <v>281</v>
      </c>
      <c r="N739" s="5"/>
      <c r="O739" s="5"/>
      <c r="P739" s="5" t="s">
        <v>31</v>
      </c>
      <c r="Q739" s="5" t="s">
        <v>32</v>
      </c>
      <c r="R739" s="5" t="s">
        <v>33</v>
      </c>
      <c r="S739" s="6" t="s">
        <v>59</v>
      </c>
      <c r="T739" s="8">
        <v>73171780</v>
      </c>
      <c r="U739" s="8">
        <v>0</v>
      </c>
      <c r="V739" s="8">
        <v>1479280</v>
      </c>
      <c r="W739" s="8">
        <v>71692500</v>
      </c>
      <c r="X739" s="8">
        <v>0</v>
      </c>
      <c r="Y739" s="8">
        <v>71692500</v>
      </c>
      <c r="Z739" s="8">
        <v>0</v>
      </c>
      <c r="AA739" s="8">
        <v>71692500</v>
      </c>
      <c r="AB739" s="8">
        <v>32661567</v>
      </c>
      <c r="AC739" s="8">
        <v>32661567</v>
      </c>
      <c r="AD739" s="21">
        <v>32661567</v>
      </c>
    </row>
    <row r="740" spans="1:30" ht="33.75" x14ac:dyDescent="0.25">
      <c r="A740" s="20" t="s">
        <v>418</v>
      </c>
      <c r="B740" s="6" t="s">
        <v>419</v>
      </c>
      <c r="C740" s="7" t="s">
        <v>299</v>
      </c>
      <c r="D740" s="7" t="s">
        <v>594</v>
      </c>
      <c r="E740" s="3" t="str">
        <f>VLOOKUP(Tabla2[[#This Row],[RUBRO]],Hoja9!$B$4:$M$1963,10,0)</f>
        <v>SNBF</v>
      </c>
      <c r="F740" s="7" t="str">
        <f>VLOOKUP(Tabla2[[#This Row],[RUBRO]],Hoja9!$B$4:$M$1963,11,0)</f>
        <v>DIRECCIÓN DE GESTIÓN HUMANA</v>
      </c>
      <c r="G740" s="7" t="str">
        <f>VLOOKUP(Tabla2[[#This Row],[RUBRO]],Hoja9!$B$4:$M$1963,12,0)</f>
        <v>Gestión Humana- Viáticos</v>
      </c>
      <c r="H740" s="5" t="s">
        <v>30</v>
      </c>
      <c r="I740" s="5" t="s">
        <v>232</v>
      </c>
      <c r="J740" s="5" t="s">
        <v>233</v>
      </c>
      <c r="K740" s="5" t="s">
        <v>138</v>
      </c>
      <c r="L740" s="5" t="s">
        <v>42</v>
      </c>
      <c r="M740" s="5" t="s">
        <v>237</v>
      </c>
      <c r="N740" s="5"/>
      <c r="O740" s="5"/>
      <c r="P740" s="5" t="s">
        <v>31</v>
      </c>
      <c r="Q740" s="5" t="s">
        <v>32</v>
      </c>
      <c r="R740" s="5" t="s">
        <v>33</v>
      </c>
      <c r="S740" s="6" t="s">
        <v>249</v>
      </c>
      <c r="T740" s="8">
        <v>15964433</v>
      </c>
      <c r="U740" s="8">
        <v>0</v>
      </c>
      <c r="V740" s="8">
        <v>0</v>
      </c>
      <c r="W740" s="8">
        <v>15964433</v>
      </c>
      <c r="X740" s="8">
        <v>0</v>
      </c>
      <c r="Y740" s="8">
        <v>15964433</v>
      </c>
      <c r="Z740" s="8">
        <v>0</v>
      </c>
      <c r="AA740" s="8">
        <v>13912387</v>
      </c>
      <c r="AB740" s="8">
        <v>13024044</v>
      </c>
      <c r="AC740" s="8">
        <v>13024044</v>
      </c>
      <c r="AD740" s="21">
        <v>13024044</v>
      </c>
    </row>
    <row r="741" spans="1:30" ht="33.75" x14ac:dyDescent="0.25">
      <c r="A741" s="20" t="s">
        <v>418</v>
      </c>
      <c r="B741" s="6" t="s">
        <v>419</v>
      </c>
      <c r="C741" s="7" t="s">
        <v>303</v>
      </c>
      <c r="D741" s="7" t="s">
        <v>604</v>
      </c>
      <c r="E741" s="3" t="str">
        <f>VLOOKUP(Tabla2[[#This Row],[RUBRO]],Hoja9!$B$4:$M$1963,10,0)</f>
        <v>TECNOLOGIA</v>
      </c>
      <c r="F741" s="7" t="str">
        <f>VLOOKUP(Tabla2[[#This Row],[RUBRO]],Hoja9!$B$4:$M$1963,11,0)</f>
        <v>DIRECCIÓN DE GESTIÓN HUMANA</v>
      </c>
      <c r="G741" s="7" t="str">
        <f>VLOOKUP(Tabla2[[#This Row],[RUBRO]],Hoja9!$B$4:$M$1963,12,0)</f>
        <v>Gestión Humana - Pres. Serv</v>
      </c>
      <c r="H741" s="5" t="s">
        <v>30</v>
      </c>
      <c r="I741" s="5" t="s">
        <v>301</v>
      </c>
      <c r="J741" s="5" t="s">
        <v>233</v>
      </c>
      <c r="K741" s="5" t="s">
        <v>41</v>
      </c>
      <c r="L741" s="5" t="s">
        <v>42</v>
      </c>
      <c r="M741" s="5" t="s">
        <v>281</v>
      </c>
      <c r="N741" s="5"/>
      <c r="O741" s="5"/>
      <c r="P741" s="5" t="s">
        <v>31</v>
      </c>
      <c r="Q741" s="5" t="s">
        <v>32</v>
      </c>
      <c r="R741" s="5" t="s">
        <v>33</v>
      </c>
      <c r="S741" s="6" t="s">
        <v>59</v>
      </c>
      <c r="T741" s="8">
        <v>47356310</v>
      </c>
      <c r="U741" s="8">
        <v>460690</v>
      </c>
      <c r="V741" s="8">
        <v>0</v>
      </c>
      <c r="W741" s="8">
        <v>47817000</v>
      </c>
      <c r="X741" s="8">
        <v>0</v>
      </c>
      <c r="Y741" s="8">
        <v>47356310</v>
      </c>
      <c r="Z741" s="8">
        <v>460690</v>
      </c>
      <c r="AA741" s="8">
        <v>47356310</v>
      </c>
      <c r="AB741" s="8">
        <v>22869000</v>
      </c>
      <c r="AC741" s="8">
        <v>22869000</v>
      </c>
      <c r="AD741" s="21">
        <v>22869000</v>
      </c>
    </row>
    <row r="742" spans="1:30" ht="33.75" x14ac:dyDescent="0.25">
      <c r="A742" s="20" t="s">
        <v>418</v>
      </c>
      <c r="B742" s="6" t="s">
        <v>419</v>
      </c>
      <c r="C742" s="7" t="s">
        <v>304</v>
      </c>
      <c r="D742" s="7" t="s">
        <v>604</v>
      </c>
      <c r="E742" s="3" t="str">
        <f>VLOOKUP(Tabla2[[#This Row],[RUBRO]],Hoja9!$B$4:$M$1963,10,0)</f>
        <v>TECNOLOGIA</v>
      </c>
      <c r="F742" s="7" t="str">
        <f>VLOOKUP(Tabla2[[#This Row],[RUBRO]],Hoja9!$B$4:$M$1963,11,0)</f>
        <v>DIRECCIÓN DE GESTIÓN HUMANA</v>
      </c>
      <c r="G742" s="7" t="str">
        <f>VLOOKUP(Tabla2[[#This Row],[RUBRO]],Hoja9!$B$4:$M$1963,12,0)</f>
        <v>Gestión Humana- Viáticos</v>
      </c>
      <c r="H742" s="5" t="s">
        <v>30</v>
      </c>
      <c r="I742" s="5" t="s">
        <v>301</v>
      </c>
      <c r="J742" s="5" t="s">
        <v>233</v>
      </c>
      <c r="K742" s="5" t="s">
        <v>41</v>
      </c>
      <c r="L742" s="5" t="s">
        <v>42</v>
      </c>
      <c r="M742" s="5" t="s">
        <v>237</v>
      </c>
      <c r="N742" s="5"/>
      <c r="O742" s="5"/>
      <c r="P742" s="5" t="s">
        <v>31</v>
      </c>
      <c r="Q742" s="5" t="s">
        <v>32</v>
      </c>
      <c r="R742" s="5" t="s">
        <v>33</v>
      </c>
      <c r="S742" s="6" t="s">
        <v>249</v>
      </c>
      <c r="T742" s="8">
        <v>6124012</v>
      </c>
      <c r="U742" s="8">
        <v>0</v>
      </c>
      <c r="V742" s="8">
        <v>0</v>
      </c>
      <c r="W742" s="8">
        <v>6124012</v>
      </c>
      <c r="X742" s="8">
        <v>0</v>
      </c>
      <c r="Y742" s="8">
        <v>6124012</v>
      </c>
      <c r="Z742" s="8">
        <v>0</v>
      </c>
      <c r="AA742" s="8">
        <v>4499873</v>
      </c>
      <c r="AB742" s="8">
        <v>3924937</v>
      </c>
      <c r="AC742" s="8">
        <v>3924937</v>
      </c>
      <c r="AD742" s="21">
        <v>3924937</v>
      </c>
    </row>
    <row r="743" spans="1:30" ht="33.75" x14ac:dyDescent="0.25">
      <c r="A743" s="20" t="s">
        <v>418</v>
      </c>
      <c r="B743" s="6" t="s">
        <v>419</v>
      </c>
      <c r="C743" s="7" t="s">
        <v>307</v>
      </c>
      <c r="D743" s="7" t="s">
        <v>37</v>
      </c>
      <c r="E743" s="3" t="str">
        <f>VLOOKUP(Tabla2[[#This Row],[RUBRO]],Hoja9!$B$4:$M$1963,10,0)</f>
        <v>MODELO INTERVENCION</v>
      </c>
      <c r="F743" s="7" t="str">
        <f>VLOOKUP(Tabla2[[#This Row],[RUBRO]],Hoja9!$B$4:$M$1963,11,0)</f>
        <v>DIRECCIÓN DE GESTIÓN HUMANA</v>
      </c>
      <c r="G743" s="7" t="str">
        <f>VLOOKUP(Tabla2[[#This Row],[RUBRO]],Hoja9!$B$4:$M$1963,12,0)</f>
        <v>Gestión Humana - Pres. Serv</v>
      </c>
      <c r="H743" s="5" t="s">
        <v>30</v>
      </c>
      <c r="I743" s="5" t="s">
        <v>301</v>
      </c>
      <c r="J743" s="5" t="s">
        <v>233</v>
      </c>
      <c r="K743" s="5" t="s">
        <v>77</v>
      </c>
      <c r="L743" s="5" t="s">
        <v>42</v>
      </c>
      <c r="M743" s="5" t="s">
        <v>237</v>
      </c>
      <c r="N743" s="5"/>
      <c r="O743" s="5"/>
      <c r="P743" s="5" t="s">
        <v>31</v>
      </c>
      <c r="Q743" s="5" t="s">
        <v>32</v>
      </c>
      <c r="R743" s="5" t="s">
        <v>33</v>
      </c>
      <c r="S743" s="6" t="s">
        <v>59</v>
      </c>
      <c r="T743" s="8">
        <v>160744550</v>
      </c>
      <c r="U743" s="8">
        <v>52668600</v>
      </c>
      <c r="V743" s="8">
        <v>17177066</v>
      </c>
      <c r="W743" s="8">
        <v>196236084</v>
      </c>
      <c r="X743" s="8">
        <v>0</v>
      </c>
      <c r="Y743" s="8">
        <v>196128100</v>
      </c>
      <c r="Z743" s="8">
        <v>107984</v>
      </c>
      <c r="AA743" s="8">
        <v>191610100</v>
      </c>
      <c r="AB743" s="8">
        <v>125089567</v>
      </c>
      <c r="AC743" s="8">
        <v>125089567</v>
      </c>
      <c r="AD743" s="21">
        <v>125089567</v>
      </c>
    </row>
    <row r="744" spans="1:30" ht="33.75" x14ac:dyDescent="0.25">
      <c r="A744" s="20" t="s">
        <v>418</v>
      </c>
      <c r="B744" s="6" t="s">
        <v>419</v>
      </c>
      <c r="C744" s="7" t="s">
        <v>308</v>
      </c>
      <c r="D744" s="7" t="s">
        <v>37</v>
      </c>
      <c r="E744" s="3" t="str">
        <f>VLOOKUP(Tabla2[[#This Row],[RUBRO]],Hoja9!$B$4:$M$1963,10,0)</f>
        <v>MODELO INTERVENCION</v>
      </c>
      <c r="F744" s="7" t="str">
        <f>VLOOKUP(Tabla2[[#This Row],[RUBRO]],Hoja9!$B$4:$M$1963,11,0)</f>
        <v>DIRECCIÓN DE GESTIÓN HUMANA</v>
      </c>
      <c r="G744" s="7" t="str">
        <f>VLOOKUP(Tabla2[[#This Row],[RUBRO]],Hoja9!$B$4:$M$1963,12,0)</f>
        <v>Gestión Humana- Viáticos</v>
      </c>
      <c r="H744" s="5" t="s">
        <v>30</v>
      </c>
      <c r="I744" s="5" t="s">
        <v>301</v>
      </c>
      <c r="J744" s="5" t="s">
        <v>233</v>
      </c>
      <c r="K744" s="5" t="s">
        <v>77</v>
      </c>
      <c r="L744" s="5" t="s">
        <v>42</v>
      </c>
      <c r="M744" s="5" t="s">
        <v>240</v>
      </c>
      <c r="N744" s="5"/>
      <c r="O744" s="5"/>
      <c r="P744" s="5" t="s">
        <v>31</v>
      </c>
      <c r="Q744" s="5" t="s">
        <v>32</v>
      </c>
      <c r="R744" s="5" t="s">
        <v>33</v>
      </c>
      <c r="S744" s="6" t="s">
        <v>249</v>
      </c>
      <c r="T744" s="8">
        <v>0</v>
      </c>
      <c r="U744" s="8">
        <v>23000000</v>
      </c>
      <c r="V744" s="8">
        <v>0</v>
      </c>
      <c r="W744" s="8">
        <v>23000000</v>
      </c>
      <c r="X744" s="8">
        <v>0</v>
      </c>
      <c r="Y744" s="8">
        <v>23000000</v>
      </c>
      <c r="Z744" s="8">
        <v>0</v>
      </c>
      <c r="AA744" s="8">
        <v>15670457</v>
      </c>
      <c r="AB744" s="8">
        <v>13794232</v>
      </c>
      <c r="AC744" s="8">
        <v>13794232</v>
      </c>
      <c r="AD744" s="21">
        <v>13794232</v>
      </c>
    </row>
    <row r="745" spans="1:30" ht="22.5" x14ac:dyDescent="0.25">
      <c r="A745" s="20" t="s">
        <v>418</v>
      </c>
      <c r="B745" s="6" t="s">
        <v>419</v>
      </c>
      <c r="C745" s="7" t="s">
        <v>396</v>
      </c>
      <c r="D745" s="7" t="s">
        <v>37</v>
      </c>
      <c r="E745" s="3" t="str">
        <f>VLOOKUP(Tabla2[[#This Row],[RUBRO]],Hoja9!$B$4:$M$1963,10,0)</f>
        <v>MODELO INTERVENCION</v>
      </c>
      <c r="F745" s="7" t="str">
        <f>VLOOKUP(Tabla2[[#This Row],[RUBRO]],Hoja9!$B$4:$M$1963,11,0)</f>
        <v>DIRECCION FINANCIERA</v>
      </c>
      <c r="G745" s="7" t="str">
        <f>VLOOKUP(Tabla2[[#This Row],[RUBRO]],Hoja9!$B$4:$M$1963,12,0)</f>
        <v>Dirección Financiera</v>
      </c>
      <c r="H745" s="5" t="s">
        <v>30</v>
      </c>
      <c r="I745" s="5" t="s">
        <v>301</v>
      </c>
      <c r="J745" s="5" t="s">
        <v>233</v>
      </c>
      <c r="K745" s="5" t="s">
        <v>77</v>
      </c>
      <c r="L745" s="5" t="s">
        <v>42</v>
      </c>
      <c r="M745" s="5" t="s">
        <v>255</v>
      </c>
      <c r="N745" s="5"/>
      <c r="O745" s="5"/>
      <c r="P745" s="5" t="s">
        <v>31</v>
      </c>
      <c r="Q745" s="5" t="s">
        <v>32</v>
      </c>
      <c r="R745" s="5" t="s">
        <v>33</v>
      </c>
      <c r="S745" s="6" t="s">
        <v>397</v>
      </c>
      <c r="T745" s="8">
        <v>643822</v>
      </c>
      <c r="U745" s="8">
        <v>0</v>
      </c>
      <c r="V745" s="8">
        <v>0</v>
      </c>
      <c r="W745" s="8">
        <v>643822</v>
      </c>
      <c r="X745" s="8">
        <v>0</v>
      </c>
      <c r="Y745" s="8">
        <v>0</v>
      </c>
      <c r="Z745" s="8">
        <v>643822</v>
      </c>
      <c r="AA745" s="8">
        <v>0</v>
      </c>
      <c r="AB745" s="8">
        <v>0</v>
      </c>
      <c r="AC745" s="8">
        <v>0</v>
      </c>
      <c r="AD745" s="21">
        <v>0</v>
      </c>
    </row>
    <row r="746" spans="1:30" ht="33.75" x14ac:dyDescent="0.25">
      <c r="A746" s="20" t="s">
        <v>418</v>
      </c>
      <c r="B746" s="6" t="s">
        <v>419</v>
      </c>
      <c r="C746" s="7" t="s">
        <v>398</v>
      </c>
      <c r="D746" s="7" t="s">
        <v>37</v>
      </c>
      <c r="E746" s="3" t="str">
        <f>VLOOKUP(Tabla2[[#This Row],[RUBRO]],Hoja9!$B$4:$M$1963,10,0)</f>
        <v>MODELO INTERVENCION</v>
      </c>
      <c r="F746" s="7" t="str">
        <f>VLOOKUP(Tabla2[[#This Row],[RUBRO]],Hoja9!$B$4:$M$1963,11,0)</f>
        <v>DIRECCIÓN DE GESTIÓN HUMANA</v>
      </c>
      <c r="G746" s="7" t="str">
        <f>VLOOKUP(Tabla2[[#This Row],[RUBRO]],Hoja9!$B$4:$M$1963,12,0)</f>
        <v>Gestión Humana - Pres. Serv</v>
      </c>
      <c r="H746" s="5" t="s">
        <v>30</v>
      </c>
      <c r="I746" s="5" t="s">
        <v>301</v>
      </c>
      <c r="J746" s="5" t="s">
        <v>233</v>
      </c>
      <c r="K746" s="5" t="s">
        <v>77</v>
      </c>
      <c r="L746" s="5" t="s">
        <v>42</v>
      </c>
      <c r="M746" s="5" t="s">
        <v>257</v>
      </c>
      <c r="N746" s="5"/>
      <c r="O746" s="5"/>
      <c r="P746" s="5" t="s">
        <v>31</v>
      </c>
      <c r="Q746" s="5" t="s">
        <v>32</v>
      </c>
      <c r="R746" s="5" t="s">
        <v>33</v>
      </c>
      <c r="S746" s="6" t="s">
        <v>399</v>
      </c>
      <c r="T746" s="8">
        <v>32088235</v>
      </c>
      <c r="U746" s="8">
        <v>0</v>
      </c>
      <c r="V746" s="8">
        <v>2278235</v>
      </c>
      <c r="W746" s="8">
        <v>29810000</v>
      </c>
      <c r="X746" s="8">
        <v>0</v>
      </c>
      <c r="Y746" s="8">
        <v>29810000</v>
      </c>
      <c r="Z746" s="8">
        <v>0</v>
      </c>
      <c r="AA746" s="8">
        <v>29810000</v>
      </c>
      <c r="AB746" s="8">
        <v>15302466</v>
      </c>
      <c r="AC746" s="8">
        <v>15302466</v>
      </c>
      <c r="AD746" s="21">
        <v>15302466</v>
      </c>
    </row>
    <row r="747" spans="1:30" ht="33.75" x14ac:dyDescent="0.25">
      <c r="A747" s="20" t="s">
        <v>418</v>
      </c>
      <c r="B747" s="6" t="s">
        <v>419</v>
      </c>
      <c r="C747" s="7" t="s">
        <v>319</v>
      </c>
      <c r="D747" s="7" t="s">
        <v>37</v>
      </c>
      <c r="E747" s="3" t="str">
        <f>VLOOKUP(Tabla2[[#This Row],[RUBRO]],Hoja9!$B$4:$M$1963,10,0)</f>
        <v>MODELO INTERVENCION</v>
      </c>
      <c r="F747" s="7" t="str">
        <f>VLOOKUP(Tabla2[[#This Row],[RUBRO]],Hoja9!$B$4:$M$1963,11,0)</f>
        <v>DIRECCION ADMINISTRATIVA</v>
      </c>
      <c r="G747" s="7" t="str">
        <f>VLOOKUP(Tabla2[[#This Row],[RUBRO]],Hoja9!$B$4:$M$1963,12,0)</f>
        <v>Administrativa NM</v>
      </c>
      <c r="H747" s="5" t="s">
        <v>30</v>
      </c>
      <c r="I747" s="5" t="s">
        <v>301</v>
      </c>
      <c r="J747" s="5" t="s">
        <v>233</v>
      </c>
      <c r="K747" s="5" t="s">
        <v>77</v>
      </c>
      <c r="L747" s="5" t="s">
        <v>42</v>
      </c>
      <c r="M747" s="5" t="s">
        <v>320</v>
      </c>
      <c r="N747" s="5"/>
      <c r="O747" s="5"/>
      <c r="P747" s="5" t="s">
        <v>31</v>
      </c>
      <c r="Q747" s="5" t="s">
        <v>32</v>
      </c>
      <c r="R747" s="5" t="s">
        <v>33</v>
      </c>
      <c r="S747" s="6" t="s">
        <v>321</v>
      </c>
      <c r="T747" s="8">
        <v>14558603</v>
      </c>
      <c r="U747" s="8">
        <v>0</v>
      </c>
      <c r="V747" s="8">
        <v>0</v>
      </c>
      <c r="W747" s="8">
        <v>14558603</v>
      </c>
      <c r="X747" s="8">
        <v>0</v>
      </c>
      <c r="Y747" s="8">
        <v>14558603</v>
      </c>
      <c r="Z747" s="8">
        <v>0</v>
      </c>
      <c r="AA747" s="8">
        <v>14558603</v>
      </c>
      <c r="AB747" s="8">
        <v>4428270</v>
      </c>
      <c r="AC747" s="8">
        <v>4428270</v>
      </c>
      <c r="AD747" s="21">
        <v>4428270</v>
      </c>
    </row>
    <row r="748" spans="1:30" ht="33.75" x14ac:dyDescent="0.25">
      <c r="A748" s="20" t="s">
        <v>418</v>
      </c>
      <c r="B748" s="6" t="s">
        <v>419</v>
      </c>
      <c r="C748" s="7" t="s">
        <v>328</v>
      </c>
      <c r="D748" s="7" t="s">
        <v>37</v>
      </c>
      <c r="E748" s="3" t="str">
        <f>VLOOKUP(Tabla2[[#This Row],[RUBRO]],Hoja9!$B$4:$M$1963,10,0)</f>
        <v>MODELO INTERVENCION</v>
      </c>
      <c r="F748" s="7" t="str">
        <f>VLOOKUP(Tabla2[[#This Row],[RUBRO]],Hoja9!$B$4:$M$1963,11,0)</f>
        <v>DIRECCION ADMINISTRATIVA</v>
      </c>
      <c r="G748" s="7" t="str">
        <f>VLOOKUP(Tabla2[[#This Row],[RUBRO]],Hoja9!$B$4:$M$1963,12,0)</f>
        <v>Administrativa NM</v>
      </c>
      <c r="H748" s="5" t="s">
        <v>30</v>
      </c>
      <c r="I748" s="5" t="s">
        <v>301</v>
      </c>
      <c r="J748" s="5" t="s">
        <v>233</v>
      </c>
      <c r="K748" s="5" t="s">
        <v>77</v>
      </c>
      <c r="L748" s="5" t="s">
        <v>42</v>
      </c>
      <c r="M748" s="5" t="s">
        <v>329</v>
      </c>
      <c r="N748" s="5"/>
      <c r="O748" s="5"/>
      <c r="P748" s="5" t="s">
        <v>31</v>
      </c>
      <c r="Q748" s="5" t="s">
        <v>32</v>
      </c>
      <c r="R748" s="5" t="s">
        <v>33</v>
      </c>
      <c r="S748" s="6" t="s">
        <v>330</v>
      </c>
      <c r="T748" s="8">
        <v>0</v>
      </c>
      <c r="U748" s="8">
        <v>158984000</v>
      </c>
      <c r="V748" s="8">
        <v>0</v>
      </c>
      <c r="W748" s="8">
        <v>158984000</v>
      </c>
      <c r="X748" s="8">
        <v>0</v>
      </c>
      <c r="Y748" s="8">
        <v>37062718</v>
      </c>
      <c r="Z748" s="8">
        <v>121921282</v>
      </c>
      <c r="AA748" s="8">
        <v>29894603</v>
      </c>
      <c r="AB748" s="8">
        <v>29823192</v>
      </c>
      <c r="AC748" s="8">
        <v>29823192</v>
      </c>
      <c r="AD748" s="21">
        <v>29823192</v>
      </c>
    </row>
    <row r="749" spans="1:30" ht="33.75" x14ac:dyDescent="0.25">
      <c r="A749" s="20" t="s">
        <v>418</v>
      </c>
      <c r="B749" s="6" t="s">
        <v>419</v>
      </c>
      <c r="C749" s="7" t="s">
        <v>354</v>
      </c>
      <c r="D749" s="7" t="s">
        <v>37</v>
      </c>
      <c r="E749" s="3" t="str">
        <f>VLOOKUP(Tabla2[[#This Row],[RUBRO]],Hoja9!$B$4:$M$1963,10,0)</f>
        <v>MODELO INTERVENCION</v>
      </c>
      <c r="F749" s="7" t="str">
        <f>VLOOKUP(Tabla2[[#This Row],[RUBRO]],Hoja9!$B$4:$M$1963,11,0)</f>
        <v>DIRECCIÓN DE GESTIÓN HUMANA</v>
      </c>
      <c r="G749" s="7" t="str">
        <f>VLOOKUP(Tabla2[[#This Row],[RUBRO]],Hoja9!$B$4:$M$1963,12,0)</f>
        <v>Gestión Humana- Capacitación</v>
      </c>
      <c r="H749" s="5" t="s">
        <v>30</v>
      </c>
      <c r="I749" s="5" t="s">
        <v>301</v>
      </c>
      <c r="J749" s="5" t="s">
        <v>233</v>
      </c>
      <c r="K749" s="5" t="s">
        <v>77</v>
      </c>
      <c r="L749" s="5" t="s">
        <v>42</v>
      </c>
      <c r="M749" s="5" t="s">
        <v>355</v>
      </c>
      <c r="N749" s="5"/>
      <c r="O749" s="5"/>
      <c r="P749" s="5" t="s">
        <v>31</v>
      </c>
      <c r="Q749" s="5" t="s">
        <v>32</v>
      </c>
      <c r="R749" s="5" t="s">
        <v>33</v>
      </c>
      <c r="S749" s="6" t="s">
        <v>356</v>
      </c>
      <c r="T749" s="8">
        <v>0</v>
      </c>
      <c r="U749" s="8">
        <v>8325000</v>
      </c>
      <c r="V749" s="8">
        <v>0</v>
      </c>
      <c r="W749" s="8">
        <v>8325000</v>
      </c>
      <c r="X749" s="8">
        <v>0</v>
      </c>
      <c r="Y749" s="8">
        <v>8325000</v>
      </c>
      <c r="Z749" s="8">
        <v>0</v>
      </c>
      <c r="AA749" s="8">
        <v>0</v>
      </c>
      <c r="AB749" s="8">
        <v>0</v>
      </c>
      <c r="AC749" s="8">
        <v>0</v>
      </c>
      <c r="AD749" s="21">
        <v>0</v>
      </c>
    </row>
    <row r="750" spans="1:30" ht="33.75" x14ac:dyDescent="0.25">
      <c r="A750" s="20" t="s">
        <v>418</v>
      </c>
      <c r="B750" s="6" t="s">
        <v>419</v>
      </c>
      <c r="C750" s="7" t="s">
        <v>359</v>
      </c>
      <c r="D750" s="7" t="s">
        <v>37</v>
      </c>
      <c r="E750" s="3" t="str">
        <f>VLOOKUP(Tabla2[[#This Row],[RUBRO]],Hoja9!$B$4:$M$1963,10,0)</f>
        <v>MODELO INTERVENCION</v>
      </c>
      <c r="F750" s="7" t="str">
        <f>VLOOKUP(Tabla2[[#This Row],[RUBRO]],Hoja9!$B$4:$M$1963,11,0)</f>
        <v>DIRECCIÓN DE GESTIÓN HUMANA</v>
      </c>
      <c r="G750" s="7" t="str">
        <f>VLOOKUP(Tabla2[[#This Row],[RUBRO]],Hoja9!$B$4:$M$1963,12,0)</f>
        <v>Gestión Humana- Viáticos</v>
      </c>
      <c r="H750" s="5" t="s">
        <v>30</v>
      </c>
      <c r="I750" s="5" t="s">
        <v>301</v>
      </c>
      <c r="J750" s="5" t="s">
        <v>233</v>
      </c>
      <c r="K750" s="5" t="s">
        <v>77</v>
      </c>
      <c r="L750" s="5" t="s">
        <v>42</v>
      </c>
      <c r="M750" s="5" t="s">
        <v>360</v>
      </c>
      <c r="N750" s="5"/>
      <c r="O750" s="5"/>
      <c r="P750" s="5" t="s">
        <v>31</v>
      </c>
      <c r="Q750" s="5" t="s">
        <v>32</v>
      </c>
      <c r="R750" s="5" t="s">
        <v>33</v>
      </c>
      <c r="S750" s="6" t="s">
        <v>361</v>
      </c>
      <c r="T750" s="8">
        <v>4000000</v>
      </c>
      <c r="U750" s="8">
        <v>0</v>
      </c>
      <c r="V750" s="8">
        <v>0</v>
      </c>
      <c r="W750" s="8">
        <v>4000000</v>
      </c>
      <c r="X750" s="8">
        <v>0</v>
      </c>
      <c r="Y750" s="8">
        <v>4000000</v>
      </c>
      <c r="Z750" s="8">
        <v>0</v>
      </c>
      <c r="AA750" s="8">
        <v>3876936</v>
      </c>
      <c r="AB750" s="8">
        <v>3318692</v>
      </c>
      <c r="AC750" s="8">
        <v>3318692</v>
      </c>
      <c r="AD750" s="21">
        <v>3318692</v>
      </c>
    </row>
    <row r="751" spans="1:30" ht="22.5" x14ac:dyDescent="0.25">
      <c r="A751" s="20" t="s">
        <v>418</v>
      </c>
      <c r="B751" s="6" t="s">
        <v>419</v>
      </c>
      <c r="C751" s="7" t="s">
        <v>365</v>
      </c>
      <c r="D751" s="7" t="s">
        <v>37</v>
      </c>
      <c r="E751" s="3" t="str">
        <f>VLOOKUP(Tabla2[[#This Row],[RUBRO]],Hoja9!$B$4:$M$1963,10,0)</f>
        <v>MODELO INTERVENCION</v>
      </c>
      <c r="F751" s="7" t="str">
        <f>VLOOKUP(Tabla2[[#This Row],[RUBRO]],Hoja9!$B$4:$M$1963,11,0)</f>
        <v>SECRETARIA GENERAL</v>
      </c>
      <c r="G751" s="7" t="str">
        <f>VLOOKUP(Tabla2[[#This Row],[RUBRO]],Hoja9!$B$4:$M$1963,12,0)</f>
        <v>Secretaria General</v>
      </c>
      <c r="H751" s="5" t="s">
        <v>30</v>
      </c>
      <c r="I751" s="5" t="s">
        <v>301</v>
      </c>
      <c r="J751" s="5" t="s">
        <v>233</v>
      </c>
      <c r="K751" s="5" t="s">
        <v>77</v>
      </c>
      <c r="L751" s="5" t="s">
        <v>42</v>
      </c>
      <c r="M751" s="5" t="s">
        <v>266</v>
      </c>
      <c r="N751" s="5"/>
      <c r="O751" s="5"/>
      <c r="P751" s="5" t="s">
        <v>31</v>
      </c>
      <c r="Q751" s="5" t="s">
        <v>32</v>
      </c>
      <c r="R751" s="5" t="s">
        <v>33</v>
      </c>
      <c r="S751" s="6" t="s">
        <v>267</v>
      </c>
      <c r="T751" s="8">
        <v>84814</v>
      </c>
      <c r="U751" s="8">
        <v>635936</v>
      </c>
      <c r="V751" s="8">
        <v>0</v>
      </c>
      <c r="W751" s="8">
        <v>720750</v>
      </c>
      <c r="X751" s="8">
        <v>0</v>
      </c>
      <c r="Y751" s="8">
        <v>183277</v>
      </c>
      <c r="Z751" s="8">
        <v>537473</v>
      </c>
      <c r="AA751" s="8">
        <v>183277</v>
      </c>
      <c r="AB751" s="8">
        <v>183277</v>
      </c>
      <c r="AC751" s="8">
        <v>183277</v>
      </c>
      <c r="AD751" s="21">
        <v>183277</v>
      </c>
    </row>
    <row r="752" spans="1:30" ht="33.75" x14ac:dyDescent="0.25">
      <c r="A752" s="20" t="s">
        <v>418</v>
      </c>
      <c r="B752" s="6" t="s">
        <v>419</v>
      </c>
      <c r="C752" s="7" t="s">
        <v>372</v>
      </c>
      <c r="D752" s="7" t="s">
        <v>474</v>
      </c>
      <c r="E752" s="3" t="str">
        <f>VLOOKUP(Tabla2[[#This Row],[RUBRO]],Hoja9!$B$4:$M$1963,10,0)</f>
        <v xml:space="preserve">CONSTRUCCION </v>
      </c>
      <c r="F752" s="7" t="str">
        <f>VLOOKUP(Tabla2[[#This Row],[RUBRO]],Hoja9!$B$4:$M$1963,11,0)</f>
        <v>DIRECCION ADMINISTRATIVA</v>
      </c>
      <c r="G752" s="7" t="str">
        <f>VLOOKUP(Tabla2[[#This Row],[RUBRO]],Hoja9!$B$4:$M$1963,12,0)</f>
        <v>Administrativa CONS</v>
      </c>
      <c r="H752" s="5" t="s">
        <v>30</v>
      </c>
      <c r="I752" s="5" t="s">
        <v>301</v>
      </c>
      <c r="J752" s="5" t="s">
        <v>233</v>
      </c>
      <c r="K752" s="5" t="s">
        <v>64</v>
      </c>
      <c r="L752" s="5" t="s">
        <v>42</v>
      </c>
      <c r="M752" s="5" t="s">
        <v>234</v>
      </c>
      <c r="N752" s="5"/>
      <c r="O752" s="5"/>
      <c r="P752" s="5" t="s">
        <v>31</v>
      </c>
      <c r="Q752" s="5" t="s">
        <v>171</v>
      </c>
      <c r="R752" s="5" t="s">
        <v>33</v>
      </c>
      <c r="S752" s="6" t="s">
        <v>373</v>
      </c>
      <c r="T752" s="8">
        <v>15408000</v>
      </c>
      <c r="U752" s="8">
        <v>0</v>
      </c>
      <c r="V752" s="8">
        <v>0</v>
      </c>
      <c r="W752" s="8">
        <v>15408000</v>
      </c>
      <c r="X752" s="8">
        <v>0</v>
      </c>
      <c r="Y752" s="8">
        <v>12700000</v>
      </c>
      <c r="Z752" s="8">
        <v>2708000</v>
      </c>
      <c r="AA752" s="8">
        <v>12700000</v>
      </c>
      <c r="AB752" s="8">
        <v>3810000</v>
      </c>
      <c r="AC752" s="8">
        <v>3810000</v>
      </c>
      <c r="AD752" s="21">
        <v>3810000</v>
      </c>
    </row>
    <row r="753" spans="1:30" ht="33.75" x14ac:dyDescent="0.25">
      <c r="A753" s="20" t="s">
        <v>418</v>
      </c>
      <c r="B753" s="6" t="s">
        <v>419</v>
      </c>
      <c r="C753" s="7" t="s">
        <v>372</v>
      </c>
      <c r="D753" s="7" t="s">
        <v>474</v>
      </c>
      <c r="E753" s="3" t="str">
        <f>VLOOKUP(Tabla2[[#This Row],[RUBRO]],Hoja9!$B$4:$M$1963,10,0)</f>
        <v xml:space="preserve">CONSTRUCCION </v>
      </c>
      <c r="F753" s="7" t="str">
        <f>VLOOKUP(Tabla2[[#This Row],[RUBRO]],Hoja9!$B$4:$M$1963,11,0)</f>
        <v>DIRECCION ADMINISTRATIVA</v>
      </c>
      <c r="G753" s="7" t="str">
        <f>VLOOKUP(Tabla2[[#This Row],[RUBRO]],Hoja9!$B$4:$M$1963,12,0)</f>
        <v>Administrativa CONS</v>
      </c>
      <c r="H753" s="5" t="s">
        <v>30</v>
      </c>
      <c r="I753" s="5" t="s">
        <v>301</v>
      </c>
      <c r="J753" s="5" t="s">
        <v>233</v>
      </c>
      <c r="K753" s="5" t="s">
        <v>64</v>
      </c>
      <c r="L753" s="5" t="s">
        <v>42</v>
      </c>
      <c r="M753" s="5" t="s">
        <v>234</v>
      </c>
      <c r="N753" s="5"/>
      <c r="O753" s="5"/>
      <c r="P753" s="5" t="s">
        <v>31</v>
      </c>
      <c r="Q753" s="5" t="s">
        <v>32</v>
      </c>
      <c r="R753" s="5" t="s">
        <v>33</v>
      </c>
      <c r="S753" s="6" t="s">
        <v>373</v>
      </c>
      <c r="T753" s="8">
        <v>0</v>
      </c>
      <c r="U753" s="8">
        <v>100000000</v>
      </c>
      <c r="V753" s="8">
        <v>0</v>
      </c>
      <c r="W753" s="8">
        <v>100000000</v>
      </c>
      <c r="X753" s="8">
        <v>0</v>
      </c>
      <c r="Y753" s="8">
        <v>100000000</v>
      </c>
      <c r="Z753" s="8">
        <v>0</v>
      </c>
      <c r="AA753" s="8">
        <v>0</v>
      </c>
      <c r="AB753" s="8">
        <v>0</v>
      </c>
      <c r="AC753" s="8">
        <v>0</v>
      </c>
      <c r="AD753" s="21">
        <v>0</v>
      </c>
    </row>
    <row r="754" spans="1:30" ht="33.75" x14ac:dyDescent="0.25">
      <c r="A754" s="20" t="s">
        <v>418</v>
      </c>
      <c r="B754" s="6" t="s">
        <v>419</v>
      </c>
      <c r="C754" s="7" t="s">
        <v>374</v>
      </c>
      <c r="D754" s="7" t="s">
        <v>474</v>
      </c>
      <c r="E754" s="3" t="str">
        <f>VLOOKUP(Tabla2[[#This Row],[RUBRO]],Hoja9!$B$4:$M$1963,10,0)</f>
        <v xml:space="preserve">CONSTRUCCION </v>
      </c>
      <c r="F754" s="7" t="str">
        <f>VLOOKUP(Tabla2[[#This Row],[RUBRO]],Hoja9!$B$4:$M$1963,11,0)</f>
        <v>DIRECCION ADMINISTRATIVA</v>
      </c>
      <c r="G754" s="7" t="str">
        <f>VLOOKUP(Tabla2[[#This Row],[RUBRO]],Hoja9!$B$4:$M$1963,12,0)</f>
        <v>Administrativa CONS</v>
      </c>
      <c r="H754" s="5" t="s">
        <v>30</v>
      </c>
      <c r="I754" s="5" t="s">
        <v>301</v>
      </c>
      <c r="J754" s="5" t="s">
        <v>233</v>
      </c>
      <c r="K754" s="5" t="s">
        <v>64</v>
      </c>
      <c r="L754" s="5" t="s">
        <v>42</v>
      </c>
      <c r="M754" s="5" t="s">
        <v>281</v>
      </c>
      <c r="N754" s="5"/>
      <c r="O754" s="5"/>
      <c r="P754" s="5" t="s">
        <v>31</v>
      </c>
      <c r="Q754" s="5" t="s">
        <v>171</v>
      </c>
      <c r="R754" s="5" t="s">
        <v>33</v>
      </c>
      <c r="S754" s="6" t="s">
        <v>375</v>
      </c>
      <c r="T754" s="8">
        <v>199000000</v>
      </c>
      <c r="U754" s="8">
        <v>0</v>
      </c>
      <c r="V754" s="8">
        <v>0</v>
      </c>
      <c r="W754" s="8">
        <v>199000000</v>
      </c>
      <c r="X754" s="8">
        <v>0</v>
      </c>
      <c r="Y754" s="8">
        <v>199000000</v>
      </c>
      <c r="Z754" s="8">
        <v>0</v>
      </c>
      <c r="AA754" s="8">
        <v>199000000</v>
      </c>
      <c r="AB754" s="8">
        <v>82338332</v>
      </c>
      <c r="AC754" s="8">
        <v>82338332</v>
      </c>
      <c r="AD754" s="21">
        <v>82338332</v>
      </c>
    </row>
    <row r="755" spans="1:30" ht="33.75" x14ac:dyDescent="0.25">
      <c r="A755" s="20" t="s">
        <v>418</v>
      </c>
      <c r="B755" s="6" t="s">
        <v>419</v>
      </c>
      <c r="C755" s="7" t="s">
        <v>400</v>
      </c>
      <c r="D755" s="7" t="s">
        <v>474</v>
      </c>
      <c r="E755" s="3" t="str">
        <f>VLOOKUP(Tabla2[[#This Row],[RUBRO]],Hoja9!$B$4:$M$1963,10,0)</f>
        <v xml:space="preserve">CONSTRUCCION </v>
      </c>
      <c r="F755" s="7" t="str">
        <f>VLOOKUP(Tabla2[[#This Row],[RUBRO]],Hoja9!$B$4:$M$1963,11,0)</f>
        <v>DIRECCION ADMINISTRATIVA</v>
      </c>
      <c r="G755" s="7" t="str">
        <f>VLOOKUP(Tabla2[[#This Row],[RUBRO]],Hoja9!$B$4:$M$1963,12,0)</f>
        <v>Administrativa CONS</v>
      </c>
      <c r="H755" s="5" t="s">
        <v>30</v>
      </c>
      <c r="I755" s="5" t="s">
        <v>301</v>
      </c>
      <c r="J755" s="5" t="s">
        <v>233</v>
      </c>
      <c r="K755" s="5" t="s">
        <v>64</v>
      </c>
      <c r="L755" s="5" t="s">
        <v>42</v>
      </c>
      <c r="M755" s="5" t="s">
        <v>240</v>
      </c>
      <c r="N755" s="5"/>
      <c r="O755" s="5"/>
      <c r="P755" s="5" t="s">
        <v>31</v>
      </c>
      <c r="Q755" s="5" t="s">
        <v>171</v>
      </c>
      <c r="R755" s="5" t="s">
        <v>33</v>
      </c>
      <c r="S755" s="6" t="s">
        <v>401</v>
      </c>
      <c r="T755" s="8">
        <v>20000000</v>
      </c>
      <c r="U755" s="8">
        <v>0</v>
      </c>
      <c r="V755" s="8">
        <v>0</v>
      </c>
      <c r="W755" s="8">
        <v>20000000</v>
      </c>
      <c r="X755" s="8">
        <v>0</v>
      </c>
      <c r="Y755" s="8">
        <v>20000000</v>
      </c>
      <c r="Z755" s="8">
        <v>0</v>
      </c>
      <c r="AA755" s="8">
        <v>8000000</v>
      </c>
      <c r="AB755" s="8">
        <v>0</v>
      </c>
      <c r="AC755" s="8">
        <v>0</v>
      </c>
      <c r="AD755" s="21">
        <v>0</v>
      </c>
    </row>
    <row r="756" spans="1:30" ht="33.75" x14ac:dyDescent="0.25">
      <c r="A756" s="20" t="s">
        <v>418</v>
      </c>
      <c r="B756" s="6" t="s">
        <v>419</v>
      </c>
      <c r="C756" s="7" t="s">
        <v>378</v>
      </c>
      <c r="D756" s="7" t="s">
        <v>474</v>
      </c>
      <c r="E756" s="3" t="str">
        <f>VLOOKUP(Tabla2[[#This Row],[RUBRO]],Hoja9!$B$4:$M$1963,10,0)</f>
        <v xml:space="preserve">CONSTRUCCION </v>
      </c>
      <c r="F756" s="7" t="str">
        <f>VLOOKUP(Tabla2[[#This Row],[RUBRO]],Hoja9!$B$4:$M$1963,11,0)</f>
        <v>DIRECCIÓN DE GESTIÓN HUMANA</v>
      </c>
      <c r="G756" s="7" t="str">
        <f>VLOOKUP(Tabla2[[#This Row],[RUBRO]],Hoja9!$B$4:$M$1963,12,0)</f>
        <v>Gestión Humana - Pres. Serv</v>
      </c>
      <c r="H756" s="5" t="s">
        <v>30</v>
      </c>
      <c r="I756" s="5" t="s">
        <v>301</v>
      </c>
      <c r="J756" s="5" t="s">
        <v>233</v>
      </c>
      <c r="K756" s="5" t="s">
        <v>64</v>
      </c>
      <c r="L756" s="5" t="s">
        <v>42</v>
      </c>
      <c r="M756" s="5" t="s">
        <v>243</v>
      </c>
      <c r="N756" s="5"/>
      <c r="O756" s="5"/>
      <c r="P756" s="5" t="s">
        <v>31</v>
      </c>
      <c r="Q756" s="5" t="s">
        <v>171</v>
      </c>
      <c r="R756" s="5" t="s">
        <v>33</v>
      </c>
      <c r="S756" s="6" t="s">
        <v>59</v>
      </c>
      <c r="T756" s="8">
        <v>78280500</v>
      </c>
      <c r="U756" s="8">
        <v>23975000</v>
      </c>
      <c r="V756" s="8">
        <v>956500</v>
      </c>
      <c r="W756" s="8">
        <v>101299000</v>
      </c>
      <c r="X756" s="8">
        <v>0</v>
      </c>
      <c r="Y756" s="8">
        <v>101299000</v>
      </c>
      <c r="Z756" s="8">
        <v>0</v>
      </c>
      <c r="AA756" s="8">
        <v>101299000</v>
      </c>
      <c r="AB756" s="8">
        <v>48814399</v>
      </c>
      <c r="AC756" s="8">
        <v>48814399</v>
      </c>
      <c r="AD756" s="21">
        <v>48814399</v>
      </c>
    </row>
    <row r="757" spans="1:30" ht="33.75" x14ac:dyDescent="0.25">
      <c r="A757" s="20" t="s">
        <v>418</v>
      </c>
      <c r="B757" s="6" t="s">
        <v>419</v>
      </c>
      <c r="C757" s="7" t="s">
        <v>379</v>
      </c>
      <c r="D757" s="7" t="s">
        <v>474</v>
      </c>
      <c r="E757" s="3" t="str">
        <f>VLOOKUP(Tabla2[[#This Row],[RUBRO]],Hoja9!$B$4:$M$1963,10,0)</f>
        <v xml:space="preserve">CONSTRUCCION </v>
      </c>
      <c r="F757" s="7" t="str">
        <f>VLOOKUP(Tabla2[[#This Row],[RUBRO]],Hoja9!$B$4:$M$1963,11,0)</f>
        <v>DIRECCIÓN DE GESTIÓN HUMANA</v>
      </c>
      <c r="G757" s="7" t="str">
        <f>VLOOKUP(Tabla2[[#This Row],[RUBRO]],Hoja9!$B$4:$M$1963,12,0)</f>
        <v>Gestión Humana- Viáticos</v>
      </c>
      <c r="H757" s="5" t="s">
        <v>30</v>
      </c>
      <c r="I757" s="5" t="s">
        <v>301</v>
      </c>
      <c r="J757" s="5" t="s">
        <v>233</v>
      </c>
      <c r="K757" s="5" t="s">
        <v>64</v>
      </c>
      <c r="L757" s="5" t="s">
        <v>42</v>
      </c>
      <c r="M757" s="5" t="s">
        <v>246</v>
      </c>
      <c r="N757" s="5"/>
      <c r="O757" s="5"/>
      <c r="P757" s="5" t="s">
        <v>31</v>
      </c>
      <c r="Q757" s="5" t="s">
        <v>171</v>
      </c>
      <c r="R757" s="5" t="s">
        <v>33</v>
      </c>
      <c r="S757" s="6" t="s">
        <v>249</v>
      </c>
      <c r="T757" s="8">
        <v>11428000</v>
      </c>
      <c r="U757" s="8">
        <v>815960</v>
      </c>
      <c r="V757" s="8">
        <v>0</v>
      </c>
      <c r="W757" s="8">
        <v>12243960</v>
      </c>
      <c r="X757" s="8">
        <v>0</v>
      </c>
      <c r="Y757" s="8">
        <v>12243960</v>
      </c>
      <c r="Z757" s="8">
        <v>0</v>
      </c>
      <c r="AA757" s="8">
        <v>9031809</v>
      </c>
      <c r="AB757" s="8">
        <v>9031809</v>
      </c>
      <c r="AC757" s="8">
        <v>9031809</v>
      </c>
      <c r="AD757" s="21">
        <v>9031809</v>
      </c>
    </row>
    <row r="758" spans="1:30" ht="33.75" hidden="1" x14ac:dyDescent="0.25">
      <c r="A758" s="20" t="s">
        <v>420</v>
      </c>
      <c r="B758" s="6" t="s">
        <v>421</v>
      </c>
      <c r="C758" s="7" t="s">
        <v>145</v>
      </c>
      <c r="D758" s="7" t="s">
        <v>595</v>
      </c>
      <c r="E758" s="3" t="str">
        <f>VLOOKUP(Tabla2[[#This Row],[RUBRO]],Hoja9!$B$4:$M$1963,10,0)</f>
        <v>FUNCIONAMIENTO</v>
      </c>
      <c r="F758" s="7" t="str">
        <f>VLOOKUP(Tabla2[[#This Row],[RUBRO]],Hoja9!$B$4:$M$1963,11,0)</f>
        <v>DIRECCION ADMINISTRATIVA</v>
      </c>
      <c r="G758" s="7" t="str">
        <f>VLOOKUP(Tabla2[[#This Row],[RUBRO]],Hoja9!$B$4:$M$1963,12,0)</f>
        <v>Administrativa</v>
      </c>
      <c r="H758" s="5" t="s">
        <v>40</v>
      </c>
      <c r="I758" s="5" t="s">
        <v>77</v>
      </c>
      <c r="J758" s="5" t="s">
        <v>42</v>
      </c>
      <c r="K758" s="5" t="s">
        <v>63</v>
      </c>
      <c r="L758" s="5" t="s">
        <v>143</v>
      </c>
      <c r="M758" s="5" t="s">
        <v>63</v>
      </c>
      <c r="N758" s="5"/>
      <c r="O758" s="5"/>
      <c r="P758" s="5" t="s">
        <v>31</v>
      </c>
      <c r="Q758" s="5" t="s">
        <v>32</v>
      </c>
      <c r="R758" s="5" t="s">
        <v>33</v>
      </c>
      <c r="S758" s="6" t="s">
        <v>146</v>
      </c>
      <c r="T758" s="8">
        <v>52000000</v>
      </c>
      <c r="U758" s="8">
        <v>0</v>
      </c>
      <c r="V758" s="8">
        <v>0</v>
      </c>
      <c r="W758" s="8">
        <v>52000000</v>
      </c>
      <c r="X758" s="8">
        <v>0</v>
      </c>
      <c r="Y758" s="8">
        <v>52000000</v>
      </c>
      <c r="Z758" s="8">
        <v>0</v>
      </c>
      <c r="AA758" s="8">
        <v>51809932</v>
      </c>
      <c r="AB758" s="8">
        <v>51799475.700000003</v>
      </c>
      <c r="AC758" s="8">
        <v>51799475.700000003</v>
      </c>
      <c r="AD758" s="21">
        <v>51799475.700000003</v>
      </c>
    </row>
    <row r="759" spans="1:30" ht="33.75" hidden="1" x14ac:dyDescent="0.25">
      <c r="A759" s="20" t="s">
        <v>420</v>
      </c>
      <c r="B759" s="6" t="s">
        <v>421</v>
      </c>
      <c r="C759" s="7" t="s">
        <v>147</v>
      </c>
      <c r="D759" s="7" t="s">
        <v>595</v>
      </c>
      <c r="E759" s="3" t="str">
        <f>VLOOKUP(Tabla2[[#This Row],[RUBRO]],Hoja9!$B$4:$M$1963,10,0)</f>
        <v>FUNCIONAMIENTO</v>
      </c>
      <c r="F759" s="7" t="str">
        <f>VLOOKUP(Tabla2[[#This Row],[RUBRO]],Hoja9!$B$4:$M$1963,11,0)</f>
        <v>DIRECCION ADMINISTRATIVA</v>
      </c>
      <c r="G759" s="7" t="str">
        <f>VLOOKUP(Tabla2[[#This Row],[RUBRO]],Hoja9!$B$4:$M$1963,12,0)</f>
        <v>Administrativa</v>
      </c>
      <c r="H759" s="5" t="s">
        <v>40</v>
      </c>
      <c r="I759" s="5" t="s">
        <v>77</v>
      </c>
      <c r="J759" s="5" t="s">
        <v>42</v>
      </c>
      <c r="K759" s="5" t="s">
        <v>63</v>
      </c>
      <c r="L759" s="5" t="s">
        <v>143</v>
      </c>
      <c r="M759" s="5" t="s">
        <v>64</v>
      </c>
      <c r="N759" s="5"/>
      <c r="O759" s="5"/>
      <c r="P759" s="5" t="s">
        <v>31</v>
      </c>
      <c r="Q759" s="5" t="s">
        <v>32</v>
      </c>
      <c r="R759" s="5" t="s">
        <v>33</v>
      </c>
      <c r="S759" s="6" t="s">
        <v>148</v>
      </c>
      <c r="T759" s="8">
        <v>1940000</v>
      </c>
      <c r="U759" s="8">
        <v>0</v>
      </c>
      <c r="V759" s="8">
        <v>0</v>
      </c>
      <c r="W759" s="8">
        <v>1940000</v>
      </c>
      <c r="X759" s="8">
        <v>0</v>
      </c>
      <c r="Y759" s="8">
        <v>1911600</v>
      </c>
      <c r="Z759" s="8">
        <v>28400</v>
      </c>
      <c r="AA759" s="8">
        <v>791360</v>
      </c>
      <c r="AB759" s="8">
        <v>405000</v>
      </c>
      <c r="AC759" s="8">
        <v>405000</v>
      </c>
      <c r="AD759" s="21">
        <v>405000</v>
      </c>
    </row>
    <row r="760" spans="1:30" ht="33.75" hidden="1" x14ac:dyDescent="0.25">
      <c r="A760" s="20" t="s">
        <v>420</v>
      </c>
      <c r="B760" s="6" t="s">
        <v>421</v>
      </c>
      <c r="C760" s="7" t="s">
        <v>155</v>
      </c>
      <c r="D760" s="7" t="s">
        <v>471</v>
      </c>
      <c r="E760" s="3" t="str">
        <f>VLOOKUP(Tabla2[[#This Row],[RUBRO]],Hoja9!$B$4:$M$1963,10,0)</f>
        <v>FUNCIONAMIENTO</v>
      </c>
      <c r="F760" s="7" t="str">
        <f>VLOOKUP(Tabla2[[#This Row],[RUBRO]],Hoja9!$B$4:$M$1963,11,0)</f>
        <v>DIRECCION ADMINISTRATIVA</v>
      </c>
      <c r="G760" s="7" t="str">
        <f>VLOOKUP(Tabla2[[#This Row],[RUBRO]],Hoja9!$B$4:$M$1963,12,0)</f>
        <v>Administrativa</v>
      </c>
      <c r="H760" s="5" t="s">
        <v>40</v>
      </c>
      <c r="I760" s="5" t="s">
        <v>77</v>
      </c>
      <c r="J760" s="5" t="s">
        <v>42</v>
      </c>
      <c r="K760" s="5" t="s">
        <v>80</v>
      </c>
      <c r="L760" s="5" t="s">
        <v>80</v>
      </c>
      <c r="M760" s="5" t="s">
        <v>41</v>
      </c>
      <c r="N760" s="5"/>
      <c r="O760" s="5"/>
      <c r="P760" s="5" t="s">
        <v>31</v>
      </c>
      <c r="Q760" s="5" t="s">
        <v>32</v>
      </c>
      <c r="R760" s="5" t="s">
        <v>33</v>
      </c>
      <c r="S760" s="6" t="s">
        <v>156</v>
      </c>
      <c r="T760" s="8">
        <v>35000000</v>
      </c>
      <c r="U760" s="8">
        <v>0</v>
      </c>
      <c r="V760" s="8">
        <v>4844112</v>
      </c>
      <c r="W760" s="8">
        <v>30155888</v>
      </c>
      <c r="X760" s="8">
        <v>0</v>
      </c>
      <c r="Y760" s="8">
        <v>30155888</v>
      </c>
      <c r="Z760" s="8">
        <v>0</v>
      </c>
      <c r="AA760" s="8">
        <v>30155888</v>
      </c>
      <c r="AB760" s="8">
        <v>3258774</v>
      </c>
      <c r="AC760" s="8">
        <v>3258774</v>
      </c>
      <c r="AD760" s="21">
        <v>3258774</v>
      </c>
    </row>
    <row r="761" spans="1:30" ht="33.75" hidden="1" x14ac:dyDescent="0.25">
      <c r="A761" s="20" t="s">
        <v>420</v>
      </c>
      <c r="B761" s="6" t="s">
        <v>421</v>
      </c>
      <c r="C761" s="7" t="s">
        <v>157</v>
      </c>
      <c r="D761" s="7" t="s">
        <v>471</v>
      </c>
      <c r="E761" s="3" t="str">
        <f>VLOOKUP(Tabla2[[#This Row],[RUBRO]],Hoja9!$B$4:$M$1963,10,0)</f>
        <v>FUNCIONAMIENTO</v>
      </c>
      <c r="F761" s="7" t="str">
        <f>VLOOKUP(Tabla2[[#This Row],[RUBRO]],Hoja9!$B$4:$M$1963,11,0)</f>
        <v>DIRECCION ADMINISTRATIVA</v>
      </c>
      <c r="G761" s="7" t="str">
        <f>VLOOKUP(Tabla2[[#This Row],[RUBRO]],Hoja9!$B$4:$M$1963,12,0)</f>
        <v>Administrativa</v>
      </c>
      <c r="H761" s="5" t="s">
        <v>40</v>
      </c>
      <c r="I761" s="5" t="s">
        <v>77</v>
      </c>
      <c r="J761" s="5" t="s">
        <v>42</v>
      </c>
      <c r="K761" s="5" t="s">
        <v>80</v>
      </c>
      <c r="L761" s="5" t="s">
        <v>80</v>
      </c>
      <c r="M761" s="5" t="s">
        <v>77</v>
      </c>
      <c r="N761" s="5"/>
      <c r="O761" s="5"/>
      <c r="P761" s="5" t="s">
        <v>31</v>
      </c>
      <c r="Q761" s="5" t="s">
        <v>32</v>
      </c>
      <c r="R761" s="5" t="s">
        <v>33</v>
      </c>
      <c r="S761" s="6" t="s">
        <v>158</v>
      </c>
      <c r="T761" s="8">
        <v>18000000</v>
      </c>
      <c r="U761" s="8">
        <v>0</v>
      </c>
      <c r="V761" s="8">
        <v>0</v>
      </c>
      <c r="W761" s="8">
        <v>18000000</v>
      </c>
      <c r="X761" s="8">
        <v>0</v>
      </c>
      <c r="Y761" s="8">
        <v>2573279</v>
      </c>
      <c r="Z761" s="8">
        <v>15426721</v>
      </c>
      <c r="AA761" s="8">
        <v>2573271.71</v>
      </c>
      <c r="AB761" s="8">
        <v>0</v>
      </c>
      <c r="AC761" s="8">
        <v>0</v>
      </c>
      <c r="AD761" s="21">
        <v>0</v>
      </c>
    </row>
    <row r="762" spans="1:30" ht="33.75" hidden="1" x14ac:dyDescent="0.25">
      <c r="A762" s="20" t="s">
        <v>420</v>
      </c>
      <c r="B762" s="6" t="s">
        <v>421</v>
      </c>
      <c r="C762" s="7" t="s">
        <v>184</v>
      </c>
      <c r="D762" s="7" t="s">
        <v>471</v>
      </c>
      <c r="E762" s="3" t="str">
        <f>VLOOKUP(Tabla2[[#This Row],[RUBRO]],Hoja9!$B$4:$M$1963,10,0)</f>
        <v>FUNCIONAMIENTO</v>
      </c>
      <c r="F762" s="7" t="str">
        <f>VLOOKUP(Tabla2[[#This Row],[RUBRO]],Hoja9!$B$4:$M$1963,11,0)</f>
        <v>DIRECCION ADMINISTRATIVA</v>
      </c>
      <c r="G762" s="7" t="str">
        <f>VLOOKUP(Tabla2[[#This Row],[RUBRO]],Hoja9!$B$4:$M$1963,12,0)</f>
        <v>Administrativa</v>
      </c>
      <c r="H762" s="5" t="s">
        <v>40</v>
      </c>
      <c r="I762" s="5" t="s">
        <v>77</v>
      </c>
      <c r="J762" s="5" t="s">
        <v>42</v>
      </c>
      <c r="K762" s="5" t="s">
        <v>80</v>
      </c>
      <c r="L762" s="5" t="s">
        <v>64</v>
      </c>
      <c r="M762" s="5" t="s">
        <v>98</v>
      </c>
      <c r="N762" s="5"/>
      <c r="O762" s="5"/>
      <c r="P762" s="5" t="s">
        <v>31</v>
      </c>
      <c r="Q762" s="5" t="s">
        <v>32</v>
      </c>
      <c r="R762" s="5" t="s">
        <v>33</v>
      </c>
      <c r="S762" s="6" t="s">
        <v>185</v>
      </c>
      <c r="T762" s="8">
        <v>11500000</v>
      </c>
      <c r="U762" s="8">
        <v>11868666</v>
      </c>
      <c r="V762" s="8">
        <v>5934333</v>
      </c>
      <c r="W762" s="8">
        <v>17434333</v>
      </c>
      <c r="X762" s="8">
        <v>0</v>
      </c>
      <c r="Y762" s="8">
        <v>17368040</v>
      </c>
      <c r="Z762" s="8">
        <v>66293</v>
      </c>
      <c r="AA762" s="8">
        <v>16275500</v>
      </c>
      <c r="AB762" s="8">
        <v>5800000</v>
      </c>
      <c r="AC762" s="8">
        <v>5800000</v>
      </c>
      <c r="AD762" s="21">
        <v>5800000</v>
      </c>
    </row>
    <row r="763" spans="1:30" ht="33.75" hidden="1" x14ac:dyDescent="0.25">
      <c r="A763" s="20" t="s">
        <v>420</v>
      </c>
      <c r="B763" s="6" t="s">
        <v>421</v>
      </c>
      <c r="C763" s="7" t="s">
        <v>200</v>
      </c>
      <c r="D763" s="7" t="s">
        <v>471</v>
      </c>
      <c r="E763" s="3" t="str">
        <f>VLOOKUP(Tabla2[[#This Row],[RUBRO]],Hoja9!$B$4:$M$1963,10,0)</f>
        <v>FUNCIONAMIENTO</v>
      </c>
      <c r="F763" s="7" t="str">
        <f>VLOOKUP(Tabla2[[#This Row],[RUBRO]],Hoja9!$B$4:$M$1963,11,0)</f>
        <v>DIRECCION ADMINISTRATIVA</v>
      </c>
      <c r="G763" s="7" t="str">
        <f>VLOOKUP(Tabla2[[#This Row],[RUBRO]],Hoja9!$B$4:$M$1963,12,0)</f>
        <v>Administrativa</v>
      </c>
      <c r="H763" s="5" t="s">
        <v>40</v>
      </c>
      <c r="I763" s="5" t="s">
        <v>77</v>
      </c>
      <c r="J763" s="5" t="s">
        <v>42</v>
      </c>
      <c r="K763" s="5" t="s">
        <v>80</v>
      </c>
      <c r="L763" s="5" t="s">
        <v>81</v>
      </c>
      <c r="M763" s="5" t="s">
        <v>41</v>
      </c>
      <c r="N763" s="5"/>
      <c r="O763" s="5"/>
      <c r="P763" s="5" t="s">
        <v>31</v>
      </c>
      <c r="Q763" s="5" t="s">
        <v>32</v>
      </c>
      <c r="R763" s="5" t="s">
        <v>33</v>
      </c>
      <c r="S763" s="6" t="s">
        <v>201</v>
      </c>
      <c r="T763" s="8">
        <v>4500000</v>
      </c>
      <c r="U763" s="8">
        <v>0</v>
      </c>
      <c r="V763" s="8">
        <v>0</v>
      </c>
      <c r="W763" s="8">
        <v>4500000</v>
      </c>
      <c r="X763" s="8">
        <v>0</v>
      </c>
      <c r="Y763" s="8">
        <v>2800279</v>
      </c>
      <c r="Z763" s="8">
        <v>1699721</v>
      </c>
      <c r="AA763" s="8">
        <v>2800279</v>
      </c>
      <c r="AB763" s="8">
        <v>2800279</v>
      </c>
      <c r="AC763" s="8">
        <v>2800279</v>
      </c>
      <c r="AD763" s="21">
        <v>2800279</v>
      </c>
    </row>
    <row r="764" spans="1:30" ht="33.75" hidden="1" x14ac:dyDescent="0.25">
      <c r="A764" s="20" t="s">
        <v>420</v>
      </c>
      <c r="B764" s="6" t="s">
        <v>421</v>
      </c>
      <c r="C764" s="7" t="s">
        <v>202</v>
      </c>
      <c r="D764" s="7" t="s">
        <v>471</v>
      </c>
      <c r="E764" s="3" t="str">
        <f>VLOOKUP(Tabla2[[#This Row],[RUBRO]],Hoja9!$B$4:$M$1963,10,0)</f>
        <v>FUNCIONAMIENTO</v>
      </c>
      <c r="F764" s="7" t="str">
        <f>VLOOKUP(Tabla2[[#This Row],[RUBRO]],Hoja9!$B$4:$M$1963,11,0)</f>
        <v>DIRECCION ADMINISTRATIVA</v>
      </c>
      <c r="G764" s="7" t="str">
        <f>VLOOKUP(Tabla2[[#This Row],[RUBRO]],Hoja9!$B$4:$M$1963,12,0)</f>
        <v>Administrativa</v>
      </c>
      <c r="H764" s="5" t="s">
        <v>40</v>
      </c>
      <c r="I764" s="5" t="s">
        <v>77</v>
      </c>
      <c r="J764" s="5" t="s">
        <v>42</v>
      </c>
      <c r="K764" s="5" t="s">
        <v>80</v>
      </c>
      <c r="L764" s="5" t="s">
        <v>81</v>
      </c>
      <c r="M764" s="5" t="s">
        <v>77</v>
      </c>
      <c r="N764" s="5"/>
      <c r="O764" s="5"/>
      <c r="P764" s="5" t="s">
        <v>31</v>
      </c>
      <c r="Q764" s="5" t="s">
        <v>32</v>
      </c>
      <c r="R764" s="5" t="s">
        <v>33</v>
      </c>
      <c r="S764" s="6" t="s">
        <v>203</v>
      </c>
      <c r="T764" s="8">
        <v>89000000</v>
      </c>
      <c r="U764" s="8">
        <v>0</v>
      </c>
      <c r="V764" s="8">
        <v>0</v>
      </c>
      <c r="W764" s="8">
        <v>89000000</v>
      </c>
      <c r="X764" s="8">
        <v>0</v>
      </c>
      <c r="Y764" s="8">
        <v>89000000</v>
      </c>
      <c r="Z764" s="8">
        <v>0</v>
      </c>
      <c r="AA764" s="8">
        <v>88171750</v>
      </c>
      <c r="AB764" s="8">
        <v>88171750</v>
      </c>
      <c r="AC764" s="8">
        <v>88171750</v>
      </c>
      <c r="AD764" s="21">
        <v>88171750</v>
      </c>
    </row>
    <row r="765" spans="1:30" ht="33.75" hidden="1" x14ac:dyDescent="0.25">
      <c r="A765" s="20" t="s">
        <v>420</v>
      </c>
      <c r="B765" s="6" t="s">
        <v>421</v>
      </c>
      <c r="C765" s="7" t="s">
        <v>206</v>
      </c>
      <c r="D765" s="7" t="s">
        <v>471</v>
      </c>
      <c r="E765" s="3" t="str">
        <f>VLOOKUP(Tabla2[[#This Row],[RUBRO]],Hoja9!$B$4:$M$1963,10,0)</f>
        <v>FUNCIONAMIENTO</v>
      </c>
      <c r="F765" s="7" t="str">
        <f>VLOOKUP(Tabla2[[#This Row],[RUBRO]],Hoja9!$B$4:$M$1963,11,0)</f>
        <v>DIRECCION ADMINISTRATIVA</v>
      </c>
      <c r="G765" s="7" t="str">
        <f>VLOOKUP(Tabla2[[#This Row],[RUBRO]],Hoja9!$B$4:$M$1963,12,0)</f>
        <v>Administrativa</v>
      </c>
      <c r="H765" s="5" t="s">
        <v>40</v>
      </c>
      <c r="I765" s="5" t="s">
        <v>77</v>
      </c>
      <c r="J765" s="5" t="s">
        <v>42</v>
      </c>
      <c r="K765" s="5" t="s">
        <v>80</v>
      </c>
      <c r="L765" s="5" t="s">
        <v>81</v>
      </c>
      <c r="M765" s="5" t="s">
        <v>138</v>
      </c>
      <c r="N765" s="5"/>
      <c r="O765" s="5"/>
      <c r="P765" s="5" t="s">
        <v>31</v>
      </c>
      <c r="Q765" s="5" t="s">
        <v>32</v>
      </c>
      <c r="R765" s="5" t="s">
        <v>33</v>
      </c>
      <c r="S765" s="6" t="s">
        <v>207</v>
      </c>
      <c r="T765" s="8">
        <v>13000000</v>
      </c>
      <c r="U765" s="8">
        <v>0</v>
      </c>
      <c r="V765" s="8">
        <v>0</v>
      </c>
      <c r="W765" s="8">
        <v>13000000</v>
      </c>
      <c r="X765" s="8">
        <v>0</v>
      </c>
      <c r="Y765" s="8">
        <v>13000000</v>
      </c>
      <c r="Z765" s="8">
        <v>0</v>
      </c>
      <c r="AA765" s="8">
        <v>11715625</v>
      </c>
      <c r="AB765" s="8">
        <v>11685580.76</v>
      </c>
      <c r="AC765" s="8">
        <v>11685580.76</v>
      </c>
      <c r="AD765" s="21">
        <v>11685580.76</v>
      </c>
    </row>
    <row r="766" spans="1:30" ht="33.75" hidden="1" x14ac:dyDescent="0.25">
      <c r="A766" s="20" t="s">
        <v>420</v>
      </c>
      <c r="B766" s="6" t="s">
        <v>421</v>
      </c>
      <c r="C766" s="7" t="s">
        <v>212</v>
      </c>
      <c r="D766" s="7" t="s">
        <v>471</v>
      </c>
      <c r="E766" s="3" t="str">
        <f>VLOOKUP(Tabla2[[#This Row],[RUBRO]],Hoja9!$B$4:$M$1963,10,0)</f>
        <v>FUNCIONAMIENTO</v>
      </c>
      <c r="F766" s="7" t="str">
        <f>VLOOKUP(Tabla2[[#This Row],[RUBRO]],Hoja9!$B$4:$M$1963,11,0)</f>
        <v>DIRECCIÓN DE GESTIÓN HUMANA</v>
      </c>
      <c r="G766" s="7" t="str">
        <f>VLOOKUP(Tabla2[[#This Row],[RUBRO]],Hoja9!$B$4:$M$1963,12,0)</f>
        <v>Gestión Humana</v>
      </c>
      <c r="H766" s="5" t="s">
        <v>40</v>
      </c>
      <c r="I766" s="5" t="s">
        <v>77</v>
      </c>
      <c r="J766" s="5" t="s">
        <v>42</v>
      </c>
      <c r="K766" s="5" t="s">
        <v>80</v>
      </c>
      <c r="L766" s="5" t="s">
        <v>65</v>
      </c>
      <c r="M766" s="5" t="s">
        <v>77</v>
      </c>
      <c r="N766" s="5"/>
      <c r="O766" s="5"/>
      <c r="P766" s="5" t="s">
        <v>31</v>
      </c>
      <c r="Q766" s="5" t="s">
        <v>32</v>
      </c>
      <c r="R766" s="5" t="s">
        <v>33</v>
      </c>
      <c r="S766" s="6" t="s">
        <v>213</v>
      </c>
      <c r="T766" s="8">
        <v>26000000</v>
      </c>
      <c r="U766" s="8">
        <v>0</v>
      </c>
      <c r="V766" s="8">
        <v>0</v>
      </c>
      <c r="W766" s="8">
        <v>26000000</v>
      </c>
      <c r="X766" s="8">
        <v>0</v>
      </c>
      <c r="Y766" s="8">
        <v>25213345</v>
      </c>
      <c r="Z766" s="8">
        <v>786655</v>
      </c>
      <c r="AA766" s="8">
        <v>14232069</v>
      </c>
      <c r="AB766" s="8">
        <v>10372767</v>
      </c>
      <c r="AC766" s="8">
        <v>10372767</v>
      </c>
      <c r="AD766" s="21">
        <v>10372767</v>
      </c>
    </row>
    <row r="767" spans="1:30" ht="33.75" hidden="1" x14ac:dyDescent="0.25">
      <c r="A767" s="20" t="s">
        <v>420</v>
      </c>
      <c r="B767" s="6" t="s">
        <v>421</v>
      </c>
      <c r="C767" s="7" t="s">
        <v>216</v>
      </c>
      <c r="D767" s="7" t="s">
        <v>471</v>
      </c>
      <c r="E767" s="3" t="str">
        <f>VLOOKUP(Tabla2[[#This Row],[RUBRO]],Hoja9!$B$4:$M$1963,10,0)</f>
        <v>FUNCIONAMIENTO</v>
      </c>
      <c r="F767" s="7" t="str">
        <f>VLOOKUP(Tabla2[[#This Row],[RUBRO]],Hoja9!$B$4:$M$1963,11,0)</f>
        <v>DIRECCIÓN DE GESTIÓN HUMANA</v>
      </c>
      <c r="G767" s="7" t="str">
        <f>VLOOKUP(Tabla2[[#This Row],[RUBRO]],Hoja9!$B$4:$M$1963,12,0)</f>
        <v>Gestión Humana</v>
      </c>
      <c r="H767" s="5" t="s">
        <v>40</v>
      </c>
      <c r="I767" s="5" t="s">
        <v>77</v>
      </c>
      <c r="J767" s="5" t="s">
        <v>42</v>
      </c>
      <c r="K767" s="5" t="s">
        <v>80</v>
      </c>
      <c r="L767" s="5" t="s">
        <v>171</v>
      </c>
      <c r="M767" s="5" t="s">
        <v>80</v>
      </c>
      <c r="N767" s="5"/>
      <c r="O767" s="5"/>
      <c r="P767" s="5" t="s">
        <v>31</v>
      </c>
      <c r="Q767" s="5" t="s">
        <v>32</v>
      </c>
      <c r="R767" s="5" t="s">
        <v>33</v>
      </c>
      <c r="S767" s="6" t="s">
        <v>217</v>
      </c>
      <c r="T767" s="8">
        <v>85892015</v>
      </c>
      <c r="U767" s="8">
        <v>0</v>
      </c>
      <c r="V767" s="8">
        <v>0</v>
      </c>
      <c r="W767" s="8">
        <v>85892015</v>
      </c>
      <c r="X767" s="8">
        <v>0</v>
      </c>
      <c r="Y767" s="8">
        <v>50543568.060000002</v>
      </c>
      <c r="Z767" s="8">
        <v>35348446.939999998</v>
      </c>
      <c r="AA767" s="8">
        <v>50543568.060000002</v>
      </c>
      <c r="AB767" s="8">
        <v>0</v>
      </c>
      <c r="AC767" s="8">
        <v>0</v>
      </c>
      <c r="AD767" s="21">
        <v>0</v>
      </c>
    </row>
    <row r="768" spans="1:30" ht="33.75" x14ac:dyDescent="0.25">
      <c r="A768" s="20" t="s">
        <v>420</v>
      </c>
      <c r="B768" s="6" t="s">
        <v>421</v>
      </c>
      <c r="C768" s="7" t="s">
        <v>231</v>
      </c>
      <c r="D768" s="7" t="s">
        <v>472</v>
      </c>
      <c r="E768" s="3" t="str">
        <f>VLOOKUP(Tabla2[[#This Row],[RUBRO]],Hoja9!$B$4:$M$1963,10,0)</f>
        <v>NUTRICION</v>
      </c>
      <c r="F768" s="7" t="str">
        <f>VLOOKUP(Tabla2[[#This Row],[RUBRO]],Hoja9!$B$4:$M$1963,11,0)</f>
        <v xml:space="preserve">DIRECCIÓN DE NUTRICIÓN </v>
      </c>
      <c r="G768" s="7" t="str">
        <f>VLOOKUP(Tabla2[[#This Row],[RUBRO]],Hoja9!$B$4:$M$1963,12,0)</f>
        <v>Nutrición</v>
      </c>
      <c r="H768" s="5" t="s">
        <v>30</v>
      </c>
      <c r="I768" s="5" t="s">
        <v>232</v>
      </c>
      <c r="J768" s="5" t="s">
        <v>233</v>
      </c>
      <c r="K768" s="5" t="s">
        <v>41</v>
      </c>
      <c r="L768" s="5" t="s">
        <v>42</v>
      </c>
      <c r="M768" s="5" t="s">
        <v>234</v>
      </c>
      <c r="N768" s="5"/>
      <c r="O768" s="5"/>
      <c r="P768" s="5" t="s">
        <v>31</v>
      </c>
      <c r="Q768" s="5" t="s">
        <v>32</v>
      </c>
      <c r="R768" s="5" t="s">
        <v>33</v>
      </c>
      <c r="S768" s="6" t="s">
        <v>235</v>
      </c>
      <c r="T768" s="8">
        <v>2870035722</v>
      </c>
      <c r="U768" s="8">
        <v>0</v>
      </c>
      <c r="V768" s="8">
        <v>123797064</v>
      </c>
      <c r="W768" s="8">
        <v>2746238658</v>
      </c>
      <c r="X768" s="8">
        <v>0</v>
      </c>
      <c r="Y768" s="8">
        <v>2746238658</v>
      </c>
      <c r="Z768" s="8">
        <v>0</v>
      </c>
      <c r="AA768" s="8">
        <v>2746238658</v>
      </c>
      <c r="AB768" s="8">
        <v>405669580</v>
      </c>
      <c r="AC768" s="8">
        <v>405669580</v>
      </c>
      <c r="AD768" s="21">
        <v>405669580</v>
      </c>
    </row>
    <row r="769" spans="1:30" ht="33.75" x14ac:dyDescent="0.25">
      <c r="A769" s="20" t="s">
        <v>420</v>
      </c>
      <c r="B769" s="6" t="s">
        <v>421</v>
      </c>
      <c r="C769" s="7" t="s">
        <v>242</v>
      </c>
      <c r="D769" s="7" t="s">
        <v>472</v>
      </c>
      <c r="E769" s="3" t="str">
        <f>VLOOKUP(Tabla2[[#This Row],[RUBRO]],Hoja9!$B$4:$M$1963,10,0)</f>
        <v>NUTRICION</v>
      </c>
      <c r="F769" s="7" t="str">
        <f>VLOOKUP(Tabla2[[#This Row],[RUBRO]],Hoja9!$B$4:$M$1963,11,0)</f>
        <v xml:space="preserve">DIRECCIÓN DE NUTRICIÓN </v>
      </c>
      <c r="G769" s="7" t="str">
        <f>VLOOKUP(Tabla2[[#This Row],[RUBRO]],Hoja9!$B$4:$M$1963,12,0)</f>
        <v>Nutrición</v>
      </c>
      <c r="H769" s="5" t="s">
        <v>30</v>
      </c>
      <c r="I769" s="5" t="s">
        <v>232</v>
      </c>
      <c r="J769" s="5" t="s">
        <v>233</v>
      </c>
      <c r="K769" s="5" t="s">
        <v>41</v>
      </c>
      <c r="L769" s="5" t="s">
        <v>42</v>
      </c>
      <c r="M769" s="5" t="s">
        <v>243</v>
      </c>
      <c r="N769" s="5"/>
      <c r="O769" s="5"/>
      <c r="P769" s="5" t="s">
        <v>31</v>
      </c>
      <c r="Q769" s="5" t="s">
        <v>32</v>
      </c>
      <c r="R769" s="5" t="s">
        <v>33</v>
      </c>
      <c r="S769" s="6" t="s">
        <v>244</v>
      </c>
      <c r="T769" s="8">
        <v>22802137</v>
      </c>
      <c r="U769" s="8">
        <v>0</v>
      </c>
      <c r="V769" s="8">
        <v>5338</v>
      </c>
      <c r="W769" s="8">
        <v>22796799</v>
      </c>
      <c r="X769" s="8">
        <v>0</v>
      </c>
      <c r="Y769" s="8">
        <v>22796799</v>
      </c>
      <c r="Z769" s="8">
        <v>0</v>
      </c>
      <c r="AA769" s="8">
        <v>22796799</v>
      </c>
      <c r="AB769" s="8">
        <v>10594666</v>
      </c>
      <c r="AC769" s="8">
        <v>10594666</v>
      </c>
      <c r="AD769" s="21">
        <v>10594666</v>
      </c>
    </row>
    <row r="770" spans="1:30" ht="33.75" x14ac:dyDescent="0.25">
      <c r="A770" s="20" t="s">
        <v>420</v>
      </c>
      <c r="B770" s="6" t="s">
        <v>421</v>
      </c>
      <c r="C770" s="7" t="s">
        <v>245</v>
      </c>
      <c r="D770" s="7" t="s">
        <v>472</v>
      </c>
      <c r="E770" s="3" t="str">
        <f>VLOOKUP(Tabla2[[#This Row],[RUBRO]],Hoja9!$B$4:$M$1963,10,0)</f>
        <v>NUTRICION</v>
      </c>
      <c r="F770" s="7" t="str">
        <f>VLOOKUP(Tabla2[[#This Row],[RUBRO]],Hoja9!$B$4:$M$1963,11,0)</f>
        <v>DIRECCIÓN DE GESTIÓN HUMANA</v>
      </c>
      <c r="G770" s="7" t="str">
        <f>VLOOKUP(Tabla2[[#This Row],[RUBRO]],Hoja9!$B$4:$M$1963,12,0)</f>
        <v>Gestión Humana - Pres. Serv</v>
      </c>
      <c r="H770" s="5" t="s">
        <v>30</v>
      </c>
      <c r="I770" s="5" t="s">
        <v>232</v>
      </c>
      <c r="J770" s="5" t="s">
        <v>233</v>
      </c>
      <c r="K770" s="5" t="s">
        <v>41</v>
      </c>
      <c r="L770" s="5" t="s">
        <v>42</v>
      </c>
      <c r="M770" s="5" t="s">
        <v>246</v>
      </c>
      <c r="N770" s="5"/>
      <c r="O770" s="5"/>
      <c r="P770" s="5" t="s">
        <v>31</v>
      </c>
      <c r="Q770" s="5" t="s">
        <v>32</v>
      </c>
      <c r="R770" s="5" t="s">
        <v>33</v>
      </c>
      <c r="S770" s="6" t="s">
        <v>59</v>
      </c>
      <c r="T770" s="8">
        <v>70517466</v>
      </c>
      <c r="U770" s="8">
        <v>0</v>
      </c>
      <c r="V770" s="8">
        <v>1024912</v>
      </c>
      <c r="W770" s="8">
        <v>69492554</v>
      </c>
      <c r="X770" s="8">
        <v>0</v>
      </c>
      <c r="Y770" s="8">
        <v>69492554</v>
      </c>
      <c r="Z770" s="8">
        <v>0</v>
      </c>
      <c r="AA770" s="8">
        <v>69492554</v>
      </c>
      <c r="AB770" s="8">
        <v>32793509</v>
      </c>
      <c r="AC770" s="8">
        <v>32793509</v>
      </c>
      <c r="AD770" s="21">
        <v>32793509</v>
      </c>
    </row>
    <row r="771" spans="1:30" ht="33.75" x14ac:dyDescent="0.25">
      <c r="A771" s="20" t="s">
        <v>420</v>
      </c>
      <c r="B771" s="6" t="s">
        <v>421</v>
      </c>
      <c r="C771" s="7" t="s">
        <v>247</v>
      </c>
      <c r="D771" s="7" t="s">
        <v>472</v>
      </c>
      <c r="E771" s="3" t="str">
        <f>VLOOKUP(Tabla2[[#This Row],[RUBRO]],Hoja9!$B$4:$M$1963,10,0)</f>
        <v>NUTRICION</v>
      </c>
      <c r="F771" s="7" t="str">
        <f>VLOOKUP(Tabla2[[#This Row],[RUBRO]],Hoja9!$B$4:$M$1963,11,0)</f>
        <v>DIRECCIÓN DE GESTIÓN HUMANA</v>
      </c>
      <c r="G771" s="7" t="str">
        <f>VLOOKUP(Tabla2[[#This Row],[RUBRO]],Hoja9!$B$4:$M$1963,12,0)</f>
        <v>Gestión Humana- Viáticos</v>
      </c>
      <c r="H771" s="5" t="s">
        <v>30</v>
      </c>
      <c r="I771" s="5" t="s">
        <v>232</v>
      </c>
      <c r="J771" s="5" t="s">
        <v>233</v>
      </c>
      <c r="K771" s="5" t="s">
        <v>41</v>
      </c>
      <c r="L771" s="5" t="s">
        <v>42</v>
      </c>
      <c r="M771" s="5" t="s">
        <v>248</v>
      </c>
      <c r="N771" s="5"/>
      <c r="O771" s="5"/>
      <c r="P771" s="5" t="s">
        <v>31</v>
      </c>
      <c r="Q771" s="5" t="s">
        <v>32</v>
      </c>
      <c r="R771" s="5" t="s">
        <v>33</v>
      </c>
      <c r="S771" s="6" t="s">
        <v>249</v>
      </c>
      <c r="T771" s="8">
        <v>8574714</v>
      </c>
      <c r="U771" s="8">
        <v>0</v>
      </c>
      <c r="V771" s="8">
        <v>0</v>
      </c>
      <c r="W771" s="8">
        <v>8574714</v>
      </c>
      <c r="X771" s="8">
        <v>0</v>
      </c>
      <c r="Y771" s="8">
        <v>8066891</v>
      </c>
      <c r="Z771" s="8">
        <v>507823</v>
      </c>
      <c r="AA771" s="8">
        <v>7911914</v>
      </c>
      <c r="AB771" s="8">
        <v>4755418</v>
      </c>
      <c r="AC771" s="8">
        <v>4755418</v>
      </c>
      <c r="AD771" s="21">
        <v>4755418</v>
      </c>
    </row>
    <row r="772" spans="1:30" ht="33.75" x14ac:dyDescent="0.25">
      <c r="A772" s="20" t="s">
        <v>420</v>
      </c>
      <c r="B772" s="6" t="s">
        <v>421</v>
      </c>
      <c r="C772" s="7" t="s">
        <v>408</v>
      </c>
      <c r="D772" s="7" t="s">
        <v>29</v>
      </c>
      <c r="E772" s="3" t="str">
        <f>VLOOKUP(Tabla2[[#This Row],[RUBRO]],Hoja9!$B$4:$M$1963,10,0)</f>
        <v>PROTECCION</v>
      </c>
      <c r="F772" s="7" t="str">
        <f>VLOOKUP(Tabla2[[#This Row],[RUBRO]],Hoja9!$B$4:$M$1963,11,0)</f>
        <v xml:space="preserve">DIRECCIÓN DE PROTECCIÓN </v>
      </c>
      <c r="G772" s="7" t="str">
        <f>VLOOKUP(Tabla2[[#This Row],[RUBRO]],Hoja9!$B$4:$M$1963,12,0)</f>
        <v>Dirección de Protección</v>
      </c>
      <c r="H772" s="5" t="s">
        <v>30</v>
      </c>
      <c r="I772" s="5" t="s">
        <v>232</v>
      </c>
      <c r="J772" s="5" t="s">
        <v>233</v>
      </c>
      <c r="K772" s="5" t="s">
        <v>63</v>
      </c>
      <c r="L772" s="5" t="s">
        <v>42</v>
      </c>
      <c r="M772" s="5" t="s">
        <v>234</v>
      </c>
      <c r="N772" s="5"/>
      <c r="O772" s="5"/>
      <c r="P772" s="5" t="s">
        <v>31</v>
      </c>
      <c r="Q772" s="5" t="s">
        <v>32</v>
      </c>
      <c r="R772" s="5" t="s">
        <v>33</v>
      </c>
      <c r="S772" s="6" t="s">
        <v>409</v>
      </c>
      <c r="T772" s="8">
        <v>585698575</v>
      </c>
      <c r="U772" s="8">
        <v>0</v>
      </c>
      <c r="V772" s="8">
        <v>0</v>
      </c>
      <c r="W772" s="8">
        <v>585698575</v>
      </c>
      <c r="X772" s="8">
        <v>0</v>
      </c>
      <c r="Y772" s="8">
        <v>585698575</v>
      </c>
      <c r="Z772" s="8">
        <v>0</v>
      </c>
      <c r="AA772" s="8">
        <v>585698575</v>
      </c>
      <c r="AB772" s="8">
        <v>266226625</v>
      </c>
      <c r="AC772" s="8">
        <v>266226625</v>
      </c>
      <c r="AD772" s="21">
        <v>266226625</v>
      </c>
    </row>
    <row r="773" spans="1:30" ht="33.75" x14ac:dyDescent="0.25">
      <c r="A773" s="20" t="s">
        <v>420</v>
      </c>
      <c r="B773" s="6" t="s">
        <v>421</v>
      </c>
      <c r="C773" s="7" t="s">
        <v>383</v>
      </c>
      <c r="D773" s="7" t="s">
        <v>29</v>
      </c>
      <c r="E773" s="3" t="str">
        <f>VLOOKUP(Tabla2[[#This Row],[RUBRO]],Hoja9!$B$4:$M$1963,10,0)</f>
        <v>PROTECCION</v>
      </c>
      <c r="F773" s="7" t="str">
        <f>VLOOKUP(Tabla2[[#This Row],[RUBRO]],Hoja9!$B$4:$M$1963,11,0)</f>
        <v xml:space="preserve">DIRECCIÓN DE PROTECCIÓN </v>
      </c>
      <c r="G773" s="7" t="str">
        <f>VLOOKUP(Tabla2[[#This Row],[RUBRO]],Hoja9!$B$4:$M$1963,12,0)</f>
        <v>Dirección de Protección</v>
      </c>
      <c r="H773" s="5" t="s">
        <v>30</v>
      </c>
      <c r="I773" s="5" t="s">
        <v>232</v>
      </c>
      <c r="J773" s="5" t="s">
        <v>233</v>
      </c>
      <c r="K773" s="5" t="s">
        <v>63</v>
      </c>
      <c r="L773" s="5" t="s">
        <v>42</v>
      </c>
      <c r="M773" s="5" t="s">
        <v>281</v>
      </c>
      <c r="N773" s="5"/>
      <c r="O773" s="5"/>
      <c r="P773" s="5" t="s">
        <v>31</v>
      </c>
      <c r="Q773" s="5" t="s">
        <v>32</v>
      </c>
      <c r="R773" s="5" t="s">
        <v>33</v>
      </c>
      <c r="S773" s="6" t="s">
        <v>384</v>
      </c>
      <c r="T773" s="8">
        <v>3071328403</v>
      </c>
      <c r="U773" s="8">
        <v>0</v>
      </c>
      <c r="V773" s="8">
        <v>0</v>
      </c>
      <c r="W773" s="8">
        <v>3071328403</v>
      </c>
      <c r="X773" s="8">
        <v>0</v>
      </c>
      <c r="Y773" s="8">
        <v>3071328403</v>
      </c>
      <c r="Z773" s="8">
        <v>0</v>
      </c>
      <c r="AA773" s="8">
        <v>3060438921</v>
      </c>
      <c r="AB773" s="8">
        <v>1327461840</v>
      </c>
      <c r="AC773" s="8">
        <v>1327461840</v>
      </c>
      <c r="AD773" s="21">
        <v>1327461840</v>
      </c>
    </row>
    <row r="774" spans="1:30" ht="33.75" x14ac:dyDescent="0.25">
      <c r="A774" s="20" t="s">
        <v>420</v>
      </c>
      <c r="B774" s="6" t="s">
        <v>421</v>
      </c>
      <c r="C774" s="7" t="s">
        <v>45</v>
      </c>
      <c r="D774" s="7" t="s">
        <v>29</v>
      </c>
      <c r="E774" s="3" t="str">
        <f>VLOOKUP(Tabla2[[#This Row],[RUBRO]],Hoja9!$B$4:$M$1963,10,0)</f>
        <v>PROTECCION</v>
      </c>
      <c r="F774" s="7" t="str">
        <f>VLOOKUP(Tabla2[[#This Row],[RUBRO]],Hoja9!$B$4:$M$1963,11,0)</f>
        <v xml:space="preserve">DIRECCIÓN DE PROTECCIÓN </v>
      </c>
      <c r="G774" s="7" t="str">
        <f>VLOOKUP(Tabla2[[#This Row],[RUBRO]],Hoja9!$B$4:$M$1963,12,0)</f>
        <v>Dirección de Protección</v>
      </c>
      <c r="H774" s="5" t="s">
        <v>30</v>
      </c>
      <c r="I774" s="5" t="s">
        <v>232</v>
      </c>
      <c r="J774" s="5" t="s">
        <v>233</v>
      </c>
      <c r="K774" s="5" t="s">
        <v>63</v>
      </c>
      <c r="L774" s="5" t="s">
        <v>42</v>
      </c>
      <c r="M774" s="5" t="s">
        <v>237</v>
      </c>
      <c r="N774" s="5"/>
      <c r="O774" s="5"/>
      <c r="P774" s="5" t="s">
        <v>31</v>
      </c>
      <c r="Q774" s="5" t="s">
        <v>32</v>
      </c>
      <c r="R774" s="5" t="s">
        <v>33</v>
      </c>
      <c r="S774" s="6" t="s">
        <v>48</v>
      </c>
      <c r="T774" s="8">
        <v>6319997112</v>
      </c>
      <c r="U774" s="8">
        <v>10895082</v>
      </c>
      <c r="V774" s="8">
        <v>160944333</v>
      </c>
      <c r="W774" s="8">
        <v>6169947861</v>
      </c>
      <c r="X774" s="8">
        <v>0</v>
      </c>
      <c r="Y774" s="8">
        <v>5450359109</v>
      </c>
      <c r="Z774" s="8">
        <v>719588752</v>
      </c>
      <c r="AA774" s="8">
        <v>5424397809</v>
      </c>
      <c r="AB774" s="8">
        <v>2180729555</v>
      </c>
      <c r="AC774" s="8">
        <v>2180729555</v>
      </c>
      <c r="AD774" s="21">
        <v>2180729555</v>
      </c>
    </row>
    <row r="775" spans="1:30" ht="33.75" x14ac:dyDescent="0.25">
      <c r="A775" s="20" t="s">
        <v>420</v>
      </c>
      <c r="B775" s="6" t="s">
        <v>421</v>
      </c>
      <c r="C775" s="7" t="s">
        <v>385</v>
      </c>
      <c r="D775" s="7" t="s">
        <v>29</v>
      </c>
      <c r="E775" s="3" t="str">
        <f>VLOOKUP(Tabla2[[#This Row],[RUBRO]],Hoja9!$B$4:$M$1963,10,0)</f>
        <v>PROTECCION</v>
      </c>
      <c r="F775" s="7" t="str">
        <f>VLOOKUP(Tabla2[[#This Row],[RUBRO]],Hoja9!$B$4:$M$1963,11,0)</f>
        <v xml:space="preserve">DIRECCIÓN DE PROTECCIÓN </v>
      </c>
      <c r="G775" s="7" t="str">
        <f>VLOOKUP(Tabla2[[#This Row],[RUBRO]],Hoja9!$B$4:$M$1963,12,0)</f>
        <v>Dirección de Protección</v>
      </c>
      <c r="H775" s="5" t="s">
        <v>30</v>
      </c>
      <c r="I775" s="5" t="s">
        <v>232</v>
      </c>
      <c r="J775" s="5" t="s">
        <v>233</v>
      </c>
      <c r="K775" s="5" t="s">
        <v>63</v>
      </c>
      <c r="L775" s="5" t="s">
        <v>42</v>
      </c>
      <c r="M775" s="5" t="s">
        <v>240</v>
      </c>
      <c r="N775" s="5"/>
      <c r="O775" s="5"/>
      <c r="P775" s="5" t="s">
        <v>31</v>
      </c>
      <c r="Q775" s="5" t="s">
        <v>32</v>
      </c>
      <c r="R775" s="5" t="s">
        <v>33</v>
      </c>
      <c r="S775" s="6" t="s">
        <v>386</v>
      </c>
      <c r="T775" s="8">
        <v>387673110</v>
      </c>
      <c r="U775" s="8">
        <v>0</v>
      </c>
      <c r="V775" s="8">
        <v>9255740</v>
      </c>
      <c r="W775" s="8">
        <v>378417370</v>
      </c>
      <c r="X775" s="8">
        <v>0</v>
      </c>
      <c r="Y775" s="8">
        <v>370229600</v>
      </c>
      <c r="Z775" s="8">
        <v>8187770</v>
      </c>
      <c r="AA775" s="8">
        <v>370229600</v>
      </c>
      <c r="AB775" s="8">
        <v>165179360</v>
      </c>
      <c r="AC775" s="8">
        <v>165179360</v>
      </c>
      <c r="AD775" s="21">
        <v>165179360</v>
      </c>
    </row>
    <row r="776" spans="1:30" ht="33.75" x14ac:dyDescent="0.25">
      <c r="A776" s="20" t="s">
        <v>420</v>
      </c>
      <c r="B776" s="6" t="s">
        <v>421</v>
      </c>
      <c r="C776" s="7" t="s">
        <v>49</v>
      </c>
      <c r="D776" s="7" t="s">
        <v>29</v>
      </c>
      <c r="E776" s="3" t="str">
        <f>VLOOKUP(Tabla2[[#This Row],[RUBRO]],Hoja9!$B$4:$M$1963,10,0)</f>
        <v>PROTECCION</v>
      </c>
      <c r="F776" s="7" t="str">
        <f>VLOOKUP(Tabla2[[#This Row],[RUBRO]],Hoja9!$B$4:$M$1963,11,0)</f>
        <v xml:space="preserve">DIRECCIÓN DE PROTECCIÓN </v>
      </c>
      <c r="G776" s="7" t="str">
        <f>VLOOKUP(Tabla2[[#This Row],[RUBRO]],Hoja9!$B$4:$M$1963,12,0)</f>
        <v>Dirección de Protección</v>
      </c>
      <c r="H776" s="5" t="s">
        <v>30</v>
      </c>
      <c r="I776" s="5" t="s">
        <v>232</v>
      </c>
      <c r="J776" s="5" t="s">
        <v>233</v>
      </c>
      <c r="K776" s="5" t="s">
        <v>63</v>
      </c>
      <c r="L776" s="5" t="s">
        <v>42</v>
      </c>
      <c r="M776" s="5" t="s">
        <v>243</v>
      </c>
      <c r="N776" s="5"/>
      <c r="O776" s="5"/>
      <c r="P776" s="5" t="s">
        <v>31</v>
      </c>
      <c r="Q776" s="5" t="s">
        <v>32</v>
      </c>
      <c r="R776" s="5" t="s">
        <v>33</v>
      </c>
      <c r="S776" s="6" t="s">
        <v>50</v>
      </c>
      <c r="T776" s="8">
        <v>365885245</v>
      </c>
      <c r="U776" s="8">
        <v>0</v>
      </c>
      <c r="V776" s="8">
        <v>158501850</v>
      </c>
      <c r="W776" s="8">
        <v>207383395</v>
      </c>
      <c r="X776" s="8">
        <v>0</v>
      </c>
      <c r="Y776" s="8">
        <v>166311475</v>
      </c>
      <c r="Z776" s="8">
        <v>41071920</v>
      </c>
      <c r="AA776" s="8">
        <v>161003340</v>
      </c>
      <c r="AB776" s="8">
        <v>22652806</v>
      </c>
      <c r="AC776" s="8">
        <v>22652806</v>
      </c>
      <c r="AD776" s="21">
        <v>22652806</v>
      </c>
    </row>
    <row r="777" spans="1:30" ht="33.75" x14ac:dyDescent="0.25">
      <c r="A777" s="20" t="s">
        <v>420</v>
      </c>
      <c r="B777" s="6" t="s">
        <v>421</v>
      </c>
      <c r="C777" s="7" t="s">
        <v>58</v>
      </c>
      <c r="D777" s="7" t="s">
        <v>29</v>
      </c>
      <c r="E777" s="3" t="str">
        <f>VLOOKUP(Tabla2[[#This Row],[RUBRO]],Hoja9!$B$4:$M$1963,10,0)</f>
        <v>PROTECCION</v>
      </c>
      <c r="F777" s="7" t="str">
        <f>VLOOKUP(Tabla2[[#This Row],[RUBRO]],Hoja9!$B$4:$M$1963,11,0)</f>
        <v>DIRECCIÓN DE GESTIÓN HUMANA</v>
      </c>
      <c r="G777" s="7" t="str">
        <f>VLOOKUP(Tabla2[[#This Row],[RUBRO]],Hoja9!$B$4:$M$1963,12,0)</f>
        <v>Gestión Humana - Pres. Serv</v>
      </c>
      <c r="H777" s="5" t="s">
        <v>30</v>
      </c>
      <c r="I777" s="5" t="s">
        <v>232</v>
      </c>
      <c r="J777" s="5" t="s">
        <v>233</v>
      </c>
      <c r="K777" s="5" t="s">
        <v>63</v>
      </c>
      <c r="L777" s="5" t="s">
        <v>42</v>
      </c>
      <c r="M777" s="5" t="s">
        <v>255</v>
      </c>
      <c r="N777" s="5"/>
      <c r="O777" s="5"/>
      <c r="P777" s="5" t="s">
        <v>31</v>
      </c>
      <c r="Q777" s="5" t="s">
        <v>32</v>
      </c>
      <c r="R777" s="5" t="s">
        <v>33</v>
      </c>
      <c r="S777" s="6" t="s">
        <v>59</v>
      </c>
      <c r="T777" s="8">
        <v>1598216025</v>
      </c>
      <c r="U777" s="8">
        <v>440175556</v>
      </c>
      <c r="V777" s="8">
        <v>4968335</v>
      </c>
      <c r="W777" s="8">
        <v>2033423246</v>
      </c>
      <c r="X777" s="8">
        <v>0</v>
      </c>
      <c r="Y777" s="8">
        <v>2033395079</v>
      </c>
      <c r="Z777" s="8">
        <v>28167</v>
      </c>
      <c r="AA777" s="8">
        <v>1986615912</v>
      </c>
      <c r="AB777" s="8">
        <v>1467835547</v>
      </c>
      <c r="AC777" s="8">
        <v>1467835547</v>
      </c>
      <c r="AD777" s="21">
        <v>1467835547</v>
      </c>
    </row>
    <row r="778" spans="1:30" ht="33.75" x14ac:dyDescent="0.25">
      <c r="A778" s="20" t="s">
        <v>420</v>
      </c>
      <c r="B778" s="6" t="s">
        <v>421</v>
      </c>
      <c r="C778" s="7" t="s">
        <v>256</v>
      </c>
      <c r="D778" s="7" t="s">
        <v>29</v>
      </c>
      <c r="E778" s="3" t="str">
        <f>VLOOKUP(Tabla2[[#This Row],[RUBRO]],Hoja9!$B$4:$M$1963,10,0)</f>
        <v>PROTECCION</v>
      </c>
      <c r="F778" s="7" t="str">
        <f>VLOOKUP(Tabla2[[#This Row],[RUBRO]],Hoja9!$B$4:$M$1963,11,0)</f>
        <v>DIRECCIÓN DE GESTIÓN HUMANA</v>
      </c>
      <c r="G778" s="7" t="str">
        <f>VLOOKUP(Tabla2[[#This Row],[RUBRO]],Hoja9!$B$4:$M$1963,12,0)</f>
        <v>Gestión Humana- Viáticos</v>
      </c>
      <c r="H778" s="5" t="s">
        <v>30</v>
      </c>
      <c r="I778" s="5" t="s">
        <v>232</v>
      </c>
      <c r="J778" s="5" t="s">
        <v>233</v>
      </c>
      <c r="K778" s="5" t="s">
        <v>63</v>
      </c>
      <c r="L778" s="5" t="s">
        <v>42</v>
      </c>
      <c r="M778" s="5" t="s">
        <v>257</v>
      </c>
      <c r="N778" s="5"/>
      <c r="O778" s="5"/>
      <c r="P778" s="5" t="s">
        <v>31</v>
      </c>
      <c r="Q778" s="5" t="s">
        <v>32</v>
      </c>
      <c r="R778" s="5" t="s">
        <v>33</v>
      </c>
      <c r="S778" s="6" t="s">
        <v>249</v>
      </c>
      <c r="T778" s="8">
        <v>274609000</v>
      </c>
      <c r="U778" s="8">
        <v>0</v>
      </c>
      <c r="V778" s="8">
        <v>0</v>
      </c>
      <c r="W778" s="8">
        <v>274609000</v>
      </c>
      <c r="X778" s="8">
        <v>0</v>
      </c>
      <c r="Y778" s="8">
        <v>274609000</v>
      </c>
      <c r="Z778" s="8">
        <v>0</v>
      </c>
      <c r="AA778" s="8">
        <v>240577097</v>
      </c>
      <c r="AB778" s="8">
        <v>160105641</v>
      </c>
      <c r="AC778" s="8">
        <v>160105641</v>
      </c>
      <c r="AD778" s="21">
        <v>160105641</v>
      </c>
    </row>
    <row r="779" spans="1:30" ht="33.75" x14ac:dyDescent="0.25">
      <c r="A779" s="20" t="s">
        <v>420</v>
      </c>
      <c r="B779" s="6" t="s">
        <v>421</v>
      </c>
      <c r="C779" s="7" t="s">
        <v>387</v>
      </c>
      <c r="D779" s="7" t="s">
        <v>29</v>
      </c>
      <c r="E779" s="3" t="str">
        <f>VLOOKUP(Tabla2[[#This Row],[RUBRO]],Hoja9!$B$4:$M$1963,10,0)</f>
        <v>PROTECCION</v>
      </c>
      <c r="F779" s="7" t="str">
        <f>VLOOKUP(Tabla2[[#This Row],[RUBRO]],Hoja9!$B$4:$M$1963,11,0)</f>
        <v xml:space="preserve">DIRECCIÓN DE PROTECCIÓN </v>
      </c>
      <c r="G779" s="7" t="str">
        <f>VLOOKUP(Tabla2[[#This Row],[RUBRO]],Hoja9!$B$4:$M$1963,12,0)</f>
        <v>Dirección de Protección</v>
      </c>
      <c r="H779" s="5" t="s">
        <v>30</v>
      </c>
      <c r="I779" s="5" t="s">
        <v>232</v>
      </c>
      <c r="J779" s="5" t="s">
        <v>233</v>
      </c>
      <c r="K779" s="5" t="s">
        <v>63</v>
      </c>
      <c r="L779" s="5" t="s">
        <v>42</v>
      </c>
      <c r="M779" s="5" t="s">
        <v>388</v>
      </c>
      <c r="N779" s="5"/>
      <c r="O779" s="5"/>
      <c r="P779" s="5" t="s">
        <v>31</v>
      </c>
      <c r="Q779" s="5" t="s">
        <v>32</v>
      </c>
      <c r="R779" s="5" t="s">
        <v>33</v>
      </c>
      <c r="S779" s="6" t="s">
        <v>389</v>
      </c>
      <c r="T779" s="8">
        <v>418000</v>
      </c>
      <c r="U779" s="8">
        <v>0</v>
      </c>
      <c r="V779" s="8">
        <v>0</v>
      </c>
      <c r="W779" s="8">
        <v>418000</v>
      </c>
      <c r="X779" s="8">
        <v>0</v>
      </c>
      <c r="Y779" s="8">
        <v>418000</v>
      </c>
      <c r="Z779" s="8">
        <v>0</v>
      </c>
      <c r="AA779" s="8">
        <v>191000</v>
      </c>
      <c r="AB779" s="8">
        <v>110000</v>
      </c>
      <c r="AC779" s="8">
        <v>110000</v>
      </c>
      <c r="AD779" s="21">
        <v>110000</v>
      </c>
    </row>
    <row r="780" spans="1:30" ht="33.75" x14ac:dyDescent="0.25">
      <c r="A780" s="20" t="s">
        <v>420</v>
      </c>
      <c r="B780" s="6" t="s">
        <v>421</v>
      </c>
      <c r="C780" s="7" t="s">
        <v>51</v>
      </c>
      <c r="D780" s="7" t="s">
        <v>35</v>
      </c>
      <c r="E780" s="3" t="str">
        <f>VLOOKUP(Tabla2[[#This Row],[RUBRO]],Hoja9!$B$4:$M$1963,10,0)</f>
        <v>PRIMERA INFANCIA</v>
      </c>
      <c r="F780" s="7" t="str">
        <f>VLOOKUP(Tabla2[[#This Row],[RUBRO]],Hoja9!$B$4:$M$1963,11,0)</f>
        <v>DIRECCIÓN DE PRIMERA INFANCIA</v>
      </c>
      <c r="G780" s="7" t="str">
        <f>VLOOKUP(Tabla2[[#This Row],[RUBRO]],Hoja9!$B$4:$M$1963,12,0)</f>
        <v>Primera Infancia</v>
      </c>
      <c r="H780" s="5" t="s">
        <v>30</v>
      </c>
      <c r="I780" s="5" t="s">
        <v>232</v>
      </c>
      <c r="J780" s="5" t="s">
        <v>233</v>
      </c>
      <c r="K780" s="5" t="s">
        <v>80</v>
      </c>
      <c r="L780" s="5" t="s">
        <v>42</v>
      </c>
      <c r="M780" s="5" t="s">
        <v>234</v>
      </c>
      <c r="N780" s="5"/>
      <c r="O780" s="5"/>
      <c r="P780" s="5" t="s">
        <v>46</v>
      </c>
      <c r="Q780" s="5" t="s">
        <v>65</v>
      </c>
      <c r="R780" s="5" t="s">
        <v>33</v>
      </c>
      <c r="S780" s="6" t="s">
        <v>52</v>
      </c>
      <c r="T780" s="8">
        <v>0</v>
      </c>
      <c r="U780" s="8">
        <v>16023014</v>
      </c>
      <c r="V780" s="8">
        <v>0</v>
      </c>
      <c r="W780" s="8">
        <v>16023014</v>
      </c>
      <c r="X780" s="8">
        <v>0</v>
      </c>
      <c r="Y780" s="8">
        <v>16023014</v>
      </c>
      <c r="Z780" s="8">
        <v>0</v>
      </c>
      <c r="AA780" s="8">
        <v>16023014</v>
      </c>
      <c r="AB780" s="8">
        <v>5022840</v>
      </c>
      <c r="AC780" s="8">
        <v>5022840</v>
      </c>
      <c r="AD780" s="21">
        <v>5022840</v>
      </c>
    </row>
    <row r="781" spans="1:30" ht="33.75" x14ac:dyDescent="0.25">
      <c r="A781" s="20" t="s">
        <v>420</v>
      </c>
      <c r="B781" s="6" t="s">
        <v>421</v>
      </c>
      <c r="C781" s="7" t="s">
        <v>51</v>
      </c>
      <c r="D781" s="7" t="s">
        <v>35</v>
      </c>
      <c r="E781" s="3" t="str">
        <f>VLOOKUP(Tabla2[[#This Row],[RUBRO]],Hoja9!$B$4:$M$1963,10,0)</f>
        <v>PRIMERA INFANCIA</v>
      </c>
      <c r="F781" s="7" t="str">
        <f>VLOOKUP(Tabla2[[#This Row],[RUBRO]],Hoja9!$B$4:$M$1963,11,0)</f>
        <v>DIRECCIÓN DE PRIMERA INFANCIA</v>
      </c>
      <c r="G781" s="7" t="str">
        <f>VLOOKUP(Tabla2[[#This Row],[RUBRO]],Hoja9!$B$4:$M$1963,12,0)</f>
        <v>Primera Infancia</v>
      </c>
      <c r="H781" s="5" t="s">
        <v>30</v>
      </c>
      <c r="I781" s="5" t="s">
        <v>232</v>
      </c>
      <c r="J781" s="5" t="s">
        <v>233</v>
      </c>
      <c r="K781" s="5" t="s">
        <v>80</v>
      </c>
      <c r="L781" s="5" t="s">
        <v>42</v>
      </c>
      <c r="M781" s="5" t="s">
        <v>234</v>
      </c>
      <c r="N781" s="5"/>
      <c r="O781" s="5"/>
      <c r="P781" s="5" t="s">
        <v>46</v>
      </c>
      <c r="Q781" s="5" t="s">
        <v>47</v>
      </c>
      <c r="R781" s="5" t="s">
        <v>33</v>
      </c>
      <c r="S781" s="6" t="s">
        <v>52</v>
      </c>
      <c r="T781" s="8">
        <v>108488781706</v>
      </c>
      <c r="U781" s="8">
        <v>3350549526</v>
      </c>
      <c r="V781" s="8">
        <v>159266745</v>
      </c>
      <c r="W781" s="8">
        <v>111680064487</v>
      </c>
      <c r="X781" s="8">
        <v>0</v>
      </c>
      <c r="Y781" s="8">
        <v>111472148389</v>
      </c>
      <c r="Z781" s="8">
        <v>207916098</v>
      </c>
      <c r="AA781" s="8">
        <v>111472148388</v>
      </c>
      <c r="AB781" s="8">
        <v>43469352517</v>
      </c>
      <c r="AC781" s="8">
        <v>43469352517</v>
      </c>
      <c r="AD781" s="21">
        <v>43469352517</v>
      </c>
    </row>
    <row r="782" spans="1:30" ht="33.75" x14ac:dyDescent="0.25">
      <c r="A782" s="20" t="s">
        <v>420</v>
      </c>
      <c r="B782" s="6" t="s">
        <v>421</v>
      </c>
      <c r="C782" s="7" t="s">
        <v>51</v>
      </c>
      <c r="D782" s="7" t="s">
        <v>35</v>
      </c>
      <c r="E782" s="3" t="str">
        <f>VLOOKUP(Tabla2[[#This Row],[RUBRO]],Hoja9!$B$4:$M$1963,10,0)</f>
        <v>PRIMERA INFANCIA</v>
      </c>
      <c r="F782" s="7" t="str">
        <f>VLOOKUP(Tabla2[[#This Row],[RUBRO]],Hoja9!$B$4:$M$1963,11,0)</f>
        <v>DIRECCIÓN DE PRIMERA INFANCIA</v>
      </c>
      <c r="G782" s="7" t="str">
        <f>VLOOKUP(Tabla2[[#This Row],[RUBRO]],Hoja9!$B$4:$M$1963,12,0)</f>
        <v>Primera Infancia</v>
      </c>
      <c r="H782" s="5" t="s">
        <v>30</v>
      </c>
      <c r="I782" s="5" t="s">
        <v>232</v>
      </c>
      <c r="J782" s="5" t="s">
        <v>233</v>
      </c>
      <c r="K782" s="5" t="s">
        <v>80</v>
      </c>
      <c r="L782" s="5" t="s">
        <v>42</v>
      </c>
      <c r="M782" s="5" t="s">
        <v>234</v>
      </c>
      <c r="N782" s="5"/>
      <c r="O782" s="5"/>
      <c r="P782" s="5" t="s">
        <v>31</v>
      </c>
      <c r="Q782" s="5" t="s">
        <v>171</v>
      </c>
      <c r="R782" s="5" t="s">
        <v>33</v>
      </c>
      <c r="S782" s="6" t="s">
        <v>52</v>
      </c>
      <c r="T782" s="8">
        <v>0</v>
      </c>
      <c r="U782" s="8">
        <v>310557500</v>
      </c>
      <c r="V782" s="8">
        <v>3184</v>
      </c>
      <c r="W782" s="8">
        <v>310554316</v>
      </c>
      <c r="X782" s="8">
        <v>0</v>
      </c>
      <c r="Y782" s="8">
        <v>310554316</v>
      </c>
      <c r="Z782" s="8">
        <v>0</v>
      </c>
      <c r="AA782" s="8">
        <v>310554316</v>
      </c>
      <c r="AB782" s="8">
        <v>162333691</v>
      </c>
      <c r="AC782" s="8">
        <v>162333691</v>
      </c>
      <c r="AD782" s="21">
        <v>162333691</v>
      </c>
    </row>
    <row r="783" spans="1:30" ht="33.75" x14ac:dyDescent="0.25">
      <c r="A783" s="20" t="s">
        <v>420</v>
      </c>
      <c r="B783" s="6" t="s">
        <v>421</v>
      </c>
      <c r="C783" s="7" t="s">
        <v>51</v>
      </c>
      <c r="D783" s="7" t="s">
        <v>35</v>
      </c>
      <c r="E783" s="3" t="str">
        <f>VLOOKUP(Tabla2[[#This Row],[RUBRO]],Hoja9!$B$4:$M$1963,10,0)</f>
        <v>PRIMERA INFANCIA</v>
      </c>
      <c r="F783" s="7" t="str">
        <f>VLOOKUP(Tabla2[[#This Row],[RUBRO]],Hoja9!$B$4:$M$1963,11,0)</f>
        <v>DIRECCIÓN DE PRIMERA INFANCIA</v>
      </c>
      <c r="G783" s="7" t="str">
        <f>VLOOKUP(Tabla2[[#This Row],[RUBRO]],Hoja9!$B$4:$M$1963,12,0)</f>
        <v>Primera Infancia</v>
      </c>
      <c r="H783" s="5" t="s">
        <v>30</v>
      </c>
      <c r="I783" s="5" t="s">
        <v>232</v>
      </c>
      <c r="J783" s="5" t="s">
        <v>233</v>
      </c>
      <c r="K783" s="5" t="s">
        <v>80</v>
      </c>
      <c r="L783" s="5" t="s">
        <v>42</v>
      </c>
      <c r="M783" s="5" t="s">
        <v>234</v>
      </c>
      <c r="N783" s="5"/>
      <c r="O783" s="5"/>
      <c r="P783" s="5" t="s">
        <v>31</v>
      </c>
      <c r="Q783" s="5" t="s">
        <v>32</v>
      </c>
      <c r="R783" s="5" t="s">
        <v>33</v>
      </c>
      <c r="S783" s="6" t="s">
        <v>52</v>
      </c>
      <c r="T783" s="8">
        <v>0</v>
      </c>
      <c r="U783" s="8">
        <v>156856869</v>
      </c>
      <c r="V783" s="8">
        <v>0</v>
      </c>
      <c r="W783" s="8">
        <v>156856869</v>
      </c>
      <c r="X783" s="8">
        <v>0</v>
      </c>
      <c r="Y783" s="8">
        <v>156856869</v>
      </c>
      <c r="Z783" s="8">
        <v>0</v>
      </c>
      <c r="AA783" s="8">
        <v>156856869</v>
      </c>
      <c r="AB783" s="8">
        <v>0</v>
      </c>
      <c r="AC783" s="8">
        <v>0</v>
      </c>
      <c r="AD783" s="21">
        <v>0</v>
      </c>
    </row>
    <row r="784" spans="1:30" ht="33.75" x14ac:dyDescent="0.25">
      <c r="A784" s="20" t="s">
        <v>420</v>
      </c>
      <c r="B784" s="6" t="s">
        <v>421</v>
      </c>
      <c r="C784" s="7" t="s">
        <v>390</v>
      </c>
      <c r="D784" s="7" t="s">
        <v>35</v>
      </c>
      <c r="E784" s="3" t="str">
        <f>VLOOKUP(Tabla2[[#This Row],[RUBRO]],Hoja9!$B$4:$M$1963,10,0)</f>
        <v>PRIMERA INFANCIA</v>
      </c>
      <c r="F784" s="7" t="str">
        <f>VLOOKUP(Tabla2[[#This Row],[RUBRO]],Hoja9!$B$4:$M$1963,11,0)</f>
        <v>DIRECCIÓN DE PRIMERA INFANCIA</v>
      </c>
      <c r="G784" s="7" t="str">
        <f>VLOOKUP(Tabla2[[#This Row],[RUBRO]],Hoja9!$B$4:$M$1963,12,0)</f>
        <v>Primera Infancia</v>
      </c>
      <c r="H784" s="5" t="s">
        <v>30</v>
      </c>
      <c r="I784" s="5" t="s">
        <v>232</v>
      </c>
      <c r="J784" s="5" t="s">
        <v>233</v>
      </c>
      <c r="K784" s="5" t="s">
        <v>80</v>
      </c>
      <c r="L784" s="5" t="s">
        <v>42</v>
      </c>
      <c r="M784" s="5" t="s">
        <v>281</v>
      </c>
      <c r="N784" s="5"/>
      <c r="O784" s="5"/>
      <c r="P784" s="5" t="s">
        <v>46</v>
      </c>
      <c r="Q784" s="5" t="s">
        <v>47</v>
      </c>
      <c r="R784" s="5" t="s">
        <v>33</v>
      </c>
      <c r="S784" s="6" t="s">
        <v>391</v>
      </c>
      <c r="T784" s="8">
        <v>79689197956</v>
      </c>
      <c r="U784" s="8">
        <v>2409876</v>
      </c>
      <c r="V784" s="8">
        <v>0</v>
      </c>
      <c r="W784" s="8">
        <v>79691607832</v>
      </c>
      <c r="X784" s="8">
        <v>0</v>
      </c>
      <c r="Y784" s="8">
        <v>79691607832</v>
      </c>
      <c r="Z784" s="8">
        <v>0</v>
      </c>
      <c r="AA784" s="8">
        <v>79691607832</v>
      </c>
      <c r="AB784" s="8">
        <v>32008367642</v>
      </c>
      <c r="AC784" s="8">
        <v>32008367642</v>
      </c>
      <c r="AD784" s="21">
        <v>32008367642</v>
      </c>
    </row>
    <row r="785" spans="1:30" ht="33.75" x14ac:dyDescent="0.25">
      <c r="A785" s="20" t="s">
        <v>420</v>
      </c>
      <c r="B785" s="6" t="s">
        <v>421</v>
      </c>
      <c r="C785" s="7" t="s">
        <v>270</v>
      </c>
      <c r="D785" s="7" t="s">
        <v>35</v>
      </c>
      <c r="E785" s="3" t="str">
        <f>VLOOKUP(Tabla2[[#This Row],[RUBRO]],Hoja9!$B$4:$M$1963,10,0)</f>
        <v>PRIMERA INFANCIA</v>
      </c>
      <c r="F785" s="7" t="str">
        <f>VLOOKUP(Tabla2[[#This Row],[RUBRO]],Hoja9!$B$4:$M$1963,11,0)</f>
        <v>DIRECCIÓN DE PRIMERA INFANCIA</v>
      </c>
      <c r="G785" s="7" t="str">
        <f>VLOOKUP(Tabla2[[#This Row],[RUBRO]],Hoja9!$B$4:$M$1963,12,0)</f>
        <v>Primera Infancia</v>
      </c>
      <c r="H785" s="5" t="s">
        <v>30</v>
      </c>
      <c r="I785" s="5" t="s">
        <v>232</v>
      </c>
      <c r="J785" s="5" t="s">
        <v>233</v>
      </c>
      <c r="K785" s="5" t="s">
        <v>80</v>
      </c>
      <c r="L785" s="5" t="s">
        <v>42</v>
      </c>
      <c r="M785" s="5" t="s">
        <v>243</v>
      </c>
      <c r="N785" s="5"/>
      <c r="O785" s="5"/>
      <c r="P785" s="5" t="s">
        <v>46</v>
      </c>
      <c r="Q785" s="5" t="s">
        <v>47</v>
      </c>
      <c r="R785" s="5" t="s">
        <v>33</v>
      </c>
      <c r="S785" s="6" t="s">
        <v>271</v>
      </c>
      <c r="T785" s="8">
        <v>0</v>
      </c>
      <c r="U785" s="8">
        <v>3444487450</v>
      </c>
      <c r="V785" s="8">
        <v>0</v>
      </c>
      <c r="W785" s="8">
        <v>3444487450</v>
      </c>
      <c r="X785" s="8">
        <v>0</v>
      </c>
      <c r="Y785" s="8">
        <v>3365009534</v>
      </c>
      <c r="Z785" s="8">
        <v>79477916</v>
      </c>
      <c r="AA785" s="8">
        <v>2622874555</v>
      </c>
      <c r="AB785" s="8">
        <v>184724362</v>
      </c>
      <c r="AC785" s="8">
        <v>184724362</v>
      </c>
      <c r="AD785" s="21">
        <v>184724362</v>
      </c>
    </row>
    <row r="786" spans="1:30" ht="33.75" x14ac:dyDescent="0.25">
      <c r="A786" s="20" t="s">
        <v>420</v>
      </c>
      <c r="B786" s="6" t="s">
        <v>421</v>
      </c>
      <c r="C786" s="7" t="s">
        <v>274</v>
      </c>
      <c r="D786" s="7" t="s">
        <v>35</v>
      </c>
      <c r="E786" s="3" t="str">
        <f>VLOOKUP(Tabla2[[#This Row],[RUBRO]],Hoja9!$B$4:$M$1963,10,0)</f>
        <v>PRIMERA INFANCIA</v>
      </c>
      <c r="F786" s="7" t="str">
        <f>VLOOKUP(Tabla2[[#This Row],[RUBRO]],Hoja9!$B$4:$M$1963,11,0)</f>
        <v>DIRECCIÓN DE GESTIÓN HUMANA</v>
      </c>
      <c r="G786" s="7" t="str">
        <f>VLOOKUP(Tabla2[[#This Row],[RUBRO]],Hoja9!$B$4:$M$1963,12,0)</f>
        <v>Gestión Humana - Pres. Serv</v>
      </c>
      <c r="H786" s="5" t="s">
        <v>30</v>
      </c>
      <c r="I786" s="5" t="s">
        <v>232</v>
      </c>
      <c r="J786" s="5" t="s">
        <v>233</v>
      </c>
      <c r="K786" s="5" t="s">
        <v>80</v>
      </c>
      <c r="L786" s="5" t="s">
        <v>42</v>
      </c>
      <c r="M786" s="5" t="s">
        <v>254</v>
      </c>
      <c r="N786" s="5"/>
      <c r="O786" s="5"/>
      <c r="P786" s="5" t="s">
        <v>31</v>
      </c>
      <c r="Q786" s="5" t="s">
        <v>32</v>
      </c>
      <c r="R786" s="5" t="s">
        <v>33</v>
      </c>
      <c r="S786" s="6" t="s">
        <v>59</v>
      </c>
      <c r="T786" s="8">
        <v>0</v>
      </c>
      <c r="U786" s="8">
        <v>661780000</v>
      </c>
      <c r="V786" s="8">
        <v>7056673</v>
      </c>
      <c r="W786" s="8">
        <v>654723327</v>
      </c>
      <c r="X786" s="8">
        <v>0</v>
      </c>
      <c r="Y786" s="8">
        <v>654723327</v>
      </c>
      <c r="Z786" s="8">
        <v>0</v>
      </c>
      <c r="AA786" s="8">
        <v>654723327</v>
      </c>
      <c r="AB786" s="8">
        <v>290580198</v>
      </c>
      <c r="AC786" s="8">
        <v>290580198</v>
      </c>
      <c r="AD786" s="21">
        <v>290580198</v>
      </c>
    </row>
    <row r="787" spans="1:30" ht="33.75" x14ac:dyDescent="0.25">
      <c r="A787" s="20" t="s">
        <v>420</v>
      </c>
      <c r="B787" s="6" t="s">
        <v>421</v>
      </c>
      <c r="C787" s="7" t="s">
        <v>275</v>
      </c>
      <c r="D787" s="7" t="s">
        <v>35</v>
      </c>
      <c r="E787" s="3" t="str">
        <f>VLOOKUP(Tabla2[[#This Row],[RUBRO]],Hoja9!$B$4:$M$1963,10,0)</f>
        <v>PRIMERA INFANCIA</v>
      </c>
      <c r="F787" s="7" t="str">
        <f>VLOOKUP(Tabla2[[#This Row],[RUBRO]],Hoja9!$B$4:$M$1963,11,0)</f>
        <v>DIRECCIÓN DE GESTIÓN HUMANA</v>
      </c>
      <c r="G787" s="7" t="str">
        <f>VLOOKUP(Tabla2[[#This Row],[RUBRO]],Hoja9!$B$4:$M$1963,12,0)</f>
        <v>Gestión Humana- Viáticos</v>
      </c>
      <c r="H787" s="5" t="s">
        <v>30</v>
      </c>
      <c r="I787" s="5" t="s">
        <v>232</v>
      </c>
      <c r="J787" s="5" t="s">
        <v>233</v>
      </c>
      <c r="K787" s="5" t="s">
        <v>80</v>
      </c>
      <c r="L787" s="5" t="s">
        <v>42</v>
      </c>
      <c r="M787" s="5" t="s">
        <v>276</v>
      </c>
      <c r="N787" s="5"/>
      <c r="O787" s="5"/>
      <c r="P787" s="5" t="s">
        <v>31</v>
      </c>
      <c r="Q787" s="5" t="s">
        <v>32</v>
      </c>
      <c r="R787" s="5" t="s">
        <v>33</v>
      </c>
      <c r="S787" s="6" t="s">
        <v>249</v>
      </c>
      <c r="T787" s="8">
        <v>14596139</v>
      </c>
      <c r="U787" s="8">
        <v>109230750</v>
      </c>
      <c r="V787" s="8">
        <v>0</v>
      </c>
      <c r="W787" s="8">
        <v>123826889</v>
      </c>
      <c r="X787" s="8">
        <v>0</v>
      </c>
      <c r="Y787" s="8">
        <v>101737495</v>
      </c>
      <c r="Z787" s="8">
        <v>22089394</v>
      </c>
      <c r="AA787" s="8">
        <v>97652532</v>
      </c>
      <c r="AB787" s="8">
        <v>64293667</v>
      </c>
      <c r="AC787" s="8">
        <v>64293667</v>
      </c>
      <c r="AD787" s="21">
        <v>64293667</v>
      </c>
    </row>
    <row r="788" spans="1:30" ht="56.25" x14ac:dyDescent="0.25">
      <c r="A788" s="20" t="s">
        <v>420</v>
      </c>
      <c r="B788" s="6" t="s">
        <v>421</v>
      </c>
      <c r="C788" s="7" t="s">
        <v>278</v>
      </c>
      <c r="D788" s="7" t="s">
        <v>507</v>
      </c>
      <c r="E788" s="3" t="str">
        <f>VLOOKUP(Tabla2[[#This Row],[RUBRO]],Hoja9!$B$4:$M$1963,10,0)</f>
        <v>FAMILIA</v>
      </c>
      <c r="F788" s="7" t="str">
        <f>VLOOKUP(Tabla2[[#This Row],[RUBRO]],Hoja9!$B$4:$M$1963,11,0)</f>
        <v>DIRECCIÓN DE FAMILIAS Y COMUNIDADES</v>
      </c>
      <c r="G788" s="7" t="str">
        <f>VLOOKUP(Tabla2[[#This Row],[RUBRO]],Hoja9!$B$4:$M$1963,12,0)</f>
        <v>Familia</v>
      </c>
      <c r="H788" s="5" t="s">
        <v>30</v>
      </c>
      <c r="I788" s="5" t="s">
        <v>232</v>
      </c>
      <c r="J788" s="5" t="s">
        <v>233</v>
      </c>
      <c r="K788" s="5" t="s">
        <v>64</v>
      </c>
      <c r="L788" s="5" t="s">
        <v>42</v>
      </c>
      <c r="M788" s="5" t="s">
        <v>234</v>
      </c>
      <c r="N788" s="5"/>
      <c r="O788" s="5"/>
      <c r="P788" s="5" t="s">
        <v>31</v>
      </c>
      <c r="Q788" s="5" t="s">
        <v>32</v>
      </c>
      <c r="R788" s="5" t="s">
        <v>33</v>
      </c>
      <c r="S788" s="6" t="s">
        <v>279</v>
      </c>
      <c r="T788" s="8">
        <v>1317962880</v>
      </c>
      <c r="U788" s="8">
        <v>703978803</v>
      </c>
      <c r="V788" s="8">
        <v>171255063</v>
      </c>
      <c r="W788" s="8">
        <v>1850686620</v>
      </c>
      <c r="X788" s="8">
        <v>0</v>
      </c>
      <c r="Y788" s="8">
        <v>1850686620</v>
      </c>
      <c r="Z788" s="8">
        <v>0</v>
      </c>
      <c r="AA788" s="8">
        <v>1850686620</v>
      </c>
      <c r="AB788" s="8">
        <v>593083296</v>
      </c>
      <c r="AC788" s="8">
        <v>593083296</v>
      </c>
      <c r="AD788" s="21">
        <v>593083296</v>
      </c>
    </row>
    <row r="789" spans="1:30" ht="56.25" x14ac:dyDescent="0.25">
      <c r="A789" s="20" t="s">
        <v>420</v>
      </c>
      <c r="B789" s="6" t="s">
        <v>421</v>
      </c>
      <c r="C789" s="7" t="s">
        <v>280</v>
      </c>
      <c r="D789" s="7" t="s">
        <v>507</v>
      </c>
      <c r="E789" s="3" t="str">
        <f>VLOOKUP(Tabla2[[#This Row],[RUBRO]],Hoja9!$B$4:$M$1963,10,0)</f>
        <v>FAMILIA</v>
      </c>
      <c r="F789" s="7" t="str">
        <f>VLOOKUP(Tabla2[[#This Row],[RUBRO]],Hoja9!$B$4:$M$1963,11,0)</f>
        <v>DIRECCIÓN DE FAMILIAS Y COMUNIDADES</v>
      </c>
      <c r="G789" s="7" t="str">
        <f>VLOOKUP(Tabla2[[#This Row],[RUBRO]],Hoja9!$B$4:$M$1963,12,0)</f>
        <v>Familia</v>
      </c>
      <c r="H789" s="5" t="s">
        <v>30</v>
      </c>
      <c r="I789" s="5" t="s">
        <v>232</v>
      </c>
      <c r="J789" s="5" t="s">
        <v>233</v>
      </c>
      <c r="K789" s="5" t="s">
        <v>64</v>
      </c>
      <c r="L789" s="5" t="s">
        <v>42</v>
      </c>
      <c r="M789" s="5" t="s">
        <v>281</v>
      </c>
      <c r="N789" s="5"/>
      <c r="O789" s="5"/>
      <c r="P789" s="5" t="s">
        <v>31</v>
      </c>
      <c r="Q789" s="5" t="s">
        <v>32</v>
      </c>
      <c r="R789" s="5" t="s">
        <v>33</v>
      </c>
      <c r="S789" s="6" t="s">
        <v>282</v>
      </c>
      <c r="T789" s="8">
        <v>1044574764</v>
      </c>
      <c r="U789" s="8">
        <v>80935425</v>
      </c>
      <c r="V789" s="8">
        <v>0</v>
      </c>
      <c r="W789" s="8">
        <v>1125510189</v>
      </c>
      <c r="X789" s="8">
        <v>0</v>
      </c>
      <c r="Y789" s="8">
        <v>1125510189</v>
      </c>
      <c r="Z789" s="8">
        <v>0</v>
      </c>
      <c r="AA789" s="8">
        <v>1125510189</v>
      </c>
      <c r="AB789" s="8">
        <v>549066459</v>
      </c>
      <c r="AC789" s="8">
        <v>549066459</v>
      </c>
      <c r="AD789" s="21">
        <v>549066459</v>
      </c>
    </row>
    <row r="790" spans="1:30" ht="33.75" x14ac:dyDescent="0.25">
      <c r="A790" s="20" t="s">
        <v>420</v>
      </c>
      <c r="B790" s="6" t="s">
        <v>421</v>
      </c>
      <c r="C790" s="7" t="s">
        <v>285</v>
      </c>
      <c r="D790" s="7" t="s">
        <v>507</v>
      </c>
      <c r="E790" s="3" t="str">
        <f>VLOOKUP(Tabla2[[#This Row],[RUBRO]],Hoja9!$B$4:$M$1963,10,0)</f>
        <v>FAMILIA</v>
      </c>
      <c r="F790" s="7" t="str">
        <f>VLOOKUP(Tabla2[[#This Row],[RUBRO]],Hoja9!$B$4:$M$1963,11,0)</f>
        <v>DIRECCIÓN DE GESTIÓN HUMANA</v>
      </c>
      <c r="G790" s="7" t="str">
        <f>VLOOKUP(Tabla2[[#This Row],[RUBRO]],Hoja9!$B$4:$M$1963,12,0)</f>
        <v>Gestión Humana - Pres. Serv</v>
      </c>
      <c r="H790" s="5" t="s">
        <v>30</v>
      </c>
      <c r="I790" s="5" t="s">
        <v>232</v>
      </c>
      <c r="J790" s="5" t="s">
        <v>233</v>
      </c>
      <c r="K790" s="5" t="s">
        <v>64</v>
      </c>
      <c r="L790" s="5" t="s">
        <v>42</v>
      </c>
      <c r="M790" s="5" t="s">
        <v>243</v>
      </c>
      <c r="N790" s="5"/>
      <c r="O790" s="5"/>
      <c r="P790" s="5" t="s">
        <v>31</v>
      </c>
      <c r="Q790" s="5" t="s">
        <v>32</v>
      </c>
      <c r="R790" s="5" t="s">
        <v>33</v>
      </c>
      <c r="S790" s="6" t="s">
        <v>59</v>
      </c>
      <c r="T790" s="8">
        <v>32791000</v>
      </c>
      <c r="U790" s="8">
        <v>2086700</v>
      </c>
      <c r="V790" s="8">
        <v>0</v>
      </c>
      <c r="W790" s="8">
        <v>34877700</v>
      </c>
      <c r="X790" s="8">
        <v>0</v>
      </c>
      <c r="Y790" s="8">
        <v>32791000</v>
      </c>
      <c r="Z790" s="8">
        <v>2086700</v>
      </c>
      <c r="AA790" s="8">
        <v>32791000</v>
      </c>
      <c r="AB790" s="8">
        <v>15898667</v>
      </c>
      <c r="AC790" s="8">
        <v>15898667</v>
      </c>
      <c r="AD790" s="21">
        <v>15898667</v>
      </c>
    </row>
    <row r="791" spans="1:30" ht="33.75" x14ac:dyDescent="0.25">
      <c r="A791" s="20" t="s">
        <v>420</v>
      </c>
      <c r="B791" s="6" t="s">
        <v>421</v>
      </c>
      <c r="C791" s="7" t="s">
        <v>286</v>
      </c>
      <c r="D791" s="7" t="s">
        <v>507</v>
      </c>
      <c r="E791" s="3" t="str">
        <f>VLOOKUP(Tabla2[[#This Row],[RUBRO]],Hoja9!$B$4:$M$1963,10,0)</f>
        <v>FAMILIA</v>
      </c>
      <c r="F791" s="7" t="str">
        <f>VLOOKUP(Tabla2[[#This Row],[RUBRO]],Hoja9!$B$4:$M$1963,11,0)</f>
        <v>DIRECCIÓN DE GESTIÓN HUMANA</v>
      </c>
      <c r="G791" s="7" t="str">
        <f>VLOOKUP(Tabla2[[#This Row],[RUBRO]],Hoja9!$B$4:$M$1963,12,0)</f>
        <v>Gestión Humana- Viáticos</v>
      </c>
      <c r="H791" s="5" t="s">
        <v>30</v>
      </c>
      <c r="I791" s="5" t="s">
        <v>232</v>
      </c>
      <c r="J791" s="5" t="s">
        <v>233</v>
      </c>
      <c r="K791" s="5" t="s">
        <v>64</v>
      </c>
      <c r="L791" s="5" t="s">
        <v>42</v>
      </c>
      <c r="M791" s="5" t="s">
        <v>246</v>
      </c>
      <c r="N791" s="5"/>
      <c r="O791" s="5"/>
      <c r="P791" s="5" t="s">
        <v>31</v>
      </c>
      <c r="Q791" s="5" t="s">
        <v>32</v>
      </c>
      <c r="R791" s="5" t="s">
        <v>33</v>
      </c>
      <c r="S791" s="6" t="s">
        <v>249</v>
      </c>
      <c r="T791" s="8">
        <v>20409741</v>
      </c>
      <c r="U791" s="8">
        <v>4000000</v>
      </c>
      <c r="V791" s="8">
        <v>0</v>
      </c>
      <c r="W791" s="8">
        <v>24409741</v>
      </c>
      <c r="X791" s="8">
        <v>0</v>
      </c>
      <c r="Y791" s="8">
        <v>20409741</v>
      </c>
      <c r="Z791" s="8">
        <v>4000000</v>
      </c>
      <c r="AA791" s="8">
        <v>11868525</v>
      </c>
      <c r="AB791" s="8">
        <v>5911691</v>
      </c>
      <c r="AC791" s="8">
        <v>5911691</v>
      </c>
      <c r="AD791" s="21">
        <v>5911691</v>
      </c>
    </row>
    <row r="792" spans="1:30" ht="45" x14ac:dyDescent="0.25">
      <c r="A792" s="20" t="s">
        <v>420</v>
      </c>
      <c r="B792" s="6" t="s">
        <v>421</v>
      </c>
      <c r="C792" s="7" t="s">
        <v>392</v>
      </c>
      <c r="D792" s="7" t="s">
        <v>512</v>
      </c>
      <c r="E792" s="3" t="str">
        <f>VLOOKUP(Tabla2[[#This Row],[RUBRO]],Hoja9!$B$4:$M$1963,10,0)</f>
        <v>GENERACIONES</v>
      </c>
      <c r="F792" s="7" t="str">
        <f>VLOOKUP(Tabla2[[#This Row],[RUBRO]],Hoja9!$B$4:$M$1963,11,0)</f>
        <v>DIRECCIÓN DE NIÑEZ Y ADOLESCENCIA</v>
      </c>
      <c r="G792" s="7" t="str">
        <f>VLOOKUP(Tabla2[[#This Row],[RUBRO]],Hoja9!$B$4:$M$1963,12,0)</f>
        <v>Niñez y adolescencia</v>
      </c>
      <c r="H792" s="5" t="s">
        <v>30</v>
      </c>
      <c r="I792" s="5" t="s">
        <v>232</v>
      </c>
      <c r="J792" s="5" t="s">
        <v>233</v>
      </c>
      <c r="K792" s="5" t="s">
        <v>68</v>
      </c>
      <c r="L792" s="5" t="s">
        <v>42</v>
      </c>
      <c r="M792" s="5" t="s">
        <v>234</v>
      </c>
      <c r="N792" s="5"/>
      <c r="O792" s="5"/>
      <c r="P792" s="5" t="s">
        <v>31</v>
      </c>
      <c r="Q792" s="5" t="s">
        <v>32</v>
      </c>
      <c r="R792" s="5" t="s">
        <v>33</v>
      </c>
      <c r="S792" s="6" t="s">
        <v>393</v>
      </c>
      <c r="T792" s="8">
        <v>2039184150</v>
      </c>
      <c r="U792" s="8">
        <v>332213250</v>
      </c>
      <c r="V792" s="8">
        <v>201745759</v>
      </c>
      <c r="W792" s="8">
        <v>2169651641</v>
      </c>
      <c r="X792" s="8">
        <v>0</v>
      </c>
      <c r="Y792" s="8">
        <v>1522715152</v>
      </c>
      <c r="Z792" s="8">
        <v>646936489</v>
      </c>
      <c r="AA792" s="8">
        <v>1522715152</v>
      </c>
      <c r="AB792" s="8">
        <v>36024000</v>
      </c>
      <c r="AC792" s="8">
        <v>36024000</v>
      </c>
      <c r="AD792" s="21">
        <v>36024000</v>
      </c>
    </row>
    <row r="793" spans="1:30" ht="45" x14ac:dyDescent="0.25">
      <c r="A793" s="20" t="s">
        <v>420</v>
      </c>
      <c r="B793" s="6" t="s">
        <v>421</v>
      </c>
      <c r="C793" s="7" t="s">
        <v>394</v>
      </c>
      <c r="D793" s="7" t="s">
        <v>512</v>
      </c>
      <c r="E793" s="3" t="str">
        <f>VLOOKUP(Tabla2[[#This Row],[RUBRO]],Hoja9!$B$4:$M$1963,10,0)</f>
        <v>GENERACIONES</v>
      </c>
      <c r="F793" s="7" t="str">
        <f>VLOOKUP(Tabla2[[#This Row],[RUBRO]],Hoja9!$B$4:$M$1963,11,0)</f>
        <v>DIRECCIÓN DE NIÑEZ Y ADOLESCENCIA</v>
      </c>
      <c r="G793" s="7" t="str">
        <f>VLOOKUP(Tabla2[[#This Row],[RUBRO]],Hoja9!$B$4:$M$1963,12,0)</f>
        <v>Niñez y adolescencia</v>
      </c>
      <c r="H793" s="5" t="s">
        <v>30</v>
      </c>
      <c r="I793" s="5" t="s">
        <v>232</v>
      </c>
      <c r="J793" s="5" t="s">
        <v>233</v>
      </c>
      <c r="K793" s="5" t="s">
        <v>68</v>
      </c>
      <c r="L793" s="5" t="s">
        <v>42</v>
      </c>
      <c r="M793" s="5" t="s">
        <v>281</v>
      </c>
      <c r="N793" s="5"/>
      <c r="O793" s="5"/>
      <c r="P793" s="5" t="s">
        <v>31</v>
      </c>
      <c r="Q793" s="5" t="s">
        <v>32</v>
      </c>
      <c r="R793" s="5" t="s">
        <v>33</v>
      </c>
      <c r="S793" s="6" t="s">
        <v>395</v>
      </c>
      <c r="T793" s="8">
        <v>407731250</v>
      </c>
      <c r="U793" s="8">
        <v>0</v>
      </c>
      <c r="V793" s="8">
        <v>12827499</v>
      </c>
      <c r="W793" s="8">
        <v>394903751</v>
      </c>
      <c r="X793" s="8">
        <v>0</v>
      </c>
      <c r="Y793" s="8">
        <v>375791752</v>
      </c>
      <c r="Z793" s="8">
        <v>19111999</v>
      </c>
      <c r="AA793" s="8">
        <v>375791752</v>
      </c>
      <c r="AB793" s="8">
        <v>75120468</v>
      </c>
      <c r="AC793" s="8">
        <v>75120468</v>
      </c>
      <c r="AD793" s="21">
        <v>75120468</v>
      </c>
    </row>
    <row r="794" spans="1:30" ht="45" x14ac:dyDescent="0.25">
      <c r="A794" s="20" t="s">
        <v>420</v>
      </c>
      <c r="B794" s="6" t="s">
        <v>421</v>
      </c>
      <c r="C794" s="7" t="s">
        <v>291</v>
      </c>
      <c r="D794" s="7" t="s">
        <v>512</v>
      </c>
      <c r="E794" s="3" t="str">
        <f>VLOOKUP(Tabla2[[#This Row],[RUBRO]],Hoja9!$B$4:$M$1963,10,0)</f>
        <v>GENERACIONES</v>
      </c>
      <c r="F794" s="7" t="str">
        <f>VLOOKUP(Tabla2[[#This Row],[RUBRO]],Hoja9!$B$4:$M$1963,11,0)</f>
        <v>DIRECCIÓN DE NIÑEZ Y ADOLESCENCIA</v>
      </c>
      <c r="G794" s="7" t="str">
        <f>VLOOKUP(Tabla2[[#This Row],[RUBRO]],Hoja9!$B$4:$M$1963,12,0)</f>
        <v>Niñez y adolescencia</v>
      </c>
      <c r="H794" s="5" t="s">
        <v>30</v>
      </c>
      <c r="I794" s="5" t="s">
        <v>232</v>
      </c>
      <c r="J794" s="5" t="s">
        <v>233</v>
      </c>
      <c r="K794" s="5" t="s">
        <v>68</v>
      </c>
      <c r="L794" s="5" t="s">
        <v>42</v>
      </c>
      <c r="M794" s="5" t="s">
        <v>243</v>
      </c>
      <c r="N794" s="5"/>
      <c r="O794" s="5"/>
      <c r="P794" s="5" t="s">
        <v>31</v>
      </c>
      <c r="Q794" s="5" t="s">
        <v>32</v>
      </c>
      <c r="R794" s="5" t="s">
        <v>33</v>
      </c>
      <c r="S794" s="6" t="s">
        <v>292</v>
      </c>
      <c r="T794" s="8">
        <v>0</v>
      </c>
      <c r="U794" s="8">
        <v>532723740</v>
      </c>
      <c r="V794" s="8">
        <v>0</v>
      </c>
      <c r="W794" s="8">
        <v>532723740</v>
      </c>
      <c r="X794" s="8">
        <v>0</v>
      </c>
      <c r="Y794" s="8">
        <v>532723740</v>
      </c>
      <c r="Z794" s="8">
        <v>0</v>
      </c>
      <c r="AA794" s="8">
        <v>532723740</v>
      </c>
      <c r="AB794" s="8">
        <v>0</v>
      </c>
      <c r="AC794" s="8">
        <v>0</v>
      </c>
      <c r="AD794" s="21">
        <v>0</v>
      </c>
    </row>
    <row r="795" spans="1:30" ht="33.75" x14ac:dyDescent="0.25">
      <c r="A795" s="20" t="s">
        <v>420</v>
      </c>
      <c r="B795" s="6" t="s">
        <v>421</v>
      </c>
      <c r="C795" s="7" t="s">
        <v>293</v>
      </c>
      <c r="D795" s="7" t="s">
        <v>512</v>
      </c>
      <c r="E795" s="3" t="str">
        <f>VLOOKUP(Tabla2[[#This Row],[RUBRO]],Hoja9!$B$4:$M$1963,10,0)</f>
        <v>GENERACIONES</v>
      </c>
      <c r="F795" s="7" t="str">
        <f>VLOOKUP(Tabla2[[#This Row],[RUBRO]],Hoja9!$B$4:$M$1963,11,0)</f>
        <v>DIRECCIÓN DE GESTIÓN HUMANA</v>
      </c>
      <c r="G795" s="7" t="str">
        <f>VLOOKUP(Tabla2[[#This Row],[RUBRO]],Hoja9!$B$4:$M$1963,12,0)</f>
        <v>Gestión Humana - Pres. Serv</v>
      </c>
      <c r="H795" s="5" t="s">
        <v>30</v>
      </c>
      <c r="I795" s="5" t="s">
        <v>232</v>
      </c>
      <c r="J795" s="5" t="s">
        <v>233</v>
      </c>
      <c r="K795" s="5" t="s">
        <v>68</v>
      </c>
      <c r="L795" s="5" t="s">
        <v>42</v>
      </c>
      <c r="M795" s="5" t="s">
        <v>248</v>
      </c>
      <c r="N795" s="5"/>
      <c r="O795" s="5"/>
      <c r="P795" s="5" t="s">
        <v>31</v>
      </c>
      <c r="Q795" s="5" t="s">
        <v>32</v>
      </c>
      <c r="R795" s="5" t="s">
        <v>33</v>
      </c>
      <c r="S795" s="6" t="s">
        <v>59</v>
      </c>
      <c r="T795" s="8">
        <v>0</v>
      </c>
      <c r="U795" s="8">
        <v>68669800</v>
      </c>
      <c r="V795" s="8">
        <v>8929200</v>
      </c>
      <c r="W795" s="8">
        <v>59740600</v>
      </c>
      <c r="X795" s="8">
        <v>0</v>
      </c>
      <c r="Y795" s="8">
        <v>59740600</v>
      </c>
      <c r="Z795" s="8">
        <v>0</v>
      </c>
      <c r="AA795" s="8">
        <v>57720900</v>
      </c>
      <c r="AB795" s="8">
        <v>17114300</v>
      </c>
      <c r="AC795" s="8">
        <v>17114300</v>
      </c>
      <c r="AD795" s="21">
        <v>17114300</v>
      </c>
    </row>
    <row r="796" spans="1:30" ht="33.75" x14ac:dyDescent="0.25">
      <c r="A796" s="20" t="s">
        <v>420</v>
      </c>
      <c r="B796" s="6" t="s">
        <v>421</v>
      </c>
      <c r="C796" s="7" t="s">
        <v>294</v>
      </c>
      <c r="D796" s="7" t="s">
        <v>512</v>
      </c>
      <c r="E796" s="3" t="str">
        <f>VLOOKUP(Tabla2[[#This Row],[RUBRO]],Hoja9!$B$4:$M$1963,10,0)</f>
        <v>GENERACIONES</v>
      </c>
      <c r="F796" s="7" t="str">
        <f>VLOOKUP(Tabla2[[#This Row],[RUBRO]],Hoja9!$B$4:$M$1963,11,0)</f>
        <v>DIRECCIÓN DE GESTIÓN HUMANA</v>
      </c>
      <c r="G796" s="7" t="str">
        <f>VLOOKUP(Tabla2[[#This Row],[RUBRO]],Hoja9!$B$4:$M$1963,12,0)</f>
        <v>Gestión Humana- Viáticos</v>
      </c>
      <c r="H796" s="5" t="s">
        <v>30</v>
      </c>
      <c r="I796" s="5" t="s">
        <v>232</v>
      </c>
      <c r="J796" s="5" t="s">
        <v>233</v>
      </c>
      <c r="K796" s="5" t="s">
        <v>68</v>
      </c>
      <c r="L796" s="5" t="s">
        <v>42</v>
      </c>
      <c r="M796" s="5" t="s">
        <v>254</v>
      </c>
      <c r="N796" s="5"/>
      <c r="O796" s="5"/>
      <c r="P796" s="5" t="s">
        <v>31</v>
      </c>
      <c r="Q796" s="5" t="s">
        <v>32</v>
      </c>
      <c r="R796" s="5" t="s">
        <v>33</v>
      </c>
      <c r="S796" s="6" t="s">
        <v>249</v>
      </c>
      <c r="T796" s="8">
        <v>3000000</v>
      </c>
      <c r="U796" s="8">
        <v>10000000</v>
      </c>
      <c r="V796" s="8">
        <v>0</v>
      </c>
      <c r="W796" s="8">
        <v>13000000</v>
      </c>
      <c r="X796" s="8">
        <v>0</v>
      </c>
      <c r="Y796" s="8">
        <v>9000000</v>
      </c>
      <c r="Z796" s="8">
        <v>4000000</v>
      </c>
      <c r="AA796" s="8">
        <v>7980297</v>
      </c>
      <c r="AB796" s="8">
        <v>4963310</v>
      </c>
      <c r="AC796" s="8">
        <v>4963310</v>
      </c>
      <c r="AD796" s="21">
        <v>4963310</v>
      </c>
    </row>
    <row r="797" spans="1:30" ht="45" x14ac:dyDescent="0.25">
      <c r="A797" s="20" t="s">
        <v>420</v>
      </c>
      <c r="B797" s="6" t="s">
        <v>421</v>
      </c>
      <c r="C797" s="7" t="s">
        <v>295</v>
      </c>
      <c r="D797" s="7" t="s">
        <v>512</v>
      </c>
      <c r="E797" s="3" t="str">
        <f>VLOOKUP(Tabla2[[#This Row],[RUBRO]],Hoja9!$B$4:$M$1963,10,0)</f>
        <v>GENERACIONES</v>
      </c>
      <c r="F797" s="7" t="str">
        <f>VLOOKUP(Tabla2[[#This Row],[RUBRO]],Hoja9!$B$4:$M$1963,11,0)</f>
        <v>DIRECCIÓN DE NIÑEZ Y ADOLESCENCIA</v>
      </c>
      <c r="G797" s="7" t="str">
        <f>VLOOKUP(Tabla2[[#This Row],[RUBRO]],Hoja9!$B$4:$M$1963,12,0)</f>
        <v>Niñez y adolescencia</v>
      </c>
      <c r="H797" s="5" t="s">
        <v>30</v>
      </c>
      <c r="I797" s="5" t="s">
        <v>232</v>
      </c>
      <c r="J797" s="5" t="s">
        <v>233</v>
      </c>
      <c r="K797" s="5" t="s">
        <v>68</v>
      </c>
      <c r="L797" s="5" t="s">
        <v>42</v>
      </c>
      <c r="M797" s="5" t="s">
        <v>266</v>
      </c>
      <c r="N797" s="5"/>
      <c r="O797" s="5"/>
      <c r="P797" s="5" t="s">
        <v>31</v>
      </c>
      <c r="Q797" s="5" t="s">
        <v>32</v>
      </c>
      <c r="R797" s="5" t="s">
        <v>33</v>
      </c>
      <c r="S797" s="6" t="s">
        <v>267</v>
      </c>
      <c r="T797" s="8">
        <v>0</v>
      </c>
      <c r="U797" s="8">
        <v>9787662</v>
      </c>
      <c r="V797" s="8">
        <v>9774662</v>
      </c>
      <c r="W797" s="8">
        <v>13000</v>
      </c>
      <c r="X797" s="8">
        <v>0</v>
      </c>
      <c r="Y797" s="8">
        <v>0</v>
      </c>
      <c r="Z797" s="8">
        <v>13000</v>
      </c>
      <c r="AA797" s="8">
        <v>0</v>
      </c>
      <c r="AB797" s="8">
        <v>0</v>
      </c>
      <c r="AC797" s="8">
        <v>0</v>
      </c>
      <c r="AD797" s="21">
        <v>0</v>
      </c>
    </row>
    <row r="798" spans="1:30" ht="33.75" x14ac:dyDescent="0.25">
      <c r="A798" s="20" t="s">
        <v>420</v>
      </c>
      <c r="B798" s="6" t="s">
        <v>421</v>
      </c>
      <c r="C798" s="7" t="s">
        <v>298</v>
      </c>
      <c r="D798" s="7" t="s">
        <v>594</v>
      </c>
      <c r="E798" s="3" t="str">
        <f>VLOOKUP(Tabla2[[#This Row],[RUBRO]],Hoja9!$B$4:$M$1963,10,0)</f>
        <v>SNBF</v>
      </c>
      <c r="F798" s="7" t="str">
        <f>VLOOKUP(Tabla2[[#This Row],[RUBRO]],Hoja9!$B$4:$M$1963,11,0)</f>
        <v>DIRECCIÓN DE GESTIÓN HUMANA</v>
      </c>
      <c r="G798" s="7" t="str">
        <f>VLOOKUP(Tabla2[[#This Row],[RUBRO]],Hoja9!$B$4:$M$1963,12,0)</f>
        <v>Gestión Humana - Pres. Serv</v>
      </c>
      <c r="H798" s="5" t="s">
        <v>30</v>
      </c>
      <c r="I798" s="5" t="s">
        <v>232</v>
      </c>
      <c r="J798" s="5" t="s">
        <v>233</v>
      </c>
      <c r="K798" s="5" t="s">
        <v>138</v>
      </c>
      <c r="L798" s="5" t="s">
        <v>42</v>
      </c>
      <c r="M798" s="5" t="s">
        <v>281</v>
      </c>
      <c r="N798" s="5"/>
      <c r="O798" s="5"/>
      <c r="P798" s="5" t="s">
        <v>31</v>
      </c>
      <c r="Q798" s="5" t="s">
        <v>32</v>
      </c>
      <c r="R798" s="5" t="s">
        <v>33</v>
      </c>
      <c r="S798" s="6" t="s">
        <v>59</v>
      </c>
      <c r="T798" s="8">
        <v>97415340</v>
      </c>
      <c r="U798" s="8">
        <v>27750656</v>
      </c>
      <c r="V798" s="8">
        <v>162730</v>
      </c>
      <c r="W798" s="8">
        <v>125003266</v>
      </c>
      <c r="X798" s="8">
        <v>0</v>
      </c>
      <c r="Y798" s="8">
        <v>125003266</v>
      </c>
      <c r="Z798" s="8">
        <v>0</v>
      </c>
      <c r="AA798" s="8">
        <v>97379333</v>
      </c>
      <c r="AB798" s="8">
        <v>53061800</v>
      </c>
      <c r="AC798" s="8">
        <v>53061800</v>
      </c>
      <c r="AD798" s="21">
        <v>53061800</v>
      </c>
    </row>
    <row r="799" spans="1:30" ht="33.75" x14ac:dyDescent="0.25">
      <c r="A799" s="20" t="s">
        <v>420</v>
      </c>
      <c r="B799" s="6" t="s">
        <v>421</v>
      </c>
      <c r="C799" s="7" t="s">
        <v>299</v>
      </c>
      <c r="D799" s="7" t="s">
        <v>594</v>
      </c>
      <c r="E799" s="3" t="str">
        <f>VLOOKUP(Tabla2[[#This Row],[RUBRO]],Hoja9!$B$4:$M$1963,10,0)</f>
        <v>SNBF</v>
      </c>
      <c r="F799" s="7" t="str">
        <f>VLOOKUP(Tabla2[[#This Row],[RUBRO]],Hoja9!$B$4:$M$1963,11,0)</f>
        <v>DIRECCIÓN DE GESTIÓN HUMANA</v>
      </c>
      <c r="G799" s="7" t="str">
        <f>VLOOKUP(Tabla2[[#This Row],[RUBRO]],Hoja9!$B$4:$M$1963,12,0)</f>
        <v>Gestión Humana- Viáticos</v>
      </c>
      <c r="H799" s="5" t="s">
        <v>30</v>
      </c>
      <c r="I799" s="5" t="s">
        <v>232</v>
      </c>
      <c r="J799" s="5" t="s">
        <v>233</v>
      </c>
      <c r="K799" s="5" t="s">
        <v>138</v>
      </c>
      <c r="L799" s="5" t="s">
        <v>42</v>
      </c>
      <c r="M799" s="5" t="s">
        <v>237</v>
      </c>
      <c r="N799" s="5"/>
      <c r="O799" s="5"/>
      <c r="P799" s="5" t="s">
        <v>31</v>
      </c>
      <c r="Q799" s="5" t="s">
        <v>32</v>
      </c>
      <c r="R799" s="5" t="s">
        <v>33</v>
      </c>
      <c r="S799" s="6" t="s">
        <v>249</v>
      </c>
      <c r="T799" s="8">
        <v>28179726</v>
      </c>
      <c r="U799" s="8">
        <v>0</v>
      </c>
      <c r="V799" s="8">
        <v>0</v>
      </c>
      <c r="W799" s="8">
        <v>28179726</v>
      </c>
      <c r="X799" s="8">
        <v>0</v>
      </c>
      <c r="Y799" s="8">
        <v>26260653</v>
      </c>
      <c r="Z799" s="8">
        <v>1919073</v>
      </c>
      <c r="AA799" s="8">
        <v>25352917</v>
      </c>
      <c r="AB799" s="8">
        <v>16361464</v>
      </c>
      <c r="AC799" s="8">
        <v>16361464</v>
      </c>
      <c r="AD799" s="21">
        <v>16361464</v>
      </c>
    </row>
    <row r="800" spans="1:30" ht="33.75" x14ac:dyDescent="0.25">
      <c r="A800" s="20" t="s">
        <v>420</v>
      </c>
      <c r="B800" s="6" t="s">
        <v>421</v>
      </c>
      <c r="C800" s="7" t="s">
        <v>303</v>
      </c>
      <c r="D800" s="7" t="s">
        <v>604</v>
      </c>
      <c r="E800" s="3" t="str">
        <f>VLOOKUP(Tabla2[[#This Row],[RUBRO]],Hoja9!$B$4:$M$1963,10,0)</f>
        <v>TECNOLOGIA</v>
      </c>
      <c r="F800" s="7" t="str">
        <f>VLOOKUP(Tabla2[[#This Row],[RUBRO]],Hoja9!$B$4:$M$1963,11,0)</f>
        <v>DIRECCIÓN DE GESTIÓN HUMANA</v>
      </c>
      <c r="G800" s="7" t="str">
        <f>VLOOKUP(Tabla2[[#This Row],[RUBRO]],Hoja9!$B$4:$M$1963,12,0)</f>
        <v>Gestión Humana - Pres. Serv</v>
      </c>
      <c r="H800" s="5" t="s">
        <v>30</v>
      </c>
      <c r="I800" s="5" t="s">
        <v>301</v>
      </c>
      <c r="J800" s="5" t="s">
        <v>233</v>
      </c>
      <c r="K800" s="5" t="s">
        <v>41</v>
      </c>
      <c r="L800" s="5" t="s">
        <v>42</v>
      </c>
      <c r="M800" s="5" t="s">
        <v>281</v>
      </c>
      <c r="N800" s="5"/>
      <c r="O800" s="5"/>
      <c r="P800" s="5" t="s">
        <v>31</v>
      </c>
      <c r="Q800" s="5" t="s">
        <v>32</v>
      </c>
      <c r="R800" s="5" t="s">
        <v>33</v>
      </c>
      <c r="S800" s="6" t="s">
        <v>59</v>
      </c>
      <c r="T800" s="8">
        <v>127061315</v>
      </c>
      <c r="U800" s="8">
        <v>0</v>
      </c>
      <c r="V800" s="8">
        <v>187315</v>
      </c>
      <c r="W800" s="8">
        <v>126874000</v>
      </c>
      <c r="X800" s="8">
        <v>0</v>
      </c>
      <c r="Y800" s="8">
        <v>126874000</v>
      </c>
      <c r="Z800" s="8">
        <v>0</v>
      </c>
      <c r="AA800" s="8">
        <v>126874000</v>
      </c>
      <c r="AB800" s="8">
        <v>56540467</v>
      </c>
      <c r="AC800" s="8">
        <v>56540467</v>
      </c>
      <c r="AD800" s="21">
        <v>56540467</v>
      </c>
    </row>
    <row r="801" spans="1:30" ht="33.75" x14ac:dyDescent="0.25">
      <c r="A801" s="20" t="s">
        <v>420</v>
      </c>
      <c r="B801" s="6" t="s">
        <v>421</v>
      </c>
      <c r="C801" s="7" t="s">
        <v>304</v>
      </c>
      <c r="D801" s="7" t="s">
        <v>604</v>
      </c>
      <c r="E801" s="3" t="str">
        <f>VLOOKUP(Tabla2[[#This Row],[RUBRO]],Hoja9!$B$4:$M$1963,10,0)</f>
        <v>TECNOLOGIA</v>
      </c>
      <c r="F801" s="7" t="str">
        <f>VLOOKUP(Tabla2[[#This Row],[RUBRO]],Hoja9!$B$4:$M$1963,11,0)</f>
        <v>DIRECCIÓN DE GESTIÓN HUMANA</v>
      </c>
      <c r="G801" s="7" t="str">
        <f>VLOOKUP(Tabla2[[#This Row],[RUBRO]],Hoja9!$B$4:$M$1963,12,0)</f>
        <v>Gestión Humana- Viáticos</v>
      </c>
      <c r="H801" s="5" t="s">
        <v>30</v>
      </c>
      <c r="I801" s="5" t="s">
        <v>301</v>
      </c>
      <c r="J801" s="5" t="s">
        <v>233</v>
      </c>
      <c r="K801" s="5" t="s">
        <v>41</v>
      </c>
      <c r="L801" s="5" t="s">
        <v>42</v>
      </c>
      <c r="M801" s="5" t="s">
        <v>237</v>
      </c>
      <c r="N801" s="5"/>
      <c r="O801" s="5"/>
      <c r="P801" s="5" t="s">
        <v>31</v>
      </c>
      <c r="Q801" s="5" t="s">
        <v>32</v>
      </c>
      <c r="R801" s="5" t="s">
        <v>33</v>
      </c>
      <c r="S801" s="6" t="s">
        <v>249</v>
      </c>
      <c r="T801" s="8">
        <v>14387519</v>
      </c>
      <c r="U801" s="8">
        <v>0</v>
      </c>
      <c r="V801" s="8">
        <v>0</v>
      </c>
      <c r="W801" s="8">
        <v>14387519</v>
      </c>
      <c r="X801" s="8">
        <v>0</v>
      </c>
      <c r="Y801" s="8">
        <v>14387519</v>
      </c>
      <c r="Z801" s="8">
        <v>0</v>
      </c>
      <c r="AA801" s="8">
        <v>11099995</v>
      </c>
      <c r="AB801" s="8">
        <v>10151949</v>
      </c>
      <c r="AC801" s="8">
        <v>10151949</v>
      </c>
      <c r="AD801" s="21">
        <v>10151949</v>
      </c>
    </row>
    <row r="802" spans="1:30" ht="33.75" x14ac:dyDescent="0.25">
      <c r="A802" s="20" t="s">
        <v>420</v>
      </c>
      <c r="B802" s="6" t="s">
        <v>421</v>
      </c>
      <c r="C802" s="7" t="s">
        <v>307</v>
      </c>
      <c r="D802" s="7" t="s">
        <v>37</v>
      </c>
      <c r="E802" s="3" t="str">
        <f>VLOOKUP(Tabla2[[#This Row],[RUBRO]],Hoja9!$B$4:$M$1963,10,0)</f>
        <v>MODELO INTERVENCION</v>
      </c>
      <c r="F802" s="7" t="str">
        <f>VLOOKUP(Tabla2[[#This Row],[RUBRO]],Hoja9!$B$4:$M$1963,11,0)</f>
        <v>DIRECCIÓN DE GESTIÓN HUMANA</v>
      </c>
      <c r="G802" s="7" t="str">
        <f>VLOOKUP(Tabla2[[#This Row],[RUBRO]],Hoja9!$B$4:$M$1963,12,0)</f>
        <v>Gestión Humana - Pres. Serv</v>
      </c>
      <c r="H802" s="5" t="s">
        <v>30</v>
      </c>
      <c r="I802" s="5" t="s">
        <v>301</v>
      </c>
      <c r="J802" s="5" t="s">
        <v>233</v>
      </c>
      <c r="K802" s="5" t="s">
        <v>77</v>
      </c>
      <c r="L802" s="5" t="s">
        <v>42</v>
      </c>
      <c r="M802" s="5" t="s">
        <v>237</v>
      </c>
      <c r="N802" s="5"/>
      <c r="O802" s="5"/>
      <c r="P802" s="5" t="s">
        <v>31</v>
      </c>
      <c r="Q802" s="5" t="s">
        <v>32</v>
      </c>
      <c r="R802" s="5" t="s">
        <v>33</v>
      </c>
      <c r="S802" s="6" t="s">
        <v>59</v>
      </c>
      <c r="T802" s="8">
        <v>680512111</v>
      </c>
      <c r="U802" s="8">
        <v>111635267</v>
      </c>
      <c r="V802" s="8">
        <v>63484111</v>
      </c>
      <c r="W802" s="8">
        <v>728663267</v>
      </c>
      <c r="X802" s="8">
        <v>0</v>
      </c>
      <c r="Y802" s="8">
        <v>728663267</v>
      </c>
      <c r="Z802" s="8">
        <v>0</v>
      </c>
      <c r="AA802" s="8">
        <v>709849034</v>
      </c>
      <c r="AB802" s="8">
        <v>426308731</v>
      </c>
      <c r="AC802" s="8">
        <v>426308731</v>
      </c>
      <c r="AD802" s="21">
        <v>426308731</v>
      </c>
    </row>
    <row r="803" spans="1:30" ht="33.75" x14ac:dyDescent="0.25">
      <c r="A803" s="20" t="s">
        <v>420</v>
      </c>
      <c r="B803" s="6" t="s">
        <v>421</v>
      </c>
      <c r="C803" s="7" t="s">
        <v>308</v>
      </c>
      <c r="D803" s="7" t="s">
        <v>37</v>
      </c>
      <c r="E803" s="3" t="str">
        <f>VLOOKUP(Tabla2[[#This Row],[RUBRO]],Hoja9!$B$4:$M$1963,10,0)</f>
        <v>MODELO INTERVENCION</v>
      </c>
      <c r="F803" s="7" t="str">
        <f>VLOOKUP(Tabla2[[#This Row],[RUBRO]],Hoja9!$B$4:$M$1963,11,0)</f>
        <v>DIRECCIÓN DE GESTIÓN HUMANA</v>
      </c>
      <c r="G803" s="7" t="str">
        <f>VLOOKUP(Tabla2[[#This Row],[RUBRO]],Hoja9!$B$4:$M$1963,12,0)</f>
        <v>Gestión Humana- Viáticos</v>
      </c>
      <c r="H803" s="5" t="s">
        <v>30</v>
      </c>
      <c r="I803" s="5" t="s">
        <v>301</v>
      </c>
      <c r="J803" s="5" t="s">
        <v>233</v>
      </c>
      <c r="K803" s="5" t="s">
        <v>77</v>
      </c>
      <c r="L803" s="5" t="s">
        <v>42</v>
      </c>
      <c r="M803" s="5" t="s">
        <v>240</v>
      </c>
      <c r="N803" s="5"/>
      <c r="O803" s="5"/>
      <c r="P803" s="5" t="s">
        <v>31</v>
      </c>
      <c r="Q803" s="5" t="s">
        <v>32</v>
      </c>
      <c r="R803" s="5" t="s">
        <v>33</v>
      </c>
      <c r="S803" s="6" t="s">
        <v>249</v>
      </c>
      <c r="T803" s="8">
        <v>0</v>
      </c>
      <c r="U803" s="8">
        <v>35000000</v>
      </c>
      <c r="V803" s="8">
        <v>0</v>
      </c>
      <c r="W803" s="8">
        <v>35000000</v>
      </c>
      <c r="X803" s="8">
        <v>0</v>
      </c>
      <c r="Y803" s="8">
        <v>25634838</v>
      </c>
      <c r="Z803" s="8">
        <v>9365162</v>
      </c>
      <c r="AA803" s="8">
        <v>19062327</v>
      </c>
      <c r="AB803" s="8">
        <v>10517001</v>
      </c>
      <c r="AC803" s="8">
        <v>10517001</v>
      </c>
      <c r="AD803" s="21">
        <v>10517001</v>
      </c>
    </row>
    <row r="804" spans="1:30" ht="22.5" x14ac:dyDescent="0.25">
      <c r="A804" s="20" t="s">
        <v>420</v>
      </c>
      <c r="B804" s="6" t="s">
        <v>421</v>
      </c>
      <c r="C804" s="7" t="s">
        <v>396</v>
      </c>
      <c r="D804" s="7" t="s">
        <v>37</v>
      </c>
      <c r="E804" s="3" t="str">
        <f>VLOOKUP(Tabla2[[#This Row],[RUBRO]],Hoja9!$B$4:$M$1963,10,0)</f>
        <v>MODELO INTERVENCION</v>
      </c>
      <c r="F804" s="7" t="str">
        <f>VLOOKUP(Tabla2[[#This Row],[RUBRO]],Hoja9!$B$4:$M$1963,11,0)</f>
        <v>DIRECCION FINANCIERA</v>
      </c>
      <c r="G804" s="7" t="str">
        <f>VLOOKUP(Tabla2[[#This Row],[RUBRO]],Hoja9!$B$4:$M$1963,12,0)</f>
        <v>Dirección Financiera</v>
      </c>
      <c r="H804" s="5" t="s">
        <v>30</v>
      </c>
      <c r="I804" s="5" t="s">
        <v>301</v>
      </c>
      <c r="J804" s="5" t="s">
        <v>233</v>
      </c>
      <c r="K804" s="5" t="s">
        <v>77</v>
      </c>
      <c r="L804" s="5" t="s">
        <v>42</v>
      </c>
      <c r="M804" s="5" t="s">
        <v>255</v>
      </c>
      <c r="N804" s="5"/>
      <c r="O804" s="5"/>
      <c r="P804" s="5" t="s">
        <v>31</v>
      </c>
      <c r="Q804" s="5" t="s">
        <v>32</v>
      </c>
      <c r="R804" s="5" t="s">
        <v>33</v>
      </c>
      <c r="S804" s="6" t="s">
        <v>397</v>
      </c>
      <c r="T804" s="8">
        <v>22943500</v>
      </c>
      <c r="U804" s="8">
        <v>0</v>
      </c>
      <c r="V804" s="8">
        <v>22943500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21">
        <v>0</v>
      </c>
    </row>
    <row r="805" spans="1:30" ht="33.75" x14ac:dyDescent="0.25">
      <c r="A805" s="20" t="s">
        <v>420</v>
      </c>
      <c r="B805" s="6" t="s">
        <v>421</v>
      </c>
      <c r="C805" s="7" t="s">
        <v>398</v>
      </c>
      <c r="D805" s="7" t="s">
        <v>37</v>
      </c>
      <c r="E805" s="3" t="str">
        <f>VLOOKUP(Tabla2[[#This Row],[RUBRO]],Hoja9!$B$4:$M$1963,10,0)</f>
        <v>MODELO INTERVENCION</v>
      </c>
      <c r="F805" s="7" t="str">
        <f>VLOOKUP(Tabla2[[#This Row],[RUBRO]],Hoja9!$B$4:$M$1963,11,0)</f>
        <v>DIRECCIÓN DE GESTIÓN HUMANA</v>
      </c>
      <c r="G805" s="7" t="str">
        <f>VLOOKUP(Tabla2[[#This Row],[RUBRO]],Hoja9!$B$4:$M$1963,12,0)</f>
        <v>Gestión Humana - Pres. Serv</v>
      </c>
      <c r="H805" s="5" t="s">
        <v>30</v>
      </c>
      <c r="I805" s="5" t="s">
        <v>301</v>
      </c>
      <c r="J805" s="5" t="s">
        <v>233</v>
      </c>
      <c r="K805" s="5" t="s">
        <v>77</v>
      </c>
      <c r="L805" s="5" t="s">
        <v>42</v>
      </c>
      <c r="M805" s="5" t="s">
        <v>257</v>
      </c>
      <c r="N805" s="5"/>
      <c r="O805" s="5"/>
      <c r="P805" s="5" t="s">
        <v>31</v>
      </c>
      <c r="Q805" s="5" t="s">
        <v>32</v>
      </c>
      <c r="R805" s="5" t="s">
        <v>33</v>
      </c>
      <c r="S805" s="6" t="s">
        <v>399</v>
      </c>
      <c r="T805" s="8">
        <v>32088236</v>
      </c>
      <c r="U805" s="8">
        <v>0</v>
      </c>
      <c r="V805" s="8">
        <v>2278236</v>
      </c>
      <c r="W805" s="8">
        <v>29810000</v>
      </c>
      <c r="X805" s="8">
        <v>0</v>
      </c>
      <c r="Y805" s="8">
        <v>29810000</v>
      </c>
      <c r="Z805" s="8">
        <v>0</v>
      </c>
      <c r="AA805" s="8">
        <v>29810000</v>
      </c>
      <c r="AB805" s="8">
        <v>12917666</v>
      </c>
      <c r="AC805" s="8">
        <v>12917666</v>
      </c>
      <c r="AD805" s="21">
        <v>12917666</v>
      </c>
    </row>
    <row r="806" spans="1:30" ht="33.75" x14ac:dyDescent="0.25">
      <c r="A806" s="20" t="s">
        <v>420</v>
      </c>
      <c r="B806" s="6" t="s">
        <v>421</v>
      </c>
      <c r="C806" s="7" t="s">
        <v>319</v>
      </c>
      <c r="D806" s="7" t="s">
        <v>37</v>
      </c>
      <c r="E806" s="3" t="str">
        <f>VLOOKUP(Tabla2[[#This Row],[RUBRO]],Hoja9!$B$4:$M$1963,10,0)</f>
        <v>MODELO INTERVENCION</v>
      </c>
      <c r="F806" s="7" t="str">
        <f>VLOOKUP(Tabla2[[#This Row],[RUBRO]],Hoja9!$B$4:$M$1963,11,0)</f>
        <v>DIRECCION ADMINISTRATIVA</v>
      </c>
      <c r="G806" s="7" t="str">
        <f>VLOOKUP(Tabla2[[#This Row],[RUBRO]],Hoja9!$B$4:$M$1963,12,0)</f>
        <v>Administrativa NM</v>
      </c>
      <c r="H806" s="5" t="s">
        <v>30</v>
      </c>
      <c r="I806" s="5" t="s">
        <v>301</v>
      </c>
      <c r="J806" s="5" t="s">
        <v>233</v>
      </c>
      <c r="K806" s="5" t="s">
        <v>77</v>
      </c>
      <c r="L806" s="5" t="s">
        <v>42</v>
      </c>
      <c r="M806" s="5" t="s">
        <v>320</v>
      </c>
      <c r="N806" s="5"/>
      <c r="O806" s="5"/>
      <c r="P806" s="5" t="s">
        <v>31</v>
      </c>
      <c r="Q806" s="5" t="s">
        <v>32</v>
      </c>
      <c r="R806" s="5" t="s">
        <v>33</v>
      </c>
      <c r="S806" s="6" t="s">
        <v>321</v>
      </c>
      <c r="T806" s="8">
        <v>25947024</v>
      </c>
      <c r="U806" s="8">
        <v>0</v>
      </c>
      <c r="V806" s="8">
        <v>0</v>
      </c>
      <c r="W806" s="8">
        <v>25947024</v>
      </c>
      <c r="X806" s="8">
        <v>0</v>
      </c>
      <c r="Y806" s="8">
        <v>25947024</v>
      </c>
      <c r="Z806" s="8">
        <v>0</v>
      </c>
      <c r="AA806" s="8">
        <v>25947024</v>
      </c>
      <c r="AB806" s="8">
        <v>12513929</v>
      </c>
      <c r="AC806" s="8">
        <v>12513929</v>
      </c>
      <c r="AD806" s="21">
        <v>12513929</v>
      </c>
    </row>
    <row r="807" spans="1:30" ht="33.75" x14ac:dyDescent="0.25">
      <c r="A807" s="20" t="s">
        <v>420</v>
      </c>
      <c r="B807" s="6" t="s">
        <v>421</v>
      </c>
      <c r="C807" s="7" t="s">
        <v>322</v>
      </c>
      <c r="D807" s="7" t="s">
        <v>37</v>
      </c>
      <c r="E807" s="3" t="str">
        <f>VLOOKUP(Tabla2[[#This Row],[RUBRO]],Hoja9!$B$4:$M$1963,10,0)</f>
        <v>MODELO INTERVENCION</v>
      </c>
      <c r="F807" s="7" t="str">
        <f>VLOOKUP(Tabla2[[#This Row],[RUBRO]],Hoja9!$B$4:$M$1963,11,0)</f>
        <v>DIRECCION ADMINISTRATIVA</v>
      </c>
      <c r="G807" s="7" t="str">
        <f>VLOOKUP(Tabla2[[#This Row],[RUBRO]],Hoja9!$B$4:$M$1963,12,0)</f>
        <v>Administrativa NM</v>
      </c>
      <c r="H807" s="5" t="s">
        <v>30</v>
      </c>
      <c r="I807" s="5" t="s">
        <v>301</v>
      </c>
      <c r="J807" s="5" t="s">
        <v>233</v>
      </c>
      <c r="K807" s="5" t="s">
        <v>77</v>
      </c>
      <c r="L807" s="5" t="s">
        <v>42</v>
      </c>
      <c r="M807" s="5" t="s">
        <v>323</v>
      </c>
      <c r="N807" s="5"/>
      <c r="O807" s="5"/>
      <c r="P807" s="5" t="s">
        <v>31</v>
      </c>
      <c r="Q807" s="5" t="s">
        <v>32</v>
      </c>
      <c r="R807" s="5" t="s">
        <v>33</v>
      </c>
      <c r="S807" s="6" t="s">
        <v>324</v>
      </c>
      <c r="T807" s="8">
        <v>256920756</v>
      </c>
      <c r="U807" s="8">
        <v>0</v>
      </c>
      <c r="V807" s="8">
        <v>0</v>
      </c>
      <c r="W807" s="8">
        <v>256920756</v>
      </c>
      <c r="X807" s="8">
        <v>0</v>
      </c>
      <c r="Y807" s="8">
        <v>256920756</v>
      </c>
      <c r="Z807" s="8">
        <v>0</v>
      </c>
      <c r="AA807" s="8">
        <v>256920756</v>
      </c>
      <c r="AB807" s="8">
        <v>99085373</v>
      </c>
      <c r="AC807" s="8">
        <v>99085373</v>
      </c>
      <c r="AD807" s="21">
        <v>99085373</v>
      </c>
    </row>
    <row r="808" spans="1:30" ht="33.75" x14ac:dyDescent="0.25">
      <c r="A808" s="20" t="s">
        <v>420</v>
      </c>
      <c r="B808" s="6" t="s">
        <v>421</v>
      </c>
      <c r="C808" s="7" t="s">
        <v>328</v>
      </c>
      <c r="D808" s="7" t="s">
        <v>37</v>
      </c>
      <c r="E808" s="3" t="str">
        <f>VLOOKUP(Tabla2[[#This Row],[RUBRO]],Hoja9!$B$4:$M$1963,10,0)</f>
        <v>MODELO INTERVENCION</v>
      </c>
      <c r="F808" s="7" t="str">
        <f>VLOOKUP(Tabla2[[#This Row],[RUBRO]],Hoja9!$B$4:$M$1963,11,0)</f>
        <v>DIRECCION ADMINISTRATIVA</v>
      </c>
      <c r="G808" s="7" t="str">
        <f>VLOOKUP(Tabla2[[#This Row],[RUBRO]],Hoja9!$B$4:$M$1963,12,0)</f>
        <v>Administrativa NM</v>
      </c>
      <c r="H808" s="5" t="s">
        <v>30</v>
      </c>
      <c r="I808" s="5" t="s">
        <v>301</v>
      </c>
      <c r="J808" s="5" t="s">
        <v>233</v>
      </c>
      <c r="K808" s="5" t="s">
        <v>77</v>
      </c>
      <c r="L808" s="5" t="s">
        <v>42</v>
      </c>
      <c r="M808" s="5" t="s">
        <v>329</v>
      </c>
      <c r="N808" s="5"/>
      <c r="O808" s="5"/>
      <c r="P808" s="5" t="s">
        <v>31</v>
      </c>
      <c r="Q808" s="5" t="s">
        <v>32</v>
      </c>
      <c r="R808" s="5" t="s">
        <v>33</v>
      </c>
      <c r="S808" s="6" t="s">
        <v>330</v>
      </c>
      <c r="T808" s="8">
        <v>0</v>
      </c>
      <c r="U808" s="8">
        <v>241276000</v>
      </c>
      <c r="V808" s="8">
        <v>0</v>
      </c>
      <c r="W808" s="8">
        <v>241276000</v>
      </c>
      <c r="X808" s="8">
        <v>0</v>
      </c>
      <c r="Y808" s="8">
        <v>54000000</v>
      </c>
      <c r="Z808" s="8">
        <v>187276000</v>
      </c>
      <c r="AA808" s="8">
        <v>53808308</v>
      </c>
      <c r="AB808" s="8">
        <v>53808308</v>
      </c>
      <c r="AC808" s="8">
        <v>53808308</v>
      </c>
      <c r="AD808" s="21">
        <v>53808308</v>
      </c>
    </row>
    <row r="809" spans="1:30" ht="33.75" x14ac:dyDescent="0.25">
      <c r="A809" s="20" t="s">
        <v>420</v>
      </c>
      <c r="B809" s="6" t="s">
        <v>421</v>
      </c>
      <c r="C809" s="7" t="s">
        <v>354</v>
      </c>
      <c r="D809" s="7" t="s">
        <v>37</v>
      </c>
      <c r="E809" s="3" t="str">
        <f>VLOOKUP(Tabla2[[#This Row],[RUBRO]],Hoja9!$B$4:$M$1963,10,0)</f>
        <v>MODELO INTERVENCION</v>
      </c>
      <c r="F809" s="7" t="str">
        <f>VLOOKUP(Tabla2[[#This Row],[RUBRO]],Hoja9!$B$4:$M$1963,11,0)</f>
        <v>DIRECCIÓN DE GESTIÓN HUMANA</v>
      </c>
      <c r="G809" s="7" t="str">
        <f>VLOOKUP(Tabla2[[#This Row],[RUBRO]],Hoja9!$B$4:$M$1963,12,0)</f>
        <v>Gestión Humana- Capacitación</v>
      </c>
      <c r="H809" s="5" t="s">
        <v>30</v>
      </c>
      <c r="I809" s="5" t="s">
        <v>301</v>
      </c>
      <c r="J809" s="5" t="s">
        <v>233</v>
      </c>
      <c r="K809" s="5" t="s">
        <v>77</v>
      </c>
      <c r="L809" s="5" t="s">
        <v>42</v>
      </c>
      <c r="M809" s="5" t="s">
        <v>355</v>
      </c>
      <c r="N809" s="5"/>
      <c r="O809" s="5"/>
      <c r="P809" s="5" t="s">
        <v>31</v>
      </c>
      <c r="Q809" s="5" t="s">
        <v>32</v>
      </c>
      <c r="R809" s="5" t="s">
        <v>33</v>
      </c>
      <c r="S809" s="6" t="s">
        <v>356</v>
      </c>
      <c r="T809" s="8">
        <v>0</v>
      </c>
      <c r="U809" s="8">
        <v>12187000</v>
      </c>
      <c r="V809" s="8">
        <v>0</v>
      </c>
      <c r="W809" s="8">
        <v>12187000</v>
      </c>
      <c r="X809" s="8">
        <v>0</v>
      </c>
      <c r="Y809" s="8">
        <v>0</v>
      </c>
      <c r="Z809" s="8">
        <v>12187000</v>
      </c>
      <c r="AA809" s="8">
        <v>0</v>
      </c>
      <c r="AB809" s="8">
        <v>0</v>
      </c>
      <c r="AC809" s="8">
        <v>0</v>
      </c>
      <c r="AD809" s="21">
        <v>0</v>
      </c>
    </row>
    <row r="810" spans="1:30" ht="33.75" x14ac:dyDescent="0.25">
      <c r="A810" s="20" t="s">
        <v>420</v>
      </c>
      <c r="B810" s="6" t="s">
        <v>421</v>
      </c>
      <c r="C810" s="7" t="s">
        <v>359</v>
      </c>
      <c r="D810" s="7" t="s">
        <v>37</v>
      </c>
      <c r="E810" s="3" t="str">
        <f>VLOOKUP(Tabla2[[#This Row],[RUBRO]],Hoja9!$B$4:$M$1963,10,0)</f>
        <v>MODELO INTERVENCION</v>
      </c>
      <c r="F810" s="7" t="str">
        <f>VLOOKUP(Tabla2[[#This Row],[RUBRO]],Hoja9!$B$4:$M$1963,11,0)</f>
        <v>DIRECCIÓN DE GESTIÓN HUMANA</v>
      </c>
      <c r="G810" s="7" t="str">
        <f>VLOOKUP(Tabla2[[#This Row],[RUBRO]],Hoja9!$B$4:$M$1963,12,0)</f>
        <v>Gestión Humana- Viáticos</v>
      </c>
      <c r="H810" s="5" t="s">
        <v>30</v>
      </c>
      <c r="I810" s="5" t="s">
        <v>301</v>
      </c>
      <c r="J810" s="5" t="s">
        <v>233</v>
      </c>
      <c r="K810" s="5" t="s">
        <v>77</v>
      </c>
      <c r="L810" s="5" t="s">
        <v>42</v>
      </c>
      <c r="M810" s="5" t="s">
        <v>360</v>
      </c>
      <c r="N810" s="5"/>
      <c r="O810" s="5"/>
      <c r="P810" s="5" t="s">
        <v>31</v>
      </c>
      <c r="Q810" s="5" t="s">
        <v>32</v>
      </c>
      <c r="R810" s="5" t="s">
        <v>33</v>
      </c>
      <c r="S810" s="6" t="s">
        <v>361</v>
      </c>
      <c r="T810" s="8">
        <v>4080000</v>
      </c>
      <c r="U810" s="8">
        <v>0</v>
      </c>
      <c r="V810" s="8">
        <v>0</v>
      </c>
      <c r="W810" s="8">
        <v>4080000</v>
      </c>
      <c r="X810" s="8">
        <v>0</v>
      </c>
      <c r="Y810" s="8">
        <v>4080000</v>
      </c>
      <c r="Z810" s="8">
        <v>0</v>
      </c>
      <c r="AA810" s="8">
        <v>2938025</v>
      </c>
      <c r="AB810" s="8">
        <v>1688161</v>
      </c>
      <c r="AC810" s="8">
        <v>1688161</v>
      </c>
      <c r="AD810" s="21">
        <v>1688161</v>
      </c>
    </row>
    <row r="811" spans="1:30" ht="22.5" x14ac:dyDescent="0.25">
      <c r="A811" s="20" t="s">
        <v>420</v>
      </c>
      <c r="B811" s="6" t="s">
        <v>421</v>
      </c>
      <c r="C811" s="7" t="s">
        <v>365</v>
      </c>
      <c r="D811" s="7" t="s">
        <v>37</v>
      </c>
      <c r="E811" s="3" t="str">
        <f>VLOOKUP(Tabla2[[#This Row],[RUBRO]],Hoja9!$B$4:$M$1963,10,0)</f>
        <v>MODELO INTERVENCION</v>
      </c>
      <c r="F811" s="7" t="str">
        <f>VLOOKUP(Tabla2[[#This Row],[RUBRO]],Hoja9!$B$4:$M$1963,11,0)</f>
        <v>SECRETARIA GENERAL</v>
      </c>
      <c r="G811" s="7" t="str">
        <f>VLOOKUP(Tabla2[[#This Row],[RUBRO]],Hoja9!$B$4:$M$1963,12,0)</f>
        <v>Secretaria General</v>
      </c>
      <c r="H811" s="5" t="s">
        <v>30</v>
      </c>
      <c r="I811" s="5" t="s">
        <v>301</v>
      </c>
      <c r="J811" s="5" t="s">
        <v>233</v>
      </c>
      <c r="K811" s="5" t="s">
        <v>77</v>
      </c>
      <c r="L811" s="5" t="s">
        <v>42</v>
      </c>
      <c r="M811" s="5" t="s">
        <v>266</v>
      </c>
      <c r="N811" s="5"/>
      <c r="O811" s="5"/>
      <c r="P811" s="5" t="s">
        <v>31</v>
      </c>
      <c r="Q811" s="5" t="s">
        <v>32</v>
      </c>
      <c r="R811" s="5" t="s">
        <v>33</v>
      </c>
      <c r="S811" s="6" t="s">
        <v>267</v>
      </c>
      <c r="T811" s="8">
        <v>408997</v>
      </c>
      <c r="U811" s="8">
        <v>965104</v>
      </c>
      <c r="V811" s="8">
        <v>0</v>
      </c>
      <c r="W811" s="8">
        <v>1374101</v>
      </c>
      <c r="X811" s="8">
        <v>0</v>
      </c>
      <c r="Y811" s="8">
        <v>408997</v>
      </c>
      <c r="Z811" s="8">
        <v>965104</v>
      </c>
      <c r="AA811" s="8">
        <v>408997</v>
      </c>
      <c r="AB811" s="8">
        <v>30595.97</v>
      </c>
      <c r="AC811" s="8">
        <v>30595.97</v>
      </c>
      <c r="AD811" s="21">
        <v>30595.97</v>
      </c>
    </row>
    <row r="812" spans="1:30" ht="33.75" x14ac:dyDescent="0.25">
      <c r="A812" s="20" t="s">
        <v>420</v>
      </c>
      <c r="B812" s="6" t="s">
        <v>421</v>
      </c>
      <c r="C812" s="7" t="s">
        <v>372</v>
      </c>
      <c r="D812" s="7" t="s">
        <v>474</v>
      </c>
      <c r="E812" s="3" t="str">
        <f>VLOOKUP(Tabla2[[#This Row],[RUBRO]],Hoja9!$B$4:$M$1963,10,0)</f>
        <v xml:space="preserve">CONSTRUCCION </v>
      </c>
      <c r="F812" s="7" t="str">
        <f>VLOOKUP(Tabla2[[#This Row],[RUBRO]],Hoja9!$B$4:$M$1963,11,0)</f>
        <v>DIRECCION ADMINISTRATIVA</v>
      </c>
      <c r="G812" s="7" t="str">
        <f>VLOOKUP(Tabla2[[#This Row],[RUBRO]],Hoja9!$B$4:$M$1963,12,0)</f>
        <v>Administrativa CONS</v>
      </c>
      <c r="H812" s="5" t="s">
        <v>30</v>
      </c>
      <c r="I812" s="5" t="s">
        <v>301</v>
      </c>
      <c r="J812" s="5" t="s">
        <v>233</v>
      </c>
      <c r="K812" s="5" t="s">
        <v>64</v>
      </c>
      <c r="L812" s="5" t="s">
        <v>42</v>
      </c>
      <c r="M812" s="5" t="s">
        <v>234</v>
      </c>
      <c r="N812" s="5"/>
      <c r="O812" s="5"/>
      <c r="P812" s="5" t="s">
        <v>31</v>
      </c>
      <c r="Q812" s="5" t="s">
        <v>171</v>
      </c>
      <c r="R812" s="5" t="s">
        <v>33</v>
      </c>
      <c r="S812" s="6" t="s">
        <v>373</v>
      </c>
      <c r="T812" s="8">
        <v>30000000</v>
      </c>
      <c r="U812" s="8">
        <v>0</v>
      </c>
      <c r="V812" s="8">
        <v>0</v>
      </c>
      <c r="W812" s="8">
        <v>30000000</v>
      </c>
      <c r="X812" s="8">
        <v>0</v>
      </c>
      <c r="Y812" s="8">
        <v>30000000</v>
      </c>
      <c r="Z812" s="8">
        <v>0</v>
      </c>
      <c r="AA812" s="8">
        <v>0</v>
      </c>
      <c r="AB812" s="8">
        <v>0</v>
      </c>
      <c r="AC812" s="8">
        <v>0</v>
      </c>
      <c r="AD812" s="21">
        <v>0</v>
      </c>
    </row>
    <row r="813" spans="1:30" ht="33.75" x14ac:dyDescent="0.25">
      <c r="A813" s="20" t="s">
        <v>420</v>
      </c>
      <c r="B813" s="6" t="s">
        <v>421</v>
      </c>
      <c r="C813" s="7" t="s">
        <v>372</v>
      </c>
      <c r="D813" s="7" t="s">
        <v>474</v>
      </c>
      <c r="E813" s="3" t="str">
        <f>VLOOKUP(Tabla2[[#This Row],[RUBRO]],Hoja9!$B$4:$M$1963,10,0)</f>
        <v xml:space="preserve">CONSTRUCCION </v>
      </c>
      <c r="F813" s="7" t="str">
        <f>VLOOKUP(Tabla2[[#This Row],[RUBRO]],Hoja9!$B$4:$M$1963,11,0)</f>
        <v>DIRECCION ADMINISTRATIVA</v>
      </c>
      <c r="G813" s="7" t="str">
        <f>VLOOKUP(Tabla2[[#This Row],[RUBRO]],Hoja9!$B$4:$M$1963,12,0)</f>
        <v>Administrativa CONS</v>
      </c>
      <c r="H813" s="5" t="s">
        <v>30</v>
      </c>
      <c r="I813" s="5" t="s">
        <v>301</v>
      </c>
      <c r="J813" s="5" t="s">
        <v>233</v>
      </c>
      <c r="K813" s="5" t="s">
        <v>64</v>
      </c>
      <c r="L813" s="5" t="s">
        <v>42</v>
      </c>
      <c r="M813" s="5" t="s">
        <v>234</v>
      </c>
      <c r="N813" s="5"/>
      <c r="O813" s="5"/>
      <c r="P813" s="5" t="s">
        <v>31</v>
      </c>
      <c r="Q813" s="5" t="s">
        <v>32</v>
      </c>
      <c r="R813" s="5" t="s">
        <v>33</v>
      </c>
      <c r="S813" s="6" t="s">
        <v>373</v>
      </c>
      <c r="T813" s="8">
        <v>0</v>
      </c>
      <c r="U813" s="8">
        <v>271255063</v>
      </c>
      <c r="V813" s="8">
        <v>0</v>
      </c>
      <c r="W813" s="8">
        <v>271255063</v>
      </c>
      <c r="X813" s="8">
        <v>0</v>
      </c>
      <c r="Y813" s="8">
        <v>100000000</v>
      </c>
      <c r="Z813" s="8">
        <v>171255063</v>
      </c>
      <c r="AA813" s="8">
        <v>0</v>
      </c>
      <c r="AB813" s="8">
        <v>0</v>
      </c>
      <c r="AC813" s="8">
        <v>0</v>
      </c>
      <c r="AD813" s="21">
        <v>0</v>
      </c>
    </row>
    <row r="814" spans="1:30" ht="33.75" x14ac:dyDescent="0.25">
      <c r="A814" s="20" t="s">
        <v>420</v>
      </c>
      <c r="B814" s="6" t="s">
        <v>421</v>
      </c>
      <c r="C814" s="7" t="s">
        <v>374</v>
      </c>
      <c r="D814" s="7" t="s">
        <v>474</v>
      </c>
      <c r="E814" s="3" t="str">
        <f>VLOOKUP(Tabla2[[#This Row],[RUBRO]],Hoja9!$B$4:$M$1963,10,0)</f>
        <v xml:space="preserve">CONSTRUCCION </v>
      </c>
      <c r="F814" s="7" t="str">
        <f>VLOOKUP(Tabla2[[#This Row],[RUBRO]],Hoja9!$B$4:$M$1963,11,0)</f>
        <v>DIRECCION ADMINISTRATIVA</v>
      </c>
      <c r="G814" s="7" t="str">
        <f>VLOOKUP(Tabla2[[#This Row],[RUBRO]],Hoja9!$B$4:$M$1963,12,0)</f>
        <v>Administrativa CONS</v>
      </c>
      <c r="H814" s="5" t="s">
        <v>30</v>
      </c>
      <c r="I814" s="5" t="s">
        <v>301</v>
      </c>
      <c r="J814" s="5" t="s">
        <v>233</v>
      </c>
      <c r="K814" s="5" t="s">
        <v>64</v>
      </c>
      <c r="L814" s="5" t="s">
        <v>42</v>
      </c>
      <c r="M814" s="5" t="s">
        <v>281</v>
      </c>
      <c r="N814" s="5"/>
      <c r="O814" s="5"/>
      <c r="P814" s="5" t="s">
        <v>31</v>
      </c>
      <c r="Q814" s="5" t="s">
        <v>171</v>
      </c>
      <c r="R814" s="5" t="s">
        <v>33</v>
      </c>
      <c r="S814" s="6" t="s">
        <v>375</v>
      </c>
      <c r="T814" s="8">
        <v>165000000</v>
      </c>
      <c r="U814" s="8">
        <v>0</v>
      </c>
      <c r="V814" s="8">
        <v>30000000</v>
      </c>
      <c r="W814" s="8">
        <v>135000000</v>
      </c>
      <c r="X814" s="8">
        <v>0</v>
      </c>
      <c r="Y814" s="8">
        <v>123000024</v>
      </c>
      <c r="Z814" s="8">
        <v>11999976</v>
      </c>
      <c r="AA814" s="8">
        <v>122785358</v>
      </c>
      <c r="AB814" s="8">
        <v>32377864</v>
      </c>
      <c r="AC814" s="8">
        <v>32377864</v>
      </c>
      <c r="AD814" s="21">
        <v>32377864</v>
      </c>
    </row>
    <row r="815" spans="1:30" ht="33.75" x14ac:dyDescent="0.25">
      <c r="A815" s="20" t="s">
        <v>420</v>
      </c>
      <c r="B815" s="6" t="s">
        <v>421</v>
      </c>
      <c r="C815" s="7" t="s">
        <v>400</v>
      </c>
      <c r="D815" s="7" t="s">
        <v>474</v>
      </c>
      <c r="E815" s="3" t="str">
        <f>VLOOKUP(Tabla2[[#This Row],[RUBRO]],Hoja9!$B$4:$M$1963,10,0)</f>
        <v xml:space="preserve">CONSTRUCCION </v>
      </c>
      <c r="F815" s="7" t="str">
        <f>VLOOKUP(Tabla2[[#This Row],[RUBRO]],Hoja9!$B$4:$M$1963,11,0)</f>
        <v>DIRECCION ADMINISTRATIVA</v>
      </c>
      <c r="G815" s="7" t="str">
        <f>VLOOKUP(Tabla2[[#This Row],[RUBRO]],Hoja9!$B$4:$M$1963,12,0)</f>
        <v>Administrativa CONS</v>
      </c>
      <c r="H815" s="5" t="s">
        <v>30</v>
      </c>
      <c r="I815" s="5" t="s">
        <v>301</v>
      </c>
      <c r="J815" s="5" t="s">
        <v>233</v>
      </c>
      <c r="K815" s="5" t="s">
        <v>64</v>
      </c>
      <c r="L815" s="5" t="s">
        <v>42</v>
      </c>
      <c r="M815" s="5" t="s">
        <v>240</v>
      </c>
      <c r="N815" s="5"/>
      <c r="O815" s="5"/>
      <c r="P815" s="5" t="s">
        <v>31</v>
      </c>
      <c r="Q815" s="5" t="s">
        <v>171</v>
      </c>
      <c r="R815" s="5" t="s">
        <v>33</v>
      </c>
      <c r="S815" s="6" t="s">
        <v>401</v>
      </c>
      <c r="T815" s="8">
        <v>30000000</v>
      </c>
      <c r="U815" s="8">
        <v>0</v>
      </c>
      <c r="V815" s="8">
        <v>0</v>
      </c>
      <c r="W815" s="8">
        <v>30000000</v>
      </c>
      <c r="X815" s="8">
        <v>0</v>
      </c>
      <c r="Y815" s="8">
        <v>0</v>
      </c>
      <c r="Z815" s="8">
        <v>30000000</v>
      </c>
      <c r="AA815" s="8">
        <v>0</v>
      </c>
      <c r="AB815" s="8">
        <v>0</v>
      </c>
      <c r="AC815" s="8">
        <v>0</v>
      </c>
      <c r="AD815" s="21">
        <v>0</v>
      </c>
    </row>
    <row r="816" spans="1:30" ht="33.75" x14ac:dyDescent="0.25">
      <c r="A816" s="20" t="s">
        <v>420</v>
      </c>
      <c r="B816" s="6" t="s">
        <v>421</v>
      </c>
      <c r="C816" s="7" t="s">
        <v>378</v>
      </c>
      <c r="D816" s="7" t="s">
        <v>474</v>
      </c>
      <c r="E816" s="3" t="str">
        <f>VLOOKUP(Tabla2[[#This Row],[RUBRO]],Hoja9!$B$4:$M$1963,10,0)</f>
        <v xml:space="preserve">CONSTRUCCION </v>
      </c>
      <c r="F816" s="7" t="str">
        <f>VLOOKUP(Tabla2[[#This Row],[RUBRO]],Hoja9!$B$4:$M$1963,11,0)</f>
        <v>DIRECCIÓN DE GESTIÓN HUMANA</v>
      </c>
      <c r="G816" s="7" t="str">
        <f>VLOOKUP(Tabla2[[#This Row],[RUBRO]],Hoja9!$B$4:$M$1963,12,0)</f>
        <v>Gestión Humana - Pres. Serv</v>
      </c>
      <c r="H816" s="5" t="s">
        <v>30</v>
      </c>
      <c r="I816" s="5" t="s">
        <v>301</v>
      </c>
      <c r="J816" s="5" t="s">
        <v>233</v>
      </c>
      <c r="K816" s="5" t="s">
        <v>64</v>
      </c>
      <c r="L816" s="5" t="s">
        <v>42</v>
      </c>
      <c r="M816" s="5" t="s">
        <v>243</v>
      </c>
      <c r="N816" s="5"/>
      <c r="O816" s="5"/>
      <c r="P816" s="5" t="s">
        <v>31</v>
      </c>
      <c r="Q816" s="5" t="s">
        <v>171</v>
      </c>
      <c r="R816" s="5" t="s">
        <v>33</v>
      </c>
      <c r="S816" s="6" t="s">
        <v>59</v>
      </c>
      <c r="T816" s="8">
        <v>56281000</v>
      </c>
      <c r="U816" s="8">
        <v>23975000</v>
      </c>
      <c r="V816" s="8">
        <v>226901</v>
      </c>
      <c r="W816" s="8">
        <v>80029099</v>
      </c>
      <c r="X816" s="8">
        <v>0</v>
      </c>
      <c r="Y816" s="8">
        <v>80029099</v>
      </c>
      <c r="Z816" s="8">
        <v>0</v>
      </c>
      <c r="AA816" s="8">
        <v>80029099</v>
      </c>
      <c r="AB816" s="8">
        <v>39965633</v>
      </c>
      <c r="AC816" s="8">
        <v>39965633</v>
      </c>
      <c r="AD816" s="21">
        <v>39965633</v>
      </c>
    </row>
    <row r="817" spans="1:30" ht="33.75" x14ac:dyDescent="0.25">
      <c r="A817" s="20" t="s">
        <v>420</v>
      </c>
      <c r="B817" s="6" t="s">
        <v>421</v>
      </c>
      <c r="C817" s="7" t="s">
        <v>379</v>
      </c>
      <c r="D817" s="7" t="s">
        <v>474</v>
      </c>
      <c r="E817" s="3" t="str">
        <f>VLOOKUP(Tabla2[[#This Row],[RUBRO]],Hoja9!$B$4:$M$1963,10,0)</f>
        <v xml:space="preserve">CONSTRUCCION </v>
      </c>
      <c r="F817" s="7" t="str">
        <f>VLOOKUP(Tabla2[[#This Row],[RUBRO]],Hoja9!$B$4:$M$1963,11,0)</f>
        <v>DIRECCIÓN DE GESTIÓN HUMANA</v>
      </c>
      <c r="G817" s="7" t="str">
        <f>VLOOKUP(Tabla2[[#This Row],[RUBRO]],Hoja9!$B$4:$M$1963,12,0)</f>
        <v>Gestión Humana- Viáticos</v>
      </c>
      <c r="H817" s="5" t="s">
        <v>30</v>
      </c>
      <c r="I817" s="5" t="s">
        <v>301</v>
      </c>
      <c r="J817" s="5" t="s">
        <v>233</v>
      </c>
      <c r="K817" s="5" t="s">
        <v>64</v>
      </c>
      <c r="L817" s="5" t="s">
        <v>42</v>
      </c>
      <c r="M817" s="5" t="s">
        <v>246</v>
      </c>
      <c r="N817" s="5"/>
      <c r="O817" s="5"/>
      <c r="P817" s="5" t="s">
        <v>31</v>
      </c>
      <c r="Q817" s="5" t="s">
        <v>171</v>
      </c>
      <c r="R817" s="5" t="s">
        <v>33</v>
      </c>
      <c r="S817" s="6" t="s">
        <v>249</v>
      </c>
      <c r="T817" s="8">
        <v>12705000</v>
      </c>
      <c r="U817" s="8">
        <v>8786151</v>
      </c>
      <c r="V817" s="8">
        <v>0</v>
      </c>
      <c r="W817" s="8">
        <v>21491151</v>
      </c>
      <c r="X817" s="8">
        <v>0</v>
      </c>
      <c r="Y817" s="8">
        <v>12705000</v>
      </c>
      <c r="Z817" s="8">
        <v>8786151</v>
      </c>
      <c r="AA817" s="8">
        <v>9003817</v>
      </c>
      <c r="AB817" s="8">
        <v>5211532</v>
      </c>
      <c r="AC817" s="8">
        <v>5211532</v>
      </c>
      <c r="AD817" s="21">
        <v>5211532</v>
      </c>
    </row>
    <row r="818" spans="1:30" ht="33.75" hidden="1" x14ac:dyDescent="0.25">
      <c r="A818" s="20" t="s">
        <v>422</v>
      </c>
      <c r="B818" s="6" t="s">
        <v>423</v>
      </c>
      <c r="C818" s="7" t="s">
        <v>142</v>
      </c>
      <c r="D818" s="7" t="s">
        <v>595</v>
      </c>
      <c r="E818" s="3" t="str">
        <f>VLOOKUP(Tabla2[[#This Row],[RUBRO]],Hoja9!$B$4:$M$1963,10,0)</f>
        <v>FUNCIONAMIENTO</v>
      </c>
      <c r="F818" s="7" t="str">
        <f>VLOOKUP(Tabla2[[#This Row],[RUBRO]],Hoja9!$B$4:$M$1963,11,0)</f>
        <v>DIRECCION ADMINISTRATIVA</v>
      </c>
      <c r="G818" s="7" t="str">
        <f>VLOOKUP(Tabla2[[#This Row],[RUBRO]],Hoja9!$B$4:$M$1963,12,0)</f>
        <v>Administrativa</v>
      </c>
      <c r="H818" s="5" t="s">
        <v>40</v>
      </c>
      <c r="I818" s="5" t="s">
        <v>77</v>
      </c>
      <c r="J818" s="5" t="s">
        <v>42</v>
      </c>
      <c r="K818" s="5" t="s">
        <v>63</v>
      </c>
      <c r="L818" s="5" t="s">
        <v>143</v>
      </c>
      <c r="M818" s="5" t="s">
        <v>77</v>
      </c>
      <c r="N818" s="5"/>
      <c r="O818" s="5"/>
      <c r="P818" s="5" t="s">
        <v>31</v>
      </c>
      <c r="Q818" s="5" t="s">
        <v>32</v>
      </c>
      <c r="R818" s="5" t="s">
        <v>33</v>
      </c>
      <c r="S818" s="6" t="s">
        <v>144</v>
      </c>
      <c r="T818" s="8">
        <v>185000</v>
      </c>
      <c r="U818" s="8">
        <v>16402</v>
      </c>
      <c r="V818" s="8">
        <v>0</v>
      </c>
      <c r="W818" s="8">
        <v>201402</v>
      </c>
      <c r="X818" s="8">
        <v>0</v>
      </c>
      <c r="Y818" s="8">
        <v>201402</v>
      </c>
      <c r="Z818" s="8">
        <v>0</v>
      </c>
      <c r="AA818" s="8">
        <v>201402</v>
      </c>
      <c r="AB818" s="8">
        <v>201402</v>
      </c>
      <c r="AC818" s="8">
        <v>201402</v>
      </c>
      <c r="AD818" s="21">
        <v>201402</v>
      </c>
    </row>
    <row r="819" spans="1:30" ht="33.75" hidden="1" x14ac:dyDescent="0.25">
      <c r="A819" s="20" t="s">
        <v>422</v>
      </c>
      <c r="B819" s="6" t="s">
        <v>423</v>
      </c>
      <c r="C819" s="7" t="s">
        <v>145</v>
      </c>
      <c r="D819" s="7" t="s">
        <v>595</v>
      </c>
      <c r="E819" s="3" t="str">
        <f>VLOOKUP(Tabla2[[#This Row],[RUBRO]],Hoja9!$B$4:$M$1963,10,0)</f>
        <v>FUNCIONAMIENTO</v>
      </c>
      <c r="F819" s="7" t="str">
        <f>VLOOKUP(Tabla2[[#This Row],[RUBRO]],Hoja9!$B$4:$M$1963,11,0)</f>
        <v>DIRECCION ADMINISTRATIVA</v>
      </c>
      <c r="G819" s="7" t="str">
        <f>VLOOKUP(Tabla2[[#This Row],[RUBRO]],Hoja9!$B$4:$M$1963,12,0)</f>
        <v>Administrativa</v>
      </c>
      <c r="H819" s="5" t="s">
        <v>40</v>
      </c>
      <c r="I819" s="5" t="s">
        <v>77</v>
      </c>
      <c r="J819" s="5" t="s">
        <v>42</v>
      </c>
      <c r="K819" s="5" t="s">
        <v>63</v>
      </c>
      <c r="L819" s="5" t="s">
        <v>143</v>
      </c>
      <c r="M819" s="5" t="s">
        <v>63</v>
      </c>
      <c r="N819" s="5"/>
      <c r="O819" s="5"/>
      <c r="P819" s="5" t="s">
        <v>31</v>
      </c>
      <c r="Q819" s="5" t="s">
        <v>32</v>
      </c>
      <c r="R819" s="5" t="s">
        <v>33</v>
      </c>
      <c r="S819" s="6" t="s">
        <v>146</v>
      </c>
      <c r="T819" s="8">
        <v>22000000</v>
      </c>
      <c r="U819" s="8">
        <v>8300000</v>
      </c>
      <c r="V819" s="8">
        <v>0</v>
      </c>
      <c r="W819" s="8">
        <v>30300000</v>
      </c>
      <c r="X819" s="8">
        <v>0</v>
      </c>
      <c r="Y819" s="8">
        <v>30300000</v>
      </c>
      <c r="Z819" s="8">
        <v>0</v>
      </c>
      <c r="AA819" s="8">
        <v>23208533</v>
      </c>
      <c r="AB819" s="8">
        <v>23208533</v>
      </c>
      <c r="AC819" s="8">
        <v>23208533</v>
      </c>
      <c r="AD819" s="21">
        <v>23208533</v>
      </c>
    </row>
    <row r="820" spans="1:30" ht="33.75" hidden="1" x14ac:dyDescent="0.25">
      <c r="A820" s="20" t="s">
        <v>422</v>
      </c>
      <c r="B820" s="6" t="s">
        <v>423</v>
      </c>
      <c r="C820" s="7" t="s">
        <v>147</v>
      </c>
      <c r="D820" s="7" t="s">
        <v>595</v>
      </c>
      <c r="E820" s="3" t="str">
        <f>VLOOKUP(Tabla2[[#This Row],[RUBRO]],Hoja9!$B$4:$M$1963,10,0)</f>
        <v>FUNCIONAMIENTO</v>
      </c>
      <c r="F820" s="7" t="str">
        <f>VLOOKUP(Tabla2[[#This Row],[RUBRO]],Hoja9!$B$4:$M$1963,11,0)</f>
        <v>DIRECCION ADMINISTRATIVA</v>
      </c>
      <c r="G820" s="7" t="str">
        <f>VLOOKUP(Tabla2[[#This Row],[RUBRO]],Hoja9!$B$4:$M$1963,12,0)</f>
        <v>Administrativa</v>
      </c>
      <c r="H820" s="5" t="s">
        <v>40</v>
      </c>
      <c r="I820" s="5" t="s">
        <v>77</v>
      </c>
      <c r="J820" s="5" t="s">
        <v>42</v>
      </c>
      <c r="K820" s="5" t="s">
        <v>63</v>
      </c>
      <c r="L820" s="5" t="s">
        <v>143</v>
      </c>
      <c r="M820" s="5" t="s">
        <v>64</v>
      </c>
      <c r="N820" s="5"/>
      <c r="O820" s="5"/>
      <c r="P820" s="5" t="s">
        <v>31</v>
      </c>
      <c r="Q820" s="5" t="s">
        <v>32</v>
      </c>
      <c r="R820" s="5" t="s">
        <v>33</v>
      </c>
      <c r="S820" s="6" t="s">
        <v>148</v>
      </c>
      <c r="T820" s="8">
        <v>1500000</v>
      </c>
      <c r="U820" s="8">
        <v>0</v>
      </c>
      <c r="V820" s="8">
        <v>0</v>
      </c>
      <c r="W820" s="8">
        <v>1500000</v>
      </c>
      <c r="X820" s="8">
        <v>0</v>
      </c>
      <c r="Y820" s="8">
        <v>1397200</v>
      </c>
      <c r="Z820" s="8">
        <v>102800</v>
      </c>
      <c r="AA820" s="8">
        <v>738236</v>
      </c>
      <c r="AB820" s="8">
        <v>685736</v>
      </c>
      <c r="AC820" s="8">
        <v>685736</v>
      </c>
      <c r="AD820" s="21">
        <v>685736</v>
      </c>
    </row>
    <row r="821" spans="1:30" ht="33.75" hidden="1" x14ac:dyDescent="0.25">
      <c r="A821" s="20" t="s">
        <v>422</v>
      </c>
      <c r="B821" s="6" t="s">
        <v>423</v>
      </c>
      <c r="C821" s="7" t="s">
        <v>149</v>
      </c>
      <c r="D821" s="7" t="s">
        <v>595</v>
      </c>
      <c r="E821" s="3" t="str">
        <f>VLOOKUP(Tabla2[[#This Row],[RUBRO]],Hoja9!$B$4:$M$1963,10,0)</f>
        <v>FUNCIONAMIENTO</v>
      </c>
      <c r="F821" s="7" t="str">
        <f>VLOOKUP(Tabla2[[#This Row],[RUBRO]],Hoja9!$B$4:$M$1963,11,0)</f>
        <v>DIRECCION ADMINISTRATIVA</v>
      </c>
      <c r="G821" s="7" t="str">
        <f>VLOOKUP(Tabla2[[#This Row],[RUBRO]],Hoja9!$B$4:$M$1963,12,0)</f>
        <v>Administrativa</v>
      </c>
      <c r="H821" s="5" t="s">
        <v>40</v>
      </c>
      <c r="I821" s="5" t="s">
        <v>77</v>
      </c>
      <c r="J821" s="5" t="s">
        <v>42</v>
      </c>
      <c r="K821" s="5" t="s">
        <v>63</v>
      </c>
      <c r="L821" s="5" t="s">
        <v>143</v>
      </c>
      <c r="M821" s="5" t="s">
        <v>150</v>
      </c>
      <c r="N821" s="5"/>
      <c r="O821" s="5"/>
      <c r="P821" s="5" t="s">
        <v>31</v>
      </c>
      <c r="Q821" s="5" t="s">
        <v>32</v>
      </c>
      <c r="R821" s="5" t="s">
        <v>33</v>
      </c>
      <c r="S821" s="6" t="s">
        <v>151</v>
      </c>
      <c r="T821" s="8">
        <v>147000</v>
      </c>
      <c r="U821" s="8">
        <v>588</v>
      </c>
      <c r="V821" s="8">
        <v>0</v>
      </c>
      <c r="W821" s="8">
        <v>147588</v>
      </c>
      <c r="X821" s="8">
        <v>0</v>
      </c>
      <c r="Y821" s="8">
        <v>147588</v>
      </c>
      <c r="Z821" s="8">
        <v>0</v>
      </c>
      <c r="AA821" s="8">
        <v>147588</v>
      </c>
      <c r="AB821" s="8">
        <v>147588</v>
      </c>
      <c r="AC821" s="8">
        <v>147588</v>
      </c>
      <c r="AD821" s="21">
        <v>147588</v>
      </c>
    </row>
    <row r="822" spans="1:30" ht="33.75" hidden="1" x14ac:dyDescent="0.25">
      <c r="A822" s="20" t="s">
        <v>422</v>
      </c>
      <c r="B822" s="6" t="s">
        <v>423</v>
      </c>
      <c r="C822" s="7" t="s">
        <v>155</v>
      </c>
      <c r="D822" s="7" t="s">
        <v>471</v>
      </c>
      <c r="E822" s="3" t="str">
        <f>VLOOKUP(Tabla2[[#This Row],[RUBRO]],Hoja9!$B$4:$M$1963,10,0)</f>
        <v>FUNCIONAMIENTO</v>
      </c>
      <c r="F822" s="7" t="str">
        <f>VLOOKUP(Tabla2[[#This Row],[RUBRO]],Hoja9!$B$4:$M$1963,11,0)</f>
        <v>DIRECCION ADMINISTRATIVA</v>
      </c>
      <c r="G822" s="7" t="str">
        <f>VLOOKUP(Tabla2[[#This Row],[RUBRO]],Hoja9!$B$4:$M$1963,12,0)</f>
        <v>Administrativa</v>
      </c>
      <c r="H822" s="5" t="s">
        <v>40</v>
      </c>
      <c r="I822" s="5" t="s">
        <v>77</v>
      </c>
      <c r="J822" s="5" t="s">
        <v>42</v>
      </c>
      <c r="K822" s="5" t="s">
        <v>80</v>
      </c>
      <c r="L822" s="5" t="s">
        <v>80</v>
      </c>
      <c r="M822" s="5" t="s">
        <v>41</v>
      </c>
      <c r="N822" s="5"/>
      <c r="O822" s="5"/>
      <c r="P822" s="5" t="s">
        <v>31</v>
      </c>
      <c r="Q822" s="5" t="s">
        <v>32</v>
      </c>
      <c r="R822" s="5" t="s">
        <v>33</v>
      </c>
      <c r="S822" s="6" t="s">
        <v>156</v>
      </c>
      <c r="T822" s="8">
        <v>1100000</v>
      </c>
      <c r="U822" s="8">
        <v>0</v>
      </c>
      <c r="V822" s="8">
        <v>0</v>
      </c>
      <c r="W822" s="8">
        <v>1100000</v>
      </c>
      <c r="X822" s="8">
        <v>0</v>
      </c>
      <c r="Y822" s="8">
        <v>1100000</v>
      </c>
      <c r="Z822" s="8">
        <v>0</v>
      </c>
      <c r="AA822" s="8">
        <v>910000</v>
      </c>
      <c r="AB822" s="8">
        <v>110000</v>
      </c>
      <c r="AC822" s="8">
        <v>110000</v>
      </c>
      <c r="AD822" s="21">
        <v>110000</v>
      </c>
    </row>
    <row r="823" spans="1:30" ht="33.75" hidden="1" x14ac:dyDescent="0.25">
      <c r="A823" s="20" t="s">
        <v>422</v>
      </c>
      <c r="B823" s="6" t="s">
        <v>423</v>
      </c>
      <c r="C823" s="7" t="s">
        <v>157</v>
      </c>
      <c r="D823" s="7" t="s">
        <v>471</v>
      </c>
      <c r="E823" s="3" t="str">
        <f>VLOOKUP(Tabla2[[#This Row],[RUBRO]],Hoja9!$B$4:$M$1963,10,0)</f>
        <v>FUNCIONAMIENTO</v>
      </c>
      <c r="F823" s="7" t="str">
        <f>VLOOKUP(Tabla2[[#This Row],[RUBRO]],Hoja9!$B$4:$M$1963,11,0)</f>
        <v>DIRECCION ADMINISTRATIVA</v>
      </c>
      <c r="G823" s="7" t="str">
        <f>VLOOKUP(Tabla2[[#This Row],[RUBRO]],Hoja9!$B$4:$M$1963,12,0)</f>
        <v>Administrativa</v>
      </c>
      <c r="H823" s="5" t="s">
        <v>40</v>
      </c>
      <c r="I823" s="5" t="s">
        <v>77</v>
      </c>
      <c r="J823" s="5" t="s">
        <v>42</v>
      </c>
      <c r="K823" s="5" t="s">
        <v>80</v>
      </c>
      <c r="L823" s="5" t="s">
        <v>80</v>
      </c>
      <c r="M823" s="5" t="s">
        <v>77</v>
      </c>
      <c r="N823" s="5"/>
      <c r="O823" s="5"/>
      <c r="P823" s="5" t="s">
        <v>31</v>
      </c>
      <c r="Q823" s="5" t="s">
        <v>32</v>
      </c>
      <c r="R823" s="5" t="s">
        <v>33</v>
      </c>
      <c r="S823" s="6" t="s">
        <v>158</v>
      </c>
      <c r="T823" s="8">
        <v>25500000</v>
      </c>
      <c r="U823" s="8">
        <v>0</v>
      </c>
      <c r="V823" s="8">
        <v>0</v>
      </c>
      <c r="W823" s="8">
        <v>25500000</v>
      </c>
      <c r="X823" s="8">
        <v>0</v>
      </c>
      <c r="Y823" s="8">
        <v>8700858</v>
      </c>
      <c r="Z823" s="8">
        <v>16799142</v>
      </c>
      <c r="AA823" s="8">
        <v>8700858</v>
      </c>
      <c r="AB823" s="8">
        <v>0</v>
      </c>
      <c r="AC823" s="8">
        <v>0</v>
      </c>
      <c r="AD823" s="21">
        <v>0</v>
      </c>
    </row>
    <row r="824" spans="1:30" ht="33.75" hidden="1" x14ac:dyDescent="0.25">
      <c r="A824" s="20" t="s">
        <v>422</v>
      </c>
      <c r="B824" s="6" t="s">
        <v>423</v>
      </c>
      <c r="C824" s="7" t="s">
        <v>176</v>
      </c>
      <c r="D824" s="7" t="s">
        <v>471</v>
      </c>
      <c r="E824" s="3" t="str">
        <f>VLOOKUP(Tabla2[[#This Row],[RUBRO]],Hoja9!$B$4:$M$1963,10,0)</f>
        <v>FUNCIONAMIENTO</v>
      </c>
      <c r="F824" s="7" t="str">
        <f>VLOOKUP(Tabla2[[#This Row],[RUBRO]],Hoja9!$B$4:$M$1963,11,0)</f>
        <v>DIRECCION ADMINISTRATIVA</v>
      </c>
      <c r="G824" s="7" t="str">
        <f>VLOOKUP(Tabla2[[#This Row],[RUBRO]],Hoja9!$B$4:$M$1963,12,0)</f>
        <v>Administrativa</v>
      </c>
      <c r="H824" s="5" t="s">
        <v>40</v>
      </c>
      <c r="I824" s="5" t="s">
        <v>77</v>
      </c>
      <c r="J824" s="5" t="s">
        <v>42</v>
      </c>
      <c r="K824" s="5" t="s">
        <v>80</v>
      </c>
      <c r="L824" s="5" t="s">
        <v>64</v>
      </c>
      <c r="M824" s="5" t="s">
        <v>77</v>
      </c>
      <c r="N824" s="5"/>
      <c r="O824" s="5"/>
      <c r="P824" s="5" t="s">
        <v>31</v>
      </c>
      <c r="Q824" s="5" t="s">
        <v>32</v>
      </c>
      <c r="R824" s="5" t="s">
        <v>33</v>
      </c>
      <c r="S824" s="6" t="s">
        <v>177</v>
      </c>
      <c r="T824" s="8">
        <v>1200000</v>
      </c>
      <c r="U824" s="8">
        <v>0</v>
      </c>
      <c r="V824" s="8">
        <v>0</v>
      </c>
      <c r="W824" s="8">
        <v>1200000</v>
      </c>
      <c r="X824" s="8">
        <v>0</v>
      </c>
      <c r="Y824" s="8">
        <v>1200000</v>
      </c>
      <c r="Z824" s="8">
        <v>0</v>
      </c>
      <c r="AA824" s="8">
        <v>400000</v>
      </c>
      <c r="AB824" s="8">
        <v>400000</v>
      </c>
      <c r="AC824" s="8">
        <v>400000</v>
      </c>
      <c r="AD824" s="21">
        <v>400000</v>
      </c>
    </row>
    <row r="825" spans="1:30" ht="33.75" hidden="1" x14ac:dyDescent="0.25">
      <c r="A825" s="20" t="s">
        <v>422</v>
      </c>
      <c r="B825" s="6" t="s">
        <v>423</v>
      </c>
      <c r="C825" s="7" t="s">
        <v>180</v>
      </c>
      <c r="D825" s="7" t="s">
        <v>471</v>
      </c>
      <c r="E825" s="3" t="str">
        <f>VLOOKUP(Tabla2[[#This Row],[RUBRO]],Hoja9!$B$4:$M$1963,10,0)</f>
        <v>FUNCIONAMIENTO</v>
      </c>
      <c r="F825" s="7" t="str">
        <f>VLOOKUP(Tabla2[[#This Row],[RUBRO]],Hoja9!$B$4:$M$1963,11,0)</f>
        <v>DIRECCION ADMINISTRATIVA</v>
      </c>
      <c r="G825" s="7" t="str">
        <f>VLOOKUP(Tabla2[[#This Row],[RUBRO]],Hoja9!$B$4:$M$1963,12,0)</f>
        <v>Administrativa</v>
      </c>
      <c r="H825" s="5" t="s">
        <v>40</v>
      </c>
      <c r="I825" s="5" t="s">
        <v>77</v>
      </c>
      <c r="J825" s="5" t="s">
        <v>42</v>
      </c>
      <c r="K825" s="5" t="s">
        <v>80</v>
      </c>
      <c r="L825" s="5" t="s">
        <v>64</v>
      </c>
      <c r="M825" s="5" t="s">
        <v>116</v>
      </c>
      <c r="N825" s="5"/>
      <c r="O825" s="5"/>
      <c r="P825" s="5" t="s">
        <v>31</v>
      </c>
      <c r="Q825" s="5" t="s">
        <v>32</v>
      </c>
      <c r="R825" s="5" t="s">
        <v>33</v>
      </c>
      <c r="S825" s="6" t="s">
        <v>181</v>
      </c>
      <c r="T825" s="8">
        <v>50000000</v>
      </c>
      <c r="U825" s="8">
        <v>0</v>
      </c>
      <c r="V825" s="8">
        <v>0</v>
      </c>
      <c r="W825" s="8">
        <v>50000000</v>
      </c>
      <c r="X825" s="8">
        <v>0</v>
      </c>
      <c r="Y825" s="8">
        <v>50000000</v>
      </c>
      <c r="Z825" s="8">
        <v>0</v>
      </c>
      <c r="AA825" s="8">
        <v>50000000</v>
      </c>
      <c r="AB825" s="8">
        <v>14201731</v>
      </c>
      <c r="AC825" s="8">
        <v>14201731</v>
      </c>
      <c r="AD825" s="21">
        <v>14201731</v>
      </c>
    </row>
    <row r="826" spans="1:30" ht="33.75" hidden="1" x14ac:dyDescent="0.25">
      <c r="A826" s="20" t="s">
        <v>422</v>
      </c>
      <c r="B826" s="6" t="s">
        <v>423</v>
      </c>
      <c r="C826" s="7" t="s">
        <v>184</v>
      </c>
      <c r="D826" s="7" t="s">
        <v>471</v>
      </c>
      <c r="E826" s="3" t="str">
        <f>VLOOKUP(Tabla2[[#This Row],[RUBRO]],Hoja9!$B$4:$M$1963,10,0)</f>
        <v>FUNCIONAMIENTO</v>
      </c>
      <c r="F826" s="7" t="str">
        <f>VLOOKUP(Tabla2[[#This Row],[RUBRO]],Hoja9!$B$4:$M$1963,11,0)</f>
        <v>DIRECCION ADMINISTRATIVA</v>
      </c>
      <c r="G826" s="7" t="str">
        <f>VLOOKUP(Tabla2[[#This Row],[RUBRO]],Hoja9!$B$4:$M$1963,12,0)</f>
        <v>Administrativa</v>
      </c>
      <c r="H826" s="5" t="s">
        <v>40</v>
      </c>
      <c r="I826" s="5" t="s">
        <v>77</v>
      </c>
      <c r="J826" s="5" t="s">
        <v>42</v>
      </c>
      <c r="K826" s="5" t="s">
        <v>80</v>
      </c>
      <c r="L826" s="5" t="s">
        <v>64</v>
      </c>
      <c r="M826" s="5" t="s">
        <v>98</v>
      </c>
      <c r="N826" s="5"/>
      <c r="O826" s="5"/>
      <c r="P826" s="5" t="s">
        <v>31</v>
      </c>
      <c r="Q826" s="5" t="s">
        <v>32</v>
      </c>
      <c r="R826" s="5" t="s">
        <v>33</v>
      </c>
      <c r="S826" s="6" t="s">
        <v>185</v>
      </c>
      <c r="T826" s="8">
        <v>10500000</v>
      </c>
      <c r="U826" s="8">
        <v>0</v>
      </c>
      <c r="V826" s="8">
        <v>0</v>
      </c>
      <c r="W826" s="8">
        <v>10500000</v>
      </c>
      <c r="X826" s="8">
        <v>0</v>
      </c>
      <c r="Y826" s="8">
        <v>10500000</v>
      </c>
      <c r="Z826" s="8">
        <v>0</v>
      </c>
      <c r="AA826" s="8">
        <v>10300000</v>
      </c>
      <c r="AB826" s="8">
        <v>100000</v>
      </c>
      <c r="AC826" s="8">
        <v>100000</v>
      </c>
      <c r="AD826" s="21">
        <v>100000</v>
      </c>
    </row>
    <row r="827" spans="1:30" ht="33.75" hidden="1" x14ac:dyDescent="0.25">
      <c r="A827" s="20" t="s">
        <v>422</v>
      </c>
      <c r="B827" s="6" t="s">
        <v>423</v>
      </c>
      <c r="C827" s="7" t="s">
        <v>200</v>
      </c>
      <c r="D827" s="7" t="s">
        <v>471</v>
      </c>
      <c r="E827" s="3" t="str">
        <f>VLOOKUP(Tabla2[[#This Row],[RUBRO]],Hoja9!$B$4:$M$1963,10,0)</f>
        <v>FUNCIONAMIENTO</v>
      </c>
      <c r="F827" s="7" t="str">
        <f>VLOOKUP(Tabla2[[#This Row],[RUBRO]],Hoja9!$B$4:$M$1963,11,0)</f>
        <v>DIRECCION ADMINISTRATIVA</v>
      </c>
      <c r="G827" s="7" t="str">
        <f>VLOOKUP(Tabla2[[#This Row],[RUBRO]],Hoja9!$B$4:$M$1963,12,0)</f>
        <v>Administrativa</v>
      </c>
      <c r="H827" s="5" t="s">
        <v>40</v>
      </c>
      <c r="I827" s="5" t="s">
        <v>77</v>
      </c>
      <c r="J827" s="5" t="s">
        <v>42</v>
      </c>
      <c r="K827" s="5" t="s">
        <v>80</v>
      </c>
      <c r="L827" s="5" t="s">
        <v>81</v>
      </c>
      <c r="M827" s="5" t="s">
        <v>41</v>
      </c>
      <c r="N827" s="5"/>
      <c r="O827" s="5"/>
      <c r="P827" s="5" t="s">
        <v>31</v>
      </c>
      <c r="Q827" s="5" t="s">
        <v>32</v>
      </c>
      <c r="R827" s="5" t="s">
        <v>33</v>
      </c>
      <c r="S827" s="6" t="s">
        <v>201</v>
      </c>
      <c r="T827" s="8">
        <v>17500000</v>
      </c>
      <c r="U827" s="8">
        <v>0</v>
      </c>
      <c r="V827" s="8">
        <v>0</v>
      </c>
      <c r="W827" s="8">
        <v>17500000</v>
      </c>
      <c r="X827" s="8">
        <v>0</v>
      </c>
      <c r="Y827" s="8">
        <v>8068498</v>
      </c>
      <c r="Z827" s="8">
        <v>9431502</v>
      </c>
      <c r="AA827" s="8">
        <v>7954502</v>
      </c>
      <c r="AB827" s="8">
        <v>7893402</v>
      </c>
      <c r="AC827" s="8">
        <v>7893402</v>
      </c>
      <c r="AD827" s="21">
        <v>7893402</v>
      </c>
    </row>
    <row r="828" spans="1:30" ht="33.75" hidden="1" x14ac:dyDescent="0.25">
      <c r="A828" s="20" t="s">
        <v>422</v>
      </c>
      <c r="B828" s="6" t="s">
        <v>423</v>
      </c>
      <c r="C828" s="7" t="s">
        <v>202</v>
      </c>
      <c r="D828" s="7" t="s">
        <v>471</v>
      </c>
      <c r="E828" s="3" t="str">
        <f>VLOOKUP(Tabla2[[#This Row],[RUBRO]],Hoja9!$B$4:$M$1963,10,0)</f>
        <v>FUNCIONAMIENTO</v>
      </c>
      <c r="F828" s="7" t="str">
        <f>VLOOKUP(Tabla2[[#This Row],[RUBRO]],Hoja9!$B$4:$M$1963,11,0)</f>
        <v>DIRECCION ADMINISTRATIVA</v>
      </c>
      <c r="G828" s="7" t="str">
        <f>VLOOKUP(Tabla2[[#This Row],[RUBRO]],Hoja9!$B$4:$M$1963,12,0)</f>
        <v>Administrativa</v>
      </c>
      <c r="H828" s="5" t="s">
        <v>40</v>
      </c>
      <c r="I828" s="5" t="s">
        <v>77</v>
      </c>
      <c r="J828" s="5" t="s">
        <v>42</v>
      </c>
      <c r="K828" s="5" t="s">
        <v>80</v>
      </c>
      <c r="L828" s="5" t="s">
        <v>81</v>
      </c>
      <c r="M828" s="5" t="s">
        <v>77</v>
      </c>
      <c r="N828" s="5"/>
      <c r="O828" s="5"/>
      <c r="P828" s="5" t="s">
        <v>31</v>
      </c>
      <c r="Q828" s="5" t="s">
        <v>32</v>
      </c>
      <c r="R828" s="5" t="s">
        <v>33</v>
      </c>
      <c r="S828" s="6" t="s">
        <v>203</v>
      </c>
      <c r="T828" s="8">
        <v>95000000</v>
      </c>
      <c r="U828" s="8">
        <v>0</v>
      </c>
      <c r="V828" s="8">
        <v>0</v>
      </c>
      <c r="W828" s="8">
        <v>95000000</v>
      </c>
      <c r="X828" s="8">
        <v>0</v>
      </c>
      <c r="Y828" s="8">
        <v>66242160</v>
      </c>
      <c r="Z828" s="8">
        <v>28757840</v>
      </c>
      <c r="AA828" s="8">
        <v>64913195</v>
      </c>
      <c r="AB828" s="8">
        <v>63835015</v>
      </c>
      <c r="AC828" s="8">
        <v>63835015</v>
      </c>
      <c r="AD828" s="21">
        <v>63835015</v>
      </c>
    </row>
    <row r="829" spans="1:30" ht="33.75" hidden="1" x14ac:dyDescent="0.25">
      <c r="A829" s="20" t="s">
        <v>422</v>
      </c>
      <c r="B829" s="6" t="s">
        <v>423</v>
      </c>
      <c r="C829" s="7" t="s">
        <v>404</v>
      </c>
      <c r="D829" s="7" t="s">
        <v>471</v>
      </c>
      <c r="E829" s="3" t="str">
        <f>VLOOKUP(Tabla2[[#This Row],[RUBRO]],Hoja9!$B$4:$M$1963,10,0)</f>
        <v>FUNCIONAMIENTO</v>
      </c>
      <c r="F829" s="7" t="str">
        <f>VLOOKUP(Tabla2[[#This Row],[RUBRO]],Hoja9!$B$4:$M$1963,11,0)</f>
        <v>DIRECCION ADMINISTRATIVA</v>
      </c>
      <c r="G829" s="7" t="str">
        <f>VLOOKUP(Tabla2[[#This Row],[RUBRO]],Hoja9!$B$4:$M$1963,12,0)</f>
        <v>Administrativa</v>
      </c>
      <c r="H829" s="5" t="s">
        <v>40</v>
      </c>
      <c r="I829" s="5" t="s">
        <v>77</v>
      </c>
      <c r="J829" s="5" t="s">
        <v>42</v>
      </c>
      <c r="K829" s="5" t="s">
        <v>80</v>
      </c>
      <c r="L829" s="5" t="s">
        <v>81</v>
      </c>
      <c r="M829" s="5" t="s">
        <v>63</v>
      </c>
      <c r="N829" s="5"/>
      <c r="O829" s="5"/>
      <c r="P829" s="5" t="s">
        <v>31</v>
      </c>
      <c r="Q829" s="5" t="s">
        <v>32</v>
      </c>
      <c r="R829" s="5" t="s">
        <v>33</v>
      </c>
      <c r="S829" s="6" t="s">
        <v>405</v>
      </c>
      <c r="T829" s="8">
        <v>450000</v>
      </c>
      <c r="U829" s="8">
        <v>0</v>
      </c>
      <c r="V829" s="8">
        <v>0</v>
      </c>
      <c r="W829" s="8">
        <v>450000</v>
      </c>
      <c r="X829" s="8">
        <v>0</v>
      </c>
      <c r="Y829" s="8">
        <v>450000</v>
      </c>
      <c r="Z829" s="8">
        <v>0</v>
      </c>
      <c r="AA829" s="8">
        <v>448489</v>
      </c>
      <c r="AB829" s="8">
        <v>448489</v>
      </c>
      <c r="AC829" s="8">
        <v>448489</v>
      </c>
      <c r="AD829" s="21">
        <v>448489</v>
      </c>
    </row>
    <row r="830" spans="1:30" ht="33.75" hidden="1" x14ac:dyDescent="0.25">
      <c r="A830" s="20" t="s">
        <v>422</v>
      </c>
      <c r="B830" s="6" t="s">
        <v>423</v>
      </c>
      <c r="C830" s="7" t="s">
        <v>206</v>
      </c>
      <c r="D830" s="7" t="s">
        <v>471</v>
      </c>
      <c r="E830" s="3" t="str">
        <f>VLOOKUP(Tabla2[[#This Row],[RUBRO]],Hoja9!$B$4:$M$1963,10,0)</f>
        <v>FUNCIONAMIENTO</v>
      </c>
      <c r="F830" s="7" t="str">
        <f>VLOOKUP(Tabla2[[#This Row],[RUBRO]],Hoja9!$B$4:$M$1963,11,0)</f>
        <v>DIRECCION ADMINISTRATIVA</v>
      </c>
      <c r="G830" s="7" t="str">
        <f>VLOOKUP(Tabla2[[#This Row],[RUBRO]],Hoja9!$B$4:$M$1963,12,0)</f>
        <v>Administrativa</v>
      </c>
      <c r="H830" s="5" t="s">
        <v>40</v>
      </c>
      <c r="I830" s="5" t="s">
        <v>77</v>
      </c>
      <c r="J830" s="5" t="s">
        <v>42</v>
      </c>
      <c r="K830" s="5" t="s">
        <v>80</v>
      </c>
      <c r="L830" s="5" t="s">
        <v>81</v>
      </c>
      <c r="M830" s="5" t="s">
        <v>138</v>
      </c>
      <c r="N830" s="5"/>
      <c r="O830" s="5"/>
      <c r="P830" s="5" t="s">
        <v>31</v>
      </c>
      <c r="Q830" s="5" t="s">
        <v>32</v>
      </c>
      <c r="R830" s="5" t="s">
        <v>33</v>
      </c>
      <c r="S830" s="6" t="s">
        <v>207</v>
      </c>
      <c r="T830" s="8">
        <v>13000000</v>
      </c>
      <c r="U830" s="8">
        <v>0</v>
      </c>
      <c r="V830" s="8">
        <v>0</v>
      </c>
      <c r="W830" s="8">
        <v>13000000</v>
      </c>
      <c r="X830" s="8">
        <v>0</v>
      </c>
      <c r="Y830" s="8">
        <v>11293556</v>
      </c>
      <c r="Z830" s="8">
        <v>1706444</v>
      </c>
      <c r="AA830" s="8">
        <v>10695075</v>
      </c>
      <c r="AB830" s="8">
        <v>10695075</v>
      </c>
      <c r="AC830" s="8">
        <v>10695075</v>
      </c>
      <c r="AD830" s="21">
        <v>10695075</v>
      </c>
    </row>
    <row r="831" spans="1:30" ht="33.75" hidden="1" x14ac:dyDescent="0.25">
      <c r="A831" s="20" t="s">
        <v>422</v>
      </c>
      <c r="B831" s="6" t="s">
        <v>423</v>
      </c>
      <c r="C831" s="7" t="s">
        <v>212</v>
      </c>
      <c r="D831" s="7" t="s">
        <v>471</v>
      </c>
      <c r="E831" s="3" t="str">
        <f>VLOOKUP(Tabla2[[#This Row],[RUBRO]],Hoja9!$B$4:$M$1963,10,0)</f>
        <v>FUNCIONAMIENTO</v>
      </c>
      <c r="F831" s="7" t="str">
        <f>VLOOKUP(Tabla2[[#This Row],[RUBRO]],Hoja9!$B$4:$M$1963,11,0)</f>
        <v>DIRECCIÓN DE GESTIÓN HUMANA</v>
      </c>
      <c r="G831" s="7" t="str">
        <f>VLOOKUP(Tabla2[[#This Row],[RUBRO]],Hoja9!$B$4:$M$1963,12,0)</f>
        <v>Gestión Humana</v>
      </c>
      <c r="H831" s="5" t="s">
        <v>40</v>
      </c>
      <c r="I831" s="5" t="s">
        <v>77</v>
      </c>
      <c r="J831" s="5" t="s">
        <v>42</v>
      </c>
      <c r="K831" s="5" t="s">
        <v>80</v>
      </c>
      <c r="L831" s="5" t="s">
        <v>65</v>
      </c>
      <c r="M831" s="5" t="s">
        <v>77</v>
      </c>
      <c r="N831" s="5"/>
      <c r="O831" s="5"/>
      <c r="P831" s="5" t="s">
        <v>31</v>
      </c>
      <c r="Q831" s="5" t="s">
        <v>32</v>
      </c>
      <c r="R831" s="5" t="s">
        <v>33</v>
      </c>
      <c r="S831" s="6" t="s">
        <v>213</v>
      </c>
      <c r="T831" s="8">
        <v>45000000</v>
      </c>
      <c r="U831" s="8">
        <v>0</v>
      </c>
      <c r="V831" s="8">
        <v>0</v>
      </c>
      <c r="W831" s="8">
        <v>45000000</v>
      </c>
      <c r="X831" s="8">
        <v>0</v>
      </c>
      <c r="Y831" s="8">
        <v>38280320</v>
      </c>
      <c r="Z831" s="8">
        <v>6719680</v>
      </c>
      <c r="AA831" s="8">
        <v>38280320</v>
      </c>
      <c r="AB831" s="8">
        <v>35057333</v>
      </c>
      <c r="AC831" s="8">
        <v>35057333</v>
      </c>
      <c r="AD831" s="21">
        <v>35057333</v>
      </c>
    </row>
    <row r="832" spans="1:30" ht="22.5" hidden="1" x14ac:dyDescent="0.25">
      <c r="A832" s="20" t="s">
        <v>422</v>
      </c>
      <c r="B832" s="6" t="s">
        <v>423</v>
      </c>
      <c r="C832" s="7" t="s">
        <v>214</v>
      </c>
      <c r="D832" s="7" t="s">
        <v>471</v>
      </c>
      <c r="E832" s="3" t="str">
        <f>VLOOKUP(Tabla2[[#This Row],[RUBRO]],Hoja9!$B$4:$M$1963,10,0)</f>
        <v>FUNCIONAMIENTO</v>
      </c>
      <c r="F832" s="7" t="str">
        <f>VLOOKUP(Tabla2[[#This Row],[RUBRO]],Hoja9!$B$4:$M$1963,11,0)</f>
        <v>OFICINA JURIDICA</v>
      </c>
      <c r="G832" s="7" t="str">
        <f>VLOOKUP(Tabla2[[#This Row],[RUBRO]],Hoja9!$B$4:$M$1963,12,0)</f>
        <v>Jurídica</v>
      </c>
      <c r="H832" s="5" t="s">
        <v>40</v>
      </c>
      <c r="I832" s="5" t="s">
        <v>77</v>
      </c>
      <c r="J832" s="5" t="s">
        <v>42</v>
      </c>
      <c r="K832" s="5" t="s">
        <v>80</v>
      </c>
      <c r="L832" s="5" t="s">
        <v>123</v>
      </c>
      <c r="M832" s="5"/>
      <c r="N832" s="5"/>
      <c r="O832" s="5"/>
      <c r="P832" s="5" t="s">
        <v>31</v>
      </c>
      <c r="Q832" s="5" t="s">
        <v>32</v>
      </c>
      <c r="R832" s="5" t="s">
        <v>33</v>
      </c>
      <c r="S832" s="6" t="s">
        <v>215</v>
      </c>
      <c r="T832" s="8">
        <v>0</v>
      </c>
      <c r="U832" s="8">
        <v>12000000</v>
      </c>
      <c r="V832" s="8">
        <v>0</v>
      </c>
      <c r="W832" s="8">
        <v>12000000</v>
      </c>
      <c r="X832" s="8">
        <v>0</v>
      </c>
      <c r="Y832" s="8">
        <v>12000000</v>
      </c>
      <c r="Z832" s="8">
        <v>0</v>
      </c>
      <c r="AA832" s="8">
        <v>10000000</v>
      </c>
      <c r="AB832" s="8">
        <v>5122597</v>
      </c>
      <c r="AC832" s="8">
        <v>5122597</v>
      </c>
      <c r="AD832" s="21">
        <v>5122597</v>
      </c>
    </row>
    <row r="833" spans="1:30" ht="33.75" hidden="1" x14ac:dyDescent="0.25">
      <c r="A833" s="20" t="s">
        <v>422</v>
      </c>
      <c r="B833" s="6" t="s">
        <v>423</v>
      </c>
      <c r="C833" s="7" t="s">
        <v>216</v>
      </c>
      <c r="D833" s="7" t="s">
        <v>471</v>
      </c>
      <c r="E833" s="3" t="str">
        <f>VLOOKUP(Tabla2[[#This Row],[RUBRO]],Hoja9!$B$4:$M$1963,10,0)</f>
        <v>FUNCIONAMIENTO</v>
      </c>
      <c r="F833" s="7" t="str">
        <f>VLOOKUP(Tabla2[[#This Row],[RUBRO]],Hoja9!$B$4:$M$1963,11,0)</f>
        <v>DIRECCIÓN DE GESTIÓN HUMANA</v>
      </c>
      <c r="G833" s="7" t="str">
        <f>VLOOKUP(Tabla2[[#This Row],[RUBRO]],Hoja9!$B$4:$M$1963,12,0)</f>
        <v>Gestión Humana</v>
      </c>
      <c r="H833" s="5" t="s">
        <v>40</v>
      </c>
      <c r="I833" s="5" t="s">
        <v>77</v>
      </c>
      <c r="J833" s="5" t="s">
        <v>42</v>
      </c>
      <c r="K833" s="5" t="s">
        <v>80</v>
      </c>
      <c r="L833" s="5" t="s">
        <v>171</v>
      </c>
      <c r="M833" s="5" t="s">
        <v>80</v>
      </c>
      <c r="N833" s="5"/>
      <c r="O833" s="5"/>
      <c r="P833" s="5" t="s">
        <v>31</v>
      </c>
      <c r="Q833" s="5" t="s">
        <v>32</v>
      </c>
      <c r="R833" s="5" t="s">
        <v>33</v>
      </c>
      <c r="S833" s="6" t="s">
        <v>217</v>
      </c>
      <c r="T833" s="8">
        <v>150002801</v>
      </c>
      <c r="U833" s="8">
        <v>0</v>
      </c>
      <c r="V833" s="8">
        <v>0</v>
      </c>
      <c r="W833" s="8">
        <v>150002801</v>
      </c>
      <c r="X833" s="8">
        <v>0</v>
      </c>
      <c r="Y833" s="8">
        <v>150002801</v>
      </c>
      <c r="Z833" s="8">
        <v>0</v>
      </c>
      <c r="AA833" s="8">
        <v>150002801</v>
      </c>
      <c r="AB833" s="8">
        <v>0</v>
      </c>
      <c r="AC833" s="8">
        <v>0</v>
      </c>
      <c r="AD833" s="21">
        <v>0</v>
      </c>
    </row>
    <row r="834" spans="1:30" ht="33.75" x14ac:dyDescent="0.25">
      <c r="A834" s="20" t="s">
        <v>422</v>
      </c>
      <c r="B834" s="6" t="s">
        <v>423</v>
      </c>
      <c r="C834" s="7" t="s">
        <v>231</v>
      </c>
      <c r="D834" s="7" t="s">
        <v>472</v>
      </c>
      <c r="E834" s="3" t="str">
        <f>VLOOKUP(Tabla2[[#This Row],[RUBRO]],Hoja9!$B$4:$M$1963,10,0)</f>
        <v>NUTRICION</v>
      </c>
      <c r="F834" s="7" t="str">
        <f>VLOOKUP(Tabla2[[#This Row],[RUBRO]],Hoja9!$B$4:$M$1963,11,0)</f>
        <v xml:space="preserve">DIRECCIÓN DE NUTRICIÓN </v>
      </c>
      <c r="G834" s="7" t="str">
        <f>VLOOKUP(Tabla2[[#This Row],[RUBRO]],Hoja9!$B$4:$M$1963,12,0)</f>
        <v>Nutrición</v>
      </c>
      <c r="H834" s="5" t="s">
        <v>30</v>
      </c>
      <c r="I834" s="5" t="s">
        <v>232</v>
      </c>
      <c r="J834" s="5" t="s">
        <v>233</v>
      </c>
      <c r="K834" s="5" t="s">
        <v>41</v>
      </c>
      <c r="L834" s="5" t="s">
        <v>42</v>
      </c>
      <c r="M834" s="5" t="s">
        <v>234</v>
      </c>
      <c r="N834" s="5"/>
      <c r="O834" s="5"/>
      <c r="P834" s="5" t="s">
        <v>31</v>
      </c>
      <c r="Q834" s="5" t="s">
        <v>32</v>
      </c>
      <c r="R834" s="5" t="s">
        <v>33</v>
      </c>
      <c r="S834" s="6" t="s">
        <v>235</v>
      </c>
      <c r="T834" s="8">
        <v>1255962720</v>
      </c>
      <c r="U834" s="8">
        <v>0</v>
      </c>
      <c r="V834" s="8">
        <v>137210790</v>
      </c>
      <c r="W834" s="8">
        <v>1118751930</v>
      </c>
      <c r="X834" s="8">
        <v>0</v>
      </c>
      <c r="Y834" s="8">
        <v>1118751930</v>
      </c>
      <c r="Z834" s="8">
        <v>0</v>
      </c>
      <c r="AA834" s="8">
        <v>1118751930</v>
      </c>
      <c r="AB834" s="8">
        <v>0</v>
      </c>
      <c r="AC834" s="8">
        <v>0</v>
      </c>
      <c r="AD834" s="21">
        <v>0</v>
      </c>
    </row>
    <row r="835" spans="1:30" ht="33.75" x14ac:dyDescent="0.25">
      <c r="A835" s="20" t="s">
        <v>422</v>
      </c>
      <c r="B835" s="6" t="s">
        <v>423</v>
      </c>
      <c r="C835" s="7" t="s">
        <v>245</v>
      </c>
      <c r="D835" s="7" t="s">
        <v>472</v>
      </c>
      <c r="E835" s="3" t="str">
        <f>VLOOKUP(Tabla2[[#This Row],[RUBRO]],Hoja9!$B$4:$M$1963,10,0)</f>
        <v>NUTRICION</v>
      </c>
      <c r="F835" s="7" t="str">
        <f>VLOOKUP(Tabla2[[#This Row],[RUBRO]],Hoja9!$B$4:$M$1963,11,0)</f>
        <v>DIRECCIÓN DE GESTIÓN HUMANA</v>
      </c>
      <c r="G835" s="7" t="str">
        <f>VLOOKUP(Tabla2[[#This Row],[RUBRO]],Hoja9!$B$4:$M$1963,12,0)</f>
        <v>Gestión Humana - Pres. Serv</v>
      </c>
      <c r="H835" s="5" t="s">
        <v>30</v>
      </c>
      <c r="I835" s="5" t="s">
        <v>232</v>
      </c>
      <c r="J835" s="5" t="s">
        <v>233</v>
      </c>
      <c r="K835" s="5" t="s">
        <v>41</v>
      </c>
      <c r="L835" s="5" t="s">
        <v>42</v>
      </c>
      <c r="M835" s="5" t="s">
        <v>246</v>
      </c>
      <c r="N835" s="5"/>
      <c r="O835" s="5"/>
      <c r="P835" s="5" t="s">
        <v>31</v>
      </c>
      <c r="Q835" s="5" t="s">
        <v>32</v>
      </c>
      <c r="R835" s="5" t="s">
        <v>33</v>
      </c>
      <c r="S835" s="6" t="s">
        <v>59</v>
      </c>
      <c r="T835" s="8">
        <v>124112593</v>
      </c>
      <c r="U835" s="8">
        <v>0</v>
      </c>
      <c r="V835" s="8">
        <v>0</v>
      </c>
      <c r="W835" s="8">
        <v>124112593</v>
      </c>
      <c r="X835" s="8">
        <v>0</v>
      </c>
      <c r="Y835" s="8">
        <v>124071168</v>
      </c>
      <c r="Z835" s="8">
        <v>41425</v>
      </c>
      <c r="AA835" s="8">
        <v>123665707</v>
      </c>
      <c r="AB835" s="8">
        <v>51493588</v>
      </c>
      <c r="AC835" s="8">
        <v>51493588</v>
      </c>
      <c r="AD835" s="21">
        <v>51493588</v>
      </c>
    </row>
    <row r="836" spans="1:30" ht="33.75" x14ac:dyDescent="0.25">
      <c r="A836" s="20" t="s">
        <v>422</v>
      </c>
      <c r="B836" s="6" t="s">
        <v>423</v>
      </c>
      <c r="C836" s="7" t="s">
        <v>247</v>
      </c>
      <c r="D836" s="7" t="s">
        <v>472</v>
      </c>
      <c r="E836" s="3" t="str">
        <f>VLOOKUP(Tabla2[[#This Row],[RUBRO]],Hoja9!$B$4:$M$1963,10,0)</f>
        <v>NUTRICION</v>
      </c>
      <c r="F836" s="7" t="str">
        <f>VLOOKUP(Tabla2[[#This Row],[RUBRO]],Hoja9!$B$4:$M$1963,11,0)</f>
        <v>DIRECCIÓN DE GESTIÓN HUMANA</v>
      </c>
      <c r="G836" s="7" t="str">
        <f>VLOOKUP(Tabla2[[#This Row],[RUBRO]],Hoja9!$B$4:$M$1963,12,0)</f>
        <v>Gestión Humana- Viáticos</v>
      </c>
      <c r="H836" s="5" t="s">
        <v>30</v>
      </c>
      <c r="I836" s="5" t="s">
        <v>232</v>
      </c>
      <c r="J836" s="5" t="s">
        <v>233</v>
      </c>
      <c r="K836" s="5" t="s">
        <v>41</v>
      </c>
      <c r="L836" s="5" t="s">
        <v>42</v>
      </c>
      <c r="M836" s="5" t="s">
        <v>248</v>
      </c>
      <c r="N836" s="5"/>
      <c r="O836" s="5"/>
      <c r="P836" s="5" t="s">
        <v>31</v>
      </c>
      <c r="Q836" s="5" t="s">
        <v>32</v>
      </c>
      <c r="R836" s="5" t="s">
        <v>33</v>
      </c>
      <c r="S836" s="6" t="s">
        <v>249</v>
      </c>
      <c r="T836" s="8">
        <v>3195793</v>
      </c>
      <c r="U836" s="8">
        <v>3333303</v>
      </c>
      <c r="V836" s="8">
        <v>0</v>
      </c>
      <c r="W836" s="8">
        <v>6529096</v>
      </c>
      <c r="X836" s="8">
        <v>0</v>
      </c>
      <c r="Y836" s="8">
        <v>3404164</v>
      </c>
      <c r="Z836" s="8">
        <v>3124932</v>
      </c>
      <c r="AA836" s="8">
        <v>3404164</v>
      </c>
      <c r="AB836" s="8">
        <v>2722124</v>
      </c>
      <c r="AC836" s="8">
        <v>2722124</v>
      </c>
      <c r="AD836" s="21">
        <v>2722124</v>
      </c>
    </row>
    <row r="837" spans="1:30" ht="33.75" x14ac:dyDescent="0.25">
      <c r="A837" s="20" t="s">
        <v>422</v>
      </c>
      <c r="B837" s="6" t="s">
        <v>423</v>
      </c>
      <c r="C837" s="7" t="s">
        <v>408</v>
      </c>
      <c r="D837" s="7" t="s">
        <v>29</v>
      </c>
      <c r="E837" s="3" t="str">
        <f>VLOOKUP(Tabla2[[#This Row],[RUBRO]],Hoja9!$B$4:$M$1963,10,0)</f>
        <v>PROTECCION</v>
      </c>
      <c r="F837" s="7" t="str">
        <f>VLOOKUP(Tabla2[[#This Row],[RUBRO]],Hoja9!$B$4:$M$1963,11,0)</f>
        <v xml:space="preserve">DIRECCIÓN DE PROTECCIÓN </v>
      </c>
      <c r="G837" s="7" t="str">
        <f>VLOOKUP(Tabla2[[#This Row],[RUBRO]],Hoja9!$B$4:$M$1963,12,0)</f>
        <v>Dirección de Protección</v>
      </c>
      <c r="H837" s="5" t="s">
        <v>30</v>
      </c>
      <c r="I837" s="5" t="s">
        <v>232</v>
      </c>
      <c r="J837" s="5" t="s">
        <v>233</v>
      </c>
      <c r="K837" s="5" t="s">
        <v>63</v>
      </c>
      <c r="L837" s="5" t="s">
        <v>42</v>
      </c>
      <c r="M837" s="5" t="s">
        <v>234</v>
      </c>
      <c r="N837" s="5"/>
      <c r="O837" s="5"/>
      <c r="P837" s="5" t="s">
        <v>31</v>
      </c>
      <c r="Q837" s="5" t="s">
        <v>32</v>
      </c>
      <c r="R837" s="5" t="s">
        <v>33</v>
      </c>
      <c r="S837" s="6" t="s">
        <v>409</v>
      </c>
      <c r="T837" s="8">
        <v>502027350</v>
      </c>
      <c r="U837" s="8">
        <v>105476453</v>
      </c>
      <c r="V837" s="8">
        <v>502027350</v>
      </c>
      <c r="W837" s="8">
        <v>105476453</v>
      </c>
      <c r="X837" s="8">
        <v>0</v>
      </c>
      <c r="Y837" s="8">
        <v>105476453</v>
      </c>
      <c r="Z837" s="8">
        <v>0</v>
      </c>
      <c r="AA837" s="8">
        <v>105476453</v>
      </c>
      <c r="AB837" s="8">
        <v>23714550</v>
      </c>
      <c r="AC837" s="8">
        <v>23714550</v>
      </c>
      <c r="AD837" s="21">
        <v>23714550</v>
      </c>
    </row>
    <row r="838" spans="1:30" ht="33.75" x14ac:dyDescent="0.25">
      <c r="A838" s="20" t="s">
        <v>422</v>
      </c>
      <c r="B838" s="6" t="s">
        <v>423</v>
      </c>
      <c r="C838" s="7" t="s">
        <v>383</v>
      </c>
      <c r="D838" s="7" t="s">
        <v>29</v>
      </c>
      <c r="E838" s="3" t="str">
        <f>VLOOKUP(Tabla2[[#This Row],[RUBRO]],Hoja9!$B$4:$M$1963,10,0)</f>
        <v>PROTECCION</v>
      </c>
      <c r="F838" s="7" t="str">
        <f>VLOOKUP(Tabla2[[#This Row],[RUBRO]],Hoja9!$B$4:$M$1963,11,0)</f>
        <v xml:space="preserve">DIRECCIÓN DE PROTECCIÓN </v>
      </c>
      <c r="G838" s="7" t="str">
        <f>VLOOKUP(Tabla2[[#This Row],[RUBRO]],Hoja9!$B$4:$M$1963,12,0)</f>
        <v>Dirección de Protección</v>
      </c>
      <c r="H838" s="5" t="s">
        <v>30</v>
      </c>
      <c r="I838" s="5" t="s">
        <v>232</v>
      </c>
      <c r="J838" s="5" t="s">
        <v>233</v>
      </c>
      <c r="K838" s="5" t="s">
        <v>63</v>
      </c>
      <c r="L838" s="5" t="s">
        <v>42</v>
      </c>
      <c r="M838" s="5" t="s">
        <v>281</v>
      </c>
      <c r="N838" s="5"/>
      <c r="O838" s="5"/>
      <c r="P838" s="5" t="s">
        <v>31</v>
      </c>
      <c r="Q838" s="5" t="s">
        <v>32</v>
      </c>
      <c r="R838" s="5" t="s">
        <v>33</v>
      </c>
      <c r="S838" s="6" t="s">
        <v>384</v>
      </c>
      <c r="T838" s="8">
        <v>2648838258</v>
      </c>
      <c r="U838" s="8">
        <v>0</v>
      </c>
      <c r="V838" s="8">
        <v>36591642</v>
      </c>
      <c r="W838" s="8">
        <v>2612246616</v>
      </c>
      <c r="X838" s="8">
        <v>0</v>
      </c>
      <c r="Y838" s="8">
        <v>2612246616</v>
      </c>
      <c r="Z838" s="8">
        <v>0</v>
      </c>
      <c r="AA838" s="8">
        <v>2612246616</v>
      </c>
      <c r="AB838" s="8">
        <v>1141929853</v>
      </c>
      <c r="AC838" s="8">
        <v>1141929853</v>
      </c>
      <c r="AD838" s="21">
        <v>1141929853</v>
      </c>
    </row>
    <row r="839" spans="1:30" ht="33.75" x14ac:dyDescent="0.25">
      <c r="A839" s="20" t="s">
        <v>422</v>
      </c>
      <c r="B839" s="6" t="s">
        <v>423</v>
      </c>
      <c r="C839" s="7" t="s">
        <v>45</v>
      </c>
      <c r="D839" s="7" t="s">
        <v>29</v>
      </c>
      <c r="E839" s="3" t="str">
        <f>VLOOKUP(Tabla2[[#This Row],[RUBRO]],Hoja9!$B$4:$M$1963,10,0)</f>
        <v>PROTECCION</v>
      </c>
      <c r="F839" s="7" t="str">
        <f>VLOOKUP(Tabla2[[#This Row],[RUBRO]],Hoja9!$B$4:$M$1963,11,0)</f>
        <v xml:space="preserve">DIRECCIÓN DE PROTECCIÓN </v>
      </c>
      <c r="G839" s="7" t="str">
        <f>VLOOKUP(Tabla2[[#This Row],[RUBRO]],Hoja9!$B$4:$M$1963,12,0)</f>
        <v>Dirección de Protección</v>
      </c>
      <c r="H839" s="5" t="s">
        <v>30</v>
      </c>
      <c r="I839" s="5" t="s">
        <v>232</v>
      </c>
      <c r="J839" s="5" t="s">
        <v>233</v>
      </c>
      <c r="K839" s="5" t="s">
        <v>63</v>
      </c>
      <c r="L839" s="5" t="s">
        <v>42</v>
      </c>
      <c r="M839" s="5" t="s">
        <v>237</v>
      </c>
      <c r="N839" s="5"/>
      <c r="O839" s="5"/>
      <c r="P839" s="5" t="s">
        <v>46</v>
      </c>
      <c r="Q839" s="5" t="s">
        <v>47</v>
      </c>
      <c r="R839" s="5" t="s">
        <v>33</v>
      </c>
      <c r="S839" s="6" t="s">
        <v>48</v>
      </c>
      <c r="T839" s="8">
        <v>1917583469</v>
      </c>
      <c r="U839" s="8">
        <v>321107001</v>
      </c>
      <c r="V839" s="8">
        <v>12487495</v>
      </c>
      <c r="W839" s="8">
        <v>2226202975</v>
      </c>
      <c r="X839" s="8">
        <v>0</v>
      </c>
      <c r="Y839" s="8">
        <v>2226202975</v>
      </c>
      <c r="Z839" s="8">
        <v>0</v>
      </c>
      <c r="AA839" s="8">
        <v>2210949838</v>
      </c>
      <c r="AB839" s="8">
        <v>1902330332</v>
      </c>
      <c r="AC839" s="8">
        <v>1902330332</v>
      </c>
      <c r="AD839" s="21">
        <v>1902330332</v>
      </c>
    </row>
    <row r="840" spans="1:30" ht="33.75" x14ac:dyDescent="0.25">
      <c r="A840" s="20" t="s">
        <v>422</v>
      </c>
      <c r="B840" s="6" t="s">
        <v>423</v>
      </c>
      <c r="C840" s="7" t="s">
        <v>45</v>
      </c>
      <c r="D840" s="7" t="s">
        <v>29</v>
      </c>
      <c r="E840" s="3" t="str">
        <f>VLOOKUP(Tabla2[[#This Row],[RUBRO]],Hoja9!$B$4:$M$1963,10,0)</f>
        <v>PROTECCION</v>
      </c>
      <c r="F840" s="7" t="str">
        <f>VLOOKUP(Tabla2[[#This Row],[RUBRO]],Hoja9!$B$4:$M$1963,11,0)</f>
        <v xml:space="preserve">DIRECCIÓN DE PROTECCIÓN </v>
      </c>
      <c r="G840" s="7" t="str">
        <f>VLOOKUP(Tabla2[[#This Row],[RUBRO]],Hoja9!$B$4:$M$1963,12,0)</f>
        <v>Dirección de Protección</v>
      </c>
      <c r="H840" s="5" t="s">
        <v>30</v>
      </c>
      <c r="I840" s="5" t="s">
        <v>232</v>
      </c>
      <c r="J840" s="5" t="s">
        <v>233</v>
      </c>
      <c r="K840" s="5" t="s">
        <v>63</v>
      </c>
      <c r="L840" s="5" t="s">
        <v>42</v>
      </c>
      <c r="M840" s="5" t="s">
        <v>237</v>
      </c>
      <c r="N840" s="5"/>
      <c r="O840" s="5"/>
      <c r="P840" s="5" t="s">
        <v>31</v>
      </c>
      <c r="Q840" s="5" t="s">
        <v>32</v>
      </c>
      <c r="R840" s="5" t="s">
        <v>33</v>
      </c>
      <c r="S840" s="6" t="s">
        <v>48</v>
      </c>
      <c r="T840" s="8">
        <v>30882806846</v>
      </c>
      <c r="U840" s="8">
        <v>550841825</v>
      </c>
      <c r="V840" s="8">
        <v>201929540</v>
      </c>
      <c r="W840" s="8">
        <v>31231719131</v>
      </c>
      <c r="X840" s="8">
        <v>0</v>
      </c>
      <c r="Y840" s="8">
        <v>31231719131</v>
      </c>
      <c r="Z840" s="8">
        <v>0</v>
      </c>
      <c r="AA840" s="8">
        <v>31008083154</v>
      </c>
      <c r="AB840" s="8">
        <v>12143699577</v>
      </c>
      <c r="AC840" s="8">
        <v>12143699577</v>
      </c>
      <c r="AD840" s="21">
        <v>12143699577</v>
      </c>
    </row>
    <row r="841" spans="1:30" ht="33.75" x14ac:dyDescent="0.25">
      <c r="A841" s="20" t="s">
        <v>422</v>
      </c>
      <c r="B841" s="6" t="s">
        <v>423</v>
      </c>
      <c r="C841" s="7" t="s">
        <v>385</v>
      </c>
      <c r="D841" s="7" t="s">
        <v>29</v>
      </c>
      <c r="E841" s="3" t="str">
        <f>VLOOKUP(Tabla2[[#This Row],[RUBRO]],Hoja9!$B$4:$M$1963,10,0)</f>
        <v>PROTECCION</v>
      </c>
      <c r="F841" s="7" t="str">
        <f>VLOOKUP(Tabla2[[#This Row],[RUBRO]],Hoja9!$B$4:$M$1963,11,0)</f>
        <v xml:space="preserve">DIRECCIÓN DE PROTECCIÓN </v>
      </c>
      <c r="G841" s="7" t="str">
        <f>VLOOKUP(Tabla2[[#This Row],[RUBRO]],Hoja9!$B$4:$M$1963,12,0)</f>
        <v>Dirección de Protección</v>
      </c>
      <c r="H841" s="5" t="s">
        <v>30</v>
      </c>
      <c r="I841" s="5" t="s">
        <v>232</v>
      </c>
      <c r="J841" s="5" t="s">
        <v>233</v>
      </c>
      <c r="K841" s="5" t="s">
        <v>63</v>
      </c>
      <c r="L841" s="5" t="s">
        <v>42</v>
      </c>
      <c r="M841" s="5" t="s">
        <v>240</v>
      </c>
      <c r="N841" s="5"/>
      <c r="O841" s="5"/>
      <c r="P841" s="5" t="s">
        <v>31</v>
      </c>
      <c r="Q841" s="5" t="s">
        <v>32</v>
      </c>
      <c r="R841" s="5" t="s">
        <v>33</v>
      </c>
      <c r="S841" s="6" t="s">
        <v>386</v>
      </c>
      <c r="T841" s="8">
        <v>2289287</v>
      </c>
      <c r="U841" s="8">
        <v>0</v>
      </c>
      <c r="V841" s="8">
        <v>0</v>
      </c>
      <c r="W841" s="8">
        <v>2289287</v>
      </c>
      <c r="X841" s="8">
        <v>0</v>
      </c>
      <c r="Y841" s="8">
        <v>2289287</v>
      </c>
      <c r="Z841" s="8">
        <v>0</v>
      </c>
      <c r="AA841" s="8">
        <v>2289287</v>
      </c>
      <c r="AB841" s="8">
        <v>1040585</v>
      </c>
      <c r="AC841" s="8">
        <v>1040585</v>
      </c>
      <c r="AD841" s="21">
        <v>1040585</v>
      </c>
    </row>
    <row r="842" spans="1:30" ht="33.75" x14ac:dyDescent="0.25">
      <c r="A842" s="20" t="s">
        <v>422</v>
      </c>
      <c r="B842" s="6" t="s">
        <v>423</v>
      </c>
      <c r="C842" s="7" t="s">
        <v>49</v>
      </c>
      <c r="D842" s="7" t="s">
        <v>29</v>
      </c>
      <c r="E842" s="3" t="str">
        <f>VLOOKUP(Tabla2[[#This Row],[RUBRO]],Hoja9!$B$4:$M$1963,10,0)</f>
        <v>PROTECCION</v>
      </c>
      <c r="F842" s="7" t="str">
        <f>VLOOKUP(Tabla2[[#This Row],[RUBRO]],Hoja9!$B$4:$M$1963,11,0)</f>
        <v xml:space="preserve">DIRECCIÓN DE PROTECCIÓN </v>
      </c>
      <c r="G842" s="7" t="str">
        <f>VLOOKUP(Tabla2[[#This Row],[RUBRO]],Hoja9!$B$4:$M$1963,12,0)</f>
        <v>Dirección de Protección</v>
      </c>
      <c r="H842" s="5" t="s">
        <v>30</v>
      </c>
      <c r="I842" s="5" t="s">
        <v>232</v>
      </c>
      <c r="J842" s="5" t="s">
        <v>233</v>
      </c>
      <c r="K842" s="5" t="s">
        <v>63</v>
      </c>
      <c r="L842" s="5" t="s">
        <v>42</v>
      </c>
      <c r="M842" s="5" t="s">
        <v>243</v>
      </c>
      <c r="N842" s="5"/>
      <c r="O842" s="5"/>
      <c r="P842" s="5" t="s">
        <v>46</v>
      </c>
      <c r="Q842" s="5" t="s">
        <v>47</v>
      </c>
      <c r="R842" s="5" t="s">
        <v>33</v>
      </c>
      <c r="S842" s="6" t="s">
        <v>50</v>
      </c>
      <c r="T842" s="8">
        <v>4677957680</v>
      </c>
      <c r="U842" s="8">
        <v>0</v>
      </c>
      <c r="V842" s="8">
        <v>49672848</v>
      </c>
      <c r="W842" s="8">
        <v>4628284832</v>
      </c>
      <c r="X842" s="8">
        <v>0</v>
      </c>
      <c r="Y842" s="8">
        <v>4628284832</v>
      </c>
      <c r="Z842" s="8">
        <v>0</v>
      </c>
      <c r="AA842" s="8">
        <v>4619633674</v>
      </c>
      <c r="AB842" s="8">
        <v>1671451110</v>
      </c>
      <c r="AC842" s="8">
        <v>1671451110</v>
      </c>
      <c r="AD842" s="21">
        <v>1671451110</v>
      </c>
    </row>
    <row r="843" spans="1:30" ht="33.75" x14ac:dyDescent="0.25">
      <c r="A843" s="20" t="s">
        <v>422</v>
      </c>
      <c r="B843" s="6" t="s">
        <v>423</v>
      </c>
      <c r="C843" s="7" t="s">
        <v>49</v>
      </c>
      <c r="D843" s="7" t="s">
        <v>29</v>
      </c>
      <c r="E843" s="3" t="str">
        <f>VLOOKUP(Tabla2[[#This Row],[RUBRO]],Hoja9!$B$4:$M$1963,10,0)</f>
        <v>PROTECCION</v>
      </c>
      <c r="F843" s="7" t="str">
        <f>VLOOKUP(Tabla2[[#This Row],[RUBRO]],Hoja9!$B$4:$M$1963,11,0)</f>
        <v xml:space="preserve">DIRECCIÓN DE PROTECCIÓN </v>
      </c>
      <c r="G843" s="7" t="str">
        <f>VLOOKUP(Tabla2[[#This Row],[RUBRO]],Hoja9!$B$4:$M$1963,12,0)</f>
        <v>Dirección de Protección</v>
      </c>
      <c r="H843" s="5" t="s">
        <v>30</v>
      </c>
      <c r="I843" s="5" t="s">
        <v>232</v>
      </c>
      <c r="J843" s="5" t="s">
        <v>233</v>
      </c>
      <c r="K843" s="5" t="s">
        <v>63</v>
      </c>
      <c r="L843" s="5" t="s">
        <v>42</v>
      </c>
      <c r="M843" s="5" t="s">
        <v>243</v>
      </c>
      <c r="N843" s="5"/>
      <c r="O843" s="5"/>
      <c r="P843" s="5" t="s">
        <v>31</v>
      </c>
      <c r="Q843" s="5" t="s">
        <v>32</v>
      </c>
      <c r="R843" s="5" t="s">
        <v>33</v>
      </c>
      <c r="S843" s="6" t="s">
        <v>50</v>
      </c>
      <c r="T843" s="8">
        <v>61055940</v>
      </c>
      <c r="U843" s="8">
        <v>0</v>
      </c>
      <c r="V843" s="8">
        <v>4228028</v>
      </c>
      <c r="W843" s="8">
        <v>56827912</v>
      </c>
      <c r="X843" s="8">
        <v>0</v>
      </c>
      <c r="Y843" s="8">
        <v>56827912</v>
      </c>
      <c r="Z843" s="8">
        <v>0</v>
      </c>
      <c r="AA843" s="8">
        <v>56827912</v>
      </c>
      <c r="AB843" s="8">
        <v>15898165</v>
      </c>
      <c r="AC843" s="8">
        <v>15898165</v>
      </c>
      <c r="AD843" s="21">
        <v>15898165</v>
      </c>
    </row>
    <row r="844" spans="1:30" ht="33.75" x14ac:dyDescent="0.25">
      <c r="A844" s="20" t="s">
        <v>422</v>
      </c>
      <c r="B844" s="6" t="s">
        <v>423</v>
      </c>
      <c r="C844" s="7" t="s">
        <v>58</v>
      </c>
      <c r="D844" s="7" t="s">
        <v>29</v>
      </c>
      <c r="E844" s="3" t="str">
        <f>VLOOKUP(Tabla2[[#This Row],[RUBRO]],Hoja9!$B$4:$M$1963,10,0)</f>
        <v>PROTECCION</v>
      </c>
      <c r="F844" s="7" t="str">
        <f>VLOOKUP(Tabla2[[#This Row],[RUBRO]],Hoja9!$B$4:$M$1963,11,0)</f>
        <v>DIRECCIÓN DE GESTIÓN HUMANA</v>
      </c>
      <c r="G844" s="7" t="str">
        <f>VLOOKUP(Tabla2[[#This Row],[RUBRO]],Hoja9!$B$4:$M$1963,12,0)</f>
        <v>Gestión Humana - Pres. Serv</v>
      </c>
      <c r="H844" s="5" t="s">
        <v>30</v>
      </c>
      <c r="I844" s="5" t="s">
        <v>232</v>
      </c>
      <c r="J844" s="5" t="s">
        <v>233</v>
      </c>
      <c r="K844" s="5" t="s">
        <v>63</v>
      </c>
      <c r="L844" s="5" t="s">
        <v>42</v>
      </c>
      <c r="M844" s="5" t="s">
        <v>255</v>
      </c>
      <c r="N844" s="5"/>
      <c r="O844" s="5"/>
      <c r="P844" s="5" t="s">
        <v>31</v>
      </c>
      <c r="Q844" s="5" t="s">
        <v>32</v>
      </c>
      <c r="R844" s="5" t="s">
        <v>33</v>
      </c>
      <c r="S844" s="6" t="s">
        <v>59</v>
      </c>
      <c r="T844" s="8">
        <v>3946655303</v>
      </c>
      <c r="U844" s="8">
        <v>785083567</v>
      </c>
      <c r="V844" s="8">
        <v>0</v>
      </c>
      <c r="W844" s="8">
        <v>4731738870</v>
      </c>
      <c r="X844" s="8">
        <v>0</v>
      </c>
      <c r="Y844" s="8">
        <v>4727993968</v>
      </c>
      <c r="Z844" s="8">
        <v>3744902</v>
      </c>
      <c r="AA844" s="8">
        <v>4555411836</v>
      </c>
      <c r="AB844" s="8">
        <v>3296895308</v>
      </c>
      <c r="AC844" s="8">
        <v>3296895308</v>
      </c>
      <c r="AD844" s="21">
        <v>3296895308</v>
      </c>
    </row>
    <row r="845" spans="1:30" ht="33.75" x14ac:dyDescent="0.25">
      <c r="A845" s="20" t="s">
        <v>422</v>
      </c>
      <c r="B845" s="6" t="s">
        <v>423</v>
      </c>
      <c r="C845" s="7" t="s">
        <v>256</v>
      </c>
      <c r="D845" s="7" t="s">
        <v>29</v>
      </c>
      <c r="E845" s="3" t="str">
        <f>VLOOKUP(Tabla2[[#This Row],[RUBRO]],Hoja9!$B$4:$M$1963,10,0)</f>
        <v>PROTECCION</v>
      </c>
      <c r="F845" s="7" t="str">
        <f>VLOOKUP(Tabla2[[#This Row],[RUBRO]],Hoja9!$B$4:$M$1963,11,0)</f>
        <v>DIRECCIÓN DE GESTIÓN HUMANA</v>
      </c>
      <c r="G845" s="7" t="str">
        <f>VLOOKUP(Tabla2[[#This Row],[RUBRO]],Hoja9!$B$4:$M$1963,12,0)</f>
        <v>Gestión Humana- Viáticos</v>
      </c>
      <c r="H845" s="5" t="s">
        <v>30</v>
      </c>
      <c r="I845" s="5" t="s">
        <v>232</v>
      </c>
      <c r="J845" s="5" t="s">
        <v>233</v>
      </c>
      <c r="K845" s="5" t="s">
        <v>63</v>
      </c>
      <c r="L845" s="5" t="s">
        <v>42</v>
      </c>
      <c r="M845" s="5" t="s">
        <v>257</v>
      </c>
      <c r="N845" s="5"/>
      <c r="O845" s="5"/>
      <c r="P845" s="5" t="s">
        <v>31</v>
      </c>
      <c r="Q845" s="5" t="s">
        <v>32</v>
      </c>
      <c r="R845" s="5" t="s">
        <v>33</v>
      </c>
      <c r="S845" s="6" t="s">
        <v>249</v>
      </c>
      <c r="T845" s="8">
        <v>227053000</v>
      </c>
      <c r="U845" s="8">
        <v>150000000</v>
      </c>
      <c r="V845" s="8">
        <v>0</v>
      </c>
      <c r="W845" s="8">
        <v>377053000</v>
      </c>
      <c r="X845" s="8">
        <v>0</v>
      </c>
      <c r="Y845" s="8">
        <v>235831654</v>
      </c>
      <c r="Z845" s="8">
        <v>141221346</v>
      </c>
      <c r="AA845" s="8">
        <v>225093256</v>
      </c>
      <c r="AB845" s="8">
        <v>185379574</v>
      </c>
      <c r="AC845" s="8">
        <v>185379574</v>
      </c>
      <c r="AD845" s="21">
        <v>185379574</v>
      </c>
    </row>
    <row r="846" spans="1:30" ht="33.75" x14ac:dyDescent="0.25">
      <c r="A846" s="20" t="s">
        <v>422</v>
      </c>
      <c r="B846" s="6" t="s">
        <v>423</v>
      </c>
      <c r="C846" s="7" t="s">
        <v>387</v>
      </c>
      <c r="D846" s="7" t="s">
        <v>29</v>
      </c>
      <c r="E846" s="3" t="str">
        <f>VLOOKUP(Tabla2[[#This Row],[RUBRO]],Hoja9!$B$4:$M$1963,10,0)</f>
        <v>PROTECCION</v>
      </c>
      <c r="F846" s="7" t="str">
        <f>VLOOKUP(Tabla2[[#This Row],[RUBRO]],Hoja9!$B$4:$M$1963,11,0)</f>
        <v xml:space="preserve">DIRECCIÓN DE PROTECCIÓN </v>
      </c>
      <c r="G846" s="7" t="str">
        <f>VLOOKUP(Tabla2[[#This Row],[RUBRO]],Hoja9!$B$4:$M$1963,12,0)</f>
        <v>Dirección de Protección</v>
      </c>
      <c r="H846" s="5" t="s">
        <v>30</v>
      </c>
      <c r="I846" s="5" t="s">
        <v>232</v>
      </c>
      <c r="J846" s="5" t="s">
        <v>233</v>
      </c>
      <c r="K846" s="5" t="s">
        <v>63</v>
      </c>
      <c r="L846" s="5" t="s">
        <v>42</v>
      </c>
      <c r="M846" s="5" t="s">
        <v>388</v>
      </c>
      <c r="N846" s="5"/>
      <c r="O846" s="5"/>
      <c r="P846" s="5" t="s">
        <v>31</v>
      </c>
      <c r="Q846" s="5" t="s">
        <v>32</v>
      </c>
      <c r="R846" s="5" t="s">
        <v>33</v>
      </c>
      <c r="S846" s="6" t="s">
        <v>389</v>
      </c>
      <c r="T846" s="8">
        <v>60354000</v>
      </c>
      <c r="U846" s="8">
        <v>70000000</v>
      </c>
      <c r="V846" s="8">
        <v>0</v>
      </c>
      <c r="W846" s="8">
        <v>130354000</v>
      </c>
      <c r="X846" s="8">
        <v>0</v>
      </c>
      <c r="Y846" s="8">
        <v>124354000</v>
      </c>
      <c r="Z846" s="8">
        <v>6000000</v>
      </c>
      <c r="AA846" s="8">
        <v>57283900</v>
      </c>
      <c r="AB846" s="8">
        <v>23522076</v>
      </c>
      <c r="AC846" s="8">
        <v>23522076</v>
      </c>
      <c r="AD846" s="21">
        <v>23522076</v>
      </c>
    </row>
    <row r="847" spans="1:30" ht="33.75" x14ac:dyDescent="0.25">
      <c r="A847" s="20" t="s">
        <v>422</v>
      </c>
      <c r="B847" s="6" t="s">
        <v>423</v>
      </c>
      <c r="C847" s="7" t="s">
        <v>51</v>
      </c>
      <c r="D847" s="7" t="s">
        <v>35</v>
      </c>
      <c r="E847" s="3" t="str">
        <f>VLOOKUP(Tabla2[[#This Row],[RUBRO]],Hoja9!$B$4:$M$1963,10,0)</f>
        <v>PRIMERA INFANCIA</v>
      </c>
      <c r="F847" s="7" t="str">
        <f>VLOOKUP(Tabla2[[#This Row],[RUBRO]],Hoja9!$B$4:$M$1963,11,0)</f>
        <v>DIRECCIÓN DE PRIMERA INFANCIA</v>
      </c>
      <c r="G847" s="7" t="str">
        <f>VLOOKUP(Tabla2[[#This Row],[RUBRO]],Hoja9!$B$4:$M$1963,12,0)</f>
        <v>Primera Infancia</v>
      </c>
      <c r="H847" s="5" t="s">
        <v>30</v>
      </c>
      <c r="I847" s="5" t="s">
        <v>232</v>
      </c>
      <c r="J847" s="5" t="s">
        <v>233</v>
      </c>
      <c r="K847" s="5" t="s">
        <v>80</v>
      </c>
      <c r="L847" s="5" t="s">
        <v>42</v>
      </c>
      <c r="M847" s="5" t="s">
        <v>234</v>
      </c>
      <c r="N847" s="5"/>
      <c r="O847" s="5"/>
      <c r="P847" s="5" t="s">
        <v>46</v>
      </c>
      <c r="Q847" s="5" t="s">
        <v>65</v>
      </c>
      <c r="R847" s="5" t="s">
        <v>33</v>
      </c>
      <c r="S847" s="6" t="s">
        <v>52</v>
      </c>
      <c r="T847" s="8">
        <v>0</v>
      </c>
      <c r="U847" s="8">
        <v>211578837</v>
      </c>
      <c r="V847" s="8">
        <v>70591970</v>
      </c>
      <c r="W847" s="8">
        <v>140986867</v>
      </c>
      <c r="X847" s="8">
        <v>0</v>
      </c>
      <c r="Y847" s="8">
        <v>140986867</v>
      </c>
      <c r="Z847" s="8">
        <v>0</v>
      </c>
      <c r="AA847" s="8">
        <v>140986867</v>
      </c>
      <c r="AB847" s="8">
        <v>110215413</v>
      </c>
      <c r="AC847" s="8">
        <v>110215413</v>
      </c>
      <c r="AD847" s="21">
        <v>110215413</v>
      </c>
    </row>
    <row r="848" spans="1:30" ht="33.75" x14ac:dyDescent="0.25">
      <c r="A848" s="20" t="s">
        <v>422</v>
      </c>
      <c r="B848" s="6" t="s">
        <v>423</v>
      </c>
      <c r="C848" s="7" t="s">
        <v>51</v>
      </c>
      <c r="D848" s="7" t="s">
        <v>35</v>
      </c>
      <c r="E848" s="3" t="str">
        <f>VLOOKUP(Tabla2[[#This Row],[RUBRO]],Hoja9!$B$4:$M$1963,10,0)</f>
        <v>PRIMERA INFANCIA</v>
      </c>
      <c r="F848" s="7" t="str">
        <f>VLOOKUP(Tabla2[[#This Row],[RUBRO]],Hoja9!$B$4:$M$1963,11,0)</f>
        <v>DIRECCIÓN DE PRIMERA INFANCIA</v>
      </c>
      <c r="G848" s="7" t="str">
        <f>VLOOKUP(Tabla2[[#This Row],[RUBRO]],Hoja9!$B$4:$M$1963,12,0)</f>
        <v>Primera Infancia</v>
      </c>
      <c r="H848" s="5" t="s">
        <v>30</v>
      </c>
      <c r="I848" s="5" t="s">
        <v>232</v>
      </c>
      <c r="J848" s="5" t="s">
        <v>233</v>
      </c>
      <c r="K848" s="5" t="s">
        <v>80</v>
      </c>
      <c r="L848" s="5" t="s">
        <v>42</v>
      </c>
      <c r="M848" s="5" t="s">
        <v>234</v>
      </c>
      <c r="N848" s="5"/>
      <c r="O848" s="5"/>
      <c r="P848" s="5" t="s">
        <v>46</v>
      </c>
      <c r="Q848" s="5" t="s">
        <v>47</v>
      </c>
      <c r="R848" s="5" t="s">
        <v>33</v>
      </c>
      <c r="S848" s="6" t="s">
        <v>52</v>
      </c>
      <c r="T848" s="8">
        <v>85653500843</v>
      </c>
      <c r="U848" s="8">
        <v>6416532634</v>
      </c>
      <c r="V848" s="8">
        <v>67912068</v>
      </c>
      <c r="W848" s="8">
        <v>92002121409</v>
      </c>
      <c r="X848" s="8">
        <v>0</v>
      </c>
      <c r="Y848" s="8">
        <v>91871540639</v>
      </c>
      <c r="Z848" s="8">
        <v>130580770</v>
      </c>
      <c r="AA848" s="8">
        <v>91305386049</v>
      </c>
      <c r="AB848" s="8">
        <v>40740851974</v>
      </c>
      <c r="AC848" s="8">
        <v>40740851974</v>
      </c>
      <c r="AD848" s="21">
        <v>40740851974</v>
      </c>
    </row>
    <row r="849" spans="1:30" ht="33.75" x14ac:dyDescent="0.25">
      <c r="A849" s="20" t="s">
        <v>422</v>
      </c>
      <c r="B849" s="6" t="s">
        <v>423</v>
      </c>
      <c r="C849" s="7" t="s">
        <v>51</v>
      </c>
      <c r="D849" s="7" t="s">
        <v>35</v>
      </c>
      <c r="E849" s="3" t="str">
        <f>VLOOKUP(Tabla2[[#This Row],[RUBRO]],Hoja9!$B$4:$M$1963,10,0)</f>
        <v>PRIMERA INFANCIA</v>
      </c>
      <c r="F849" s="7" t="str">
        <f>VLOOKUP(Tabla2[[#This Row],[RUBRO]],Hoja9!$B$4:$M$1963,11,0)</f>
        <v>DIRECCIÓN DE PRIMERA INFANCIA</v>
      </c>
      <c r="G849" s="7" t="str">
        <f>VLOOKUP(Tabla2[[#This Row],[RUBRO]],Hoja9!$B$4:$M$1963,12,0)</f>
        <v>Primera Infancia</v>
      </c>
      <c r="H849" s="5" t="s">
        <v>30</v>
      </c>
      <c r="I849" s="5" t="s">
        <v>232</v>
      </c>
      <c r="J849" s="5" t="s">
        <v>233</v>
      </c>
      <c r="K849" s="5" t="s">
        <v>80</v>
      </c>
      <c r="L849" s="5" t="s">
        <v>42</v>
      </c>
      <c r="M849" s="5" t="s">
        <v>234</v>
      </c>
      <c r="N849" s="5"/>
      <c r="O849" s="5"/>
      <c r="P849" s="5" t="s">
        <v>31</v>
      </c>
      <c r="Q849" s="5" t="s">
        <v>32</v>
      </c>
      <c r="R849" s="5" t="s">
        <v>33</v>
      </c>
      <c r="S849" s="6" t="s">
        <v>52</v>
      </c>
      <c r="T849" s="8">
        <v>0</v>
      </c>
      <c r="U849" s="8">
        <v>1836617497</v>
      </c>
      <c r="V849" s="8">
        <v>0</v>
      </c>
      <c r="W849" s="8">
        <v>1836617497</v>
      </c>
      <c r="X849" s="8">
        <v>0</v>
      </c>
      <c r="Y849" s="8">
        <v>1796963498</v>
      </c>
      <c r="Z849" s="8">
        <v>39653999</v>
      </c>
      <c r="AA849" s="8">
        <v>1791772646</v>
      </c>
      <c r="AB849" s="8">
        <v>909048416</v>
      </c>
      <c r="AC849" s="8">
        <v>909048416</v>
      </c>
      <c r="AD849" s="21">
        <v>909048416</v>
      </c>
    </row>
    <row r="850" spans="1:30" ht="33.75" x14ac:dyDescent="0.25">
      <c r="A850" s="20" t="s">
        <v>422</v>
      </c>
      <c r="B850" s="6" t="s">
        <v>423</v>
      </c>
      <c r="C850" s="7" t="s">
        <v>390</v>
      </c>
      <c r="D850" s="7" t="s">
        <v>35</v>
      </c>
      <c r="E850" s="3" t="str">
        <f>VLOOKUP(Tabla2[[#This Row],[RUBRO]],Hoja9!$B$4:$M$1963,10,0)</f>
        <v>PRIMERA INFANCIA</v>
      </c>
      <c r="F850" s="7" t="str">
        <f>VLOOKUP(Tabla2[[#This Row],[RUBRO]],Hoja9!$B$4:$M$1963,11,0)</f>
        <v>DIRECCIÓN DE PRIMERA INFANCIA</v>
      </c>
      <c r="G850" s="7" t="str">
        <f>VLOOKUP(Tabla2[[#This Row],[RUBRO]],Hoja9!$B$4:$M$1963,12,0)</f>
        <v>Primera Infancia</v>
      </c>
      <c r="H850" s="5" t="s">
        <v>30</v>
      </c>
      <c r="I850" s="5" t="s">
        <v>232</v>
      </c>
      <c r="J850" s="5" t="s">
        <v>233</v>
      </c>
      <c r="K850" s="5" t="s">
        <v>80</v>
      </c>
      <c r="L850" s="5" t="s">
        <v>42</v>
      </c>
      <c r="M850" s="5" t="s">
        <v>281</v>
      </c>
      <c r="N850" s="5"/>
      <c r="O850" s="5"/>
      <c r="P850" s="5" t="s">
        <v>46</v>
      </c>
      <c r="Q850" s="5" t="s">
        <v>47</v>
      </c>
      <c r="R850" s="5" t="s">
        <v>33</v>
      </c>
      <c r="S850" s="6" t="s">
        <v>391</v>
      </c>
      <c r="T850" s="8">
        <v>30291556887</v>
      </c>
      <c r="U850" s="8">
        <v>0</v>
      </c>
      <c r="V850" s="8">
        <v>247681221</v>
      </c>
      <c r="W850" s="8">
        <v>30043875666</v>
      </c>
      <c r="X850" s="8">
        <v>0</v>
      </c>
      <c r="Y850" s="8">
        <v>30027324620</v>
      </c>
      <c r="Z850" s="8">
        <v>16551046</v>
      </c>
      <c r="AA850" s="8">
        <v>30007779317</v>
      </c>
      <c r="AB850" s="8">
        <v>13952873754</v>
      </c>
      <c r="AC850" s="8">
        <v>13952873754</v>
      </c>
      <c r="AD850" s="21">
        <v>13952873754</v>
      </c>
    </row>
    <row r="851" spans="1:30" ht="33.75" x14ac:dyDescent="0.25">
      <c r="A851" s="20" t="s">
        <v>422</v>
      </c>
      <c r="B851" s="6" t="s">
        <v>423</v>
      </c>
      <c r="C851" s="7" t="s">
        <v>270</v>
      </c>
      <c r="D851" s="7" t="s">
        <v>35</v>
      </c>
      <c r="E851" s="3" t="str">
        <f>VLOOKUP(Tabla2[[#This Row],[RUBRO]],Hoja9!$B$4:$M$1963,10,0)</f>
        <v>PRIMERA INFANCIA</v>
      </c>
      <c r="F851" s="7" t="str">
        <f>VLOOKUP(Tabla2[[#This Row],[RUBRO]],Hoja9!$B$4:$M$1963,11,0)</f>
        <v>DIRECCIÓN DE PRIMERA INFANCIA</v>
      </c>
      <c r="G851" s="7" t="str">
        <f>VLOOKUP(Tabla2[[#This Row],[RUBRO]],Hoja9!$B$4:$M$1963,12,0)</f>
        <v>Primera Infancia</v>
      </c>
      <c r="H851" s="5" t="s">
        <v>30</v>
      </c>
      <c r="I851" s="5" t="s">
        <v>232</v>
      </c>
      <c r="J851" s="5" t="s">
        <v>233</v>
      </c>
      <c r="K851" s="5" t="s">
        <v>80</v>
      </c>
      <c r="L851" s="5" t="s">
        <v>42</v>
      </c>
      <c r="M851" s="5" t="s">
        <v>243</v>
      </c>
      <c r="N851" s="5"/>
      <c r="O851" s="5"/>
      <c r="P851" s="5" t="s">
        <v>46</v>
      </c>
      <c r="Q851" s="5" t="s">
        <v>47</v>
      </c>
      <c r="R851" s="5" t="s">
        <v>33</v>
      </c>
      <c r="S851" s="6" t="s">
        <v>271</v>
      </c>
      <c r="T851" s="8">
        <v>0</v>
      </c>
      <c r="U851" s="8">
        <v>2474645046</v>
      </c>
      <c r="V851" s="8">
        <v>0</v>
      </c>
      <c r="W851" s="8">
        <v>2474645046</v>
      </c>
      <c r="X851" s="8">
        <v>0</v>
      </c>
      <c r="Y851" s="8">
        <v>2474645046</v>
      </c>
      <c r="Z851" s="8">
        <v>0</v>
      </c>
      <c r="AA851" s="8">
        <v>1825762685</v>
      </c>
      <c r="AB851" s="8">
        <v>646237408</v>
      </c>
      <c r="AC851" s="8">
        <v>646237408</v>
      </c>
      <c r="AD851" s="21">
        <v>646237408</v>
      </c>
    </row>
    <row r="852" spans="1:30" ht="33.75" x14ac:dyDescent="0.25">
      <c r="A852" s="20" t="s">
        <v>422</v>
      </c>
      <c r="B852" s="6" t="s">
        <v>423</v>
      </c>
      <c r="C852" s="7" t="s">
        <v>274</v>
      </c>
      <c r="D852" s="7" t="s">
        <v>35</v>
      </c>
      <c r="E852" s="3" t="str">
        <f>VLOOKUP(Tabla2[[#This Row],[RUBRO]],Hoja9!$B$4:$M$1963,10,0)</f>
        <v>PRIMERA INFANCIA</v>
      </c>
      <c r="F852" s="7" t="str">
        <f>VLOOKUP(Tabla2[[#This Row],[RUBRO]],Hoja9!$B$4:$M$1963,11,0)</f>
        <v>DIRECCIÓN DE GESTIÓN HUMANA</v>
      </c>
      <c r="G852" s="7" t="str">
        <f>VLOOKUP(Tabla2[[#This Row],[RUBRO]],Hoja9!$B$4:$M$1963,12,0)</f>
        <v>Gestión Humana - Pres. Serv</v>
      </c>
      <c r="H852" s="5" t="s">
        <v>30</v>
      </c>
      <c r="I852" s="5" t="s">
        <v>232</v>
      </c>
      <c r="J852" s="5" t="s">
        <v>233</v>
      </c>
      <c r="K852" s="5" t="s">
        <v>80</v>
      </c>
      <c r="L852" s="5" t="s">
        <v>42</v>
      </c>
      <c r="M852" s="5" t="s">
        <v>254</v>
      </c>
      <c r="N852" s="5"/>
      <c r="O852" s="5"/>
      <c r="P852" s="5" t="s">
        <v>31</v>
      </c>
      <c r="Q852" s="5" t="s">
        <v>32</v>
      </c>
      <c r="R852" s="5" t="s">
        <v>33</v>
      </c>
      <c r="S852" s="6" t="s">
        <v>59</v>
      </c>
      <c r="T852" s="8">
        <v>0</v>
      </c>
      <c r="U852" s="8">
        <v>1061980000</v>
      </c>
      <c r="V852" s="8">
        <v>11116669</v>
      </c>
      <c r="W852" s="8">
        <v>1050863331</v>
      </c>
      <c r="X852" s="8">
        <v>0</v>
      </c>
      <c r="Y852" s="8">
        <v>1039746664</v>
      </c>
      <c r="Z852" s="8">
        <v>11116667</v>
      </c>
      <c r="AA852" s="8">
        <v>1039746664</v>
      </c>
      <c r="AB852" s="8">
        <v>435579997</v>
      </c>
      <c r="AC852" s="8">
        <v>435579997</v>
      </c>
      <c r="AD852" s="21">
        <v>435579997</v>
      </c>
    </row>
    <row r="853" spans="1:30" ht="33.75" x14ac:dyDescent="0.25">
      <c r="A853" s="20" t="s">
        <v>422</v>
      </c>
      <c r="B853" s="6" t="s">
        <v>423</v>
      </c>
      <c r="C853" s="7" t="s">
        <v>275</v>
      </c>
      <c r="D853" s="7" t="s">
        <v>35</v>
      </c>
      <c r="E853" s="3" t="str">
        <f>VLOOKUP(Tabla2[[#This Row],[RUBRO]],Hoja9!$B$4:$M$1963,10,0)</f>
        <v>PRIMERA INFANCIA</v>
      </c>
      <c r="F853" s="7" t="str">
        <f>VLOOKUP(Tabla2[[#This Row],[RUBRO]],Hoja9!$B$4:$M$1963,11,0)</f>
        <v>DIRECCIÓN DE GESTIÓN HUMANA</v>
      </c>
      <c r="G853" s="7" t="str">
        <f>VLOOKUP(Tabla2[[#This Row],[RUBRO]],Hoja9!$B$4:$M$1963,12,0)</f>
        <v>Gestión Humana- Viáticos</v>
      </c>
      <c r="H853" s="5" t="s">
        <v>30</v>
      </c>
      <c r="I853" s="5" t="s">
        <v>232</v>
      </c>
      <c r="J853" s="5" t="s">
        <v>233</v>
      </c>
      <c r="K853" s="5" t="s">
        <v>80</v>
      </c>
      <c r="L853" s="5" t="s">
        <v>42</v>
      </c>
      <c r="M853" s="5" t="s">
        <v>276</v>
      </c>
      <c r="N853" s="5"/>
      <c r="O853" s="5"/>
      <c r="P853" s="5" t="s">
        <v>31</v>
      </c>
      <c r="Q853" s="5" t="s">
        <v>32</v>
      </c>
      <c r="R853" s="5" t="s">
        <v>33</v>
      </c>
      <c r="S853" s="6" t="s">
        <v>249</v>
      </c>
      <c r="T853" s="8">
        <v>18794669</v>
      </c>
      <c r="U853" s="8">
        <v>118426009</v>
      </c>
      <c r="V853" s="8">
        <v>0</v>
      </c>
      <c r="W853" s="8">
        <v>137220678</v>
      </c>
      <c r="X853" s="8">
        <v>0</v>
      </c>
      <c r="Y853" s="8">
        <v>96070262</v>
      </c>
      <c r="Z853" s="8">
        <v>41150416</v>
      </c>
      <c r="AA853" s="8">
        <v>95281113</v>
      </c>
      <c r="AB853" s="8">
        <v>73051259</v>
      </c>
      <c r="AC853" s="8">
        <v>73051259</v>
      </c>
      <c r="AD853" s="21">
        <v>73051259</v>
      </c>
    </row>
    <row r="854" spans="1:30" ht="33.75" x14ac:dyDescent="0.25">
      <c r="A854" s="20" t="s">
        <v>422</v>
      </c>
      <c r="B854" s="6" t="s">
        <v>423</v>
      </c>
      <c r="C854" s="7" t="s">
        <v>277</v>
      </c>
      <c r="D854" s="7" t="s">
        <v>35</v>
      </c>
      <c r="E854" s="3" t="str">
        <f>VLOOKUP(Tabla2[[#This Row],[RUBRO]],Hoja9!$B$4:$M$1963,10,0)</f>
        <v>PRIMERA INFANCIA</v>
      </c>
      <c r="F854" s="7" t="str">
        <f>VLOOKUP(Tabla2[[#This Row],[RUBRO]],Hoja9!$B$4:$M$1963,11,0)</f>
        <v>DIRECCIÓN DE PRIMERA INFANCIA</v>
      </c>
      <c r="G854" s="7" t="str">
        <f>VLOOKUP(Tabla2[[#This Row],[RUBRO]],Hoja9!$B$4:$M$1963,12,0)</f>
        <v>Primera Infancia</v>
      </c>
      <c r="H854" s="5" t="s">
        <v>30</v>
      </c>
      <c r="I854" s="5" t="s">
        <v>232</v>
      </c>
      <c r="J854" s="5" t="s">
        <v>233</v>
      </c>
      <c r="K854" s="5" t="s">
        <v>80</v>
      </c>
      <c r="L854" s="5" t="s">
        <v>42</v>
      </c>
      <c r="M854" s="5" t="s">
        <v>266</v>
      </c>
      <c r="N854" s="5"/>
      <c r="O854" s="5"/>
      <c r="P854" s="5" t="s">
        <v>31</v>
      </c>
      <c r="Q854" s="5" t="s">
        <v>32</v>
      </c>
      <c r="R854" s="5" t="s">
        <v>33</v>
      </c>
      <c r="S854" s="6" t="s">
        <v>267</v>
      </c>
      <c r="T854" s="8">
        <v>0</v>
      </c>
      <c r="U854" s="8">
        <v>266767</v>
      </c>
      <c r="V854" s="8">
        <v>0</v>
      </c>
      <c r="W854" s="8">
        <v>266767</v>
      </c>
      <c r="X854" s="8">
        <v>0</v>
      </c>
      <c r="Y854" s="8">
        <v>266767</v>
      </c>
      <c r="Z854" s="8">
        <v>0</v>
      </c>
      <c r="AA854" s="8">
        <v>84369</v>
      </c>
      <c r="AB854" s="8">
        <v>84369</v>
      </c>
      <c r="AC854" s="8">
        <v>84369</v>
      </c>
      <c r="AD854" s="21">
        <v>84369</v>
      </c>
    </row>
    <row r="855" spans="1:30" ht="56.25" x14ac:dyDescent="0.25">
      <c r="A855" s="20" t="s">
        <v>422</v>
      </c>
      <c r="B855" s="6" t="s">
        <v>423</v>
      </c>
      <c r="C855" s="7" t="s">
        <v>278</v>
      </c>
      <c r="D855" s="7" t="s">
        <v>507</v>
      </c>
      <c r="E855" s="3" t="str">
        <f>VLOOKUP(Tabla2[[#This Row],[RUBRO]],Hoja9!$B$4:$M$1963,10,0)</f>
        <v>FAMILIA</v>
      </c>
      <c r="F855" s="7" t="str">
        <f>VLOOKUP(Tabla2[[#This Row],[RUBRO]],Hoja9!$B$4:$M$1963,11,0)</f>
        <v>DIRECCIÓN DE FAMILIAS Y COMUNIDADES</v>
      </c>
      <c r="G855" s="7" t="str">
        <f>VLOOKUP(Tabla2[[#This Row],[RUBRO]],Hoja9!$B$4:$M$1963,12,0)</f>
        <v>Familia</v>
      </c>
      <c r="H855" s="5" t="s">
        <v>30</v>
      </c>
      <c r="I855" s="5" t="s">
        <v>232</v>
      </c>
      <c r="J855" s="5" t="s">
        <v>233</v>
      </c>
      <c r="K855" s="5" t="s">
        <v>64</v>
      </c>
      <c r="L855" s="5" t="s">
        <v>42</v>
      </c>
      <c r="M855" s="5" t="s">
        <v>234</v>
      </c>
      <c r="N855" s="5"/>
      <c r="O855" s="5"/>
      <c r="P855" s="5" t="s">
        <v>31</v>
      </c>
      <c r="Q855" s="5" t="s">
        <v>32</v>
      </c>
      <c r="R855" s="5" t="s">
        <v>33</v>
      </c>
      <c r="S855" s="6" t="s">
        <v>279</v>
      </c>
      <c r="T855" s="8">
        <v>3345598080</v>
      </c>
      <c r="U855" s="8">
        <v>316529100</v>
      </c>
      <c r="V855" s="8">
        <v>0</v>
      </c>
      <c r="W855" s="8">
        <v>3662127180</v>
      </c>
      <c r="X855" s="8">
        <v>0</v>
      </c>
      <c r="Y855" s="8">
        <v>3662127180</v>
      </c>
      <c r="Z855" s="8">
        <v>0</v>
      </c>
      <c r="AA855" s="8">
        <v>3662127180</v>
      </c>
      <c r="AB855" s="8">
        <v>1003679424</v>
      </c>
      <c r="AC855" s="8">
        <v>1003679424</v>
      </c>
      <c r="AD855" s="21">
        <v>1003679424</v>
      </c>
    </row>
    <row r="856" spans="1:30" ht="56.25" x14ac:dyDescent="0.25">
      <c r="A856" s="20" t="s">
        <v>422</v>
      </c>
      <c r="B856" s="6" t="s">
        <v>423</v>
      </c>
      <c r="C856" s="7" t="s">
        <v>280</v>
      </c>
      <c r="D856" s="7" t="s">
        <v>507</v>
      </c>
      <c r="E856" s="3" t="str">
        <f>VLOOKUP(Tabla2[[#This Row],[RUBRO]],Hoja9!$B$4:$M$1963,10,0)</f>
        <v>FAMILIA</v>
      </c>
      <c r="F856" s="7" t="str">
        <f>VLOOKUP(Tabla2[[#This Row],[RUBRO]],Hoja9!$B$4:$M$1963,11,0)</f>
        <v>DIRECCIÓN DE FAMILIAS Y COMUNIDADES</v>
      </c>
      <c r="G856" s="7" t="str">
        <f>VLOOKUP(Tabla2[[#This Row],[RUBRO]],Hoja9!$B$4:$M$1963,12,0)</f>
        <v>Familia</v>
      </c>
      <c r="H856" s="5" t="s">
        <v>30</v>
      </c>
      <c r="I856" s="5" t="s">
        <v>232</v>
      </c>
      <c r="J856" s="5" t="s">
        <v>233</v>
      </c>
      <c r="K856" s="5" t="s">
        <v>64</v>
      </c>
      <c r="L856" s="5" t="s">
        <v>42</v>
      </c>
      <c r="M856" s="5" t="s">
        <v>281</v>
      </c>
      <c r="N856" s="5"/>
      <c r="O856" s="5"/>
      <c r="P856" s="5" t="s">
        <v>31</v>
      </c>
      <c r="Q856" s="5" t="s">
        <v>32</v>
      </c>
      <c r="R856" s="5" t="s">
        <v>33</v>
      </c>
      <c r="S856" s="6" t="s">
        <v>282</v>
      </c>
      <c r="T856" s="8">
        <v>46796390</v>
      </c>
      <c r="U856" s="8">
        <v>0</v>
      </c>
      <c r="V856" s="8">
        <v>805390</v>
      </c>
      <c r="W856" s="8">
        <v>45991000</v>
      </c>
      <c r="X856" s="8">
        <v>0</v>
      </c>
      <c r="Y856" s="8">
        <v>45991000</v>
      </c>
      <c r="Z856" s="8">
        <v>0</v>
      </c>
      <c r="AA856" s="8">
        <v>45991000</v>
      </c>
      <c r="AB856" s="8">
        <v>13797300</v>
      </c>
      <c r="AC856" s="8">
        <v>13797300</v>
      </c>
      <c r="AD856" s="21">
        <v>13797300</v>
      </c>
    </row>
    <row r="857" spans="1:30" ht="33.75" x14ac:dyDescent="0.25">
      <c r="A857" s="20" t="s">
        <v>422</v>
      </c>
      <c r="B857" s="6" t="s">
        <v>423</v>
      </c>
      <c r="C857" s="7" t="s">
        <v>285</v>
      </c>
      <c r="D857" s="7" t="s">
        <v>507</v>
      </c>
      <c r="E857" s="3" t="str">
        <f>VLOOKUP(Tabla2[[#This Row],[RUBRO]],Hoja9!$B$4:$M$1963,10,0)</f>
        <v>FAMILIA</v>
      </c>
      <c r="F857" s="7" t="str">
        <f>VLOOKUP(Tabla2[[#This Row],[RUBRO]],Hoja9!$B$4:$M$1963,11,0)</f>
        <v>DIRECCIÓN DE GESTIÓN HUMANA</v>
      </c>
      <c r="G857" s="7" t="str">
        <f>VLOOKUP(Tabla2[[#This Row],[RUBRO]],Hoja9!$B$4:$M$1963,12,0)</f>
        <v>Gestión Humana - Pres. Serv</v>
      </c>
      <c r="H857" s="5" t="s">
        <v>30</v>
      </c>
      <c r="I857" s="5" t="s">
        <v>232</v>
      </c>
      <c r="J857" s="5" t="s">
        <v>233</v>
      </c>
      <c r="K857" s="5" t="s">
        <v>64</v>
      </c>
      <c r="L857" s="5" t="s">
        <v>42</v>
      </c>
      <c r="M857" s="5" t="s">
        <v>243</v>
      </c>
      <c r="N857" s="5"/>
      <c r="O857" s="5"/>
      <c r="P857" s="5" t="s">
        <v>31</v>
      </c>
      <c r="Q857" s="5" t="s">
        <v>32</v>
      </c>
      <c r="R857" s="5" t="s">
        <v>33</v>
      </c>
      <c r="S857" s="6" t="s">
        <v>59</v>
      </c>
      <c r="T857" s="8">
        <v>32791000</v>
      </c>
      <c r="U857" s="8">
        <v>1391133</v>
      </c>
      <c r="V857" s="8">
        <v>0</v>
      </c>
      <c r="W857" s="8">
        <v>34182133</v>
      </c>
      <c r="X857" s="8">
        <v>0</v>
      </c>
      <c r="Y857" s="8">
        <v>32791000</v>
      </c>
      <c r="Z857" s="8">
        <v>1391133</v>
      </c>
      <c r="AA857" s="8">
        <v>32791000</v>
      </c>
      <c r="AB857" s="8">
        <v>15203100</v>
      </c>
      <c r="AC857" s="8">
        <v>15203100</v>
      </c>
      <c r="AD857" s="21">
        <v>15203100</v>
      </c>
    </row>
    <row r="858" spans="1:30" ht="33.75" x14ac:dyDescent="0.25">
      <c r="A858" s="20" t="s">
        <v>422</v>
      </c>
      <c r="B858" s="6" t="s">
        <v>423</v>
      </c>
      <c r="C858" s="7" t="s">
        <v>286</v>
      </c>
      <c r="D858" s="7" t="s">
        <v>507</v>
      </c>
      <c r="E858" s="3" t="str">
        <f>VLOOKUP(Tabla2[[#This Row],[RUBRO]],Hoja9!$B$4:$M$1963,10,0)</f>
        <v>FAMILIA</v>
      </c>
      <c r="F858" s="7" t="str">
        <f>VLOOKUP(Tabla2[[#This Row],[RUBRO]],Hoja9!$B$4:$M$1963,11,0)</f>
        <v>DIRECCIÓN DE GESTIÓN HUMANA</v>
      </c>
      <c r="G858" s="7" t="str">
        <f>VLOOKUP(Tabla2[[#This Row],[RUBRO]],Hoja9!$B$4:$M$1963,12,0)</f>
        <v>Gestión Humana- Viáticos</v>
      </c>
      <c r="H858" s="5" t="s">
        <v>30</v>
      </c>
      <c r="I858" s="5" t="s">
        <v>232</v>
      </c>
      <c r="J858" s="5" t="s">
        <v>233</v>
      </c>
      <c r="K858" s="5" t="s">
        <v>64</v>
      </c>
      <c r="L858" s="5" t="s">
        <v>42</v>
      </c>
      <c r="M858" s="5" t="s">
        <v>246</v>
      </c>
      <c r="N858" s="5"/>
      <c r="O858" s="5"/>
      <c r="P858" s="5" t="s">
        <v>31</v>
      </c>
      <c r="Q858" s="5" t="s">
        <v>32</v>
      </c>
      <c r="R858" s="5" t="s">
        <v>33</v>
      </c>
      <c r="S858" s="6" t="s">
        <v>249</v>
      </c>
      <c r="T858" s="8">
        <v>9582038</v>
      </c>
      <c r="U858" s="8">
        <v>0</v>
      </c>
      <c r="V858" s="8">
        <v>0</v>
      </c>
      <c r="W858" s="8">
        <v>9582038</v>
      </c>
      <c r="X858" s="8">
        <v>0</v>
      </c>
      <c r="Y858" s="8">
        <v>2589482</v>
      </c>
      <c r="Z858" s="8">
        <v>6992556</v>
      </c>
      <c r="AA858" s="8">
        <v>2589482</v>
      </c>
      <c r="AB858" s="8">
        <v>2589482</v>
      </c>
      <c r="AC858" s="8">
        <v>2589482</v>
      </c>
      <c r="AD858" s="21">
        <v>2589482</v>
      </c>
    </row>
    <row r="859" spans="1:30" ht="56.25" x14ac:dyDescent="0.25">
      <c r="A859" s="20" t="s">
        <v>422</v>
      </c>
      <c r="B859" s="6" t="s">
        <v>423</v>
      </c>
      <c r="C859" s="7" t="s">
        <v>478</v>
      </c>
      <c r="D859" s="7" t="s">
        <v>507</v>
      </c>
      <c r="E859" s="3" t="str">
        <f>VLOOKUP(Tabla2[[#This Row],[RUBRO]],Hoja9!$B$4:$M$1963,10,0)</f>
        <v>FAMILIA</v>
      </c>
      <c r="F859" s="7" t="str">
        <f>VLOOKUP(Tabla2[[#This Row],[RUBRO]],Hoja9!$B$4:$M$1963,11,0)</f>
        <v>DIRECCIÓN DE FAMILIAS Y COMUNIDADES</v>
      </c>
      <c r="G859" s="7" t="str">
        <f>VLOOKUP(Tabla2[[#This Row],[RUBRO]],Hoja9!$B$4:$M$1963,12,0)</f>
        <v>Familia</v>
      </c>
      <c r="H859" s="5" t="s">
        <v>30</v>
      </c>
      <c r="I859" s="5" t="s">
        <v>232</v>
      </c>
      <c r="J859" s="5" t="s">
        <v>233</v>
      </c>
      <c r="K859" s="5" t="s">
        <v>64</v>
      </c>
      <c r="L859" s="5" t="s">
        <v>42</v>
      </c>
      <c r="M859" s="5" t="s">
        <v>266</v>
      </c>
      <c r="N859" s="5"/>
      <c r="O859" s="5"/>
      <c r="P859" s="5" t="s">
        <v>31</v>
      </c>
      <c r="Q859" s="5" t="s">
        <v>32</v>
      </c>
      <c r="R859" s="5" t="s">
        <v>33</v>
      </c>
      <c r="S859" s="6" t="s">
        <v>267</v>
      </c>
      <c r="T859" s="8">
        <v>4984</v>
      </c>
      <c r="U859" s="8">
        <v>0</v>
      </c>
      <c r="V859" s="8">
        <v>0</v>
      </c>
      <c r="W859" s="8">
        <v>4984</v>
      </c>
      <c r="X859" s="8">
        <v>0</v>
      </c>
      <c r="Y859" s="8">
        <v>0</v>
      </c>
      <c r="Z859" s="8">
        <v>4984</v>
      </c>
      <c r="AA859" s="8">
        <v>0</v>
      </c>
      <c r="AB859" s="8">
        <v>0</v>
      </c>
      <c r="AC859" s="8">
        <v>0</v>
      </c>
      <c r="AD859" s="21">
        <v>0</v>
      </c>
    </row>
    <row r="860" spans="1:30" ht="45" x14ac:dyDescent="0.25">
      <c r="A860" s="20" t="s">
        <v>422</v>
      </c>
      <c r="B860" s="6" t="s">
        <v>423</v>
      </c>
      <c r="C860" s="7" t="s">
        <v>392</v>
      </c>
      <c r="D860" s="7" t="s">
        <v>512</v>
      </c>
      <c r="E860" s="3" t="str">
        <f>VLOOKUP(Tabla2[[#This Row],[RUBRO]],Hoja9!$B$4:$M$1963,10,0)</f>
        <v>GENERACIONES</v>
      </c>
      <c r="F860" s="7" t="str">
        <f>VLOOKUP(Tabla2[[#This Row],[RUBRO]],Hoja9!$B$4:$M$1963,11,0)</f>
        <v>DIRECCIÓN DE NIÑEZ Y ADOLESCENCIA</v>
      </c>
      <c r="G860" s="7" t="str">
        <f>VLOOKUP(Tabla2[[#This Row],[RUBRO]],Hoja9!$B$4:$M$1963,12,0)</f>
        <v>Niñez y adolescencia</v>
      </c>
      <c r="H860" s="5" t="s">
        <v>30</v>
      </c>
      <c r="I860" s="5" t="s">
        <v>232</v>
      </c>
      <c r="J860" s="5" t="s">
        <v>233</v>
      </c>
      <c r="K860" s="5" t="s">
        <v>68</v>
      </c>
      <c r="L860" s="5" t="s">
        <v>42</v>
      </c>
      <c r="M860" s="5" t="s">
        <v>234</v>
      </c>
      <c r="N860" s="5"/>
      <c r="O860" s="5"/>
      <c r="P860" s="5" t="s">
        <v>31</v>
      </c>
      <c r="Q860" s="5" t="s">
        <v>32</v>
      </c>
      <c r="R860" s="5" t="s">
        <v>33</v>
      </c>
      <c r="S860" s="6" t="s">
        <v>393</v>
      </c>
      <c r="T860" s="8">
        <v>1001453125</v>
      </c>
      <c r="U860" s="8">
        <v>153778600</v>
      </c>
      <c r="V860" s="8">
        <v>147636719</v>
      </c>
      <c r="W860" s="8">
        <v>1007595006</v>
      </c>
      <c r="X860" s="8">
        <v>0</v>
      </c>
      <c r="Y860" s="8">
        <v>1007595006</v>
      </c>
      <c r="Z860" s="8">
        <v>0</v>
      </c>
      <c r="AA860" s="8">
        <v>853816406</v>
      </c>
      <c r="AB860" s="8">
        <v>27050000</v>
      </c>
      <c r="AC860" s="8">
        <v>27050000</v>
      </c>
      <c r="AD860" s="21">
        <v>27050000</v>
      </c>
    </row>
    <row r="861" spans="1:30" ht="45" x14ac:dyDescent="0.25">
      <c r="A861" s="20" t="s">
        <v>422</v>
      </c>
      <c r="B861" s="6" t="s">
        <v>423</v>
      </c>
      <c r="C861" s="7" t="s">
        <v>394</v>
      </c>
      <c r="D861" s="7" t="s">
        <v>512</v>
      </c>
      <c r="E861" s="3" t="str">
        <f>VLOOKUP(Tabla2[[#This Row],[RUBRO]],Hoja9!$B$4:$M$1963,10,0)</f>
        <v>GENERACIONES</v>
      </c>
      <c r="F861" s="7" t="str">
        <f>VLOOKUP(Tabla2[[#This Row],[RUBRO]],Hoja9!$B$4:$M$1963,11,0)</f>
        <v>DIRECCIÓN DE NIÑEZ Y ADOLESCENCIA</v>
      </c>
      <c r="G861" s="7" t="str">
        <f>VLOOKUP(Tabla2[[#This Row],[RUBRO]],Hoja9!$B$4:$M$1963,12,0)</f>
        <v>Niñez y adolescencia</v>
      </c>
      <c r="H861" s="5" t="s">
        <v>30</v>
      </c>
      <c r="I861" s="5" t="s">
        <v>232</v>
      </c>
      <c r="J861" s="5" t="s">
        <v>233</v>
      </c>
      <c r="K861" s="5" t="s">
        <v>68</v>
      </c>
      <c r="L861" s="5" t="s">
        <v>42</v>
      </c>
      <c r="M861" s="5" t="s">
        <v>281</v>
      </c>
      <c r="N861" s="5"/>
      <c r="O861" s="5"/>
      <c r="P861" s="5" t="s">
        <v>31</v>
      </c>
      <c r="Q861" s="5" t="s">
        <v>32</v>
      </c>
      <c r="R861" s="5" t="s">
        <v>33</v>
      </c>
      <c r="S861" s="6" t="s">
        <v>395</v>
      </c>
      <c r="T861" s="8">
        <v>88127875</v>
      </c>
      <c r="U861" s="8">
        <v>0</v>
      </c>
      <c r="V861" s="8">
        <v>12992031</v>
      </c>
      <c r="W861" s="8">
        <v>75135844</v>
      </c>
      <c r="X861" s="8">
        <v>0</v>
      </c>
      <c r="Y861" s="8">
        <v>75135844</v>
      </c>
      <c r="Z861" s="8">
        <v>0</v>
      </c>
      <c r="AA861" s="8">
        <v>75135844</v>
      </c>
      <c r="AB861" s="8">
        <v>2380400</v>
      </c>
      <c r="AC861" s="8">
        <v>2380400</v>
      </c>
      <c r="AD861" s="21">
        <v>2380400</v>
      </c>
    </row>
    <row r="862" spans="1:30" ht="45" x14ac:dyDescent="0.25">
      <c r="A862" s="20" t="s">
        <v>422</v>
      </c>
      <c r="B862" s="6" t="s">
        <v>423</v>
      </c>
      <c r="C862" s="7" t="s">
        <v>291</v>
      </c>
      <c r="D862" s="7" t="s">
        <v>512</v>
      </c>
      <c r="E862" s="3" t="str">
        <f>VLOOKUP(Tabla2[[#This Row],[RUBRO]],Hoja9!$B$4:$M$1963,10,0)</f>
        <v>GENERACIONES</v>
      </c>
      <c r="F862" s="7" t="str">
        <f>VLOOKUP(Tabla2[[#This Row],[RUBRO]],Hoja9!$B$4:$M$1963,11,0)</f>
        <v>DIRECCIÓN DE NIÑEZ Y ADOLESCENCIA</v>
      </c>
      <c r="G862" s="7" t="str">
        <f>VLOOKUP(Tabla2[[#This Row],[RUBRO]],Hoja9!$B$4:$M$1963,12,0)</f>
        <v>Niñez y adolescencia</v>
      </c>
      <c r="H862" s="5" t="s">
        <v>30</v>
      </c>
      <c r="I862" s="5" t="s">
        <v>232</v>
      </c>
      <c r="J862" s="5" t="s">
        <v>233</v>
      </c>
      <c r="K862" s="5" t="s">
        <v>68</v>
      </c>
      <c r="L862" s="5" t="s">
        <v>42</v>
      </c>
      <c r="M862" s="5" t="s">
        <v>243</v>
      </c>
      <c r="N862" s="5"/>
      <c r="O862" s="5"/>
      <c r="P862" s="5" t="s">
        <v>31</v>
      </c>
      <c r="Q862" s="5" t="s">
        <v>32</v>
      </c>
      <c r="R862" s="5" t="s">
        <v>33</v>
      </c>
      <c r="S862" s="6" t="s">
        <v>292</v>
      </c>
      <c r="T862" s="8">
        <v>0</v>
      </c>
      <c r="U862" s="8">
        <v>316529100</v>
      </c>
      <c r="V862" s="8">
        <v>0</v>
      </c>
      <c r="W862" s="8">
        <v>316529100</v>
      </c>
      <c r="X862" s="8">
        <v>0</v>
      </c>
      <c r="Y862" s="8">
        <v>316529100</v>
      </c>
      <c r="Z862" s="8">
        <v>0</v>
      </c>
      <c r="AA862" s="8">
        <v>316529100</v>
      </c>
      <c r="AB862" s="8">
        <v>0</v>
      </c>
      <c r="AC862" s="8">
        <v>0</v>
      </c>
      <c r="AD862" s="21">
        <v>0</v>
      </c>
    </row>
    <row r="863" spans="1:30" ht="33.75" x14ac:dyDescent="0.25">
      <c r="A863" s="20" t="s">
        <v>422</v>
      </c>
      <c r="B863" s="6" t="s">
        <v>423</v>
      </c>
      <c r="C863" s="7" t="s">
        <v>293</v>
      </c>
      <c r="D863" s="7" t="s">
        <v>512</v>
      </c>
      <c r="E863" s="3" t="str">
        <f>VLOOKUP(Tabla2[[#This Row],[RUBRO]],Hoja9!$B$4:$M$1963,10,0)</f>
        <v>GENERACIONES</v>
      </c>
      <c r="F863" s="7" t="str">
        <f>VLOOKUP(Tabla2[[#This Row],[RUBRO]],Hoja9!$B$4:$M$1963,11,0)</f>
        <v>DIRECCIÓN DE GESTIÓN HUMANA</v>
      </c>
      <c r="G863" s="7" t="str">
        <f>VLOOKUP(Tabla2[[#This Row],[RUBRO]],Hoja9!$B$4:$M$1963,12,0)</f>
        <v>Gestión Humana - Pres. Serv</v>
      </c>
      <c r="H863" s="5" t="s">
        <v>30</v>
      </c>
      <c r="I863" s="5" t="s">
        <v>232</v>
      </c>
      <c r="J863" s="5" t="s">
        <v>233</v>
      </c>
      <c r="K863" s="5" t="s">
        <v>68</v>
      </c>
      <c r="L863" s="5" t="s">
        <v>42</v>
      </c>
      <c r="M863" s="5" t="s">
        <v>248</v>
      </c>
      <c r="N863" s="5"/>
      <c r="O863" s="5"/>
      <c r="P863" s="5" t="s">
        <v>31</v>
      </c>
      <c r="Q863" s="5" t="s">
        <v>32</v>
      </c>
      <c r="R863" s="5" t="s">
        <v>33</v>
      </c>
      <c r="S863" s="6" t="s">
        <v>59</v>
      </c>
      <c r="T863" s="8">
        <v>0</v>
      </c>
      <c r="U863" s="8">
        <v>68669800</v>
      </c>
      <c r="V863" s="8">
        <v>7122100</v>
      </c>
      <c r="W863" s="8">
        <v>61547700</v>
      </c>
      <c r="X863" s="8">
        <v>0</v>
      </c>
      <c r="Y863" s="8">
        <v>61547700</v>
      </c>
      <c r="Z863" s="8">
        <v>0</v>
      </c>
      <c r="AA863" s="8">
        <v>61547700</v>
      </c>
      <c r="AB863" s="8">
        <v>20941100</v>
      </c>
      <c r="AC863" s="8">
        <v>20941100</v>
      </c>
      <c r="AD863" s="21">
        <v>20941100</v>
      </c>
    </row>
    <row r="864" spans="1:30" ht="33.75" x14ac:dyDescent="0.25">
      <c r="A864" s="20" t="s">
        <v>422</v>
      </c>
      <c r="B864" s="6" t="s">
        <v>423</v>
      </c>
      <c r="C864" s="7" t="s">
        <v>294</v>
      </c>
      <c r="D864" s="7" t="s">
        <v>512</v>
      </c>
      <c r="E864" s="3" t="str">
        <f>VLOOKUP(Tabla2[[#This Row],[RUBRO]],Hoja9!$B$4:$M$1963,10,0)</f>
        <v>GENERACIONES</v>
      </c>
      <c r="F864" s="7" t="str">
        <f>VLOOKUP(Tabla2[[#This Row],[RUBRO]],Hoja9!$B$4:$M$1963,11,0)</f>
        <v>DIRECCIÓN DE GESTIÓN HUMANA</v>
      </c>
      <c r="G864" s="7" t="str">
        <f>VLOOKUP(Tabla2[[#This Row],[RUBRO]],Hoja9!$B$4:$M$1963,12,0)</f>
        <v>Gestión Humana- Viáticos</v>
      </c>
      <c r="H864" s="5" t="s">
        <v>30</v>
      </c>
      <c r="I864" s="5" t="s">
        <v>232</v>
      </c>
      <c r="J864" s="5" t="s">
        <v>233</v>
      </c>
      <c r="K864" s="5" t="s">
        <v>68</v>
      </c>
      <c r="L864" s="5" t="s">
        <v>42</v>
      </c>
      <c r="M864" s="5" t="s">
        <v>254</v>
      </c>
      <c r="N864" s="5"/>
      <c r="O864" s="5"/>
      <c r="P864" s="5" t="s">
        <v>31</v>
      </c>
      <c r="Q864" s="5" t="s">
        <v>32</v>
      </c>
      <c r="R864" s="5" t="s">
        <v>33</v>
      </c>
      <c r="S864" s="6" t="s">
        <v>249</v>
      </c>
      <c r="T864" s="8">
        <v>2000000</v>
      </c>
      <c r="U864" s="8">
        <v>5000000</v>
      </c>
      <c r="V864" s="8">
        <v>0</v>
      </c>
      <c r="W864" s="8">
        <v>7000000</v>
      </c>
      <c r="X864" s="8">
        <v>0</v>
      </c>
      <c r="Y864" s="8">
        <v>1577110</v>
      </c>
      <c r="Z864" s="8">
        <v>5422890</v>
      </c>
      <c r="AA864" s="8">
        <v>1577110</v>
      </c>
      <c r="AB864" s="8">
        <v>432842</v>
      </c>
      <c r="AC864" s="8">
        <v>432842</v>
      </c>
      <c r="AD864" s="21">
        <v>432842</v>
      </c>
    </row>
    <row r="865" spans="1:30" ht="45" x14ac:dyDescent="0.25">
      <c r="A865" s="20" t="s">
        <v>422</v>
      </c>
      <c r="B865" s="6" t="s">
        <v>423</v>
      </c>
      <c r="C865" s="7" t="s">
        <v>295</v>
      </c>
      <c r="D865" s="7" t="s">
        <v>512</v>
      </c>
      <c r="E865" s="3" t="str">
        <f>VLOOKUP(Tabla2[[#This Row],[RUBRO]],Hoja9!$B$4:$M$1963,10,0)</f>
        <v>GENERACIONES</v>
      </c>
      <c r="F865" s="7" t="str">
        <f>VLOOKUP(Tabla2[[#This Row],[RUBRO]],Hoja9!$B$4:$M$1963,11,0)</f>
        <v>DIRECCIÓN DE NIÑEZ Y ADOLESCENCIA</v>
      </c>
      <c r="G865" s="7" t="str">
        <f>VLOOKUP(Tabla2[[#This Row],[RUBRO]],Hoja9!$B$4:$M$1963,12,0)</f>
        <v>Niñez y adolescencia</v>
      </c>
      <c r="H865" s="5" t="s">
        <v>30</v>
      </c>
      <c r="I865" s="5" t="s">
        <v>232</v>
      </c>
      <c r="J865" s="5" t="s">
        <v>233</v>
      </c>
      <c r="K865" s="5" t="s">
        <v>68</v>
      </c>
      <c r="L865" s="5" t="s">
        <v>42</v>
      </c>
      <c r="M865" s="5" t="s">
        <v>266</v>
      </c>
      <c r="N865" s="5"/>
      <c r="O865" s="5"/>
      <c r="P865" s="5" t="s">
        <v>31</v>
      </c>
      <c r="Q865" s="5" t="s">
        <v>32</v>
      </c>
      <c r="R865" s="5" t="s">
        <v>33</v>
      </c>
      <c r="S865" s="6" t="s">
        <v>267</v>
      </c>
      <c r="T865" s="8">
        <v>0</v>
      </c>
      <c r="U865" s="8">
        <v>4358324</v>
      </c>
      <c r="V865" s="8">
        <v>4345324</v>
      </c>
      <c r="W865" s="8">
        <v>13000</v>
      </c>
      <c r="X865" s="8">
        <v>0</v>
      </c>
      <c r="Y865" s="8">
        <v>0</v>
      </c>
      <c r="Z865" s="8">
        <v>13000</v>
      </c>
      <c r="AA865" s="8">
        <v>0</v>
      </c>
      <c r="AB865" s="8">
        <v>0</v>
      </c>
      <c r="AC865" s="8">
        <v>0</v>
      </c>
      <c r="AD865" s="21">
        <v>0</v>
      </c>
    </row>
    <row r="866" spans="1:30" ht="33.75" x14ac:dyDescent="0.25">
      <c r="A866" s="20" t="s">
        <v>422</v>
      </c>
      <c r="B866" s="6" t="s">
        <v>423</v>
      </c>
      <c r="C866" s="7" t="s">
        <v>298</v>
      </c>
      <c r="D866" s="7" t="s">
        <v>594</v>
      </c>
      <c r="E866" s="3" t="str">
        <f>VLOOKUP(Tabla2[[#This Row],[RUBRO]],Hoja9!$B$4:$M$1963,10,0)</f>
        <v>SNBF</v>
      </c>
      <c r="F866" s="7" t="str">
        <f>VLOOKUP(Tabla2[[#This Row],[RUBRO]],Hoja9!$B$4:$M$1963,11,0)</f>
        <v>DIRECCIÓN DE GESTIÓN HUMANA</v>
      </c>
      <c r="G866" s="7" t="str">
        <f>VLOOKUP(Tabla2[[#This Row],[RUBRO]],Hoja9!$B$4:$M$1963,12,0)</f>
        <v>Gestión Humana - Pres. Serv</v>
      </c>
      <c r="H866" s="5" t="s">
        <v>30</v>
      </c>
      <c r="I866" s="5" t="s">
        <v>232</v>
      </c>
      <c r="J866" s="5" t="s">
        <v>233</v>
      </c>
      <c r="K866" s="5" t="s">
        <v>138</v>
      </c>
      <c r="L866" s="5" t="s">
        <v>42</v>
      </c>
      <c r="M866" s="5" t="s">
        <v>281</v>
      </c>
      <c r="N866" s="5"/>
      <c r="O866" s="5"/>
      <c r="P866" s="5" t="s">
        <v>31</v>
      </c>
      <c r="Q866" s="5" t="s">
        <v>32</v>
      </c>
      <c r="R866" s="5" t="s">
        <v>33</v>
      </c>
      <c r="S866" s="6" t="s">
        <v>59</v>
      </c>
      <c r="T866" s="8">
        <v>308702460</v>
      </c>
      <c r="U866" s="8">
        <v>0</v>
      </c>
      <c r="V866" s="8">
        <v>32611827</v>
      </c>
      <c r="W866" s="8">
        <v>276090633</v>
      </c>
      <c r="X866" s="8">
        <v>0</v>
      </c>
      <c r="Y866" s="8">
        <v>276090633</v>
      </c>
      <c r="Z866" s="8">
        <v>0</v>
      </c>
      <c r="AA866" s="8">
        <v>276090633</v>
      </c>
      <c r="AB866" s="8">
        <v>115159134</v>
      </c>
      <c r="AC866" s="8">
        <v>115159134</v>
      </c>
      <c r="AD866" s="21">
        <v>115159134</v>
      </c>
    </row>
    <row r="867" spans="1:30" ht="33.75" x14ac:dyDescent="0.25">
      <c r="A867" s="20" t="s">
        <v>422</v>
      </c>
      <c r="B867" s="6" t="s">
        <v>423</v>
      </c>
      <c r="C867" s="7" t="s">
        <v>299</v>
      </c>
      <c r="D867" s="7" t="s">
        <v>594</v>
      </c>
      <c r="E867" s="3" t="str">
        <f>VLOOKUP(Tabla2[[#This Row],[RUBRO]],Hoja9!$B$4:$M$1963,10,0)</f>
        <v>SNBF</v>
      </c>
      <c r="F867" s="7" t="str">
        <f>VLOOKUP(Tabla2[[#This Row],[RUBRO]],Hoja9!$B$4:$M$1963,11,0)</f>
        <v>DIRECCIÓN DE GESTIÓN HUMANA</v>
      </c>
      <c r="G867" s="7" t="str">
        <f>VLOOKUP(Tabla2[[#This Row],[RUBRO]],Hoja9!$B$4:$M$1963,12,0)</f>
        <v>Gestión Humana- Viáticos</v>
      </c>
      <c r="H867" s="5" t="s">
        <v>30</v>
      </c>
      <c r="I867" s="5" t="s">
        <v>232</v>
      </c>
      <c r="J867" s="5" t="s">
        <v>233</v>
      </c>
      <c r="K867" s="5" t="s">
        <v>138</v>
      </c>
      <c r="L867" s="5" t="s">
        <v>42</v>
      </c>
      <c r="M867" s="5" t="s">
        <v>237</v>
      </c>
      <c r="N867" s="5"/>
      <c r="O867" s="5"/>
      <c r="P867" s="5" t="s">
        <v>31</v>
      </c>
      <c r="Q867" s="5" t="s">
        <v>32</v>
      </c>
      <c r="R867" s="5" t="s">
        <v>33</v>
      </c>
      <c r="S867" s="6" t="s">
        <v>249</v>
      </c>
      <c r="T867" s="8">
        <v>72189847</v>
      </c>
      <c r="U867" s="8">
        <v>0</v>
      </c>
      <c r="V867" s="8">
        <v>0</v>
      </c>
      <c r="W867" s="8">
        <v>72189847</v>
      </c>
      <c r="X867" s="8">
        <v>0</v>
      </c>
      <c r="Y867" s="8">
        <v>43240128</v>
      </c>
      <c r="Z867" s="8">
        <v>28949719</v>
      </c>
      <c r="AA867" s="8">
        <v>43240128</v>
      </c>
      <c r="AB867" s="8">
        <v>34137531</v>
      </c>
      <c r="AC867" s="8">
        <v>34137531</v>
      </c>
      <c r="AD867" s="21">
        <v>34137531</v>
      </c>
    </row>
    <row r="868" spans="1:30" ht="33.75" x14ac:dyDescent="0.25">
      <c r="A868" s="20" t="s">
        <v>422</v>
      </c>
      <c r="B868" s="6" t="s">
        <v>423</v>
      </c>
      <c r="C868" s="7" t="s">
        <v>303</v>
      </c>
      <c r="D868" s="7" t="s">
        <v>604</v>
      </c>
      <c r="E868" s="3" t="str">
        <f>VLOOKUP(Tabla2[[#This Row],[RUBRO]],Hoja9!$B$4:$M$1963,10,0)</f>
        <v>TECNOLOGIA</v>
      </c>
      <c r="F868" s="7" t="str">
        <f>VLOOKUP(Tabla2[[#This Row],[RUBRO]],Hoja9!$B$4:$M$1963,11,0)</f>
        <v>DIRECCIÓN DE GESTIÓN HUMANA</v>
      </c>
      <c r="G868" s="7" t="str">
        <f>VLOOKUP(Tabla2[[#This Row],[RUBRO]],Hoja9!$B$4:$M$1963,12,0)</f>
        <v>Gestión Humana - Pres. Serv</v>
      </c>
      <c r="H868" s="5" t="s">
        <v>30</v>
      </c>
      <c r="I868" s="5" t="s">
        <v>301</v>
      </c>
      <c r="J868" s="5" t="s">
        <v>233</v>
      </c>
      <c r="K868" s="5" t="s">
        <v>41</v>
      </c>
      <c r="L868" s="5" t="s">
        <v>42</v>
      </c>
      <c r="M868" s="5" t="s">
        <v>281</v>
      </c>
      <c r="N868" s="5"/>
      <c r="O868" s="5"/>
      <c r="P868" s="5" t="s">
        <v>31</v>
      </c>
      <c r="Q868" s="5" t="s">
        <v>32</v>
      </c>
      <c r="R868" s="5" t="s">
        <v>33</v>
      </c>
      <c r="S868" s="6" t="s">
        <v>59</v>
      </c>
      <c r="T868" s="8">
        <v>83021605</v>
      </c>
      <c r="U868" s="8">
        <v>0</v>
      </c>
      <c r="V868" s="8">
        <v>1702905</v>
      </c>
      <c r="W868" s="8">
        <v>81318700</v>
      </c>
      <c r="X868" s="8">
        <v>0</v>
      </c>
      <c r="Y868" s="8">
        <v>81318700</v>
      </c>
      <c r="Z868" s="8">
        <v>0</v>
      </c>
      <c r="AA868" s="8">
        <v>81318700</v>
      </c>
      <c r="AB868" s="8">
        <v>36956833</v>
      </c>
      <c r="AC868" s="8">
        <v>36956833</v>
      </c>
      <c r="AD868" s="21">
        <v>36956833</v>
      </c>
    </row>
    <row r="869" spans="1:30" ht="33.75" x14ac:dyDescent="0.25">
      <c r="A869" s="20" t="s">
        <v>422</v>
      </c>
      <c r="B869" s="6" t="s">
        <v>423</v>
      </c>
      <c r="C869" s="7" t="s">
        <v>304</v>
      </c>
      <c r="D869" s="7" t="s">
        <v>604</v>
      </c>
      <c r="E869" s="3" t="str">
        <f>VLOOKUP(Tabla2[[#This Row],[RUBRO]],Hoja9!$B$4:$M$1963,10,0)</f>
        <v>TECNOLOGIA</v>
      </c>
      <c r="F869" s="7" t="str">
        <f>VLOOKUP(Tabla2[[#This Row],[RUBRO]],Hoja9!$B$4:$M$1963,11,0)</f>
        <v>DIRECCIÓN DE GESTIÓN HUMANA</v>
      </c>
      <c r="G869" s="7" t="str">
        <f>VLOOKUP(Tabla2[[#This Row],[RUBRO]],Hoja9!$B$4:$M$1963,12,0)</f>
        <v>Gestión Humana- Viáticos</v>
      </c>
      <c r="H869" s="5" t="s">
        <v>30</v>
      </c>
      <c r="I869" s="5" t="s">
        <v>301</v>
      </c>
      <c r="J869" s="5" t="s">
        <v>233</v>
      </c>
      <c r="K869" s="5" t="s">
        <v>41</v>
      </c>
      <c r="L869" s="5" t="s">
        <v>42</v>
      </c>
      <c r="M869" s="5" t="s">
        <v>237</v>
      </c>
      <c r="N869" s="5"/>
      <c r="O869" s="5"/>
      <c r="P869" s="5" t="s">
        <v>31</v>
      </c>
      <c r="Q869" s="5" t="s">
        <v>32</v>
      </c>
      <c r="R869" s="5" t="s">
        <v>33</v>
      </c>
      <c r="S869" s="6" t="s">
        <v>249</v>
      </c>
      <c r="T869" s="8">
        <v>9476238</v>
      </c>
      <c r="U869" s="8">
        <v>0</v>
      </c>
      <c r="V869" s="8">
        <v>0</v>
      </c>
      <c r="W869" s="8">
        <v>9476238</v>
      </c>
      <c r="X869" s="8">
        <v>0</v>
      </c>
      <c r="Y869" s="8">
        <v>7582239</v>
      </c>
      <c r="Z869" s="8">
        <v>1893999</v>
      </c>
      <c r="AA869" s="8">
        <v>7582239</v>
      </c>
      <c r="AB869" s="8">
        <v>5950802</v>
      </c>
      <c r="AC869" s="8">
        <v>5950802</v>
      </c>
      <c r="AD869" s="21">
        <v>5950802</v>
      </c>
    </row>
    <row r="870" spans="1:30" ht="33.75" x14ac:dyDescent="0.25">
      <c r="A870" s="20" t="s">
        <v>422</v>
      </c>
      <c r="B870" s="6" t="s">
        <v>423</v>
      </c>
      <c r="C870" s="7" t="s">
        <v>307</v>
      </c>
      <c r="D870" s="7" t="s">
        <v>37</v>
      </c>
      <c r="E870" s="3" t="str">
        <f>VLOOKUP(Tabla2[[#This Row],[RUBRO]],Hoja9!$B$4:$M$1963,10,0)</f>
        <v>MODELO INTERVENCION</v>
      </c>
      <c r="F870" s="7" t="str">
        <f>VLOOKUP(Tabla2[[#This Row],[RUBRO]],Hoja9!$B$4:$M$1963,11,0)</f>
        <v>DIRECCIÓN DE GESTIÓN HUMANA</v>
      </c>
      <c r="G870" s="7" t="str">
        <f>VLOOKUP(Tabla2[[#This Row],[RUBRO]],Hoja9!$B$4:$M$1963,12,0)</f>
        <v>Gestión Humana - Pres. Serv</v>
      </c>
      <c r="H870" s="5" t="s">
        <v>30</v>
      </c>
      <c r="I870" s="5" t="s">
        <v>301</v>
      </c>
      <c r="J870" s="5" t="s">
        <v>233</v>
      </c>
      <c r="K870" s="5" t="s">
        <v>77</v>
      </c>
      <c r="L870" s="5" t="s">
        <v>42</v>
      </c>
      <c r="M870" s="5" t="s">
        <v>237</v>
      </c>
      <c r="N870" s="5"/>
      <c r="O870" s="5"/>
      <c r="P870" s="5" t="s">
        <v>31</v>
      </c>
      <c r="Q870" s="5" t="s">
        <v>32</v>
      </c>
      <c r="R870" s="5" t="s">
        <v>33</v>
      </c>
      <c r="S870" s="6" t="s">
        <v>59</v>
      </c>
      <c r="T870" s="8">
        <v>1006638296</v>
      </c>
      <c r="U870" s="8">
        <v>109554104</v>
      </c>
      <c r="V870" s="8">
        <v>0</v>
      </c>
      <c r="W870" s="8">
        <v>1116192400</v>
      </c>
      <c r="X870" s="8">
        <v>0</v>
      </c>
      <c r="Y870" s="8">
        <v>1116192400</v>
      </c>
      <c r="Z870" s="8">
        <v>0</v>
      </c>
      <c r="AA870" s="8">
        <v>1104809565</v>
      </c>
      <c r="AB870" s="8">
        <v>622375401</v>
      </c>
      <c r="AC870" s="8">
        <v>622375401</v>
      </c>
      <c r="AD870" s="21">
        <v>622375401</v>
      </c>
    </row>
    <row r="871" spans="1:30" ht="33.75" x14ac:dyDescent="0.25">
      <c r="A871" s="20" t="s">
        <v>422</v>
      </c>
      <c r="B871" s="6" t="s">
        <v>423</v>
      </c>
      <c r="C871" s="7" t="s">
        <v>308</v>
      </c>
      <c r="D871" s="7" t="s">
        <v>37</v>
      </c>
      <c r="E871" s="3" t="str">
        <f>VLOOKUP(Tabla2[[#This Row],[RUBRO]],Hoja9!$B$4:$M$1963,10,0)</f>
        <v>MODELO INTERVENCION</v>
      </c>
      <c r="F871" s="7" t="str">
        <f>VLOOKUP(Tabla2[[#This Row],[RUBRO]],Hoja9!$B$4:$M$1963,11,0)</f>
        <v>DIRECCIÓN DE GESTIÓN HUMANA</v>
      </c>
      <c r="G871" s="7" t="str">
        <f>VLOOKUP(Tabla2[[#This Row],[RUBRO]],Hoja9!$B$4:$M$1963,12,0)</f>
        <v>Gestión Humana- Viáticos</v>
      </c>
      <c r="H871" s="5" t="s">
        <v>30</v>
      </c>
      <c r="I871" s="5" t="s">
        <v>301</v>
      </c>
      <c r="J871" s="5" t="s">
        <v>233</v>
      </c>
      <c r="K871" s="5" t="s">
        <v>77</v>
      </c>
      <c r="L871" s="5" t="s">
        <v>42</v>
      </c>
      <c r="M871" s="5" t="s">
        <v>240</v>
      </c>
      <c r="N871" s="5"/>
      <c r="O871" s="5"/>
      <c r="P871" s="5" t="s">
        <v>31</v>
      </c>
      <c r="Q871" s="5" t="s">
        <v>32</v>
      </c>
      <c r="R871" s="5" t="s">
        <v>33</v>
      </c>
      <c r="S871" s="6" t="s">
        <v>249</v>
      </c>
      <c r="T871" s="8">
        <v>0</v>
      </c>
      <c r="U871" s="8">
        <v>28000000</v>
      </c>
      <c r="V871" s="8">
        <v>0</v>
      </c>
      <c r="W871" s="8">
        <v>28000000</v>
      </c>
      <c r="X871" s="8">
        <v>0</v>
      </c>
      <c r="Y871" s="8">
        <v>27394248</v>
      </c>
      <c r="Z871" s="8">
        <v>605752</v>
      </c>
      <c r="AA871" s="8">
        <v>24984021</v>
      </c>
      <c r="AB871" s="8">
        <v>18235092</v>
      </c>
      <c r="AC871" s="8">
        <v>18235092</v>
      </c>
      <c r="AD871" s="21">
        <v>18235092</v>
      </c>
    </row>
    <row r="872" spans="1:30" ht="22.5" x14ac:dyDescent="0.25">
      <c r="A872" s="20" t="s">
        <v>422</v>
      </c>
      <c r="B872" s="6" t="s">
        <v>423</v>
      </c>
      <c r="C872" s="7" t="s">
        <v>396</v>
      </c>
      <c r="D872" s="7" t="s">
        <v>37</v>
      </c>
      <c r="E872" s="3" t="str">
        <f>VLOOKUP(Tabla2[[#This Row],[RUBRO]],Hoja9!$B$4:$M$1963,10,0)</f>
        <v>MODELO INTERVENCION</v>
      </c>
      <c r="F872" s="7" t="str">
        <f>VLOOKUP(Tabla2[[#This Row],[RUBRO]],Hoja9!$B$4:$M$1963,11,0)</f>
        <v>DIRECCION FINANCIERA</v>
      </c>
      <c r="G872" s="7" t="str">
        <f>VLOOKUP(Tabla2[[#This Row],[RUBRO]],Hoja9!$B$4:$M$1963,12,0)</f>
        <v>Dirección Financiera</v>
      </c>
      <c r="H872" s="5" t="s">
        <v>30</v>
      </c>
      <c r="I872" s="5" t="s">
        <v>301</v>
      </c>
      <c r="J872" s="5" t="s">
        <v>233</v>
      </c>
      <c r="K872" s="5" t="s">
        <v>77</v>
      </c>
      <c r="L872" s="5" t="s">
        <v>42</v>
      </c>
      <c r="M872" s="5" t="s">
        <v>255</v>
      </c>
      <c r="N872" s="5"/>
      <c r="O872" s="5"/>
      <c r="P872" s="5" t="s">
        <v>31</v>
      </c>
      <c r="Q872" s="5" t="s">
        <v>32</v>
      </c>
      <c r="R872" s="5" t="s">
        <v>33</v>
      </c>
      <c r="S872" s="6" t="s">
        <v>397</v>
      </c>
      <c r="T872" s="8">
        <v>4453400</v>
      </c>
      <c r="U872" s="8">
        <v>0</v>
      </c>
      <c r="V872" s="8">
        <v>0</v>
      </c>
      <c r="W872" s="8">
        <v>4453400</v>
      </c>
      <c r="X872" s="8">
        <v>0</v>
      </c>
      <c r="Y872" s="8">
        <v>4453400</v>
      </c>
      <c r="Z872" s="8">
        <v>0</v>
      </c>
      <c r="AA872" s="8">
        <v>2150000</v>
      </c>
      <c r="AB872" s="8">
        <v>2150000</v>
      </c>
      <c r="AC872" s="8">
        <v>2150000</v>
      </c>
      <c r="AD872" s="21">
        <v>2150000</v>
      </c>
    </row>
    <row r="873" spans="1:30" ht="33.75" x14ac:dyDescent="0.25">
      <c r="A873" s="20" t="s">
        <v>422</v>
      </c>
      <c r="B873" s="6" t="s">
        <v>423</v>
      </c>
      <c r="C873" s="7" t="s">
        <v>398</v>
      </c>
      <c r="D873" s="7" t="s">
        <v>37</v>
      </c>
      <c r="E873" s="3" t="str">
        <f>VLOOKUP(Tabla2[[#This Row],[RUBRO]],Hoja9!$B$4:$M$1963,10,0)</f>
        <v>MODELO INTERVENCION</v>
      </c>
      <c r="F873" s="7" t="str">
        <f>VLOOKUP(Tabla2[[#This Row],[RUBRO]],Hoja9!$B$4:$M$1963,11,0)</f>
        <v>DIRECCIÓN DE GESTIÓN HUMANA</v>
      </c>
      <c r="G873" s="7" t="str">
        <f>VLOOKUP(Tabla2[[#This Row],[RUBRO]],Hoja9!$B$4:$M$1963,12,0)</f>
        <v>Gestión Humana - Pres. Serv</v>
      </c>
      <c r="H873" s="5" t="s">
        <v>30</v>
      </c>
      <c r="I873" s="5" t="s">
        <v>301</v>
      </c>
      <c r="J873" s="5" t="s">
        <v>233</v>
      </c>
      <c r="K873" s="5" t="s">
        <v>77</v>
      </c>
      <c r="L873" s="5" t="s">
        <v>42</v>
      </c>
      <c r="M873" s="5" t="s">
        <v>257</v>
      </c>
      <c r="N873" s="5"/>
      <c r="O873" s="5"/>
      <c r="P873" s="5" t="s">
        <v>31</v>
      </c>
      <c r="Q873" s="5" t="s">
        <v>32</v>
      </c>
      <c r="R873" s="5" t="s">
        <v>33</v>
      </c>
      <c r="S873" s="6" t="s">
        <v>399</v>
      </c>
      <c r="T873" s="8">
        <v>32088236</v>
      </c>
      <c r="U873" s="8">
        <v>0</v>
      </c>
      <c r="V873" s="8">
        <v>0</v>
      </c>
      <c r="W873" s="8">
        <v>32088236</v>
      </c>
      <c r="X873" s="8">
        <v>0</v>
      </c>
      <c r="Y873" s="8">
        <v>32088236</v>
      </c>
      <c r="Z873" s="8">
        <v>0</v>
      </c>
      <c r="AA873" s="8">
        <v>29213800</v>
      </c>
      <c r="AB873" s="8">
        <v>13911333</v>
      </c>
      <c r="AC873" s="8">
        <v>13911333</v>
      </c>
      <c r="AD873" s="21">
        <v>13911333</v>
      </c>
    </row>
    <row r="874" spans="1:30" ht="33.75" x14ac:dyDescent="0.25">
      <c r="A874" s="20" t="s">
        <v>422</v>
      </c>
      <c r="B874" s="6" t="s">
        <v>423</v>
      </c>
      <c r="C874" s="7" t="s">
        <v>322</v>
      </c>
      <c r="D874" s="7" t="s">
        <v>37</v>
      </c>
      <c r="E874" s="3" t="str">
        <f>VLOOKUP(Tabla2[[#This Row],[RUBRO]],Hoja9!$B$4:$M$1963,10,0)</f>
        <v>MODELO INTERVENCION</v>
      </c>
      <c r="F874" s="7" t="str">
        <f>VLOOKUP(Tabla2[[#This Row],[RUBRO]],Hoja9!$B$4:$M$1963,11,0)</f>
        <v>DIRECCION ADMINISTRATIVA</v>
      </c>
      <c r="G874" s="7" t="str">
        <f>VLOOKUP(Tabla2[[#This Row],[RUBRO]],Hoja9!$B$4:$M$1963,12,0)</f>
        <v>Administrativa NM</v>
      </c>
      <c r="H874" s="5" t="s">
        <v>30</v>
      </c>
      <c r="I874" s="5" t="s">
        <v>301</v>
      </c>
      <c r="J874" s="5" t="s">
        <v>233</v>
      </c>
      <c r="K874" s="5" t="s">
        <v>77</v>
      </c>
      <c r="L874" s="5" t="s">
        <v>42</v>
      </c>
      <c r="M874" s="5" t="s">
        <v>323</v>
      </c>
      <c r="N874" s="5"/>
      <c r="O874" s="5"/>
      <c r="P874" s="5" t="s">
        <v>31</v>
      </c>
      <c r="Q874" s="5" t="s">
        <v>32</v>
      </c>
      <c r="R874" s="5" t="s">
        <v>33</v>
      </c>
      <c r="S874" s="6" t="s">
        <v>324</v>
      </c>
      <c r="T874" s="8">
        <v>586425267</v>
      </c>
      <c r="U874" s="8">
        <v>0</v>
      </c>
      <c r="V874" s="8">
        <v>433841</v>
      </c>
      <c r="W874" s="8">
        <v>585991426</v>
      </c>
      <c r="X874" s="8">
        <v>0</v>
      </c>
      <c r="Y874" s="8">
        <v>585991426</v>
      </c>
      <c r="Z874" s="8">
        <v>0</v>
      </c>
      <c r="AA874" s="8">
        <v>585991426</v>
      </c>
      <c r="AB874" s="8">
        <v>288768647</v>
      </c>
      <c r="AC874" s="8">
        <v>288768647</v>
      </c>
      <c r="AD874" s="21">
        <v>288768647</v>
      </c>
    </row>
    <row r="875" spans="1:30" ht="33.75" x14ac:dyDescent="0.25">
      <c r="A875" s="20" t="s">
        <v>422</v>
      </c>
      <c r="B875" s="6" t="s">
        <v>423</v>
      </c>
      <c r="C875" s="7" t="s">
        <v>328</v>
      </c>
      <c r="D875" s="7" t="s">
        <v>37</v>
      </c>
      <c r="E875" s="3" t="str">
        <f>VLOOKUP(Tabla2[[#This Row],[RUBRO]],Hoja9!$B$4:$M$1963,10,0)</f>
        <v>MODELO INTERVENCION</v>
      </c>
      <c r="F875" s="7" t="str">
        <f>VLOOKUP(Tabla2[[#This Row],[RUBRO]],Hoja9!$B$4:$M$1963,11,0)</f>
        <v>DIRECCION ADMINISTRATIVA</v>
      </c>
      <c r="G875" s="7" t="str">
        <f>VLOOKUP(Tabla2[[#This Row],[RUBRO]],Hoja9!$B$4:$M$1963,12,0)</f>
        <v>Administrativa NM</v>
      </c>
      <c r="H875" s="5" t="s">
        <v>30</v>
      </c>
      <c r="I875" s="5" t="s">
        <v>301</v>
      </c>
      <c r="J875" s="5" t="s">
        <v>233</v>
      </c>
      <c r="K875" s="5" t="s">
        <v>77</v>
      </c>
      <c r="L875" s="5" t="s">
        <v>42</v>
      </c>
      <c r="M875" s="5" t="s">
        <v>329</v>
      </c>
      <c r="N875" s="5"/>
      <c r="O875" s="5"/>
      <c r="P875" s="5" t="s">
        <v>31</v>
      </c>
      <c r="Q875" s="5" t="s">
        <v>32</v>
      </c>
      <c r="R875" s="5" t="s">
        <v>33</v>
      </c>
      <c r="S875" s="6" t="s">
        <v>330</v>
      </c>
      <c r="T875" s="8">
        <v>0</v>
      </c>
      <c r="U875" s="8">
        <v>67817000</v>
      </c>
      <c r="V875" s="8">
        <v>0</v>
      </c>
      <c r="W875" s="8">
        <v>67817000</v>
      </c>
      <c r="X875" s="8">
        <v>0</v>
      </c>
      <c r="Y875" s="8">
        <v>1200000</v>
      </c>
      <c r="Z875" s="8">
        <v>66617000</v>
      </c>
      <c r="AA875" s="8">
        <v>400000</v>
      </c>
      <c r="AB875" s="8">
        <v>400000</v>
      </c>
      <c r="AC875" s="8">
        <v>400000</v>
      </c>
      <c r="AD875" s="21">
        <v>400000</v>
      </c>
    </row>
    <row r="876" spans="1:30" ht="33.75" x14ac:dyDescent="0.25">
      <c r="A876" s="20" t="s">
        <v>422</v>
      </c>
      <c r="B876" s="6" t="s">
        <v>423</v>
      </c>
      <c r="C876" s="7" t="s">
        <v>354</v>
      </c>
      <c r="D876" s="7" t="s">
        <v>37</v>
      </c>
      <c r="E876" s="3" t="str">
        <f>VLOOKUP(Tabla2[[#This Row],[RUBRO]],Hoja9!$B$4:$M$1963,10,0)</f>
        <v>MODELO INTERVENCION</v>
      </c>
      <c r="F876" s="7" t="str">
        <f>VLOOKUP(Tabla2[[#This Row],[RUBRO]],Hoja9!$B$4:$M$1963,11,0)</f>
        <v>DIRECCIÓN DE GESTIÓN HUMANA</v>
      </c>
      <c r="G876" s="7" t="str">
        <f>VLOOKUP(Tabla2[[#This Row],[RUBRO]],Hoja9!$B$4:$M$1963,12,0)</f>
        <v>Gestión Humana- Capacitación</v>
      </c>
      <c r="H876" s="5" t="s">
        <v>30</v>
      </c>
      <c r="I876" s="5" t="s">
        <v>301</v>
      </c>
      <c r="J876" s="5" t="s">
        <v>233</v>
      </c>
      <c r="K876" s="5" t="s">
        <v>77</v>
      </c>
      <c r="L876" s="5" t="s">
        <v>42</v>
      </c>
      <c r="M876" s="5" t="s">
        <v>355</v>
      </c>
      <c r="N876" s="5"/>
      <c r="O876" s="5"/>
      <c r="P876" s="5" t="s">
        <v>31</v>
      </c>
      <c r="Q876" s="5" t="s">
        <v>32</v>
      </c>
      <c r="R876" s="5" t="s">
        <v>33</v>
      </c>
      <c r="S876" s="6" t="s">
        <v>356</v>
      </c>
      <c r="T876" s="8">
        <v>0</v>
      </c>
      <c r="U876" s="8">
        <v>17255740</v>
      </c>
      <c r="V876" s="8">
        <v>0</v>
      </c>
      <c r="W876" s="8">
        <v>17255740</v>
      </c>
      <c r="X876" s="8">
        <v>0</v>
      </c>
      <c r="Y876" s="8">
        <v>17255740</v>
      </c>
      <c r="Z876" s="8">
        <v>0</v>
      </c>
      <c r="AA876" s="8">
        <v>0</v>
      </c>
      <c r="AB876" s="8">
        <v>0</v>
      </c>
      <c r="AC876" s="8">
        <v>0</v>
      </c>
      <c r="AD876" s="21">
        <v>0</v>
      </c>
    </row>
    <row r="877" spans="1:30" ht="33.75" x14ac:dyDescent="0.25">
      <c r="A877" s="20" t="s">
        <v>422</v>
      </c>
      <c r="B877" s="6" t="s">
        <v>423</v>
      </c>
      <c r="C877" s="7" t="s">
        <v>359</v>
      </c>
      <c r="D877" s="7" t="s">
        <v>37</v>
      </c>
      <c r="E877" s="3" t="str">
        <f>VLOOKUP(Tabla2[[#This Row],[RUBRO]],Hoja9!$B$4:$M$1963,10,0)</f>
        <v>MODELO INTERVENCION</v>
      </c>
      <c r="F877" s="7" t="str">
        <f>VLOOKUP(Tabla2[[#This Row],[RUBRO]],Hoja9!$B$4:$M$1963,11,0)</f>
        <v>DIRECCIÓN DE GESTIÓN HUMANA</v>
      </c>
      <c r="G877" s="7" t="str">
        <f>VLOOKUP(Tabla2[[#This Row],[RUBRO]],Hoja9!$B$4:$M$1963,12,0)</f>
        <v>Gestión Humana- Viáticos</v>
      </c>
      <c r="H877" s="5" t="s">
        <v>30</v>
      </c>
      <c r="I877" s="5" t="s">
        <v>301</v>
      </c>
      <c r="J877" s="5" t="s">
        <v>233</v>
      </c>
      <c r="K877" s="5" t="s">
        <v>77</v>
      </c>
      <c r="L877" s="5" t="s">
        <v>42</v>
      </c>
      <c r="M877" s="5" t="s">
        <v>360</v>
      </c>
      <c r="N877" s="5"/>
      <c r="O877" s="5"/>
      <c r="P877" s="5" t="s">
        <v>31</v>
      </c>
      <c r="Q877" s="5" t="s">
        <v>32</v>
      </c>
      <c r="R877" s="5" t="s">
        <v>33</v>
      </c>
      <c r="S877" s="6" t="s">
        <v>361</v>
      </c>
      <c r="T877" s="8">
        <v>5400000</v>
      </c>
      <c r="U877" s="8">
        <v>0</v>
      </c>
      <c r="V877" s="8">
        <v>0</v>
      </c>
      <c r="W877" s="8">
        <v>5400000</v>
      </c>
      <c r="X877" s="8">
        <v>0</v>
      </c>
      <c r="Y877" s="8">
        <v>1568670</v>
      </c>
      <c r="Z877" s="8">
        <v>3831330</v>
      </c>
      <c r="AA877" s="8">
        <v>1568670</v>
      </c>
      <c r="AB877" s="8">
        <v>1568670</v>
      </c>
      <c r="AC877" s="8">
        <v>1568670</v>
      </c>
      <c r="AD877" s="21">
        <v>1568670</v>
      </c>
    </row>
    <row r="878" spans="1:30" ht="22.5" x14ac:dyDescent="0.25">
      <c r="A878" s="20" t="s">
        <v>422</v>
      </c>
      <c r="B878" s="6" t="s">
        <v>423</v>
      </c>
      <c r="C878" s="7" t="s">
        <v>365</v>
      </c>
      <c r="D878" s="7" t="s">
        <v>37</v>
      </c>
      <c r="E878" s="3" t="str">
        <f>VLOOKUP(Tabla2[[#This Row],[RUBRO]],Hoja9!$B$4:$M$1963,10,0)</f>
        <v>MODELO INTERVENCION</v>
      </c>
      <c r="F878" s="7" t="str">
        <f>VLOOKUP(Tabla2[[#This Row],[RUBRO]],Hoja9!$B$4:$M$1963,11,0)</f>
        <v>SECRETARIA GENERAL</v>
      </c>
      <c r="G878" s="7" t="str">
        <f>VLOOKUP(Tabla2[[#This Row],[RUBRO]],Hoja9!$B$4:$M$1963,12,0)</f>
        <v>Secretaria General</v>
      </c>
      <c r="H878" s="5" t="s">
        <v>30</v>
      </c>
      <c r="I878" s="5" t="s">
        <v>301</v>
      </c>
      <c r="J878" s="5" t="s">
        <v>233</v>
      </c>
      <c r="K878" s="5" t="s">
        <v>77</v>
      </c>
      <c r="L878" s="5" t="s">
        <v>42</v>
      </c>
      <c r="M878" s="5" t="s">
        <v>266</v>
      </c>
      <c r="N878" s="5"/>
      <c r="O878" s="5"/>
      <c r="P878" s="5" t="s">
        <v>31</v>
      </c>
      <c r="Q878" s="5" t="s">
        <v>32</v>
      </c>
      <c r="R878" s="5" t="s">
        <v>33</v>
      </c>
      <c r="S878" s="6" t="s">
        <v>267</v>
      </c>
      <c r="T878" s="8">
        <v>1447182</v>
      </c>
      <c r="U878" s="8">
        <v>271268</v>
      </c>
      <c r="V878" s="8">
        <v>0</v>
      </c>
      <c r="W878" s="8">
        <v>1718450</v>
      </c>
      <c r="X878" s="8">
        <v>0</v>
      </c>
      <c r="Y878" s="8">
        <v>193511</v>
      </c>
      <c r="Z878" s="8">
        <v>1524939</v>
      </c>
      <c r="AA878" s="8">
        <v>107600</v>
      </c>
      <c r="AB878" s="8">
        <v>107600</v>
      </c>
      <c r="AC878" s="8">
        <v>107600</v>
      </c>
      <c r="AD878" s="21">
        <v>107600</v>
      </c>
    </row>
    <row r="879" spans="1:30" ht="33.75" x14ac:dyDescent="0.25">
      <c r="A879" s="20" t="s">
        <v>422</v>
      </c>
      <c r="B879" s="6" t="s">
        <v>423</v>
      </c>
      <c r="C879" s="7" t="s">
        <v>372</v>
      </c>
      <c r="D879" s="7" t="s">
        <v>474</v>
      </c>
      <c r="E879" s="3" t="str">
        <f>VLOOKUP(Tabla2[[#This Row],[RUBRO]],Hoja9!$B$4:$M$1963,10,0)</f>
        <v xml:space="preserve">CONSTRUCCION </v>
      </c>
      <c r="F879" s="7" t="str">
        <f>VLOOKUP(Tabla2[[#This Row],[RUBRO]],Hoja9!$B$4:$M$1963,11,0)</f>
        <v>DIRECCION ADMINISTRATIVA</v>
      </c>
      <c r="G879" s="7" t="str">
        <f>VLOOKUP(Tabla2[[#This Row],[RUBRO]],Hoja9!$B$4:$M$1963,12,0)</f>
        <v>Administrativa CONS</v>
      </c>
      <c r="H879" s="5" t="s">
        <v>30</v>
      </c>
      <c r="I879" s="5" t="s">
        <v>301</v>
      </c>
      <c r="J879" s="5" t="s">
        <v>233</v>
      </c>
      <c r="K879" s="5" t="s">
        <v>64</v>
      </c>
      <c r="L879" s="5" t="s">
        <v>42</v>
      </c>
      <c r="M879" s="5" t="s">
        <v>234</v>
      </c>
      <c r="N879" s="5"/>
      <c r="O879" s="5"/>
      <c r="P879" s="5" t="s">
        <v>31</v>
      </c>
      <c r="Q879" s="5" t="s">
        <v>32</v>
      </c>
      <c r="R879" s="5" t="s">
        <v>33</v>
      </c>
      <c r="S879" s="6" t="s">
        <v>373</v>
      </c>
      <c r="T879" s="8">
        <v>0</v>
      </c>
      <c r="U879" s="8">
        <v>150000000</v>
      </c>
      <c r="V879" s="8">
        <v>0</v>
      </c>
      <c r="W879" s="8">
        <v>150000000</v>
      </c>
      <c r="X879" s="8">
        <v>0</v>
      </c>
      <c r="Y879" s="8">
        <v>150000000</v>
      </c>
      <c r="Z879" s="8">
        <v>0</v>
      </c>
      <c r="AA879" s="8">
        <v>0</v>
      </c>
      <c r="AB879" s="8">
        <v>0</v>
      </c>
      <c r="AC879" s="8">
        <v>0</v>
      </c>
      <c r="AD879" s="21">
        <v>0</v>
      </c>
    </row>
    <row r="880" spans="1:30" ht="33.75" x14ac:dyDescent="0.25">
      <c r="A880" s="20" t="s">
        <v>422</v>
      </c>
      <c r="B880" s="6" t="s">
        <v>423</v>
      </c>
      <c r="C880" s="7" t="s">
        <v>374</v>
      </c>
      <c r="D880" s="7" t="s">
        <v>474</v>
      </c>
      <c r="E880" s="3" t="str">
        <f>VLOOKUP(Tabla2[[#This Row],[RUBRO]],Hoja9!$B$4:$M$1963,10,0)</f>
        <v xml:space="preserve">CONSTRUCCION </v>
      </c>
      <c r="F880" s="7" t="str">
        <f>VLOOKUP(Tabla2[[#This Row],[RUBRO]],Hoja9!$B$4:$M$1963,11,0)</f>
        <v>DIRECCION ADMINISTRATIVA</v>
      </c>
      <c r="G880" s="7" t="str">
        <f>VLOOKUP(Tabla2[[#This Row],[RUBRO]],Hoja9!$B$4:$M$1963,12,0)</f>
        <v>Administrativa CONS</v>
      </c>
      <c r="H880" s="5" t="s">
        <v>30</v>
      </c>
      <c r="I880" s="5" t="s">
        <v>301</v>
      </c>
      <c r="J880" s="5" t="s">
        <v>233</v>
      </c>
      <c r="K880" s="5" t="s">
        <v>64</v>
      </c>
      <c r="L880" s="5" t="s">
        <v>42</v>
      </c>
      <c r="M880" s="5" t="s">
        <v>281</v>
      </c>
      <c r="N880" s="5"/>
      <c r="O880" s="5"/>
      <c r="P880" s="5" t="s">
        <v>31</v>
      </c>
      <c r="Q880" s="5" t="s">
        <v>171</v>
      </c>
      <c r="R880" s="5" t="s">
        <v>33</v>
      </c>
      <c r="S880" s="6" t="s">
        <v>375</v>
      </c>
      <c r="T880" s="8">
        <v>100000000</v>
      </c>
      <c r="U880" s="8">
        <v>0</v>
      </c>
      <c r="V880" s="8">
        <v>18608</v>
      </c>
      <c r="W880" s="8">
        <v>99981392</v>
      </c>
      <c r="X880" s="8">
        <v>0</v>
      </c>
      <c r="Y880" s="8">
        <v>99981392</v>
      </c>
      <c r="Z880" s="8">
        <v>0</v>
      </c>
      <c r="AA880" s="8">
        <v>53430445</v>
      </c>
      <c r="AB880" s="8">
        <v>7697135</v>
      </c>
      <c r="AC880" s="8">
        <v>7697135</v>
      </c>
      <c r="AD880" s="21">
        <v>7697135</v>
      </c>
    </row>
    <row r="881" spans="1:30" ht="33.75" x14ac:dyDescent="0.25">
      <c r="A881" s="20" t="s">
        <v>422</v>
      </c>
      <c r="B881" s="6" t="s">
        <v>423</v>
      </c>
      <c r="C881" s="7" t="s">
        <v>400</v>
      </c>
      <c r="D881" s="7" t="s">
        <v>474</v>
      </c>
      <c r="E881" s="3" t="str">
        <f>VLOOKUP(Tabla2[[#This Row],[RUBRO]],Hoja9!$B$4:$M$1963,10,0)</f>
        <v xml:space="preserve">CONSTRUCCION </v>
      </c>
      <c r="F881" s="7" t="str">
        <f>VLOOKUP(Tabla2[[#This Row],[RUBRO]],Hoja9!$B$4:$M$1963,11,0)</f>
        <v>DIRECCION ADMINISTRATIVA</v>
      </c>
      <c r="G881" s="7" t="str">
        <f>VLOOKUP(Tabla2[[#This Row],[RUBRO]],Hoja9!$B$4:$M$1963,12,0)</f>
        <v>Administrativa CONS</v>
      </c>
      <c r="H881" s="5" t="s">
        <v>30</v>
      </c>
      <c r="I881" s="5" t="s">
        <v>301</v>
      </c>
      <c r="J881" s="5" t="s">
        <v>233</v>
      </c>
      <c r="K881" s="5" t="s">
        <v>64</v>
      </c>
      <c r="L881" s="5" t="s">
        <v>42</v>
      </c>
      <c r="M881" s="5" t="s">
        <v>240</v>
      </c>
      <c r="N881" s="5"/>
      <c r="O881" s="5"/>
      <c r="P881" s="5" t="s">
        <v>31</v>
      </c>
      <c r="Q881" s="5" t="s">
        <v>171</v>
      </c>
      <c r="R881" s="5" t="s">
        <v>33</v>
      </c>
      <c r="S881" s="6" t="s">
        <v>401</v>
      </c>
      <c r="T881" s="8">
        <v>3800000</v>
      </c>
      <c r="U881" s="8">
        <v>0</v>
      </c>
      <c r="V881" s="8">
        <v>0</v>
      </c>
      <c r="W881" s="8">
        <v>3800000</v>
      </c>
      <c r="X881" s="8">
        <v>0</v>
      </c>
      <c r="Y881" s="8">
        <v>3800000</v>
      </c>
      <c r="Z881" s="8">
        <v>0</v>
      </c>
      <c r="AA881" s="8">
        <v>2846200</v>
      </c>
      <c r="AB881" s="8">
        <v>2846200</v>
      </c>
      <c r="AC881" s="8">
        <v>2846200</v>
      </c>
      <c r="AD881" s="21">
        <v>2846200</v>
      </c>
    </row>
    <row r="882" spans="1:30" ht="33.75" x14ac:dyDescent="0.25">
      <c r="A882" s="20" t="s">
        <v>422</v>
      </c>
      <c r="B882" s="6" t="s">
        <v>423</v>
      </c>
      <c r="C882" s="7" t="s">
        <v>378</v>
      </c>
      <c r="D882" s="7" t="s">
        <v>474</v>
      </c>
      <c r="E882" s="3" t="str">
        <f>VLOOKUP(Tabla2[[#This Row],[RUBRO]],Hoja9!$B$4:$M$1963,10,0)</f>
        <v xml:space="preserve">CONSTRUCCION </v>
      </c>
      <c r="F882" s="7" t="str">
        <f>VLOOKUP(Tabla2[[#This Row],[RUBRO]],Hoja9!$B$4:$M$1963,11,0)</f>
        <v>DIRECCIÓN DE GESTIÓN HUMANA</v>
      </c>
      <c r="G882" s="7" t="str">
        <f>VLOOKUP(Tabla2[[#This Row],[RUBRO]],Hoja9!$B$4:$M$1963,12,0)</f>
        <v>Gestión Humana - Pres. Serv</v>
      </c>
      <c r="H882" s="5" t="s">
        <v>30</v>
      </c>
      <c r="I882" s="5" t="s">
        <v>301</v>
      </c>
      <c r="J882" s="5" t="s">
        <v>233</v>
      </c>
      <c r="K882" s="5" t="s">
        <v>64</v>
      </c>
      <c r="L882" s="5" t="s">
        <v>42</v>
      </c>
      <c r="M882" s="5" t="s">
        <v>243</v>
      </c>
      <c r="N882" s="5"/>
      <c r="O882" s="5"/>
      <c r="P882" s="5" t="s">
        <v>31</v>
      </c>
      <c r="Q882" s="5" t="s">
        <v>171</v>
      </c>
      <c r="R882" s="5" t="s">
        <v>33</v>
      </c>
      <c r="S882" s="6" t="s">
        <v>59</v>
      </c>
      <c r="T882" s="8">
        <v>100280000</v>
      </c>
      <c r="U882" s="8">
        <v>52948000</v>
      </c>
      <c r="V882" s="8">
        <v>0</v>
      </c>
      <c r="W882" s="8">
        <v>153228000</v>
      </c>
      <c r="X882" s="8">
        <v>0</v>
      </c>
      <c r="Y882" s="8">
        <v>153228000</v>
      </c>
      <c r="Z882" s="8">
        <v>0</v>
      </c>
      <c r="AA882" s="8">
        <v>152866133</v>
      </c>
      <c r="AB882" s="8">
        <v>82755866</v>
      </c>
      <c r="AC882" s="8">
        <v>82755866</v>
      </c>
      <c r="AD882" s="21">
        <v>82755866</v>
      </c>
    </row>
    <row r="883" spans="1:30" ht="33.75" x14ac:dyDescent="0.25">
      <c r="A883" s="20" t="s">
        <v>422</v>
      </c>
      <c r="B883" s="6" t="s">
        <v>423</v>
      </c>
      <c r="C883" s="7" t="s">
        <v>379</v>
      </c>
      <c r="D883" s="7" t="s">
        <v>474</v>
      </c>
      <c r="E883" s="3" t="str">
        <f>VLOOKUP(Tabla2[[#This Row],[RUBRO]],Hoja9!$B$4:$M$1963,10,0)</f>
        <v xml:space="preserve">CONSTRUCCION </v>
      </c>
      <c r="F883" s="7" t="str">
        <f>VLOOKUP(Tabla2[[#This Row],[RUBRO]],Hoja9!$B$4:$M$1963,11,0)</f>
        <v>DIRECCIÓN DE GESTIÓN HUMANA</v>
      </c>
      <c r="G883" s="7" t="str">
        <f>VLOOKUP(Tabla2[[#This Row],[RUBRO]],Hoja9!$B$4:$M$1963,12,0)</f>
        <v>Gestión Humana- Viáticos</v>
      </c>
      <c r="H883" s="5" t="s">
        <v>30</v>
      </c>
      <c r="I883" s="5" t="s">
        <v>301</v>
      </c>
      <c r="J883" s="5" t="s">
        <v>233</v>
      </c>
      <c r="K883" s="5" t="s">
        <v>64</v>
      </c>
      <c r="L883" s="5" t="s">
        <v>42</v>
      </c>
      <c r="M883" s="5" t="s">
        <v>246</v>
      </c>
      <c r="N883" s="5"/>
      <c r="O883" s="5"/>
      <c r="P883" s="5" t="s">
        <v>31</v>
      </c>
      <c r="Q883" s="5" t="s">
        <v>171</v>
      </c>
      <c r="R883" s="5" t="s">
        <v>33</v>
      </c>
      <c r="S883" s="6" t="s">
        <v>249</v>
      </c>
      <c r="T883" s="8">
        <v>4762000</v>
      </c>
      <c r="U883" s="8">
        <v>6913360</v>
      </c>
      <c r="V883" s="8">
        <v>0</v>
      </c>
      <c r="W883" s="8">
        <v>11675360</v>
      </c>
      <c r="X883" s="8">
        <v>0</v>
      </c>
      <c r="Y883" s="8">
        <v>4132642</v>
      </c>
      <c r="Z883" s="8">
        <v>7542718</v>
      </c>
      <c r="AA883" s="8">
        <v>4132642</v>
      </c>
      <c r="AB883" s="8">
        <v>3481901</v>
      </c>
      <c r="AC883" s="8">
        <v>3481901</v>
      </c>
      <c r="AD883" s="21">
        <v>3481901</v>
      </c>
    </row>
    <row r="884" spans="1:30" ht="33.75" x14ac:dyDescent="0.25">
      <c r="A884" s="20" t="s">
        <v>422</v>
      </c>
      <c r="B884" s="6" t="s">
        <v>423</v>
      </c>
      <c r="C884" s="7" t="s">
        <v>481</v>
      </c>
      <c r="D884" s="7" t="s">
        <v>474</v>
      </c>
      <c r="E884" s="3" t="str">
        <f>VLOOKUP(Tabla2[[#This Row],[RUBRO]],Hoja9!$B$4:$M$1963,10,0)</f>
        <v xml:space="preserve">CONSTRUCCION </v>
      </c>
      <c r="F884" s="7" t="str">
        <f>VLOOKUP(Tabla2[[#This Row],[RUBRO]],Hoja9!$B$4:$M$1963,11,0)</f>
        <v>DIRECCION ADMINISTRATIVA</v>
      </c>
      <c r="G884" s="7" t="str">
        <f>VLOOKUP(Tabla2[[#This Row],[RUBRO]],Hoja9!$B$4:$M$1963,12,0)</f>
        <v>Administrativa CONS</v>
      </c>
      <c r="H884" s="5" t="s">
        <v>30</v>
      </c>
      <c r="I884" s="5" t="s">
        <v>301</v>
      </c>
      <c r="J884" s="5" t="s">
        <v>233</v>
      </c>
      <c r="K884" s="5" t="s">
        <v>64</v>
      </c>
      <c r="L884" s="5" t="s">
        <v>42</v>
      </c>
      <c r="M884" s="5" t="s">
        <v>266</v>
      </c>
      <c r="N884" s="5"/>
      <c r="O884" s="5"/>
      <c r="P884" s="5" t="s">
        <v>31</v>
      </c>
      <c r="Q884" s="5" t="s">
        <v>171</v>
      </c>
      <c r="R884" s="5" t="s">
        <v>33</v>
      </c>
      <c r="S884" s="6" t="s">
        <v>267</v>
      </c>
      <c r="T884" s="8">
        <v>0</v>
      </c>
      <c r="U884" s="8">
        <v>18608</v>
      </c>
      <c r="V884" s="8">
        <v>0</v>
      </c>
      <c r="W884" s="8">
        <v>18608</v>
      </c>
      <c r="X884" s="8">
        <v>0</v>
      </c>
      <c r="Y884" s="8">
        <v>9230</v>
      </c>
      <c r="Z884" s="8">
        <v>9378</v>
      </c>
      <c r="AA884" s="8">
        <v>2864</v>
      </c>
      <c r="AB884" s="8">
        <v>2864</v>
      </c>
      <c r="AC884" s="8">
        <v>2864</v>
      </c>
      <c r="AD884" s="21">
        <v>2864</v>
      </c>
    </row>
    <row r="885" spans="1:30" ht="33.75" hidden="1" x14ac:dyDescent="0.25">
      <c r="A885" s="20" t="s">
        <v>424</v>
      </c>
      <c r="B885" s="6" t="s">
        <v>425</v>
      </c>
      <c r="C885" s="7" t="s">
        <v>145</v>
      </c>
      <c r="D885" s="7" t="s">
        <v>595</v>
      </c>
      <c r="E885" s="3" t="str">
        <f>VLOOKUP(Tabla2[[#This Row],[RUBRO]],Hoja9!$B$4:$M$1963,10,0)</f>
        <v>FUNCIONAMIENTO</v>
      </c>
      <c r="F885" s="7" t="str">
        <f>VLOOKUP(Tabla2[[#This Row],[RUBRO]],Hoja9!$B$4:$M$1963,11,0)</f>
        <v>DIRECCION ADMINISTRATIVA</v>
      </c>
      <c r="G885" s="7" t="str">
        <f>VLOOKUP(Tabla2[[#This Row],[RUBRO]],Hoja9!$B$4:$M$1963,12,0)</f>
        <v>Administrativa</v>
      </c>
      <c r="H885" s="5" t="s">
        <v>40</v>
      </c>
      <c r="I885" s="5" t="s">
        <v>77</v>
      </c>
      <c r="J885" s="5" t="s">
        <v>42</v>
      </c>
      <c r="K885" s="5" t="s">
        <v>63</v>
      </c>
      <c r="L885" s="5" t="s">
        <v>143</v>
      </c>
      <c r="M885" s="5" t="s">
        <v>63</v>
      </c>
      <c r="N885" s="5"/>
      <c r="O885" s="5"/>
      <c r="P885" s="5" t="s">
        <v>31</v>
      </c>
      <c r="Q885" s="5" t="s">
        <v>32</v>
      </c>
      <c r="R885" s="5" t="s">
        <v>33</v>
      </c>
      <c r="S885" s="6" t="s">
        <v>146</v>
      </c>
      <c r="T885" s="8">
        <v>32000000</v>
      </c>
      <c r="U885" s="8">
        <v>0</v>
      </c>
      <c r="V885" s="8">
        <v>6515173</v>
      </c>
      <c r="W885" s="8">
        <v>25484827</v>
      </c>
      <c r="X885" s="8">
        <v>0</v>
      </c>
      <c r="Y885" s="8">
        <v>25484827</v>
      </c>
      <c r="Z885" s="8">
        <v>0</v>
      </c>
      <c r="AA885" s="8">
        <v>16254392</v>
      </c>
      <c r="AB885" s="8">
        <v>12616469</v>
      </c>
      <c r="AC885" s="8">
        <v>12616469</v>
      </c>
      <c r="AD885" s="21">
        <v>12616469</v>
      </c>
    </row>
    <row r="886" spans="1:30" ht="33.75" hidden="1" x14ac:dyDescent="0.25">
      <c r="A886" s="20" t="s">
        <v>424</v>
      </c>
      <c r="B886" s="6" t="s">
        <v>425</v>
      </c>
      <c r="C886" s="7" t="s">
        <v>155</v>
      </c>
      <c r="D886" s="7" t="s">
        <v>471</v>
      </c>
      <c r="E886" s="3" t="str">
        <f>VLOOKUP(Tabla2[[#This Row],[RUBRO]],Hoja9!$B$4:$M$1963,10,0)</f>
        <v>FUNCIONAMIENTO</v>
      </c>
      <c r="F886" s="7" t="str">
        <f>VLOOKUP(Tabla2[[#This Row],[RUBRO]],Hoja9!$B$4:$M$1963,11,0)</f>
        <v>DIRECCION ADMINISTRATIVA</v>
      </c>
      <c r="G886" s="7" t="str">
        <f>VLOOKUP(Tabla2[[#This Row],[RUBRO]],Hoja9!$B$4:$M$1963,12,0)</f>
        <v>Administrativa</v>
      </c>
      <c r="H886" s="5" t="s">
        <v>40</v>
      </c>
      <c r="I886" s="5" t="s">
        <v>77</v>
      </c>
      <c r="J886" s="5" t="s">
        <v>42</v>
      </c>
      <c r="K886" s="5" t="s">
        <v>80</v>
      </c>
      <c r="L886" s="5" t="s">
        <v>80</v>
      </c>
      <c r="M886" s="5" t="s">
        <v>41</v>
      </c>
      <c r="N886" s="5"/>
      <c r="O886" s="5"/>
      <c r="P886" s="5" t="s">
        <v>31</v>
      </c>
      <c r="Q886" s="5" t="s">
        <v>32</v>
      </c>
      <c r="R886" s="5" t="s">
        <v>33</v>
      </c>
      <c r="S886" s="6" t="s">
        <v>156</v>
      </c>
      <c r="T886" s="8">
        <v>10450000</v>
      </c>
      <c r="U886" s="8">
        <v>0</v>
      </c>
      <c r="V886" s="8">
        <v>0</v>
      </c>
      <c r="W886" s="8">
        <v>10450000</v>
      </c>
      <c r="X886" s="8">
        <v>0</v>
      </c>
      <c r="Y886" s="8">
        <v>10450000</v>
      </c>
      <c r="Z886" s="8">
        <v>0</v>
      </c>
      <c r="AA886" s="8">
        <v>9878200</v>
      </c>
      <c r="AB886" s="8">
        <v>1785084</v>
      </c>
      <c r="AC886" s="8">
        <v>1785084</v>
      </c>
      <c r="AD886" s="21">
        <v>1785084</v>
      </c>
    </row>
    <row r="887" spans="1:30" ht="33.75" hidden="1" x14ac:dyDescent="0.25">
      <c r="A887" s="20" t="s">
        <v>424</v>
      </c>
      <c r="B887" s="6" t="s">
        <v>425</v>
      </c>
      <c r="C887" s="7" t="s">
        <v>157</v>
      </c>
      <c r="D887" s="7" t="s">
        <v>471</v>
      </c>
      <c r="E887" s="3" t="str">
        <f>VLOOKUP(Tabla2[[#This Row],[RUBRO]],Hoja9!$B$4:$M$1963,10,0)</f>
        <v>FUNCIONAMIENTO</v>
      </c>
      <c r="F887" s="7" t="str">
        <f>VLOOKUP(Tabla2[[#This Row],[RUBRO]],Hoja9!$B$4:$M$1963,11,0)</f>
        <v>DIRECCION ADMINISTRATIVA</v>
      </c>
      <c r="G887" s="7" t="str">
        <f>VLOOKUP(Tabla2[[#This Row],[RUBRO]],Hoja9!$B$4:$M$1963,12,0)</f>
        <v>Administrativa</v>
      </c>
      <c r="H887" s="5" t="s">
        <v>40</v>
      </c>
      <c r="I887" s="5" t="s">
        <v>77</v>
      </c>
      <c r="J887" s="5" t="s">
        <v>42</v>
      </c>
      <c r="K887" s="5" t="s">
        <v>80</v>
      </c>
      <c r="L887" s="5" t="s">
        <v>80</v>
      </c>
      <c r="M887" s="5" t="s">
        <v>77</v>
      </c>
      <c r="N887" s="5"/>
      <c r="O887" s="5"/>
      <c r="P887" s="5" t="s">
        <v>31</v>
      </c>
      <c r="Q887" s="5" t="s">
        <v>32</v>
      </c>
      <c r="R887" s="5" t="s">
        <v>33</v>
      </c>
      <c r="S887" s="6" t="s">
        <v>158</v>
      </c>
      <c r="T887" s="8">
        <v>20500000</v>
      </c>
      <c r="U887" s="8">
        <v>0</v>
      </c>
      <c r="V887" s="8">
        <v>0</v>
      </c>
      <c r="W887" s="8">
        <v>20500000</v>
      </c>
      <c r="X887" s="8">
        <v>0</v>
      </c>
      <c r="Y887" s="8">
        <v>20500000</v>
      </c>
      <c r="Z887" s="8">
        <v>0</v>
      </c>
      <c r="AA887" s="8">
        <v>0</v>
      </c>
      <c r="AB887" s="8">
        <v>0</v>
      </c>
      <c r="AC887" s="8">
        <v>0</v>
      </c>
      <c r="AD887" s="21">
        <v>0</v>
      </c>
    </row>
    <row r="888" spans="1:30" ht="33.75" hidden="1" x14ac:dyDescent="0.25">
      <c r="A888" s="20" t="s">
        <v>424</v>
      </c>
      <c r="B888" s="6" t="s">
        <v>425</v>
      </c>
      <c r="C888" s="7" t="s">
        <v>184</v>
      </c>
      <c r="D888" s="7" t="s">
        <v>471</v>
      </c>
      <c r="E888" s="3" t="str">
        <f>VLOOKUP(Tabla2[[#This Row],[RUBRO]],Hoja9!$B$4:$M$1963,10,0)</f>
        <v>FUNCIONAMIENTO</v>
      </c>
      <c r="F888" s="7" t="str">
        <f>VLOOKUP(Tabla2[[#This Row],[RUBRO]],Hoja9!$B$4:$M$1963,11,0)</f>
        <v>DIRECCION ADMINISTRATIVA</v>
      </c>
      <c r="G888" s="7" t="str">
        <f>VLOOKUP(Tabla2[[#This Row],[RUBRO]],Hoja9!$B$4:$M$1963,12,0)</f>
        <v>Administrativa</v>
      </c>
      <c r="H888" s="5" t="s">
        <v>40</v>
      </c>
      <c r="I888" s="5" t="s">
        <v>77</v>
      </c>
      <c r="J888" s="5" t="s">
        <v>42</v>
      </c>
      <c r="K888" s="5" t="s">
        <v>80</v>
      </c>
      <c r="L888" s="5" t="s">
        <v>64</v>
      </c>
      <c r="M888" s="5" t="s">
        <v>98</v>
      </c>
      <c r="N888" s="5"/>
      <c r="O888" s="5"/>
      <c r="P888" s="5" t="s">
        <v>31</v>
      </c>
      <c r="Q888" s="5" t="s">
        <v>32</v>
      </c>
      <c r="R888" s="5" t="s">
        <v>33</v>
      </c>
      <c r="S888" s="6" t="s">
        <v>185</v>
      </c>
      <c r="T888" s="8">
        <v>13000000</v>
      </c>
      <c r="U888" s="8">
        <v>0</v>
      </c>
      <c r="V888" s="8">
        <v>0</v>
      </c>
      <c r="W888" s="8">
        <v>13000000</v>
      </c>
      <c r="X888" s="8">
        <v>0</v>
      </c>
      <c r="Y888" s="8">
        <v>13000000</v>
      </c>
      <c r="Z888" s="8">
        <v>0</v>
      </c>
      <c r="AA888" s="8">
        <v>0</v>
      </c>
      <c r="AB888" s="8">
        <v>0</v>
      </c>
      <c r="AC888" s="8">
        <v>0</v>
      </c>
      <c r="AD888" s="21">
        <v>0</v>
      </c>
    </row>
    <row r="889" spans="1:30" ht="33.75" hidden="1" x14ac:dyDescent="0.25">
      <c r="A889" s="20" t="s">
        <v>424</v>
      </c>
      <c r="B889" s="6" t="s">
        <v>425</v>
      </c>
      <c r="C889" s="7" t="s">
        <v>200</v>
      </c>
      <c r="D889" s="7" t="s">
        <v>471</v>
      </c>
      <c r="E889" s="3" t="str">
        <f>VLOOKUP(Tabla2[[#This Row],[RUBRO]],Hoja9!$B$4:$M$1963,10,0)</f>
        <v>FUNCIONAMIENTO</v>
      </c>
      <c r="F889" s="7" t="str">
        <f>VLOOKUP(Tabla2[[#This Row],[RUBRO]],Hoja9!$B$4:$M$1963,11,0)</f>
        <v>DIRECCION ADMINISTRATIVA</v>
      </c>
      <c r="G889" s="7" t="str">
        <f>VLOOKUP(Tabla2[[#This Row],[RUBRO]],Hoja9!$B$4:$M$1963,12,0)</f>
        <v>Administrativa</v>
      </c>
      <c r="H889" s="5" t="s">
        <v>40</v>
      </c>
      <c r="I889" s="5" t="s">
        <v>77</v>
      </c>
      <c r="J889" s="5" t="s">
        <v>42</v>
      </c>
      <c r="K889" s="5" t="s">
        <v>80</v>
      </c>
      <c r="L889" s="5" t="s">
        <v>81</v>
      </c>
      <c r="M889" s="5" t="s">
        <v>41</v>
      </c>
      <c r="N889" s="5"/>
      <c r="O889" s="5"/>
      <c r="P889" s="5" t="s">
        <v>31</v>
      </c>
      <c r="Q889" s="5" t="s">
        <v>32</v>
      </c>
      <c r="R889" s="5" t="s">
        <v>33</v>
      </c>
      <c r="S889" s="6" t="s">
        <v>201</v>
      </c>
      <c r="T889" s="8">
        <v>2500000</v>
      </c>
      <c r="U889" s="8">
        <v>0</v>
      </c>
      <c r="V889" s="8">
        <v>0</v>
      </c>
      <c r="W889" s="8">
        <v>2500000</v>
      </c>
      <c r="X889" s="8">
        <v>0</v>
      </c>
      <c r="Y889" s="8">
        <v>2500000</v>
      </c>
      <c r="Z889" s="8">
        <v>0</v>
      </c>
      <c r="AA889" s="8">
        <v>2015919</v>
      </c>
      <c r="AB889" s="8">
        <v>1858723</v>
      </c>
      <c r="AC889" s="8">
        <v>1858723</v>
      </c>
      <c r="AD889" s="21">
        <v>1858723</v>
      </c>
    </row>
    <row r="890" spans="1:30" ht="33.75" hidden="1" x14ac:dyDescent="0.25">
      <c r="A890" s="20" t="s">
        <v>424</v>
      </c>
      <c r="B890" s="6" t="s">
        <v>425</v>
      </c>
      <c r="C890" s="7" t="s">
        <v>202</v>
      </c>
      <c r="D890" s="7" t="s">
        <v>471</v>
      </c>
      <c r="E890" s="3" t="str">
        <f>VLOOKUP(Tabla2[[#This Row],[RUBRO]],Hoja9!$B$4:$M$1963,10,0)</f>
        <v>FUNCIONAMIENTO</v>
      </c>
      <c r="F890" s="7" t="str">
        <f>VLOOKUP(Tabla2[[#This Row],[RUBRO]],Hoja9!$B$4:$M$1963,11,0)</f>
        <v>DIRECCION ADMINISTRATIVA</v>
      </c>
      <c r="G890" s="7" t="str">
        <f>VLOOKUP(Tabla2[[#This Row],[RUBRO]],Hoja9!$B$4:$M$1963,12,0)</f>
        <v>Administrativa</v>
      </c>
      <c r="H890" s="5" t="s">
        <v>40</v>
      </c>
      <c r="I890" s="5" t="s">
        <v>77</v>
      </c>
      <c r="J890" s="5" t="s">
        <v>42</v>
      </c>
      <c r="K890" s="5" t="s">
        <v>80</v>
      </c>
      <c r="L890" s="5" t="s">
        <v>81</v>
      </c>
      <c r="M890" s="5" t="s">
        <v>77</v>
      </c>
      <c r="N890" s="5"/>
      <c r="O890" s="5"/>
      <c r="P890" s="5" t="s">
        <v>31</v>
      </c>
      <c r="Q890" s="5" t="s">
        <v>32</v>
      </c>
      <c r="R890" s="5" t="s">
        <v>33</v>
      </c>
      <c r="S890" s="6" t="s">
        <v>203</v>
      </c>
      <c r="T890" s="8">
        <v>107000000</v>
      </c>
      <c r="U890" s="8">
        <v>0</v>
      </c>
      <c r="V890" s="8">
        <v>0</v>
      </c>
      <c r="W890" s="8">
        <v>107000000</v>
      </c>
      <c r="X890" s="8">
        <v>0</v>
      </c>
      <c r="Y890" s="8">
        <v>107000000</v>
      </c>
      <c r="Z890" s="8">
        <v>0</v>
      </c>
      <c r="AA890" s="8">
        <v>95141630</v>
      </c>
      <c r="AB890" s="8">
        <v>95092484.909999996</v>
      </c>
      <c r="AC890" s="8">
        <v>95092484.909999996</v>
      </c>
      <c r="AD890" s="21">
        <v>95092484.909999996</v>
      </c>
    </row>
    <row r="891" spans="1:30" ht="33.75" hidden="1" x14ac:dyDescent="0.25">
      <c r="A891" s="20" t="s">
        <v>424</v>
      </c>
      <c r="B891" s="6" t="s">
        <v>425</v>
      </c>
      <c r="C891" s="7" t="s">
        <v>206</v>
      </c>
      <c r="D891" s="7" t="s">
        <v>471</v>
      </c>
      <c r="E891" s="3" t="str">
        <f>VLOOKUP(Tabla2[[#This Row],[RUBRO]],Hoja9!$B$4:$M$1963,10,0)</f>
        <v>FUNCIONAMIENTO</v>
      </c>
      <c r="F891" s="7" t="str">
        <f>VLOOKUP(Tabla2[[#This Row],[RUBRO]],Hoja9!$B$4:$M$1963,11,0)</f>
        <v>DIRECCION ADMINISTRATIVA</v>
      </c>
      <c r="G891" s="7" t="str">
        <f>VLOOKUP(Tabla2[[#This Row],[RUBRO]],Hoja9!$B$4:$M$1963,12,0)</f>
        <v>Administrativa</v>
      </c>
      <c r="H891" s="5" t="s">
        <v>40</v>
      </c>
      <c r="I891" s="5" t="s">
        <v>77</v>
      </c>
      <c r="J891" s="5" t="s">
        <v>42</v>
      </c>
      <c r="K891" s="5" t="s">
        <v>80</v>
      </c>
      <c r="L891" s="5" t="s">
        <v>81</v>
      </c>
      <c r="M891" s="5" t="s">
        <v>138</v>
      </c>
      <c r="N891" s="5"/>
      <c r="O891" s="5"/>
      <c r="P891" s="5" t="s">
        <v>31</v>
      </c>
      <c r="Q891" s="5" t="s">
        <v>32</v>
      </c>
      <c r="R891" s="5" t="s">
        <v>33</v>
      </c>
      <c r="S891" s="6" t="s">
        <v>207</v>
      </c>
      <c r="T891" s="8">
        <v>7000000</v>
      </c>
      <c r="U891" s="8">
        <v>0</v>
      </c>
      <c r="V891" s="8">
        <v>0</v>
      </c>
      <c r="W891" s="8">
        <v>7000000</v>
      </c>
      <c r="X891" s="8">
        <v>0</v>
      </c>
      <c r="Y891" s="8">
        <v>7000000</v>
      </c>
      <c r="Z891" s="8">
        <v>0</v>
      </c>
      <c r="AA891" s="8">
        <v>6599196</v>
      </c>
      <c r="AB891" s="8">
        <v>6296437</v>
      </c>
      <c r="AC891" s="8">
        <v>6296437</v>
      </c>
      <c r="AD891" s="21">
        <v>6296437</v>
      </c>
    </row>
    <row r="892" spans="1:30" ht="33.75" hidden="1" x14ac:dyDescent="0.25">
      <c r="A892" s="20" t="s">
        <v>424</v>
      </c>
      <c r="B892" s="6" t="s">
        <v>425</v>
      </c>
      <c r="C892" s="7" t="s">
        <v>212</v>
      </c>
      <c r="D892" s="7" t="s">
        <v>471</v>
      </c>
      <c r="E892" s="3" t="str">
        <f>VLOOKUP(Tabla2[[#This Row],[RUBRO]],Hoja9!$B$4:$M$1963,10,0)</f>
        <v>FUNCIONAMIENTO</v>
      </c>
      <c r="F892" s="7" t="str">
        <f>VLOOKUP(Tabla2[[#This Row],[RUBRO]],Hoja9!$B$4:$M$1963,11,0)</f>
        <v>DIRECCIÓN DE GESTIÓN HUMANA</v>
      </c>
      <c r="G892" s="7" t="str">
        <f>VLOOKUP(Tabla2[[#This Row],[RUBRO]],Hoja9!$B$4:$M$1963,12,0)</f>
        <v>Gestión Humana</v>
      </c>
      <c r="H892" s="5" t="s">
        <v>40</v>
      </c>
      <c r="I892" s="5" t="s">
        <v>77</v>
      </c>
      <c r="J892" s="5" t="s">
        <v>42</v>
      </c>
      <c r="K892" s="5" t="s">
        <v>80</v>
      </c>
      <c r="L892" s="5" t="s">
        <v>65</v>
      </c>
      <c r="M892" s="5" t="s">
        <v>77</v>
      </c>
      <c r="N892" s="5"/>
      <c r="O892" s="5"/>
      <c r="P892" s="5" t="s">
        <v>31</v>
      </c>
      <c r="Q892" s="5" t="s">
        <v>32</v>
      </c>
      <c r="R892" s="5" t="s">
        <v>33</v>
      </c>
      <c r="S892" s="6" t="s">
        <v>213</v>
      </c>
      <c r="T892" s="8">
        <v>14000000</v>
      </c>
      <c r="U892" s="8">
        <v>0</v>
      </c>
      <c r="V892" s="8">
        <v>0</v>
      </c>
      <c r="W892" s="8">
        <v>14000000</v>
      </c>
      <c r="X892" s="8">
        <v>0</v>
      </c>
      <c r="Y892" s="8">
        <v>14000000</v>
      </c>
      <c r="Z892" s="8">
        <v>0</v>
      </c>
      <c r="AA892" s="8">
        <v>10689197</v>
      </c>
      <c r="AB892" s="8">
        <v>8182401</v>
      </c>
      <c r="AC892" s="8">
        <v>8182401</v>
      </c>
      <c r="AD892" s="21">
        <v>8182401</v>
      </c>
    </row>
    <row r="893" spans="1:30" ht="33.75" hidden="1" x14ac:dyDescent="0.25">
      <c r="A893" s="20" t="s">
        <v>424</v>
      </c>
      <c r="B893" s="6" t="s">
        <v>425</v>
      </c>
      <c r="C893" s="7" t="s">
        <v>216</v>
      </c>
      <c r="D893" s="7" t="s">
        <v>471</v>
      </c>
      <c r="E893" s="3" t="str">
        <f>VLOOKUP(Tabla2[[#This Row],[RUBRO]],Hoja9!$B$4:$M$1963,10,0)</f>
        <v>FUNCIONAMIENTO</v>
      </c>
      <c r="F893" s="7" t="str">
        <f>VLOOKUP(Tabla2[[#This Row],[RUBRO]],Hoja9!$B$4:$M$1963,11,0)</f>
        <v>DIRECCIÓN DE GESTIÓN HUMANA</v>
      </c>
      <c r="G893" s="7" t="str">
        <f>VLOOKUP(Tabla2[[#This Row],[RUBRO]],Hoja9!$B$4:$M$1963,12,0)</f>
        <v>Gestión Humana</v>
      </c>
      <c r="H893" s="5" t="s">
        <v>40</v>
      </c>
      <c r="I893" s="5" t="s">
        <v>77</v>
      </c>
      <c r="J893" s="5" t="s">
        <v>42</v>
      </c>
      <c r="K893" s="5" t="s">
        <v>80</v>
      </c>
      <c r="L893" s="5" t="s">
        <v>171</v>
      </c>
      <c r="M893" s="5" t="s">
        <v>80</v>
      </c>
      <c r="N893" s="5"/>
      <c r="O893" s="5"/>
      <c r="P893" s="5" t="s">
        <v>31</v>
      </c>
      <c r="Q893" s="5" t="s">
        <v>32</v>
      </c>
      <c r="R893" s="5" t="s">
        <v>33</v>
      </c>
      <c r="S893" s="6" t="s">
        <v>217</v>
      </c>
      <c r="T893" s="8">
        <v>57124354</v>
      </c>
      <c r="U893" s="8">
        <v>0</v>
      </c>
      <c r="V893" s="8">
        <v>0</v>
      </c>
      <c r="W893" s="8">
        <v>57124354</v>
      </c>
      <c r="X893" s="8">
        <v>0</v>
      </c>
      <c r="Y893" s="8">
        <v>57124354</v>
      </c>
      <c r="Z893" s="8">
        <v>0</v>
      </c>
      <c r="AA893" s="8">
        <v>0</v>
      </c>
      <c r="AB893" s="8">
        <v>0</v>
      </c>
      <c r="AC893" s="8">
        <v>0</v>
      </c>
      <c r="AD893" s="21">
        <v>0</v>
      </c>
    </row>
    <row r="894" spans="1:30" ht="33.75" x14ac:dyDescent="0.25">
      <c r="A894" s="20" t="s">
        <v>424</v>
      </c>
      <c r="B894" s="6" t="s">
        <v>425</v>
      </c>
      <c r="C894" s="7" t="s">
        <v>231</v>
      </c>
      <c r="D894" s="7" t="s">
        <v>472</v>
      </c>
      <c r="E894" s="3" t="str">
        <f>VLOOKUP(Tabla2[[#This Row],[RUBRO]],Hoja9!$B$4:$M$1963,10,0)</f>
        <v>NUTRICION</v>
      </c>
      <c r="F894" s="7" t="str">
        <f>VLOOKUP(Tabla2[[#This Row],[RUBRO]],Hoja9!$B$4:$M$1963,11,0)</f>
        <v xml:space="preserve">DIRECCIÓN DE NUTRICIÓN </v>
      </c>
      <c r="G894" s="7" t="str">
        <f>VLOOKUP(Tabla2[[#This Row],[RUBRO]],Hoja9!$B$4:$M$1963,12,0)</f>
        <v>Nutrición</v>
      </c>
      <c r="H894" s="5" t="s">
        <v>30</v>
      </c>
      <c r="I894" s="5" t="s">
        <v>232</v>
      </c>
      <c r="J894" s="5" t="s">
        <v>233</v>
      </c>
      <c r="K894" s="5" t="s">
        <v>41</v>
      </c>
      <c r="L894" s="5" t="s">
        <v>42</v>
      </c>
      <c r="M894" s="5" t="s">
        <v>234</v>
      </c>
      <c r="N894" s="5"/>
      <c r="O894" s="5"/>
      <c r="P894" s="5" t="s">
        <v>31</v>
      </c>
      <c r="Q894" s="5" t="s">
        <v>32</v>
      </c>
      <c r="R894" s="5" t="s">
        <v>33</v>
      </c>
      <c r="S894" s="6" t="s">
        <v>235</v>
      </c>
      <c r="T894" s="8">
        <v>6743866640</v>
      </c>
      <c r="U894" s="8">
        <v>403391464</v>
      </c>
      <c r="V894" s="8">
        <v>0</v>
      </c>
      <c r="W894" s="8">
        <v>7147258104</v>
      </c>
      <c r="X894" s="8">
        <v>0</v>
      </c>
      <c r="Y894" s="8">
        <v>7147258104</v>
      </c>
      <c r="Z894" s="8">
        <v>0</v>
      </c>
      <c r="AA894" s="8">
        <v>7147258104</v>
      </c>
      <c r="AB894" s="8">
        <v>793606206</v>
      </c>
      <c r="AC894" s="8">
        <v>793606206</v>
      </c>
      <c r="AD894" s="21">
        <v>793606206</v>
      </c>
    </row>
    <row r="895" spans="1:30" ht="33.75" x14ac:dyDescent="0.25">
      <c r="A895" s="20" t="s">
        <v>424</v>
      </c>
      <c r="B895" s="6" t="s">
        <v>425</v>
      </c>
      <c r="C895" s="7" t="s">
        <v>242</v>
      </c>
      <c r="D895" s="7" t="s">
        <v>472</v>
      </c>
      <c r="E895" s="3" t="str">
        <f>VLOOKUP(Tabla2[[#This Row],[RUBRO]],Hoja9!$B$4:$M$1963,10,0)</f>
        <v>NUTRICION</v>
      </c>
      <c r="F895" s="7" t="str">
        <f>VLOOKUP(Tabla2[[#This Row],[RUBRO]],Hoja9!$B$4:$M$1963,11,0)</f>
        <v xml:space="preserve">DIRECCIÓN DE NUTRICIÓN </v>
      </c>
      <c r="G895" s="7" t="str">
        <f>VLOOKUP(Tabla2[[#This Row],[RUBRO]],Hoja9!$B$4:$M$1963,12,0)</f>
        <v>Nutrición</v>
      </c>
      <c r="H895" s="5" t="s">
        <v>30</v>
      </c>
      <c r="I895" s="5" t="s">
        <v>232</v>
      </c>
      <c r="J895" s="5" t="s">
        <v>233</v>
      </c>
      <c r="K895" s="5" t="s">
        <v>41</v>
      </c>
      <c r="L895" s="5" t="s">
        <v>42</v>
      </c>
      <c r="M895" s="5" t="s">
        <v>243</v>
      </c>
      <c r="N895" s="5"/>
      <c r="O895" s="5"/>
      <c r="P895" s="5" t="s">
        <v>31</v>
      </c>
      <c r="Q895" s="5" t="s">
        <v>32</v>
      </c>
      <c r="R895" s="5" t="s">
        <v>33</v>
      </c>
      <c r="S895" s="6" t="s">
        <v>244</v>
      </c>
      <c r="T895" s="8">
        <v>15346240</v>
      </c>
      <c r="U895" s="8">
        <v>0</v>
      </c>
      <c r="V895" s="8">
        <v>0</v>
      </c>
      <c r="W895" s="8">
        <v>15346240</v>
      </c>
      <c r="X895" s="8">
        <v>0</v>
      </c>
      <c r="Y895" s="8">
        <v>0</v>
      </c>
      <c r="Z895" s="8">
        <v>15346240</v>
      </c>
      <c r="AA895" s="8">
        <v>0</v>
      </c>
      <c r="AB895" s="8">
        <v>0</v>
      </c>
      <c r="AC895" s="8">
        <v>0</v>
      </c>
      <c r="AD895" s="21">
        <v>0</v>
      </c>
    </row>
    <row r="896" spans="1:30" ht="33.75" x14ac:dyDescent="0.25">
      <c r="A896" s="20" t="s">
        <v>424</v>
      </c>
      <c r="B896" s="6" t="s">
        <v>425</v>
      </c>
      <c r="C896" s="7" t="s">
        <v>245</v>
      </c>
      <c r="D896" s="7" t="s">
        <v>472</v>
      </c>
      <c r="E896" s="3" t="str">
        <f>VLOOKUP(Tabla2[[#This Row],[RUBRO]],Hoja9!$B$4:$M$1963,10,0)</f>
        <v>NUTRICION</v>
      </c>
      <c r="F896" s="7" t="str">
        <f>VLOOKUP(Tabla2[[#This Row],[RUBRO]],Hoja9!$B$4:$M$1963,11,0)</f>
        <v>DIRECCIÓN DE GESTIÓN HUMANA</v>
      </c>
      <c r="G896" s="7" t="str">
        <f>VLOOKUP(Tabla2[[#This Row],[RUBRO]],Hoja9!$B$4:$M$1963,12,0)</f>
        <v>Gestión Humana - Pres. Serv</v>
      </c>
      <c r="H896" s="5" t="s">
        <v>30</v>
      </c>
      <c r="I896" s="5" t="s">
        <v>232</v>
      </c>
      <c r="J896" s="5" t="s">
        <v>233</v>
      </c>
      <c r="K896" s="5" t="s">
        <v>41</v>
      </c>
      <c r="L896" s="5" t="s">
        <v>42</v>
      </c>
      <c r="M896" s="5" t="s">
        <v>246</v>
      </c>
      <c r="N896" s="5"/>
      <c r="O896" s="5"/>
      <c r="P896" s="5" t="s">
        <v>31</v>
      </c>
      <c r="Q896" s="5" t="s">
        <v>32</v>
      </c>
      <c r="R896" s="5" t="s">
        <v>33</v>
      </c>
      <c r="S896" s="6" t="s">
        <v>59</v>
      </c>
      <c r="T896" s="8">
        <v>53539210</v>
      </c>
      <c r="U896" s="8">
        <v>73281680</v>
      </c>
      <c r="V896" s="8">
        <v>1026026</v>
      </c>
      <c r="W896" s="8">
        <v>125794864</v>
      </c>
      <c r="X896" s="8">
        <v>0</v>
      </c>
      <c r="Y896" s="8">
        <v>69268368</v>
      </c>
      <c r="Z896" s="8">
        <v>56526496</v>
      </c>
      <c r="AA896" s="8">
        <v>69268368</v>
      </c>
      <c r="AB896" s="8">
        <v>29310458</v>
      </c>
      <c r="AC896" s="8">
        <v>29310458</v>
      </c>
      <c r="AD896" s="21">
        <v>29310458</v>
      </c>
    </row>
    <row r="897" spans="1:30" ht="33.75" x14ac:dyDescent="0.25">
      <c r="A897" s="20" t="s">
        <v>424</v>
      </c>
      <c r="B897" s="6" t="s">
        <v>425</v>
      </c>
      <c r="C897" s="7" t="s">
        <v>247</v>
      </c>
      <c r="D897" s="7" t="s">
        <v>472</v>
      </c>
      <c r="E897" s="3" t="str">
        <f>VLOOKUP(Tabla2[[#This Row],[RUBRO]],Hoja9!$B$4:$M$1963,10,0)</f>
        <v>NUTRICION</v>
      </c>
      <c r="F897" s="7" t="str">
        <f>VLOOKUP(Tabla2[[#This Row],[RUBRO]],Hoja9!$B$4:$M$1963,11,0)</f>
        <v>DIRECCIÓN DE GESTIÓN HUMANA</v>
      </c>
      <c r="G897" s="7" t="str">
        <f>VLOOKUP(Tabla2[[#This Row],[RUBRO]],Hoja9!$B$4:$M$1963,12,0)</f>
        <v>Gestión Humana- Viáticos</v>
      </c>
      <c r="H897" s="5" t="s">
        <v>30</v>
      </c>
      <c r="I897" s="5" t="s">
        <v>232</v>
      </c>
      <c r="J897" s="5" t="s">
        <v>233</v>
      </c>
      <c r="K897" s="5" t="s">
        <v>41</v>
      </c>
      <c r="L897" s="5" t="s">
        <v>42</v>
      </c>
      <c r="M897" s="5" t="s">
        <v>248</v>
      </c>
      <c r="N897" s="5"/>
      <c r="O897" s="5"/>
      <c r="P897" s="5" t="s">
        <v>31</v>
      </c>
      <c r="Q897" s="5" t="s">
        <v>32</v>
      </c>
      <c r="R897" s="5" t="s">
        <v>33</v>
      </c>
      <c r="S897" s="6" t="s">
        <v>249</v>
      </c>
      <c r="T897" s="8">
        <v>20765718</v>
      </c>
      <c r="U897" s="8">
        <v>0</v>
      </c>
      <c r="V897" s="8">
        <v>0</v>
      </c>
      <c r="W897" s="8">
        <v>20765718</v>
      </c>
      <c r="X897" s="8">
        <v>0</v>
      </c>
      <c r="Y897" s="8">
        <v>20765718</v>
      </c>
      <c r="Z897" s="8">
        <v>0</v>
      </c>
      <c r="AA897" s="8">
        <v>20067842</v>
      </c>
      <c r="AB897" s="8">
        <v>13023770</v>
      </c>
      <c r="AC897" s="8">
        <v>13023770</v>
      </c>
      <c r="AD897" s="21">
        <v>13023770</v>
      </c>
    </row>
    <row r="898" spans="1:30" ht="33.75" x14ac:dyDescent="0.25">
      <c r="A898" s="20" t="s">
        <v>424</v>
      </c>
      <c r="B898" s="6" t="s">
        <v>425</v>
      </c>
      <c r="C898" s="7" t="s">
        <v>383</v>
      </c>
      <c r="D898" s="7" t="s">
        <v>29</v>
      </c>
      <c r="E898" s="3" t="str">
        <f>VLOOKUP(Tabla2[[#This Row],[RUBRO]],Hoja9!$B$4:$M$1963,10,0)</f>
        <v>PROTECCION</v>
      </c>
      <c r="F898" s="7" t="str">
        <f>VLOOKUP(Tabla2[[#This Row],[RUBRO]],Hoja9!$B$4:$M$1963,11,0)</f>
        <v xml:space="preserve">DIRECCIÓN DE PROTECCIÓN </v>
      </c>
      <c r="G898" s="7" t="str">
        <f>VLOOKUP(Tabla2[[#This Row],[RUBRO]],Hoja9!$B$4:$M$1963,12,0)</f>
        <v>Dirección de Protección</v>
      </c>
      <c r="H898" s="5" t="s">
        <v>30</v>
      </c>
      <c r="I898" s="5" t="s">
        <v>232</v>
      </c>
      <c r="J898" s="5" t="s">
        <v>233</v>
      </c>
      <c r="K898" s="5" t="s">
        <v>63</v>
      </c>
      <c r="L898" s="5" t="s">
        <v>42</v>
      </c>
      <c r="M898" s="5" t="s">
        <v>281</v>
      </c>
      <c r="N898" s="5"/>
      <c r="O898" s="5"/>
      <c r="P898" s="5" t="s">
        <v>31</v>
      </c>
      <c r="Q898" s="5" t="s">
        <v>32</v>
      </c>
      <c r="R898" s="5" t="s">
        <v>33</v>
      </c>
      <c r="S898" s="6" t="s">
        <v>384</v>
      </c>
      <c r="T898" s="8">
        <v>224128300</v>
      </c>
      <c r="U898" s="8">
        <v>0</v>
      </c>
      <c r="V898" s="8">
        <v>0</v>
      </c>
      <c r="W898" s="8">
        <v>224128300</v>
      </c>
      <c r="X898" s="8">
        <v>0</v>
      </c>
      <c r="Y898" s="8">
        <v>224128300</v>
      </c>
      <c r="Z898" s="8">
        <v>0</v>
      </c>
      <c r="AA898" s="8">
        <v>224128300</v>
      </c>
      <c r="AB898" s="8">
        <v>41521010</v>
      </c>
      <c r="AC898" s="8">
        <v>41521010</v>
      </c>
      <c r="AD898" s="21">
        <v>41521010</v>
      </c>
    </row>
    <row r="899" spans="1:30" ht="33.75" x14ac:dyDescent="0.25">
      <c r="A899" s="20" t="s">
        <v>424</v>
      </c>
      <c r="B899" s="6" t="s">
        <v>425</v>
      </c>
      <c r="C899" s="7" t="s">
        <v>45</v>
      </c>
      <c r="D899" s="7" t="s">
        <v>29</v>
      </c>
      <c r="E899" s="3" t="str">
        <f>VLOOKUP(Tabla2[[#This Row],[RUBRO]],Hoja9!$B$4:$M$1963,10,0)</f>
        <v>PROTECCION</v>
      </c>
      <c r="F899" s="7" t="str">
        <f>VLOOKUP(Tabla2[[#This Row],[RUBRO]],Hoja9!$B$4:$M$1963,11,0)</f>
        <v xml:space="preserve">DIRECCIÓN DE PROTECCIÓN </v>
      </c>
      <c r="G899" s="7" t="str">
        <f>VLOOKUP(Tabla2[[#This Row],[RUBRO]],Hoja9!$B$4:$M$1963,12,0)</f>
        <v>Dirección de Protección</v>
      </c>
      <c r="H899" s="5" t="s">
        <v>30</v>
      </c>
      <c r="I899" s="5" t="s">
        <v>232</v>
      </c>
      <c r="J899" s="5" t="s">
        <v>233</v>
      </c>
      <c r="K899" s="5" t="s">
        <v>63</v>
      </c>
      <c r="L899" s="5" t="s">
        <v>42</v>
      </c>
      <c r="M899" s="5" t="s">
        <v>237</v>
      </c>
      <c r="N899" s="5"/>
      <c r="O899" s="5"/>
      <c r="P899" s="5" t="s">
        <v>31</v>
      </c>
      <c r="Q899" s="5" t="s">
        <v>32</v>
      </c>
      <c r="R899" s="5" t="s">
        <v>33</v>
      </c>
      <c r="S899" s="6" t="s">
        <v>48</v>
      </c>
      <c r="T899" s="8">
        <v>2616997460</v>
      </c>
      <c r="U899" s="8">
        <v>5782795</v>
      </c>
      <c r="V899" s="8">
        <v>3559900</v>
      </c>
      <c r="W899" s="8">
        <v>2619220355</v>
      </c>
      <c r="X899" s="8">
        <v>0</v>
      </c>
      <c r="Y899" s="8">
        <v>2619220355</v>
      </c>
      <c r="Z899" s="8">
        <v>0</v>
      </c>
      <c r="AA899" s="8">
        <v>2615304466</v>
      </c>
      <c r="AB899" s="8">
        <v>543085335</v>
      </c>
      <c r="AC899" s="8">
        <v>543085335</v>
      </c>
      <c r="AD899" s="21">
        <v>543085335</v>
      </c>
    </row>
    <row r="900" spans="1:30" ht="33.75" x14ac:dyDescent="0.25">
      <c r="A900" s="20" t="s">
        <v>424</v>
      </c>
      <c r="B900" s="6" t="s">
        <v>425</v>
      </c>
      <c r="C900" s="7" t="s">
        <v>385</v>
      </c>
      <c r="D900" s="7" t="s">
        <v>29</v>
      </c>
      <c r="E900" s="3" t="str">
        <f>VLOOKUP(Tabla2[[#This Row],[RUBRO]],Hoja9!$B$4:$M$1963,10,0)</f>
        <v>PROTECCION</v>
      </c>
      <c r="F900" s="7" t="str">
        <f>VLOOKUP(Tabla2[[#This Row],[RUBRO]],Hoja9!$B$4:$M$1963,11,0)</f>
        <v xml:space="preserve">DIRECCIÓN DE PROTECCIÓN </v>
      </c>
      <c r="G900" s="7" t="str">
        <f>VLOOKUP(Tabla2[[#This Row],[RUBRO]],Hoja9!$B$4:$M$1963,12,0)</f>
        <v>Dirección de Protección</v>
      </c>
      <c r="H900" s="5" t="s">
        <v>30</v>
      </c>
      <c r="I900" s="5" t="s">
        <v>232</v>
      </c>
      <c r="J900" s="5" t="s">
        <v>233</v>
      </c>
      <c r="K900" s="5" t="s">
        <v>63</v>
      </c>
      <c r="L900" s="5" t="s">
        <v>42</v>
      </c>
      <c r="M900" s="5" t="s">
        <v>240</v>
      </c>
      <c r="N900" s="5"/>
      <c r="O900" s="5"/>
      <c r="P900" s="5" t="s">
        <v>31</v>
      </c>
      <c r="Q900" s="5" t="s">
        <v>32</v>
      </c>
      <c r="R900" s="5" t="s">
        <v>33</v>
      </c>
      <c r="S900" s="6" t="s">
        <v>386</v>
      </c>
      <c r="T900" s="8">
        <v>226037108</v>
      </c>
      <c r="U900" s="8">
        <v>0</v>
      </c>
      <c r="V900" s="8">
        <v>3357257</v>
      </c>
      <c r="W900" s="8">
        <v>222679851</v>
      </c>
      <c r="X900" s="8">
        <v>0</v>
      </c>
      <c r="Y900" s="8">
        <v>222679851</v>
      </c>
      <c r="Z900" s="8">
        <v>0</v>
      </c>
      <c r="AA900" s="8">
        <v>200460613</v>
      </c>
      <c r="AB900" s="8">
        <v>64812061</v>
      </c>
      <c r="AC900" s="8">
        <v>64812061</v>
      </c>
      <c r="AD900" s="21">
        <v>64812061</v>
      </c>
    </row>
    <row r="901" spans="1:30" ht="33.75" x14ac:dyDescent="0.25">
      <c r="A901" s="20" t="s">
        <v>424</v>
      </c>
      <c r="B901" s="6" t="s">
        <v>425</v>
      </c>
      <c r="C901" s="7" t="s">
        <v>49</v>
      </c>
      <c r="D901" s="7" t="s">
        <v>29</v>
      </c>
      <c r="E901" s="3" t="str">
        <f>VLOOKUP(Tabla2[[#This Row],[RUBRO]],Hoja9!$B$4:$M$1963,10,0)</f>
        <v>PROTECCION</v>
      </c>
      <c r="F901" s="7" t="str">
        <f>VLOOKUP(Tabla2[[#This Row],[RUBRO]],Hoja9!$B$4:$M$1963,11,0)</f>
        <v xml:space="preserve">DIRECCIÓN DE PROTECCIÓN </v>
      </c>
      <c r="G901" s="7" t="str">
        <f>VLOOKUP(Tabla2[[#This Row],[RUBRO]],Hoja9!$B$4:$M$1963,12,0)</f>
        <v>Dirección de Protección</v>
      </c>
      <c r="H901" s="5" t="s">
        <v>30</v>
      </c>
      <c r="I901" s="5" t="s">
        <v>232</v>
      </c>
      <c r="J901" s="5" t="s">
        <v>233</v>
      </c>
      <c r="K901" s="5" t="s">
        <v>63</v>
      </c>
      <c r="L901" s="5" t="s">
        <v>42</v>
      </c>
      <c r="M901" s="5" t="s">
        <v>243</v>
      </c>
      <c r="N901" s="5"/>
      <c r="O901" s="5"/>
      <c r="P901" s="5" t="s">
        <v>31</v>
      </c>
      <c r="Q901" s="5" t="s">
        <v>32</v>
      </c>
      <c r="R901" s="5" t="s">
        <v>33</v>
      </c>
      <c r="S901" s="6" t="s">
        <v>50</v>
      </c>
      <c r="T901" s="8">
        <v>371761830</v>
      </c>
      <c r="U901" s="8">
        <v>0</v>
      </c>
      <c r="V901" s="8">
        <v>3413365</v>
      </c>
      <c r="W901" s="8">
        <v>368348465</v>
      </c>
      <c r="X901" s="8">
        <v>0</v>
      </c>
      <c r="Y901" s="8">
        <v>368348465</v>
      </c>
      <c r="Z901" s="8">
        <v>0</v>
      </c>
      <c r="AA901" s="8">
        <v>368348465</v>
      </c>
      <c r="AB901" s="8">
        <v>71883945</v>
      </c>
      <c r="AC901" s="8">
        <v>71883945</v>
      </c>
      <c r="AD901" s="21">
        <v>71883945</v>
      </c>
    </row>
    <row r="902" spans="1:30" ht="33.75" x14ac:dyDescent="0.25">
      <c r="A902" s="20" t="s">
        <v>424</v>
      </c>
      <c r="B902" s="6" t="s">
        <v>425</v>
      </c>
      <c r="C902" s="7" t="s">
        <v>56</v>
      </c>
      <c r="D902" s="7" t="s">
        <v>29</v>
      </c>
      <c r="E902" s="3" t="str">
        <f>VLOOKUP(Tabla2[[#This Row],[RUBRO]],Hoja9!$B$4:$M$1963,10,0)</f>
        <v>PROTECCION</v>
      </c>
      <c r="F902" s="7" t="str">
        <f>VLOOKUP(Tabla2[[#This Row],[RUBRO]],Hoja9!$B$4:$M$1963,11,0)</f>
        <v xml:space="preserve">DIRECCIÓN DE PROTECCIÓN </v>
      </c>
      <c r="G902" s="7" t="str">
        <f>VLOOKUP(Tabla2[[#This Row],[RUBRO]],Hoja9!$B$4:$M$1963,12,0)</f>
        <v>Dirección de Protección</v>
      </c>
      <c r="H902" s="5" t="s">
        <v>30</v>
      </c>
      <c r="I902" s="5" t="s">
        <v>232</v>
      </c>
      <c r="J902" s="5" t="s">
        <v>233</v>
      </c>
      <c r="K902" s="5" t="s">
        <v>63</v>
      </c>
      <c r="L902" s="5" t="s">
        <v>42</v>
      </c>
      <c r="M902" s="5" t="s">
        <v>254</v>
      </c>
      <c r="N902" s="5"/>
      <c r="O902" s="5"/>
      <c r="P902" s="5" t="s">
        <v>31</v>
      </c>
      <c r="Q902" s="5" t="s">
        <v>32</v>
      </c>
      <c r="R902" s="5" t="s">
        <v>33</v>
      </c>
      <c r="S902" s="6" t="s">
        <v>57</v>
      </c>
      <c r="T902" s="8">
        <v>0</v>
      </c>
      <c r="U902" s="8">
        <v>250000</v>
      </c>
      <c r="V902" s="8">
        <v>0</v>
      </c>
      <c r="W902" s="8">
        <v>250000</v>
      </c>
      <c r="X902" s="8">
        <v>0</v>
      </c>
      <c r="Y902" s="8">
        <v>250000</v>
      </c>
      <c r="Z902" s="8">
        <v>0</v>
      </c>
      <c r="AA902" s="8">
        <v>250000</v>
      </c>
      <c r="AB902" s="8">
        <v>0</v>
      </c>
      <c r="AC902" s="8">
        <v>0</v>
      </c>
      <c r="AD902" s="21">
        <v>0</v>
      </c>
    </row>
    <row r="903" spans="1:30" ht="33.75" x14ac:dyDescent="0.25">
      <c r="A903" s="20" t="s">
        <v>424</v>
      </c>
      <c r="B903" s="6" t="s">
        <v>425</v>
      </c>
      <c r="C903" s="7" t="s">
        <v>58</v>
      </c>
      <c r="D903" s="7" t="s">
        <v>29</v>
      </c>
      <c r="E903" s="3" t="str">
        <f>VLOOKUP(Tabla2[[#This Row],[RUBRO]],Hoja9!$B$4:$M$1963,10,0)</f>
        <v>PROTECCION</v>
      </c>
      <c r="F903" s="7" t="str">
        <f>VLOOKUP(Tabla2[[#This Row],[RUBRO]],Hoja9!$B$4:$M$1963,11,0)</f>
        <v>DIRECCIÓN DE GESTIÓN HUMANA</v>
      </c>
      <c r="G903" s="7" t="str">
        <f>VLOOKUP(Tabla2[[#This Row],[RUBRO]],Hoja9!$B$4:$M$1963,12,0)</f>
        <v>Gestión Humana - Pres. Serv</v>
      </c>
      <c r="H903" s="5" t="s">
        <v>30</v>
      </c>
      <c r="I903" s="5" t="s">
        <v>232</v>
      </c>
      <c r="J903" s="5" t="s">
        <v>233</v>
      </c>
      <c r="K903" s="5" t="s">
        <v>63</v>
      </c>
      <c r="L903" s="5" t="s">
        <v>42</v>
      </c>
      <c r="M903" s="5" t="s">
        <v>255</v>
      </c>
      <c r="N903" s="5"/>
      <c r="O903" s="5"/>
      <c r="P903" s="5" t="s">
        <v>31</v>
      </c>
      <c r="Q903" s="5" t="s">
        <v>32</v>
      </c>
      <c r="R903" s="5" t="s">
        <v>33</v>
      </c>
      <c r="S903" s="6" t="s">
        <v>59</v>
      </c>
      <c r="T903" s="8">
        <v>857502446</v>
      </c>
      <c r="U903" s="8">
        <v>372779746</v>
      </c>
      <c r="V903" s="8">
        <v>0</v>
      </c>
      <c r="W903" s="8">
        <v>1230282192</v>
      </c>
      <c r="X903" s="8">
        <v>0</v>
      </c>
      <c r="Y903" s="8">
        <v>1229637193</v>
      </c>
      <c r="Z903" s="8">
        <v>644999</v>
      </c>
      <c r="AA903" s="8">
        <v>1190577791</v>
      </c>
      <c r="AB903" s="8">
        <v>810678897</v>
      </c>
      <c r="AC903" s="8">
        <v>810678897</v>
      </c>
      <c r="AD903" s="21">
        <v>810678897</v>
      </c>
    </row>
    <row r="904" spans="1:30" ht="33.75" x14ac:dyDescent="0.25">
      <c r="A904" s="20" t="s">
        <v>424</v>
      </c>
      <c r="B904" s="6" t="s">
        <v>425</v>
      </c>
      <c r="C904" s="7" t="s">
        <v>256</v>
      </c>
      <c r="D904" s="7" t="s">
        <v>29</v>
      </c>
      <c r="E904" s="3" t="str">
        <f>VLOOKUP(Tabla2[[#This Row],[RUBRO]],Hoja9!$B$4:$M$1963,10,0)</f>
        <v>PROTECCION</v>
      </c>
      <c r="F904" s="7" t="str">
        <f>VLOOKUP(Tabla2[[#This Row],[RUBRO]],Hoja9!$B$4:$M$1963,11,0)</f>
        <v>DIRECCIÓN DE GESTIÓN HUMANA</v>
      </c>
      <c r="G904" s="7" t="str">
        <f>VLOOKUP(Tabla2[[#This Row],[RUBRO]],Hoja9!$B$4:$M$1963,12,0)</f>
        <v>Gestión Humana- Viáticos</v>
      </c>
      <c r="H904" s="5" t="s">
        <v>30</v>
      </c>
      <c r="I904" s="5" t="s">
        <v>232</v>
      </c>
      <c r="J904" s="5" t="s">
        <v>233</v>
      </c>
      <c r="K904" s="5" t="s">
        <v>63</v>
      </c>
      <c r="L904" s="5" t="s">
        <v>42</v>
      </c>
      <c r="M904" s="5" t="s">
        <v>257</v>
      </c>
      <c r="N904" s="5"/>
      <c r="O904" s="5"/>
      <c r="P904" s="5" t="s">
        <v>31</v>
      </c>
      <c r="Q904" s="5" t="s">
        <v>32</v>
      </c>
      <c r="R904" s="5" t="s">
        <v>33</v>
      </c>
      <c r="S904" s="6" t="s">
        <v>249</v>
      </c>
      <c r="T904" s="8">
        <v>255108000</v>
      </c>
      <c r="U904" s="8">
        <v>0</v>
      </c>
      <c r="V904" s="8">
        <v>0</v>
      </c>
      <c r="W904" s="8">
        <v>255108000</v>
      </c>
      <c r="X904" s="8">
        <v>0</v>
      </c>
      <c r="Y904" s="8">
        <v>255108000</v>
      </c>
      <c r="Z904" s="8">
        <v>0</v>
      </c>
      <c r="AA904" s="8">
        <v>174412204</v>
      </c>
      <c r="AB904" s="8">
        <v>116835912</v>
      </c>
      <c r="AC904" s="8">
        <v>116835912</v>
      </c>
      <c r="AD904" s="21">
        <v>116835912</v>
      </c>
    </row>
    <row r="905" spans="1:30" ht="33.75" x14ac:dyDescent="0.25">
      <c r="A905" s="20" t="s">
        <v>424</v>
      </c>
      <c r="B905" s="6" t="s">
        <v>425</v>
      </c>
      <c r="C905" s="7" t="s">
        <v>387</v>
      </c>
      <c r="D905" s="7" t="s">
        <v>29</v>
      </c>
      <c r="E905" s="3" t="str">
        <f>VLOOKUP(Tabla2[[#This Row],[RUBRO]],Hoja9!$B$4:$M$1963,10,0)</f>
        <v>PROTECCION</v>
      </c>
      <c r="F905" s="7" t="str">
        <f>VLOOKUP(Tabla2[[#This Row],[RUBRO]],Hoja9!$B$4:$M$1963,11,0)</f>
        <v xml:space="preserve">DIRECCIÓN DE PROTECCIÓN </v>
      </c>
      <c r="G905" s="7" t="str">
        <f>VLOOKUP(Tabla2[[#This Row],[RUBRO]],Hoja9!$B$4:$M$1963,12,0)</f>
        <v>Dirección de Protección</v>
      </c>
      <c r="H905" s="5" t="s">
        <v>30</v>
      </c>
      <c r="I905" s="5" t="s">
        <v>232</v>
      </c>
      <c r="J905" s="5" t="s">
        <v>233</v>
      </c>
      <c r="K905" s="5" t="s">
        <v>63</v>
      </c>
      <c r="L905" s="5" t="s">
        <v>42</v>
      </c>
      <c r="M905" s="5" t="s">
        <v>388</v>
      </c>
      <c r="N905" s="5"/>
      <c r="O905" s="5"/>
      <c r="P905" s="5" t="s">
        <v>31</v>
      </c>
      <c r="Q905" s="5" t="s">
        <v>32</v>
      </c>
      <c r="R905" s="5" t="s">
        <v>33</v>
      </c>
      <c r="S905" s="6" t="s">
        <v>389</v>
      </c>
      <c r="T905" s="8">
        <v>36051000</v>
      </c>
      <c r="U905" s="8">
        <v>0</v>
      </c>
      <c r="V905" s="8">
        <v>0</v>
      </c>
      <c r="W905" s="8">
        <v>36051000</v>
      </c>
      <c r="X905" s="8">
        <v>0</v>
      </c>
      <c r="Y905" s="8">
        <v>36051000</v>
      </c>
      <c r="Z905" s="8">
        <v>0</v>
      </c>
      <c r="AA905" s="8">
        <v>36051000</v>
      </c>
      <c r="AB905" s="8">
        <v>0</v>
      </c>
      <c r="AC905" s="8">
        <v>0</v>
      </c>
      <c r="AD905" s="21">
        <v>0</v>
      </c>
    </row>
    <row r="906" spans="1:30" ht="33.75" x14ac:dyDescent="0.25">
      <c r="A906" s="20" t="s">
        <v>424</v>
      </c>
      <c r="B906" s="6" t="s">
        <v>425</v>
      </c>
      <c r="C906" s="7" t="s">
        <v>51</v>
      </c>
      <c r="D906" s="7" t="s">
        <v>35</v>
      </c>
      <c r="E906" s="3" t="str">
        <f>VLOOKUP(Tabla2[[#This Row],[RUBRO]],Hoja9!$B$4:$M$1963,10,0)</f>
        <v>PRIMERA INFANCIA</v>
      </c>
      <c r="F906" s="7" t="str">
        <f>VLOOKUP(Tabla2[[#This Row],[RUBRO]],Hoja9!$B$4:$M$1963,11,0)</f>
        <v>DIRECCIÓN DE PRIMERA INFANCIA</v>
      </c>
      <c r="G906" s="7" t="str">
        <f>VLOOKUP(Tabla2[[#This Row],[RUBRO]],Hoja9!$B$4:$M$1963,12,0)</f>
        <v>Primera Infancia</v>
      </c>
      <c r="H906" s="5" t="s">
        <v>30</v>
      </c>
      <c r="I906" s="5" t="s">
        <v>232</v>
      </c>
      <c r="J906" s="5" t="s">
        <v>233</v>
      </c>
      <c r="K906" s="5" t="s">
        <v>80</v>
      </c>
      <c r="L906" s="5" t="s">
        <v>42</v>
      </c>
      <c r="M906" s="5" t="s">
        <v>234</v>
      </c>
      <c r="N906" s="5"/>
      <c r="O906" s="5"/>
      <c r="P906" s="5" t="s">
        <v>46</v>
      </c>
      <c r="Q906" s="5" t="s">
        <v>65</v>
      </c>
      <c r="R906" s="5" t="s">
        <v>33</v>
      </c>
      <c r="S906" s="6" t="s">
        <v>52</v>
      </c>
      <c r="T906" s="8">
        <v>0</v>
      </c>
      <c r="U906" s="8">
        <v>93284100</v>
      </c>
      <c r="V906" s="8">
        <v>10346900</v>
      </c>
      <c r="W906" s="8">
        <v>82937200</v>
      </c>
      <c r="X906" s="8">
        <v>0</v>
      </c>
      <c r="Y906" s="8">
        <v>82937200</v>
      </c>
      <c r="Z906" s="8">
        <v>0</v>
      </c>
      <c r="AA906" s="8">
        <v>82937200</v>
      </c>
      <c r="AB906" s="8">
        <v>9149400</v>
      </c>
      <c r="AC906" s="8">
        <v>9149400</v>
      </c>
      <c r="AD906" s="21">
        <v>9149400</v>
      </c>
    </row>
    <row r="907" spans="1:30" ht="33.75" x14ac:dyDescent="0.25">
      <c r="A907" s="20" t="s">
        <v>424</v>
      </c>
      <c r="B907" s="6" t="s">
        <v>425</v>
      </c>
      <c r="C907" s="7" t="s">
        <v>51</v>
      </c>
      <c r="D907" s="7" t="s">
        <v>35</v>
      </c>
      <c r="E907" s="3" t="str">
        <f>VLOOKUP(Tabla2[[#This Row],[RUBRO]],Hoja9!$B$4:$M$1963,10,0)</f>
        <v>PRIMERA INFANCIA</v>
      </c>
      <c r="F907" s="7" t="str">
        <f>VLOOKUP(Tabla2[[#This Row],[RUBRO]],Hoja9!$B$4:$M$1963,11,0)</f>
        <v>DIRECCIÓN DE PRIMERA INFANCIA</v>
      </c>
      <c r="G907" s="7" t="str">
        <f>VLOOKUP(Tabla2[[#This Row],[RUBRO]],Hoja9!$B$4:$M$1963,12,0)</f>
        <v>Primera Infancia</v>
      </c>
      <c r="H907" s="5" t="s">
        <v>30</v>
      </c>
      <c r="I907" s="5" t="s">
        <v>232</v>
      </c>
      <c r="J907" s="5" t="s">
        <v>233</v>
      </c>
      <c r="K907" s="5" t="s">
        <v>80</v>
      </c>
      <c r="L907" s="5" t="s">
        <v>42</v>
      </c>
      <c r="M907" s="5" t="s">
        <v>234</v>
      </c>
      <c r="N907" s="5"/>
      <c r="O907" s="5"/>
      <c r="P907" s="5" t="s">
        <v>46</v>
      </c>
      <c r="Q907" s="5" t="s">
        <v>47</v>
      </c>
      <c r="R907" s="5" t="s">
        <v>33</v>
      </c>
      <c r="S907" s="6" t="s">
        <v>52</v>
      </c>
      <c r="T907" s="8">
        <v>83732833732</v>
      </c>
      <c r="U907" s="8">
        <v>6563252850</v>
      </c>
      <c r="V907" s="8">
        <v>8369337347</v>
      </c>
      <c r="W907" s="8">
        <v>81926749235</v>
      </c>
      <c r="X907" s="8">
        <v>0</v>
      </c>
      <c r="Y907" s="8">
        <v>81782209681</v>
      </c>
      <c r="Z907" s="8">
        <v>144539554</v>
      </c>
      <c r="AA907" s="8">
        <v>81191486956</v>
      </c>
      <c r="AB907" s="8">
        <v>39184248129</v>
      </c>
      <c r="AC907" s="8">
        <v>39184248129</v>
      </c>
      <c r="AD907" s="21">
        <v>39184248129</v>
      </c>
    </row>
    <row r="908" spans="1:30" ht="33.75" x14ac:dyDescent="0.25">
      <c r="A908" s="20" t="s">
        <v>424</v>
      </c>
      <c r="B908" s="6" t="s">
        <v>425</v>
      </c>
      <c r="C908" s="7" t="s">
        <v>51</v>
      </c>
      <c r="D908" s="7" t="s">
        <v>35</v>
      </c>
      <c r="E908" s="3" t="str">
        <f>VLOOKUP(Tabla2[[#This Row],[RUBRO]],Hoja9!$B$4:$M$1963,10,0)</f>
        <v>PRIMERA INFANCIA</v>
      </c>
      <c r="F908" s="7" t="str">
        <f>VLOOKUP(Tabla2[[#This Row],[RUBRO]],Hoja9!$B$4:$M$1963,11,0)</f>
        <v>DIRECCIÓN DE PRIMERA INFANCIA</v>
      </c>
      <c r="G908" s="7" t="str">
        <f>VLOOKUP(Tabla2[[#This Row],[RUBRO]],Hoja9!$B$4:$M$1963,12,0)</f>
        <v>Primera Infancia</v>
      </c>
      <c r="H908" s="5" t="s">
        <v>30</v>
      </c>
      <c r="I908" s="5" t="s">
        <v>232</v>
      </c>
      <c r="J908" s="5" t="s">
        <v>233</v>
      </c>
      <c r="K908" s="5" t="s">
        <v>80</v>
      </c>
      <c r="L908" s="5" t="s">
        <v>42</v>
      </c>
      <c r="M908" s="5" t="s">
        <v>234</v>
      </c>
      <c r="N908" s="5"/>
      <c r="O908" s="5"/>
      <c r="P908" s="5" t="s">
        <v>31</v>
      </c>
      <c r="Q908" s="5" t="s">
        <v>32</v>
      </c>
      <c r="R908" s="5" t="s">
        <v>33</v>
      </c>
      <c r="S908" s="6" t="s">
        <v>52</v>
      </c>
      <c r="T908" s="8">
        <v>0</v>
      </c>
      <c r="U908" s="8">
        <v>1595026000</v>
      </c>
      <c r="V908" s="8">
        <v>0</v>
      </c>
      <c r="W908" s="8">
        <v>1595026000</v>
      </c>
      <c r="X908" s="8">
        <v>0</v>
      </c>
      <c r="Y908" s="8">
        <v>1595026000</v>
      </c>
      <c r="Z908" s="8">
        <v>0</v>
      </c>
      <c r="AA908" s="8">
        <v>1595026000</v>
      </c>
      <c r="AB908" s="8">
        <v>137460592</v>
      </c>
      <c r="AC908" s="8">
        <v>137460592</v>
      </c>
      <c r="AD908" s="21">
        <v>137460592</v>
      </c>
    </row>
    <row r="909" spans="1:30" ht="33.75" x14ac:dyDescent="0.25">
      <c r="A909" s="20" t="s">
        <v>424</v>
      </c>
      <c r="B909" s="6" t="s">
        <v>425</v>
      </c>
      <c r="C909" s="7" t="s">
        <v>390</v>
      </c>
      <c r="D909" s="7" t="s">
        <v>35</v>
      </c>
      <c r="E909" s="3" t="str">
        <f>VLOOKUP(Tabla2[[#This Row],[RUBRO]],Hoja9!$B$4:$M$1963,10,0)</f>
        <v>PRIMERA INFANCIA</v>
      </c>
      <c r="F909" s="7" t="str">
        <f>VLOOKUP(Tabla2[[#This Row],[RUBRO]],Hoja9!$B$4:$M$1963,11,0)</f>
        <v>DIRECCIÓN DE PRIMERA INFANCIA</v>
      </c>
      <c r="G909" s="7" t="str">
        <f>VLOOKUP(Tabla2[[#This Row],[RUBRO]],Hoja9!$B$4:$M$1963,12,0)</f>
        <v>Primera Infancia</v>
      </c>
      <c r="H909" s="5" t="s">
        <v>30</v>
      </c>
      <c r="I909" s="5" t="s">
        <v>232</v>
      </c>
      <c r="J909" s="5" t="s">
        <v>233</v>
      </c>
      <c r="K909" s="5" t="s">
        <v>80</v>
      </c>
      <c r="L909" s="5" t="s">
        <v>42</v>
      </c>
      <c r="M909" s="5" t="s">
        <v>281</v>
      </c>
      <c r="N909" s="5"/>
      <c r="O909" s="5"/>
      <c r="P909" s="5" t="s">
        <v>46</v>
      </c>
      <c r="Q909" s="5" t="s">
        <v>47</v>
      </c>
      <c r="R909" s="5" t="s">
        <v>33</v>
      </c>
      <c r="S909" s="6" t="s">
        <v>391</v>
      </c>
      <c r="T909" s="8">
        <v>24955295789</v>
      </c>
      <c r="U909" s="8">
        <v>0</v>
      </c>
      <c r="V909" s="8">
        <v>0</v>
      </c>
      <c r="W909" s="8">
        <v>24955295789</v>
      </c>
      <c r="X909" s="8">
        <v>0</v>
      </c>
      <c r="Y909" s="8">
        <v>24946478725</v>
      </c>
      <c r="Z909" s="8">
        <v>8817064</v>
      </c>
      <c r="AA909" s="8">
        <v>24946478725</v>
      </c>
      <c r="AB909" s="8">
        <v>10272394961</v>
      </c>
      <c r="AC909" s="8">
        <v>10272394961</v>
      </c>
      <c r="AD909" s="21">
        <v>10272394961</v>
      </c>
    </row>
    <row r="910" spans="1:30" ht="33.75" x14ac:dyDescent="0.25">
      <c r="A910" s="20" t="s">
        <v>424</v>
      </c>
      <c r="B910" s="6" t="s">
        <v>425</v>
      </c>
      <c r="C910" s="7" t="s">
        <v>270</v>
      </c>
      <c r="D910" s="7" t="s">
        <v>35</v>
      </c>
      <c r="E910" s="3" t="str">
        <f>VLOOKUP(Tabla2[[#This Row],[RUBRO]],Hoja9!$B$4:$M$1963,10,0)</f>
        <v>PRIMERA INFANCIA</v>
      </c>
      <c r="F910" s="7" t="str">
        <f>VLOOKUP(Tabla2[[#This Row],[RUBRO]],Hoja9!$B$4:$M$1963,11,0)</f>
        <v>DIRECCIÓN DE PRIMERA INFANCIA</v>
      </c>
      <c r="G910" s="7" t="str">
        <f>VLOOKUP(Tabla2[[#This Row],[RUBRO]],Hoja9!$B$4:$M$1963,12,0)</f>
        <v>Primera Infancia</v>
      </c>
      <c r="H910" s="5" t="s">
        <v>30</v>
      </c>
      <c r="I910" s="5" t="s">
        <v>232</v>
      </c>
      <c r="J910" s="5" t="s">
        <v>233</v>
      </c>
      <c r="K910" s="5" t="s">
        <v>80</v>
      </c>
      <c r="L910" s="5" t="s">
        <v>42</v>
      </c>
      <c r="M910" s="5" t="s">
        <v>243</v>
      </c>
      <c r="N910" s="5"/>
      <c r="O910" s="5"/>
      <c r="P910" s="5" t="s">
        <v>46</v>
      </c>
      <c r="Q910" s="5" t="s">
        <v>47</v>
      </c>
      <c r="R910" s="5" t="s">
        <v>33</v>
      </c>
      <c r="S910" s="6" t="s">
        <v>271</v>
      </c>
      <c r="T910" s="8">
        <v>2135969460</v>
      </c>
      <c r="U910" s="8">
        <v>0</v>
      </c>
      <c r="V910" s="8">
        <v>0</v>
      </c>
      <c r="W910" s="8">
        <v>2135969460</v>
      </c>
      <c r="X910" s="8">
        <v>0</v>
      </c>
      <c r="Y910" s="8">
        <v>2105051780</v>
      </c>
      <c r="Z910" s="8">
        <v>30917680</v>
      </c>
      <c r="AA910" s="8">
        <v>2105051780</v>
      </c>
      <c r="AB910" s="8">
        <v>0</v>
      </c>
      <c r="AC910" s="8">
        <v>0</v>
      </c>
      <c r="AD910" s="21">
        <v>0</v>
      </c>
    </row>
    <row r="911" spans="1:30" ht="33.75" x14ac:dyDescent="0.25">
      <c r="A911" s="20" t="s">
        <v>424</v>
      </c>
      <c r="B911" s="6" t="s">
        <v>425</v>
      </c>
      <c r="C911" s="7" t="s">
        <v>274</v>
      </c>
      <c r="D911" s="7" t="s">
        <v>35</v>
      </c>
      <c r="E911" s="3" t="str">
        <f>VLOOKUP(Tabla2[[#This Row],[RUBRO]],Hoja9!$B$4:$M$1963,10,0)</f>
        <v>PRIMERA INFANCIA</v>
      </c>
      <c r="F911" s="7" t="str">
        <f>VLOOKUP(Tabla2[[#This Row],[RUBRO]],Hoja9!$B$4:$M$1963,11,0)</f>
        <v>DIRECCIÓN DE GESTIÓN HUMANA</v>
      </c>
      <c r="G911" s="7" t="str">
        <f>VLOOKUP(Tabla2[[#This Row],[RUBRO]],Hoja9!$B$4:$M$1963,12,0)</f>
        <v>Gestión Humana - Pres. Serv</v>
      </c>
      <c r="H911" s="5" t="s">
        <v>30</v>
      </c>
      <c r="I911" s="5" t="s">
        <v>232</v>
      </c>
      <c r="J911" s="5" t="s">
        <v>233</v>
      </c>
      <c r="K911" s="5" t="s">
        <v>80</v>
      </c>
      <c r="L911" s="5" t="s">
        <v>42</v>
      </c>
      <c r="M911" s="5" t="s">
        <v>254</v>
      </c>
      <c r="N911" s="5"/>
      <c r="O911" s="5"/>
      <c r="P911" s="5" t="s">
        <v>31</v>
      </c>
      <c r="Q911" s="5" t="s">
        <v>32</v>
      </c>
      <c r="R911" s="5" t="s">
        <v>33</v>
      </c>
      <c r="S911" s="6" t="s">
        <v>59</v>
      </c>
      <c r="T911" s="8">
        <v>0</v>
      </c>
      <c r="U911" s="8">
        <v>563180000</v>
      </c>
      <c r="V911" s="8">
        <v>7274671</v>
      </c>
      <c r="W911" s="8">
        <v>555905329</v>
      </c>
      <c r="X911" s="8">
        <v>0</v>
      </c>
      <c r="Y911" s="8">
        <v>549330710</v>
      </c>
      <c r="Z911" s="8">
        <v>6574619</v>
      </c>
      <c r="AA911" s="8">
        <v>549330710</v>
      </c>
      <c r="AB911" s="8">
        <v>231613331</v>
      </c>
      <c r="AC911" s="8">
        <v>231613331</v>
      </c>
      <c r="AD911" s="21">
        <v>228713331</v>
      </c>
    </row>
    <row r="912" spans="1:30" ht="33.75" x14ac:dyDescent="0.25">
      <c r="A912" s="20" t="s">
        <v>424</v>
      </c>
      <c r="B912" s="6" t="s">
        <v>425</v>
      </c>
      <c r="C912" s="7" t="s">
        <v>275</v>
      </c>
      <c r="D912" s="7" t="s">
        <v>35</v>
      </c>
      <c r="E912" s="3" t="str">
        <f>VLOOKUP(Tabla2[[#This Row],[RUBRO]],Hoja9!$B$4:$M$1963,10,0)</f>
        <v>PRIMERA INFANCIA</v>
      </c>
      <c r="F912" s="7" t="str">
        <f>VLOOKUP(Tabla2[[#This Row],[RUBRO]],Hoja9!$B$4:$M$1963,11,0)</f>
        <v>DIRECCIÓN DE GESTIÓN HUMANA</v>
      </c>
      <c r="G912" s="7" t="str">
        <f>VLOOKUP(Tabla2[[#This Row],[RUBRO]],Hoja9!$B$4:$M$1963,12,0)</f>
        <v>Gestión Humana- Viáticos</v>
      </c>
      <c r="H912" s="5" t="s">
        <v>30</v>
      </c>
      <c r="I912" s="5" t="s">
        <v>232</v>
      </c>
      <c r="J912" s="5" t="s">
        <v>233</v>
      </c>
      <c r="K912" s="5" t="s">
        <v>80</v>
      </c>
      <c r="L912" s="5" t="s">
        <v>42</v>
      </c>
      <c r="M912" s="5" t="s">
        <v>276</v>
      </c>
      <c r="N912" s="5"/>
      <c r="O912" s="5"/>
      <c r="P912" s="5" t="s">
        <v>31</v>
      </c>
      <c r="Q912" s="5" t="s">
        <v>32</v>
      </c>
      <c r="R912" s="5" t="s">
        <v>33</v>
      </c>
      <c r="S912" s="6" t="s">
        <v>249</v>
      </c>
      <c r="T912" s="8">
        <v>38500000</v>
      </c>
      <c r="U912" s="8">
        <v>219442625</v>
      </c>
      <c r="V912" s="8">
        <v>0</v>
      </c>
      <c r="W912" s="8">
        <v>257942625</v>
      </c>
      <c r="X912" s="8">
        <v>0</v>
      </c>
      <c r="Y912" s="8">
        <v>167486027</v>
      </c>
      <c r="Z912" s="8">
        <v>90456598</v>
      </c>
      <c r="AA912" s="8">
        <v>116823442</v>
      </c>
      <c r="AB912" s="8">
        <v>81506859</v>
      </c>
      <c r="AC912" s="8">
        <v>81506859</v>
      </c>
      <c r="AD912" s="21">
        <v>81506859</v>
      </c>
    </row>
    <row r="913" spans="1:30" ht="33.75" x14ac:dyDescent="0.25">
      <c r="A913" s="20" t="s">
        <v>424</v>
      </c>
      <c r="B913" s="6" t="s">
        <v>425</v>
      </c>
      <c r="C913" s="7" t="s">
        <v>277</v>
      </c>
      <c r="D913" s="7" t="s">
        <v>35</v>
      </c>
      <c r="E913" s="3" t="str">
        <f>VLOOKUP(Tabla2[[#This Row],[RUBRO]],Hoja9!$B$4:$M$1963,10,0)</f>
        <v>PRIMERA INFANCIA</v>
      </c>
      <c r="F913" s="7" t="str">
        <f>VLOOKUP(Tabla2[[#This Row],[RUBRO]],Hoja9!$B$4:$M$1963,11,0)</f>
        <v>DIRECCIÓN DE PRIMERA INFANCIA</v>
      </c>
      <c r="G913" s="7" t="str">
        <f>VLOOKUP(Tabla2[[#This Row],[RUBRO]],Hoja9!$B$4:$M$1963,12,0)</f>
        <v>Primera Infancia</v>
      </c>
      <c r="H913" s="5" t="s">
        <v>30</v>
      </c>
      <c r="I913" s="5" t="s">
        <v>232</v>
      </c>
      <c r="J913" s="5" t="s">
        <v>233</v>
      </c>
      <c r="K913" s="5" t="s">
        <v>80</v>
      </c>
      <c r="L913" s="5" t="s">
        <v>42</v>
      </c>
      <c r="M913" s="5" t="s">
        <v>266</v>
      </c>
      <c r="N913" s="5"/>
      <c r="O913" s="5"/>
      <c r="P913" s="5" t="s">
        <v>31</v>
      </c>
      <c r="Q913" s="5" t="s">
        <v>32</v>
      </c>
      <c r="R913" s="5" t="s">
        <v>33</v>
      </c>
      <c r="S913" s="6" t="s">
        <v>267</v>
      </c>
      <c r="T913" s="8">
        <v>0</v>
      </c>
      <c r="U913" s="8">
        <v>25000</v>
      </c>
      <c r="V913" s="8">
        <v>0</v>
      </c>
      <c r="W913" s="8">
        <v>25000</v>
      </c>
      <c r="X913" s="8">
        <v>0</v>
      </c>
      <c r="Y913" s="8">
        <v>0</v>
      </c>
      <c r="Z913" s="8">
        <v>25000</v>
      </c>
      <c r="AA913" s="8">
        <v>0</v>
      </c>
      <c r="AB913" s="8">
        <v>0</v>
      </c>
      <c r="AC913" s="8">
        <v>0</v>
      </c>
      <c r="AD913" s="21">
        <v>0</v>
      </c>
    </row>
    <row r="914" spans="1:30" ht="56.25" x14ac:dyDescent="0.25">
      <c r="A914" s="20" t="s">
        <v>424</v>
      </c>
      <c r="B914" s="6" t="s">
        <v>425</v>
      </c>
      <c r="C914" s="7" t="s">
        <v>278</v>
      </c>
      <c r="D914" s="7" t="s">
        <v>507</v>
      </c>
      <c r="E914" s="3" t="str">
        <f>VLOOKUP(Tabla2[[#This Row],[RUBRO]],Hoja9!$B$4:$M$1963,10,0)</f>
        <v>FAMILIA</v>
      </c>
      <c r="F914" s="7" t="str">
        <f>VLOOKUP(Tabla2[[#This Row],[RUBRO]],Hoja9!$B$4:$M$1963,11,0)</f>
        <v>DIRECCIÓN DE FAMILIAS Y COMUNIDADES</v>
      </c>
      <c r="G914" s="7" t="str">
        <f>VLOOKUP(Tabla2[[#This Row],[RUBRO]],Hoja9!$B$4:$M$1963,12,0)</f>
        <v>Familia</v>
      </c>
      <c r="H914" s="5" t="s">
        <v>30</v>
      </c>
      <c r="I914" s="5" t="s">
        <v>232</v>
      </c>
      <c r="J914" s="5" t="s">
        <v>233</v>
      </c>
      <c r="K914" s="5" t="s">
        <v>64</v>
      </c>
      <c r="L914" s="5" t="s">
        <v>42</v>
      </c>
      <c r="M914" s="5" t="s">
        <v>234</v>
      </c>
      <c r="N914" s="5"/>
      <c r="O914" s="5"/>
      <c r="P914" s="5" t="s">
        <v>31</v>
      </c>
      <c r="Q914" s="5" t="s">
        <v>32</v>
      </c>
      <c r="R914" s="5" t="s">
        <v>33</v>
      </c>
      <c r="S914" s="6" t="s">
        <v>279</v>
      </c>
      <c r="T914" s="8">
        <v>1723489920</v>
      </c>
      <c r="U914" s="8">
        <v>379936800</v>
      </c>
      <c r="V914" s="8">
        <v>0</v>
      </c>
      <c r="W914" s="8">
        <v>2103426720</v>
      </c>
      <c r="X914" s="8">
        <v>0</v>
      </c>
      <c r="Y914" s="8">
        <v>2103426720</v>
      </c>
      <c r="Z914" s="8">
        <v>0</v>
      </c>
      <c r="AA914" s="8">
        <v>2103426720</v>
      </c>
      <c r="AB914" s="8">
        <v>517046976</v>
      </c>
      <c r="AC914" s="8">
        <v>517046976</v>
      </c>
      <c r="AD914" s="21">
        <v>517046976</v>
      </c>
    </row>
    <row r="915" spans="1:30" ht="56.25" x14ac:dyDescent="0.25">
      <c r="A915" s="20" t="s">
        <v>424</v>
      </c>
      <c r="B915" s="6" t="s">
        <v>425</v>
      </c>
      <c r="C915" s="7" t="s">
        <v>280</v>
      </c>
      <c r="D915" s="7" t="s">
        <v>507</v>
      </c>
      <c r="E915" s="3" t="str">
        <f>VLOOKUP(Tabla2[[#This Row],[RUBRO]],Hoja9!$B$4:$M$1963,10,0)</f>
        <v>FAMILIA</v>
      </c>
      <c r="F915" s="7" t="str">
        <f>VLOOKUP(Tabla2[[#This Row],[RUBRO]],Hoja9!$B$4:$M$1963,11,0)</f>
        <v>DIRECCIÓN DE FAMILIAS Y COMUNIDADES</v>
      </c>
      <c r="G915" s="7" t="str">
        <f>VLOOKUP(Tabla2[[#This Row],[RUBRO]],Hoja9!$B$4:$M$1963,12,0)</f>
        <v>Familia</v>
      </c>
      <c r="H915" s="5" t="s">
        <v>30</v>
      </c>
      <c r="I915" s="5" t="s">
        <v>232</v>
      </c>
      <c r="J915" s="5" t="s">
        <v>233</v>
      </c>
      <c r="K915" s="5" t="s">
        <v>64</v>
      </c>
      <c r="L915" s="5" t="s">
        <v>42</v>
      </c>
      <c r="M915" s="5" t="s">
        <v>281</v>
      </c>
      <c r="N915" s="5"/>
      <c r="O915" s="5"/>
      <c r="P915" s="5" t="s">
        <v>31</v>
      </c>
      <c r="Q915" s="5" t="s">
        <v>32</v>
      </c>
      <c r="R915" s="5" t="s">
        <v>33</v>
      </c>
      <c r="S915" s="6" t="s">
        <v>282</v>
      </c>
      <c r="T915" s="8">
        <v>1563309911</v>
      </c>
      <c r="U915" s="8">
        <v>0</v>
      </c>
      <c r="V915" s="8">
        <v>0</v>
      </c>
      <c r="W915" s="8">
        <v>1563309911</v>
      </c>
      <c r="X915" s="8">
        <v>0</v>
      </c>
      <c r="Y915" s="8">
        <v>1563309911</v>
      </c>
      <c r="Z915" s="8">
        <v>0</v>
      </c>
      <c r="AA915" s="8">
        <v>1563309911</v>
      </c>
      <c r="AB915" s="8">
        <v>398692970</v>
      </c>
      <c r="AC915" s="8">
        <v>398692970</v>
      </c>
      <c r="AD915" s="21">
        <v>398692970</v>
      </c>
    </row>
    <row r="916" spans="1:30" ht="33.75" x14ac:dyDescent="0.25">
      <c r="A916" s="20" t="s">
        <v>424</v>
      </c>
      <c r="B916" s="6" t="s">
        <v>425</v>
      </c>
      <c r="C916" s="7" t="s">
        <v>285</v>
      </c>
      <c r="D916" s="7" t="s">
        <v>507</v>
      </c>
      <c r="E916" s="3" t="str">
        <f>VLOOKUP(Tabla2[[#This Row],[RUBRO]],Hoja9!$B$4:$M$1963,10,0)</f>
        <v>FAMILIA</v>
      </c>
      <c r="F916" s="7" t="str">
        <f>VLOOKUP(Tabla2[[#This Row],[RUBRO]],Hoja9!$B$4:$M$1963,11,0)</f>
        <v>DIRECCIÓN DE GESTIÓN HUMANA</v>
      </c>
      <c r="G916" s="7" t="str">
        <f>VLOOKUP(Tabla2[[#This Row],[RUBRO]],Hoja9!$B$4:$M$1963,12,0)</f>
        <v>Gestión Humana - Pres. Serv</v>
      </c>
      <c r="H916" s="5" t="s">
        <v>30</v>
      </c>
      <c r="I916" s="5" t="s">
        <v>232</v>
      </c>
      <c r="J916" s="5" t="s">
        <v>233</v>
      </c>
      <c r="K916" s="5" t="s">
        <v>64</v>
      </c>
      <c r="L916" s="5" t="s">
        <v>42</v>
      </c>
      <c r="M916" s="5" t="s">
        <v>243</v>
      </c>
      <c r="N916" s="5"/>
      <c r="O916" s="5"/>
      <c r="P916" s="5" t="s">
        <v>31</v>
      </c>
      <c r="Q916" s="5" t="s">
        <v>32</v>
      </c>
      <c r="R916" s="5" t="s">
        <v>33</v>
      </c>
      <c r="S916" s="6" t="s">
        <v>59</v>
      </c>
      <c r="T916" s="8">
        <v>32791000</v>
      </c>
      <c r="U916" s="8">
        <v>0</v>
      </c>
      <c r="V916" s="8">
        <v>0</v>
      </c>
      <c r="W916" s="8">
        <v>32791000</v>
      </c>
      <c r="X916" s="8">
        <v>0</v>
      </c>
      <c r="Y916" s="8">
        <v>27623934</v>
      </c>
      <c r="Z916" s="8">
        <v>5167066</v>
      </c>
      <c r="AA916" s="8">
        <v>27623934</v>
      </c>
      <c r="AB916" s="8">
        <v>8247434</v>
      </c>
      <c r="AC916" s="8">
        <v>8247434</v>
      </c>
      <c r="AD916" s="21">
        <v>8247434</v>
      </c>
    </row>
    <row r="917" spans="1:30" ht="33.75" x14ac:dyDescent="0.25">
      <c r="A917" s="20" t="s">
        <v>424</v>
      </c>
      <c r="B917" s="6" t="s">
        <v>425</v>
      </c>
      <c r="C917" s="7" t="s">
        <v>286</v>
      </c>
      <c r="D917" s="7" t="s">
        <v>507</v>
      </c>
      <c r="E917" s="3" t="str">
        <f>VLOOKUP(Tabla2[[#This Row],[RUBRO]],Hoja9!$B$4:$M$1963,10,0)</f>
        <v>FAMILIA</v>
      </c>
      <c r="F917" s="7" t="str">
        <f>VLOOKUP(Tabla2[[#This Row],[RUBRO]],Hoja9!$B$4:$M$1963,11,0)</f>
        <v>DIRECCIÓN DE GESTIÓN HUMANA</v>
      </c>
      <c r="G917" s="7" t="str">
        <f>VLOOKUP(Tabla2[[#This Row],[RUBRO]],Hoja9!$B$4:$M$1963,12,0)</f>
        <v>Gestión Humana- Viáticos</v>
      </c>
      <c r="H917" s="5" t="s">
        <v>30</v>
      </c>
      <c r="I917" s="5" t="s">
        <v>232</v>
      </c>
      <c r="J917" s="5" t="s">
        <v>233</v>
      </c>
      <c r="K917" s="5" t="s">
        <v>64</v>
      </c>
      <c r="L917" s="5" t="s">
        <v>42</v>
      </c>
      <c r="M917" s="5" t="s">
        <v>246</v>
      </c>
      <c r="N917" s="5"/>
      <c r="O917" s="5"/>
      <c r="P917" s="5" t="s">
        <v>31</v>
      </c>
      <c r="Q917" s="5" t="s">
        <v>32</v>
      </c>
      <c r="R917" s="5" t="s">
        <v>33</v>
      </c>
      <c r="S917" s="6" t="s">
        <v>249</v>
      </c>
      <c r="T917" s="8">
        <v>16289465</v>
      </c>
      <c r="U917" s="8">
        <v>0</v>
      </c>
      <c r="V917" s="8">
        <v>0</v>
      </c>
      <c r="W917" s="8">
        <v>16289465</v>
      </c>
      <c r="X917" s="8">
        <v>0</v>
      </c>
      <c r="Y917" s="8">
        <v>16289465</v>
      </c>
      <c r="Z917" s="8">
        <v>0</v>
      </c>
      <c r="AA917" s="8">
        <v>4079686</v>
      </c>
      <c r="AB917" s="8">
        <v>2233248</v>
      </c>
      <c r="AC917" s="8">
        <v>2233248</v>
      </c>
      <c r="AD917" s="21">
        <v>2233248</v>
      </c>
    </row>
    <row r="918" spans="1:30" ht="56.25" x14ac:dyDescent="0.25">
      <c r="A918" s="20" t="s">
        <v>424</v>
      </c>
      <c r="B918" s="6" t="s">
        <v>425</v>
      </c>
      <c r="C918" s="7" t="s">
        <v>478</v>
      </c>
      <c r="D918" s="7" t="s">
        <v>507</v>
      </c>
      <c r="E918" s="3" t="str">
        <f>VLOOKUP(Tabla2[[#This Row],[RUBRO]],Hoja9!$B$4:$M$1963,10,0)</f>
        <v>FAMILIA</v>
      </c>
      <c r="F918" s="7" t="str">
        <f>VLOOKUP(Tabla2[[#This Row],[RUBRO]],Hoja9!$B$4:$M$1963,11,0)</f>
        <v>DIRECCIÓN DE FAMILIAS Y COMUNIDADES</v>
      </c>
      <c r="G918" s="7" t="str">
        <f>VLOOKUP(Tabla2[[#This Row],[RUBRO]],Hoja9!$B$4:$M$1963,12,0)</f>
        <v>Familia</v>
      </c>
      <c r="H918" s="5" t="s">
        <v>30</v>
      </c>
      <c r="I918" s="5" t="s">
        <v>232</v>
      </c>
      <c r="J918" s="5" t="s">
        <v>233</v>
      </c>
      <c r="K918" s="5" t="s">
        <v>64</v>
      </c>
      <c r="L918" s="5" t="s">
        <v>42</v>
      </c>
      <c r="M918" s="5" t="s">
        <v>266</v>
      </c>
      <c r="N918" s="5"/>
      <c r="O918" s="5"/>
      <c r="P918" s="5" t="s">
        <v>31</v>
      </c>
      <c r="Q918" s="5" t="s">
        <v>32</v>
      </c>
      <c r="R918" s="5" t="s">
        <v>33</v>
      </c>
      <c r="S918" s="6" t="s">
        <v>267</v>
      </c>
      <c r="T918" s="8">
        <v>4984</v>
      </c>
      <c r="U918" s="8">
        <v>0</v>
      </c>
      <c r="V918" s="8">
        <v>0</v>
      </c>
      <c r="W918" s="8">
        <v>4984</v>
      </c>
      <c r="X918" s="8">
        <v>0</v>
      </c>
      <c r="Y918" s="8">
        <v>0</v>
      </c>
      <c r="Z918" s="8">
        <v>4984</v>
      </c>
      <c r="AA918" s="8">
        <v>0</v>
      </c>
      <c r="AB918" s="8">
        <v>0</v>
      </c>
      <c r="AC918" s="8">
        <v>0</v>
      </c>
      <c r="AD918" s="21">
        <v>0</v>
      </c>
    </row>
    <row r="919" spans="1:30" ht="45" x14ac:dyDescent="0.25">
      <c r="A919" s="20" t="s">
        <v>424</v>
      </c>
      <c r="B919" s="6" t="s">
        <v>425</v>
      </c>
      <c r="C919" s="7" t="s">
        <v>392</v>
      </c>
      <c r="D919" s="7" t="s">
        <v>512</v>
      </c>
      <c r="E919" s="3" t="str">
        <f>VLOOKUP(Tabla2[[#This Row],[RUBRO]],Hoja9!$B$4:$M$1963,10,0)</f>
        <v>GENERACIONES</v>
      </c>
      <c r="F919" s="7" t="str">
        <f>VLOOKUP(Tabla2[[#This Row],[RUBRO]],Hoja9!$B$4:$M$1963,11,0)</f>
        <v>DIRECCIÓN DE NIÑEZ Y ADOLESCENCIA</v>
      </c>
      <c r="G919" s="7" t="str">
        <f>VLOOKUP(Tabla2[[#This Row],[RUBRO]],Hoja9!$B$4:$M$1963,12,0)</f>
        <v>Niñez y adolescencia</v>
      </c>
      <c r="H919" s="5" t="s">
        <v>30</v>
      </c>
      <c r="I919" s="5" t="s">
        <v>232</v>
      </c>
      <c r="J919" s="5" t="s">
        <v>233</v>
      </c>
      <c r="K919" s="5" t="s">
        <v>68</v>
      </c>
      <c r="L919" s="5" t="s">
        <v>42</v>
      </c>
      <c r="M919" s="5" t="s">
        <v>234</v>
      </c>
      <c r="N919" s="5"/>
      <c r="O919" s="5"/>
      <c r="P919" s="5" t="s">
        <v>31</v>
      </c>
      <c r="Q919" s="5" t="s">
        <v>32</v>
      </c>
      <c r="R919" s="5" t="s">
        <v>33</v>
      </c>
      <c r="S919" s="6" t="s">
        <v>393</v>
      </c>
      <c r="T919" s="8">
        <v>3865507200</v>
      </c>
      <c r="U919" s="8">
        <v>582836150</v>
      </c>
      <c r="V919" s="8">
        <v>109593800</v>
      </c>
      <c r="W919" s="8">
        <v>4338749550</v>
      </c>
      <c r="X919" s="8">
        <v>0</v>
      </c>
      <c r="Y919" s="8">
        <v>4192543050</v>
      </c>
      <c r="Z919" s="8">
        <v>146206500</v>
      </c>
      <c r="AA919" s="8">
        <v>3755913400</v>
      </c>
      <c r="AB919" s="8">
        <v>64037750</v>
      </c>
      <c r="AC919" s="8">
        <v>64037750</v>
      </c>
      <c r="AD919" s="21">
        <v>64037750</v>
      </c>
    </row>
    <row r="920" spans="1:30" ht="45" x14ac:dyDescent="0.25">
      <c r="A920" s="20" t="s">
        <v>424</v>
      </c>
      <c r="B920" s="6" t="s">
        <v>425</v>
      </c>
      <c r="C920" s="7" t="s">
        <v>394</v>
      </c>
      <c r="D920" s="7" t="s">
        <v>512</v>
      </c>
      <c r="E920" s="3" t="str">
        <f>VLOOKUP(Tabla2[[#This Row],[RUBRO]],Hoja9!$B$4:$M$1963,10,0)</f>
        <v>GENERACIONES</v>
      </c>
      <c r="F920" s="7" t="str">
        <f>VLOOKUP(Tabla2[[#This Row],[RUBRO]],Hoja9!$B$4:$M$1963,11,0)</f>
        <v>DIRECCIÓN DE NIÑEZ Y ADOLESCENCIA</v>
      </c>
      <c r="G920" s="7" t="str">
        <f>VLOOKUP(Tabla2[[#This Row],[RUBRO]],Hoja9!$B$4:$M$1963,12,0)</f>
        <v>Niñez y adolescencia</v>
      </c>
      <c r="H920" s="5" t="s">
        <v>30</v>
      </c>
      <c r="I920" s="5" t="s">
        <v>232</v>
      </c>
      <c r="J920" s="5" t="s">
        <v>233</v>
      </c>
      <c r="K920" s="5" t="s">
        <v>68</v>
      </c>
      <c r="L920" s="5" t="s">
        <v>42</v>
      </c>
      <c r="M920" s="5" t="s">
        <v>281</v>
      </c>
      <c r="N920" s="5"/>
      <c r="O920" s="5"/>
      <c r="P920" s="5" t="s">
        <v>31</v>
      </c>
      <c r="Q920" s="5" t="s">
        <v>32</v>
      </c>
      <c r="R920" s="5" t="s">
        <v>33</v>
      </c>
      <c r="S920" s="6" t="s">
        <v>395</v>
      </c>
      <c r="T920" s="8">
        <v>1207956000</v>
      </c>
      <c r="U920" s="8">
        <v>0</v>
      </c>
      <c r="V920" s="8">
        <v>0</v>
      </c>
      <c r="W920" s="8">
        <v>1207956000</v>
      </c>
      <c r="X920" s="8">
        <v>0</v>
      </c>
      <c r="Y920" s="8">
        <v>1207956000</v>
      </c>
      <c r="Z920" s="8">
        <v>0</v>
      </c>
      <c r="AA920" s="8">
        <v>1207956000</v>
      </c>
      <c r="AB920" s="8">
        <v>60576250</v>
      </c>
      <c r="AC920" s="8">
        <v>60576250</v>
      </c>
      <c r="AD920" s="21">
        <v>60576250</v>
      </c>
    </row>
    <row r="921" spans="1:30" ht="45" x14ac:dyDescent="0.25">
      <c r="A921" s="20" t="s">
        <v>424</v>
      </c>
      <c r="B921" s="6" t="s">
        <v>425</v>
      </c>
      <c r="C921" s="7" t="s">
        <v>289</v>
      </c>
      <c r="D921" s="7" t="s">
        <v>512</v>
      </c>
      <c r="E921" s="3" t="str">
        <f>VLOOKUP(Tabla2[[#This Row],[RUBRO]],Hoja9!$B$4:$M$1963,10,0)</f>
        <v>GENERACIONES</v>
      </c>
      <c r="F921" s="7" t="str">
        <f>VLOOKUP(Tabla2[[#This Row],[RUBRO]],Hoja9!$B$4:$M$1963,11,0)</f>
        <v>DIRECCIÓN DE NIÑEZ Y ADOLESCENCIA</v>
      </c>
      <c r="G921" s="7" t="str">
        <f>VLOOKUP(Tabla2[[#This Row],[RUBRO]],Hoja9!$B$4:$M$1963,12,0)</f>
        <v>Niñez y adolescencia</v>
      </c>
      <c r="H921" s="5" t="s">
        <v>30</v>
      </c>
      <c r="I921" s="5" t="s">
        <v>232</v>
      </c>
      <c r="J921" s="5" t="s">
        <v>233</v>
      </c>
      <c r="K921" s="5" t="s">
        <v>68</v>
      </c>
      <c r="L921" s="5" t="s">
        <v>42</v>
      </c>
      <c r="M921" s="5" t="s">
        <v>240</v>
      </c>
      <c r="N921" s="5"/>
      <c r="O921" s="5"/>
      <c r="P921" s="5" t="s">
        <v>31</v>
      </c>
      <c r="Q921" s="5" t="s">
        <v>32</v>
      </c>
      <c r="R921" s="5" t="s">
        <v>33</v>
      </c>
      <c r="S921" s="6" t="s">
        <v>290</v>
      </c>
      <c r="T921" s="8">
        <v>0</v>
      </c>
      <c r="U921" s="8">
        <v>150000000</v>
      </c>
      <c r="V921" s="8">
        <v>0</v>
      </c>
      <c r="W921" s="8">
        <v>150000000</v>
      </c>
      <c r="X921" s="8">
        <v>0</v>
      </c>
      <c r="Y921" s="8">
        <v>150000000</v>
      </c>
      <c r="Z921" s="8">
        <v>0</v>
      </c>
      <c r="AA921" s="8">
        <v>150000000</v>
      </c>
      <c r="AB921" s="8">
        <v>0</v>
      </c>
      <c r="AC921" s="8">
        <v>0</v>
      </c>
      <c r="AD921" s="21">
        <v>0</v>
      </c>
    </row>
    <row r="922" spans="1:30" ht="45" x14ac:dyDescent="0.25">
      <c r="A922" s="20" t="s">
        <v>424</v>
      </c>
      <c r="B922" s="6" t="s">
        <v>425</v>
      </c>
      <c r="C922" s="7" t="s">
        <v>291</v>
      </c>
      <c r="D922" s="7" t="s">
        <v>512</v>
      </c>
      <c r="E922" s="3" t="str">
        <f>VLOOKUP(Tabla2[[#This Row],[RUBRO]],Hoja9!$B$4:$M$1963,10,0)</f>
        <v>GENERACIONES</v>
      </c>
      <c r="F922" s="7" t="str">
        <f>VLOOKUP(Tabla2[[#This Row],[RUBRO]],Hoja9!$B$4:$M$1963,11,0)</f>
        <v>DIRECCIÓN DE NIÑEZ Y ADOLESCENCIA</v>
      </c>
      <c r="G922" s="7" t="str">
        <f>VLOOKUP(Tabla2[[#This Row],[RUBRO]],Hoja9!$B$4:$M$1963,12,0)</f>
        <v>Niñez y adolescencia</v>
      </c>
      <c r="H922" s="5" t="s">
        <v>30</v>
      </c>
      <c r="I922" s="5" t="s">
        <v>232</v>
      </c>
      <c r="J922" s="5" t="s">
        <v>233</v>
      </c>
      <c r="K922" s="5" t="s">
        <v>68</v>
      </c>
      <c r="L922" s="5" t="s">
        <v>42</v>
      </c>
      <c r="M922" s="5" t="s">
        <v>243</v>
      </c>
      <c r="N922" s="5"/>
      <c r="O922" s="5"/>
      <c r="P922" s="5" t="s">
        <v>31</v>
      </c>
      <c r="Q922" s="5" t="s">
        <v>32</v>
      </c>
      <c r="R922" s="5" t="s">
        <v>33</v>
      </c>
      <c r="S922" s="6" t="s">
        <v>292</v>
      </c>
      <c r="T922" s="8">
        <v>0</v>
      </c>
      <c r="U922" s="8">
        <v>379936800</v>
      </c>
      <c r="V922" s="8">
        <v>0</v>
      </c>
      <c r="W922" s="8">
        <v>379936800</v>
      </c>
      <c r="X922" s="8">
        <v>0</v>
      </c>
      <c r="Y922" s="8">
        <v>379936800</v>
      </c>
      <c r="Z922" s="8">
        <v>0</v>
      </c>
      <c r="AA922" s="8">
        <v>379936800</v>
      </c>
      <c r="AB922" s="8">
        <v>0</v>
      </c>
      <c r="AC922" s="8">
        <v>0</v>
      </c>
      <c r="AD922" s="21">
        <v>0</v>
      </c>
    </row>
    <row r="923" spans="1:30" ht="33.75" x14ac:dyDescent="0.25">
      <c r="A923" s="20" t="s">
        <v>424</v>
      </c>
      <c r="B923" s="6" t="s">
        <v>425</v>
      </c>
      <c r="C923" s="7" t="s">
        <v>293</v>
      </c>
      <c r="D923" s="7" t="s">
        <v>512</v>
      </c>
      <c r="E923" s="3" t="str">
        <f>VLOOKUP(Tabla2[[#This Row],[RUBRO]],Hoja9!$B$4:$M$1963,10,0)</f>
        <v>GENERACIONES</v>
      </c>
      <c r="F923" s="7" t="str">
        <f>VLOOKUP(Tabla2[[#This Row],[RUBRO]],Hoja9!$B$4:$M$1963,11,0)</f>
        <v>DIRECCIÓN DE GESTIÓN HUMANA</v>
      </c>
      <c r="G923" s="7" t="str">
        <f>VLOOKUP(Tabla2[[#This Row],[RUBRO]],Hoja9!$B$4:$M$1963,12,0)</f>
        <v>Gestión Humana - Pres. Serv</v>
      </c>
      <c r="H923" s="5" t="s">
        <v>30</v>
      </c>
      <c r="I923" s="5" t="s">
        <v>232</v>
      </c>
      <c r="J923" s="5" t="s">
        <v>233</v>
      </c>
      <c r="K923" s="5" t="s">
        <v>68</v>
      </c>
      <c r="L923" s="5" t="s">
        <v>42</v>
      </c>
      <c r="M923" s="5" t="s">
        <v>248</v>
      </c>
      <c r="N923" s="5"/>
      <c r="O923" s="5"/>
      <c r="P923" s="5" t="s">
        <v>31</v>
      </c>
      <c r="Q923" s="5" t="s">
        <v>32</v>
      </c>
      <c r="R923" s="5" t="s">
        <v>33</v>
      </c>
      <c r="S923" s="6" t="s">
        <v>59</v>
      </c>
      <c r="T923" s="8">
        <v>0</v>
      </c>
      <c r="U923" s="8">
        <v>68669800</v>
      </c>
      <c r="V923" s="8">
        <v>8929200</v>
      </c>
      <c r="W923" s="8">
        <v>59740600</v>
      </c>
      <c r="X923" s="8">
        <v>0</v>
      </c>
      <c r="Y923" s="8">
        <v>59740600</v>
      </c>
      <c r="Z923" s="8">
        <v>0</v>
      </c>
      <c r="AA923" s="8">
        <v>59740600</v>
      </c>
      <c r="AB923" s="8">
        <v>21578900</v>
      </c>
      <c r="AC923" s="8">
        <v>21578900</v>
      </c>
      <c r="AD923" s="21">
        <v>21578900</v>
      </c>
    </row>
    <row r="924" spans="1:30" ht="33.75" x14ac:dyDescent="0.25">
      <c r="A924" s="20" t="s">
        <v>424</v>
      </c>
      <c r="B924" s="6" t="s">
        <v>425</v>
      </c>
      <c r="C924" s="7" t="s">
        <v>294</v>
      </c>
      <c r="D924" s="7" t="s">
        <v>512</v>
      </c>
      <c r="E924" s="3" t="str">
        <f>VLOOKUP(Tabla2[[#This Row],[RUBRO]],Hoja9!$B$4:$M$1963,10,0)</f>
        <v>GENERACIONES</v>
      </c>
      <c r="F924" s="7" t="str">
        <f>VLOOKUP(Tabla2[[#This Row],[RUBRO]],Hoja9!$B$4:$M$1963,11,0)</f>
        <v>DIRECCIÓN DE GESTIÓN HUMANA</v>
      </c>
      <c r="G924" s="7" t="str">
        <f>VLOOKUP(Tabla2[[#This Row],[RUBRO]],Hoja9!$B$4:$M$1963,12,0)</f>
        <v>Gestión Humana- Viáticos</v>
      </c>
      <c r="H924" s="5" t="s">
        <v>30</v>
      </c>
      <c r="I924" s="5" t="s">
        <v>232</v>
      </c>
      <c r="J924" s="5" t="s">
        <v>233</v>
      </c>
      <c r="K924" s="5" t="s">
        <v>68</v>
      </c>
      <c r="L924" s="5" t="s">
        <v>42</v>
      </c>
      <c r="M924" s="5" t="s">
        <v>254</v>
      </c>
      <c r="N924" s="5"/>
      <c r="O924" s="5"/>
      <c r="P924" s="5" t="s">
        <v>31</v>
      </c>
      <c r="Q924" s="5" t="s">
        <v>32</v>
      </c>
      <c r="R924" s="5" t="s">
        <v>33</v>
      </c>
      <c r="S924" s="6" t="s">
        <v>249</v>
      </c>
      <c r="T924" s="8">
        <v>3000000</v>
      </c>
      <c r="U924" s="8">
        <v>10000000</v>
      </c>
      <c r="V924" s="8">
        <v>0</v>
      </c>
      <c r="W924" s="8">
        <v>13000000</v>
      </c>
      <c r="X924" s="8">
        <v>0</v>
      </c>
      <c r="Y924" s="8">
        <v>9000000</v>
      </c>
      <c r="Z924" s="8">
        <v>4000000</v>
      </c>
      <c r="AA924" s="8">
        <v>8361872</v>
      </c>
      <c r="AB924" s="8">
        <v>6285761</v>
      </c>
      <c r="AC924" s="8">
        <v>6285761</v>
      </c>
      <c r="AD924" s="21">
        <v>6285761</v>
      </c>
    </row>
    <row r="925" spans="1:30" ht="45" x14ac:dyDescent="0.25">
      <c r="A925" s="20" t="s">
        <v>424</v>
      </c>
      <c r="B925" s="6" t="s">
        <v>425</v>
      </c>
      <c r="C925" s="7" t="s">
        <v>295</v>
      </c>
      <c r="D925" s="7" t="s">
        <v>512</v>
      </c>
      <c r="E925" s="3" t="str">
        <f>VLOOKUP(Tabla2[[#This Row],[RUBRO]],Hoja9!$B$4:$M$1963,10,0)</f>
        <v>GENERACIONES</v>
      </c>
      <c r="F925" s="7" t="str">
        <f>VLOOKUP(Tabla2[[#This Row],[RUBRO]],Hoja9!$B$4:$M$1963,11,0)</f>
        <v>DIRECCIÓN DE NIÑEZ Y ADOLESCENCIA</v>
      </c>
      <c r="G925" s="7" t="str">
        <f>VLOOKUP(Tabla2[[#This Row],[RUBRO]],Hoja9!$B$4:$M$1963,12,0)</f>
        <v>Niñez y adolescencia</v>
      </c>
      <c r="H925" s="5" t="s">
        <v>30</v>
      </c>
      <c r="I925" s="5" t="s">
        <v>232</v>
      </c>
      <c r="J925" s="5" t="s">
        <v>233</v>
      </c>
      <c r="K925" s="5" t="s">
        <v>68</v>
      </c>
      <c r="L925" s="5" t="s">
        <v>42</v>
      </c>
      <c r="M925" s="5" t="s">
        <v>266</v>
      </c>
      <c r="N925" s="5"/>
      <c r="O925" s="5"/>
      <c r="P925" s="5" t="s">
        <v>31</v>
      </c>
      <c r="Q925" s="5" t="s">
        <v>32</v>
      </c>
      <c r="R925" s="5" t="s">
        <v>33</v>
      </c>
      <c r="S925" s="6" t="s">
        <v>267</v>
      </c>
      <c r="T925" s="8">
        <v>0</v>
      </c>
      <c r="U925" s="8">
        <v>20293853</v>
      </c>
      <c r="V925" s="8">
        <v>20280853</v>
      </c>
      <c r="W925" s="8">
        <v>13000</v>
      </c>
      <c r="X925" s="8">
        <v>0</v>
      </c>
      <c r="Y925" s="8">
        <v>0</v>
      </c>
      <c r="Z925" s="8">
        <v>13000</v>
      </c>
      <c r="AA925" s="8">
        <v>0</v>
      </c>
      <c r="AB925" s="8">
        <v>0</v>
      </c>
      <c r="AC925" s="8">
        <v>0</v>
      </c>
      <c r="AD925" s="21">
        <v>0</v>
      </c>
    </row>
    <row r="926" spans="1:30" ht="33.75" x14ac:dyDescent="0.25">
      <c r="A926" s="20" t="s">
        <v>424</v>
      </c>
      <c r="B926" s="6" t="s">
        <v>425</v>
      </c>
      <c r="C926" s="7" t="s">
        <v>298</v>
      </c>
      <c r="D926" s="7" t="s">
        <v>594</v>
      </c>
      <c r="E926" s="3" t="str">
        <f>VLOOKUP(Tabla2[[#This Row],[RUBRO]],Hoja9!$B$4:$M$1963,10,0)</f>
        <v>SNBF</v>
      </c>
      <c r="F926" s="7" t="str">
        <f>VLOOKUP(Tabla2[[#This Row],[RUBRO]],Hoja9!$B$4:$M$1963,11,0)</f>
        <v>DIRECCIÓN DE GESTIÓN HUMANA</v>
      </c>
      <c r="G926" s="7" t="str">
        <f>VLOOKUP(Tabla2[[#This Row],[RUBRO]],Hoja9!$B$4:$M$1963,12,0)</f>
        <v>Gestión Humana - Pres. Serv</v>
      </c>
      <c r="H926" s="5" t="s">
        <v>30</v>
      </c>
      <c r="I926" s="5" t="s">
        <v>232</v>
      </c>
      <c r="J926" s="5" t="s">
        <v>233</v>
      </c>
      <c r="K926" s="5" t="s">
        <v>138</v>
      </c>
      <c r="L926" s="5" t="s">
        <v>42</v>
      </c>
      <c r="M926" s="5" t="s">
        <v>281</v>
      </c>
      <c r="N926" s="5"/>
      <c r="O926" s="5"/>
      <c r="P926" s="5" t="s">
        <v>31</v>
      </c>
      <c r="Q926" s="5" t="s">
        <v>32</v>
      </c>
      <c r="R926" s="5" t="s">
        <v>33</v>
      </c>
      <c r="S926" s="6" t="s">
        <v>59</v>
      </c>
      <c r="T926" s="8">
        <v>129887120</v>
      </c>
      <c r="U926" s="8">
        <v>48116147</v>
      </c>
      <c r="V926" s="8">
        <v>55086701</v>
      </c>
      <c r="W926" s="8">
        <v>122916566</v>
      </c>
      <c r="X926" s="8">
        <v>0</v>
      </c>
      <c r="Y926" s="8">
        <v>122916566</v>
      </c>
      <c r="Z926" s="8">
        <v>0</v>
      </c>
      <c r="AA926" s="8">
        <v>122916566</v>
      </c>
      <c r="AB926" s="8">
        <v>46602966</v>
      </c>
      <c r="AC926" s="8">
        <v>46602966</v>
      </c>
      <c r="AD926" s="21">
        <v>46602966</v>
      </c>
    </row>
    <row r="927" spans="1:30" ht="33.75" x14ac:dyDescent="0.25">
      <c r="A927" s="20" t="s">
        <v>424</v>
      </c>
      <c r="B927" s="6" t="s">
        <v>425</v>
      </c>
      <c r="C927" s="7" t="s">
        <v>299</v>
      </c>
      <c r="D927" s="7" t="s">
        <v>594</v>
      </c>
      <c r="E927" s="3" t="str">
        <f>VLOOKUP(Tabla2[[#This Row],[RUBRO]],Hoja9!$B$4:$M$1963,10,0)</f>
        <v>SNBF</v>
      </c>
      <c r="F927" s="7" t="str">
        <f>VLOOKUP(Tabla2[[#This Row],[RUBRO]],Hoja9!$B$4:$M$1963,11,0)</f>
        <v>DIRECCIÓN DE GESTIÓN HUMANA</v>
      </c>
      <c r="G927" s="7" t="str">
        <f>VLOOKUP(Tabla2[[#This Row],[RUBRO]],Hoja9!$B$4:$M$1963,12,0)</f>
        <v>Gestión Humana- Viáticos</v>
      </c>
      <c r="H927" s="5" t="s">
        <v>30</v>
      </c>
      <c r="I927" s="5" t="s">
        <v>232</v>
      </c>
      <c r="J927" s="5" t="s">
        <v>233</v>
      </c>
      <c r="K927" s="5" t="s">
        <v>138</v>
      </c>
      <c r="L927" s="5" t="s">
        <v>42</v>
      </c>
      <c r="M927" s="5" t="s">
        <v>237</v>
      </c>
      <c r="N927" s="5"/>
      <c r="O927" s="5"/>
      <c r="P927" s="5" t="s">
        <v>31</v>
      </c>
      <c r="Q927" s="5" t="s">
        <v>32</v>
      </c>
      <c r="R927" s="5" t="s">
        <v>33</v>
      </c>
      <c r="S927" s="6" t="s">
        <v>249</v>
      </c>
      <c r="T927" s="8">
        <v>34287372</v>
      </c>
      <c r="U927" s="8">
        <v>0</v>
      </c>
      <c r="V927" s="8">
        <v>0</v>
      </c>
      <c r="W927" s="8">
        <v>34287372</v>
      </c>
      <c r="X927" s="8">
        <v>0</v>
      </c>
      <c r="Y927" s="8">
        <v>34287372</v>
      </c>
      <c r="Z927" s="8">
        <v>0</v>
      </c>
      <c r="AA927" s="8">
        <v>22808558</v>
      </c>
      <c r="AB927" s="8">
        <v>15396301</v>
      </c>
      <c r="AC927" s="8">
        <v>15396301</v>
      </c>
      <c r="AD927" s="21">
        <v>15396301</v>
      </c>
    </row>
    <row r="928" spans="1:30" ht="33.75" x14ac:dyDescent="0.25">
      <c r="A928" s="20" t="s">
        <v>424</v>
      </c>
      <c r="B928" s="6" t="s">
        <v>425</v>
      </c>
      <c r="C928" s="7" t="s">
        <v>303</v>
      </c>
      <c r="D928" s="7" t="s">
        <v>604</v>
      </c>
      <c r="E928" s="3" t="str">
        <f>VLOOKUP(Tabla2[[#This Row],[RUBRO]],Hoja9!$B$4:$M$1963,10,0)</f>
        <v>TECNOLOGIA</v>
      </c>
      <c r="F928" s="7" t="str">
        <f>VLOOKUP(Tabla2[[#This Row],[RUBRO]],Hoja9!$B$4:$M$1963,11,0)</f>
        <v>DIRECCIÓN DE GESTIÓN HUMANA</v>
      </c>
      <c r="G928" s="7" t="str">
        <f>VLOOKUP(Tabla2[[#This Row],[RUBRO]],Hoja9!$B$4:$M$1963,12,0)</f>
        <v>Gestión Humana - Pres. Serv</v>
      </c>
      <c r="H928" s="5" t="s">
        <v>30</v>
      </c>
      <c r="I928" s="5" t="s">
        <v>301</v>
      </c>
      <c r="J928" s="5" t="s">
        <v>233</v>
      </c>
      <c r="K928" s="5" t="s">
        <v>41</v>
      </c>
      <c r="L928" s="5" t="s">
        <v>42</v>
      </c>
      <c r="M928" s="5" t="s">
        <v>281</v>
      </c>
      <c r="N928" s="5"/>
      <c r="O928" s="5"/>
      <c r="P928" s="5" t="s">
        <v>31</v>
      </c>
      <c r="Q928" s="5" t="s">
        <v>32</v>
      </c>
      <c r="R928" s="5" t="s">
        <v>33</v>
      </c>
      <c r="S928" s="6" t="s">
        <v>59</v>
      </c>
      <c r="T928" s="8">
        <v>83021605</v>
      </c>
      <c r="U928" s="8">
        <v>834933</v>
      </c>
      <c r="V928" s="8">
        <v>33038</v>
      </c>
      <c r="W928" s="8">
        <v>83823500</v>
      </c>
      <c r="X928" s="8">
        <v>0</v>
      </c>
      <c r="Y928" s="8">
        <v>82988567</v>
      </c>
      <c r="Z928" s="8">
        <v>834933</v>
      </c>
      <c r="AA928" s="8">
        <v>82988567</v>
      </c>
      <c r="AB928" s="8">
        <v>38145767</v>
      </c>
      <c r="AC928" s="8">
        <v>38145767</v>
      </c>
      <c r="AD928" s="21">
        <v>38145767</v>
      </c>
    </row>
    <row r="929" spans="1:30" ht="33.75" x14ac:dyDescent="0.25">
      <c r="A929" s="20" t="s">
        <v>424</v>
      </c>
      <c r="B929" s="6" t="s">
        <v>425</v>
      </c>
      <c r="C929" s="7" t="s">
        <v>304</v>
      </c>
      <c r="D929" s="7" t="s">
        <v>604</v>
      </c>
      <c r="E929" s="3" t="str">
        <f>VLOOKUP(Tabla2[[#This Row],[RUBRO]],Hoja9!$B$4:$M$1963,10,0)</f>
        <v>TECNOLOGIA</v>
      </c>
      <c r="F929" s="7" t="str">
        <f>VLOOKUP(Tabla2[[#This Row],[RUBRO]],Hoja9!$B$4:$M$1963,11,0)</f>
        <v>DIRECCIÓN DE GESTIÓN HUMANA</v>
      </c>
      <c r="G929" s="7" t="str">
        <f>VLOOKUP(Tabla2[[#This Row],[RUBRO]],Hoja9!$B$4:$M$1963,12,0)</f>
        <v>Gestión Humana- Viáticos</v>
      </c>
      <c r="H929" s="5" t="s">
        <v>30</v>
      </c>
      <c r="I929" s="5" t="s">
        <v>301</v>
      </c>
      <c r="J929" s="5" t="s">
        <v>233</v>
      </c>
      <c r="K929" s="5" t="s">
        <v>41</v>
      </c>
      <c r="L929" s="5" t="s">
        <v>42</v>
      </c>
      <c r="M929" s="5" t="s">
        <v>237</v>
      </c>
      <c r="N929" s="5"/>
      <c r="O929" s="5"/>
      <c r="P929" s="5" t="s">
        <v>31</v>
      </c>
      <c r="Q929" s="5" t="s">
        <v>32</v>
      </c>
      <c r="R929" s="5" t="s">
        <v>33</v>
      </c>
      <c r="S929" s="6" t="s">
        <v>249</v>
      </c>
      <c r="T929" s="8">
        <v>7875012</v>
      </c>
      <c r="U929" s="8">
        <v>0</v>
      </c>
      <c r="V929" s="8">
        <v>0</v>
      </c>
      <c r="W929" s="8">
        <v>7875012</v>
      </c>
      <c r="X929" s="8">
        <v>0</v>
      </c>
      <c r="Y929" s="8">
        <v>7875012</v>
      </c>
      <c r="Z929" s="8">
        <v>0</v>
      </c>
      <c r="AA929" s="8">
        <v>3807906</v>
      </c>
      <c r="AB929" s="8">
        <v>3111918</v>
      </c>
      <c r="AC929" s="8">
        <v>3111918</v>
      </c>
      <c r="AD929" s="21">
        <v>3111918</v>
      </c>
    </row>
    <row r="930" spans="1:30" ht="33.75" x14ac:dyDescent="0.25">
      <c r="A930" s="20" t="s">
        <v>424</v>
      </c>
      <c r="B930" s="6" t="s">
        <v>425</v>
      </c>
      <c r="C930" s="7" t="s">
        <v>307</v>
      </c>
      <c r="D930" s="7" t="s">
        <v>37</v>
      </c>
      <c r="E930" s="3" t="str">
        <f>VLOOKUP(Tabla2[[#This Row],[RUBRO]],Hoja9!$B$4:$M$1963,10,0)</f>
        <v>MODELO INTERVENCION</v>
      </c>
      <c r="F930" s="7" t="str">
        <f>VLOOKUP(Tabla2[[#This Row],[RUBRO]],Hoja9!$B$4:$M$1963,11,0)</f>
        <v>DIRECCIÓN DE GESTIÓN HUMANA</v>
      </c>
      <c r="G930" s="7" t="str">
        <f>VLOOKUP(Tabla2[[#This Row],[RUBRO]],Hoja9!$B$4:$M$1963,12,0)</f>
        <v>Gestión Humana - Pres. Serv</v>
      </c>
      <c r="H930" s="5" t="s">
        <v>30</v>
      </c>
      <c r="I930" s="5" t="s">
        <v>301</v>
      </c>
      <c r="J930" s="5" t="s">
        <v>233</v>
      </c>
      <c r="K930" s="5" t="s">
        <v>77</v>
      </c>
      <c r="L930" s="5" t="s">
        <v>42</v>
      </c>
      <c r="M930" s="5" t="s">
        <v>237</v>
      </c>
      <c r="N930" s="5"/>
      <c r="O930" s="5"/>
      <c r="P930" s="5" t="s">
        <v>31</v>
      </c>
      <c r="Q930" s="5" t="s">
        <v>32</v>
      </c>
      <c r="R930" s="5" t="s">
        <v>33</v>
      </c>
      <c r="S930" s="6" t="s">
        <v>59</v>
      </c>
      <c r="T930" s="8">
        <v>425219388</v>
      </c>
      <c r="U930" s="8">
        <v>111973000</v>
      </c>
      <c r="V930" s="8">
        <v>0</v>
      </c>
      <c r="W930" s="8">
        <v>537192388</v>
      </c>
      <c r="X930" s="8">
        <v>0</v>
      </c>
      <c r="Y930" s="8">
        <v>529626302</v>
      </c>
      <c r="Z930" s="8">
        <v>7566086</v>
      </c>
      <c r="AA930" s="8">
        <v>528381967</v>
      </c>
      <c r="AB930" s="8">
        <v>252636568</v>
      </c>
      <c r="AC930" s="8">
        <v>252636568</v>
      </c>
      <c r="AD930" s="21">
        <v>252636568</v>
      </c>
    </row>
    <row r="931" spans="1:30" ht="33.75" x14ac:dyDescent="0.25">
      <c r="A931" s="20" t="s">
        <v>424</v>
      </c>
      <c r="B931" s="6" t="s">
        <v>425</v>
      </c>
      <c r="C931" s="7" t="s">
        <v>308</v>
      </c>
      <c r="D931" s="7" t="s">
        <v>37</v>
      </c>
      <c r="E931" s="3" t="str">
        <f>VLOOKUP(Tabla2[[#This Row],[RUBRO]],Hoja9!$B$4:$M$1963,10,0)</f>
        <v>MODELO INTERVENCION</v>
      </c>
      <c r="F931" s="7" t="str">
        <f>VLOOKUP(Tabla2[[#This Row],[RUBRO]],Hoja9!$B$4:$M$1963,11,0)</f>
        <v>DIRECCIÓN DE GESTIÓN HUMANA</v>
      </c>
      <c r="G931" s="7" t="str">
        <f>VLOOKUP(Tabla2[[#This Row],[RUBRO]],Hoja9!$B$4:$M$1963,12,0)</f>
        <v>Gestión Humana- Viáticos</v>
      </c>
      <c r="H931" s="5" t="s">
        <v>30</v>
      </c>
      <c r="I931" s="5" t="s">
        <v>301</v>
      </c>
      <c r="J931" s="5" t="s">
        <v>233</v>
      </c>
      <c r="K931" s="5" t="s">
        <v>77</v>
      </c>
      <c r="L931" s="5" t="s">
        <v>42</v>
      </c>
      <c r="M931" s="5" t="s">
        <v>240</v>
      </c>
      <c r="N931" s="5"/>
      <c r="O931" s="5"/>
      <c r="P931" s="5" t="s">
        <v>31</v>
      </c>
      <c r="Q931" s="5" t="s">
        <v>32</v>
      </c>
      <c r="R931" s="5" t="s">
        <v>33</v>
      </c>
      <c r="S931" s="6" t="s">
        <v>249</v>
      </c>
      <c r="T931" s="8">
        <v>0</v>
      </c>
      <c r="U931" s="8">
        <v>31600000</v>
      </c>
      <c r="V931" s="8">
        <v>0</v>
      </c>
      <c r="W931" s="8">
        <v>31600000</v>
      </c>
      <c r="X931" s="8">
        <v>0</v>
      </c>
      <c r="Y931" s="8">
        <v>31600000</v>
      </c>
      <c r="Z931" s="8">
        <v>0</v>
      </c>
      <c r="AA931" s="8">
        <v>31085897</v>
      </c>
      <c r="AB931" s="8">
        <v>24974651</v>
      </c>
      <c r="AC931" s="8">
        <v>24974651</v>
      </c>
      <c r="AD931" s="21">
        <v>24974651</v>
      </c>
    </row>
    <row r="932" spans="1:30" ht="33.75" x14ac:dyDescent="0.25">
      <c r="A932" s="20" t="s">
        <v>424</v>
      </c>
      <c r="B932" s="6" t="s">
        <v>425</v>
      </c>
      <c r="C932" s="7" t="s">
        <v>398</v>
      </c>
      <c r="D932" s="7" t="s">
        <v>37</v>
      </c>
      <c r="E932" s="3" t="str">
        <f>VLOOKUP(Tabla2[[#This Row],[RUBRO]],Hoja9!$B$4:$M$1963,10,0)</f>
        <v>MODELO INTERVENCION</v>
      </c>
      <c r="F932" s="7" t="str">
        <f>VLOOKUP(Tabla2[[#This Row],[RUBRO]],Hoja9!$B$4:$M$1963,11,0)</f>
        <v>DIRECCIÓN DE GESTIÓN HUMANA</v>
      </c>
      <c r="G932" s="7" t="str">
        <f>VLOOKUP(Tabla2[[#This Row],[RUBRO]],Hoja9!$B$4:$M$1963,12,0)</f>
        <v>Gestión Humana - Pres. Serv</v>
      </c>
      <c r="H932" s="5" t="s">
        <v>30</v>
      </c>
      <c r="I932" s="5" t="s">
        <v>301</v>
      </c>
      <c r="J932" s="5" t="s">
        <v>233</v>
      </c>
      <c r="K932" s="5" t="s">
        <v>77</v>
      </c>
      <c r="L932" s="5" t="s">
        <v>42</v>
      </c>
      <c r="M932" s="5" t="s">
        <v>257</v>
      </c>
      <c r="N932" s="5"/>
      <c r="O932" s="5"/>
      <c r="P932" s="5" t="s">
        <v>31</v>
      </c>
      <c r="Q932" s="5" t="s">
        <v>32</v>
      </c>
      <c r="R932" s="5" t="s">
        <v>33</v>
      </c>
      <c r="S932" s="6" t="s">
        <v>399</v>
      </c>
      <c r="T932" s="8">
        <v>32088235</v>
      </c>
      <c r="U932" s="8">
        <v>0</v>
      </c>
      <c r="V932" s="8">
        <v>92168</v>
      </c>
      <c r="W932" s="8">
        <v>31996067</v>
      </c>
      <c r="X932" s="8">
        <v>0</v>
      </c>
      <c r="Y932" s="8">
        <v>31996067</v>
      </c>
      <c r="Z932" s="8">
        <v>0</v>
      </c>
      <c r="AA932" s="8">
        <v>31996067</v>
      </c>
      <c r="AB932" s="8">
        <v>15898667</v>
      </c>
      <c r="AC932" s="8">
        <v>15898667</v>
      </c>
      <c r="AD932" s="21">
        <v>15898667</v>
      </c>
    </row>
    <row r="933" spans="1:30" ht="33.75" x14ac:dyDescent="0.25">
      <c r="A933" s="20" t="s">
        <v>424</v>
      </c>
      <c r="B933" s="6" t="s">
        <v>425</v>
      </c>
      <c r="C933" s="7" t="s">
        <v>319</v>
      </c>
      <c r="D933" s="7" t="s">
        <v>37</v>
      </c>
      <c r="E933" s="3" t="str">
        <f>VLOOKUP(Tabla2[[#This Row],[RUBRO]],Hoja9!$B$4:$M$1963,10,0)</f>
        <v>MODELO INTERVENCION</v>
      </c>
      <c r="F933" s="7" t="str">
        <f>VLOOKUP(Tabla2[[#This Row],[RUBRO]],Hoja9!$B$4:$M$1963,11,0)</f>
        <v>DIRECCION ADMINISTRATIVA</v>
      </c>
      <c r="G933" s="7" t="str">
        <f>VLOOKUP(Tabla2[[#This Row],[RUBRO]],Hoja9!$B$4:$M$1963,12,0)</f>
        <v>Administrativa NM</v>
      </c>
      <c r="H933" s="5" t="s">
        <v>30</v>
      </c>
      <c r="I933" s="5" t="s">
        <v>301</v>
      </c>
      <c r="J933" s="5" t="s">
        <v>233</v>
      </c>
      <c r="K933" s="5" t="s">
        <v>77</v>
      </c>
      <c r="L933" s="5" t="s">
        <v>42</v>
      </c>
      <c r="M933" s="5" t="s">
        <v>320</v>
      </c>
      <c r="N933" s="5"/>
      <c r="O933" s="5"/>
      <c r="P933" s="5" t="s">
        <v>31</v>
      </c>
      <c r="Q933" s="5" t="s">
        <v>32</v>
      </c>
      <c r="R933" s="5" t="s">
        <v>33</v>
      </c>
      <c r="S933" s="6" t="s">
        <v>321</v>
      </c>
      <c r="T933" s="8">
        <v>482130188</v>
      </c>
      <c r="U933" s="8">
        <v>91200000</v>
      </c>
      <c r="V933" s="8">
        <v>7793648</v>
      </c>
      <c r="W933" s="8">
        <v>565536540</v>
      </c>
      <c r="X933" s="8">
        <v>0</v>
      </c>
      <c r="Y933" s="8">
        <v>565536540</v>
      </c>
      <c r="Z933" s="8">
        <v>0</v>
      </c>
      <c r="AA933" s="8">
        <v>565536540</v>
      </c>
      <c r="AB933" s="8">
        <v>207478308.27000001</v>
      </c>
      <c r="AC933" s="8">
        <v>207478308.27000001</v>
      </c>
      <c r="AD933" s="21">
        <v>207478308.27000001</v>
      </c>
    </row>
    <row r="934" spans="1:30" ht="33.75" x14ac:dyDescent="0.25">
      <c r="A934" s="20" t="s">
        <v>424</v>
      </c>
      <c r="B934" s="6" t="s">
        <v>425</v>
      </c>
      <c r="C934" s="7" t="s">
        <v>322</v>
      </c>
      <c r="D934" s="7" t="s">
        <v>37</v>
      </c>
      <c r="E934" s="3" t="str">
        <f>VLOOKUP(Tabla2[[#This Row],[RUBRO]],Hoja9!$B$4:$M$1963,10,0)</f>
        <v>MODELO INTERVENCION</v>
      </c>
      <c r="F934" s="7" t="str">
        <f>VLOOKUP(Tabla2[[#This Row],[RUBRO]],Hoja9!$B$4:$M$1963,11,0)</f>
        <v>DIRECCION ADMINISTRATIVA</v>
      </c>
      <c r="G934" s="7" t="str">
        <f>VLOOKUP(Tabla2[[#This Row],[RUBRO]],Hoja9!$B$4:$M$1963,12,0)</f>
        <v>Administrativa NM</v>
      </c>
      <c r="H934" s="5" t="s">
        <v>30</v>
      </c>
      <c r="I934" s="5" t="s">
        <v>301</v>
      </c>
      <c r="J934" s="5" t="s">
        <v>233</v>
      </c>
      <c r="K934" s="5" t="s">
        <v>77</v>
      </c>
      <c r="L934" s="5" t="s">
        <v>42</v>
      </c>
      <c r="M934" s="5" t="s">
        <v>323</v>
      </c>
      <c r="N934" s="5"/>
      <c r="O934" s="5"/>
      <c r="P934" s="5" t="s">
        <v>31</v>
      </c>
      <c r="Q934" s="5" t="s">
        <v>32</v>
      </c>
      <c r="R934" s="5" t="s">
        <v>33</v>
      </c>
      <c r="S934" s="6" t="s">
        <v>324</v>
      </c>
      <c r="T934" s="8">
        <v>218815416</v>
      </c>
      <c r="U934" s="8">
        <v>0</v>
      </c>
      <c r="V934" s="8">
        <v>0</v>
      </c>
      <c r="W934" s="8">
        <v>218815416</v>
      </c>
      <c r="X934" s="8">
        <v>0</v>
      </c>
      <c r="Y934" s="8">
        <v>218815416</v>
      </c>
      <c r="Z934" s="8">
        <v>0</v>
      </c>
      <c r="AA934" s="8">
        <v>218815416</v>
      </c>
      <c r="AB934" s="8">
        <v>75874912</v>
      </c>
      <c r="AC934" s="8">
        <v>75874912</v>
      </c>
      <c r="AD934" s="21">
        <v>75874912</v>
      </c>
    </row>
    <row r="935" spans="1:30" ht="33.75" x14ac:dyDescent="0.25">
      <c r="A935" s="20" t="s">
        <v>424</v>
      </c>
      <c r="B935" s="6" t="s">
        <v>425</v>
      </c>
      <c r="C935" s="7" t="s">
        <v>328</v>
      </c>
      <c r="D935" s="7" t="s">
        <v>37</v>
      </c>
      <c r="E935" s="3" t="str">
        <f>VLOOKUP(Tabla2[[#This Row],[RUBRO]],Hoja9!$B$4:$M$1963,10,0)</f>
        <v>MODELO INTERVENCION</v>
      </c>
      <c r="F935" s="7" t="str">
        <f>VLOOKUP(Tabla2[[#This Row],[RUBRO]],Hoja9!$B$4:$M$1963,11,0)</f>
        <v>DIRECCION ADMINISTRATIVA</v>
      </c>
      <c r="G935" s="7" t="str">
        <f>VLOOKUP(Tabla2[[#This Row],[RUBRO]],Hoja9!$B$4:$M$1963,12,0)</f>
        <v>Administrativa NM</v>
      </c>
      <c r="H935" s="5" t="s">
        <v>30</v>
      </c>
      <c r="I935" s="5" t="s">
        <v>301</v>
      </c>
      <c r="J935" s="5" t="s">
        <v>233</v>
      </c>
      <c r="K935" s="5" t="s">
        <v>77</v>
      </c>
      <c r="L935" s="5" t="s">
        <v>42</v>
      </c>
      <c r="M935" s="5" t="s">
        <v>329</v>
      </c>
      <c r="N935" s="5"/>
      <c r="O935" s="5"/>
      <c r="P935" s="5" t="s">
        <v>31</v>
      </c>
      <c r="Q935" s="5" t="s">
        <v>32</v>
      </c>
      <c r="R935" s="5" t="s">
        <v>33</v>
      </c>
      <c r="S935" s="6" t="s">
        <v>330</v>
      </c>
      <c r="T935" s="8">
        <v>0</v>
      </c>
      <c r="U935" s="8">
        <v>106375000</v>
      </c>
      <c r="V935" s="8">
        <v>0</v>
      </c>
      <c r="W935" s="8">
        <v>106375000</v>
      </c>
      <c r="X935" s="8">
        <v>0</v>
      </c>
      <c r="Y935" s="8">
        <v>106375000</v>
      </c>
      <c r="Z935" s="8">
        <v>0</v>
      </c>
      <c r="AA935" s="8">
        <v>17034772</v>
      </c>
      <c r="AB935" s="8">
        <v>1574003</v>
      </c>
      <c r="AC935" s="8">
        <v>1574003</v>
      </c>
      <c r="AD935" s="21">
        <v>1574003</v>
      </c>
    </row>
    <row r="936" spans="1:30" ht="33.75" x14ac:dyDescent="0.25">
      <c r="A936" s="20" t="s">
        <v>424</v>
      </c>
      <c r="B936" s="6" t="s">
        <v>425</v>
      </c>
      <c r="C936" s="7" t="s">
        <v>354</v>
      </c>
      <c r="D936" s="7" t="s">
        <v>37</v>
      </c>
      <c r="E936" s="3" t="str">
        <f>VLOOKUP(Tabla2[[#This Row],[RUBRO]],Hoja9!$B$4:$M$1963,10,0)</f>
        <v>MODELO INTERVENCION</v>
      </c>
      <c r="F936" s="7" t="str">
        <f>VLOOKUP(Tabla2[[#This Row],[RUBRO]],Hoja9!$B$4:$M$1963,11,0)</f>
        <v>DIRECCIÓN DE GESTIÓN HUMANA</v>
      </c>
      <c r="G936" s="7" t="str">
        <f>VLOOKUP(Tabla2[[#This Row],[RUBRO]],Hoja9!$B$4:$M$1963,12,0)</f>
        <v>Gestión Humana- Capacitación</v>
      </c>
      <c r="H936" s="5" t="s">
        <v>30</v>
      </c>
      <c r="I936" s="5" t="s">
        <v>301</v>
      </c>
      <c r="J936" s="5" t="s">
        <v>233</v>
      </c>
      <c r="K936" s="5" t="s">
        <v>77</v>
      </c>
      <c r="L936" s="5" t="s">
        <v>42</v>
      </c>
      <c r="M936" s="5" t="s">
        <v>355</v>
      </c>
      <c r="N936" s="5"/>
      <c r="O936" s="5"/>
      <c r="P936" s="5" t="s">
        <v>31</v>
      </c>
      <c r="Q936" s="5" t="s">
        <v>32</v>
      </c>
      <c r="R936" s="5" t="s">
        <v>33</v>
      </c>
      <c r="S936" s="6" t="s">
        <v>356</v>
      </c>
      <c r="T936" s="8">
        <v>0</v>
      </c>
      <c r="U936" s="8">
        <v>12097000</v>
      </c>
      <c r="V936" s="8">
        <v>0</v>
      </c>
      <c r="W936" s="8">
        <v>12097000</v>
      </c>
      <c r="X936" s="8">
        <v>0</v>
      </c>
      <c r="Y936" s="8">
        <v>12097000</v>
      </c>
      <c r="Z936" s="8">
        <v>0</v>
      </c>
      <c r="AA936" s="8">
        <v>0</v>
      </c>
      <c r="AB936" s="8">
        <v>0</v>
      </c>
      <c r="AC936" s="8">
        <v>0</v>
      </c>
      <c r="AD936" s="21">
        <v>0</v>
      </c>
    </row>
    <row r="937" spans="1:30" ht="33.75" x14ac:dyDescent="0.25">
      <c r="A937" s="20" t="s">
        <v>424</v>
      </c>
      <c r="B937" s="6" t="s">
        <v>425</v>
      </c>
      <c r="C937" s="7" t="s">
        <v>359</v>
      </c>
      <c r="D937" s="7" t="s">
        <v>37</v>
      </c>
      <c r="E937" s="3" t="str">
        <f>VLOOKUP(Tabla2[[#This Row],[RUBRO]],Hoja9!$B$4:$M$1963,10,0)</f>
        <v>MODELO INTERVENCION</v>
      </c>
      <c r="F937" s="7" t="str">
        <f>VLOOKUP(Tabla2[[#This Row],[RUBRO]],Hoja9!$B$4:$M$1963,11,0)</f>
        <v>DIRECCIÓN DE GESTIÓN HUMANA</v>
      </c>
      <c r="G937" s="7" t="str">
        <f>VLOOKUP(Tabla2[[#This Row],[RUBRO]],Hoja9!$B$4:$M$1963,12,0)</f>
        <v>Gestión Humana- Viáticos</v>
      </c>
      <c r="H937" s="5" t="s">
        <v>30</v>
      </c>
      <c r="I937" s="5" t="s">
        <v>301</v>
      </c>
      <c r="J937" s="5" t="s">
        <v>233</v>
      </c>
      <c r="K937" s="5" t="s">
        <v>77</v>
      </c>
      <c r="L937" s="5" t="s">
        <v>42</v>
      </c>
      <c r="M937" s="5" t="s">
        <v>360</v>
      </c>
      <c r="N937" s="5"/>
      <c r="O937" s="5"/>
      <c r="P937" s="5" t="s">
        <v>31</v>
      </c>
      <c r="Q937" s="5" t="s">
        <v>32</v>
      </c>
      <c r="R937" s="5" t="s">
        <v>33</v>
      </c>
      <c r="S937" s="6" t="s">
        <v>361</v>
      </c>
      <c r="T937" s="8">
        <v>3000000</v>
      </c>
      <c r="U937" s="8">
        <v>0</v>
      </c>
      <c r="V937" s="8">
        <v>0</v>
      </c>
      <c r="W937" s="8">
        <v>3000000</v>
      </c>
      <c r="X937" s="8">
        <v>0</v>
      </c>
      <c r="Y937" s="8">
        <v>3000000</v>
      </c>
      <c r="Z937" s="8">
        <v>0</v>
      </c>
      <c r="AA937" s="8">
        <v>2978345</v>
      </c>
      <c r="AB937" s="8">
        <v>2282357</v>
      </c>
      <c r="AC937" s="8">
        <v>2282357</v>
      </c>
      <c r="AD937" s="21">
        <v>2282357</v>
      </c>
    </row>
    <row r="938" spans="1:30" ht="22.5" x14ac:dyDescent="0.25">
      <c r="A938" s="20" t="s">
        <v>424</v>
      </c>
      <c r="B938" s="6" t="s">
        <v>425</v>
      </c>
      <c r="C938" s="7" t="s">
        <v>365</v>
      </c>
      <c r="D938" s="7" t="s">
        <v>37</v>
      </c>
      <c r="E938" s="3" t="str">
        <f>VLOOKUP(Tabla2[[#This Row],[RUBRO]],Hoja9!$B$4:$M$1963,10,0)</f>
        <v>MODELO INTERVENCION</v>
      </c>
      <c r="F938" s="7" t="str">
        <f>VLOOKUP(Tabla2[[#This Row],[RUBRO]],Hoja9!$B$4:$M$1963,11,0)</f>
        <v>SECRETARIA GENERAL</v>
      </c>
      <c r="G938" s="7" t="str">
        <f>VLOOKUP(Tabla2[[#This Row],[RUBRO]],Hoja9!$B$4:$M$1963,12,0)</f>
        <v>Secretaria General</v>
      </c>
      <c r="H938" s="5" t="s">
        <v>30</v>
      </c>
      <c r="I938" s="5" t="s">
        <v>301</v>
      </c>
      <c r="J938" s="5" t="s">
        <v>233</v>
      </c>
      <c r="K938" s="5" t="s">
        <v>77</v>
      </c>
      <c r="L938" s="5" t="s">
        <v>42</v>
      </c>
      <c r="M938" s="5" t="s">
        <v>266</v>
      </c>
      <c r="N938" s="5"/>
      <c r="O938" s="5"/>
      <c r="P938" s="5" t="s">
        <v>31</v>
      </c>
      <c r="Q938" s="5" t="s">
        <v>32</v>
      </c>
      <c r="R938" s="5" t="s">
        <v>33</v>
      </c>
      <c r="S938" s="6" t="s">
        <v>267</v>
      </c>
      <c r="T938" s="8">
        <v>464501</v>
      </c>
      <c r="U938" s="8">
        <v>425500</v>
      </c>
      <c r="V938" s="8">
        <v>0</v>
      </c>
      <c r="W938" s="8">
        <v>890001</v>
      </c>
      <c r="X938" s="8">
        <v>0</v>
      </c>
      <c r="Y938" s="8">
        <v>425500</v>
      </c>
      <c r="Z938" s="8">
        <v>464501</v>
      </c>
      <c r="AA938" s="8">
        <v>425500</v>
      </c>
      <c r="AB938" s="8">
        <v>16445</v>
      </c>
      <c r="AC938" s="8">
        <v>16445</v>
      </c>
      <c r="AD938" s="21">
        <v>16445</v>
      </c>
    </row>
    <row r="939" spans="1:30" ht="33.75" x14ac:dyDescent="0.25">
      <c r="A939" s="20" t="s">
        <v>424</v>
      </c>
      <c r="B939" s="6" t="s">
        <v>425</v>
      </c>
      <c r="C939" s="7" t="s">
        <v>372</v>
      </c>
      <c r="D939" s="7" t="s">
        <v>474</v>
      </c>
      <c r="E939" s="3" t="str">
        <f>VLOOKUP(Tabla2[[#This Row],[RUBRO]],Hoja9!$B$4:$M$1963,10,0)</f>
        <v xml:space="preserve">CONSTRUCCION </v>
      </c>
      <c r="F939" s="7" t="str">
        <f>VLOOKUP(Tabla2[[#This Row],[RUBRO]],Hoja9!$B$4:$M$1963,11,0)</f>
        <v>DIRECCION ADMINISTRATIVA</v>
      </c>
      <c r="G939" s="7" t="str">
        <f>VLOOKUP(Tabla2[[#This Row],[RUBRO]],Hoja9!$B$4:$M$1963,12,0)</f>
        <v>Administrativa CONS</v>
      </c>
      <c r="H939" s="5" t="s">
        <v>30</v>
      </c>
      <c r="I939" s="5" t="s">
        <v>301</v>
      </c>
      <c r="J939" s="5" t="s">
        <v>233</v>
      </c>
      <c r="K939" s="5" t="s">
        <v>64</v>
      </c>
      <c r="L939" s="5" t="s">
        <v>42</v>
      </c>
      <c r="M939" s="5" t="s">
        <v>234</v>
      </c>
      <c r="N939" s="5"/>
      <c r="O939" s="5"/>
      <c r="P939" s="5" t="s">
        <v>46</v>
      </c>
      <c r="Q939" s="5" t="s">
        <v>47</v>
      </c>
      <c r="R939" s="5" t="s">
        <v>33</v>
      </c>
      <c r="S939" s="6" t="s">
        <v>373</v>
      </c>
      <c r="T939" s="8">
        <v>0</v>
      </c>
      <c r="U939" s="8">
        <v>44435750</v>
      </c>
      <c r="V939" s="8">
        <v>0</v>
      </c>
      <c r="W939" s="8">
        <v>44435750</v>
      </c>
      <c r="X939" s="8">
        <v>0</v>
      </c>
      <c r="Y939" s="8">
        <v>44435750</v>
      </c>
      <c r="Z939" s="8">
        <v>0</v>
      </c>
      <c r="AA939" s="8">
        <v>0</v>
      </c>
      <c r="AB939" s="8">
        <v>0</v>
      </c>
      <c r="AC939" s="8">
        <v>0</v>
      </c>
      <c r="AD939" s="21">
        <v>0</v>
      </c>
    </row>
    <row r="940" spans="1:30" ht="33.75" x14ac:dyDescent="0.25">
      <c r="A940" s="20" t="s">
        <v>424</v>
      </c>
      <c r="B940" s="6" t="s">
        <v>425</v>
      </c>
      <c r="C940" s="7" t="s">
        <v>372</v>
      </c>
      <c r="D940" s="7" t="s">
        <v>474</v>
      </c>
      <c r="E940" s="3" t="str">
        <f>VLOOKUP(Tabla2[[#This Row],[RUBRO]],Hoja9!$B$4:$M$1963,10,0)</f>
        <v xml:space="preserve">CONSTRUCCION </v>
      </c>
      <c r="F940" s="7" t="str">
        <f>VLOOKUP(Tabla2[[#This Row],[RUBRO]],Hoja9!$B$4:$M$1963,11,0)</f>
        <v>DIRECCION ADMINISTRATIVA</v>
      </c>
      <c r="G940" s="7" t="str">
        <f>VLOOKUP(Tabla2[[#This Row],[RUBRO]],Hoja9!$B$4:$M$1963,12,0)</f>
        <v>Administrativa CONS</v>
      </c>
      <c r="H940" s="5" t="s">
        <v>30</v>
      </c>
      <c r="I940" s="5" t="s">
        <v>301</v>
      </c>
      <c r="J940" s="5" t="s">
        <v>233</v>
      </c>
      <c r="K940" s="5" t="s">
        <v>64</v>
      </c>
      <c r="L940" s="5" t="s">
        <v>42</v>
      </c>
      <c r="M940" s="5" t="s">
        <v>234</v>
      </c>
      <c r="N940" s="5"/>
      <c r="O940" s="5"/>
      <c r="P940" s="5" t="s">
        <v>31</v>
      </c>
      <c r="Q940" s="5" t="s">
        <v>32</v>
      </c>
      <c r="R940" s="5" t="s">
        <v>33</v>
      </c>
      <c r="S940" s="6" t="s">
        <v>373</v>
      </c>
      <c r="T940" s="8">
        <v>0</v>
      </c>
      <c r="U940" s="8">
        <v>100000000</v>
      </c>
      <c r="V940" s="8">
        <v>0</v>
      </c>
      <c r="W940" s="8">
        <v>100000000</v>
      </c>
      <c r="X940" s="8">
        <v>0</v>
      </c>
      <c r="Y940" s="8">
        <v>100000000</v>
      </c>
      <c r="Z940" s="8">
        <v>0</v>
      </c>
      <c r="AA940" s="8">
        <v>19514688</v>
      </c>
      <c r="AB940" s="8">
        <v>0</v>
      </c>
      <c r="AC940" s="8">
        <v>0</v>
      </c>
      <c r="AD940" s="21">
        <v>0</v>
      </c>
    </row>
    <row r="941" spans="1:30" ht="33.75" x14ac:dyDescent="0.25">
      <c r="A941" s="20" t="s">
        <v>424</v>
      </c>
      <c r="B941" s="6" t="s">
        <v>425</v>
      </c>
      <c r="C941" s="7" t="s">
        <v>374</v>
      </c>
      <c r="D941" s="7" t="s">
        <v>474</v>
      </c>
      <c r="E941" s="3" t="str">
        <f>VLOOKUP(Tabla2[[#This Row],[RUBRO]],Hoja9!$B$4:$M$1963,10,0)</f>
        <v xml:space="preserve">CONSTRUCCION </v>
      </c>
      <c r="F941" s="7" t="str">
        <f>VLOOKUP(Tabla2[[#This Row],[RUBRO]],Hoja9!$B$4:$M$1963,11,0)</f>
        <v>DIRECCION ADMINISTRATIVA</v>
      </c>
      <c r="G941" s="7" t="str">
        <f>VLOOKUP(Tabla2[[#This Row],[RUBRO]],Hoja9!$B$4:$M$1963,12,0)</f>
        <v>Administrativa CONS</v>
      </c>
      <c r="H941" s="5" t="s">
        <v>30</v>
      </c>
      <c r="I941" s="5" t="s">
        <v>301</v>
      </c>
      <c r="J941" s="5" t="s">
        <v>233</v>
      </c>
      <c r="K941" s="5" t="s">
        <v>64</v>
      </c>
      <c r="L941" s="5" t="s">
        <v>42</v>
      </c>
      <c r="M941" s="5" t="s">
        <v>281</v>
      </c>
      <c r="N941" s="5"/>
      <c r="O941" s="5"/>
      <c r="P941" s="5" t="s">
        <v>31</v>
      </c>
      <c r="Q941" s="5" t="s">
        <v>171</v>
      </c>
      <c r="R941" s="5" t="s">
        <v>33</v>
      </c>
      <c r="S941" s="6" t="s">
        <v>375</v>
      </c>
      <c r="T941" s="8">
        <v>108000000</v>
      </c>
      <c r="U941" s="8">
        <v>0</v>
      </c>
      <c r="V941" s="8">
        <v>0</v>
      </c>
      <c r="W941" s="8">
        <v>108000000</v>
      </c>
      <c r="X941" s="8">
        <v>0</v>
      </c>
      <c r="Y941" s="8">
        <v>108000000</v>
      </c>
      <c r="Z941" s="8">
        <v>0</v>
      </c>
      <c r="AA941" s="8">
        <v>0</v>
      </c>
      <c r="AB941" s="8">
        <v>0</v>
      </c>
      <c r="AC941" s="8">
        <v>0</v>
      </c>
      <c r="AD941" s="21">
        <v>0</v>
      </c>
    </row>
    <row r="942" spans="1:30" ht="33.75" x14ac:dyDescent="0.25">
      <c r="A942" s="20" t="s">
        <v>424</v>
      </c>
      <c r="B942" s="6" t="s">
        <v>425</v>
      </c>
      <c r="C942" s="7" t="s">
        <v>400</v>
      </c>
      <c r="D942" s="7" t="s">
        <v>474</v>
      </c>
      <c r="E942" s="3" t="str">
        <f>VLOOKUP(Tabla2[[#This Row],[RUBRO]],Hoja9!$B$4:$M$1963,10,0)</f>
        <v xml:space="preserve">CONSTRUCCION </v>
      </c>
      <c r="F942" s="7" t="str">
        <f>VLOOKUP(Tabla2[[#This Row],[RUBRO]],Hoja9!$B$4:$M$1963,11,0)</f>
        <v>DIRECCION ADMINISTRATIVA</v>
      </c>
      <c r="G942" s="7" t="str">
        <f>VLOOKUP(Tabla2[[#This Row],[RUBRO]],Hoja9!$B$4:$M$1963,12,0)</f>
        <v>Administrativa CONS</v>
      </c>
      <c r="H942" s="5" t="s">
        <v>30</v>
      </c>
      <c r="I942" s="5" t="s">
        <v>301</v>
      </c>
      <c r="J942" s="5" t="s">
        <v>233</v>
      </c>
      <c r="K942" s="5" t="s">
        <v>64</v>
      </c>
      <c r="L942" s="5" t="s">
        <v>42</v>
      </c>
      <c r="M942" s="5" t="s">
        <v>240</v>
      </c>
      <c r="N942" s="5"/>
      <c r="O942" s="5"/>
      <c r="P942" s="5" t="s">
        <v>31</v>
      </c>
      <c r="Q942" s="5" t="s">
        <v>171</v>
      </c>
      <c r="R942" s="5" t="s">
        <v>33</v>
      </c>
      <c r="S942" s="6" t="s">
        <v>401</v>
      </c>
      <c r="T942" s="8">
        <v>19000000</v>
      </c>
      <c r="U942" s="8">
        <v>0</v>
      </c>
      <c r="V942" s="8">
        <v>0</v>
      </c>
      <c r="W942" s="8">
        <v>19000000</v>
      </c>
      <c r="X942" s="8">
        <v>0</v>
      </c>
      <c r="Y942" s="8">
        <v>19000000</v>
      </c>
      <c r="Z942" s="8">
        <v>0</v>
      </c>
      <c r="AA942" s="8">
        <v>15640060</v>
      </c>
      <c r="AB942" s="8">
        <v>0</v>
      </c>
      <c r="AC942" s="8">
        <v>0</v>
      </c>
      <c r="AD942" s="21">
        <v>0</v>
      </c>
    </row>
    <row r="943" spans="1:30" ht="33.75" x14ac:dyDescent="0.25">
      <c r="A943" s="20" t="s">
        <v>424</v>
      </c>
      <c r="B943" s="6" t="s">
        <v>425</v>
      </c>
      <c r="C943" s="7" t="s">
        <v>378</v>
      </c>
      <c r="D943" s="7" t="s">
        <v>474</v>
      </c>
      <c r="E943" s="3" t="str">
        <f>VLOOKUP(Tabla2[[#This Row],[RUBRO]],Hoja9!$B$4:$M$1963,10,0)</f>
        <v xml:space="preserve">CONSTRUCCION </v>
      </c>
      <c r="F943" s="7" t="str">
        <f>VLOOKUP(Tabla2[[#This Row],[RUBRO]],Hoja9!$B$4:$M$1963,11,0)</f>
        <v>DIRECCIÓN DE GESTIÓN HUMANA</v>
      </c>
      <c r="G943" s="7" t="str">
        <f>VLOOKUP(Tabla2[[#This Row],[RUBRO]],Hoja9!$B$4:$M$1963,12,0)</f>
        <v>Gestión Humana - Pres. Serv</v>
      </c>
      <c r="H943" s="5" t="s">
        <v>30</v>
      </c>
      <c r="I943" s="5" t="s">
        <v>301</v>
      </c>
      <c r="J943" s="5" t="s">
        <v>233</v>
      </c>
      <c r="K943" s="5" t="s">
        <v>64</v>
      </c>
      <c r="L943" s="5" t="s">
        <v>42</v>
      </c>
      <c r="M943" s="5" t="s">
        <v>243</v>
      </c>
      <c r="N943" s="5"/>
      <c r="O943" s="5"/>
      <c r="P943" s="5" t="s">
        <v>31</v>
      </c>
      <c r="Q943" s="5" t="s">
        <v>171</v>
      </c>
      <c r="R943" s="5" t="s">
        <v>33</v>
      </c>
      <c r="S943" s="6" t="s">
        <v>59</v>
      </c>
      <c r="T943" s="8">
        <v>56281000</v>
      </c>
      <c r="U943" s="8">
        <v>23975000</v>
      </c>
      <c r="V943" s="8">
        <v>127533</v>
      </c>
      <c r="W943" s="8">
        <v>80128467</v>
      </c>
      <c r="X943" s="8">
        <v>0</v>
      </c>
      <c r="Y943" s="8">
        <v>79900134</v>
      </c>
      <c r="Z943" s="8">
        <v>228333</v>
      </c>
      <c r="AA943" s="8">
        <v>79900134</v>
      </c>
      <c r="AB943" s="8">
        <v>40954666</v>
      </c>
      <c r="AC943" s="8">
        <v>40954666</v>
      </c>
      <c r="AD943" s="21">
        <v>40954666</v>
      </c>
    </row>
    <row r="944" spans="1:30" ht="33.75" x14ac:dyDescent="0.25">
      <c r="A944" s="20" t="s">
        <v>424</v>
      </c>
      <c r="B944" s="6" t="s">
        <v>425</v>
      </c>
      <c r="C944" s="7" t="s">
        <v>379</v>
      </c>
      <c r="D944" s="7" t="s">
        <v>474</v>
      </c>
      <c r="E944" s="3" t="str">
        <f>VLOOKUP(Tabla2[[#This Row],[RUBRO]],Hoja9!$B$4:$M$1963,10,0)</f>
        <v xml:space="preserve">CONSTRUCCION </v>
      </c>
      <c r="F944" s="7" t="str">
        <f>VLOOKUP(Tabla2[[#This Row],[RUBRO]],Hoja9!$B$4:$M$1963,11,0)</f>
        <v>DIRECCIÓN DE GESTIÓN HUMANA</v>
      </c>
      <c r="G944" s="7" t="str">
        <f>VLOOKUP(Tabla2[[#This Row],[RUBRO]],Hoja9!$B$4:$M$1963,12,0)</f>
        <v>Gestión Humana- Viáticos</v>
      </c>
      <c r="H944" s="5" t="s">
        <v>30</v>
      </c>
      <c r="I944" s="5" t="s">
        <v>301</v>
      </c>
      <c r="J944" s="5" t="s">
        <v>233</v>
      </c>
      <c r="K944" s="5" t="s">
        <v>64</v>
      </c>
      <c r="L944" s="5" t="s">
        <v>42</v>
      </c>
      <c r="M944" s="5" t="s">
        <v>246</v>
      </c>
      <c r="N944" s="5"/>
      <c r="O944" s="5"/>
      <c r="P944" s="5" t="s">
        <v>31</v>
      </c>
      <c r="Q944" s="5" t="s">
        <v>171</v>
      </c>
      <c r="R944" s="5" t="s">
        <v>33</v>
      </c>
      <c r="S944" s="6" t="s">
        <v>249</v>
      </c>
      <c r="T944" s="8">
        <v>6651000</v>
      </c>
      <c r="U944" s="8">
        <v>2327860</v>
      </c>
      <c r="V944" s="8">
        <v>0</v>
      </c>
      <c r="W944" s="8">
        <v>8978860</v>
      </c>
      <c r="X944" s="8">
        <v>0</v>
      </c>
      <c r="Y944" s="8">
        <v>6651000</v>
      </c>
      <c r="Z944" s="8">
        <v>2327860</v>
      </c>
      <c r="AA944" s="8">
        <v>5343175</v>
      </c>
      <c r="AB944" s="8">
        <v>3677971</v>
      </c>
      <c r="AC944" s="8">
        <v>3677971</v>
      </c>
      <c r="AD944" s="21">
        <v>3677971</v>
      </c>
    </row>
    <row r="945" spans="1:30" ht="33.75" hidden="1" x14ac:dyDescent="0.25">
      <c r="A945" s="20" t="s">
        <v>426</v>
      </c>
      <c r="B945" s="6" t="s">
        <v>427</v>
      </c>
      <c r="C945" s="7" t="s">
        <v>145</v>
      </c>
      <c r="D945" s="7" t="s">
        <v>595</v>
      </c>
      <c r="E945" s="3" t="str">
        <f>VLOOKUP(Tabla2[[#This Row],[RUBRO]],Hoja9!$B$4:$M$1963,10,0)</f>
        <v>FUNCIONAMIENTO</v>
      </c>
      <c r="F945" s="7" t="str">
        <f>VLOOKUP(Tabla2[[#This Row],[RUBRO]],Hoja9!$B$4:$M$1963,11,0)</f>
        <v>DIRECCION ADMINISTRATIVA</v>
      </c>
      <c r="G945" s="7" t="str">
        <f>VLOOKUP(Tabla2[[#This Row],[RUBRO]],Hoja9!$B$4:$M$1963,12,0)</f>
        <v>Administrativa</v>
      </c>
      <c r="H945" s="5" t="s">
        <v>40</v>
      </c>
      <c r="I945" s="5" t="s">
        <v>77</v>
      </c>
      <c r="J945" s="5" t="s">
        <v>42</v>
      </c>
      <c r="K945" s="5" t="s">
        <v>63</v>
      </c>
      <c r="L945" s="5" t="s">
        <v>143</v>
      </c>
      <c r="M945" s="5" t="s">
        <v>63</v>
      </c>
      <c r="N945" s="5"/>
      <c r="O945" s="5"/>
      <c r="P945" s="5" t="s">
        <v>31</v>
      </c>
      <c r="Q945" s="5" t="s">
        <v>32</v>
      </c>
      <c r="R945" s="5" t="s">
        <v>33</v>
      </c>
      <c r="S945" s="6" t="s">
        <v>146</v>
      </c>
      <c r="T945" s="8">
        <v>29000000</v>
      </c>
      <c r="U945" s="8">
        <v>32115000</v>
      </c>
      <c r="V945" s="8">
        <v>2894294</v>
      </c>
      <c r="W945" s="8">
        <v>58220706</v>
      </c>
      <c r="X945" s="8">
        <v>0</v>
      </c>
      <c r="Y945" s="8">
        <v>58220706</v>
      </c>
      <c r="Z945" s="8">
        <v>0</v>
      </c>
      <c r="AA945" s="8">
        <v>58220706</v>
      </c>
      <c r="AB945" s="8">
        <v>58091610</v>
      </c>
      <c r="AC945" s="8">
        <v>58091610</v>
      </c>
      <c r="AD945" s="21">
        <v>58091610</v>
      </c>
    </row>
    <row r="946" spans="1:30" ht="33.75" hidden="1" x14ac:dyDescent="0.25">
      <c r="A946" s="20" t="s">
        <v>426</v>
      </c>
      <c r="B946" s="6" t="s">
        <v>427</v>
      </c>
      <c r="C946" s="7" t="s">
        <v>147</v>
      </c>
      <c r="D946" s="7" t="s">
        <v>595</v>
      </c>
      <c r="E946" s="3" t="str">
        <f>VLOOKUP(Tabla2[[#This Row],[RUBRO]],Hoja9!$B$4:$M$1963,10,0)</f>
        <v>FUNCIONAMIENTO</v>
      </c>
      <c r="F946" s="7" t="str">
        <f>VLOOKUP(Tabla2[[#This Row],[RUBRO]],Hoja9!$B$4:$M$1963,11,0)</f>
        <v>DIRECCION ADMINISTRATIVA</v>
      </c>
      <c r="G946" s="7" t="str">
        <f>VLOOKUP(Tabla2[[#This Row],[RUBRO]],Hoja9!$B$4:$M$1963,12,0)</f>
        <v>Administrativa</v>
      </c>
      <c r="H946" s="5" t="s">
        <v>40</v>
      </c>
      <c r="I946" s="5" t="s">
        <v>77</v>
      </c>
      <c r="J946" s="5" t="s">
        <v>42</v>
      </c>
      <c r="K946" s="5" t="s">
        <v>63</v>
      </c>
      <c r="L946" s="5" t="s">
        <v>143</v>
      </c>
      <c r="M946" s="5" t="s">
        <v>64</v>
      </c>
      <c r="N946" s="5"/>
      <c r="O946" s="5"/>
      <c r="P946" s="5" t="s">
        <v>31</v>
      </c>
      <c r="Q946" s="5" t="s">
        <v>32</v>
      </c>
      <c r="R946" s="5" t="s">
        <v>33</v>
      </c>
      <c r="S946" s="6" t="s">
        <v>148</v>
      </c>
      <c r="T946" s="8">
        <v>426000</v>
      </c>
      <c r="U946" s="8">
        <v>0</v>
      </c>
      <c r="V946" s="8">
        <v>0</v>
      </c>
      <c r="W946" s="8">
        <v>426000</v>
      </c>
      <c r="X946" s="8">
        <v>0</v>
      </c>
      <c r="Y946" s="8">
        <v>287201.59000000003</v>
      </c>
      <c r="Z946" s="8">
        <v>138798.41</v>
      </c>
      <c r="AA946" s="8">
        <v>287201.59000000003</v>
      </c>
      <c r="AB946" s="8">
        <v>287201.59000000003</v>
      </c>
      <c r="AC946" s="8">
        <v>287201.59000000003</v>
      </c>
      <c r="AD946" s="21">
        <v>287201.59000000003</v>
      </c>
    </row>
    <row r="947" spans="1:30" ht="33.75" hidden="1" x14ac:dyDescent="0.25">
      <c r="A947" s="20" t="s">
        <v>426</v>
      </c>
      <c r="B947" s="6" t="s">
        <v>427</v>
      </c>
      <c r="C947" s="7" t="s">
        <v>155</v>
      </c>
      <c r="D947" s="7" t="s">
        <v>471</v>
      </c>
      <c r="E947" s="3" t="str">
        <f>VLOOKUP(Tabla2[[#This Row],[RUBRO]],Hoja9!$B$4:$M$1963,10,0)</f>
        <v>FUNCIONAMIENTO</v>
      </c>
      <c r="F947" s="7" t="str">
        <f>VLOOKUP(Tabla2[[#This Row],[RUBRO]],Hoja9!$B$4:$M$1963,11,0)</f>
        <v>DIRECCION ADMINISTRATIVA</v>
      </c>
      <c r="G947" s="7" t="str">
        <f>VLOOKUP(Tabla2[[#This Row],[RUBRO]],Hoja9!$B$4:$M$1963,12,0)</f>
        <v>Administrativa</v>
      </c>
      <c r="H947" s="5" t="s">
        <v>40</v>
      </c>
      <c r="I947" s="5" t="s">
        <v>77</v>
      </c>
      <c r="J947" s="5" t="s">
        <v>42</v>
      </c>
      <c r="K947" s="5" t="s">
        <v>80</v>
      </c>
      <c r="L947" s="5" t="s">
        <v>80</v>
      </c>
      <c r="M947" s="5" t="s">
        <v>41</v>
      </c>
      <c r="N947" s="5"/>
      <c r="O947" s="5"/>
      <c r="P947" s="5" t="s">
        <v>31</v>
      </c>
      <c r="Q947" s="5" t="s">
        <v>32</v>
      </c>
      <c r="R947" s="5" t="s">
        <v>33</v>
      </c>
      <c r="S947" s="6" t="s">
        <v>156</v>
      </c>
      <c r="T947" s="8">
        <v>7000000</v>
      </c>
      <c r="U947" s="8">
        <v>0</v>
      </c>
      <c r="V947" s="8">
        <v>0</v>
      </c>
      <c r="W947" s="8">
        <v>7000000</v>
      </c>
      <c r="X947" s="8">
        <v>0</v>
      </c>
      <c r="Y947" s="8">
        <v>7000000</v>
      </c>
      <c r="Z947" s="8">
        <v>0</v>
      </c>
      <c r="AA947" s="8">
        <v>7000000</v>
      </c>
      <c r="AB947" s="8">
        <v>1225695</v>
      </c>
      <c r="AC947" s="8">
        <v>1225695</v>
      </c>
      <c r="AD947" s="21">
        <v>1225695</v>
      </c>
    </row>
    <row r="948" spans="1:30" ht="33.75" hidden="1" x14ac:dyDescent="0.25">
      <c r="A948" s="20" t="s">
        <v>426</v>
      </c>
      <c r="B948" s="6" t="s">
        <v>427</v>
      </c>
      <c r="C948" s="7" t="s">
        <v>157</v>
      </c>
      <c r="D948" s="7" t="s">
        <v>471</v>
      </c>
      <c r="E948" s="3" t="str">
        <f>VLOOKUP(Tabla2[[#This Row],[RUBRO]],Hoja9!$B$4:$M$1963,10,0)</f>
        <v>FUNCIONAMIENTO</v>
      </c>
      <c r="F948" s="7" t="str">
        <f>VLOOKUP(Tabla2[[#This Row],[RUBRO]],Hoja9!$B$4:$M$1963,11,0)</f>
        <v>DIRECCION ADMINISTRATIVA</v>
      </c>
      <c r="G948" s="7" t="str">
        <f>VLOOKUP(Tabla2[[#This Row],[RUBRO]],Hoja9!$B$4:$M$1963,12,0)</f>
        <v>Administrativa</v>
      </c>
      <c r="H948" s="5" t="s">
        <v>40</v>
      </c>
      <c r="I948" s="5" t="s">
        <v>77</v>
      </c>
      <c r="J948" s="5" t="s">
        <v>42</v>
      </c>
      <c r="K948" s="5" t="s">
        <v>80</v>
      </c>
      <c r="L948" s="5" t="s">
        <v>80</v>
      </c>
      <c r="M948" s="5" t="s">
        <v>77</v>
      </c>
      <c r="N948" s="5"/>
      <c r="O948" s="5"/>
      <c r="P948" s="5" t="s">
        <v>31</v>
      </c>
      <c r="Q948" s="5" t="s">
        <v>32</v>
      </c>
      <c r="R948" s="5" t="s">
        <v>33</v>
      </c>
      <c r="S948" s="6" t="s">
        <v>158</v>
      </c>
      <c r="T948" s="8">
        <v>28500000</v>
      </c>
      <c r="U948" s="8">
        <v>0</v>
      </c>
      <c r="V948" s="8">
        <v>0</v>
      </c>
      <c r="W948" s="8">
        <v>28500000</v>
      </c>
      <c r="X948" s="8">
        <v>0</v>
      </c>
      <c r="Y948" s="8">
        <v>3772939.43</v>
      </c>
      <c r="Z948" s="8">
        <v>24727060.57</v>
      </c>
      <c r="AA948" s="8">
        <v>3772939.43</v>
      </c>
      <c r="AB948" s="8">
        <v>0</v>
      </c>
      <c r="AC948" s="8">
        <v>0</v>
      </c>
      <c r="AD948" s="21">
        <v>0</v>
      </c>
    </row>
    <row r="949" spans="1:30" ht="33.75" hidden="1" x14ac:dyDescent="0.25">
      <c r="A949" s="20" t="s">
        <v>426</v>
      </c>
      <c r="B949" s="6" t="s">
        <v>427</v>
      </c>
      <c r="C949" s="7" t="s">
        <v>180</v>
      </c>
      <c r="D949" s="7" t="s">
        <v>471</v>
      </c>
      <c r="E949" s="3" t="str">
        <f>VLOOKUP(Tabla2[[#This Row],[RUBRO]],Hoja9!$B$4:$M$1963,10,0)</f>
        <v>FUNCIONAMIENTO</v>
      </c>
      <c r="F949" s="7" t="str">
        <f>VLOOKUP(Tabla2[[#This Row],[RUBRO]],Hoja9!$B$4:$M$1963,11,0)</f>
        <v>DIRECCION ADMINISTRATIVA</v>
      </c>
      <c r="G949" s="7" t="str">
        <f>VLOOKUP(Tabla2[[#This Row],[RUBRO]],Hoja9!$B$4:$M$1963,12,0)</f>
        <v>Administrativa</v>
      </c>
      <c r="H949" s="5" t="s">
        <v>40</v>
      </c>
      <c r="I949" s="5" t="s">
        <v>77</v>
      </c>
      <c r="J949" s="5" t="s">
        <v>42</v>
      </c>
      <c r="K949" s="5" t="s">
        <v>80</v>
      </c>
      <c r="L949" s="5" t="s">
        <v>64</v>
      </c>
      <c r="M949" s="5" t="s">
        <v>116</v>
      </c>
      <c r="N949" s="5"/>
      <c r="O949" s="5"/>
      <c r="P949" s="5" t="s">
        <v>31</v>
      </c>
      <c r="Q949" s="5" t="s">
        <v>32</v>
      </c>
      <c r="R949" s="5" t="s">
        <v>33</v>
      </c>
      <c r="S949" s="6" t="s">
        <v>181</v>
      </c>
      <c r="T949" s="8">
        <v>86652088</v>
      </c>
      <c r="U949" s="8">
        <v>0</v>
      </c>
      <c r="V949" s="8">
        <v>0</v>
      </c>
      <c r="W949" s="8">
        <v>86652088</v>
      </c>
      <c r="X949" s="8">
        <v>0</v>
      </c>
      <c r="Y949" s="8">
        <v>86652088</v>
      </c>
      <c r="Z949" s="8">
        <v>0</v>
      </c>
      <c r="AA949" s="8">
        <v>86652088</v>
      </c>
      <c r="AB949" s="8">
        <v>24120087</v>
      </c>
      <c r="AC949" s="8">
        <v>24120087</v>
      </c>
      <c r="AD949" s="21">
        <v>24120087</v>
      </c>
    </row>
    <row r="950" spans="1:30" ht="33.75" hidden="1" x14ac:dyDescent="0.25">
      <c r="A950" s="20" t="s">
        <v>426</v>
      </c>
      <c r="B950" s="6" t="s">
        <v>427</v>
      </c>
      <c r="C950" s="7" t="s">
        <v>184</v>
      </c>
      <c r="D950" s="7" t="s">
        <v>471</v>
      </c>
      <c r="E950" s="3" t="str">
        <f>VLOOKUP(Tabla2[[#This Row],[RUBRO]],Hoja9!$B$4:$M$1963,10,0)</f>
        <v>FUNCIONAMIENTO</v>
      </c>
      <c r="F950" s="7" t="str">
        <f>VLOOKUP(Tabla2[[#This Row],[RUBRO]],Hoja9!$B$4:$M$1963,11,0)</f>
        <v>DIRECCION ADMINISTRATIVA</v>
      </c>
      <c r="G950" s="7" t="str">
        <f>VLOOKUP(Tabla2[[#This Row],[RUBRO]],Hoja9!$B$4:$M$1963,12,0)</f>
        <v>Administrativa</v>
      </c>
      <c r="H950" s="5" t="s">
        <v>40</v>
      </c>
      <c r="I950" s="5" t="s">
        <v>77</v>
      </c>
      <c r="J950" s="5" t="s">
        <v>42</v>
      </c>
      <c r="K950" s="5" t="s">
        <v>80</v>
      </c>
      <c r="L950" s="5" t="s">
        <v>64</v>
      </c>
      <c r="M950" s="5" t="s">
        <v>98</v>
      </c>
      <c r="N950" s="5"/>
      <c r="O950" s="5"/>
      <c r="P950" s="5" t="s">
        <v>31</v>
      </c>
      <c r="Q950" s="5" t="s">
        <v>32</v>
      </c>
      <c r="R950" s="5" t="s">
        <v>33</v>
      </c>
      <c r="S950" s="6" t="s">
        <v>185</v>
      </c>
      <c r="T950" s="8">
        <v>7500000</v>
      </c>
      <c r="U950" s="8">
        <v>0</v>
      </c>
      <c r="V950" s="8">
        <v>0</v>
      </c>
      <c r="W950" s="8">
        <v>7500000</v>
      </c>
      <c r="X950" s="8">
        <v>0</v>
      </c>
      <c r="Y950" s="8">
        <v>7500000</v>
      </c>
      <c r="Z950" s="8">
        <v>0</v>
      </c>
      <c r="AA950" s="8">
        <v>4875350</v>
      </c>
      <c r="AB950" s="8">
        <v>1317053</v>
      </c>
      <c r="AC950" s="8">
        <v>1317053</v>
      </c>
      <c r="AD950" s="21">
        <v>1317053</v>
      </c>
    </row>
    <row r="951" spans="1:30" ht="33.75" hidden="1" x14ac:dyDescent="0.25">
      <c r="A951" s="20" t="s">
        <v>426</v>
      </c>
      <c r="B951" s="6" t="s">
        <v>427</v>
      </c>
      <c r="C951" s="7" t="s">
        <v>200</v>
      </c>
      <c r="D951" s="7" t="s">
        <v>471</v>
      </c>
      <c r="E951" s="3" t="str">
        <f>VLOOKUP(Tabla2[[#This Row],[RUBRO]],Hoja9!$B$4:$M$1963,10,0)</f>
        <v>FUNCIONAMIENTO</v>
      </c>
      <c r="F951" s="7" t="str">
        <f>VLOOKUP(Tabla2[[#This Row],[RUBRO]],Hoja9!$B$4:$M$1963,11,0)</f>
        <v>DIRECCION ADMINISTRATIVA</v>
      </c>
      <c r="G951" s="7" t="str">
        <f>VLOOKUP(Tabla2[[#This Row],[RUBRO]],Hoja9!$B$4:$M$1963,12,0)</f>
        <v>Administrativa</v>
      </c>
      <c r="H951" s="5" t="s">
        <v>40</v>
      </c>
      <c r="I951" s="5" t="s">
        <v>77</v>
      </c>
      <c r="J951" s="5" t="s">
        <v>42</v>
      </c>
      <c r="K951" s="5" t="s">
        <v>80</v>
      </c>
      <c r="L951" s="5" t="s">
        <v>81</v>
      </c>
      <c r="M951" s="5" t="s">
        <v>41</v>
      </c>
      <c r="N951" s="5"/>
      <c r="O951" s="5"/>
      <c r="P951" s="5" t="s">
        <v>31</v>
      </c>
      <c r="Q951" s="5" t="s">
        <v>32</v>
      </c>
      <c r="R951" s="5" t="s">
        <v>33</v>
      </c>
      <c r="S951" s="6" t="s">
        <v>201</v>
      </c>
      <c r="T951" s="8">
        <v>6700000</v>
      </c>
      <c r="U951" s="8">
        <v>0</v>
      </c>
      <c r="V951" s="8">
        <v>0</v>
      </c>
      <c r="W951" s="8">
        <v>6700000</v>
      </c>
      <c r="X951" s="8">
        <v>0</v>
      </c>
      <c r="Y951" s="8">
        <v>6700000</v>
      </c>
      <c r="Z951" s="8">
        <v>0</v>
      </c>
      <c r="AA951" s="8">
        <v>6152738</v>
      </c>
      <c r="AB951" s="8">
        <v>6142781</v>
      </c>
      <c r="AC951" s="8">
        <v>6142781</v>
      </c>
      <c r="AD951" s="21">
        <v>6142781</v>
      </c>
    </row>
    <row r="952" spans="1:30" ht="33.75" hidden="1" x14ac:dyDescent="0.25">
      <c r="A952" s="20" t="s">
        <v>426</v>
      </c>
      <c r="B952" s="6" t="s">
        <v>427</v>
      </c>
      <c r="C952" s="7" t="s">
        <v>202</v>
      </c>
      <c r="D952" s="7" t="s">
        <v>471</v>
      </c>
      <c r="E952" s="3" t="str">
        <f>VLOOKUP(Tabla2[[#This Row],[RUBRO]],Hoja9!$B$4:$M$1963,10,0)</f>
        <v>FUNCIONAMIENTO</v>
      </c>
      <c r="F952" s="7" t="str">
        <f>VLOOKUP(Tabla2[[#This Row],[RUBRO]],Hoja9!$B$4:$M$1963,11,0)</f>
        <v>DIRECCION ADMINISTRATIVA</v>
      </c>
      <c r="G952" s="7" t="str">
        <f>VLOOKUP(Tabla2[[#This Row],[RUBRO]],Hoja9!$B$4:$M$1963,12,0)</f>
        <v>Administrativa</v>
      </c>
      <c r="H952" s="5" t="s">
        <v>40</v>
      </c>
      <c r="I952" s="5" t="s">
        <v>77</v>
      </c>
      <c r="J952" s="5" t="s">
        <v>42</v>
      </c>
      <c r="K952" s="5" t="s">
        <v>80</v>
      </c>
      <c r="L952" s="5" t="s">
        <v>81</v>
      </c>
      <c r="M952" s="5" t="s">
        <v>77</v>
      </c>
      <c r="N952" s="5"/>
      <c r="O952" s="5"/>
      <c r="P952" s="5" t="s">
        <v>31</v>
      </c>
      <c r="Q952" s="5" t="s">
        <v>32</v>
      </c>
      <c r="R952" s="5" t="s">
        <v>33</v>
      </c>
      <c r="S952" s="6" t="s">
        <v>203</v>
      </c>
      <c r="T952" s="8">
        <v>126500000</v>
      </c>
      <c r="U952" s="8">
        <v>0</v>
      </c>
      <c r="V952" s="8">
        <v>0</v>
      </c>
      <c r="W952" s="8">
        <v>126500000</v>
      </c>
      <c r="X952" s="8">
        <v>0</v>
      </c>
      <c r="Y952" s="8">
        <v>126500000</v>
      </c>
      <c r="Z952" s="8">
        <v>0</v>
      </c>
      <c r="AA952" s="8">
        <v>105151114</v>
      </c>
      <c r="AB952" s="8">
        <v>103189445</v>
      </c>
      <c r="AC952" s="8">
        <v>103189445</v>
      </c>
      <c r="AD952" s="21">
        <v>103189445</v>
      </c>
    </row>
    <row r="953" spans="1:30" ht="33.75" hidden="1" x14ac:dyDescent="0.25">
      <c r="A953" s="20" t="s">
        <v>426</v>
      </c>
      <c r="B953" s="6" t="s">
        <v>427</v>
      </c>
      <c r="C953" s="7" t="s">
        <v>206</v>
      </c>
      <c r="D953" s="7" t="s">
        <v>471</v>
      </c>
      <c r="E953" s="3" t="str">
        <f>VLOOKUP(Tabla2[[#This Row],[RUBRO]],Hoja9!$B$4:$M$1963,10,0)</f>
        <v>FUNCIONAMIENTO</v>
      </c>
      <c r="F953" s="7" t="str">
        <f>VLOOKUP(Tabla2[[#This Row],[RUBRO]],Hoja9!$B$4:$M$1963,11,0)</f>
        <v>DIRECCION ADMINISTRATIVA</v>
      </c>
      <c r="G953" s="7" t="str">
        <f>VLOOKUP(Tabla2[[#This Row],[RUBRO]],Hoja9!$B$4:$M$1963,12,0)</f>
        <v>Administrativa</v>
      </c>
      <c r="H953" s="5" t="s">
        <v>40</v>
      </c>
      <c r="I953" s="5" t="s">
        <v>77</v>
      </c>
      <c r="J953" s="5" t="s">
        <v>42</v>
      </c>
      <c r="K953" s="5" t="s">
        <v>80</v>
      </c>
      <c r="L953" s="5" t="s">
        <v>81</v>
      </c>
      <c r="M953" s="5" t="s">
        <v>138</v>
      </c>
      <c r="N953" s="5"/>
      <c r="O953" s="5"/>
      <c r="P953" s="5" t="s">
        <v>31</v>
      </c>
      <c r="Q953" s="5" t="s">
        <v>32</v>
      </c>
      <c r="R953" s="5" t="s">
        <v>33</v>
      </c>
      <c r="S953" s="6" t="s">
        <v>207</v>
      </c>
      <c r="T953" s="8">
        <v>12000000</v>
      </c>
      <c r="U953" s="8">
        <v>0</v>
      </c>
      <c r="V953" s="8">
        <v>0</v>
      </c>
      <c r="W953" s="8">
        <v>12000000</v>
      </c>
      <c r="X953" s="8">
        <v>0</v>
      </c>
      <c r="Y953" s="8">
        <v>12000000</v>
      </c>
      <c r="Z953" s="8">
        <v>0</v>
      </c>
      <c r="AA953" s="8">
        <v>9343599</v>
      </c>
      <c r="AB953" s="8">
        <v>9237442</v>
      </c>
      <c r="AC953" s="8">
        <v>9237442</v>
      </c>
      <c r="AD953" s="21">
        <v>9237442</v>
      </c>
    </row>
    <row r="954" spans="1:30" ht="33.75" hidden="1" x14ac:dyDescent="0.25">
      <c r="A954" s="20" t="s">
        <v>426</v>
      </c>
      <c r="B954" s="6" t="s">
        <v>427</v>
      </c>
      <c r="C954" s="7" t="s">
        <v>212</v>
      </c>
      <c r="D954" s="7" t="s">
        <v>471</v>
      </c>
      <c r="E954" s="3" t="str">
        <f>VLOOKUP(Tabla2[[#This Row],[RUBRO]],Hoja9!$B$4:$M$1963,10,0)</f>
        <v>FUNCIONAMIENTO</v>
      </c>
      <c r="F954" s="7" t="str">
        <f>VLOOKUP(Tabla2[[#This Row],[RUBRO]],Hoja9!$B$4:$M$1963,11,0)</f>
        <v>DIRECCIÓN DE GESTIÓN HUMANA</v>
      </c>
      <c r="G954" s="7" t="str">
        <f>VLOOKUP(Tabla2[[#This Row],[RUBRO]],Hoja9!$B$4:$M$1963,12,0)</f>
        <v>Gestión Humana</v>
      </c>
      <c r="H954" s="5" t="s">
        <v>40</v>
      </c>
      <c r="I954" s="5" t="s">
        <v>77</v>
      </c>
      <c r="J954" s="5" t="s">
        <v>42</v>
      </c>
      <c r="K954" s="5" t="s">
        <v>80</v>
      </c>
      <c r="L954" s="5" t="s">
        <v>65</v>
      </c>
      <c r="M954" s="5" t="s">
        <v>77</v>
      </c>
      <c r="N954" s="5"/>
      <c r="O954" s="5"/>
      <c r="P954" s="5" t="s">
        <v>31</v>
      </c>
      <c r="Q954" s="5" t="s">
        <v>32</v>
      </c>
      <c r="R954" s="5" t="s">
        <v>33</v>
      </c>
      <c r="S954" s="6" t="s">
        <v>213</v>
      </c>
      <c r="T954" s="8">
        <v>25000000</v>
      </c>
      <c r="U954" s="8">
        <v>0</v>
      </c>
      <c r="V954" s="8">
        <v>0</v>
      </c>
      <c r="W954" s="8">
        <v>25000000</v>
      </c>
      <c r="X954" s="8">
        <v>0</v>
      </c>
      <c r="Y954" s="8">
        <v>17315183</v>
      </c>
      <c r="Z954" s="8">
        <v>7684817</v>
      </c>
      <c r="AA954" s="8">
        <v>17315183</v>
      </c>
      <c r="AB954" s="8">
        <v>13819209</v>
      </c>
      <c r="AC954" s="8">
        <v>13819209</v>
      </c>
      <c r="AD954" s="21">
        <v>13819209</v>
      </c>
    </row>
    <row r="955" spans="1:30" ht="22.5" hidden="1" x14ac:dyDescent="0.25">
      <c r="A955" s="20" t="s">
        <v>426</v>
      </c>
      <c r="B955" s="6" t="s">
        <v>427</v>
      </c>
      <c r="C955" s="7" t="s">
        <v>214</v>
      </c>
      <c r="D955" s="7" t="s">
        <v>471</v>
      </c>
      <c r="E955" s="3" t="str">
        <f>VLOOKUP(Tabla2[[#This Row],[RUBRO]],Hoja9!$B$4:$M$1963,10,0)</f>
        <v>FUNCIONAMIENTO</v>
      </c>
      <c r="F955" s="7" t="str">
        <f>VLOOKUP(Tabla2[[#This Row],[RUBRO]],Hoja9!$B$4:$M$1963,11,0)</f>
        <v>OFICINA JURIDICA</v>
      </c>
      <c r="G955" s="7" t="str">
        <f>VLOOKUP(Tabla2[[#This Row],[RUBRO]],Hoja9!$B$4:$M$1963,12,0)</f>
        <v>Jurídica</v>
      </c>
      <c r="H955" s="5" t="s">
        <v>40</v>
      </c>
      <c r="I955" s="5" t="s">
        <v>77</v>
      </c>
      <c r="J955" s="5" t="s">
        <v>42</v>
      </c>
      <c r="K955" s="5" t="s">
        <v>80</v>
      </c>
      <c r="L955" s="5" t="s">
        <v>123</v>
      </c>
      <c r="M955" s="5"/>
      <c r="N955" s="5"/>
      <c r="O955" s="5"/>
      <c r="P955" s="5" t="s">
        <v>31</v>
      </c>
      <c r="Q955" s="5" t="s">
        <v>32</v>
      </c>
      <c r="R955" s="5" t="s">
        <v>33</v>
      </c>
      <c r="S955" s="6" t="s">
        <v>215</v>
      </c>
      <c r="T955" s="8">
        <v>0</v>
      </c>
      <c r="U955" s="8">
        <v>2000000</v>
      </c>
      <c r="V955" s="8">
        <v>0</v>
      </c>
      <c r="W955" s="8">
        <v>2000000</v>
      </c>
      <c r="X955" s="8">
        <v>0</v>
      </c>
      <c r="Y955" s="8">
        <v>1340447</v>
      </c>
      <c r="Z955" s="8">
        <v>659553</v>
      </c>
      <c r="AA955" s="8">
        <v>1340447</v>
      </c>
      <c r="AB955" s="8">
        <v>1340447</v>
      </c>
      <c r="AC955" s="8">
        <v>1340447</v>
      </c>
      <c r="AD955" s="21">
        <v>1340447</v>
      </c>
    </row>
    <row r="956" spans="1:30" ht="33.75" hidden="1" x14ac:dyDescent="0.25">
      <c r="A956" s="20" t="s">
        <v>426</v>
      </c>
      <c r="B956" s="6" t="s">
        <v>427</v>
      </c>
      <c r="C956" s="7" t="s">
        <v>216</v>
      </c>
      <c r="D956" s="7" t="s">
        <v>471</v>
      </c>
      <c r="E956" s="3" t="str">
        <f>VLOOKUP(Tabla2[[#This Row],[RUBRO]],Hoja9!$B$4:$M$1963,10,0)</f>
        <v>FUNCIONAMIENTO</v>
      </c>
      <c r="F956" s="7" t="str">
        <f>VLOOKUP(Tabla2[[#This Row],[RUBRO]],Hoja9!$B$4:$M$1963,11,0)</f>
        <v>DIRECCIÓN DE GESTIÓN HUMANA</v>
      </c>
      <c r="G956" s="7" t="str">
        <f>VLOOKUP(Tabla2[[#This Row],[RUBRO]],Hoja9!$B$4:$M$1963,12,0)</f>
        <v>Gestión Humana</v>
      </c>
      <c r="H956" s="5" t="s">
        <v>40</v>
      </c>
      <c r="I956" s="5" t="s">
        <v>77</v>
      </c>
      <c r="J956" s="5" t="s">
        <v>42</v>
      </c>
      <c r="K956" s="5" t="s">
        <v>80</v>
      </c>
      <c r="L956" s="5" t="s">
        <v>171</v>
      </c>
      <c r="M956" s="5" t="s">
        <v>80</v>
      </c>
      <c r="N956" s="5"/>
      <c r="O956" s="5"/>
      <c r="P956" s="5" t="s">
        <v>31</v>
      </c>
      <c r="Q956" s="5" t="s">
        <v>32</v>
      </c>
      <c r="R956" s="5" t="s">
        <v>33</v>
      </c>
      <c r="S956" s="6" t="s">
        <v>217</v>
      </c>
      <c r="T956" s="8">
        <v>80960416</v>
      </c>
      <c r="U956" s="8">
        <v>0</v>
      </c>
      <c r="V956" s="8">
        <v>0</v>
      </c>
      <c r="W956" s="8">
        <v>80960416</v>
      </c>
      <c r="X956" s="8">
        <v>0</v>
      </c>
      <c r="Y956" s="8">
        <v>52561500</v>
      </c>
      <c r="Z956" s="8">
        <v>28398916</v>
      </c>
      <c r="AA956" s="8">
        <v>52561500</v>
      </c>
      <c r="AB956" s="8">
        <v>0</v>
      </c>
      <c r="AC956" s="8">
        <v>0</v>
      </c>
      <c r="AD956" s="21">
        <v>0</v>
      </c>
    </row>
    <row r="957" spans="1:30" ht="33.75" x14ac:dyDescent="0.25">
      <c r="A957" s="20" t="s">
        <v>426</v>
      </c>
      <c r="B957" s="6" t="s">
        <v>427</v>
      </c>
      <c r="C957" s="7" t="s">
        <v>231</v>
      </c>
      <c r="D957" s="7" t="s">
        <v>472</v>
      </c>
      <c r="E957" s="3" t="str">
        <f>VLOOKUP(Tabla2[[#This Row],[RUBRO]],Hoja9!$B$4:$M$1963,10,0)</f>
        <v>NUTRICION</v>
      </c>
      <c r="F957" s="7" t="str">
        <f>VLOOKUP(Tabla2[[#This Row],[RUBRO]],Hoja9!$B$4:$M$1963,11,0)</f>
        <v xml:space="preserve">DIRECCIÓN DE NUTRICIÓN </v>
      </c>
      <c r="G957" s="7" t="str">
        <f>VLOOKUP(Tabla2[[#This Row],[RUBRO]],Hoja9!$B$4:$M$1963,12,0)</f>
        <v>Nutrición</v>
      </c>
      <c r="H957" s="5" t="s">
        <v>30</v>
      </c>
      <c r="I957" s="5" t="s">
        <v>232</v>
      </c>
      <c r="J957" s="5" t="s">
        <v>233</v>
      </c>
      <c r="K957" s="5" t="s">
        <v>41</v>
      </c>
      <c r="L957" s="5" t="s">
        <v>42</v>
      </c>
      <c r="M957" s="5" t="s">
        <v>234</v>
      </c>
      <c r="N957" s="5"/>
      <c r="O957" s="5"/>
      <c r="P957" s="5" t="s">
        <v>31</v>
      </c>
      <c r="Q957" s="5" t="s">
        <v>32</v>
      </c>
      <c r="R957" s="5" t="s">
        <v>33</v>
      </c>
      <c r="S957" s="6" t="s">
        <v>235</v>
      </c>
      <c r="T957" s="8">
        <v>835801600</v>
      </c>
      <c r="U957" s="8">
        <v>0</v>
      </c>
      <c r="V957" s="8">
        <v>21932598</v>
      </c>
      <c r="W957" s="8">
        <v>813869002</v>
      </c>
      <c r="X957" s="8">
        <v>0</v>
      </c>
      <c r="Y957" s="8">
        <v>813869002</v>
      </c>
      <c r="Z957" s="8">
        <v>0</v>
      </c>
      <c r="AA957" s="8">
        <v>813869002</v>
      </c>
      <c r="AB957" s="8">
        <v>124789797</v>
      </c>
      <c r="AC957" s="8">
        <v>124789797</v>
      </c>
      <c r="AD957" s="21">
        <v>124789797</v>
      </c>
    </row>
    <row r="958" spans="1:30" ht="33.75" x14ac:dyDescent="0.25">
      <c r="A958" s="20" t="s">
        <v>426</v>
      </c>
      <c r="B958" s="6" t="s">
        <v>427</v>
      </c>
      <c r="C958" s="7" t="s">
        <v>242</v>
      </c>
      <c r="D958" s="7" t="s">
        <v>472</v>
      </c>
      <c r="E958" s="3" t="str">
        <f>VLOOKUP(Tabla2[[#This Row],[RUBRO]],Hoja9!$B$4:$M$1963,10,0)</f>
        <v>NUTRICION</v>
      </c>
      <c r="F958" s="7" t="str">
        <f>VLOOKUP(Tabla2[[#This Row],[RUBRO]],Hoja9!$B$4:$M$1963,11,0)</f>
        <v xml:space="preserve">DIRECCIÓN DE NUTRICIÓN </v>
      </c>
      <c r="G958" s="7" t="str">
        <f>VLOOKUP(Tabla2[[#This Row],[RUBRO]],Hoja9!$B$4:$M$1963,12,0)</f>
        <v>Nutrición</v>
      </c>
      <c r="H958" s="5" t="s">
        <v>30</v>
      </c>
      <c r="I958" s="5" t="s">
        <v>232</v>
      </c>
      <c r="J958" s="5" t="s">
        <v>233</v>
      </c>
      <c r="K958" s="5" t="s">
        <v>41</v>
      </c>
      <c r="L958" s="5" t="s">
        <v>42</v>
      </c>
      <c r="M958" s="5" t="s">
        <v>243</v>
      </c>
      <c r="N958" s="5"/>
      <c r="O958" s="5"/>
      <c r="P958" s="5" t="s">
        <v>31</v>
      </c>
      <c r="Q958" s="5" t="s">
        <v>32</v>
      </c>
      <c r="R958" s="5" t="s">
        <v>33</v>
      </c>
      <c r="S958" s="6" t="s">
        <v>244</v>
      </c>
      <c r="T958" s="8">
        <v>47768298</v>
      </c>
      <c r="U958" s="8">
        <v>0</v>
      </c>
      <c r="V958" s="8">
        <v>72337</v>
      </c>
      <c r="W958" s="8">
        <v>47695961</v>
      </c>
      <c r="X958" s="8">
        <v>0</v>
      </c>
      <c r="Y958" s="8">
        <v>45939990</v>
      </c>
      <c r="Z958" s="8">
        <v>1755971</v>
      </c>
      <c r="AA958" s="8">
        <v>45892530</v>
      </c>
      <c r="AB958" s="8">
        <v>19315677</v>
      </c>
      <c r="AC958" s="8">
        <v>19315677</v>
      </c>
      <c r="AD958" s="21">
        <v>19315677</v>
      </c>
    </row>
    <row r="959" spans="1:30" ht="33.75" x14ac:dyDescent="0.25">
      <c r="A959" s="20" t="s">
        <v>426</v>
      </c>
      <c r="B959" s="6" t="s">
        <v>427</v>
      </c>
      <c r="C959" s="7" t="s">
        <v>245</v>
      </c>
      <c r="D959" s="7" t="s">
        <v>472</v>
      </c>
      <c r="E959" s="3" t="str">
        <f>VLOOKUP(Tabla2[[#This Row],[RUBRO]],Hoja9!$B$4:$M$1963,10,0)</f>
        <v>NUTRICION</v>
      </c>
      <c r="F959" s="7" t="str">
        <f>VLOOKUP(Tabla2[[#This Row],[RUBRO]],Hoja9!$B$4:$M$1963,11,0)</f>
        <v>DIRECCIÓN DE GESTIÓN HUMANA</v>
      </c>
      <c r="G959" s="7" t="str">
        <f>VLOOKUP(Tabla2[[#This Row],[RUBRO]],Hoja9!$B$4:$M$1963,12,0)</f>
        <v>Gestión Humana - Pres. Serv</v>
      </c>
      <c r="H959" s="5" t="s">
        <v>30</v>
      </c>
      <c r="I959" s="5" t="s">
        <v>232</v>
      </c>
      <c r="J959" s="5" t="s">
        <v>233</v>
      </c>
      <c r="K959" s="5" t="s">
        <v>41</v>
      </c>
      <c r="L959" s="5" t="s">
        <v>42</v>
      </c>
      <c r="M959" s="5" t="s">
        <v>246</v>
      </c>
      <c r="N959" s="5"/>
      <c r="O959" s="5"/>
      <c r="P959" s="5" t="s">
        <v>31</v>
      </c>
      <c r="Q959" s="5" t="s">
        <v>32</v>
      </c>
      <c r="R959" s="5" t="s">
        <v>33</v>
      </c>
      <c r="S959" s="6" t="s">
        <v>59</v>
      </c>
      <c r="T959" s="8">
        <v>18673584</v>
      </c>
      <c r="U959" s="8">
        <v>0</v>
      </c>
      <c r="V959" s="8">
        <v>92017</v>
      </c>
      <c r="W959" s="8">
        <v>18581567</v>
      </c>
      <c r="X959" s="8">
        <v>0</v>
      </c>
      <c r="Y959" s="8">
        <v>18581567</v>
      </c>
      <c r="Z959" s="8">
        <v>0</v>
      </c>
      <c r="AA959" s="8">
        <v>18581567</v>
      </c>
      <c r="AB959" s="8">
        <v>4968326</v>
      </c>
      <c r="AC959" s="8">
        <v>4968326</v>
      </c>
      <c r="AD959" s="21">
        <v>4968326</v>
      </c>
    </row>
    <row r="960" spans="1:30" ht="33.75" x14ac:dyDescent="0.25">
      <c r="A960" s="20" t="s">
        <v>426</v>
      </c>
      <c r="B960" s="6" t="s">
        <v>427</v>
      </c>
      <c r="C960" s="7" t="s">
        <v>247</v>
      </c>
      <c r="D960" s="7" t="s">
        <v>472</v>
      </c>
      <c r="E960" s="3" t="str">
        <f>VLOOKUP(Tabla2[[#This Row],[RUBRO]],Hoja9!$B$4:$M$1963,10,0)</f>
        <v>NUTRICION</v>
      </c>
      <c r="F960" s="7" t="str">
        <f>VLOOKUP(Tabla2[[#This Row],[RUBRO]],Hoja9!$B$4:$M$1963,11,0)</f>
        <v>DIRECCIÓN DE GESTIÓN HUMANA</v>
      </c>
      <c r="G960" s="7" t="str">
        <f>VLOOKUP(Tabla2[[#This Row],[RUBRO]],Hoja9!$B$4:$M$1963,12,0)</f>
        <v>Gestión Humana- Viáticos</v>
      </c>
      <c r="H960" s="5" t="s">
        <v>30</v>
      </c>
      <c r="I960" s="5" t="s">
        <v>232</v>
      </c>
      <c r="J960" s="5" t="s">
        <v>233</v>
      </c>
      <c r="K960" s="5" t="s">
        <v>41</v>
      </c>
      <c r="L960" s="5" t="s">
        <v>42</v>
      </c>
      <c r="M960" s="5" t="s">
        <v>248</v>
      </c>
      <c r="N960" s="5"/>
      <c r="O960" s="5"/>
      <c r="P960" s="5" t="s">
        <v>31</v>
      </c>
      <c r="Q960" s="5" t="s">
        <v>32</v>
      </c>
      <c r="R960" s="5" t="s">
        <v>33</v>
      </c>
      <c r="S960" s="6" t="s">
        <v>249</v>
      </c>
      <c r="T960" s="8">
        <v>2624855</v>
      </c>
      <c r="U960" s="8">
        <v>0</v>
      </c>
      <c r="V960" s="8">
        <v>0</v>
      </c>
      <c r="W960" s="8">
        <v>2624855</v>
      </c>
      <c r="X960" s="8">
        <v>0</v>
      </c>
      <c r="Y960" s="8">
        <v>865274</v>
      </c>
      <c r="Z960" s="8">
        <v>1759581</v>
      </c>
      <c r="AA960" s="8">
        <v>865274</v>
      </c>
      <c r="AB960" s="8">
        <v>865274</v>
      </c>
      <c r="AC960" s="8">
        <v>865274</v>
      </c>
      <c r="AD960" s="21">
        <v>865274</v>
      </c>
    </row>
    <row r="961" spans="1:30" ht="33.75" x14ac:dyDescent="0.25">
      <c r="A961" s="20" t="s">
        <v>426</v>
      </c>
      <c r="B961" s="6" t="s">
        <v>427</v>
      </c>
      <c r="C961" s="7" t="s">
        <v>383</v>
      </c>
      <c r="D961" s="7" t="s">
        <v>29</v>
      </c>
      <c r="E961" s="3" t="str">
        <f>VLOOKUP(Tabla2[[#This Row],[RUBRO]],Hoja9!$B$4:$M$1963,10,0)</f>
        <v>PROTECCION</v>
      </c>
      <c r="F961" s="7" t="str">
        <f>VLOOKUP(Tabla2[[#This Row],[RUBRO]],Hoja9!$B$4:$M$1963,11,0)</f>
        <v xml:space="preserve">DIRECCIÓN DE PROTECCIÓN </v>
      </c>
      <c r="G961" s="7" t="str">
        <f>VLOOKUP(Tabla2[[#This Row],[RUBRO]],Hoja9!$B$4:$M$1963,12,0)</f>
        <v>Dirección de Protección</v>
      </c>
      <c r="H961" s="5" t="s">
        <v>30</v>
      </c>
      <c r="I961" s="5" t="s">
        <v>232</v>
      </c>
      <c r="J961" s="5" t="s">
        <v>233</v>
      </c>
      <c r="K961" s="5" t="s">
        <v>63</v>
      </c>
      <c r="L961" s="5" t="s">
        <v>42</v>
      </c>
      <c r="M961" s="5" t="s">
        <v>281</v>
      </c>
      <c r="N961" s="5"/>
      <c r="O961" s="5"/>
      <c r="P961" s="5" t="s">
        <v>31</v>
      </c>
      <c r="Q961" s="5" t="s">
        <v>32</v>
      </c>
      <c r="R961" s="5" t="s">
        <v>33</v>
      </c>
      <c r="S961" s="6" t="s">
        <v>384</v>
      </c>
      <c r="T961" s="8">
        <v>1293171165</v>
      </c>
      <c r="U961" s="8">
        <v>0</v>
      </c>
      <c r="V961" s="8">
        <v>33430545</v>
      </c>
      <c r="W961" s="8">
        <v>1259740620</v>
      </c>
      <c r="X961" s="8">
        <v>0</v>
      </c>
      <c r="Y961" s="8">
        <v>1259740620</v>
      </c>
      <c r="Z961" s="8">
        <v>0</v>
      </c>
      <c r="AA961" s="8">
        <v>1259740620</v>
      </c>
      <c r="AB961" s="8">
        <v>546306732</v>
      </c>
      <c r="AC961" s="8">
        <v>546306732</v>
      </c>
      <c r="AD961" s="21">
        <v>546306732</v>
      </c>
    </row>
    <row r="962" spans="1:30" ht="33.75" x14ac:dyDescent="0.25">
      <c r="A962" s="20" t="s">
        <v>426</v>
      </c>
      <c r="B962" s="6" t="s">
        <v>427</v>
      </c>
      <c r="C962" s="7" t="s">
        <v>45</v>
      </c>
      <c r="D962" s="7" t="s">
        <v>29</v>
      </c>
      <c r="E962" s="3" t="str">
        <f>VLOOKUP(Tabla2[[#This Row],[RUBRO]],Hoja9!$B$4:$M$1963,10,0)</f>
        <v>PROTECCION</v>
      </c>
      <c r="F962" s="7" t="str">
        <f>VLOOKUP(Tabla2[[#This Row],[RUBRO]],Hoja9!$B$4:$M$1963,11,0)</f>
        <v xml:space="preserve">DIRECCIÓN DE PROTECCIÓN </v>
      </c>
      <c r="G962" s="7" t="str">
        <f>VLOOKUP(Tabla2[[#This Row],[RUBRO]],Hoja9!$B$4:$M$1963,12,0)</f>
        <v>Dirección de Protección</v>
      </c>
      <c r="H962" s="5" t="s">
        <v>30</v>
      </c>
      <c r="I962" s="5" t="s">
        <v>232</v>
      </c>
      <c r="J962" s="5" t="s">
        <v>233</v>
      </c>
      <c r="K962" s="5" t="s">
        <v>63</v>
      </c>
      <c r="L962" s="5" t="s">
        <v>42</v>
      </c>
      <c r="M962" s="5" t="s">
        <v>237</v>
      </c>
      <c r="N962" s="5"/>
      <c r="O962" s="5"/>
      <c r="P962" s="5" t="s">
        <v>31</v>
      </c>
      <c r="Q962" s="5" t="s">
        <v>32</v>
      </c>
      <c r="R962" s="5" t="s">
        <v>33</v>
      </c>
      <c r="S962" s="6" t="s">
        <v>48</v>
      </c>
      <c r="T962" s="8">
        <v>7381652498</v>
      </c>
      <c r="U962" s="8">
        <v>15738598</v>
      </c>
      <c r="V962" s="8">
        <v>541875897</v>
      </c>
      <c r="W962" s="8">
        <v>6855515199</v>
      </c>
      <c r="X962" s="8">
        <v>0</v>
      </c>
      <c r="Y962" s="8">
        <v>6855515199</v>
      </c>
      <c r="Z962" s="8">
        <v>0</v>
      </c>
      <c r="AA962" s="8">
        <v>6849479795</v>
      </c>
      <c r="AB962" s="8">
        <v>2507877998</v>
      </c>
      <c r="AC962" s="8">
        <v>2507877998</v>
      </c>
      <c r="AD962" s="21">
        <v>2507877998</v>
      </c>
    </row>
    <row r="963" spans="1:30" ht="33.75" x14ac:dyDescent="0.25">
      <c r="A963" s="20" t="s">
        <v>426</v>
      </c>
      <c r="B963" s="6" t="s">
        <v>427</v>
      </c>
      <c r="C963" s="7" t="s">
        <v>385</v>
      </c>
      <c r="D963" s="7" t="s">
        <v>29</v>
      </c>
      <c r="E963" s="3" t="str">
        <f>VLOOKUP(Tabla2[[#This Row],[RUBRO]],Hoja9!$B$4:$M$1963,10,0)</f>
        <v>PROTECCION</v>
      </c>
      <c r="F963" s="7" t="str">
        <f>VLOOKUP(Tabla2[[#This Row],[RUBRO]],Hoja9!$B$4:$M$1963,11,0)</f>
        <v xml:space="preserve">DIRECCIÓN DE PROTECCIÓN </v>
      </c>
      <c r="G963" s="7" t="str">
        <f>VLOOKUP(Tabla2[[#This Row],[RUBRO]],Hoja9!$B$4:$M$1963,12,0)</f>
        <v>Dirección de Protección</v>
      </c>
      <c r="H963" s="5" t="s">
        <v>30</v>
      </c>
      <c r="I963" s="5" t="s">
        <v>232</v>
      </c>
      <c r="J963" s="5" t="s">
        <v>233</v>
      </c>
      <c r="K963" s="5" t="s">
        <v>63</v>
      </c>
      <c r="L963" s="5" t="s">
        <v>42</v>
      </c>
      <c r="M963" s="5" t="s">
        <v>240</v>
      </c>
      <c r="N963" s="5"/>
      <c r="O963" s="5"/>
      <c r="P963" s="5" t="s">
        <v>31</v>
      </c>
      <c r="Q963" s="5" t="s">
        <v>32</v>
      </c>
      <c r="R963" s="5" t="s">
        <v>33</v>
      </c>
      <c r="S963" s="6" t="s">
        <v>386</v>
      </c>
      <c r="T963" s="8">
        <v>89161765</v>
      </c>
      <c r="U963" s="8">
        <v>0</v>
      </c>
      <c r="V963" s="8">
        <v>1680455</v>
      </c>
      <c r="W963" s="8">
        <v>87481310</v>
      </c>
      <c r="X963" s="8">
        <v>0</v>
      </c>
      <c r="Y963" s="8">
        <v>87481310</v>
      </c>
      <c r="Z963" s="8">
        <v>0</v>
      </c>
      <c r="AA963" s="8">
        <v>79438131</v>
      </c>
      <c r="AB963" s="8">
        <v>38075396</v>
      </c>
      <c r="AC963" s="8">
        <v>38075396</v>
      </c>
      <c r="AD963" s="21">
        <v>38075396</v>
      </c>
    </row>
    <row r="964" spans="1:30" ht="33.75" x14ac:dyDescent="0.25">
      <c r="A964" s="20" t="s">
        <v>426</v>
      </c>
      <c r="B964" s="6" t="s">
        <v>427</v>
      </c>
      <c r="C964" s="7" t="s">
        <v>49</v>
      </c>
      <c r="D964" s="7" t="s">
        <v>29</v>
      </c>
      <c r="E964" s="3" t="str">
        <f>VLOOKUP(Tabla2[[#This Row],[RUBRO]],Hoja9!$B$4:$M$1963,10,0)</f>
        <v>PROTECCION</v>
      </c>
      <c r="F964" s="7" t="str">
        <f>VLOOKUP(Tabla2[[#This Row],[RUBRO]],Hoja9!$B$4:$M$1963,11,0)</f>
        <v xml:space="preserve">DIRECCIÓN DE PROTECCIÓN </v>
      </c>
      <c r="G964" s="7" t="str">
        <f>VLOOKUP(Tabla2[[#This Row],[RUBRO]],Hoja9!$B$4:$M$1963,12,0)</f>
        <v>Dirección de Protección</v>
      </c>
      <c r="H964" s="5" t="s">
        <v>30</v>
      </c>
      <c r="I964" s="5" t="s">
        <v>232</v>
      </c>
      <c r="J964" s="5" t="s">
        <v>233</v>
      </c>
      <c r="K964" s="5" t="s">
        <v>63</v>
      </c>
      <c r="L964" s="5" t="s">
        <v>42</v>
      </c>
      <c r="M964" s="5" t="s">
        <v>243</v>
      </c>
      <c r="N964" s="5"/>
      <c r="O964" s="5"/>
      <c r="P964" s="5" t="s">
        <v>46</v>
      </c>
      <c r="Q964" s="5" t="s">
        <v>47</v>
      </c>
      <c r="R964" s="5" t="s">
        <v>33</v>
      </c>
      <c r="S964" s="6" t="s">
        <v>50</v>
      </c>
      <c r="T964" s="8">
        <v>2368460490</v>
      </c>
      <c r="U964" s="8">
        <v>238985890</v>
      </c>
      <c r="V964" s="8">
        <v>45865750</v>
      </c>
      <c r="W964" s="8">
        <v>2561580630</v>
      </c>
      <c r="X964" s="8">
        <v>0</v>
      </c>
      <c r="Y964" s="8">
        <v>2561130732</v>
      </c>
      <c r="Z964" s="8">
        <v>449898</v>
      </c>
      <c r="AA964" s="8">
        <v>2561130732</v>
      </c>
      <c r="AB964" s="8">
        <v>1019915441</v>
      </c>
      <c r="AC964" s="8">
        <v>1019915441</v>
      </c>
      <c r="AD964" s="21">
        <v>1019915441</v>
      </c>
    </row>
    <row r="965" spans="1:30" ht="33.75" x14ac:dyDescent="0.25">
      <c r="A965" s="20" t="s">
        <v>426</v>
      </c>
      <c r="B965" s="6" t="s">
        <v>427</v>
      </c>
      <c r="C965" s="7" t="s">
        <v>56</v>
      </c>
      <c r="D965" s="7" t="s">
        <v>29</v>
      </c>
      <c r="E965" s="3" t="str">
        <f>VLOOKUP(Tabla2[[#This Row],[RUBRO]],Hoja9!$B$4:$M$1963,10,0)</f>
        <v>PROTECCION</v>
      </c>
      <c r="F965" s="7" t="str">
        <f>VLOOKUP(Tabla2[[#This Row],[RUBRO]],Hoja9!$B$4:$M$1963,11,0)</f>
        <v xml:space="preserve">DIRECCIÓN DE PROTECCIÓN </v>
      </c>
      <c r="G965" s="7" t="str">
        <f>VLOOKUP(Tabla2[[#This Row],[RUBRO]],Hoja9!$B$4:$M$1963,12,0)</f>
        <v>Dirección de Protección</v>
      </c>
      <c r="H965" s="5" t="s">
        <v>30</v>
      </c>
      <c r="I965" s="5" t="s">
        <v>232</v>
      </c>
      <c r="J965" s="5" t="s">
        <v>233</v>
      </c>
      <c r="K965" s="5" t="s">
        <v>63</v>
      </c>
      <c r="L965" s="5" t="s">
        <v>42</v>
      </c>
      <c r="M965" s="5" t="s">
        <v>254</v>
      </c>
      <c r="N965" s="5"/>
      <c r="O965" s="5"/>
      <c r="P965" s="5" t="s">
        <v>46</v>
      </c>
      <c r="Q965" s="5" t="s">
        <v>47</v>
      </c>
      <c r="R965" s="5" t="s">
        <v>33</v>
      </c>
      <c r="S965" s="6" t="s">
        <v>57</v>
      </c>
      <c r="T965" s="8">
        <v>0</v>
      </c>
      <c r="U965" s="8">
        <v>8560000</v>
      </c>
      <c r="V965" s="8">
        <v>0</v>
      </c>
      <c r="W965" s="8">
        <v>8560000</v>
      </c>
      <c r="X965" s="8">
        <v>0</v>
      </c>
      <c r="Y965" s="8">
        <v>8560000</v>
      </c>
      <c r="Z965" s="8">
        <v>0</v>
      </c>
      <c r="AA965" s="8">
        <v>8560000</v>
      </c>
      <c r="AB965" s="8">
        <v>7600000</v>
      </c>
      <c r="AC965" s="8">
        <v>7600000</v>
      </c>
      <c r="AD965" s="21">
        <v>7600000</v>
      </c>
    </row>
    <row r="966" spans="1:30" ht="33.75" x14ac:dyDescent="0.25">
      <c r="A966" s="20" t="s">
        <v>426</v>
      </c>
      <c r="B966" s="6" t="s">
        <v>427</v>
      </c>
      <c r="C966" s="7" t="s">
        <v>56</v>
      </c>
      <c r="D966" s="7" t="s">
        <v>29</v>
      </c>
      <c r="E966" s="3" t="str">
        <f>VLOOKUP(Tabla2[[#This Row],[RUBRO]],Hoja9!$B$4:$M$1963,10,0)</f>
        <v>PROTECCION</v>
      </c>
      <c r="F966" s="7" t="str">
        <f>VLOOKUP(Tabla2[[#This Row],[RUBRO]],Hoja9!$B$4:$M$1963,11,0)</f>
        <v xml:space="preserve">DIRECCIÓN DE PROTECCIÓN </v>
      </c>
      <c r="G966" s="7" t="str">
        <f>VLOOKUP(Tabla2[[#This Row],[RUBRO]],Hoja9!$B$4:$M$1963,12,0)</f>
        <v>Dirección de Protección</v>
      </c>
      <c r="H966" s="5" t="s">
        <v>30</v>
      </c>
      <c r="I966" s="5" t="s">
        <v>232</v>
      </c>
      <c r="J966" s="5" t="s">
        <v>233</v>
      </c>
      <c r="K966" s="5" t="s">
        <v>63</v>
      </c>
      <c r="L966" s="5" t="s">
        <v>42</v>
      </c>
      <c r="M966" s="5" t="s">
        <v>254</v>
      </c>
      <c r="N966" s="5"/>
      <c r="O966" s="5"/>
      <c r="P966" s="5" t="s">
        <v>31</v>
      </c>
      <c r="Q966" s="5" t="s">
        <v>32</v>
      </c>
      <c r="R966" s="5" t="s">
        <v>33</v>
      </c>
      <c r="S966" s="6" t="s">
        <v>57</v>
      </c>
      <c r="T966" s="8">
        <v>0</v>
      </c>
      <c r="U966" s="8">
        <v>18194000</v>
      </c>
      <c r="V966" s="8">
        <v>0</v>
      </c>
      <c r="W966" s="8">
        <v>18194000</v>
      </c>
      <c r="X966" s="8">
        <v>0</v>
      </c>
      <c r="Y966" s="8">
        <v>18194000</v>
      </c>
      <c r="Z966" s="8">
        <v>0</v>
      </c>
      <c r="AA966" s="8">
        <v>18194000</v>
      </c>
      <c r="AB966" s="8">
        <v>5850800</v>
      </c>
      <c r="AC966" s="8">
        <v>5850800</v>
      </c>
      <c r="AD966" s="21">
        <v>5850800</v>
      </c>
    </row>
    <row r="967" spans="1:30" ht="33.75" x14ac:dyDescent="0.25">
      <c r="A967" s="20" t="s">
        <v>426</v>
      </c>
      <c r="B967" s="6" t="s">
        <v>427</v>
      </c>
      <c r="C967" s="7" t="s">
        <v>58</v>
      </c>
      <c r="D967" s="7" t="s">
        <v>29</v>
      </c>
      <c r="E967" s="3" t="str">
        <f>VLOOKUP(Tabla2[[#This Row],[RUBRO]],Hoja9!$B$4:$M$1963,10,0)</f>
        <v>PROTECCION</v>
      </c>
      <c r="F967" s="7" t="str">
        <f>VLOOKUP(Tabla2[[#This Row],[RUBRO]],Hoja9!$B$4:$M$1963,11,0)</f>
        <v>DIRECCIÓN DE GESTIÓN HUMANA</v>
      </c>
      <c r="G967" s="7" t="str">
        <f>VLOOKUP(Tabla2[[#This Row],[RUBRO]],Hoja9!$B$4:$M$1963,12,0)</f>
        <v>Gestión Humana - Pres. Serv</v>
      </c>
      <c r="H967" s="5" t="s">
        <v>30</v>
      </c>
      <c r="I967" s="5" t="s">
        <v>232</v>
      </c>
      <c r="J967" s="5" t="s">
        <v>233</v>
      </c>
      <c r="K967" s="5" t="s">
        <v>63</v>
      </c>
      <c r="L967" s="5" t="s">
        <v>42</v>
      </c>
      <c r="M967" s="5" t="s">
        <v>255</v>
      </c>
      <c r="N967" s="5"/>
      <c r="O967" s="5"/>
      <c r="P967" s="5" t="s">
        <v>31</v>
      </c>
      <c r="Q967" s="5" t="s">
        <v>32</v>
      </c>
      <c r="R967" s="5" t="s">
        <v>33</v>
      </c>
      <c r="S967" s="6" t="s">
        <v>59</v>
      </c>
      <c r="T967" s="8">
        <v>1633078937</v>
      </c>
      <c r="U967" s="8">
        <v>569189421</v>
      </c>
      <c r="V967" s="8">
        <v>0</v>
      </c>
      <c r="W967" s="8">
        <v>2202268358</v>
      </c>
      <c r="X967" s="8">
        <v>0</v>
      </c>
      <c r="Y967" s="8">
        <v>2194514689</v>
      </c>
      <c r="Z967" s="8">
        <v>7753669</v>
      </c>
      <c r="AA967" s="8">
        <v>2160730056</v>
      </c>
      <c r="AB967" s="8">
        <v>1586063886</v>
      </c>
      <c r="AC967" s="8">
        <v>1586063886</v>
      </c>
      <c r="AD967" s="21">
        <v>1586063886</v>
      </c>
    </row>
    <row r="968" spans="1:30" ht="33.75" x14ac:dyDescent="0.25">
      <c r="A968" s="20" t="s">
        <v>426</v>
      </c>
      <c r="B968" s="6" t="s">
        <v>427</v>
      </c>
      <c r="C968" s="7" t="s">
        <v>256</v>
      </c>
      <c r="D968" s="7" t="s">
        <v>29</v>
      </c>
      <c r="E968" s="3" t="str">
        <f>VLOOKUP(Tabla2[[#This Row],[RUBRO]],Hoja9!$B$4:$M$1963,10,0)</f>
        <v>PROTECCION</v>
      </c>
      <c r="F968" s="7" t="str">
        <f>VLOOKUP(Tabla2[[#This Row],[RUBRO]],Hoja9!$B$4:$M$1963,11,0)</f>
        <v>DIRECCIÓN DE GESTIÓN HUMANA</v>
      </c>
      <c r="G968" s="7" t="str">
        <f>VLOOKUP(Tabla2[[#This Row],[RUBRO]],Hoja9!$B$4:$M$1963,12,0)</f>
        <v>Gestión Humana- Viáticos</v>
      </c>
      <c r="H968" s="5" t="s">
        <v>30</v>
      </c>
      <c r="I968" s="5" t="s">
        <v>232</v>
      </c>
      <c r="J968" s="5" t="s">
        <v>233</v>
      </c>
      <c r="K968" s="5" t="s">
        <v>63</v>
      </c>
      <c r="L968" s="5" t="s">
        <v>42</v>
      </c>
      <c r="M968" s="5" t="s">
        <v>257</v>
      </c>
      <c r="N968" s="5"/>
      <c r="O968" s="5"/>
      <c r="P968" s="5" t="s">
        <v>31</v>
      </c>
      <c r="Q968" s="5" t="s">
        <v>32</v>
      </c>
      <c r="R968" s="5" t="s">
        <v>33</v>
      </c>
      <c r="S968" s="6" t="s">
        <v>249</v>
      </c>
      <c r="T968" s="8">
        <v>156377000</v>
      </c>
      <c r="U968" s="8">
        <v>0</v>
      </c>
      <c r="V968" s="8">
        <v>0</v>
      </c>
      <c r="W968" s="8">
        <v>156377000</v>
      </c>
      <c r="X968" s="8">
        <v>0</v>
      </c>
      <c r="Y968" s="8">
        <v>107139066</v>
      </c>
      <c r="Z968" s="8">
        <v>49237934</v>
      </c>
      <c r="AA968" s="8">
        <v>106699281</v>
      </c>
      <c r="AB968" s="8">
        <v>87910993</v>
      </c>
      <c r="AC968" s="8">
        <v>87910993</v>
      </c>
      <c r="AD968" s="21">
        <v>87910993</v>
      </c>
    </row>
    <row r="969" spans="1:30" ht="33.75" x14ac:dyDescent="0.25">
      <c r="A969" s="20" t="s">
        <v>426</v>
      </c>
      <c r="B969" s="6" t="s">
        <v>427</v>
      </c>
      <c r="C969" s="7" t="s">
        <v>387</v>
      </c>
      <c r="D969" s="7" t="s">
        <v>29</v>
      </c>
      <c r="E969" s="3" t="str">
        <f>VLOOKUP(Tabla2[[#This Row],[RUBRO]],Hoja9!$B$4:$M$1963,10,0)</f>
        <v>PROTECCION</v>
      </c>
      <c r="F969" s="7" t="str">
        <f>VLOOKUP(Tabla2[[#This Row],[RUBRO]],Hoja9!$B$4:$M$1963,11,0)</f>
        <v xml:space="preserve">DIRECCIÓN DE PROTECCIÓN </v>
      </c>
      <c r="G969" s="7" t="str">
        <f>VLOOKUP(Tabla2[[#This Row],[RUBRO]],Hoja9!$B$4:$M$1963,12,0)</f>
        <v>Dirección de Protección</v>
      </c>
      <c r="H969" s="5" t="s">
        <v>30</v>
      </c>
      <c r="I969" s="5" t="s">
        <v>232</v>
      </c>
      <c r="J969" s="5" t="s">
        <v>233</v>
      </c>
      <c r="K969" s="5" t="s">
        <v>63</v>
      </c>
      <c r="L969" s="5" t="s">
        <v>42</v>
      </c>
      <c r="M969" s="5" t="s">
        <v>388</v>
      </c>
      <c r="N969" s="5"/>
      <c r="O969" s="5"/>
      <c r="P969" s="5" t="s">
        <v>31</v>
      </c>
      <c r="Q969" s="5" t="s">
        <v>32</v>
      </c>
      <c r="R969" s="5" t="s">
        <v>33</v>
      </c>
      <c r="S969" s="6" t="s">
        <v>389</v>
      </c>
      <c r="T969" s="8">
        <v>109756000</v>
      </c>
      <c r="U969" s="8">
        <v>0</v>
      </c>
      <c r="V969" s="8">
        <v>0</v>
      </c>
      <c r="W969" s="8">
        <v>109756000</v>
      </c>
      <c r="X969" s="8">
        <v>0</v>
      </c>
      <c r="Y969" s="8">
        <v>72365525</v>
      </c>
      <c r="Z969" s="8">
        <v>37390475</v>
      </c>
      <c r="AA969" s="8">
        <v>69365525</v>
      </c>
      <c r="AB969" s="8">
        <v>59140869</v>
      </c>
      <c r="AC969" s="8">
        <v>59140869</v>
      </c>
      <c r="AD969" s="21">
        <v>59140869</v>
      </c>
    </row>
    <row r="970" spans="1:30" ht="33.75" x14ac:dyDescent="0.25">
      <c r="A970" s="20" t="s">
        <v>426</v>
      </c>
      <c r="B970" s="6" t="s">
        <v>427</v>
      </c>
      <c r="C970" s="7" t="s">
        <v>265</v>
      </c>
      <c r="D970" s="7" t="s">
        <v>29</v>
      </c>
      <c r="E970" s="3" t="str">
        <f>VLOOKUP(Tabla2[[#This Row],[RUBRO]],Hoja9!$B$4:$M$1963,10,0)</f>
        <v>PROTECCION</v>
      </c>
      <c r="F970" s="7" t="str">
        <f>VLOOKUP(Tabla2[[#This Row],[RUBRO]],Hoja9!$B$4:$M$1963,11,0)</f>
        <v xml:space="preserve">DIRECCIÓN DE PROTECCIÓN </v>
      </c>
      <c r="G970" s="7" t="str">
        <f>VLOOKUP(Tabla2[[#This Row],[RUBRO]],Hoja9!$B$4:$M$1963,12,0)</f>
        <v>Dirección de Protección</v>
      </c>
      <c r="H970" s="5" t="s">
        <v>30</v>
      </c>
      <c r="I970" s="5" t="s">
        <v>232</v>
      </c>
      <c r="J970" s="5" t="s">
        <v>233</v>
      </c>
      <c r="K970" s="5" t="s">
        <v>63</v>
      </c>
      <c r="L970" s="5" t="s">
        <v>42</v>
      </c>
      <c r="M970" s="5" t="s">
        <v>266</v>
      </c>
      <c r="N970" s="5"/>
      <c r="O970" s="5"/>
      <c r="P970" s="5" t="s">
        <v>31</v>
      </c>
      <c r="Q970" s="5" t="s">
        <v>32</v>
      </c>
      <c r="R970" s="5" t="s">
        <v>33</v>
      </c>
      <c r="S970" s="6" t="s">
        <v>267</v>
      </c>
      <c r="T970" s="8">
        <v>0</v>
      </c>
      <c r="U970" s="8">
        <v>67000</v>
      </c>
      <c r="V970" s="8">
        <v>0</v>
      </c>
      <c r="W970" s="8">
        <v>67000</v>
      </c>
      <c r="X970" s="8">
        <v>0</v>
      </c>
      <c r="Y970" s="8">
        <v>64428</v>
      </c>
      <c r="Z970" s="8">
        <v>2572</v>
      </c>
      <c r="AA970" s="8">
        <v>22036</v>
      </c>
      <c r="AB970" s="8">
        <v>14670</v>
      </c>
      <c r="AC970" s="8">
        <v>14670</v>
      </c>
      <c r="AD970" s="21">
        <v>14670</v>
      </c>
    </row>
    <row r="971" spans="1:30" ht="33.75" x14ac:dyDescent="0.25">
      <c r="A971" s="20" t="s">
        <v>426</v>
      </c>
      <c r="B971" s="6" t="s">
        <v>427</v>
      </c>
      <c r="C971" s="7" t="s">
        <v>51</v>
      </c>
      <c r="D971" s="7" t="s">
        <v>35</v>
      </c>
      <c r="E971" s="3" t="str">
        <f>VLOOKUP(Tabla2[[#This Row],[RUBRO]],Hoja9!$B$4:$M$1963,10,0)</f>
        <v>PRIMERA INFANCIA</v>
      </c>
      <c r="F971" s="7" t="str">
        <f>VLOOKUP(Tabla2[[#This Row],[RUBRO]],Hoja9!$B$4:$M$1963,11,0)</f>
        <v>DIRECCIÓN DE PRIMERA INFANCIA</v>
      </c>
      <c r="G971" s="7" t="str">
        <f>VLOOKUP(Tabla2[[#This Row],[RUBRO]],Hoja9!$B$4:$M$1963,12,0)</f>
        <v>Primera Infancia</v>
      </c>
      <c r="H971" s="5" t="s">
        <v>30</v>
      </c>
      <c r="I971" s="5" t="s">
        <v>232</v>
      </c>
      <c r="J971" s="5" t="s">
        <v>233</v>
      </c>
      <c r="K971" s="5" t="s">
        <v>80</v>
      </c>
      <c r="L971" s="5" t="s">
        <v>42</v>
      </c>
      <c r="M971" s="5" t="s">
        <v>234</v>
      </c>
      <c r="N971" s="5"/>
      <c r="O971" s="5"/>
      <c r="P971" s="5" t="s">
        <v>46</v>
      </c>
      <c r="Q971" s="5" t="s">
        <v>65</v>
      </c>
      <c r="R971" s="5" t="s">
        <v>33</v>
      </c>
      <c r="S971" s="6" t="s">
        <v>52</v>
      </c>
      <c r="T971" s="8">
        <v>0</v>
      </c>
      <c r="U971" s="8">
        <v>148370879</v>
      </c>
      <c r="V971" s="8">
        <v>0</v>
      </c>
      <c r="W971" s="8">
        <v>148370879</v>
      </c>
      <c r="X971" s="8">
        <v>0</v>
      </c>
      <c r="Y971" s="8">
        <v>141939779</v>
      </c>
      <c r="Z971" s="8">
        <v>6431100</v>
      </c>
      <c r="AA971" s="8">
        <v>141939779</v>
      </c>
      <c r="AB971" s="8">
        <v>63993079</v>
      </c>
      <c r="AC971" s="8">
        <v>63993079</v>
      </c>
      <c r="AD971" s="21">
        <v>63993079</v>
      </c>
    </row>
    <row r="972" spans="1:30" ht="33.75" x14ac:dyDescent="0.25">
      <c r="A972" s="20" t="s">
        <v>426</v>
      </c>
      <c r="B972" s="6" t="s">
        <v>427</v>
      </c>
      <c r="C972" s="7" t="s">
        <v>51</v>
      </c>
      <c r="D972" s="7" t="s">
        <v>35</v>
      </c>
      <c r="E972" s="3" t="str">
        <f>VLOOKUP(Tabla2[[#This Row],[RUBRO]],Hoja9!$B$4:$M$1963,10,0)</f>
        <v>PRIMERA INFANCIA</v>
      </c>
      <c r="F972" s="7" t="str">
        <f>VLOOKUP(Tabla2[[#This Row],[RUBRO]],Hoja9!$B$4:$M$1963,11,0)</f>
        <v>DIRECCIÓN DE PRIMERA INFANCIA</v>
      </c>
      <c r="G972" s="7" t="str">
        <f>VLOOKUP(Tabla2[[#This Row],[RUBRO]],Hoja9!$B$4:$M$1963,12,0)</f>
        <v>Primera Infancia</v>
      </c>
      <c r="H972" s="5" t="s">
        <v>30</v>
      </c>
      <c r="I972" s="5" t="s">
        <v>232</v>
      </c>
      <c r="J972" s="5" t="s">
        <v>233</v>
      </c>
      <c r="K972" s="5" t="s">
        <v>80</v>
      </c>
      <c r="L972" s="5" t="s">
        <v>42</v>
      </c>
      <c r="M972" s="5" t="s">
        <v>234</v>
      </c>
      <c r="N972" s="5"/>
      <c r="O972" s="5"/>
      <c r="P972" s="5" t="s">
        <v>46</v>
      </c>
      <c r="Q972" s="5" t="s">
        <v>47</v>
      </c>
      <c r="R972" s="5" t="s">
        <v>33</v>
      </c>
      <c r="S972" s="6" t="s">
        <v>52</v>
      </c>
      <c r="T972" s="8">
        <v>56001690241</v>
      </c>
      <c r="U972" s="8">
        <v>1600389971</v>
      </c>
      <c r="V972" s="8">
        <v>645</v>
      </c>
      <c r="W972" s="8">
        <v>57602079567</v>
      </c>
      <c r="X972" s="8">
        <v>0</v>
      </c>
      <c r="Y972" s="8">
        <v>57594837007</v>
      </c>
      <c r="Z972" s="8">
        <v>7242560</v>
      </c>
      <c r="AA972" s="8">
        <v>57391543358</v>
      </c>
      <c r="AB972" s="8">
        <v>29051035229</v>
      </c>
      <c r="AC972" s="8">
        <v>29051035229</v>
      </c>
      <c r="AD972" s="21">
        <v>29051035229</v>
      </c>
    </row>
    <row r="973" spans="1:30" ht="33.75" x14ac:dyDescent="0.25">
      <c r="A973" s="20" t="s">
        <v>426</v>
      </c>
      <c r="B973" s="6" t="s">
        <v>427</v>
      </c>
      <c r="C973" s="7" t="s">
        <v>51</v>
      </c>
      <c r="D973" s="7" t="s">
        <v>35</v>
      </c>
      <c r="E973" s="3" t="str">
        <f>VLOOKUP(Tabla2[[#This Row],[RUBRO]],Hoja9!$B$4:$M$1963,10,0)</f>
        <v>PRIMERA INFANCIA</v>
      </c>
      <c r="F973" s="7" t="str">
        <f>VLOOKUP(Tabla2[[#This Row],[RUBRO]],Hoja9!$B$4:$M$1963,11,0)</f>
        <v>DIRECCIÓN DE PRIMERA INFANCIA</v>
      </c>
      <c r="G973" s="7" t="str">
        <f>VLOOKUP(Tabla2[[#This Row],[RUBRO]],Hoja9!$B$4:$M$1963,12,0)</f>
        <v>Primera Infancia</v>
      </c>
      <c r="H973" s="5" t="s">
        <v>30</v>
      </c>
      <c r="I973" s="5" t="s">
        <v>232</v>
      </c>
      <c r="J973" s="5" t="s">
        <v>233</v>
      </c>
      <c r="K973" s="5" t="s">
        <v>80</v>
      </c>
      <c r="L973" s="5" t="s">
        <v>42</v>
      </c>
      <c r="M973" s="5" t="s">
        <v>234</v>
      </c>
      <c r="N973" s="5"/>
      <c r="O973" s="5"/>
      <c r="P973" s="5" t="s">
        <v>31</v>
      </c>
      <c r="Q973" s="5" t="s">
        <v>32</v>
      </c>
      <c r="R973" s="5" t="s">
        <v>33</v>
      </c>
      <c r="S973" s="6" t="s">
        <v>52</v>
      </c>
      <c r="T973" s="8">
        <v>0</v>
      </c>
      <c r="U973" s="8">
        <v>1626044415</v>
      </c>
      <c r="V973" s="8">
        <v>214352202</v>
      </c>
      <c r="W973" s="8">
        <v>1411692213</v>
      </c>
      <c r="X973" s="8">
        <v>0</v>
      </c>
      <c r="Y973" s="8">
        <v>1368233963</v>
      </c>
      <c r="Z973" s="8">
        <v>43458250</v>
      </c>
      <c r="AA973" s="8">
        <v>1368233963</v>
      </c>
      <c r="AB973" s="8">
        <v>214942083</v>
      </c>
      <c r="AC973" s="8">
        <v>214942083</v>
      </c>
      <c r="AD973" s="21">
        <v>214942083</v>
      </c>
    </row>
    <row r="974" spans="1:30" ht="33.75" x14ac:dyDescent="0.25">
      <c r="A974" s="20" t="s">
        <v>426</v>
      </c>
      <c r="B974" s="6" t="s">
        <v>427</v>
      </c>
      <c r="C974" s="7" t="s">
        <v>390</v>
      </c>
      <c r="D974" s="7" t="s">
        <v>35</v>
      </c>
      <c r="E974" s="3" t="str">
        <f>VLOOKUP(Tabla2[[#This Row],[RUBRO]],Hoja9!$B$4:$M$1963,10,0)</f>
        <v>PRIMERA INFANCIA</v>
      </c>
      <c r="F974" s="7" t="str">
        <f>VLOOKUP(Tabla2[[#This Row],[RUBRO]],Hoja9!$B$4:$M$1963,11,0)</f>
        <v>DIRECCIÓN DE PRIMERA INFANCIA</v>
      </c>
      <c r="G974" s="7" t="str">
        <f>VLOOKUP(Tabla2[[#This Row],[RUBRO]],Hoja9!$B$4:$M$1963,12,0)</f>
        <v>Primera Infancia</v>
      </c>
      <c r="H974" s="5" t="s">
        <v>30</v>
      </c>
      <c r="I974" s="5" t="s">
        <v>232</v>
      </c>
      <c r="J974" s="5" t="s">
        <v>233</v>
      </c>
      <c r="K974" s="5" t="s">
        <v>80</v>
      </c>
      <c r="L974" s="5" t="s">
        <v>42</v>
      </c>
      <c r="M974" s="5" t="s">
        <v>281</v>
      </c>
      <c r="N974" s="5"/>
      <c r="O974" s="5"/>
      <c r="P974" s="5" t="s">
        <v>46</v>
      </c>
      <c r="Q974" s="5" t="s">
        <v>47</v>
      </c>
      <c r="R974" s="5" t="s">
        <v>33</v>
      </c>
      <c r="S974" s="6" t="s">
        <v>391</v>
      </c>
      <c r="T974" s="8">
        <v>40867112827</v>
      </c>
      <c r="U974" s="8">
        <v>23003171</v>
      </c>
      <c r="V974" s="8">
        <v>41507082</v>
      </c>
      <c r="W974" s="8">
        <v>40848608916</v>
      </c>
      <c r="X974" s="8">
        <v>0</v>
      </c>
      <c r="Y974" s="8">
        <v>40669767955</v>
      </c>
      <c r="Z974" s="8">
        <v>178840961</v>
      </c>
      <c r="AA974" s="8">
        <v>40667191632</v>
      </c>
      <c r="AB974" s="8">
        <v>19652667296</v>
      </c>
      <c r="AC974" s="8">
        <v>19652667296</v>
      </c>
      <c r="AD974" s="21">
        <v>19652667296</v>
      </c>
    </row>
    <row r="975" spans="1:30" ht="33.75" x14ac:dyDescent="0.25">
      <c r="A975" s="20" t="s">
        <v>426</v>
      </c>
      <c r="B975" s="6" t="s">
        <v>427</v>
      </c>
      <c r="C975" s="7" t="s">
        <v>390</v>
      </c>
      <c r="D975" s="7" t="s">
        <v>35</v>
      </c>
      <c r="E975" s="3" t="str">
        <f>VLOOKUP(Tabla2[[#This Row],[RUBRO]],Hoja9!$B$4:$M$1963,10,0)</f>
        <v>PRIMERA INFANCIA</v>
      </c>
      <c r="F975" s="7" t="str">
        <f>VLOOKUP(Tabla2[[#This Row],[RUBRO]],Hoja9!$B$4:$M$1963,11,0)</f>
        <v>DIRECCIÓN DE PRIMERA INFANCIA</v>
      </c>
      <c r="G975" s="7" t="str">
        <f>VLOOKUP(Tabla2[[#This Row],[RUBRO]],Hoja9!$B$4:$M$1963,12,0)</f>
        <v>Primera Infancia</v>
      </c>
      <c r="H975" s="5" t="s">
        <v>30</v>
      </c>
      <c r="I975" s="5" t="s">
        <v>232</v>
      </c>
      <c r="J975" s="5" t="s">
        <v>233</v>
      </c>
      <c r="K975" s="5" t="s">
        <v>80</v>
      </c>
      <c r="L975" s="5" t="s">
        <v>42</v>
      </c>
      <c r="M975" s="5" t="s">
        <v>281</v>
      </c>
      <c r="N975" s="5"/>
      <c r="O975" s="5"/>
      <c r="P975" s="5" t="s">
        <v>31</v>
      </c>
      <c r="Q975" s="5" t="s">
        <v>32</v>
      </c>
      <c r="R975" s="5" t="s">
        <v>33</v>
      </c>
      <c r="S975" s="6" t="s">
        <v>391</v>
      </c>
      <c r="T975" s="8">
        <v>0</v>
      </c>
      <c r="U975" s="8">
        <v>10118827</v>
      </c>
      <c r="V975" s="8">
        <v>7635353</v>
      </c>
      <c r="W975" s="8">
        <v>2483474</v>
      </c>
      <c r="X975" s="8">
        <v>0</v>
      </c>
      <c r="Y975" s="8">
        <v>2483474</v>
      </c>
      <c r="Z975" s="8">
        <v>0</v>
      </c>
      <c r="AA975" s="8">
        <v>2483474</v>
      </c>
      <c r="AB975" s="8">
        <v>2483474</v>
      </c>
      <c r="AC975" s="8">
        <v>2483474</v>
      </c>
      <c r="AD975" s="21">
        <v>2483474</v>
      </c>
    </row>
    <row r="976" spans="1:30" ht="33.75" x14ac:dyDescent="0.25">
      <c r="A976" s="20" t="s">
        <v>426</v>
      </c>
      <c r="B976" s="6" t="s">
        <v>427</v>
      </c>
      <c r="C976" s="7" t="s">
        <v>270</v>
      </c>
      <c r="D976" s="7" t="s">
        <v>35</v>
      </c>
      <c r="E976" s="3" t="str">
        <f>VLOOKUP(Tabla2[[#This Row],[RUBRO]],Hoja9!$B$4:$M$1963,10,0)</f>
        <v>PRIMERA INFANCIA</v>
      </c>
      <c r="F976" s="7" t="str">
        <f>VLOOKUP(Tabla2[[#This Row],[RUBRO]],Hoja9!$B$4:$M$1963,11,0)</f>
        <v>DIRECCIÓN DE PRIMERA INFANCIA</v>
      </c>
      <c r="G976" s="7" t="str">
        <f>VLOOKUP(Tabla2[[#This Row],[RUBRO]],Hoja9!$B$4:$M$1963,12,0)</f>
        <v>Primera Infancia</v>
      </c>
      <c r="H976" s="5" t="s">
        <v>30</v>
      </c>
      <c r="I976" s="5" t="s">
        <v>232</v>
      </c>
      <c r="J976" s="5" t="s">
        <v>233</v>
      </c>
      <c r="K976" s="5" t="s">
        <v>80</v>
      </c>
      <c r="L976" s="5" t="s">
        <v>42</v>
      </c>
      <c r="M976" s="5" t="s">
        <v>243</v>
      </c>
      <c r="N976" s="5"/>
      <c r="O976" s="5"/>
      <c r="P976" s="5" t="s">
        <v>46</v>
      </c>
      <c r="Q976" s="5" t="s">
        <v>47</v>
      </c>
      <c r="R976" s="5" t="s">
        <v>33</v>
      </c>
      <c r="S976" s="6" t="s">
        <v>271</v>
      </c>
      <c r="T976" s="8">
        <v>0</v>
      </c>
      <c r="U976" s="8">
        <v>929765516</v>
      </c>
      <c r="V976" s="8">
        <v>0</v>
      </c>
      <c r="W976" s="8">
        <v>929765516</v>
      </c>
      <c r="X976" s="8">
        <v>0</v>
      </c>
      <c r="Y976" s="8">
        <v>929765516</v>
      </c>
      <c r="Z976" s="8">
        <v>0</v>
      </c>
      <c r="AA976" s="8">
        <v>929765516</v>
      </c>
      <c r="AB976" s="8">
        <v>871701516</v>
      </c>
      <c r="AC976" s="8">
        <v>871701516</v>
      </c>
      <c r="AD976" s="21">
        <v>871701516</v>
      </c>
    </row>
    <row r="977" spans="1:30" ht="33.75" x14ac:dyDescent="0.25">
      <c r="A977" s="20" t="s">
        <v>426</v>
      </c>
      <c r="B977" s="6" t="s">
        <v>427</v>
      </c>
      <c r="C977" s="7" t="s">
        <v>274</v>
      </c>
      <c r="D977" s="7" t="s">
        <v>35</v>
      </c>
      <c r="E977" s="3" t="str">
        <f>VLOOKUP(Tabla2[[#This Row],[RUBRO]],Hoja9!$B$4:$M$1963,10,0)</f>
        <v>PRIMERA INFANCIA</v>
      </c>
      <c r="F977" s="7" t="str">
        <f>VLOOKUP(Tabla2[[#This Row],[RUBRO]],Hoja9!$B$4:$M$1963,11,0)</f>
        <v>DIRECCIÓN DE GESTIÓN HUMANA</v>
      </c>
      <c r="G977" s="7" t="str">
        <f>VLOOKUP(Tabla2[[#This Row],[RUBRO]],Hoja9!$B$4:$M$1963,12,0)</f>
        <v>Gestión Humana - Pres. Serv</v>
      </c>
      <c r="H977" s="5" t="s">
        <v>30</v>
      </c>
      <c r="I977" s="5" t="s">
        <v>232</v>
      </c>
      <c r="J977" s="5" t="s">
        <v>233</v>
      </c>
      <c r="K977" s="5" t="s">
        <v>80</v>
      </c>
      <c r="L977" s="5" t="s">
        <v>42</v>
      </c>
      <c r="M977" s="5" t="s">
        <v>254</v>
      </c>
      <c r="N977" s="5"/>
      <c r="O977" s="5"/>
      <c r="P977" s="5" t="s">
        <v>31</v>
      </c>
      <c r="Q977" s="5" t="s">
        <v>32</v>
      </c>
      <c r="R977" s="5" t="s">
        <v>33</v>
      </c>
      <c r="S977" s="6" t="s">
        <v>59</v>
      </c>
      <c r="T977" s="8">
        <v>0</v>
      </c>
      <c r="U977" s="8">
        <v>529830000</v>
      </c>
      <c r="V977" s="8">
        <v>5</v>
      </c>
      <c r="W977" s="8">
        <v>529829995</v>
      </c>
      <c r="X977" s="8">
        <v>0</v>
      </c>
      <c r="Y977" s="8">
        <v>529829995</v>
      </c>
      <c r="Z977" s="8">
        <v>0</v>
      </c>
      <c r="AA977" s="8">
        <v>529829995</v>
      </c>
      <c r="AB977" s="8">
        <v>231323329</v>
      </c>
      <c r="AC977" s="8">
        <v>231323329</v>
      </c>
      <c r="AD977" s="21">
        <v>231323329</v>
      </c>
    </row>
    <row r="978" spans="1:30" ht="33.75" x14ac:dyDescent="0.25">
      <c r="A978" s="20" t="s">
        <v>426</v>
      </c>
      <c r="B978" s="6" t="s">
        <v>427</v>
      </c>
      <c r="C978" s="7" t="s">
        <v>275</v>
      </c>
      <c r="D978" s="7" t="s">
        <v>35</v>
      </c>
      <c r="E978" s="3" t="str">
        <f>VLOOKUP(Tabla2[[#This Row],[RUBRO]],Hoja9!$B$4:$M$1963,10,0)</f>
        <v>PRIMERA INFANCIA</v>
      </c>
      <c r="F978" s="7" t="str">
        <f>VLOOKUP(Tabla2[[#This Row],[RUBRO]],Hoja9!$B$4:$M$1963,11,0)</f>
        <v>DIRECCIÓN DE GESTIÓN HUMANA</v>
      </c>
      <c r="G978" s="7" t="str">
        <f>VLOOKUP(Tabla2[[#This Row],[RUBRO]],Hoja9!$B$4:$M$1963,12,0)</f>
        <v>Gestión Humana- Viáticos</v>
      </c>
      <c r="H978" s="5" t="s">
        <v>30</v>
      </c>
      <c r="I978" s="5" t="s">
        <v>232</v>
      </c>
      <c r="J978" s="5" t="s">
        <v>233</v>
      </c>
      <c r="K978" s="5" t="s">
        <v>80</v>
      </c>
      <c r="L978" s="5" t="s">
        <v>42</v>
      </c>
      <c r="M978" s="5" t="s">
        <v>276</v>
      </c>
      <c r="N978" s="5"/>
      <c r="O978" s="5"/>
      <c r="P978" s="5" t="s">
        <v>31</v>
      </c>
      <c r="Q978" s="5" t="s">
        <v>32</v>
      </c>
      <c r="R978" s="5" t="s">
        <v>33</v>
      </c>
      <c r="S978" s="6" t="s">
        <v>249</v>
      </c>
      <c r="T978" s="8">
        <v>10200000</v>
      </c>
      <c r="U978" s="8">
        <v>77786979</v>
      </c>
      <c r="V978" s="8">
        <v>0</v>
      </c>
      <c r="W978" s="8">
        <v>87986979</v>
      </c>
      <c r="X978" s="8">
        <v>0</v>
      </c>
      <c r="Y978" s="8">
        <v>69885451</v>
      </c>
      <c r="Z978" s="8">
        <v>18101528</v>
      </c>
      <c r="AA978" s="8">
        <v>68976285</v>
      </c>
      <c r="AB978" s="8">
        <v>58175439</v>
      </c>
      <c r="AC978" s="8">
        <v>58175439</v>
      </c>
      <c r="AD978" s="21">
        <v>58175439</v>
      </c>
    </row>
    <row r="979" spans="1:30" ht="33.75" x14ac:dyDescent="0.25">
      <c r="A979" s="20" t="s">
        <v>426</v>
      </c>
      <c r="B979" s="6" t="s">
        <v>427</v>
      </c>
      <c r="C979" s="7" t="s">
        <v>277</v>
      </c>
      <c r="D979" s="7" t="s">
        <v>35</v>
      </c>
      <c r="E979" s="3" t="str">
        <f>VLOOKUP(Tabla2[[#This Row],[RUBRO]],Hoja9!$B$4:$M$1963,10,0)</f>
        <v>PRIMERA INFANCIA</v>
      </c>
      <c r="F979" s="7" t="str">
        <f>VLOOKUP(Tabla2[[#This Row],[RUBRO]],Hoja9!$B$4:$M$1963,11,0)</f>
        <v>DIRECCIÓN DE PRIMERA INFANCIA</v>
      </c>
      <c r="G979" s="7" t="str">
        <f>VLOOKUP(Tabla2[[#This Row],[RUBRO]],Hoja9!$B$4:$M$1963,12,0)</f>
        <v>Primera Infancia</v>
      </c>
      <c r="H979" s="5" t="s">
        <v>30</v>
      </c>
      <c r="I979" s="5" t="s">
        <v>232</v>
      </c>
      <c r="J979" s="5" t="s">
        <v>233</v>
      </c>
      <c r="K979" s="5" t="s">
        <v>80</v>
      </c>
      <c r="L979" s="5" t="s">
        <v>42</v>
      </c>
      <c r="M979" s="5" t="s">
        <v>266</v>
      </c>
      <c r="N979" s="5"/>
      <c r="O979" s="5"/>
      <c r="P979" s="5" t="s">
        <v>31</v>
      </c>
      <c r="Q979" s="5" t="s">
        <v>32</v>
      </c>
      <c r="R979" s="5" t="s">
        <v>33</v>
      </c>
      <c r="S979" s="6" t="s">
        <v>267</v>
      </c>
      <c r="T979" s="8">
        <v>0</v>
      </c>
      <c r="U979" s="8">
        <v>5500</v>
      </c>
      <c r="V979" s="8">
        <v>0</v>
      </c>
      <c r="W979" s="8">
        <v>5500</v>
      </c>
      <c r="X979" s="8">
        <v>0</v>
      </c>
      <c r="Y979" s="8">
        <v>5500</v>
      </c>
      <c r="Z979" s="8">
        <v>0</v>
      </c>
      <c r="AA979" s="8">
        <v>5500</v>
      </c>
      <c r="AB979" s="8">
        <v>0</v>
      </c>
      <c r="AC979" s="8">
        <v>0</v>
      </c>
      <c r="AD979" s="21">
        <v>0</v>
      </c>
    </row>
    <row r="980" spans="1:30" ht="56.25" x14ac:dyDescent="0.25">
      <c r="A980" s="20" t="s">
        <v>426</v>
      </c>
      <c r="B980" s="6" t="s">
        <v>427</v>
      </c>
      <c r="C980" s="7" t="s">
        <v>278</v>
      </c>
      <c r="D980" s="7" t="s">
        <v>507</v>
      </c>
      <c r="E980" s="3" t="str">
        <f>VLOOKUP(Tabla2[[#This Row],[RUBRO]],Hoja9!$B$4:$M$1963,10,0)</f>
        <v>FAMILIA</v>
      </c>
      <c r="F980" s="7" t="str">
        <f>VLOOKUP(Tabla2[[#This Row],[RUBRO]],Hoja9!$B$4:$M$1963,11,0)</f>
        <v>DIRECCIÓN DE FAMILIAS Y COMUNIDADES</v>
      </c>
      <c r="G980" s="7" t="str">
        <f>VLOOKUP(Tabla2[[#This Row],[RUBRO]],Hoja9!$B$4:$M$1963,12,0)</f>
        <v>Familia</v>
      </c>
      <c r="H980" s="5" t="s">
        <v>30</v>
      </c>
      <c r="I980" s="5" t="s">
        <v>232</v>
      </c>
      <c r="J980" s="5" t="s">
        <v>233</v>
      </c>
      <c r="K980" s="5" t="s">
        <v>64</v>
      </c>
      <c r="L980" s="5" t="s">
        <v>42</v>
      </c>
      <c r="M980" s="5" t="s">
        <v>234</v>
      </c>
      <c r="N980" s="5"/>
      <c r="O980" s="5"/>
      <c r="P980" s="5" t="s">
        <v>31</v>
      </c>
      <c r="Q980" s="5" t="s">
        <v>32</v>
      </c>
      <c r="R980" s="5" t="s">
        <v>33</v>
      </c>
      <c r="S980" s="6" t="s">
        <v>279</v>
      </c>
      <c r="T980" s="8">
        <v>2737307520</v>
      </c>
      <c r="U980" s="8">
        <v>105966480</v>
      </c>
      <c r="V980" s="8">
        <v>0</v>
      </c>
      <c r="W980" s="8">
        <v>2843274000</v>
      </c>
      <c r="X980" s="8">
        <v>0</v>
      </c>
      <c r="Y980" s="8">
        <v>2843274000</v>
      </c>
      <c r="Z980" s="8">
        <v>0</v>
      </c>
      <c r="AA980" s="8">
        <v>2843274000</v>
      </c>
      <c r="AB980" s="8">
        <v>1231788384</v>
      </c>
      <c r="AC980" s="8">
        <v>1231788384</v>
      </c>
      <c r="AD980" s="21">
        <v>1231788384</v>
      </c>
    </row>
    <row r="981" spans="1:30" ht="56.25" x14ac:dyDescent="0.25">
      <c r="A981" s="20" t="s">
        <v>426</v>
      </c>
      <c r="B981" s="6" t="s">
        <v>427</v>
      </c>
      <c r="C981" s="7" t="s">
        <v>280</v>
      </c>
      <c r="D981" s="7" t="s">
        <v>507</v>
      </c>
      <c r="E981" s="3" t="str">
        <f>VLOOKUP(Tabla2[[#This Row],[RUBRO]],Hoja9!$B$4:$M$1963,10,0)</f>
        <v>FAMILIA</v>
      </c>
      <c r="F981" s="7" t="str">
        <f>VLOOKUP(Tabla2[[#This Row],[RUBRO]],Hoja9!$B$4:$M$1963,11,0)</f>
        <v>DIRECCIÓN DE FAMILIAS Y COMUNIDADES</v>
      </c>
      <c r="G981" s="7" t="str">
        <f>VLOOKUP(Tabla2[[#This Row],[RUBRO]],Hoja9!$B$4:$M$1963,12,0)</f>
        <v>Familia</v>
      </c>
      <c r="H981" s="5" t="s">
        <v>30</v>
      </c>
      <c r="I981" s="5" t="s">
        <v>232</v>
      </c>
      <c r="J981" s="5" t="s">
        <v>233</v>
      </c>
      <c r="K981" s="5" t="s">
        <v>64</v>
      </c>
      <c r="L981" s="5" t="s">
        <v>42</v>
      </c>
      <c r="M981" s="5" t="s">
        <v>281</v>
      </c>
      <c r="N981" s="5"/>
      <c r="O981" s="5"/>
      <c r="P981" s="5" t="s">
        <v>31</v>
      </c>
      <c r="Q981" s="5" t="s">
        <v>32</v>
      </c>
      <c r="R981" s="5" t="s">
        <v>33</v>
      </c>
      <c r="S981" s="6" t="s">
        <v>282</v>
      </c>
      <c r="T981" s="8">
        <v>219180840</v>
      </c>
      <c r="U981" s="8">
        <v>903795120</v>
      </c>
      <c r="V981" s="8">
        <v>7336800</v>
      </c>
      <c r="W981" s="8">
        <v>1115639160</v>
      </c>
      <c r="X981" s="8">
        <v>0</v>
      </c>
      <c r="Y981" s="8">
        <v>1115639160</v>
      </c>
      <c r="Z981" s="8">
        <v>0</v>
      </c>
      <c r="AA981" s="8">
        <v>1115639160</v>
      </c>
      <c r="AB981" s="8">
        <v>299325852</v>
      </c>
      <c r="AC981" s="8">
        <v>299325852</v>
      </c>
      <c r="AD981" s="21">
        <v>299325852</v>
      </c>
    </row>
    <row r="982" spans="1:30" ht="33.75" x14ac:dyDescent="0.25">
      <c r="A982" s="20" t="s">
        <v>426</v>
      </c>
      <c r="B982" s="6" t="s">
        <v>427</v>
      </c>
      <c r="C982" s="7" t="s">
        <v>285</v>
      </c>
      <c r="D982" s="7" t="s">
        <v>507</v>
      </c>
      <c r="E982" s="3" t="str">
        <f>VLOOKUP(Tabla2[[#This Row],[RUBRO]],Hoja9!$B$4:$M$1963,10,0)</f>
        <v>FAMILIA</v>
      </c>
      <c r="F982" s="7" t="str">
        <f>VLOOKUP(Tabla2[[#This Row],[RUBRO]],Hoja9!$B$4:$M$1963,11,0)</f>
        <v>DIRECCIÓN DE GESTIÓN HUMANA</v>
      </c>
      <c r="G982" s="7" t="str">
        <f>VLOOKUP(Tabla2[[#This Row],[RUBRO]],Hoja9!$B$4:$M$1963,12,0)</f>
        <v>Gestión Humana - Pres. Serv</v>
      </c>
      <c r="H982" s="5" t="s">
        <v>30</v>
      </c>
      <c r="I982" s="5" t="s">
        <v>232</v>
      </c>
      <c r="J982" s="5" t="s">
        <v>233</v>
      </c>
      <c r="K982" s="5" t="s">
        <v>64</v>
      </c>
      <c r="L982" s="5" t="s">
        <v>42</v>
      </c>
      <c r="M982" s="5" t="s">
        <v>243</v>
      </c>
      <c r="N982" s="5"/>
      <c r="O982" s="5"/>
      <c r="P982" s="5" t="s">
        <v>31</v>
      </c>
      <c r="Q982" s="5" t="s">
        <v>32</v>
      </c>
      <c r="R982" s="5" t="s">
        <v>33</v>
      </c>
      <c r="S982" s="6" t="s">
        <v>59</v>
      </c>
      <c r="T982" s="8">
        <v>32791000</v>
      </c>
      <c r="U982" s="8">
        <v>2086700</v>
      </c>
      <c r="V982" s="8">
        <v>0</v>
      </c>
      <c r="W982" s="8">
        <v>34877700</v>
      </c>
      <c r="X982" s="8">
        <v>0</v>
      </c>
      <c r="Y982" s="8">
        <v>32791000</v>
      </c>
      <c r="Z982" s="8">
        <v>2086700</v>
      </c>
      <c r="AA982" s="8">
        <v>32791000</v>
      </c>
      <c r="AB982" s="8">
        <v>15898667</v>
      </c>
      <c r="AC982" s="8">
        <v>15898667</v>
      </c>
      <c r="AD982" s="21">
        <v>15898667</v>
      </c>
    </row>
    <row r="983" spans="1:30" ht="33.75" x14ac:dyDescent="0.25">
      <c r="A983" s="20" t="s">
        <v>426</v>
      </c>
      <c r="B983" s="6" t="s">
        <v>427</v>
      </c>
      <c r="C983" s="7" t="s">
        <v>286</v>
      </c>
      <c r="D983" s="7" t="s">
        <v>507</v>
      </c>
      <c r="E983" s="3" t="str">
        <f>VLOOKUP(Tabla2[[#This Row],[RUBRO]],Hoja9!$B$4:$M$1963,10,0)</f>
        <v>FAMILIA</v>
      </c>
      <c r="F983" s="7" t="str">
        <f>VLOOKUP(Tabla2[[#This Row],[RUBRO]],Hoja9!$B$4:$M$1963,11,0)</f>
        <v>DIRECCIÓN DE GESTIÓN HUMANA</v>
      </c>
      <c r="G983" s="7" t="str">
        <f>VLOOKUP(Tabla2[[#This Row],[RUBRO]],Hoja9!$B$4:$M$1963,12,0)</f>
        <v>Gestión Humana- Viáticos</v>
      </c>
      <c r="H983" s="5" t="s">
        <v>30</v>
      </c>
      <c r="I983" s="5" t="s">
        <v>232</v>
      </c>
      <c r="J983" s="5" t="s">
        <v>233</v>
      </c>
      <c r="K983" s="5" t="s">
        <v>64</v>
      </c>
      <c r="L983" s="5" t="s">
        <v>42</v>
      </c>
      <c r="M983" s="5" t="s">
        <v>246</v>
      </c>
      <c r="N983" s="5"/>
      <c r="O983" s="5"/>
      <c r="P983" s="5" t="s">
        <v>31</v>
      </c>
      <c r="Q983" s="5" t="s">
        <v>32</v>
      </c>
      <c r="R983" s="5" t="s">
        <v>33</v>
      </c>
      <c r="S983" s="6" t="s">
        <v>249</v>
      </c>
      <c r="T983" s="8">
        <v>13659812</v>
      </c>
      <c r="U983" s="8">
        <v>0</v>
      </c>
      <c r="V983" s="8">
        <v>0</v>
      </c>
      <c r="W983" s="8">
        <v>13659812</v>
      </c>
      <c r="X983" s="8">
        <v>0</v>
      </c>
      <c r="Y983" s="8">
        <v>6652587</v>
      </c>
      <c r="Z983" s="8">
        <v>7007225</v>
      </c>
      <c r="AA983" s="8">
        <v>6652587</v>
      </c>
      <c r="AB983" s="8">
        <v>5687317</v>
      </c>
      <c r="AC983" s="8">
        <v>5687317</v>
      </c>
      <c r="AD983" s="21">
        <v>5687317</v>
      </c>
    </row>
    <row r="984" spans="1:30" ht="56.25" x14ac:dyDescent="0.25">
      <c r="A984" s="20" t="s">
        <v>426</v>
      </c>
      <c r="B984" s="6" t="s">
        <v>427</v>
      </c>
      <c r="C984" s="7" t="s">
        <v>478</v>
      </c>
      <c r="D984" s="7" t="s">
        <v>507</v>
      </c>
      <c r="E984" s="3" t="str">
        <f>VLOOKUP(Tabla2[[#This Row],[RUBRO]],Hoja9!$B$4:$M$1963,10,0)</f>
        <v>FAMILIA</v>
      </c>
      <c r="F984" s="7" t="str">
        <f>VLOOKUP(Tabla2[[#This Row],[RUBRO]],Hoja9!$B$4:$M$1963,11,0)</f>
        <v>DIRECCIÓN DE FAMILIAS Y COMUNIDADES</v>
      </c>
      <c r="G984" s="7" t="str">
        <f>VLOOKUP(Tabla2[[#This Row],[RUBRO]],Hoja9!$B$4:$M$1963,12,0)</f>
        <v>Familia</v>
      </c>
      <c r="H984" s="5" t="s">
        <v>30</v>
      </c>
      <c r="I984" s="5" t="s">
        <v>232</v>
      </c>
      <c r="J984" s="5" t="s">
        <v>233</v>
      </c>
      <c r="K984" s="5" t="s">
        <v>64</v>
      </c>
      <c r="L984" s="5" t="s">
        <v>42</v>
      </c>
      <c r="M984" s="5" t="s">
        <v>266</v>
      </c>
      <c r="N984" s="5"/>
      <c r="O984" s="5"/>
      <c r="P984" s="5" t="s">
        <v>31</v>
      </c>
      <c r="Q984" s="5" t="s">
        <v>32</v>
      </c>
      <c r="R984" s="5" t="s">
        <v>33</v>
      </c>
      <c r="S984" s="6" t="s">
        <v>267</v>
      </c>
      <c r="T984" s="8">
        <v>4984</v>
      </c>
      <c r="U984" s="8">
        <v>0</v>
      </c>
      <c r="V984" s="8">
        <v>0</v>
      </c>
      <c r="W984" s="8">
        <v>4984</v>
      </c>
      <c r="X984" s="8">
        <v>0</v>
      </c>
      <c r="Y984" s="8">
        <v>4984</v>
      </c>
      <c r="Z984" s="8">
        <v>0</v>
      </c>
      <c r="AA984" s="8">
        <v>0</v>
      </c>
      <c r="AB984" s="8">
        <v>0</v>
      </c>
      <c r="AC984" s="8">
        <v>0</v>
      </c>
      <c r="AD984" s="21">
        <v>0</v>
      </c>
    </row>
    <row r="985" spans="1:30" ht="45" x14ac:dyDescent="0.25">
      <c r="A985" s="20" t="s">
        <v>426</v>
      </c>
      <c r="B985" s="6" t="s">
        <v>427</v>
      </c>
      <c r="C985" s="7" t="s">
        <v>392</v>
      </c>
      <c r="D985" s="7" t="s">
        <v>512</v>
      </c>
      <c r="E985" s="3" t="str">
        <f>VLOOKUP(Tabla2[[#This Row],[RUBRO]],Hoja9!$B$4:$M$1963,10,0)</f>
        <v>GENERACIONES</v>
      </c>
      <c r="F985" s="7" t="str">
        <f>VLOOKUP(Tabla2[[#This Row],[RUBRO]],Hoja9!$B$4:$M$1963,11,0)</f>
        <v>DIRECCIÓN DE NIÑEZ Y ADOLESCENCIA</v>
      </c>
      <c r="G985" s="7" t="str">
        <f>VLOOKUP(Tabla2[[#This Row],[RUBRO]],Hoja9!$B$4:$M$1963,12,0)</f>
        <v>Niñez y adolescencia</v>
      </c>
      <c r="H985" s="5" t="s">
        <v>30</v>
      </c>
      <c r="I985" s="5" t="s">
        <v>232</v>
      </c>
      <c r="J985" s="5" t="s">
        <v>233</v>
      </c>
      <c r="K985" s="5" t="s">
        <v>68</v>
      </c>
      <c r="L985" s="5" t="s">
        <v>42</v>
      </c>
      <c r="M985" s="5" t="s">
        <v>234</v>
      </c>
      <c r="N985" s="5"/>
      <c r="O985" s="5"/>
      <c r="P985" s="5" t="s">
        <v>31</v>
      </c>
      <c r="Q985" s="5" t="s">
        <v>32</v>
      </c>
      <c r="R985" s="5" t="s">
        <v>33</v>
      </c>
      <c r="S985" s="6" t="s">
        <v>393</v>
      </c>
      <c r="T985" s="8">
        <v>1328007400</v>
      </c>
      <c r="U985" s="8">
        <v>0</v>
      </c>
      <c r="V985" s="8">
        <v>196784603</v>
      </c>
      <c r="W985" s="8">
        <v>1131222797</v>
      </c>
      <c r="X985" s="8">
        <v>0</v>
      </c>
      <c r="Y985" s="8">
        <v>1131222797</v>
      </c>
      <c r="Z985" s="8">
        <v>0</v>
      </c>
      <c r="AA985" s="8">
        <v>1131222797</v>
      </c>
      <c r="AB985" s="8">
        <v>103844718</v>
      </c>
      <c r="AC985" s="8">
        <v>103844718</v>
      </c>
      <c r="AD985" s="21">
        <v>103844718</v>
      </c>
    </row>
    <row r="986" spans="1:30" ht="45" x14ac:dyDescent="0.25">
      <c r="A986" s="20" t="s">
        <v>426</v>
      </c>
      <c r="B986" s="6" t="s">
        <v>427</v>
      </c>
      <c r="C986" s="7" t="s">
        <v>394</v>
      </c>
      <c r="D986" s="7" t="s">
        <v>512</v>
      </c>
      <c r="E986" s="3" t="str">
        <f>VLOOKUP(Tabla2[[#This Row],[RUBRO]],Hoja9!$B$4:$M$1963,10,0)</f>
        <v>GENERACIONES</v>
      </c>
      <c r="F986" s="7" t="str">
        <f>VLOOKUP(Tabla2[[#This Row],[RUBRO]],Hoja9!$B$4:$M$1963,11,0)</f>
        <v>DIRECCIÓN DE NIÑEZ Y ADOLESCENCIA</v>
      </c>
      <c r="G986" s="7" t="str">
        <f>VLOOKUP(Tabla2[[#This Row],[RUBRO]],Hoja9!$B$4:$M$1963,12,0)</f>
        <v>Niñez y adolescencia</v>
      </c>
      <c r="H986" s="5" t="s">
        <v>30</v>
      </c>
      <c r="I986" s="5" t="s">
        <v>232</v>
      </c>
      <c r="J986" s="5" t="s">
        <v>233</v>
      </c>
      <c r="K986" s="5" t="s">
        <v>68</v>
      </c>
      <c r="L986" s="5" t="s">
        <v>42</v>
      </c>
      <c r="M986" s="5" t="s">
        <v>281</v>
      </c>
      <c r="N986" s="5"/>
      <c r="O986" s="5"/>
      <c r="P986" s="5" t="s">
        <v>31</v>
      </c>
      <c r="Q986" s="5" t="s">
        <v>32</v>
      </c>
      <c r="R986" s="5" t="s">
        <v>33</v>
      </c>
      <c r="S986" s="6" t="s">
        <v>395</v>
      </c>
      <c r="T986" s="8">
        <v>71205200</v>
      </c>
      <c r="U986" s="8">
        <v>0</v>
      </c>
      <c r="V986" s="8">
        <v>11445144</v>
      </c>
      <c r="W986" s="8">
        <v>59760056</v>
      </c>
      <c r="X986" s="8">
        <v>0</v>
      </c>
      <c r="Y986" s="8">
        <v>59760056</v>
      </c>
      <c r="Z986" s="8">
        <v>0</v>
      </c>
      <c r="AA986" s="8">
        <v>59760056</v>
      </c>
      <c r="AB986" s="8">
        <v>4149821</v>
      </c>
      <c r="AC986" s="8">
        <v>4149821</v>
      </c>
      <c r="AD986" s="21">
        <v>4149821</v>
      </c>
    </row>
    <row r="987" spans="1:30" ht="45" x14ac:dyDescent="0.25">
      <c r="A987" s="20" t="s">
        <v>426</v>
      </c>
      <c r="B987" s="6" t="s">
        <v>427</v>
      </c>
      <c r="C987" s="7" t="s">
        <v>291</v>
      </c>
      <c r="D987" s="7" t="s">
        <v>512</v>
      </c>
      <c r="E987" s="3" t="str">
        <f>VLOOKUP(Tabla2[[#This Row],[RUBRO]],Hoja9!$B$4:$M$1963,10,0)</f>
        <v>GENERACIONES</v>
      </c>
      <c r="F987" s="7" t="str">
        <f>VLOOKUP(Tabla2[[#This Row],[RUBRO]],Hoja9!$B$4:$M$1963,11,0)</f>
        <v>DIRECCIÓN DE NIÑEZ Y ADOLESCENCIA</v>
      </c>
      <c r="G987" s="7" t="str">
        <f>VLOOKUP(Tabla2[[#This Row],[RUBRO]],Hoja9!$B$4:$M$1963,12,0)</f>
        <v>Niñez y adolescencia</v>
      </c>
      <c r="H987" s="5" t="s">
        <v>30</v>
      </c>
      <c r="I987" s="5" t="s">
        <v>232</v>
      </c>
      <c r="J987" s="5" t="s">
        <v>233</v>
      </c>
      <c r="K987" s="5" t="s">
        <v>68</v>
      </c>
      <c r="L987" s="5" t="s">
        <v>42</v>
      </c>
      <c r="M987" s="5" t="s">
        <v>243</v>
      </c>
      <c r="N987" s="5"/>
      <c r="O987" s="5"/>
      <c r="P987" s="5" t="s">
        <v>31</v>
      </c>
      <c r="Q987" s="5" t="s">
        <v>32</v>
      </c>
      <c r="R987" s="5" t="s">
        <v>33</v>
      </c>
      <c r="S987" s="6" t="s">
        <v>292</v>
      </c>
      <c r="T987" s="8">
        <v>0</v>
      </c>
      <c r="U987" s="8">
        <v>105966480</v>
      </c>
      <c r="V987" s="8">
        <v>0</v>
      </c>
      <c r="W987" s="8">
        <v>105966480</v>
      </c>
      <c r="X987" s="8">
        <v>0</v>
      </c>
      <c r="Y987" s="8">
        <v>105966480</v>
      </c>
      <c r="Z987" s="8">
        <v>0</v>
      </c>
      <c r="AA987" s="8">
        <v>105966480</v>
      </c>
      <c r="AB987" s="8">
        <v>0</v>
      </c>
      <c r="AC987" s="8">
        <v>0</v>
      </c>
      <c r="AD987" s="21">
        <v>0</v>
      </c>
    </row>
    <row r="988" spans="1:30" ht="33.75" x14ac:dyDescent="0.25">
      <c r="A988" s="20" t="s">
        <v>426</v>
      </c>
      <c r="B988" s="6" t="s">
        <v>427</v>
      </c>
      <c r="C988" s="7" t="s">
        <v>293</v>
      </c>
      <c r="D988" s="7" t="s">
        <v>512</v>
      </c>
      <c r="E988" s="3" t="str">
        <f>VLOOKUP(Tabla2[[#This Row],[RUBRO]],Hoja9!$B$4:$M$1963,10,0)</f>
        <v>GENERACIONES</v>
      </c>
      <c r="F988" s="7" t="str">
        <f>VLOOKUP(Tabla2[[#This Row],[RUBRO]],Hoja9!$B$4:$M$1963,11,0)</f>
        <v>DIRECCIÓN DE GESTIÓN HUMANA</v>
      </c>
      <c r="G988" s="7" t="str">
        <f>VLOOKUP(Tabla2[[#This Row],[RUBRO]],Hoja9!$B$4:$M$1963,12,0)</f>
        <v>Gestión Humana - Pres. Serv</v>
      </c>
      <c r="H988" s="5" t="s">
        <v>30</v>
      </c>
      <c r="I988" s="5" t="s">
        <v>232</v>
      </c>
      <c r="J988" s="5" t="s">
        <v>233</v>
      </c>
      <c r="K988" s="5" t="s">
        <v>68</v>
      </c>
      <c r="L988" s="5" t="s">
        <v>42</v>
      </c>
      <c r="M988" s="5" t="s">
        <v>248</v>
      </c>
      <c r="N988" s="5"/>
      <c r="O988" s="5"/>
      <c r="P988" s="5" t="s">
        <v>31</v>
      </c>
      <c r="Q988" s="5" t="s">
        <v>32</v>
      </c>
      <c r="R988" s="5" t="s">
        <v>33</v>
      </c>
      <c r="S988" s="6" t="s">
        <v>59</v>
      </c>
      <c r="T988" s="8">
        <v>0</v>
      </c>
      <c r="U988" s="8">
        <v>68669800</v>
      </c>
      <c r="V988" s="8">
        <v>4039400</v>
      </c>
      <c r="W988" s="8">
        <v>64630400</v>
      </c>
      <c r="X988" s="8">
        <v>0</v>
      </c>
      <c r="Y988" s="8">
        <v>64630400</v>
      </c>
      <c r="Z988" s="8">
        <v>0</v>
      </c>
      <c r="AA988" s="8">
        <v>64630400</v>
      </c>
      <c r="AB988" s="8">
        <v>24023800</v>
      </c>
      <c r="AC988" s="8">
        <v>24023800</v>
      </c>
      <c r="AD988" s="21">
        <v>24023800</v>
      </c>
    </row>
    <row r="989" spans="1:30" ht="33.75" x14ac:dyDescent="0.25">
      <c r="A989" s="20" t="s">
        <v>426</v>
      </c>
      <c r="B989" s="6" t="s">
        <v>427</v>
      </c>
      <c r="C989" s="7" t="s">
        <v>294</v>
      </c>
      <c r="D989" s="7" t="s">
        <v>512</v>
      </c>
      <c r="E989" s="3" t="str">
        <f>VLOOKUP(Tabla2[[#This Row],[RUBRO]],Hoja9!$B$4:$M$1963,10,0)</f>
        <v>GENERACIONES</v>
      </c>
      <c r="F989" s="7" t="str">
        <f>VLOOKUP(Tabla2[[#This Row],[RUBRO]],Hoja9!$B$4:$M$1963,11,0)</f>
        <v>DIRECCIÓN DE GESTIÓN HUMANA</v>
      </c>
      <c r="G989" s="7" t="str">
        <f>VLOOKUP(Tabla2[[#This Row],[RUBRO]],Hoja9!$B$4:$M$1963,12,0)</f>
        <v>Gestión Humana- Viáticos</v>
      </c>
      <c r="H989" s="5" t="s">
        <v>30</v>
      </c>
      <c r="I989" s="5" t="s">
        <v>232</v>
      </c>
      <c r="J989" s="5" t="s">
        <v>233</v>
      </c>
      <c r="K989" s="5" t="s">
        <v>68</v>
      </c>
      <c r="L989" s="5" t="s">
        <v>42</v>
      </c>
      <c r="M989" s="5" t="s">
        <v>254</v>
      </c>
      <c r="N989" s="5"/>
      <c r="O989" s="5"/>
      <c r="P989" s="5" t="s">
        <v>31</v>
      </c>
      <c r="Q989" s="5" t="s">
        <v>32</v>
      </c>
      <c r="R989" s="5" t="s">
        <v>33</v>
      </c>
      <c r="S989" s="6" t="s">
        <v>249</v>
      </c>
      <c r="T989" s="8">
        <v>4000000</v>
      </c>
      <c r="U989" s="8">
        <v>7000000</v>
      </c>
      <c r="V989" s="8">
        <v>0</v>
      </c>
      <c r="W989" s="8">
        <v>11000000</v>
      </c>
      <c r="X989" s="8">
        <v>0</v>
      </c>
      <c r="Y989" s="8">
        <v>7210881</v>
      </c>
      <c r="Z989" s="8">
        <v>3789119</v>
      </c>
      <c r="AA989" s="8">
        <v>7210881</v>
      </c>
      <c r="AB989" s="8">
        <v>4457414</v>
      </c>
      <c r="AC989" s="8">
        <v>4457414</v>
      </c>
      <c r="AD989" s="21">
        <v>4457414</v>
      </c>
    </row>
    <row r="990" spans="1:30" ht="45" x14ac:dyDescent="0.25">
      <c r="A990" s="20" t="s">
        <v>426</v>
      </c>
      <c r="B990" s="6" t="s">
        <v>427</v>
      </c>
      <c r="C990" s="7" t="s">
        <v>295</v>
      </c>
      <c r="D990" s="7" t="s">
        <v>512</v>
      </c>
      <c r="E990" s="3" t="str">
        <f>VLOOKUP(Tabla2[[#This Row],[RUBRO]],Hoja9!$B$4:$M$1963,10,0)</f>
        <v>GENERACIONES</v>
      </c>
      <c r="F990" s="7" t="str">
        <f>VLOOKUP(Tabla2[[#This Row],[RUBRO]],Hoja9!$B$4:$M$1963,11,0)</f>
        <v>DIRECCIÓN DE NIÑEZ Y ADOLESCENCIA</v>
      </c>
      <c r="G990" s="7" t="str">
        <f>VLOOKUP(Tabla2[[#This Row],[RUBRO]],Hoja9!$B$4:$M$1963,12,0)</f>
        <v>Niñez y adolescencia</v>
      </c>
      <c r="H990" s="5" t="s">
        <v>30</v>
      </c>
      <c r="I990" s="5" t="s">
        <v>232</v>
      </c>
      <c r="J990" s="5" t="s">
        <v>233</v>
      </c>
      <c r="K990" s="5" t="s">
        <v>68</v>
      </c>
      <c r="L990" s="5" t="s">
        <v>42</v>
      </c>
      <c r="M990" s="5" t="s">
        <v>266</v>
      </c>
      <c r="N990" s="5"/>
      <c r="O990" s="5"/>
      <c r="P990" s="5" t="s">
        <v>31</v>
      </c>
      <c r="Q990" s="5" t="s">
        <v>32</v>
      </c>
      <c r="R990" s="5" t="s">
        <v>33</v>
      </c>
      <c r="S990" s="6" t="s">
        <v>267</v>
      </c>
      <c r="T990" s="8">
        <v>0</v>
      </c>
      <c r="U990" s="8">
        <v>5596850</v>
      </c>
      <c r="V990" s="8">
        <v>5581850</v>
      </c>
      <c r="W990" s="8">
        <v>15000</v>
      </c>
      <c r="X990" s="8">
        <v>0</v>
      </c>
      <c r="Y990" s="8">
        <v>5000</v>
      </c>
      <c r="Z990" s="8">
        <v>10000</v>
      </c>
      <c r="AA990" s="8">
        <v>0</v>
      </c>
      <c r="AB990" s="8">
        <v>0</v>
      </c>
      <c r="AC990" s="8">
        <v>0</v>
      </c>
      <c r="AD990" s="21">
        <v>0</v>
      </c>
    </row>
    <row r="991" spans="1:30" ht="33.75" x14ac:dyDescent="0.25">
      <c r="A991" s="20" t="s">
        <v>426</v>
      </c>
      <c r="B991" s="6" t="s">
        <v>427</v>
      </c>
      <c r="C991" s="7" t="s">
        <v>298</v>
      </c>
      <c r="D991" s="7" t="s">
        <v>594</v>
      </c>
      <c r="E991" s="3" t="str">
        <f>VLOOKUP(Tabla2[[#This Row],[RUBRO]],Hoja9!$B$4:$M$1963,10,0)</f>
        <v>SNBF</v>
      </c>
      <c r="F991" s="7" t="str">
        <f>VLOOKUP(Tabla2[[#This Row],[RUBRO]],Hoja9!$B$4:$M$1963,11,0)</f>
        <v>DIRECCIÓN DE GESTIÓN HUMANA</v>
      </c>
      <c r="G991" s="7" t="str">
        <f>VLOOKUP(Tabla2[[#This Row],[RUBRO]],Hoja9!$B$4:$M$1963,12,0)</f>
        <v>Gestión Humana - Pres. Serv</v>
      </c>
      <c r="H991" s="5" t="s">
        <v>30</v>
      </c>
      <c r="I991" s="5" t="s">
        <v>232</v>
      </c>
      <c r="J991" s="5" t="s">
        <v>233</v>
      </c>
      <c r="K991" s="5" t="s">
        <v>138</v>
      </c>
      <c r="L991" s="5" t="s">
        <v>42</v>
      </c>
      <c r="M991" s="5" t="s">
        <v>281</v>
      </c>
      <c r="N991" s="5"/>
      <c r="O991" s="5"/>
      <c r="P991" s="5" t="s">
        <v>31</v>
      </c>
      <c r="Q991" s="5" t="s">
        <v>32</v>
      </c>
      <c r="R991" s="5" t="s">
        <v>33</v>
      </c>
      <c r="S991" s="6" t="s">
        <v>59</v>
      </c>
      <c r="T991" s="8">
        <v>138115340</v>
      </c>
      <c r="U991" s="8">
        <v>0</v>
      </c>
      <c r="V991" s="8">
        <v>54539</v>
      </c>
      <c r="W991" s="8">
        <v>138060801</v>
      </c>
      <c r="X991" s="8">
        <v>0</v>
      </c>
      <c r="Y991" s="8">
        <v>138060801</v>
      </c>
      <c r="Z991" s="8">
        <v>0</v>
      </c>
      <c r="AA991" s="8">
        <v>138060801</v>
      </c>
      <c r="AB991" s="8">
        <v>63509900</v>
      </c>
      <c r="AC991" s="8">
        <v>63509900</v>
      </c>
      <c r="AD991" s="21">
        <v>63509900</v>
      </c>
    </row>
    <row r="992" spans="1:30" ht="33.75" x14ac:dyDescent="0.25">
      <c r="A992" s="20" t="s">
        <v>426</v>
      </c>
      <c r="B992" s="6" t="s">
        <v>427</v>
      </c>
      <c r="C992" s="7" t="s">
        <v>299</v>
      </c>
      <c r="D992" s="7" t="s">
        <v>594</v>
      </c>
      <c r="E992" s="3" t="str">
        <f>VLOOKUP(Tabla2[[#This Row],[RUBRO]],Hoja9!$B$4:$M$1963,10,0)</f>
        <v>SNBF</v>
      </c>
      <c r="F992" s="7" t="str">
        <f>VLOOKUP(Tabla2[[#This Row],[RUBRO]],Hoja9!$B$4:$M$1963,11,0)</f>
        <v>DIRECCIÓN DE GESTIÓN HUMANA</v>
      </c>
      <c r="G992" s="7" t="str">
        <f>VLOOKUP(Tabla2[[#This Row],[RUBRO]],Hoja9!$B$4:$M$1963,12,0)</f>
        <v>Gestión Humana- Viáticos</v>
      </c>
      <c r="H992" s="5" t="s">
        <v>30</v>
      </c>
      <c r="I992" s="5" t="s">
        <v>232</v>
      </c>
      <c r="J992" s="5" t="s">
        <v>233</v>
      </c>
      <c r="K992" s="5" t="s">
        <v>138</v>
      </c>
      <c r="L992" s="5" t="s">
        <v>42</v>
      </c>
      <c r="M992" s="5" t="s">
        <v>237</v>
      </c>
      <c r="N992" s="5"/>
      <c r="O992" s="5"/>
      <c r="P992" s="5" t="s">
        <v>31</v>
      </c>
      <c r="Q992" s="5" t="s">
        <v>32</v>
      </c>
      <c r="R992" s="5" t="s">
        <v>33</v>
      </c>
      <c r="S992" s="6" t="s">
        <v>249</v>
      </c>
      <c r="T992" s="8">
        <v>31861846</v>
      </c>
      <c r="U992" s="8">
        <v>0</v>
      </c>
      <c r="V992" s="8">
        <v>0</v>
      </c>
      <c r="W992" s="8">
        <v>31861846</v>
      </c>
      <c r="X992" s="8">
        <v>0</v>
      </c>
      <c r="Y992" s="8">
        <v>20624127</v>
      </c>
      <c r="Z992" s="8">
        <v>11237719</v>
      </c>
      <c r="AA992" s="8">
        <v>20624127</v>
      </c>
      <c r="AB992" s="8">
        <v>15218731</v>
      </c>
      <c r="AC992" s="8">
        <v>15218731</v>
      </c>
      <c r="AD992" s="21">
        <v>15218731</v>
      </c>
    </row>
    <row r="993" spans="1:30" ht="33.75" x14ac:dyDescent="0.25">
      <c r="A993" s="20" t="s">
        <v>426</v>
      </c>
      <c r="B993" s="6" t="s">
        <v>427</v>
      </c>
      <c r="C993" s="7" t="s">
        <v>303</v>
      </c>
      <c r="D993" s="7" t="s">
        <v>604</v>
      </c>
      <c r="E993" s="3" t="str">
        <f>VLOOKUP(Tabla2[[#This Row],[RUBRO]],Hoja9!$B$4:$M$1963,10,0)</f>
        <v>TECNOLOGIA</v>
      </c>
      <c r="F993" s="7" t="str">
        <f>VLOOKUP(Tabla2[[#This Row],[RUBRO]],Hoja9!$B$4:$M$1963,11,0)</f>
        <v>DIRECCIÓN DE GESTIÓN HUMANA</v>
      </c>
      <c r="G993" s="7" t="str">
        <f>VLOOKUP(Tabla2[[#This Row],[RUBRO]],Hoja9!$B$4:$M$1963,12,0)</f>
        <v>Gestión Humana - Pres. Serv</v>
      </c>
      <c r="H993" s="5" t="s">
        <v>30</v>
      </c>
      <c r="I993" s="5" t="s">
        <v>301</v>
      </c>
      <c r="J993" s="5" t="s">
        <v>233</v>
      </c>
      <c r="K993" s="5" t="s">
        <v>41</v>
      </c>
      <c r="L993" s="5" t="s">
        <v>42</v>
      </c>
      <c r="M993" s="5" t="s">
        <v>281</v>
      </c>
      <c r="N993" s="5"/>
      <c r="O993" s="5"/>
      <c r="P993" s="5" t="s">
        <v>31</v>
      </c>
      <c r="Q993" s="5" t="s">
        <v>32</v>
      </c>
      <c r="R993" s="5" t="s">
        <v>33</v>
      </c>
      <c r="S993" s="6" t="s">
        <v>59</v>
      </c>
      <c r="T993" s="8">
        <v>32348695</v>
      </c>
      <c r="U993" s="8">
        <v>216638</v>
      </c>
      <c r="V993" s="8">
        <v>0</v>
      </c>
      <c r="W993" s="8">
        <v>32565333</v>
      </c>
      <c r="X993" s="8">
        <v>0</v>
      </c>
      <c r="Y993" s="8">
        <v>32565333</v>
      </c>
      <c r="Z993" s="8">
        <v>0</v>
      </c>
      <c r="AA993" s="8">
        <v>32565333</v>
      </c>
      <c r="AB993" s="8">
        <v>14484000</v>
      </c>
      <c r="AC993" s="8">
        <v>14484000</v>
      </c>
      <c r="AD993" s="21">
        <v>14484000</v>
      </c>
    </row>
    <row r="994" spans="1:30" ht="33.75" x14ac:dyDescent="0.25">
      <c r="A994" s="20" t="s">
        <v>426</v>
      </c>
      <c r="B994" s="6" t="s">
        <v>427</v>
      </c>
      <c r="C994" s="7" t="s">
        <v>304</v>
      </c>
      <c r="D994" s="7" t="s">
        <v>604</v>
      </c>
      <c r="E994" s="3" t="str">
        <f>VLOOKUP(Tabla2[[#This Row],[RUBRO]],Hoja9!$B$4:$M$1963,10,0)</f>
        <v>TECNOLOGIA</v>
      </c>
      <c r="F994" s="7" t="str">
        <f>VLOOKUP(Tabla2[[#This Row],[RUBRO]],Hoja9!$B$4:$M$1963,11,0)</f>
        <v>DIRECCIÓN DE GESTIÓN HUMANA</v>
      </c>
      <c r="G994" s="7" t="str">
        <f>VLOOKUP(Tabla2[[#This Row],[RUBRO]],Hoja9!$B$4:$M$1963,12,0)</f>
        <v>Gestión Humana- Viáticos</v>
      </c>
      <c r="H994" s="5" t="s">
        <v>30</v>
      </c>
      <c r="I994" s="5" t="s">
        <v>301</v>
      </c>
      <c r="J994" s="5" t="s">
        <v>233</v>
      </c>
      <c r="K994" s="5" t="s">
        <v>41</v>
      </c>
      <c r="L994" s="5" t="s">
        <v>42</v>
      </c>
      <c r="M994" s="5" t="s">
        <v>237</v>
      </c>
      <c r="N994" s="5"/>
      <c r="O994" s="5"/>
      <c r="P994" s="5" t="s">
        <v>31</v>
      </c>
      <c r="Q994" s="5" t="s">
        <v>32</v>
      </c>
      <c r="R994" s="5" t="s">
        <v>33</v>
      </c>
      <c r="S994" s="6" t="s">
        <v>249</v>
      </c>
      <c r="T994" s="8">
        <v>4522788</v>
      </c>
      <c r="U994" s="8">
        <v>0</v>
      </c>
      <c r="V994" s="8">
        <v>0</v>
      </c>
      <c r="W994" s="8">
        <v>4522788</v>
      </c>
      <c r="X994" s="8">
        <v>0</v>
      </c>
      <c r="Y994" s="8">
        <v>2019230</v>
      </c>
      <c r="Z994" s="8">
        <v>2503558</v>
      </c>
      <c r="AA994" s="8">
        <v>2019230</v>
      </c>
      <c r="AB994" s="8">
        <v>2019230</v>
      </c>
      <c r="AC994" s="8">
        <v>2019230</v>
      </c>
      <c r="AD994" s="21">
        <v>2019230</v>
      </c>
    </row>
    <row r="995" spans="1:30" ht="33.75" x14ac:dyDescent="0.25">
      <c r="A995" s="20" t="s">
        <v>426</v>
      </c>
      <c r="B995" s="6" t="s">
        <v>427</v>
      </c>
      <c r="C995" s="7" t="s">
        <v>307</v>
      </c>
      <c r="D995" s="7" t="s">
        <v>37</v>
      </c>
      <c r="E995" s="3" t="str">
        <f>VLOOKUP(Tabla2[[#This Row],[RUBRO]],Hoja9!$B$4:$M$1963,10,0)</f>
        <v>MODELO INTERVENCION</v>
      </c>
      <c r="F995" s="7" t="str">
        <f>VLOOKUP(Tabla2[[#This Row],[RUBRO]],Hoja9!$B$4:$M$1963,11,0)</f>
        <v>DIRECCIÓN DE GESTIÓN HUMANA</v>
      </c>
      <c r="G995" s="7" t="str">
        <f>VLOOKUP(Tabla2[[#This Row],[RUBRO]],Hoja9!$B$4:$M$1963,12,0)</f>
        <v>Gestión Humana - Pres. Serv</v>
      </c>
      <c r="H995" s="5" t="s">
        <v>30</v>
      </c>
      <c r="I995" s="5" t="s">
        <v>301</v>
      </c>
      <c r="J995" s="5" t="s">
        <v>233</v>
      </c>
      <c r="K995" s="5" t="s">
        <v>77</v>
      </c>
      <c r="L995" s="5" t="s">
        <v>42</v>
      </c>
      <c r="M995" s="5" t="s">
        <v>237</v>
      </c>
      <c r="N995" s="5"/>
      <c r="O995" s="5"/>
      <c r="P995" s="5" t="s">
        <v>31</v>
      </c>
      <c r="Q995" s="5" t="s">
        <v>32</v>
      </c>
      <c r="R995" s="5" t="s">
        <v>33</v>
      </c>
      <c r="S995" s="6" t="s">
        <v>59</v>
      </c>
      <c r="T995" s="8">
        <v>668085187</v>
      </c>
      <c r="U995" s="8">
        <v>58331400</v>
      </c>
      <c r="V995" s="8">
        <v>26052284</v>
      </c>
      <c r="W995" s="8">
        <v>700364303</v>
      </c>
      <c r="X995" s="8">
        <v>0</v>
      </c>
      <c r="Y995" s="8">
        <v>700296006</v>
      </c>
      <c r="Z995" s="8">
        <v>68297</v>
      </c>
      <c r="AA995" s="8">
        <v>686768639</v>
      </c>
      <c r="AB995" s="8">
        <v>406537757</v>
      </c>
      <c r="AC995" s="8">
        <v>406537757</v>
      </c>
      <c r="AD995" s="21">
        <v>406537757</v>
      </c>
    </row>
    <row r="996" spans="1:30" ht="33.75" x14ac:dyDescent="0.25">
      <c r="A996" s="20" t="s">
        <v>426</v>
      </c>
      <c r="B996" s="6" t="s">
        <v>427</v>
      </c>
      <c r="C996" s="7" t="s">
        <v>308</v>
      </c>
      <c r="D996" s="7" t="s">
        <v>37</v>
      </c>
      <c r="E996" s="3" t="str">
        <f>VLOOKUP(Tabla2[[#This Row],[RUBRO]],Hoja9!$B$4:$M$1963,10,0)</f>
        <v>MODELO INTERVENCION</v>
      </c>
      <c r="F996" s="7" t="str">
        <f>VLOOKUP(Tabla2[[#This Row],[RUBRO]],Hoja9!$B$4:$M$1963,11,0)</f>
        <v>DIRECCIÓN DE GESTIÓN HUMANA</v>
      </c>
      <c r="G996" s="7" t="str">
        <f>VLOOKUP(Tabla2[[#This Row],[RUBRO]],Hoja9!$B$4:$M$1963,12,0)</f>
        <v>Gestión Humana- Viáticos</v>
      </c>
      <c r="H996" s="5" t="s">
        <v>30</v>
      </c>
      <c r="I996" s="5" t="s">
        <v>301</v>
      </c>
      <c r="J996" s="5" t="s">
        <v>233</v>
      </c>
      <c r="K996" s="5" t="s">
        <v>77</v>
      </c>
      <c r="L996" s="5" t="s">
        <v>42</v>
      </c>
      <c r="M996" s="5" t="s">
        <v>240</v>
      </c>
      <c r="N996" s="5"/>
      <c r="O996" s="5"/>
      <c r="P996" s="5" t="s">
        <v>31</v>
      </c>
      <c r="Q996" s="5" t="s">
        <v>32</v>
      </c>
      <c r="R996" s="5" t="s">
        <v>33</v>
      </c>
      <c r="S996" s="6" t="s">
        <v>249</v>
      </c>
      <c r="T996" s="8">
        <v>0</v>
      </c>
      <c r="U996" s="8">
        <v>32000000</v>
      </c>
      <c r="V996" s="8">
        <v>0</v>
      </c>
      <c r="W996" s="8">
        <v>32000000</v>
      </c>
      <c r="X996" s="8">
        <v>0</v>
      </c>
      <c r="Y996" s="8">
        <v>30142510</v>
      </c>
      <c r="Z996" s="8">
        <v>1857490</v>
      </c>
      <c r="AA996" s="8">
        <v>30142510</v>
      </c>
      <c r="AB996" s="8">
        <v>27813310</v>
      </c>
      <c r="AC996" s="8">
        <v>27813310</v>
      </c>
      <c r="AD996" s="21">
        <v>27813310</v>
      </c>
    </row>
    <row r="997" spans="1:30" ht="22.5" x14ac:dyDescent="0.25">
      <c r="A997" s="20" t="s">
        <v>426</v>
      </c>
      <c r="B997" s="6" t="s">
        <v>427</v>
      </c>
      <c r="C997" s="7" t="s">
        <v>396</v>
      </c>
      <c r="D997" s="7" t="s">
        <v>37</v>
      </c>
      <c r="E997" s="3" t="str">
        <f>VLOOKUP(Tabla2[[#This Row],[RUBRO]],Hoja9!$B$4:$M$1963,10,0)</f>
        <v>MODELO INTERVENCION</v>
      </c>
      <c r="F997" s="7" t="str">
        <f>VLOOKUP(Tabla2[[#This Row],[RUBRO]],Hoja9!$B$4:$M$1963,11,0)</f>
        <v>DIRECCION FINANCIERA</v>
      </c>
      <c r="G997" s="7" t="str">
        <f>VLOOKUP(Tabla2[[#This Row],[RUBRO]],Hoja9!$B$4:$M$1963,12,0)</f>
        <v>Dirección Financiera</v>
      </c>
      <c r="H997" s="5" t="s">
        <v>30</v>
      </c>
      <c r="I997" s="5" t="s">
        <v>301</v>
      </c>
      <c r="J997" s="5" t="s">
        <v>233</v>
      </c>
      <c r="K997" s="5" t="s">
        <v>77</v>
      </c>
      <c r="L997" s="5" t="s">
        <v>42</v>
      </c>
      <c r="M997" s="5" t="s">
        <v>255</v>
      </c>
      <c r="N997" s="5"/>
      <c r="O997" s="5"/>
      <c r="P997" s="5" t="s">
        <v>31</v>
      </c>
      <c r="Q997" s="5" t="s">
        <v>32</v>
      </c>
      <c r="R997" s="5" t="s">
        <v>33</v>
      </c>
      <c r="S997" s="6" t="s">
        <v>397</v>
      </c>
      <c r="T997" s="8">
        <v>1000000</v>
      </c>
      <c r="U997" s="8">
        <v>0</v>
      </c>
      <c r="V997" s="8">
        <v>1000000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21">
        <v>0</v>
      </c>
    </row>
    <row r="998" spans="1:30" ht="33.75" x14ac:dyDescent="0.25">
      <c r="A998" s="20" t="s">
        <v>426</v>
      </c>
      <c r="B998" s="6" t="s">
        <v>427</v>
      </c>
      <c r="C998" s="7" t="s">
        <v>398</v>
      </c>
      <c r="D998" s="7" t="s">
        <v>37</v>
      </c>
      <c r="E998" s="3" t="str">
        <f>VLOOKUP(Tabla2[[#This Row],[RUBRO]],Hoja9!$B$4:$M$1963,10,0)</f>
        <v>MODELO INTERVENCION</v>
      </c>
      <c r="F998" s="7" t="str">
        <f>VLOOKUP(Tabla2[[#This Row],[RUBRO]],Hoja9!$B$4:$M$1963,11,0)</f>
        <v>DIRECCIÓN DE GESTIÓN HUMANA</v>
      </c>
      <c r="G998" s="7" t="str">
        <f>VLOOKUP(Tabla2[[#This Row],[RUBRO]],Hoja9!$B$4:$M$1963,12,0)</f>
        <v>Gestión Humana - Pres. Serv</v>
      </c>
      <c r="H998" s="5" t="s">
        <v>30</v>
      </c>
      <c r="I998" s="5" t="s">
        <v>301</v>
      </c>
      <c r="J998" s="5" t="s">
        <v>233</v>
      </c>
      <c r="K998" s="5" t="s">
        <v>77</v>
      </c>
      <c r="L998" s="5" t="s">
        <v>42</v>
      </c>
      <c r="M998" s="5" t="s">
        <v>257</v>
      </c>
      <c r="N998" s="5"/>
      <c r="O998" s="5"/>
      <c r="P998" s="5" t="s">
        <v>31</v>
      </c>
      <c r="Q998" s="5" t="s">
        <v>32</v>
      </c>
      <c r="R998" s="5" t="s">
        <v>33</v>
      </c>
      <c r="S998" s="6" t="s">
        <v>399</v>
      </c>
      <c r="T998" s="8">
        <v>32088235</v>
      </c>
      <c r="U998" s="8">
        <v>0</v>
      </c>
      <c r="V998" s="8">
        <v>92161</v>
      </c>
      <c r="W998" s="8">
        <v>31996074</v>
      </c>
      <c r="X998" s="8">
        <v>0</v>
      </c>
      <c r="Y998" s="8">
        <v>31996074</v>
      </c>
      <c r="Z998" s="8">
        <v>0</v>
      </c>
      <c r="AA998" s="8">
        <v>31996074</v>
      </c>
      <c r="AB998" s="8">
        <v>15302467</v>
      </c>
      <c r="AC998" s="8">
        <v>15302467</v>
      </c>
      <c r="AD998" s="21">
        <v>15302467</v>
      </c>
    </row>
    <row r="999" spans="1:30" ht="33.75" x14ac:dyDescent="0.25">
      <c r="A999" s="20" t="s">
        <v>426</v>
      </c>
      <c r="B999" s="6" t="s">
        <v>427</v>
      </c>
      <c r="C999" s="7" t="s">
        <v>319</v>
      </c>
      <c r="D999" s="7" t="s">
        <v>37</v>
      </c>
      <c r="E999" s="3" t="str">
        <f>VLOOKUP(Tabla2[[#This Row],[RUBRO]],Hoja9!$B$4:$M$1963,10,0)</f>
        <v>MODELO INTERVENCION</v>
      </c>
      <c r="F999" s="7" t="str">
        <f>VLOOKUP(Tabla2[[#This Row],[RUBRO]],Hoja9!$B$4:$M$1963,11,0)</f>
        <v>DIRECCION ADMINISTRATIVA</v>
      </c>
      <c r="G999" s="7" t="str">
        <f>VLOOKUP(Tabla2[[#This Row],[RUBRO]],Hoja9!$B$4:$M$1963,12,0)</f>
        <v>Administrativa NM</v>
      </c>
      <c r="H999" s="5" t="s">
        <v>30</v>
      </c>
      <c r="I999" s="5" t="s">
        <v>301</v>
      </c>
      <c r="J999" s="5" t="s">
        <v>233</v>
      </c>
      <c r="K999" s="5" t="s">
        <v>77</v>
      </c>
      <c r="L999" s="5" t="s">
        <v>42</v>
      </c>
      <c r="M999" s="5" t="s">
        <v>320</v>
      </c>
      <c r="N999" s="5"/>
      <c r="O999" s="5"/>
      <c r="P999" s="5" t="s">
        <v>31</v>
      </c>
      <c r="Q999" s="5" t="s">
        <v>32</v>
      </c>
      <c r="R999" s="5" t="s">
        <v>33</v>
      </c>
      <c r="S999" s="6" t="s">
        <v>321</v>
      </c>
      <c r="T999" s="8">
        <v>29812594</v>
      </c>
      <c r="U999" s="8">
        <v>0</v>
      </c>
      <c r="V999" s="8">
        <v>0</v>
      </c>
      <c r="W999" s="8">
        <v>29812594</v>
      </c>
      <c r="X999" s="8">
        <v>0</v>
      </c>
      <c r="Y999" s="8">
        <v>29812594</v>
      </c>
      <c r="Z999" s="8">
        <v>0</v>
      </c>
      <c r="AA999" s="8">
        <v>29812594</v>
      </c>
      <c r="AB999" s="8">
        <v>12782660</v>
      </c>
      <c r="AC999" s="8">
        <v>12782660</v>
      </c>
      <c r="AD999" s="21">
        <v>12782660</v>
      </c>
    </row>
    <row r="1000" spans="1:30" ht="33.75" x14ac:dyDescent="0.25">
      <c r="A1000" s="20" t="s">
        <v>426</v>
      </c>
      <c r="B1000" s="6" t="s">
        <v>427</v>
      </c>
      <c r="C1000" s="7" t="s">
        <v>322</v>
      </c>
      <c r="D1000" s="7" t="s">
        <v>37</v>
      </c>
      <c r="E1000" s="3" t="str">
        <f>VLOOKUP(Tabla2[[#This Row],[RUBRO]],Hoja9!$B$4:$M$1963,10,0)</f>
        <v>MODELO INTERVENCION</v>
      </c>
      <c r="F1000" s="7" t="str">
        <f>VLOOKUP(Tabla2[[#This Row],[RUBRO]],Hoja9!$B$4:$M$1963,11,0)</f>
        <v>DIRECCION ADMINISTRATIVA</v>
      </c>
      <c r="G1000" s="7" t="str">
        <f>VLOOKUP(Tabla2[[#This Row],[RUBRO]],Hoja9!$B$4:$M$1963,12,0)</f>
        <v>Administrativa NM</v>
      </c>
      <c r="H1000" s="5" t="s">
        <v>30</v>
      </c>
      <c r="I1000" s="5" t="s">
        <v>301</v>
      </c>
      <c r="J1000" s="5" t="s">
        <v>233</v>
      </c>
      <c r="K1000" s="5" t="s">
        <v>77</v>
      </c>
      <c r="L1000" s="5" t="s">
        <v>42</v>
      </c>
      <c r="M1000" s="5" t="s">
        <v>323</v>
      </c>
      <c r="N1000" s="5"/>
      <c r="O1000" s="5"/>
      <c r="P1000" s="5" t="s">
        <v>31</v>
      </c>
      <c r="Q1000" s="5" t="s">
        <v>32</v>
      </c>
      <c r="R1000" s="5" t="s">
        <v>33</v>
      </c>
      <c r="S1000" s="6" t="s">
        <v>324</v>
      </c>
      <c r="T1000" s="8">
        <v>294036057</v>
      </c>
      <c r="U1000" s="8">
        <v>0</v>
      </c>
      <c r="V1000" s="8">
        <v>0</v>
      </c>
      <c r="W1000" s="8">
        <v>294036057</v>
      </c>
      <c r="X1000" s="8">
        <v>0</v>
      </c>
      <c r="Y1000" s="8">
        <v>294036057</v>
      </c>
      <c r="Z1000" s="8">
        <v>0</v>
      </c>
      <c r="AA1000" s="8">
        <v>294036057</v>
      </c>
      <c r="AB1000" s="8">
        <v>146651400</v>
      </c>
      <c r="AC1000" s="8">
        <v>146651400</v>
      </c>
      <c r="AD1000" s="21">
        <v>146651400</v>
      </c>
    </row>
    <row r="1001" spans="1:30" ht="33.75" x14ac:dyDescent="0.25">
      <c r="A1001" s="20" t="s">
        <v>426</v>
      </c>
      <c r="B1001" s="6" t="s">
        <v>427</v>
      </c>
      <c r="C1001" s="7" t="s">
        <v>328</v>
      </c>
      <c r="D1001" s="7" t="s">
        <v>37</v>
      </c>
      <c r="E1001" s="3" t="str">
        <f>VLOOKUP(Tabla2[[#This Row],[RUBRO]],Hoja9!$B$4:$M$1963,10,0)</f>
        <v>MODELO INTERVENCION</v>
      </c>
      <c r="F1001" s="7" t="str">
        <f>VLOOKUP(Tabla2[[#This Row],[RUBRO]],Hoja9!$B$4:$M$1963,11,0)</f>
        <v>DIRECCION ADMINISTRATIVA</v>
      </c>
      <c r="G1001" s="7" t="str">
        <f>VLOOKUP(Tabla2[[#This Row],[RUBRO]],Hoja9!$B$4:$M$1963,12,0)</f>
        <v>Administrativa NM</v>
      </c>
      <c r="H1001" s="5" t="s">
        <v>30</v>
      </c>
      <c r="I1001" s="5" t="s">
        <v>301</v>
      </c>
      <c r="J1001" s="5" t="s">
        <v>233</v>
      </c>
      <c r="K1001" s="5" t="s">
        <v>77</v>
      </c>
      <c r="L1001" s="5" t="s">
        <v>42</v>
      </c>
      <c r="M1001" s="5" t="s">
        <v>329</v>
      </c>
      <c r="N1001" s="5"/>
      <c r="O1001" s="5"/>
      <c r="P1001" s="5" t="s">
        <v>31</v>
      </c>
      <c r="Q1001" s="5" t="s">
        <v>32</v>
      </c>
      <c r="R1001" s="5" t="s">
        <v>33</v>
      </c>
      <c r="S1001" s="6" t="s">
        <v>330</v>
      </c>
      <c r="T1001" s="8">
        <v>0</v>
      </c>
      <c r="U1001" s="8">
        <v>104620000</v>
      </c>
      <c r="V1001" s="8">
        <v>0</v>
      </c>
      <c r="W1001" s="8">
        <v>104620000</v>
      </c>
      <c r="X1001" s="8">
        <v>0</v>
      </c>
      <c r="Y1001" s="8">
        <v>104620000</v>
      </c>
      <c r="Z1001" s="8">
        <v>0</v>
      </c>
      <c r="AA1001" s="8">
        <v>559420</v>
      </c>
      <c r="AB1001" s="8">
        <v>559420</v>
      </c>
      <c r="AC1001" s="8">
        <v>559420</v>
      </c>
      <c r="AD1001" s="21">
        <v>559420</v>
      </c>
    </row>
    <row r="1002" spans="1:30" ht="33.75" x14ac:dyDescent="0.25">
      <c r="A1002" s="20" t="s">
        <v>426</v>
      </c>
      <c r="B1002" s="6" t="s">
        <v>427</v>
      </c>
      <c r="C1002" s="7" t="s">
        <v>354</v>
      </c>
      <c r="D1002" s="7" t="s">
        <v>37</v>
      </c>
      <c r="E1002" s="3" t="str">
        <f>VLOOKUP(Tabla2[[#This Row],[RUBRO]],Hoja9!$B$4:$M$1963,10,0)</f>
        <v>MODELO INTERVENCION</v>
      </c>
      <c r="F1002" s="7" t="str">
        <f>VLOOKUP(Tabla2[[#This Row],[RUBRO]],Hoja9!$B$4:$M$1963,11,0)</f>
        <v>DIRECCIÓN DE GESTIÓN HUMANA</v>
      </c>
      <c r="G1002" s="7" t="str">
        <f>VLOOKUP(Tabla2[[#This Row],[RUBRO]],Hoja9!$B$4:$M$1963,12,0)</f>
        <v>Gestión Humana- Capacitación</v>
      </c>
      <c r="H1002" s="5" t="s">
        <v>30</v>
      </c>
      <c r="I1002" s="5" t="s">
        <v>301</v>
      </c>
      <c r="J1002" s="5" t="s">
        <v>233</v>
      </c>
      <c r="K1002" s="5" t="s">
        <v>77</v>
      </c>
      <c r="L1002" s="5" t="s">
        <v>42</v>
      </c>
      <c r="M1002" s="5" t="s">
        <v>355</v>
      </c>
      <c r="N1002" s="5"/>
      <c r="O1002" s="5"/>
      <c r="P1002" s="5" t="s">
        <v>31</v>
      </c>
      <c r="Q1002" s="5" t="s">
        <v>32</v>
      </c>
      <c r="R1002" s="5" t="s">
        <v>33</v>
      </c>
      <c r="S1002" s="6" t="s">
        <v>356</v>
      </c>
      <c r="T1002" s="8">
        <v>0</v>
      </c>
      <c r="U1002" s="8">
        <v>8950000</v>
      </c>
      <c r="V1002" s="8">
        <v>0</v>
      </c>
      <c r="W1002" s="8">
        <v>8950000</v>
      </c>
      <c r="X1002" s="8">
        <v>0</v>
      </c>
      <c r="Y1002" s="8">
        <v>8950000</v>
      </c>
      <c r="Z1002" s="8">
        <v>0</v>
      </c>
      <c r="AA1002" s="8">
        <v>8950000</v>
      </c>
      <c r="AB1002" s="8">
        <v>0</v>
      </c>
      <c r="AC1002" s="8">
        <v>0</v>
      </c>
      <c r="AD1002" s="21">
        <v>0</v>
      </c>
    </row>
    <row r="1003" spans="1:30" ht="33.75" x14ac:dyDescent="0.25">
      <c r="A1003" s="20" t="s">
        <v>426</v>
      </c>
      <c r="B1003" s="6" t="s">
        <v>427</v>
      </c>
      <c r="C1003" s="7" t="s">
        <v>359</v>
      </c>
      <c r="D1003" s="7" t="s">
        <v>37</v>
      </c>
      <c r="E1003" s="3" t="str">
        <f>VLOOKUP(Tabla2[[#This Row],[RUBRO]],Hoja9!$B$4:$M$1963,10,0)</f>
        <v>MODELO INTERVENCION</v>
      </c>
      <c r="F1003" s="7" t="str">
        <f>VLOOKUP(Tabla2[[#This Row],[RUBRO]],Hoja9!$B$4:$M$1963,11,0)</f>
        <v>DIRECCIÓN DE GESTIÓN HUMANA</v>
      </c>
      <c r="G1003" s="7" t="str">
        <f>VLOOKUP(Tabla2[[#This Row],[RUBRO]],Hoja9!$B$4:$M$1963,12,0)</f>
        <v>Gestión Humana- Viáticos</v>
      </c>
      <c r="H1003" s="5" t="s">
        <v>30</v>
      </c>
      <c r="I1003" s="5" t="s">
        <v>301</v>
      </c>
      <c r="J1003" s="5" t="s">
        <v>233</v>
      </c>
      <c r="K1003" s="5" t="s">
        <v>77</v>
      </c>
      <c r="L1003" s="5" t="s">
        <v>42</v>
      </c>
      <c r="M1003" s="5" t="s">
        <v>360</v>
      </c>
      <c r="N1003" s="5"/>
      <c r="O1003" s="5"/>
      <c r="P1003" s="5" t="s">
        <v>31</v>
      </c>
      <c r="Q1003" s="5" t="s">
        <v>32</v>
      </c>
      <c r="R1003" s="5" t="s">
        <v>33</v>
      </c>
      <c r="S1003" s="6" t="s">
        <v>361</v>
      </c>
      <c r="T1003" s="8">
        <v>2000000</v>
      </c>
      <c r="U1003" s="8">
        <v>0</v>
      </c>
      <c r="V1003" s="8">
        <v>1000000</v>
      </c>
      <c r="W1003" s="8">
        <v>1000000</v>
      </c>
      <c r="X1003" s="8">
        <v>0</v>
      </c>
      <c r="Y1003" s="8">
        <v>0</v>
      </c>
      <c r="Z1003" s="8">
        <v>1000000</v>
      </c>
      <c r="AA1003" s="8">
        <v>0</v>
      </c>
      <c r="AB1003" s="8">
        <v>0</v>
      </c>
      <c r="AC1003" s="8">
        <v>0</v>
      </c>
      <c r="AD1003" s="21">
        <v>0</v>
      </c>
    </row>
    <row r="1004" spans="1:30" ht="22.5" x14ac:dyDescent="0.25">
      <c r="A1004" s="20" t="s">
        <v>426</v>
      </c>
      <c r="B1004" s="6" t="s">
        <v>427</v>
      </c>
      <c r="C1004" s="7" t="s">
        <v>365</v>
      </c>
      <c r="D1004" s="7" t="s">
        <v>37</v>
      </c>
      <c r="E1004" s="3" t="str">
        <f>VLOOKUP(Tabla2[[#This Row],[RUBRO]],Hoja9!$B$4:$M$1963,10,0)</f>
        <v>MODELO INTERVENCION</v>
      </c>
      <c r="F1004" s="7" t="str">
        <f>VLOOKUP(Tabla2[[#This Row],[RUBRO]],Hoja9!$B$4:$M$1963,11,0)</f>
        <v>SECRETARIA GENERAL</v>
      </c>
      <c r="G1004" s="7" t="str">
        <f>VLOOKUP(Tabla2[[#This Row],[RUBRO]],Hoja9!$B$4:$M$1963,12,0)</f>
        <v>Secretaria General</v>
      </c>
      <c r="H1004" s="5" t="s">
        <v>30</v>
      </c>
      <c r="I1004" s="5" t="s">
        <v>301</v>
      </c>
      <c r="J1004" s="5" t="s">
        <v>233</v>
      </c>
      <c r="K1004" s="5" t="s">
        <v>77</v>
      </c>
      <c r="L1004" s="5" t="s">
        <v>42</v>
      </c>
      <c r="M1004" s="5" t="s">
        <v>266</v>
      </c>
      <c r="N1004" s="5"/>
      <c r="O1004" s="5"/>
      <c r="P1004" s="5" t="s">
        <v>31</v>
      </c>
      <c r="Q1004" s="5" t="s">
        <v>32</v>
      </c>
      <c r="R1004" s="5" t="s">
        <v>33</v>
      </c>
      <c r="S1004" s="6" t="s">
        <v>267</v>
      </c>
      <c r="T1004" s="8">
        <v>410809</v>
      </c>
      <c r="U1004" s="8">
        <v>418480</v>
      </c>
      <c r="V1004" s="8">
        <v>0</v>
      </c>
      <c r="W1004" s="8">
        <v>829289</v>
      </c>
      <c r="X1004" s="8">
        <v>0</v>
      </c>
      <c r="Y1004" s="8">
        <v>829289</v>
      </c>
      <c r="Z1004" s="8">
        <v>0</v>
      </c>
      <c r="AA1004" s="8">
        <v>829289</v>
      </c>
      <c r="AB1004" s="8">
        <v>14724</v>
      </c>
      <c r="AC1004" s="8">
        <v>14724</v>
      </c>
      <c r="AD1004" s="21">
        <v>14724</v>
      </c>
    </row>
    <row r="1005" spans="1:30" ht="33.75" x14ac:dyDescent="0.25">
      <c r="A1005" s="20" t="s">
        <v>426</v>
      </c>
      <c r="B1005" s="6" t="s">
        <v>427</v>
      </c>
      <c r="C1005" s="7" t="s">
        <v>372</v>
      </c>
      <c r="D1005" s="7" t="s">
        <v>474</v>
      </c>
      <c r="E1005" s="3" t="str">
        <f>VLOOKUP(Tabla2[[#This Row],[RUBRO]],Hoja9!$B$4:$M$1963,10,0)</f>
        <v xml:space="preserve">CONSTRUCCION </v>
      </c>
      <c r="F1005" s="7" t="str">
        <f>VLOOKUP(Tabla2[[#This Row],[RUBRO]],Hoja9!$B$4:$M$1963,11,0)</f>
        <v>DIRECCION ADMINISTRATIVA</v>
      </c>
      <c r="G1005" s="7" t="str">
        <f>VLOOKUP(Tabla2[[#This Row],[RUBRO]],Hoja9!$B$4:$M$1963,12,0)</f>
        <v>Administrativa CONS</v>
      </c>
      <c r="H1005" s="5" t="s">
        <v>30</v>
      </c>
      <c r="I1005" s="5" t="s">
        <v>301</v>
      </c>
      <c r="J1005" s="5" t="s">
        <v>233</v>
      </c>
      <c r="K1005" s="5" t="s">
        <v>64</v>
      </c>
      <c r="L1005" s="5" t="s">
        <v>42</v>
      </c>
      <c r="M1005" s="5" t="s">
        <v>234</v>
      </c>
      <c r="N1005" s="5"/>
      <c r="O1005" s="5"/>
      <c r="P1005" s="5" t="s">
        <v>31</v>
      </c>
      <c r="Q1005" s="5" t="s">
        <v>32</v>
      </c>
      <c r="R1005" s="5" t="s">
        <v>33</v>
      </c>
      <c r="S1005" s="6" t="s">
        <v>373</v>
      </c>
      <c r="T1005" s="8">
        <v>0</v>
      </c>
      <c r="U1005" s="8">
        <v>100000000</v>
      </c>
      <c r="V1005" s="8">
        <v>0</v>
      </c>
      <c r="W1005" s="8">
        <v>100000000</v>
      </c>
      <c r="X1005" s="8">
        <v>0</v>
      </c>
      <c r="Y1005" s="8">
        <v>100000000</v>
      </c>
      <c r="Z1005" s="8">
        <v>0</v>
      </c>
      <c r="AA1005" s="8">
        <v>0</v>
      </c>
      <c r="AB1005" s="8">
        <v>0</v>
      </c>
      <c r="AC1005" s="8">
        <v>0</v>
      </c>
      <c r="AD1005" s="21">
        <v>0</v>
      </c>
    </row>
    <row r="1006" spans="1:30" ht="33.75" x14ac:dyDescent="0.25">
      <c r="A1006" s="20" t="s">
        <v>426</v>
      </c>
      <c r="B1006" s="6" t="s">
        <v>427</v>
      </c>
      <c r="C1006" s="7" t="s">
        <v>374</v>
      </c>
      <c r="D1006" s="7" t="s">
        <v>474</v>
      </c>
      <c r="E1006" s="3" t="str">
        <f>VLOOKUP(Tabla2[[#This Row],[RUBRO]],Hoja9!$B$4:$M$1963,10,0)</f>
        <v xml:space="preserve">CONSTRUCCION </v>
      </c>
      <c r="F1006" s="7" t="str">
        <f>VLOOKUP(Tabla2[[#This Row],[RUBRO]],Hoja9!$B$4:$M$1963,11,0)</f>
        <v>DIRECCION ADMINISTRATIVA</v>
      </c>
      <c r="G1006" s="7" t="str">
        <f>VLOOKUP(Tabla2[[#This Row],[RUBRO]],Hoja9!$B$4:$M$1963,12,0)</f>
        <v>Administrativa CONS</v>
      </c>
      <c r="H1006" s="5" t="s">
        <v>30</v>
      </c>
      <c r="I1006" s="5" t="s">
        <v>301</v>
      </c>
      <c r="J1006" s="5" t="s">
        <v>233</v>
      </c>
      <c r="K1006" s="5" t="s">
        <v>64</v>
      </c>
      <c r="L1006" s="5" t="s">
        <v>42</v>
      </c>
      <c r="M1006" s="5" t="s">
        <v>281</v>
      </c>
      <c r="N1006" s="5"/>
      <c r="O1006" s="5"/>
      <c r="P1006" s="5" t="s">
        <v>31</v>
      </c>
      <c r="Q1006" s="5" t="s">
        <v>171</v>
      </c>
      <c r="R1006" s="5" t="s">
        <v>33</v>
      </c>
      <c r="S1006" s="6" t="s">
        <v>375</v>
      </c>
      <c r="T1006" s="8">
        <v>64000000</v>
      </c>
      <c r="U1006" s="8">
        <v>0</v>
      </c>
      <c r="V1006" s="8">
        <v>0</v>
      </c>
      <c r="W1006" s="8">
        <v>64000000</v>
      </c>
      <c r="X1006" s="8">
        <v>0</v>
      </c>
      <c r="Y1006" s="8">
        <v>58797500</v>
      </c>
      <c r="Z1006" s="8">
        <v>5202500</v>
      </c>
      <c r="AA1006" s="8">
        <v>44248000</v>
      </c>
      <c r="AB1006" s="8">
        <v>10450000</v>
      </c>
      <c r="AC1006" s="8">
        <v>10450000</v>
      </c>
      <c r="AD1006" s="21">
        <v>10450000</v>
      </c>
    </row>
    <row r="1007" spans="1:30" ht="33.75" x14ac:dyDescent="0.25">
      <c r="A1007" s="20" t="s">
        <v>426</v>
      </c>
      <c r="B1007" s="6" t="s">
        <v>427</v>
      </c>
      <c r="C1007" s="7" t="s">
        <v>400</v>
      </c>
      <c r="D1007" s="7" t="s">
        <v>474</v>
      </c>
      <c r="E1007" s="3" t="str">
        <f>VLOOKUP(Tabla2[[#This Row],[RUBRO]],Hoja9!$B$4:$M$1963,10,0)</f>
        <v xml:space="preserve">CONSTRUCCION </v>
      </c>
      <c r="F1007" s="7" t="str">
        <f>VLOOKUP(Tabla2[[#This Row],[RUBRO]],Hoja9!$B$4:$M$1963,11,0)</f>
        <v>DIRECCION ADMINISTRATIVA</v>
      </c>
      <c r="G1007" s="7" t="str">
        <f>VLOOKUP(Tabla2[[#This Row],[RUBRO]],Hoja9!$B$4:$M$1963,12,0)</f>
        <v>Administrativa CONS</v>
      </c>
      <c r="H1007" s="5" t="s">
        <v>30</v>
      </c>
      <c r="I1007" s="5" t="s">
        <v>301</v>
      </c>
      <c r="J1007" s="5" t="s">
        <v>233</v>
      </c>
      <c r="K1007" s="5" t="s">
        <v>64</v>
      </c>
      <c r="L1007" s="5" t="s">
        <v>42</v>
      </c>
      <c r="M1007" s="5" t="s">
        <v>240</v>
      </c>
      <c r="N1007" s="5"/>
      <c r="O1007" s="5"/>
      <c r="P1007" s="5" t="s">
        <v>31</v>
      </c>
      <c r="Q1007" s="5" t="s">
        <v>171</v>
      </c>
      <c r="R1007" s="5" t="s">
        <v>33</v>
      </c>
      <c r="S1007" s="6" t="s">
        <v>401</v>
      </c>
      <c r="T1007" s="8">
        <v>20000000</v>
      </c>
      <c r="U1007" s="8">
        <v>0</v>
      </c>
      <c r="V1007" s="8">
        <v>0</v>
      </c>
      <c r="W1007" s="8">
        <v>20000000</v>
      </c>
      <c r="X1007" s="8">
        <v>0</v>
      </c>
      <c r="Y1007" s="8">
        <v>20000000</v>
      </c>
      <c r="Z1007" s="8">
        <v>0</v>
      </c>
      <c r="AA1007" s="8">
        <v>0</v>
      </c>
      <c r="AB1007" s="8">
        <v>0</v>
      </c>
      <c r="AC1007" s="8">
        <v>0</v>
      </c>
      <c r="AD1007" s="21">
        <v>0</v>
      </c>
    </row>
    <row r="1008" spans="1:30" ht="33.75" x14ac:dyDescent="0.25">
      <c r="A1008" s="20" t="s">
        <v>426</v>
      </c>
      <c r="B1008" s="6" t="s">
        <v>427</v>
      </c>
      <c r="C1008" s="7" t="s">
        <v>378</v>
      </c>
      <c r="D1008" s="7" t="s">
        <v>474</v>
      </c>
      <c r="E1008" s="3" t="str">
        <f>VLOOKUP(Tabla2[[#This Row],[RUBRO]],Hoja9!$B$4:$M$1963,10,0)</f>
        <v xml:space="preserve">CONSTRUCCION </v>
      </c>
      <c r="F1008" s="7" t="str">
        <f>VLOOKUP(Tabla2[[#This Row],[RUBRO]],Hoja9!$B$4:$M$1963,11,0)</f>
        <v>DIRECCIÓN DE GESTIÓN HUMANA</v>
      </c>
      <c r="G1008" s="7" t="str">
        <f>VLOOKUP(Tabla2[[#This Row],[RUBRO]],Hoja9!$B$4:$M$1963,12,0)</f>
        <v>Gestión Humana - Pres. Serv</v>
      </c>
      <c r="H1008" s="5" t="s">
        <v>30</v>
      </c>
      <c r="I1008" s="5" t="s">
        <v>301</v>
      </c>
      <c r="J1008" s="5" t="s">
        <v>233</v>
      </c>
      <c r="K1008" s="5" t="s">
        <v>64</v>
      </c>
      <c r="L1008" s="5" t="s">
        <v>42</v>
      </c>
      <c r="M1008" s="5" t="s">
        <v>243</v>
      </c>
      <c r="N1008" s="5"/>
      <c r="O1008" s="5"/>
      <c r="P1008" s="5" t="s">
        <v>31</v>
      </c>
      <c r="Q1008" s="5" t="s">
        <v>171</v>
      </c>
      <c r="R1008" s="5" t="s">
        <v>33</v>
      </c>
      <c r="S1008" s="6" t="s">
        <v>59</v>
      </c>
      <c r="T1008" s="8">
        <v>56281000</v>
      </c>
      <c r="U1008" s="8">
        <v>23975000</v>
      </c>
      <c r="V1008" s="8">
        <v>95131</v>
      </c>
      <c r="W1008" s="8">
        <v>80160869</v>
      </c>
      <c r="X1008" s="8">
        <v>0</v>
      </c>
      <c r="Y1008" s="8">
        <v>80160869</v>
      </c>
      <c r="Z1008" s="8">
        <v>0</v>
      </c>
      <c r="AA1008" s="8">
        <v>80160869</v>
      </c>
      <c r="AB1008" s="8">
        <v>40211566</v>
      </c>
      <c r="AC1008" s="8">
        <v>40211566</v>
      </c>
      <c r="AD1008" s="21">
        <v>40211566</v>
      </c>
    </row>
    <row r="1009" spans="1:30" ht="33.75" x14ac:dyDescent="0.25">
      <c r="A1009" s="20" t="s">
        <v>426</v>
      </c>
      <c r="B1009" s="6" t="s">
        <v>427</v>
      </c>
      <c r="C1009" s="7" t="s">
        <v>379</v>
      </c>
      <c r="D1009" s="7" t="s">
        <v>474</v>
      </c>
      <c r="E1009" s="3" t="str">
        <f>VLOOKUP(Tabla2[[#This Row],[RUBRO]],Hoja9!$B$4:$M$1963,10,0)</f>
        <v xml:space="preserve">CONSTRUCCION </v>
      </c>
      <c r="F1009" s="7" t="str">
        <f>VLOOKUP(Tabla2[[#This Row],[RUBRO]],Hoja9!$B$4:$M$1963,11,0)</f>
        <v>DIRECCIÓN DE GESTIÓN HUMANA</v>
      </c>
      <c r="G1009" s="7" t="str">
        <f>VLOOKUP(Tabla2[[#This Row],[RUBRO]],Hoja9!$B$4:$M$1963,12,0)</f>
        <v>Gestión Humana- Viáticos</v>
      </c>
      <c r="H1009" s="5" t="s">
        <v>30</v>
      </c>
      <c r="I1009" s="5" t="s">
        <v>301</v>
      </c>
      <c r="J1009" s="5" t="s">
        <v>233</v>
      </c>
      <c r="K1009" s="5" t="s">
        <v>64</v>
      </c>
      <c r="L1009" s="5" t="s">
        <v>42</v>
      </c>
      <c r="M1009" s="5" t="s">
        <v>246</v>
      </c>
      <c r="N1009" s="5"/>
      <c r="O1009" s="5"/>
      <c r="P1009" s="5" t="s">
        <v>31</v>
      </c>
      <c r="Q1009" s="5" t="s">
        <v>171</v>
      </c>
      <c r="R1009" s="5" t="s">
        <v>33</v>
      </c>
      <c r="S1009" s="6" t="s">
        <v>249</v>
      </c>
      <c r="T1009" s="8">
        <v>6771000</v>
      </c>
      <c r="U1009" s="8">
        <v>0</v>
      </c>
      <c r="V1009" s="8">
        <v>0</v>
      </c>
      <c r="W1009" s="8">
        <v>6771000</v>
      </c>
      <c r="X1009" s="8">
        <v>0</v>
      </c>
      <c r="Y1009" s="8">
        <v>4083365</v>
      </c>
      <c r="Z1009" s="8">
        <v>2687635</v>
      </c>
      <c r="AA1009" s="8">
        <v>4083365</v>
      </c>
      <c r="AB1009" s="8">
        <v>4083365</v>
      </c>
      <c r="AC1009" s="8">
        <v>4083365</v>
      </c>
      <c r="AD1009" s="21">
        <v>4083365</v>
      </c>
    </row>
    <row r="1010" spans="1:30" ht="33.75" hidden="1" x14ac:dyDescent="0.25">
      <c r="A1010" s="20" t="s">
        <v>428</v>
      </c>
      <c r="B1010" s="6" t="s">
        <v>429</v>
      </c>
      <c r="C1010" s="7" t="s">
        <v>142</v>
      </c>
      <c r="D1010" s="7" t="s">
        <v>595</v>
      </c>
      <c r="E1010" s="3" t="str">
        <f>VLOOKUP(Tabla2[[#This Row],[RUBRO]],Hoja9!$B$4:$M$1963,10,0)</f>
        <v>FUNCIONAMIENTO</v>
      </c>
      <c r="F1010" s="7" t="str">
        <f>VLOOKUP(Tabla2[[#This Row],[RUBRO]],Hoja9!$B$4:$M$1963,11,0)</f>
        <v>DIRECCION ADMINISTRATIVA</v>
      </c>
      <c r="G1010" s="7" t="str">
        <f>VLOOKUP(Tabla2[[#This Row],[RUBRO]],Hoja9!$B$4:$M$1963,12,0)</f>
        <v>Administrativa</v>
      </c>
      <c r="H1010" s="5" t="s">
        <v>40</v>
      </c>
      <c r="I1010" s="5" t="s">
        <v>77</v>
      </c>
      <c r="J1010" s="5" t="s">
        <v>42</v>
      </c>
      <c r="K1010" s="5" t="s">
        <v>63</v>
      </c>
      <c r="L1010" s="5" t="s">
        <v>143</v>
      </c>
      <c r="M1010" s="5" t="s">
        <v>77</v>
      </c>
      <c r="N1010" s="5"/>
      <c r="O1010" s="5"/>
      <c r="P1010" s="5" t="s">
        <v>31</v>
      </c>
      <c r="Q1010" s="5" t="s">
        <v>32</v>
      </c>
      <c r="R1010" s="5" t="s">
        <v>33</v>
      </c>
      <c r="S1010" s="6" t="s">
        <v>144</v>
      </c>
      <c r="T1010" s="8">
        <v>90000</v>
      </c>
      <c r="U1010" s="8">
        <v>15269</v>
      </c>
      <c r="V1010" s="8">
        <v>0</v>
      </c>
      <c r="W1010" s="8">
        <v>105269</v>
      </c>
      <c r="X1010" s="8">
        <v>0</v>
      </c>
      <c r="Y1010" s="8">
        <v>105269</v>
      </c>
      <c r="Z1010" s="8">
        <v>0</v>
      </c>
      <c r="AA1010" s="8">
        <v>105269</v>
      </c>
      <c r="AB1010" s="8">
        <v>105269</v>
      </c>
      <c r="AC1010" s="8">
        <v>105269</v>
      </c>
      <c r="AD1010" s="21">
        <v>105269</v>
      </c>
    </row>
    <row r="1011" spans="1:30" ht="33.75" hidden="1" x14ac:dyDescent="0.25">
      <c r="A1011" s="20" t="s">
        <v>428</v>
      </c>
      <c r="B1011" s="6" t="s">
        <v>429</v>
      </c>
      <c r="C1011" s="7" t="s">
        <v>145</v>
      </c>
      <c r="D1011" s="7" t="s">
        <v>595</v>
      </c>
      <c r="E1011" s="3" t="str">
        <f>VLOOKUP(Tabla2[[#This Row],[RUBRO]],Hoja9!$B$4:$M$1963,10,0)</f>
        <v>FUNCIONAMIENTO</v>
      </c>
      <c r="F1011" s="7" t="str">
        <f>VLOOKUP(Tabla2[[#This Row],[RUBRO]],Hoja9!$B$4:$M$1963,11,0)</f>
        <v>DIRECCION ADMINISTRATIVA</v>
      </c>
      <c r="G1011" s="7" t="str">
        <f>VLOOKUP(Tabla2[[#This Row],[RUBRO]],Hoja9!$B$4:$M$1963,12,0)</f>
        <v>Administrativa</v>
      </c>
      <c r="H1011" s="5" t="s">
        <v>40</v>
      </c>
      <c r="I1011" s="5" t="s">
        <v>77</v>
      </c>
      <c r="J1011" s="5" t="s">
        <v>42</v>
      </c>
      <c r="K1011" s="5" t="s">
        <v>63</v>
      </c>
      <c r="L1011" s="5" t="s">
        <v>143</v>
      </c>
      <c r="M1011" s="5" t="s">
        <v>63</v>
      </c>
      <c r="N1011" s="5"/>
      <c r="O1011" s="5"/>
      <c r="P1011" s="5" t="s">
        <v>31</v>
      </c>
      <c r="Q1011" s="5" t="s">
        <v>32</v>
      </c>
      <c r="R1011" s="5" t="s">
        <v>33</v>
      </c>
      <c r="S1011" s="6" t="s">
        <v>146</v>
      </c>
      <c r="T1011" s="8">
        <v>84000000</v>
      </c>
      <c r="U1011" s="8">
        <v>2100000</v>
      </c>
      <c r="V1011" s="8">
        <v>0</v>
      </c>
      <c r="W1011" s="8">
        <v>86100000</v>
      </c>
      <c r="X1011" s="8">
        <v>0</v>
      </c>
      <c r="Y1011" s="8">
        <v>70071739</v>
      </c>
      <c r="Z1011" s="8">
        <v>16028261</v>
      </c>
      <c r="AA1011" s="8">
        <v>70071739</v>
      </c>
      <c r="AB1011" s="8">
        <v>70006248.359999999</v>
      </c>
      <c r="AC1011" s="8">
        <v>70006248.359999999</v>
      </c>
      <c r="AD1011" s="21">
        <v>70006248.359999999</v>
      </c>
    </row>
    <row r="1012" spans="1:30" ht="33.75" hidden="1" x14ac:dyDescent="0.25">
      <c r="A1012" s="20" t="s">
        <v>428</v>
      </c>
      <c r="B1012" s="6" t="s">
        <v>429</v>
      </c>
      <c r="C1012" s="7" t="s">
        <v>149</v>
      </c>
      <c r="D1012" s="7" t="s">
        <v>595</v>
      </c>
      <c r="E1012" s="3" t="str">
        <f>VLOOKUP(Tabla2[[#This Row],[RUBRO]],Hoja9!$B$4:$M$1963,10,0)</f>
        <v>FUNCIONAMIENTO</v>
      </c>
      <c r="F1012" s="7" t="str">
        <f>VLOOKUP(Tabla2[[#This Row],[RUBRO]],Hoja9!$B$4:$M$1963,11,0)</f>
        <v>DIRECCION ADMINISTRATIVA</v>
      </c>
      <c r="G1012" s="7" t="str">
        <f>VLOOKUP(Tabla2[[#This Row],[RUBRO]],Hoja9!$B$4:$M$1963,12,0)</f>
        <v>Administrativa</v>
      </c>
      <c r="H1012" s="5" t="s">
        <v>40</v>
      </c>
      <c r="I1012" s="5" t="s">
        <v>77</v>
      </c>
      <c r="J1012" s="5" t="s">
        <v>42</v>
      </c>
      <c r="K1012" s="5" t="s">
        <v>63</v>
      </c>
      <c r="L1012" s="5" t="s">
        <v>143</v>
      </c>
      <c r="M1012" s="5" t="s">
        <v>150</v>
      </c>
      <c r="N1012" s="5"/>
      <c r="O1012" s="5"/>
      <c r="P1012" s="5" t="s">
        <v>31</v>
      </c>
      <c r="Q1012" s="5" t="s">
        <v>32</v>
      </c>
      <c r="R1012" s="5" t="s">
        <v>33</v>
      </c>
      <c r="S1012" s="6" t="s">
        <v>151</v>
      </c>
      <c r="T1012" s="8">
        <v>47000</v>
      </c>
      <c r="U1012" s="8">
        <v>0</v>
      </c>
      <c r="V1012" s="8">
        <v>2812</v>
      </c>
      <c r="W1012" s="8">
        <v>44188</v>
      </c>
      <c r="X1012" s="8">
        <v>0</v>
      </c>
      <c r="Y1012" s="8">
        <v>44188</v>
      </c>
      <c r="Z1012" s="8">
        <v>0</v>
      </c>
      <c r="AA1012" s="8">
        <v>44188</v>
      </c>
      <c r="AB1012" s="8">
        <v>44176</v>
      </c>
      <c r="AC1012" s="8">
        <v>44176</v>
      </c>
      <c r="AD1012" s="21">
        <v>44176</v>
      </c>
    </row>
    <row r="1013" spans="1:30" ht="33.75" hidden="1" x14ac:dyDescent="0.25">
      <c r="A1013" s="20" t="s">
        <v>428</v>
      </c>
      <c r="B1013" s="6" t="s">
        <v>429</v>
      </c>
      <c r="C1013" s="7" t="s">
        <v>155</v>
      </c>
      <c r="D1013" s="7" t="s">
        <v>471</v>
      </c>
      <c r="E1013" s="3" t="str">
        <f>VLOOKUP(Tabla2[[#This Row],[RUBRO]],Hoja9!$B$4:$M$1963,10,0)</f>
        <v>FUNCIONAMIENTO</v>
      </c>
      <c r="F1013" s="7" t="str">
        <f>VLOOKUP(Tabla2[[#This Row],[RUBRO]],Hoja9!$B$4:$M$1963,11,0)</f>
        <v>DIRECCION ADMINISTRATIVA</v>
      </c>
      <c r="G1013" s="7" t="str">
        <f>VLOOKUP(Tabla2[[#This Row],[RUBRO]],Hoja9!$B$4:$M$1963,12,0)</f>
        <v>Administrativa</v>
      </c>
      <c r="H1013" s="5" t="s">
        <v>40</v>
      </c>
      <c r="I1013" s="5" t="s">
        <v>77</v>
      </c>
      <c r="J1013" s="5" t="s">
        <v>42</v>
      </c>
      <c r="K1013" s="5" t="s">
        <v>80</v>
      </c>
      <c r="L1013" s="5" t="s">
        <v>80</v>
      </c>
      <c r="M1013" s="5" t="s">
        <v>41</v>
      </c>
      <c r="N1013" s="5"/>
      <c r="O1013" s="5"/>
      <c r="P1013" s="5" t="s">
        <v>31</v>
      </c>
      <c r="Q1013" s="5" t="s">
        <v>32</v>
      </c>
      <c r="R1013" s="5" t="s">
        <v>33</v>
      </c>
      <c r="S1013" s="6" t="s">
        <v>156</v>
      </c>
      <c r="T1013" s="8">
        <v>7500000</v>
      </c>
      <c r="U1013" s="8">
        <v>0</v>
      </c>
      <c r="V1013" s="8">
        <v>0</v>
      </c>
      <c r="W1013" s="8">
        <v>7500000</v>
      </c>
      <c r="X1013" s="8">
        <v>0</v>
      </c>
      <c r="Y1013" s="8">
        <v>7500000</v>
      </c>
      <c r="Z1013" s="8">
        <v>0</v>
      </c>
      <c r="AA1013" s="8">
        <v>0</v>
      </c>
      <c r="AB1013" s="8">
        <v>0</v>
      </c>
      <c r="AC1013" s="8">
        <v>0</v>
      </c>
      <c r="AD1013" s="21">
        <v>0</v>
      </c>
    </row>
    <row r="1014" spans="1:30" ht="33.75" hidden="1" x14ac:dyDescent="0.25">
      <c r="A1014" s="20" t="s">
        <v>428</v>
      </c>
      <c r="B1014" s="6" t="s">
        <v>429</v>
      </c>
      <c r="C1014" s="7" t="s">
        <v>157</v>
      </c>
      <c r="D1014" s="7" t="s">
        <v>471</v>
      </c>
      <c r="E1014" s="3" t="str">
        <f>VLOOKUP(Tabla2[[#This Row],[RUBRO]],Hoja9!$B$4:$M$1963,10,0)</f>
        <v>FUNCIONAMIENTO</v>
      </c>
      <c r="F1014" s="7" t="str">
        <f>VLOOKUP(Tabla2[[#This Row],[RUBRO]],Hoja9!$B$4:$M$1963,11,0)</f>
        <v>DIRECCION ADMINISTRATIVA</v>
      </c>
      <c r="G1014" s="7" t="str">
        <f>VLOOKUP(Tabla2[[#This Row],[RUBRO]],Hoja9!$B$4:$M$1963,12,0)</f>
        <v>Administrativa</v>
      </c>
      <c r="H1014" s="5" t="s">
        <v>40</v>
      </c>
      <c r="I1014" s="5" t="s">
        <v>77</v>
      </c>
      <c r="J1014" s="5" t="s">
        <v>42</v>
      </c>
      <c r="K1014" s="5" t="s">
        <v>80</v>
      </c>
      <c r="L1014" s="5" t="s">
        <v>80</v>
      </c>
      <c r="M1014" s="5" t="s">
        <v>77</v>
      </c>
      <c r="N1014" s="5"/>
      <c r="O1014" s="5"/>
      <c r="P1014" s="5" t="s">
        <v>31</v>
      </c>
      <c r="Q1014" s="5" t="s">
        <v>32</v>
      </c>
      <c r="R1014" s="5" t="s">
        <v>33</v>
      </c>
      <c r="S1014" s="6" t="s">
        <v>158</v>
      </c>
      <c r="T1014" s="8">
        <v>16500000</v>
      </c>
      <c r="U1014" s="8">
        <v>0</v>
      </c>
      <c r="V1014" s="8">
        <v>0</v>
      </c>
      <c r="W1014" s="8">
        <v>16500000</v>
      </c>
      <c r="X1014" s="8">
        <v>0</v>
      </c>
      <c r="Y1014" s="8">
        <v>2175644.8199999998</v>
      </c>
      <c r="Z1014" s="8">
        <v>14324355.18</v>
      </c>
      <c r="AA1014" s="8">
        <v>2175644.8199999998</v>
      </c>
      <c r="AB1014" s="8">
        <v>0</v>
      </c>
      <c r="AC1014" s="8">
        <v>0</v>
      </c>
      <c r="AD1014" s="21">
        <v>0</v>
      </c>
    </row>
    <row r="1015" spans="1:30" ht="33.75" hidden="1" x14ac:dyDescent="0.25">
      <c r="A1015" s="20" t="s">
        <v>428</v>
      </c>
      <c r="B1015" s="6" t="s">
        <v>429</v>
      </c>
      <c r="C1015" s="7" t="s">
        <v>184</v>
      </c>
      <c r="D1015" s="7" t="s">
        <v>471</v>
      </c>
      <c r="E1015" s="3" t="str">
        <f>VLOOKUP(Tabla2[[#This Row],[RUBRO]],Hoja9!$B$4:$M$1963,10,0)</f>
        <v>FUNCIONAMIENTO</v>
      </c>
      <c r="F1015" s="7" t="str">
        <f>VLOOKUP(Tabla2[[#This Row],[RUBRO]],Hoja9!$B$4:$M$1963,11,0)</f>
        <v>DIRECCION ADMINISTRATIVA</v>
      </c>
      <c r="G1015" s="7" t="str">
        <f>VLOOKUP(Tabla2[[#This Row],[RUBRO]],Hoja9!$B$4:$M$1963,12,0)</f>
        <v>Administrativa</v>
      </c>
      <c r="H1015" s="5" t="s">
        <v>40</v>
      </c>
      <c r="I1015" s="5" t="s">
        <v>77</v>
      </c>
      <c r="J1015" s="5" t="s">
        <v>42</v>
      </c>
      <c r="K1015" s="5" t="s">
        <v>80</v>
      </c>
      <c r="L1015" s="5" t="s">
        <v>64</v>
      </c>
      <c r="M1015" s="5" t="s">
        <v>98</v>
      </c>
      <c r="N1015" s="5"/>
      <c r="O1015" s="5"/>
      <c r="P1015" s="5" t="s">
        <v>31</v>
      </c>
      <c r="Q1015" s="5" t="s">
        <v>32</v>
      </c>
      <c r="R1015" s="5" t="s">
        <v>33</v>
      </c>
      <c r="S1015" s="6" t="s">
        <v>185</v>
      </c>
      <c r="T1015" s="8">
        <v>3500000</v>
      </c>
      <c r="U1015" s="8">
        <v>0</v>
      </c>
      <c r="V1015" s="8">
        <v>0</v>
      </c>
      <c r="W1015" s="8">
        <v>3500000</v>
      </c>
      <c r="X1015" s="8">
        <v>0</v>
      </c>
      <c r="Y1015" s="8">
        <v>3500000</v>
      </c>
      <c r="Z1015" s="8">
        <v>0</v>
      </c>
      <c r="AA1015" s="8">
        <v>0</v>
      </c>
      <c r="AB1015" s="8">
        <v>0</v>
      </c>
      <c r="AC1015" s="8">
        <v>0</v>
      </c>
      <c r="AD1015" s="21">
        <v>0</v>
      </c>
    </row>
    <row r="1016" spans="1:30" ht="33.75" hidden="1" x14ac:dyDescent="0.25">
      <c r="A1016" s="20" t="s">
        <v>428</v>
      </c>
      <c r="B1016" s="6" t="s">
        <v>429</v>
      </c>
      <c r="C1016" s="7" t="s">
        <v>200</v>
      </c>
      <c r="D1016" s="7" t="s">
        <v>471</v>
      </c>
      <c r="E1016" s="3" t="str">
        <f>VLOOKUP(Tabla2[[#This Row],[RUBRO]],Hoja9!$B$4:$M$1963,10,0)</f>
        <v>FUNCIONAMIENTO</v>
      </c>
      <c r="F1016" s="7" t="str">
        <f>VLOOKUP(Tabla2[[#This Row],[RUBRO]],Hoja9!$B$4:$M$1963,11,0)</f>
        <v>DIRECCION ADMINISTRATIVA</v>
      </c>
      <c r="G1016" s="7" t="str">
        <f>VLOOKUP(Tabla2[[#This Row],[RUBRO]],Hoja9!$B$4:$M$1963,12,0)</f>
        <v>Administrativa</v>
      </c>
      <c r="H1016" s="5" t="s">
        <v>40</v>
      </c>
      <c r="I1016" s="5" t="s">
        <v>77</v>
      </c>
      <c r="J1016" s="5" t="s">
        <v>42</v>
      </c>
      <c r="K1016" s="5" t="s">
        <v>80</v>
      </c>
      <c r="L1016" s="5" t="s">
        <v>81</v>
      </c>
      <c r="M1016" s="5" t="s">
        <v>41</v>
      </c>
      <c r="N1016" s="5"/>
      <c r="O1016" s="5"/>
      <c r="P1016" s="5" t="s">
        <v>31</v>
      </c>
      <c r="Q1016" s="5" t="s">
        <v>32</v>
      </c>
      <c r="R1016" s="5" t="s">
        <v>33</v>
      </c>
      <c r="S1016" s="6" t="s">
        <v>201</v>
      </c>
      <c r="T1016" s="8">
        <v>2700000</v>
      </c>
      <c r="U1016" s="8">
        <v>0</v>
      </c>
      <c r="V1016" s="8">
        <v>0</v>
      </c>
      <c r="W1016" s="8">
        <v>2700000</v>
      </c>
      <c r="X1016" s="8">
        <v>0</v>
      </c>
      <c r="Y1016" s="8">
        <v>2700000</v>
      </c>
      <c r="Z1016" s="8">
        <v>0</v>
      </c>
      <c r="AA1016" s="8">
        <v>2246950</v>
      </c>
      <c r="AB1016" s="8">
        <v>2236841.39</v>
      </c>
      <c r="AC1016" s="8">
        <v>2236841.39</v>
      </c>
      <c r="AD1016" s="21">
        <v>2236841.39</v>
      </c>
    </row>
    <row r="1017" spans="1:30" ht="33.75" hidden="1" x14ac:dyDescent="0.25">
      <c r="A1017" s="20" t="s">
        <v>428</v>
      </c>
      <c r="B1017" s="6" t="s">
        <v>429</v>
      </c>
      <c r="C1017" s="7" t="s">
        <v>202</v>
      </c>
      <c r="D1017" s="7" t="s">
        <v>471</v>
      </c>
      <c r="E1017" s="3" t="str">
        <f>VLOOKUP(Tabla2[[#This Row],[RUBRO]],Hoja9!$B$4:$M$1963,10,0)</f>
        <v>FUNCIONAMIENTO</v>
      </c>
      <c r="F1017" s="7" t="str">
        <f>VLOOKUP(Tabla2[[#This Row],[RUBRO]],Hoja9!$B$4:$M$1963,11,0)</f>
        <v>DIRECCION ADMINISTRATIVA</v>
      </c>
      <c r="G1017" s="7" t="str">
        <f>VLOOKUP(Tabla2[[#This Row],[RUBRO]],Hoja9!$B$4:$M$1963,12,0)</f>
        <v>Administrativa</v>
      </c>
      <c r="H1017" s="5" t="s">
        <v>40</v>
      </c>
      <c r="I1017" s="5" t="s">
        <v>77</v>
      </c>
      <c r="J1017" s="5" t="s">
        <v>42</v>
      </c>
      <c r="K1017" s="5" t="s">
        <v>80</v>
      </c>
      <c r="L1017" s="5" t="s">
        <v>81</v>
      </c>
      <c r="M1017" s="5" t="s">
        <v>77</v>
      </c>
      <c r="N1017" s="5"/>
      <c r="O1017" s="5"/>
      <c r="P1017" s="5" t="s">
        <v>31</v>
      </c>
      <c r="Q1017" s="5" t="s">
        <v>32</v>
      </c>
      <c r="R1017" s="5" t="s">
        <v>33</v>
      </c>
      <c r="S1017" s="6" t="s">
        <v>203</v>
      </c>
      <c r="T1017" s="8">
        <v>66500000</v>
      </c>
      <c r="U1017" s="8">
        <v>0</v>
      </c>
      <c r="V1017" s="8">
        <v>0</v>
      </c>
      <c r="W1017" s="8">
        <v>66500000</v>
      </c>
      <c r="X1017" s="8">
        <v>0</v>
      </c>
      <c r="Y1017" s="8">
        <v>66500000</v>
      </c>
      <c r="Z1017" s="8">
        <v>0</v>
      </c>
      <c r="AA1017" s="8">
        <v>65134120</v>
      </c>
      <c r="AB1017" s="8">
        <v>65127592.479999997</v>
      </c>
      <c r="AC1017" s="8">
        <v>65127592.479999997</v>
      </c>
      <c r="AD1017" s="21">
        <v>65127592.479999997</v>
      </c>
    </row>
    <row r="1018" spans="1:30" ht="33.75" hidden="1" x14ac:dyDescent="0.25">
      <c r="A1018" s="20" t="s">
        <v>428</v>
      </c>
      <c r="B1018" s="6" t="s">
        <v>429</v>
      </c>
      <c r="C1018" s="7" t="s">
        <v>206</v>
      </c>
      <c r="D1018" s="7" t="s">
        <v>471</v>
      </c>
      <c r="E1018" s="3" t="str">
        <f>VLOOKUP(Tabla2[[#This Row],[RUBRO]],Hoja9!$B$4:$M$1963,10,0)</f>
        <v>FUNCIONAMIENTO</v>
      </c>
      <c r="F1018" s="7" t="str">
        <f>VLOOKUP(Tabla2[[#This Row],[RUBRO]],Hoja9!$B$4:$M$1963,11,0)</f>
        <v>DIRECCION ADMINISTRATIVA</v>
      </c>
      <c r="G1018" s="7" t="str">
        <f>VLOOKUP(Tabla2[[#This Row],[RUBRO]],Hoja9!$B$4:$M$1963,12,0)</f>
        <v>Administrativa</v>
      </c>
      <c r="H1018" s="5" t="s">
        <v>40</v>
      </c>
      <c r="I1018" s="5" t="s">
        <v>77</v>
      </c>
      <c r="J1018" s="5" t="s">
        <v>42</v>
      </c>
      <c r="K1018" s="5" t="s">
        <v>80</v>
      </c>
      <c r="L1018" s="5" t="s">
        <v>81</v>
      </c>
      <c r="M1018" s="5" t="s">
        <v>138</v>
      </c>
      <c r="N1018" s="5"/>
      <c r="O1018" s="5"/>
      <c r="P1018" s="5" t="s">
        <v>31</v>
      </c>
      <c r="Q1018" s="5" t="s">
        <v>32</v>
      </c>
      <c r="R1018" s="5" t="s">
        <v>33</v>
      </c>
      <c r="S1018" s="6" t="s">
        <v>207</v>
      </c>
      <c r="T1018" s="8">
        <v>6500000</v>
      </c>
      <c r="U1018" s="8">
        <v>0</v>
      </c>
      <c r="V1018" s="8">
        <v>0</v>
      </c>
      <c r="W1018" s="8">
        <v>6500000</v>
      </c>
      <c r="X1018" s="8">
        <v>0</v>
      </c>
      <c r="Y1018" s="8">
        <v>6500000</v>
      </c>
      <c r="Z1018" s="8">
        <v>0</v>
      </c>
      <c r="AA1018" s="8">
        <v>6128285</v>
      </c>
      <c r="AB1018" s="8">
        <v>6114795.3300000001</v>
      </c>
      <c r="AC1018" s="8">
        <v>6114795.3300000001</v>
      </c>
      <c r="AD1018" s="21">
        <v>6114795.3300000001</v>
      </c>
    </row>
    <row r="1019" spans="1:30" ht="33.75" hidden="1" x14ac:dyDescent="0.25">
      <c r="A1019" s="20" t="s">
        <v>428</v>
      </c>
      <c r="B1019" s="6" t="s">
        <v>429</v>
      </c>
      <c r="C1019" s="7" t="s">
        <v>212</v>
      </c>
      <c r="D1019" s="7" t="s">
        <v>471</v>
      </c>
      <c r="E1019" s="3" t="str">
        <f>VLOOKUP(Tabla2[[#This Row],[RUBRO]],Hoja9!$B$4:$M$1963,10,0)</f>
        <v>FUNCIONAMIENTO</v>
      </c>
      <c r="F1019" s="7" t="str">
        <f>VLOOKUP(Tabla2[[#This Row],[RUBRO]],Hoja9!$B$4:$M$1963,11,0)</f>
        <v>DIRECCIÓN DE GESTIÓN HUMANA</v>
      </c>
      <c r="G1019" s="7" t="str">
        <f>VLOOKUP(Tabla2[[#This Row],[RUBRO]],Hoja9!$B$4:$M$1963,12,0)</f>
        <v>Gestión Humana</v>
      </c>
      <c r="H1019" s="5" t="s">
        <v>40</v>
      </c>
      <c r="I1019" s="5" t="s">
        <v>77</v>
      </c>
      <c r="J1019" s="5" t="s">
        <v>42</v>
      </c>
      <c r="K1019" s="5" t="s">
        <v>80</v>
      </c>
      <c r="L1019" s="5" t="s">
        <v>65</v>
      </c>
      <c r="M1019" s="5" t="s">
        <v>77</v>
      </c>
      <c r="N1019" s="5"/>
      <c r="O1019" s="5"/>
      <c r="P1019" s="5" t="s">
        <v>31</v>
      </c>
      <c r="Q1019" s="5" t="s">
        <v>32</v>
      </c>
      <c r="R1019" s="5" t="s">
        <v>33</v>
      </c>
      <c r="S1019" s="6" t="s">
        <v>213</v>
      </c>
      <c r="T1019" s="8">
        <v>13000000</v>
      </c>
      <c r="U1019" s="8">
        <v>0</v>
      </c>
      <c r="V1019" s="8">
        <v>0</v>
      </c>
      <c r="W1019" s="8">
        <v>13000000</v>
      </c>
      <c r="X1019" s="8">
        <v>0</v>
      </c>
      <c r="Y1019" s="8">
        <v>11462676</v>
      </c>
      <c r="Z1019" s="8">
        <v>1537324</v>
      </c>
      <c r="AA1019" s="8">
        <v>11242168</v>
      </c>
      <c r="AB1019" s="8">
        <v>6646355</v>
      </c>
      <c r="AC1019" s="8">
        <v>6646355</v>
      </c>
      <c r="AD1019" s="21">
        <v>6646355</v>
      </c>
    </row>
    <row r="1020" spans="1:30" ht="22.5" hidden="1" x14ac:dyDescent="0.25">
      <c r="A1020" s="20" t="s">
        <v>428</v>
      </c>
      <c r="B1020" s="6" t="s">
        <v>429</v>
      </c>
      <c r="C1020" s="7" t="s">
        <v>214</v>
      </c>
      <c r="D1020" s="7" t="s">
        <v>471</v>
      </c>
      <c r="E1020" s="3" t="str">
        <f>VLOOKUP(Tabla2[[#This Row],[RUBRO]],Hoja9!$B$4:$M$1963,10,0)</f>
        <v>FUNCIONAMIENTO</v>
      </c>
      <c r="F1020" s="7" t="str">
        <f>VLOOKUP(Tabla2[[#This Row],[RUBRO]],Hoja9!$B$4:$M$1963,11,0)</f>
        <v>OFICINA JURIDICA</v>
      </c>
      <c r="G1020" s="7" t="str">
        <f>VLOOKUP(Tabla2[[#This Row],[RUBRO]],Hoja9!$B$4:$M$1963,12,0)</f>
        <v>Jurídica</v>
      </c>
      <c r="H1020" s="5" t="s">
        <v>40</v>
      </c>
      <c r="I1020" s="5" t="s">
        <v>77</v>
      </c>
      <c r="J1020" s="5" t="s">
        <v>42</v>
      </c>
      <c r="K1020" s="5" t="s">
        <v>80</v>
      </c>
      <c r="L1020" s="5" t="s">
        <v>123</v>
      </c>
      <c r="M1020" s="5"/>
      <c r="N1020" s="5"/>
      <c r="O1020" s="5"/>
      <c r="P1020" s="5" t="s">
        <v>31</v>
      </c>
      <c r="Q1020" s="5" t="s">
        <v>32</v>
      </c>
      <c r="R1020" s="5" t="s">
        <v>33</v>
      </c>
      <c r="S1020" s="6" t="s">
        <v>215</v>
      </c>
      <c r="T1020" s="8">
        <v>0</v>
      </c>
      <c r="U1020" s="8">
        <v>2118000</v>
      </c>
      <c r="V1020" s="8">
        <v>0</v>
      </c>
      <c r="W1020" s="8">
        <v>2118000</v>
      </c>
      <c r="X1020" s="8">
        <v>0</v>
      </c>
      <c r="Y1020" s="8">
        <v>0</v>
      </c>
      <c r="Z1020" s="8">
        <v>2118000</v>
      </c>
      <c r="AA1020" s="8">
        <v>0</v>
      </c>
      <c r="AB1020" s="8">
        <v>0</v>
      </c>
      <c r="AC1020" s="8">
        <v>0</v>
      </c>
      <c r="AD1020" s="21">
        <v>0</v>
      </c>
    </row>
    <row r="1021" spans="1:30" ht="33.75" hidden="1" x14ac:dyDescent="0.25">
      <c r="A1021" s="20" t="s">
        <v>428</v>
      </c>
      <c r="B1021" s="6" t="s">
        <v>429</v>
      </c>
      <c r="C1021" s="7" t="s">
        <v>216</v>
      </c>
      <c r="D1021" s="7" t="s">
        <v>471</v>
      </c>
      <c r="E1021" s="3" t="str">
        <f>VLOOKUP(Tabla2[[#This Row],[RUBRO]],Hoja9!$B$4:$M$1963,10,0)</f>
        <v>FUNCIONAMIENTO</v>
      </c>
      <c r="F1021" s="7" t="str">
        <f>VLOOKUP(Tabla2[[#This Row],[RUBRO]],Hoja9!$B$4:$M$1963,11,0)</f>
        <v>DIRECCIÓN DE GESTIÓN HUMANA</v>
      </c>
      <c r="G1021" s="7" t="str">
        <f>VLOOKUP(Tabla2[[#This Row],[RUBRO]],Hoja9!$B$4:$M$1963,12,0)</f>
        <v>Gestión Humana</v>
      </c>
      <c r="H1021" s="5" t="s">
        <v>40</v>
      </c>
      <c r="I1021" s="5" t="s">
        <v>77</v>
      </c>
      <c r="J1021" s="5" t="s">
        <v>42</v>
      </c>
      <c r="K1021" s="5" t="s">
        <v>80</v>
      </c>
      <c r="L1021" s="5" t="s">
        <v>171</v>
      </c>
      <c r="M1021" s="5" t="s">
        <v>80</v>
      </c>
      <c r="N1021" s="5"/>
      <c r="O1021" s="5"/>
      <c r="P1021" s="5" t="s">
        <v>31</v>
      </c>
      <c r="Q1021" s="5" t="s">
        <v>32</v>
      </c>
      <c r="R1021" s="5" t="s">
        <v>33</v>
      </c>
      <c r="S1021" s="6" t="s">
        <v>217</v>
      </c>
      <c r="T1021" s="8">
        <v>64521753</v>
      </c>
      <c r="U1021" s="8">
        <v>0</v>
      </c>
      <c r="V1021" s="8">
        <v>0</v>
      </c>
      <c r="W1021" s="8">
        <v>64521753</v>
      </c>
      <c r="X1021" s="8">
        <v>0</v>
      </c>
      <c r="Y1021" s="8">
        <v>38521753</v>
      </c>
      <c r="Z1021" s="8">
        <v>26000000</v>
      </c>
      <c r="AA1021" s="8">
        <v>36792545</v>
      </c>
      <c r="AB1021" s="8">
        <v>0</v>
      </c>
      <c r="AC1021" s="8">
        <v>0</v>
      </c>
      <c r="AD1021" s="21">
        <v>0</v>
      </c>
    </row>
    <row r="1022" spans="1:30" ht="33.75" x14ac:dyDescent="0.25">
      <c r="A1022" s="20" t="s">
        <v>428</v>
      </c>
      <c r="B1022" s="6" t="s">
        <v>429</v>
      </c>
      <c r="C1022" s="7" t="s">
        <v>231</v>
      </c>
      <c r="D1022" s="7" t="s">
        <v>472</v>
      </c>
      <c r="E1022" s="3" t="str">
        <f>VLOOKUP(Tabla2[[#This Row],[RUBRO]],Hoja9!$B$4:$M$1963,10,0)</f>
        <v>NUTRICION</v>
      </c>
      <c r="F1022" s="7" t="str">
        <f>VLOOKUP(Tabla2[[#This Row],[RUBRO]],Hoja9!$B$4:$M$1963,11,0)</f>
        <v xml:space="preserve">DIRECCIÓN DE NUTRICIÓN </v>
      </c>
      <c r="G1022" s="7" t="str">
        <f>VLOOKUP(Tabla2[[#This Row],[RUBRO]],Hoja9!$B$4:$M$1963,12,0)</f>
        <v>Nutrición</v>
      </c>
      <c r="H1022" s="5" t="s">
        <v>30</v>
      </c>
      <c r="I1022" s="5" t="s">
        <v>232</v>
      </c>
      <c r="J1022" s="5" t="s">
        <v>233</v>
      </c>
      <c r="K1022" s="5" t="s">
        <v>41</v>
      </c>
      <c r="L1022" s="5" t="s">
        <v>42</v>
      </c>
      <c r="M1022" s="5" t="s">
        <v>234</v>
      </c>
      <c r="N1022" s="5"/>
      <c r="O1022" s="5"/>
      <c r="P1022" s="5" t="s">
        <v>31</v>
      </c>
      <c r="Q1022" s="5" t="s">
        <v>32</v>
      </c>
      <c r="R1022" s="5" t="s">
        <v>33</v>
      </c>
      <c r="S1022" s="6" t="s">
        <v>235</v>
      </c>
      <c r="T1022" s="8">
        <v>7909971419</v>
      </c>
      <c r="U1022" s="8">
        <v>0</v>
      </c>
      <c r="V1022" s="8">
        <v>1466038285</v>
      </c>
      <c r="W1022" s="8">
        <v>6443933134</v>
      </c>
      <c r="X1022" s="8">
        <v>0</v>
      </c>
      <c r="Y1022" s="8">
        <v>6443933134</v>
      </c>
      <c r="Z1022" s="8">
        <v>0</v>
      </c>
      <c r="AA1022" s="8">
        <v>6443933134</v>
      </c>
      <c r="AB1022" s="8">
        <v>723387987</v>
      </c>
      <c r="AC1022" s="8">
        <v>723387987</v>
      </c>
      <c r="AD1022" s="21">
        <v>723387987</v>
      </c>
    </row>
    <row r="1023" spans="1:30" ht="33.75" x14ac:dyDescent="0.25">
      <c r="A1023" s="20" t="s">
        <v>428</v>
      </c>
      <c r="B1023" s="6" t="s">
        <v>429</v>
      </c>
      <c r="C1023" s="7" t="s">
        <v>242</v>
      </c>
      <c r="D1023" s="7" t="s">
        <v>472</v>
      </c>
      <c r="E1023" s="3" t="str">
        <f>VLOOKUP(Tabla2[[#This Row],[RUBRO]],Hoja9!$B$4:$M$1963,10,0)</f>
        <v>NUTRICION</v>
      </c>
      <c r="F1023" s="7" t="str">
        <f>VLOOKUP(Tabla2[[#This Row],[RUBRO]],Hoja9!$B$4:$M$1963,11,0)</f>
        <v xml:space="preserve">DIRECCIÓN DE NUTRICIÓN </v>
      </c>
      <c r="G1023" s="7" t="str">
        <f>VLOOKUP(Tabla2[[#This Row],[RUBRO]],Hoja9!$B$4:$M$1963,12,0)</f>
        <v>Nutrición</v>
      </c>
      <c r="H1023" s="5" t="s">
        <v>30</v>
      </c>
      <c r="I1023" s="5" t="s">
        <v>232</v>
      </c>
      <c r="J1023" s="5" t="s">
        <v>233</v>
      </c>
      <c r="K1023" s="5" t="s">
        <v>41</v>
      </c>
      <c r="L1023" s="5" t="s">
        <v>42</v>
      </c>
      <c r="M1023" s="5" t="s">
        <v>243</v>
      </c>
      <c r="N1023" s="5"/>
      <c r="O1023" s="5"/>
      <c r="P1023" s="5" t="s">
        <v>31</v>
      </c>
      <c r="Q1023" s="5" t="s">
        <v>32</v>
      </c>
      <c r="R1023" s="5" t="s">
        <v>33</v>
      </c>
      <c r="S1023" s="6" t="s">
        <v>244</v>
      </c>
      <c r="T1023" s="8">
        <v>40938209</v>
      </c>
      <c r="U1023" s="8">
        <v>0</v>
      </c>
      <c r="V1023" s="8">
        <v>0</v>
      </c>
      <c r="W1023" s="8">
        <v>40938209</v>
      </c>
      <c r="X1023" s="8">
        <v>0</v>
      </c>
      <c r="Y1023" s="8">
        <v>32560435</v>
      </c>
      <c r="Z1023" s="8">
        <v>8377774</v>
      </c>
      <c r="AA1023" s="8">
        <v>32560435</v>
      </c>
      <c r="AB1023" s="8">
        <v>13575256.6</v>
      </c>
      <c r="AC1023" s="8">
        <v>13575256.6</v>
      </c>
      <c r="AD1023" s="21">
        <v>13575256.6</v>
      </c>
    </row>
    <row r="1024" spans="1:30" ht="33.75" x14ac:dyDescent="0.25">
      <c r="A1024" s="20" t="s">
        <v>428</v>
      </c>
      <c r="B1024" s="6" t="s">
        <v>429</v>
      </c>
      <c r="C1024" s="7" t="s">
        <v>245</v>
      </c>
      <c r="D1024" s="7" t="s">
        <v>472</v>
      </c>
      <c r="E1024" s="3" t="str">
        <f>VLOOKUP(Tabla2[[#This Row],[RUBRO]],Hoja9!$B$4:$M$1963,10,0)</f>
        <v>NUTRICION</v>
      </c>
      <c r="F1024" s="7" t="str">
        <f>VLOOKUP(Tabla2[[#This Row],[RUBRO]],Hoja9!$B$4:$M$1963,11,0)</f>
        <v>DIRECCIÓN DE GESTIÓN HUMANA</v>
      </c>
      <c r="G1024" s="7" t="str">
        <f>VLOOKUP(Tabla2[[#This Row],[RUBRO]],Hoja9!$B$4:$M$1963,12,0)</f>
        <v>Gestión Humana - Pres. Serv</v>
      </c>
      <c r="H1024" s="5" t="s">
        <v>30</v>
      </c>
      <c r="I1024" s="5" t="s">
        <v>232</v>
      </c>
      <c r="J1024" s="5" t="s">
        <v>233</v>
      </c>
      <c r="K1024" s="5" t="s">
        <v>41</v>
      </c>
      <c r="L1024" s="5" t="s">
        <v>42</v>
      </c>
      <c r="M1024" s="5" t="s">
        <v>246</v>
      </c>
      <c r="N1024" s="5"/>
      <c r="O1024" s="5"/>
      <c r="P1024" s="5" t="s">
        <v>31</v>
      </c>
      <c r="Q1024" s="5" t="s">
        <v>32</v>
      </c>
      <c r="R1024" s="5" t="s">
        <v>33</v>
      </c>
      <c r="S1024" s="6" t="s">
        <v>59</v>
      </c>
      <c r="T1024" s="8">
        <v>144360322</v>
      </c>
      <c r="U1024" s="8">
        <v>0</v>
      </c>
      <c r="V1024" s="8">
        <v>0</v>
      </c>
      <c r="W1024" s="8">
        <v>144360322</v>
      </c>
      <c r="X1024" s="8">
        <v>0</v>
      </c>
      <c r="Y1024" s="8">
        <v>111147018</v>
      </c>
      <c r="Z1024" s="8">
        <v>33213304</v>
      </c>
      <c r="AA1024" s="8">
        <v>84939018</v>
      </c>
      <c r="AB1024" s="8">
        <v>49988223</v>
      </c>
      <c r="AC1024" s="8">
        <v>49988223</v>
      </c>
      <c r="AD1024" s="21">
        <v>49988223</v>
      </c>
    </row>
    <row r="1025" spans="1:30" ht="33.75" x14ac:dyDescent="0.25">
      <c r="A1025" s="20" t="s">
        <v>428</v>
      </c>
      <c r="B1025" s="6" t="s">
        <v>429</v>
      </c>
      <c r="C1025" s="7" t="s">
        <v>247</v>
      </c>
      <c r="D1025" s="7" t="s">
        <v>472</v>
      </c>
      <c r="E1025" s="3" t="str">
        <f>VLOOKUP(Tabla2[[#This Row],[RUBRO]],Hoja9!$B$4:$M$1963,10,0)</f>
        <v>NUTRICION</v>
      </c>
      <c r="F1025" s="7" t="str">
        <f>VLOOKUP(Tabla2[[#This Row],[RUBRO]],Hoja9!$B$4:$M$1963,11,0)</f>
        <v>DIRECCIÓN DE GESTIÓN HUMANA</v>
      </c>
      <c r="G1025" s="7" t="str">
        <f>VLOOKUP(Tabla2[[#This Row],[RUBRO]],Hoja9!$B$4:$M$1963,12,0)</f>
        <v>Gestión Humana- Viáticos</v>
      </c>
      <c r="H1025" s="5" t="s">
        <v>30</v>
      </c>
      <c r="I1025" s="5" t="s">
        <v>232</v>
      </c>
      <c r="J1025" s="5" t="s">
        <v>233</v>
      </c>
      <c r="K1025" s="5" t="s">
        <v>41</v>
      </c>
      <c r="L1025" s="5" t="s">
        <v>42</v>
      </c>
      <c r="M1025" s="5" t="s">
        <v>248</v>
      </c>
      <c r="N1025" s="5"/>
      <c r="O1025" s="5"/>
      <c r="P1025" s="5" t="s">
        <v>31</v>
      </c>
      <c r="Q1025" s="5" t="s">
        <v>32</v>
      </c>
      <c r="R1025" s="5" t="s">
        <v>33</v>
      </c>
      <c r="S1025" s="6" t="s">
        <v>249</v>
      </c>
      <c r="T1025" s="8">
        <v>28526734</v>
      </c>
      <c r="U1025" s="8">
        <v>0</v>
      </c>
      <c r="V1025" s="8">
        <v>0</v>
      </c>
      <c r="W1025" s="8">
        <v>28526734</v>
      </c>
      <c r="X1025" s="8">
        <v>0</v>
      </c>
      <c r="Y1025" s="8">
        <v>22899768</v>
      </c>
      <c r="Z1025" s="8">
        <v>5626966</v>
      </c>
      <c r="AA1025" s="8">
        <v>21387542</v>
      </c>
      <c r="AB1025" s="8">
        <v>16490306</v>
      </c>
      <c r="AC1025" s="8">
        <v>16490306</v>
      </c>
      <c r="AD1025" s="21">
        <v>16490306</v>
      </c>
    </row>
    <row r="1026" spans="1:30" ht="33.75" x14ac:dyDescent="0.25">
      <c r="A1026" s="20" t="s">
        <v>428</v>
      </c>
      <c r="B1026" s="6" t="s">
        <v>429</v>
      </c>
      <c r="C1026" s="7" t="s">
        <v>408</v>
      </c>
      <c r="D1026" s="7" t="s">
        <v>29</v>
      </c>
      <c r="E1026" s="3" t="str">
        <f>VLOOKUP(Tabla2[[#This Row],[RUBRO]],Hoja9!$B$4:$M$1963,10,0)</f>
        <v>PROTECCION</v>
      </c>
      <c r="F1026" s="7" t="str">
        <f>VLOOKUP(Tabla2[[#This Row],[RUBRO]],Hoja9!$B$4:$M$1963,11,0)</f>
        <v xml:space="preserve">DIRECCIÓN DE PROTECCIÓN </v>
      </c>
      <c r="G1026" s="7" t="str">
        <f>VLOOKUP(Tabla2[[#This Row],[RUBRO]],Hoja9!$B$4:$M$1963,12,0)</f>
        <v>Dirección de Protección</v>
      </c>
      <c r="H1026" s="5" t="s">
        <v>30</v>
      </c>
      <c r="I1026" s="5" t="s">
        <v>232</v>
      </c>
      <c r="J1026" s="5" t="s">
        <v>233</v>
      </c>
      <c r="K1026" s="5" t="s">
        <v>63</v>
      </c>
      <c r="L1026" s="5" t="s">
        <v>42</v>
      </c>
      <c r="M1026" s="5" t="s">
        <v>234</v>
      </c>
      <c r="N1026" s="5"/>
      <c r="O1026" s="5"/>
      <c r="P1026" s="5" t="s">
        <v>31</v>
      </c>
      <c r="Q1026" s="5" t="s">
        <v>32</v>
      </c>
      <c r="R1026" s="5" t="s">
        <v>33</v>
      </c>
      <c r="S1026" s="6" t="s">
        <v>409</v>
      </c>
      <c r="T1026" s="8">
        <v>167342450</v>
      </c>
      <c r="U1026" s="8">
        <v>0</v>
      </c>
      <c r="V1026" s="8">
        <v>0</v>
      </c>
      <c r="W1026" s="8">
        <v>167342450</v>
      </c>
      <c r="X1026" s="8">
        <v>0</v>
      </c>
      <c r="Y1026" s="8">
        <v>167342450</v>
      </c>
      <c r="Z1026" s="8">
        <v>0</v>
      </c>
      <c r="AA1026" s="8">
        <v>167342450</v>
      </c>
      <c r="AB1026" s="8">
        <v>67223621</v>
      </c>
      <c r="AC1026" s="8">
        <v>67223621</v>
      </c>
      <c r="AD1026" s="21">
        <v>67223621</v>
      </c>
    </row>
    <row r="1027" spans="1:30" ht="33.75" x14ac:dyDescent="0.25">
      <c r="A1027" s="20" t="s">
        <v>428</v>
      </c>
      <c r="B1027" s="6" t="s">
        <v>429</v>
      </c>
      <c r="C1027" s="7" t="s">
        <v>383</v>
      </c>
      <c r="D1027" s="7" t="s">
        <v>29</v>
      </c>
      <c r="E1027" s="3" t="str">
        <f>VLOOKUP(Tabla2[[#This Row],[RUBRO]],Hoja9!$B$4:$M$1963,10,0)</f>
        <v>PROTECCION</v>
      </c>
      <c r="F1027" s="7" t="str">
        <f>VLOOKUP(Tabla2[[#This Row],[RUBRO]],Hoja9!$B$4:$M$1963,11,0)</f>
        <v xml:space="preserve">DIRECCIÓN DE PROTECCIÓN </v>
      </c>
      <c r="G1027" s="7" t="str">
        <f>VLOOKUP(Tabla2[[#This Row],[RUBRO]],Hoja9!$B$4:$M$1963,12,0)</f>
        <v>Dirección de Protección</v>
      </c>
      <c r="H1027" s="5" t="s">
        <v>30</v>
      </c>
      <c r="I1027" s="5" t="s">
        <v>232</v>
      </c>
      <c r="J1027" s="5" t="s">
        <v>233</v>
      </c>
      <c r="K1027" s="5" t="s">
        <v>63</v>
      </c>
      <c r="L1027" s="5" t="s">
        <v>42</v>
      </c>
      <c r="M1027" s="5" t="s">
        <v>281</v>
      </c>
      <c r="N1027" s="5"/>
      <c r="O1027" s="5"/>
      <c r="P1027" s="5" t="s">
        <v>31</v>
      </c>
      <c r="Q1027" s="5" t="s">
        <v>32</v>
      </c>
      <c r="R1027" s="5" t="s">
        <v>33</v>
      </c>
      <c r="S1027" s="6" t="s">
        <v>384</v>
      </c>
      <c r="T1027" s="8">
        <v>1994893494</v>
      </c>
      <c r="U1027" s="8">
        <v>0</v>
      </c>
      <c r="V1027" s="8">
        <v>0</v>
      </c>
      <c r="W1027" s="8">
        <v>1994893494</v>
      </c>
      <c r="X1027" s="8">
        <v>0</v>
      </c>
      <c r="Y1027" s="8">
        <v>1758038988</v>
      </c>
      <c r="Z1027" s="8">
        <v>236854506</v>
      </c>
      <c r="AA1027" s="8">
        <v>1758038988</v>
      </c>
      <c r="AB1027" s="8">
        <v>817921578</v>
      </c>
      <c r="AC1027" s="8">
        <v>817921578</v>
      </c>
      <c r="AD1027" s="21">
        <v>817921578</v>
      </c>
    </row>
    <row r="1028" spans="1:30" ht="33.75" x14ac:dyDescent="0.25">
      <c r="A1028" s="20" t="s">
        <v>428</v>
      </c>
      <c r="B1028" s="6" t="s">
        <v>429</v>
      </c>
      <c r="C1028" s="7" t="s">
        <v>45</v>
      </c>
      <c r="D1028" s="7" t="s">
        <v>29</v>
      </c>
      <c r="E1028" s="3" t="str">
        <f>VLOOKUP(Tabla2[[#This Row],[RUBRO]],Hoja9!$B$4:$M$1963,10,0)</f>
        <v>PROTECCION</v>
      </c>
      <c r="F1028" s="7" t="str">
        <f>VLOOKUP(Tabla2[[#This Row],[RUBRO]],Hoja9!$B$4:$M$1963,11,0)</f>
        <v xml:space="preserve">DIRECCIÓN DE PROTECCIÓN </v>
      </c>
      <c r="G1028" s="7" t="str">
        <f>VLOOKUP(Tabla2[[#This Row],[RUBRO]],Hoja9!$B$4:$M$1963,12,0)</f>
        <v>Dirección de Protección</v>
      </c>
      <c r="H1028" s="5" t="s">
        <v>30</v>
      </c>
      <c r="I1028" s="5" t="s">
        <v>232</v>
      </c>
      <c r="J1028" s="5" t="s">
        <v>233</v>
      </c>
      <c r="K1028" s="5" t="s">
        <v>63</v>
      </c>
      <c r="L1028" s="5" t="s">
        <v>42</v>
      </c>
      <c r="M1028" s="5" t="s">
        <v>237</v>
      </c>
      <c r="N1028" s="5"/>
      <c r="O1028" s="5"/>
      <c r="P1028" s="5" t="s">
        <v>46</v>
      </c>
      <c r="Q1028" s="5" t="s">
        <v>47</v>
      </c>
      <c r="R1028" s="5" t="s">
        <v>33</v>
      </c>
      <c r="S1028" s="6" t="s">
        <v>48</v>
      </c>
      <c r="T1028" s="8">
        <v>0</v>
      </c>
      <c r="U1028" s="8">
        <v>1200000</v>
      </c>
      <c r="V1028" s="8">
        <v>0</v>
      </c>
      <c r="W1028" s="8">
        <v>1200000</v>
      </c>
      <c r="X1028" s="8">
        <v>0</v>
      </c>
      <c r="Y1028" s="8">
        <v>1200000</v>
      </c>
      <c r="Z1028" s="8">
        <v>0</v>
      </c>
      <c r="AA1028" s="8">
        <v>0</v>
      </c>
      <c r="AB1028" s="8">
        <v>0</v>
      </c>
      <c r="AC1028" s="8">
        <v>0</v>
      </c>
      <c r="AD1028" s="21">
        <v>0</v>
      </c>
    </row>
    <row r="1029" spans="1:30" ht="33.75" x14ac:dyDescent="0.25">
      <c r="A1029" s="20" t="s">
        <v>428</v>
      </c>
      <c r="B1029" s="6" t="s">
        <v>429</v>
      </c>
      <c r="C1029" s="7" t="s">
        <v>45</v>
      </c>
      <c r="D1029" s="7" t="s">
        <v>29</v>
      </c>
      <c r="E1029" s="3" t="str">
        <f>VLOOKUP(Tabla2[[#This Row],[RUBRO]],Hoja9!$B$4:$M$1963,10,0)</f>
        <v>PROTECCION</v>
      </c>
      <c r="F1029" s="7" t="str">
        <f>VLOOKUP(Tabla2[[#This Row],[RUBRO]],Hoja9!$B$4:$M$1963,11,0)</f>
        <v xml:space="preserve">DIRECCIÓN DE PROTECCIÓN </v>
      </c>
      <c r="G1029" s="7" t="str">
        <f>VLOOKUP(Tabla2[[#This Row],[RUBRO]],Hoja9!$B$4:$M$1963,12,0)</f>
        <v>Dirección de Protección</v>
      </c>
      <c r="H1029" s="5" t="s">
        <v>30</v>
      </c>
      <c r="I1029" s="5" t="s">
        <v>232</v>
      </c>
      <c r="J1029" s="5" t="s">
        <v>233</v>
      </c>
      <c r="K1029" s="5" t="s">
        <v>63</v>
      </c>
      <c r="L1029" s="5" t="s">
        <v>42</v>
      </c>
      <c r="M1029" s="5" t="s">
        <v>237</v>
      </c>
      <c r="N1029" s="5"/>
      <c r="O1029" s="5"/>
      <c r="P1029" s="5" t="s">
        <v>31</v>
      </c>
      <c r="Q1029" s="5" t="s">
        <v>32</v>
      </c>
      <c r="R1029" s="5" t="s">
        <v>33</v>
      </c>
      <c r="S1029" s="6" t="s">
        <v>48</v>
      </c>
      <c r="T1029" s="8">
        <v>1673831082</v>
      </c>
      <c r="U1029" s="8">
        <v>1700000</v>
      </c>
      <c r="V1029" s="8">
        <v>0</v>
      </c>
      <c r="W1029" s="8">
        <v>1675531082</v>
      </c>
      <c r="X1029" s="8">
        <v>0</v>
      </c>
      <c r="Y1029" s="8">
        <v>1668888557</v>
      </c>
      <c r="Z1029" s="8">
        <v>6642525</v>
      </c>
      <c r="AA1029" s="8">
        <v>1663506678</v>
      </c>
      <c r="AB1029" s="8">
        <v>700240771</v>
      </c>
      <c r="AC1029" s="8">
        <v>700240771</v>
      </c>
      <c r="AD1029" s="21">
        <v>700240771</v>
      </c>
    </row>
    <row r="1030" spans="1:30" ht="33.75" x14ac:dyDescent="0.25">
      <c r="A1030" s="20" t="s">
        <v>428</v>
      </c>
      <c r="B1030" s="6" t="s">
        <v>429</v>
      </c>
      <c r="C1030" s="7" t="s">
        <v>49</v>
      </c>
      <c r="D1030" s="7" t="s">
        <v>29</v>
      </c>
      <c r="E1030" s="3" t="str">
        <f>VLOOKUP(Tabla2[[#This Row],[RUBRO]],Hoja9!$B$4:$M$1963,10,0)</f>
        <v>PROTECCION</v>
      </c>
      <c r="F1030" s="7" t="str">
        <f>VLOOKUP(Tabla2[[#This Row],[RUBRO]],Hoja9!$B$4:$M$1963,11,0)</f>
        <v xml:space="preserve">DIRECCIÓN DE PROTECCIÓN </v>
      </c>
      <c r="G1030" s="7" t="str">
        <f>VLOOKUP(Tabla2[[#This Row],[RUBRO]],Hoja9!$B$4:$M$1963,12,0)</f>
        <v>Dirección de Protección</v>
      </c>
      <c r="H1030" s="5" t="s">
        <v>30</v>
      </c>
      <c r="I1030" s="5" t="s">
        <v>232</v>
      </c>
      <c r="J1030" s="5" t="s">
        <v>233</v>
      </c>
      <c r="K1030" s="5" t="s">
        <v>63</v>
      </c>
      <c r="L1030" s="5" t="s">
        <v>42</v>
      </c>
      <c r="M1030" s="5" t="s">
        <v>243</v>
      </c>
      <c r="N1030" s="5"/>
      <c r="O1030" s="5"/>
      <c r="P1030" s="5" t="s">
        <v>46</v>
      </c>
      <c r="Q1030" s="5" t="s">
        <v>47</v>
      </c>
      <c r="R1030" s="5" t="s">
        <v>33</v>
      </c>
      <c r="S1030" s="6" t="s">
        <v>50</v>
      </c>
      <c r="T1030" s="8">
        <v>367933750</v>
      </c>
      <c r="U1030" s="8">
        <v>0</v>
      </c>
      <c r="V1030" s="8">
        <v>0</v>
      </c>
      <c r="W1030" s="8">
        <v>367933750</v>
      </c>
      <c r="X1030" s="8">
        <v>0</v>
      </c>
      <c r="Y1030" s="8">
        <v>367933750</v>
      </c>
      <c r="Z1030" s="8">
        <v>0</v>
      </c>
      <c r="AA1030" s="8">
        <v>367933750</v>
      </c>
      <c r="AB1030" s="8">
        <v>290327012</v>
      </c>
      <c r="AC1030" s="8">
        <v>290327012</v>
      </c>
      <c r="AD1030" s="21">
        <v>290327012</v>
      </c>
    </row>
    <row r="1031" spans="1:30" ht="33.75" x14ac:dyDescent="0.25">
      <c r="A1031" s="20" t="s">
        <v>428</v>
      </c>
      <c r="B1031" s="6" t="s">
        <v>429</v>
      </c>
      <c r="C1031" s="7" t="s">
        <v>49</v>
      </c>
      <c r="D1031" s="7" t="s">
        <v>29</v>
      </c>
      <c r="E1031" s="3" t="str">
        <f>VLOOKUP(Tabla2[[#This Row],[RUBRO]],Hoja9!$B$4:$M$1963,10,0)</f>
        <v>PROTECCION</v>
      </c>
      <c r="F1031" s="7" t="str">
        <f>VLOOKUP(Tabla2[[#This Row],[RUBRO]],Hoja9!$B$4:$M$1963,11,0)</f>
        <v xml:space="preserve">DIRECCIÓN DE PROTECCIÓN </v>
      </c>
      <c r="G1031" s="7" t="str">
        <f>VLOOKUP(Tabla2[[#This Row],[RUBRO]],Hoja9!$B$4:$M$1963,12,0)</f>
        <v>Dirección de Protección</v>
      </c>
      <c r="H1031" s="5" t="s">
        <v>30</v>
      </c>
      <c r="I1031" s="5" t="s">
        <v>232</v>
      </c>
      <c r="J1031" s="5" t="s">
        <v>233</v>
      </c>
      <c r="K1031" s="5" t="s">
        <v>63</v>
      </c>
      <c r="L1031" s="5" t="s">
        <v>42</v>
      </c>
      <c r="M1031" s="5" t="s">
        <v>243</v>
      </c>
      <c r="N1031" s="5"/>
      <c r="O1031" s="5"/>
      <c r="P1031" s="5" t="s">
        <v>31</v>
      </c>
      <c r="Q1031" s="5" t="s">
        <v>32</v>
      </c>
      <c r="R1031" s="5" t="s">
        <v>33</v>
      </c>
      <c r="S1031" s="6" t="s">
        <v>50</v>
      </c>
      <c r="T1031" s="8">
        <v>441520500</v>
      </c>
      <c r="U1031" s="8">
        <v>0</v>
      </c>
      <c r="V1031" s="8">
        <v>0</v>
      </c>
      <c r="W1031" s="8">
        <v>441520500</v>
      </c>
      <c r="X1031" s="8">
        <v>0</v>
      </c>
      <c r="Y1031" s="8">
        <v>75873852</v>
      </c>
      <c r="Z1031" s="8">
        <v>365646648</v>
      </c>
      <c r="AA1031" s="8">
        <v>52755817</v>
      </c>
      <c r="AB1031" s="8">
        <v>0</v>
      </c>
      <c r="AC1031" s="8">
        <v>0</v>
      </c>
      <c r="AD1031" s="21">
        <v>0</v>
      </c>
    </row>
    <row r="1032" spans="1:30" ht="33.75" x14ac:dyDescent="0.25">
      <c r="A1032" s="20" t="s">
        <v>428</v>
      </c>
      <c r="B1032" s="6" t="s">
        <v>429</v>
      </c>
      <c r="C1032" s="7" t="s">
        <v>58</v>
      </c>
      <c r="D1032" s="7" t="s">
        <v>29</v>
      </c>
      <c r="E1032" s="3" t="str">
        <f>VLOOKUP(Tabla2[[#This Row],[RUBRO]],Hoja9!$B$4:$M$1963,10,0)</f>
        <v>PROTECCION</v>
      </c>
      <c r="F1032" s="7" t="str">
        <f>VLOOKUP(Tabla2[[#This Row],[RUBRO]],Hoja9!$B$4:$M$1963,11,0)</f>
        <v>DIRECCIÓN DE GESTIÓN HUMANA</v>
      </c>
      <c r="G1032" s="7" t="str">
        <f>VLOOKUP(Tabla2[[#This Row],[RUBRO]],Hoja9!$B$4:$M$1963,12,0)</f>
        <v>Gestión Humana - Pres. Serv</v>
      </c>
      <c r="H1032" s="5" t="s">
        <v>30</v>
      </c>
      <c r="I1032" s="5" t="s">
        <v>232</v>
      </c>
      <c r="J1032" s="5" t="s">
        <v>233</v>
      </c>
      <c r="K1032" s="5" t="s">
        <v>63</v>
      </c>
      <c r="L1032" s="5" t="s">
        <v>42</v>
      </c>
      <c r="M1032" s="5" t="s">
        <v>255</v>
      </c>
      <c r="N1032" s="5"/>
      <c r="O1032" s="5"/>
      <c r="P1032" s="5" t="s">
        <v>31</v>
      </c>
      <c r="Q1032" s="5" t="s">
        <v>32</v>
      </c>
      <c r="R1032" s="5" t="s">
        <v>33</v>
      </c>
      <c r="S1032" s="6" t="s">
        <v>59</v>
      </c>
      <c r="T1032" s="8">
        <v>673507268</v>
      </c>
      <c r="U1032" s="8">
        <v>790242476</v>
      </c>
      <c r="V1032" s="8">
        <v>0</v>
      </c>
      <c r="W1032" s="8">
        <v>1463749744</v>
      </c>
      <c r="X1032" s="8">
        <v>0</v>
      </c>
      <c r="Y1032" s="8">
        <v>1446843203</v>
      </c>
      <c r="Z1032" s="8">
        <v>16906541</v>
      </c>
      <c r="AA1032" s="8">
        <v>1423678091</v>
      </c>
      <c r="AB1032" s="8">
        <v>930613479.33000004</v>
      </c>
      <c r="AC1032" s="8">
        <v>930613479.33000004</v>
      </c>
      <c r="AD1032" s="21">
        <v>930613479.33000004</v>
      </c>
    </row>
    <row r="1033" spans="1:30" ht="33.75" x14ac:dyDescent="0.25">
      <c r="A1033" s="20" t="s">
        <v>428</v>
      </c>
      <c r="B1033" s="6" t="s">
        <v>429</v>
      </c>
      <c r="C1033" s="7" t="s">
        <v>256</v>
      </c>
      <c r="D1033" s="7" t="s">
        <v>29</v>
      </c>
      <c r="E1033" s="3" t="str">
        <f>VLOOKUP(Tabla2[[#This Row],[RUBRO]],Hoja9!$B$4:$M$1963,10,0)</f>
        <v>PROTECCION</v>
      </c>
      <c r="F1033" s="7" t="str">
        <f>VLOOKUP(Tabla2[[#This Row],[RUBRO]],Hoja9!$B$4:$M$1963,11,0)</f>
        <v>DIRECCIÓN DE GESTIÓN HUMANA</v>
      </c>
      <c r="G1033" s="7" t="str">
        <f>VLOOKUP(Tabla2[[#This Row],[RUBRO]],Hoja9!$B$4:$M$1963,12,0)</f>
        <v>Gestión Humana- Viáticos</v>
      </c>
      <c r="H1033" s="5" t="s">
        <v>30</v>
      </c>
      <c r="I1033" s="5" t="s">
        <v>232</v>
      </c>
      <c r="J1033" s="5" t="s">
        <v>233</v>
      </c>
      <c r="K1033" s="5" t="s">
        <v>63</v>
      </c>
      <c r="L1033" s="5" t="s">
        <v>42</v>
      </c>
      <c r="M1033" s="5" t="s">
        <v>257</v>
      </c>
      <c r="N1033" s="5"/>
      <c r="O1033" s="5"/>
      <c r="P1033" s="5" t="s">
        <v>31</v>
      </c>
      <c r="Q1033" s="5" t="s">
        <v>32</v>
      </c>
      <c r="R1033" s="5" t="s">
        <v>33</v>
      </c>
      <c r="S1033" s="6" t="s">
        <v>249</v>
      </c>
      <c r="T1033" s="8">
        <v>126415000</v>
      </c>
      <c r="U1033" s="8">
        <v>0</v>
      </c>
      <c r="V1033" s="8">
        <v>0</v>
      </c>
      <c r="W1033" s="8">
        <v>126415000</v>
      </c>
      <c r="X1033" s="8">
        <v>0</v>
      </c>
      <c r="Y1033" s="8">
        <v>126293443</v>
      </c>
      <c r="Z1033" s="8">
        <v>121557</v>
      </c>
      <c r="AA1033" s="8">
        <v>124731732</v>
      </c>
      <c r="AB1033" s="8">
        <v>101173206</v>
      </c>
      <c r="AC1033" s="8">
        <v>101173206</v>
      </c>
      <c r="AD1033" s="21">
        <v>101173206</v>
      </c>
    </row>
    <row r="1034" spans="1:30" ht="33.75" x14ac:dyDescent="0.25">
      <c r="A1034" s="20" t="s">
        <v>428</v>
      </c>
      <c r="B1034" s="6" t="s">
        <v>429</v>
      </c>
      <c r="C1034" s="7" t="s">
        <v>387</v>
      </c>
      <c r="D1034" s="7" t="s">
        <v>29</v>
      </c>
      <c r="E1034" s="3" t="str">
        <f>VLOOKUP(Tabla2[[#This Row],[RUBRO]],Hoja9!$B$4:$M$1963,10,0)</f>
        <v>PROTECCION</v>
      </c>
      <c r="F1034" s="7" t="str">
        <f>VLOOKUP(Tabla2[[#This Row],[RUBRO]],Hoja9!$B$4:$M$1963,11,0)</f>
        <v xml:space="preserve">DIRECCIÓN DE PROTECCIÓN </v>
      </c>
      <c r="G1034" s="7" t="str">
        <f>VLOOKUP(Tabla2[[#This Row],[RUBRO]],Hoja9!$B$4:$M$1963,12,0)</f>
        <v>Dirección de Protección</v>
      </c>
      <c r="H1034" s="5" t="s">
        <v>30</v>
      </c>
      <c r="I1034" s="5" t="s">
        <v>232</v>
      </c>
      <c r="J1034" s="5" t="s">
        <v>233</v>
      </c>
      <c r="K1034" s="5" t="s">
        <v>63</v>
      </c>
      <c r="L1034" s="5" t="s">
        <v>42</v>
      </c>
      <c r="M1034" s="5" t="s">
        <v>388</v>
      </c>
      <c r="N1034" s="5"/>
      <c r="O1034" s="5"/>
      <c r="P1034" s="5" t="s">
        <v>31</v>
      </c>
      <c r="Q1034" s="5" t="s">
        <v>32</v>
      </c>
      <c r="R1034" s="5" t="s">
        <v>33</v>
      </c>
      <c r="S1034" s="6" t="s">
        <v>389</v>
      </c>
      <c r="T1034" s="8">
        <v>36140000</v>
      </c>
      <c r="U1034" s="8">
        <v>0</v>
      </c>
      <c r="V1034" s="8">
        <v>0</v>
      </c>
      <c r="W1034" s="8">
        <v>36140000</v>
      </c>
      <c r="X1034" s="8">
        <v>0</v>
      </c>
      <c r="Y1034" s="8">
        <v>34686506</v>
      </c>
      <c r="Z1034" s="8">
        <v>1453494</v>
      </c>
      <c r="AA1034" s="8">
        <v>22409240</v>
      </c>
      <c r="AB1034" s="8">
        <v>13244240</v>
      </c>
      <c r="AC1034" s="8">
        <v>13244240</v>
      </c>
      <c r="AD1034" s="21">
        <v>13244240</v>
      </c>
    </row>
    <row r="1035" spans="1:30" ht="33.75" x14ac:dyDescent="0.25">
      <c r="A1035" s="20" t="s">
        <v>428</v>
      </c>
      <c r="B1035" s="6" t="s">
        <v>429</v>
      </c>
      <c r="C1035" s="7" t="s">
        <v>265</v>
      </c>
      <c r="D1035" s="7" t="s">
        <v>29</v>
      </c>
      <c r="E1035" s="3" t="str">
        <f>VLOOKUP(Tabla2[[#This Row],[RUBRO]],Hoja9!$B$4:$M$1963,10,0)</f>
        <v>PROTECCION</v>
      </c>
      <c r="F1035" s="7" t="str">
        <f>VLOOKUP(Tabla2[[#This Row],[RUBRO]],Hoja9!$B$4:$M$1963,11,0)</f>
        <v xml:space="preserve">DIRECCIÓN DE PROTECCIÓN </v>
      </c>
      <c r="G1035" s="7" t="str">
        <f>VLOOKUP(Tabla2[[#This Row],[RUBRO]],Hoja9!$B$4:$M$1963,12,0)</f>
        <v>Dirección de Protección</v>
      </c>
      <c r="H1035" s="5" t="s">
        <v>30</v>
      </c>
      <c r="I1035" s="5" t="s">
        <v>232</v>
      </c>
      <c r="J1035" s="5" t="s">
        <v>233</v>
      </c>
      <c r="K1035" s="5" t="s">
        <v>63</v>
      </c>
      <c r="L1035" s="5" t="s">
        <v>42</v>
      </c>
      <c r="M1035" s="5" t="s">
        <v>266</v>
      </c>
      <c r="N1035" s="5"/>
      <c r="O1035" s="5"/>
      <c r="P1035" s="5" t="s">
        <v>31</v>
      </c>
      <c r="Q1035" s="5" t="s">
        <v>32</v>
      </c>
      <c r="R1035" s="5" t="s">
        <v>33</v>
      </c>
      <c r="S1035" s="6" t="s">
        <v>267</v>
      </c>
      <c r="T1035" s="8">
        <v>0</v>
      </c>
      <c r="U1035" s="8">
        <v>187357</v>
      </c>
      <c r="V1035" s="8">
        <v>0</v>
      </c>
      <c r="W1035" s="8">
        <v>187357</v>
      </c>
      <c r="X1035" s="8">
        <v>0</v>
      </c>
      <c r="Y1035" s="8">
        <v>187357</v>
      </c>
      <c r="Z1035" s="8">
        <v>0</v>
      </c>
      <c r="AA1035" s="8">
        <v>187357</v>
      </c>
      <c r="AB1035" s="8">
        <v>116356.17</v>
      </c>
      <c r="AC1035" s="8">
        <v>116356.17</v>
      </c>
      <c r="AD1035" s="21">
        <v>116356.17</v>
      </c>
    </row>
    <row r="1036" spans="1:30" ht="33.75" x14ac:dyDescent="0.25">
      <c r="A1036" s="20" t="s">
        <v>428</v>
      </c>
      <c r="B1036" s="6" t="s">
        <v>429</v>
      </c>
      <c r="C1036" s="7" t="s">
        <v>51</v>
      </c>
      <c r="D1036" s="7" t="s">
        <v>35</v>
      </c>
      <c r="E1036" s="3" t="str">
        <f>VLOOKUP(Tabla2[[#This Row],[RUBRO]],Hoja9!$B$4:$M$1963,10,0)</f>
        <v>PRIMERA INFANCIA</v>
      </c>
      <c r="F1036" s="7" t="str">
        <f>VLOOKUP(Tabla2[[#This Row],[RUBRO]],Hoja9!$B$4:$M$1963,11,0)</f>
        <v>DIRECCIÓN DE PRIMERA INFANCIA</v>
      </c>
      <c r="G1036" s="7" t="str">
        <f>VLOOKUP(Tabla2[[#This Row],[RUBRO]],Hoja9!$B$4:$M$1963,12,0)</f>
        <v>Primera Infancia</v>
      </c>
      <c r="H1036" s="5" t="s">
        <v>30</v>
      </c>
      <c r="I1036" s="5" t="s">
        <v>232</v>
      </c>
      <c r="J1036" s="5" t="s">
        <v>233</v>
      </c>
      <c r="K1036" s="5" t="s">
        <v>80</v>
      </c>
      <c r="L1036" s="5" t="s">
        <v>42</v>
      </c>
      <c r="M1036" s="5" t="s">
        <v>234</v>
      </c>
      <c r="N1036" s="5"/>
      <c r="O1036" s="5"/>
      <c r="P1036" s="5" t="s">
        <v>46</v>
      </c>
      <c r="Q1036" s="5" t="s">
        <v>47</v>
      </c>
      <c r="R1036" s="5" t="s">
        <v>33</v>
      </c>
      <c r="S1036" s="6" t="s">
        <v>52</v>
      </c>
      <c r="T1036" s="8">
        <v>77656112197</v>
      </c>
      <c r="U1036" s="8">
        <v>0</v>
      </c>
      <c r="V1036" s="8">
        <v>25755996428</v>
      </c>
      <c r="W1036" s="8">
        <v>51900115769</v>
      </c>
      <c r="X1036" s="8">
        <v>0</v>
      </c>
      <c r="Y1036" s="8">
        <v>50836568921</v>
      </c>
      <c r="Z1036" s="8">
        <v>1063546848</v>
      </c>
      <c r="AA1036" s="8">
        <v>50819721430</v>
      </c>
      <c r="AB1036" s="8">
        <v>23504146194</v>
      </c>
      <c r="AC1036" s="8">
        <v>23504146194</v>
      </c>
      <c r="AD1036" s="21">
        <v>23504146194</v>
      </c>
    </row>
    <row r="1037" spans="1:30" ht="33.75" x14ac:dyDescent="0.25">
      <c r="A1037" s="20" t="s">
        <v>428</v>
      </c>
      <c r="B1037" s="6" t="s">
        <v>429</v>
      </c>
      <c r="C1037" s="7" t="s">
        <v>51</v>
      </c>
      <c r="D1037" s="7" t="s">
        <v>35</v>
      </c>
      <c r="E1037" s="3" t="str">
        <f>VLOOKUP(Tabla2[[#This Row],[RUBRO]],Hoja9!$B$4:$M$1963,10,0)</f>
        <v>PRIMERA INFANCIA</v>
      </c>
      <c r="F1037" s="7" t="str">
        <f>VLOOKUP(Tabla2[[#This Row],[RUBRO]],Hoja9!$B$4:$M$1963,11,0)</f>
        <v>DIRECCIÓN DE PRIMERA INFANCIA</v>
      </c>
      <c r="G1037" s="7" t="str">
        <f>VLOOKUP(Tabla2[[#This Row],[RUBRO]],Hoja9!$B$4:$M$1963,12,0)</f>
        <v>Primera Infancia</v>
      </c>
      <c r="H1037" s="5" t="s">
        <v>30</v>
      </c>
      <c r="I1037" s="5" t="s">
        <v>232</v>
      </c>
      <c r="J1037" s="5" t="s">
        <v>233</v>
      </c>
      <c r="K1037" s="5" t="s">
        <v>80</v>
      </c>
      <c r="L1037" s="5" t="s">
        <v>42</v>
      </c>
      <c r="M1037" s="5" t="s">
        <v>234</v>
      </c>
      <c r="N1037" s="5"/>
      <c r="O1037" s="5"/>
      <c r="P1037" s="5" t="s">
        <v>31</v>
      </c>
      <c r="Q1037" s="5" t="s">
        <v>171</v>
      </c>
      <c r="R1037" s="5" t="s">
        <v>33</v>
      </c>
      <c r="S1037" s="6" t="s">
        <v>52</v>
      </c>
      <c r="T1037" s="8">
        <v>107963733625</v>
      </c>
      <c r="U1037" s="8">
        <v>25755996428</v>
      </c>
      <c r="V1037" s="8">
        <v>0</v>
      </c>
      <c r="W1037" s="8">
        <v>133719730053</v>
      </c>
      <c r="X1037" s="8">
        <v>0</v>
      </c>
      <c r="Y1037" s="8">
        <v>132204810276</v>
      </c>
      <c r="Z1037" s="8">
        <v>1514919777</v>
      </c>
      <c r="AA1037" s="8">
        <v>131977834149</v>
      </c>
      <c r="AB1037" s="8">
        <v>54951570911</v>
      </c>
      <c r="AC1037" s="8">
        <v>54951570911</v>
      </c>
      <c r="AD1037" s="21">
        <v>54951570911</v>
      </c>
    </row>
    <row r="1038" spans="1:30" ht="33.75" x14ac:dyDescent="0.25">
      <c r="A1038" s="20" t="s">
        <v>428</v>
      </c>
      <c r="B1038" s="6" t="s">
        <v>429</v>
      </c>
      <c r="C1038" s="7" t="s">
        <v>51</v>
      </c>
      <c r="D1038" s="7" t="s">
        <v>35</v>
      </c>
      <c r="E1038" s="3" t="str">
        <f>VLOOKUP(Tabla2[[#This Row],[RUBRO]],Hoja9!$B$4:$M$1963,10,0)</f>
        <v>PRIMERA INFANCIA</v>
      </c>
      <c r="F1038" s="7" t="str">
        <f>VLOOKUP(Tabla2[[#This Row],[RUBRO]],Hoja9!$B$4:$M$1963,11,0)</f>
        <v>DIRECCIÓN DE PRIMERA INFANCIA</v>
      </c>
      <c r="G1038" s="7" t="str">
        <f>VLOOKUP(Tabla2[[#This Row],[RUBRO]],Hoja9!$B$4:$M$1963,12,0)</f>
        <v>Primera Infancia</v>
      </c>
      <c r="H1038" s="5" t="s">
        <v>30</v>
      </c>
      <c r="I1038" s="5" t="s">
        <v>232</v>
      </c>
      <c r="J1038" s="5" t="s">
        <v>233</v>
      </c>
      <c r="K1038" s="5" t="s">
        <v>80</v>
      </c>
      <c r="L1038" s="5" t="s">
        <v>42</v>
      </c>
      <c r="M1038" s="5" t="s">
        <v>234</v>
      </c>
      <c r="N1038" s="5"/>
      <c r="O1038" s="5"/>
      <c r="P1038" s="5" t="s">
        <v>31</v>
      </c>
      <c r="Q1038" s="5" t="s">
        <v>32</v>
      </c>
      <c r="R1038" s="5" t="s">
        <v>33</v>
      </c>
      <c r="S1038" s="6" t="s">
        <v>52</v>
      </c>
      <c r="T1038" s="8">
        <v>0</v>
      </c>
      <c r="U1038" s="8">
        <v>985936095</v>
      </c>
      <c r="V1038" s="8">
        <v>0</v>
      </c>
      <c r="W1038" s="8">
        <v>985936095</v>
      </c>
      <c r="X1038" s="8">
        <v>0</v>
      </c>
      <c r="Y1038" s="8">
        <v>50846010</v>
      </c>
      <c r="Z1038" s="8">
        <v>935090085</v>
      </c>
      <c r="AA1038" s="8">
        <v>50846010</v>
      </c>
      <c r="AB1038" s="8">
        <v>0</v>
      </c>
      <c r="AC1038" s="8">
        <v>0</v>
      </c>
      <c r="AD1038" s="21">
        <v>0</v>
      </c>
    </row>
    <row r="1039" spans="1:30" ht="33.75" x14ac:dyDescent="0.25">
      <c r="A1039" s="20" t="s">
        <v>428</v>
      </c>
      <c r="B1039" s="6" t="s">
        <v>429</v>
      </c>
      <c r="C1039" s="7" t="s">
        <v>390</v>
      </c>
      <c r="D1039" s="7" t="s">
        <v>35</v>
      </c>
      <c r="E1039" s="3" t="str">
        <f>VLOOKUP(Tabla2[[#This Row],[RUBRO]],Hoja9!$B$4:$M$1963,10,0)</f>
        <v>PRIMERA INFANCIA</v>
      </c>
      <c r="F1039" s="7" t="str">
        <f>VLOOKUP(Tabla2[[#This Row],[RUBRO]],Hoja9!$B$4:$M$1963,11,0)</f>
        <v>DIRECCIÓN DE PRIMERA INFANCIA</v>
      </c>
      <c r="G1039" s="7" t="str">
        <f>VLOOKUP(Tabla2[[#This Row],[RUBRO]],Hoja9!$B$4:$M$1963,12,0)</f>
        <v>Primera Infancia</v>
      </c>
      <c r="H1039" s="5" t="s">
        <v>30</v>
      </c>
      <c r="I1039" s="5" t="s">
        <v>232</v>
      </c>
      <c r="J1039" s="5" t="s">
        <v>233</v>
      </c>
      <c r="K1039" s="5" t="s">
        <v>80</v>
      </c>
      <c r="L1039" s="5" t="s">
        <v>42</v>
      </c>
      <c r="M1039" s="5" t="s">
        <v>281</v>
      </c>
      <c r="N1039" s="5"/>
      <c r="O1039" s="5"/>
      <c r="P1039" s="5" t="s">
        <v>46</v>
      </c>
      <c r="Q1039" s="5" t="s">
        <v>47</v>
      </c>
      <c r="R1039" s="5" t="s">
        <v>33</v>
      </c>
      <c r="S1039" s="6" t="s">
        <v>391</v>
      </c>
      <c r="T1039" s="8">
        <v>17765249773</v>
      </c>
      <c r="U1039" s="8">
        <v>0</v>
      </c>
      <c r="V1039" s="8">
        <v>0</v>
      </c>
      <c r="W1039" s="8">
        <v>17765249773</v>
      </c>
      <c r="X1039" s="8">
        <v>0</v>
      </c>
      <c r="Y1039" s="8">
        <v>17765249773</v>
      </c>
      <c r="Z1039" s="8">
        <v>0</v>
      </c>
      <c r="AA1039" s="8">
        <v>17765249773</v>
      </c>
      <c r="AB1039" s="8">
        <v>8225433453</v>
      </c>
      <c r="AC1039" s="8">
        <v>8225433453</v>
      </c>
      <c r="AD1039" s="21">
        <v>8225433453</v>
      </c>
    </row>
    <row r="1040" spans="1:30" ht="33.75" x14ac:dyDescent="0.25">
      <c r="A1040" s="20" t="s">
        <v>428</v>
      </c>
      <c r="B1040" s="6" t="s">
        <v>429</v>
      </c>
      <c r="C1040" s="7" t="s">
        <v>274</v>
      </c>
      <c r="D1040" s="7" t="s">
        <v>35</v>
      </c>
      <c r="E1040" s="3" t="str">
        <f>VLOOKUP(Tabla2[[#This Row],[RUBRO]],Hoja9!$B$4:$M$1963,10,0)</f>
        <v>PRIMERA INFANCIA</v>
      </c>
      <c r="F1040" s="7" t="str">
        <f>VLOOKUP(Tabla2[[#This Row],[RUBRO]],Hoja9!$B$4:$M$1963,11,0)</f>
        <v>DIRECCIÓN DE GESTIÓN HUMANA</v>
      </c>
      <c r="G1040" s="7" t="str">
        <f>VLOOKUP(Tabla2[[#This Row],[RUBRO]],Hoja9!$B$4:$M$1963,12,0)</f>
        <v>Gestión Humana - Pres. Serv</v>
      </c>
      <c r="H1040" s="5" t="s">
        <v>30</v>
      </c>
      <c r="I1040" s="5" t="s">
        <v>232</v>
      </c>
      <c r="J1040" s="5" t="s">
        <v>233</v>
      </c>
      <c r="K1040" s="5" t="s">
        <v>80</v>
      </c>
      <c r="L1040" s="5" t="s">
        <v>42</v>
      </c>
      <c r="M1040" s="5" t="s">
        <v>254</v>
      </c>
      <c r="N1040" s="5"/>
      <c r="O1040" s="5"/>
      <c r="P1040" s="5" t="s">
        <v>31</v>
      </c>
      <c r="Q1040" s="5" t="s">
        <v>32</v>
      </c>
      <c r="R1040" s="5" t="s">
        <v>33</v>
      </c>
      <c r="S1040" s="6" t="s">
        <v>59</v>
      </c>
      <c r="T1040" s="8">
        <v>0</v>
      </c>
      <c r="U1040" s="8">
        <v>709126344</v>
      </c>
      <c r="V1040" s="8">
        <v>55468962</v>
      </c>
      <c r="W1040" s="8">
        <v>653657382</v>
      </c>
      <c r="X1040" s="8">
        <v>0</v>
      </c>
      <c r="Y1040" s="8">
        <v>643856293</v>
      </c>
      <c r="Z1040" s="8">
        <v>9801089</v>
      </c>
      <c r="AA1040" s="8">
        <v>643856293</v>
      </c>
      <c r="AB1040" s="8">
        <v>262684368</v>
      </c>
      <c r="AC1040" s="8">
        <v>262684368</v>
      </c>
      <c r="AD1040" s="21">
        <v>262684368</v>
      </c>
    </row>
    <row r="1041" spans="1:30" ht="33.75" x14ac:dyDescent="0.25">
      <c r="A1041" s="20" t="s">
        <v>428</v>
      </c>
      <c r="B1041" s="6" t="s">
        <v>429</v>
      </c>
      <c r="C1041" s="7" t="s">
        <v>275</v>
      </c>
      <c r="D1041" s="7" t="s">
        <v>35</v>
      </c>
      <c r="E1041" s="3" t="str">
        <f>VLOOKUP(Tabla2[[#This Row],[RUBRO]],Hoja9!$B$4:$M$1963,10,0)</f>
        <v>PRIMERA INFANCIA</v>
      </c>
      <c r="F1041" s="7" t="str">
        <f>VLOOKUP(Tabla2[[#This Row],[RUBRO]],Hoja9!$B$4:$M$1963,11,0)</f>
        <v>DIRECCIÓN DE GESTIÓN HUMANA</v>
      </c>
      <c r="G1041" s="7" t="str">
        <f>VLOOKUP(Tabla2[[#This Row],[RUBRO]],Hoja9!$B$4:$M$1963,12,0)</f>
        <v>Gestión Humana- Viáticos</v>
      </c>
      <c r="H1041" s="5" t="s">
        <v>30</v>
      </c>
      <c r="I1041" s="5" t="s">
        <v>232</v>
      </c>
      <c r="J1041" s="5" t="s">
        <v>233</v>
      </c>
      <c r="K1041" s="5" t="s">
        <v>80</v>
      </c>
      <c r="L1041" s="5" t="s">
        <v>42</v>
      </c>
      <c r="M1041" s="5" t="s">
        <v>276</v>
      </c>
      <c r="N1041" s="5"/>
      <c r="O1041" s="5"/>
      <c r="P1041" s="5" t="s">
        <v>31</v>
      </c>
      <c r="Q1041" s="5" t="s">
        <v>32</v>
      </c>
      <c r="R1041" s="5" t="s">
        <v>33</v>
      </c>
      <c r="S1041" s="6" t="s">
        <v>249</v>
      </c>
      <c r="T1041" s="8">
        <v>23600000</v>
      </c>
      <c r="U1041" s="8">
        <v>153593144</v>
      </c>
      <c r="V1041" s="8">
        <v>0</v>
      </c>
      <c r="W1041" s="8">
        <v>177193144</v>
      </c>
      <c r="X1041" s="8">
        <v>0</v>
      </c>
      <c r="Y1041" s="8">
        <v>153953192</v>
      </c>
      <c r="Z1041" s="8">
        <v>23239952</v>
      </c>
      <c r="AA1041" s="8">
        <v>137523142</v>
      </c>
      <c r="AB1041" s="8">
        <v>101899819</v>
      </c>
      <c r="AC1041" s="8">
        <v>101899819</v>
      </c>
      <c r="AD1041" s="21">
        <v>101899819</v>
      </c>
    </row>
    <row r="1042" spans="1:30" ht="33.75" x14ac:dyDescent="0.25">
      <c r="A1042" s="20" t="s">
        <v>428</v>
      </c>
      <c r="B1042" s="6" t="s">
        <v>429</v>
      </c>
      <c r="C1042" s="7" t="s">
        <v>277</v>
      </c>
      <c r="D1042" s="7" t="s">
        <v>35</v>
      </c>
      <c r="E1042" s="3" t="str">
        <f>VLOOKUP(Tabla2[[#This Row],[RUBRO]],Hoja9!$B$4:$M$1963,10,0)</f>
        <v>PRIMERA INFANCIA</v>
      </c>
      <c r="F1042" s="7" t="str">
        <f>VLOOKUP(Tabla2[[#This Row],[RUBRO]],Hoja9!$B$4:$M$1963,11,0)</f>
        <v>DIRECCIÓN DE PRIMERA INFANCIA</v>
      </c>
      <c r="G1042" s="7" t="str">
        <f>VLOOKUP(Tabla2[[#This Row],[RUBRO]],Hoja9!$B$4:$M$1963,12,0)</f>
        <v>Primera Infancia</v>
      </c>
      <c r="H1042" s="5" t="s">
        <v>30</v>
      </c>
      <c r="I1042" s="5" t="s">
        <v>232</v>
      </c>
      <c r="J1042" s="5" t="s">
        <v>233</v>
      </c>
      <c r="K1042" s="5" t="s">
        <v>80</v>
      </c>
      <c r="L1042" s="5" t="s">
        <v>42</v>
      </c>
      <c r="M1042" s="5" t="s">
        <v>266</v>
      </c>
      <c r="N1042" s="5"/>
      <c r="O1042" s="5"/>
      <c r="P1042" s="5" t="s">
        <v>31</v>
      </c>
      <c r="Q1042" s="5" t="s">
        <v>32</v>
      </c>
      <c r="R1042" s="5" t="s">
        <v>33</v>
      </c>
      <c r="S1042" s="6" t="s">
        <v>267</v>
      </c>
      <c r="T1042" s="8">
        <v>0</v>
      </c>
      <c r="U1042" s="8">
        <v>95568</v>
      </c>
      <c r="V1042" s="8">
        <v>0</v>
      </c>
      <c r="W1042" s="8">
        <v>95568</v>
      </c>
      <c r="X1042" s="8">
        <v>0</v>
      </c>
      <c r="Y1042" s="8">
        <v>95568</v>
      </c>
      <c r="Z1042" s="8">
        <v>0</v>
      </c>
      <c r="AA1042" s="8">
        <v>95568</v>
      </c>
      <c r="AB1042" s="8">
        <v>30826.06</v>
      </c>
      <c r="AC1042" s="8">
        <v>30826.06</v>
      </c>
      <c r="AD1042" s="21">
        <v>30826.06</v>
      </c>
    </row>
    <row r="1043" spans="1:30" ht="56.25" x14ac:dyDescent="0.25">
      <c r="A1043" s="20" t="s">
        <v>428</v>
      </c>
      <c r="B1043" s="6" t="s">
        <v>429</v>
      </c>
      <c r="C1043" s="7" t="s">
        <v>278</v>
      </c>
      <c r="D1043" s="7" t="s">
        <v>507</v>
      </c>
      <c r="E1043" s="3" t="str">
        <f>VLOOKUP(Tabla2[[#This Row],[RUBRO]],Hoja9!$B$4:$M$1963,10,0)</f>
        <v>FAMILIA</v>
      </c>
      <c r="F1043" s="7" t="str">
        <f>VLOOKUP(Tabla2[[#This Row],[RUBRO]],Hoja9!$B$4:$M$1963,11,0)</f>
        <v>DIRECCIÓN DE FAMILIAS Y COMUNIDADES</v>
      </c>
      <c r="G1043" s="7" t="str">
        <f>VLOOKUP(Tabla2[[#This Row],[RUBRO]],Hoja9!$B$4:$M$1963,12,0)</f>
        <v>Familia</v>
      </c>
      <c r="H1043" s="5" t="s">
        <v>30</v>
      </c>
      <c r="I1043" s="5" t="s">
        <v>232</v>
      </c>
      <c r="J1043" s="5" t="s">
        <v>233</v>
      </c>
      <c r="K1043" s="5" t="s">
        <v>64</v>
      </c>
      <c r="L1043" s="5" t="s">
        <v>42</v>
      </c>
      <c r="M1043" s="5" t="s">
        <v>234</v>
      </c>
      <c r="N1043" s="5"/>
      <c r="O1043" s="5"/>
      <c r="P1043" s="5" t="s">
        <v>31</v>
      </c>
      <c r="Q1043" s="5" t="s">
        <v>32</v>
      </c>
      <c r="R1043" s="5" t="s">
        <v>33</v>
      </c>
      <c r="S1043" s="6" t="s">
        <v>279</v>
      </c>
      <c r="T1043" s="8">
        <v>912435840</v>
      </c>
      <c r="U1043" s="8">
        <v>381098520</v>
      </c>
      <c r="V1043" s="8">
        <v>0</v>
      </c>
      <c r="W1043" s="8">
        <v>1293534360</v>
      </c>
      <c r="X1043" s="8">
        <v>0</v>
      </c>
      <c r="Y1043" s="8">
        <v>1293534360</v>
      </c>
      <c r="Z1043" s="8">
        <v>0</v>
      </c>
      <c r="AA1043" s="8">
        <v>912435840</v>
      </c>
      <c r="AB1043" s="8">
        <v>273730752</v>
      </c>
      <c r="AC1043" s="8">
        <v>273730752</v>
      </c>
      <c r="AD1043" s="21">
        <v>273730752</v>
      </c>
    </row>
    <row r="1044" spans="1:30" ht="56.25" x14ac:dyDescent="0.25">
      <c r="A1044" s="20" t="s">
        <v>428</v>
      </c>
      <c r="B1044" s="6" t="s">
        <v>429</v>
      </c>
      <c r="C1044" s="7" t="s">
        <v>280</v>
      </c>
      <c r="D1044" s="7" t="s">
        <v>507</v>
      </c>
      <c r="E1044" s="3" t="str">
        <f>VLOOKUP(Tabla2[[#This Row],[RUBRO]],Hoja9!$B$4:$M$1963,10,0)</f>
        <v>FAMILIA</v>
      </c>
      <c r="F1044" s="7" t="str">
        <f>VLOOKUP(Tabla2[[#This Row],[RUBRO]],Hoja9!$B$4:$M$1963,11,0)</f>
        <v>DIRECCIÓN DE FAMILIAS Y COMUNIDADES</v>
      </c>
      <c r="G1044" s="7" t="str">
        <f>VLOOKUP(Tabla2[[#This Row],[RUBRO]],Hoja9!$B$4:$M$1963,12,0)</f>
        <v>Familia</v>
      </c>
      <c r="H1044" s="5" t="s">
        <v>30</v>
      </c>
      <c r="I1044" s="5" t="s">
        <v>232</v>
      </c>
      <c r="J1044" s="5" t="s">
        <v>233</v>
      </c>
      <c r="K1044" s="5" t="s">
        <v>64</v>
      </c>
      <c r="L1044" s="5" t="s">
        <v>42</v>
      </c>
      <c r="M1044" s="5" t="s">
        <v>281</v>
      </c>
      <c r="N1044" s="5"/>
      <c r="O1044" s="5"/>
      <c r="P1044" s="5" t="s">
        <v>31</v>
      </c>
      <c r="Q1044" s="5" t="s">
        <v>32</v>
      </c>
      <c r="R1044" s="5" t="s">
        <v>33</v>
      </c>
      <c r="S1044" s="6" t="s">
        <v>282</v>
      </c>
      <c r="T1044" s="8">
        <v>3136935828</v>
      </c>
      <c r="U1044" s="8">
        <v>0</v>
      </c>
      <c r="V1044" s="8">
        <v>11955632</v>
      </c>
      <c r="W1044" s="8">
        <v>3124980196</v>
      </c>
      <c r="X1044" s="8">
        <v>0</v>
      </c>
      <c r="Y1044" s="8">
        <v>3124980196</v>
      </c>
      <c r="Z1044" s="8">
        <v>0</v>
      </c>
      <c r="AA1044" s="8">
        <v>3124980196</v>
      </c>
      <c r="AB1044" s="8">
        <v>1709572327</v>
      </c>
      <c r="AC1044" s="8">
        <v>1709572327</v>
      </c>
      <c r="AD1044" s="21">
        <v>1709572327</v>
      </c>
    </row>
    <row r="1045" spans="1:30" ht="33.75" x14ac:dyDescent="0.25">
      <c r="A1045" s="20" t="s">
        <v>428</v>
      </c>
      <c r="B1045" s="6" t="s">
        <v>429</v>
      </c>
      <c r="C1045" s="7" t="s">
        <v>285</v>
      </c>
      <c r="D1045" s="7" t="s">
        <v>507</v>
      </c>
      <c r="E1045" s="3" t="str">
        <f>VLOOKUP(Tabla2[[#This Row],[RUBRO]],Hoja9!$B$4:$M$1963,10,0)</f>
        <v>FAMILIA</v>
      </c>
      <c r="F1045" s="7" t="str">
        <f>VLOOKUP(Tabla2[[#This Row],[RUBRO]],Hoja9!$B$4:$M$1963,11,0)</f>
        <v>DIRECCIÓN DE GESTIÓN HUMANA</v>
      </c>
      <c r="G1045" s="7" t="str">
        <f>VLOOKUP(Tabla2[[#This Row],[RUBRO]],Hoja9!$B$4:$M$1963,12,0)</f>
        <v>Gestión Humana - Pres. Serv</v>
      </c>
      <c r="H1045" s="5" t="s">
        <v>30</v>
      </c>
      <c r="I1045" s="5" t="s">
        <v>232</v>
      </c>
      <c r="J1045" s="5" t="s">
        <v>233</v>
      </c>
      <c r="K1045" s="5" t="s">
        <v>64</v>
      </c>
      <c r="L1045" s="5" t="s">
        <v>42</v>
      </c>
      <c r="M1045" s="5" t="s">
        <v>243</v>
      </c>
      <c r="N1045" s="5"/>
      <c r="O1045" s="5"/>
      <c r="P1045" s="5" t="s">
        <v>31</v>
      </c>
      <c r="Q1045" s="5" t="s">
        <v>32</v>
      </c>
      <c r="R1045" s="5" t="s">
        <v>33</v>
      </c>
      <c r="S1045" s="6" t="s">
        <v>59</v>
      </c>
      <c r="T1045" s="8">
        <v>32791000</v>
      </c>
      <c r="U1045" s="8">
        <v>1093033</v>
      </c>
      <c r="V1045" s="8">
        <v>0</v>
      </c>
      <c r="W1045" s="8">
        <v>33884033</v>
      </c>
      <c r="X1045" s="8">
        <v>0</v>
      </c>
      <c r="Y1045" s="8">
        <v>32791000</v>
      </c>
      <c r="Z1045" s="8">
        <v>1093033</v>
      </c>
      <c r="AA1045" s="8">
        <v>32791000</v>
      </c>
      <c r="AB1045" s="8">
        <v>14905000</v>
      </c>
      <c r="AC1045" s="8">
        <v>14905000</v>
      </c>
      <c r="AD1045" s="21">
        <v>14905000</v>
      </c>
    </row>
    <row r="1046" spans="1:30" ht="33.75" x14ac:dyDescent="0.25">
      <c r="A1046" s="20" t="s">
        <v>428</v>
      </c>
      <c r="B1046" s="6" t="s">
        <v>429</v>
      </c>
      <c r="C1046" s="7" t="s">
        <v>286</v>
      </c>
      <c r="D1046" s="7" t="s">
        <v>507</v>
      </c>
      <c r="E1046" s="3" t="str">
        <f>VLOOKUP(Tabla2[[#This Row],[RUBRO]],Hoja9!$B$4:$M$1963,10,0)</f>
        <v>FAMILIA</v>
      </c>
      <c r="F1046" s="7" t="str">
        <f>VLOOKUP(Tabla2[[#This Row],[RUBRO]],Hoja9!$B$4:$M$1963,11,0)</f>
        <v>DIRECCIÓN DE GESTIÓN HUMANA</v>
      </c>
      <c r="G1046" s="7" t="str">
        <f>VLOOKUP(Tabla2[[#This Row],[RUBRO]],Hoja9!$B$4:$M$1963,12,0)</f>
        <v>Gestión Humana- Viáticos</v>
      </c>
      <c r="H1046" s="5" t="s">
        <v>30</v>
      </c>
      <c r="I1046" s="5" t="s">
        <v>232</v>
      </c>
      <c r="J1046" s="5" t="s">
        <v>233</v>
      </c>
      <c r="K1046" s="5" t="s">
        <v>64</v>
      </c>
      <c r="L1046" s="5" t="s">
        <v>42</v>
      </c>
      <c r="M1046" s="5" t="s">
        <v>246</v>
      </c>
      <c r="N1046" s="5"/>
      <c r="O1046" s="5"/>
      <c r="P1046" s="5" t="s">
        <v>31</v>
      </c>
      <c r="Q1046" s="5" t="s">
        <v>32</v>
      </c>
      <c r="R1046" s="5" t="s">
        <v>33</v>
      </c>
      <c r="S1046" s="6" t="s">
        <v>249</v>
      </c>
      <c r="T1046" s="8">
        <v>18205872</v>
      </c>
      <c r="U1046" s="8">
        <v>3000000</v>
      </c>
      <c r="V1046" s="8">
        <v>0</v>
      </c>
      <c r="W1046" s="8">
        <v>21205872</v>
      </c>
      <c r="X1046" s="8">
        <v>0</v>
      </c>
      <c r="Y1046" s="8">
        <v>12854091</v>
      </c>
      <c r="Z1046" s="8">
        <v>8351781</v>
      </c>
      <c r="AA1046" s="8">
        <v>12217894</v>
      </c>
      <c r="AB1046" s="8">
        <v>10419006</v>
      </c>
      <c r="AC1046" s="8">
        <v>10419006</v>
      </c>
      <c r="AD1046" s="21">
        <v>10419006</v>
      </c>
    </row>
    <row r="1047" spans="1:30" ht="56.25" x14ac:dyDescent="0.25">
      <c r="A1047" s="20" t="s">
        <v>428</v>
      </c>
      <c r="B1047" s="6" t="s">
        <v>429</v>
      </c>
      <c r="C1047" s="7" t="s">
        <v>478</v>
      </c>
      <c r="D1047" s="7" t="s">
        <v>507</v>
      </c>
      <c r="E1047" s="3" t="str">
        <f>VLOOKUP(Tabla2[[#This Row],[RUBRO]],Hoja9!$B$4:$M$1963,10,0)</f>
        <v>FAMILIA</v>
      </c>
      <c r="F1047" s="7" t="str">
        <f>VLOOKUP(Tabla2[[#This Row],[RUBRO]],Hoja9!$B$4:$M$1963,11,0)</f>
        <v>DIRECCIÓN DE FAMILIAS Y COMUNIDADES</v>
      </c>
      <c r="G1047" s="7" t="str">
        <f>VLOOKUP(Tabla2[[#This Row],[RUBRO]],Hoja9!$B$4:$M$1963,12,0)</f>
        <v>Familia</v>
      </c>
      <c r="H1047" s="5" t="s">
        <v>30</v>
      </c>
      <c r="I1047" s="5" t="s">
        <v>232</v>
      </c>
      <c r="J1047" s="5" t="s">
        <v>233</v>
      </c>
      <c r="K1047" s="5" t="s">
        <v>64</v>
      </c>
      <c r="L1047" s="5" t="s">
        <v>42</v>
      </c>
      <c r="M1047" s="5" t="s">
        <v>266</v>
      </c>
      <c r="N1047" s="5"/>
      <c r="O1047" s="5"/>
      <c r="P1047" s="5" t="s">
        <v>31</v>
      </c>
      <c r="Q1047" s="5" t="s">
        <v>32</v>
      </c>
      <c r="R1047" s="5" t="s">
        <v>33</v>
      </c>
      <c r="S1047" s="6" t="s">
        <v>267</v>
      </c>
      <c r="T1047" s="8">
        <v>4984</v>
      </c>
      <c r="U1047" s="8">
        <v>0</v>
      </c>
      <c r="V1047" s="8">
        <v>0</v>
      </c>
      <c r="W1047" s="8">
        <v>4984</v>
      </c>
      <c r="X1047" s="8">
        <v>0</v>
      </c>
      <c r="Y1047" s="8">
        <v>4984</v>
      </c>
      <c r="Z1047" s="8">
        <v>0</v>
      </c>
      <c r="AA1047" s="8">
        <v>4984</v>
      </c>
      <c r="AB1047" s="8">
        <v>476.96</v>
      </c>
      <c r="AC1047" s="8">
        <v>476.96</v>
      </c>
      <c r="AD1047" s="21">
        <v>476.96</v>
      </c>
    </row>
    <row r="1048" spans="1:30" ht="45" x14ac:dyDescent="0.25">
      <c r="A1048" s="20" t="s">
        <v>428</v>
      </c>
      <c r="B1048" s="6" t="s">
        <v>429</v>
      </c>
      <c r="C1048" s="7" t="s">
        <v>392</v>
      </c>
      <c r="D1048" s="7" t="s">
        <v>512</v>
      </c>
      <c r="E1048" s="3" t="str">
        <f>VLOOKUP(Tabla2[[#This Row],[RUBRO]],Hoja9!$B$4:$M$1963,10,0)</f>
        <v>GENERACIONES</v>
      </c>
      <c r="F1048" s="7" t="str">
        <f>VLOOKUP(Tabla2[[#This Row],[RUBRO]],Hoja9!$B$4:$M$1963,11,0)</f>
        <v>DIRECCIÓN DE NIÑEZ Y ADOLESCENCIA</v>
      </c>
      <c r="G1048" s="7" t="str">
        <f>VLOOKUP(Tabla2[[#This Row],[RUBRO]],Hoja9!$B$4:$M$1963,12,0)</f>
        <v>Niñez y adolescencia</v>
      </c>
      <c r="H1048" s="5" t="s">
        <v>30</v>
      </c>
      <c r="I1048" s="5" t="s">
        <v>232</v>
      </c>
      <c r="J1048" s="5" t="s">
        <v>233</v>
      </c>
      <c r="K1048" s="5" t="s">
        <v>68</v>
      </c>
      <c r="L1048" s="5" t="s">
        <v>42</v>
      </c>
      <c r="M1048" s="5" t="s">
        <v>234</v>
      </c>
      <c r="N1048" s="5"/>
      <c r="O1048" s="5"/>
      <c r="P1048" s="5" t="s">
        <v>31</v>
      </c>
      <c r="Q1048" s="5" t="s">
        <v>32</v>
      </c>
      <c r="R1048" s="5" t="s">
        <v>33</v>
      </c>
      <c r="S1048" s="6" t="s">
        <v>393</v>
      </c>
      <c r="T1048" s="8">
        <v>2093367000</v>
      </c>
      <c r="U1048" s="8">
        <v>252899650</v>
      </c>
      <c r="V1048" s="8">
        <v>144171882</v>
      </c>
      <c r="W1048" s="8">
        <v>2202094768</v>
      </c>
      <c r="X1048" s="8">
        <v>0</v>
      </c>
      <c r="Y1048" s="8">
        <v>1937171880</v>
      </c>
      <c r="Z1048" s="8">
        <v>264922888</v>
      </c>
      <c r="AA1048" s="8">
        <v>1937171880</v>
      </c>
      <c r="AB1048" s="8">
        <v>280000646</v>
      </c>
      <c r="AC1048" s="8">
        <v>280000646</v>
      </c>
      <c r="AD1048" s="21">
        <v>280000646</v>
      </c>
    </row>
    <row r="1049" spans="1:30" ht="45" x14ac:dyDescent="0.25">
      <c r="A1049" s="20" t="s">
        <v>428</v>
      </c>
      <c r="B1049" s="6" t="s">
        <v>429</v>
      </c>
      <c r="C1049" s="7" t="s">
        <v>291</v>
      </c>
      <c r="D1049" s="7" t="s">
        <v>512</v>
      </c>
      <c r="E1049" s="3" t="str">
        <f>VLOOKUP(Tabla2[[#This Row],[RUBRO]],Hoja9!$B$4:$M$1963,10,0)</f>
        <v>GENERACIONES</v>
      </c>
      <c r="F1049" s="7" t="str">
        <f>VLOOKUP(Tabla2[[#This Row],[RUBRO]],Hoja9!$B$4:$M$1963,11,0)</f>
        <v>DIRECCIÓN DE NIÑEZ Y ADOLESCENCIA</v>
      </c>
      <c r="G1049" s="7" t="str">
        <f>VLOOKUP(Tabla2[[#This Row],[RUBRO]],Hoja9!$B$4:$M$1963,12,0)</f>
        <v>Niñez y adolescencia</v>
      </c>
      <c r="H1049" s="5" t="s">
        <v>30</v>
      </c>
      <c r="I1049" s="5" t="s">
        <v>232</v>
      </c>
      <c r="J1049" s="5" t="s">
        <v>233</v>
      </c>
      <c r="K1049" s="5" t="s">
        <v>68</v>
      </c>
      <c r="L1049" s="5" t="s">
        <v>42</v>
      </c>
      <c r="M1049" s="5" t="s">
        <v>243</v>
      </c>
      <c r="N1049" s="5"/>
      <c r="O1049" s="5"/>
      <c r="P1049" s="5" t="s">
        <v>31</v>
      </c>
      <c r="Q1049" s="5" t="s">
        <v>32</v>
      </c>
      <c r="R1049" s="5" t="s">
        <v>33</v>
      </c>
      <c r="S1049" s="6" t="s">
        <v>292</v>
      </c>
      <c r="T1049" s="8">
        <v>0</v>
      </c>
      <c r="U1049" s="8">
        <v>381098520</v>
      </c>
      <c r="V1049" s="8">
        <v>0</v>
      </c>
      <c r="W1049" s="8">
        <v>381098520</v>
      </c>
      <c r="X1049" s="8">
        <v>0</v>
      </c>
      <c r="Y1049" s="8">
        <v>381098520</v>
      </c>
      <c r="Z1049" s="8">
        <v>0</v>
      </c>
      <c r="AA1049" s="8">
        <v>0</v>
      </c>
      <c r="AB1049" s="8">
        <v>0</v>
      </c>
      <c r="AC1049" s="8">
        <v>0</v>
      </c>
      <c r="AD1049" s="21">
        <v>0</v>
      </c>
    </row>
    <row r="1050" spans="1:30" ht="33.75" x14ac:dyDescent="0.25">
      <c r="A1050" s="20" t="s">
        <v>428</v>
      </c>
      <c r="B1050" s="6" t="s">
        <v>429</v>
      </c>
      <c r="C1050" s="7" t="s">
        <v>293</v>
      </c>
      <c r="D1050" s="7" t="s">
        <v>512</v>
      </c>
      <c r="E1050" s="3" t="str">
        <f>VLOOKUP(Tabla2[[#This Row],[RUBRO]],Hoja9!$B$4:$M$1963,10,0)</f>
        <v>GENERACIONES</v>
      </c>
      <c r="F1050" s="7" t="str">
        <f>VLOOKUP(Tabla2[[#This Row],[RUBRO]],Hoja9!$B$4:$M$1963,11,0)</f>
        <v>DIRECCIÓN DE GESTIÓN HUMANA</v>
      </c>
      <c r="G1050" s="7" t="str">
        <f>VLOOKUP(Tabla2[[#This Row],[RUBRO]],Hoja9!$B$4:$M$1963,12,0)</f>
        <v>Gestión Humana - Pres. Serv</v>
      </c>
      <c r="H1050" s="5" t="s">
        <v>30</v>
      </c>
      <c r="I1050" s="5" t="s">
        <v>232</v>
      </c>
      <c r="J1050" s="5" t="s">
        <v>233</v>
      </c>
      <c r="K1050" s="5" t="s">
        <v>68</v>
      </c>
      <c r="L1050" s="5" t="s">
        <v>42</v>
      </c>
      <c r="M1050" s="5" t="s">
        <v>248</v>
      </c>
      <c r="N1050" s="5"/>
      <c r="O1050" s="5"/>
      <c r="P1050" s="5" t="s">
        <v>31</v>
      </c>
      <c r="Q1050" s="5" t="s">
        <v>32</v>
      </c>
      <c r="R1050" s="5" t="s">
        <v>33</v>
      </c>
      <c r="S1050" s="6" t="s">
        <v>59</v>
      </c>
      <c r="T1050" s="8">
        <v>0</v>
      </c>
      <c r="U1050" s="8">
        <v>68669800</v>
      </c>
      <c r="V1050" s="8">
        <v>4889800</v>
      </c>
      <c r="W1050" s="8">
        <v>63780000</v>
      </c>
      <c r="X1050" s="8">
        <v>0</v>
      </c>
      <c r="Y1050" s="8">
        <v>63780000</v>
      </c>
      <c r="Z1050" s="8">
        <v>0</v>
      </c>
      <c r="AA1050" s="8">
        <v>63780000</v>
      </c>
      <c r="AB1050" s="8">
        <v>13500100</v>
      </c>
      <c r="AC1050" s="8">
        <v>13500100</v>
      </c>
      <c r="AD1050" s="21">
        <v>13500100</v>
      </c>
    </row>
    <row r="1051" spans="1:30" ht="33.75" x14ac:dyDescent="0.25">
      <c r="A1051" s="20" t="s">
        <v>428</v>
      </c>
      <c r="B1051" s="6" t="s">
        <v>429</v>
      </c>
      <c r="C1051" s="7" t="s">
        <v>294</v>
      </c>
      <c r="D1051" s="7" t="s">
        <v>512</v>
      </c>
      <c r="E1051" s="3" t="str">
        <f>VLOOKUP(Tabla2[[#This Row],[RUBRO]],Hoja9!$B$4:$M$1963,10,0)</f>
        <v>GENERACIONES</v>
      </c>
      <c r="F1051" s="7" t="str">
        <f>VLOOKUP(Tabla2[[#This Row],[RUBRO]],Hoja9!$B$4:$M$1963,11,0)</f>
        <v>DIRECCIÓN DE GESTIÓN HUMANA</v>
      </c>
      <c r="G1051" s="7" t="str">
        <f>VLOOKUP(Tabla2[[#This Row],[RUBRO]],Hoja9!$B$4:$M$1963,12,0)</f>
        <v>Gestión Humana- Viáticos</v>
      </c>
      <c r="H1051" s="5" t="s">
        <v>30</v>
      </c>
      <c r="I1051" s="5" t="s">
        <v>232</v>
      </c>
      <c r="J1051" s="5" t="s">
        <v>233</v>
      </c>
      <c r="K1051" s="5" t="s">
        <v>68</v>
      </c>
      <c r="L1051" s="5" t="s">
        <v>42</v>
      </c>
      <c r="M1051" s="5" t="s">
        <v>254</v>
      </c>
      <c r="N1051" s="5"/>
      <c r="O1051" s="5"/>
      <c r="P1051" s="5" t="s">
        <v>31</v>
      </c>
      <c r="Q1051" s="5" t="s">
        <v>32</v>
      </c>
      <c r="R1051" s="5" t="s">
        <v>33</v>
      </c>
      <c r="S1051" s="6" t="s">
        <v>249</v>
      </c>
      <c r="T1051" s="8">
        <v>0</v>
      </c>
      <c r="U1051" s="8">
        <v>9000000</v>
      </c>
      <c r="V1051" s="8">
        <v>0</v>
      </c>
      <c r="W1051" s="8">
        <v>9000000</v>
      </c>
      <c r="X1051" s="8">
        <v>0</v>
      </c>
      <c r="Y1051" s="8">
        <v>5988525</v>
      </c>
      <c r="Z1051" s="8">
        <v>3011475</v>
      </c>
      <c r="AA1051" s="8">
        <v>5988525</v>
      </c>
      <c r="AB1051" s="8">
        <v>4437586</v>
      </c>
      <c r="AC1051" s="8">
        <v>4437586</v>
      </c>
      <c r="AD1051" s="21">
        <v>4437586</v>
      </c>
    </row>
    <row r="1052" spans="1:30" ht="45" x14ac:dyDescent="0.25">
      <c r="A1052" s="20" t="s">
        <v>428</v>
      </c>
      <c r="B1052" s="6" t="s">
        <v>429</v>
      </c>
      <c r="C1052" s="7" t="s">
        <v>295</v>
      </c>
      <c r="D1052" s="7" t="s">
        <v>512</v>
      </c>
      <c r="E1052" s="3" t="str">
        <f>VLOOKUP(Tabla2[[#This Row],[RUBRO]],Hoja9!$B$4:$M$1963,10,0)</f>
        <v>GENERACIONES</v>
      </c>
      <c r="F1052" s="7" t="str">
        <f>VLOOKUP(Tabla2[[#This Row],[RUBRO]],Hoja9!$B$4:$M$1963,11,0)</f>
        <v>DIRECCIÓN DE NIÑEZ Y ADOLESCENCIA</v>
      </c>
      <c r="G1052" s="7" t="str">
        <f>VLOOKUP(Tabla2[[#This Row],[RUBRO]],Hoja9!$B$4:$M$1963,12,0)</f>
        <v>Niñez y adolescencia</v>
      </c>
      <c r="H1052" s="5" t="s">
        <v>30</v>
      </c>
      <c r="I1052" s="5" t="s">
        <v>232</v>
      </c>
      <c r="J1052" s="5" t="s">
        <v>233</v>
      </c>
      <c r="K1052" s="5" t="s">
        <v>68</v>
      </c>
      <c r="L1052" s="5" t="s">
        <v>42</v>
      </c>
      <c r="M1052" s="5" t="s">
        <v>266</v>
      </c>
      <c r="N1052" s="5"/>
      <c r="O1052" s="5"/>
      <c r="P1052" s="5" t="s">
        <v>31</v>
      </c>
      <c r="Q1052" s="5" t="s">
        <v>32</v>
      </c>
      <c r="R1052" s="5" t="s">
        <v>33</v>
      </c>
      <c r="S1052" s="6" t="s">
        <v>267</v>
      </c>
      <c r="T1052" s="8">
        <v>0</v>
      </c>
      <c r="U1052" s="8">
        <v>8373468</v>
      </c>
      <c r="V1052" s="8">
        <v>0</v>
      </c>
      <c r="W1052" s="8">
        <v>8373468</v>
      </c>
      <c r="X1052" s="8">
        <v>0</v>
      </c>
      <c r="Y1052" s="8">
        <v>8373468</v>
      </c>
      <c r="Z1052" s="8">
        <v>0</v>
      </c>
      <c r="AA1052" s="8">
        <v>8373468</v>
      </c>
      <c r="AB1052" s="8">
        <v>2160.02</v>
      </c>
      <c r="AC1052" s="8">
        <v>2160.02</v>
      </c>
      <c r="AD1052" s="21">
        <v>2160.02</v>
      </c>
    </row>
    <row r="1053" spans="1:30" ht="33.75" x14ac:dyDescent="0.25">
      <c r="A1053" s="20" t="s">
        <v>428</v>
      </c>
      <c r="B1053" s="6" t="s">
        <v>429</v>
      </c>
      <c r="C1053" s="7" t="s">
        <v>298</v>
      </c>
      <c r="D1053" s="7" t="s">
        <v>594</v>
      </c>
      <c r="E1053" s="3" t="str">
        <f>VLOOKUP(Tabla2[[#This Row],[RUBRO]],Hoja9!$B$4:$M$1963,10,0)</f>
        <v>SNBF</v>
      </c>
      <c r="F1053" s="7" t="str">
        <f>VLOOKUP(Tabla2[[#This Row],[RUBRO]],Hoja9!$B$4:$M$1963,11,0)</f>
        <v>DIRECCIÓN DE GESTIÓN HUMANA</v>
      </c>
      <c r="G1053" s="7" t="str">
        <f>VLOOKUP(Tabla2[[#This Row],[RUBRO]],Hoja9!$B$4:$M$1963,12,0)</f>
        <v>Gestión Humana - Pres. Serv</v>
      </c>
      <c r="H1053" s="5" t="s">
        <v>30</v>
      </c>
      <c r="I1053" s="5" t="s">
        <v>232</v>
      </c>
      <c r="J1053" s="5" t="s">
        <v>233</v>
      </c>
      <c r="K1053" s="5" t="s">
        <v>138</v>
      </c>
      <c r="L1053" s="5" t="s">
        <v>42</v>
      </c>
      <c r="M1053" s="5" t="s">
        <v>281</v>
      </c>
      <c r="N1053" s="5"/>
      <c r="O1053" s="5"/>
      <c r="P1053" s="5" t="s">
        <v>31</v>
      </c>
      <c r="Q1053" s="5" t="s">
        <v>32</v>
      </c>
      <c r="R1053" s="5" t="s">
        <v>33</v>
      </c>
      <c r="S1053" s="6" t="s">
        <v>59</v>
      </c>
      <c r="T1053" s="8">
        <v>138093560</v>
      </c>
      <c r="U1053" s="8">
        <v>11349646</v>
      </c>
      <c r="V1053" s="8">
        <v>0</v>
      </c>
      <c r="W1053" s="8">
        <v>149443206</v>
      </c>
      <c r="X1053" s="8">
        <v>0</v>
      </c>
      <c r="Y1053" s="8">
        <v>126350765</v>
      </c>
      <c r="Z1053" s="8">
        <v>23092441</v>
      </c>
      <c r="AA1053" s="8">
        <v>126350765</v>
      </c>
      <c r="AB1053" s="8">
        <v>58264653</v>
      </c>
      <c r="AC1053" s="8">
        <v>58264653</v>
      </c>
      <c r="AD1053" s="21">
        <v>58264653</v>
      </c>
    </row>
    <row r="1054" spans="1:30" ht="33.75" x14ac:dyDescent="0.25">
      <c r="A1054" s="20" t="s">
        <v>428</v>
      </c>
      <c r="B1054" s="6" t="s">
        <v>429</v>
      </c>
      <c r="C1054" s="7" t="s">
        <v>299</v>
      </c>
      <c r="D1054" s="7" t="s">
        <v>594</v>
      </c>
      <c r="E1054" s="3" t="str">
        <f>VLOOKUP(Tabla2[[#This Row],[RUBRO]],Hoja9!$B$4:$M$1963,10,0)</f>
        <v>SNBF</v>
      </c>
      <c r="F1054" s="7" t="str">
        <f>VLOOKUP(Tabla2[[#This Row],[RUBRO]],Hoja9!$B$4:$M$1963,11,0)</f>
        <v>DIRECCIÓN DE GESTIÓN HUMANA</v>
      </c>
      <c r="G1054" s="7" t="str">
        <f>VLOOKUP(Tabla2[[#This Row],[RUBRO]],Hoja9!$B$4:$M$1963,12,0)</f>
        <v>Gestión Humana- Viáticos</v>
      </c>
      <c r="H1054" s="5" t="s">
        <v>30</v>
      </c>
      <c r="I1054" s="5" t="s">
        <v>232</v>
      </c>
      <c r="J1054" s="5" t="s">
        <v>233</v>
      </c>
      <c r="K1054" s="5" t="s">
        <v>138</v>
      </c>
      <c r="L1054" s="5" t="s">
        <v>42</v>
      </c>
      <c r="M1054" s="5" t="s">
        <v>237</v>
      </c>
      <c r="N1054" s="5"/>
      <c r="O1054" s="5"/>
      <c r="P1054" s="5" t="s">
        <v>31</v>
      </c>
      <c r="Q1054" s="5" t="s">
        <v>32</v>
      </c>
      <c r="R1054" s="5" t="s">
        <v>33</v>
      </c>
      <c r="S1054" s="6" t="s">
        <v>249</v>
      </c>
      <c r="T1054" s="8">
        <v>15964433</v>
      </c>
      <c r="U1054" s="8">
        <v>0</v>
      </c>
      <c r="V1054" s="8">
        <v>0</v>
      </c>
      <c r="W1054" s="8">
        <v>15964433</v>
      </c>
      <c r="X1054" s="8">
        <v>0</v>
      </c>
      <c r="Y1054" s="8">
        <v>15619273</v>
      </c>
      <c r="Z1054" s="8">
        <v>345160</v>
      </c>
      <c r="AA1054" s="8">
        <v>15170560</v>
      </c>
      <c r="AB1054" s="8">
        <v>11756489</v>
      </c>
      <c r="AC1054" s="8">
        <v>11756489</v>
      </c>
      <c r="AD1054" s="21">
        <v>11756489</v>
      </c>
    </row>
    <row r="1055" spans="1:30" ht="67.5" x14ac:dyDescent="0.25">
      <c r="A1055" s="20" t="s">
        <v>428</v>
      </c>
      <c r="B1055" s="6" t="s">
        <v>429</v>
      </c>
      <c r="C1055" s="7" t="s">
        <v>477</v>
      </c>
      <c r="D1055" s="7" t="s">
        <v>594</v>
      </c>
      <c r="E1055" s="3" t="str">
        <f>VLOOKUP(Tabla2[[#This Row],[RUBRO]],Hoja9!$B$4:$M$1963,10,0)</f>
        <v>SNBF</v>
      </c>
      <c r="F1055" s="7" t="str">
        <f>VLOOKUP(Tabla2[[#This Row],[RUBRO]],Hoja9!$B$4:$M$1963,11,0)</f>
        <v>DIRECCIÓN DE SISTEMA NACIONAL DE BIENESTAR FAMILIAR</v>
      </c>
      <c r="G1055" s="7" t="str">
        <f>VLOOKUP(Tabla2[[#This Row],[RUBRO]],Hoja9!$B$4:$M$1963,12,0)</f>
        <v>SNBF</v>
      </c>
      <c r="H1055" s="5" t="s">
        <v>30</v>
      </c>
      <c r="I1055" s="5" t="s">
        <v>232</v>
      </c>
      <c r="J1055" s="5" t="s">
        <v>233</v>
      </c>
      <c r="K1055" s="5" t="s">
        <v>138</v>
      </c>
      <c r="L1055" s="5" t="s">
        <v>42</v>
      </c>
      <c r="M1055" s="5" t="s">
        <v>266</v>
      </c>
      <c r="N1055" s="5"/>
      <c r="O1055" s="5"/>
      <c r="P1055" s="5" t="s">
        <v>31</v>
      </c>
      <c r="Q1055" s="5" t="s">
        <v>32</v>
      </c>
      <c r="R1055" s="5" t="s">
        <v>33</v>
      </c>
      <c r="S1055" s="6" t="s">
        <v>267</v>
      </c>
      <c r="T1055" s="8">
        <v>0</v>
      </c>
      <c r="U1055" s="8">
        <v>22095</v>
      </c>
      <c r="V1055" s="8">
        <v>0</v>
      </c>
      <c r="W1055" s="8">
        <v>22095</v>
      </c>
      <c r="X1055" s="8">
        <v>0</v>
      </c>
      <c r="Y1055" s="8">
        <v>22095</v>
      </c>
      <c r="Z1055" s="8">
        <v>0</v>
      </c>
      <c r="AA1055" s="8">
        <v>22095</v>
      </c>
      <c r="AB1055" s="8">
        <v>3943.36</v>
      </c>
      <c r="AC1055" s="8">
        <v>3943.36</v>
      </c>
      <c r="AD1055" s="21">
        <v>3943.36</v>
      </c>
    </row>
    <row r="1056" spans="1:30" ht="33.75" x14ac:dyDescent="0.25">
      <c r="A1056" s="20" t="s">
        <v>428</v>
      </c>
      <c r="B1056" s="6" t="s">
        <v>429</v>
      </c>
      <c r="C1056" s="7" t="s">
        <v>303</v>
      </c>
      <c r="D1056" s="7" t="s">
        <v>604</v>
      </c>
      <c r="E1056" s="3" t="str">
        <f>VLOOKUP(Tabla2[[#This Row],[RUBRO]],Hoja9!$B$4:$M$1963,10,0)</f>
        <v>TECNOLOGIA</v>
      </c>
      <c r="F1056" s="7" t="str">
        <f>VLOOKUP(Tabla2[[#This Row],[RUBRO]],Hoja9!$B$4:$M$1963,11,0)</f>
        <v>DIRECCIÓN DE GESTIÓN HUMANA</v>
      </c>
      <c r="G1056" s="7" t="str">
        <f>VLOOKUP(Tabla2[[#This Row],[RUBRO]],Hoja9!$B$4:$M$1963,12,0)</f>
        <v>Gestión Humana - Pres. Serv</v>
      </c>
      <c r="H1056" s="5" t="s">
        <v>30</v>
      </c>
      <c r="I1056" s="5" t="s">
        <v>301</v>
      </c>
      <c r="J1056" s="5" t="s">
        <v>233</v>
      </c>
      <c r="K1056" s="5" t="s">
        <v>41</v>
      </c>
      <c r="L1056" s="5" t="s">
        <v>42</v>
      </c>
      <c r="M1056" s="5" t="s">
        <v>281</v>
      </c>
      <c r="N1056" s="5"/>
      <c r="O1056" s="5"/>
      <c r="P1056" s="5" t="s">
        <v>31</v>
      </c>
      <c r="Q1056" s="5" t="s">
        <v>32</v>
      </c>
      <c r="R1056" s="5" t="s">
        <v>33</v>
      </c>
      <c r="S1056" s="6" t="s">
        <v>59</v>
      </c>
      <c r="T1056" s="8">
        <v>47356310</v>
      </c>
      <c r="U1056" s="8">
        <v>460690</v>
      </c>
      <c r="V1056" s="8">
        <v>0</v>
      </c>
      <c r="W1056" s="8">
        <v>47817000</v>
      </c>
      <c r="X1056" s="8">
        <v>0</v>
      </c>
      <c r="Y1056" s="8">
        <v>47356310</v>
      </c>
      <c r="Z1056" s="8">
        <v>460690</v>
      </c>
      <c r="AA1056" s="8">
        <v>47356310</v>
      </c>
      <c r="AB1056" s="8">
        <v>21334400</v>
      </c>
      <c r="AC1056" s="8">
        <v>21334400</v>
      </c>
      <c r="AD1056" s="21">
        <v>21334400</v>
      </c>
    </row>
    <row r="1057" spans="1:30" ht="33.75" x14ac:dyDescent="0.25">
      <c r="A1057" s="20" t="s">
        <v>428</v>
      </c>
      <c r="B1057" s="6" t="s">
        <v>429</v>
      </c>
      <c r="C1057" s="7" t="s">
        <v>304</v>
      </c>
      <c r="D1057" s="7" t="s">
        <v>604</v>
      </c>
      <c r="E1057" s="3" t="str">
        <f>VLOOKUP(Tabla2[[#This Row],[RUBRO]],Hoja9!$B$4:$M$1963,10,0)</f>
        <v>TECNOLOGIA</v>
      </c>
      <c r="F1057" s="7" t="str">
        <f>VLOOKUP(Tabla2[[#This Row],[RUBRO]],Hoja9!$B$4:$M$1963,11,0)</f>
        <v>DIRECCIÓN DE GESTIÓN HUMANA</v>
      </c>
      <c r="G1057" s="7" t="str">
        <f>VLOOKUP(Tabla2[[#This Row],[RUBRO]],Hoja9!$B$4:$M$1963,12,0)</f>
        <v>Gestión Humana- Viáticos</v>
      </c>
      <c r="H1057" s="5" t="s">
        <v>30</v>
      </c>
      <c r="I1057" s="5" t="s">
        <v>301</v>
      </c>
      <c r="J1057" s="5" t="s">
        <v>233</v>
      </c>
      <c r="K1057" s="5" t="s">
        <v>41</v>
      </c>
      <c r="L1057" s="5" t="s">
        <v>42</v>
      </c>
      <c r="M1057" s="5" t="s">
        <v>237</v>
      </c>
      <c r="N1057" s="5"/>
      <c r="O1057" s="5"/>
      <c r="P1057" s="5" t="s">
        <v>31</v>
      </c>
      <c r="Q1057" s="5" t="s">
        <v>32</v>
      </c>
      <c r="R1057" s="5" t="s">
        <v>33</v>
      </c>
      <c r="S1057" s="6" t="s">
        <v>249</v>
      </c>
      <c r="T1057" s="8">
        <v>5341212</v>
      </c>
      <c r="U1057" s="8">
        <v>0</v>
      </c>
      <c r="V1057" s="8">
        <v>0</v>
      </c>
      <c r="W1057" s="8">
        <v>5341212</v>
      </c>
      <c r="X1057" s="8">
        <v>0</v>
      </c>
      <c r="Y1057" s="8">
        <v>4474875</v>
      </c>
      <c r="Z1057" s="8">
        <v>866337</v>
      </c>
      <c r="AA1057" s="8">
        <v>2909831</v>
      </c>
      <c r="AB1057" s="8">
        <v>2909831</v>
      </c>
      <c r="AC1057" s="8">
        <v>2909831</v>
      </c>
      <c r="AD1057" s="21">
        <v>2909831</v>
      </c>
    </row>
    <row r="1058" spans="1:30" ht="33.75" x14ac:dyDescent="0.25">
      <c r="A1058" s="20" t="s">
        <v>428</v>
      </c>
      <c r="B1058" s="6" t="s">
        <v>429</v>
      </c>
      <c r="C1058" s="7" t="s">
        <v>307</v>
      </c>
      <c r="D1058" s="7" t="s">
        <v>37</v>
      </c>
      <c r="E1058" s="3" t="str">
        <f>VLOOKUP(Tabla2[[#This Row],[RUBRO]],Hoja9!$B$4:$M$1963,10,0)</f>
        <v>MODELO INTERVENCION</v>
      </c>
      <c r="F1058" s="7" t="str">
        <f>VLOOKUP(Tabla2[[#This Row],[RUBRO]],Hoja9!$B$4:$M$1963,11,0)</f>
        <v>DIRECCIÓN DE GESTIÓN HUMANA</v>
      </c>
      <c r="G1058" s="7" t="str">
        <f>VLOOKUP(Tabla2[[#This Row],[RUBRO]],Hoja9!$B$4:$M$1963,12,0)</f>
        <v>Gestión Humana - Pres. Serv</v>
      </c>
      <c r="H1058" s="5" t="s">
        <v>30</v>
      </c>
      <c r="I1058" s="5" t="s">
        <v>301</v>
      </c>
      <c r="J1058" s="5" t="s">
        <v>233</v>
      </c>
      <c r="K1058" s="5" t="s">
        <v>77</v>
      </c>
      <c r="L1058" s="5" t="s">
        <v>42</v>
      </c>
      <c r="M1058" s="5" t="s">
        <v>237</v>
      </c>
      <c r="N1058" s="5"/>
      <c r="O1058" s="5"/>
      <c r="P1058" s="5" t="s">
        <v>31</v>
      </c>
      <c r="Q1058" s="5" t="s">
        <v>32</v>
      </c>
      <c r="R1058" s="5" t="s">
        <v>33</v>
      </c>
      <c r="S1058" s="6" t="s">
        <v>59</v>
      </c>
      <c r="T1058" s="8">
        <v>225836313</v>
      </c>
      <c r="U1058" s="8">
        <v>126134933</v>
      </c>
      <c r="V1058" s="8">
        <v>6777000</v>
      </c>
      <c r="W1058" s="8">
        <v>345194246</v>
      </c>
      <c r="X1058" s="8">
        <v>0</v>
      </c>
      <c r="Y1058" s="8">
        <v>326510651</v>
      </c>
      <c r="Z1058" s="8">
        <v>18683595</v>
      </c>
      <c r="AA1058" s="8">
        <v>322777651</v>
      </c>
      <c r="AB1058" s="8">
        <v>183348097</v>
      </c>
      <c r="AC1058" s="8">
        <v>183348097</v>
      </c>
      <c r="AD1058" s="21">
        <v>183348097</v>
      </c>
    </row>
    <row r="1059" spans="1:30" ht="33.75" x14ac:dyDescent="0.25">
      <c r="A1059" s="20" t="s">
        <v>428</v>
      </c>
      <c r="B1059" s="6" t="s">
        <v>429</v>
      </c>
      <c r="C1059" s="7" t="s">
        <v>308</v>
      </c>
      <c r="D1059" s="7" t="s">
        <v>37</v>
      </c>
      <c r="E1059" s="3" t="str">
        <f>VLOOKUP(Tabla2[[#This Row],[RUBRO]],Hoja9!$B$4:$M$1963,10,0)</f>
        <v>MODELO INTERVENCION</v>
      </c>
      <c r="F1059" s="7" t="str">
        <f>VLOOKUP(Tabla2[[#This Row],[RUBRO]],Hoja9!$B$4:$M$1963,11,0)</f>
        <v>DIRECCIÓN DE GESTIÓN HUMANA</v>
      </c>
      <c r="G1059" s="7" t="str">
        <f>VLOOKUP(Tabla2[[#This Row],[RUBRO]],Hoja9!$B$4:$M$1963,12,0)</f>
        <v>Gestión Humana- Viáticos</v>
      </c>
      <c r="H1059" s="5" t="s">
        <v>30</v>
      </c>
      <c r="I1059" s="5" t="s">
        <v>301</v>
      </c>
      <c r="J1059" s="5" t="s">
        <v>233</v>
      </c>
      <c r="K1059" s="5" t="s">
        <v>77</v>
      </c>
      <c r="L1059" s="5" t="s">
        <v>42</v>
      </c>
      <c r="M1059" s="5" t="s">
        <v>240</v>
      </c>
      <c r="N1059" s="5"/>
      <c r="O1059" s="5"/>
      <c r="P1059" s="5" t="s">
        <v>31</v>
      </c>
      <c r="Q1059" s="5" t="s">
        <v>32</v>
      </c>
      <c r="R1059" s="5" t="s">
        <v>33</v>
      </c>
      <c r="S1059" s="6" t="s">
        <v>249</v>
      </c>
      <c r="T1059" s="8">
        <v>0</v>
      </c>
      <c r="U1059" s="8">
        <v>18000000</v>
      </c>
      <c r="V1059" s="8">
        <v>0</v>
      </c>
      <c r="W1059" s="8">
        <v>18000000</v>
      </c>
      <c r="X1059" s="8">
        <v>0</v>
      </c>
      <c r="Y1059" s="8">
        <v>12048474</v>
      </c>
      <c r="Z1059" s="8">
        <v>5951526</v>
      </c>
      <c r="AA1059" s="8">
        <v>11370215</v>
      </c>
      <c r="AB1059" s="8">
        <v>5139655</v>
      </c>
      <c r="AC1059" s="8">
        <v>5139655</v>
      </c>
      <c r="AD1059" s="21">
        <v>5139655</v>
      </c>
    </row>
    <row r="1060" spans="1:30" ht="22.5" x14ac:dyDescent="0.25">
      <c r="A1060" s="20" t="s">
        <v>428</v>
      </c>
      <c r="B1060" s="6" t="s">
        <v>429</v>
      </c>
      <c r="C1060" s="7" t="s">
        <v>396</v>
      </c>
      <c r="D1060" s="7" t="s">
        <v>37</v>
      </c>
      <c r="E1060" s="3" t="str">
        <f>VLOOKUP(Tabla2[[#This Row],[RUBRO]],Hoja9!$B$4:$M$1963,10,0)</f>
        <v>MODELO INTERVENCION</v>
      </c>
      <c r="F1060" s="7" t="str">
        <f>VLOOKUP(Tabla2[[#This Row],[RUBRO]],Hoja9!$B$4:$M$1963,11,0)</f>
        <v>DIRECCION FINANCIERA</v>
      </c>
      <c r="G1060" s="7" t="str">
        <f>VLOOKUP(Tabla2[[#This Row],[RUBRO]],Hoja9!$B$4:$M$1963,12,0)</f>
        <v>Dirección Financiera</v>
      </c>
      <c r="H1060" s="5" t="s">
        <v>30</v>
      </c>
      <c r="I1060" s="5" t="s">
        <v>301</v>
      </c>
      <c r="J1060" s="5" t="s">
        <v>233</v>
      </c>
      <c r="K1060" s="5" t="s">
        <v>77</v>
      </c>
      <c r="L1060" s="5" t="s">
        <v>42</v>
      </c>
      <c r="M1060" s="5" t="s">
        <v>255</v>
      </c>
      <c r="N1060" s="5"/>
      <c r="O1060" s="5"/>
      <c r="P1060" s="5" t="s">
        <v>31</v>
      </c>
      <c r="Q1060" s="5" t="s">
        <v>32</v>
      </c>
      <c r="R1060" s="5" t="s">
        <v>33</v>
      </c>
      <c r="S1060" s="6" t="s">
        <v>397</v>
      </c>
      <c r="T1060" s="8">
        <v>14310000</v>
      </c>
      <c r="U1060" s="8">
        <v>0</v>
      </c>
      <c r="V1060" s="8">
        <v>0</v>
      </c>
      <c r="W1060" s="8">
        <v>14310000</v>
      </c>
      <c r="X1060" s="8">
        <v>0</v>
      </c>
      <c r="Y1060" s="8">
        <v>0</v>
      </c>
      <c r="Z1060" s="8">
        <v>14310000</v>
      </c>
      <c r="AA1060" s="8">
        <v>0</v>
      </c>
      <c r="AB1060" s="8">
        <v>0</v>
      </c>
      <c r="AC1060" s="8">
        <v>0</v>
      </c>
      <c r="AD1060" s="21">
        <v>0</v>
      </c>
    </row>
    <row r="1061" spans="1:30" ht="33.75" x14ac:dyDescent="0.25">
      <c r="A1061" s="20" t="s">
        <v>428</v>
      </c>
      <c r="B1061" s="6" t="s">
        <v>429</v>
      </c>
      <c r="C1061" s="7" t="s">
        <v>398</v>
      </c>
      <c r="D1061" s="7" t="s">
        <v>37</v>
      </c>
      <c r="E1061" s="3" t="str">
        <f>VLOOKUP(Tabla2[[#This Row],[RUBRO]],Hoja9!$B$4:$M$1963,10,0)</f>
        <v>MODELO INTERVENCION</v>
      </c>
      <c r="F1061" s="7" t="str">
        <f>VLOOKUP(Tabla2[[#This Row],[RUBRO]],Hoja9!$B$4:$M$1963,11,0)</f>
        <v>DIRECCIÓN DE GESTIÓN HUMANA</v>
      </c>
      <c r="G1061" s="7" t="str">
        <f>VLOOKUP(Tabla2[[#This Row],[RUBRO]],Hoja9!$B$4:$M$1963,12,0)</f>
        <v>Gestión Humana - Pres. Serv</v>
      </c>
      <c r="H1061" s="5" t="s">
        <v>30</v>
      </c>
      <c r="I1061" s="5" t="s">
        <v>301</v>
      </c>
      <c r="J1061" s="5" t="s">
        <v>233</v>
      </c>
      <c r="K1061" s="5" t="s">
        <v>77</v>
      </c>
      <c r="L1061" s="5" t="s">
        <v>42</v>
      </c>
      <c r="M1061" s="5" t="s">
        <v>257</v>
      </c>
      <c r="N1061" s="5"/>
      <c r="O1061" s="5"/>
      <c r="P1061" s="5" t="s">
        <v>31</v>
      </c>
      <c r="Q1061" s="5" t="s">
        <v>32</v>
      </c>
      <c r="R1061" s="5" t="s">
        <v>33</v>
      </c>
      <c r="S1061" s="6" t="s">
        <v>399</v>
      </c>
      <c r="T1061" s="8">
        <v>32088235</v>
      </c>
      <c r="U1061" s="8">
        <v>0</v>
      </c>
      <c r="V1061" s="8">
        <v>0</v>
      </c>
      <c r="W1061" s="8">
        <v>32088235</v>
      </c>
      <c r="X1061" s="8">
        <v>0</v>
      </c>
      <c r="Y1061" s="8">
        <v>31997333</v>
      </c>
      <c r="Z1061" s="8">
        <v>90902</v>
      </c>
      <c r="AA1061" s="8">
        <v>31997333</v>
      </c>
      <c r="AB1061" s="8">
        <v>14484000</v>
      </c>
      <c r="AC1061" s="8">
        <v>14484000</v>
      </c>
      <c r="AD1061" s="21">
        <v>14484000</v>
      </c>
    </row>
    <row r="1062" spans="1:30" ht="33.75" x14ac:dyDescent="0.25">
      <c r="A1062" s="20" t="s">
        <v>428</v>
      </c>
      <c r="B1062" s="6" t="s">
        <v>429</v>
      </c>
      <c r="C1062" s="7" t="s">
        <v>319</v>
      </c>
      <c r="D1062" s="7" t="s">
        <v>37</v>
      </c>
      <c r="E1062" s="3" t="str">
        <f>VLOOKUP(Tabla2[[#This Row],[RUBRO]],Hoja9!$B$4:$M$1963,10,0)</f>
        <v>MODELO INTERVENCION</v>
      </c>
      <c r="F1062" s="7" t="str">
        <f>VLOOKUP(Tabla2[[#This Row],[RUBRO]],Hoja9!$B$4:$M$1963,11,0)</f>
        <v>DIRECCION ADMINISTRATIVA</v>
      </c>
      <c r="G1062" s="7" t="str">
        <f>VLOOKUP(Tabla2[[#This Row],[RUBRO]],Hoja9!$B$4:$M$1963,12,0)</f>
        <v>Administrativa NM</v>
      </c>
      <c r="H1062" s="5" t="s">
        <v>30</v>
      </c>
      <c r="I1062" s="5" t="s">
        <v>301</v>
      </c>
      <c r="J1062" s="5" t="s">
        <v>233</v>
      </c>
      <c r="K1062" s="5" t="s">
        <v>77</v>
      </c>
      <c r="L1062" s="5" t="s">
        <v>42</v>
      </c>
      <c r="M1062" s="5" t="s">
        <v>320</v>
      </c>
      <c r="N1062" s="5"/>
      <c r="O1062" s="5"/>
      <c r="P1062" s="5" t="s">
        <v>31</v>
      </c>
      <c r="Q1062" s="5" t="s">
        <v>32</v>
      </c>
      <c r="R1062" s="5" t="s">
        <v>33</v>
      </c>
      <c r="S1062" s="6" t="s">
        <v>321</v>
      </c>
      <c r="T1062" s="8">
        <v>6575097</v>
      </c>
      <c r="U1062" s="8">
        <v>0</v>
      </c>
      <c r="V1062" s="8">
        <v>0</v>
      </c>
      <c r="W1062" s="8">
        <v>6575097</v>
      </c>
      <c r="X1062" s="8">
        <v>0</v>
      </c>
      <c r="Y1062" s="8">
        <v>6575097</v>
      </c>
      <c r="Z1062" s="8">
        <v>0</v>
      </c>
      <c r="AA1062" s="8">
        <v>6575097</v>
      </c>
      <c r="AB1062" s="8">
        <v>0</v>
      </c>
      <c r="AC1062" s="8">
        <v>0</v>
      </c>
      <c r="AD1062" s="21">
        <v>0</v>
      </c>
    </row>
    <row r="1063" spans="1:30" ht="33.75" x14ac:dyDescent="0.25">
      <c r="A1063" s="20" t="s">
        <v>428</v>
      </c>
      <c r="B1063" s="6" t="s">
        <v>429</v>
      </c>
      <c r="C1063" s="7" t="s">
        <v>322</v>
      </c>
      <c r="D1063" s="7" t="s">
        <v>37</v>
      </c>
      <c r="E1063" s="3" t="str">
        <f>VLOOKUP(Tabla2[[#This Row],[RUBRO]],Hoja9!$B$4:$M$1963,10,0)</f>
        <v>MODELO INTERVENCION</v>
      </c>
      <c r="F1063" s="7" t="str">
        <f>VLOOKUP(Tabla2[[#This Row],[RUBRO]],Hoja9!$B$4:$M$1963,11,0)</f>
        <v>DIRECCION ADMINISTRATIVA</v>
      </c>
      <c r="G1063" s="7" t="str">
        <f>VLOOKUP(Tabla2[[#This Row],[RUBRO]],Hoja9!$B$4:$M$1963,12,0)</f>
        <v>Administrativa NM</v>
      </c>
      <c r="H1063" s="5" t="s">
        <v>30</v>
      </c>
      <c r="I1063" s="5" t="s">
        <v>301</v>
      </c>
      <c r="J1063" s="5" t="s">
        <v>233</v>
      </c>
      <c r="K1063" s="5" t="s">
        <v>77</v>
      </c>
      <c r="L1063" s="5" t="s">
        <v>42</v>
      </c>
      <c r="M1063" s="5" t="s">
        <v>323</v>
      </c>
      <c r="N1063" s="5"/>
      <c r="O1063" s="5"/>
      <c r="P1063" s="5" t="s">
        <v>31</v>
      </c>
      <c r="Q1063" s="5" t="s">
        <v>32</v>
      </c>
      <c r="R1063" s="5" t="s">
        <v>33</v>
      </c>
      <c r="S1063" s="6" t="s">
        <v>324</v>
      </c>
      <c r="T1063" s="8">
        <v>56519808</v>
      </c>
      <c r="U1063" s="8">
        <v>5940000</v>
      </c>
      <c r="V1063" s="8">
        <v>0</v>
      </c>
      <c r="W1063" s="8">
        <v>62459808</v>
      </c>
      <c r="X1063" s="8">
        <v>0</v>
      </c>
      <c r="Y1063" s="8">
        <v>61799808</v>
      </c>
      <c r="Z1063" s="8">
        <v>660000</v>
      </c>
      <c r="AA1063" s="8">
        <v>61799808</v>
      </c>
      <c r="AB1063" s="8">
        <v>22824920</v>
      </c>
      <c r="AC1063" s="8">
        <v>22824920</v>
      </c>
      <c r="AD1063" s="21">
        <v>22824920</v>
      </c>
    </row>
    <row r="1064" spans="1:30" ht="33.75" x14ac:dyDescent="0.25">
      <c r="A1064" s="20" t="s">
        <v>428</v>
      </c>
      <c r="B1064" s="6" t="s">
        <v>429</v>
      </c>
      <c r="C1064" s="7" t="s">
        <v>328</v>
      </c>
      <c r="D1064" s="7" t="s">
        <v>37</v>
      </c>
      <c r="E1064" s="3" t="str">
        <f>VLOOKUP(Tabla2[[#This Row],[RUBRO]],Hoja9!$B$4:$M$1963,10,0)</f>
        <v>MODELO INTERVENCION</v>
      </c>
      <c r="F1064" s="7" t="str">
        <f>VLOOKUP(Tabla2[[#This Row],[RUBRO]],Hoja9!$B$4:$M$1963,11,0)</f>
        <v>DIRECCION ADMINISTRATIVA</v>
      </c>
      <c r="G1064" s="7" t="str">
        <f>VLOOKUP(Tabla2[[#This Row],[RUBRO]],Hoja9!$B$4:$M$1963,12,0)</f>
        <v>Administrativa NM</v>
      </c>
      <c r="H1064" s="5" t="s">
        <v>30</v>
      </c>
      <c r="I1064" s="5" t="s">
        <v>301</v>
      </c>
      <c r="J1064" s="5" t="s">
        <v>233</v>
      </c>
      <c r="K1064" s="5" t="s">
        <v>77</v>
      </c>
      <c r="L1064" s="5" t="s">
        <v>42</v>
      </c>
      <c r="M1064" s="5" t="s">
        <v>329</v>
      </c>
      <c r="N1064" s="5"/>
      <c r="O1064" s="5"/>
      <c r="P1064" s="5" t="s">
        <v>31</v>
      </c>
      <c r="Q1064" s="5" t="s">
        <v>32</v>
      </c>
      <c r="R1064" s="5" t="s">
        <v>33</v>
      </c>
      <c r="S1064" s="6" t="s">
        <v>330</v>
      </c>
      <c r="T1064" s="8">
        <v>0</v>
      </c>
      <c r="U1064" s="8">
        <v>131664000</v>
      </c>
      <c r="V1064" s="8">
        <v>0</v>
      </c>
      <c r="W1064" s="8">
        <v>131664000</v>
      </c>
      <c r="X1064" s="8">
        <v>0</v>
      </c>
      <c r="Y1064" s="8">
        <v>40100000</v>
      </c>
      <c r="Z1064" s="8">
        <v>91564000</v>
      </c>
      <c r="AA1064" s="8">
        <v>5603817</v>
      </c>
      <c r="AB1064" s="8">
        <v>5603817</v>
      </c>
      <c r="AC1064" s="8">
        <v>5603817</v>
      </c>
      <c r="AD1064" s="21">
        <v>5603817</v>
      </c>
    </row>
    <row r="1065" spans="1:30" ht="33.75" x14ac:dyDescent="0.25">
      <c r="A1065" s="20" t="s">
        <v>428</v>
      </c>
      <c r="B1065" s="6" t="s">
        <v>429</v>
      </c>
      <c r="C1065" s="7" t="s">
        <v>354</v>
      </c>
      <c r="D1065" s="7" t="s">
        <v>37</v>
      </c>
      <c r="E1065" s="3" t="str">
        <f>VLOOKUP(Tabla2[[#This Row],[RUBRO]],Hoja9!$B$4:$M$1963,10,0)</f>
        <v>MODELO INTERVENCION</v>
      </c>
      <c r="F1065" s="7" t="str">
        <f>VLOOKUP(Tabla2[[#This Row],[RUBRO]],Hoja9!$B$4:$M$1963,11,0)</f>
        <v>DIRECCIÓN DE GESTIÓN HUMANA</v>
      </c>
      <c r="G1065" s="7" t="str">
        <f>VLOOKUP(Tabla2[[#This Row],[RUBRO]],Hoja9!$B$4:$M$1963,12,0)</f>
        <v>Gestión Humana- Capacitación</v>
      </c>
      <c r="H1065" s="5" t="s">
        <v>30</v>
      </c>
      <c r="I1065" s="5" t="s">
        <v>301</v>
      </c>
      <c r="J1065" s="5" t="s">
        <v>233</v>
      </c>
      <c r="K1065" s="5" t="s">
        <v>77</v>
      </c>
      <c r="L1065" s="5" t="s">
        <v>42</v>
      </c>
      <c r="M1065" s="5" t="s">
        <v>355</v>
      </c>
      <c r="N1065" s="5"/>
      <c r="O1065" s="5"/>
      <c r="P1065" s="5" t="s">
        <v>31</v>
      </c>
      <c r="Q1065" s="5" t="s">
        <v>32</v>
      </c>
      <c r="R1065" s="5" t="s">
        <v>33</v>
      </c>
      <c r="S1065" s="6" t="s">
        <v>356</v>
      </c>
      <c r="T1065" s="8">
        <v>0</v>
      </c>
      <c r="U1065" s="8">
        <v>13365000</v>
      </c>
      <c r="V1065" s="8">
        <v>0</v>
      </c>
      <c r="W1065" s="8">
        <v>13365000</v>
      </c>
      <c r="X1065" s="8">
        <v>0</v>
      </c>
      <c r="Y1065" s="8">
        <v>13365000</v>
      </c>
      <c r="Z1065" s="8">
        <v>0</v>
      </c>
      <c r="AA1065" s="8">
        <v>0</v>
      </c>
      <c r="AB1065" s="8">
        <v>0</v>
      </c>
      <c r="AC1065" s="8">
        <v>0</v>
      </c>
      <c r="AD1065" s="21">
        <v>0</v>
      </c>
    </row>
    <row r="1066" spans="1:30" ht="33.75" x14ac:dyDescent="0.25">
      <c r="A1066" s="20" t="s">
        <v>428</v>
      </c>
      <c r="B1066" s="6" t="s">
        <v>429</v>
      </c>
      <c r="C1066" s="7" t="s">
        <v>359</v>
      </c>
      <c r="D1066" s="7" t="s">
        <v>37</v>
      </c>
      <c r="E1066" s="3" t="str">
        <f>VLOOKUP(Tabla2[[#This Row],[RUBRO]],Hoja9!$B$4:$M$1963,10,0)</f>
        <v>MODELO INTERVENCION</v>
      </c>
      <c r="F1066" s="7" t="str">
        <f>VLOOKUP(Tabla2[[#This Row],[RUBRO]],Hoja9!$B$4:$M$1963,11,0)</f>
        <v>DIRECCIÓN DE GESTIÓN HUMANA</v>
      </c>
      <c r="G1066" s="7" t="str">
        <f>VLOOKUP(Tabla2[[#This Row],[RUBRO]],Hoja9!$B$4:$M$1963,12,0)</f>
        <v>Gestión Humana- Viáticos</v>
      </c>
      <c r="H1066" s="5" t="s">
        <v>30</v>
      </c>
      <c r="I1066" s="5" t="s">
        <v>301</v>
      </c>
      <c r="J1066" s="5" t="s">
        <v>233</v>
      </c>
      <c r="K1066" s="5" t="s">
        <v>77</v>
      </c>
      <c r="L1066" s="5" t="s">
        <v>42</v>
      </c>
      <c r="M1066" s="5" t="s">
        <v>360</v>
      </c>
      <c r="N1066" s="5"/>
      <c r="O1066" s="5"/>
      <c r="P1066" s="5" t="s">
        <v>31</v>
      </c>
      <c r="Q1066" s="5" t="s">
        <v>32</v>
      </c>
      <c r="R1066" s="5" t="s">
        <v>33</v>
      </c>
      <c r="S1066" s="6" t="s">
        <v>361</v>
      </c>
      <c r="T1066" s="8">
        <v>4080000</v>
      </c>
      <c r="U1066" s="8">
        <v>0</v>
      </c>
      <c r="V1066" s="8">
        <v>0</v>
      </c>
      <c r="W1066" s="8">
        <v>4080000</v>
      </c>
      <c r="X1066" s="8">
        <v>0</v>
      </c>
      <c r="Y1066" s="8">
        <v>2510098</v>
      </c>
      <c r="Z1066" s="8">
        <v>1569902</v>
      </c>
      <c r="AA1066" s="8">
        <v>2510098</v>
      </c>
      <c r="AB1066" s="8">
        <v>2510098</v>
      </c>
      <c r="AC1066" s="8">
        <v>2510098</v>
      </c>
      <c r="AD1066" s="21">
        <v>2510098</v>
      </c>
    </row>
    <row r="1067" spans="1:30" ht="22.5" x14ac:dyDescent="0.25">
      <c r="A1067" s="20" t="s">
        <v>428</v>
      </c>
      <c r="B1067" s="6" t="s">
        <v>429</v>
      </c>
      <c r="C1067" s="7" t="s">
        <v>365</v>
      </c>
      <c r="D1067" s="7" t="s">
        <v>37</v>
      </c>
      <c r="E1067" s="3" t="str">
        <f>VLOOKUP(Tabla2[[#This Row],[RUBRO]],Hoja9!$B$4:$M$1963,10,0)</f>
        <v>MODELO INTERVENCION</v>
      </c>
      <c r="F1067" s="7" t="str">
        <f>VLOOKUP(Tabla2[[#This Row],[RUBRO]],Hoja9!$B$4:$M$1963,11,0)</f>
        <v>SECRETARIA GENERAL</v>
      </c>
      <c r="G1067" s="7" t="str">
        <f>VLOOKUP(Tabla2[[#This Row],[RUBRO]],Hoja9!$B$4:$M$1963,12,0)</f>
        <v>Secretaria General</v>
      </c>
      <c r="H1067" s="5" t="s">
        <v>30</v>
      </c>
      <c r="I1067" s="5" t="s">
        <v>301</v>
      </c>
      <c r="J1067" s="5" t="s">
        <v>233</v>
      </c>
      <c r="K1067" s="5" t="s">
        <v>77</v>
      </c>
      <c r="L1067" s="5" t="s">
        <v>42</v>
      </c>
      <c r="M1067" s="5" t="s">
        <v>266</v>
      </c>
      <c r="N1067" s="5"/>
      <c r="O1067" s="5"/>
      <c r="P1067" s="5" t="s">
        <v>31</v>
      </c>
      <c r="Q1067" s="5" t="s">
        <v>32</v>
      </c>
      <c r="R1067" s="5" t="s">
        <v>33</v>
      </c>
      <c r="S1067" s="6" t="s">
        <v>267</v>
      </c>
      <c r="T1067" s="8">
        <v>135764</v>
      </c>
      <c r="U1067" s="8">
        <v>526656</v>
      </c>
      <c r="V1067" s="8">
        <v>0</v>
      </c>
      <c r="W1067" s="8">
        <v>662420</v>
      </c>
      <c r="X1067" s="8">
        <v>0</v>
      </c>
      <c r="Y1067" s="8">
        <v>662420</v>
      </c>
      <c r="Z1067" s="8">
        <v>0</v>
      </c>
      <c r="AA1067" s="8">
        <v>662420</v>
      </c>
      <c r="AB1067" s="8">
        <v>176934.89</v>
      </c>
      <c r="AC1067" s="8">
        <v>176934.89</v>
      </c>
      <c r="AD1067" s="21">
        <v>176934.89</v>
      </c>
    </row>
    <row r="1068" spans="1:30" ht="33.75" x14ac:dyDescent="0.25">
      <c r="A1068" s="20" t="s">
        <v>428</v>
      </c>
      <c r="B1068" s="6" t="s">
        <v>429</v>
      </c>
      <c r="C1068" s="7" t="s">
        <v>372</v>
      </c>
      <c r="D1068" s="7" t="s">
        <v>474</v>
      </c>
      <c r="E1068" s="3" t="str">
        <f>VLOOKUP(Tabla2[[#This Row],[RUBRO]],Hoja9!$B$4:$M$1963,10,0)</f>
        <v xml:space="preserve">CONSTRUCCION </v>
      </c>
      <c r="F1068" s="7" t="str">
        <f>VLOOKUP(Tabla2[[#This Row],[RUBRO]],Hoja9!$B$4:$M$1963,11,0)</f>
        <v>DIRECCION ADMINISTRATIVA</v>
      </c>
      <c r="G1068" s="7" t="str">
        <f>VLOOKUP(Tabla2[[#This Row],[RUBRO]],Hoja9!$B$4:$M$1963,12,0)</f>
        <v>Administrativa CONS</v>
      </c>
      <c r="H1068" s="5" t="s">
        <v>30</v>
      </c>
      <c r="I1068" s="5" t="s">
        <v>301</v>
      </c>
      <c r="J1068" s="5" t="s">
        <v>233</v>
      </c>
      <c r="K1068" s="5" t="s">
        <v>64</v>
      </c>
      <c r="L1068" s="5" t="s">
        <v>42</v>
      </c>
      <c r="M1068" s="5" t="s">
        <v>234</v>
      </c>
      <c r="N1068" s="5"/>
      <c r="O1068" s="5"/>
      <c r="P1068" s="5" t="s">
        <v>31</v>
      </c>
      <c r="Q1068" s="5" t="s">
        <v>32</v>
      </c>
      <c r="R1068" s="5" t="s">
        <v>33</v>
      </c>
      <c r="S1068" s="6" t="s">
        <v>373</v>
      </c>
      <c r="T1068" s="8">
        <v>0</v>
      </c>
      <c r="U1068" s="8">
        <v>112000000</v>
      </c>
      <c r="V1068" s="8">
        <v>0</v>
      </c>
      <c r="W1068" s="8">
        <v>112000000</v>
      </c>
      <c r="X1068" s="8">
        <v>0</v>
      </c>
      <c r="Y1068" s="8">
        <v>112000000</v>
      </c>
      <c r="Z1068" s="8">
        <v>0</v>
      </c>
      <c r="AA1068" s="8">
        <v>84891280</v>
      </c>
      <c r="AB1068" s="8">
        <v>0</v>
      </c>
      <c r="AC1068" s="8">
        <v>0</v>
      </c>
      <c r="AD1068" s="21">
        <v>0</v>
      </c>
    </row>
    <row r="1069" spans="1:30" ht="33.75" x14ac:dyDescent="0.25">
      <c r="A1069" s="20" t="s">
        <v>428</v>
      </c>
      <c r="B1069" s="6" t="s">
        <v>429</v>
      </c>
      <c r="C1069" s="7" t="s">
        <v>374</v>
      </c>
      <c r="D1069" s="7" t="s">
        <v>474</v>
      </c>
      <c r="E1069" s="3" t="str">
        <f>VLOOKUP(Tabla2[[#This Row],[RUBRO]],Hoja9!$B$4:$M$1963,10,0)</f>
        <v xml:space="preserve">CONSTRUCCION </v>
      </c>
      <c r="F1069" s="7" t="str">
        <f>VLOOKUP(Tabla2[[#This Row],[RUBRO]],Hoja9!$B$4:$M$1963,11,0)</f>
        <v>DIRECCION ADMINISTRATIVA</v>
      </c>
      <c r="G1069" s="7" t="str">
        <f>VLOOKUP(Tabla2[[#This Row],[RUBRO]],Hoja9!$B$4:$M$1963,12,0)</f>
        <v>Administrativa CONS</v>
      </c>
      <c r="H1069" s="5" t="s">
        <v>30</v>
      </c>
      <c r="I1069" s="5" t="s">
        <v>301</v>
      </c>
      <c r="J1069" s="5" t="s">
        <v>233</v>
      </c>
      <c r="K1069" s="5" t="s">
        <v>64</v>
      </c>
      <c r="L1069" s="5" t="s">
        <v>42</v>
      </c>
      <c r="M1069" s="5" t="s">
        <v>281</v>
      </c>
      <c r="N1069" s="5"/>
      <c r="O1069" s="5"/>
      <c r="P1069" s="5" t="s">
        <v>31</v>
      </c>
      <c r="Q1069" s="5" t="s">
        <v>171</v>
      </c>
      <c r="R1069" s="5" t="s">
        <v>33</v>
      </c>
      <c r="S1069" s="6" t="s">
        <v>375</v>
      </c>
      <c r="T1069" s="8">
        <v>112000000</v>
      </c>
      <c r="U1069" s="8">
        <v>0</v>
      </c>
      <c r="V1069" s="8">
        <v>0</v>
      </c>
      <c r="W1069" s="8">
        <v>112000000</v>
      </c>
      <c r="X1069" s="8">
        <v>0</v>
      </c>
      <c r="Y1069" s="8">
        <v>112000000</v>
      </c>
      <c r="Z1069" s="8">
        <v>0</v>
      </c>
      <c r="AA1069" s="8">
        <v>0</v>
      </c>
      <c r="AB1069" s="8">
        <v>0</v>
      </c>
      <c r="AC1069" s="8">
        <v>0</v>
      </c>
      <c r="AD1069" s="21">
        <v>0</v>
      </c>
    </row>
    <row r="1070" spans="1:30" ht="33.75" x14ac:dyDescent="0.25">
      <c r="A1070" s="20" t="s">
        <v>428</v>
      </c>
      <c r="B1070" s="6" t="s">
        <v>429</v>
      </c>
      <c r="C1070" s="7" t="s">
        <v>400</v>
      </c>
      <c r="D1070" s="7" t="s">
        <v>474</v>
      </c>
      <c r="E1070" s="3" t="str">
        <f>VLOOKUP(Tabla2[[#This Row],[RUBRO]],Hoja9!$B$4:$M$1963,10,0)</f>
        <v xml:space="preserve">CONSTRUCCION </v>
      </c>
      <c r="F1070" s="7" t="str">
        <f>VLOOKUP(Tabla2[[#This Row],[RUBRO]],Hoja9!$B$4:$M$1963,11,0)</f>
        <v>DIRECCION ADMINISTRATIVA</v>
      </c>
      <c r="G1070" s="7" t="str">
        <f>VLOOKUP(Tabla2[[#This Row],[RUBRO]],Hoja9!$B$4:$M$1963,12,0)</f>
        <v>Administrativa CONS</v>
      </c>
      <c r="H1070" s="5" t="s">
        <v>30</v>
      </c>
      <c r="I1070" s="5" t="s">
        <v>301</v>
      </c>
      <c r="J1070" s="5" t="s">
        <v>233</v>
      </c>
      <c r="K1070" s="5" t="s">
        <v>64</v>
      </c>
      <c r="L1070" s="5" t="s">
        <v>42</v>
      </c>
      <c r="M1070" s="5" t="s">
        <v>240</v>
      </c>
      <c r="N1070" s="5"/>
      <c r="O1070" s="5"/>
      <c r="P1070" s="5" t="s">
        <v>31</v>
      </c>
      <c r="Q1070" s="5" t="s">
        <v>171</v>
      </c>
      <c r="R1070" s="5" t="s">
        <v>33</v>
      </c>
      <c r="S1070" s="6" t="s">
        <v>401</v>
      </c>
      <c r="T1070" s="8">
        <v>20000000</v>
      </c>
      <c r="U1070" s="8">
        <v>0</v>
      </c>
      <c r="V1070" s="8">
        <v>0</v>
      </c>
      <c r="W1070" s="8">
        <v>20000000</v>
      </c>
      <c r="X1070" s="8">
        <v>0</v>
      </c>
      <c r="Y1070" s="8">
        <v>19889955</v>
      </c>
      <c r="Z1070" s="8">
        <v>110045</v>
      </c>
      <c r="AA1070" s="8">
        <v>1389955</v>
      </c>
      <c r="AB1070" s="8">
        <v>1389955</v>
      </c>
      <c r="AC1070" s="8">
        <v>1389955</v>
      </c>
      <c r="AD1070" s="21">
        <v>1389955</v>
      </c>
    </row>
    <row r="1071" spans="1:30" ht="33.75" x14ac:dyDescent="0.25">
      <c r="A1071" s="20" t="s">
        <v>428</v>
      </c>
      <c r="B1071" s="6" t="s">
        <v>429</v>
      </c>
      <c r="C1071" s="7" t="s">
        <v>378</v>
      </c>
      <c r="D1071" s="7" t="s">
        <v>474</v>
      </c>
      <c r="E1071" s="3" t="str">
        <f>VLOOKUP(Tabla2[[#This Row],[RUBRO]],Hoja9!$B$4:$M$1963,10,0)</f>
        <v xml:space="preserve">CONSTRUCCION </v>
      </c>
      <c r="F1071" s="7" t="str">
        <f>VLOOKUP(Tabla2[[#This Row],[RUBRO]],Hoja9!$B$4:$M$1963,11,0)</f>
        <v>DIRECCIÓN DE GESTIÓN HUMANA</v>
      </c>
      <c r="G1071" s="7" t="str">
        <f>VLOOKUP(Tabla2[[#This Row],[RUBRO]],Hoja9!$B$4:$M$1963,12,0)</f>
        <v>Gestión Humana - Pres. Serv</v>
      </c>
      <c r="H1071" s="5" t="s">
        <v>30</v>
      </c>
      <c r="I1071" s="5" t="s">
        <v>301</v>
      </c>
      <c r="J1071" s="5" t="s">
        <v>233</v>
      </c>
      <c r="K1071" s="5" t="s">
        <v>64</v>
      </c>
      <c r="L1071" s="5" t="s">
        <v>42</v>
      </c>
      <c r="M1071" s="5" t="s">
        <v>243</v>
      </c>
      <c r="N1071" s="5"/>
      <c r="O1071" s="5"/>
      <c r="P1071" s="5" t="s">
        <v>31</v>
      </c>
      <c r="Q1071" s="5" t="s">
        <v>171</v>
      </c>
      <c r="R1071" s="5" t="s">
        <v>33</v>
      </c>
      <c r="S1071" s="6" t="s">
        <v>59</v>
      </c>
      <c r="T1071" s="8">
        <v>78280500</v>
      </c>
      <c r="U1071" s="8">
        <v>23975000</v>
      </c>
      <c r="V1071" s="8">
        <v>0</v>
      </c>
      <c r="W1071" s="8">
        <v>102255500</v>
      </c>
      <c r="X1071" s="8">
        <v>0</v>
      </c>
      <c r="Y1071" s="8">
        <v>97767433</v>
      </c>
      <c r="Z1071" s="8">
        <v>4488067</v>
      </c>
      <c r="AA1071" s="8">
        <v>97127833</v>
      </c>
      <c r="AB1071" s="8">
        <v>38634103</v>
      </c>
      <c r="AC1071" s="8">
        <v>38634103</v>
      </c>
      <c r="AD1071" s="21">
        <v>38634103</v>
      </c>
    </row>
    <row r="1072" spans="1:30" ht="33.75" x14ac:dyDescent="0.25">
      <c r="A1072" s="20" t="s">
        <v>428</v>
      </c>
      <c r="B1072" s="6" t="s">
        <v>429</v>
      </c>
      <c r="C1072" s="7" t="s">
        <v>379</v>
      </c>
      <c r="D1072" s="7" t="s">
        <v>474</v>
      </c>
      <c r="E1072" s="3" t="str">
        <f>VLOOKUP(Tabla2[[#This Row],[RUBRO]],Hoja9!$B$4:$M$1963,10,0)</f>
        <v xml:space="preserve">CONSTRUCCION </v>
      </c>
      <c r="F1072" s="7" t="str">
        <f>VLOOKUP(Tabla2[[#This Row],[RUBRO]],Hoja9!$B$4:$M$1963,11,0)</f>
        <v>DIRECCIÓN DE GESTIÓN HUMANA</v>
      </c>
      <c r="G1072" s="7" t="str">
        <f>VLOOKUP(Tabla2[[#This Row],[RUBRO]],Hoja9!$B$4:$M$1963,12,0)</f>
        <v>Gestión Humana- Viáticos</v>
      </c>
      <c r="H1072" s="5" t="s">
        <v>30</v>
      </c>
      <c r="I1072" s="5" t="s">
        <v>301</v>
      </c>
      <c r="J1072" s="5" t="s">
        <v>233</v>
      </c>
      <c r="K1072" s="5" t="s">
        <v>64</v>
      </c>
      <c r="L1072" s="5" t="s">
        <v>42</v>
      </c>
      <c r="M1072" s="5" t="s">
        <v>246</v>
      </c>
      <c r="N1072" s="5"/>
      <c r="O1072" s="5"/>
      <c r="P1072" s="5" t="s">
        <v>31</v>
      </c>
      <c r="Q1072" s="5" t="s">
        <v>171</v>
      </c>
      <c r="R1072" s="5" t="s">
        <v>33</v>
      </c>
      <c r="S1072" s="6" t="s">
        <v>249</v>
      </c>
      <c r="T1072" s="8">
        <v>9799000</v>
      </c>
      <c r="U1072" s="8">
        <v>1162449</v>
      </c>
      <c r="V1072" s="8">
        <v>0</v>
      </c>
      <c r="W1072" s="8">
        <v>10961449</v>
      </c>
      <c r="X1072" s="8">
        <v>0</v>
      </c>
      <c r="Y1072" s="8">
        <v>9418200</v>
      </c>
      <c r="Z1072" s="8">
        <v>1543249</v>
      </c>
      <c r="AA1072" s="8">
        <v>8623254</v>
      </c>
      <c r="AB1072" s="8">
        <v>7501854</v>
      </c>
      <c r="AC1072" s="8">
        <v>7501854</v>
      </c>
      <c r="AD1072" s="21">
        <v>7501854</v>
      </c>
    </row>
    <row r="1073" spans="1:30" ht="33.75" hidden="1" x14ac:dyDescent="0.25">
      <c r="A1073" s="20" t="s">
        <v>430</v>
      </c>
      <c r="B1073" s="6" t="s">
        <v>431</v>
      </c>
      <c r="C1073" s="7" t="s">
        <v>145</v>
      </c>
      <c r="D1073" s="7" t="s">
        <v>595</v>
      </c>
      <c r="E1073" s="3" t="str">
        <f>VLOOKUP(Tabla2[[#This Row],[RUBRO]],Hoja9!$B$4:$M$1963,10,0)</f>
        <v>FUNCIONAMIENTO</v>
      </c>
      <c r="F1073" s="7" t="str">
        <f>VLOOKUP(Tabla2[[#This Row],[RUBRO]],Hoja9!$B$4:$M$1963,11,0)</f>
        <v>DIRECCION ADMINISTRATIVA</v>
      </c>
      <c r="G1073" s="7" t="str">
        <f>VLOOKUP(Tabla2[[#This Row],[RUBRO]],Hoja9!$B$4:$M$1963,12,0)</f>
        <v>Administrativa</v>
      </c>
      <c r="H1073" s="5" t="s">
        <v>40</v>
      </c>
      <c r="I1073" s="5" t="s">
        <v>77</v>
      </c>
      <c r="J1073" s="5" t="s">
        <v>42</v>
      </c>
      <c r="K1073" s="5" t="s">
        <v>63</v>
      </c>
      <c r="L1073" s="5" t="s">
        <v>143</v>
      </c>
      <c r="M1073" s="5" t="s">
        <v>63</v>
      </c>
      <c r="N1073" s="5"/>
      <c r="O1073" s="5"/>
      <c r="P1073" s="5" t="s">
        <v>31</v>
      </c>
      <c r="Q1073" s="5" t="s">
        <v>32</v>
      </c>
      <c r="R1073" s="5" t="s">
        <v>33</v>
      </c>
      <c r="S1073" s="6" t="s">
        <v>146</v>
      </c>
      <c r="T1073" s="8">
        <v>45000000</v>
      </c>
      <c r="U1073" s="8">
        <v>6382000</v>
      </c>
      <c r="V1073" s="8">
        <v>1567214</v>
      </c>
      <c r="W1073" s="8">
        <v>49814786</v>
      </c>
      <c r="X1073" s="8">
        <v>0</v>
      </c>
      <c r="Y1073" s="8">
        <v>49814785.280000001</v>
      </c>
      <c r="Z1073" s="8">
        <v>0.72</v>
      </c>
      <c r="AA1073" s="8">
        <v>49814785.280000001</v>
      </c>
      <c r="AB1073" s="8">
        <v>49716201.600000001</v>
      </c>
      <c r="AC1073" s="8">
        <v>49716201.600000001</v>
      </c>
      <c r="AD1073" s="21">
        <v>49716201.600000001</v>
      </c>
    </row>
    <row r="1074" spans="1:30" ht="33.75" hidden="1" x14ac:dyDescent="0.25">
      <c r="A1074" s="20" t="s">
        <v>430</v>
      </c>
      <c r="B1074" s="6" t="s">
        <v>431</v>
      </c>
      <c r="C1074" s="7" t="s">
        <v>155</v>
      </c>
      <c r="D1074" s="7" t="s">
        <v>471</v>
      </c>
      <c r="E1074" s="3" t="str">
        <f>VLOOKUP(Tabla2[[#This Row],[RUBRO]],Hoja9!$B$4:$M$1963,10,0)</f>
        <v>FUNCIONAMIENTO</v>
      </c>
      <c r="F1074" s="7" t="str">
        <f>VLOOKUP(Tabla2[[#This Row],[RUBRO]],Hoja9!$B$4:$M$1963,11,0)</f>
        <v>DIRECCION ADMINISTRATIVA</v>
      </c>
      <c r="G1074" s="7" t="str">
        <f>VLOOKUP(Tabla2[[#This Row],[RUBRO]],Hoja9!$B$4:$M$1963,12,0)</f>
        <v>Administrativa</v>
      </c>
      <c r="H1074" s="5" t="s">
        <v>40</v>
      </c>
      <c r="I1074" s="5" t="s">
        <v>77</v>
      </c>
      <c r="J1074" s="5" t="s">
        <v>42</v>
      </c>
      <c r="K1074" s="5" t="s">
        <v>80</v>
      </c>
      <c r="L1074" s="5" t="s">
        <v>80</v>
      </c>
      <c r="M1074" s="5" t="s">
        <v>41</v>
      </c>
      <c r="N1074" s="5"/>
      <c r="O1074" s="5"/>
      <c r="P1074" s="5" t="s">
        <v>31</v>
      </c>
      <c r="Q1074" s="5" t="s">
        <v>32</v>
      </c>
      <c r="R1074" s="5" t="s">
        <v>33</v>
      </c>
      <c r="S1074" s="6" t="s">
        <v>156</v>
      </c>
      <c r="T1074" s="8">
        <v>25000000</v>
      </c>
      <c r="U1074" s="8">
        <v>0</v>
      </c>
      <c r="V1074" s="8">
        <v>122300</v>
      </c>
      <c r="W1074" s="8">
        <v>24877700</v>
      </c>
      <c r="X1074" s="8">
        <v>0</v>
      </c>
      <c r="Y1074" s="8">
        <v>24877700</v>
      </c>
      <c r="Z1074" s="8">
        <v>0</v>
      </c>
      <c r="AA1074" s="8">
        <v>24877700</v>
      </c>
      <c r="AB1074" s="8">
        <v>5849830</v>
      </c>
      <c r="AC1074" s="8">
        <v>5849830</v>
      </c>
      <c r="AD1074" s="21">
        <v>5849830</v>
      </c>
    </row>
    <row r="1075" spans="1:30" ht="33.75" hidden="1" x14ac:dyDescent="0.25">
      <c r="A1075" s="20" t="s">
        <v>430</v>
      </c>
      <c r="B1075" s="6" t="s">
        <v>431</v>
      </c>
      <c r="C1075" s="7" t="s">
        <v>157</v>
      </c>
      <c r="D1075" s="7" t="s">
        <v>471</v>
      </c>
      <c r="E1075" s="3" t="str">
        <f>VLOOKUP(Tabla2[[#This Row],[RUBRO]],Hoja9!$B$4:$M$1963,10,0)</f>
        <v>FUNCIONAMIENTO</v>
      </c>
      <c r="F1075" s="7" t="str">
        <f>VLOOKUP(Tabla2[[#This Row],[RUBRO]],Hoja9!$B$4:$M$1963,11,0)</f>
        <v>DIRECCION ADMINISTRATIVA</v>
      </c>
      <c r="G1075" s="7" t="str">
        <f>VLOOKUP(Tabla2[[#This Row],[RUBRO]],Hoja9!$B$4:$M$1963,12,0)</f>
        <v>Administrativa</v>
      </c>
      <c r="H1075" s="5" t="s">
        <v>40</v>
      </c>
      <c r="I1075" s="5" t="s">
        <v>77</v>
      </c>
      <c r="J1075" s="5" t="s">
        <v>42</v>
      </c>
      <c r="K1075" s="5" t="s">
        <v>80</v>
      </c>
      <c r="L1075" s="5" t="s">
        <v>80</v>
      </c>
      <c r="M1075" s="5" t="s">
        <v>77</v>
      </c>
      <c r="N1075" s="5"/>
      <c r="O1075" s="5"/>
      <c r="P1075" s="5" t="s">
        <v>31</v>
      </c>
      <c r="Q1075" s="5" t="s">
        <v>32</v>
      </c>
      <c r="R1075" s="5" t="s">
        <v>33</v>
      </c>
      <c r="S1075" s="6" t="s">
        <v>158</v>
      </c>
      <c r="T1075" s="8">
        <v>23500000</v>
      </c>
      <c r="U1075" s="8">
        <v>0</v>
      </c>
      <c r="V1075" s="8">
        <v>0</v>
      </c>
      <c r="W1075" s="8">
        <v>23500000</v>
      </c>
      <c r="X1075" s="8">
        <v>0</v>
      </c>
      <c r="Y1075" s="8">
        <v>23500000</v>
      </c>
      <c r="Z1075" s="8">
        <v>0</v>
      </c>
      <c r="AA1075" s="8">
        <v>0</v>
      </c>
      <c r="AB1075" s="8">
        <v>0</v>
      </c>
      <c r="AC1075" s="8">
        <v>0</v>
      </c>
      <c r="AD1075" s="21">
        <v>0</v>
      </c>
    </row>
    <row r="1076" spans="1:30" ht="33.75" hidden="1" x14ac:dyDescent="0.25">
      <c r="A1076" s="20" t="s">
        <v>430</v>
      </c>
      <c r="B1076" s="6" t="s">
        <v>431</v>
      </c>
      <c r="C1076" s="7" t="s">
        <v>184</v>
      </c>
      <c r="D1076" s="7" t="s">
        <v>471</v>
      </c>
      <c r="E1076" s="3" t="str">
        <f>VLOOKUP(Tabla2[[#This Row],[RUBRO]],Hoja9!$B$4:$M$1963,10,0)</f>
        <v>FUNCIONAMIENTO</v>
      </c>
      <c r="F1076" s="7" t="str">
        <f>VLOOKUP(Tabla2[[#This Row],[RUBRO]],Hoja9!$B$4:$M$1963,11,0)</f>
        <v>DIRECCION ADMINISTRATIVA</v>
      </c>
      <c r="G1076" s="7" t="str">
        <f>VLOOKUP(Tabla2[[#This Row],[RUBRO]],Hoja9!$B$4:$M$1963,12,0)</f>
        <v>Administrativa</v>
      </c>
      <c r="H1076" s="5" t="s">
        <v>40</v>
      </c>
      <c r="I1076" s="5" t="s">
        <v>77</v>
      </c>
      <c r="J1076" s="5" t="s">
        <v>42</v>
      </c>
      <c r="K1076" s="5" t="s">
        <v>80</v>
      </c>
      <c r="L1076" s="5" t="s">
        <v>64</v>
      </c>
      <c r="M1076" s="5" t="s">
        <v>98</v>
      </c>
      <c r="N1076" s="5"/>
      <c r="O1076" s="5"/>
      <c r="P1076" s="5" t="s">
        <v>31</v>
      </c>
      <c r="Q1076" s="5" t="s">
        <v>32</v>
      </c>
      <c r="R1076" s="5" t="s">
        <v>33</v>
      </c>
      <c r="S1076" s="6" t="s">
        <v>185</v>
      </c>
      <c r="T1076" s="8">
        <v>11000000</v>
      </c>
      <c r="U1076" s="8">
        <v>21000000</v>
      </c>
      <c r="V1076" s="8">
        <v>0</v>
      </c>
      <c r="W1076" s="8">
        <v>32000000</v>
      </c>
      <c r="X1076" s="8">
        <v>0</v>
      </c>
      <c r="Y1076" s="8">
        <v>29000000</v>
      </c>
      <c r="Z1076" s="8">
        <v>3000000</v>
      </c>
      <c r="AA1076" s="8">
        <v>0</v>
      </c>
      <c r="AB1076" s="8">
        <v>0</v>
      </c>
      <c r="AC1076" s="8">
        <v>0</v>
      </c>
      <c r="AD1076" s="21">
        <v>0</v>
      </c>
    </row>
    <row r="1077" spans="1:30" ht="33.75" hidden="1" x14ac:dyDescent="0.25">
      <c r="A1077" s="20" t="s">
        <v>430</v>
      </c>
      <c r="B1077" s="6" t="s">
        <v>431</v>
      </c>
      <c r="C1077" s="7" t="s">
        <v>200</v>
      </c>
      <c r="D1077" s="7" t="s">
        <v>471</v>
      </c>
      <c r="E1077" s="3" t="str">
        <f>VLOOKUP(Tabla2[[#This Row],[RUBRO]],Hoja9!$B$4:$M$1963,10,0)</f>
        <v>FUNCIONAMIENTO</v>
      </c>
      <c r="F1077" s="7" t="str">
        <f>VLOOKUP(Tabla2[[#This Row],[RUBRO]],Hoja9!$B$4:$M$1963,11,0)</f>
        <v>DIRECCION ADMINISTRATIVA</v>
      </c>
      <c r="G1077" s="7" t="str">
        <f>VLOOKUP(Tabla2[[#This Row],[RUBRO]],Hoja9!$B$4:$M$1963,12,0)</f>
        <v>Administrativa</v>
      </c>
      <c r="H1077" s="5" t="s">
        <v>40</v>
      </c>
      <c r="I1077" s="5" t="s">
        <v>77</v>
      </c>
      <c r="J1077" s="5" t="s">
        <v>42</v>
      </c>
      <c r="K1077" s="5" t="s">
        <v>80</v>
      </c>
      <c r="L1077" s="5" t="s">
        <v>81</v>
      </c>
      <c r="M1077" s="5" t="s">
        <v>41</v>
      </c>
      <c r="N1077" s="5"/>
      <c r="O1077" s="5"/>
      <c r="P1077" s="5" t="s">
        <v>31</v>
      </c>
      <c r="Q1077" s="5" t="s">
        <v>32</v>
      </c>
      <c r="R1077" s="5" t="s">
        <v>33</v>
      </c>
      <c r="S1077" s="6" t="s">
        <v>201</v>
      </c>
      <c r="T1077" s="8">
        <v>7000000</v>
      </c>
      <c r="U1077" s="8">
        <v>0</v>
      </c>
      <c r="V1077" s="8">
        <v>0</v>
      </c>
      <c r="W1077" s="8">
        <v>7000000</v>
      </c>
      <c r="X1077" s="8">
        <v>0</v>
      </c>
      <c r="Y1077" s="8">
        <v>6339308</v>
      </c>
      <c r="Z1077" s="8">
        <v>660692</v>
      </c>
      <c r="AA1077" s="8">
        <v>4966111</v>
      </c>
      <c r="AB1077" s="8">
        <v>4914422.3099999996</v>
      </c>
      <c r="AC1077" s="8">
        <v>4914422.3099999996</v>
      </c>
      <c r="AD1077" s="21">
        <v>4914422.3099999996</v>
      </c>
    </row>
    <row r="1078" spans="1:30" ht="33.75" hidden="1" x14ac:dyDescent="0.25">
      <c r="A1078" s="20" t="s">
        <v>430</v>
      </c>
      <c r="B1078" s="6" t="s">
        <v>431</v>
      </c>
      <c r="C1078" s="7" t="s">
        <v>202</v>
      </c>
      <c r="D1078" s="7" t="s">
        <v>471</v>
      </c>
      <c r="E1078" s="3" t="str">
        <f>VLOOKUP(Tabla2[[#This Row],[RUBRO]],Hoja9!$B$4:$M$1963,10,0)</f>
        <v>FUNCIONAMIENTO</v>
      </c>
      <c r="F1078" s="7" t="str">
        <f>VLOOKUP(Tabla2[[#This Row],[RUBRO]],Hoja9!$B$4:$M$1963,11,0)</f>
        <v>DIRECCION ADMINISTRATIVA</v>
      </c>
      <c r="G1078" s="7" t="str">
        <f>VLOOKUP(Tabla2[[#This Row],[RUBRO]],Hoja9!$B$4:$M$1963,12,0)</f>
        <v>Administrativa</v>
      </c>
      <c r="H1078" s="5" t="s">
        <v>40</v>
      </c>
      <c r="I1078" s="5" t="s">
        <v>77</v>
      </c>
      <c r="J1078" s="5" t="s">
        <v>42</v>
      </c>
      <c r="K1078" s="5" t="s">
        <v>80</v>
      </c>
      <c r="L1078" s="5" t="s">
        <v>81</v>
      </c>
      <c r="M1078" s="5" t="s">
        <v>77</v>
      </c>
      <c r="N1078" s="5"/>
      <c r="O1078" s="5"/>
      <c r="P1078" s="5" t="s">
        <v>31</v>
      </c>
      <c r="Q1078" s="5" t="s">
        <v>32</v>
      </c>
      <c r="R1078" s="5" t="s">
        <v>33</v>
      </c>
      <c r="S1078" s="6" t="s">
        <v>203</v>
      </c>
      <c r="T1078" s="8">
        <v>189000000</v>
      </c>
      <c r="U1078" s="8">
        <v>0</v>
      </c>
      <c r="V1078" s="8">
        <v>0</v>
      </c>
      <c r="W1078" s="8">
        <v>189000000</v>
      </c>
      <c r="X1078" s="8">
        <v>0</v>
      </c>
      <c r="Y1078" s="8">
        <v>169452988</v>
      </c>
      <c r="Z1078" s="8">
        <v>19547012</v>
      </c>
      <c r="AA1078" s="8">
        <v>140479738</v>
      </c>
      <c r="AB1078" s="8">
        <v>140262217.43000001</v>
      </c>
      <c r="AC1078" s="8">
        <v>140262217.43000001</v>
      </c>
      <c r="AD1078" s="21">
        <v>140262217.43000001</v>
      </c>
    </row>
    <row r="1079" spans="1:30" ht="33.75" hidden="1" x14ac:dyDescent="0.25">
      <c r="A1079" s="20" t="s">
        <v>430</v>
      </c>
      <c r="B1079" s="6" t="s">
        <v>431</v>
      </c>
      <c r="C1079" s="7" t="s">
        <v>404</v>
      </c>
      <c r="D1079" s="7" t="s">
        <v>471</v>
      </c>
      <c r="E1079" s="3" t="str">
        <f>VLOOKUP(Tabla2[[#This Row],[RUBRO]],Hoja9!$B$4:$M$1963,10,0)</f>
        <v>FUNCIONAMIENTO</v>
      </c>
      <c r="F1079" s="7" t="str">
        <f>VLOOKUP(Tabla2[[#This Row],[RUBRO]],Hoja9!$B$4:$M$1963,11,0)</f>
        <v>DIRECCION ADMINISTRATIVA</v>
      </c>
      <c r="G1079" s="7" t="str">
        <f>VLOOKUP(Tabla2[[#This Row],[RUBRO]],Hoja9!$B$4:$M$1963,12,0)</f>
        <v>Administrativa</v>
      </c>
      <c r="H1079" s="5" t="s">
        <v>40</v>
      </c>
      <c r="I1079" s="5" t="s">
        <v>77</v>
      </c>
      <c r="J1079" s="5" t="s">
        <v>42</v>
      </c>
      <c r="K1079" s="5" t="s">
        <v>80</v>
      </c>
      <c r="L1079" s="5" t="s">
        <v>81</v>
      </c>
      <c r="M1079" s="5" t="s">
        <v>63</v>
      </c>
      <c r="N1079" s="5"/>
      <c r="O1079" s="5"/>
      <c r="P1079" s="5" t="s">
        <v>31</v>
      </c>
      <c r="Q1079" s="5" t="s">
        <v>32</v>
      </c>
      <c r="R1079" s="5" t="s">
        <v>33</v>
      </c>
      <c r="S1079" s="6" t="s">
        <v>405</v>
      </c>
      <c r="T1079" s="8">
        <v>1100000</v>
      </c>
      <c r="U1079" s="8">
        <v>0</v>
      </c>
      <c r="V1079" s="8">
        <v>0</v>
      </c>
      <c r="W1079" s="8">
        <v>1100000</v>
      </c>
      <c r="X1079" s="8">
        <v>0</v>
      </c>
      <c r="Y1079" s="8">
        <v>797072</v>
      </c>
      <c r="Z1079" s="8">
        <v>302928</v>
      </c>
      <c r="AA1079" s="8">
        <v>511883</v>
      </c>
      <c r="AB1079" s="8">
        <v>449489.97</v>
      </c>
      <c r="AC1079" s="8">
        <v>449489.97</v>
      </c>
      <c r="AD1079" s="21">
        <v>449489.97</v>
      </c>
    </row>
    <row r="1080" spans="1:30" ht="33.75" hidden="1" x14ac:dyDescent="0.25">
      <c r="A1080" s="20" t="s">
        <v>430</v>
      </c>
      <c r="B1080" s="6" t="s">
        <v>431</v>
      </c>
      <c r="C1080" s="7" t="s">
        <v>206</v>
      </c>
      <c r="D1080" s="7" t="s">
        <v>471</v>
      </c>
      <c r="E1080" s="3" t="str">
        <f>VLOOKUP(Tabla2[[#This Row],[RUBRO]],Hoja9!$B$4:$M$1963,10,0)</f>
        <v>FUNCIONAMIENTO</v>
      </c>
      <c r="F1080" s="7" t="str">
        <f>VLOOKUP(Tabla2[[#This Row],[RUBRO]],Hoja9!$B$4:$M$1963,11,0)</f>
        <v>DIRECCION ADMINISTRATIVA</v>
      </c>
      <c r="G1080" s="7" t="str">
        <f>VLOOKUP(Tabla2[[#This Row],[RUBRO]],Hoja9!$B$4:$M$1963,12,0)</f>
        <v>Administrativa</v>
      </c>
      <c r="H1080" s="5" t="s">
        <v>40</v>
      </c>
      <c r="I1080" s="5" t="s">
        <v>77</v>
      </c>
      <c r="J1080" s="5" t="s">
        <v>42</v>
      </c>
      <c r="K1080" s="5" t="s">
        <v>80</v>
      </c>
      <c r="L1080" s="5" t="s">
        <v>81</v>
      </c>
      <c r="M1080" s="5" t="s">
        <v>138</v>
      </c>
      <c r="N1080" s="5"/>
      <c r="O1080" s="5"/>
      <c r="P1080" s="5" t="s">
        <v>31</v>
      </c>
      <c r="Q1080" s="5" t="s">
        <v>32</v>
      </c>
      <c r="R1080" s="5" t="s">
        <v>33</v>
      </c>
      <c r="S1080" s="6" t="s">
        <v>207</v>
      </c>
      <c r="T1080" s="8">
        <v>6000000</v>
      </c>
      <c r="U1080" s="8">
        <v>0</v>
      </c>
      <c r="V1080" s="8">
        <v>0</v>
      </c>
      <c r="W1080" s="8">
        <v>6000000</v>
      </c>
      <c r="X1080" s="8">
        <v>0</v>
      </c>
      <c r="Y1080" s="8">
        <v>5999149</v>
      </c>
      <c r="Z1080" s="8">
        <v>851</v>
      </c>
      <c r="AA1080" s="8">
        <v>5996571</v>
      </c>
      <c r="AB1080" s="8">
        <v>5837776.3499999996</v>
      </c>
      <c r="AC1080" s="8">
        <v>5837776.3499999996</v>
      </c>
      <c r="AD1080" s="21">
        <v>5837776.3499999996</v>
      </c>
    </row>
    <row r="1081" spans="1:30" ht="33.75" hidden="1" x14ac:dyDescent="0.25">
      <c r="A1081" s="20" t="s">
        <v>430</v>
      </c>
      <c r="B1081" s="6" t="s">
        <v>431</v>
      </c>
      <c r="C1081" s="7" t="s">
        <v>212</v>
      </c>
      <c r="D1081" s="7" t="s">
        <v>471</v>
      </c>
      <c r="E1081" s="3" t="str">
        <f>VLOOKUP(Tabla2[[#This Row],[RUBRO]],Hoja9!$B$4:$M$1963,10,0)</f>
        <v>FUNCIONAMIENTO</v>
      </c>
      <c r="F1081" s="7" t="str">
        <f>VLOOKUP(Tabla2[[#This Row],[RUBRO]],Hoja9!$B$4:$M$1963,11,0)</f>
        <v>DIRECCIÓN DE GESTIÓN HUMANA</v>
      </c>
      <c r="G1081" s="7" t="str">
        <f>VLOOKUP(Tabla2[[#This Row],[RUBRO]],Hoja9!$B$4:$M$1963,12,0)</f>
        <v>Gestión Humana</v>
      </c>
      <c r="H1081" s="5" t="s">
        <v>40</v>
      </c>
      <c r="I1081" s="5" t="s">
        <v>77</v>
      </c>
      <c r="J1081" s="5" t="s">
        <v>42</v>
      </c>
      <c r="K1081" s="5" t="s">
        <v>80</v>
      </c>
      <c r="L1081" s="5" t="s">
        <v>65</v>
      </c>
      <c r="M1081" s="5" t="s">
        <v>77</v>
      </c>
      <c r="N1081" s="5"/>
      <c r="O1081" s="5"/>
      <c r="P1081" s="5" t="s">
        <v>31</v>
      </c>
      <c r="Q1081" s="5" t="s">
        <v>32</v>
      </c>
      <c r="R1081" s="5" t="s">
        <v>33</v>
      </c>
      <c r="S1081" s="6" t="s">
        <v>213</v>
      </c>
      <c r="T1081" s="8">
        <v>13000000</v>
      </c>
      <c r="U1081" s="8">
        <v>0</v>
      </c>
      <c r="V1081" s="8">
        <v>0</v>
      </c>
      <c r="W1081" s="8">
        <v>13000000</v>
      </c>
      <c r="X1081" s="8">
        <v>0</v>
      </c>
      <c r="Y1081" s="8">
        <v>11933126</v>
      </c>
      <c r="Z1081" s="8">
        <v>1066874</v>
      </c>
      <c r="AA1081" s="8">
        <v>11932226</v>
      </c>
      <c r="AB1081" s="8">
        <v>9276245</v>
      </c>
      <c r="AC1081" s="8">
        <v>9276245</v>
      </c>
      <c r="AD1081" s="21">
        <v>9276245</v>
      </c>
    </row>
    <row r="1082" spans="1:30" ht="22.5" hidden="1" x14ac:dyDescent="0.25">
      <c r="A1082" s="20" t="s">
        <v>430</v>
      </c>
      <c r="B1082" s="6" t="s">
        <v>431</v>
      </c>
      <c r="C1082" s="7" t="s">
        <v>214</v>
      </c>
      <c r="D1082" s="7" t="s">
        <v>471</v>
      </c>
      <c r="E1082" s="3" t="str">
        <f>VLOOKUP(Tabla2[[#This Row],[RUBRO]],Hoja9!$B$4:$M$1963,10,0)</f>
        <v>FUNCIONAMIENTO</v>
      </c>
      <c r="F1082" s="7" t="str">
        <f>VLOOKUP(Tabla2[[#This Row],[RUBRO]],Hoja9!$B$4:$M$1963,11,0)</f>
        <v>OFICINA JURIDICA</v>
      </c>
      <c r="G1082" s="7" t="str">
        <f>VLOOKUP(Tabla2[[#This Row],[RUBRO]],Hoja9!$B$4:$M$1963,12,0)</f>
        <v>Jurídica</v>
      </c>
      <c r="H1082" s="5" t="s">
        <v>40</v>
      </c>
      <c r="I1082" s="5" t="s">
        <v>77</v>
      </c>
      <c r="J1082" s="5" t="s">
        <v>42</v>
      </c>
      <c r="K1082" s="5" t="s">
        <v>80</v>
      </c>
      <c r="L1082" s="5" t="s">
        <v>123</v>
      </c>
      <c r="M1082" s="5"/>
      <c r="N1082" s="5"/>
      <c r="O1082" s="5"/>
      <c r="P1082" s="5" t="s">
        <v>31</v>
      </c>
      <c r="Q1082" s="5" t="s">
        <v>32</v>
      </c>
      <c r="R1082" s="5" t="s">
        <v>33</v>
      </c>
      <c r="S1082" s="6" t="s">
        <v>215</v>
      </c>
      <c r="T1082" s="8">
        <v>0</v>
      </c>
      <c r="U1082" s="8">
        <v>4000000</v>
      </c>
      <c r="V1082" s="8">
        <v>0</v>
      </c>
      <c r="W1082" s="8">
        <v>4000000</v>
      </c>
      <c r="X1082" s="8">
        <v>0</v>
      </c>
      <c r="Y1082" s="8">
        <v>2302455</v>
      </c>
      <c r="Z1082" s="8">
        <v>1697545</v>
      </c>
      <c r="AA1082" s="8">
        <v>2302455</v>
      </c>
      <c r="AB1082" s="8">
        <v>2302455</v>
      </c>
      <c r="AC1082" s="8">
        <v>2302455</v>
      </c>
      <c r="AD1082" s="21">
        <v>2302455</v>
      </c>
    </row>
    <row r="1083" spans="1:30" ht="33.75" hidden="1" x14ac:dyDescent="0.25">
      <c r="A1083" s="20" t="s">
        <v>430</v>
      </c>
      <c r="B1083" s="6" t="s">
        <v>431</v>
      </c>
      <c r="C1083" s="7" t="s">
        <v>216</v>
      </c>
      <c r="D1083" s="7" t="s">
        <v>471</v>
      </c>
      <c r="E1083" s="3" t="str">
        <f>VLOOKUP(Tabla2[[#This Row],[RUBRO]],Hoja9!$B$4:$M$1963,10,0)</f>
        <v>FUNCIONAMIENTO</v>
      </c>
      <c r="F1083" s="7" t="str">
        <f>VLOOKUP(Tabla2[[#This Row],[RUBRO]],Hoja9!$B$4:$M$1963,11,0)</f>
        <v>DIRECCIÓN DE GESTIÓN HUMANA</v>
      </c>
      <c r="G1083" s="7" t="str">
        <f>VLOOKUP(Tabla2[[#This Row],[RUBRO]],Hoja9!$B$4:$M$1963,12,0)</f>
        <v>Gestión Humana</v>
      </c>
      <c r="H1083" s="5" t="s">
        <v>40</v>
      </c>
      <c r="I1083" s="5" t="s">
        <v>77</v>
      </c>
      <c r="J1083" s="5" t="s">
        <v>42</v>
      </c>
      <c r="K1083" s="5" t="s">
        <v>80</v>
      </c>
      <c r="L1083" s="5" t="s">
        <v>171</v>
      </c>
      <c r="M1083" s="5" t="s">
        <v>80</v>
      </c>
      <c r="N1083" s="5"/>
      <c r="O1083" s="5"/>
      <c r="P1083" s="5" t="s">
        <v>31</v>
      </c>
      <c r="Q1083" s="5" t="s">
        <v>32</v>
      </c>
      <c r="R1083" s="5" t="s">
        <v>33</v>
      </c>
      <c r="S1083" s="6" t="s">
        <v>217</v>
      </c>
      <c r="T1083" s="8">
        <v>79727516</v>
      </c>
      <c r="U1083" s="8">
        <v>0</v>
      </c>
      <c r="V1083" s="8">
        <v>0</v>
      </c>
      <c r="W1083" s="8">
        <v>79727516</v>
      </c>
      <c r="X1083" s="8">
        <v>0</v>
      </c>
      <c r="Y1083" s="8">
        <v>47826110</v>
      </c>
      <c r="Z1083" s="8">
        <v>31901406</v>
      </c>
      <c r="AA1083" s="8">
        <v>42074650</v>
      </c>
      <c r="AB1083" s="8">
        <v>0</v>
      </c>
      <c r="AC1083" s="8">
        <v>0</v>
      </c>
      <c r="AD1083" s="21">
        <v>0</v>
      </c>
    </row>
    <row r="1084" spans="1:30" ht="33.75" x14ac:dyDescent="0.25">
      <c r="A1084" s="20" t="s">
        <v>430</v>
      </c>
      <c r="B1084" s="6" t="s">
        <v>431</v>
      </c>
      <c r="C1084" s="7" t="s">
        <v>231</v>
      </c>
      <c r="D1084" s="7" t="s">
        <v>472</v>
      </c>
      <c r="E1084" s="3" t="str">
        <f>VLOOKUP(Tabla2[[#This Row],[RUBRO]],Hoja9!$B$4:$M$1963,10,0)</f>
        <v>NUTRICION</v>
      </c>
      <c r="F1084" s="7" t="str">
        <f>VLOOKUP(Tabla2[[#This Row],[RUBRO]],Hoja9!$B$4:$M$1963,11,0)</f>
        <v xml:space="preserve">DIRECCIÓN DE NUTRICIÓN </v>
      </c>
      <c r="G1084" s="7" t="str">
        <f>VLOOKUP(Tabla2[[#This Row],[RUBRO]],Hoja9!$B$4:$M$1963,12,0)</f>
        <v>Nutrición</v>
      </c>
      <c r="H1084" s="5" t="s">
        <v>30</v>
      </c>
      <c r="I1084" s="5" t="s">
        <v>232</v>
      </c>
      <c r="J1084" s="5" t="s">
        <v>233</v>
      </c>
      <c r="K1084" s="5" t="s">
        <v>41</v>
      </c>
      <c r="L1084" s="5" t="s">
        <v>42</v>
      </c>
      <c r="M1084" s="5" t="s">
        <v>234</v>
      </c>
      <c r="N1084" s="5"/>
      <c r="O1084" s="5"/>
      <c r="P1084" s="5" t="s">
        <v>31</v>
      </c>
      <c r="Q1084" s="5" t="s">
        <v>32</v>
      </c>
      <c r="R1084" s="5" t="s">
        <v>33</v>
      </c>
      <c r="S1084" s="6" t="s">
        <v>235</v>
      </c>
      <c r="T1084" s="8">
        <v>3694669222</v>
      </c>
      <c r="U1084" s="8">
        <v>0</v>
      </c>
      <c r="V1084" s="8">
        <v>591198016</v>
      </c>
      <c r="W1084" s="8">
        <v>3103471206</v>
      </c>
      <c r="X1084" s="8">
        <v>0</v>
      </c>
      <c r="Y1084" s="8">
        <v>3103471206</v>
      </c>
      <c r="Z1084" s="8">
        <v>0</v>
      </c>
      <c r="AA1084" s="8">
        <v>3103471206</v>
      </c>
      <c r="AB1084" s="8">
        <v>386359316</v>
      </c>
      <c r="AC1084" s="8">
        <v>386359316</v>
      </c>
      <c r="AD1084" s="21">
        <v>386359316</v>
      </c>
    </row>
    <row r="1085" spans="1:30" ht="33.75" x14ac:dyDescent="0.25">
      <c r="A1085" s="20" t="s">
        <v>430</v>
      </c>
      <c r="B1085" s="6" t="s">
        <v>431</v>
      </c>
      <c r="C1085" s="7" t="s">
        <v>245</v>
      </c>
      <c r="D1085" s="7" t="s">
        <v>472</v>
      </c>
      <c r="E1085" s="3" t="str">
        <f>VLOOKUP(Tabla2[[#This Row],[RUBRO]],Hoja9!$B$4:$M$1963,10,0)</f>
        <v>NUTRICION</v>
      </c>
      <c r="F1085" s="7" t="str">
        <f>VLOOKUP(Tabla2[[#This Row],[RUBRO]],Hoja9!$B$4:$M$1963,11,0)</f>
        <v>DIRECCIÓN DE GESTIÓN HUMANA</v>
      </c>
      <c r="G1085" s="7" t="str">
        <f>VLOOKUP(Tabla2[[#This Row],[RUBRO]],Hoja9!$B$4:$M$1963,12,0)</f>
        <v>Gestión Humana - Pres. Serv</v>
      </c>
      <c r="H1085" s="5" t="s">
        <v>30</v>
      </c>
      <c r="I1085" s="5" t="s">
        <v>232</v>
      </c>
      <c r="J1085" s="5" t="s">
        <v>233</v>
      </c>
      <c r="K1085" s="5" t="s">
        <v>41</v>
      </c>
      <c r="L1085" s="5" t="s">
        <v>42</v>
      </c>
      <c r="M1085" s="5" t="s">
        <v>246</v>
      </c>
      <c r="N1085" s="5"/>
      <c r="O1085" s="5"/>
      <c r="P1085" s="5" t="s">
        <v>31</v>
      </c>
      <c r="Q1085" s="5" t="s">
        <v>32</v>
      </c>
      <c r="R1085" s="5" t="s">
        <v>33</v>
      </c>
      <c r="S1085" s="6" t="s">
        <v>59</v>
      </c>
      <c r="T1085" s="8">
        <v>32184956</v>
      </c>
      <c r="U1085" s="8">
        <v>21287000</v>
      </c>
      <c r="V1085" s="8">
        <v>1775356</v>
      </c>
      <c r="W1085" s="8">
        <v>51696600</v>
      </c>
      <c r="X1085" s="8">
        <v>0</v>
      </c>
      <c r="Y1085" s="8">
        <v>48351500</v>
      </c>
      <c r="Z1085" s="8">
        <v>3345100</v>
      </c>
      <c r="AA1085" s="8">
        <v>30409600</v>
      </c>
      <c r="AB1085" s="8">
        <v>14596608</v>
      </c>
      <c r="AC1085" s="8">
        <v>14596608</v>
      </c>
      <c r="AD1085" s="21">
        <v>14596608</v>
      </c>
    </row>
    <row r="1086" spans="1:30" ht="33.75" x14ac:dyDescent="0.25">
      <c r="A1086" s="20" t="s">
        <v>430</v>
      </c>
      <c r="B1086" s="6" t="s">
        <v>431</v>
      </c>
      <c r="C1086" s="7" t="s">
        <v>247</v>
      </c>
      <c r="D1086" s="7" t="s">
        <v>472</v>
      </c>
      <c r="E1086" s="3" t="str">
        <f>VLOOKUP(Tabla2[[#This Row],[RUBRO]],Hoja9!$B$4:$M$1963,10,0)</f>
        <v>NUTRICION</v>
      </c>
      <c r="F1086" s="7" t="str">
        <f>VLOOKUP(Tabla2[[#This Row],[RUBRO]],Hoja9!$B$4:$M$1963,11,0)</f>
        <v>DIRECCIÓN DE GESTIÓN HUMANA</v>
      </c>
      <c r="G1086" s="7" t="str">
        <f>VLOOKUP(Tabla2[[#This Row],[RUBRO]],Hoja9!$B$4:$M$1963,12,0)</f>
        <v>Gestión Humana- Viáticos</v>
      </c>
      <c r="H1086" s="5" t="s">
        <v>30</v>
      </c>
      <c r="I1086" s="5" t="s">
        <v>232</v>
      </c>
      <c r="J1086" s="5" t="s">
        <v>233</v>
      </c>
      <c r="K1086" s="5" t="s">
        <v>41</v>
      </c>
      <c r="L1086" s="5" t="s">
        <v>42</v>
      </c>
      <c r="M1086" s="5" t="s">
        <v>248</v>
      </c>
      <c r="N1086" s="5"/>
      <c r="O1086" s="5"/>
      <c r="P1086" s="5" t="s">
        <v>31</v>
      </c>
      <c r="Q1086" s="5" t="s">
        <v>32</v>
      </c>
      <c r="R1086" s="5" t="s">
        <v>33</v>
      </c>
      <c r="S1086" s="6" t="s">
        <v>249</v>
      </c>
      <c r="T1086" s="8">
        <v>13295894</v>
      </c>
      <c r="U1086" s="8">
        <v>0</v>
      </c>
      <c r="V1086" s="8">
        <v>0</v>
      </c>
      <c r="W1086" s="8">
        <v>13295894</v>
      </c>
      <c r="X1086" s="8">
        <v>0</v>
      </c>
      <c r="Y1086" s="8">
        <v>6428261</v>
      </c>
      <c r="Z1086" s="8">
        <v>6867633</v>
      </c>
      <c r="AA1086" s="8">
        <v>5135409</v>
      </c>
      <c r="AB1086" s="8">
        <v>904354</v>
      </c>
      <c r="AC1086" s="8">
        <v>904354</v>
      </c>
      <c r="AD1086" s="21">
        <v>904354</v>
      </c>
    </row>
    <row r="1087" spans="1:30" ht="33.75" x14ac:dyDescent="0.25">
      <c r="A1087" s="20" t="s">
        <v>430</v>
      </c>
      <c r="B1087" s="6" t="s">
        <v>431</v>
      </c>
      <c r="C1087" s="7" t="s">
        <v>383</v>
      </c>
      <c r="D1087" s="7" t="s">
        <v>29</v>
      </c>
      <c r="E1087" s="3" t="str">
        <f>VLOOKUP(Tabla2[[#This Row],[RUBRO]],Hoja9!$B$4:$M$1963,10,0)</f>
        <v>PROTECCION</v>
      </c>
      <c r="F1087" s="7" t="str">
        <f>VLOOKUP(Tabla2[[#This Row],[RUBRO]],Hoja9!$B$4:$M$1963,11,0)</f>
        <v xml:space="preserve">DIRECCIÓN DE PROTECCIÓN </v>
      </c>
      <c r="G1087" s="7" t="str">
        <f>VLOOKUP(Tabla2[[#This Row],[RUBRO]],Hoja9!$B$4:$M$1963,12,0)</f>
        <v>Dirección de Protección</v>
      </c>
      <c r="H1087" s="5" t="s">
        <v>30</v>
      </c>
      <c r="I1087" s="5" t="s">
        <v>232</v>
      </c>
      <c r="J1087" s="5" t="s">
        <v>233</v>
      </c>
      <c r="K1087" s="5" t="s">
        <v>63</v>
      </c>
      <c r="L1087" s="5" t="s">
        <v>42</v>
      </c>
      <c r="M1087" s="5" t="s">
        <v>281</v>
      </c>
      <c r="N1087" s="5"/>
      <c r="O1087" s="5"/>
      <c r="P1087" s="5" t="s">
        <v>31</v>
      </c>
      <c r="Q1087" s="5" t="s">
        <v>32</v>
      </c>
      <c r="R1087" s="5" t="s">
        <v>33</v>
      </c>
      <c r="S1087" s="6" t="s">
        <v>384</v>
      </c>
      <c r="T1087" s="8">
        <v>1778152497</v>
      </c>
      <c r="U1087" s="8">
        <v>0</v>
      </c>
      <c r="V1087" s="8">
        <v>197089200</v>
      </c>
      <c r="W1087" s="8">
        <v>1581063297</v>
      </c>
      <c r="X1087" s="8">
        <v>0</v>
      </c>
      <c r="Y1087" s="8">
        <v>1581063297</v>
      </c>
      <c r="Z1087" s="8">
        <v>0</v>
      </c>
      <c r="AA1087" s="8">
        <v>1581063297</v>
      </c>
      <c r="AB1087" s="8">
        <v>586534818</v>
      </c>
      <c r="AC1087" s="8">
        <v>586534818</v>
      </c>
      <c r="AD1087" s="21">
        <v>586534818</v>
      </c>
    </row>
    <row r="1088" spans="1:30" ht="33.75" x14ac:dyDescent="0.25">
      <c r="A1088" s="20" t="s">
        <v>430</v>
      </c>
      <c r="B1088" s="6" t="s">
        <v>431</v>
      </c>
      <c r="C1088" s="7" t="s">
        <v>45</v>
      </c>
      <c r="D1088" s="7" t="s">
        <v>29</v>
      </c>
      <c r="E1088" s="3" t="str">
        <f>VLOOKUP(Tabla2[[#This Row],[RUBRO]],Hoja9!$B$4:$M$1963,10,0)</f>
        <v>PROTECCION</v>
      </c>
      <c r="F1088" s="7" t="str">
        <f>VLOOKUP(Tabla2[[#This Row],[RUBRO]],Hoja9!$B$4:$M$1963,11,0)</f>
        <v xml:space="preserve">DIRECCIÓN DE PROTECCIÓN </v>
      </c>
      <c r="G1088" s="7" t="str">
        <f>VLOOKUP(Tabla2[[#This Row],[RUBRO]],Hoja9!$B$4:$M$1963,12,0)</f>
        <v>Dirección de Protección</v>
      </c>
      <c r="H1088" s="5" t="s">
        <v>30</v>
      </c>
      <c r="I1088" s="5" t="s">
        <v>232</v>
      </c>
      <c r="J1088" s="5" t="s">
        <v>233</v>
      </c>
      <c r="K1088" s="5" t="s">
        <v>63</v>
      </c>
      <c r="L1088" s="5" t="s">
        <v>42</v>
      </c>
      <c r="M1088" s="5" t="s">
        <v>237</v>
      </c>
      <c r="N1088" s="5"/>
      <c r="O1088" s="5"/>
      <c r="P1088" s="5" t="s">
        <v>31</v>
      </c>
      <c r="Q1088" s="5" t="s">
        <v>32</v>
      </c>
      <c r="R1088" s="5" t="s">
        <v>33</v>
      </c>
      <c r="S1088" s="6" t="s">
        <v>48</v>
      </c>
      <c r="T1088" s="8">
        <v>2695861322</v>
      </c>
      <c r="U1088" s="8">
        <v>17770734</v>
      </c>
      <c r="V1088" s="8">
        <v>0</v>
      </c>
      <c r="W1088" s="8">
        <v>2713632056</v>
      </c>
      <c r="X1088" s="8">
        <v>0</v>
      </c>
      <c r="Y1088" s="8">
        <v>2713382862</v>
      </c>
      <c r="Z1088" s="8">
        <v>249194</v>
      </c>
      <c r="AA1088" s="8">
        <v>2712255545</v>
      </c>
      <c r="AB1088" s="8">
        <v>1153420599</v>
      </c>
      <c r="AC1088" s="8">
        <v>1153420599</v>
      </c>
      <c r="AD1088" s="21">
        <v>1153420599</v>
      </c>
    </row>
    <row r="1089" spans="1:30" ht="33.75" x14ac:dyDescent="0.25">
      <c r="A1089" s="20" t="s">
        <v>430</v>
      </c>
      <c r="B1089" s="6" t="s">
        <v>431</v>
      </c>
      <c r="C1089" s="7" t="s">
        <v>49</v>
      </c>
      <c r="D1089" s="7" t="s">
        <v>29</v>
      </c>
      <c r="E1089" s="3" t="str">
        <f>VLOOKUP(Tabla2[[#This Row],[RUBRO]],Hoja9!$B$4:$M$1963,10,0)</f>
        <v>PROTECCION</v>
      </c>
      <c r="F1089" s="7" t="str">
        <f>VLOOKUP(Tabla2[[#This Row],[RUBRO]],Hoja9!$B$4:$M$1963,11,0)</f>
        <v xml:space="preserve">DIRECCIÓN DE PROTECCIÓN </v>
      </c>
      <c r="G1089" s="7" t="str">
        <f>VLOOKUP(Tabla2[[#This Row],[RUBRO]],Hoja9!$B$4:$M$1963,12,0)</f>
        <v>Dirección de Protección</v>
      </c>
      <c r="H1089" s="5" t="s">
        <v>30</v>
      </c>
      <c r="I1089" s="5" t="s">
        <v>232</v>
      </c>
      <c r="J1089" s="5" t="s">
        <v>233</v>
      </c>
      <c r="K1089" s="5" t="s">
        <v>63</v>
      </c>
      <c r="L1089" s="5" t="s">
        <v>42</v>
      </c>
      <c r="M1089" s="5" t="s">
        <v>243</v>
      </c>
      <c r="N1089" s="5"/>
      <c r="O1089" s="5"/>
      <c r="P1089" s="5" t="s">
        <v>46</v>
      </c>
      <c r="Q1089" s="5" t="s">
        <v>47</v>
      </c>
      <c r="R1089" s="5" t="s">
        <v>33</v>
      </c>
      <c r="S1089" s="6" t="s">
        <v>50</v>
      </c>
      <c r="T1089" s="8">
        <v>695541110</v>
      </c>
      <c r="U1089" s="8">
        <v>0</v>
      </c>
      <c r="V1089" s="8">
        <v>75464312</v>
      </c>
      <c r="W1089" s="8">
        <v>620076798</v>
      </c>
      <c r="X1089" s="8">
        <v>0</v>
      </c>
      <c r="Y1089" s="8">
        <v>620076798</v>
      </c>
      <c r="Z1089" s="8">
        <v>0</v>
      </c>
      <c r="AA1089" s="8">
        <v>620076798</v>
      </c>
      <c r="AB1089" s="8">
        <v>226720878</v>
      </c>
      <c r="AC1089" s="8">
        <v>226720878</v>
      </c>
      <c r="AD1089" s="21">
        <v>226720878</v>
      </c>
    </row>
    <row r="1090" spans="1:30" ht="33.75" x14ac:dyDescent="0.25">
      <c r="A1090" s="20" t="s">
        <v>430</v>
      </c>
      <c r="B1090" s="6" t="s">
        <v>431</v>
      </c>
      <c r="C1090" s="7" t="s">
        <v>58</v>
      </c>
      <c r="D1090" s="7" t="s">
        <v>29</v>
      </c>
      <c r="E1090" s="3" t="str">
        <f>VLOOKUP(Tabla2[[#This Row],[RUBRO]],Hoja9!$B$4:$M$1963,10,0)</f>
        <v>PROTECCION</v>
      </c>
      <c r="F1090" s="7" t="str">
        <f>VLOOKUP(Tabla2[[#This Row],[RUBRO]],Hoja9!$B$4:$M$1963,11,0)</f>
        <v>DIRECCIÓN DE GESTIÓN HUMANA</v>
      </c>
      <c r="G1090" s="7" t="str">
        <f>VLOOKUP(Tabla2[[#This Row],[RUBRO]],Hoja9!$B$4:$M$1963,12,0)</f>
        <v>Gestión Humana - Pres. Serv</v>
      </c>
      <c r="H1090" s="5" t="s">
        <v>30</v>
      </c>
      <c r="I1090" s="5" t="s">
        <v>232</v>
      </c>
      <c r="J1090" s="5" t="s">
        <v>233</v>
      </c>
      <c r="K1090" s="5" t="s">
        <v>63</v>
      </c>
      <c r="L1090" s="5" t="s">
        <v>42</v>
      </c>
      <c r="M1090" s="5" t="s">
        <v>255</v>
      </c>
      <c r="N1090" s="5"/>
      <c r="O1090" s="5"/>
      <c r="P1090" s="5" t="s">
        <v>31</v>
      </c>
      <c r="Q1090" s="5" t="s">
        <v>32</v>
      </c>
      <c r="R1090" s="5" t="s">
        <v>33</v>
      </c>
      <c r="S1090" s="6" t="s">
        <v>59</v>
      </c>
      <c r="T1090" s="8">
        <v>1604010274</v>
      </c>
      <c r="U1090" s="8">
        <v>343120998</v>
      </c>
      <c r="V1090" s="8">
        <v>0</v>
      </c>
      <c r="W1090" s="8">
        <v>1947131272</v>
      </c>
      <c r="X1090" s="8">
        <v>0</v>
      </c>
      <c r="Y1090" s="8">
        <v>1918940603</v>
      </c>
      <c r="Z1090" s="8">
        <v>28190669</v>
      </c>
      <c r="AA1090" s="8">
        <v>1855356601</v>
      </c>
      <c r="AB1090" s="8">
        <v>1344528759</v>
      </c>
      <c r="AC1090" s="8">
        <v>1344528759</v>
      </c>
      <c r="AD1090" s="21">
        <v>1344528759</v>
      </c>
    </row>
    <row r="1091" spans="1:30" ht="33.75" x14ac:dyDescent="0.25">
      <c r="A1091" s="20" t="s">
        <v>430</v>
      </c>
      <c r="B1091" s="6" t="s">
        <v>431</v>
      </c>
      <c r="C1091" s="7" t="s">
        <v>256</v>
      </c>
      <c r="D1091" s="7" t="s">
        <v>29</v>
      </c>
      <c r="E1091" s="3" t="str">
        <f>VLOOKUP(Tabla2[[#This Row],[RUBRO]],Hoja9!$B$4:$M$1963,10,0)</f>
        <v>PROTECCION</v>
      </c>
      <c r="F1091" s="7" t="str">
        <f>VLOOKUP(Tabla2[[#This Row],[RUBRO]],Hoja9!$B$4:$M$1963,11,0)</f>
        <v>DIRECCIÓN DE GESTIÓN HUMANA</v>
      </c>
      <c r="G1091" s="7" t="str">
        <f>VLOOKUP(Tabla2[[#This Row],[RUBRO]],Hoja9!$B$4:$M$1963,12,0)</f>
        <v>Gestión Humana- Viáticos</v>
      </c>
      <c r="H1091" s="5" t="s">
        <v>30</v>
      </c>
      <c r="I1091" s="5" t="s">
        <v>232</v>
      </c>
      <c r="J1091" s="5" t="s">
        <v>233</v>
      </c>
      <c r="K1091" s="5" t="s">
        <v>63</v>
      </c>
      <c r="L1091" s="5" t="s">
        <v>42</v>
      </c>
      <c r="M1091" s="5" t="s">
        <v>257</v>
      </c>
      <c r="N1091" s="5"/>
      <c r="O1091" s="5"/>
      <c r="P1091" s="5" t="s">
        <v>31</v>
      </c>
      <c r="Q1091" s="5" t="s">
        <v>32</v>
      </c>
      <c r="R1091" s="5" t="s">
        <v>33</v>
      </c>
      <c r="S1091" s="6" t="s">
        <v>249</v>
      </c>
      <c r="T1091" s="8">
        <v>175738000</v>
      </c>
      <c r="U1091" s="8">
        <v>0</v>
      </c>
      <c r="V1091" s="8">
        <v>0</v>
      </c>
      <c r="W1091" s="8">
        <v>175738000</v>
      </c>
      <c r="X1091" s="8">
        <v>0</v>
      </c>
      <c r="Y1091" s="8">
        <v>106674360</v>
      </c>
      <c r="Z1091" s="8">
        <v>69063640</v>
      </c>
      <c r="AA1091" s="8">
        <v>93721762</v>
      </c>
      <c r="AB1091" s="8">
        <v>73294657</v>
      </c>
      <c r="AC1091" s="8">
        <v>73294657</v>
      </c>
      <c r="AD1091" s="21">
        <v>73294657</v>
      </c>
    </row>
    <row r="1092" spans="1:30" ht="33.75" x14ac:dyDescent="0.25">
      <c r="A1092" s="20" t="s">
        <v>430</v>
      </c>
      <c r="B1092" s="6" t="s">
        <v>431</v>
      </c>
      <c r="C1092" s="7" t="s">
        <v>387</v>
      </c>
      <c r="D1092" s="7" t="s">
        <v>29</v>
      </c>
      <c r="E1092" s="3" t="str">
        <f>VLOOKUP(Tabla2[[#This Row],[RUBRO]],Hoja9!$B$4:$M$1963,10,0)</f>
        <v>PROTECCION</v>
      </c>
      <c r="F1092" s="7" t="str">
        <f>VLOOKUP(Tabla2[[#This Row],[RUBRO]],Hoja9!$B$4:$M$1963,11,0)</f>
        <v xml:space="preserve">DIRECCIÓN DE PROTECCIÓN </v>
      </c>
      <c r="G1092" s="7" t="str">
        <f>VLOOKUP(Tabla2[[#This Row],[RUBRO]],Hoja9!$B$4:$M$1963,12,0)</f>
        <v>Dirección de Protección</v>
      </c>
      <c r="H1092" s="5" t="s">
        <v>30</v>
      </c>
      <c r="I1092" s="5" t="s">
        <v>232</v>
      </c>
      <c r="J1092" s="5" t="s">
        <v>233</v>
      </c>
      <c r="K1092" s="5" t="s">
        <v>63</v>
      </c>
      <c r="L1092" s="5" t="s">
        <v>42</v>
      </c>
      <c r="M1092" s="5" t="s">
        <v>388</v>
      </c>
      <c r="N1092" s="5"/>
      <c r="O1092" s="5"/>
      <c r="P1092" s="5" t="s">
        <v>31</v>
      </c>
      <c r="Q1092" s="5" t="s">
        <v>32</v>
      </c>
      <c r="R1092" s="5" t="s">
        <v>33</v>
      </c>
      <c r="S1092" s="6" t="s">
        <v>389</v>
      </c>
      <c r="T1092" s="8">
        <v>26884000</v>
      </c>
      <c r="U1092" s="8">
        <v>0</v>
      </c>
      <c r="V1092" s="8">
        <v>0</v>
      </c>
      <c r="W1092" s="8">
        <v>26884000</v>
      </c>
      <c r="X1092" s="8">
        <v>0</v>
      </c>
      <c r="Y1092" s="8">
        <v>26884000</v>
      </c>
      <c r="Z1092" s="8">
        <v>0</v>
      </c>
      <c r="AA1092" s="8">
        <v>26884000</v>
      </c>
      <c r="AB1092" s="8">
        <v>3529300</v>
      </c>
      <c r="AC1092" s="8">
        <v>3529300</v>
      </c>
      <c r="AD1092" s="21">
        <v>3529300</v>
      </c>
    </row>
    <row r="1093" spans="1:30" ht="33.75" x14ac:dyDescent="0.25">
      <c r="A1093" s="20" t="s">
        <v>430</v>
      </c>
      <c r="B1093" s="6" t="s">
        <v>431</v>
      </c>
      <c r="C1093" s="7" t="s">
        <v>51</v>
      </c>
      <c r="D1093" s="7" t="s">
        <v>35</v>
      </c>
      <c r="E1093" s="3" t="str">
        <f>VLOOKUP(Tabla2[[#This Row],[RUBRO]],Hoja9!$B$4:$M$1963,10,0)</f>
        <v>PRIMERA INFANCIA</v>
      </c>
      <c r="F1093" s="7" t="str">
        <f>VLOOKUP(Tabla2[[#This Row],[RUBRO]],Hoja9!$B$4:$M$1963,11,0)</f>
        <v>DIRECCIÓN DE PRIMERA INFANCIA</v>
      </c>
      <c r="G1093" s="7" t="str">
        <f>VLOOKUP(Tabla2[[#This Row],[RUBRO]],Hoja9!$B$4:$M$1963,12,0)</f>
        <v>Primera Infancia</v>
      </c>
      <c r="H1093" s="5" t="s">
        <v>30</v>
      </c>
      <c r="I1093" s="5" t="s">
        <v>232</v>
      </c>
      <c r="J1093" s="5" t="s">
        <v>233</v>
      </c>
      <c r="K1093" s="5" t="s">
        <v>80</v>
      </c>
      <c r="L1093" s="5" t="s">
        <v>42</v>
      </c>
      <c r="M1093" s="5" t="s">
        <v>234</v>
      </c>
      <c r="N1093" s="5"/>
      <c r="O1093" s="5"/>
      <c r="P1093" s="5" t="s">
        <v>46</v>
      </c>
      <c r="Q1093" s="5" t="s">
        <v>65</v>
      </c>
      <c r="R1093" s="5" t="s">
        <v>33</v>
      </c>
      <c r="S1093" s="6" t="s">
        <v>52</v>
      </c>
      <c r="T1093" s="8">
        <v>0</v>
      </c>
      <c r="U1093" s="8">
        <v>55493100</v>
      </c>
      <c r="V1093" s="8">
        <v>0</v>
      </c>
      <c r="W1093" s="8">
        <v>55493100</v>
      </c>
      <c r="X1093" s="8">
        <v>0</v>
      </c>
      <c r="Y1093" s="8">
        <v>33238400</v>
      </c>
      <c r="Z1093" s="8">
        <v>22254700</v>
      </c>
      <c r="AA1093" s="8">
        <v>32045000</v>
      </c>
      <c r="AB1093" s="8">
        <v>0</v>
      </c>
      <c r="AC1093" s="8">
        <v>0</v>
      </c>
      <c r="AD1093" s="21">
        <v>0</v>
      </c>
    </row>
    <row r="1094" spans="1:30" ht="33.75" x14ac:dyDescent="0.25">
      <c r="A1094" s="20" t="s">
        <v>430</v>
      </c>
      <c r="B1094" s="6" t="s">
        <v>431</v>
      </c>
      <c r="C1094" s="7" t="s">
        <v>51</v>
      </c>
      <c r="D1094" s="7" t="s">
        <v>35</v>
      </c>
      <c r="E1094" s="3" t="str">
        <f>VLOOKUP(Tabla2[[#This Row],[RUBRO]],Hoja9!$B$4:$M$1963,10,0)</f>
        <v>PRIMERA INFANCIA</v>
      </c>
      <c r="F1094" s="7" t="str">
        <f>VLOOKUP(Tabla2[[#This Row],[RUBRO]],Hoja9!$B$4:$M$1963,11,0)</f>
        <v>DIRECCIÓN DE PRIMERA INFANCIA</v>
      </c>
      <c r="G1094" s="7" t="str">
        <f>VLOOKUP(Tabla2[[#This Row],[RUBRO]],Hoja9!$B$4:$M$1963,12,0)</f>
        <v>Primera Infancia</v>
      </c>
      <c r="H1094" s="5" t="s">
        <v>30</v>
      </c>
      <c r="I1094" s="5" t="s">
        <v>232</v>
      </c>
      <c r="J1094" s="5" t="s">
        <v>233</v>
      </c>
      <c r="K1094" s="5" t="s">
        <v>80</v>
      </c>
      <c r="L1094" s="5" t="s">
        <v>42</v>
      </c>
      <c r="M1094" s="5" t="s">
        <v>234</v>
      </c>
      <c r="N1094" s="5"/>
      <c r="O1094" s="5"/>
      <c r="P1094" s="5" t="s">
        <v>46</v>
      </c>
      <c r="Q1094" s="5" t="s">
        <v>47</v>
      </c>
      <c r="R1094" s="5" t="s">
        <v>33</v>
      </c>
      <c r="S1094" s="6" t="s">
        <v>52</v>
      </c>
      <c r="T1094" s="8">
        <v>94393071111</v>
      </c>
      <c r="U1094" s="8">
        <v>6563252850</v>
      </c>
      <c r="V1094" s="8">
        <v>199814600</v>
      </c>
      <c r="W1094" s="8">
        <v>100756509361</v>
      </c>
      <c r="X1094" s="8">
        <v>0</v>
      </c>
      <c r="Y1094" s="8">
        <v>99878090403</v>
      </c>
      <c r="Z1094" s="8">
        <v>878418958</v>
      </c>
      <c r="AA1094" s="8">
        <v>99825763241</v>
      </c>
      <c r="AB1094" s="8">
        <v>48768572416</v>
      </c>
      <c r="AC1094" s="8">
        <v>48768572416</v>
      </c>
      <c r="AD1094" s="21">
        <v>48768572416</v>
      </c>
    </row>
    <row r="1095" spans="1:30" ht="33.75" x14ac:dyDescent="0.25">
      <c r="A1095" s="20" t="s">
        <v>430</v>
      </c>
      <c r="B1095" s="6" t="s">
        <v>431</v>
      </c>
      <c r="C1095" s="7" t="s">
        <v>390</v>
      </c>
      <c r="D1095" s="7" t="s">
        <v>35</v>
      </c>
      <c r="E1095" s="3" t="str">
        <f>VLOOKUP(Tabla2[[#This Row],[RUBRO]],Hoja9!$B$4:$M$1963,10,0)</f>
        <v>PRIMERA INFANCIA</v>
      </c>
      <c r="F1095" s="7" t="str">
        <f>VLOOKUP(Tabla2[[#This Row],[RUBRO]],Hoja9!$B$4:$M$1963,11,0)</f>
        <v>DIRECCIÓN DE PRIMERA INFANCIA</v>
      </c>
      <c r="G1095" s="7" t="str">
        <f>VLOOKUP(Tabla2[[#This Row],[RUBRO]],Hoja9!$B$4:$M$1963,12,0)</f>
        <v>Primera Infancia</v>
      </c>
      <c r="H1095" s="5" t="s">
        <v>30</v>
      </c>
      <c r="I1095" s="5" t="s">
        <v>232</v>
      </c>
      <c r="J1095" s="5" t="s">
        <v>233</v>
      </c>
      <c r="K1095" s="5" t="s">
        <v>80</v>
      </c>
      <c r="L1095" s="5" t="s">
        <v>42</v>
      </c>
      <c r="M1095" s="5" t="s">
        <v>281</v>
      </c>
      <c r="N1095" s="5"/>
      <c r="O1095" s="5"/>
      <c r="P1095" s="5" t="s">
        <v>46</v>
      </c>
      <c r="Q1095" s="5" t="s">
        <v>47</v>
      </c>
      <c r="R1095" s="5" t="s">
        <v>33</v>
      </c>
      <c r="S1095" s="6" t="s">
        <v>391</v>
      </c>
      <c r="T1095" s="8">
        <v>64253942772</v>
      </c>
      <c r="U1095" s="8">
        <v>0</v>
      </c>
      <c r="V1095" s="8">
        <v>0</v>
      </c>
      <c r="W1095" s="8">
        <v>64253942772</v>
      </c>
      <c r="X1095" s="8">
        <v>0</v>
      </c>
      <c r="Y1095" s="8">
        <v>63830620285</v>
      </c>
      <c r="Z1095" s="8">
        <v>423322487</v>
      </c>
      <c r="AA1095" s="8">
        <v>63627937567</v>
      </c>
      <c r="AB1095" s="8">
        <v>30890654269</v>
      </c>
      <c r="AC1095" s="8">
        <v>30890654269</v>
      </c>
      <c r="AD1095" s="21">
        <v>30890654269</v>
      </c>
    </row>
    <row r="1096" spans="1:30" ht="33.75" x14ac:dyDescent="0.25">
      <c r="A1096" s="20" t="s">
        <v>430</v>
      </c>
      <c r="B1096" s="6" t="s">
        <v>431</v>
      </c>
      <c r="C1096" s="7" t="s">
        <v>270</v>
      </c>
      <c r="D1096" s="7" t="s">
        <v>35</v>
      </c>
      <c r="E1096" s="3" t="str">
        <f>VLOOKUP(Tabla2[[#This Row],[RUBRO]],Hoja9!$B$4:$M$1963,10,0)</f>
        <v>PRIMERA INFANCIA</v>
      </c>
      <c r="F1096" s="7" t="str">
        <f>VLOOKUP(Tabla2[[#This Row],[RUBRO]],Hoja9!$B$4:$M$1963,11,0)</f>
        <v>DIRECCIÓN DE PRIMERA INFANCIA</v>
      </c>
      <c r="G1096" s="7" t="str">
        <f>VLOOKUP(Tabla2[[#This Row],[RUBRO]],Hoja9!$B$4:$M$1963,12,0)</f>
        <v>Primera Infancia</v>
      </c>
      <c r="H1096" s="5" t="s">
        <v>30</v>
      </c>
      <c r="I1096" s="5" t="s">
        <v>232</v>
      </c>
      <c r="J1096" s="5" t="s">
        <v>233</v>
      </c>
      <c r="K1096" s="5" t="s">
        <v>80</v>
      </c>
      <c r="L1096" s="5" t="s">
        <v>42</v>
      </c>
      <c r="M1096" s="5" t="s">
        <v>243</v>
      </c>
      <c r="N1096" s="5"/>
      <c r="O1096" s="5"/>
      <c r="P1096" s="5" t="s">
        <v>46</v>
      </c>
      <c r="Q1096" s="5" t="s">
        <v>47</v>
      </c>
      <c r="R1096" s="5" t="s">
        <v>33</v>
      </c>
      <c r="S1096" s="6" t="s">
        <v>271</v>
      </c>
      <c r="T1096" s="8">
        <v>0</v>
      </c>
      <c r="U1096" s="8">
        <v>3353611791</v>
      </c>
      <c r="V1096" s="8">
        <v>0</v>
      </c>
      <c r="W1096" s="8">
        <v>3353611791</v>
      </c>
      <c r="X1096" s="8">
        <v>0</v>
      </c>
      <c r="Y1096" s="8">
        <v>3348226766</v>
      </c>
      <c r="Z1096" s="8">
        <v>5385025</v>
      </c>
      <c r="AA1096" s="8">
        <v>1904489077</v>
      </c>
      <c r="AB1096" s="8">
        <v>0</v>
      </c>
      <c r="AC1096" s="8">
        <v>0</v>
      </c>
      <c r="AD1096" s="21">
        <v>0</v>
      </c>
    </row>
    <row r="1097" spans="1:30" ht="33.75" x14ac:dyDescent="0.25">
      <c r="A1097" s="20" t="s">
        <v>430</v>
      </c>
      <c r="B1097" s="6" t="s">
        <v>431</v>
      </c>
      <c r="C1097" s="7" t="s">
        <v>274</v>
      </c>
      <c r="D1097" s="7" t="s">
        <v>35</v>
      </c>
      <c r="E1097" s="3" t="str">
        <f>VLOOKUP(Tabla2[[#This Row],[RUBRO]],Hoja9!$B$4:$M$1963,10,0)</f>
        <v>PRIMERA INFANCIA</v>
      </c>
      <c r="F1097" s="7" t="str">
        <f>VLOOKUP(Tabla2[[#This Row],[RUBRO]],Hoja9!$B$4:$M$1963,11,0)</f>
        <v>DIRECCIÓN DE GESTIÓN HUMANA</v>
      </c>
      <c r="G1097" s="7" t="str">
        <f>VLOOKUP(Tabla2[[#This Row],[RUBRO]],Hoja9!$B$4:$M$1963,12,0)</f>
        <v>Gestión Humana - Pres. Serv</v>
      </c>
      <c r="H1097" s="5" t="s">
        <v>30</v>
      </c>
      <c r="I1097" s="5" t="s">
        <v>232</v>
      </c>
      <c r="J1097" s="5" t="s">
        <v>233</v>
      </c>
      <c r="K1097" s="5" t="s">
        <v>80</v>
      </c>
      <c r="L1097" s="5" t="s">
        <v>42</v>
      </c>
      <c r="M1097" s="5" t="s">
        <v>254</v>
      </c>
      <c r="N1097" s="5"/>
      <c r="O1097" s="5"/>
      <c r="P1097" s="5" t="s">
        <v>31</v>
      </c>
      <c r="Q1097" s="5" t="s">
        <v>32</v>
      </c>
      <c r="R1097" s="5" t="s">
        <v>33</v>
      </c>
      <c r="S1097" s="6" t="s">
        <v>59</v>
      </c>
      <c r="T1097" s="8">
        <v>0</v>
      </c>
      <c r="U1097" s="8">
        <v>696580000</v>
      </c>
      <c r="V1097" s="8">
        <v>11986788</v>
      </c>
      <c r="W1097" s="8">
        <v>684593212</v>
      </c>
      <c r="X1097" s="8">
        <v>0</v>
      </c>
      <c r="Y1097" s="8">
        <v>672799882</v>
      </c>
      <c r="Z1097" s="8">
        <v>11793330</v>
      </c>
      <c r="AA1097" s="8">
        <v>650083216</v>
      </c>
      <c r="AB1097" s="8">
        <v>290870009</v>
      </c>
      <c r="AC1097" s="8">
        <v>290870009</v>
      </c>
      <c r="AD1097" s="21">
        <v>290870009</v>
      </c>
    </row>
    <row r="1098" spans="1:30" ht="33.75" x14ac:dyDescent="0.25">
      <c r="A1098" s="20" t="s">
        <v>430</v>
      </c>
      <c r="B1098" s="6" t="s">
        <v>431</v>
      </c>
      <c r="C1098" s="7" t="s">
        <v>275</v>
      </c>
      <c r="D1098" s="7" t="s">
        <v>35</v>
      </c>
      <c r="E1098" s="3" t="str">
        <f>VLOOKUP(Tabla2[[#This Row],[RUBRO]],Hoja9!$B$4:$M$1963,10,0)</f>
        <v>PRIMERA INFANCIA</v>
      </c>
      <c r="F1098" s="7" t="str">
        <f>VLOOKUP(Tabla2[[#This Row],[RUBRO]],Hoja9!$B$4:$M$1963,11,0)</f>
        <v>DIRECCIÓN DE GESTIÓN HUMANA</v>
      </c>
      <c r="G1098" s="7" t="str">
        <f>VLOOKUP(Tabla2[[#This Row],[RUBRO]],Hoja9!$B$4:$M$1963,12,0)</f>
        <v>Gestión Humana- Viáticos</v>
      </c>
      <c r="H1098" s="5" t="s">
        <v>30</v>
      </c>
      <c r="I1098" s="5" t="s">
        <v>232</v>
      </c>
      <c r="J1098" s="5" t="s">
        <v>233</v>
      </c>
      <c r="K1098" s="5" t="s">
        <v>80</v>
      </c>
      <c r="L1098" s="5" t="s">
        <v>42</v>
      </c>
      <c r="M1098" s="5" t="s">
        <v>276</v>
      </c>
      <c r="N1098" s="5"/>
      <c r="O1098" s="5"/>
      <c r="P1098" s="5" t="s">
        <v>31</v>
      </c>
      <c r="Q1098" s="5" t="s">
        <v>32</v>
      </c>
      <c r="R1098" s="5" t="s">
        <v>33</v>
      </c>
      <c r="S1098" s="6" t="s">
        <v>249</v>
      </c>
      <c r="T1098" s="8">
        <v>11730204</v>
      </c>
      <c r="U1098" s="8">
        <v>95419933</v>
      </c>
      <c r="V1098" s="8">
        <v>0</v>
      </c>
      <c r="W1098" s="8">
        <v>107150137</v>
      </c>
      <c r="X1098" s="8">
        <v>0</v>
      </c>
      <c r="Y1098" s="8">
        <v>97512674</v>
      </c>
      <c r="Z1098" s="8">
        <v>9637463</v>
      </c>
      <c r="AA1098" s="8">
        <v>82739879</v>
      </c>
      <c r="AB1098" s="8">
        <v>60953071</v>
      </c>
      <c r="AC1098" s="8">
        <v>60953071</v>
      </c>
      <c r="AD1098" s="21">
        <v>60953071</v>
      </c>
    </row>
    <row r="1099" spans="1:30" ht="56.25" x14ac:dyDescent="0.25">
      <c r="A1099" s="20" t="s">
        <v>430</v>
      </c>
      <c r="B1099" s="6" t="s">
        <v>431</v>
      </c>
      <c r="C1099" s="7" t="s">
        <v>278</v>
      </c>
      <c r="D1099" s="7" t="s">
        <v>507</v>
      </c>
      <c r="E1099" s="3" t="str">
        <f>VLOOKUP(Tabla2[[#This Row],[RUBRO]],Hoja9!$B$4:$M$1963,10,0)</f>
        <v>FAMILIA</v>
      </c>
      <c r="F1099" s="7" t="str">
        <f>VLOOKUP(Tabla2[[#This Row],[RUBRO]],Hoja9!$B$4:$M$1963,11,0)</f>
        <v>DIRECCIÓN DE FAMILIAS Y COMUNIDADES</v>
      </c>
      <c r="G1099" s="7" t="str">
        <f>VLOOKUP(Tabla2[[#This Row],[RUBRO]],Hoja9!$B$4:$M$1963,12,0)</f>
        <v>Familia</v>
      </c>
      <c r="H1099" s="5" t="s">
        <v>30</v>
      </c>
      <c r="I1099" s="5" t="s">
        <v>232</v>
      </c>
      <c r="J1099" s="5" t="s">
        <v>233</v>
      </c>
      <c r="K1099" s="5" t="s">
        <v>64</v>
      </c>
      <c r="L1099" s="5" t="s">
        <v>42</v>
      </c>
      <c r="M1099" s="5" t="s">
        <v>234</v>
      </c>
      <c r="N1099" s="5"/>
      <c r="O1099" s="5"/>
      <c r="P1099" s="5" t="s">
        <v>31</v>
      </c>
      <c r="Q1099" s="5" t="s">
        <v>32</v>
      </c>
      <c r="R1099" s="5" t="s">
        <v>33</v>
      </c>
      <c r="S1099" s="6" t="s">
        <v>279</v>
      </c>
      <c r="T1099" s="8">
        <v>1317962880</v>
      </c>
      <c r="U1099" s="8">
        <v>691275399</v>
      </c>
      <c r="V1099" s="8">
        <v>307499919</v>
      </c>
      <c r="W1099" s="8">
        <v>1701738360</v>
      </c>
      <c r="X1099" s="8">
        <v>0</v>
      </c>
      <c r="Y1099" s="8">
        <v>1701738360</v>
      </c>
      <c r="Z1099" s="8">
        <v>0</v>
      </c>
      <c r="AA1099" s="8">
        <v>1701738360</v>
      </c>
      <c r="AB1099" s="8">
        <v>395388864</v>
      </c>
      <c r="AC1099" s="8">
        <v>395388864</v>
      </c>
      <c r="AD1099" s="21">
        <v>395388864</v>
      </c>
    </row>
    <row r="1100" spans="1:30" ht="56.25" x14ac:dyDescent="0.25">
      <c r="A1100" s="20" t="s">
        <v>430</v>
      </c>
      <c r="B1100" s="6" t="s">
        <v>431</v>
      </c>
      <c r="C1100" s="7" t="s">
        <v>280</v>
      </c>
      <c r="D1100" s="7" t="s">
        <v>507</v>
      </c>
      <c r="E1100" s="3" t="str">
        <f>VLOOKUP(Tabla2[[#This Row],[RUBRO]],Hoja9!$B$4:$M$1963,10,0)</f>
        <v>FAMILIA</v>
      </c>
      <c r="F1100" s="7" t="str">
        <f>VLOOKUP(Tabla2[[#This Row],[RUBRO]],Hoja9!$B$4:$M$1963,11,0)</f>
        <v>DIRECCIÓN DE FAMILIAS Y COMUNIDADES</v>
      </c>
      <c r="G1100" s="7" t="str">
        <f>VLOOKUP(Tabla2[[#This Row],[RUBRO]],Hoja9!$B$4:$M$1963,12,0)</f>
        <v>Familia</v>
      </c>
      <c r="H1100" s="5" t="s">
        <v>30</v>
      </c>
      <c r="I1100" s="5" t="s">
        <v>232</v>
      </c>
      <c r="J1100" s="5" t="s">
        <v>233</v>
      </c>
      <c r="K1100" s="5" t="s">
        <v>64</v>
      </c>
      <c r="L1100" s="5" t="s">
        <v>42</v>
      </c>
      <c r="M1100" s="5" t="s">
        <v>281</v>
      </c>
      <c r="N1100" s="5"/>
      <c r="O1100" s="5"/>
      <c r="P1100" s="5" t="s">
        <v>31</v>
      </c>
      <c r="Q1100" s="5" t="s">
        <v>32</v>
      </c>
      <c r="R1100" s="5" t="s">
        <v>33</v>
      </c>
      <c r="S1100" s="6" t="s">
        <v>282</v>
      </c>
      <c r="T1100" s="8">
        <v>396947544</v>
      </c>
      <c r="U1100" s="8">
        <v>0</v>
      </c>
      <c r="V1100" s="8">
        <v>0</v>
      </c>
      <c r="W1100" s="8">
        <v>396947544</v>
      </c>
      <c r="X1100" s="8">
        <v>0</v>
      </c>
      <c r="Y1100" s="8">
        <v>396947544</v>
      </c>
      <c r="Z1100" s="8">
        <v>0</v>
      </c>
      <c r="AA1100" s="8">
        <v>396947544</v>
      </c>
      <c r="AB1100" s="8">
        <v>119084263</v>
      </c>
      <c r="AC1100" s="8">
        <v>119084263</v>
      </c>
      <c r="AD1100" s="21">
        <v>119084263</v>
      </c>
    </row>
    <row r="1101" spans="1:30" ht="33.75" x14ac:dyDescent="0.25">
      <c r="A1101" s="20" t="s">
        <v>430</v>
      </c>
      <c r="B1101" s="6" t="s">
        <v>431</v>
      </c>
      <c r="C1101" s="7" t="s">
        <v>285</v>
      </c>
      <c r="D1101" s="7" t="s">
        <v>507</v>
      </c>
      <c r="E1101" s="3" t="str">
        <f>VLOOKUP(Tabla2[[#This Row],[RUBRO]],Hoja9!$B$4:$M$1963,10,0)</f>
        <v>FAMILIA</v>
      </c>
      <c r="F1101" s="7" t="str">
        <f>VLOOKUP(Tabla2[[#This Row],[RUBRO]],Hoja9!$B$4:$M$1963,11,0)</f>
        <v>DIRECCIÓN DE GESTIÓN HUMANA</v>
      </c>
      <c r="G1101" s="7" t="str">
        <f>VLOOKUP(Tabla2[[#This Row],[RUBRO]],Hoja9!$B$4:$M$1963,12,0)</f>
        <v>Gestión Humana - Pres. Serv</v>
      </c>
      <c r="H1101" s="5" t="s">
        <v>30</v>
      </c>
      <c r="I1101" s="5" t="s">
        <v>232</v>
      </c>
      <c r="J1101" s="5" t="s">
        <v>233</v>
      </c>
      <c r="K1101" s="5" t="s">
        <v>64</v>
      </c>
      <c r="L1101" s="5" t="s">
        <v>42</v>
      </c>
      <c r="M1101" s="5" t="s">
        <v>243</v>
      </c>
      <c r="N1101" s="5"/>
      <c r="O1101" s="5"/>
      <c r="P1101" s="5" t="s">
        <v>31</v>
      </c>
      <c r="Q1101" s="5" t="s">
        <v>32</v>
      </c>
      <c r="R1101" s="5" t="s">
        <v>33</v>
      </c>
      <c r="S1101" s="6" t="s">
        <v>59</v>
      </c>
      <c r="T1101" s="8">
        <v>32791000</v>
      </c>
      <c r="U1101" s="8">
        <v>2086700</v>
      </c>
      <c r="V1101" s="8">
        <v>0</v>
      </c>
      <c r="W1101" s="8">
        <v>34877700</v>
      </c>
      <c r="X1101" s="8">
        <v>0</v>
      </c>
      <c r="Y1101" s="8">
        <v>32791000</v>
      </c>
      <c r="Z1101" s="8">
        <v>2086700</v>
      </c>
      <c r="AA1101" s="8">
        <v>32791000</v>
      </c>
      <c r="AB1101" s="8">
        <v>15898667</v>
      </c>
      <c r="AC1101" s="8">
        <v>15898667</v>
      </c>
      <c r="AD1101" s="21">
        <v>15898667</v>
      </c>
    </row>
    <row r="1102" spans="1:30" ht="33.75" x14ac:dyDescent="0.25">
      <c r="A1102" s="20" t="s">
        <v>430</v>
      </c>
      <c r="B1102" s="6" t="s">
        <v>431</v>
      </c>
      <c r="C1102" s="7" t="s">
        <v>286</v>
      </c>
      <c r="D1102" s="7" t="s">
        <v>507</v>
      </c>
      <c r="E1102" s="3" t="str">
        <f>VLOOKUP(Tabla2[[#This Row],[RUBRO]],Hoja9!$B$4:$M$1963,10,0)</f>
        <v>FAMILIA</v>
      </c>
      <c r="F1102" s="7" t="str">
        <f>VLOOKUP(Tabla2[[#This Row],[RUBRO]],Hoja9!$B$4:$M$1963,11,0)</f>
        <v>DIRECCIÓN DE GESTIÓN HUMANA</v>
      </c>
      <c r="G1102" s="7" t="str">
        <f>VLOOKUP(Tabla2[[#This Row],[RUBRO]],Hoja9!$B$4:$M$1963,12,0)</f>
        <v>Gestión Humana- Viáticos</v>
      </c>
      <c r="H1102" s="5" t="s">
        <v>30</v>
      </c>
      <c r="I1102" s="5" t="s">
        <v>232</v>
      </c>
      <c r="J1102" s="5" t="s">
        <v>233</v>
      </c>
      <c r="K1102" s="5" t="s">
        <v>64</v>
      </c>
      <c r="L1102" s="5" t="s">
        <v>42</v>
      </c>
      <c r="M1102" s="5" t="s">
        <v>246</v>
      </c>
      <c r="N1102" s="5"/>
      <c r="O1102" s="5"/>
      <c r="P1102" s="5" t="s">
        <v>31</v>
      </c>
      <c r="Q1102" s="5" t="s">
        <v>32</v>
      </c>
      <c r="R1102" s="5" t="s">
        <v>33</v>
      </c>
      <c r="S1102" s="6" t="s">
        <v>249</v>
      </c>
      <c r="T1102" s="8">
        <v>9609622</v>
      </c>
      <c r="U1102" s="8">
        <v>10000000</v>
      </c>
      <c r="V1102" s="8">
        <v>0</v>
      </c>
      <c r="W1102" s="8">
        <v>19609622</v>
      </c>
      <c r="X1102" s="8">
        <v>0</v>
      </c>
      <c r="Y1102" s="8">
        <v>10441544</v>
      </c>
      <c r="Z1102" s="8">
        <v>9168078</v>
      </c>
      <c r="AA1102" s="8">
        <v>9548879</v>
      </c>
      <c r="AB1102" s="8">
        <v>8283075</v>
      </c>
      <c r="AC1102" s="8">
        <v>8283075</v>
      </c>
      <c r="AD1102" s="21">
        <v>8283075</v>
      </c>
    </row>
    <row r="1103" spans="1:30" ht="56.25" x14ac:dyDescent="0.25">
      <c r="A1103" s="20" t="s">
        <v>430</v>
      </c>
      <c r="B1103" s="6" t="s">
        <v>431</v>
      </c>
      <c r="C1103" s="7" t="s">
        <v>478</v>
      </c>
      <c r="D1103" s="7" t="s">
        <v>507</v>
      </c>
      <c r="E1103" s="3" t="str">
        <f>VLOOKUP(Tabla2[[#This Row],[RUBRO]],Hoja9!$B$4:$M$1963,10,0)</f>
        <v>FAMILIA</v>
      </c>
      <c r="F1103" s="7" t="str">
        <f>VLOOKUP(Tabla2[[#This Row],[RUBRO]],Hoja9!$B$4:$M$1963,11,0)</f>
        <v>DIRECCIÓN DE FAMILIAS Y COMUNIDADES</v>
      </c>
      <c r="G1103" s="7" t="str">
        <f>VLOOKUP(Tabla2[[#This Row],[RUBRO]],Hoja9!$B$4:$M$1963,12,0)</f>
        <v>Familia</v>
      </c>
      <c r="H1103" s="5" t="s">
        <v>30</v>
      </c>
      <c r="I1103" s="5" t="s">
        <v>232</v>
      </c>
      <c r="J1103" s="5" t="s">
        <v>233</v>
      </c>
      <c r="K1103" s="5" t="s">
        <v>64</v>
      </c>
      <c r="L1103" s="5" t="s">
        <v>42</v>
      </c>
      <c r="M1103" s="5" t="s">
        <v>266</v>
      </c>
      <c r="N1103" s="5"/>
      <c r="O1103" s="5"/>
      <c r="P1103" s="5" t="s">
        <v>31</v>
      </c>
      <c r="Q1103" s="5" t="s">
        <v>32</v>
      </c>
      <c r="R1103" s="5" t="s">
        <v>33</v>
      </c>
      <c r="S1103" s="6" t="s">
        <v>267</v>
      </c>
      <c r="T1103" s="8">
        <v>4984</v>
      </c>
      <c r="U1103" s="8">
        <v>0</v>
      </c>
      <c r="V1103" s="8">
        <v>0</v>
      </c>
      <c r="W1103" s="8">
        <v>4984</v>
      </c>
      <c r="X1103" s="8">
        <v>0</v>
      </c>
      <c r="Y1103" s="8">
        <v>0</v>
      </c>
      <c r="Z1103" s="8">
        <v>4984</v>
      </c>
      <c r="AA1103" s="8">
        <v>0</v>
      </c>
      <c r="AB1103" s="8">
        <v>0</v>
      </c>
      <c r="AC1103" s="8">
        <v>0</v>
      </c>
      <c r="AD1103" s="21">
        <v>0</v>
      </c>
    </row>
    <row r="1104" spans="1:30" ht="45" x14ac:dyDescent="0.25">
      <c r="A1104" s="20" t="s">
        <v>430</v>
      </c>
      <c r="B1104" s="6" t="s">
        <v>431</v>
      </c>
      <c r="C1104" s="7" t="s">
        <v>392</v>
      </c>
      <c r="D1104" s="7" t="s">
        <v>512</v>
      </c>
      <c r="E1104" s="3" t="str">
        <f>VLOOKUP(Tabla2[[#This Row],[RUBRO]],Hoja9!$B$4:$M$1963,10,0)</f>
        <v>GENERACIONES</v>
      </c>
      <c r="F1104" s="7" t="str">
        <f>VLOOKUP(Tabla2[[#This Row],[RUBRO]],Hoja9!$B$4:$M$1963,11,0)</f>
        <v>DIRECCIÓN DE NIÑEZ Y ADOLESCENCIA</v>
      </c>
      <c r="G1104" s="7" t="str">
        <f>VLOOKUP(Tabla2[[#This Row],[RUBRO]],Hoja9!$B$4:$M$1963,12,0)</f>
        <v>Niñez y adolescencia</v>
      </c>
      <c r="H1104" s="5" t="s">
        <v>30</v>
      </c>
      <c r="I1104" s="5" t="s">
        <v>232</v>
      </c>
      <c r="J1104" s="5" t="s">
        <v>233</v>
      </c>
      <c r="K1104" s="5" t="s">
        <v>68</v>
      </c>
      <c r="L1104" s="5" t="s">
        <v>42</v>
      </c>
      <c r="M1104" s="5" t="s">
        <v>234</v>
      </c>
      <c r="N1104" s="5"/>
      <c r="O1104" s="5"/>
      <c r="P1104" s="5" t="s">
        <v>31</v>
      </c>
      <c r="Q1104" s="5" t="s">
        <v>32</v>
      </c>
      <c r="R1104" s="5" t="s">
        <v>33</v>
      </c>
      <c r="S1104" s="6" t="s">
        <v>393</v>
      </c>
      <c r="T1104" s="8">
        <v>3092249675</v>
      </c>
      <c r="U1104" s="8">
        <v>0</v>
      </c>
      <c r="V1104" s="8">
        <v>154968350</v>
      </c>
      <c r="W1104" s="8">
        <v>2937281325</v>
      </c>
      <c r="X1104" s="8">
        <v>0</v>
      </c>
      <c r="Y1104" s="8">
        <v>2937281325</v>
      </c>
      <c r="Z1104" s="8">
        <v>0</v>
      </c>
      <c r="AA1104" s="8">
        <v>2937281325</v>
      </c>
      <c r="AB1104" s="8">
        <v>151555990</v>
      </c>
      <c r="AC1104" s="8">
        <v>151555990</v>
      </c>
      <c r="AD1104" s="21">
        <v>151555990</v>
      </c>
    </row>
    <row r="1105" spans="1:30" ht="45" x14ac:dyDescent="0.25">
      <c r="A1105" s="20" t="s">
        <v>430</v>
      </c>
      <c r="B1105" s="6" t="s">
        <v>431</v>
      </c>
      <c r="C1105" s="7" t="s">
        <v>394</v>
      </c>
      <c r="D1105" s="7" t="s">
        <v>512</v>
      </c>
      <c r="E1105" s="3" t="str">
        <f>VLOOKUP(Tabla2[[#This Row],[RUBRO]],Hoja9!$B$4:$M$1963,10,0)</f>
        <v>GENERACIONES</v>
      </c>
      <c r="F1105" s="7" t="str">
        <f>VLOOKUP(Tabla2[[#This Row],[RUBRO]],Hoja9!$B$4:$M$1963,11,0)</f>
        <v>DIRECCIÓN DE NIÑEZ Y ADOLESCENCIA</v>
      </c>
      <c r="G1105" s="7" t="str">
        <f>VLOOKUP(Tabla2[[#This Row],[RUBRO]],Hoja9!$B$4:$M$1963,12,0)</f>
        <v>Niñez y adolescencia</v>
      </c>
      <c r="H1105" s="5" t="s">
        <v>30</v>
      </c>
      <c r="I1105" s="5" t="s">
        <v>232</v>
      </c>
      <c r="J1105" s="5" t="s">
        <v>233</v>
      </c>
      <c r="K1105" s="5" t="s">
        <v>68</v>
      </c>
      <c r="L1105" s="5" t="s">
        <v>42</v>
      </c>
      <c r="M1105" s="5" t="s">
        <v>281</v>
      </c>
      <c r="N1105" s="5"/>
      <c r="O1105" s="5"/>
      <c r="P1105" s="5" t="s">
        <v>31</v>
      </c>
      <c r="Q1105" s="5" t="s">
        <v>32</v>
      </c>
      <c r="R1105" s="5" t="s">
        <v>33</v>
      </c>
      <c r="S1105" s="6" t="s">
        <v>395</v>
      </c>
      <c r="T1105" s="8">
        <v>135697525</v>
      </c>
      <c r="U1105" s="8">
        <v>0</v>
      </c>
      <c r="V1105" s="8">
        <v>7421350</v>
      </c>
      <c r="W1105" s="8">
        <v>128276175</v>
      </c>
      <c r="X1105" s="8">
        <v>0</v>
      </c>
      <c r="Y1105" s="8">
        <v>128276175</v>
      </c>
      <c r="Z1105" s="8">
        <v>0</v>
      </c>
      <c r="AA1105" s="8">
        <v>128276175</v>
      </c>
      <c r="AB1105" s="8">
        <v>4841610</v>
      </c>
      <c r="AC1105" s="8">
        <v>4841610</v>
      </c>
      <c r="AD1105" s="21">
        <v>4841610</v>
      </c>
    </row>
    <row r="1106" spans="1:30" ht="45" x14ac:dyDescent="0.25">
      <c r="A1106" s="20" t="s">
        <v>430</v>
      </c>
      <c r="B1106" s="6" t="s">
        <v>431</v>
      </c>
      <c r="C1106" s="7" t="s">
        <v>291</v>
      </c>
      <c r="D1106" s="7" t="s">
        <v>512</v>
      </c>
      <c r="E1106" s="3" t="str">
        <f>VLOOKUP(Tabla2[[#This Row],[RUBRO]],Hoja9!$B$4:$M$1963,10,0)</f>
        <v>GENERACIONES</v>
      </c>
      <c r="F1106" s="7" t="str">
        <f>VLOOKUP(Tabla2[[#This Row],[RUBRO]],Hoja9!$B$4:$M$1963,11,0)</f>
        <v>DIRECCIÓN DE NIÑEZ Y ADOLESCENCIA</v>
      </c>
      <c r="G1106" s="7" t="str">
        <f>VLOOKUP(Tabla2[[#This Row],[RUBRO]],Hoja9!$B$4:$M$1963,12,0)</f>
        <v>Niñez y adolescencia</v>
      </c>
      <c r="H1106" s="5" t="s">
        <v>30</v>
      </c>
      <c r="I1106" s="5" t="s">
        <v>232</v>
      </c>
      <c r="J1106" s="5" t="s">
        <v>233</v>
      </c>
      <c r="K1106" s="5" t="s">
        <v>68</v>
      </c>
      <c r="L1106" s="5" t="s">
        <v>42</v>
      </c>
      <c r="M1106" s="5" t="s">
        <v>243</v>
      </c>
      <c r="N1106" s="5"/>
      <c r="O1106" s="5"/>
      <c r="P1106" s="5" t="s">
        <v>31</v>
      </c>
      <c r="Q1106" s="5" t="s">
        <v>32</v>
      </c>
      <c r="R1106" s="5" t="s">
        <v>33</v>
      </c>
      <c r="S1106" s="6" t="s">
        <v>292</v>
      </c>
      <c r="T1106" s="8">
        <v>0</v>
      </c>
      <c r="U1106" s="8">
        <v>383775480</v>
      </c>
      <c r="V1106" s="8">
        <v>0</v>
      </c>
      <c r="W1106" s="8">
        <v>383775480</v>
      </c>
      <c r="X1106" s="8">
        <v>0</v>
      </c>
      <c r="Y1106" s="8">
        <v>383775480</v>
      </c>
      <c r="Z1106" s="8">
        <v>0</v>
      </c>
      <c r="AA1106" s="8">
        <v>383775480</v>
      </c>
      <c r="AB1106" s="8">
        <v>0</v>
      </c>
      <c r="AC1106" s="8">
        <v>0</v>
      </c>
      <c r="AD1106" s="21">
        <v>0</v>
      </c>
    </row>
    <row r="1107" spans="1:30" ht="33.75" x14ac:dyDescent="0.25">
      <c r="A1107" s="20" t="s">
        <v>430</v>
      </c>
      <c r="B1107" s="6" t="s">
        <v>431</v>
      </c>
      <c r="C1107" s="7" t="s">
        <v>293</v>
      </c>
      <c r="D1107" s="7" t="s">
        <v>512</v>
      </c>
      <c r="E1107" s="3" t="str">
        <f>VLOOKUP(Tabla2[[#This Row],[RUBRO]],Hoja9!$B$4:$M$1963,10,0)</f>
        <v>GENERACIONES</v>
      </c>
      <c r="F1107" s="7" t="str">
        <f>VLOOKUP(Tabla2[[#This Row],[RUBRO]],Hoja9!$B$4:$M$1963,11,0)</f>
        <v>DIRECCIÓN DE GESTIÓN HUMANA</v>
      </c>
      <c r="G1107" s="7" t="str">
        <f>VLOOKUP(Tabla2[[#This Row],[RUBRO]],Hoja9!$B$4:$M$1963,12,0)</f>
        <v>Gestión Humana - Pres. Serv</v>
      </c>
      <c r="H1107" s="5" t="s">
        <v>30</v>
      </c>
      <c r="I1107" s="5" t="s">
        <v>232</v>
      </c>
      <c r="J1107" s="5" t="s">
        <v>233</v>
      </c>
      <c r="K1107" s="5" t="s">
        <v>68</v>
      </c>
      <c r="L1107" s="5" t="s">
        <v>42</v>
      </c>
      <c r="M1107" s="5" t="s">
        <v>248</v>
      </c>
      <c r="N1107" s="5"/>
      <c r="O1107" s="5"/>
      <c r="P1107" s="5" t="s">
        <v>31</v>
      </c>
      <c r="Q1107" s="5" t="s">
        <v>32</v>
      </c>
      <c r="R1107" s="5" t="s">
        <v>33</v>
      </c>
      <c r="S1107" s="6" t="s">
        <v>59</v>
      </c>
      <c r="T1107" s="8">
        <v>0</v>
      </c>
      <c r="U1107" s="8">
        <v>68669800</v>
      </c>
      <c r="V1107" s="8">
        <v>0</v>
      </c>
      <c r="W1107" s="8">
        <v>68669800</v>
      </c>
      <c r="X1107" s="8">
        <v>0</v>
      </c>
      <c r="Y1107" s="8">
        <v>68669800</v>
      </c>
      <c r="Z1107" s="8">
        <v>0</v>
      </c>
      <c r="AA1107" s="8">
        <v>68669800</v>
      </c>
      <c r="AB1107" s="8">
        <v>28063200</v>
      </c>
      <c r="AC1107" s="8">
        <v>28063200</v>
      </c>
      <c r="AD1107" s="21">
        <v>28063200</v>
      </c>
    </row>
    <row r="1108" spans="1:30" ht="33.75" x14ac:dyDescent="0.25">
      <c r="A1108" s="20" t="s">
        <v>430</v>
      </c>
      <c r="B1108" s="6" t="s">
        <v>431</v>
      </c>
      <c r="C1108" s="7" t="s">
        <v>294</v>
      </c>
      <c r="D1108" s="7" t="s">
        <v>512</v>
      </c>
      <c r="E1108" s="3" t="str">
        <f>VLOOKUP(Tabla2[[#This Row],[RUBRO]],Hoja9!$B$4:$M$1963,10,0)</f>
        <v>GENERACIONES</v>
      </c>
      <c r="F1108" s="7" t="str">
        <f>VLOOKUP(Tabla2[[#This Row],[RUBRO]],Hoja9!$B$4:$M$1963,11,0)</f>
        <v>DIRECCIÓN DE GESTIÓN HUMANA</v>
      </c>
      <c r="G1108" s="7" t="str">
        <f>VLOOKUP(Tabla2[[#This Row],[RUBRO]],Hoja9!$B$4:$M$1963,12,0)</f>
        <v>Gestión Humana- Viáticos</v>
      </c>
      <c r="H1108" s="5" t="s">
        <v>30</v>
      </c>
      <c r="I1108" s="5" t="s">
        <v>232</v>
      </c>
      <c r="J1108" s="5" t="s">
        <v>233</v>
      </c>
      <c r="K1108" s="5" t="s">
        <v>68</v>
      </c>
      <c r="L1108" s="5" t="s">
        <v>42</v>
      </c>
      <c r="M1108" s="5" t="s">
        <v>254</v>
      </c>
      <c r="N1108" s="5"/>
      <c r="O1108" s="5"/>
      <c r="P1108" s="5" t="s">
        <v>31</v>
      </c>
      <c r="Q1108" s="5" t="s">
        <v>32</v>
      </c>
      <c r="R1108" s="5" t="s">
        <v>33</v>
      </c>
      <c r="S1108" s="6" t="s">
        <v>249</v>
      </c>
      <c r="T1108" s="8">
        <v>3000000</v>
      </c>
      <c r="U1108" s="8">
        <v>9000000</v>
      </c>
      <c r="V1108" s="8">
        <v>0</v>
      </c>
      <c r="W1108" s="8">
        <v>12000000</v>
      </c>
      <c r="X1108" s="8">
        <v>0</v>
      </c>
      <c r="Y1108" s="8">
        <v>9222685</v>
      </c>
      <c r="Z1108" s="8">
        <v>2777315</v>
      </c>
      <c r="AA1108" s="8">
        <v>8456987</v>
      </c>
      <c r="AB1108" s="8">
        <v>6523891</v>
      </c>
      <c r="AC1108" s="8">
        <v>6523891</v>
      </c>
      <c r="AD1108" s="21">
        <v>6523891</v>
      </c>
    </row>
    <row r="1109" spans="1:30" ht="45" x14ac:dyDescent="0.25">
      <c r="A1109" s="20" t="s">
        <v>430</v>
      </c>
      <c r="B1109" s="6" t="s">
        <v>431</v>
      </c>
      <c r="C1109" s="7" t="s">
        <v>295</v>
      </c>
      <c r="D1109" s="7" t="s">
        <v>512</v>
      </c>
      <c r="E1109" s="3" t="str">
        <f>VLOOKUP(Tabla2[[#This Row],[RUBRO]],Hoja9!$B$4:$M$1963,10,0)</f>
        <v>GENERACIONES</v>
      </c>
      <c r="F1109" s="7" t="str">
        <f>VLOOKUP(Tabla2[[#This Row],[RUBRO]],Hoja9!$B$4:$M$1963,11,0)</f>
        <v>DIRECCIÓN DE NIÑEZ Y ADOLESCENCIA</v>
      </c>
      <c r="G1109" s="7" t="str">
        <f>VLOOKUP(Tabla2[[#This Row],[RUBRO]],Hoja9!$B$4:$M$1963,12,0)</f>
        <v>Niñez y adolescencia</v>
      </c>
      <c r="H1109" s="5" t="s">
        <v>30</v>
      </c>
      <c r="I1109" s="5" t="s">
        <v>232</v>
      </c>
      <c r="J1109" s="5" t="s">
        <v>233</v>
      </c>
      <c r="K1109" s="5" t="s">
        <v>68</v>
      </c>
      <c r="L1109" s="5" t="s">
        <v>42</v>
      </c>
      <c r="M1109" s="5" t="s">
        <v>266</v>
      </c>
      <c r="N1109" s="5"/>
      <c r="O1109" s="5"/>
      <c r="P1109" s="5" t="s">
        <v>31</v>
      </c>
      <c r="Q1109" s="5" t="s">
        <v>32</v>
      </c>
      <c r="R1109" s="5" t="s">
        <v>33</v>
      </c>
      <c r="S1109" s="6" t="s">
        <v>267</v>
      </c>
      <c r="T1109" s="8">
        <v>0</v>
      </c>
      <c r="U1109" s="8">
        <v>12911789</v>
      </c>
      <c r="V1109" s="8">
        <v>12896789</v>
      </c>
      <c r="W1109" s="8">
        <v>15000</v>
      </c>
      <c r="X1109" s="8">
        <v>0</v>
      </c>
      <c r="Y1109" s="8">
        <v>0</v>
      </c>
      <c r="Z1109" s="8">
        <v>15000</v>
      </c>
      <c r="AA1109" s="8">
        <v>0</v>
      </c>
      <c r="AB1109" s="8">
        <v>0</v>
      </c>
      <c r="AC1109" s="8">
        <v>0</v>
      </c>
      <c r="AD1109" s="21">
        <v>0</v>
      </c>
    </row>
    <row r="1110" spans="1:30" ht="33.75" x14ac:dyDescent="0.25">
      <c r="A1110" s="20" t="s">
        <v>430</v>
      </c>
      <c r="B1110" s="6" t="s">
        <v>431</v>
      </c>
      <c r="C1110" s="7" t="s">
        <v>298</v>
      </c>
      <c r="D1110" s="7" t="s">
        <v>594</v>
      </c>
      <c r="E1110" s="3" t="str">
        <f>VLOOKUP(Tabla2[[#This Row],[RUBRO]],Hoja9!$B$4:$M$1963,10,0)</f>
        <v>SNBF</v>
      </c>
      <c r="F1110" s="7" t="str">
        <f>VLOOKUP(Tabla2[[#This Row],[RUBRO]],Hoja9!$B$4:$M$1963,11,0)</f>
        <v>DIRECCIÓN DE GESTIÓN HUMANA</v>
      </c>
      <c r="G1110" s="7" t="str">
        <f>VLOOKUP(Tabla2[[#This Row],[RUBRO]],Hoja9!$B$4:$M$1963,12,0)</f>
        <v>Gestión Humana - Pres. Serv</v>
      </c>
      <c r="H1110" s="5" t="s">
        <v>30</v>
      </c>
      <c r="I1110" s="5" t="s">
        <v>232</v>
      </c>
      <c r="J1110" s="5" t="s">
        <v>233</v>
      </c>
      <c r="K1110" s="5" t="s">
        <v>138</v>
      </c>
      <c r="L1110" s="5" t="s">
        <v>42</v>
      </c>
      <c r="M1110" s="5" t="s">
        <v>281</v>
      </c>
      <c r="N1110" s="5"/>
      <c r="O1110" s="5"/>
      <c r="P1110" s="5" t="s">
        <v>31</v>
      </c>
      <c r="Q1110" s="5" t="s">
        <v>32</v>
      </c>
      <c r="R1110" s="5" t="s">
        <v>33</v>
      </c>
      <c r="S1110" s="6" t="s">
        <v>59</v>
      </c>
      <c r="T1110" s="8">
        <v>97415340</v>
      </c>
      <c r="U1110" s="8">
        <v>0</v>
      </c>
      <c r="V1110" s="8">
        <v>8482174</v>
      </c>
      <c r="W1110" s="8">
        <v>88933166</v>
      </c>
      <c r="X1110" s="8">
        <v>0</v>
      </c>
      <c r="Y1110" s="8">
        <v>88436332</v>
      </c>
      <c r="Z1110" s="8">
        <v>496834</v>
      </c>
      <c r="AA1110" s="8">
        <v>88436332</v>
      </c>
      <c r="AB1110" s="8">
        <v>33883832</v>
      </c>
      <c r="AC1110" s="8">
        <v>33883832</v>
      </c>
      <c r="AD1110" s="21">
        <v>33883832</v>
      </c>
    </row>
    <row r="1111" spans="1:30" ht="33.75" x14ac:dyDescent="0.25">
      <c r="A1111" s="20" t="s">
        <v>430</v>
      </c>
      <c r="B1111" s="6" t="s">
        <v>431</v>
      </c>
      <c r="C1111" s="7" t="s">
        <v>299</v>
      </c>
      <c r="D1111" s="7" t="s">
        <v>594</v>
      </c>
      <c r="E1111" s="3" t="str">
        <f>VLOOKUP(Tabla2[[#This Row],[RUBRO]],Hoja9!$B$4:$M$1963,10,0)</f>
        <v>SNBF</v>
      </c>
      <c r="F1111" s="7" t="str">
        <f>VLOOKUP(Tabla2[[#This Row],[RUBRO]],Hoja9!$B$4:$M$1963,11,0)</f>
        <v>DIRECCIÓN DE GESTIÓN HUMANA</v>
      </c>
      <c r="G1111" s="7" t="str">
        <f>VLOOKUP(Tabla2[[#This Row],[RUBRO]],Hoja9!$B$4:$M$1963,12,0)</f>
        <v>Gestión Humana- Viáticos</v>
      </c>
      <c r="H1111" s="5" t="s">
        <v>30</v>
      </c>
      <c r="I1111" s="5" t="s">
        <v>232</v>
      </c>
      <c r="J1111" s="5" t="s">
        <v>233</v>
      </c>
      <c r="K1111" s="5" t="s">
        <v>138</v>
      </c>
      <c r="L1111" s="5" t="s">
        <v>42</v>
      </c>
      <c r="M1111" s="5" t="s">
        <v>237</v>
      </c>
      <c r="N1111" s="5"/>
      <c r="O1111" s="5"/>
      <c r="P1111" s="5" t="s">
        <v>31</v>
      </c>
      <c r="Q1111" s="5" t="s">
        <v>32</v>
      </c>
      <c r="R1111" s="5" t="s">
        <v>33</v>
      </c>
      <c r="S1111" s="6" t="s">
        <v>249</v>
      </c>
      <c r="T1111" s="8">
        <v>28179726</v>
      </c>
      <c r="U1111" s="8">
        <v>0</v>
      </c>
      <c r="V1111" s="8">
        <v>0</v>
      </c>
      <c r="W1111" s="8">
        <v>28179726</v>
      </c>
      <c r="X1111" s="8">
        <v>0</v>
      </c>
      <c r="Y1111" s="8">
        <v>24267513</v>
      </c>
      <c r="Z1111" s="8">
        <v>3912213</v>
      </c>
      <c r="AA1111" s="8">
        <v>16950041</v>
      </c>
      <c r="AB1111" s="8">
        <v>11294934</v>
      </c>
      <c r="AC1111" s="8">
        <v>11294934</v>
      </c>
      <c r="AD1111" s="21">
        <v>11294934</v>
      </c>
    </row>
    <row r="1112" spans="1:30" ht="33.75" x14ac:dyDescent="0.25">
      <c r="A1112" s="20" t="s">
        <v>430</v>
      </c>
      <c r="B1112" s="6" t="s">
        <v>431</v>
      </c>
      <c r="C1112" s="7" t="s">
        <v>303</v>
      </c>
      <c r="D1112" s="7" t="s">
        <v>604</v>
      </c>
      <c r="E1112" s="3" t="str">
        <f>VLOOKUP(Tabla2[[#This Row],[RUBRO]],Hoja9!$B$4:$M$1963,10,0)</f>
        <v>TECNOLOGIA</v>
      </c>
      <c r="F1112" s="7" t="str">
        <f>VLOOKUP(Tabla2[[#This Row],[RUBRO]],Hoja9!$B$4:$M$1963,11,0)</f>
        <v>DIRECCIÓN DE GESTIÓN HUMANA</v>
      </c>
      <c r="G1112" s="7" t="str">
        <f>VLOOKUP(Tabla2[[#This Row],[RUBRO]],Hoja9!$B$4:$M$1963,12,0)</f>
        <v>Gestión Humana - Pres. Serv</v>
      </c>
      <c r="H1112" s="5" t="s">
        <v>30</v>
      </c>
      <c r="I1112" s="5" t="s">
        <v>301</v>
      </c>
      <c r="J1112" s="5" t="s">
        <v>233</v>
      </c>
      <c r="K1112" s="5" t="s">
        <v>41</v>
      </c>
      <c r="L1112" s="5" t="s">
        <v>42</v>
      </c>
      <c r="M1112" s="5" t="s">
        <v>281</v>
      </c>
      <c r="N1112" s="5"/>
      <c r="O1112" s="5"/>
      <c r="P1112" s="5" t="s">
        <v>31</v>
      </c>
      <c r="Q1112" s="5" t="s">
        <v>32</v>
      </c>
      <c r="R1112" s="5" t="s">
        <v>33</v>
      </c>
      <c r="S1112" s="6" t="s">
        <v>59</v>
      </c>
      <c r="T1112" s="8">
        <v>79705005</v>
      </c>
      <c r="U1112" s="8">
        <v>233274</v>
      </c>
      <c r="V1112" s="8">
        <v>161079</v>
      </c>
      <c r="W1112" s="8">
        <v>79777200</v>
      </c>
      <c r="X1112" s="8">
        <v>0</v>
      </c>
      <c r="Y1112" s="8">
        <v>79543926</v>
      </c>
      <c r="Z1112" s="8">
        <v>233274</v>
      </c>
      <c r="AA1112" s="8">
        <v>79543926</v>
      </c>
      <c r="AB1112" s="8">
        <v>35223266</v>
      </c>
      <c r="AC1112" s="8">
        <v>35223266</v>
      </c>
      <c r="AD1112" s="21">
        <v>35223266</v>
      </c>
    </row>
    <row r="1113" spans="1:30" ht="33.75" x14ac:dyDescent="0.25">
      <c r="A1113" s="20" t="s">
        <v>430</v>
      </c>
      <c r="B1113" s="6" t="s">
        <v>431</v>
      </c>
      <c r="C1113" s="7" t="s">
        <v>304</v>
      </c>
      <c r="D1113" s="7" t="s">
        <v>604</v>
      </c>
      <c r="E1113" s="3" t="str">
        <f>VLOOKUP(Tabla2[[#This Row],[RUBRO]],Hoja9!$B$4:$M$1963,10,0)</f>
        <v>TECNOLOGIA</v>
      </c>
      <c r="F1113" s="7" t="str">
        <f>VLOOKUP(Tabla2[[#This Row],[RUBRO]],Hoja9!$B$4:$M$1963,11,0)</f>
        <v>DIRECCIÓN DE GESTIÓN HUMANA</v>
      </c>
      <c r="G1113" s="7" t="str">
        <f>VLOOKUP(Tabla2[[#This Row],[RUBRO]],Hoja9!$B$4:$M$1963,12,0)</f>
        <v>Gestión Humana- Viáticos</v>
      </c>
      <c r="H1113" s="5" t="s">
        <v>30</v>
      </c>
      <c r="I1113" s="5" t="s">
        <v>301</v>
      </c>
      <c r="J1113" s="5" t="s">
        <v>233</v>
      </c>
      <c r="K1113" s="5" t="s">
        <v>41</v>
      </c>
      <c r="L1113" s="5" t="s">
        <v>42</v>
      </c>
      <c r="M1113" s="5" t="s">
        <v>237</v>
      </c>
      <c r="N1113" s="5"/>
      <c r="O1113" s="5"/>
      <c r="P1113" s="5" t="s">
        <v>31</v>
      </c>
      <c r="Q1113" s="5" t="s">
        <v>32</v>
      </c>
      <c r="R1113" s="5" t="s">
        <v>33</v>
      </c>
      <c r="S1113" s="6" t="s">
        <v>249</v>
      </c>
      <c r="T1113" s="8">
        <v>9523012</v>
      </c>
      <c r="U1113" s="8">
        <v>0</v>
      </c>
      <c r="V1113" s="8">
        <v>0</v>
      </c>
      <c r="W1113" s="8">
        <v>9523012</v>
      </c>
      <c r="X1113" s="8">
        <v>0</v>
      </c>
      <c r="Y1113" s="8">
        <v>4357280</v>
      </c>
      <c r="Z1113" s="8">
        <v>5165732</v>
      </c>
      <c r="AA1113" s="8">
        <v>4357280</v>
      </c>
      <c r="AB1113" s="8">
        <v>3360187</v>
      </c>
      <c r="AC1113" s="8">
        <v>3360187</v>
      </c>
      <c r="AD1113" s="21">
        <v>3360187</v>
      </c>
    </row>
    <row r="1114" spans="1:30" ht="33.75" x14ac:dyDescent="0.25">
      <c r="A1114" s="20" t="s">
        <v>430</v>
      </c>
      <c r="B1114" s="6" t="s">
        <v>431</v>
      </c>
      <c r="C1114" s="7" t="s">
        <v>307</v>
      </c>
      <c r="D1114" s="7" t="s">
        <v>37</v>
      </c>
      <c r="E1114" s="3" t="str">
        <f>VLOOKUP(Tabla2[[#This Row],[RUBRO]],Hoja9!$B$4:$M$1963,10,0)</f>
        <v>MODELO INTERVENCION</v>
      </c>
      <c r="F1114" s="7" t="str">
        <f>VLOOKUP(Tabla2[[#This Row],[RUBRO]],Hoja9!$B$4:$M$1963,11,0)</f>
        <v>DIRECCIÓN DE GESTIÓN HUMANA</v>
      </c>
      <c r="G1114" s="7" t="str">
        <f>VLOOKUP(Tabla2[[#This Row],[RUBRO]],Hoja9!$B$4:$M$1963,12,0)</f>
        <v>Gestión Humana - Pres. Serv</v>
      </c>
      <c r="H1114" s="5" t="s">
        <v>30</v>
      </c>
      <c r="I1114" s="5" t="s">
        <v>301</v>
      </c>
      <c r="J1114" s="5" t="s">
        <v>233</v>
      </c>
      <c r="K1114" s="5" t="s">
        <v>77</v>
      </c>
      <c r="L1114" s="5" t="s">
        <v>42</v>
      </c>
      <c r="M1114" s="5" t="s">
        <v>237</v>
      </c>
      <c r="N1114" s="5"/>
      <c r="O1114" s="5"/>
      <c r="P1114" s="5" t="s">
        <v>31</v>
      </c>
      <c r="Q1114" s="5" t="s">
        <v>32</v>
      </c>
      <c r="R1114" s="5" t="s">
        <v>33</v>
      </c>
      <c r="S1114" s="6" t="s">
        <v>59</v>
      </c>
      <c r="T1114" s="8">
        <v>212247242</v>
      </c>
      <c r="U1114" s="8">
        <v>117930158</v>
      </c>
      <c r="V1114" s="8">
        <v>0</v>
      </c>
      <c r="W1114" s="8">
        <v>330177400</v>
      </c>
      <c r="X1114" s="8">
        <v>0</v>
      </c>
      <c r="Y1114" s="8">
        <v>330177400</v>
      </c>
      <c r="Z1114" s="8">
        <v>0</v>
      </c>
      <c r="AA1114" s="8">
        <v>320871397</v>
      </c>
      <c r="AB1114" s="8">
        <v>186559945</v>
      </c>
      <c r="AC1114" s="8">
        <v>186559945</v>
      </c>
      <c r="AD1114" s="21">
        <v>186559945</v>
      </c>
    </row>
    <row r="1115" spans="1:30" ht="33.75" x14ac:dyDescent="0.25">
      <c r="A1115" s="20" t="s">
        <v>430</v>
      </c>
      <c r="B1115" s="6" t="s">
        <v>431</v>
      </c>
      <c r="C1115" s="7" t="s">
        <v>308</v>
      </c>
      <c r="D1115" s="7" t="s">
        <v>37</v>
      </c>
      <c r="E1115" s="3" t="str">
        <f>VLOOKUP(Tabla2[[#This Row],[RUBRO]],Hoja9!$B$4:$M$1963,10,0)</f>
        <v>MODELO INTERVENCION</v>
      </c>
      <c r="F1115" s="7" t="str">
        <f>VLOOKUP(Tabla2[[#This Row],[RUBRO]],Hoja9!$B$4:$M$1963,11,0)</f>
        <v>DIRECCIÓN DE GESTIÓN HUMANA</v>
      </c>
      <c r="G1115" s="7" t="str">
        <f>VLOOKUP(Tabla2[[#This Row],[RUBRO]],Hoja9!$B$4:$M$1963,12,0)</f>
        <v>Gestión Humana- Viáticos</v>
      </c>
      <c r="H1115" s="5" t="s">
        <v>30</v>
      </c>
      <c r="I1115" s="5" t="s">
        <v>301</v>
      </c>
      <c r="J1115" s="5" t="s">
        <v>233</v>
      </c>
      <c r="K1115" s="5" t="s">
        <v>77</v>
      </c>
      <c r="L1115" s="5" t="s">
        <v>42</v>
      </c>
      <c r="M1115" s="5" t="s">
        <v>240</v>
      </c>
      <c r="N1115" s="5"/>
      <c r="O1115" s="5"/>
      <c r="P1115" s="5" t="s">
        <v>31</v>
      </c>
      <c r="Q1115" s="5" t="s">
        <v>32</v>
      </c>
      <c r="R1115" s="5" t="s">
        <v>33</v>
      </c>
      <c r="S1115" s="6" t="s">
        <v>249</v>
      </c>
      <c r="T1115" s="8">
        <v>0</v>
      </c>
      <c r="U1115" s="8">
        <v>35000000</v>
      </c>
      <c r="V1115" s="8">
        <v>0</v>
      </c>
      <c r="W1115" s="8">
        <v>35000000</v>
      </c>
      <c r="X1115" s="8">
        <v>0</v>
      </c>
      <c r="Y1115" s="8">
        <v>24843381</v>
      </c>
      <c r="Z1115" s="8">
        <v>10156619</v>
      </c>
      <c r="AA1115" s="8">
        <v>21505884</v>
      </c>
      <c r="AB1115" s="8">
        <v>18313075</v>
      </c>
      <c r="AC1115" s="8">
        <v>18313075</v>
      </c>
      <c r="AD1115" s="21">
        <v>18313075</v>
      </c>
    </row>
    <row r="1116" spans="1:30" ht="22.5" x14ac:dyDescent="0.25">
      <c r="A1116" s="20" t="s">
        <v>430</v>
      </c>
      <c r="B1116" s="6" t="s">
        <v>431</v>
      </c>
      <c r="C1116" s="7" t="s">
        <v>396</v>
      </c>
      <c r="D1116" s="7" t="s">
        <v>37</v>
      </c>
      <c r="E1116" s="3" t="str">
        <f>VLOOKUP(Tabla2[[#This Row],[RUBRO]],Hoja9!$B$4:$M$1963,10,0)</f>
        <v>MODELO INTERVENCION</v>
      </c>
      <c r="F1116" s="7" t="str">
        <f>VLOOKUP(Tabla2[[#This Row],[RUBRO]],Hoja9!$B$4:$M$1963,11,0)</f>
        <v>DIRECCION FINANCIERA</v>
      </c>
      <c r="G1116" s="7" t="str">
        <f>VLOOKUP(Tabla2[[#This Row],[RUBRO]],Hoja9!$B$4:$M$1963,12,0)</f>
        <v>Dirección Financiera</v>
      </c>
      <c r="H1116" s="5" t="s">
        <v>30</v>
      </c>
      <c r="I1116" s="5" t="s">
        <v>301</v>
      </c>
      <c r="J1116" s="5" t="s">
        <v>233</v>
      </c>
      <c r="K1116" s="5" t="s">
        <v>77</v>
      </c>
      <c r="L1116" s="5" t="s">
        <v>42</v>
      </c>
      <c r="M1116" s="5" t="s">
        <v>255</v>
      </c>
      <c r="N1116" s="5"/>
      <c r="O1116" s="5"/>
      <c r="P1116" s="5" t="s">
        <v>31</v>
      </c>
      <c r="Q1116" s="5" t="s">
        <v>32</v>
      </c>
      <c r="R1116" s="5" t="s">
        <v>33</v>
      </c>
      <c r="S1116" s="6" t="s">
        <v>397</v>
      </c>
      <c r="T1116" s="8">
        <v>2200000</v>
      </c>
      <c r="U1116" s="8">
        <v>0</v>
      </c>
      <c r="V1116" s="8">
        <v>0</v>
      </c>
      <c r="W1116" s="8">
        <v>2200000</v>
      </c>
      <c r="X1116" s="8">
        <v>0</v>
      </c>
      <c r="Y1116" s="8">
        <v>0</v>
      </c>
      <c r="Z1116" s="8">
        <v>2200000</v>
      </c>
      <c r="AA1116" s="8">
        <v>0</v>
      </c>
      <c r="AB1116" s="8">
        <v>0</v>
      </c>
      <c r="AC1116" s="8">
        <v>0</v>
      </c>
      <c r="AD1116" s="21">
        <v>0</v>
      </c>
    </row>
    <row r="1117" spans="1:30" ht="33.75" x14ac:dyDescent="0.25">
      <c r="A1117" s="20" t="s">
        <v>430</v>
      </c>
      <c r="B1117" s="6" t="s">
        <v>431</v>
      </c>
      <c r="C1117" s="7" t="s">
        <v>398</v>
      </c>
      <c r="D1117" s="7" t="s">
        <v>37</v>
      </c>
      <c r="E1117" s="3" t="str">
        <f>VLOOKUP(Tabla2[[#This Row],[RUBRO]],Hoja9!$B$4:$M$1963,10,0)</f>
        <v>MODELO INTERVENCION</v>
      </c>
      <c r="F1117" s="7" t="str">
        <f>VLOOKUP(Tabla2[[#This Row],[RUBRO]],Hoja9!$B$4:$M$1963,11,0)</f>
        <v>DIRECCIÓN DE GESTIÓN HUMANA</v>
      </c>
      <c r="G1117" s="7" t="str">
        <f>VLOOKUP(Tabla2[[#This Row],[RUBRO]],Hoja9!$B$4:$M$1963,12,0)</f>
        <v>Gestión Humana - Pres. Serv</v>
      </c>
      <c r="H1117" s="5" t="s">
        <v>30</v>
      </c>
      <c r="I1117" s="5" t="s">
        <v>301</v>
      </c>
      <c r="J1117" s="5" t="s">
        <v>233</v>
      </c>
      <c r="K1117" s="5" t="s">
        <v>77</v>
      </c>
      <c r="L1117" s="5" t="s">
        <v>42</v>
      </c>
      <c r="M1117" s="5" t="s">
        <v>257</v>
      </c>
      <c r="N1117" s="5"/>
      <c r="O1117" s="5"/>
      <c r="P1117" s="5" t="s">
        <v>31</v>
      </c>
      <c r="Q1117" s="5" t="s">
        <v>32</v>
      </c>
      <c r="R1117" s="5" t="s">
        <v>33</v>
      </c>
      <c r="S1117" s="6" t="s">
        <v>399</v>
      </c>
      <c r="T1117" s="8">
        <v>32088235</v>
      </c>
      <c r="U1117" s="8">
        <v>0</v>
      </c>
      <c r="V1117" s="8">
        <v>2278235</v>
      </c>
      <c r="W1117" s="8">
        <v>29810000</v>
      </c>
      <c r="X1117" s="8">
        <v>0</v>
      </c>
      <c r="Y1117" s="8">
        <v>29810000</v>
      </c>
      <c r="Z1117" s="8">
        <v>0</v>
      </c>
      <c r="AA1117" s="8">
        <v>29810000</v>
      </c>
      <c r="AB1117" s="8">
        <v>14905000</v>
      </c>
      <c r="AC1117" s="8">
        <v>14905000</v>
      </c>
      <c r="AD1117" s="21">
        <v>14905000</v>
      </c>
    </row>
    <row r="1118" spans="1:30" ht="33.75" x14ac:dyDescent="0.25">
      <c r="A1118" s="20" t="s">
        <v>430</v>
      </c>
      <c r="B1118" s="6" t="s">
        <v>431</v>
      </c>
      <c r="C1118" s="7" t="s">
        <v>319</v>
      </c>
      <c r="D1118" s="7" t="s">
        <v>37</v>
      </c>
      <c r="E1118" s="3" t="str">
        <f>VLOOKUP(Tabla2[[#This Row],[RUBRO]],Hoja9!$B$4:$M$1963,10,0)</f>
        <v>MODELO INTERVENCION</v>
      </c>
      <c r="F1118" s="7" t="str">
        <f>VLOOKUP(Tabla2[[#This Row],[RUBRO]],Hoja9!$B$4:$M$1963,11,0)</f>
        <v>DIRECCION ADMINISTRATIVA</v>
      </c>
      <c r="G1118" s="7" t="str">
        <f>VLOOKUP(Tabla2[[#This Row],[RUBRO]],Hoja9!$B$4:$M$1963,12,0)</f>
        <v>Administrativa NM</v>
      </c>
      <c r="H1118" s="5" t="s">
        <v>30</v>
      </c>
      <c r="I1118" s="5" t="s">
        <v>301</v>
      </c>
      <c r="J1118" s="5" t="s">
        <v>233</v>
      </c>
      <c r="K1118" s="5" t="s">
        <v>77</v>
      </c>
      <c r="L1118" s="5" t="s">
        <v>42</v>
      </c>
      <c r="M1118" s="5" t="s">
        <v>320</v>
      </c>
      <c r="N1118" s="5"/>
      <c r="O1118" s="5"/>
      <c r="P1118" s="5" t="s">
        <v>31</v>
      </c>
      <c r="Q1118" s="5" t="s">
        <v>32</v>
      </c>
      <c r="R1118" s="5" t="s">
        <v>33</v>
      </c>
      <c r="S1118" s="6" t="s">
        <v>321</v>
      </c>
      <c r="T1118" s="8">
        <v>12692657</v>
      </c>
      <c r="U1118" s="8">
        <v>0</v>
      </c>
      <c r="V1118" s="8">
        <v>0</v>
      </c>
      <c r="W1118" s="8">
        <v>12692657</v>
      </c>
      <c r="X1118" s="8">
        <v>0</v>
      </c>
      <c r="Y1118" s="8">
        <v>12692657</v>
      </c>
      <c r="Z1118" s="8">
        <v>0</v>
      </c>
      <c r="AA1118" s="8">
        <v>12692657</v>
      </c>
      <c r="AB1118" s="8">
        <v>2274480</v>
      </c>
      <c r="AC1118" s="8">
        <v>2274480</v>
      </c>
      <c r="AD1118" s="21">
        <v>2274480</v>
      </c>
    </row>
    <row r="1119" spans="1:30" ht="33.75" x14ac:dyDescent="0.25">
      <c r="A1119" s="20" t="s">
        <v>430</v>
      </c>
      <c r="B1119" s="6" t="s">
        <v>431</v>
      </c>
      <c r="C1119" s="7" t="s">
        <v>322</v>
      </c>
      <c r="D1119" s="7" t="s">
        <v>37</v>
      </c>
      <c r="E1119" s="3" t="str">
        <f>VLOOKUP(Tabla2[[#This Row],[RUBRO]],Hoja9!$B$4:$M$1963,10,0)</f>
        <v>MODELO INTERVENCION</v>
      </c>
      <c r="F1119" s="7" t="str">
        <f>VLOOKUP(Tabla2[[#This Row],[RUBRO]],Hoja9!$B$4:$M$1963,11,0)</f>
        <v>DIRECCION ADMINISTRATIVA</v>
      </c>
      <c r="G1119" s="7" t="str">
        <f>VLOOKUP(Tabla2[[#This Row],[RUBRO]],Hoja9!$B$4:$M$1963,12,0)</f>
        <v>Administrativa NM</v>
      </c>
      <c r="H1119" s="5" t="s">
        <v>30</v>
      </c>
      <c r="I1119" s="5" t="s">
        <v>301</v>
      </c>
      <c r="J1119" s="5" t="s">
        <v>233</v>
      </c>
      <c r="K1119" s="5" t="s">
        <v>77</v>
      </c>
      <c r="L1119" s="5" t="s">
        <v>42</v>
      </c>
      <c r="M1119" s="5" t="s">
        <v>323</v>
      </c>
      <c r="N1119" s="5"/>
      <c r="O1119" s="5"/>
      <c r="P1119" s="5" t="s">
        <v>31</v>
      </c>
      <c r="Q1119" s="5" t="s">
        <v>32</v>
      </c>
      <c r="R1119" s="5" t="s">
        <v>33</v>
      </c>
      <c r="S1119" s="6" t="s">
        <v>324</v>
      </c>
      <c r="T1119" s="8">
        <v>165729723</v>
      </c>
      <c r="U1119" s="8">
        <v>3102166</v>
      </c>
      <c r="V1119" s="8">
        <v>0</v>
      </c>
      <c r="W1119" s="8">
        <v>168831889</v>
      </c>
      <c r="X1119" s="8">
        <v>0</v>
      </c>
      <c r="Y1119" s="8">
        <v>165836935</v>
      </c>
      <c r="Z1119" s="8">
        <v>2994954</v>
      </c>
      <c r="AA1119" s="8">
        <v>165836935</v>
      </c>
      <c r="AB1119" s="8">
        <v>69048615</v>
      </c>
      <c r="AC1119" s="8">
        <v>69048615</v>
      </c>
      <c r="AD1119" s="21">
        <v>69048615</v>
      </c>
    </row>
    <row r="1120" spans="1:30" ht="33.75" x14ac:dyDescent="0.25">
      <c r="A1120" s="20" t="s">
        <v>430</v>
      </c>
      <c r="B1120" s="6" t="s">
        <v>431</v>
      </c>
      <c r="C1120" s="7" t="s">
        <v>328</v>
      </c>
      <c r="D1120" s="7" t="s">
        <v>37</v>
      </c>
      <c r="E1120" s="3" t="str">
        <f>VLOOKUP(Tabla2[[#This Row],[RUBRO]],Hoja9!$B$4:$M$1963,10,0)</f>
        <v>MODELO INTERVENCION</v>
      </c>
      <c r="F1120" s="7" t="str">
        <f>VLOOKUP(Tabla2[[#This Row],[RUBRO]],Hoja9!$B$4:$M$1963,11,0)</f>
        <v>DIRECCION ADMINISTRATIVA</v>
      </c>
      <c r="G1120" s="7" t="str">
        <f>VLOOKUP(Tabla2[[#This Row],[RUBRO]],Hoja9!$B$4:$M$1963,12,0)</f>
        <v>Administrativa NM</v>
      </c>
      <c r="H1120" s="5" t="s">
        <v>30</v>
      </c>
      <c r="I1120" s="5" t="s">
        <v>301</v>
      </c>
      <c r="J1120" s="5" t="s">
        <v>233</v>
      </c>
      <c r="K1120" s="5" t="s">
        <v>77</v>
      </c>
      <c r="L1120" s="5" t="s">
        <v>42</v>
      </c>
      <c r="M1120" s="5" t="s">
        <v>329</v>
      </c>
      <c r="N1120" s="5"/>
      <c r="O1120" s="5"/>
      <c r="P1120" s="5" t="s">
        <v>31</v>
      </c>
      <c r="Q1120" s="5" t="s">
        <v>32</v>
      </c>
      <c r="R1120" s="5" t="s">
        <v>33</v>
      </c>
      <c r="S1120" s="6" t="s">
        <v>330</v>
      </c>
      <c r="T1120" s="8">
        <v>0</v>
      </c>
      <c r="U1120" s="8">
        <v>133074000</v>
      </c>
      <c r="V1120" s="8">
        <v>0</v>
      </c>
      <c r="W1120" s="8">
        <v>133074000</v>
      </c>
      <c r="X1120" s="8">
        <v>0</v>
      </c>
      <c r="Y1120" s="8">
        <v>2663018</v>
      </c>
      <c r="Z1120" s="8">
        <v>130410982</v>
      </c>
      <c r="AA1120" s="8">
        <v>1477465</v>
      </c>
      <c r="AB1120" s="8">
        <v>0</v>
      </c>
      <c r="AC1120" s="8">
        <v>0</v>
      </c>
      <c r="AD1120" s="21">
        <v>0</v>
      </c>
    </row>
    <row r="1121" spans="1:30" ht="33.75" x14ac:dyDescent="0.25">
      <c r="A1121" s="20" t="s">
        <v>430</v>
      </c>
      <c r="B1121" s="6" t="s">
        <v>431</v>
      </c>
      <c r="C1121" s="7" t="s">
        <v>354</v>
      </c>
      <c r="D1121" s="7" t="s">
        <v>37</v>
      </c>
      <c r="E1121" s="3" t="str">
        <f>VLOOKUP(Tabla2[[#This Row],[RUBRO]],Hoja9!$B$4:$M$1963,10,0)</f>
        <v>MODELO INTERVENCION</v>
      </c>
      <c r="F1121" s="7" t="str">
        <f>VLOOKUP(Tabla2[[#This Row],[RUBRO]],Hoja9!$B$4:$M$1963,11,0)</f>
        <v>DIRECCIÓN DE GESTIÓN HUMANA</v>
      </c>
      <c r="G1121" s="7" t="str">
        <f>VLOOKUP(Tabla2[[#This Row],[RUBRO]],Hoja9!$B$4:$M$1963,12,0)</f>
        <v>Gestión Humana- Capacitación</v>
      </c>
      <c r="H1121" s="5" t="s">
        <v>30</v>
      </c>
      <c r="I1121" s="5" t="s">
        <v>301</v>
      </c>
      <c r="J1121" s="5" t="s">
        <v>233</v>
      </c>
      <c r="K1121" s="5" t="s">
        <v>77</v>
      </c>
      <c r="L1121" s="5" t="s">
        <v>42</v>
      </c>
      <c r="M1121" s="5" t="s">
        <v>355</v>
      </c>
      <c r="N1121" s="5"/>
      <c r="O1121" s="5"/>
      <c r="P1121" s="5" t="s">
        <v>31</v>
      </c>
      <c r="Q1121" s="5" t="s">
        <v>32</v>
      </c>
      <c r="R1121" s="5" t="s">
        <v>33</v>
      </c>
      <c r="S1121" s="6" t="s">
        <v>356</v>
      </c>
      <c r="T1121" s="8">
        <v>0</v>
      </c>
      <c r="U1121" s="8">
        <v>11000000</v>
      </c>
      <c r="V1121" s="8">
        <v>0</v>
      </c>
      <c r="W1121" s="8">
        <v>11000000</v>
      </c>
      <c r="X1121" s="8">
        <v>0</v>
      </c>
      <c r="Y1121" s="8">
        <v>0</v>
      </c>
      <c r="Z1121" s="8">
        <v>11000000</v>
      </c>
      <c r="AA1121" s="8">
        <v>0</v>
      </c>
      <c r="AB1121" s="8">
        <v>0</v>
      </c>
      <c r="AC1121" s="8">
        <v>0</v>
      </c>
      <c r="AD1121" s="21">
        <v>0</v>
      </c>
    </row>
    <row r="1122" spans="1:30" ht="33.75" x14ac:dyDescent="0.25">
      <c r="A1122" s="20" t="s">
        <v>430</v>
      </c>
      <c r="B1122" s="6" t="s">
        <v>431</v>
      </c>
      <c r="C1122" s="7" t="s">
        <v>359</v>
      </c>
      <c r="D1122" s="7" t="s">
        <v>37</v>
      </c>
      <c r="E1122" s="3" t="str">
        <f>VLOOKUP(Tabla2[[#This Row],[RUBRO]],Hoja9!$B$4:$M$1963,10,0)</f>
        <v>MODELO INTERVENCION</v>
      </c>
      <c r="F1122" s="7" t="str">
        <f>VLOOKUP(Tabla2[[#This Row],[RUBRO]],Hoja9!$B$4:$M$1963,11,0)</f>
        <v>DIRECCIÓN DE GESTIÓN HUMANA</v>
      </c>
      <c r="G1122" s="7" t="str">
        <f>VLOOKUP(Tabla2[[#This Row],[RUBRO]],Hoja9!$B$4:$M$1963,12,0)</f>
        <v>Gestión Humana- Viáticos</v>
      </c>
      <c r="H1122" s="5" t="s">
        <v>30</v>
      </c>
      <c r="I1122" s="5" t="s">
        <v>301</v>
      </c>
      <c r="J1122" s="5" t="s">
        <v>233</v>
      </c>
      <c r="K1122" s="5" t="s">
        <v>77</v>
      </c>
      <c r="L1122" s="5" t="s">
        <v>42</v>
      </c>
      <c r="M1122" s="5" t="s">
        <v>360</v>
      </c>
      <c r="N1122" s="5"/>
      <c r="O1122" s="5"/>
      <c r="P1122" s="5" t="s">
        <v>31</v>
      </c>
      <c r="Q1122" s="5" t="s">
        <v>32</v>
      </c>
      <c r="R1122" s="5" t="s">
        <v>33</v>
      </c>
      <c r="S1122" s="6" t="s">
        <v>361</v>
      </c>
      <c r="T1122" s="8">
        <v>4080000</v>
      </c>
      <c r="U1122" s="8">
        <v>0</v>
      </c>
      <c r="V1122" s="8">
        <v>0</v>
      </c>
      <c r="W1122" s="8">
        <v>4080000</v>
      </c>
      <c r="X1122" s="8">
        <v>0</v>
      </c>
      <c r="Y1122" s="8">
        <v>3913973</v>
      </c>
      <c r="Z1122" s="8">
        <v>166027</v>
      </c>
      <c r="AA1122" s="8">
        <v>3913973</v>
      </c>
      <c r="AB1122" s="8">
        <v>3913973</v>
      </c>
      <c r="AC1122" s="8">
        <v>3913973</v>
      </c>
      <c r="AD1122" s="21">
        <v>3913973</v>
      </c>
    </row>
    <row r="1123" spans="1:30" ht="22.5" x14ac:dyDescent="0.25">
      <c r="A1123" s="20" t="s">
        <v>430</v>
      </c>
      <c r="B1123" s="6" t="s">
        <v>431</v>
      </c>
      <c r="C1123" s="7" t="s">
        <v>365</v>
      </c>
      <c r="D1123" s="7" t="s">
        <v>37</v>
      </c>
      <c r="E1123" s="3" t="str">
        <f>VLOOKUP(Tabla2[[#This Row],[RUBRO]],Hoja9!$B$4:$M$1963,10,0)</f>
        <v>MODELO INTERVENCION</v>
      </c>
      <c r="F1123" s="7" t="str">
        <f>VLOOKUP(Tabla2[[#This Row],[RUBRO]],Hoja9!$B$4:$M$1963,11,0)</f>
        <v>SECRETARIA GENERAL</v>
      </c>
      <c r="G1123" s="7" t="str">
        <f>VLOOKUP(Tabla2[[#This Row],[RUBRO]],Hoja9!$B$4:$M$1963,12,0)</f>
        <v>Secretaria General</v>
      </c>
      <c r="H1123" s="5" t="s">
        <v>30</v>
      </c>
      <c r="I1123" s="5" t="s">
        <v>301</v>
      </c>
      <c r="J1123" s="5" t="s">
        <v>233</v>
      </c>
      <c r="K1123" s="5" t="s">
        <v>77</v>
      </c>
      <c r="L1123" s="5" t="s">
        <v>42</v>
      </c>
      <c r="M1123" s="5" t="s">
        <v>266</v>
      </c>
      <c r="N1123" s="5"/>
      <c r="O1123" s="5"/>
      <c r="P1123" s="5" t="s">
        <v>31</v>
      </c>
      <c r="Q1123" s="5" t="s">
        <v>32</v>
      </c>
      <c r="R1123" s="5" t="s">
        <v>33</v>
      </c>
      <c r="S1123" s="6" t="s">
        <v>267</v>
      </c>
      <c r="T1123" s="8">
        <v>171615</v>
      </c>
      <c r="U1123" s="8">
        <v>532296</v>
      </c>
      <c r="V1123" s="8">
        <v>0</v>
      </c>
      <c r="W1123" s="8">
        <v>703911</v>
      </c>
      <c r="X1123" s="8">
        <v>0</v>
      </c>
      <c r="Y1123" s="8">
        <v>703911</v>
      </c>
      <c r="Z1123" s="8">
        <v>0</v>
      </c>
      <c r="AA1123" s="8">
        <v>703911</v>
      </c>
      <c r="AB1123" s="8">
        <v>53055.91</v>
      </c>
      <c r="AC1123" s="8">
        <v>53055.91</v>
      </c>
      <c r="AD1123" s="21">
        <v>53055.91</v>
      </c>
    </row>
    <row r="1124" spans="1:30" ht="33.75" x14ac:dyDescent="0.25">
      <c r="A1124" s="20" t="s">
        <v>430</v>
      </c>
      <c r="B1124" s="6" t="s">
        <v>431</v>
      </c>
      <c r="C1124" s="7" t="s">
        <v>372</v>
      </c>
      <c r="D1124" s="7" t="s">
        <v>474</v>
      </c>
      <c r="E1124" s="3" t="str">
        <f>VLOOKUP(Tabla2[[#This Row],[RUBRO]],Hoja9!$B$4:$M$1963,10,0)</f>
        <v xml:space="preserve">CONSTRUCCION </v>
      </c>
      <c r="F1124" s="7" t="str">
        <f>VLOOKUP(Tabla2[[#This Row],[RUBRO]],Hoja9!$B$4:$M$1963,11,0)</f>
        <v>DIRECCION ADMINISTRATIVA</v>
      </c>
      <c r="G1124" s="7" t="str">
        <f>VLOOKUP(Tabla2[[#This Row],[RUBRO]],Hoja9!$B$4:$M$1963,12,0)</f>
        <v>Administrativa CONS</v>
      </c>
      <c r="H1124" s="5" t="s">
        <v>30</v>
      </c>
      <c r="I1124" s="5" t="s">
        <v>301</v>
      </c>
      <c r="J1124" s="5" t="s">
        <v>233</v>
      </c>
      <c r="K1124" s="5" t="s">
        <v>64</v>
      </c>
      <c r="L1124" s="5" t="s">
        <v>42</v>
      </c>
      <c r="M1124" s="5" t="s">
        <v>234</v>
      </c>
      <c r="N1124" s="5"/>
      <c r="O1124" s="5"/>
      <c r="P1124" s="5" t="s">
        <v>31</v>
      </c>
      <c r="Q1124" s="5" t="s">
        <v>32</v>
      </c>
      <c r="R1124" s="5" t="s">
        <v>33</v>
      </c>
      <c r="S1124" s="6" t="s">
        <v>373</v>
      </c>
      <c r="T1124" s="8">
        <v>0</v>
      </c>
      <c r="U1124" s="8">
        <v>362499919</v>
      </c>
      <c r="V1124" s="8">
        <v>0</v>
      </c>
      <c r="W1124" s="8">
        <v>362499919</v>
      </c>
      <c r="X1124" s="8">
        <v>0</v>
      </c>
      <c r="Y1124" s="8">
        <v>55000000</v>
      </c>
      <c r="Z1124" s="8">
        <v>307499919</v>
      </c>
      <c r="AA1124" s="8">
        <v>0</v>
      </c>
      <c r="AB1124" s="8">
        <v>0</v>
      </c>
      <c r="AC1124" s="8">
        <v>0</v>
      </c>
      <c r="AD1124" s="21">
        <v>0</v>
      </c>
    </row>
    <row r="1125" spans="1:30" ht="33.75" x14ac:dyDescent="0.25">
      <c r="A1125" s="20" t="s">
        <v>430</v>
      </c>
      <c r="B1125" s="6" t="s">
        <v>431</v>
      </c>
      <c r="C1125" s="7" t="s">
        <v>374</v>
      </c>
      <c r="D1125" s="7" t="s">
        <v>474</v>
      </c>
      <c r="E1125" s="3" t="str">
        <f>VLOOKUP(Tabla2[[#This Row],[RUBRO]],Hoja9!$B$4:$M$1963,10,0)</f>
        <v xml:space="preserve">CONSTRUCCION </v>
      </c>
      <c r="F1125" s="7" t="str">
        <f>VLOOKUP(Tabla2[[#This Row],[RUBRO]],Hoja9!$B$4:$M$1963,11,0)</f>
        <v>DIRECCION ADMINISTRATIVA</v>
      </c>
      <c r="G1125" s="7" t="str">
        <f>VLOOKUP(Tabla2[[#This Row],[RUBRO]],Hoja9!$B$4:$M$1963,12,0)</f>
        <v>Administrativa CONS</v>
      </c>
      <c r="H1125" s="5" t="s">
        <v>30</v>
      </c>
      <c r="I1125" s="5" t="s">
        <v>301</v>
      </c>
      <c r="J1125" s="5" t="s">
        <v>233</v>
      </c>
      <c r="K1125" s="5" t="s">
        <v>64</v>
      </c>
      <c r="L1125" s="5" t="s">
        <v>42</v>
      </c>
      <c r="M1125" s="5" t="s">
        <v>281</v>
      </c>
      <c r="N1125" s="5"/>
      <c r="O1125" s="5"/>
      <c r="P1125" s="5" t="s">
        <v>31</v>
      </c>
      <c r="Q1125" s="5" t="s">
        <v>171</v>
      </c>
      <c r="R1125" s="5" t="s">
        <v>33</v>
      </c>
      <c r="S1125" s="6" t="s">
        <v>375</v>
      </c>
      <c r="T1125" s="8">
        <v>129000000</v>
      </c>
      <c r="U1125" s="8">
        <v>0</v>
      </c>
      <c r="V1125" s="8">
        <v>0</v>
      </c>
      <c r="W1125" s="8">
        <v>129000000</v>
      </c>
      <c r="X1125" s="8">
        <v>0</v>
      </c>
      <c r="Y1125" s="8">
        <v>125000000</v>
      </c>
      <c r="Z1125" s="8">
        <v>4000000</v>
      </c>
      <c r="AA1125" s="8">
        <v>117637982</v>
      </c>
      <c r="AB1125" s="8">
        <v>16321500</v>
      </c>
      <c r="AC1125" s="8">
        <v>16321500</v>
      </c>
      <c r="AD1125" s="21">
        <v>16321500</v>
      </c>
    </row>
    <row r="1126" spans="1:30" ht="33.75" x14ac:dyDescent="0.25">
      <c r="A1126" s="20" t="s">
        <v>430</v>
      </c>
      <c r="B1126" s="6" t="s">
        <v>431</v>
      </c>
      <c r="C1126" s="7" t="s">
        <v>400</v>
      </c>
      <c r="D1126" s="7" t="s">
        <v>474</v>
      </c>
      <c r="E1126" s="3" t="str">
        <f>VLOOKUP(Tabla2[[#This Row],[RUBRO]],Hoja9!$B$4:$M$1963,10,0)</f>
        <v xml:space="preserve">CONSTRUCCION </v>
      </c>
      <c r="F1126" s="7" t="str">
        <f>VLOOKUP(Tabla2[[#This Row],[RUBRO]],Hoja9!$B$4:$M$1963,11,0)</f>
        <v>DIRECCION ADMINISTRATIVA</v>
      </c>
      <c r="G1126" s="7" t="str">
        <f>VLOOKUP(Tabla2[[#This Row],[RUBRO]],Hoja9!$B$4:$M$1963,12,0)</f>
        <v>Administrativa CONS</v>
      </c>
      <c r="H1126" s="5" t="s">
        <v>30</v>
      </c>
      <c r="I1126" s="5" t="s">
        <v>301</v>
      </c>
      <c r="J1126" s="5" t="s">
        <v>233</v>
      </c>
      <c r="K1126" s="5" t="s">
        <v>64</v>
      </c>
      <c r="L1126" s="5" t="s">
        <v>42</v>
      </c>
      <c r="M1126" s="5" t="s">
        <v>240</v>
      </c>
      <c r="N1126" s="5"/>
      <c r="O1126" s="5"/>
      <c r="P1126" s="5" t="s">
        <v>31</v>
      </c>
      <c r="Q1126" s="5" t="s">
        <v>171</v>
      </c>
      <c r="R1126" s="5" t="s">
        <v>33</v>
      </c>
      <c r="S1126" s="6" t="s">
        <v>401</v>
      </c>
      <c r="T1126" s="8">
        <v>20000000</v>
      </c>
      <c r="U1126" s="8">
        <v>0</v>
      </c>
      <c r="V1126" s="8">
        <v>0</v>
      </c>
      <c r="W1126" s="8">
        <v>20000000</v>
      </c>
      <c r="X1126" s="8">
        <v>0</v>
      </c>
      <c r="Y1126" s="8">
        <v>12000000</v>
      </c>
      <c r="Z1126" s="8">
        <v>8000000</v>
      </c>
      <c r="AA1126" s="8">
        <v>0</v>
      </c>
      <c r="AB1126" s="8">
        <v>0</v>
      </c>
      <c r="AC1126" s="8">
        <v>0</v>
      </c>
      <c r="AD1126" s="21">
        <v>0</v>
      </c>
    </row>
    <row r="1127" spans="1:30" ht="33.75" x14ac:dyDescent="0.25">
      <c r="A1127" s="20" t="s">
        <v>430</v>
      </c>
      <c r="B1127" s="6" t="s">
        <v>431</v>
      </c>
      <c r="C1127" s="7" t="s">
        <v>378</v>
      </c>
      <c r="D1127" s="7" t="s">
        <v>474</v>
      </c>
      <c r="E1127" s="3" t="str">
        <f>VLOOKUP(Tabla2[[#This Row],[RUBRO]],Hoja9!$B$4:$M$1963,10,0)</f>
        <v xml:space="preserve">CONSTRUCCION </v>
      </c>
      <c r="F1127" s="7" t="str">
        <f>VLOOKUP(Tabla2[[#This Row],[RUBRO]],Hoja9!$B$4:$M$1963,11,0)</f>
        <v>DIRECCIÓN DE GESTIÓN HUMANA</v>
      </c>
      <c r="G1127" s="7" t="str">
        <f>VLOOKUP(Tabla2[[#This Row],[RUBRO]],Hoja9!$B$4:$M$1963,12,0)</f>
        <v>Gestión Humana - Pres. Serv</v>
      </c>
      <c r="H1127" s="5" t="s">
        <v>30</v>
      </c>
      <c r="I1127" s="5" t="s">
        <v>301</v>
      </c>
      <c r="J1127" s="5" t="s">
        <v>233</v>
      </c>
      <c r="K1127" s="5" t="s">
        <v>64</v>
      </c>
      <c r="L1127" s="5" t="s">
        <v>42</v>
      </c>
      <c r="M1127" s="5" t="s">
        <v>243</v>
      </c>
      <c r="N1127" s="5"/>
      <c r="O1127" s="5"/>
      <c r="P1127" s="5" t="s">
        <v>31</v>
      </c>
      <c r="Q1127" s="5" t="s">
        <v>171</v>
      </c>
      <c r="R1127" s="5" t="s">
        <v>33</v>
      </c>
      <c r="S1127" s="6" t="s">
        <v>59</v>
      </c>
      <c r="T1127" s="8">
        <v>56281000</v>
      </c>
      <c r="U1127" s="8">
        <v>23975000</v>
      </c>
      <c r="V1127" s="8">
        <v>191300</v>
      </c>
      <c r="W1127" s="8">
        <v>80064700</v>
      </c>
      <c r="X1127" s="8">
        <v>0</v>
      </c>
      <c r="Y1127" s="8">
        <v>76586867</v>
      </c>
      <c r="Z1127" s="8">
        <v>3477833</v>
      </c>
      <c r="AA1127" s="8">
        <v>76586867</v>
      </c>
      <c r="AB1127" s="8">
        <v>34755938</v>
      </c>
      <c r="AC1127" s="8">
        <v>34755938</v>
      </c>
      <c r="AD1127" s="21">
        <v>34755938</v>
      </c>
    </row>
    <row r="1128" spans="1:30" ht="33.75" x14ac:dyDescent="0.25">
      <c r="A1128" s="20" t="s">
        <v>430</v>
      </c>
      <c r="B1128" s="6" t="s">
        <v>431</v>
      </c>
      <c r="C1128" s="7" t="s">
        <v>379</v>
      </c>
      <c r="D1128" s="7" t="s">
        <v>474</v>
      </c>
      <c r="E1128" s="3" t="str">
        <f>VLOOKUP(Tabla2[[#This Row],[RUBRO]],Hoja9!$B$4:$M$1963,10,0)</f>
        <v xml:space="preserve">CONSTRUCCION </v>
      </c>
      <c r="F1128" s="7" t="str">
        <f>VLOOKUP(Tabla2[[#This Row],[RUBRO]],Hoja9!$B$4:$M$1963,11,0)</f>
        <v>DIRECCIÓN DE GESTIÓN HUMANA</v>
      </c>
      <c r="G1128" s="7" t="str">
        <f>VLOOKUP(Tabla2[[#This Row],[RUBRO]],Hoja9!$B$4:$M$1963,12,0)</f>
        <v>Gestión Humana- Viáticos</v>
      </c>
      <c r="H1128" s="5" t="s">
        <v>30</v>
      </c>
      <c r="I1128" s="5" t="s">
        <v>301</v>
      </c>
      <c r="J1128" s="5" t="s">
        <v>233</v>
      </c>
      <c r="K1128" s="5" t="s">
        <v>64</v>
      </c>
      <c r="L1128" s="5" t="s">
        <v>42</v>
      </c>
      <c r="M1128" s="5" t="s">
        <v>246</v>
      </c>
      <c r="N1128" s="5"/>
      <c r="O1128" s="5"/>
      <c r="P1128" s="5" t="s">
        <v>31</v>
      </c>
      <c r="Q1128" s="5" t="s">
        <v>171</v>
      </c>
      <c r="R1128" s="5" t="s">
        <v>33</v>
      </c>
      <c r="S1128" s="6" t="s">
        <v>249</v>
      </c>
      <c r="T1128" s="8">
        <v>9255000</v>
      </c>
      <c r="U1128" s="8">
        <v>6333532</v>
      </c>
      <c r="V1128" s="8">
        <v>0</v>
      </c>
      <c r="W1128" s="8">
        <v>15588532</v>
      </c>
      <c r="X1128" s="8">
        <v>0</v>
      </c>
      <c r="Y1128" s="8">
        <v>10704263</v>
      </c>
      <c r="Z1128" s="8">
        <v>4884269</v>
      </c>
      <c r="AA1128" s="8">
        <v>6738236</v>
      </c>
      <c r="AB1128" s="8">
        <v>4678968</v>
      </c>
      <c r="AC1128" s="8">
        <v>4678968</v>
      </c>
      <c r="AD1128" s="21">
        <v>4678968</v>
      </c>
    </row>
    <row r="1129" spans="1:30" ht="33.75" hidden="1" x14ac:dyDescent="0.25">
      <c r="A1129" s="20" t="s">
        <v>432</v>
      </c>
      <c r="B1129" s="6" t="s">
        <v>433</v>
      </c>
      <c r="C1129" s="7" t="s">
        <v>145</v>
      </c>
      <c r="D1129" s="7" t="s">
        <v>595</v>
      </c>
      <c r="E1129" s="3" t="str">
        <f>VLOOKUP(Tabla2[[#This Row],[RUBRO]],Hoja9!$B$4:$M$1963,10,0)</f>
        <v>FUNCIONAMIENTO</v>
      </c>
      <c r="F1129" s="7" t="str">
        <f>VLOOKUP(Tabla2[[#This Row],[RUBRO]],Hoja9!$B$4:$M$1963,11,0)</f>
        <v>DIRECCION ADMINISTRATIVA</v>
      </c>
      <c r="G1129" s="7" t="str">
        <f>VLOOKUP(Tabla2[[#This Row],[RUBRO]],Hoja9!$B$4:$M$1963,12,0)</f>
        <v>Administrativa</v>
      </c>
      <c r="H1129" s="5" t="s">
        <v>40</v>
      </c>
      <c r="I1129" s="5" t="s">
        <v>77</v>
      </c>
      <c r="J1129" s="5" t="s">
        <v>42</v>
      </c>
      <c r="K1129" s="5" t="s">
        <v>63</v>
      </c>
      <c r="L1129" s="5" t="s">
        <v>143</v>
      </c>
      <c r="M1129" s="5" t="s">
        <v>63</v>
      </c>
      <c r="N1129" s="5"/>
      <c r="O1129" s="5"/>
      <c r="P1129" s="5" t="s">
        <v>31</v>
      </c>
      <c r="Q1129" s="5" t="s">
        <v>32</v>
      </c>
      <c r="R1129" s="5" t="s">
        <v>33</v>
      </c>
      <c r="S1129" s="6" t="s">
        <v>146</v>
      </c>
      <c r="T1129" s="8">
        <v>41000000</v>
      </c>
      <c r="U1129" s="8">
        <v>0</v>
      </c>
      <c r="V1129" s="8">
        <v>10000000</v>
      </c>
      <c r="W1129" s="8">
        <v>31000000</v>
      </c>
      <c r="X1129" s="8">
        <v>0</v>
      </c>
      <c r="Y1129" s="8">
        <v>31000000</v>
      </c>
      <c r="Z1129" s="8">
        <v>0</v>
      </c>
      <c r="AA1129" s="8">
        <v>30478663</v>
      </c>
      <c r="AB1129" s="8">
        <v>30435921.649999999</v>
      </c>
      <c r="AC1129" s="8">
        <v>30435921.649999999</v>
      </c>
      <c r="AD1129" s="21">
        <v>30435921.649999999</v>
      </c>
    </row>
    <row r="1130" spans="1:30" ht="33.75" hidden="1" x14ac:dyDescent="0.25">
      <c r="A1130" s="20" t="s">
        <v>432</v>
      </c>
      <c r="B1130" s="6" t="s">
        <v>433</v>
      </c>
      <c r="C1130" s="7" t="s">
        <v>147</v>
      </c>
      <c r="D1130" s="7" t="s">
        <v>595</v>
      </c>
      <c r="E1130" s="3" t="str">
        <f>VLOOKUP(Tabla2[[#This Row],[RUBRO]],Hoja9!$B$4:$M$1963,10,0)</f>
        <v>FUNCIONAMIENTO</v>
      </c>
      <c r="F1130" s="7" t="str">
        <f>VLOOKUP(Tabla2[[#This Row],[RUBRO]],Hoja9!$B$4:$M$1963,11,0)</f>
        <v>DIRECCION ADMINISTRATIVA</v>
      </c>
      <c r="G1130" s="7" t="str">
        <f>VLOOKUP(Tabla2[[#This Row],[RUBRO]],Hoja9!$B$4:$M$1963,12,0)</f>
        <v>Administrativa</v>
      </c>
      <c r="H1130" s="5" t="s">
        <v>40</v>
      </c>
      <c r="I1130" s="5" t="s">
        <v>77</v>
      </c>
      <c r="J1130" s="5" t="s">
        <v>42</v>
      </c>
      <c r="K1130" s="5" t="s">
        <v>63</v>
      </c>
      <c r="L1130" s="5" t="s">
        <v>143</v>
      </c>
      <c r="M1130" s="5" t="s">
        <v>64</v>
      </c>
      <c r="N1130" s="5"/>
      <c r="O1130" s="5"/>
      <c r="P1130" s="5" t="s">
        <v>31</v>
      </c>
      <c r="Q1130" s="5" t="s">
        <v>32</v>
      </c>
      <c r="R1130" s="5" t="s">
        <v>33</v>
      </c>
      <c r="S1130" s="6" t="s">
        <v>148</v>
      </c>
      <c r="T1130" s="8">
        <v>1346000</v>
      </c>
      <c r="U1130" s="8">
        <v>0</v>
      </c>
      <c r="V1130" s="8">
        <v>0</v>
      </c>
      <c r="W1130" s="8">
        <v>1346000</v>
      </c>
      <c r="X1130" s="8">
        <v>0</v>
      </c>
      <c r="Y1130" s="8">
        <v>1346000</v>
      </c>
      <c r="Z1130" s="8">
        <v>0</v>
      </c>
      <c r="AA1130" s="8">
        <v>1346000</v>
      </c>
      <c r="AB1130" s="8">
        <v>161600</v>
      </c>
      <c r="AC1130" s="8">
        <v>161600</v>
      </c>
      <c r="AD1130" s="21">
        <v>161600</v>
      </c>
    </row>
    <row r="1131" spans="1:30" ht="33.75" hidden="1" x14ac:dyDescent="0.25">
      <c r="A1131" s="20" t="s">
        <v>432</v>
      </c>
      <c r="B1131" s="6" t="s">
        <v>433</v>
      </c>
      <c r="C1131" s="7" t="s">
        <v>155</v>
      </c>
      <c r="D1131" s="7" t="s">
        <v>471</v>
      </c>
      <c r="E1131" s="3" t="str">
        <f>VLOOKUP(Tabla2[[#This Row],[RUBRO]],Hoja9!$B$4:$M$1963,10,0)</f>
        <v>FUNCIONAMIENTO</v>
      </c>
      <c r="F1131" s="7" t="str">
        <f>VLOOKUP(Tabla2[[#This Row],[RUBRO]],Hoja9!$B$4:$M$1963,11,0)</f>
        <v>DIRECCION ADMINISTRATIVA</v>
      </c>
      <c r="G1131" s="7" t="str">
        <f>VLOOKUP(Tabla2[[#This Row],[RUBRO]],Hoja9!$B$4:$M$1963,12,0)</f>
        <v>Administrativa</v>
      </c>
      <c r="H1131" s="5" t="s">
        <v>40</v>
      </c>
      <c r="I1131" s="5" t="s">
        <v>77</v>
      </c>
      <c r="J1131" s="5" t="s">
        <v>42</v>
      </c>
      <c r="K1131" s="5" t="s">
        <v>80</v>
      </c>
      <c r="L1131" s="5" t="s">
        <v>80</v>
      </c>
      <c r="M1131" s="5" t="s">
        <v>41</v>
      </c>
      <c r="N1131" s="5"/>
      <c r="O1131" s="5"/>
      <c r="P1131" s="5" t="s">
        <v>31</v>
      </c>
      <c r="Q1131" s="5" t="s">
        <v>32</v>
      </c>
      <c r="R1131" s="5" t="s">
        <v>33</v>
      </c>
      <c r="S1131" s="6" t="s">
        <v>156</v>
      </c>
      <c r="T1131" s="8">
        <v>21050000</v>
      </c>
      <c r="U1131" s="8">
        <v>0</v>
      </c>
      <c r="V1131" s="8">
        <v>0</v>
      </c>
      <c r="W1131" s="8">
        <v>21050000</v>
      </c>
      <c r="X1131" s="8">
        <v>0</v>
      </c>
      <c r="Y1131" s="8">
        <v>21050000</v>
      </c>
      <c r="Z1131" s="8">
        <v>0</v>
      </c>
      <c r="AA1131" s="8">
        <v>18302514</v>
      </c>
      <c r="AB1131" s="8">
        <v>3194862</v>
      </c>
      <c r="AC1131" s="8">
        <v>3194862</v>
      </c>
      <c r="AD1131" s="21">
        <v>3194862</v>
      </c>
    </row>
    <row r="1132" spans="1:30" ht="33.75" hidden="1" x14ac:dyDescent="0.25">
      <c r="A1132" s="20" t="s">
        <v>432</v>
      </c>
      <c r="B1132" s="6" t="s">
        <v>433</v>
      </c>
      <c r="C1132" s="7" t="s">
        <v>157</v>
      </c>
      <c r="D1132" s="7" t="s">
        <v>471</v>
      </c>
      <c r="E1132" s="3" t="str">
        <f>VLOOKUP(Tabla2[[#This Row],[RUBRO]],Hoja9!$B$4:$M$1963,10,0)</f>
        <v>FUNCIONAMIENTO</v>
      </c>
      <c r="F1132" s="7" t="str">
        <f>VLOOKUP(Tabla2[[#This Row],[RUBRO]],Hoja9!$B$4:$M$1963,11,0)</f>
        <v>DIRECCION ADMINISTRATIVA</v>
      </c>
      <c r="G1132" s="7" t="str">
        <f>VLOOKUP(Tabla2[[#This Row],[RUBRO]],Hoja9!$B$4:$M$1963,12,0)</f>
        <v>Administrativa</v>
      </c>
      <c r="H1132" s="5" t="s">
        <v>40</v>
      </c>
      <c r="I1132" s="5" t="s">
        <v>77</v>
      </c>
      <c r="J1132" s="5" t="s">
        <v>42</v>
      </c>
      <c r="K1132" s="5" t="s">
        <v>80</v>
      </c>
      <c r="L1132" s="5" t="s">
        <v>80</v>
      </c>
      <c r="M1132" s="5" t="s">
        <v>77</v>
      </c>
      <c r="N1132" s="5"/>
      <c r="O1132" s="5"/>
      <c r="P1132" s="5" t="s">
        <v>31</v>
      </c>
      <c r="Q1132" s="5" t="s">
        <v>32</v>
      </c>
      <c r="R1132" s="5" t="s">
        <v>33</v>
      </c>
      <c r="S1132" s="6" t="s">
        <v>158</v>
      </c>
      <c r="T1132" s="8">
        <v>10900000</v>
      </c>
      <c r="U1132" s="8">
        <v>0</v>
      </c>
      <c r="V1132" s="8">
        <v>0</v>
      </c>
      <c r="W1132" s="8">
        <v>10900000</v>
      </c>
      <c r="X1132" s="8">
        <v>0</v>
      </c>
      <c r="Y1132" s="8">
        <v>10900000</v>
      </c>
      <c r="Z1132" s="8">
        <v>0</v>
      </c>
      <c r="AA1132" s="8">
        <v>2681170</v>
      </c>
      <c r="AB1132" s="8">
        <v>0</v>
      </c>
      <c r="AC1132" s="8">
        <v>0</v>
      </c>
      <c r="AD1132" s="21">
        <v>0</v>
      </c>
    </row>
    <row r="1133" spans="1:30" ht="33.75" hidden="1" x14ac:dyDescent="0.25">
      <c r="A1133" s="20" t="s">
        <v>432</v>
      </c>
      <c r="B1133" s="6" t="s">
        <v>433</v>
      </c>
      <c r="C1133" s="7" t="s">
        <v>184</v>
      </c>
      <c r="D1133" s="7" t="s">
        <v>471</v>
      </c>
      <c r="E1133" s="3" t="str">
        <f>VLOOKUP(Tabla2[[#This Row],[RUBRO]],Hoja9!$B$4:$M$1963,10,0)</f>
        <v>FUNCIONAMIENTO</v>
      </c>
      <c r="F1133" s="7" t="str">
        <f>VLOOKUP(Tabla2[[#This Row],[RUBRO]],Hoja9!$B$4:$M$1963,11,0)</f>
        <v>DIRECCION ADMINISTRATIVA</v>
      </c>
      <c r="G1133" s="7" t="str">
        <f>VLOOKUP(Tabla2[[#This Row],[RUBRO]],Hoja9!$B$4:$M$1963,12,0)</f>
        <v>Administrativa</v>
      </c>
      <c r="H1133" s="5" t="s">
        <v>40</v>
      </c>
      <c r="I1133" s="5" t="s">
        <v>77</v>
      </c>
      <c r="J1133" s="5" t="s">
        <v>42</v>
      </c>
      <c r="K1133" s="5" t="s">
        <v>80</v>
      </c>
      <c r="L1133" s="5" t="s">
        <v>64</v>
      </c>
      <c r="M1133" s="5" t="s">
        <v>98</v>
      </c>
      <c r="N1133" s="5"/>
      <c r="O1133" s="5"/>
      <c r="P1133" s="5" t="s">
        <v>31</v>
      </c>
      <c r="Q1133" s="5" t="s">
        <v>32</v>
      </c>
      <c r="R1133" s="5" t="s">
        <v>33</v>
      </c>
      <c r="S1133" s="6" t="s">
        <v>185</v>
      </c>
      <c r="T1133" s="8">
        <v>9500000</v>
      </c>
      <c r="U1133" s="8">
        <v>0</v>
      </c>
      <c r="V1133" s="8">
        <v>0</v>
      </c>
      <c r="W1133" s="8">
        <v>9500000</v>
      </c>
      <c r="X1133" s="8">
        <v>0</v>
      </c>
      <c r="Y1133" s="8">
        <v>9500000</v>
      </c>
      <c r="Z1133" s="8">
        <v>0</v>
      </c>
      <c r="AA1133" s="8">
        <v>3600000</v>
      </c>
      <c r="AB1133" s="8">
        <v>3600000</v>
      </c>
      <c r="AC1133" s="8">
        <v>3600000</v>
      </c>
      <c r="AD1133" s="21">
        <v>3600000</v>
      </c>
    </row>
    <row r="1134" spans="1:30" ht="33.75" hidden="1" x14ac:dyDescent="0.25">
      <c r="A1134" s="20" t="s">
        <v>432</v>
      </c>
      <c r="B1134" s="6" t="s">
        <v>433</v>
      </c>
      <c r="C1134" s="7" t="s">
        <v>200</v>
      </c>
      <c r="D1134" s="7" t="s">
        <v>471</v>
      </c>
      <c r="E1134" s="3" t="str">
        <f>VLOOKUP(Tabla2[[#This Row],[RUBRO]],Hoja9!$B$4:$M$1963,10,0)</f>
        <v>FUNCIONAMIENTO</v>
      </c>
      <c r="F1134" s="7" t="str">
        <f>VLOOKUP(Tabla2[[#This Row],[RUBRO]],Hoja9!$B$4:$M$1963,11,0)</f>
        <v>DIRECCION ADMINISTRATIVA</v>
      </c>
      <c r="G1134" s="7" t="str">
        <f>VLOOKUP(Tabla2[[#This Row],[RUBRO]],Hoja9!$B$4:$M$1963,12,0)</f>
        <v>Administrativa</v>
      </c>
      <c r="H1134" s="5" t="s">
        <v>40</v>
      </c>
      <c r="I1134" s="5" t="s">
        <v>77</v>
      </c>
      <c r="J1134" s="5" t="s">
        <v>42</v>
      </c>
      <c r="K1134" s="5" t="s">
        <v>80</v>
      </c>
      <c r="L1134" s="5" t="s">
        <v>81</v>
      </c>
      <c r="M1134" s="5" t="s">
        <v>41</v>
      </c>
      <c r="N1134" s="5"/>
      <c r="O1134" s="5"/>
      <c r="P1134" s="5" t="s">
        <v>31</v>
      </c>
      <c r="Q1134" s="5" t="s">
        <v>32</v>
      </c>
      <c r="R1134" s="5" t="s">
        <v>33</v>
      </c>
      <c r="S1134" s="6" t="s">
        <v>201</v>
      </c>
      <c r="T1134" s="8">
        <v>4000000</v>
      </c>
      <c r="U1134" s="8">
        <v>0</v>
      </c>
      <c r="V1134" s="8">
        <v>0</v>
      </c>
      <c r="W1134" s="8">
        <v>4000000</v>
      </c>
      <c r="X1134" s="8">
        <v>0</v>
      </c>
      <c r="Y1134" s="8">
        <v>4000000</v>
      </c>
      <c r="Z1134" s="8">
        <v>0</v>
      </c>
      <c r="AA1134" s="8">
        <v>2808540</v>
      </c>
      <c r="AB1134" s="8">
        <v>2801007.96</v>
      </c>
      <c r="AC1134" s="8">
        <v>2801007.96</v>
      </c>
      <c r="AD1134" s="21">
        <v>2801007.96</v>
      </c>
    </row>
    <row r="1135" spans="1:30" ht="33.75" hidden="1" x14ac:dyDescent="0.25">
      <c r="A1135" s="20" t="s">
        <v>432</v>
      </c>
      <c r="B1135" s="6" t="s">
        <v>433</v>
      </c>
      <c r="C1135" s="7" t="s">
        <v>202</v>
      </c>
      <c r="D1135" s="7" t="s">
        <v>471</v>
      </c>
      <c r="E1135" s="3" t="str">
        <f>VLOOKUP(Tabla2[[#This Row],[RUBRO]],Hoja9!$B$4:$M$1963,10,0)</f>
        <v>FUNCIONAMIENTO</v>
      </c>
      <c r="F1135" s="7" t="str">
        <f>VLOOKUP(Tabla2[[#This Row],[RUBRO]],Hoja9!$B$4:$M$1963,11,0)</f>
        <v>DIRECCION ADMINISTRATIVA</v>
      </c>
      <c r="G1135" s="7" t="str">
        <f>VLOOKUP(Tabla2[[#This Row],[RUBRO]],Hoja9!$B$4:$M$1963,12,0)</f>
        <v>Administrativa</v>
      </c>
      <c r="H1135" s="5" t="s">
        <v>40</v>
      </c>
      <c r="I1135" s="5" t="s">
        <v>77</v>
      </c>
      <c r="J1135" s="5" t="s">
        <v>42</v>
      </c>
      <c r="K1135" s="5" t="s">
        <v>80</v>
      </c>
      <c r="L1135" s="5" t="s">
        <v>81</v>
      </c>
      <c r="M1135" s="5" t="s">
        <v>77</v>
      </c>
      <c r="N1135" s="5"/>
      <c r="O1135" s="5"/>
      <c r="P1135" s="5" t="s">
        <v>31</v>
      </c>
      <c r="Q1135" s="5" t="s">
        <v>32</v>
      </c>
      <c r="R1135" s="5" t="s">
        <v>33</v>
      </c>
      <c r="S1135" s="6" t="s">
        <v>203</v>
      </c>
      <c r="T1135" s="8">
        <v>55000000</v>
      </c>
      <c r="U1135" s="8">
        <v>0</v>
      </c>
      <c r="V1135" s="8">
        <v>0</v>
      </c>
      <c r="W1135" s="8">
        <v>55000000</v>
      </c>
      <c r="X1135" s="8">
        <v>0</v>
      </c>
      <c r="Y1135" s="8">
        <v>55000000</v>
      </c>
      <c r="Z1135" s="8">
        <v>0</v>
      </c>
      <c r="AA1135" s="8">
        <v>52545389</v>
      </c>
      <c r="AB1135" s="8">
        <v>52523827.060000002</v>
      </c>
      <c r="AC1135" s="8">
        <v>52523827.060000002</v>
      </c>
      <c r="AD1135" s="21">
        <v>52523827.060000002</v>
      </c>
    </row>
    <row r="1136" spans="1:30" ht="33.75" hidden="1" x14ac:dyDescent="0.25">
      <c r="A1136" s="20" t="s">
        <v>432</v>
      </c>
      <c r="B1136" s="6" t="s">
        <v>433</v>
      </c>
      <c r="C1136" s="7" t="s">
        <v>404</v>
      </c>
      <c r="D1136" s="7" t="s">
        <v>471</v>
      </c>
      <c r="E1136" s="3" t="str">
        <f>VLOOKUP(Tabla2[[#This Row],[RUBRO]],Hoja9!$B$4:$M$1963,10,0)</f>
        <v>FUNCIONAMIENTO</v>
      </c>
      <c r="F1136" s="7" t="str">
        <f>VLOOKUP(Tabla2[[#This Row],[RUBRO]],Hoja9!$B$4:$M$1963,11,0)</f>
        <v>DIRECCION ADMINISTRATIVA</v>
      </c>
      <c r="G1136" s="7" t="str">
        <f>VLOOKUP(Tabla2[[#This Row],[RUBRO]],Hoja9!$B$4:$M$1963,12,0)</f>
        <v>Administrativa</v>
      </c>
      <c r="H1136" s="5" t="s">
        <v>40</v>
      </c>
      <c r="I1136" s="5" t="s">
        <v>77</v>
      </c>
      <c r="J1136" s="5" t="s">
        <v>42</v>
      </c>
      <c r="K1136" s="5" t="s">
        <v>80</v>
      </c>
      <c r="L1136" s="5" t="s">
        <v>81</v>
      </c>
      <c r="M1136" s="5" t="s">
        <v>63</v>
      </c>
      <c r="N1136" s="5"/>
      <c r="O1136" s="5"/>
      <c r="P1136" s="5" t="s">
        <v>31</v>
      </c>
      <c r="Q1136" s="5" t="s">
        <v>32</v>
      </c>
      <c r="R1136" s="5" t="s">
        <v>33</v>
      </c>
      <c r="S1136" s="6" t="s">
        <v>405</v>
      </c>
      <c r="T1136" s="8">
        <v>300000</v>
      </c>
      <c r="U1136" s="8">
        <v>0</v>
      </c>
      <c r="V1136" s="8">
        <v>0</v>
      </c>
      <c r="W1136" s="8">
        <v>300000</v>
      </c>
      <c r="X1136" s="8">
        <v>0</v>
      </c>
      <c r="Y1136" s="8">
        <v>300000</v>
      </c>
      <c r="Z1136" s="8">
        <v>0</v>
      </c>
      <c r="AA1136" s="8">
        <v>135754</v>
      </c>
      <c r="AB1136" s="8">
        <v>134951.32999999999</v>
      </c>
      <c r="AC1136" s="8">
        <v>134951.32999999999</v>
      </c>
      <c r="AD1136" s="21">
        <v>134951.32999999999</v>
      </c>
    </row>
    <row r="1137" spans="1:30" ht="33.75" hidden="1" x14ac:dyDescent="0.25">
      <c r="A1137" s="20" t="s">
        <v>432</v>
      </c>
      <c r="B1137" s="6" t="s">
        <v>433</v>
      </c>
      <c r="C1137" s="7" t="s">
        <v>206</v>
      </c>
      <c r="D1137" s="7" t="s">
        <v>471</v>
      </c>
      <c r="E1137" s="3" t="str">
        <f>VLOOKUP(Tabla2[[#This Row],[RUBRO]],Hoja9!$B$4:$M$1963,10,0)</f>
        <v>FUNCIONAMIENTO</v>
      </c>
      <c r="F1137" s="7" t="str">
        <f>VLOOKUP(Tabla2[[#This Row],[RUBRO]],Hoja9!$B$4:$M$1963,11,0)</f>
        <v>DIRECCION ADMINISTRATIVA</v>
      </c>
      <c r="G1137" s="7" t="str">
        <f>VLOOKUP(Tabla2[[#This Row],[RUBRO]],Hoja9!$B$4:$M$1963,12,0)</f>
        <v>Administrativa</v>
      </c>
      <c r="H1137" s="5" t="s">
        <v>40</v>
      </c>
      <c r="I1137" s="5" t="s">
        <v>77</v>
      </c>
      <c r="J1137" s="5" t="s">
        <v>42</v>
      </c>
      <c r="K1137" s="5" t="s">
        <v>80</v>
      </c>
      <c r="L1137" s="5" t="s">
        <v>81</v>
      </c>
      <c r="M1137" s="5" t="s">
        <v>138</v>
      </c>
      <c r="N1137" s="5"/>
      <c r="O1137" s="5"/>
      <c r="P1137" s="5" t="s">
        <v>31</v>
      </c>
      <c r="Q1137" s="5" t="s">
        <v>32</v>
      </c>
      <c r="R1137" s="5" t="s">
        <v>33</v>
      </c>
      <c r="S1137" s="6" t="s">
        <v>207</v>
      </c>
      <c r="T1137" s="8">
        <v>9000000</v>
      </c>
      <c r="U1137" s="8">
        <v>0</v>
      </c>
      <c r="V1137" s="8">
        <v>0</v>
      </c>
      <c r="W1137" s="8">
        <v>9000000</v>
      </c>
      <c r="X1137" s="8">
        <v>0</v>
      </c>
      <c r="Y1137" s="8">
        <v>9000000</v>
      </c>
      <c r="Z1137" s="8">
        <v>0</v>
      </c>
      <c r="AA1137" s="8">
        <v>9000000</v>
      </c>
      <c r="AB1137" s="8">
        <v>8995541.5299999993</v>
      </c>
      <c r="AC1137" s="8">
        <v>8995541.5299999993</v>
      </c>
      <c r="AD1137" s="21">
        <v>8995541.5299999993</v>
      </c>
    </row>
    <row r="1138" spans="1:30" ht="33.75" hidden="1" x14ac:dyDescent="0.25">
      <c r="A1138" s="20" t="s">
        <v>432</v>
      </c>
      <c r="B1138" s="6" t="s">
        <v>433</v>
      </c>
      <c r="C1138" s="7" t="s">
        <v>212</v>
      </c>
      <c r="D1138" s="7" t="s">
        <v>471</v>
      </c>
      <c r="E1138" s="3" t="str">
        <f>VLOOKUP(Tabla2[[#This Row],[RUBRO]],Hoja9!$B$4:$M$1963,10,0)</f>
        <v>FUNCIONAMIENTO</v>
      </c>
      <c r="F1138" s="7" t="str">
        <f>VLOOKUP(Tabla2[[#This Row],[RUBRO]],Hoja9!$B$4:$M$1963,11,0)</f>
        <v>DIRECCIÓN DE GESTIÓN HUMANA</v>
      </c>
      <c r="G1138" s="7" t="str">
        <f>VLOOKUP(Tabla2[[#This Row],[RUBRO]],Hoja9!$B$4:$M$1963,12,0)</f>
        <v>Gestión Humana</v>
      </c>
      <c r="H1138" s="5" t="s">
        <v>40</v>
      </c>
      <c r="I1138" s="5" t="s">
        <v>77</v>
      </c>
      <c r="J1138" s="5" t="s">
        <v>42</v>
      </c>
      <c r="K1138" s="5" t="s">
        <v>80</v>
      </c>
      <c r="L1138" s="5" t="s">
        <v>65</v>
      </c>
      <c r="M1138" s="5" t="s">
        <v>77</v>
      </c>
      <c r="N1138" s="5"/>
      <c r="O1138" s="5"/>
      <c r="P1138" s="5" t="s">
        <v>31</v>
      </c>
      <c r="Q1138" s="5" t="s">
        <v>32</v>
      </c>
      <c r="R1138" s="5" t="s">
        <v>33</v>
      </c>
      <c r="S1138" s="6" t="s">
        <v>213</v>
      </c>
      <c r="T1138" s="8">
        <v>20000000</v>
      </c>
      <c r="U1138" s="8">
        <v>0</v>
      </c>
      <c r="V1138" s="8">
        <v>0</v>
      </c>
      <c r="W1138" s="8">
        <v>20000000</v>
      </c>
      <c r="X1138" s="8">
        <v>0</v>
      </c>
      <c r="Y1138" s="8">
        <v>20000000</v>
      </c>
      <c r="Z1138" s="8">
        <v>0</v>
      </c>
      <c r="AA1138" s="8">
        <v>11532126</v>
      </c>
      <c r="AB1138" s="8">
        <v>8555484</v>
      </c>
      <c r="AC1138" s="8">
        <v>8555484</v>
      </c>
      <c r="AD1138" s="21">
        <v>8555484</v>
      </c>
    </row>
    <row r="1139" spans="1:30" ht="22.5" hidden="1" x14ac:dyDescent="0.25">
      <c r="A1139" s="20" t="s">
        <v>432</v>
      </c>
      <c r="B1139" s="6" t="s">
        <v>433</v>
      </c>
      <c r="C1139" s="7" t="s">
        <v>214</v>
      </c>
      <c r="D1139" s="7" t="s">
        <v>471</v>
      </c>
      <c r="E1139" s="3" t="str">
        <f>VLOOKUP(Tabla2[[#This Row],[RUBRO]],Hoja9!$B$4:$M$1963,10,0)</f>
        <v>FUNCIONAMIENTO</v>
      </c>
      <c r="F1139" s="7" t="str">
        <f>VLOOKUP(Tabla2[[#This Row],[RUBRO]],Hoja9!$B$4:$M$1963,11,0)</f>
        <v>OFICINA JURIDICA</v>
      </c>
      <c r="G1139" s="7" t="str">
        <f>VLOOKUP(Tabla2[[#This Row],[RUBRO]],Hoja9!$B$4:$M$1963,12,0)</f>
        <v>Jurídica</v>
      </c>
      <c r="H1139" s="5" t="s">
        <v>40</v>
      </c>
      <c r="I1139" s="5" t="s">
        <v>77</v>
      </c>
      <c r="J1139" s="5" t="s">
        <v>42</v>
      </c>
      <c r="K1139" s="5" t="s">
        <v>80</v>
      </c>
      <c r="L1139" s="5" t="s">
        <v>123</v>
      </c>
      <c r="M1139" s="5"/>
      <c r="N1139" s="5"/>
      <c r="O1139" s="5"/>
      <c r="P1139" s="5" t="s">
        <v>31</v>
      </c>
      <c r="Q1139" s="5" t="s">
        <v>32</v>
      </c>
      <c r="R1139" s="5" t="s">
        <v>33</v>
      </c>
      <c r="S1139" s="6" t="s">
        <v>215</v>
      </c>
      <c r="T1139" s="8">
        <v>0</v>
      </c>
      <c r="U1139" s="8">
        <v>1000000</v>
      </c>
      <c r="V1139" s="8">
        <v>0</v>
      </c>
      <c r="W1139" s="8">
        <v>1000000</v>
      </c>
      <c r="X1139" s="8">
        <v>0</v>
      </c>
      <c r="Y1139" s="8">
        <v>0</v>
      </c>
      <c r="Z1139" s="8">
        <v>1000000</v>
      </c>
      <c r="AA1139" s="8">
        <v>0</v>
      </c>
      <c r="AB1139" s="8">
        <v>0</v>
      </c>
      <c r="AC1139" s="8">
        <v>0</v>
      </c>
      <c r="AD1139" s="21">
        <v>0</v>
      </c>
    </row>
    <row r="1140" spans="1:30" ht="33.75" hidden="1" x14ac:dyDescent="0.25">
      <c r="A1140" s="20" t="s">
        <v>432</v>
      </c>
      <c r="B1140" s="6" t="s">
        <v>433</v>
      </c>
      <c r="C1140" s="7" t="s">
        <v>216</v>
      </c>
      <c r="D1140" s="7" t="s">
        <v>471</v>
      </c>
      <c r="E1140" s="3" t="str">
        <f>VLOOKUP(Tabla2[[#This Row],[RUBRO]],Hoja9!$B$4:$M$1963,10,0)</f>
        <v>FUNCIONAMIENTO</v>
      </c>
      <c r="F1140" s="7" t="str">
        <f>VLOOKUP(Tabla2[[#This Row],[RUBRO]],Hoja9!$B$4:$M$1963,11,0)</f>
        <v>DIRECCIÓN DE GESTIÓN HUMANA</v>
      </c>
      <c r="G1140" s="7" t="str">
        <f>VLOOKUP(Tabla2[[#This Row],[RUBRO]],Hoja9!$B$4:$M$1963,12,0)</f>
        <v>Gestión Humana</v>
      </c>
      <c r="H1140" s="5" t="s">
        <v>40</v>
      </c>
      <c r="I1140" s="5" t="s">
        <v>77</v>
      </c>
      <c r="J1140" s="5" t="s">
        <v>42</v>
      </c>
      <c r="K1140" s="5" t="s">
        <v>80</v>
      </c>
      <c r="L1140" s="5" t="s">
        <v>171</v>
      </c>
      <c r="M1140" s="5" t="s">
        <v>80</v>
      </c>
      <c r="N1140" s="5"/>
      <c r="O1140" s="5"/>
      <c r="P1140" s="5" t="s">
        <v>31</v>
      </c>
      <c r="Q1140" s="5" t="s">
        <v>32</v>
      </c>
      <c r="R1140" s="5" t="s">
        <v>33</v>
      </c>
      <c r="S1140" s="6" t="s">
        <v>217</v>
      </c>
      <c r="T1140" s="8">
        <v>58357254</v>
      </c>
      <c r="U1140" s="8">
        <v>20459579</v>
      </c>
      <c r="V1140" s="8">
        <v>0</v>
      </c>
      <c r="W1140" s="8">
        <v>78816833</v>
      </c>
      <c r="X1140" s="8">
        <v>0</v>
      </c>
      <c r="Y1140" s="8">
        <v>78816833</v>
      </c>
      <c r="Z1140" s="8">
        <v>0</v>
      </c>
      <c r="AA1140" s="8">
        <v>0</v>
      </c>
      <c r="AB1140" s="8">
        <v>0</v>
      </c>
      <c r="AC1140" s="8">
        <v>0</v>
      </c>
      <c r="AD1140" s="21">
        <v>0</v>
      </c>
    </row>
    <row r="1141" spans="1:30" ht="33.75" x14ac:dyDescent="0.25">
      <c r="A1141" s="20" t="s">
        <v>432</v>
      </c>
      <c r="B1141" s="6" t="s">
        <v>433</v>
      </c>
      <c r="C1141" s="7" t="s">
        <v>231</v>
      </c>
      <c r="D1141" s="7" t="s">
        <v>472</v>
      </c>
      <c r="E1141" s="3" t="str">
        <f>VLOOKUP(Tabla2[[#This Row],[RUBRO]],Hoja9!$B$4:$M$1963,10,0)</f>
        <v>NUTRICION</v>
      </c>
      <c r="F1141" s="7" t="str">
        <f>VLOOKUP(Tabla2[[#This Row],[RUBRO]],Hoja9!$B$4:$M$1963,11,0)</f>
        <v xml:space="preserve">DIRECCIÓN DE NUTRICIÓN </v>
      </c>
      <c r="G1141" s="7" t="str">
        <f>VLOOKUP(Tabla2[[#This Row],[RUBRO]],Hoja9!$B$4:$M$1963,12,0)</f>
        <v>Nutrición</v>
      </c>
      <c r="H1141" s="5" t="s">
        <v>30</v>
      </c>
      <c r="I1141" s="5" t="s">
        <v>232</v>
      </c>
      <c r="J1141" s="5" t="s">
        <v>233</v>
      </c>
      <c r="K1141" s="5" t="s">
        <v>41</v>
      </c>
      <c r="L1141" s="5" t="s">
        <v>42</v>
      </c>
      <c r="M1141" s="5" t="s">
        <v>234</v>
      </c>
      <c r="N1141" s="5"/>
      <c r="O1141" s="5"/>
      <c r="P1141" s="5" t="s">
        <v>31</v>
      </c>
      <c r="Q1141" s="5" t="s">
        <v>32</v>
      </c>
      <c r="R1141" s="5" t="s">
        <v>33</v>
      </c>
      <c r="S1141" s="6" t="s">
        <v>235</v>
      </c>
      <c r="T1141" s="8">
        <v>3422203840</v>
      </c>
      <c r="U1141" s="8">
        <v>0</v>
      </c>
      <c r="V1141" s="8">
        <v>227597760</v>
      </c>
      <c r="W1141" s="8">
        <v>3194606080</v>
      </c>
      <c r="X1141" s="8">
        <v>0</v>
      </c>
      <c r="Y1141" s="8">
        <v>3194606080</v>
      </c>
      <c r="Z1141" s="8">
        <v>0</v>
      </c>
      <c r="AA1141" s="8">
        <v>3194606080</v>
      </c>
      <c r="AB1141" s="8">
        <v>394280057</v>
      </c>
      <c r="AC1141" s="8">
        <v>394280057</v>
      </c>
      <c r="AD1141" s="21">
        <v>394280057</v>
      </c>
    </row>
    <row r="1142" spans="1:30" ht="33.75" x14ac:dyDescent="0.25">
      <c r="A1142" s="20" t="s">
        <v>432</v>
      </c>
      <c r="B1142" s="6" t="s">
        <v>433</v>
      </c>
      <c r="C1142" s="7" t="s">
        <v>242</v>
      </c>
      <c r="D1142" s="7" t="s">
        <v>472</v>
      </c>
      <c r="E1142" s="3" t="str">
        <f>VLOOKUP(Tabla2[[#This Row],[RUBRO]],Hoja9!$B$4:$M$1963,10,0)</f>
        <v>NUTRICION</v>
      </c>
      <c r="F1142" s="7" t="str">
        <f>VLOOKUP(Tabla2[[#This Row],[RUBRO]],Hoja9!$B$4:$M$1963,11,0)</f>
        <v xml:space="preserve">DIRECCIÓN DE NUTRICIÓN </v>
      </c>
      <c r="G1142" s="7" t="str">
        <f>VLOOKUP(Tabla2[[#This Row],[RUBRO]],Hoja9!$B$4:$M$1963,12,0)</f>
        <v>Nutrición</v>
      </c>
      <c r="H1142" s="5" t="s">
        <v>30</v>
      </c>
      <c r="I1142" s="5" t="s">
        <v>232</v>
      </c>
      <c r="J1142" s="5" t="s">
        <v>233</v>
      </c>
      <c r="K1142" s="5" t="s">
        <v>41</v>
      </c>
      <c r="L1142" s="5" t="s">
        <v>42</v>
      </c>
      <c r="M1142" s="5" t="s">
        <v>243</v>
      </c>
      <c r="N1142" s="5"/>
      <c r="O1142" s="5"/>
      <c r="P1142" s="5" t="s">
        <v>31</v>
      </c>
      <c r="Q1142" s="5" t="s">
        <v>32</v>
      </c>
      <c r="R1142" s="5" t="s">
        <v>33</v>
      </c>
      <c r="S1142" s="6" t="s">
        <v>244</v>
      </c>
      <c r="T1142" s="8">
        <v>43486396</v>
      </c>
      <c r="U1142" s="8">
        <v>0</v>
      </c>
      <c r="V1142" s="8">
        <v>18495265</v>
      </c>
      <c r="W1142" s="8">
        <v>24991131</v>
      </c>
      <c r="X1142" s="8">
        <v>0</v>
      </c>
      <c r="Y1142" s="8">
        <v>24991131</v>
      </c>
      <c r="Z1142" s="8">
        <v>0</v>
      </c>
      <c r="AA1142" s="8">
        <v>24991131</v>
      </c>
      <c r="AB1142" s="8">
        <v>10526811</v>
      </c>
      <c r="AC1142" s="8">
        <v>10526811</v>
      </c>
      <c r="AD1142" s="21">
        <v>10526811</v>
      </c>
    </row>
    <row r="1143" spans="1:30" ht="33.75" x14ac:dyDescent="0.25">
      <c r="A1143" s="20" t="s">
        <v>432</v>
      </c>
      <c r="B1143" s="6" t="s">
        <v>433</v>
      </c>
      <c r="C1143" s="7" t="s">
        <v>245</v>
      </c>
      <c r="D1143" s="7" t="s">
        <v>472</v>
      </c>
      <c r="E1143" s="3" t="str">
        <f>VLOOKUP(Tabla2[[#This Row],[RUBRO]],Hoja9!$B$4:$M$1963,10,0)</f>
        <v>NUTRICION</v>
      </c>
      <c r="F1143" s="7" t="str">
        <f>VLOOKUP(Tabla2[[#This Row],[RUBRO]],Hoja9!$B$4:$M$1963,11,0)</f>
        <v>DIRECCIÓN DE GESTIÓN HUMANA</v>
      </c>
      <c r="G1143" s="7" t="str">
        <f>VLOOKUP(Tabla2[[#This Row],[RUBRO]],Hoja9!$B$4:$M$1963,12,0)</f>
        <v>Gestión Humana - Pres. Serv</v>
      </c>
      <c r="H1143" s="5" t="s">
        <v>30</v>
      </c>
      <c r="I1143" s="5" t="s">
        <v>232</v>
      </c>
      <c r="J1143" s="5" t="s">
        <v>233</v>
      </c>
      <c r="K1143" s="5" t="s">
        <v>41</v>
      </c>
      <c r="L1143" s="5" t="s">
        <v>42</v>
      </c>
      <c r="M1143" s="5" t="s">
        <v>246</v>
      </c>
      <c r="N1143" s="5"/>
      <c r="O1143" s="5"/>
      <c r="P1143" s="5" t="s">
        <v>31</v>
      </c>
      <c r="Q1143" s="5" t="s">
        <v>32</v>
      </c>
      <c r="R1143" s="5" t="s">
        <v>33</v>
      </c>
      <c r="S1143" s="6" t="s">
        <v>59</v>
      </c>
      <c r="T1143" s="8">
        <v>128512469</v>
      </c>
      <c r="U1143" s="8">
        <v>0</v>
      </c>
      <c r="V1143" s="8">
        <v>30041387</v>
      </c>
      <c r="W1143" s="8">
        <v>98471082</v>
      </c>
      <c r="X1143" s="8">
        <v>0</v>
      </c>
      <c r="Y1143" s="8">
        <v>98471082</v>
      </c>
      <c r="Z1143" s="8">
        <v>0</v>
      </c>
      <c r="AA1143" s="8">
        <v>62238314</v>
      </c>
      <c r="AB1143" s="8">
        <v>26152254</v>
      </c>
      <c r="AC1143" s="8">
        <v>26152254</v>
      </c>
      <c r="AD1143" s="21">
        <v>26152254</v>
      </c>
    </row>
    <row r="1144" spans="1:30" ht="33.75" x14ac:dyDescent="0.25">
      <c r="A1144" s="20" t="s">
        <v>432</v>
      </c>
      <c r="B1144" s="6" t="s">
        <v>433</v>
      </c>
      <c r="C1144" s="7" t="s">
        <v>247</v>
      </c>
      <c r="D1144" s="7" t="s">
        <v>472</v>
      </c>
      <c r="E1144" s="3" t="str">
        <f>VLOOKUP(Tabla2[[#This Row],[RUBRO]],Hoja9!$B$4:$M$1963,10,0)</f>
        <v>NUTRICION</v>
      </c>
      <c r="F1144" s="7" t="str">
        <f>VLOOKUP(Tabla2[[#This Row],[RUBRO]],Hoja9!$B$4:$M$1963,11,0)</f>
        <v>DIRECCIÓN DE GESTIÓN HUMANA</v>
      </c>
      <c r="G1144" s="7" t="str">
        <f>VLOOKUP(Tabla2[[#This Row],[RUBRO]],Hoja9!$B$4:$M$1963,12,0)</f>
        <v>Gestión Humana- Viáticos</v>
      </c>
      <c r="H1144" s="5" t="s">
        <v>30</v>
      </c>
      <c r="I1144" s="5" t="s">
        <v>232</v>
      </c>
      <c r="J1144" s="5" t="s">
        <v>233</v>
      </c>
      <c r="K1144" s="5" t="s">
        <v>41</v>
      </c>
      <c r="L1144" s="5" t="s">
        <v>42</v>
      </c>
      <c r="M1144" s="5" t="s">
        <v>248</v>
      </c>
      <c r="N1144" s="5"/>
      <c r="O1144" s="5"/>
      <c r="P1144" s="5" t="s">
        <v>31</v>
      </c>
      <c r="Q1144" s="5" t="s">
        <v>32</v>
      </c>
      <c r="R1144" s="5" t="s">
        <v>33</v>
      </c>
      <c r="S1144" s="6" t="s">
        <v>249</v>
      </c>
      <c r="T1144" s="8">
        <v>11507666</v>
      </c>
      <c r="U1144" s="8">
        <v>0</v>
      </c>
      <c r="V1144" s="8">
        <v>0</v>
      </c>
      <c r="W1144" s="8">
        <v>11507666</v>
      </c>
      <c r="X1144" s="8">
        <v>0</v>
      </c>
      <c r="Y1144" s="8">
        <v>11507666</v>
      </c>
      <c r="Z1144" s="8">
        <v>0</v>
      </c>
      <c r="AA1144" s="8">
        <v>11442343</v>
      </c>
      <c r="AB1144" s="8">
        <v>6044743</v>
      </c>
      <c r="AC1144" s="8">
        <v>6044743</v>
      </c>
      <c r="AD1144" s="21">
        <v>6044743</v>
      </c>
    </row>
    <row r="1145" spans="1:30" ht="33.75" x14ac:dyDescent="0.25">
      <c r="A1145" s="20" t="s">
        <v>432</v>
      </c>
      <c r="B1145" s="6" t="s">
        <v>433</v>
      </c>
      <c r="C1145" s="7" t="s">
        <v>383</v>
      </c>
      <c r="D1145" s="7" t="s">
        <v>29</v>
      </c>
      <c r="E1145" s="3" t="str">
        <f>VLOOKUP(Tabla2[[#This Row],[RUBRO]],Hoja9!$B$4:$M$1963,10,0)</f>
        <v>PROTECCION</v>
      </c>
      <c r="F1145" s="7" t="str">
        <f>VLOOKUP(Tabla2[[#This Row],[RUBRO]],Hoja9!$B$4:$M$1963,11,0)</f>
        <v xml:space="preserve">DIRECCIÓN DE PROTECCIÓN </v>
      </c>
      <c r="G1145" s="7" t="str">
        <f>VLOOKUP(Tabla2[[#This Row],[RUBRO]],Hoja9!$B$4:$M$1963,12,0)</f>
        <v>Dirección de Protección</v>
      </c>
      <c r="H1145" s="5" t="s">
        <v>30</v>
      </c>
      <c r="I1145" s="5" t="s">
        <v>232</v>
      </c>
      <c r="J1145" s="5" t="s">
        <v>233</v>
      </c>
      <c r="K1145" s="5" t="s">
        <v>63</v>
      </c>
      <c r="L1145" s="5" t="s">
        <v>42</v>
      </c>
      <c r="M1145" s="5" t="s">
        <v>281</v>
      </c>
      <c r="N1145" s="5"/>
      <c r="O1145" s="5"/>
      <c r="P1145" s="5" t="s">
        <v>31</v>
      </c>
      <c r="Q1145" s="5" t="s">
        <v>32</v>
      </c>
      <c r="R1145" s="5" t="s">
        <v>33</v>
      </c>
      <c r="S1145" s="6" t="s">
        <v>384</v>
      </c>
      <c r="T1145" s="8">
        <v>1022465180</v>
      </c>
      <c r="U1145" s="8">
        <v>290551335</v>
      </c>
      <c r="V1145" s="8">
        <v>266153</v>
      </c>
      <c r="W1145" s="8">
        <v>1312750362</v>
      </c>
      <c r="X1145" s="8">
        <v>0</v>
      </c>
      <c r="Y1145" s="8">
        <v>1232103485</v>
      </c>
      <c r="Z1145" s="8">
        <v>80646877</v>
      </c>
      <c r="AA1145" s="8">
        <v>1232103485</v>
      </c>
      <c r="AB1145" s="8">
        <v>540453514</v>
      </c>
      <c r="AC1145" s="8">
        <v>540453514</v>
      </c>
      <c r="AD1145" s="21">
        <v>540453514</v>
      </c>
    </row>
    <row r="1146" spans="1:30" ht="33.75" x14ac:dyDescent="0.25">
      <c r="A1146" s="20" t="s">
        <v>432</v>
      </c>
      <c r="B1146" s="6" t="s">
        <v>433</v>
      </c>
      <c r="C1146" s="7" t="s">
        <v>45</v>
      </c>
      <c r="D1146" s="7" t="s">
        <v>29</v>
      </c>
      <c r="E1146" s="3" t="str">
        <f>VLOOKUP(Tabla2[[#This Row],[RUBRO]],Hoja9!$B$4:$M$1963,10,0)</f>
        <v>PROTECCION</v>
      </c>
      <c r="F1146" s="7" t="str">
        <f>VLOOKUP(Tabla2[[#This Row],[RUBRO]],Hoja9!$B$4:$M$1963,11,0)</f>
        <v xml:space="preserve">DIRECCIÓN DE PROTECCIÓN </v>
      </c>
      <c r="G1146" s="7" t="str">
        <f>VLOOKUP(Tabla2[[#This Row],[RUBRO]],Hoja9!$B$4:$M$1963,12,0)</f>
        <v>Dirección de Protección</v>
      </c>
      <c r="H1146" s="5" t="s">
        <v>30</v>
      </c>
      <c r="I1146" s="5" t="s">
        <v>232</v>
      </c>
      <c r="J1146" s="5" t="s">
        <v>233</v>
      </c>
      <c r="K1146" s="5" t="s">
        <v>63</v>
      </c>
      <c r="L1146" s="5" t="s">
        <v>42</v>
      </c>
      <c r="M1146" s="5" t="s">
        <v>237</v>
      </c>
      <c r="N1146" s="5"/>
      <c r="O1146" s="5"/>
      <c r="P1146" s="5" t="s">
        <v>46</v>
      </c>
      <c r="Q1146" s="5" t="s">
        <v>47</v>
      </c>
      <c r="R1146" s="5" t="s">
        <v>33</v>
      </c>
      <c r="S1146" s="6" t="s">
        <v>48</v>
      </c>
      <c r="T1146" s="8">
        <v>0</v>
      </c>
      <c r="U1146" s="8">
        <v>94116911</v>
      </c>
      <c r="V1146" s="8">
        <v>0</v>
      </c>
      <c r="W1146" s="8">
        <v>94116911</v>
      </c>
      <c r="X1146" s="8">
        <v>0</v>
      </c>
      <c r="Y1146" s="8">
        <v>94116911</v>
      </c>
      <c r="Z1146" s="8">
        <v>0</v>
      </c>
      <c r="AA1146" s="8">
        <v>94116911</v>
      </c>
      <c r="AB1146" s="8">
        <v>12698615</v>
      </c>
      <c r="AC1146" s="8">
        <v>12698615</v>
      </c>
      <c r="AD1146" s="21">
        <v>12698615</v>
      </c>
    </row>
    <row r="1147" spans="1:30" ht="33.75" x14ac:dyDescent="0.25">
      <c r="A1147" s="20" t="s">
        <v>432</v>
      </c>
      <c r="B1147" s="6" t="s">
        <v>433</v>
      </c>
      <c r="C1147" s="7" t="s">
        <v>45</v>
      </c>
      <c r="D1147" s="7" t="s">
        <v>29</v>
      </c>
      <c r="E1147" s="3" t="str">
        <f>VLOOKUP(Tabla2[[#This Row],[RUBRO]],Hoja9!$B$4:$M$1963,10,0)</f>
        <v>PROTECCION</v>
      </c>
      <c r="F1147" s="7" t="str">
        <f>VLOOKUP(Tabla2[[#This Row],[RUBRO]],Hoja9!$B$4:$M$1963,11,0)</f>
        <v xml:space="preserve">DIRECCIÓN DE PROTECCIÓN </v>
      </c>
      <c r="G1147" s="7" t="str">
        <f>VLOOKUP(Tabla2[[#This Row],[RUBRO]],Hoja9!$B$4:$M$1963,12,0)</f>
        <v>Dirección de Protección</v>
      </c>
      <c r="H1147" s="5" t="s">
        <v>30</v>
      </c>
      <c r="I1147" s="5" t="s">
        <v>232</v>
      </c>
      <c r="J1147" s="5" t="s">
        <v>233</v>
      </c>
      <c r="K1147" s="5" t="s">
        <v>63</v>
      </c>
      <c r="L1147" s="5" t="s">
        <v>42</v>
      </c>
      <c r="M1147" s="5" t="s">
        <v>237</v>
      </c>
      <c r="N1147" s="5"/>
      <c r="O1147" s="5"/>
      <c r="P1147" s="5" t="s">
        <v>31</v>
      </c>
      <c r="Q1147" s="5" t="s">
        <v>32</v>
      </c>
      <c r="R1147" s="5" t="s">
        <v>33</v>
      </c>
      <c r="S1147" s="6" t="s">
        <v>48</v>
      </c>
      <c r="T1147" s="8">
        <v>13538330828</v>
      </c>
      <c r="U1147" s="8">
        <v>167039013</v>
      </c>
      <c r="V1147" s="8">
        <v>154578761</v>
      </c>
      <c r="W1147" s="8">
        <v>13550791080</v>
      </c>
      <c r="X1147" s="8">
        <v>0</v>
      </c>
      <c r="Y1147" s="8">
        <v>13532737087</v>
      </c>
      <c r="Z1147" s="8">
        <v>18053993</v>
      </c>
      <c r="AA1147" s="8">
        <v>13532737087</v>
      </c>
      <c r="AB1147" s="8">
        <v>5887647467</v>
      </c>
      <c r="AC1147" s="8">
        <v>5887647467</v>
      </c>
      <c r="AD1147" s="21">
        <v>5887647467</v>
      </c>
    </row>
    <row r="1148" spans="1:30" ht="33.75" x14ac:dyDescent="0.25">
      <c r="A1148" s="20" t="s">
        <v>432</v>
      </c>
      <c r="B1148" s="6" t="s">
        <v>433</v>
      </c>
      <c r="C1148" s="7" t="s">
        <v>385</v>
      </c>
      <c r="D1148" s="7" t="s">
        <v>29</v>
      </c>
      <c r="E1148" s="3" t="str">
        <f>VLOOKUP(Tabla2[[#This Row],[RUBRO]],Hoja9!$B$4:$M$1963,10,0)</f>
        <v>PROTECCION</v>
      </c>
      <c r="F1148" s="7" t="str">
        <f>VLOOKUP(Tabla2[[#This Row],[RUBRO]],Hoja9!$B$4:$M$1963,11,0)</f>
        <v xml:space="preserve">DIRECCIÓN DE PROTECCIÓN </v>
      </c>
      <c r="G1148" s="7" t="str">
        <f>VLOOKUP(Tabla2[[#This Row],[RUBRO]],Hoja9!$B$4:$M$1963,12,0)</f>
        <v>Dirección de Protección</v>
      </c>
      <c r="H1148" s="5" t="s">
        <v>30</v>
      </c>
      <c r="I1148" s="5" t="s">
        <v>232</v>
      </c>
      <c r="J1148" s="5" t="s">
        <v>233</v>
      </c>
      <c r="K1148" s="5" t="s">
        <v>63</v>
      </c>
      <c r="L1148" s="5" t="s">
        <v>42</v>
      </c>
      <c r="M1148" s="5" t="s">
        <v>240</v>
      </c>
      <c r="N1148" s="5"/>
      <c r="O1148" s="5"/>
      <c r="P1148" s="5" t="s">
        <v>31</v>
      </c>
      <c r="Q1148" s="5" t="s">
        <v>32</v>
      </c>
      <c r="R1148" s="5" t="s">
        <v>33</v>
      </c>
      <c r="S1148" s="6" t="s">
        <v>386</v>
      </c>
      <c r="T1148" s="8">
        <v>515769705</v>
      </c>
      <c r="U1148" s="8">
        <v>1536233</v>
      </c>
      <c r="V1148" s="8">
        <v>19934321</v>
      </c>
      <c r="W1148" s="8">
        <v>497371617</v>
      </c>
      <c r="X1148" s="8">
        <v>0</v>
      </c>
      <c r="Y1148" s="8">
        <v>494371617</v>
      </c>
      <c r="Z1148" s="8">
        <v>3000000</v>
      </c>
      <c r="AA1148" s="8">
        <v>482578858</v>
      </c>
      <c r="AB1148" s="8">
        <v>178008397</v>
      </c>
      <c r="AC1148" s="8">
        <v>178008397</v>
      </c>
      <c r="AD1148" s="21">
        <v>178008397</v>
      </c>
    </row>
    <row r="1149" spans="1:30" ht="33.75" x14ac:dyDescent="0.25">
      <c r="A1149" s="20" t="s">
        <v>432</v>
      </c>
      <c r="B1149" s="6" t="s">
        <v>433</v>
      </c>
      <c r="C1149" s="7" t="s">
        <v>49</v>
      </c>
      <c r="D1149" s="7" t="s">
        <v>29</v>
      </c>
      <c r="E1149" s="3" t="str">
        <f>VLOOKUP(Tabla2[[#This Row],[RUBRO]],Hoja9!$B$4:$M$1963,10,0)</f>
        <v>PROTECCION</v>
      </c>
      <c r="F1149" s="7" t="str">
        <f>VLOOKUP(Tabla2[[#This Row],[RUBRO]],Hoja9!$B$4:$M$1963,11,0)</f>
        <v xml:space="preserve">DIRECCIÓN DE PROTECCIÓN </v>
      </c>
      <c r="G1149" s="7" t="str">
        <f>VLOOKUP(Tabla2[[#This Row],[RUBRO]],Hoja9!$B$4:$M$1963,12,0)</f>
        <v>Dirección de Protección</v>
      </c>
      <c r="H1149" s="5" t="s">
        <v>30</v>
      </c>
      <c r="I1149" s="5" t="s">
        <v>232</v>
      </c>
      <c r="J1149" s="5" t="s">
        <v>233</v>
      </c>
      <c r="K1149" s="5" t="s">
        <v>63</v>
      </c>
      <c r="L1149" s="5" t="s">
        <v>42</v>
      </c>
      <c r="M1149" s="5" t="s">
        <v>243</v>
      </c>
      <c r="N1149" s="5"/>
      <c r="O1149" s="5"/>
      <c r="P1149" s="5" t="s">
        <v>46</v>
      </c>
      <c r="Q1149" s="5" t="s">
        <v>47</v>
      </c>
      <c r="R1149" s="5" t="s">
        <v>33</v>
      </c>
      <c r="S1149" s="6" t="s">
        <v>50</v>
      </c>
      <c r="T1149" s="8">
        <v>1515410164</v>
      </c>
      <c r="U1149" s="8">
        <v>0</v>
      </c>
      <c r="V1149" s="8">
        <v>40210630</v>
      </c>
      <c r="W1149" s="8">
        <v>1475199534</v>
      </c>
      <c r="X1149" s="8">
        <v>0</v>
      </c>
      <c r="Y1149" s="8">
        <v>1456795034</v>
      </c>
      <c r="Z1149" s="8">
        <v>18404500</v>
      </c>
      <c r="AA1149" s="8">
        <v>1432995377</v>
      </c>
      <c r="AB1149" s="8">
        <v>1002796363</v>
      </c>
      <c r="AC1149" s="8">
        <v>1002796363</v>
      </c>
      <c r="AD1149" s="21">
        <v>1002796363</v>
      </c>
    </row>
    <row r="1150" spans="1:30" ht="33.75" x14ac:dyDescent="0.25">
      <c r="A1150" s="20" t="s">
        <v>432</v>
      </c>
      <c r="B1150" s="6" t="s">
        <v>433</v>
      </c>
      <c r="C1150" s="7" t="s">
        <v>49</v>
      </c>
      <c r="D1150" s="7" t="s">
        <v>29</v>
      </c>
      <c r="E1150" s="3" t="str">
        <f>VLOOKUP(Tabla2[[#This Row],[RUBRO]],Hoja9!$B$4:$M$1963,10,0)</f>
        <v>PROTECCION</v>
      </c>
      <c r="F1150" s="7" t="str">
        <f>VLOOKUP(Tabla2[[#This Row],[RUBRO]],Hoja9!$B$4:$M$1963,11,0)</f>
        <v xml:space="preserve">DIRECCIÓN DE PROTECCIÓN </v>
      </c>
      <c r="G1150" s="7" t="str">
        <f>VLOOKUP(Tabla2[[#This Row],[RUBRO]],Hoja9!$B$4:$M$1963,12,0)</f>
        <v>Dirección de Protección</v>
      </c>
      <c r="H1150" s="5" t="s">
        <v>30</v>
      </c>
      <c r="I1150" s="5" t="s">
        <v>232</v>
      </c>
      <c r="J1150" s="5" t="s">
        <v>233</v>
      </c>
      <c r="K1150" s="5" t="s">
        <v>63</v>
      </c>
      <c r="L1150" s="5" t="s">
        <v>42</v>
      </c>
      <c r="M1150" s="5" t="s">
        <v>243</v>
      </c>
      <c r="N1150" s="5"/>
      <c r="O1150" s="5"/>
      <c r="P1150" s="5" t="s">
        <v>31</v>
      </c>
      <c r="Q1150" s="5" t="s">
        <v>32</v>
      </c>
      <c r="R1150" s="5" t="s">
        <v>33</v>
      </c>
      <c r="S1150" s="6" t="s">
        <v>50</v>
      </c>
      <c r="T1150" s="8">
        <v>899569150</v>
      </c>
      <c r="U1150" s="8">
        <v>0</v>
      </c>
      <c r="V1150" s="8">
        <v>25414599</v>
      </c>
      <c r="W1150" s="8">
        <v>874154551</v>
      </c>
      <c r="X1150" s="8">
        <v>0</v>
      </c>
      <c r="Y1150" s="8">
        <v>874154551</v>
      </c>
      <c r="Z1150" s="8">
        <v>0</v>
      </c>
      <c r="AA1150" s="8">
        <v>874154101</v>
      </c>
      <c r="AB1150" s="8">
        <v>0</v>
      </c>
      <c r="AC1150" s="8">
        <v>0</v>
      </c>
      <c r="AD1150" s="21">
        <v>0</v>
      </c>
    </row>
    <row r="1151" spans="1:30" ht="33.75" x14ac:dyDescent="0.25">
      <c r="A1151" s="20" t="s">
        <v>432</v>
      </c>
      <c r="B1151" s="6" t="s">
        <v>433</v>
      </c>
      <c r="C1151" s="7" t="s">
        <v>56</v>
      </c>
      <c r="D1151" s="7" t="s">
        <v>29</v>
      </c>
      <c r="E1151" s="3" t="str">
        <f>VLOOKUP(Tabla2[[#This Row],[RUBRO]],Hoja9!$B$4:$M$1963,10,0)</f>
        <v>PROTECCION</v>
      </c>
      <c r="F1151" s="7" t="str">
        <f>VLOOKUP(Tabla2[[#This Row],[RUBRO]],Hoja9!$B$4:$M$1963,11,0)</f>
        <v xml:space="preserve">DIRECCIÓN DE PROTECCIÓN </v>
      </c>
      <c r="G1151" s="7" t="str">
        <f>VLOOKUP(Tabla2[[#This Row],[RUBRO]],Hoja9!$B$4:$M$1963,12,0)</f>
        <v>Dirección de Protección</v>
      </c>
      <c r="H1151" s="5" t="s">
        <v>30</v>
      </c>
      <c r="I1151" s="5" t="s">
        <v>232</v>
      </c>
      <c r="J1151" s="5" t="s">
        <v>233</v>
      </c>
      <c r="K1151" s="5" t="s">
        <v>63</v>
      </c>
      <c r="L1151" s="5" t="s">
        <v>42</v>
      </c>
      <c r="M1151" s="5" t="s">
        <v>254</v>
      </c>
      <c r="N1151" s="5"/>
      <c r="O1151" s="5"/>
      <c r="P1151" s="5" t="s">
        <v>46</v>
      </c>
      <c r="Q1151" s="5" t="s">
        <v>47</v>
      </c>
      <c r="R1151" s="5" t="s">
        <v>33</v>
      </c>
      <c r="S1151" s="6" t="s">
        <v>57</v>
      </c>
      <c r="T1151" s="8">
        <v>0</v>
      </c>
      <c r="U1151" s="8">
        <v>19140000</v>
      </c>
      <c r="V1151" s="8">
        <v>0</v>
      </c>
      <c r="W1151" s="8">
        <v>19140000</v>
      </c>
      <c r="X1151" s="8">
        <v>0</v>
      </c>
      <c r="Y1151" s="8">
        <v>19140000</v>
      </c>
      <c r="Z1151" s="8">
        <v>0</v>
      </c>
      <c r="AA1151" s="8">
        <v>19140000</v>
      </c>
      <c r="AB1151" s="8">
        <v>0</v>
      </c>
      <c r="AC1151" s="8">
        <v>0</v>
      </c>
      <c r="AD1151" s="21">
        <v>0</v>
      </c>
    </row>
    <row r="1152" spans="1:30" ht="33.75" x14ac:dyDescent="0.25">
      <c r="A1152" s="20" t="s">
        <v>432</v>
      </c>
      <c r="B1152" s="6" t="s">
        <v>433</v>
      </c>
      <c r="C1152" s="7" t="s">
        <v>58</v>
      </c>
      <c r="D1152" s="7" t="s">
        <v>29</v>
      </c>
      <c r="E1152" s="3" t="str">
        <f>VLOOKUP(Tabla2[[#This Row],[RUBRO]],Hoja9!$B$4:$M$1963,10,0)</f>
        <v>PROTECCION</v>
      </c>
      <c r="F1152" s="7" t="str">
        <f>VLOOKUP(Tabla2[[#This Row],[RUBRO]],Hoja9!$B$4:$M$1963,11,0)</f>
        <v>DIRECCIÓN DE GESTIÓN HUMANA</v>
      </c>
      <c r="G1152" s="7" t="str">
        <f>VLOOKUP(Tabla2[[#This Row],[RUBRO]],Hoja9!$B$4:$M$1963,12,0)</f>
        <v>Gestión Humana - Pres. Serv</v>
      </c>
      <c r="H1152" s="5" t="s">
        <v>30</v>
      </c>
      <c r="I1152" s="5" t="s">
        <v>232</v>
      </c>
      <c r="J1152" s="5" t="s">
        <v>233</v>
      </c>
      <c r="K1152" s="5" t="s">
        <v>63</v>
      </c>
      <c r="L1152" s="5" t="s">
        <v>42</v>
      </c>
      <c r="M1152" s="5" t="s">
        <v>255</v>
      </c>
      <c r="N1152" s="5"/>
      <c r="O1152" s="5"/>
      <c r="P1152" s="5" t="s">
        <v>31</v>
      </c>
      <c r="Q1152" s="5" t="s">
        <v>32</v>
      </c>
      <c r="R1152" s="5" t="s">
        <v>33</v>
      </c>
      <c r="S1152" s="6" t="s">
        <v>59</v>
      </c>
      <c r="T1152" s="8">
        <v>1469094286</v>
      </c>
      <c r="U1152" s="8">
        <v>374191888</v>
      </c>
      <c r="V1152" s="8">
        <v>0</v>
      </c>
      <c r="W1152" s="8">
        <v>1843286174</v>
      </c>
      <c r="X1152" s="8">
        <v>0</v>
      </c>
      <c r="Y1152" s="8">
        <v>1842338279</v>
      </c>
      <c r="Z1152" s="8">
        <v>947895</v>
      </c>
      <c r="AA1152" s="8">
        <v>1793324312</v>
      </c>
      <c r="AB1152" s="8">
        <v>1258717001</v>
      </c>
      <c r="AC1152" s="8">
        <v>1258717001</v>
      </c>
      <c r="AD1152" s="21">
        <v>1258717001</v>
      </c>
    </row>
    <row r="1153" spans="1:30" ht="33.75" x14ac:dyDescent="0.25">
      <c r="A1153" s="20" t="s">
        <v>432</v>
      </c>
      <c r="B1153" s="6" t="s">
        <v>433</v>
      </c>
      <c r="C1153" s="7" t="s">
        <v>256</v>
      </c>
      <c r="D1153" s="7" t="s">
        <v>29</v>
      </c>
      <c r="E1153" s="3" t="str">
        <f>VLOOKUP(Tabla2[[#This Row],[RUBRO]],Hoja9!$B$4:$M$1963,10,0)</f>
        <v>PROTECCION</v>
      </c>
      <c r="F1153" s="7" t="str">
        <f>VLOOKUP(Tabla2[[#This Row],[RUBRO]],Hoja9!$B$4:$M$1963,11,0)</f>
        <v>DIRECCIÓN DE GESTIÓN HUMANA</v>
      </c>
      <c r="G1153" s="7" t="str">
        <f>VLOOKUP(Tabla2[[#This Row],[RUBRO]],Hoja9!$B$4:$M$1963,12,0)</f>
        <v>Gestión Humana- Viáticos</v>
      </c>
      <c r="H1153" s="5" t="s">
        <v>30</v>
      </c>
      <c r="I1153" s="5" t="s">
        <v>232</v>
      </c>
      <c r="J1153" s="5" t="s">
        <v>233</v>
      </c>
      <c r="K1153" s="5" t="s">
        <v>63</v>
      </c>
      <c r="L1153" s="5" t="s">
        <v>42</v>
      </c>
      <c r="M1153" s="5" t="s">
        <v>257</v>
      </c>
      <c r="N1153" s="5"/>
      <c r="O1153" s="5"/>
      <c r="P1153" s="5" t="s">
        <v>31</v>
      </c>
      <c r="Q1153" s="5" t="s">
        <v>32</v>
      </c>
      <c r="R1153" s="5" t="s">
        <v>33</v>
      </c>
      <c r="S1153" s="6" t="s">
        <v>249</v>
      </c>
      <c r="T1153" s="8">
        <v>190132000</v>
      </c>
      <c r="U1153" s="8">
        <v>0</v>
      </c>
      <c r="V1153" s="8">
        <v>0</v>
      </c>
      <c r="W1153" s="8">
        <v>190132000</v>
      </c>
      <c r="X1153" s="8">
        <v>0</v>
      </c>
      <c r="Y1153" s="8">
        <v>190132000</v>
      </c>
      <c r="Z1153" s="8">
        <v>0</v>
      </c>
      <c r="AA1153" s="8">
        <v>81455190</v>
      </c>
      <c r="AB1153" s="8">
        <v>63651393</v>
      </c>
      <c r="AC1153" s="8">
        <v>63651393</v>
      </c>
      <c r="AD1153" s="21">
        <v>63651393</v>
      </c>
    </row>
    <row r="1154" spans="1:30" ht="33.75" x14ac:dyDescent="0.25">
      <c r="A1154" s="20" t="s">
        <v>432</v>
      </c>
      <c r="B1154" s="6" t="s">
        <v>433</v>
      </c>
      <c r="C1154" s="7" t="s">
        <v>387</v>
      </c>
      <c r="D1154" s="7" t="s">
        <v>29</v>
      </c>
      <c r="E1154" s="3" t="str">
        <f>VLOOKUP(Tabla2[[#This Row],[RUBRO]],Hoja9!$B$4:$M$1963,10,0)</f>
        <v>PROTECCION</v>
      </c>
      <c r="F1154" s="7" t="str">
        <f>VLOOKUP(Tabla2[[#This Row],[RUBRO]],Hoja9!$B$4:$M$1963,11,0)</f>
        <v xml:space="preserve">DIRECCIÓN DE PROTECCIÓN </v>
      </c>
      <c r="G1154" s="7" t="str">
        <f>VLOOKUP(Tabla2[[#This Row],[RUBRO]],Hoja9!$B$4:$M$1963,12,0)</f>
        <v>Dirección de Protección</v>
      </c>
      <c r="H1154" s="5" t="s">
        <v>30</v>
      </c>
      <c r="I1154" s="5" t="s">
        <v>232</v>
      </c>
      <c r="J1154" s="5" t="s">
        <v>233</v>
      </c>
      <c r="K1154" s="5" t="s">
        <v>63</v>
      </c>
      <c r="L1154" s="5" t="s">
        <v>42</v>
      </c>
      <c r="M1154" s="5" t="s">
        <v>388</v>
      </c>
      <c r="N1154" s="5"/>
      <c r="O1154" s="5"/>
      <c r="P1154" s="5" t="s">
        <v>31</v>
      </c>
      <c r="Q1154" s="5" t="s">
        <v>32</v>
      </c>
      <c r="R1154" s="5" t="s">
        <v>33</v>
      </c>
      <c r="S1154" s="6" t="s">
        <v>389</v>
      </c>
      <c r="T1154" s="8">
        <v>146682000</v>
      </c>
      <c r="U1154" s="8">
        <v>0</v>
      </c>
      <c r="V1154" s="8">
        <v>0</v>
      </c>
      <c r="W1154" s="8">
        <v>146682000</v>
      </c>
      <c r="X1154" s="8">
        <v>0</v>
      </c>
      <c r="Y1154" s="8">
        <v>146682000</v>
      </c>
      <c r="Z1154" s="8">
        <v>0</v>
      </c>
      <c r="AA1154" s="8">
        <v>146682000</v>
      </c>
      <c r="AB1154" s="8">
        <v>39283857</v>
      </c>
      <c r="AC1154" s="8">
        <v>39283857</v>
      </c>
      <c r="AD1154" s="21">
        <v>39283857</v>
      </c>
    </row>
    <row r="1155" spans="1:30" ht="33.75" x14ac:dyDescent="0.25">
      <c r="A1155" s="20" t="s">
        <v>432</v>
      </c>
      <c r="B1155" s="6" t="s">
        <v>433</v>
      </c>
      <c r="C1155" s="7" t="s">
        <v>51</v>
      </c>
      <c r="D1155" s="7" t="s">
        <v>35</v>
      </c>
      <c r="E1155" s="3" t="str">
        <f>VLOOKUP(Tabla2[[#This Row],[RUBRO]],Hoja9!$B$4:$M$1963,10,0)</f>
        <v>PRIMERA INFANCIA</v>
      </c>
      <c r="F1155" s="7" t="str">
        <f>VLOOKUP(Tabla2[[#This Row],[RUBRO]],Hoja9!$B$4:$M$1963,11,0)</f>
        <v>DIRECCIÓN DE PRIMERA INFANCIA</v>
      </c>
      <c r="G1155" s="7" t="str">
        <f>VLOOKUP(Tabla2[[#This Row],[RUBRO]],Hoja9!$B$4:$M$1963,12,0)</f>
        <v>Primera Infancia</v>
      </c>
      <c r="H1155" s="5" t="s">
        <v>30</v>
      </c>
      <c r="I1155" s="5" t="s">
        <v>232</v>
      </c>
      <c r="J1155" s="5" t="s">
        <v>233</v>
      </c>
      <c r="K1155" s="5" t="s">
        <v>80</v>
      </c>
      <c r="L1155" s="5" t="s">
        <v>42</v>
      </c>
      <c r="M1155" s="5" t="s">
        <v>234</v>
      </c>
      <c r="N1155" s="5"/>
      <c r="O1155" s="5"/>
      <c r="P1155" s="5" t="s">
        <v>46</v>
      </c>
      <c r="Q1155" s="5" t="s">
        <v>65</v>
      </c>
      <c r="R1155" s="5" t="s">
        <v>33</v>
      </c>
      <c r="S1155" s="6" t="s">
        <v>52</v>
      </c>
      <c r="T1155" s="8">
        <v>0</v>
      </c>
      <c r="U1155" s="8">
        <v>126898200</v>
      </c>
      <c r="V1155" s="8">
        <v>0</v>
      </c>
      <c r="W1155" s="8">
        <v>126898200</v>
      </c>
      <c r="X1155" s="8">
        <v>0</v>
      </c>
      <c r="Y1155" s="8">
        <v>126898200</v>
      </c>
      <c r="Z1155" s="8">
        <v>0</v>
      </c>
      <c r="AA1155" s="8">
        <v>126898200</v>
      </c>
      <c r="AB1155" s="8">
        <v>42166800</v>
      </c>
      <c r="AC1155" s="8">
        <v>42166800</v>
      </c>
      <c r="AD1155" s="21">
        <v>42166800</v>
      </c>
    </row>
    <row r="1156" spans="1:30" ht="33.75" x14ac:dyDescent="0.25">
      <c r="A1156" s="20" t="s">
        <v>432</v>
      </c>
      <c r="B1156" s="6" t="s">
        <v>433</v>
      </c>
      <c r="C1156" s="7" t="s">
        <v>51</v>
      </c>
      <c r="D1156" s="7" t="s">
        <v>35</v>
      </c>
      <c r="E1156" s="3" t="str">
        <f>VLOOKUP(Tabla2[[#This Row],[RUBRO]],Hoja9!$B$4:$M$1963,10,0)</f>
        <v>PRIMERA INFANCIA</v>
      </c>
      <c r="F1156" s="7" t="str">
        <f>VLOOKUP(Tabla2[[#This Row],[RUBRO]],Hoja9!$B$4:$M$1963,11,0)</f>
        <v>DIRECCIÓN DE PRIMERA INFANCIA</v>
      </c>
      <c r="G1156" s="7" t="str">
        <f>VLOOKUP(Tabla2[[#This Row],[RUBRO]],Hoja9!$B$4:$M$1963,12,0)</f>
        <v>Primera Infancia</v>
      </c>
      <c r="H1156" s="5" t="s">
        <v>30</v>
      </c>
      <c r="I1156" s="5" t="s">
        <v>232</v>
      </c>
      <c r="J1156" s="5" t="s">
        <v>233</v>
      </c>
      <c r="K1156" s="5" t="s">
        <v>80</v>
      </c>
      <c r="L1156" s="5" t="s">
        <v>42</v>
      </c>
      <c r="M1156" s="5" t="s">
        <v>234</v>
      </c>
      <c r="N1156" s="5"/>
      <c r="O1156" s="5"/>
      <c r="P1156" s="5" t="s">
        <v>46</v>
      </c>
      <c r="Q1156" s="5" t="s">
        <v>47</v>
      </c>
      <c r="R1156" s="5" t="s">
        <v>33</v>
      </c>
      <c r="S1156" s="6" t="s">
        <v>52</v>
      </c>
      <c r="T1156" s="8">
        <v>38401140985</v>
      </c>
      <c r="U1156" s="8">
        <v>2475484115</v>
      </c>
      <c r="V1156" s="8">
        <v>10001200</v>
      </c>
      <c r="W1156" s="8">
        <v>40866623900</v>
      </c>
      <c r="X1156" s="8">
        <v>0</v>
      </c>
      <c r="Y1156" s="8">
        <v>40428612043</v>
      </c>
      <c r="Z1156" s="8">
        <v>438011857</v>
      </c>
      <c r="AA1156" s="8">
        <v>38861262609</v>
      </c>
      <c r="AB1156" s="8">
        <v>20853153276</v>
      </c>
      <c r="AC1156" s="8">
        <v>20853153276</v>
      </c>
      <c r="AD1156" s="21">
        <v>20853153276</v>
      </c>
    </row>
    <row r="1157" spans="1:30" ht="33.75" x14ac:dyDescent="0.25">
      <c r="A1157" s="20" t="s">
        <v>432</v>
      </c>
      <c r="B1157" s="6" t="s">
        <v>433</v>
      </c>
      <c r="C1157" s="7" t="s">
        <v>51</v>
      </c>
      <c r="D1157" s="7" t="s">
        <v>35</v>
      </c>
      <c r="E1157" s="3" t="str">
        <f>VLOOKUP(Tabla2[[#This Row],[RUBRO]],Hoja9!$B$4:$M$1963,10,0)</f>
        <v>PRIMERA INFANCIA</v>
      </c>
      <c r="F1157" s="7" t="str">
        <f>VLOOKUP(Tabla2[[#This Row],[RUBRO]],Hoja9!$B$4:$M$1963,11,0)</f>
        <v>DIRECCIÓN DE PRIMERA INFANCIA</v>
      </c>
      <c r="G1157" s="7" t="str">
        <f>VLOOKUP(Tabla2[[#This Row],[RUBRO]],Hoja9!$B$4:$M$1963,12,0)</f>
        <v>Primera Infancia</v>
      </c>
      <c r="H1157" s="5" t="s">
        <v>30</v>
      </c>
      <c r="I1157" s="5" t="s">
        <v>232</v>
      </c>
      <c r="J1157" s="5" t="s">
        <v>233</v>
      </c>
      <c r="K1157" s="5" t="s">
        <v>80</v>
      </c>
      <c r="L1157" s="5" t="s">
        <v>42</v>
      </c>
      <c r="M1157" s="5" t="s">
        <v>234</v>
      </c>
      <c r="N1157" s="5"/>
      <c r="O1157" s="5"/>
      <c r="P1157" s="5" t="s">
        <v>31</v>
      </c>
      <c r="Q1157" s="5" t="s">
        <v>171</v>
      </c>
      <c r="R1157" s="5" t="s">
        <v>33</v>
      </c>
      <c r="S1157" s="6" t="s">
        <v>52</v>
      </c>
      <c r="T1157" s="8">
        <v>0</v>
      </c>
      <c r="U1157" s="8">
        <v>43116000</v>
      </c>
      <c r="V1157" s="8">
        <v>0</v>
      </c>
      <c r="W1157" s="8">
        <v>43116000</v>
      </c>
      <c r="X1157" s="8">
        <v>0</v>
      </c>
      <c r="Y1157" s="8">
        <v>28744000</v>
      </c>
      <c r="Z1157" s="8">
        <v>14372000</v>
      </c>
      <c r="AA1157" s="8">
        <v>28744000</v>
      </c>
      <c r="AB1157" s="8">
        <v>0</v>
      </c>
      <c r="AC1157" s="8">
        <v>0</v>
      </c>
      <c r="AD1157" s="21">
        <v>0</v>
      </c>
    </row>
    <row r="1158" spans="1:30" ht="33.75" x14ac:dyDescent="0.25">
      <c r="A1158" s="20" t="s">
        <v>432</v>
      </c>
      <c r="B1158" s="6" t="s">
        <v>433</v>
      </c>
      <c r="C1158" s="7" t="s">
        <v>390</v>
      </c>
      <c r="D1158" s="7" t="s">
        <v>35</v>
      </c>
      <c r="E1158" s="3" t="str">
        <f>VLOOKUP(Tabla2[[#This Row],[RUBRO]],Hoja9!$B$4:$M$1963,10,0)</f>
        <v>PRIMERA INFANCIA</v>
      </c>
      <c r="F1158" s="7" t="str">
        <f>VLOOKUP(Tabla2[[#This Row],[RUBRO]],Hoja9!$B$4:$M$1963,11,0)</f>
        <v>DIRECCIÓN DE PRIMERA INFANCIA</v>
      </c>
      <c r="G1158" s="7" t="str">
        <f>VLOOKUP(Tabla2[[#This Row],[RUBRO]],Hoja9!$B$4:$M$1963,12,0)</f>
        <v>Primera Infancia</v>
      </c>
      <c r="H1158" s="5" t="s">
        <v>30</v>
      </c>
      <c r="I1158" s="5" t="s">
        <v>232</v>
      </c>
      <c r="J1158" s="5" t="s">
        <v>233</v>
      </c>
      <c r="K1158" s="5" t="s">
        <v>80</v>
      </c>
      <c r="L1158" s="5" t="s">
        <v>42</v>
      </c>
      <c r="M1158" s="5" t="s">
        <v>281</v>
      </c>
      <c r="N1158" s="5"/>
      <c r="O1158" s="5"/>
      <c r="P1158" s="5" t="s">
        <v>46</v>
      </c>
      <c r="Q1158" s="5" t="s">
        <v>47</v>
      </c>
      <c r="R1158" s="5" t="s">
        <v>33</v>
      </c>
      <c r="S1158" s="6" t="s">
        <v>391</v>
      </c>
      <c r="T1158" s="8">
        <v>16369713575</v>
      </c>
      <c r="U1158" s="8">
        <v>0</v>
      </c>
      <c r="V1158" s="8">
        <v>0</v>
      </c>
      <c r="W1158" s="8">
        <v>16369713575</v>
      </c>
      <c r="X1158" s="8">
        <v>0</v>
      </c>
      <c r="Y1158" s="8">
        <v>16363786062</v>
      </c>
      <c r="Z1158" s="8">
        <v>5927513</v>
      </c>
      <c r="AA1158" s="8">
        <v>16363786062</v>
      </c>
      <c r="AB1158" s="8">
        <v>7890672794</v>
      </c>
      <c r="AC1158" s="8">
        <v>7890672794</v>
      </c>
      <c r="AD1158" s="21">
        <v>7890672794</v>
      </c>
    </row>
    <row r="1159" spans="1:30" ht="33.75" x14ac:dyDescent="0.25">
      <c r="A1159" s="20" t="s">
        <v>432</v>
      </c>
      <c r="B1159" s="6" t="s">
        <v>433</v>
      </c>
      <c r="C1159" s="7" t="s">
        <v>270</v>
      </c>
      <c r="D1159" s="7" t="s">
        <v>35</v>
      </c>
      <c r="E1159" s="3" t="str">
        <f>VLOOKUP(Tabla2[[#This Row],[RUBRO]],Hoja9!$B$4:$M$1963,10,0)</f>
        <v>PRIMERA INFANCIA</v>
      </c>
      <c r="F1159" s="7" t="str">
        <f>VLOOKUP(Tabla2[[#This Row],[RUBRO]],Hoja9!$B$4:$M$1963,11,0)</f>
        <v>DIRECCIÓN DE PRIMERA INFANCIA</v>
      </c>
      <c r="G1159" s="7" t="str">
        <f>VLOOKUP(Tabla2[[#This Row],[RUBRO]],Hoja9!$B$4:$M$1963,12,0)</f>
        <v>Primera Infancia</v>
      </c>
      <c r="H1159" s="5" t="s">
        <v>30</v>
      </c>
      <c r="I1159" s="5" t="s">
        <v>232</v>
      </c>
      <c r="J1159" s="5" t="s">
        <v>233</v>
      </c>
      <c r="K1159" s="5" t="s">
        <v>80</v>
      </c>
      <c r="L1159" s="5" t="s">
        <v>42</v>
      </c>
      <c r="M1159" s="5" t="s">
        <v>243</v>
      </c>
      <c r="N1159" s="5"/>
      <c r="O1159" s="5"/>
      <c r="P1159" s="5" t="s">
        <v>46</v>
      </c>
      <c r="Q1159" s="5" t="s">
        <v>47</v>
      </c>
      <c r="R1159" s="5" t="s">
        <v>33</v>
      </c>
      <c r="S1159" s="6" t="s">
        <v>271</v>
      </c>
      <c r="T1159" s="8">
        <v>0</v>
      </c>
      <c r="U1159" s="8">
        <v>1437332806</v>
      </c>
      <c r="V1159" s="8">
        <v>0</v>
      </c>
      <c r="W1159" s="8">
        <v>1437332806</v>
      </c>
      <c r="X1159" s="8">
        <v>0</v>
      </c>
      <c r="Y1159" s="8">
        <v>1125183502</v>
      </c>
      <c r="Z1159" s="8">
        <v>312149304</v>
      </c>
      <c r="AA1159" s="8">
        <v>1070325470</v>
      </c>
      <c r="AB1159" s="8">
        <v>0</v>
      </c>
      <c r="AC1159" s="8">
        <v>0</v>
      </c>
      <c r="AD1159" s="21">
        <v>0</v>
      </c>
    </row>
    <row r="1160" spans="1:30" ht="33.75" x14ac:dyDescent="0.25">
      <c r="A1160" s="20" t="s">
        <v>432</v>
      </c>
      <c r="B1160" s="6" t="s">
        <v>433</v>
      </c>
      <c r="C1160" s="7" t="s">
        <v>274</v>
      </c>
      <c r="D1160" s="7" t="s">
        <v>35</v>
      </c>
      <c r="E1160" s="3" t="str">
        <f>VLOOKUP(Tabla2[[#This Row],[RUBRO]],Hoja9!$B$4:$M$1963,10,0)</f>
        <v>PRIMERA INFANCIA</v>
      </c>
      <c r="F1160" s="7" t="str">
        <f>VLOOKUP(Tabla2[[#This Row],[RUBRO]],Hoja9!$B$4:$M$1963,11,0)</f>
        <v>DIRECCIÓN DE GESTIÓN HUMANA</v>
      </c>
      <c r="G1160" s="7" t="str">
        <f>VLOOKUP(Tabla2[[#This Row],[RUBRO]],Hoja9!$B$4:$M$1963,12,0)</f>
        <v>Gestión Humana - Pres. Serv</v>
      </c>
      <c r="H1160" s="5" t="s">
        <v>30</v>
      </c>
      <c r="I1160" s="5" t="s">
        <v>232</v>
      </c>
      <c r="J1160" s="5" t="s">
        <v>233</v>
      </c>
      <c r="K1160" s="5" t="s">
        <v>80</v>
      </c>
      <c r="L1160" s="5" t="s">
        <v>42</v>
      </c>
      <c r="M1160" s="5" t="s">
        <v>254</v>
      </c>
      <c r="N1160" s="5"/>
      <c r="O1160" s="5"/>
      <c r="P1160" s="5" t="s">
        <v>31</v>
      </c>
      <c r="Q1160" s="5" t="s">
        <v>32</v>
      </c>
      <c r="R1160" s="5" t="s">
        <v>33</v>
      </c>
      <c r="S1160" s="6" t="s">
        <v>59</v>
      </c>
      <c r="T1160" s="8">
        <v>0</v>
      </c>
      <c r="U1160" s="8">
        <v>429780000</v>
      </c>
      <c r="V1160" s="8">
        <v>5123335</v>
      </c>
      <c r="W1160" s="8">
        <v>424656665</v>
      </c>
      <c r="X1160" s="8">
        <v>0</v>
      </c>
      <c r="Y1160" s="8">
        <v>424656665</v>
      </c>
      <c r="Z1160" s="8">
        <v>0</v>
      </c>
      <c r="AA1160" s="8">
        <v>424656665</v>
      </c>
      <c r="AB1160" s="8">
        <v>189660001</v>
      </c>
      <c r="AC1160" s="8">
        <v>189660001</v>
      </c>
      <c r="AD1160" s="21">
        <v>189660001</v>
      </c>
    </row>
    <row r="1161" spans="1:30" ht="33.75" x14ac:dyDescent="0.25">
      <c r="A1161" s="20" t="s">
        <v>432</v>
      </c>
      <c r="B1161" s="6" t="s">
        <v>433</v>
      </c>
      <c r="C1161" s="7" t="s">
        <v>275</v>
      </c>
      <c r="D1161" s="7" t="s">
        <v>35</v>
      </c>
      <c r="E1161" s="3" t="str">
        <f>VLOOKUP(Tabla2[[#This Row],[RUBRO]],Hoja9!$B$4:$M$1963,10,0)</f>
        <v>PRIMERA INFANCIA</v>
      </c>
      <c r="F1161" s="7" t="str">
        <f>VLOOKUP(Tabla2[[#This Row],[RUBRO]],Hoja9!$B$4:$M$1963,11,0)</f>
        <v>DIRECCIÓN DE GESTIÓN HUMANA</v>
      </c>
      <c r="G1161" s="7" t="str">
        <f>VLOOKUP(Tabla2[[#This Row],[RUBRO]],Hoja9!$B$4:$M$1963,12,0)</f>
        <v>Gestión Humana- Viáticos</v>
      </c>
      <c r="H1161" s="5" t="s">
        <v>30</v>
      </c>
      <c r="I1161" s="5" t="s">
        <v>232</v>
      </c>
      <c r="J1161" s="5" t="s">
        <v>233</v>
      </c>
      <c r="K1161" s="5" t="s">
        <v>80</v>
      </c>
      <c r="L1161" s="5" t="s">
        <v>42</v>
      </c>
      <c r="M1161" s="5" t="s">
        <v>276</v>
      </c>
      <c r="N1161" s="5"/>
      <c r="O1161" s="5"/>
      <c r="P1161" s="5" t="s">
        <v>31</v>
      </c>
      <c r="Q1161" s="5" t="s">
        <v>32</v>
      </c>
      <c r="R1161" s="5" t="s">
        <v>33</v>
      </c>
      <c r="S1161" s="6" t="s">
        <v>249</v>
      </c>
      <c r="T1161" s="8">
        <v>3000000</v>
      </c>
      <c r="U1161" s="8">
        <v>70484689</v>
      </c>
      <c r="V1161" s="8">
        <v>0</v>
      </c>
      <c r="W1161" s="8">
        <v>73484689</v>
      </c>
      <c r="X1161" s="8">
        <v>0</v>
      </c>
      <c r="Y1161" s="8">
        <v>73484689</v>
      </c>
      <c r="Z1161" s="8">
        <v>0</v>
      </c>
      <c r="AA1161" s="8">
        <v>42970636</v>
      </c>
      <c r="AB1161" s="8">
        <v>30329962</v>
      </c>
      <c r="AC1161" s="8">
        <v>30329962</v>
      </c>
      <c r="AD1161" s="21">
        <v>30329962</v>
      </c>
    </row>
    <row r="1162" spans="1:30" ht="56.25" x14ac:dyDescent="0.25">
      <c r="A1162" s="20" t="s">
        <v>432</v>
      </c>
      <c r="B1162" s="6" t="s">
        <v>433</v>
      </c>
      <c r="C1162" s="7" t="s">
        <v>278</v>
      </c>
      <c r="D1162" s="7" t="s">
        <v>507</v>
      </c>
      <c r="E1162" s="3" t="str">
        <f>VLOOKUP(Tabla2[[#This Row],[RUBRO]],Hoja9!$B$4:$M$1963,10,0)</f>
        <v>FAMILIA</v>
      </c>
      <c r="F1162" s="7" t="str">
        <f>VLOOKUP(Tabla2[[#This Row],[RUBRO]],Hoja9!$B$4:$M$1963,11,0)</f>
        <v>DIRECCIÓN DE FAMILIAS Y COMUNIDADES</v>
      </c>
      <c r="G1162" s="7" t="str">
        <f>VLOOKUP(Tabla2[[#This Row],[RUBRO]],Hoja9!$B$4:$M$1963,12,0)</f>
        <v>Familia</v>
      </c>
      <c r="H1162" s="5" t="s">
        <v>30</v>
      </c>
      <c r="I1162" s="5" t="s">
        <v>232</v>
      </c>
      <c r="J1162" s="5" t="s">
        <v>233</v>
      </c>
      <c r="K1162" s="5" t="s">
        <v>64</v>
      </c>
      <c r="L1162" s="5" t="s">
        <v>42</v>
      </c>
      <c r="M1162" s="5" t="s">
        <v>234</v>
      </c>
      <c r="N1162" s="5"/>
      <c r="O1162" s="5"/>
      <c r="P1162" s="5" t="s">
        <v>31</v>
      </c>
      <c r="Q1162" s="5" t="s">
        <v>32</v>
      </c>
      <c r="R1162" s="5" t="s">
        <v>33</v>
      </c>
      <c r="S1162" s="6" t="s">
        <v>279</v>
      </c>
      <c r="T1162" s="8">
        <v>1926253440</v>
      </c>
      <c r="U1162" s="8">
        <v>346047490</v>
      </c>
      <c r="V1162" s="8">
        <v>81130630</v>
      </c>
      <c r="W1162" s="8">
        <v>2191170300</v>
      </c>
      <c r="X1162" s="8">
        <v>0</v>
      </c>
      <c r="Y1162" s="8">
        <v>2191170300</v>
      </c>
      <c r="Z1162" s="8">
        <v>0</v>
      </c>
      <c r="AA1162" s="8">
        <v>2191170300</v>
      </c>
      <c r="AB1162" s="8">
        <v>577876032</v>
      </c>
      <c r="AC1162" s="8">
        <v>577876032</v>
      </c>
      <c r="AD1162" s="21">
        <v>577876032</v>
      </c>
    </row>
    <row r="1163" spans="1:30" ht="56.25" x14ac:dyDescent="0.25">
      <c r="A1163" s="20" t="s">
        <v>432</v>
      </c>
      <c r="B1163" s="6" t="s">
        <v>433</v>
      </c>
      <c r="C1163" s="7" t="s">
        <v>280</v>
      </c>
      <c r="D1163" s="7" t="s">
        <v>507</v>
      </c>
      <c r="E1163" s="3" t="str">
        <f>VLOOKUP(Tabla2[[#This Row],[RUBRO]],Hoja9!$B$4:$M$1963,10,0)</f>
        <v>FAMILIA</v>
      </c>
      <c r="F1163" s="7" t="str">
        <f>VLOOKUP(Tabla2[[#This Row],[RUBRO]],Hoja9!$B$4:$M$1963,11,0)</f>
        <v>DIRECCIÓN DE FAMILIAS Y COMUNIDADES</v>
      </c>
      <c r="G1163" s="7" t="str">
        <f>VLOOKUP(Tabla2[[#This Row],[RUBRO]],Hoja9!$B$4:$M$1963,12,0)</f>
        <v>Familia</v>
      </c>
      <c r="H1163" s="5" t="s">
        <v>30</v>
      </c>
      <c r="I1163" s="5" t="s">
        <v>232</v>
      </c>
      <c r="J1163" s="5" t="s">
        <v>233</v>
      </c>
      <c r="K1163" s="5" t="s">
        <v>64</v>
      </c>
      <c r="L1163" s="5" t="s">
        <v>42</v>
      </c>
      <c r="M1163" s="5" t="s">
        <v>281</v>
      </c>
      <c r="N1163" s="5"/>
      <c r="O1163" s="5"/>
      <c r="P1163" s="5" t="s">
        <v>31</v>
      </c>
      <c r="Q1163" s="5" t="s">
        <v>32</v>
      </c>
      <c r="R1163" s="5" t="s">
        <v>33</v>
      </c>
      <c r="S1163" s="6" t="s">
        <v>282</v>
      </c>
      <c r="T1163" s="8">
        <v>647812000</v>
      </c>
      <c r="U1163" s="8">
        <v>785908800</v>
      </c>
      <c r="V1163" s="8">
        <v>0</v>
      </c>
      <c r="W1163" s="8">
        <v>1433720800</v>
      </c>
      <c r="X1163" s="8">
        <v>0</v>
      </c>
      <c r="Y1163" s="8">
        <v>1433720800</v>
      </c>
      <c r="Z1163" s="8">
        <v>0</v>
      </c>
      <c r="AA1163" s="8">
        <v>1433720800</v>
      </c>
      <c r="AB1163" s="8">
        <v>430116240</v>
      </c>
      <c r="AC1163" s="8">
        <v>430116240</v>
      </c>
      <c r="AD1163" s="21">
        <v>430116240</v>
      </c>
    </row>
    <row r="1164" spans="1:30" ht="33.75" x14ac:dyDescent="0.25">
      <c r="A1164" s="20" t="s">
        <v>432</v>
      </c>
      <c r="B1164" s="6" t="s">
        <v>433</v>
      </c>
      <c r="C1164" s="7" t="s">
        <v>285</v>
      </c>
      <c r="D1164" s="7" t="s">
        <v>507</v>
      </c>
      <c r="E1164" s="3" t="str">
        <f>VLOOKUP(Tabla2[[#This Row],[RUBRO]],Hoja9!$B$4:$M$1963,10,0)</f>
        <v>FAMILIA</v>
      </c>
      <c r="F1164" s="7" t="str">
        <f>VLOOKUP(Tabla2[[#This Row],[RUBRO]],Hoja9!$B$4:$M$1963,11,0)</f>
        <v>DIRECCIÓN DE GESTIÓN HUMANA</v>
      </c>
      <c r="G1164" s="7" t="str">
        <f>VLOOKUP(Tabla2[[#This Row],[RUBRO]],Hoja9!$B$4:$M$1963,12,0)</f>
        <v>Gestión Humana - Pres. Serv</v>
      </c>
      <c r="H1164" s="5" t="s">
        <v>30</v>
      </c>
      <c r="I1164" s="5" t="s">
        <v>232</v>
      </c>
      <c r="J1164" s="5" t="s">
        <v>233</v>
      </c>
      <c r="K1164" s="5" t="s">
        <v>64</v>
      </c>
      <c r="L1164" s="5" t="s">
        <v>42</v>
      </c>
      <c r="M1164" s="5" t="s">
        <v>243</v>
      </c>
      <c r="N1164" s="5"/>
      <c r="O1164" s="5"/>
      <c r="P1164" s="5" t="s">
        <v>31</v>
      </c>
      <c r="Q1164" s="5" t="s">
        <v>32</v>
      </c>
      <c r="R1164" s="5" t="s">
        <v>33</v>
      </c>
      <c r="S1164" s="6" t="s">
        <v>59</v>
      </c>
      <c r="T1164" s="8">
        <v>32791000</v>
      </c>
      <c r="U1164" s="8">
        <v>1788600</v>
      </c>
      <c r="V1164" s="8">
        <v>0</v>
      </c>
      <c r="W1164" s="8">
        <v>34579600</v>
      </c>
      <c r="X1164" s="8">
        <v>0</v>
      </c>
      <c r="Y1164" s="8">
        <v>32791000</v>
      </c>
      <c r="Z1164" s="8">
        <v>1788600</v>
      </c>
      <c r="AA1164" s="8">
        <v>32791000</v>
      </c>
      <c r="AB1164" s="8">
        <v>15600567</v>
      </c>
      <c r="AC1164" s="8">
        <v>15600567</v>
      </c>
      <c r="AD1164" s="21">
        <v>15600567</v>
      </c>
    </row>
    <row r="1165" spans="1:30" ht="33.75" x14ac:dyDescent="0.25">
      <c r="A1165" s="20" t="s">
        <v>432</v>
      </c>
      <c r="B1165" s="6" t="s">
        <v>433</v>
      </c>
      <c r="C1165" s="7" t="s">
        <v>286</v>
      </c>
      <c r="D1165" s="7" t="s">
        <v>507</v>
      </c>
      <c r="E1165" s="3" t="str">
        <f>VLOOKUP(Tabla2[[#This Row],[RUBRO]],Hoja9!$B$4:$M$1963,10,0)</f>
        <v>FAMILIA</v>
      </c>
      <c r="F1165" s="7" t="str">
        <f>VLOOKUP(Tabla2[[#This Row],[RUBRO]],Hoja9!$B$4:$M$1963,11,0)</f>
        <v>DIRECCIÓN DE GESTIÓN HUMANA</v>
      </c>
      <c r="G1165" s="7" t="str">
        <f>VLOOKUP(Tabla2[[#This Row],[RUBRO]],Hoja9!$B$4:$M$1963,12,0)</f>
        <v>Gestión Humana- Viáticos</v>
      </c>
      <c r="H1165" s="5" t="s">
        <v>30</v>
      </c>
      <c r="I1165" s="5" t="s">
        <v>232</v>
      </c>
      <c r="J1165" s="5" t="s">
        <v>233</v>
      </c>
      <c r="K1165" s="5" t="s">
        <v>64</v>
      </c>
      <c r="L1165" s="5" t="s">
        <v>42</v>
      </c>
      <c r="M1165" s="5" t="s">
        <v>246</v>
      </c>
      <c r="N1165" s="5"/>
      <c r="O1165" s="5"/>
      <c r="P1165" s="5" t="s">
        <v>31</v>
      </c>
      <c r="Q1165" s="5" t="s">
        <v>32</v>
      </c>
      <c r="R1165" s="5" t="s">
        <v>33</v>
      </c>
      <c r="S1165" s="6" t="s">
        <v>249</v>
      </c>
      <c r="T1165" s="8">
        <v>12456649</v>
      </c>
      <c r="U1165" s="8">
        <v>0</v>
      </c>
      <c r="V1165" s="8">
        <v>0</v>
      </c>
      <c r="W1165" s="8">
        <v>12456649</v>
      </c>
      <c r="X1165" s="8">
        <v>0</v>
      </c>
      <c r="Y1165" s="8">
        <v>12456649</v>
      </c>
      <c r="Z1165" s="8">
        <v>0</v>
      </c>
      <c r="AA1165" s="8">
        <v>3644004</v>
      </c>
      <c r="AB1165" s="8">
        <v>3508350</v>
      </c>
      <c r="AC1165" s="8">
        <v>3508350</v>
      </c>
      <c r="AD1165" s="21">
        <v>3508350</v>
      </c>
    </row>
    <row r="1166" spans="1:30" ht="56.25" x14ac:dyDescent="0.25">
      <c r="A1166" s="20" t="s">
        <v>432</v>
      </c>
      <c r="B1166" s="6" t="s">
        <v>433</v>
      </c>
      <c r="C1166" s="7" t="s">
        <v>478</v>
      </c>
      <c r="D1166" s="7" t="s">
        <v>507</v>
      </c>
      <c r="E1166" s="3" t="str">
        <f>VLOOKUP(Tabla2[[#This Row],[RUBRO]],Hoja9!$B$4:$M$1963,10,0)</f>
        <v>FAMILIA</v>
      </c>
      <c r="F1166" s="7" t="str">
        <f>VLOOKUP(Tabla2[[#This Row],[RUBRO]],Hoja9!$B$4:$M$1963,11,0)</f>
        <v>DIRECCIÓN DE FAMILIAS Y COMUNIDADES</v>
      </c>
      <c r="G1166" s="7" t="str">
        <f>VLOOKUP(Tabla2[[#This Row],[RUBRO]],Hoja9!$B$4:$M$1963,12,0)</f>
        <v>Familia</v>
      </c>
      <c r="H1166" s="5" t="s">
        <v>30</v>
      </c>
      <c r="I1166" s="5" t="s">
        <v>232</v>
      </c>
      <c r="J1166" s="5" t="s">
        <v>233</v>
      </c>
      <c r="K1166" s="5" t="s">
        <v>64</v>
      </c>
      <c r="L1166" s="5" t="s">
        <v>42</v>
      </c>
      <c r="M1166" s="5" t="s">
        <v>266</v>
      </c>
      <c r="N1166" s="5"/>
      <c r="O1166" s="5"/>
      <c r="P1166" s="5" t="s">
        <v>31</v>
      </c>
      <c r="Q1166" s="5" t="s">
        <v>32</v>
      </c>
      <c r="R1166" s="5" t="s">
        <v>33</v>
      </c>
      <c r="S1166" s="6" t="s">
        <v>267</v>
      </c>
      <c r="T1166" s="8">
        <v>4984</v>
      </c>
      <c r="U1166" s="8">
        <v>0</v>
      </c>
      <c r="V1166" s="8">
        <v>0</v>
      </c>
      <c r="W1166" s="8">
        <v>4984</v>
      </c>
      <c r="X1166" s="8">
        <v>0</v>
      </c>
      <c r="Y1166" s="8">
        <v>0</v>
      </c>
      <c r="Z1166" s="8">
        <v>4984</v>
      </c>
      <c r="AA1166" s="8">
        <v>0</v>
      </c>
      <c r="AB1166" s="8">
        <v>0</v>
      </c>
      <c r="AC1166" s="8">
        <v>0</v>
      </c>
      <c r="AD1166" s="21">
        <v>0</v>
      </c>
    </row>
    <row r="1167" spans="1:30" ht="45" x14ac:dyDescent="0.25">
      <c r="A1167" s="20" t="s">
        <v>432</v>
      </c>
      <c r="B1167" s="6" t="s">
        <v>433</v>
      </c>
      <c r="C1167" s="7" t="s">
        <v>392</v>
      </c>
      <c r="D1167" s="7" t="s">
        <v>512</v>
      </c>
      <c r="E1167" s="3" t="str">
        <f>VLOOKUP(Tabla2[[#This Row],[RUBRO]],Hoja9!$B$4:$M$1963,10,0)</f>
        <v>GENERACIONES</v>
      </c>
      <c r="F1167" s="7" t="str">
        <f>VLOOKUP(Tabla2[[#This Row],[RUBRO]],Hoja9!$B$4:$M$1963,11,0)</f>
        <v>DIRECCIÓN DE NIÑEZ Y ADOLESCENCIA</v>
      </c>
      <c r="G1167" s="7" t="str">
        <f>VLOOKUP(Tabla2[[#This Row],[RUBRO]],Hoja9!$B$4:$M$1963,12,0)</f>
        <v>Niñez y adolescencia</v>
      </c>
      <c r="H1167" s="5" t="s">
        <v>30</v>
      </c>
      <c r="I1167" s="5" t="s">
        <v>232</v>
      </c>
      <c r="J1167" s="5" t="s">
        <v>233</v>
      </c>
      <c r="K1167" s="5" t="s">
        <v>68</v>
      </c>
      <c r="L1167" s="5" t="s">
        <v>42</v>
      </c>
      <c r="M1167" s="5" t="s">
        <v>234</v>
      </c>
      <c r="N1167" s="5"/>
      <c r="O1167" s="5"/>
      <c r="P1167" s="5" t="s">
        <v>31</v>
      </c>
      <c r="Q1167" s="5" t="s">
        <v>32</v>
      </c>
      <c r="R1167" s="5" t="s">
        <v>33</v>
      </c>
      <c r="S1167" s="6" t="s">
        <v>393</v>
      </c>
      <c r="T1167" s="8">
        <v>1146904190</v>
      </c>
      <c r="U1167" s="8">
        <v>0</v>
      </c>
      <c r="V1167" s="8">
        <v>150356680</v>
      </c>
      <c r="W1167" s="8">
        <v>996547510</v>
      </c>
      <c r="X1167" s="8">
        <v>0</v>
      </c>
      <c r="Y1167" s="8">
        <v>974552635</v>
      </c>
      <c r="Z1167" s="8">
        <v>21994875</v>
      </c>
      <c r="AA1167" s="8">
        <v>974552635</v>
      </c>
      <c r="AB1167" s="8">
        <v>47623255</v>
      </c>
      <c r="AC1167" s="8">
        <v>47623255</v>
      </c>
      <c r="AD1167" s="21">
        <v>47623255</v>
      </c>
    </row>
    <row r="1168" spans="1:30" ht="45" x14ac:dyDescent="0.25">
      <c r="A1168" s="20" t="s">
        <v>432</v>
      </c>
      <c r="B1168" s="6" t="s">
        <v>433</v>
      </c>
      <c r="C1168" s="7" t="s">
        <v>394</v>
      </c>
      <c r="D1168" s="7" t="s">
        <v>512</v>
      </c>
      <c r="E1168" s="3" t="str">
        <f>VLOOKUP(Tabla2[[#This Row],[RUBRO]],Hoja9!$B$4:$M$1963,10,0)</f>
        <v>GENERACIONES</v>
      </c>
      <c r="F1168" s="7" t="str">
        <f>VLOOKUP(Tabla2[[#This Row],[RUBRO]],Hoja9!$B$4:$M$1963,11,0)</f>
        <v>DIRECCIÓN DE NIÑEZ Y ADOLESCENCIA</v>
      </c>
      <c r="G1168" s="7" t="str">
        <f>VLOOKUP(Tabla2[[#This Row],[RUBRO]],Hoja9!$B$4:$M$1963,12,0)</f>
        <v>Niñez y adolescencia</v>
      </c>
      <c r="H1168" s="5" t="s">
        <v>30</v>
      </c>
      <c r="I1168" s="5" t="s">
        <v>232</v>
      </c>
      <c r="J1168" s="5" t="s">
        <v>233</v>
      </c>
      <c r="K1168" s="5" t="s">
        <v>68</v>
      </c>
      <c r="L1168" s="5" t="s">
        <v>42</v>
      </c>
      <c r="M1168" s="5" t="s">
        <v>281</v>
      </c>
      <c r="N1168" s="5"/>
      <c r="O1168" s="5"/>
      <c r="P1168" s="5" t="s">
        <v>31</v>
      </c>
      <c r="Q1168" s="5" t="s">
        <v>32</v>
      </c>
      <c r="R1168" s="5" t="s">
        <v>33</v>
      </c>
      <c r="S1168" s="6" t="s">
        <v>395</v>
      </c>
      <c r="T1168" s="8">
        <v>327821710</v>
      </c>
      <c r="U1168" s="8">
        <v>0</v>
      </c>
      <c r="V1168" s="8">
        <v>6320720</v>
      </c>
      <c r="W1168" s="8">
        <v>321500990</v>
      </c>
      <c r="X1168" s="8">
        <v>0</v>
      </c>
      <c r="Y1168" s="8">
        <v>319256615</v>
      </c>
      <c r="Z1168" s="8">
        <v>2244375</v>
      </c>
      <c r="AA1168" s="8">
        <v>319256615</v>
      </c>
      <c r="AB1168" s="8">
        <v>38282695</v>
      </c>
      <c r="AC1168" s="8">
        <v>38282695</v>
      </c>
      <c r="AD1168" s="21">
        <v>38282695</v>
      </c>
    </row>
    <row r="1169" spans="1:30" ht="45" x14ac:dyDescent="0.25">
      <c r="A1169" s="20" t="s">
        <v>432</v>
      </c>
      <c r="B1169" s="6" t="s">
        <v>433</v>
      </c>
      <c r="C1169" s="7" t="s">
        <v>291</v>
      </c>
      <c r="D1169" s="7" t="s">
        <v>512</v>
      </c>
      <c r="E1169" s="3" t="str">
        <f>VLOOKUP(Tabla2[[#This Row],[RUBRO]],Hoja9!$B$4:$M$1963,10,0)</f>
        <v>GENERACIONES</v>
      </c>
      <c r="F1169" s="7" t="str">
        <f>VLOOKUP(Tabla2[[#This Row],[RUBRO]],Hoja9!$B$4:$M$1963,11,0)</f>
        <v>DIRECCIÓN DE NIÑEZ Y ADOLESCENCIA</v>
      </c>
      <c r="G1169" s="7" t="str">
        <f>VLOOKUP(Tabla2[[#This Row],[RUBRO]],Hoja9!$B$4:$M$1963,12,0)</f>
        <v>Niñez y adolescencia</v>
      </c>
      <c r="H1169" s="5" t="s">
        <v>30</v>
      </c>
      <c r="I1169" s="5" t="s">
        <v>232</v>
      </c>
      <c r="J1169" s="5" t="s">
        <v>233</v>
      </c>
      <c r="K1169" s="5" t="s">
        <v>68</v>
      </c>
      <c r="L1169" s="5" t="s">
        <v>42</v>
      </c>
      <c r="M1169" s="5" t="s">
        <v>243</v>
      </c>
      <c r="N1169" s="5"/>
      <c r="O1169" s="5"/>
      <c r="P1169" s="5" t="s">
        <v>31</v>
      </c>
      <c r="Q1169" s="5" t="s">
        <v>32</v>
      </c>
      <c r="R1169" s="5" t="s">
        <v>33</v>
      </c>
      <c r="S1169" s="6" t="s">
        <v>292</v>
      </c>
      <c r="T1169" s="8">
        <v>0</v>
      </c>
      <c r="U1169" s="8">
        <v>264916860</v>
      </c>
      <c r="V1169" s="8">
        <v>0</v>
      </c>
      <c r="W1169" s="8">
        <v>264916860</v>
      </c>
      <c r="X1169" s="8">
        <v>0</v>
      </c>
      <c r="Y1169" s="8">
        <v>264916860</v>
      </c>
      <c r="Z1169" s="8">
        <v>0</v>
      </c>
      <c r="AA1169" s="8">
        <v>264916860</v>
      </c>
      <c r="AB1169" s="8">
        <v>0</v>
      </c>
      <c r="AC1169" s="8">
        <v>0</v>
      </c>
      <c r="AD1169" s="21">
        <v>0</v>
      </c>
    </row>
    <row r="1170" spans="1:30" ht="33.75" x14ac:dyDescent="0.25">
      <c r="A1170" s="20" t="s">
        <v>432</v>
      </c>
      <c r="B1170" s="6" t="s">
        <v>433</v>
      </c>
      <c r="C1170" s="7" t="s">
        <v>293</v>
      </c>
      <c r="D1170" s="7" t="s">
        <v>512</v>
      </c>
      <c r="E1170" s="3" t="str">
        <f>VLOOKUP(Tabla2[[#This Row],[RUBRO]],Hoja9!$B$4:$M$1963,10,0)</f>
        <v>GENERACIONES</v>
      </c>
      <c r="F1170" s="7" t="str">
        <f>VLOOKUP(Tabla2[[#This Row],[RUBRO]],Hoja9!$B$4:$M$1963,11,0)</f>
        <v>DIRECCIÓN DE GESTIÓN HUMANA</v>
      </c>
      <c r="G1170" s="7" t="str">
        <f>VLOOKUP(Tabla2[[#This Row],[RUBRO]],Hoja9!$B$4:$M$1963,12,0)</f>
        <v>Gestión Humana - Pres. Serv</v>
      </c>
      <c r="H1170" s="5" t="s">
        <v>30</v>
      </c>
      <c r="I1170" s="5" t="s">
        <v>232</v>
      </c>
      <c r="J1170" s="5" t="s">
        <v>233</v>
      </c>
      <c r="K1170" s="5" t="s">
        <v>68</v>
      </c>
      <c r="L1170" s="5" t="s">
        <v>42</v>
      </c>
      <c r="M1170" s="5" t="s">
        <v>248</v>
      </c>
      <c r="N1170" s="5"/>
      <c r="O1170" s="5"/>
      <c r="P1170" s="5" t="s">
        <v>31</v>
      </c>
      <c r="Q1170" s="5" t="s">
        <v>32</v>
      </c>
      <c r="R1170" s="5" t="s">
        <v>33</v>
      </c>
      <c r="S1170" s="6" t="s">
        <v>59</v>
      </c>
      <c r="T1170" s="8">
        <v>0</v>
      </c>
      <c r="U1170" s="8">
        <v>68669800</v>
      </c>
      <c r="V1170" s="8">
        <v>8716600</v>
      </c>
      <c r="W1170" s="8">
        <v>59953200</v>
      </c>
      <c r="X1170" s="8">
        <v>0</v>
      </c>
      <c r="Y1170" s="8">
        <v>59953200</v>
      </c>
      <c r="Z1170" s="8">
        <v>0</v>
      </c>
      <c r="AA1170" s="8">
        <v>59953200</v>
      </c>
      <c r="AB1170" s="8">
        <v>19346600</v>
      </c>
      <c r="AC1170" s="8">
        <v>19346600</v>
      </c>
      <c r="AD1170" s="21">
        <v>19346600</v>
      </c>
    </row>
    <row r="1171" spans="1:30" ht="33.75" x14ac:dyDescent="0.25">
      <c r="A1171" s="20" t="s">
        <v>432</v>
      </c>
      <c r="B1171" s="6" t="s">
        <v>433</v>
      </c>
      <c r="C1171" s="7" t="s">
        <v>294</v>
      </c>
      <c r="D1171" s="7" t="s">
        <v>512</v>
      </c>
      <c r="E1171" s="3" t="str">
        <f>VLOOKUP(Tabla2[[#This Row],[RUBRO]],Hoja9!$B$4:$M$1963,10,0)</f>
        <v>GENERACIONES</v>
      </c>
      <c r="F1171" s="7" t="str">
        <f>VLOOKUP(Tabla2[[#This Row],[RUBRO]],Hoja9!$B$4:$M$1963,11,0)</f>
        <v>DIRECCIÓN DE GESTIÓN HUMANA</v>
      </c>
      <c r="G1171" s="7" t="str">
        <f>VLOOKUP(Tabla2[[#This Row],[RUBRO]],Hoja9!$B$4:$M$1963,12,0)</f>
        <v>Gestión Humana- Viáticos</v>
      </c>
      <c r="H1171" s="5" t="s">
        <v>30</v>
      </c>
      <c r="I1171" s="5" t="s">
        <v>232</v>
      </c>
      <c r="J1171" s="5" t="s">
        <v>233</v>
      </c>
      <c r="K1171" s="5" t="s">
        <v>68</v>
      </c>
      <c r="L1171" s="5" t="s">
        <v>42</v>
      </c>
      <c r="M1171" s="5" t="s">
        <v>254</v>
      </c>
      <c r="N1171" s="5"/>
      <c r="O1171" s="5"/>
      <c r="P1171" s="5" t="s">
        <v>31</v>
      </c>
      <c r="Q1171" s="5" t="s">
        <v>32</v>
      </c>
      <c r="R1171" s="5" t="s">
        <v>33</v>
      </c>
      <c r="S1171" s="6" t="s">
        <v>249</v>
      </c>
      <c r="T1171" s="8">
        <v>2000000</v>
      </c>
      <c r="U1171" s="8">
        <v>5000000</v>
      </c>
      <c r="V1171" s="8">
        <v>0</v>
      </c>
      <c r="W1171" s="8">
        <v>7000000</v>
      </c>
      <c r="X1171" s="8">
        <v>0</v>
      </c>
      <c r="Y1171" s="8">
        <v>7000000</v>
      </c>
      <c r="Z1171" s="8">
        <v>0</v>
      </c>
      <c r="AA1171" s="8">
        <v>3857100</v>
      </c>
      <c r="AB1171" s="8">
        <v>2937507</v>
      </c>
      <c r="AC1171" s="8">
        <v>2937507</v>
      </c>
      <c r="AD1171" s="21">
        <v>2937507</v>
      </c>
    </row>
    <row r="1172" spans="1:30" ht="45" x14ac:dyDescent="0.25">
      <c r="A1172" s="20" t="s">
        <v>432</v>
      </c>
      <c r="B1172" s="6" t="s">
        <v>433</v>
      </c>
      <c r="C1172" s="7" t="s">
        <v>295</v>
      </c>
      <c r="D1172" s="7" t="s">
        <v>512</v>
      </c>
      <c r="E1172" s="3" t="str">
        <f>VLOOKUP(Tabla2[[#This Row],[RUBRO]],Hoja9!$B$4:$M$1963,10,0)</f>
        <v>GENERACIONES</v>
      </c>
      <c r="F1172" s="7" t="str">
        <f>VLOOKUP(Tabla2[[#This Row],[RUBRO]],Hoja9!$B$4:$M$1963,11,0)</f>
        <v>DIRECCIÓN DE NIÑEZ Y ADOLESCENCIA</v>
      </c>
      <c r="G1172" s="7" t="str">
        <f>VLOOKUP(Tabla2[[#This Row],[RUBRO]],Hoja9!$B$4:$M$1963,12,0)</f>
        <v>Niñez y adolescencia</v>
      </c>
      <c r="H1172" s="5" t="s">
        <v>30</v>
      </c>
      <c r="I1172" s="5" t="s">
        <v>232</v>
      </c>
      <c r="J1172" s="5" t="s">
        <v>233</v>
      </c>
      <c r="K1172" s="5" t="s">
        <v>68</v>
      </c>
      <c r="L1172" s="5" t="s">
        <v>42</v>
      </c>
      <c r="M1172" s="5" t="s">
        <v>266</v>
      </c>
      <c r="N1172" s="5"/>
      <c r="O1172" s="5"/>
      <c r="P1172" s="5" t="s">
        <v>31</v>
      </c>
      <c r="Q1172" s="5" t="s">
        <v>32</v>
      </c>
      <c r="R1172" s="5" t="s">
        <v>33</v>
      </c>
      <c r="S1172" s="6" t="s">
        <v>267</v>
      </c>
      <c r="T1172" s="8">
        <v>0</v>
      </c>
      <c r="U1172" s="8">
        <v>5898904</v>
      </c>
      <c r="V1172" s="8">
        <v>5885904</v>
      </c>
      <c r="W1172" s="8">
        <v>13000</v>
      </c>
      <c r="X1172" s="8">
        <v>0</v>
      </c>
      <c r="Y1172" s="8">
        <v>0</v>
      </c>
      <c r="Z1172" s="8">
        <v>13000</v>
      </c>
      <c r="AA1172" s="8">
        <v>0</v>
      </c>
      <c r="AB1172" s="8">
        <v>0</v>
      </c>
      <c r="AC1172" s="8">
        <v>0</v>
      </c>
      <c r="AD1172" s="21">
        <v>0</v>
      </c>
    </row>
    <row r="1173" spans="1:30" ht="33.75" x14ac:dyDescent="0.25">
      <c r="A1173" s="20" t="s">
        <v>432</v>
      </c>
      <c r="B1173" s="6" t="s">
        <v>433</v>
      </c>
      <c r="C1173" s="7" t="s">
        <v>298</v>
      </c>
      <c r="D1173" s="7" t="s">
        <v>594</v>
      </c>
      <c r="E1173" s="3" t="str">
        <f>VLOOKUP(Tabla2[[#This Row],[RUBRO]],Hoja9!$B$4:$M$1963,10,0)</f>
        <v>SNBF</v>
      </c>
      <c r="F1173" s="7" t="str">
        <f>VLOOKUP(Tabla2[[#This Row],[RUBRO]],Hoja9!$B$4:$M$1963,11,0)</f>
        <v>DIRECCIÓN DE GESTIÓN HUMANA</v>
      </c>
      <c r="G1173" s="7" t="str">
        <f>VLOOKUP(Tabla2[[#This Row],[RUBRO]],Hoja9!$B$4:$M$1963,12,0)</f>
        <v>Gestión Humana - Pres. Serv</v>
      </c>
      <c r="H1173" s="5" t="s">
        <v>30</v>
      </c>
      <c r="I1173" s="5" t="s">
        <v>232</v>
      </c>
      <c r="J1173" s="5" t="s">
        <v>233</v>
      </c>
      <c r="K1173" s="5" t="s">
        <v>138</v>
      </c>
      <c r="L1173" s="5" t="s">
        <v>42</v>
      </c>
      <c r="M1173" s="5" t="s">
        <v>281</v>
      </c>
      <c r="N1173" s="5"/>
      <c r="O1173" s="5"/>
      <c r="P1173" s="5" t="s">
        <v>31</v>
      </c>
      <c r="Q1173" s="5" t="s">
        <v>32</v>
      </c>
      <c r="R1173" s="5" t="s">
        <v>33</v>
      </c>
      <c r="S1173" s="6" t="s">
        <v>59</v>
      </c>
      <c r="T1173" s="8">
        <v>138115340</v>
      </c>
      <c r="U1173" s="8">
        <v>21565553</v>
      </c>
      <c r="V1173" s="8">
        <v>3280593</v>
      </c>
      <c r="W1173" s="8">
        <v>156400300</v>
      </c>
      <c r="X1173" s="8">
        <v>0</v>
      </c>
      <c r="Y1173" s="8">
        <v>156400300</v>
      </c>
      <c r="Z1173" s="8">
        <v>0</v>
      </c>
      <c r="AA1173" s="8">
        <v>156377266</v>
      </c>
      <c r="AB1173" s="8">
        <v>59865003</v>
      </c>
      <c r="AC1173" s="8">
        <v>59865003</v>
      </c>
      <c r="AD1173" s="21">
        <v>59865003</v>
      </c>
    </row>
    <row r="1174" spans="1:30" ht="33.75" x14ac:dyDescent="0.25">
      <c r="A1174" s="20" t="s">
        <v>432</v>
      </c>
      <c r="B1174" s="6" t="s">
        <v>433</v>
      </c>
      <c r="C1174" s="7" t="s">
        <v>299</v>
      </c>
      <c r="D1174" s="7" t="s">
        <v>594</v>
      </c>
      <c r="E1174" s="3" t="str">
        <f>VLOOKUP(Tabla2[[#This Row],[RUBRO]],Hoja9!$B$4:$M$1963,10,0)</f>
        <v>SNBF</v>
      </c>
      <c r="F1174" s="7" t="str">
        <f>VLOOKUP(Tabla2[[#This Row],[RUBRO]],Hoja9!$B$4:$M$1963,11,0)</f>
        <v>DIRECCIÓN DE GESTIÓN HUMANA</v>
      </c>
      <c r="G1174" s="7" t="str">
        <f>VLOOKUP(Tabla2[[#This Row],[RUBRO]],Hoja9!$B$4:$M$1963,12,0)</f>
        <v>Gestión Humana- Viáticos</v>
      </c>
      <c r="H1174" s="5" t="s">
        <v>30</v>
      </c>
      <c r="I1174" s="5" t="s">
        <v>232</v>
      </c>
      <c r="J1174" s="5" t="s">
        <v>233</v>
      </c>
      <c r="K1174" s="5" t="s">
        <v>138</v>
      </c>
      <c r="L1174" s="5" t="s">
        <v>42</v>
      </c>
      <c r="M1174" s="5" t="s">
        <v>237</v>
      </c>
      <c r="N1174" s="5"/>
      <c r="O1174" s="5"/>
      <c r="P1174" s="5" t="s">
        <v>31</v>
      </c>
      <c r="Q1174" s="5" t="s">
        <v>32</v>
      </c>
      <c r="R1174" s="5" t="s">
        <v>33</v>
      </c>
      <c r="S1174" s="6" t="s">
        <v>249</v>
      </c>
      <c r="T1174" s="8">
        <v>28179726</v>
      </c>
      <c r="U1174" s="8">
        <v>0</v>
      </c>
      <c r="V1174" s="8">
        <v>0</v>
      </c>
      <c r="W1174" s="8">
        <v>28179726</v>
      </c>
      <c r="X1174" s="8">
        <v>0</v>
      </c>
      <c r="Y1174" s="8">
        <v>28179726</v>
      </c>
      <c r="Z1174" s="8">
        <v>0</v>
      </c>
      <c r="AA1174" s="8">
        <v>21875753</v>
      </c>
      <c r="AB1174" s="8">
        <v>15254507</v>
      </c>
      <c r="AC1174" s="8">
        <v>15254507</v>
      </c>
      <c r="AD1174" s="21">
        <v>15254507</v>
      </c>
    </row>
    <row r="1175" spans="1:30" ht="33.75" x14ac:dyDescent="0.25">
      <c r="A1175" s="20" t="s">
        <v>432</v>
      </c>
      <c r="B1175" s="6" t="s">
        <v>433</v>
      </c>
      <c r="C1175" s="7" t="s">
        <v>303</v>
      </c>
      <c r="D1175" s="7" t="s">
        <v>604</v>
      </c>
      <c r="E1175" s="3" t="str">
        <f>VLOOKUP(Tabla2[[#This Row],[RUBRO]],Hoja9!$B$4:$M$1963,10,0)</f>
        <v>TECNOLOGIA</v>
      </c>
      <c r="F1175" s="7" t="str">
        <f>VLOOKUP(Tabla2[[#This Row],[RUBRO]],Hoja9!$B$4:$M$1963,11,0)</f>
        <v>DIRECCIÓN DE GESTIÓN HUMANA</v>
      </c>
      <c r="G1175" s="7" t="str">
        <f>VLOOKUP(Tabla2[[#This Row],[RUBRO]],Hoja9!$B$4:$M$1963,12,0)</f>
        <v>Gestión Humana - Pres. Serv</v>
      </c>
      <c r="H1175" s="5" t="s">
        <v>30</v>
      </c>
      <c r="I1175" s="5" t="s">
        <v>301</v>
      </c>
      <c r="J1175" s="5" t="s">
        <v>233</v>
      </c>
      <c r="K1175" s="5" t="s">
        <v>41</v>
      </c>
      <c r="L1175" s="5" t="s">
        <v>42</v>
      </c>
      <c r="M1175" s="5" t="s">
        <v>281</v>
      </c>
      <c r="N1175" s="5"/>
      <c r="O1175" s="5"/>
      <c r="P1175" s="5" t="s">
        <v>31</v>
      </c>
      <c r="Q1175" s="5" t="s">
        <v>32</v>
      </c>
      <c r="R1175" s="5" t="s">
        <v>33</v>
      </c>
      <c r="S1175" s="6" t="s">
        <v>59</v>
      </c>
      <c r="T1175" s="8">
        <v>64697390</v>
      </c>
      <c r="U1175" s="8">
        <v>689972</v>
      </c>
      <c r="V1175" s="8">
        <v>67362</v>
      </c>
      <c r="W1175" s="8">
        <v>65320000</v>
      </c>
      <c r="X1175" s="8">
        <v>0</v>
      </c>
      <c r="Y1175" s="8">
        <v>64562666</v>
      </c>
      <c r="Z1175" s="8">
        <v>757334</v>
      </c>
      <c r="AA1175" s="8">
        <v>64562666</v>
      </c>
      <c r="AB1175" s="8">
        <v>28778667</v>
      </c>
      <c r="AC1175" s="8">
        <v>28778667</v>
      </c>
      <c r="AD1175" s="21">
        <v>28778667</v>
      </c>
    </row>
    <row r="1176" spans="1:30" ht="33.75" x14ac:dyDescent="0.25">
      <c r="A1176" s="20" t="s">
        <v>432</v>
      </c>
      <c r="B1176" s="6" t="s">
        <v>433</v>
      </c>
      <c r="C1176" s="7" t="s">
        <v>304</v>
      </c>
      <c r="D1176" s="7" t="s">
        <v>604</v>
      </c>
      <c r="E1176" s="3" t="str">
        <f>VLOOKUP(Tabla2[[#This Row],[RUBRO]],Hoja9!$B$4:$M$1963,10,0)</f>
        <v>TECNOLOGIA</v>
      </c>
      <c r="F1176" s="7" t="str">
        <f>VLOOKUP(Tabla2[[#This Row],[RUBRO]],Hoja9!$B$4:$M$1963,11,0)</f>
        <v>DIRECCIÓN DE GESTIÓN HUMANA</v>
      </c>
      <c r="G1176" s="7" t="str">
        <f>VLOOKUP(Tabla2[[#This Row],[RUBRO]],Hoja9!$B$4:$M$1963,12,0)</f>
        <v>Gestión Humana- Viáticos</v>
      </c>
      <c r="H1176" s="5" t="s">
        <v>30</v>
      </c>
      <c r="I1176" s="5" t="s">
        <v>301</v>
      </c>
      <c r="J1176" s="5" t="s">
        <v>233</v>
      </c>
      <c r="K1176" s="5" t="s">
        <v>41</v>
      </c>
      <c r="L1176" s="5" t="s">
        <v>42</v>
      </c>
      <c r="M1176" s="5" t="s">
        <v>237</v>
      </c>
      <c r="N1176" s="5"/>
      <c r="O1176" s="5"/>
      <c r="P1176" s="5" t="s">
        <v>31</v>
      </c>
      <c r="Q1176" s="5" t="s">
        <v>32</v>
      </c>
      <c r="R1176" s="5" t="s">
        <v>33</v>
      </c>
      <c r="S1176" s="6" t="s">
        <v>249</v>
      </c>
      <c r="T1176" s="8">
        <v>5243975</v>
      </c>
      <c r="U1176" s="8">
        <v>0</v>
      </c>
      <c r="V1176" s="8">
        <v>0</v>
      </c>
      <c r="W1176" s="8">
        <v>5243975</v>
      </c>
      <c r="X1176" s="8">
        <v>0</v>
      </c>
      <c r="Y1176" s="8">
        <v>5243975</v>
      </c>
      <c r="Z1176" s="8">
        <v>0</v>
      </c>
      <c r="AA1176" s="8">
        <v>3495578</v>
      </c>
      <c r="AB1176" s="8">
        <v>2958004</v>
      </c>
      <c r="AC1176" s="8">
        <v>2958004</v>
      </c>
      <c r="AD1176" s="21">
        <v>2958004</v>
      </c>
    </row>
    <row r="1177" spans="1:30" ht="33.75" x14ac:dyDescent="0.25">
      <c r="A1177" s="20" t="s">
        <v>432</v>
      </c>
      <c r="B1177" s="6" t="s">
        <v>433</v>
      </c>
      <c r="C1177" s="7" t="s">
        <v>307</v>
      </c>
      <c r="D1177" s="7" t="s">
        <v>37</v>
      </c>
      <c r="E1177" s="3" t="str">
        <f>VLOOKUP(Tabla2[[#This Row],[RUBRO]],Hoja9!$B$4:$M$1963,10,0)</f>
        <v>MODELO INTERVENCION</v>
      </c>
      <c r="F1177" s="7" t="str">
        <f>VLOOKUP(Tabla2[[#This Row],[RUBRO]],Hoja9!$B$4:$M$1963,11,0)</f>
        <v>DIRECCIÓN DE GESTIÓN HUMANA</v>
      </c>
      <c r="G1177" s="7" t="str">
        <f>VLOOKUP(Tabla2[[#This Row],[RUBRO]],Hoja9!$B$4:$M$1963,12,0)</f>
        <v>Gestión Humana - Pres. Serv</v>
      </c>
      <c r="H1177" s="5" t="s">
        <v>30</v>
      </c>
      <c r="I1177" s="5" t="s">
        <v>301</v>
      </c>
      <c r="J1177" s="5" t="s">
        <v>233</v>
      </c>
      <c r="K1177" s="5" t="s">
        <v>77</v>
      </c>
      <c r="L1177" s="5" t="s">
        <v>42</v>
      </c>
      <c r="M1177" s="5" t="s">
        <v>237</v>
      </c>
      <c r="N1177" s="5"/>
      <c r="O1177" s="5"/>
      <c r="P1177" s="5" t="s">
        <v>31</v>
      </c>
      <c r="Q1177" s="5" t="s">
        <v>32</v>
      </c>
      <c r="R1177" s="5" t="s">
        <v>33</v>
      </c>
      <c r="S1177" s="6" t="s">
        <v>59</v>
      </c>
      <c r="T1177" s="8">
        <v>412757946</v>
      </c>
      <c r="U1177" s="8">
        <v>87565100</v>
      </c>
      <c r="V1177" s="8">
        <v>9067946</v>
      </c>
      <c r="W1177" s="8">
        <v>491255100</v>
      </c>
      <c r="X1177" s="8">
        <v>0</v>
      </c>
      <c r="Y1177" s="8">
        <v>486376034</v>
      </c>
      <c r="Z1177" s="8">
        <v>4879066</v>
      </c>
      <c r="AA1177" s="8">
        <v>478910034</v>
      </c>
      <c r="AB1177" s="8">
        <v>282789031</v>
      </c>
      <c r="AC1177" s="8">
        <v>282789031</v>
      </c>
      <c r="AD1177" s="21">
        <v>282789031</v>
      </c>
    </row>
    <row r="1178" spans="1:30" ht="33.75" x14ac:dyDescent="0.25">
      <c r="A1178" s="20" t="s">
        <v>432</v>
      </c>
      <c r="B1178" s="6" t="s">
        <v>433</v>
      </c>
      <c r="C1178" s="7" t="s">
        <v>308</v>
      </c>
      <c r="D1178" s="7" t="s">
        <v>37</v>
      </c>
      <c r="E1178" s="3" t="str">
        <f>VLOOKUP(Tabla2[[#This Row],[RUBRO]],Hoja9!$B$4:$M$1963,10,0)</f>
        <v>MODELO INTERVENCION</v>
      </c>
      <c r="F1178" s="7" t="str">
        <f>VLOOKUP(Tabla2[[#This Row],[RUBRO]],Hoja9!$B$4:$M$1963,11,0)</f>
        <v>DIRECCIÓN DE GESTIÓN HUMANA</v>
      </c>
      <c r="G1178" s="7" t="str">
        <f>VLOOKUP(Tabla2[[#This Row],[RUBRO]],Hoja9!$B$4:$M$1963,12,0)</f>
        <v>Gestión Humana- Viáticos</v>
      </c>
      <c r="H1178" s="5" t="s">
        <v>30</v>
      </c>
      <c r="I1178" s="5" t="s">
        <v>301</v>
      </c>
      <c r="J1178" s="5" t="s">
        <v>233</v>
      </c>
      <c r="K1178" s="5" t="s">
        <v>77</v>
      </c>
      <c r="L1178" s="5" t="s">
        <v>42</v>
      </c>
      <c r="M1178" s="5" t="s">
        <v>240</v>
      </c>
      <c r="N1178" s="5"/>
      <c r="O1178" s="5"/>
      <c r="P1178" s="5" t="s">
        <v>31</v>
      </c>
      <c r="Q1178" s="5" t="s">
        <v>32</v>
      </c>
      <c r="R1178" s="5" t="s">
        <v>33</v>
      </c>
      <c r="S1178" s="6" t="s">
        <v>249</v>
      </c>
      <c r="T1178" s="8">
        <v>0</v>
      </c>
      <c r="U1178" s="8">
        <v>18000000</v>
      </c>
      <c r="V1178" s="8">
        <v>0</v>
      </c>
      <c r="W1178" s="8">
        <v>18000000</v>
      </c>
      <c r="X1178" s="8">
        <v>0</v>
      </c>
      <c r="Y1178" s="8">
        <v>18000000</v>
      </c>
      <c r="Z1178" s="8">
        <v>0</v>
      </c>
      <c r="AA1178" s="8">
        <v>13599207</v>
      </c>
      <c r="AB1178" s="8">
        <v>8368344</v>
      </c>
      <c r="AC1178" s="8">
        <v>8368344</v>
      </c>
      <c r="AD1178" s="21">
        <v>8368344</v>
      </c>
    </row>
    <row r="1179" spans="1:30" ht="22.5" x14ac:dyDescent="0.25">
      <c r="A1179" s="20" t="s">
        <v>432</v>
      </c>
      <c r="B1179" s="6" t="s">
        <v>433</v>
      </c>
      <c r="C1179" s="7" t="s">
        <v>396</v>
      </c>
      <c r="D1179" s="7" t="s">
        <v>37</v>
      </c>
      <c r="E1179" s="3" t="str">
        <f>VLOOKUP(Tabla2[[#This Row],[RUBRO]],Hoja9!$B$4:$M$1963,10,0)</f>
        <v>MODELO INTERVENCION</v>
      </c>
      <c r="F1179" s="7" t="str">
        <f>VLOOKUP(Tabla2[[#This Row],[RUBRO]],Hoja9!$B$4:$M$1963,11,0)</f>
        <v>DIRECCION FINANCIERA</v>
      </c>
      <c r="G1179" s="7" t="str">
        <f>VLOOKUP(Tabla2[[#This Row],[RUBRO]],Hoja9!$B$4:$M$1963,12,0)</f>
        <v>Dirección Financiera</v>
      </c>
      <c r="H1179" s="5" t="s">
        <v>30</v>
      </c>
      <c r="I1179" s="5" t="s">
        <v>301</v>
      </c>
      <c r="J1179" s="5" t="s">
        <v>233</v>
      </c>
      <c r="K1179" s="5" t="s">
        <v>77</v>
      </c>
      <c r="L1179" s="5" t="s">
        <v>42</v>
      </c>
      <c r="M1179" s="5" t="s">
        <v>255</v>
      </c>
      <c r="N1179" s="5"/>
      <c r="O1179" s="5"/>
      <c r="P1179" s="5" t="s">
        <v>31</v>
      </c>
      <c r="Q1179" s="5" t="s">
        <v>32</v>
      </c>
      <c r="R1179" s="5" t="s">
        <v>33</v>
      </c>
      <c r="S1179" s="6" t="s">
        <v>397</v>
      </c>
      <c r="T1179" s="8">
        <v>1000000</v>
      </c>
      <c r="U1179" s="8">
        <v>0</v>
      </c>
      <c r="V1179" s="8">
        <v>0</v>
      </c>
      <c r="W1179" s="8">
        <v>1000000</v>
      </c>
      <c r="X1179" s="8">
        <v>0</v>
      </c>
      <c r="Y1179" s="8">
        <v>0</v>
      </c>
      <c r="Z1179" s="8">
        <v>1000000</v>
      </c>
      <c r="AA1179" s="8">
        <v>0</v>
      </c>
      <c r="AB1179" s="8">
        <v>0</v>
      </c>
      <c r="AC1179" s="8">
        <v>0</v>
      </c>
      <c r="AD1179" s="21">
        <v>0</v>
      </c>
    </row>
    <row r="1180" spans="1:30" ht="33.75" x14ac:dyDescent="0.25">
      <c r="A1180" s="20" t="s">
        <v>432</v>
      </c>
      <c r="B1180" s="6" t="s">
        <v>433</v>
      </c>
      <c r="C1180" s="7" t="s">
        <v>398</v>
      </c>
      <c r="D1180" s="7" t="s">
        <v>37</v>
      </c>
      <c r="E1180" s="3" t="str">
        <f>VLOOKUP(Tabla2[[#This Row],[RUBRO]],Hoja9!$B$4:$M$1963,10,0)</f>
        <v>MODELO INTERVENCION</v>
      </c>
      <c r="F1180" s="7" t="str">
        <f>VLOOKUP(Tabla2[[#This Row],[RUBRO]],Hoja9!$B$4:$M$1963,11,0)</f>
        <v>DIRECCIÓN DE GESTIÓN HUMANA</v>
      </c>
      <c r="G1180" s="7" t="str">
        <f>VLOOKUP(Tabla2[[#This Row],[RUBRO]],Hoja9!$B$4:$M$1963,12,0)</f>
        <v>Gestión Humana - Pres. Serv</v>
      </c>
      <c r="H1180" s="5" t="s">
        <v>30</v>
      </c>
      <c r="I1180" s="5" t="s">
        <v>301</v>
      </c>
      <c r="J1180" s="5" t="s">
        <v>233</v>
      </c>
      <c r="K1180" s="5" t="s">
        <v>77</v>
      </c>
      <c r="L1180" s="5" t="s">
        <v>42</v>
      </c>
      <c r="M1180" s="5" t="s">
        <v>257</v>
      </c>
      <c r="N1180" s="5"/>
      <c r="O1180" s="5"/>
      <c r="P1180" s="5" t="s">
        <v>31</v>
      </c>
      <c r="Q1180" s="5" t="s">
        <v>32</v>
      </c>
      <c r="R1180" s="5" t="s">
        <v>33</v>
      </c>
      <c r="S1180" s="6" t="s">
        <v>399</v>
      </c>
      <c r="T1180" s="8">
        <v>32088236</v>
      </c>
      <c r="U1180" s="8">
        <v>0</v>
      </c>
      <c r="V1180" s="8">
        <v>2278236</v>
      </c>
      <c r="W1180" s="8">
        <v>29810000</v>
      </c>
      <c r="X1180" s="8">
        <v>0</v>
      </c>
      <c r="Y1180" s="8">
        <v>29810000</v>
      </c>
      <c r="Z1180" s="8">
        <v>0</v>
      </c>
      <c r="AA1180" s="8">
        <v>29810000</v>
      </c>
      <c r="AB1180" s="8">
        <v>14606900</v>
      </c>
      <c r="AC1180" s="8">
        <v>14606900</v>
      </c>
      <c r="AD1180" s="21">
        <v>14606900</v>
      </c>
    </row>
    <row r="1181" spans="1:30" ht="33.75" x14ac:dyDescent="0.25">
      <c r="A1181" s="20" t="s">
        <v>432</v>
      </c>
      <c r="B1181" s="6" t="s">
        <v>433</v>
      </c>
      <c r="C1181" s="7" t="s">
        <v>319</v>
      </c>
      <c r="D1181" s="7" t="s">
        <v>37</v>
      </c>
      <c r="E1181" s="3" t="str">
        <f>VLOOKUP(Tabla2[[#This Row],[RUBRO]],Hoja9!$B$4:$M$1963,10,0)</f>
        <v>MODELO INTERVENCION</v>
      </c>
      <c r="F1181" s="7" t="str">
        <f>VLOOKUP(Tabla2[[#This Row],[RUBRO]],Hoja9!$B$4:$M$1963,11,0)</f>
        <v>DIRECCION ADMINISTRATIVA</v>
      </c>
      <c r="G1181" s="7" t="str">
        <f>VLOOKUP(Tabla2[[#This Row],[RUBRO]],Hoja9!$B$4:$M$1963,12,0)</f>
        <v>Administrativa NM</v>
      </c>
      <c r="H1181" s="5" t="s">
        <v>30</v>
      </c>
      <c r="I1181" s="5" t="s">
        <v>301</v>
      </c>
      <c r="J1181" s="5" t="s">
        <v>233</v>
      </c>
      <c r="K1181" s="5" t="s">
        <v>77</v>
      </c>
      <c r="L1181" s="5" t="s">
        <v>42</v>
      </c>
      <c r="M1181" s="5" t="s">
        <v>320</v>
      </c>
      <c r="N1181" s="5"/>
      <c r="O1181" s="5"/>
      <c r="P1181" s="5" t="s">
        <v>31</v>
      </c>
      <c r="Q1181" s="5" t="s">
        <v>32</v>
      </c>
      <c r="R1181" s="5" t="s">
        <v>33</v>
      </c>
      <c r="S1181" s="6" t="s">
        <v>321</v>
      </c>
      <c r="T1181" s="8">
        <v>18883680</v>
      </c>
      <c r="U1181" s="8">
        <v>0</v>
      </c>
      <c r="V1181" s="8">
        <v>0</v>
      </c>
      <c r="W1181" s="8">
        <v>18883680</v>
      </c>
      <c r="X1181" s="8">
        <v>0</v>
      </c>
      <c r="Y1181" s="8">
        <v>18883680</v>
      </c>
      <c r="Z1181" s="8">
        <v>0</v>
      </c>
      <c r="AA1181" s="8">
        <v>18883680</v>
      </c>
      <c r="AB1181" s="8">
        <v>7282536</v>
      </c>
      <c r="AC1181" s="8">
        <v>7282536</v>
      </c>
      <c r="AD1181" s="21">
        <v>7282536</v>
      </c>
    </row>
    <row r="1182" spans="1:30" ht="33.75" x14ac:dyDescent="0.25">
      <c r="A1182" s="20" t="s">
        <v>432</v>
      </c>
      <c r="B1182" s="6" t="s">
        <v>433</v>
      </c>
      <c r="C1182" s="7" t="s">
        <v>322</v>
      </c>
      <c r="D1182" s="7" t="s">
        <v>37</v>
      </c>
      <c r="E1182" s="3" t="str">
        <f>VLOOKUP(Tabla2[[#This Row],[RUBRO]],Hoja9!$B$4:$M$1963,10,0)</f>
        <v>MODELO INTERVENCION</v>
      </c>
      <c r="F1182" s="7" t="str">
        <f>VLOOKUP(Tabla2[[#This Row],[RUBRO]],Hoja9!$B$4:$M$1963,11,0)</f>
        <v>DIRECCION ADMINISTRATIVA</v>
      </c>
      <c r="G1182" s="7" t="str">
        <f>VLOOKUP(Tabla2[[#This Row],[RUBRO]],Hoja9!$B$4:$M$1963,12,0)</f>
        <v>Administrativa NM</v>
      </c>
      <c r="H1182" s="5" t="s">
        <v>30</v>
      </c>
      <c r="I1182" s="5" t="s">
        <v>301</v>
      </c>
      <c r="J1182" s="5" t="s">
        <v>233</v>
      </c>
      <c r="K1182" s="5" t="s">
        <v>77</v>
      </c>
      <c r="L1182" s="5" t="s">
        <v>42</v>
      </c>
      <c r="M1182" s="5" t="s">
        <v>323</v>
      </c>
      <c r="N1182" s="5"/>
      <c r="O1182" s="5"/>
      <c r="P1182" s="5" t="s">
        <v>31</v>
      </c>
      <c r="Q1182" s="5" t="s">
        <v>32</v>
      </c>
      <c r="R1182" s="5" t="s">
        <v>33</v>
      </c>
      <c r="S1182" s="6" t="s">
        <v>324</v>
      </c>
      <c r="T1182" s="8">
        <v>746428192</v>
      </c>
      <c r="U1182" s="8">
        <v>0</v>
      </c>
      <c r="V1182" s="8">
        <v>0</v>
      </c>
      <c r="W1182" s="8">
        <v>746428192</v>
      </c>
      <c r="X1182" s="8">
        <v>0</v>
      </c>
      <c r="Y1182" s="8">
        <v>746428192</v>
      </c>
      <c r="Z1182" s="8">
        <v>0</v>
      </c>
      <c r="AA1182" s="8">
        <v>746428192</v>
      </c>
      <c r="AB1182" s="8">
        <v>373214094</v>
      </c>
      <c r="AC1182" s="8">
        <v>373214094</v>
      </c>
      <c r="AD1182" s="21">
        <v>373214094</v>
      </c>
    </row>
    <row r="1183" spans="1:30" ht="33.75" x14ac:dyDescent="0.25">
      <c r="A1183" s="20" t="s">
        <v>432</v>
      </c>
      <c r="B1183" s="6" t="s">
        <v>433</v>
      </c>
      <c r="C1183" s="7" t="s">
        <v>328</v>
      </c>
      <c r="D1183" s="7" t="s">
        <v>37</v>
      </c>
      <c r="E1183" s="3" t="str">
        <f>VLOOKUP(Tabla2[[#This Row],[RUBRO]],Hoja9!$B$4:$M$1963,10,0)</f>
        <v>MODELO INTERVENCION</v>
      </c>
      <c r="F1183" s="7" t="str">
        <f>VLOOKUP(Tabla2[[#This Row],[RUBRO]],Hoja9!$B$4:$M$1963,11,0)</f>
        <v>DIRECCION ADMINISTRATIVA</v>
      </c>
      <c r="G1183" s="7" t="str">
        <f>VLOOKUP(Tabla2[[#This Row],[RUBRO]],Hoja9!$B$4:$M$1963,12,0)</f>
        <v>Administrativa NM</v>
      </c>
      <c r="H1183" s="5" t="s">
        <v>30</v>
      </c>
      <c r="I1183" s="5" t="s">
        <v>301</v>
      </c>
      <c r="J1183" s="5" t="s">
        <v>233</v>
      </c>
      <c r="K1183" s="5" t="s">
        <v>77</v>
      </c>
      <c r="L1183" s="5" t="s">
        <v>42</v>
      </c>
      <c r="M1183" s="5" t="s">
        <v>329</v>
      </c>
      <c r="N1183" s="5"/>
      <c r="O1183" s="5"/>
      <c r="P1183" s="5" t="s">
        <v>31</v>
      </c>
      <c r="Q1183" s="5" t="s">
        <v>32</v>
      </c>
      <c r="R1183" s="5" t="s">
        <v>33</v>
      </c>
      <c r="S1183" s="6" t="s">
        <v>330</v>
      </c>
      <c r="T1183" s="8">
        <v>0</v>
      </c>
      <c r="U1183" s="8">
        <v>130254000</v>
      </c>
      <c r="V1183" s="8">
        <v>0</v>
      </c>
      <c r="W1183" s="8">
        <v>130254000</v>
      </c>
      <c r="X1183" s="8">
        <v>0</v>
      </c>
      <c r="Y1183" s="8">
        <v>130254000</v>
      </c>
      <c r="Z1183" s="8">
        <v>0</v>
      </c>
      <c r="AA1183" s="8">
        <v>39788043</v>
      </c>
      <c r="AB1183" s="8">
        <v>39788043</v>
      </c>
      <c r="AC1183" s="8">
        <v>39788043</v>
      </c>
      <c r="AD1183" s="21">
        <v>39788043</v>
      </c>
    </row>
    <row r="1184" spans="1:30" ht="33.75" x14ac:dyDescent="0.25">
      <c r="A1184" s="20" t="s">
        <v>432</v>
      </c>
      <c r="B1184" s="6" t="s">
        <v>433</v>
      </c>
      <c r="C1184" s="7" t="s">
        <v>354</v>
      </c>
      <c r="D1184" s="7" t="s">
        <v>37</v>
      </c>
      <c r="E1184" s="3" t="str">
        <f>VLOOKUP(Tabla2[[#This Row],[RUBRO]],Hoja9!$B$4:$M$1963,10,0)</f>
        <v>MODELO INTERVENCION</v>
      </c>
      <c r="F1184" s="7" t="str">
        <f>VLOOKUP(Tabla2[[#This Row],[RUBRO]],Hoja9!$B$4:$M$1963,11,0)</f>
        <v>DIRECCIÓN DE GESTIÓN HUMANA</v>
      </c>
      <c r="G1184" s="7" t="str">
        <f>VLOOKUP(Tabla2[[#This Row],[RUBRO]],Hoja9!$B$4:$M$1963,12,0)</f>
        <v>Gestión Humana- Capacitación</v>
      </c>
      <c r="H1184" s="5" t="s">
        <v>30</v>
      </c>
      <c r="I1184" s="5" t="s">
        <v>301</v>
      </c>
      <c r="J1184" s="5" t="s">
        <v>233</v>
      </c>
      <c r="K1184" s="5" t="s">
        <v>77</v>
      </c>
      <c r="L1184" s="5" t="s">
        <v>42</v>
      </c>
      <c r="M1184" s="5" t="s">
        <v>355</v>
      </c>
      <c r="N1184" s="5"/>
      <c r="O1184" s="5"/>
      <c r="P1184" s="5" t="s">
        <v>31</v>
      </c>
      <c r="Q1184" s="5" t="s">
        <v>32</v>
      </c>
      <c r="R1184" s="5" t="s">
        <v>33</v>
      </c>
      <c r="S1184" s="6" t="s">
        <v>356</v>
      </c>
      <c r="T1184" s="8">
        <v>0</v>
      </c>
      <c r="U1184" s="8">
        <v>6410000</v>
      </c>
      <c r="V1184" s="8">
        <v>0</v>
      </c>
      <c r="W1184" s="8">
        <v>6410000</v>
      </c>
      <c r="X1184" s="8">
        <v>0</v>
      </c>
      <c r="Y1184" s="8">
        <v>6410000</v>
      </c>
      <c r="Z1184" s="8">
        <v>0</v>
      </c>
      <c r="AA1184" s="8">
        <v>0</v>
      </c>
      <c r="AB1184" s="8">
        <v>0</v>
      </c>
      <c r="AC1184" s="8">
        <v>0</v>
      </c>
      <c r="AD1184" s="21">
        <v>0</v>
      </c>
    </row>
    <row r="1185" spans="1:30" ht="33.75" x14ac:dyDescent="0.25">
      <c r="A1185" s="20" t="s">
        <v>432</v>
      </c>
      <c r="B1185" s="6" t="s">
        <v>433</v>
      </c>
      <c r="C1185" s="7" t="s">
        <v>359</v>
      </c>
      <c r="D1185" s="7" t="s">
        <v>37</v>
      </c>
      <c r="E1185" s="3" t="str">
        <f>VLOOKUP(Tabla2[[#This Row],[RUBRO]],Hoja9!$B$4:$M$1963,10,0)</f>
        <v>MODELO INTERVENCION</v>
      </c>
      <c r="F1185" s="7" t="str">
        <f>VLOOKUP(Tabla2[[#This Row],[RUBRO]],Hoja9!$B$4:$M$1963,11,0)</f>
        <v>DIRECCIÓN DE GESTIÓN HUMANA</v>
      </c>
      <c r="G1185" s="7" t="str">
        <f>VLOOKUP(Tabla2[[#This Row],[RUBRO]],Hoja9!$B$4:$M$1963,12,0)</f>
        <v>Gestión Humana- Viáticos</v>
      </c>
      <c r="H1185" s="5" t="s">
        <v>30</v>
      </c>
      <c r="I1185" s="5" t="s">
        <v>301</v>
      </c>
      <c r="J1185" s="5" t="s">
        <v>233</v>
      </c>
      <c r="K1185" s="5" t="s">
        <v>77</v>
      </c>
      <c r="L1185" s="5" t="s">
        <v>42</v>
      </c>
      <c r="M1185" s="5" t="s">
        <v>360</v>
      </c>
      <c r="N1185" s="5"/>
      <c r="O1185" s="5"/>
      <c r="P1185" s="5" t="s">
        <v>31</v>
      </c>
      <c r="Q1185" s="5" t="s">
        <v>32</v>
      </c>
      <c r="R1185" s="5" t="s">
        <v>33</v>
      </c>
      <c r="S1185" s="6" t="s">
        <v>361</v>
      </c>
      <c r="T1185" s="8">
        <v>2000000</v>
      </c>
      <c r="U1185" s="8">
        <v>0</v>
      </c>
      <c r="V1185" s="8">
        <v>0</v>
      </c>
      <c r="W1185" s="8">
        <v>2000000</v>
      </c>
      <c r="X1185" s="8">
        <v>0</v>
      </c>
      <c r="Y1185" s="8">
        <v>2000000</v>
      </c>
      <c r="Z1185" s="8">
        <v>0</v>
      </c>
      <c r="AA1185" s="8">
        <v>1942395</v>
      </c>
      <c r="AB1185" s="8">
        <v>1879589</v>
      </c>
      <c r="AC1185" s="8">
        <v>1879589</v>
      </c>
      <c r="AD1185" s="21">
        <v>1879589</v>
      </c>
    </row>
    <row r="1186" spans="1:30" ht="22.5" x14ac:dyDescent="0.25">
      <c r="A1186" s="20" t="s">
        <v>432</v>
      </c>
      <c r="B1186" s="6" t="s">
        <v>433</v>
      </c>
      <c r="C1186" s="7" t="s">
        <v>365</v>
      </c>
      <c r="D1186" s="7" t="s">
        <v>37</v>
      </c>
      <c r="E1186" s="3" t="str">
        <f>VLOOKUP(Tabla2[[#This Row],[RUBRO]],Hoja9!$B$4:$M$1963,10,0)</f>
        <v>MODELO INTERVENCION</v>
      </c>
      <c r="F1186" s="7" t="str">
        <f>VLOOKUP(Tabla2[[#This Row],[RUBRO]],Hoja9!$B$4:$M$1963,11,0)</f>
        <v>SECRETARIA GENERAL</v>
      </c>
      <c r="G1186" s="7" t="str">
        <f>VLOOKUP(Tabla2[[#This Row],[RUBRO]],Hoja9!$B$4:$M$1963,12,0)</f>
        <v>Secretaria General</v>
      </c>
      <c r="H1186" s="5" t="s">
        <v>30</v>
      </c>
      <c r="I1186" s="5" t="s">
        <v>301</v>
      </c>
      <c r="J1186" s="5" t="s">
        <v>233</v>
      </c>
      <c r="K1186" s="5" t="s">
        <v>77</v>
      </c>
      <c r="L1186" s="5" t="s">
        <v>42</v>
      </c>
      <c r="M1186" s="5" t="s">
        <v>266</v>
      </c>
      <c r="N1186" s="5"/>
      <c r="O1186" s="5"/>
      <c r="P1186" s="5" t="s">
        <v>31</v>
      </c>
      <c r="Q1186" s="5" t="s">
        <v>32</v>
      </c>
      <c r="R1186" s="5" t="s">
        <v>33</v>
      </c>
      <c r="S1186" s="6" t="s">
        <v>267</v>
      </c>
      <c r="T1186" s="8">
        <v>485263</v>
      </c>
      <c r="U1186" s="8">
        <v>521016</v>
      </c>
      <c r="V1186" s="8">
        <v>0</v>
      </c>
      <c r="W1186" s="8">
        <v>1006279</v>
      </c>
      <c r="X1186" s="8">
        <v>0</v>
      </c>
      <c r="Y1186" s="8">
        <v>485263</v>
      </c>
      <c r="Z1186" s="8">
        <v>521016</v>
      </c>
      <c r="AA1186" s="8">
        <v>485263</v>
      </c>
      <c r="AB1186" s="8">
        <v>59763.360000000001</v>
      </c>
      <c r="AC1186" s="8">
        <v>59763.360000000001</v>
      </c>
      <c r="AD1186" s="21">
        <v>59763.360000000001</v>
      </c>
    </row>
    <row r="1187" spans="1:30" ht="33.75" x14ac:dyDescent="0.25">
      <c r="A1187" s="20" t="s">
        <v>432</v>
      </c>
      <c r="B1187" s="6" t="s">
        <v>433</v>
      </c>
      <c r="C1187" s="7" t="s">
        <v>372</v>
      </c>
      <c r="D1187" s="7" t="s">
        <v>474</v>
      </c>
      <c r="E1187" s="3" t="str">
        <f>VLOOKUP(Tabla2[[#This Row],[RUBRO]],Hoja9!$B$4:$M$1963,10,0)</f>
        <v xml:space="preserve">CONSTRUCCION </v>
      </c>
      <c r="F1187" s="7" t="str">
        <f>VLOOKUP(Tabla2[[#This Row],[RUBRO]],Hoja9!$B$4:$M$1963,11,0)</f>
        <v>DIRECCION ADMINISTRATIVA</v>
      </c>
      <c r="G1187" s="7" t="str">
        <f>VLOOKUP(Tabla2[[#This Row],[RUBRO]],Hoja9!$B$4:$M$1963,12,0)</f>
        <v>Administrativa CONS</v>
      </c>
      <c r="H1187" s="5" t="s">
        <v>30</v>
      </c>
      <c r="I1187" s="5" t="s">
        <v>301</v>
      </c>
      <c r="J1187" s="5" t="s">
        <v>233</v>
      </c>
      <c r="K1187" s="5" t="s">
        <v>64</v>
      </c>
      <c r="L1187" s="5" t="s">
        <v>42</v>
      </c>
      <c r="M1187" s="5" t="s">
        <v>234</v>
      </c>
      <c r="N1187" s="5"/>
      <c r="O1187" s="5"/>
      <c r="P1187" s="5" t="s">
        <v>31</v>
      </c>
      <c r="Q1187" s="5" t="s">
        <v>32</v>
      </c>
      <c r="R1187" s="5" t="s">
        <v>33</v>
      </c>
      <c r="S1187" s="6" t="s">
        <v>373</v>
      </c>
      <c r="T1187" s="8">
        <v>0</v>
      </c>
      <c r="U1187" s="8">
        <v>131130630</v>
      </c>
      <c r="V1187" s="8">
        <v>0</v>
      </c>
      <c r="W1187" s="8">
        <v>131130630</v>
      </c>
      <c r="X1187" s="8">
        <v>0</v>
      </c>
      <c r="Y1187" s="8">
        <v>50000000</v>
      </c>
      <c r="Z1187" s="8">
        <v>81130630</v>
      </c>
      <c r="AA1187" s="8">
        <v>16143637</v>
      </c>
      <c r="AB1187" s="8">
        <v>0</v>
      </c>
      <c r="AC1187" s="8">
        <v>0</v>
      </c>
      <c r="AD1187" s="21">
        <v>0</v>
      </c>
    </row>
    <row r="1188" spans="1:30" ht="33.75" x14ac:dyDescent="0.25">
      <c r="A1188" s="20" t="s">
        <v>432</v>
      </c>
      <c r="B1188" s="6" t="s">
        <v>433</v>
      </c>
      <c r="C1188" s="7" t="s">
        <v>374</v>
      </c>
      <c r="D1188" s="7" t="s">
        <v>474</v>
      </c>
      <c r="E1188" s="3" t="str">
        <f>VLOOKUP(Tabla2[[#This Row],[RUBRO]],Hoja9!$B$4:$M$1963,10,0)</f>
        <v xml:space="preserve">CONSTRUCCION </v>
      </c>
      <c r="F1188" s="7" t="str">
        <f>VLOOKUP(Tabla2[[#This Row],[RUBRO]],Hoja9!$B$4:$M$1963,11,0)</f>
        <v>DIRECCION ADMINISTRATIVA</v>
      </c>
      <c r="G1188" s="7" t="str">
        <f>VLOOKUP(Tabla2[[#This Row],[RUBRO]],Hoja9!$B$4:$M$1963,12,0)</f>
        <v>Administrativa CONS</v>
      </c>
      <c r="H1188" s="5" t="s">
        <v>30</v>
      </c>
      <c r="I1188" s="5" t="s">
        <v>301</v>
      </c>
      <c r="J1188" s="5" t="s">
        <v>233</v>
      </c>
      <c r="K1188" s="5" t="s">
        <v>64</v>
      </c>
      <c r="L1188" s="5" t="s">
        <v>42</v>
      </c>
      <c r="M1188" s="5" t="s">
        <v>281</v>
      </c>
      <c r="N1188" s="5"/>
      <c r="O1188" s="5"/>
      <c r="P1188" s="5" t="s">
        <v>31</v>
      </c>
      <c r="Q1188" s="5" t="s">
        <v>171</v>
      </c>
      <c r="R1188" s="5" t="s">
        <v>33</v>
      </c>
      <c r="S1188" s="6" t="s">
        <v>375</v>
      </c>
      <c r="T1188" s="8">
        <v>59000000</v>
      </c>
      <c r="U1188" s="8">
        <v>0</v>
      </c>
      <c r="V1188" s="8">
        <v>0</v>
      </c>
      <c r="W1188" s="8">
        <v>59000000</v>
      </c>
      <c r="X1188" s="8">
        <v>0</v>
      </c>
      <c r="Y1188" s="8">
        <v>59000000</v>
      </c>
      <c r="Z1188" s="8">
        <v>0</v>
      </c>
      <c r="AA1188" s="8">
        <v>29000000</v>
      </c>
      <c r="AB1188" s="8">
        <v>0</v>
      </c>
      <c r="AC1188" s="8">
        <v>0</v>
      </c>
      <c r="AD1188" s="21">
        <v>0</v>
      </c>
    </row>
    <row r="1189" spans="1:30" ht="33.75" x14ac:dyDescent="0.25">
      <c r="A1189" s="20" t="s">
        <v>432</v>
      </c>
      <c r="B1189" s="6" t="s">
        <v>433</v>
      </c>
      <c r="C1189" s="7" t="s">
        <v>400</v>
      </c>
      <c r="D1189" s="7" t="s">
        <v>474</v>
      </c>
      <c r="E1189" s="3" t="str">
        <f>VLOOKUP(Tabla2[[#This Row],[RUBRO]],Hoja9!$B$4:$M$1963,10,0)</f>
        <v xml:space="preserve">CONSTRUCCION </v>
      </c>
      <c r="F1189" s="7" t="str">
        <f>VLOOKUP(Tabla2[[#This Row],[RUBRO]],Hoja9!$B$4:$M$1963,11,0)</f>
        <v>DIRECCION ADMINISTRATIVA</v>
      </c>
      <c r="G1189" s="7" t="str">
        <f>VLOOKUP(Tabla2[[#This Row],[RUBRO]],Hoja9!$B$4:$M$1963,12,0)</f>
        <v>Administrativa CONS</v>
      </c>
      <c r="H1189" s="5" t="s">
        <v>30</v>
      </c>
      <c r="I1189" s="5" t="s">
        <v>301</v>
      </c>
      <c r="J1189" s="5" t="s">
        <v>233</v>
      </c>
      <c r="K1189" s="5" t="s">
        <v>64</v>
      </c>
      <c r="L1189" s="5" t="s">
        <v>42</v>
      </c>
      <c r="M1189" s="5" t="s">
        <v>240</v>
      </c>
      <c r="N1189" s="5"/>
      <c r="O1189" s="5"/>
      <c r="P1189" s="5" t="s">
        <v>31</v>
      </c>
      <c r="Q1189" s="5" t="s">
        <v>171</v>
      </c>
      <c r="R1189" s="5" t="s">
        <v>33</v>
      </c>
      <c r="S1189" s="6" t="s">
        <v>401</v>
      </c>
      <c r="T1189" s="8">
        <v>11000000</v>
      </c>
      <c r="U1189" s="8">
        <v>0</v>
      </c>
      <c r="V1189" s="8">
        <v>0</v>
      </c>
      <c r="W1189" s="8">
        <v>11000000</v>
      </c>
      <c r="X1189" s="8">
        <v>0</v>
      </c>
      <c r="Y1189" s="8">
        <v>11000000</v>
      </c>
      <c r="Z1189" s="8">
        <v>0</v>
      </c>
      <c r="AA1189" s="8">
        <v>3971000</v>
      </c>
      <c r="AB1189" s="8">
        <v>0</v>
      </c>
      <c r="AC1189" s="8">
        <v>0</v>
      </c>
      <c r="AD1189" s="21">
        <v>0</v>
      </c>
    </row>
    <row r="1190" spans="1:30" ht="33.75" x14ac:dyDescent="0.25">
      <c r="A1190" s="20" t="s">
        <v>432</v>
      </c>
      <c r="B1190" s="6" t="s">
        <v>433</v>
      </c>
      <c r="C1190" s="7" t="s">
        <v>378</v>
      </c>
      <c r="D1190" s="7" t="s">
        <v>474</v>
      </c>
      <c r="E1190" s="3" t="str">
        <f>VLOOKUP(Tabla2[[#This Row],[RUBRO]],Hoja9!$B$4:$M$1963,10,0)</f>
        <v xml:space="preserve">CONSTRUCCION </v>
      </c>
      <c r="F1190" s="7" t="str">
        <f>VLOOKUP(Tabla2[[#This Row],[RUBRO]],Hoja9!$B$4:$M$1963,11,0)</f>
        <v>DIRECCIÓN DE GESTIÓN HUMANA</v>
      </c>
      <c r="G1190" s="7" t="str">
        <f>VLOOKUP(Tabla2[[#This Row],[RUBRO]],Hoja9!$B$4:$M$1963,12,0)</f>
        <v>Gestión Humana - Pres. Serv</v>
      </c>
      <c r="H1190" s="5" t="s">
        <v>30</v>
      </c>
      <c r="I1190" s="5" t="s">
        <v>301</v>
      </c>
      <c r="J1190" s="5" t="s">
        <v>233</v>
      </c>
      <c r="K1190" s="5" t="s">
        <v>64</v>
      </c>
      <c r="L1190" s="5" t="s">
        <v>42</v>
      </c>
      <c r="M1190" s="5" t="s">
        <v>243</v>
      </c>
      <c r="N1190" s="5"/>
      <c r="O1190" s="5"/>
      <c r="P1190" s="5" t="s">
        <v>31</v>
      </c>
      <c r="Q1190" s="5" t="s">
        <v>171</v>
      </c>
      <c r="R1190" s="5" t="s">
        <v>33</v>
      </c>
      <c r="S1190" s="6" t="s">
        <v>59</v>
      </c>
      <c r="T1190" s="8">
        <v>56281000</v>
      </c>
      <c r="U1190" s="8">
        <v>23975000</v>
      </c>
      <c r="V1190" s="8">
        <v>0</v>
      </c>
      <c r="W1190" s="8">
        <v>80256000</v>
      </c>
      <c r="X1190" s="8">
        <v>0</v>
      </c>
      <c r="Y1190" s="8">
        <v>80000933</v>
      </c>
      <c r="Z1190" s="8">
        <v>255067</v>
      </c>
      <c r="AA1190" s="8">
        <v>80000933</v>
      </c>
      <c r="AB1190" s="8">
        <v>40850800</v>
      </c>
      <c r="AC1190" s="8">
        <v>40850800</v>
      </c>
      <c r="AD1190" s="21">
        <v>40850800</v>
      </c>
    </row>
    <row r="1191" spans="1:30" ht="33.75" x14ac:dyDescent="0.25">
      <c r="A1191" s="20" t="s">
        <v>432</v>
      </c>
      <c r="B1191" s="6" t="s">
        <v>433</v>
      </c>
      <c r="C1191" s="7" t="s">
        <v>379</v>
      </c>
      <c r="D1191" s="7" t="s">
        <v>474</v>
      </c>
      <c r="E1191" s="3" t="str">
        <f>VLOOKUP(Tabla2[[#This Row],[RUBRO]],Hoja9!$B$4:$M$1963,10,0)</f>
        <v xml:space="preserve">CONSTRUCCION </v>
      </c>
      <c r="F1191" s="7" t="str">
        <f>VLOOKUP(Tabla2[[#This Row],[RUBRO]],Hoja9!$B$4:$M$1963,11,0)</f>
        <v>DIRECCIÓN DE GESTIÓN HUMANA</v>
      </c>
      <c r="G1191" s="7" t="str">
        <f>VLOOKUP(Tabla2[[#This Row],[RUBRO]],Hoja9!$B$4:$M$1963,12,0)</f>
        <v>Gestión Humana- Viáticos</v>
      </c>
      <c r="H1191" s="5" t="s">
        <v>30</v>
      </c>
      <c r="I1191" s="5" t="s">
        <v>301</v>
      </c>
      <c r="J1191" s="5" t="s">
        <v>233</v>
      </c>
      <c r="K1191" s="5" t="s">
        <v>64</v>
      </c>
      <c r="L1191" s="5" t="s">
        <v>42</v>
      </c>
      <c r="M1191" s="5" t="s">
        <v>246</v>
      </c>
      <c r="N1191" s="5"/>
      <c r="O1191" s="5"/>
      <c r="P1191" s="5" t="s">
        <v>31</v>
      </c>
      <c r="Q1191" s="5" t="s">
        <v>171</v>
      </c>
      <c r="R1191" s="5" t="s">
        <v>33</v>
      </c>
      <c r="S1191" s="6" t="s">
        <v>249</v>
      </c>
      <c r="T1191" s="8">
        <v>5091000</v>
      </c>
      <c r="U1191" s="8">
        <v>0</v>
      </c>
      <c r="V1191" s="8">
        <v>0</v>
      </c>
      <c r="W1191" s="8">
        <v>5091000</v>
      </c>
      <c r="X1191" s="8">
        <v>0</v>
      </c>
      <c r="Y1191" s="8">
        <v>5091000</v>
      </c>
      <c r="Z1191" s="8">
        <v>0</v>
      </c>
      <c r="AA1191" s="8">
        <v>4959797</v>
      </c>
      <c r="AB1191" s="8">
        <v>3144201</v>
      </c>
      <c r="AC1191" s="8">
        <v>3144201</v>
      </c>
      <c r="AD1191" s="21">
        <v>3144201</v>
      </c>
    </row>
    <row r="1192" spans="1:30" ht="33.75" hidden="1" x14ac:dyDescent="0.25">
      <c r="A1192" s="20" t="s">
        <v>434</v>
      </c>
      <c r="B1192" s="6" t="s">
        <v>435</v>
      </c>
      <c r="C1192" s="7" t="s">
        <v>145</v>
      </c>
      <c r="D1192" s="7" t="s">
        <v>595</v>
      </c>
      <c r="E1192" s="3" t="str">
        <f>VLOOKUP(Tabla2[[#This Row],[RUBRO]],Hoja9!$B$4:$M$1963,10,0)</f>
        <v>FUNCIONAMIENTO</v>
      </c>
      <c r="F1192" s="7" t="str">
        <f>VLOOKUP(Tabla2[[#This Row],[RUBRO]],Hoja9!$B$4:$M$1963,11,0)</f>
        <v>DIRECCION ADMINISTRATIVA</v>
      </c>
      <c r="G1192" s="7" t="str">
        <f>VLOOKUP(Tabla2[[#This Row],[RUBRO]],Hoja9!$B$4:$M$1963,12,0)</f>
        <v>Administrativa</v>
      </c>
      <c r="H1192" s="5" t="s">
        <v>40</v>
      </c>
      <c r="I1192" s="5" t="s">
        <v>77</v>
      </c>
      <c r="J1192" s="5" t="s">
        <v>42</v>
      </c>
      <c r="K1192" s="5" t="s">
        <v>63</v>
      </c>
      <c r="L1192" s="5" t="s">
        <v>143</v>
      </c>
      <c r="M1192" s="5" t="s">
        <v>63</v>
      </c>
      <c r="N1192" s="5"/>
      <c r="O1192" s="5"/>
      <c r="P1192" s="5" t="s">
        <v>31</v>
      </c>
      <c r="Q1192" s="5" t="s">
        <v>32</v>
      </c>
      <c r="R1192" s="5" t="s">
        <v>33</v>
      </c>
      <c r="S1192" s="6" t="s">
        <v>146</v>
      </c>
      <c r="T1192" s="8">
        <v>41000000</v>
      </c>
      <c r="U1192" s="8">
        <v>0</v>
      </c>
      <c r="V1192" s="8">
        <v>0</v>
      </c>
      <c r="W1192" s="8">
        <v>41000000</v>
      </c>
      <c r="X1192" s="8">
        <v>0</v>
      </c>
      <c r="Y1192" s="8">
        <v>41000000</v>
      </c>
      <c r="Z1192" s="8">
        <v>0</v>
      </c>
      <c r="AA1192" s="8">
        <v>38411857</v>
      </c>
      <c r="AB1192" s="8">
        <v>38411857</v>
      </c>
      <c r="AC1192" s="8">
        <v>38411857</v>
      </c>
      <c r="AD1192" s="21">
        <v>38411857</v>
      </c>
    </row>
    <row r="1193" spans="1:30" ht="33.75" hidden="1" x14ac:dyDescent="0.25">
      <c r="A1193" s="20" t="s">
        <v>434</v>
      </c>
      <c r="B1193" s="6" t="s">
        <v>435</v>
      </c>
      <c r="C1193" s="7" t="s">
        <v>157</v>
      </c>
      <c r="D1193" s="7" t="s">
        <v>471</v>
      </c>
      <c r="E1193" s="3" t="str">
        <f>VLOOKUP(Tabla2[[#This Row],[RUBRO]],Hoja9!$B$4:$M$1963,10,0)</f>
        <v>FUNCIONAMIENTO</v>
      </c>
      <c r="F1193" s="7" t="str">
        <f>VLOOKUP(Tabla2[[#This Row],[RUBRO]],Hoja9!$B$4:$M$1963,11,0)</f>
        <v>DIRECCION ADMINISTRATIVA</v>
      </c>
      <c r="G1193" s="7" t="str">
        <f>VLOOKUP(Tabla2[[#This Row],[RUBRO]],Hoja9!$B$4:$M$1963,12,0)</f>
        <v>Administrativa</v>
      </c>
      <c r="H1193" s="5" t="s">
        <v>40</v>
      </c>
      <c r="I1193" s="5" t="s">
        <v>77</v>
      </c>
      <c r="J1193" s="5" t="s">
        <v>42</v>
      </c>
      <c r="K1193" s="5" t="s">
        <v>80</v>
      </c>
      <c r="L1193" s="5" t="s">
        <v>80</v>
      </c>
      <c r="M1193" s="5" t="s">
        <v>77</v>
      </c>
      <c r="N1193" s="5"/>
      <c r="O1193" s="5"/>
      <c r="P1193" s="5" t="s">
        <v>31</v>
      </c>
      <c r="Q1193" s="5" t="s">
        <v>32</v>
      </c>
      <c r="R1193" s="5" t="s">
        <v>33</v>
      </c>
      <c r="S1193" s="6" t="s">
        <v>158</v>
      </c>
      <c r="T1193" s="8">
        <v>35000000</v>
      </c>
      <c r="U1193" s="8">
        <v>0</v>
      </c>
      <c r="V1193" s="8">
        <v>0</v>
      </c>
      <c r="W1193" s="8">
        <v>35000000</v>
      </c>
      <c r="X1193" s="8">
        <v>0</v>
      </c>
      <c r="Y1193" s="8">
        <v>8251817</v>
      </c>
      <c r="Z1193" s="8">
        <v>26748183</v>
      </c>
      <c r="AA1193" s="8">
        <v>6088862.1500000004</v>
      </c>
      <c r="AB1193" s="8">
        <v>2174796</v>
      </c>
      <c r="AC1193" s="8">
        <v>2174796</v>
      </c>
      <c r="AD1193" s="21">
        <v>2174796</v>
      </c>
    </row>
    <row r="1194" spans="1:30" ht="33.75" hidden="1" x14ac:dyDescent="0.25">
      <c r="A1194" s="20" t="s">
        <v>434</v>
      </c>
      <c r="B1194" s="6" t="s">
        <v>435</v>
      </c>
      <c r="C1194" s="7" t="s">
        <v>184</v>
      </c>
      <c r="D1194" s="7" t="s">
        <v>471</v>
      </c>
      <c r="E1194" s="3" t="str">
        <f>VLOOKUP(Tabla2[[#This Row],[RUBRO]],Hoja9!$B$4:$M$1963,10,0)</f>
        <v>FUNCIONAMIENTO</v>
      </c>
      <c r="F1194" s="7" t="str">
        <f>VLOOKUP(Tabla2[[#This Row],[RUBRO]],Hoja9!$B$4:$M$1963,11,0)</f>
        <v>DIRECCION ADMINISTRATIVA</v>
      </c>
      <c r="G1194" s="7" t="str">
        <f>VLOOKUP(Tabla2[[#This Row],[RUBRO]],Hoja9!$B$4:$M$1963,12,0)</f>
        <v>Administrativa</v>
      </c>
      <c r="H1194" s="5" t="s">
        <v>40</v>
      </c>
      <c r="I1194" s="5" t="s">
        <v>77</v>
      </c>
      <c r="J1194" s="5" t="s">
        <v>42</v>
      </c>
      <c r="K1194" s="5" t="s">
        <v>80</v>
      </c>
      <c r="L1194" s="5" t="s">
        <v>64</v>
      </c>
      <c r="M1194" s="5" t="s">
        <v>98</v>
      </c>
      <c r="N1194" s="5"/>
      <c r="O1194" s="5"/>
      <c r="P1194" s="5" t="s">
        <v>31</v>
      </c>
      <c r="Q1194" s="5" t="s">
        <v>32</v>
      </c>
      <c r="R1194" s="5" t="s">
        <v>33</v>
      </c>
      <c r="S1194" s="6" t="s">
        <v>185</v>
      </c>
      <c r="T1194" s="8">
        <v>800000</v>
      </c>
      <c r="U1194" s="8">
        <v>172000</v>
      </c>
      <c r="V1194" s="8">
        <v>0</v>
      </c>
      <c r="W1194" s="8">
        <v>972000</v>
      </c>
      <c r="X1194" s="8">
        <v>0</v>
      </c>
      <c r="Y1194" s="8">
        <v>972000</v>
      </c>
      <c r="Z1194" s="8">
        <v>0</v>
      </c>
      <c r="AA1194" s="8">
        <v>0</v>
      </c>
      <c r="AB1194" s="8">
        <v>0</v>
      </c>
      <c r="AC1194" s="8">
        <v>0</v>
      </c>
      <c r="AD1194" s="21">
        <v>0</v>
      </c>
    </row>
    <row r="1195" spans="1:30" ht="33.75" hidden="1" x14ac:dyDescent="0.25">
      <c r="A1195" s="20" t="s">
        <v>434</v>
      </c>
      <c r="B1195" s="6" t="s">
        <v>435</v>
      </c>
      <c r="C1195" s="7" t="s">
        <v>200</v>
      </c>
      <c r="D1195" s="7" t="s">
        <v>471</v>
      </c>
      <c r="E1195" s="3" t="str">
        <f>VLOOKUP(Tabla2[[#This Row],[RUBRO]],Hoja9!$B$4:$M$1963,10,0)</f>
        <v>FUNCIONAMIENTO</v>
      </c>
      <c r="F1195" s="7" t="str">
        <f>VLOOKUP(Tabla2[[#This Row],[RUBRO]],Hoja9!$B$4:$M$1963,11,0)</f>
        <v>DIRECCION ADMINISTRATIVA</v>
      </c>
      <c r="G1195" s="7" t="str">
        <f>VLOOKUP(Tabla2[[#This Row],[RUBRO]],Hoja9!$B$4:$M$1963,12,0)</f>
        <v>Administrativa</v>
      </c>
      <c r="H1195" s="5" t="s">
        <v>40</v>
      </c>
      <c r="I1195" s="5" t="s">
        <v>77</v>
      </c>
      <c r="J1195" s="5" t="s">
        <v>42</v>
      </c>
      <c r="K1195" s="5" t="s">
        <v>80</v>
      </c>
      <c r="L1195" s="5" t="s">
        <v>81</v>
      </c>
      <c r="M1195" s="5" t="s">
        <v>41</v>
      </c>
      <c r="N1195" s="5"/>
      <c r="O1195" s="5"/>
      <c r="P1195" s="5" t="s">
        <v>31</v>
      </c>
      <c r="Q1195" s="5" t="s">
        <v>32</v>
      </c>
      <c r="R1195" s="5" t="s">
        <v>33</v>
      </c>
      <c r="S1195" s="6" t="s">
        <v>201</v>
      </c>
      <c r="T1195" s="8">
        <v>8000000</v>
      </c>
      <c r="U1195" s="8">
        <v>0</v>
      </c>
      <c r="V1195" s="8">
        <v>0</v>
      </c>
      <c r="W1195" s="8">
        <v>8000000</v>
      </c>
      <c r="X1195" s="8">
        <v>0</v>
      </c>
      <c r="Y1195" s="8">
        <v>8000000</v>
      </c>
      <c r="Z1195" s="8">
        <v>0</v>
      </c>
      <c r="AA1195" s="8">
        <v>4661816.97</v>
      </c>
      <c r="AB1195" s="8">
        <v>4661816.97</v>
      </c>
      <c r="AC1195" s="8">
        <v>4661816.97</v>
      </c>
      <c r="AD1195" s="21">
        <v>4661816.97</v>
      </c>
    </row>
    <row r="1196" spans="1:30" ht="33.75" hidden="1" x14ac:dyDescent="0.25">
      <c r="A1196" s="20" t="s">
        <v>434</v>
      </c>
      <c r="B1196" s="6" t="s">
        <v>435</v>
      </c>
      <c r="C1196" s="7" t="s">
        <v>202</v>
      </c>
      <c r="D1196" s="7" t="s">
        <v>471</v>
      </c>
      <c r="E1196" s="3" t="str">
        <f>VLOOKUP(Tabla2[[#This Row],[RUBRO]],Hoja9!$B$4:$M$1963,10,0)</f>
        <v>FUNCIONAMIENTO</v>
      </c>
      <c r="F1196" s="7" t="str">
        <f>VLOOKUP(Tabla2[[#This Row],[RUBRO]],Hoja9!$B$4:$M$1963,11,0)</f>
        <v>DIRECCION ADMINISTRATIVA</v>
      </c>
      <c r="G1196" s="7" t="str">
        <f>VLOOKUP(Tabla2[[#This Row],[RUBRO]],Hoja9!$B$4:$M$1963,12,0)</f>
        <v>Administrativa</v>
      </c>
      <c r="H1196" s="5" t="s">
        <v>40</v>
      </c>
      <c r="I1196" s="5" t="s">
        <v>77</v>
      </c>
      <c r="J1196" s="5" t="s">
        <v>42</v>
      </c>
      <c r="K1196" s="5" t="s">
        <v>80</v>
      </c>
      <c r="L1196" s="5" t="s">
        <v>81</v>
      </c>
      <c r="M1196" s="5" t="s">
        <v>77</v>
      </c>
      <c r="N1196" s="5"/>
      <c r="O1196" s="5"/>
      <c r="P1196" s="5" t="s">
        <v>31</v>
      </c>
      <c r="Q1196" s="5" t="s">
        <v>32</v>
      </c>
      <c r="R1196" s="5" t="s">
        <v>33</v>
      </c>
      <c r="S1196" s="6" t="s">
        <v>203</v>
      </c>
      <c r="T1196" s="8">
        <v>65000000</v>
      </c>
      <c r="U1196" s="8">
        <v>0</v>
      </c>
      <c r="V1196" s="8">
        <v>0</v>
      </c>
      <c r="W1196" s="8">
        <v>65000000</v>
      </c>
      <c r="X1196" s="8">
        <v>0</v>
      </c>
      <c r="Y1196" s="8">
        <v>65000000</v>
      </c>
      <c r="Z1196" s="8">
        <v>0</v>
      </c>
      <c r="AA1196" s="8">
        <v>58637651.140000001</v>
      </c>
      <c r="AB1196" s="8">
        <v>58246261.82</v>
      </c>
      <c r="AC1196" s="8">
        <v>58246261.82</v>
      </c>
      <c r="AD1196" s="21">
        <v>58246261.82</v>
      </c>
    </row>
    <row r="1197" spans="1:30" ht="33.75" hidden="1" x14ac:dyDescent="0.25">
      <c r="A1197" s="20" t="s">
        <v>434</v>
      </c>
      <c r="B1197" s="6" t="s">
        <v>435</v>
      </c>
      <c r="C1197" s="7" t="s">
        <v>206</v>
      </c>
      <c r="D1197" s="7" t="s">
        <v>471</v>
      </c>
      <c r="E1197" s="3" t="str">
        <f>VLOOKUP(Tabla2[[#This Row],[RUBRO]],Hoja9!$B$4:$M$1963,10,0)</f>
        <v>FUNCIONAMIENTO</v>
      </c>
      <c r="F1197" s="7" t="str">
        <f>VLOOKUP(Tabla2[[#This Row],[RUBRO]],Hoja9!$B$4:$M$1963,11,0)</f>
        <v>DIRECCION ADMINISTRATIVA</v>
      </c>
      <c r="G1197" s="7" t="str">
        <f>VLOOKUP(Tabla2[[#This Row],[RUBRO]],Hoja9!$B$4:$M$1963,12,0)</f>
        <v>Administrativa</v>
      </c>
      <c r="H1197" s="5" t="s">
        <v>40</v>
      </c>
      <c r="I1197" s="5" t="s">
        <v>77</v>
      </c>
      <c r="J1197" s="5" t="s">
        <v>42</v>
      </c>
      <c r="K1197" s="5" t="s">
        <v>80</v>
      </c>
      <c r="L1197" s="5" t="s">
        <v>81</v>
      </c>
      <c r="M1197" s="5" t="s">
        <v>138</v>
      </c>
      <c r="N1197" s="5"/>
      <c r="O1197" s="5"/>
      <c r="P1197" s="5" t="s">
        <v>31</v>
      </c>
      <c r="Q1197" s="5" t="s">
        <v>32</v>
      </c>
      <c r="R1197" s="5" t="s">
        <v>33</v>
      </c>
      <c r="S1197" s="6" t="s">
        <v>207</v>
      </c>
      <c r="T1197" s="8">
        <v>11000000</v>
      </c>
      <c r="U1197" s="8">
        <v>0</v>
      </c>
      <c r="V1197" s="8">
        <v>0</v>
      </c>
      <c r="W1197" s="8">
        <v>11000000</v>
      </c>
      <c r="X1197" s="8">
        <v>0</v>
      </c>
      <c r="Y1197" s="8">
        <v>11000000</v>
      </c>
      <c r="Z1197" s="8">
        <v>0</v>
      </c>
      <c r="AA1197" s="8">
        <v>10888975.369999999</v>
      </c>
      <c r="AB1197" s="8">
        <v>10888975.369999999</v>
      </c>
      <c r="AC1197" s="8">
        <v>10888975.369999999</v>
      </c>
      <c r="AD1197" s="21">
        <v>10888975.369999999</v>
      </c>
    </row>
    <row r="1198" spans="1:30" ht="33.75" hidden="1" x14ac:dyDescent="0.25">
      <c r="A1198" s="20" t="s">
        <v>434</v>
      </c>
      <c r="B1198" s="6" t="s">
        <v>435</v>
      </c>
      <c r="C1198" s="7" t="s">
        <v>212</v>
      </c>
      <c r="D1198" s="7" t="s">
        <v>471</v>
      </c>
      <c r="E1198" s="3" t="str">
        <f>VLOOKUP(Tabla2[[#This Row],[RUBRO]],Hoja9!$B$4:$M$1963,10,0)</f>
        <v>FUNCIONAMIENTO</v>
      </c>
      <c r="F1198" s="7" t="str">
        <f>VLOOKUP(Tabla2[[#This Row],[RUBRO]],Hoja9!$B$4:$M$1963,11,0)</f>
        <v>DIRECCIÓN DE GESTIÓN HUMANA</v>
      </c>
      <c r="G1198" s="7" t="str">
        <f>VLOOKUP(Tabla2[[#This Row],[RUBRO]],Hoja9!$B$4:$M$1963,12,0)</f>
        <v>Gestión Humana</v>
      </c>
      <c r="H1198" s="5" t="s">
        <v>40</v>
      </c>
      <c r="I1198" s="5" t="s">
        <v>77</v>
      </c>
      <c r="J1198" s="5" t="s">
        <v>42</v>
      </c>
      <c r="K1198" s="5" t="s">
        <v>80</v>
      </c>
      <c r="L1198" s="5" t="s">
        <v>65</v>
      </c>
      <c r="M1198" s="5" t="s">
        <v>77</v>
      </c>
      <c r="N1198" s="5"/>
      <c r="O1198" s="5"/>
      <c r="P1198" s="5" t="s">
        <v>31</v>
      </c>
      <c r="Q1198" s="5" t="s">
        <v>32</v>
      </c>
      <c r="R1198" s="5" t="s">
        <v>33</v>
      </c>
      <c r="S1198" s="6" t="s">
        <v>213</v>
      </c>
      <c r="T1198" s="8">
        <v>20000000</v>
      </c>
      <c r="U1198" s="8">
        <v>0</v>
      </c>
      <c r="V1198" s="8">
        <v>0</v>
      </c>
      <c r="W1198" s="8">
        <v>20000000</v>
      </c>
      <c r="X1198" s="8">
        <v>0</v>
      </c>
      <c r="Y1198" s="8">
        <v>20000000</v>
      </c>
      <c r="Z1198" s="8">
        <v>0</v>
      </c>
      <c r="AA1198" s="8">
        <v>19934525</v>
      </c>
      <c r="AB1198" s="8">
        <v>19879894</v>
      </c>
      <c r="AC1198" s="8">
        <v>19879894</v>
      </c>
      <c r="AD1198" s="21">
        <v>19879894</v>
      </c>
    </row>
    <row r="1199" spans="1:30" ht="22.5" hidden="1" x14ac:dyDescent="0.25">
      <c r="A1199" s="20" t="s">
        <v>434</v>
      </c>
      <c r="B1199" s="6" t="s">
        <v>435</v>
      </c>
      <c r="C1199" s="7" t="s">
        <v>214</v>
      </c>
      <c r="D1199" s="7" t="s">
        <v>471</v>
      </c>
      <c r="E1199" s="3" t="str">
        <f>VLOOKUP(Tabla2[[#This Row],[RUBRO]],Hoja9!$B$4:$M$1963,10,0)</f>
        <v>FUNCIONAMIENTO</v>
      </c>
      <c r="F1199" s="7" t="str">
        <f>VLOOKUP(Tabla2[[#This Row],[RUBRO]],Hoja9!$B$4:$M$1963,11,0)</f>
        <v>OFICINA JURIDICA</v>
      </c>
      <c r="G1199" s="7" t="str">
        <f>VLOOKUP(Tabla2[[#This Row],[RUBRO]],Hoja9!$B$4:$M$1963,12,0)</f>
        <v>Jurídica</v>
      </c>
      <c r="H1199" s="5" t="s">
        <v>40</v>
      </c>
      <c r="I1199" s="5" t="s">
        <v>77</v>
      </c>
      <c r="J1199" s="5" t="s">
        <v>42</v>
      </c>
      <c r="K1199" s="5" t="s">
        <v>80</v>
      </c>
      <c r="L1199" s="5" t="s">
        <v>123</v>
      </c>
      <c r="M1199" s="5"/>
      <c r="N1199" s="5"/>
      <c r="O1199" s="5"/>
      <c r="P1199" s="5" t="s">
        <v>31</v>
      </c>
      <c r="Q1199" s="5" t="s">
        <v>32</v>
      </c>
      <c r="R1199" s="5" t="s">
        <v>33</v>
      </c>
      <c r="S1199" s="6" t="s">
        <v>215</v>
      </c>
      <c r="T1199" s="8">
        <v>0</v>
      </c>
      <c r="U1199" s="8">
        <v>2000000</v>
      </c>
      <c r="V1199" s="8">
        <v>0</v>
      </c>
      <c r="W1199" s="8">
        <v>2000000</v>
      </c>
      <c r="X1199" s="8">
        <v>0</v>
      </c>
      <c r="Y1199" s="8">
        <v>2000000</v>
      </c>
      <c r="Z1199" s="8">
        <v>0</v>
      </c>
      <c r="AA1199" s="8">
        <v>300000</v>
      </c>
      <c r="AB1199" s="8">
        <v>300000</v>
      </c>
      <c r="AC1199" s="8">
        <v>300000</v>
      </c>
      <c r="AD1199" s="21">
        <v>300000</v>
      </c>
    </row>
    <row r="1200" spans="1:30" ht="33.75" hidden="1" x14ac:dyDescent="0.25">
      <c r="A1200" s="20" t="s">
        <v>434</v>
      </c>
      <c r="B1200" s="6" t="s">
        <v>435</v>
      </c>
      <c r="C1200" s="7" t="s">
        <v>216</v>
      </c>
      <c r="D1200" s="7" t="s">
        <v>471</v>
      </c>
      <c r="E1200" s="3" t="str">
        <f>VLOOKUP(Tabla2[[#This Row],[RUBRO]],Hoja9!$B$4:$M$1963,10,0)</f>
        <v>FUNCIONAMIENTO</v>
      </c>
      <c r="F1200" s="7" t="str">
        <f>VLOOKUP(Tabla2[[#This Row],[RUBRO]],Hoja9!$B$4:$M$1963,11,0)</f>
        <v>DIRECCIÓN DE GESTIÓN HUMANA</v>
      </c>
      <c r="G1200" s="7" t="str">
        <f>VLOOKUP(Tabla2[[#This Row],[RUBRO]],Hoja9!$B$4:$M$1963,12,0)</f>
        <v>Gestión Humana</v>
      </c>
      <c r="H1200" s="5" t="s">
        <v>40</v>
      </c>
      <c r="I1200" s="5" t="s">
        <v>77</v>
      </c>
      <c r="J1200" s="5" t="s">
        <v>42</v>
      </c>
      <c r="K1200" s="5" t="s">
        <v>80</v>
      </c>
      <c r="L1200" s="5" t="s">
        <v>171</v>
      </c>
      <c r="M1200" s="5" t="s">
        <v>80</v>
      </c>
      <c r="N1200" s="5"/>
      <c r="O1200" s="5"/>
      <c r="P1200" s="5" t="s">
        <v>31</v>
      </c>
      <c r="Q1200" s="5" t="s">
        <v>32</v>
      </c>
      <c r="R1200" s="5" t="s">
        <v>33</v>
      </c>
      <c r="S1200" s="6" t="s">
        <v>217</v>
      </c>
      <c r="T1200" s="8">
        <v>105618411</v>
      </c>
      <c r="U1200" s="8">
        <v>0</v>
      </c>
      <c r="V1200" s="8">
        <v>0</v>
      </c>
      <c r="W1200" s="8">
        <v>105618411</v>
      </c>
      <c r="X1200" s="8">
        <v>0</v>
      </c>
      <c r="Y1200" s="8">
        <v>105618411</v>
      </c>
      <c r="Z1200" s="8">
        <v>0</v>
      </c>
      <c r="AA1200" s="8">
        <v>60064508</v>
      </c>
      <c r="AB1200" s="8">
        <v>15000000</v>
      </c>
      <c r="AC1200" s="8">
        <v>15000000</v>
      </c>
      <c r="AD1200" s="21">
        <v>15000000</v>
      </c>
    </row>
    <row r="1201" spans="1:30" ht="33.75" x14ac:dyDescent="0.25">
      <c r="A1201" s="20" t="s">
        <v>434</v>
      </c>
      <c r="B1201" s="6" t="s">
        <v>435</v>
      </c>
      <c r="C1201" s="7" t="s">
        <v>231</v>
      </c>
      <c r="D1201" s="7" t="s">
        <v>472</v>
      </c>
      <c r="E1201" s="3" t="str">
        <f>VLOOKUP(Tabla2[[#This Row],[RUBRO]],Hoja9!$B$4:$M$1963,10,0)</f>
        <v>NUTRICION</v>
      </c>
      <c r="F1201" s="7" t="str">
        <f>VLOOKUP(Tabla2[[#This Row],[RUBRO]],Hoja9!$B$4:$M$1963,11,0)</f>
        <v xml:space="preserve">DIRECCIÓN DE NUTRICIÓN </v>
      </c>
      <c r="G1201" s="7" t="str">
        <f>VLOOKUP(Tabla2[[#This Row],[RUBRO]],Hoja9!$B$4:$M$1963,12,0)</f>
        <v>Nutrición</v>
      </c>
      <c r="H1201" s="5" t="s">
        <v>30</v>
      </c>
      <c r="I1201" s="5" t="s">
        <v>232</v>
      </c>
      <c r="J1201" s="5" t="s">
        <v>233</v>
      </c>
      <c r="K1201" s="5" t="s">
        <v>41</v>
      </c>
      <c r="L1201" s="5" t="s">
        <v>42</v>
      </c>
      <c r="M1201" s="5" t="s">
        <v>234</v>
      </c>
      <c r="N1201" s="5"/>
      <c r="O1201" s="5"/>
      <c r="P1201" s="5" t="s">
        <v>31</v>
      </c>
      <c r="Q1201" s="5" t="s">
        <v>32</v>
      </c>
      <c r="R1201" s="5" t="s">
        <v>33</v>
      </c>
      <c r="S1201" s="6" t="s">
        <v>235</v>
      </c>
      <c r="T1201" s="8">
        <v>3859155278</v>
      </c>
      <c r="U1201" s="8">
        <v>0</v>
      </c>
      <c r="V1201" s="8">
        <v>266654855</v>
      </c>
      <c r="W1201" s="8">
        <v>3592500423</v>
      </c>
      <c r="X1201" s="8">
        <v>0</v>
      </c>
      <c r="Y1201" s="8">
        <v>3592500423</v>
      </c>
      <c r="Z1201" s="8">
        <v>0</v>
      </c>
      <c r="AA1201" s="8">
        <v>3592500423</v>
      </c>
      <c r="AB1201" s="8">
        <v>575617661</v>
      </c>
      <c r="AC1201" s="8">
        <v>575617661</v>
      </c>
      <c r="AD1201" s="21">
        <v>575617661</v>
      </c>
    </row>
    <row r="1202" spans="1:30" ht="33.75" x14ac:dyDescent="0.25">
      <c r="A1202" s="20" t="s">
        <v>434</v>
      </c>
      <c r="B1202" s="6" t="s">
        <v>435</v>
      </c>
      <c r="C1202" s="7" t="s">
        <v>242</v>
      </c>
      <c r="D1202" s="7" t="s">
        <v>472</v>
      </c>
      <c r="E1202" s="3" t="str">
        <f>VLOOKUP(Tabla2[[#This Row],[RUBRO]],Hoja9!$B$4:$M$1963,10,0)</f>
        <v>NUTRICION</v>
      </c>
      <c r="F1202" s="7" t="str">
        <f>VLOOKUP(Tabla2[[#This Row],[RUBRO]],Hoja9!$B$4:$M$1963,11,0)</f>
        <v xml:space="preserve">DIRECCIÓN DE NUTRICIÓN </v>
      </c>
      <c r="G1202" s="7" t="str">
        <f>VLOOKUP(Tabla2[[#This Row],[RUBRO]],Hoja9!$B$4:$M$1963,12,0)</f>
        <v>Nutrición</v>
      </c>
      <c r="H1202" s="5" t="s">
        <v>30</v>
      </c>
      <c r="I1202" s="5" t="s">
        <v>232</v>
      </c>
      <c r="J1202" s="5" t="s">
        <v>233</v>
      </c>
      <c r="K1202" s="5" t="s">
        <v>41</v>
      </c>
      <c r="L1202" s="5" t="s">
        <v>42</v>
      </c>
      <c r="M1202" s="5" t="s">
        <v>243</v>
      </c>
      <c r="N1202" s="5"/>
      <c r="O1202" s="5"/>
      <c r="P1202" s="5" t="s">
        <v>31</v>
      </c>
      <c r="Q1202" s="5" t="s">
        <v>32</v>
      </c>
      <c r="R1202" s="5" t="s">
        <v>33</v>
      </c>
      <c r="S1202" s="6" t="s">
        <v>244</v>
      </c>
      <c r="T1202" s="8">
        <v>126468053</v>
      </c>
      <c r="U1202" s="8">
        <v>0</v>
      </c>
      <c r="V1202" s="8">
        <v>0</v>
      </c>
      <c r="W1202" s="8">
        <v>126468053</v>
      </c>
      <c r="X1202" s="8">
        <v>0</v>
      </c>
      <c r="Y1202" s="8">
        <v>112612171</v>
      </c>
      <c r="Z1202" s="8">
        <v>13855882</v>
      </c>
      <c r="AA1202" s="8">
        <v>112612171</v>
      </c>
      <c r="AB1202" s="8">
        <v>46111797</v>
      </c>
      <c r="AC1202" s="8">
        <v>46111797</v>
      </c>
      <c r="AD1202" s="21">
        <v>46111797</v>
      </c>
    </row>
    <row r="1203" spans="1:30" ht="33.75" x14ac:dyDescent="0.25">
      <c r="A1203" s="20" t="s">
        <v>434</v>
      </c>
      <c r="B1203" s="6" t="s">
        <v>435</v>
      </c>
      <c r="C1203" s="7" t="s">
        <v>245</v>
      </c>
      <c r="D1203" s="7" t="s">
        <v>472</v>
      </c>
      <c r="E1203" s="3" t="str">
        <f>VLOOKUP(Tabla2[[#This Row],[RUBRO]],Hoja9!$B$4:$M$1963,10,0)</f>
        <v>NUTRICION</v>
      </c>
      <c r="F1203" s="7" t="str">
        <f>VLOOKUP(Tabla2[[#This Row],[RUBRO]],Hoja9!$B$4:$M$1963,11,0)</f>
        <v>DIRECCIÓN DE GESTIÓN HUMANA</v>
      </c>
      <c r="G1203" s="7" t="str">
        <f>VLOOKUP(Tabla2[[#This Row],[RUBRO]],Hoja9!$B$4:$M$1963,12,0)</f>
        <v>Gestión Humana - Pres. Serv</v>
      </c>
      <c r="H1203" s="5" t="s">
        <v>30</v>
      </c>
      <c r="I1203" s="5" t="s">
        <v>232</v>
      </c>
      <c r="J1203" s="5" t="s">
        <v>233</v>
      </c>
      <c r="K1203" s="5" t="s">
        <v>41</v>
      </c>
      <c r="L1203" s="5" t="s">
        <v>42</v>
      </c>
      <c r="M1203" s="5" t="s">
        <v>246</v>
      </c>
      <c r="N1203" s="5"/>
      <c r="O1203" s="5"/>
      <c r="P1203" s="5" t="s">
        <v>31</v>
      </c>
      <c r="Q1203" s="5" t="s">
        <v>32</v>
      </c>
      <c r="R1203" s="5" t="s">
        <v>33</v>
      </c>
      <c r="S1203" s="6" t="s">
        <v>59</v>
      </c>
      <c r="T1203" s="8">
        <v>101312037</v>
      </c>
      <c r="U1203" s="8">
        <v>0</v>
      </c>
      <c r="V1203" s="8">
        <v>7217017</v>
      </c>
      <c r="W1203" s="8">
        <v>94095020</v>
      </c>
      <c r="X1203" s="8">
        <v>0</v>
      </c>
      <c r="Y1203" s="8">
        <v>94095020</v>
      </c>
      <c r="Z1203" s="8">
        <v>0</v>
      </c>
      <c r="AA1203" s="8">
        <v>94095020</v>
      </c>
      <c r="AB1203" s="8">
        <v>39162598</v>
      </c>
      <c r="AC1203" s="8">
        <v>39162598</v>
      </c>
      <c r="AD1203" s="21">
        <v>39162598</v>
      </c>
    </row>
    <row r="1204" spans="1:30" ht="33.75" x14ac:dyDescent="0.25">
      <c r="A1204" s="20" t="s">
        <v>434</v>
      </c>
      <c r="B1204" s="6" t="s">
        <v>435</v>
      </c>
      <c r="C1204" s="7" t="s">
        <v>247</v>
      </c>
      <c r="D1204" s="7" t="s">
        <v>472</v>
      </c>
      <c r="E1204" s="3" t="str">
        <f>VLOOKUP(Tabla2[[#This Row],[RUBRO]],Hoja9!$B$4:$M$1963,10,0)</f>
        <v>NUTRICION</v>
      </c>
      <c r="F1204" s="7" t="str">
        <f>VLOOKUP(Tabla2[[#This Row],[RUBRO]],Hoja9!$B$4:$M$1963,11,0)</f>
        <v>DIRECCIÓN DE GESTIÓN HUMANA</v>
      </c>
      <c r="G1204" s="7" t="str">
        <f>VLOOKUP(Tabla2[[#This Row],[RUBRO]],Hoja9!$B$4:$M$1963,12,0)</f>
        <v>Gestión Humana- Viáticos</v>
      </c>
      <c r="H1204" s="5" t="s">
        <v>30</v>
      </c>
      <c r="I1204" s="5" t="s">
        <v>232</v>
      </c>
      <c r="J1204" s="5" t="s">
        <v>233</v>
      </c>
      <c r="K1204" s="5" t="s">
        <v>41</v>
      </c>
      <c r="L1204" s="5" t="s">
        <v>42</v>
      </c>
      <c r="M1204" s="5" t="s">
        <v>248</v>
      </c>
      <c r="N1204" s="5"/>
      <c r="O1204" s="5"/>
      <c r="P1204" s="5" t="s">
        <v>31</v>
      </c>
      <c r="Q1204" s="5" t="s">
        <v>32</v>
      </c>
      <c r="R1204" s="5" t="s">
        <v>33</v>
      </c>
      <c r="S1204" s="6" t="s">
        <v>249</v>
      </c>
      <c r="T1204" s="8">
        <v>16308295</v>
      </c>
      <c r="U1204" s="8">
        <v>0</v>
      </c>
      <c r="V1204" s="8">
        <v>0</v>
      </c>
      <c r="W1204" s="8">
        <v>16308295</v>
      </c>
      <c r="X1204" s="8">
        <v>0</v>
      </c>
      <c r="Y1204" s="8">
        <v>16308295</v>
      </c>
      <c r="Z1204" s="8">
        <v>0</v>
      </c>
      <c r="AA1204" s="8">
        <v>9973639</v>
      </c>
      <c r="AB1204" s="8">
        <v>8908358</v>
      </c>
      <c r="AC1204" s="8">
        <v>8908358</v>
      </c>
      <c r="AD1204" s="21">
        <v>8908358</v>
      </c>
    </row>
    <row r="1205" spans="1:30" ht="33.75" x14ac:dyDescent="0.25">
      <c r="A1205" s="20" t="s">
        <v>434</v>
      </c>
      <c r="B1205" s="6" t="s">
        <v>435</v>
      </c>
      <c r="C1205" s="7" t="s">
        <v>383</v>
      </c>
      <c r="D1205" s="7" t="s">
        <v>29</v>
      </c>
      <c r="E1205" s="3" t="str">
        <f>VLOOKUP(Tabla2[[#This Row],[RUBRO]],Hoja9!$B$4:$M$1963,10,0)</f>
        <v>PROTECCION</v>
      </c>
      <c r="F1205" s="7" t="str">
        <f>VLOOKUP(Tabla2[[#This Row],[RUBRO]],Hoja9!$B$4:$M$1963,11,0)</f>
        <v xml:space="preserve">DIRECCIÓN DE PROTECCIÓN </v>
      </c>
      <c r="G1205" s="7" t="str">
        <f>VLOOKUP(Tabla2[[#This Row],[RUBRO]],Hoja9!$B$4:$M$1963,12,0)</f>
        <v>Dirección de Protección</v>
      </c>
      <c r="H1205" s="5" t="s">
        <v>30</v>
      </c>
      <c r="I1205" s="5" t="s">
        <v>232</v>
      </c>
      <c r="J1205" s="5" t="s">
        <v>233</v>
      </c>
      <c r="K1205" s="5" t="s">
        <v>63</v>
      </c>
      <c r="L1205" s="5" t="s">
        <v>42</v>
      </c>
      <c r="M1205" s="5" t="s">
        <v>281</v>
      </c>
      <c r="N1205" s="5"/>
      <c r="O1205" s="5"/>
      <c r="P1205" s="5" t="s">
        <v>46</v>
      </c>
      <c r="Q1205" s="5" t="s">
        <v>47</v>
      </c>
      <c r="R1205" s="5" t="s">
        <v>33</v>
      </c>
      <c r="S1205" s="6" t="s">
        <v>384</v>
      </c>
      <c r="T1205" s="8">
        <v>0</v>
      </c>
      <c r="U1205" s="8">
        <v>99585750</v>
      </c>
      <c r="V1205" s="8">
        <v>0</v>
      </c>
      <c r="W1205" s="8">
        <v>99585750</v>
      </c>
      <c r="X1205" s="8">
        <v>0</v>
      </c>
      <c r="Y1205" s="8">
        <v>89073921</v>
      </c>
      <c r="Z1205" s="8">
        <v>10511829</v>
      </c>
      <c r="AA1205" s="8">
        <v>89073921</v>
      </c>
      <c r="AB1205" s="8">
        <v>0</v>
      </c>
      <c r="AC1205" s="8">
        <v>0</v>
      </c>
      <c r="AD1205" s="21">
        <v>0</v>
      </c>
    </row>
    <row r="1206" spans="1:30" ht="33.75" x14ac:dyDescent="0.25">
      <c r="A1206" s="20" t="s">
        <v>434</v>
      </c>
      <c r="B1206" s="6" t="s">
        <v>435</v>
      </c>
      <c r="C1206" s="7" t="s">
        <v>383</v>
      </c>
      <c r="D1206" s="7" t="s">
        <v>29</v>
      </c>
      <c r="E1206" s="3" t="str">
        <f>VLOOKUP(Tabla2[[#This Row],[RUBRO]],Hoja9!$B$4:$M$1963,10,0)</f>
        <v>PROTECCION</v>
      </c>
      <c r="F1206" s="7" t="str">
        <f>VLOOKUP(Tabla2[[#This Row],[RUBRO]],Hoja9!$B$4:$M$1963,11,0)</f>
        <v xml:space="preserve">DIRECCIÓN DE PROTECCIÓN </v>
      </c>
      <c r="G1206" s="7" t="str">
        <f>VLOOKUP(Tabla2[[#This Row],[RUBRO]],Hoja9!$B$4:$M$1963,12,0)</f>
        <v>Dirección de Protección</v>
      </c>
      <c r="H1206" s="5" t="s">
        <v>30</v>
      </c>
      <c r="I1206" s="5" t="s">
        <v>232</v>
      </c>
      <c r="J1206" s="5" t="s">
        <v>233</v>
      </c>
      <c r="K1206" s="5" t="s">
        <v>63</v>
      </c>
      <c r="L1206" s="5" t="s">
        <v>42</v>
      </c>
      <c r="M1206" s="5" t="s">
        <v>281</v>
      </c>
      <c r="N1206" s="5"/>
      <c r="O1206" s="5"/>
      <c r="P1206" s="5" t="s">
        <v>31</v>
      </c>
      <c r="Q1206" s="5" t="s">
        <v>32</v>
      </c>
      <c r="R1206" s="5" t="s">
        <v>33</v>
      </c>
      <c r="S1206" s="6" t="s">
        <v>384</v>
      </c>
      <c r="T1206" s="8">
        <v>4060002210</v>
      </c>
      <c r="U1206" s="8">
        <v>0</v>
      </c>
      <c r="V1206" s="8">
        <v>0</v>
      </c>
      <c r="W1206" s="8">
        <v>4060002210</v>
      </c>
      <c r="X1206" s="8">
        <v>0</v>
      </c>
      <c r="Y1206" s="8">
        <v>4058577832</v>
      </c>
      <c r="Z1206" s="8">
        <v>1424378</v>
      </c>
      <c r="AA1206" s="8">
        <v>4053918094</v>
      </c>
      <c r="AB1206" s="8">
        <v>1778174121</v>
      </c>
      <c r="AC1206" s="8">
        <v>1778174121</v>
      </c>
      <c r="AD1206" s="21">
        <v>1778174121</v>
      </c>
    </row>
    <row r="1207" spans="1:30" ht="33.75" x14ac:dyDescent="0.25">
      <c r="A1207" s="20" t="s">
        <v>434</v>
      </c>
      <c r="B1207" s="6" t="s">
        <v>435</v>
      </c>
      <c r="C1207" s="7" t="s">
        <v>45</v>
      </c>
      <c r="D1207" s="7" t="s">
        <v>29</v>
      </c>
      <c r="E1207" s="3" t="str">
        <f>VLOOKUP(Tabla2[[#This Row],[RUBRO]],Hoja9!$B$4:$M$1963,10,0)</f>
        <v>PROTECCION</v>
      </c>
      <c r="F1207" s="7" t="str">
        <f>VLOOKUP(Tabla2[[#This Row],[RUBRO]],Hoja9!$B$4:$M$1963,11,0)</f>
        <v xml:space="preserve">DIRECCIÓN DE PROTECCIÓN </v>
      </c>
      <c r="G1207" s="7" t="str">
        <f>VLOOKUP(Tabla2[[#This Row],[RUBRO]],Hoja9!$B$4:$M$1963,12,0)</f>
        <v>Dirección de Protección</v>
      </c>
      <c r="H1207" s="5" t="s">
        <v>30</v>
      </c>
      <c r="I1207" s="5" t="s">
        <v>232</v>
      </c>
      <c r="J1207" s="5" t="s">
        <v>233</v>
      </c>
      <c r="K1207" s="5" t="s">
        <v>63</v>
      </c>
      <c r="L1207" s="5" t="s">
        <v>42</v>
      </c>
      <c r="M1207" s="5" t="s">
        <v>237</v>
      </c>
      <c r="N1207" s="5"/>
      <c r="O1207" s="5"/>
      <c r="P1207" s="5" t="s">
        <v>31</v>
      </c>
      <c r="Q1207" s="5" t="s">
        <v>32</v>
      </c>
      <c r="R1207" s="5" t="s">
        <v>33</v>
      </c>
      <c r="S1207" s="6" t="s">
        <v>48</v>
      </c>
      <c r="T1207" s="8">
        <v>13645260970</v>
      </c>
      <c r="U1207" s="8">
        <v>1412429986</v>
      </c>
      <c r="V1207" s="8">
        <v>732650293</v>
      </c>
      <c r="W1207" s="8">
        <v>14325040663</v>
      </c>
      <c r="X1207" s="8">
        <v>0</v>
      </c>
      <c r="Y1207" s="8">
        <v>14272477810</v>
      </c>
      <c r="Z1207" s="8">
        <v>52562853</v>
      </c>
      <c r="AA1207" s="8">
        <v>14240951033</v>
      </c>
      <c r="AB1207" s="8">
        <v>5851266527</v>
      </c>
      <c r="AC1207" s="8">
        <v>5851266527</v>
      </c>
      <c r="AD1207" s="21">
        <v>5851266527</v>
      </c>
    </row>
    <row r="1208" spans="1:30" ht="33.75" x14ac:dyDescent="0.25">
      <c r="A1208" s="20" t="s">
        <v>434</v>
      </c>
      <c r="B1208" s="6" t="s">
        <v>435</v>
      </c>
      <c r="C1208" s="7" t="s">
        <v>385</v>
      </c>
      <c r="D1208" s="7" t="s">
        <v>29</v>
      </c>
      <c r="E1208" s="3" t="str">
        <f>VLOOKUP(Tabla2[[#This Row],[RUBRO]],Hoja9!$B$4:$M$1963,10,0)</f>
        <v>PROTECCION</v>
      </c>
      <c r="F1208" s="7" t="str">
        <f>VLOOKUP(Tabla2[[#This Row],[RUBRO]],Hoja9!$B$4:$M$1963,11,0)</f>
        <v xml:space="preserve">DIRECCIÓN DE PROTECCIÓN </v>
      </c>
      <c r="G1208" s="7" t="str">
        <f>VLOOKUP(Tabla2[[#This Row],[RUBRO]],Hoja9!$B$4:$M$1963,12,0)</f>
        <v>Dirección de Protección</v>
      </c>
      <c r="H1208" s="5" t="s">
        <v>30</v>
      </c>
      <c r="I1208" s="5" t="s">
        <v>232</v>
      </c>
      <c r="J1208" s="5" t="s">
        <v>233</v>
      </c>
      <c r="K1208" s="5" t="s">
        <v>63</v>
      </c>
      <c r="L1208" s="5" t="s">
        <v>42</v>
      </c>
      <c r="M1208" s="5" t="s">
        <v>240</v>
      </c>
      <c r="N1208" s="5"/>
      <c r="O1208" s="5"/>
      <c r="P1208" s="5" t="s">
        <v>31</v>
      </c>
      <c r="Q1208" s="5" t="s">
        <v>32</v>
      </c>
      <c r="R1208" s="5" t="s">
        <v>33</v>
      </c>
      <c r="S1208" s="6" t="s">
        <v>386</v>
      </c>
      <c r="T1208" s="8">
        <v>537018856</v>
      </c>
      <c r="U1208" s="8">
        <v>0</v>
      </c>
      <c r="V1208" s="8">
        <v>54866267</v>
      </c>
      <c r="W1208" s="8">
        <v>482152589</v>
      </c>
      <c r="X1208" s="8">
        <v>0</v>
      </c>
      <c r="Y1208" s="8">
        <v>482152589</v>
      </c>
      <c r="Z1208" s="8">
        <v>0</v>
      </c>
      <c r="AA1208" s="8">
        <v>436930911</v>
      </c>
      <c r="AB1208" s="8">
        <v>200016514</v>
      </c>
      <c r="AC1208" s="8">
        <v>200016514</v>
      </c>
      <c r="AD1208" s="21">
        <v>200016514</v>
      </c>
    </row>
    <row r="1209" spans="1:30" ht="33.75" x14ac:dyDescent="0.25">
      <c r="A1209" s="20" t="s">
        <v>434</v>
      </c>
      <c r="B1209" s="6" t="s">
        <v>435</v>
      </c>
      <c r="C1209" s="7" t="s">
        <v>49</v>
      </c>
      <c r="D1209" s="7" t="s">
        <v>29</v>
      </c>
      <c r="E1209" s="3" t="str">
        <f>VLOOKUP(Tabla2[[#This Row],[RUBRO]],Hoja9!$B$4:$M$1963,10,0)</f>
        <v>PROTECCION</v>
      </c>
      <c r="F1209" s="7" t="str">
        <f>VLOOKUP(Tabla2[[#This Row],[RUBRO]],Hoja9!$B$4:$M$1963,11,0)</f>
        <v xml:space="preserve">DIRECCIÓN DE PROTECCIÓN </v>
      </c>
      <c r="G1209" s="7" t="str">
        <f>VLOOKUP(Tabla2[[#This Row],[RUBRO]],Hoja9!$B$4:$M$1963,12,0)</f>
        <v>Dirección de Protección</v>
      </c>
      <c r="H1209" s="5" t="s">
        <v>30</v>
      </c>
      <c r="I1209" s="5" t="s">
        <v>232</v>
      </c>
      <c r="J1209" s="5" t="s">
        <v>233</v>
      </c>
      <c r="K1209" s="5" t="s">
        <v>63</v>
      </c>
      <c r="L1209" s="5" t="s">
        <v>42</v>
      </c>
      <c r="M1209" s="5" t="s">
        <v>243</v>
      </c>
      <c r="N1209" s="5"/>
      <c r="O1209" s="5"/>
      <c r="P1209" s="5" t="s">
        <v>46</v>
      </c>
      <c r="Q1209" s="5" t="s">
        <v>47</v>
      </c>
      <c r="R1209" s="5" t="s">
        <v>33</v>
      </c>
      <c r="S1209" s="6" t="s">
        <v>50</v>
      </c>
      <c r="T1209" s="8">
        <v>378384935</v>
      </c>
      <c r="U1209" s="8">
        <v>0</v>
      </c>
      <c r="V1209" s="8">
        <v>0</v>
      </c>
      <c r="W1209" s="8">
        <v>378384935</v>
      </c>
      <c r="X1209" s="8">
        <v>0</v>
      </c>
      <c r="Y1209" s="8">
        <v>378384935</v>
      </c>
      <c r="Z1209" s="8">
        <v>0</v>
      </c>
      <c r="AA1209" s="8">
        <v>378384935</v>
      </c>
      <c r="AB1209" s="8">
        <v>152278874</v>
      </c>
      <c r="AC1209" s="8">
        <v>152278874</v>
      </c>
      <c r="AD1209" s="21">
        <v>152278874</v>
      </c>
    </row>
    <row r="1210" spans="1:30" ht="33.75" x14ac:dyDescent="0.25">
      <c r="A1210" s="20" t="s">
        <v>434</v>
      </c>
      <c r="B1210" s="6" t="s">
        <v>435</v>
      </c>
      <c r="C1210" s="7" t="s">
        <v>49</v>
      </c>
      <c r="D1210" s="7" t="s">
        <v>29</v>
      </c>
      <c r="E1210" s="3" t="str">
        <f>VLOOKUP(Tabla2[[#This Row],[RUBRO]],Hoja9!$B$4:$M$1963,10,0)</f>
        <v>PROTECCION</v>
      </c>
      <c r="F1210" s="7" t="str">
        <f>VLOOKUP(Tabla2[[#This Row],[RUBRO]],Hoja9!$B$4:$M$1963,11,0)</f>
        <v xml:space="preserve">DIRECCIÓN DE PROTECCIÓN </v>
      </c>
      <c r="G1210" s="7" t="str">
        <f>VLOOKUP(Tabla2[[#This Row],[RUBRO]],Hoja9!$B$4:$M$1963,12,0)</f>
        <v>Dirección de Protección</v>
      </c>
      <c r="H1210" s="5" t="s">
        <v>30</v>
      </c>
      <c r="I1210" s="5" t="s">
        <v>232</v>
      </c>
      <c r="J1210" s="5" t="s">
        <v>233</v>
      </c>
      <c r="K1210" s="5" t="s">
        <v>63</v>
      </c>
      <c r="L1210" s="5" t="s">
        <v>42</v>
      </c>
      <c r="M1210" s="5" t="s">
        <v>243</v>
      </c>
      <c r="N1210" s="5"/>
      <c r="O1210" s="5"/>
      <c r="P1210" s="5" t="s">
        <v>31</v>
      </c>
      <c r="Q1210" s="5" t="s">
        <v>32</v>
      </c>
      <c r="R1210" s="5" t="s">
        <v>33</v>
      </c>
      <c r="S1210" s="6" t="s">
        <v>50</v>
      </c>
      <c r="T1210" s="8">
        <v>3359553819</v>
      </c>
      <c r="U1210" s="8">
        <v>0</v>
      </c>
      <c r="V1210" s="8">
        <v>22113669</v>
      </c>
      <c r="W1210" s="8">
        <v>3337440150</v>
      </c>
      <c r="X1210" s="8">
        <v>0</v>
      </c>
      <c r="Y1210" s="8">
        <v>3337440150</v>
      </c>
      <c r="Z1210" s="8">
        <v>0</v>
      </c>
      <c r="AA1210" s="8">
        <v>3337440150</v>
      </c>
      <c r="AB1210" s="8">
        <v>1372705226</v>
      </c>
      <c r="AC1210" s="8">
        <v>1372705226</v>
      </c>
      <c r="AD1210" s="21">
        <v>1372705226</v>
      </c>
    </row>
    <row r="1211" spans="1:30" ht="33.75" x14ac:dyDescent="0.25">
      <c r="A1211" s="20" t="s">
        <v>434</v>
      </c>
      <c r="B1211" s="6" t="s">
        <v>435</v>
      </c>
      <c r="C1211" s="7" t="s">
        <v>58</v>
      </c>
      <c r="D1211" s="7" t="s">
        <v>29</v>
      </c>
      <c r="E1211" s="3" t="str">
        <f>VLOOKUP(Tabla2[[#This Row],[RUBRO]],Hoja9!$B$4:$M$1963,10,0)</f>
        <v>PROTECCION</v>
      </c>
      <c r="F1211" s="7" t="str">
        <f>VLOOKUP(Tabla2[[#This Row],[RUBRO]],Hoja9!$B$4:$M$1963,11,0)</f>
        <v>DIRECCIÓN DE GESTIÓN HUMANA</v>
      </c>
      <c r="G1211" s="7" t="str">
        <f>VLOOKUP(Tabla2[[#This Row],[RUBRO]],Hoja9!$B$4:$M$1963,12,0)</f>
        <v>Gestión Humana - Pres. Serv</v>
      </c>
      <c r="H1211" s="5" t="s">
        <v>30</v>
      </c>
      <c r="I1211" s="5" t="s">
        <v>232</v>
      </c>
      <c r="J1211" s="5" t="s">
        <v>233</v>
      </c>
      <c r="K1211" s="5" t="s">
        <v>63</v>
      </c>
      <c r="L1211" s="5" t="s">
        <v>42</v>
      </c>
      <c r="M1211" s="5" t="s">
        <v>255</v>
      </c>
      <c r="N1211" s="5"/>
      <c r="O1211" s="5"/>
      <c r="P1211" s="5" t="s">
        <v>31</v>
      </c>
      <c r="Q1211" s="5" t="s">
        <v>32</v>
      </c>
      <c r="R1211" s="5" t="s">
        <v>33</v>
      </c>
      <c r="S1211" s="6" t="s">
        <v>59</v>
      </c>
      <c r="T1211" s="8">
        <v>1369121612</v>
      </c>
      <c r="U1211" s="8">
        <v>415249517</v>
      </c>
      <c r="V1211" s="8">
        <v>0</v>
      </c>
      <c r="W1211" s="8">
        <v>1784371129</v>
      </c>
      <c r="X1211" s="8">
        <v>0</v>
      </c>
      <c r="Y1211" s="8">
        <v>1778694594</v>
      </c>
      <c r="Z1211" s="8">
        <v>5676535</v>
      </c>
      <c r="AA1211" s="8">
        <v>1696699129</v>
      </c>
      <c r="AB1211" s="8">
        <v>1210153277</v>
      </c>
      <c r="AC1211" s="8">
        <v>1210153277</v>
      </c>
      <c r="AD1211" s="21">
        <v>1210153277</v>
      </c>
    </row>
    <row r="1212" spans="1:30" ht="33.75" x14ac:dyDescent="0.25">
      <c r="A1212" s="20" t="s">
        <v>434</v>
      </c>
      <c r="B1212" s="6" t="s">
        <v>435</v>
      </c>
      <c r="C1212" s="7" t="s">
        <v>256</v>
      </c>
      <c r="D1212" s="7" t="s">
        <v>29</v>
      </c>
      <c r="E1212" s="3" t="str">
        <f>VLOOKUP(Tabla2[[#This Row],[RUBRO]],Hoja9!$B$4:$M$1963,10,0)</f>
        <v>PROTECCION</v>
      </c>
      <c r="F1212" s="7" t="str">
        <f>VLOOKUP(Tabla2[[#This Row],[RUBRO]],Hoja9!$B$4:$M$1963,11,0)</f>
        <v>DIRECCIÓN DE GESTIÓN HUMANA</v>
      </c>
      <c r="G1212" s="7" t="str">
        <f>VLOOKUP(Tabla2[[#This Row],[RUBRO]],Hoja9!$B$4:$M$1963,12,0)</f>
        <v>Gestión Humana- Viáticos</v>
      </c>
      <c r="H1212" s="5" t="s">
        <v>30</v>
      </c>
      <c r="I1212" s="5" t="s">
        <v>232</v>
      </c>
      <c r="J1212" s="5" t="s">
        <v>233</v>
      </c>
      <c r="K1212" s="5" t="s">
        <v>63</v>
      </c>
      <c r="L1212" s="5" t="s">
        <v>42</v>
      </c>
      <c r="M1212" s="5" t="s">
        <v>257</v>
      </c>
      <c r="N1212" s="5"/>
      <c r="O1212" s="5"/>
      <c r="P1212" s="5" t="s">
        <v>31</v>
      </c>
      <c r="Q1212" s="5" t="s">
        <v>32</v>
      </c>
      <c r="R1212" s="5" t="s">
        <v>33</v>
      </c>
      <c r="S1212" s="6" t="s">
        <v>249</v>
      </c>
      <c r="T1212" s="8">
        <v>283415000</v>
      </c>
      <c r="U1212" s="8">
        <v>0</v>
      </c>
      <c r="V1212" s="8">
        <v>0</v>
      </c>
      <c r="W1212" s="8">
        <v>283415000</v>
      </c>
      <c r="X1212" s="8">
        <v>0</v>
      </c>
      <c r="Y1212" s="8">
        <v>250000000</v>
      </c>
      <c r="Z1212" s="8">
        <v>33415000</v>
      </c>
      <c r="AA1212" s="8">
        <v>223968037</v>
      </c>
      <c r="AB1212" s="8">
        <v>187582046</v>
      </c>
      <c r="AC1212" s="8">
        <v>187582046</v>
      </c>
      <c r="AD1212" s="21">
        <v>187582046</v>
      </c>
    </row>
    <row r="1213" spans="1:30" ht="33.75" x14ac:dyDescent="0.25">
      <c r="A1213" s="20" t="s">
        <v>434</v>
      </c>
      <c r="B1213" s="6" t="s">
        <v>435</v>
      </c>
      <c r="C1213" s="7" t="s">
        <v>387</v>
      </c>
      <c r="D1213" s="7" t="s">
        <v>29</v>
      </c>
      <c r="E1213" s="3" t="str">
        <f>VLOOKUP(Tabla2[[#This Row],[RUBRO]],Hoja9!$B$4:$M$1963,10,0)</f>
        <v>PROTECCION</v>
      </c>
      <c r="F1213" s="7" t="str">
        <f>VLOOKUP(Tabla2[[#This Row],[RUBRO]],Hoja9!$B$4:$M$1963,11,0)</f>
        <v xml:space="preserve">DIRECCIÓN DE PROTECCIÓN </v>
      </c>
      <c r="G1213" s="7" t="str">
        <f>VLOOKUP(Tabla2[[#This Row],[RUBRO]],Hoja9!$B$4:$M$1963,12,0)</f>
        <v>Dirección de Protección</v>
      </c>
      <c r="H1213" s="5" t="s">
        <v>30</v>
      </c>
      <c r="I1213" s="5" t="s">
        <v>232</v>
      </c>
      <c r="J1213" s="5" t="s">
        <v>233</v>
      </c>
      <c r="K1213" s="5" t="s">
        <v>63</v>
      </c>
      <c r="L1213" s="5" t="s">
        <v>42</v>
      </c>
      <c r="M1213" s="5" t="s">
        <v>388</v>
      </c>
      <c r="N1213" s="5"/>
      <c r="O1213" s="5"/>
      <c r="P1213" s="5" t="s">
        <v>31</v>
      </c>
      <c r="Q1213" s="5" t="s">
        <v>32</v>
      </c>
      <c r="R1213" s="5" t="s">
        <v>33</v>
      </c>
      <c r="S1213" s="6" t="s">
        <v>389</v>
      </c>
      <c r="T1213" s="8">
        <v>3725000</v>
      </c>
      <c r="U1213" s="8">
        <v>0</v>
      </c>
      <c r="V1213" s="8">
        <v>0</v>
      </c>
      <c r="W1213" s="8">
        <v>3725000</v>
      </c>
      <c r="X1213" s="8">
        <v>0</v>
      </c>
      <c r="Y1213" s="8">
        <v>2500000</v>
      </c>
      <c r="Z1213" s="8">
        <v>1225000</v>
      </c>
      <c r="AA1213" s="8">
        <v>2500000</v>
      </c>
      <c r="AB1213" s="8">
        <v>1390000</v>
      </c>
      <c r="AC1213" s="8">
        <v>1390000</v>
      </c>
      <c r="AD1213" s="21">
        <v>1390000</v>
      </c>
    </row>
    <row r="1214" spans="1:30" ht="33.75" x14ac:dyDescent="0.25">
      <c r="A1214" s="20" t="s">
        <v>434</v>
      </c>
      <c r="B1214" s="6" t="s">
        <v>435</v>
      </c>
      <c r="C1214" s="7" t="s">
        <v>51</v>
      </c>
      <c r="D1214" s="7" t="s">
        <v>35</v>
      </c>
      <c r="E1214" s="3" t="str">
        <f>VLOOKUP(Tabla2[[#This Row],[RUBRO]],Hoja9!$B$4:$M$1963,10,0)</f>
        <v>PRIMERA INFANCIA</v>
      </c>
      <c r="F1214" s="7" t="str">
        <f>VLOOKUP(Tabla2[[#This Row],[RUBRO]],Hoja9!$B$4:$M$1963,11,0)</f>
        <v>DIRECCIÓN DE PRIMERA INFANCIA</v>
      </c>
      <c r="G1214" s="7" t="str">
        <f>VLOOKUP(Tabla2[[#This Row],[RUBRO]],Hoja9!$B$4:$M$1963,12,0)</f>
        <v>Primera Infancia</v>
      </c>
      <c r="H1214" s="5" t="s">
        <v>30</v>
      </c>
      <c r="I1214" s="5" t="s">
        <v>232</v>
      </c>
      <c r="J1214" s="5" t="s">
        <v>233</v>
      </c>
      <c r="K1214" s="5" t="s">
        <v>80</v>
      </c>
      <c r="L1214" s="5" t="s">
        <v>42</v>
      </c>
      <c r="M1214" s="5" t="s">
        <v>234</v>
      </c>
      <c r="N1214" s="5"/>
      <c r="O1214" s="5"/>
      <c r="P1214" s="5" t="s">
        <v>46</v>
      </c>
      <c r="Q1214" s="5" t="s">
        <v>65</v>
      </c>
      <c r="R1214" s="5" t="s">
        <v>33</v>
      </c>
      <c r="S1214" s="6" t="s">
        <v>52</v>
      </c>
      <c r="T1214" s="8">
        <v>0</v>
      </c>
      <c r="U1214" s="8">
        <v>122666431</v>
      </c>
      <c r="V1214" s="8">
        <v>0</v>
      </c>
      <c r="W1214" s="8">
        <v>122666431</v>
      </c>
      <c r="X1214" s="8">
        <v>0</v>
      </c>
      <c r="Y1214" s="8">
        <v>122666431</v>
      </c>
      <c r="Z1214" s="8">
        <v>0</v>
      </c>
      <c r="AA1214" s="8">
        <v>107666431</v>
      </c>
      <c r="AB1214" s="8">
        <v>69094036</v>
      </c>
      <c r="AC1214" s="8">
        <v>69094036</v>
      </c>
      <c r="AD1214" s="21">
        <v>69094036</v>
      </c>
    </row>
    <row r="1215" spans="1:30" ht="33.75" x14ac:dyDescent="0.25">
      <c r="A1215" s="20" t="s">
        <v>434</v>
      </c>
      <c r="B1215" s="6" t="s">
        <v>435</v>
      </c>
      <c r="C1215" s="7" t="s">
        <v>51</v>
      </c>
      <c r="D1215" s="7" t="s">
        <v>35</v>
      </c>
      <c r="E1215" s="3" t="str">
        <f>VLOOKUP(Tabla2[[#This Row],[RUBRO]],Hoja9!$B$4:$M$1963,10,0)</f>
        <v>PRIMERA INFANCIA</v>
      </c>
      <c r="F1215" s="7" t="str">
        <f>VLOOKUP(Tabla2[[#This Row],[RUBRO]],Hoja9!$B$4:$M$1963,11,0)</f>
        <v>DIRECCIÓN DE PRIMERA INFANCIA</v>
      </c>
      <c r="G1215" s="7" t="str">
        <f>VLOOKUP(Tabla2[[#This Row],[RUBRO]],Hoja9!$B$4:$M$1963,12,0)</f>
        <v>Primera Infancia</v>
      </c>
      <c r="H1215" s="5" t="s">
        <v>30</v>
      </c>
      <c r="I1215" s="5" t="s">
        <v>232</v>
      </c>
      <c r="J1215" s="5" t="s">
        <v>233</v>
      </c>
      <c r="K1215" s="5" t="s">
        <v>80</v>
      </c>
      <c r="L1215" s="5" t="s">
        <v>42</v>
      </c>
      <c r="M1215" s="5" t="s">
        <v>234</v>
      </c>
      <c r="N1215" s="5"/>
      <c r="O1215" s="5"/>
      <c r="P1215" s="5" t="s">
        <v>46</v>
      </c>
      <c r="Q1215" s="5" t="s">
        <v>47</v>
      </c>
      <c r="R1215" s="5" t="s">
        <v>33</v>
      </c>
      <c r="S1215" s="6" t="s">
        <v>52</v>
      </c>
      <c r="T1215" s="8">
        <v>84318810345</v>
      </c>
      <c r="U1215" s="8">
        <v>1054824432</v>
      </c>
      <c r="V1215" s="8">
        <v>4671963492</v>
      </c>
      <c r="W1215" s="8">
        <v>80701671285</v>
      </c>
      <c r="X1215" s="8">
        <v>0</v>
      </c>
      <c r="Y1215" s="8">
        <v>80701671285</v>
      </c>
      <c r="Z1215" s="8">
        <v>0</v>
      </c>
      <c r="AA1215" s="8">
        <v>80701671285</v>
      </c>
      <c r="AB1215" s="8">
        <v>39259164912</v>
      </c>
      <c r="AC1215" s="8">
        <v>39259164912</v>
      </c>
      <c r="AD1215" s="21">
        <v>39259164912</v>
      </c>
    </row>
    <row r="1216" spans="1:30" ht="33.75" x14ac:dyDescent="0.25">
      <c r="A1216" s="20" t="s">
        <v>434</v>
      </c>
      <c r="B1216" s="6" t="s">
        <v>435</v>
      </c>
      <c r="C1216" s="7" t="s">
        <v>51</v>
      </c>
      <c r="D1216" s="7" t="s">
        <v>35</v>
      </c>
      <c r="E1216" s="3" t="str">
        <f>VLOOKUP(Tabla2[[#This Row],[RUBRO]],Hoja9!$B$4:$M$1963,10,0)</f>
        <v>PRIMERA INFANCIA</v>
      </c>
      <c r="F1216" s="7" t="str">
        <f>VLOOKUP(Tabla2[[#This Row],[RUBRO]],Hoja9!$B$4:$M$1963,11,0)</f>
        <v>DIRECCIÓN DE PRIMERA INFANCIA</v>
      </c>
      <c r="G1216" s="7" t="str">
        <f>VLOOKUP(Tabla2[[#This Row],[RUBRO]],Hoja9!$B$4:$M$1963,12,0)</f>
        <v>Primera Infancia</v>
      </c>
      <c r="H1216" s="5" t="s">
        <v>30</v>
      </c>
      <c r="I1216" s="5" t="s">
        <v>232</v>
      </c>
      <c r="J1216" s="5" t="s">
        <v>233</v>
      </c>
      <c r="K1216" s="5" t="s">
        <v>80</v>
      </c>
      <c r="L1216" s="5" t="s">
        <v>42</v>
      </c>
      <c r="M1216" s="5" t="s">
        <v>234</v>
      </c>
      <c r="N1216" s="5"/>
      <c r="O1216" s="5"/>
      <c r="P1216" s="5" t="s">
        <v>31</v>
      </c>
      <c r="Q1216" s="5" t="s">
        <v>171</v>
      </c>
      <c r="R1216" s="5" t="s">
        <v>33</v>
      </c>
      <c r="S1216" s="6" t="s">
        <v>52</v>
      </c>
      <c r="T1216" s="8">
        <v>0</v>
      </c>
      <c r="U1216" s="8">
        <v>3901847462</v>
      </c>
      <c r="V1216" s="8">
        <v>2052042</v>
      </c>
      <c r="W1216" s="8">
        <v>3899795420</v>
      </c>
      <c r="X1216" s="8">
        <v>0</v>
      </c>
      <c r="Y1216" s="8">
        <v>3899795420</v>
      </c>
      <c r="Z1216" s="8">
        <v>0</v>
      </c>
      <c r="AA1216" s="8">
        <v>3899795420</v>
      </c>
      <c r="AB1216" s="8">
        <v>2255934381</v>
      </c>
      <c r="AC1216" s="8">
        <v>2255934381</v>
      </c>
      <c r="AD1216" s="21">
        <v>2255934381</v>
      </c>
    </row>
    <row r="1217" spans="1:30" ht="33.75" x14ac:dyDescent="0.25">
      <c r="A1217" s="20" t="s">
        <v>434</v>
      </c>
      <c r="B1217" s="6" t="s">
        <v>435</v>
      </c>
      <c r="C1217" s="7" t="s">
        <v>51</v>
      </c>
      <c r="D1217" s="7" t="s">
        <v>35</v>
      </c>
      <c r="E1217" s="3" t="str">
        <f>VLOOKUP(Tabla2[[#This Row],[RUBRO]],Hoja9!$B$4:$M$1963,10,0)</f>
        <v>PRIMERA INFANCIA</v>
      </c>
      <c r="F1217" s="7" t="str">
        <f>VLOOKUP(Tabla2[[#This Row],[RUBRO]],Hoja9!$B$4:$M$1963,11,0)</f>
        <v>DIRECCIÓN DE PRIMERA INFANCIA</v>
      </c>
      <c r="G1217" s="7" t="str">
        <f>VLOOKUP(Tabla2[[#This Row],[RUBRO]],Hoja9!$B$4:$M$1963,12,0)</f>
        <v>Primera Infancia</v>
      </c>
      <c r="H1217" s="5" t="s">
        <v>30</v>
      </c>
      <c r="I1217" s="5" t="s">
        <v>232</v>
      </c>
      <c r="J1217" s="5" t="s">
        <v>233</v>
      </c>
      <c r="K1217" s="5" t="s">
        <v>80</v>
      </c>
      <c r="L1217" s="5" t="s">
        <v>42</v>
      </c>
      <c r="M1217" s="5" t="s">
        <v>234</v>
      </c>
      <c r="N1217" s="5"/>
      <c r="O1217" s="5"/>
      <c r="P1217" s="5" t="s">
        <v>31</v>
      </c>
      <c r="Q1217" s="5" t="s">
        <v>32</v>
      </c>
      <c r="R1217" s="5" t="s">
        <v>33</v>
      </c>
      <c r="S1217" s="6" t="s">
        <v>52</v>
      </c>
      <c r="T1217" s="8">
        <v>0</v>
      </c>
      <c r="U1217" s="8">
        <v>80115068</v>
      </c>
      <c r="V1217" s="8">
        <v>0</v>
      </c>
      <c r="W1217" s="8">
        <v>80115068</v>
      </c>
      <c r="X1217" s="8">
        <v>0</v>
      </c>
      <c r="Y1217" s="8">
        <v>80115068</v>
      </c>
      <c r="Z1217" s="8">
        <v>0</v>
      </c>
      <c r="AA1217" s="8">
        <v>80115068</v>
      </c>
      <c r="AB1217" s="8">
        <v>69343842</v>
      </c>
      <c r="AC1217" s="8">
        <v>69343842</v>
      </c>
      <c r="AD1217" s="21">
        <v>69343842</v>
      </c>
    </row>
    <row r="1218" spans="1:30" ht="33.75" x14ac:dyDescent="0.25">
      <c r="A1218" s="20" t="s">
        <v>434</v>
      </c>
      <c r="B1218" s="6" t="s">
        <v>435</v>
      </c>
      <c r="C1218" s="7" t="s">
        <v>390</v>
      </c>
      <c r="D1218" s="7" t="s">
        <v>35</v>
      </c>
      <c r="E1218" s="3" t="str">
        <f>VLOOKUP(Tabla2[[#This Row],[RUBRO]],Hoja9!$B$4:$M$1963,10,0)</f>
        <v>PRIMERA INFANCIA</v>
      </c>
      <c r="F1218" s="7" t="str">
        <f>VLOOKUP(Tabla2[[#This Row],[RUBRO]],Hoja9!$B$4:$M$1963,11,0)</f>
        <v>DIRECCIÓN DE PRIMERA INFANCIA</v>
      </c>
      <c r="G1218" s="7" t="str">
        <f>VLOOKUP(Tabla2[[#This Row],[RUBRO]],Hoja9!$B$4:$M$1963,12,0)</f>
        <v>Primera Infancia</v>
      </c>
      <c r="H1218" s="5" t="s">
        <v>30</v>
      </c>
      <c r="I1218" s="5" t="s">
        <v>232</v>
      </c>
      <c r="J1218" s="5" t="s">
        <v>233</v>
      </c>
      <c r="K1218" s="5" t="s">
        <v>80</v>
      </c>
      <c r="L1218" s="5" t="s">
        <v>42</v>
      </c>
      <c r="M1218" s="5" t="s">
        <v>281</v>
      </c>
      <c r="N1218" s="5"/>
      <c r="O1218" s="5"/>
      <c r="P1218" s="5" t="s">
        <v>46</v>
      </c>
      <c r="Q1218" s="5" t="s">
        <v>47</v>
      </c>
      <c r="R1218" s="5" t="s">
        <v>33</v>
      </c>
      <c r="S1218" s="6" t="s">
        <v>391</v>
      </c>
      <c r="T1218" s="8">
        <v>61635490399</v>
      </c>
      <c r="U1218" s="8">
        <v>2584889078</v>
      </c>
      <c r="V1218" s="8">
        <v>4215559207</v>
      </c>
      <c r="W1218" s="8">
        <v>60004820270</v>
      </c>
      <c r="X1218" s="8">
        <v>0</v>
      </c>
      <c r="Y1218" s="8">
        <v>60004820270</v>
      </c>
      <c r="Z1218" s="8">
        <v>0</v>
      </c>
      <c r="AA1218" s="8">
        <v>60004820270</v>
      </c>
      <c r="AB1218" s="8">
        <v>28982706482</v>
      </c>
      <c r="AC1218" s="8">
        <v>28982706482</v>
      </c>
      <c r="AD1218" s="21">
        <v>28982706482</v>
      </c>
    </row>
    <row r="1219" spans="1:30" ht="33.75" x14ac:dyDescent="0.25">
      <c r="A1219" s="20" t="s">
        <v>434</v>
      </c>
      <c r="B1219" s="6" t="s">
        <v>435</v>
      </c>
      <c r="C1219" s="7" t="s">
        <v>270</v>
      </c>
      <c r="D1219" s="7" t="s">
        <v>35</v>
      </c>
      <c r="E1219" s="3" t="str">
        <f>VLOOKUP(Tabla2[[#This Row],[RUBRO]],Hoja9!$B$4:$M$1963,10,0)</f>
        <v>PRIMERA INFANCIA</v>
      </c>
      <c r="F1219" s="7" t="str">
        <f>VLOOKUP(Tabla2[[#This Row],[RUBRO]],Hoja9!$B$4:$M$1963,11,0)</f>
        <v>DIRECCIÓN DE PRIMERA INFANCIA</v>
      </c>
      <c r="G1219" s="7" t="str">
        <f>VLOOKUP(Tabla2[[#This Row],[RUBRO]],Hoja9!$B$4:$M$1963,12,0)</f>
        <v>Primera Infancia</v>
      </c>
      <c r="H1219" s="5" t="s">
        <v>30</v>
      </c>
      <c r="I1219" s="5" t="s">
        <v>232</v>
      </c>
      <c r="J1219" s="5" t="s">
        <v>233</v>
      </c>
      <c r="K1219" s="5" t="s">
        <v>80</v>
      </c>
      <c r="L1219" s="5" t="s">
        <v>42</v>
      </c>
      <c r="M1219" s="5" t="s">
        <v>243</v>
      </c>
      <c r="N1219" s="5"/>
      <c r="O1219" s="5"/>
      <c r="P1219" s="5" t="s">
        <v>46</v>
      </c>
      <c r="Q1219" s="5" t="s">
        <v>47</v>
      </c>
      <c r="R1219" s="5" t="s">
        <v>33</v>
      </c>
      <c r="S1219" s="6" t="s">
        <v>271</v>
      </c>
      <c r="T1219" s="8">
        <v>3654482114</v>
      </c>
      <c r="U1219" s="8">
        <v>0</v>
      </c>
      <c r="V1219" s="8">
        <v>0</v>
      </c>
      <c r="W1219" s="8">
        <v>3654482114</v>
      </c>
      <c r="X1219" s="8">
        <v>0</v>
      </c>
      <c r="Y1219" s="8">
        <v>3653724186</v>
      </c>
      <c r="Z1219" s="8">
        <v>757928</v>
      </c>
      <c r="AA1219" s="8">
        <v>0</v>
      </c>
      <c r="AB1219" s="8">
        <v>0</v>
      </c>
      <c r="AC1219" s="8">
        <v>0</v>
      </c>
      <c r="AD1219" s="21">
        <v>0</v>
      </c>
    </row>
    <row r="1220" spans="1:30" ht="33.75" x14ac:dyDescent="0.25">
      <c r="A1220" s="20" t="s">
        <v>434</v>
      </c>
      <c r="B1220" s="6" t="s">
        <v>435</v>
      </c>
      <c r="C1220" s="7" t="s">
        <v>274</v>
      </c>
      <c r="D1220" s="7" t="s">
        <v>35</v>
      </c>
      <c r="E1220" s="3" t="str">
        <f>VLOOKUP(Tabla2[[#This Row],[RUBRO]],Hoja9!$B$4:$M$1963,10,0)</f>
        <v>PRIMERA INFANCIA</v>
      </c>
      <c r="F1220" s="7" t="str">
        <f>VLOOKUP(Tabla2[[#This Row],[RUBRO]],Hoja9!$B$4:$M$1963,11,0)</f>
        <v>DIRECCIÓN DE GESTIÓN HUMANA</v>
      </c>
      <c r="G1220" s="7" t="str">
        <f>VLOOKUP(Tabla2[[#This Row],[RUBRO]],Hoja9!$B$4:$M$1963,12,0)</f>
        <v>Gestión Humana - Pres. Serv</v>
      </c>
      <c r="H1220" s="5" t="s">
        <v>30</v>
      </c>
      <c r="I1220" s="5" t="s">
        <v>232</v>
      </c>
      <c r="J1220" s="5" t="s">
        <v>233</v>
      </c>
      <c r="K1220" s="5" t="s">
        <v>80</v>
      </c>
      <c r="L1220" s="5" t="s">
        <v>42</v>
      </c>
      <c r="M1220" s="5" t="s">
        <v>254</v>
      </c>
      <c r="N1220" s="5"/>
      <c r="O1220" s="5"/>
      <c r="P1220" s="5" t="s">
        <v>31</v>
      </c>
      <c r="Q1220" s="5" t="s">
        <v>32</v>
      </c>
      <c r="R1220" s="5" t="s">
        <v>33</v>
      </c>
      <c r="S1220" s="6" t="s">
        <v>59</v>
      </c>
      <c r="T1220" s="8">
        <v>0</v>
      </c>
      <c r="U1220" s="8">
        <v>613350000</v>
      </c>
      <c r="V1220" s="8">
        <v>0</v>
      </c>
      <c r="W1220" s="8">
        <v>613350000</v>
      </c>
      <c r="X1220" s="8">
        <v>0</v>
      </c>
      <c r="Y1220" s="8">
        <v>613350000</v>
      </c>
      <c r="Z1220" s="8">
        <v>0</v>
      </c>
      <c r="AA1220" s="8">
        <v>613350000</v>
      </c>
      <c r="AB1220" s="8">
        <v>272019998</v>
      </c>
      <c r="AC1220" s="8">
        <v>272019998</v>
      </c>
      <c r="AD1220" s="21">
        <v>272019998</v>
      </c>
    </row>
    <row r="1221" spans="1:30" ht="33.75" x14ac:dyDescent="0.25">
      <c r="A1221" s="20" t="s">
        <v>434</v>
      </c>
      <c r="B1221" s="6" t="s">
        <v>435</v>
      </c>
      <c r="C1221" s="7" t="s">
        <v>275</v>
      </c>
      <c r="D1221" s="7" t="s">
        <v>35</v>
      </c>
      <c r="E1221" s="3" t="str">
        <f>VLOOKUP(Tabla2[[#This Row],[RUBRO]],Hoja9!$B$4:$M$1963,10,0)</f>
        <v>PRIMERA INFANCIA</v>
      </c>
      <c r="F1221" s="7" t="str">
        <f>VLOOKUP(Tabla2[[#This Row],[RUBRO]],Hoja9!$B$4:$M$1963,11,0)</f>
        <v>DIRECCIÓN DE GESTIÓN HUMANA</v>
      </c>
      <c r="G1221" s="7" t="str">
        <f>VLOOKUP(Tabla2[[#This Row],[RUBRO]],Hoja9!$B$4:$M$1963,12,0)</f>
        <v>Gestión Humana- Viáticos</v>
      </c>
      <c r="H1221" s="5" t="s">
        <v>30</v>
      </c>
      <c r="I1221" s="5" t="s">
        <v>232</v>
      </c>
      <c r="J1221" s="5" t="s">
        <v>233</v>
      </c>
      <c r="K1221" s="5" t="s">
        <v>80</v>
      </c>
      <c r="L1221" s="5" t="s">
        <v>42</v>
      </c>
      <c r="M1221" s="5" t="s">
        <v>276</v>
      </c>
      <c r="N1221" s="5"/>
      <c r="O1221" s="5"/>
      <c r="P1221" s="5" t="s">
        <v>31</v>
      </c>
      <c r="Q1221" s="5" t="s">
        <v>32</v>
      </c>
      <c r="R1221" s="5" t="s">
        <v>33</v>
      </c>
      <c r="S1221" s="6" t="s">
        <v>249</v>
      </c>
      <c r="T1221" s="8">
        <v>3000000</v>
      </c>
      <c r="U1221" s="8">
        <v>182536441</v>
      </c>
      <c r="V1221" s="8">
        <v>180000</v>
      </c>
      <c r="W1221" s="8">
        <v>185356441</v>
      </c>
      <c r="X1221" s="8">
        <v>0</v>
      </c>
      <c r="Y1221" s="8">
        <v>149933193</v>
      </c>
      <c r="Z1221" s="8">
        <v>35423248</v>
      </c>
      <c r="AA1221" s="8">
        <v>119652220</v>
      </c>
      <c r="AB1221" s="8">
        <v>99586627</v>
      </c>
      <c r="AC1221" s="8">
        <v>99586627</v>
      </c>
      <c r="AD1221" s="21">
        <v>99586627</v>
      </c>
    </row>
    <row r="1222" spans="1:30" ht="56.25" x14ac:dyDescent="0.25">
      <c r="A1222" s="20" t="s">
        <v>434</v>
      </c>
      <c r="B1222" s="6" t="s">
        <v>435</v>
      </c>
      <c r="C1222" s="7" t="s">
        <v>278</v>
      </c>
      <c r="D1222" s="7" t="s">
        <v>507</v>
      </c>
      <c r="E1222" s="3" t="str">
        <f>VLOOKUP(Tabla2[[#This Row],[RUBRO]],Hoja9!$B$4:$M$1963,10,0)</f>
        <v>FAMILIA</v>
      </c>
      <c r="F1222" s="7" t="str">
        <f>VLOOKUP(Tabla2[[#This Row],[RUBRO]],Hoja9!$B$4:$M$1963,11,0)</f>
        <v>DIRECCIÓN DE FAMILIAS Y COMUNIDADES</v>
      </c>
      <c r="G1222" s="7" t="str">
        <f>VLOOKUP(Tabla2[[#This Row],[RUBRO]],Hoja9!$B$4:$M$1963,12,0)</f>
        <v>Familia</v>
      </c>
      <c r="H1222" s="5" t="s">
        <v>30</v>
      </c>
      <c r="I1222" s="5" t="s">
        <v>232</v>
      </c>
      <c r="J1222" s="5" t="s">
        <v>233</v>
      </c>
      <c r="K1222" s="5" t="s">
        <v>64</v>
      </c>
      <c r="L1222" s="5" t="s">
        <v>42</v>
      </c>
      <c r="M1222" s="5" t="s">
        <v>234</v>
      </c>
      <c r="N1222" s="5"/>
      <c r="O1222" s="5"/>
      <c r="P1222" s="5" t="s">
        <v>31</v>
      </c>
      <c r="Q1222" s="5" t="s">
        <v>32</v>
      </c>
      <c r="R1222" s="5" t="s">
        <v>33</v>
      </c>
      <c r="S1222" s="6" t="s">
        <v>279</v>
      </c>
      <c r="T1222" s="8">
        <v>1824871680</v>
      </c>
      <c r="U1222" s="8">
        <v>1292435320</v>
      </c>
      <c r="V1222" s="8">
        <v>185778700</v>
      </c>
      <c r="W1222" s="8">
        <v>2931528300</v>
      </c>
      <c r="X1222" s="8">
        <v>0</v>
      </c>
      <c r="Y1222" s="8">
        <v>2931528300</v>
      </c>
      <c r="Z1222" s="8">
        <v>0</v>
      </c>
      <c r="AA1222" s="8">
        <v>2472779880</v>
      </c>
      <c r="AB1222" s="8">
        <v>311816829</v>
      </c>
      <c r="AC1222" s="8">
        <v>311816829</v>
      </c>
      <c r="AD1222" s="21">
        <v>311816829</v>
      </c>
    </row>
    <row r="1223" spans="1:30" ht="56.25" x14ac:dyDescent="0.25">
      <c r="A1223" s="20" t="s">
        <v>434</v>
      </c>
      <c r="B1223" s="6" t="s">
        <v>435</v>
      </c>
      <c r="C1223" s="7" t="s">
        <v>280</v>
      </c>
      <c r="D1223" s="7" t="s">
        <v>507</v>
      </c>
      <c r="E1223" s="3" t="str">
        <f>VLOOKUP(Tabla2[[#This Row],[RUBRO]],Hoja9!$B$4:$M$1963,10,0)</f>
        <v>FAMILIA</v>
      </c>
      <c r="F1223" s="7" t="str">
        <f>VLOOKUP(Tabla2[[#This Row],[RUBRO]],Hoja9!$B$4:$M$1963,11,0)</f>
        <v>DIRECCIÓN DE FAMILIAS Y COMUNIDADES</v>
      </c>
      <c r="G1223" s="7" t="str">
        <f>VLOOKUP(Tabla2[[#This Row],[RUBRO]],Hoja9!$B$4:$M$1963,12,0)</f>
        <v>Familia</v>
      </c>
      <c r="H1223" s="5" t="s">
        <v>30</v>
      </c>
      <c r="I1223" s="5" t="s">
        <v>232</v>
      </c>
      <c r="J1223" s="5" t="s">
        <v>233</v>
      </c>
      <c r="K1223" s="5" t="s">
        <v>64</v>
      </c>
      <c r="L1223" s="5" t="s">
        <v>42</v>
      </c>
      <c r="M1223" s="5" t="s">
        <v>281</v>
      </c>
      <c r="N1223" s="5"/>
      <c r="O1223" s="5"/>
      <c r="P1223" s="5" t="s">
        <v>31</v>
      </c>
      <c r="Q1223" s="5" t="s">
        <v>32</v>
      </c>
      <c r="R1223" s="5" t="s">
        <v>33</v>
      </c>
      <c r="S1223" s="6" t="s">
        <v>282</v>
      </c>
      <c r="T1223" s="8">
        <v>444404526</v>
      </c>
      <c r="U1223" s="8">
        <v>785908800</v>
      </c>
      <c r="V1223" s="8">
        <v>74526</v>
      </c>
      <c r="W1223" s="8">
        <v>1230238800</v>
      </c>
      <c r="X1223" s="8">
        <v>0</v>
      </c>
      <c r="Y1223" s="8">
        <v>1230238800</v>
      </c>
      <c r="Z1223" s="8">
        <v>0</v>
      </c>
      <c r="AA1223" s="8">
        <v>1230238800</v>
      </c>
      <c r="AB1223" s="8">
        <v>332336173</v>
      </c>
      <c r="AC1223" s="8">
        <v>332336173</v>
      </c>
      <c r="AD1223" s="21">
        <v>332336173</v>
      </c>
    </row>
    <row r="1224" spans="1:30" ht="33.75" x14ac:dyDescent="0.25">
      <c r="A1224" s="20" t="s">
        <v>434</v>
      </c>
      <c r="B1224" s="6" t="s">
        <v>435</v>
      </c>
      <c r="C1224" s="7" t="s">
        <v>285</v>
      </c>
      <c r="D1224" s="7" t="s">
        <v>507</v>
      </c>
      <c r="E1224" s="3" t="str">
        <f>VLOOKUP(Tabla2[[#This Row],[RUBRO]],Hoja9!$B$4:$M$1963,10,0)</f>
        <v>FAMILIA</v>
      </c>
      <c r="F1224" s="7" t="str">
        <f>VLOOKUP(Tabla2[[#This Row],[RUBRO]],Hoja9!$B$4:$M$1963,11,0)</f>
        <v>DIRECCIÓN DE GESTIÓN HUMANA</v>
      </c>
      <c r="G1224" s="7" t="str">
        <f>VLOOKUP(Tabla2[[#This Row],[RUBRO]],Hoja9!$B$4:$M$1963,12,0)</f>
        <v>Gestión Humana - Pres. Serv</v>
      </c>
      <c r="H1224" s="5" t="s">
        <v>30</v>
      </c>
      <c r="I1224" s="5" t="s">
        <v>232</v>
      </c>
      <c r="J1224" s="5" t="s">
        <v>233</v>
      </c>
      <c r="K1224" s="5" t="s">
        <v>64</v>
      </c>
      <c r="L1224" s="5" t="s">
        <v>42</v>
      </c>
      <c r="M1224" s="5" t="s">
        <v>243</v>
      </c>
      <c r="N1224" s="5"/>
      <c r="O1224" s="5"/>
      <c r="P1224" s="5" t="s">
        <v>31</v>
      </c>
      <c r="Q1224" s="5" t="s">
        <v>32</v>
      </c>
      <c r="R1224" s="5" t="s">
        <v>33</v>
      </c>
      <c r="S1224" s="6" t="s">
        <v>59</v>
      </c>
      <c r="T1224" s="8">
        <v>32791000</v>
      </c>
      <c r="U1224" s="8">
        <v>2086700</v>
      </c>
      <c r="V1224" s="8">
        <v>0</v>
      </c>
      <c r="W1224" s="8">
        <v>34877700</v>
      </c>
      <c r="X1224" s="8">
        <v>0</v>
      </c>
      <c r="Y1224" s="8">
        <v>32791000</v>
      </c>
      <c r="Z1224" s="8">
        <v>2086700</v>
      </c>
      <c r="AA1224" s="8">
        <v>32791000</v>
      </c>
      <c r="AB1224" s="8">
        <v>14308800</v>
      </c>
      <c r="AC1224" s="8">
        <v>14308800</v>
      </c>
      <c r="AD1224" s="21">
        <v>14308800</v>
      </c>
    </row>
    <row r="1225" spans="1:30" ht="33.75" x14ac:dyDescent="0.25">
      <c r="A1225" s="20" t="s">
        <v>434</v>
      </c>
      <c r="B1225" s="6" t="s">
        <v>435</v>
      </c>
      <c r="C1225" s="7" t="s">
        <v>286</v>
      </c>
      <c r="D1225" s="7" t="s">
        <v>507</v>
      </c>
      <c r="E1225" s="3" t="str">
        <f>VLOOKUP(Tabla2[[#This Row],[RUBRO]],Hoja9!$B$4:$M$1963,10,0)</f>
        <v>FAMILIA</v>
      </c>
      <c r="F1225" s="7" t="str">
        <f>VLOOKUP(Tabla2[[#This Row],[RUBRO]],Hoja9!$B$4:$M$1963,11,0)</f>
        <v>DIRECCIÓN DE GESTIÓN HUMANA</v>
      </c>
      <c r="G1225" s="7" t="str">
        <f>VLOOKUP(Tabla2[[#This Row],[RUBRO]],Hoja9!$B$4:$M$1963,12,0)</f>
        <v>Gestión Humana- Viáticos</v>
      </c>
      <c r="H1225" s="5" t="s">
        <v>30</v>
      </c>
      <c r="I1225" s="5" t="s">
        <v>232</v>
      </c>
      <c r="J1225" s="5" t="s">
        <v>233</v>
      </c>
      <c r="K1225" s="5" t="s">
        <v>64</v>
      </c>
      <c r="L1225" s="5" t="s">
        <v>42</v>
      </c>
      <c r="M1225" s="5" t="s">
        <v>246</v>
      </c>
      <c r="N1225" s="5"/>
      <c r="O1225" s="5"/>
      <c r="P1225" s="5" t="s">
        <v>31</v>
      </c>
      <c r="Q1225" s="5" t="s">
        <v>32</v>
      </c>
      <c r="R1225" s="5" t="s">
        <v>33</v>
      </c>
      <c r="S1225" s="6" t="s">
        <v>249</v>
      </c>
      <c r="T1225" s="8">
        <v>24434197</v>
      </c>
      <c r="U1225" s="8">
        <v>0</v>
      </c>
      <c r="V1225" s="8">
        <v>0</v>
      </c>
      <c r="W1225" s="8">
        <v>24434197</v>
      </c>
      <c r="X1225" s="8">
        <v>0</v>
      </c>
      <c r="Y1225" s="8">
        <v>24434197</v>
      </c>
      <c r="Z1225" s="8">
        <v>0</v>
      </c>
      <c r="AA1225" s="8">
        <v>10437574</v>
      </c>
      <c r="AB1225" s="8">
        <v>9428845</v>
      </c>
      <c r="AC1225" s="8">
        <v>9428845</v>
      </c>
      <c r="AD1225" s="21">
        <v>9428845</v>
      </c>
    </row>
    <row r="1226" spans="1:30" ht="56.25" x14ac:dyDescent="0.25">
      <c r="A1226" s="20" t="s">
        <v>434</v>
      </c>
      <c r="B1226" s="6" t="s">
        <v>435</v>
      </c>
      <c r="C1226" s="7" t="s">
        <v>478</v>
      </c>
      <c r="D1226" s="7" t="s">
        <v>507</v>
      </c>
      <c r="E1226" s="3" t="str">
        <f>VLOOKUP(Tabla2[[#This Row],[RUBRO]],Hoja9!$B$4:$M$1963,10,0)</f>
        <v>FAMILIA</v>
      </c>
      <c r="F1226" s="7" t="str">
        <f>VLOOKUP(Tabla2[[#This Row],[RUBRO]],Hoja9!$B$4:$M$1963,11,0)</f>
        <v>DIRECCIÓN DE FAMILIAS Y COMUNIDADES</v>
      </c>
      <c r="G1226" s="7" t="str">
        <f>VLOOKUP(Tabla2[[#This Row],[RUBRO]],Hoja9!$B$4:$M$1963,12,0)</f>
        <v>Familia</v>
      </c>
      <c r="H1226" s="5" t="s">
        <v>30</v>
      </c>
      <c r="I1226" s="5" t="s">
        <v>232</v>
      </c>
      <c r="J1226" s="5" t="s">
        <v>233</v>
      </c>
      <c r="K1226" s="5" t="s">
        <v>64</v>
      </c>
      <c r="L1226" s="5" t="s">
        <v>42</v>
      </c>
      <c r="M1226" s="5" t="s">
        <v>266</v>
      </c>
      <c r="N1226" s="5"/>
      <c r="O1226" s="5"/>
      <c r="P1226" s="5" t="s">
        <v>31</v>
      </c>
      <c r="Q1226" s="5" t="s">
        <v>32</v>
      </c>
      <c r="R1226" s="5" t="s">
        <v>33</v>
      </c>
      <c r="S1226" s="6" t="s">
        <v>267</v>
      </c>
      <c r="T1226" s="8">
        <v>4984</v>
      </c>
      <c r="U1226" s="8">
        <v>0</v>
      </c>
      <c r="V1226" s="8">
        <v>0</v>
      </c>
      <c r="W1226" s="8">
        <v>4984</v>
      </c>
      <c r="X1226" s="8">
        <v>0</v>
      </c>
      <c r="Y1226" s="8">
        <v>0</v>
      </c>
      <c r="Z1226" s="8">
        <v>4984</v>
      </c>
      <c r="AA1226" s="8">
        <v>0</v>
      </c>
      <c r="AB1226" s="8">
        <v>0</v>
      </c>
      <c r="AC1226" s="8">
        <v>0</v>
      </c>
      <c r="AD1226" s="21">
        <v>0</v>
      </c>
    </row>
    <row r="1227" spans="1:30" ht="45" x14ac:dyDescent="0.25">
      <c r="A1227" s="20" t="s">
        <v>434</v>
      </c>
      <c r="B1227" s="6" t="s">
        <v>435</v>
      </c>
      <c r="C1227" s="7" t="s">
        <v>392</v>
      </c>
      <c r="D1227" s="7" t="s">
        <v>512</v>
      </c>
      <c r="E1227" s="3" t="str">
        <f>VLOOKUP(Tabla2[[#This Row],[RUBRO]],Hoja9!$B$4:$M$1963,10,0)</f>
        <v>GENERACIONES</v>
      </c>
      <c r="F1227" s="7" t="str">
        <f>VLOOKUP(Tabla2[[#This Row],[RUBRO]],Hoja9!$B$4:$M$1963,11,0)</f>
        <v>DIRECCIÓN DE NIÑEZ Y ADOLESCENCIA</v>
      </c>
      <c r="G1227" s="7" t="str">
        <f>VLOOKUP(Tabla2[[#This Row],[RUBRO]],Hoja9!$B$4:$M$1963,12,0)</f>
        <v>Niñez y adolescencia</v>
      </c>
      <c r="H1227" s="5" t="s">
        <v>30</v>
      </c>
      <c r="I1227" s="5" t="s">
        <v>232</v>
      </c>
      <c r="J1227" s="5" t="s">
        <v>233</v>
      </c>
      <c r="K1227" s="5" t="s">
        <v>68</v>
      </c>
      <c r="L1227" s="5" t="s">
        <v>42</v>
      </c>
      <c r="M1227" s="5" t="s">
        <v>234</v>
      </c>
      <c r="N1227" s="5"/>
      <c r="O1227" s="5"/>
      <c r="P1227" s="5" t="s">
        <v>31</v>
      </c>
      <c r="Q1227" s="5" t="s">
        <v>32</v>
      </c>
      <c r="R1227" s="5" t="s">
        <v>33</v>
      </c>
      <c r="S1227" s="6" t="s">
        <v>393</v>
      </c>
      <c r="T1227" s="8">
        <v>3973955730</v>
      </c>
      <c r="U1227" s="8">
        <v>0</v>
      </c>
      <c r="V1227" s="8">
        <v>793780630</v>
      </c>
      <c r="W1227" s="8">
        <v>3180175100</v>
      </c>
      <c r="X1227" s="8">
        <v>0</v>
      </c>
      <c r="Y1227" s="8">
        <v>2950350060</v>
      </c>
      <c r="Z1227" s="8">
        <v>229825040</v>
      </c>
      <c r="AA1227" s="8">
        <v>2950350060</v>
      </c>
      <c r="AB1227" s="8">
        <v>326214600</v>
      </c>
      <c r="AC1227" s="8">
        <v>326214600</v>
      </c>
      <c r="AD1227" s="21">
        <v>326214600</v>
      </c>
    </row>
    <row r="1228" spans="1:30" ht="45" x14ac:dyDescent="0.25">
      <c r="A1228" s="20" t="s">
        <v>434</v>
      </c>
      <c r="B1228" s="6" t="s">
        <v>435</v>
      </c>
      <c r="C1228" s="7" t="s">
        <v>394</v>
      </c>
      <c r="D1228" s="7" t="s">
        <v>512</v>
      </c>
      <c r="E1228" s="3" t="str">
        <f>VLOOKUP(Tabla2[[#This Row],[RUBRO]],Hoja9!$B$4:$M$1963,10,0)</f>
        <v>GENERACIONES</v>
      </c>
      <c r="F1228" s="7" t="str">
        <f>VLOOKUP(Tabla2[[#This Row],[RUBRO]],Hoja9!$B$4:$M$1963,11,0)</f>
        <v>DIRECCIÓN DE NIÑEZ Y ADOLESCENCIA</v>
      </c>
      <c r="G1228" s="7" t="str">
        <f>VLOOKUP(Tabla2[[#This Row],[RUBRO]],Hoja9!$B$4:$M$1963,12,0)</f>
        <v>Niñez y adolescencia</v>
      </c>
      <c r="H1228" s="5" t="s">
        <v>30</v>
      </c>
      <c r="I1228" s="5" t="s">
        <v>232</v>
      </c>
      <c r="J1228" s="5" t="s">
        <v>233</v>
      </c>
      <c r="K1228" s="5" t="s">
        <v>68</v>
      </c>
      <c r="L1228" s="5" t="s">
        <v>42</v>
      </c>
      <c r="M1228" s="5" t="s">
        <v>281</v>
      </c>
      <c r="N1228" s="5"/>
      <c r="O1228" s="5"/>
      <c r="P1228" s="5" t="s">
        <v>31</v>
      </c>
      <c r="Q1228" s="5" t="s">
        <v>32</v>
      </c>
      <c r="R1228" s="5" t="s">
        <v>33</v>
      </c>
      <c r="S1228" s="6" t="s">
        <v>395</v>
      </c>
      <c r="T1228" s="8">
        <v>580430370</v>
      </c>
      <c r="U1228" s="8">
        <v>0</v>
      </c>
      <c r="V1228" s="8">
        <v>72628870</v>
      </c>
      <c r="W1228" s="8">
        <v>507801500</v>
      </c>
      <c r="X1228" s="8">
        <v>0</v>
      </c>
      <c r="Y1228" s="8">
        <v>501758940</v>
      </c>
      <c r="Z1228" s="8">
        <v>6042560</v>
      </c>
      <c r="AA1228" s="8">
        <v>501758940</v>
      </c>
      <c r="AB1228" s="8">
        <v>81058262</v>
      </c>
      <c r="AC1228" s="8">
        <v>81058262</v>
      </c>
      <c r="AD1228" s="21">
        <v>81058262</v>
      </c>
    </row>
    <row r="1229" spans="1:30" ht="45" x14ac:dyDescent="0.25">
      <c r="A1229" s="20" t="s">
        <v>434</v>
      </c>
      <c r="B1229" s="6" t="s">
        <v>435</v>
      </c>
      <c r="C1229" s="7" t="s">
        <v>289</v>
      </c>
      <c r="D1229" s="7" t="s">
        <v>512</v>
      </c>
      <c r="E1229" s="3" t="str">
        <f>VLOOKUP(Tabla2[[#This Row],[RUBRO]],Hoja9!$B$4:$M$1963,10,0)</f>
        <v>GENERACIONES</v>
      </c>
      <c r="F1229" s="7" t="str">
        <f>VLOOKUP(Tabla2[[#This Row],[RUBRO]],Hoja9!$B$4:$M$1963,11,0)</f>
        <v>DIRECCIÓN DE NIÑEZ Y ADOLESCENCIA</v>
      </c>
      <c r="G1229" s="7" t="str">
        <f>VLOOKUP(Tabla2[[#This Row],[RUBRO]],Hoja9!$B$4:$M$1963,12,0)</f>
        <v>Niñez y adolescencia</v>
      </c>
      <c r="H1229" s="5" t="s">
        <v>30</v>
      </c>
      <c r="I1229" s="5" t="s">
        <v>232</v>
      </c>
      <c r="J1229" s="5" t="s">
        <v>233</v>
      </c>
      <c r="K1229" s="5" t="s">
        <v>68</v>
      </c>
      <c r="L1229" s="5" t="s">
        <v>42</v>
      </c>
      <c r="M1229" s="5" t="s">
        <v>240</v>
      </c>
      <c r="N1229" s="5"/>
      <c r="O1229" s="5"/>
      <c r="P1229" s="5" t="s">
        <v>31</v>
      </c>
      <c r="Q1229" s="5" t="s">
        <v>32</v>
      </c>
      <c r="R1229" s="5" t="s">
        <v>33</v>
      </c>
      <c r="S1229" s="6" t="s">
        <v>290</v>
      </c>
      <c r="T1229" s="8">
        <v>0</v>
      </c>
      <c r="U1229" s="8">
        <v>100000000</v>
      </c>
      <c r="V1229" s="8">
        <v>0</v>
      </c>
      <c r="W1229" s="8">
        <v>100000000</v>
      </c>
      <c r="X1229" s="8">
        <v>0</v>
      </c>
      <c r="Y1229" s="8">
        <v>0</v>
      </c>
      <c r="Z1229" s="8">
        <v>100000000</v>
      </c>
      <c r="AA1229" s="8">
        <v>0</v>
      </c>
      <c r="AB1229" s="8">
        <v>0</v>
      </c>
      <c r="AC1229" s="8">
        <v>0</v>
      </c>
      <c r="AD1229" s="21">
        <v>0</v>
      </c>
    </row>
    <row r="1230" spans="1:30" ht="45" x14ac:dyDescent="0.25">
      <c r="A1230" s="20" t="s">
        <v>434</v>
      </c>
      <c r="B1230" s="6" t="s">
        <v>435</v>
      </c>
      <c r="C1230" s="7" t="s">
        <v>291</v>
      </c>
      <c r="D1230" s="7" t="s">
        <v>512</v>
      </c>
      <c r="E1230" s="3" t="str">
        <f>VLOOKUP(Tabla2[[#This Row],[RUBRO]],Hoja9!$B$4:$M$1963,10,0)</f>
        <v>GENERACIONES</v>
      </c>
      <c r="F1230" s="7" t="str">
        <f>VLOOKUP(Tabla2[[#This Row],[RUBRO]],Hoja9!$B$4:$M$1963,11,0)</f>
        <v>DIRECCIÓN DE NIÑEZ Y ADOLESCENCIA</v>
      </c>
      <c r="G1230" s="7" t="str">
        <f>VLOOKUP(Tabla2[[#This Row],[RUBRO]],Hoja9!$B$4:$M$1963,12,0)</f>
        <v>Niñez y adolescencia</v>
      </c>
      <c r="H1230" s="5" t="s">
        <v>30</v>
      </c>
      <c r="I1230" s="5" t="s">
        <v>232</v>
      </c>
      <c r="J1230" s="5" t="s">
        <v>233</v>
      </c>
      <c r="K1230" s="5" t="s">
        <v>68</v>
      </c>
      <c r="L1230" s="5" t="s">
        <v>42</v>
      </c>
      <c r="M1230" s="5" t="s">
        <v>243</v>
      </c>
      <c r="N1230" s="5"/>
      <c r="O1230" s="5"/>
      <c r="P1230" s="5" t="s">
        <v>31</v>
      </c>
      <c r="Q1230" s="5" t="s">
        <v>32</v>
      </c>
      <c r="R1230" s="5" t="s">
        <v>33</v>
      </c>
      <c r="S1230" s="6" t="s">
        <v>292</v>
      </c>
      <c r="T1230" s="8">
        <v>0</v>
      </c>
      <c r="U1230" s="8">
        <v>1106656620</v>
      </c>
      <c r="V1230" s="8">
        <v>0</v>
      </c>
      <c r="W1230" s="8">
        <v>1106656620</v>
      </c>
      <c r="X1230" s="8">
        <v>0</v>
      </c>
      <c r="Y1230" s="8">
        <v>1106656620</v>
      </c>
      <c r="Z1230" s="8">
        <v>0</v>
      </c>
      <c r="AA1230" s="8">
        <v>647908200</v>
      </c>
      <c r="AB1230" s="8">
        <v>0</v>
      </c>
      <c r="AC1230" s="8">
        <v>0</v>
      </c>
      <c r="AD1230" s="21">
        <v>0</v>
      </c>
    </row>
    <row r="1231" spans="1:30" ht="33.75" x14ac:dyDescent="0.25">
      <c r="A1231" s="20" t="s">
        <v>434</v>
      </c>
      <c r="B1231" s="6" t="s">
        <v>435</v>
      </c>
      <c r="C1231" s="7" t="s">
        <v>293</v>
      </c>
      <c r="D1231" s="7" t="s">
        <v>512</v>
      </c>
      <c r="E1231" s="3" t="str">
        <f>VLOOKUP(Tabla2[[#This Row],[RUBRO]],Hoja9!$B$4:$M$1963,10,0)</f>
        <v>GENERACIONES</v>
      </c>
      <c r="F1231" s="7" t="str">
        <f>VLOOKUP(Tabla2[[#This Row],[RUBRO]],Hoja9!$B$4:$M$1963,11,0)</f>
        <v>DIRECCIÓN DE GESTIÓN HUMANA</v>
      </c>
      <c r="G1231" s="7" t="str">
        <f>VLOOKUP(Tabla2[[#This Row],[RUBRO]],Hoja9!$B$4:$M$1963,12,0)</f>
        <v>Gestión Humana - Pres. Serv</v>
      </c>
      <c r="H1231" s="5" t="s">
        <v>30</v>
      </c>
      <c r="I1231" s="5" t="s">
        <v>232</v>
      </c>
      <c r="J1231" s="5" t="s">
        <v>233</v>
      </c>
      <c r="K1231" s="5" t="s">
        <v>68</v>
      </c>
      <c r="L1231" s="5" t="s">
        <v>42</v>
      </c>
      <c r="M1231" s="5" t="s">
        <v>248</v>
      </c>
      <c r="N1231" s="5"/>
      <c r="O1231" s="5"/>
      <c r="P1231" s="5" t="s">
        <v>31</v>
      </c>
      <c r="Q1231" s="5" t="s">
        <v>32</v>
      </c>
      <c r="R1231" s="5" t="s">
        <v>33</v>
      </c>
      <c r="S1231" s="6" t="s">
        <v>59</v>
      </c>
      <c r="T1231" s="8">
        <v>0</v>
      </c>
      <c r="U1231" s="8">
        <v>68669800</v>
      </c>
      <c r="V1231" s="8">
        <v>212600</v>
      </c>
      <c r="W1231" s="8">
        <v>68457200</v>
      </c>
      <c r="X1231" s="8">
        <v>0</v>
      </c>
      <c r="Y1231" s="8">
        <v>68457200</v>
      </c>
      <c r="Z1231" s="8">
        <v>0</v>
      </c>
      <c r="AA1231" s="8">
        <v>68457200</v>
      </c>
      <c r="AB1231" s="8">
        <v>25618300</v>
      </c>
      <c r="AC1231" s="8">
        <v>25618300</v>
      </c>
      <c r="AD1231" s="21">
        <v>25618300</v>
      </c>
    </row>
    <row r="1232" spans="1:30" ht="33.75" x14ac:dyDescent="0.25">
      <c r="A1232" s="20" t="s">
        <v>434</v>
      </c>
      <c r="B1232" s="6" t="s">
        <v>435</v>
      </c>
      <c r="C1232" s="7" t="s">
        <v>294</v>
      </c>
      <c r="D1232" s="7" t="s">
        <v>512</v>
      </c>
      <c r="E1232" s="3" t="str">
        <f>VLOOKUP(Tabla2[[#This Row],[RUBRO]],Hoja9!$B$4:$M$1963,10,0)</f>
        <v>GENERACIONES</v>
      </c>
      <c r="F1232" s="7" t="str">
        <f>VLOOKUP(Tabla2[[#This Row],[RUBRO]],Hoja9!$B$4:$M$1963,11,0)</f>
        <v>DIRECCIÓN DE GESTIÓN HUMANA</v>
      </c>
      <c r="G1232" s="7" t="str">
        <f>VLOOKUP(Tabla2[[#This Row],[RUBRO]],Hoja9!$B$4:$M$1963,12,0)</f>
        <v>Gestión Humana- Viáticos</v>
      </c>
      <c r="H1232" s="5" t="s">
        <v>30</v>
      </c>
      <c r="I1232" s="5" t="s">
        <v>232</v>
      </c>
      <c r="J1232" s="5" t="s">
        <v>233</v>
      </c>
      <c r="K1232" s="5" t="s">
        <v>68</v>
      </c>
      <c r="L1232" s="5" t="s">
        <v>42</v>
      </c>
      <c r="M1232" s="5" t="s">
        <v>254</v>
      </c>
      <c r="N1232" s="5"/>
      <c r="O1232" s="5"/>
      <c r="P1232" s="5" t="s">
        <v>31</v>
      </c>
      <c r="Q1232" s="5" t="s">
        <v>32</v>
      </c>
      <c r="R1232" s="5" t="s">
        <v>33</v>
      </c>
      <c r="S1232" s="6" t="s">
        <v>249</v>
      </c>
      <c r="T1232" s="8">
        <v>0</v>
      </c>
      <c r="U1232" s="8">
        <v>10000000</v>
      </c>
      <c r="V1232" s="8">
        <v>0</v>
      </c>
      <c r="W1232" s="8">
        <v>10000000</v>
      </c>
      <c r="X1232" s="8">
        <v>0</v>
      </c>
      <c r="Y1232" s="8">
        <v>6000000</v>
      </c>
      <c r="Z1232" s="8">
        <v>4000000</v>
      </c>
      <c r="AA1232" s="8">
        <v>4936289</v>
      </c>
      <c r="AB1232" s="8">
        <v>4756087</v>
      </c>
      <c r="AC1232" s="8">
        <v>4756087</v>
      </c>
      <c r="AD1232" s="21">
        <v>4756087</v>
      </c>
    </row>
    <row r="1233" spans="1:30" ht="45" x14ac:dyDescent="0.25">
      <c r="A1233" s="20" t="s">
        <v>434</v>
      </c>
      <c r="B1233" s="6" t="s">
        <v>435</v>
      </c>
      <c r="C1233" s="7" t="s">
        <v>295</v>
      </c>
      <c r="D1233" s="7" t="s">
        <v>512</v>
      </c>
      <c r="E1233" s="3" t="str">
        <f>VLOOKUP(Tabla2[[#This Row],[RUBRO]],Hoja9!$B$4:$M$1963,10,0)</f>
        <v>GENERACIONES</v>
      </c>
      <c r="F1233" s="7" t="str">
        <f>VLOOKUP(Tabla2[[#This Row],[RUBRO]],Hoja9!$B$4:$M$1963,11,0)</f>
        <v>DIRECCIÓN DE NIÑEZ Y ADOLESCENCIA</v>
      </c>
      <c r="G1233" s="7" t="str">
        <f>VLOOKUP(Tabla2[[#This Row],[RUBRO]],Hoja9!$B$4:$M$1963,12,0)</f>
        <v>Niñez y adolescencia</v>
      </c>
      <c r="H1233" s="5" t="s">
        <v>30</v>
      </c>
      <c r="I1233" s="5" t="s">
        <v>232</v>
      </c>
      <c r="J1233" s="5" t="s">
        <v>233</v>
      </c>
      <c r="K1233" s="5" t="s">
        <v>68</v>
      </c>
      <c r="L1233" s="5" t="s">
        <v>42</v>
      </c>
      <c r="M1233" s="5" t="s">
        <v>266</v>
      </c>
      <c r="N1233" s="5"/>
      <c r="O1233" s="5"/>
      <c r="P1233" s="5" t="s">
        <v>31</v>
      </c>
      <c r="Q1233" s="5" t="s">
        <v>32</v>
      </c>
      <c r="R1233" s="5" t="s">
        <v>33</v>
      </c>
      <c r="S1233" s="6" t="s">
        <v>267</v>
      </c>
      <c r="T1233" s="8">
        <v>0</v>
      </c>
      <c r="U1233" s="8">
        <v>18217544</v>
      </c>
      <c r="V1233" s="8">
        <v>18202544</v>
      </c>
      <c r="W1233" s="8">
        <v>15000</v>
      </c>
      <c r="X1233" s="8">
        <v>0</v>
      </c>
      <c r="Y1233" s="8">
        <v>0</v>
      </c>
      <c r="Z1233" s="8">
        <v>15000</v>
      </c>
      <c r="AA1233" s="8">
        <v>0</v>
      </c>
      <c r="AB1233" s="8">
        <v>0</v>
      </c>
      <c r="AC1233" s="8">
        <v>0</v>
      </c>
      <c r="AD1233" s="21">
        <v>0</v>
      </c>
    </row>
    <row r="1234" spans="1:30" ht="33.75" x14ac:dyDescent="0.25">
      <c r="A1234" s="20" t="s">
        <v>434</v>
      </c>
      <c r="B1234" s="6" t="s">
        <v>435</v>
      </c>
      <c r="C1234" s="7" t="s">
        <v>298</v>
      </c>
      <c r="D1234" s="7" t="s">
        <v>594</v>
      </c>
      <c r="E1234" s="3" t="str">
        <f>VLOOKUP(Tabla2[[#This Row],[RUBRO]],Hoja9!$B$4:$M$1963,10,0)</f>
        <v>SNBF</v>
      </c>
      <c r="F1234" s="7" t="str">
        <f>VLOOKUP(Tabla2[[#This Row],[RUBRO]],Hoja9!$B$4:$M$1963,11,0)</f>
        <v>DIRECCIÓN DE GESTIÓN HUMANA</v>
      </c>
      <c r="G1234" s="7" t="str">
        <f>VLOOKUP(Tabla2[[#This Row],[RUBRO]],Hoja9!$B$4:$M$1963,12,0)</f>
        <v>Gestión Humana - Pres. Serv</v>
      </c>
      <c r="H1234" s="5" t="s">
        <v>30</v>
      </c>
      <c r="I1234" s="5" t="s">
        <v>232</v>
      </c>
      <c r="J1234" s="5" t="s">
        <v>233</v>
      </c>
      <c r="K1234" s="5" t="s">
        <v>138</v>
      </c>
      <c r="L1234" s="5" t="s">
        <v>42</v>
      </c>
      <c r="M1234" s="5" t="s">
        <v>281</v>
      </c>
      <c r="N1234" s="5"/>
      <c r="O1234" s="5"/>
      <c r="P1234" s="5" t="s">
        <v>31</v>
      </c>
      <c r="Q1234" s="5" t="s">
        <v>32</v>
      </c>
      <c r="R1234" s="5" t="s">
        <v>33</v>
      </c>
      <c r="S1234" s="6" t="s">
        <v>59</v>
      </c>
      <c r="T1234" s="8">
        <v>203058900</v>
      </c>
      <c r="U1234" s="8">
        <v>0</v>
      </c>
      <c r="V1234" s="8">
        <v>7058700</v>
      </c>
      <c r="W1234" s="8">
        <v>196000200</v>
      </c>
      <c r="X1234" s="8">
        <v>0</v>
      </c>
      <c r="Y1234" s="8">
        <v>196000200</v>
      </c>
      <c r="Z1234" s="8">
        <v>0</v>
      </c>
      <c r="AA1234" s="8">
        <v>196000200</v>
      </c>
      <c r="AB1234" s="8">
        <v>83139834</v>
      </c>
      <c r="AC1234" s="8">
        <v>83139834</v>
      </c>
      <c r="AD1234" s="21">
        <v>83139834</v>
      </c>
    </row>
    <row r="1235" spans="1:30" ht="33.75" x14ac:dyDescent="0.25">
      <c r="A1235" s="20" t="s">
        <v>434</v>
      </c>
      <c r="B1235" s="6" t="s">
        <v>435</v>
      </c>
      <c r="C1235" s="7" t="s">
        <v>299</v>
      </c>
      <c r="D1235" s="7" t="s">
        <v>594</v>
      </c>
      <c r="E1235" s="3" t="str">
        <f>VLOOKUP(Tabla2[[#This Row],[RUBRO]],Hoja9!$B$4:$M$1963,10,0)</f>
        <v>SNBF</v>
      </c>
      <c r="F1235" s="7" t="str">
        <f>VLOOKUP(Tabla2[[#This Row],[RUBRO]],Hoja9!$B$4:$M$1963,11,0)</f>
        <v>DIRECCIÓN DE GESTIÓN HUMANA</v>
      </c>
      <c r="G1235" s="7" t="str">
        <f>VLOOKUP(Tabla2[[#This Row],[RUBRO]],Hoja9!$B$4:$M$1963,12,0)</f>
        <v>Gestión Humana- Viáticos</v>
      </c>
      <c r="H1235" s="5" t="s">
        <v>30</v>
      </c>
      <c r="I1235" s="5" t="s">
        <v>232</v>
      </c>
      <c r="J1235" s="5" t="s">
        <v>233</v>
      </c>
      <c r="K1235" s="5" t="s">
        <v>138</v>
      </c>
      <c r="L1235" s="5" t="s">
        <v>42</v>
      </c>
      <c r="M1235" s="5" t="s">
        <v>237</v>
      </c>
      <c r="N1235" s="5"/>
      <c r="O1235" s="5"/>
      <c r="P1235" s="5" t="s">
        <v>31</v>
      </c>
      <c r="Q1235" s="5" t="s">
        <v>32</v>
      </c>
      <c r="R1235" s="5" t="s">
        <v>33</v>
      </c>
      <c r="S1235" s="6" t="s">
        <v>249</v>
      </c>
      <c r="T1235" s="8">
        <v>50201540</v>
      </c>
      <c r="U1235" s="8">
        <v>0</v>
      </c>
      <c r="V1235" s="8">
        <v>0</v>
      </c>
      <c r="W1235" s="8">
        <v>50201540</v>
      </c>
      <c r="X1235" s="8">
        <v>0</v>
      </c>
      <c r="Y1235" s="8">
        <v>50201540</v>
      </c>
      <c r="Z1235" s="8">
        <v>0</v>
      </c>
      <c r="AA1235" s="8">
        <v>33030636</v>
      </c>
      <c r="AB1235" s="8">
        <v>28713870</v>
      </c>
      <c r="AC1235" s="8">
        <v>28713870</v>
      </c>
      <c r="AD1235" s="21">
        <v>28713870</v>
      </c>
    </row>
    <row r="1236" spans="1:30" ht="33.75" x14ac:dyDescent="0.25">
      <c r="A1236" s="20" t="s">
        <v>434</v>
      </c>
      <c r="B1236" s="6" t="s">
        <v>435</v>
      </c>
      <c r="C1236" s="7" t="s">
        <v>303</v>
      </c>
      <c r="D1236" s="7" t="s">
        <v>604</v>
      </c>
      <c r="E1236" s="3" t="str">
        <f>VLOOKUP(Tabla2[[#This Row],[RUBRO]],Hoja9!$B$4:$M$1963,10,0)</f>
        <v>TECNOLOGIA</v>
      </c>
      <c r="F1236" s="7" t="str">
        <f>VLOOKUP(Tabla2[[#This Row],[RUBRO]],Hoja9!$B$4:$M$1963,11,0)</f>
        <v>DIRECCIÓN DE GESTIÓN HUMANA</v>
      </c>
      <c r="G1236" s="7" t="str">
        <f>VLOOKUP(Tabla2[[#This Row],[RUBRO]],Hoja9!$B$4:$M$1963,12,0)</f>
        <v>Gestión Humana - Pres. Serv</v>
      </c>
      <c r="H1236" s="5" t="s">
        <v>30</v>
      </c>
      <c r="I1236" s="5" t="s">
        <v>301</v>
      </c>
      <c r="J1236" s="5" t="s">
        <v>233</v>
      </c>
      <c r="K1236" s="5" t="s">
        <v>41</v>
      </c>
      <c r="L1236" s="5" t="s">
        <v>42</v>
      </c>
      <c r="M1236" s="5" t="s">
        <v>281</v>
      </c>
      <c r="N1236" s="5"/>
      <c r="O1236" s="5"/>
      <c r="P1236" s="5" t="s">
        <v>31</v>
      </c>
      <c r="Q1236" s="5" t="s">
        <v>32</v>
      </c>
      <c r="R1236" s="5" t="s">
        <v>33</v>
      </c>
      <c r="S1236" s="6" t="s">
        <v>59</v>
      </c>
      <c r="T1236" s="8">
        <v>94712620</v>
      </c>
      <c r="U1236" s="8">
        <v>1108800</v>
      </c>
      <c r="V1236" s="8">
        <v>187420</v>
      </c>
      <c r="W1236" s="8">
        <v>95634000</v>
      </c>
      <c r="X1236" s="8">
        <v>0</v>
      </c>
      <c r="Y1236" s="8">
        <v>94525200</v>
      </c>
      <c r="Z1236" s="8">
        <v>1108800</v>
      </c>
      <c r="AA1236" s="8">
        <v>94525200</v>
      </c>
      <c r="AB1236" s="8">
        <v>44490600</v>
      </c>
      <c r="AC1236" s="8">
        <v>44490600</v>
      </c>
      <c r="AD1236" s="21">
        <v>44490600</v>
      </c>
    </row>
    <row r="1237" spans="1:30" ht="33.75" x14ac:dyDescent="0.25">
      <c r="A1237" s="20" t="s">
        <v>434</v>
      </c>
      <c r="B1237" s="6" t="s">
        <v>435</v>
      </c>
      <c r="C1237" s="7" t="s">
        <v>304</v>
      </c>
      <c r="D1237" s="7" t="s">
        <v>604</v>
      </c>
      <c r="E1237" s="3" t="str">
        <f>VLOOKUP(Tabla2[[#This Row],[RUBRO]],Hoja9!$B$4:$M$1963,10,0)</f>
        <v>TECNOLOGIA</v>
      </c>
      <c r="F1237" s="7" t="str">
        <f>VLOOKUP(Tabla2[[#This Row],[RUBRO]],Hoja9!$B$4:$M$1963,11,0)</f>
        <v>DIRECCIÓN DE GESTIÓN HUMANA</v>
      </c>
      <c r="G1237" s="7" t="str">
        <f>VLOOKUP(Tabla2[[#This Row],[RUBRO]],Hoja9!$B$4:$M$1963,12,0)</f>
        <v>Gestión Humana- Viáticos</v>
      </c>
      <c r="H1237" s="5" t="s">
        <v>30</v>
      </c>
      <c r="I1237" s="5" t="s">
        <v>301</v>
      </c>
      <c r="J1237" s="5" t="s">
        <v>233</v>
      </c>
      <c r="K1237" s="5" t="s">
        <v>41</v>
      </c>
      <c r="L1237" s="5" t="s">
        <v>42</v>
      </c>
      <c r="M1237" s="5" t="s">
        <v>237</v>
      </c>
      <c r="N1237" s="5"/>
      <c r="O1237" s="5"/>
      <c r="P1237" s="5" t="s">
        <v>31</v>
      </c>
      <c r="Q1237" s="5" t="s">
        <v>32</v>
      </c>
      <c r="R1237" s="5" t="s">
        <v>33</v>
      </c>
      <c r="S1237" s="6" t="s">
        <v>249</v>
      </c>
      <c r="T1237" s="8">
        <v>8949486</v>
      </c>
      <c r="U1237" s="8">
        <v>0</v>
      </c>
      <c r="V1237" s="8">
        <v>0</v>
      </c>
      <c r="W1237" s="8">
        <v>8949486</v>
      </c>
      <c r="X1237" s="8">
        <v>0</v>
      </c>
      <c r="Y1237" s="8">
        <v>8949486</v>
      </c>
      <c r="Z1237" s="8">
        <v>0</v>
      </c>
      <c r="AA1237" s="8">
        <v>5394567</v>
      </c>
      <c r="AB1237" s="8">
        <v>5394567</v>
      </c>
      <c r="AC1237" s="8">
        <v>5394567</v>
      </c>
      <c r="AD1237" s="21">
        <v>5394567</v>
      </c>
    </row>
    <row r="1238" spans="1:30" ht="33.75" x14ac:dyDescent="0.25">
      <c r="A1238" s="20" t="s">
        <v>434</v>
      </c>
      <c r="B1238" s="6" t="s">
        <v>435</v>
      </c>
      <c r="C1238" s="7" t="s">
        <v>307</v>
      </c>
      <c r="D1238" s="7" t="s">
        <v>37</v>
      </c>
      <c r="E1238" s="3" t="str">
        <f>VLOOKUP(Tabla2[[#This Row],[RUBRO]],Hoja9!$B$4:$M$1963,10,0)</f>
        <v>MODELO INTERVENCION</v>
      </c>
      <c r="F1238" s="7" t="str">
        <f>VLOOKUP(Tabla2[[#This Row],[RUBRO]],Hoja9!$B$4:$M$1963,11,0)</f>
        <v>DIRECCIÓN DE GESTIÓN HUMANA</v>
      </c>
      <c r="G1238" s="7" t="str">
        <f>VLOOKUP(Tabla2[[#This Row],[RUBRO]],Hoja9!$B$4:$M$1963,12,0)</f>
        <v>Gestión Humana - Pres. Serv</v>
      </c>
      <c r="H1238" s="5" t="s">
        <v>30</v>
      </c>
      <c r="I1238" s="5" t="s">
        <v>301</v>
      </c>
      <c r="J1238" s="5" t="s">
        <v>233</v>
      </c>
      <c r="K1238" s="5" t="s">
        <v>77</v>
      </c>
      <c r="L1238" s="5" t="s">
        <v>42</v>
      </c>
      <c r="M1238" s="5" t="s">
        <v>237</v>
      </c>
      <c r="N1238" s="5"/>
      <c r="O1238" s="5"/>
      <c r="P1238" s="5" t="s">
        <v>31</v>
      </c>
      <c r="Q1238" s="5" t="s">
        <v>32</v>
      </c>
      <c r="R1238" s="5" t="s">
        <v>33</v>
      </c>
      <c r="S1238" s="6" t="s">
        <v>59</v>
      </c>
      <c r="T1238" s="8">
        <v>840474228</v>
      </c>
      <c r="U1238" s="8">
        <v>78117500</v>
      </c>
      <c r="V1238" s="8">
        <v>79449096</v>
      </c>
      <c r="W1238" s="8">
        <v>839142632</v>
      </c>
      <c r="X1238" s="8">
        <v>0</v>
      </c>
      <c r="Y1238" s="8">
        <v>817814332</v>
      </c>
      <c r="Z1238" s="8">
        <v>21328300</v>
      </c>
      <c r="AA1238" s="8">
        <v>804672866</v>
      </c>
      <c r="AB1238" s="8">
        <v>462193069</v>
      </c>
      <c r="AC1238" s="8">
        <v>462193069</v>
      </c>
      <c r="AD1238" s="21">
        <v>462193069</v>
      </c>
    </row>
    <row r="1239" spans="1:30" ht="33.75" x14ac:dyDescent="0.25">
      <c r="A1239" s="20" t="s">
        <v>434</v>
      </c>
      <c r="B1239" s="6" t="s">
        <v>435</v>
      </c>
      <c r="C1239" s="7" t="s">
        <v>308</v>
      </c>
      <c r="D1239" s="7" t="s">
        <v>37</v>
      </c>
      <c r="E1239" s="3" t="str">
        <f>VLOOKUP(Tabla2[[#This Row],[RUBRO]],Hoja9!$B$4:$M$1963,10,0)</f>
        <v>MODELO INTERVENCION</v>
      </c>
      <c r="F1239" s="7" t="str">
        <f>VLOOKUP(Tabla2[[#This Row],[RUBRO]],Hoja9!$B$4:$M$1963,11,0)</f>
        <v>DIRECCIÓN DE GESTIÓN HUMANA</v>
      </c>
      <c r="G1239" s="7" t="str">
        <f>VLOOKUP(Tabla2[[#This Row],[RUBRO]],Hoja9!$B$4:$M$1963,12,0)</f>
        <v>Gestión Humana- Viáticos</v>
      </c>
      <c r="H1239" s="5" t="s">
        <v>30</v>
      </c>
      <c r="I1239" s="5" t="s">
        <v>301</v>
      </c>
      <c r="J1239" s="5" t="s">
        <v>233</v>
      </c>
      <c r="K1239" s="5" t="s">
        <v>77</v>
      </c>
      <c r="L1239" s="5" t="s">
        <v>42</v>
      </c>
      <c r="M1239" s="5" t="s">
        <v>240</v>
      </c>
      <c r="N1239" s="5"/>
      <c r="O1239" s="5"/>
      <c r="P1239" s="5" t="s">
        <v>31</v>
      </c>
      <c r="Q1239" s="5" t="s">
        <v>32</v>
      </c>
      <c r="R1239" s="5" t="s">
        <v>33</v>
      </c>
      <c r="S1239" s="6" t="s">
        <v>249</v>
      </c>
      <c r="T1239" s="8">
        <v>0</v>
      </c>
      <c r="U1239" s="8">
        <v>35000000</v>
      </c>
      <c r="V1239" s="8">
        <v>0</v>
      </c>
      <c r="W1239" s="8">
        <v>35000000</v>
      </c>
      <c r="X1239" s="8">
        <v>0</v>
      </c>
      <c r="Y1239" s="8">
        <v>35000000</v>
      </c>
      <c r="Z1239" s="8">
        <v>0</v>
      </c>
      <c r="AA1239" s="8">
        <v>23723097</v>
      </c>
      <c r="AB1239" s="8">
        <v>16634944</v>
      </c>
      <c r="AC1239" s="8">
        <v>16634944</v>
      </c>
      <c r="AD1239" s="21">
        <v>16634944</v>
      </c>
    </row>
    <row r="1240" spans="1:30" ht="22.5" x14ac:dyDescent="0.25">
      <c r="A1240" s="20" t="s">
        <v>434</v>
      </c>
      <c r="B1240" s="6" t="s">
        <v>435</v>
      </c>
      <c r="C1240" s="7" t="s">
        <v>396</v>
      </c>
      <c r="D1240" s="7" t="s">
        <v>37</v>
      </c>
      <c r="E1240" s="3" t="str">
        <f>VLOOKUP(Tabla2[[#This Row],[RUBRO]],Hoja9!$B$4:$M$1963,10,0)</f>
        <v>MODELO INTERVENCION</v>
      </c>
      <c r="F1240" s="7" t="str">
        <f>VLOOKUP(Tabla2[[#This Row],[RUBRO]],Hoja9!$B$4:$M$1963,11,0)</f>
        <v>DIRECCION FINANCIERA</v>
      </c>
      <c r="G1240" s="7" t="str">
        <f>VLOOKUP(Tabla2[[#This Row],[RUBRO]],Hoja9!$B$4:$M$1963,12,0)</f>
        <v>Dirección Financiera</v>
      </c>
      <c r="H1240" s="5" t="s">
        <v>30</v>
      </c>
      <c r="I1240" s="5" t="s">
        <v>301</v>
      </c>
      <c r="J1240" s="5" t="s">
        <v>233</v>
      </c>
      <c r="K1240" s="5" t="s">
        <v>77</v>
      </c>
      <c r="L1240" s="5" t="s">
        <v>42</v>
      </c>
      <c r="M1240" s="5" t="s">
        <v>255</v>
      </c>
      <c r="N1240" s="5"/>
      <c r="O1240" s="5"/>
      <c r="P1240" s="5" t="s">
        <v>31</v>
      </c>
      <c r="Q1240" s="5" t="s">
        <v>32</v>
      </c>
      <c r="R1240" s="5" t="s">
        <v>33</v>
      </c>
      <c r="S1240" s="6" t="s">
        <v>397</v>
      </c>
      <c r="T1240" s="8">
        <v>7500000</v>
      </c>
      <c r="U1240" s="8">
        <v>0</v>
      </c>
      <c r="V1240" s="8">
        <v>0</v>
      </c>
      <c r="W1240" s="8">
        <v>7500000</v>
      </c>
      <c r="X1240" s="8">
        <v>0</v>
      </c>
      <c r="Y1240" s="8">
        <v>7500000</v>
      </c>
      <c r="Z1240" s="8">
        <v>0</v>
      </c>
      <c r="AA1240" s="8">
        <v>0</v>
      </c>
      <c r="AB1240" s="8">
        <v>0</v>
      </c>
      <c r="AC1240" s="8">
        <v>0</v>
      </c>
      <c r="AD1240" s="21">
        <v>0</v>
      </c>
    </row>
    <row r="1241" spans="1:30" ht="33.75" x14ac:dyDescent="0.25">
      <c r="A1241" s="20" t="s">
        <v>434</v>
      </c>
      <c r="B1241" s="6" t="s">
        <v>435</v>
      </c>
      <c r="C1241" s="7" t="s">
        <v>398</v>
      </c>
      <c r="D1241" s="7" t="s">
        <v>37</v>
      </c>
      <c r="E1241" s="3" t="str">
        <f>VLOOKUP(Tabla2[[#This Row],[RUBRO]],Hoja9!$B$4:$M$1963,10,0)</f>
        <v>MODELO INTERVENCION</v>
      </c>
      <c r="F1241" s="7" t="str">
        <f>VLOOKUP(Tabla2[[#This Row],[RUBRO]],Hoja9!$B$4:$M$1963,11,0)</f>
        <v>DIRECCIÓN DE GESTIÓN HUMANA</v>
      </c>
      <c r="G1241" s="7" t="str">
        <f>VLOOKUP(Tabla2[[#This Row],[RUBRO]],Hoja9!$B$4:$M$1963,12,0)</f>
        <v>Gestión Humana - Pres. Serv</v>
      </c>
      <c r="H1241" s="5" t="s">
        <v>30</v>
      </c>
      <c r="I1241" s="5" t="s">
        <v>301</v>
      </c>
      <c r="J1241" s="5" t="s">
        <v>233</v>
      </c>
      <c r="K1241" s="5" t="s">
        <v>77</v>
      </c>
      <c r="L1241" s="5" t="s">
        <v>42</v>
      </c>
      <c r="M1241" s="5" t="s">
        <v>257</v>
      </c>
      <c r="N1241" s="5"/>
      <c r="O1241" s="5"/>
      <c r="P1241" s="5" t="s">
        <v>31</v>
      </c>
      <c r="Q1241" s="5" t="s">
        <v>32</v>
      </c>
      <c r="R1241" s="5" t="s">
        <v>33</v>
      </c>
      <c r="S1241" s="6" t="s">
        <v>399</v>
      </c>
      <c r="T1241" s="8">
        <v>32088235</v>
      </c>
      <c r="U1241" s="8">
        <v>0</v>
      </c>
      <c r="V1241" s="8">
        <v>2278235</v>
      </c>
      <c r="W1241" s="8">
        <v>29810000</v>
      </c>
      <c r="X1241" s="8">
        <v>0</v>
      </c>
      <c r="Y1241" s="8">
        <v>29810000</v>
      </c>
      <c r="Z1241" s="8">
        <v>0</v>
      </c>
      <c r="AA1241" s="8">
        <v>29810000</v>
      </c>
      <c r="AB1241" s="8">
        <v>15302467</v>
      </c>
      <c r="AC1241" s="8">
        <v>15302467</v>
      </c>
      <c r="AD1241" s="21">
        <v>15302467</v>
      </c>
    </row>
    <row r="1242" spans="1:30" ht="33.75" x14ac:dyDescent="0.25">
      <c r="A1242" s="20" t="s">
        <v>434</v>
      </c>
      <c r="B1242" s="6" t="s">
        <v>435</v>
      </c>
      <c r="C1242" s="7" t="s">
        <v>319</v>
      </c>
      <c r="D1242" s="7" t="s">
        <v>37</v>
      </c>
      <c r="E1242" s="3" t="str">
        <f>VLOOKUP(Tabla2[[#This Row],[RUBRO]],Hoja9!$B$4:$M$1963,10,0)</f>
        <v>MODELO INTERVENCION</v>
      </c>
      <c r="F1242" s="7" t="str">
        <f>VLOOKUP(Tabla2[[#This Row],[RUBRO]],Hoja9!$B$4:$M$1963,11,0)</f>
        <v>DIRECCION ADMINISTRATIVA</v>
      </c>
      <c r="G1242" s="7" t="str">
        <f>VLOOKUP(Tabla2[[#This Row],[RUBRO]],Hoja9!$B$4:$M$1963,12,0)</f>
        <v>Administrativa NM</v>
      </c>
      <c r="H1242" s="5" t="s">
        <v>30</v>
      </c>
      <c r="I1242" s="5" t="s">
        <v>301</v>
      </c>
      <c r="J1242" s="5" t="s">
        <v>233</v>
      </c>
      <c r="K1242" s="5" t="s">
        <v>77</v>
      </c>
      <c r="L1242" s="5" t="s">
        <v>42</v>
      </c>
      <c r="M1242" s="5" t="s">
        <v>320</v>
      </c>
      <c r="N1242" s="5"/>
      <c r="O1242" s="5"/>
      <c r="P1242" s="5" t="s">
        <v>31</v>
      </c>
      <c r="Q1242" s="5" t="s">
        <v>32</v>
      </c>
      <c r="R1242" s="5" t="s">
        <v>33</v>
      </c>
      <c r="S1242" s="6" t="s">
        <v>321</v>
      </c>
      <c r="T1242" s="8">
        <v>10442000</v>
      </c>
      <c r="U1242" s="8">
        <v>0</v>
      </c>
      <c r="V1242" s="8">
        <v>0</v>
      </c>
      <c r="W1242" s="8">
        <v>10442000</v>
      </c>
      <c r="X1242" s="8">
        <v>0</v>
      </c>
      <c r="Y1242" s="8">
        <v>10442000</v>
      </c>
      <c r="Z1242" s="8">
        <v>0</v>
      </c>
      <c r="AA1242" s="8">
        <v>9259800</v>
      </c>
      <c r="AB1242" s="8">
        <v>1526040</v>
      </c>
      <c r="AC1242" s="8">
        <v>1526040</v>
      </c>
      <c r="AD1242" s="21">
        <v>1526040</v>
      </c>
    </row>
    <row r="1243" spans="1:30" ht="33.75" x14ac:dyDescent="0.25">
      <c r="A1243" s="20" t="s">
        <v>434</v>
      </c>
      <c r="B1243" s="6" t="s">
        <v>435</v>
      </c>
      <c r="C1243" s="7" t="s">
        <v>322</v>
      </c>
      <c r="D1243" s="7" t="s">
        <v>37</v>
      </c>
      <c r="E1243" s="3" t="str">
        <f>VLOOKUP(Tabla2[[#This Row],[RUBRO]],Hoja9!$B$4:$M$1963,10,0)</f>
        <v>MODELO INTERVENCION</v>
      </c>
      <c r="F1243" s="7" t="str">
        <f>VLOOKUP(Tabla2[[#This Row],[RUBRO]],Hoja9!$B$4:$M$1963,11,0)</f>
        <v>DIRECCION ADMINISTRATIVA</v>
      </c>
      <c r="G1243" s="7" t="str">
        <f>VLOOKUP(Tabla2[[#This Row],[RUBRO]],Hoja9!$B$4:$M$1963,12,0)</f>
        <v>Administrativa NM</v>
      </c>
      <c r="H1243" s="5" t="s">
        <v>30</v>
      </c>
      <c r="I1243" s="5" t="s">
        <v>301</v>
      </c>
      <c r="J1243" s="5" t="s">
        <v>233</v>
      </c>
      <c r="K1243" s="5" t="s">
        <v>77</v>
      </c>
      <c r="L1243" s="5" t="s">
        <v>42</v>
      </c>
      <c r="M1243" s="5" t="s">
        <v>323</v>
      </c>
      <c r="N1243" s="5"/>
      <c r="O1243" s="5"/>
      <c r="P1243" s="5" t="s">
        <v>31</v>
      </c>
      <c r="Q1243" s="5" t="s">
        <v>32</v>
      </c>
      <c r="R1243" s="5" t="s">
        <v>33</v>
      </c>
      <c r="S1243" s="6" t="s">
        <v>324</v>
      </c>
      <c r="T1243" s="8">
        <v>395070563</v>
      </c>
      <c r="U1243" s="8">
        <v>0</v>
      </c>
      <c r="V1243" s="8">
        <v>0</v>
      </c>
      <c r="W1243" s="8">
        <v>395070563</v>
      </c>
      <c r="X1243" s="8">
        <v>0</v>
      </c>
      <c r="Y1243" s="8">
        <v>370800927</v>
      </c>
      <c r="Z1243" s="8">
        <v>24269636</v>
      </c>
      <c r="AA1243" s="8">
        <v>370800927</v>
      </c>
      <c r="AB1243" s="8">
        <v>167134720</v>
      </c>
      <c r="AC1243" s="8">
        <v>167134720</v>
      </c>
      <c r="AD1243" s="21">
        <v>167134720</v>
      </c>
    </row>
    <row r="1244" spans="1:30" ht="33.75" x14ac:dyDescent="0.25">
      <c r="A1244" s="20" t="s">
        <v>434</v>
      </c>
      <c r="B1244" s="6" t="s">
        <v>435</v>
      </c>
      <c r="C1244" s="7" t="s">
        <v>328</v>
      </c>
      <c r="D1244" s="7" t="s">
        <v>37</v>
      </c>
      <c r="E1244" s="3" t="str">
        <f>VLOOKUP(Tabla2[[#This Row],[RUBRO]],Hoja9!$B$4:$M$1963,10,0)</f>
        <v>MODELO INTERVENCION</v>
      </c>
      <c r="F1244" s="7" t="str">
        <f>VLOOKUP(Tabla2[[#This Row],[RUBRO]],Hoja9!$B$4:$M$1963,11,0)</f>
        <v>DIRECCION ADMINISTRATIVA</v>
      </c>
      <c r="G1244" s="7" t="str">
        <f>VLOOKUP(Tabla2[[#This Row],[RUBRO]],Hoja9!$B$4:$M$1963,12,0)</f>
        <v>Administrativa NM</v>
      </c>
      <c r="H1244" s="5" t="s">
        <v>30</v>
      </c>
      <c r="I1244" s="5" t="s">
        <v>301</v>
      </c>
      <c r="J1244" s="5" t="s">
        <v>233</v>
      </c>
      <c r="K1244" s="5" t="s">
        <v>77</v>
      </c>
      <c r="L1244" s="5" t="s">
        <v>42</v>
      </c>
      <c r="M1244" s="5" t="s">
        <v>329</v>
      </c>
      <c r="N1244" s="5"/>
      <c r="O1244" s="5"/>
      <c r="P1244" s="5" t="s">
        <v>31</v>
      </c>
      <c r="Q1244" s="5" t="s">
        <v>32</v>
      </c>
      <c r="R1244" s="5" t="s">
        <v>33</v>
      </c>
      <c r="S1244" s="6" t="s">
        <v>330</v>
      </c>
      <c r="T1244" s="8">
        <v>0</v>
      </c>
      <c r="U1244" s="8">
        <v>83463000</v>
      </c>
      <c r="V1244" s="8">
        <v>0</v>
      </c>
      <c r="W1244" s="8">
        <v>83463000</v>
      </c>
      <c r="X1244" s="8">
        <v>0</v>
      </c>
      <c r="Y1244" s="8">
        <v>20200000</v>
      </c>
      <c r="Z1244" s="8">
        <v>63263000</v>
      </c>
      <c r="AA1244" s="8">
        <v>2191553.29</v>
      </c>
      <c r="AB1244" s="8">
        <v>2191553.29</v>
      </c>
      <c r="AC1244" s="8">
        <v>2191553.29</v>
      </c>
      <c r="AD1244" s="21">
        <v>2191553.29</v>
      </c>
    </row>
    <row r="1245" spans="1:30" ht="33.75" x14ac:dyDescent="0.25">
      <c r="A1245" s="20" t="s">
        <v>434</v>
      </c>
      <c r="B1245" s="6" t="s">
        <v>435</v>
      </c>
      <c r="C1245" s="7" t="s">
        <v>354</v>
      </c>
      <c r="D1245" s="7" t="s">
        <v>37</v>
      </c>
      <c r="E1245" s="3" t="str">
        <f>VLOOKUP(Tabla2[[#This Row],[RUBRO]],Hoja9!$B$4:$M$1963,10,0)</f>
        <v>MODELO INTERVENCION</v>
      </c>
      <c r="F1245" s="7" t="str">
        <f>VLOOKUP(Tabla2[[#This Row],[RUBRO]],Hoja9!$B$4:$M$1963,11,0)</f>
        <v>DIRECCIÓN DE GESTIÓN HUMANA</v>
      </c>
      <c r="G1245" s="7" t="str">
        <f>VLOOKUP(Tabla2[[#This Row],[RUBRO]],Hoja9!$B$4:$M$1963,12,0)</f>
        <v>Gestión Humana- Capacitación</v>
      </c>
      <c r="H1245" s="5" t="s">
        <v>30</v>
      </c>
      <c r="I1245" s="5" t="s">
        <v>301</v>
      </c>
      <c r="J1245" s="5" t="s">
        <v>233</v>
      </c>
      <c r="K1245" s="5" t="s">
        <v>77</v>
      </c>
      <c r="L1245" s="5" t="s">
        <v>42</v>
      </c>
      <c r="M1245" s="5" t="s">
        <v>355</v>
      </c>
      <c r="N1245" s="5"/>
      <c r="O1245" s="5"/>
      <c r="P1245" s="5" t="s">
        <v>31</v>
      </c>
      <c r="Q1245" s="5" t="s">
        <v>32</v>
      </c>
      <c r="R1245" s="5" t="s">
        <v>33</v>
      </c>
      <c r="S1245" s="6" t="s">
        <v>356</v>
      </c>
      <c r="T1245" s="8">
        <v>0</v>
      </c>
      <c r="U1245" s="8">
        <v>11100000</v>
      </c>
      <c r="V1245" s="8">
        <v>0</v>
      </c>
      <c r="W1245" s="8">
        <v>11100000</v>
      </c>
      <c r="X1245" s="8">
        <v>0</v>
      </c>
      <c r="Y1245" s="8">
        <v>11100000</v>
      </c>
      <c r="Z1245" s="8">
        <v>0</v>
      </c>
      <c r="AA1245" s="8">
        <v>10870000</v>
      </c>
      <c r="AB1245" s="8">
        <v>0</v>
      </c>
      <c r="AC1245" s="8">
        <v>0</v>
      </c>
      <c r="AD1245" s="21">
        <v>0</v>
      </c>
    </row>
    <row r="1246" spans="1:30" ht="33.75" x14ac:dyDescent="0.25">
      <c r="A1246" s="20" t="s">
        <v>434</v>
      </c>
      <c r="B1246" s="6" t="s">
        <v>435</v>
      </c>
      <c r="C1246" s="7" t="s">
        <v>359</v>
      </c>
      <c r="D1246" s="7" t="s">
        <v>37</v>
      </c>
      <c r="E1246" s="3" t="str">
        <f>VLOOKUP(Tabla2[[#This Row],[RUBRO]],Hoja9!$B$4:$M$1963,10,0)</f>
        <v>MODELO INTERVENCION</v>
      </c>
      <c r="F1246" s="7" t="str">
        <f>VLOOKUP(Tabla2[[#This Row],[RUBRO]],Hoja9!$B$4:$M$1963,11,0)</f>
        <v>DIRECCIÓN DE GESTIÓN HUMANA</v>
      </c>
      <c r="G1246" s="7" t="str">
        <f>VLOOKUP(Tabla2[[#This Row],[RUBRO]],Hoja9!$B$4:$M$1963,12,0)</f>
        <v>Gestión Humana- Viáticos</v>
      </c>
      <c r="H1246" s="5" t="s">
        <v>30</v>
      </c>
      <c r="I1246" s="5" t="s">
        <v>301</v>
      </c>
      <c r="J1246" s="5" t="s">
        <v>233</v>
      </c>
      <c r="K1246" s="5" t="s">
        <v>77</v>
      </c>
      <c r="L1246" s="5" t="s">
        <v>42</v>
      </c>
      <c r="M1246" s="5" t="s">
        <v>360</v>
      </c>
      <c r="N1246" s="5"/>
      <c r="O1246" s="5"/>
      <c r="P1246" s="5" t="s">
        <v>31</v>
      </c>
      <c r="Q1246" s="5" t="s">
        <v>32</v>
      </c>
      <c r="R1246" s="5" t="s">
        <v>33</v>
      </c>
      <c r="S1246" s="6" t="s">
        <v>361</v>
      </c>
      <c r="T1246" s="8">
        <v>4080000</v>
      </c>
      <c r="U1246" s="8">
        <v>0</v>
      </c>
      <c r="V1246" s="8">
        <v>0</v>
      </c>
      <c r="W1246" s="8">
        <v>4080000</v>
      </c>
      <c r="X1246" s="8">
        <v>0</v>
      </c>
      <c r="Y1246" s="8">
        <v>4080000</v>
      </c>
      <c r="Z1246" s="8">
        <v>0</v>
      </c>
      <c r="AA1246" s="8">
        <v>1614683</v>
      </c>
      <c r="AB1246" s="8">
        <v>1614683</v>
      </c>
      <c r="AC1246" s="8">
        <v>1614683</v>
      </c>
      <c r="AD1246" s="21">
        <v>1614683</v>
      </c>
    </row>
    <row r="1247" spans="1:30" ht="22.5" x14ac:dyDescent="0.25">
      <c r="A1247" s="20" t="s">
        <v>434</v>
      </c>
      <c r="B1247" s="6" t="s">
        <v>435</v>
      </c>
      <c r="C1247" s="7" t="s">
        <v>365</v>
      </c>
      <c r="D1247" s="7" t="s">
        <v>37</v>
      </c>
      <c r="E1247" s="3" t="str">
        <f>VLOOKUP(Tabla2[[#This Row],[RUBRO]],Hoja9!$B$4:$M$1963,10,0)</f>
        <v>MODELO INTERVENCION</v>
      </c>
      <c r="F1247" s="7" t="str">
        <f>VLOOKUP(Tabla2[[#This Row],[RUBRO]],Hoja9!$B$4:$M$1963,11,0)</f>
        <v>SECRETARIA GENERAL</v>
      </c>
      <c r="G1247" s="7" t="str">
        <f>VLOOKUP(Tabla2[[#This Row],[RUBRO]],Hoja9!$B$4:$M$1963,12,0)</f>
        <v>Secretaria General</v>
      </c>
      <c r="H1247" s="5" t="s">
        <v>30</v>
      </c>
      <c r="I1247" s="5" t="s">
        <v>301</v>
      </c>
      <c r="J1247" s="5" t="s">
        <v>233</v>
      </c>
      <c r="K1247" s="5" t="s">
        <v>77</v>
      </c>
      <c r="L1247" s="5" t="s">
        <v>42</v>
      </c>
      <c r="M1247" s="5" t="s">
        <v>266</v>
      </c>
      <c r="N1247" s="5"/>
      <c r="O1247" s="5"/>
      <c r="P1247" s="5" t="s">
        <v>31</v>
      </c>
      <c r="Q1247" s="5" t="s">
        <v>32</v>
      </c>
      <c r="R1247" s="5" t="s">
        <v>33</v>
      </c>
      <c r="S1247" s="6" t="s">
        <v>267</v>
      </c>
      <c r="T1247" s="8">
        <v>515862</v>
      </c>
      <c r="U1247" s="8">
        <v>333852</v>
      </c>
      <c r="V1247" s="8">
        <v>0</v>
      </c>
      <c r="W1247" s="8">
        <v>849714</v>
      </c>
      <c r="X1247" s="8">
        <v>0</v>
      </c>
      <c r="Y1247" s="8">
        <v>0</v>
      </c>
      <c r="Z1247" s="8">
        <v>849714</v>
      </c>
      <c r="AA1247" s="8">
        <v>0</v>
      </c>
      <c r="AB1247" s="8">
        <v>0</v>
      </c>
      <c r="AC1247" s="8">
        <v>0</v>
      </c>
      <c r="AD1247" s="21">
        <v>0</v>
      </c>
    </row>
    <row r="1248" spans="1:30" ht="33.75" x14ac:dyDescent="0.25">
      <c r="A1248" s="20" t="s">
        <v>434</v>
      </c>
      <c r="B1248" s="6" t="s">
        <v>435</v>
      </c>
      <c r="C1248" s="7" t="s">
        <v>372</v>
      </c>
      <c r="D1248" s="7" t="s">
        <v>474</v>
      </c>
      <c r="E1248" s="3" t="str">
        <f>VLOOKUP(Tabla2[[#This Row],[RUBRO]],Hoja9!$B$4:$M$1963,10,0)</f>
        <v xml:space="preserve">CONSTRUCCION </v>
      </c>
      <c r="F1248" s="7" t="str">
        <f>VLOOKUP(Tabla2[[#This Row],[RUBRO]],Hoja9!$B$4:$M$1963,11,0)</f>
        <v>DIRECCION ADMINISTRATIVA</v>
      </c>
      <c r="G1248" s="7" t="str">
        <f>VLOOKUP(Tabla2[[#This Row],[RUBRO]],Hoja9!$B$4:$M$1963,12,0)</f>
        <v>Administrativa CONS</v>
      </c>
      <c r="H1248" s="5" t="s">
        <v>30</v>
      </c>
      <c r="I1248" s="5" t="s">
        <v>301</v>
      </c>
      <c r="J1248" s="5" t="s">
        <v>233</v>
      </c>
      <c r="K1248" s="5" t="s">
        <v>64</v>
      </c>
      <c r="L1248" s="5" t="s">
        <v>42</v>
      </c>
      <c r="M1248" s="5" t="s">
        <v>234</v>
      </c>
      <c r="N1248" s="5"/>
      <c r="O1248" s="5"/>
      <c r="P1248" s="5" t="s">
        <v>46</v>
      </c>
      <c r="Q1248" s="5" t="s">
        <v>47</v>
      </c>
      <c r="R1248" s="5" t="s">
        <v>33</v>
      </c>
      <c r="S1248" s="6" t="s">
        <v>373</v>
      </c>
      <c r="T1248" s="8">
        <v>0</v>
      </c>
      <c r="U1248" s="8">
        <v>140280183</v>
      </c>
      <c r="V1248" s="8">
        <v>0</v>
      </c>
      <c r="W1248" s="8">
        <v>140280183</v>
      </c>
      <c r="X1248" s="8">
        <v>0</v>
      </c>
      <c r="Y1248" s="8">
        <v>0</v>
      </c>
      <c r="Z1248" s="8">
        <v>140280183</v>
      </c>
      <c r="AA1248" s="8">
        <v>0</v>
      </c>
      <c r="AB1248" s="8">
        <v>0</v>
      </c>
      <c r="AC1248" s="8">
        <v>0</v>
      </c>
      <c r="AD1248" s="21">
        <v>0</v>
      </c>
    </row>
    <row r="1249" spans="1:30" ht="33.75" x14ac:dyDescent="0.25">
      <c r="A1249" s="20" t="s">
        <v>434</v>
      </c>
      <c r="B1249" s="6" t="s">
        <v>435</v>
      </c>
      <c r="C1249" s="7" t="s">
        <v>372</v>
      </c>
      <c r="D1249" s="7" t="s">
        <v>474</v>
      </c>
      <c r="E1249" s="3" t="str">
        <f>VLOOKUP(Tabla2[[#This Row],[RUBRO]],Hoja9!$B$4:$M$1963,10,0)</f>
        <v xml:space="preserve">CONSTRUCCION </v>
      </c>
      <c r="F1249" s="7" t="str">
        <f>VLOOKUP(Tabla2[[#This Row],[RUBRO]],Hoja9!$B$4:$M$1963,11,0)</f>
        <v>DIRECCION ADMINISTRATIVA</v>
      </c>
      <c r="G1249" s="7" t="str">
        <f>VLOOKUP(Tabla2[[#This Row],[RUBRO]],Hoja9!$B$4:$M$1963,12,0)</f>
        <v>Administrativa CONS</v>
      </c>
      <c r="H1249" s="5" t="s">
        <v>30</v>
      </c>
      <c r="I1249" s="5" t="s">
        <v>301</v>
      </c>
      <c r="J1249" s="5" t="s">
        <v>233</v>
      </c>
      <c r="K1249" s="5" t="s">
        <v>64</v>
      </c>
      <c r="L1249" s="5" t="s">
        <v>42</v>
      </c>
      <c r="M1249" s="5" t="s">
        <v>234</v>
      </c>
      <c r="N1249" s="5"/>
      <c r="O1249" s="5"/>
      <c r="P1249" s="5" t="s">
        <v>31</v>
      </c>
      <c r="Q1249" s="5" t="s">
        <v>32</v>
      </c>
      <c r="R1249" s="5" t="s">
        <v>33</v>
      </c>
      <c r="S1249" s="6" t="s">
        <v>373</v>
      </c>
      <c r="T1249" s="8">
        <v>0</v>
      </c>
      <c r="U1249" s="8">
        <v>335778700</v>
      </c>
      <c r="V1249" s="8">
        <v>0</v>
      </c>
      <c r="W1249" s="8">
        <v>335778700</v>
      </c>
      <c r="X1249" s="8">
        <v>0</v>
      </c>
      <c r="Y1249" s="8">
        <v>63996565</v>
      </c>
      <c r="Z1249" s="8">
        <v>271782135</v>
      </c>
      <c r="AA1249" s="8">
        <v>63157965</v>
      </c>
      <c r="AB1249" s="8">
        <v>0</v>
      </c>
      <c r="AC1249" s="8">
        <v>0</v>
      </c>
      <c r="AD1249" s="21">
        <v>0</v>
      </c>
    </row>
    <row r="1250" spans="1:30" ht="33.75" x14ac:dyDescent="0.25">
      <c r="A1250" s="20" t="s">
        <v>434</v>
      </c>
      <c r="B1250" s="6" t="s">
        <v>435</v>
      </c>
      <c r="C1250" s="7" t="s">
        <v>374</v>
      </c>
      <c r="D1250" s="7" t="s">
        <v>474</v>
      </c>
      <c r="E1250" s="3" t="str">
        <f>VLOOKUP(Tabla2[[#This Row],[RUBRO]],Hoja9!$B$4:$M$1963,10,0)</f>
        <v xml:space="preserve">CONSTRUCCION </v>
      </c>
      <c r="F1250" s="7" t="str">
        <f>VLOOKUP(Tabla2[[#This Row],[RUBRO]],Hoja9!$B$4:$M$1963,11,0)</f>
        <v>DIRECCION ADMINISTRATIVA</v>
      </c>
      <c r="G1250" s="7" t="str">
        <f>VLOOKUP(Tabla2[[#This Row],[RUBRO]],Hoja9!$B$4:$M$1963,12,0)</f>
        <v>Administrativa CONS</v>
      </c>
      <c r="H1250" s="5" t="s">
        <v>30</v>
      </c>
      <c r="I1250" s="5" t="s">
        <v>301</v>
      </c>
      <c r="J1250" s="5" t="s">
        <v>233</v>
      </c>
      <c r="K1250" s="5" t="s">
        <v>64</v>
      </c>
      <c r="L1250" s="5" t="s">
        <v>42</v>
      </c>
      <c r="M1250" s="5" t="s">
        <v>281</v>
      </c>
      <c r="N1250" s="5"/>
      <c r="O1250" s="5"/>
      <c r="P1250" s="5" t="s">
        <v>31</v>
      </c>
      <c r="Q1250" s="5" t="s">
        <v>171</v>
      </c>
      <c r="R1250" s="5" t="s">
        <v>33</v>
      </c>
      <c r="S1250" s="6" t="s">
        <v>375</v>
      </c>
      <c r="T1250" s="8">
        <v>127000000</v>
      </c>
      <c r="U1250" s="8">
        <v>0</v>
      </c>
      <c r="V1250" s="8">
        <v>0</v>
      </c>
      <c r="W1250" s="8">
        <v>127000000</v>
      </c>
      <c r="X1250" s="8">
        <v>0</v>
      </c>
      <c r="Y1250" s="8">
        <v>114318000</v>
      </c>
      <c r="Z1250" s="8">
        <v>12682000</v>
      </c>
      <c r="AA1250" s="8">
        <v>73899140</v>
      </c>
      <c r="AB1250" s="8">
        <v>33275104</v>
      </c>
      <c r="AC1250" s="8">
        <v>33275104</v>
      </c>
      <c r="AD1250" s="21">
        <v>33275104</v>
      </c>
    </row>
    <row r="1251" spans="1:30" ht="33.75" x14ac:dyDescent="0.25">
      <c r="A1251" s="20" t="s">
        <v>434</v>
      </c>
      <c r="B1251" s="6" t="s">
        <v>435</v>
      </c>
      <c r="C1251" s="7" t="s">
        <v>400</v>
      </c>
      <c r="D1251" s="7" t="s">
        <v>474</v>
      </c>
      <c r="E1251" s="3" t="str">
        <f>VLOOKUP(Tabla2[[#This Row],[RUBRO]],Hoja9!$B$4:$M$1963,10,0)</f>
        <v xml:space="preserve">CONSTRUCCION </v>
      </c>
      <c r="F1251" s="7" t="str">
        <f>VLOOKUP(Tabla2[[#This Row],[RUBRO]],Hoja9!$B$4:$M$1963,11,0)</f>
        <v>DIRECCION ADMINISTRATIVA</v>
      </c>
      <c r="G1251" s="7" t="str">
        <f>VLOOKUP(Tabla2[[#This Row],[RUBRO]],Hoja9!$B$4:$M$1963,12,0)</f>
        <v>Administrativa CONS</v>
      </c>
      <c r="H1251" s="5" t="s">
        <v>30</v>
      </c>
      <c r="I1251" s="5" t="s">
        <v>301</v>
      </c>
      <c r="J1251" s="5" t="s">
        <v>233</v>
      </c>
      <c r="K1251" s="5" t="s">
        <v>64</v>
      </c>
      <c r="L1251" s="5" t="s">
        <v>42</v>
      </c>
      <c r="M1251" s="5" t="s">
        <v>240</v>
      </c>
      <c r="N1251" s="5"/>
      <c r="O1251" s="5"/>
      <c r="P1251" s="5" t="s">
        <v>31</v>
      </c>
      <c r="Q1251" s="5" t="s">
        <v>171</v>
      </c>
      <c r="R1251" s="5" t="s">
        <v>33</v>
      </c>
      <c r="S1251" s="6" t="s">
        <v>401</v>
      </c>
      <c r="T1251" s="8">
        <v>24000000</v>
      </c>
      <c r="U1251" s="8">
        <v>0</v>
      </c>
      <c r="V1251" s="8">
        <v>0</v>
      </c>
      <c r="W1251" s="8">
        <v>24000000</v>
      </c>
      <c r="X1251" s="8">
        <v>0</v>
      </c>
      <c r="Y1251" s="8">
        <v>8796000</v>
      </c>
      <c r="Z1251" s="8">
        <v>15204000</v>
      </c>
      <c r="AA1251" s="8">
        <v>6280000</v>
      </c>
      <c r="AB1251" s="8">
        <v>0</v>
      </c>
      <c r="AC1251" s="8">
        <v>0</v>
      </c>
      <c r="AD1251" s="21">
        <v>0</v>
      </c>
    </row>
    <row r="1252" spans="1:30" ht="33.75" x14ac:dyDescent="0.25">
      <c r="A1252" s="20" t="s">
        <v>434</v>
      </c>
      <c r="B1252" s="6" t="s">
        <v>435</v>
      </c>
      <c r="C1252" s="7" t="s">
        <v>378</v>
      </c>
      <c r="D1252" s="7" t="s">
        <v>474</v>
      </c>
      <c r="E1252" s="3" t="str">
        <f>VLOOKUP(Tabla2[[#This Row],[RUBRO]],Hoja9!$B$4:$M$1963,10,0)</f>
        <v xml:space="preserve">CONSTRUCCION </v>
      </c>
      <c r="F1252" s="7" t="str">
        <f>VLOOKUP(Tabla2[[#This Row],[RUBRO]],Hoja9!$B$4:$M$1963,11,0)</f>
        <v>DIRECCIÓN DE GESTIÓN HUMANA</v>
      </c>
      <c r="G1252" s="7" t="str">
        <f>VLOOKUP(Tabla2[[#This Row],[RUBRO]],Hoja9!$B$4:$M$1963,12,0)</f>
        <v>Gestión Humana - Pres. Serv</v>
      </c>
      <c r="H1252" s="5" t="s">
        <v>30</v>
      </c>
      <c r="I1252" s="5" t="s">
        <v>301</v>
      </c>
      <c r="J1252" s="5" t="s">
        <v>233</v>
      </c>
      <c r="K1252" s="5" t="s">
        <v>64</v>
      </c>
      <c r="L1252" s="5" t="s">
        <v>42</v>
      </c>
      <c r="M1252" s="5" t="s">
        <v>243</v>
      </c>
      <c r="N1252" s="5"/>
      <c r="O1252" s="5"/>
      <c r="P1252" s="5" t="s">
        <v>31</v>
      </c>
      <c r="Q1252" s="5" t="s">
        <v>171</v>
      </c>
      <c r="R1252" s="5" t="s">
        <v>33</v>
      </c>
      <c r="S1252" s="6" t="s">
        <v>59</v>
      </c>
      <c r="T1252" s="8">
        <v>56281000</v>
      </c>
      <c r="U1252" s="8">
        <v>23975000</v>
      </c>
      <c r="V1252" s="8">
        <v>0</v>
      </c>
      <c r="W1252" s="8">
        <v>80256000</v>
      </c>
      <c r="X1252" s="8">
        <v>0</v>
      </c>
      <c r="Y1252" s="8">
        <v>73675900</v>
      </c>
      <c r="Z1252" s="8">
        <v>6580100</v>
      </c>
      <c r="AA1252" s="8">
        <v>73675900</v>
      </c>
      <c r="AB1252" s="8">
        <v>29616600</v>
      </c>
      <c r="AC1252" s="8">
        <v>29616600</v>
      </c>
      <c r="AD1252" s="21">
        <v>29616600</v>
      </c>
    </row>
    <row r="1253" spans="1:30" ht="33.75" x14ac:dyDescent="0.25">
      <c r="A1253" s="20" t="s">
        <v>434</v>
      </c>
      <c r="B1253" s="6" t="s">
        <v>435</v>
      </c>
      <c r="C1253" s="7" t="s">
        <v>379</v>
      </c>
      <c r="D1253" s="7" t="s">
        <v>474</v>
      </c>
      <c r="E1253" s="3" t="str">
        <f>VLOOKUP(Tabla2[[#This Row],[RUBRO]],Hoja9!$B$4:$M$1963,10,0)</f>
        <v xml:space="preserve">CONSTRUCCION </v>
      </c>
      <c r="F1253" s="7" t="str">
        <f>VLOOKUP(Tabla2[[#This Row],[RUBRO]],Hoja9!$B$4:$M$1963,11,0)</f>
        <v>DIRECCIÓN DE GESTIÓN HUMANA</v>
      </c>
      <c r="G1253" s="7" t="str">
        <f>VLOOKUP(Tabla2[[#This Row],[RUBRO]],Hoja9!$B$4:$M$1963,12,0)</f>
        <v>Gestión Humana- Viáticos</v>
      </c>
      <c r="H1253" s="5" t="s">
        <v>30</v>
      </c>
      <c r="I1253" s="5" t="s">
        <v>301</v>
      </c>
      <c r="J1253" s="5" t="s">
        <v>233</v>
      </c>
      <c r="K1253" s="5" t="s">
        <v>64</v>
      </c>
      <c r="L1253" s="5" t="s">
        <v>42</v>
      </c>
      <c r="M1253" s="5" t="s">
        <v>246</v>
      </c>
      <c r="N1253" s="5"/>
      <c r="O1253" s="5"/>
      <c r="P1253" s="5" t="s">
        <v>31</v>
      </c>
      <c r="Q1253" s="5" t="s">
        <v>171</v>
      </c>
      <c r="R1253" s="5" t="s">
        <v>33</v>
      </c>
      <c r="S1253" s="6" t="s">
        <v>249</v>
      </c>
      <c r="T1253" s="8">
        <v>7526000</v>
      </c>
      <c r="U1253" s="8">
        <v>3602846</v>
      </c>
      <c r="V1253" s="8">
        <v>0</v>
      </c>
      <c r="W1253" s="8">
        <v>11128846</v>
      </c>
      <c r="X1253" s="8">
        <v>0</v>
      </c>
      <c r="Y1253" s="8">
        <v>7526000</v>
      </c>
      <c r="Z1253" s="8">
        <v>3602846</v>
      </c>
      <c r="AA1253" s="8">
        <v>4462381</v>
      </c>
      <c r="AB1253" s="8">
        <v>3917863</v>
      </c>
      <c r="AC1253" s="8">
        <v>3917863</v>
      </c>
      <c r="AD1253" s="21">
        <v>3917863</v>
      </c>
    </row>
    <row r="1254" spans="1:30" ht="33.75" hidden="1" x14ac:dyDescent="0.25">
      <c r="A1254" s="20" t="s">
        <v>436</v>
      </c>
      <c r="B1254" s="6" t="s">
        <v>437</v>
      </c>
      <c r="C1254" s="7" t="s">
        <v>142</v>
      </c>
      <c r="D1254" s="7" t="s">
        <v>595</v>
      </c>
      <c r="E1254" s="3" t="str">
        <f>VLOOKUP(Tabla2[[#This Row],[RUBRO]],Hoja9!$B$4:$M$1963,10,0)</f>
        <v>FUNCIONAMIENTO</v>
      </c>
      <c r="F1254" s="7" t="str">
        <f>VLOOKUP(Tabla2[[#This Row],[RUBRO]],Hoja9!$B$4:$M$1963,11,0)</f>
        <v>DIRECCION ADMINISTRATIVA</v>
      </c>
      <c r="G1254" s="7" t="str">
        <f>VLOOKUP(Tabla2[[#This Row],[RUBRO]],Hoja9!$B$4:$M$1963,12,0)</f>
        <v>Administrativa</v>
      </c>
      <c r="H1254" s="5" t="s">
        <v>40</v>
      </c>
      <c r="I1254" s="5" t="s">
        <v>77</v>
      </c>
      <c r="J1254" s="5" t="s">
        <v>42</v>
      </c>
      <c r="K1254" s="5" t="s">
        <v>63</v>
      </c>
      <c r="L1254" s="5" t="s">
        <v>143</v>
      </c>
      <c r="M1254" s="5" t="s">
        <v>77</v>
      </c>
      <c r="N1254" s="5"/>
      <c r="O1254" s="5"/>
      <c r="P1254" s="5" t="s">
        <v>31</v>
      </c>
      <c r="Q1254" s="5" t="s">
        <v>32</v>
      </c>
      <c r="R1254" s="5" t="s">
        <v>33</v>
      </c>
      <c r="S1254" s="6" t="s">
        <v>144</v>
      </c>
      <c r="T1254" s="8">
        <v>353000</v>
      </c>
      <c r="U1254" s="8">
        <v>0</v>
      </c>
      <c r="V1254" s="8">
        <v>16559</v>
      </c>
      <c r="W1254" s="8">
        <v>336441</v>
      </c>
      <c r="X1254" s="8">
        <v>0</v>
      </c>
      <c r="Y1254" s="8">
        <v>336440.4</v>
      </c>
      <c r="Z1254" s="8">
        <v>0.6</v>
      </c>
      <c r="AA1254" s="8">
        <v>336440.4</v>
      </c>
      <c r="AB1254" s="8">
        <v>336440.4</v>
      </c>
      <c r="AC1254" s="8">
        <v>336440.4</v>
      </c>
      <c r="AD1254" s="21">
        <v>336440.4</v>
      </c>
    </row>
    <row r="1255" spans="1:30" ht="33.75" hidden="1" x14ac:dyDescent="0.25">
      <c r="A1255" s="20" t="s">
        <v>436</v>
      </c>
      <c r="B1255" s="6" t="s">
        <v>437</v>
      </c>
      <c r="C1255" s="7" t="s">
        <v>145</v>
      </c>
      <c r="D1255" s="7" t="s">
        <v>595</v>
      </c>
      <c r="E1255" s="3" t="str">
        <f>VLOOKUP(Tabla2[[#This Row],[RUBRO]],Hoja9!$B$4:$M$1963,10,0)</f>
        <v>FUNCIONAMIENTO</v>
      </c>
      <c r="F1255" s="7" t="str">
        <f>VLOOKUP(Tabla2[[#This Row],[RUBRO]],Hoja9!$B$4:$M$1963,11,0)</f>
        <v>DIRECCION ADMINISTRATIVA</v>
      </c>
      <c r="G1255" s="7" t="str">
        <f>VLOOKUP(Tabla2[[#This Row],[RUBRO]],Hoja9!$B$4:$M$1963,12,0)</f>
        <v>Administrativa</v>
      </c>
      <c r="H1255" s="5" t="s">
        <v>40</v>
      </c>
      <c r="I1255" s="5" t="s">
        <v>77</v>
      </c>
      <c r="J1255" s="5" t="s">
        <v>42</v>
      </c>
      <c r="K1255" s="5" t="s">
        <v>63</v>
      </c>
      <c r="L1255" s="5" t="s">
        <v>143</v>
      </c>
      <c r="M1255" s="5" t="s">
        <v>63</v>
      </c>
      <c r="N1255" s="5"/>
      <c r="O1255" s="5"/>
      <c r="P1255" s="5" t="s">
        <v>31</v>
      </c>
      <c r="Q1255" s="5" t="s">
        <v>32</v>
      </c>
      <c r="R1255" s="5" t="s">
        <v>33</v>
      </c>
      <c r="S1255" s="6" t="s">
        <v>146</v>
      </c>
      <c r="T1255" s="8">
        <v>126000000</v>
      </c>
      <c r="U1255" s="8">
        <v>9352000</v>
      </c>
      <c r="V1255" s="8">
        <v>199314</v>
      </c>
      <c r="W1255" s="8">
        <v>135152686</v>
      </c>
      <c r="X1255" s="8">
        <v>0</v>
      </c>
      <c r="Y1255" s="8">
        <v>135152685.11000001</v>
      </c>
      <c r="Z1255" s="8">
        <v>0.89</v>
      </c>
      <c r="AA1255" s="8">
        <v>135152685.11000001</v>
      </c>
      <c r="AB1255" s="8">
        <v>135152685.11000001</v>
      </c>
      <c r="AC1255" s="8">
        <v>135152685.11000001</v>
      </c>
      <c r="AD1255" s="21">
        <v>135152685.11000001</v>
      </c>
    </row>
    <row r="1256" spans="1:30" ht="33.75" hidden="1" x14ac:dyDescent="0.25">
      <c r="A1256" s="20" t="s">
        <v>436</v>
      </c>
      <c r="B1256" s="6" t="s">
        <v>437</v>
      </c>
      <c r="C1256" s="7" t="s">
        <v>147</v>
      </c>
      <c r="D1256" s="7" t="s">
        <v>595</v>
      </c>
      <c r="E1256" s="3" t="str">
        <f>VLOOKUP(Tabla2[[#This Row],[RUBRO]],Hoja9!$B$4:$M$1963,10,0)</f>
        <v>FUNCIONAMIENTO</v>
      </c>
      <c r="F1256" s="7" t="str">
        <f>VLOOKUP(Tabla2[[#This Row],[RUBRO]],Hoja9!$B$4:$M$1963,11,0)</f>
        <v>DIRECCION ADMINISTRATIVA</v>
      </c>
      <c r="G1256" s="7" t="str">
        <f>VLOOKUP(Tabla2[[#This Row],[RUBRO]],Hoja9!$B$4:$M$1963,12,0)</f>
        <v>Administrativa</v>
      </c>
      <c r="H1256" s="5" t="s">
        <v>40</v>
      </c>
      <c r="I1256" s="5" t="s">
        <v>77</v>
      </c>
      <c r="J1256" s="5" t="s">
        <v>42</v>
      </c>
      <c r="K1256" s="5" t="s">
        <v>63</v>
      </c>
      <c r="L1256" s="5" t="s">
        <v>143</v>
      </c>
      <c r="M1256" s="5" t="s">
        <v>64</v>
      </c>
      <c r="N1256" s="5"/>
      <c r="O1256" s="5"/>
      <c r="P1256" s="5" t="s">
        <v>31</v>
      </c>
      <c r="Q1256" s="5" t="s">
        <v>32</v>
      </c>
      <c r="R1256" s="5" t="s">
        <v>33</v>
      </c>
      <c r="S1256" s="6" t="s">
        <v>148</v>
      </c>
      <c r="T1256" s="8">
        <v>56000</v>
      </c>
      <c r="U1256" s="8">
        <v>0</v>
      </c>
      <c r="V1256" s="8">
        <v>0</v>
      </c>
      <c r="W1256" s="8">
        <v>56000</v>
      </c>
      <c r="X1256" s="8">
        <v>0</v>
      </c>
      <c r="Y1256" s="8">
        <v>0</v>
      </c>
      <c r="Z1256" s="8">
        <v>56000</v>
      </c>
      <c r="AA1256" s="8">
        <v>0</v>
      </c>
      <c r="AB1256" s="8">
        <v>0</v>
      </c>
      <c r="AC1256" s="8">
        <v>0</v>
      </c>
      <c r="AD1256" s="21">
        <v>0</v>
      </c>
    </row>
    <row r="1257" spans="1:30" ht="33.75" hidden="1" x14ac:dyDescent="0.25">
      <c r="A1257" s="20" t="s">
        <v>436</v>
      </c>
      <c r="B1257" s="6" t="s">
        <v>437</v>
      </c>
      <c r="C1257" s="7" t="s">
        <v>155</v>
      </c>
      <c r="D1257" s="7" t="s">
        <v>471</v>
      </c>
      <c r="E1257" s="3" t="str">
        <f>VLOOKUP(Tabla2[[#This Row],[RUBRO]],Hoja9!$B$4:$M$1963,10,0)</f>
        <v>FUNCIONAMIENTO</v>
      </c>
      <c r="F1257" s="7" t="str">
        <f>VLOOKUP(Tabla2[[#This Row],[RUBRO]],Hoja9!$B$4:$M$1963,11,0)</f>
        <v>DIRECCION ADMINISTRATIVA</v>
      </c>
      <c r="G1257" s="7" t="str">
        <f>VLOOKUP(Tabla2[[#This Row],[RUBRO]],Hoja9!$B$4:$M$1963,12,0)</f>
        <v>Administrativa</v>
      </c>
      <c r="H1257" s="5" t="s">
        <v>40</v>
      </c>
      <c r="I1257" s="5" t="s">
        <v>77</v>
      </c>
      <c r="J1257" s="5" t="s">
        <v>42</v>
      </c>
      <c r="K1257" s="5" t="s">
        <v>80</v>
      </c>
      <c r="L1257" s="5" t="s">
        <v>80</v>
      </c>
      <c r="M1257" s="5" t="s">
        <v>41</v>
      </c>
      <c r="N1257" s="5"/>
      <c r="O1257" s="5"/>
      <c r="P1257" s="5" t="s">
        <v>31</v>
      </c>
      <c r="Q1257" s="5" t="s">
        <v>32</v>
      </c>
      <c r="R1257" s="5" t="s">
        <v>33</v>
      </c>
      <c r="S1257" s="6" t="s">
        <v>156</v>
      </c>
      <c r="T1257" s="8">
        <v>8150000</v>
      </c>
      <c r="U1257" s="8">
        <v>0</v>
      </c>
      <c r="V1257" s="8">
        <v>0</v>
      </c>
      <c r="W1257" s="8">
        <v>8150000</v>
      </c>
      <c r="X1257" s="8">
        <v>0</v>
      </c>
      <c r="Y1257" s="8">
        <v>7686037</v>
      </c>
      <c r="Z1257" s="8">
        <v>463963</v>
      </c>
      <c r="AA1257" s="8">
        <v>7686037</v>
      </c>
      <c r="AB1257" s="8">
        <v>2924192</v>
      </c>
      <c r="AC1257" s="8">
        <v>2924192</v>
      </c>
      <c r="AD1257" s="21">
        <v>2924192</v>
      </c>
    </row>
    <row r="1258" spans="1:30" ht="33.75" hidden="1" x14ac:dyDescent="0.25">
      <c r="A1258" s="20" t="s">
        <v>436</v>
      </c>
      <c r="B1258" s="6" t="s">
        <v>437</v>
      </c>
      <c r="C1258" s="7" t="s">
        <v>157</v>
      </c>
      <c r="D1258" s="7" t="s">
        <v>471</v>
      </c>
      <c r="E1258" s="3" t="str">
        <f>VLOOKUP(Tabla2[[#This Row],[RUBRO]],Hoja9!$B$4:$M$1963,10,0)</f>
        <v>FUNCIONAMIENTO</v>
      </c>
      <c r="F1258" s="7" t="str">
        <f>VLOOKUP(Tabla2[[#This Row],[RUBRO]],Hoja9!$B$4:$M$1963,11,0)</f>
        <v>DIRECCION ADMINISTRATIVA</v>
      </c>
      <c r="G1258" s="7" t="str">
        <f>VLOOKUP(Tabla2[[#This Row],[RUBRO]],Hoja9!$B$4:$M$1963,12,0)</f>
        <v>Administrativa</v>
      </c>
      <c r="H1258" s="5" t="s">
        <v>40</v>
      </c>
      <c r="I1258" s="5" t="s">
        <v>77</v>
      </c>
      <c r="J1258" s="5" t="s">
        <v>42</v>
      </c>
      <c r="K1258" s="5" t="s">
        <v>80</v>
      </c>
      <c r="L1258" s="5" t="s">
        <v>80</v>
      </c>
      <c r="M1258" s="5" t="s">
        <v>77</v>
      </c>
      <c r="N1258" s="5"/>
      <c r="O1258" s="5"/>
      <c r="P1258" s="5" t="s">
        <v>31</v>
      </c>
      <c r="Q1258" s="5" t="s">
        <v>32</v>
      </c>
      <c r="R1258" s="5" t="s">
        <v>33</v>
      </c>
      <c r="S1258" s="6" t="s">
        <v>158</v>
      </c>
      <c r="T1258" s="8">
        <v>24500000</v>
      </c>
      <c r="U1258" s="8">
        <v>0</v>
      </c>
      <c r="V1258" s="8">
        <v>0</v>
      </c>
      <c r="W1258" s="8">
        <v>24500000</v>
      </c>
      <c r="X1258" s="8">
        <v>0</v>
      </c>
      <c r="Y1258" s="8">
        <v>7764558</v>
      </c>
      <c r="Z1258" s="8">
        <v>16735442</v>
      </c>
      <c r="AA1258" s="8">
        <v>3484710</v>
      </c>
      <c r="AB1258" s="8">
        <v>1792494</v>
      </c>
      <c r="AC1258" s="8">
        <v>1792494</v>
      </c>
      <c r="AD1258" s="21">
        <v>1792494</v>
      </c>
    </row>
    <row r="1259" spans="1:30" ht="33.75" hidden="1" x14ac:dyDescent="0.25">
      <c r="A1259" s="20" t="s">
        <v>436</v>
      </c>
      <c r="B1259" s="6" t="s">
        <v>437</v>
      </c>
      <c r="C1259" s="7" t="s">
        <v>184</v>
      </c>
      <c r="D1259" s="7" t="s">
        <v>471</v>
      </c>
      <c r="E1259" s="3" t="str">
        <f>VLOOKUP(Tabla2[[#This Row],[RUBRO]],Hoja9!$B$4:$M$1963,10,0)</f>
        <v>FUNCIONAMIENTO</v>
      </c>
      <c r="F1259" s="7" t="str">
        <f>VLOOKUP(Tabla2[[#This Row],[RUBRO]],Hoja9!$B$4:$M$1963,11,0)</f>
        <v>DIRECCION ADMINISTRATIVA</v>
      </c>
      <c r="G1259" s="7" t="str">
        <f>VLOOKUP(Tabla2[[#This Row],[RUBRO]],Hoja9!$B$4:$M$1963,12,0)</f>
        <v>Administrativa</v>
      </c>
      <c r="H1259" s="5" t="s">
        <v>40</v>
      </c>
      <c r="I1259" s="5" t="s">
        <v>77</v>
      </c>
      <c r="J1259" s="5" t="s">
        <v>42</v>
      </c>
      <c r="K1259" s="5" t="s">
        <v>80</v>
      </c>
      <c r="L1259" s="5" t="s">
        <v>64</v>
      </c>
      <c r="M1259" s="5" t="s">
        <v>98</v>
      </c>
      <c r="N1259" s="5"/>
      <c r="O1259" s="5"/>
      <c r="P1259" s="5" t="s">
        <v>31</v>
      </c>
      <c r="Q1259" s="5" t="s">
        <v>32</v>
      </c>
      <c r="R1259" s="5" t="s">
        <v>33</v>
      </c>
      <c r="S1259" s="6" t="s">
        <v>185</v>
      </c>
      <c r="T1259" s="8">
        <v>6500000</v>
      </c>
      <c r="U1259" s="8">
        <v>0</v>
      </c>
      <c r="V1259" s="8">
        <v>0</v>
      </c>
      <c r="W1259" s="8">
        <v>6500000</v>
      </c>
      <c r="X1259" s="8">
        <v>0</v>
      </c>
      <c r="Y1259" s="8">
        <v>6500000</v>
      </c>
      <c r="Z1259" s="8">
        <v>0</v>
      </c>
      <c r="AA1259" s="8">
        <v>6500000</v>
      </c>
      <c r="AB1259" s="8">
        <v>2461012</v>
      </c>
      <c r="AC1259" s="8">
        <v>2461012</v>
      </c>
      <c r="AD1259" s="21">
        <v>2461012</v>
      </c>
    </row>
    <row r="1260" spans="1:30" ht="33.75" hidden="1" x14ac:dyDescent="0.25">
      <c r="A1260" s="20" t="s">
        <v>436</v>
      </c>
      <c r="B1260" s="6" t="s">
        <v>437</v>
      </c>
      <c r="C1260" s="7" t="s">
        <v>200</v>
      </c>
      <c r="D1260" s="7" t="s">
        <v>471</v>
      </c>
      <c r="E1260" s="3" t="str">
        <f>VLOOKUP(Tabla2[[#This Row],[RUBRO]],Hoja9!$B$4:$M$1963,10,0)</f>
        <v>FUNCIONAMIENTO</v>
      </c>
      <c r="F1260" s="7" t="str">
        <f>VLOOKUP(Tabla2[[#This Row],[RUBRO]],Hoja9!$B$4:$M$1963,11,0)</f>
        <v>DIRECCION ADMINISTRATIVA</v>
      </c>
      <c r="G1260" s="7" t="str">
        <f>VLOOKUP(Tabla2[[#This Row],[RUBRO]],Hoja9!$B$4:$M$1963,12,0)</f>
        <v>Administrativa</v>
      </c>
      <c r="H1260" s="5" t="s">
        <v>40</v>
      </c>
      <c r="I1260" s="5" t="s">
        <v>77</v>
      </c>
      <c r="J1260" s="5" t="s">
        <v>42</v>
      </c>
      <c r="K1260" s="5" t="s">
        <v>80</v>
      </c>
      <c r="L1260" s="5" t="s">
        <v>81</v>
      </c>
      <c r="M1260" s="5" t="s">
        <v>41</v>
      </c>
      <c r="N1260" s="5"/>
      <c r="O1260" s="5"/>
      <c r="P1260" s="5" t="s">
        <v>31</v>
      </c>
      <c r="Q1260" s="5" t="s">
        <v>32</v>
      </c>
      <c r="R1260" s="5" t="s">
        <v>33</v>
      </c>
      <c r="S1260" s="6" t="s">
        <v>201</v>
      </c>
      <c r="T1260" s="8">
        <v>20000000</v>
      </c>
      <c r="U1260" s="8">
        <v>0</v>
      </c>
      <c r="V1260" s="8">
        <v>0</v>
      </c>
      <c r="W1260" s="8">
        <v>20000000</v>
      </c>
      <c r="X1260" s="8">
        <v>0</v>
      </c>
      <c r="Y1260" s="8">
        <v>15558271</v>
      </c>
      <c r="Z1260" s="8">
        <v>4441729</v>
      </c>
      <c r="AA1260" s="8">
        <v>15558271</v>
      </c>
      <c r="AB1260" s="8">
        <v>15505119.6</v>
      </c>
      <c r="AC1260" s="8">
        <v>15505119.6</v>
      </c>
      <c r="AD1260" s="21">
        <v>15505119.6</v>
      </c>
    </row>
    <row r="1261" spans="1:30" ht="33.75" hidden="1" x14ac:dyDescent="0.25">
      <c r="A1261" s="20" t="s">
        <v>436</v>
      </c>
      <c r="B1261" s="6" t="s">
        <v>437</v>
      </c>
      <c r="C1261" s="7" t="s">
        <v>202</v>
      </c>
      <c r="D1261" s="7" t="s">
        <v>471</v>
      </c>
      <c r="E1261" s="3" t="str">
        <f>VLOOKUP(Tabla2[[#This Row],[RUBRO]],Hoja9!$B$4:$M$1963,10,0)</f>
        <v>FUNCIONAMIENTO</v>
      </c>
      <c r="F1261" s="7" t="str">
        <f>VLOOKUP(Tabla2[[#This Row],[RUBRO]],Hoja9!$B$4:$M$1963,11,0)</f>
        <v>DIRECCION ADMINISTRATIVA</v>
      </c>
      <c r="G1261" s="7" t="str">
        <f>VLOOKUP(Tabla2[[#This Row],[RUBRO]],Hoja9!$B$4:$M$1963,12,0)</f>
        <v>Administrativa</v>
      </c>
      <c r="H1261" s="5" t="s">
        <v>40</v>
      </c>
      <c r="I1261" s="5" t="s">
        <v>77</v>
      </c>
      <c r="J1261" s="5" t="s">
        <v>42</v>
      </c>
      <c r="K1261" s="5" t="s">
        <v>80</v>
      </c>
      <c r="L1261" s="5" t="s">
        <v>81</v>
      </c>
      <c r="M1261" s="5" t="s">
        <v>77</v>
      </c>
      <c r="N1261" s="5"/>
      <c r="O1261" s="5"/>
      <c r="P1261" s="5" t="s">
        <v>31</v>
      </c>
      <c r="Q1261" s="5" t="s">
        <v>32</v>
      </c>
      <c r="R1261" s="5" t="s">
        <v>33</v>
      </c>
      <c r="S1261" s="6" t="s">
        <v>203</v>
      </c>
      <c r="T1261" s="8">
        <v>168500000</v>
      </c>
      <c r="U1261" s="8">
        <v>0</v>
      </c>
      <c r="V1261" s="8">
        <v>0</v>
      </c>
      <c r="W1261" s="8">
        <v>168500000</v>
      </c>
      <c r="X1261" s="8">
        <v>0</v>
      </c>
      <c r="Y1261" s="8">
        <v>120910510</v>
      </c>
      <c r="Z1261" s="8">
        <v>47589490</v>
      </c>
      <c r="AA1261" s="8">
        <v>120910510</v>
      </c>
      <c r="AB1261" s="8">
        <v>120484525.20999999</v>
      </c>
      <c r="AC1261" s="8">
        <v>120484525.20999999</v>
      </c>
      <c r="AD1261" s="21">
        <v>120484525.20999999</v>
      </c>
    </row>
    <row r="1262" spans="1:30" ht="33.75" hidden="1" x14ac:dyDescent="0.25">
      <c r="A1262" s="20" t="s">
        <v>436</v>
      </c>
      <c r="B1262" s="6" t="s">
        <v>437</v>
      </c>
      <c r="C1262" s="7" t="s">
        <v>206</v>
      </c>
      <c r="D1262" s="7" t="s">
        <v>471</v>
      </c>
      <c r="E1262" s="3" t="str">
        <f>VLOOKUP(Tabla2[[#This Row],[RUBRO]],Hoja9!$B$4:$M$1963,10,0)</f>
        <v>FUNCIONAMIENTO</v>
      </c>
      <c r="F1262" s="7" t="str">
        <f>VLOOKUP(Tabla2[[#This Row],[RUBRO]],Hoja9!$B$4:$M$1963,11,0)</f>
        <v>DIRECCION ADMINISTRATIVA</v>
      </c>
      <c r="G1262" s="7" t="str">
        <f>VLOOKUP(Tabla2[[#This Row],[RUBRO]],Hoja9!$B$4:$M$1963,12,0)</f>
        <v>Administrativa</v>
      </c>
      <c r="H1262" s="5" t="s">
        <v>40</v>
      </c>
      <c r="I1262" s="5" t="s">
        <v>77</v>
      </c>
      <c r="J1262" s="5" t="s">
        <v>42</v>
      </c>
      <c r="K1262" s="5" t="s">
        <v>80</v>
      </c>
      <c r="L1262" s="5" t="s">
        <v>81</v>
      </c>
      <c r="M1262" s="5" t="s">
        <v>138</v>
      </c>
      <c r="N1262" s="5"/>
      <c r="O1262" s="5"/>
      <c r="P1262" s="5" t="s">
        <v>31</v>
      </c>
      <c r="Q1262" s="5" t="s">
        <v>32</v>
      </c>
      <c r="R1262" s="5" t="s">
        <v>33</v>
      </c>
      <c r="S1262" s="6" t="s">
        <v>207</v>
      </c>
      <c r="T1262" s="8">
        <v>10000000</v>
      </c>
      <c r="U1262" s="8">
        <v>0</v>
      </c>
      <c r="V1262" s="8">
        <v>0</v>
      </c>
      <c r="W1262" s="8">
        <v>10000000</v>
      </c>
      <c r="X1262" s="8">
        <v>0</v>
      </c>
      <c r="Y1262" s="8">
        <v>6831840</v>
      </c>
      <c r="Z1262" s="8">
        <v>3168160</v>
      </c>
      <c r="AA1262" s="8">
        <v>6831840</v>
      </c>
      <c r="AB1262" s="8">
        <v>6831840</v>
      </c>
      <c r="AC1262" s="8">
        <v>6831840</v>
      </c>
      <c r="AD1262" s="21">
        <v>6831840</v>
      </c>
    </row>
    <row r="1263" spans="1:30" ht="33.75" hidden="1" x14ac:dyDescent="0.25">
      <c r="A1263" s="20" t="s">
        <v>436</v>
      </c>
      <c r="B1263" s="6" t="s">
        <v>437</v>
      </c>
      <c r="C1263" s="7" t="s">
        <v>212</v>
      </c>
      <c r="D1263" s="7" t="s">
        <v>471</v>
      </c>
      <c r="E1263" s="3" t="str">
        <f>VLOOKUP(Tabla2[[#This Row],[RUBRO]],Hoja9!$B$4:$M$1963,10,0)</f>
        <v>FUNCIONAMIENTO</v>
      </c>
      <c r="F1263" s="7" t="str">
        <f>VLOOKUP(Tabla2[[#This Row],[RUBRO]],Hoja9!$B$4:$M$1963,11,0)</f>
        <v>DIRECCIÓN DE GESTIÓN HUMANA</v>
      </c>
      <c r="G1263" s="7" t="str">
        <f>VLOOKUP(Tabla2[[#This Row],[RUBRO]],Hoja9!$B$4:$M$1963,12,0)</f>
        <v>Gestión Humana</v>
      </c>
      <c r="H1263" s="5" t="s">
        <v>40</v>
      </c>
      <c r="I1263" s="5" t="s">
        <v>77</v>
      </c>
      <c r="J1263" s="5" t="s">
        <v>42</v>
      </c>
      <c r="K1263" s="5" t="s">
        <v>80</v>
      </c>
      <c r="L1263" s="5" t="s">
        <v>65</v>
      </c>
      <c r="M1263" s="5" t="s">
        <v>77</v>
      </c>
      <c r="N1263" s="5"/>
      <c r="O1263" s="5"/>
      <c r="P1263" s="5" t="s">
        <v>31</v>
      </c>
      <c r="Q1263" s="5" t="s">
        <v>32</v>
      </c>
      <c r="R1263" s="5" t="s">
        <v>33</v>
      </c>
      <c r="S1263" s="6" t="s">
        <v>213</v>
      </c>
      <c r="T1263" s="8">
        <v>15000000</v>
      </c>
      <c r="U1263" s="8">
        <v>0</v>
      </c>
      <c r="V1263" s="8">
        <v>0</v>
      </c>
      <c r="W1263" s="8">
        <v>15000000</v>
      </c>
      <c r="X1263" s="8">
        <v>0</v>
      </c>
      <c r="Y1263" s="8">
        <v>14988990</v>
      </c>
      <c r="Z1263" s="8">
        <v>11010</v>
      </c>
      <c r="AA1263" s="8">
        <v>14988990</v>
      </c>
      <c r="AB1263" s="8">
        <v>13986576</v>
      </c>
      <c r="AC1263" s="8">
        <v>13986576</v>
      </c>
      <c r="AD1263" s="21">
        <v>13986576</v>
      </c>
    </row>
    <row r="1264" spans="1:30" ht="22.5" hidden="1" x14ac:dyDescent="0.25">
      <c r="A1264" s="20" t="s">
        <v>436</v>
      </c>
      <c r="B1264" s="6" t="s">
        <v>437</v>
      </c>
      <c r="C1264" s="7" t="s">
        <v>214</v>
      </c>
      <c r="D1264" s="7" t="s">
        <v>471</v>
      </c>
      <c r="E1264" s="3" t="str">
        <f>VLOOKUP(Tabla2[[#This Row],[RUBRO]],Hoja9!$B$4:$M$1963,10,0)</f>
        <v>FUNCIONAMIENTO</v>
      </c>
      <c r="F1264" s="7" t="str">
        <f>VLOOKUP(Tabla2[[#This Row],[RUBRO]],Hoja9!$B$4:$M$1963,11,0)</f>
        <v>OFICINA JURIDICA</v>
      </c>
      <c r="G1264" s="7" t="str">
        <f>VLOOKUP(Tabla2[[#This Row],[RUBRO]],Hoja9!$B$4:$M$1963,12,0)</f>
        <v>Jurídica</v>
      </c>
      <c r="H1264" s="5" t="s">
        <v>40</v>
      </c>
      <c r="I1264" s="5" t="s">
        <v>77</v>
      </c>
      <c r="J1264" s="5" t="s">
        <v>42</v>
      </c>
      <c r="K1264" s="5" t="s">
        <v>80</v>
      </c>
      <c r="L1264" s="5" t="s">
        <v>123</v>
      </c>
      <c r="M1264" s="5"/>
      <c r="N1264" s="5"/>
      <c r="O1264" s="5"/>
      <c r="P1264" s="5" t="s">
        <v>31</v>
      </c>
      <c r="Q1264" s="5" t="s">
        <v>32</v>
      </c>
      <c r="R1264" s="5" t="s">
        <v>33</v>
      </c>
      <c r="S1264" s="6" t="s">
        <v>215</v>
      </c>
      <c r="T1264" s="8">
        <v>0</v>
      </c>
      <c r="U1264" s="8">
        <v>500000</v>
      </c>
      <c r="V1264" s="8">
        <v>0</v>
      </c>
      <c r="W1264" s="8">
        <v>500000</v>
      </c>
      <c r="X1264" s="8">
        <v>0</v>
      </c>
      <c r="Y1264" s="8">
        <v>0</v>
      </c>
      <c r="Z1264" s="8">
        <v>500000</v>
      </c>
      <c r="AA1264" s="8">
        <v>0</v>
      </c>
      <c r="AB1264" s="8">
        <v>0</v>
      </c>
      <c r="AC1264" s="8">
        <v>0</v>
      </c>
      <c r="AD1264" s="21">
        <v>0</v>
      </c>
    </row>
    <row r="1265" spans="1:30" ht="33.75" hidden="1" x14ac:dyDescent="0.25">
      <c r="A1265" s="20" t="s">
        <v>436</v>
      </c>
      <c r="B1265" s="6" t="s">
        <v>437</v>
      </c>
      <c r="C1265" s="7" t="s">
        <v>216</v>
      </c>
      <c r="D1265" s="7" t="s">
        <v>471</v>
      </c>
      <c r="E1265" s="3" t="str">
        <f>VLOOKUP(Tabla2[[#This Row],[RUBRO]],Hoja9!$B$4:$M$1963,10,0)</f>
        <v>FUNCIONAMIENTO</v>
      </c>
      <c r="F1265" s="7" t="str">
        <f>VLOOKUP(Tabla2[[#This Row],[RUBRO]],Hoja9!$B$4:$M$1963,11,0)</f>
        <v>DIRECCIÓN DE GESTIÓN HUMANA</v>
      </c>
      <c r="G1265" s="7" t="str">
        <f>VLOOKUP(Tabla2[[#This Row],[RUBRO]],Hoja9!$B$4:$M$1963,12,0)</f>
        <v>Gestión Humana</v>
      </c>
      <c r="H1265" s="5" t="s">
        <v>40</v>
      </c>
      <c r="I1265" s="5" t="s">
        <v>77</v>
      </c>
      <c r="J1265" s="5" t="s">
        <v>42</v>
      </c>
      <c r="K1265" s="5" t="s">
        <v>80</v>
      </c>
      <c r="L1265" s="5" t="s">
        <v>171</v>
      </c>
      <c r="M1265" s="5" t="s">
        <v>80</v>
      </c>
      <c r="N1265" s="5"/>
      <c r="O1265" s="5"/>
      <c r="P1265" s="5" t="s">
        <v>31</v>
      </c>
      <c r="Q1265" s="5" t="s">
        <v>32</v>
      </c>
      <c r="R1265" s="5" t="s">
        <v>33</v>
      </c>
      <c r="S1265" s="6" t="s">
        <v>217</v>
      </c>
      <c r="T1265" s="8">
        <v>73973984</v>
      </c>
      <c r="U1265" s="8">
        <v>0</v>
      </c>
      <c r="V1265" s="8">
        <v>0</v>
      </c>
      <c r="W1265" s="8">
        <v>73973984</v>
      </c>
      <c r="X1265" s="8">
        <v>0</v>
      </c>
      <c r="Y1265" s="8">
        <v>48163422</v>
      </c>
      <c r="Z1265" s="8">
        <v>25810562</v>
      </c>
      <c r="AA1265" s="8">
        <v>36905000</v>
      </c>
      <c r="AB1265" s="8">
        <v>0</v>
      </c>
      <c r="AC1265" s="8">
        <v>0</v>
      </c>
      <c r="AD1265" s="21">
        <v>0</v>
      </c>
    </row>
    <row r="1266" spans="1:30" ht="33.75" x14ac:dyDescent="0.25">
      <c r="A1266" s="20" t="s">
        <v>436</v>
      </c>
      <c r="B1266" s="6" t="s">
        <v>437</v>
      </c>
      <c r="C1266" s="7" t="s">
        <v>231</v>
      </c>
      <c r="D1266" s="7" t="s">
        <v>472</v>
      </c>
      <c r="E1266" s="3" t="str">
        <f>VLOOKUP(Tabla2[[#This Row],[RUBRO]],Hoja9!$B$4:$M$1963,10,0)</f>
        <v>NUTRICION</v>
      </c>
      <c r="F1266" s="7" t="str">
        <f>VLOOKUP(Tabla2[[#This Row],[RUBRO]],Hoja9!$B$4:$M$1963,11,0)</f>
        <v xml:space="preserve">DIRECCIÓN DE NUTRICIÓN </v>
      </c>
      <c r="G1266" s="7" t="str">
        <f>VLOOKUP(Tabla2[[#This Row],[RUBRO]],Hoja9!$B$4:$M$1963,12,0)</f>
        <v>Nutrición</v>
      </c>
      <c r="H1266" s="5" t="s">
        <v>30</v>
      </c>
      <c r="I1266" s="5" t="s">
        <v>232</v>
      </c>
      <c r="J1266" s="5" t="s">
        <v>233</v>
      </c>
      <c r="K1266" s="5" t="s">
        <v>41</v>
      </c>
      <c r="L1266" s="5" t="s">
        <v>42</v>
      </c>
      <c r="M1266" s="5" t="s">
        <v>234</v>
      </c>
      <c r="N1266" s="5"/>
      <c r="O1266" s="5"/>
      <c r="P1266" s="5" t="s">
        <v>31</v>
      </c>
      <c r="Q1266" s="5" t="s">
        <v>32</v>
      </c>
      <c r="R1266" s="5" t="s">
        <v>33</v>
      </c>
      <c r="S1266" s="6" t="s">
        <v>235</v>
      </c>
      <c r="T1266" s="8">
        <v>1713664640</v>
      </c>
      <c r="U1266" s="8">
        <v>0</v>
      </c>
      <c r="V1266" s="8">
        <v>135873564</v>
      </c>
      <c r="W1266" s="8">
        <v>1577791076</v>
      </c>
      <c r="X1266" s="8">
        <v>0</v>
      </c>
      <c r="Y1266" s="8">
        <v>1577791076</v>
      </c>
      <c r="Z1266" s="8">
        <v>0</v>
      </c>
      <c r="AA1266" s="8">
        <v>1577791076</v>
      </c>
      <c r="AB1266" s="8">
        <v>131318116</v>
      </c>
      <c r="AC1266" s="8">
        <v>131318116</v>
      </c>
      <c r="AD1266" s="21">
        <v>131318116</v>
      </c>
    </row>
    <row r="1267" spans="1:30" ht="33.75" x14ac:dyDescent="0.25">
      <c r="A1267" s="20" t="s">
        <v>436</v>
      </c>
      <c r="B1267" s="6" t="s">
        <v>437</v>
      </c>
      <c r="C1267" s="7" t="s">
        <v>245</v>
      </c>
      <c r="D1267" s="7" t="s">
        <v>472</v>
      </c>
      <c r="E1267" s="3" t="str">
        <f>VLOOKUP(Tabla2[[#This Row],[RUBRO]],Hoja9!$B$4:$M$1963,10,0)</f>
        <v>NUTRICION</v>
      </c>
      <c r="F1267" s="7" t="str">
        <f>VLOOKUP(Tabla2[[#This Row],[RUBRO]],Hoja9!$B$4:$M$1963,11,0)</f>
        <v>DIRECCIÓN DE GESTIÓN HUMANA</v>
      </c>
      <c r="G1267" s="7" t="str">
        <f>VLOOKUP(Tabla2[[#This Row],[RUBRO]],Hoja9!$B$4:$M$1963,12,0)</f>
        <v>Gestión Humana - Pres. Serv</v>
      </c>
      <c r="H1267" s="5" t="s">
        <v>30</v>
      </c>
      <c r="I1267" s="5" t="s">
        <v>232</v>
      </c>
      <c r="J1267" s="5" t="s">
        <v>233</v>
      </c>
      <c r="K1267" s="5" t="s">
        <v>41</v>
      </c>
      <c r="L1267" s="5" t="s">
        <v>42</v>
      </c>
      <c r="M1267" s="5" t="s">
        <v>246</v>
      </c>
      <c r="N1267" s="5"/>
      <c r="O1267" s="5"/>
      <c r="P1267" s="5" t="s">
        <v>31</v>
      </c>
      <c r="Q1267" s="5" t="s">
        <v>32</v>
      </c>
      <c r="R1267" s="5" t="s">
        <v>33</v>
      </c>
      <c r="S1267" s="6" t="s">
        <v>59</v>
      </c>
      <c r="T1267" s="8">
        <v>69819759</v>
      </c>
      <c r="U1267" s="8">
        <v>0</v>
      </c>
      <c r="V1267" s="8">
        <v>0</v>
      </c>
      <c r="W1267" s="8">
        <v>69819759</v>
      </c>
      <c r="X1267" s="8">
        <v>0</v>
      </c>
      <c r="Y1267" s="8">
        <v>63049238</v>
      </c>
      <c r="Z1267" s="8">
        <v>6770521</v>
      </c>
      <c r="AA1267" s="8">
        <v>63049238</v>
      </c>
      <c r="AB1267" s="8">
        <v>27672735</v>
      </c>
      <c r="AC1267" s="8">
        <v>27672735</v>
      </c>
      <c r="AD1267" s="21">
        <v>27672735</v>
      </c>
    </row>
    <row r="1268" spans="1:30" ht="33.75" x14ac:dyDescent="0.25">
      <c r="A1268" s="20" t="s">
        <v>436</v>
      </c>
      <c r="B1268" s="6" t="s">
        <v>437</v>
      </c>
      <c r="C1268" s="7" t="s">
        <v>247</v>
      </c>
      <c r="D1268" s="7" t="s">
        <v>472</v>
      </c>
      <c r="E1268" s="3" t="str">
        <f>VLOOKUP(Tabla2[[#This Row],[RUBRO]],Hoja9!$B$4:$M$1963,10,0)</f>
        <v>NUTRICION</v>
      </c>
      <c r="F1268" s="7" t="str">
        <f>VLOOKUP(Tabla2[[#This Row],[RUBRO]],Hoja9!$B$4:$M$1963,11,0)</f>
        <v>DIRECCIÓN DE GESTIÓN HUMANA</v>
      </c>
      <c r="G1268" s="7" t="str">
        <f>VLOOKUP(Tabla2[[#This Row],[RUBRO]],Hoja9!$B$4:$M$1963,12,0)</f>
        <v>Gestión Humana- Viáticos</v>
      </c>
      <c r="H1268" s="5" t="s">
        <v>30</v>
      </c>
      <c r="I1268" s="5" t="s">
        <v>232</v>
      </c>
      <c r="J1268" s="5" t="s">
        <v>233</v>
      </c>
      <c r="K1268" s="5" t="s">
        <v>41</v>
      </c>
      <c r="L1268" s="5" t="s">
        <v>42</v>
      </c>
      <c r="M1268" s="5" t="s">
        <v>248</v>
      </c>
      <c r="N1268" s="5"/>
      <c r="O1268" s="5"/>
      <c r="P1268" s="5" t="s">
        <v>31</v>
      </c>
      <c r="Q1268" s="5" t="s">
        <v>32</v>
      </c>
      <c r="R1268" s="5" t="s">
        <v>33</v>
      </c>
      <c r="S1268" s="6" t="s">
        <v>249</v>
      </c>
      <c r="T1268" s="8">
        <v>4617842</v>
      </c>
      <c r="U1268" s="8">
        <v>0</v>
      </c>
      <c r="V1268" s="8">
        <v>0</v>
      </c>
      <c r="W1268" s="8">
        <v>4617842</v>
      </c>
      <c r="X1268" s="8">
        <v>0</v>
      </c>
      <c r="Y1268" s="8">
        <v>4383965</v>
      </c>
      <c r="Z1268" s="8">
        <v>233877</v>
      </c>
      <c r="AA1268" s="8">
        <v>4383965</v>
      </c>
      <c r="AB1268" s="8">
        <v>4383965</v>
      </c>
      <c r="AC1268" s="8">
        <v>4383965</v>
      </c>
      <c r="AD1268" s="21">
        <v>4383965</v>
      </c>
    </row>
    <row r="1269" spans="1:30" ht="33.75" x14ac:dyDescent="0.25">
      <c r="A1269" s="20" t="s">
        <v>436</v>
      </c>
      <c r="B1269" s="6" t="s">
        <v>437</v>
      </c>
      <c r="C1269" s="7" t="s">
        <v>408</v>
      </c>
      <c r="D1269" s="7" t="s">
        <v>29</v>
      </c>
      <c r="E1269" s="3" t="str">
        <f>VLOOKUP(Tabla2[[#This Row],[RUBRO]],Hoja9!$B$4:$M$1963,10,0)</f>
        <v>PROTECCION</v>
      </c>
      <c r="F1269" s="7" t="str">
        <f>VLOOKUP(Tabla2[[#This Row],[RUBRO]],Hoja9!$B$4:$M$1963,11,0)</f>
        <v xml:space="preserve">DIRECCIÓN DE PROTECCIÓN </v>
      </c>
      <c r="G1269" s="7" t="str">
        <f>VLOOKUP(Tabla2[[#This Row],[RUBRO]],Hoja9!$B$4:$M$1963,12,0)</f>
        <v>Dirección de Protección</v>
      </c>
      <c r="H1269" s="5" t="s">
        <v>30</v>
      </c>
      <c r="I1269" s="5" t="s">
        <v>232</v>
      </c>
      <c r="J1269" s="5" t="s">
        <v>233</v>
      </c>
      <c r="K1269" s="5" t="s">
        <v>63</v>
      </c>
      <c r="L1269" s="5" t="s">
        <v>42</v>
      </c>
      <c r="M1269" s="5" t="s">
        <v>234</v>
      </c>
      <c r="N1269" s="5"/>
      <c r="O1269" s="5"/>
      <c r="P1269" s="5" t="s">
        <v>31</v>
      </c>
      <c r="Q1269" s="5" t="s">
        <v>32</v>
      </c>
      <c r="R1269" s="5" t="s">
        <v>33</v>
      </c>
      <c r="S1269" s="6" t="s">
        <v>409</v>
      </c>
      <c r="T1269" s="8">
        <v>334684900</v>
      </c>
      <c r="U1269" s="8">
        <v>0</v>
      </c>
      <c r="V1269" s="8">
        <v>16179734</v>
      </c>
      <c r="W1269" s="8">
        <v>318505166</v>
      </c>
      <c r="X1269" s="8">
        <v>0</v>
      </c>
      <c r="Y1269" s="8">
        <v>318505166</v>
      </c>
      <c r="Z1269" s="8">
        <v>0</v>
      </c>
      <c r="AA1269" s="8">
        <v>318505166</v>
      </c>
      <c r="AB1269" s="8">
        <v>135949766</v>
      </c>
      <c r="AC1269" s="8">
        <v>135949766</v>
      </c>
      <c r="AD1269" s="21">
        <v>135949766</v>
      </c>
    </row>
    <row r="1270" spans="1:30" ht="33.75" x14ac:dyDescent="0.25">
      <c r="A1270" s="20" t="s">
        <v>436</v>
      </c>
      <c r="B1270" s="6" t="s">
        <v>437</v>
      </c>
      <c r="C1270" s="7" t="s">
        <v>383</v>
      </c>
      <c r="D1270" s="7" t="s">
        <v>29</v>
      </c>
      <c r="E1270" s="3" t="str">
        <f>VLOOKUP(Tabla2[[#This Row],[RUBRO]],Hoja9!$B$4:$M$1963,10,0)</f>
        <v>PROTECCION</v>
      </c>
      <c r="F1270" s="7" t="str">
        <f>VLOOKUP(Tabla2[[#This Row],[RUBRO]],Hoja9!$B$4:$M$1963,11,0)</f>
        <v xml:space="preserve">DIRECCIÓN DE PROTECCIÓN </v>
      </c>
      <c r="G1270" s="7" t="str">
        <f>VLOOKUP(Tabla2[[#This Row],[RUBRO]],Hoja9!$B$4:$M$1963,12,0)</f>
        <v>Dirección de Protección</v>
      </c>
      <c r="H1270" s="5" t="s">
        <v>30</v>
      </c>
      <c r="I1270" s="5" t="s">
        <v>232</v>
      </c>
      <c r="J1270" s="5" t="s">
        <v>233</v>
      </c>
      <c r="K1270" s="5" t="s">
        <v>63</v>
      </c>
      <c r="L1270" s="5" t="s">
        <v>42</v>
      </c>
      <c r="M1270" s="5" t="s">
        <v>281</v>
      </c>
      <c r="N1270" s="5"/>
      <c r="O1270" s="5"/>
      <c r="P1270" s="5" t="s">
        <v>31</v>
      </c>
      <c r="Q1270" s="5" t="s">
        <v>32</v>
      </c>
      <c r="R1270" s="5" t="s">
        <v>33</v>
      </c>
      <c r="S1270" s="6" t="s">
        <v>384</v>
      </c>
      <c r="T1270" s="8">
        <v>1978630830</v>
      </c>
      <c r="U1270" s="8">
        <v>0</v>
      </c>
      <c r="V1270" s="8">
        <v>172167252</v>
      </c>
      <c r="W1270" s="8">
        <v>1806463578</v>
      </c>
      <c r="X1270" s="8">
        <v>0</v>
      </c>
      <c r="Y1270" s="8">
        <v>1806463578</v>
      </c>
      <c r="Z1270" s="8">
        <v>0</v>
      </c>
      <c r="AA1270" s="8">
        <v>1806463578</v>
      </c>
      <c r="AB1270" s="8">
        <v>698096510</v>
      </c>
      <c r="AC1270" s="8">
        <v>698096510</v>
      </c>
      <c r="AD1270" s="21">
        <v>698096510</v>
      </c>
    </row>
    <row r="1271" spans="1:30" ht="33.75" x14ac:dyDescent="0.25">
      <c r="A1271" s="20" t="s">
        <v>436</v>
      </c>
      <c r="B1271" s="6" t="s">
        <v>437</v>
      </c>
      <c r="C1271" s="7" t="s">
        <v>45</v>
      </c>
      <c r="D1271" s="7" t="s">
        <v>29</v>
      </c>
      <c r="E1271" s="3" t="str">
        <f>VLOOKUP(Tabla2[[#This Row],[RUBRO]],Hoja9!$B$4:$M$1963,10,0)</f>
        <v>PROTECCION</v>
      </c>
      <c r="F1271" s="7" t="str">
        <f>VLOOKUP(Tabla2[[#This Row],[RUBRO]],Hoja9!$B$4:$M$1963,11,0)</f>
        <v xml:space="preserve">DIRECCIÓN DE PROTECCIÓN </v>
      </c>
      <c r="G1271" s="7" t="str">
        <f>VLOOKUP(Tabla2[[#This Row],[RUBRO]],Hoja9!$B$4:$M$1963,12,0)</f>
        <v>Dirección de Protección</v>
      </c>
      <c r="H1271" s="5" t="s">
        <v>30</v>
      </c>
      <c r="I1271" s="5" t="s">
        <v>232</v>
      </c>
      <c r="J1271" s="5" t="s">
        <v>233</v>
      </c>
      <c r="K1271" s="5" t="s">
        <v>63</v>
      </c>
      <c r="L1271" s="5" t="s">
        <v>42</v>
      </c>
      <c r="M1271" s="5" t="s">
        <v>237</v>
      </c>
      <c r="N1271" s="5"/>
      <c r="O1271" s="5"/>
      <c r="P1271" s="5" t="s">
        <v>31</v>
      </c>
      <c r="Q1271" s="5" t="s">
        <v>32</v>
      </c>
      <c r="R1271" s="5" t="s">
        <v>33</v>
      </c>
      <c r="S1271" s="6" t="s">
        <v>48</v>
      </c>
      <c r="T1271" s="8">
        <v>7395474207</v>
      </c>
      <c r="U1271" s="8">
        <v>0</v>
      </c>
      <c r="V1271" s="8">
        <v>369495603</v>
      </c>
      <c r="W1271" s="8">
        <v>7025978604</v>
      </c>
      <c r="X1271" s="8">
        <v>0</v>
      </c>
      <c r="Y1271" s="8">
        <v>7003714414</v>
      </c>
      <c r="Z1271" s="8">
        <v>22264190</v>
      </c>
      <c r="AA1271" s="8">
        <v>7003714414</v>
      </c>
      <c r="AB1271" s="8">
        <v>3016579978</v>
      </c>
      <c r="AC1271" s="8">
        <v>3016579978</v>
      </c>
      <c r="AD1271" s="21">
        <v>3016579978</v>
      </c>
    </row>
    <row r="1272" spans="1:30" ht="33.75" x14ac:dyDescent="0.25">
      <c r="A1272" s="20" t="s">
        <v>436</v>
      </c>
      <c r="B1272" s="6" t="s">
        <v>437</v>
      </c>
      <c r="C1272" s="7" t="s">
        <v>385</v>
      </c>
      <c r="D1272" s="7" t="s">
        <v>29</v>
      </c>
      <c r="E1272" s="3" t="str">
        <f>VLOOKUP(Tabla2[[#This Row],[RUBRO]],Hoja9!$B$4:$M$1963,10,0)</f>
        <v>PROTECCION</v>
      </c>
      <c r="F1272" s="7" t="str">
        <f>VLOOKUP(Tabla2[[#This Row],[RUBRO]],Hoja9!$B$4:$M$1963,11,0)</f>
        <v xml:space="preserve">DIRECCIÓN DE PROTECCIÓN </v>
      </c>
      <c r="G1272" s="7" t="str">
        <f>VLOOKUP(Tabla2[[#This Row],[RUBRO]],Hoja9!$B$4:$M$1963,12,0)</f>
        <v>Dirección de Protección</v>
      </c>
      <c r="H1272" s="5" t="s">
        <v>30</v>
      </c>
      <c r="I1272" s="5" t="s">
        <v>232</v>
      </c>
      <c r="J1272" s="5" t="s">
        <v>233</v>
      </c>
      <c r="K1272" s="5" t="s">
        <v>63</v>
      </c>
      <c r="L1272" s="5" t="s">
        <v>42</v>
      </c>
      <c r="M1272" s="5" t="s">
        <v>240</v>
      </c>
      <c r="N1272" s="5"/>
      <c r="O1272" s="5"/>
      <c r="P1272" s="5" t="s">
        <v>31</v>
      </c>
      <c r="Q1272" s="5" t="s">
        <v>32</v>
      </c>
      <c r="R1272" s="5" t="s">
        <v>33</v>
      </c>
      <c r="S1272" s="6" t="s">
        <v>386</v>
      </c>
      <c r="T1272" s="8">
        <v>10121067</v>
      </c>
      <c r="U1272" s="8">
        <v>0</v>
      </c>
      <c r="V1272" s="8">
        <v>2612418</v>
      </c>
      <c r="W1272" s="8">
        <v>7508649</v>
      </c>
      <c r="X1272" s="8">
        <v>0</v>
      </c>
      <c r="Y1272" s="8">
        <v>2135940</v>
      </c>
      <c r="Z1272" s="8">
        <v>5372709</v>
      </c>
      <c r="AA1272" s="8">
        <v>2135940</v>
      </c>
      <c r="AB1272" s="8">
        <v>1423960</v>
      </c>
      <c r="AC1272" s="8">
        <v>1423960</v>
      </c>
      <c r="AD1272" s="21">
        <v>1423960</v>
      </c>
    </row>
    <row r="1273" spans="1:30" ht="33.75" x14ac:dyDescent="0.25">
      <c r="A1273" s="20" t="s">
        <v>436</v>
      </c>
      <c r="B1273" s="6" t="s">
        <v>437</v>
      </c>
      <c r="C1273" s="7" t="s">
        <v>49</v>
      </c>
      <c r="D1273" s="7" t="s">
        <v>29</v>
      </c>
      <c r="E1273" s="3" t="str">
        <f>VLOOKUP(Tabla2[[#This Row],[RUBRO]],Hoja9!$B$4:$M$1963,10,0)</f>
        <v>PROTECCION</v>
      </c>
      <c r="F1273" s="7" t="str">
        <f>VLOOKUP(Tabla2[[#This Row],[RUBRO]],Hoja9!$B$4:$M$1963,11,0)</f>
        <v xml:space="preserve">DIRECCIÓN DE PROTECCIÓN </v>
      </c>
      <c r="G1273" s="7" t="str">
        <f>VLOOKUP(Tabla2[[#This Row],[RUBRO]],Hoja9!$B$4:$M$1963,12,0)</f>
        <v>Dirección de Protección</v>
      </c>
      <c r="H1273" s="5" t="s">
        <v>30</v>
      </c>
      <c r="I1273" s="5" t="s">
        <v>232</v>
      </c>
      <c r="J1273" s="5" t="s">
        <v>233</v>
      </c>
      <c r="K1273" s="5" t="s">
        <v>63</v>
      </c>
      <c r="L1273" s="5" t="s">
        <v>42</v>
      </c>
      <c r="M1273" s="5" t="s">
        <v>243</v>
      </c>
      <c r="N1273" s="5"/>
      <c r="O1273" s="5"/>
      <c r="P1273" s="5" t="s">
        <v>46</v>
      </c>
      <c r="Q1273" s="5" t="s">
        <v>47</v>
      </c>
      <c r="R1273" s="5" t="s">
        <v>33</v>
      </c>
      <c r="S1273" s="6" t="s">
        <v>50</v>
      </c>
      <c r="T1273" s="8">
        <v>2918660745</v>
      </c>
      <c r="U1273" s="8">
        <v>0</v>
      </c>
      <c r="V1273" s="8">
        <v>163941245</v>
      </c>
      <c r="W1273" s="8">
        <v>2754719500</v>
      </c>
      <c r="X1273" s="8">
        <v>0</v>
      </c>
      <c r="Y1273" s="8">
        <v>2733854152</v>
      </c>
      <c r="Z1273" s="8">
        <v>20865348</v>
      </c>
      <c r="AA1273" s="8">
        <v>2733854152</v>
      </c>
      <c r="AB1273" s="8">
        <v>1181979523</v>
      </c>
      <c r="AC1273" s="8">
        <v>1181979523</v>
      </c>
      <c r="AD1273" s="21">
        <v>1181979523</v>
      </c>
    </row>
    <row r="1274" spans="1:30" ht="33.75" x14ac:dyDescent="0.25">
      <c r="A1274" s="20" t="s">
        <v>436</v>
      </c>
      <c r="B1274" s="6" t="s">
        <v>437</v>
      </c>
      <c r="C1274" s="7" t="s">
        <v>56</v>
      </c>
      <c r="D1274" s="7" t="s">
        <v>29</v>
      </c>
      <c r="E1274" s="3" t="str">
        <f>VLOOKUP(Tabla2[[#This Row],[RUBRO]],Hoja9!$B$4:$M$1963,10,0)</f>
        <v>PROTECCION</v>
      </c>
      <c r="F1274" s="7" t="str">
        <f>VLOOKUP(Tabla2[[#This Row],[RUBRO]],Hoja9!$B$4:$M$1963,11,0)</f>
        <v xml:space="preserve">DIRECCIÓN DE PROTECCIÓN </v>
      </c>
      <c r="G1274" s="7" t="str">
        <f>VLOOKUP(Tabla2[[#This Row],[RUBRO]],Hoja9!$B$4:$M$1963,12,0)</f>
        <v>Dirección de Protección</v>
      </c>
      <c r="H1274" s="5" t="s">
        <v>30</v>
      </c>
      <c r="I1274" s="5" t="s">
        <v>232</v>
      </c>
      <c r="J1274" s="5" t="s">
        <v>233</v>
      </c>
      <c r="K1274" s="5" t="s">
        <v>63</v>
      </c>
      <c r="L1274" s="5" t="s">
        <v>42</v>
      </c>
      <c r="M1274" s="5" t="s">
        <v>254</v>
      </c>
      <c r="N1274" s="5"/>
      <c r="O1274" s="5"/>
      <c r="P1274" s="5" t="s">
        <v>46</v>
      </c>
      <c r="Q1274" s="5" t="s">
        <v>47</v>
      </c>
      <c r="R1274" s="5" t="s">
        <v>33</v>
      </c>
      <c r="S1274" s="6" t="s">
        <v>57</v>
      </c>
      <c r="T1274" s="8">
        <v>0</v>
      </c>
      <c r="U1274" s="8">
        <v>32000510</v>
      </c>
      <c r="V1274" s="8">
        <v>0</v>
      </c>
      <c r="W1274" s="8">
        <v>32000510</v>
      </c>
      <c r="X1274" s="8">
        <v>0</v>
      </c>
      <c r="Y1274" s="8">
        <v>32000510</v>
      </c>
      <c r="Z1274" s="8">
        <v>0</v>
      </c>
      <c r="AA1274" s="8">
        <v>32000510</v>
      </c>
      <c r="AB1274" s="8">
        <v>16637027</v>
      </c>
      <c r="AC1274" s="8">
        <v>16637027</v>
      </c>
      <c r="AD1274" s="21">
        <v>16637027</v>
      </c>
    </row>
    <row r="1275" spans="1:30" ht="33.75" x14ac:dyDescent="0.25">
      <c r="A1275" s="20" t="s">
        <v>436</v>
      </c>
      <c r="B1275" s="6" t="s">
        <v>437</v>
      </c>
      <c r="C1275" s="7" t="s">
        <v>58</v>
      </c>
      <c r="D1275" s="7" t="s">
        <v>29</v>
      </c>
      <c r="E1275" s="3" t="str">
        <f>VLOOKUP(Tabla2[[#This Row],[RUBRO]],Hoja9!$B$4:$M$1963,10,0)</f>
        <v>PROTECCION</v>
      </c>
      <c r="F1275" s="7" t="str">
        <f>VLOOKUP(Tabla2[[#This Row],[RUBRO]],Hoja9!$B$4:$M$1963,11,0)</f>
        <v>DIRECCIÓN DE GESTIÓN HUMANA</v>
      </c>
      <c r="G1275" s="7" t="str">
        <f>VLOOKUP(Tabla2[[#This Row],[RUBRO]],Hoja9!$B$4:$M$1963,12,0)</f>
        <v>Gestión Humana - Pres. Serv</v>
      </c>
      <c r="H1275" s="5" t="s">
        <v>30</v>
      </c>
      <c r="I1275" s="5" t="s">
        <v>232</v>
      </c>
      <c r="J1275" s="5" t="s">
        <v>233</v>
      </c>
      <c r="K1275" s="5" t="s">
        <v>63</v>
      </c>
      <c r="L1275" s="5" t="s">
        <v>42</v>
      </c>
      <c r="M1275" s="5" t="s">
        <v>255</v>
      </c>
      <c r="N1275" s="5"/>
      <c r="O1275" s="5"/>
      <c r="P1275" s="5" t="s">
        <v>31</v>
      </c>
      <c r="Q1275" s="5" t="s">
        <v>32</v>
      </c>
      <c r="R1275" s="5" t="s">
        <v>33</v>
      </c>
      <c r="S1275" s="6" t="s">
        <v>59</v>
      </c>
      <c r="T1275" s="8">
        <v>1191056472</v>
      </c>
      <c r="U1275" s="8">
        <v>308749126</v>
      </c>
      <c r="V1275" s="8">
        <v>0</v>
      </c>
      <c r="W1275" s="8">
        <v>1499805598</v>
      </c>
      <c r="X1275" s="8">
        <v>0</v>
      </c>
      <c r="Y1275" s="8">
        <v>1491068916</v>
      </c>
      <c r="Z1275" s="8">
        <v>8736682</v>
      </c>
      <c r="AA1275" s="8">
        <v>1454540717</v>
      </c>
      <c r="AB1275" s="8">
        <v>1042068326</v>
      </c>
      <c r="AC1275" s="8">
        <v>1042068326</v>
      </c>
      <c r="AD1275" s="21">
        <v>1042068326</v>
      </c>
    </row>
    <row r="1276" spans="1:30" ht="33.75" x14ac:dyDescent="0.25">
      <c r="A1276" s="20" t="s">
        <v>436</v>
      </c>
      <c r="B1276" s="6" t="s">
        <v>437</v>
      </c>
      <c r="C1276" s="7" t="s">
        <v>256</v>
      </c>
      <c r="D1276" s="7" t="s">
        <v>29</v>
      </c>
      <c r="E1276" s="3" t="str">
        <f>VLOOKUP(Tabla2[[#This Row],[RUBRO]],Hoja9!$B$4:$M$1963,10,0)</f>
        <v>PROTECCION</v>
      </c>
      <c r="F1276" s="7" t="str">
        <f>VLOOKUP(Tabla2[[#This Row],[RUBRO]],Hoja9!$B$4:$M$1963,11,0)</f>
        <v>DIRECCIÓN DE GESTIÓN HUMANA</v>
      </c>
      <c r="G1276" s="7" t="str">
        <f>VLOOKUP(Tabla2[[#This Row],[RUBRO]],Hoja9!$B$4:$M$1963,12,0)</f>
        <v>Gestión Humana- Viáticos</v>
      </c>
      <c r="H1276" s="5" t="s">
        <v>30</v>
      </c>
      <c r="I1276" s="5" t="s">
        <v>232</v>
      </c>
      <c r="J1276" s="5" t="s">
        <v>233</v>
      </c>
      <c r="K1276" s="5" t="s">
        <v>63</v>
      </c>
      <c r="L1276" s="5" t="s">
        <v>42</v>
      </c>
      <c r="M1276" s="5" t="s">
        <v>257</v>
      </c>
      <c r="N1276" s="5"/>
      <c r="O1276" s="5"/>
      <c r="P1276" s="5" t="s">
        <v>31</v>
      </c>
      <c r="Q1276" s="5" t="s">
        <v>32</v>
      </c>
      <c r="R1276" s="5" t="s">
        <v>33</v>
      </c>
      <c r="S1276" s="6" t="s">
        <v>249</v>
      </c>
      <c r="T1276" s="8">
        <v>83034000</v>
      </c>
      <c r="U1276" s="8">
        <v>0</v>
      </c>
      <c r="V1276" s="8">
        <v>0</v>
      </c>
      <c r="W1276" s="8">
        <v>83034000</v>
      </c>
      <c r="X1276" s="8">
        <v>0</v>
      </c>
      <c r="Y1276" s="8">
        <v>82670643</v>
      </c>
      <c r="Z1276" s="8">
        <v>363357</v>
      </c>
      <c r="AA1276" s="8">
        <v>82670643</v>
      </c>
      <c r="AB1276" s="8">
        <v>72815316</v>
      </c>
      <c r="AC1276" s="8">
        <v>72815316</v>
      </c>
      <c r="AD1276" s="21">
        <v>72815316</v>
      </c>
    </row>
    <row r="1277" spans="1:30" ht="33.75" x14ac:dyDescent="0.25">
      <c r="A1277" s="20" t="s">
        <v>436</v>
      </c>
      <c r="B1277" s="6" t="s">
        <v>437</v>
      </c>
      <c r="C1277" s="7" t="s">
        <v>387</v>
      </c>
      <c r="D1277" s="7" t="s">
        <v>29</v>
      </c>
      <c r="E1277" s="3" t="str">
        <f>VLOOKUP(Tabla2[[#This Row],[RUBRO]],Hoja9!$B$4:$M$1963,10,0)</f>
        <v>PROTECCION</v>
      </c>
      <c r="F1277" s="7" t="str">
        <f>VLOOKUP(Tabla2[[#This Row],[RUBRO]],Hoja9!$B$4:$M$1963,11,0)</f>
        <v xml:space="preserve">DIRECCIÓN DE PROTECCIÓN </v>
      </c>
      <c r="G1277" s="7" t="str">
        <f>VLOOKUP(Tabla2[[#This Row],[RUBRO]],Hoja9!$B$4:$M$1963,12,0)</f>
        <v>Dirección de Protección</v>
      </c>
      <c r="H1277" s="5" t="s">
        <v>30</v>
      </c>
      <c r="I1277" s="5" t="s">
        <v>232</v>
      </c>
      <c r="J1277" s="5" t="s">
        <v>233</v>
      </c>
      <c r="K1277" s="5" t="s">
        <v>63</v>
      </c>
      <c r="L1277" s="5" t="s">
        <v>42</v>
      </c>
      <c r="M1277" s="5" t="s">
        <v>388</v>
      </c>
      <c r="N1277" s="5"/>
      <c r="O1277" s="5"/>
      <c r="P1277" s="5" t="s">
        <v>31</v>
      </c>
      <c r="Q1277" s="5" t="s">
        <v>32</v>
      </c>
      <c r="R1277" s="5" t="s">
        <v>33</v>
      </c>
      <c r="S1277" s="6" t="s">
        <v>389</v>
      </c>
      <c r="T1277" s="8">
        <v>15968000</v>
      </c>
      <c r="U1277" s="8">
        <v>0</v>
      </c>
      <c r="V1277" s="8">
        <v>0</v>
      </c>
      <c r="W1277" s="8">
        <v>15968000</v>
      </c>
      <c r="X1277" s="8">
        <v>0</v>
      </c>
      <c r="Y1277" s="8">
        <v>15968000</v>
      </c>
      <c r="Z1277" s="8">
        <v>0</v>
      </c>
      <c r="AA1277" s="8">
        <v>15968000</v>
      </c>
      <c r="AB1277" s="8">
        <v>0</v>
      </c>
      <c r="AC1277" s="8">
        <v>0</v>
      </c>
      <c r="AD1277" s="21">
        <v>0</v>
      </c>
    </row>
    <row r="1278" spans="1:30" ht="33.75" x14ac:dyDescent="0.25">
      <c r="A1278" s="20" t="s">
        <v>436</v>
      </c>
      <c r="B1278" s="6" t="s">
        <v>437</v>
      </c>
      <c r="C1278" s="7" t="s">
        <v>51</v>
      </c>
      <c r="D1278" s="7" t="s">
        <v>35</v>
      </c>
      <c r="E1278" s="3" t="str">
        <f>VLOOKUP(Tabla2[[#This Row],[RUBRO]],Hoja9!$B$4:$M$1963,10,0)</f>
        <v>PRIMERA INFANCIA</v>
      </c>
      <c r="F1278" s="7" t="str">
        <f>VLOOKUP(Tabla2[[#This Row],[RUBRO]],Hoja9!$B$4:$M$1963,11,0)</f>
        <v>DIRECCIÓN DE PRIMERA INFANCIA</v>
      </c>
      <c r="G1278" s="7" t="str">
        <f>VLOOKUP(Tabla2[[#This Row],[RUBRO]],Hoja9!$B$4:$M$1963,12,0)</f>
        <v>Primera Infancia</v>
      </c>
      <c r="H1278" s="5" t="s">
        <v>30</v>
      </c>
      <c r="I1278" s="5" t="s">
        <v>232</v>
      </c>
      <c r="J1278" s="5" t="s">
        <v>233</v>
      </c>
      <c r="K1278" s="5" t="s">
        <v>80</v>
      </c>
      <c r="L1278" s="5" t="s">
        <v>42</v>
      </c>
      <c r="M1278" s="5" t="s">
        <v>234</v>
      </c>
      <c r="N1278" s="5"/>
      <c r="O1278" s="5"/>
      <c r="P1278" s="5" t="s">
        <v>46</v>
      </c>
      <c r="Q1278" s="5" t="s">
        <v>65</v>
      </c>
      <c r="R1278" s="5" t="s">
        <v>33</v>
      </c>
      <c r="S1278" s="6" t="s">
        <v>52</v>
      </c>
      <c r="T1278" s="8">
        <v>0</v>
      </c>
      <c r="U1278" s="8">
        <v>56686500</v>
      </c>
      <c r="V1278" s="8">
        <v>0</v>
      </c>
      <c r="W1278" s="8">
        <v>56686500</v>
      </c>
      <c r="X1278" s="8">
        <v>0</v>
      </c>
      <c r="Y1278" s="8">
        <v>56686500</v>
      </c>
      <c r="Z1278" s="8">
        <v>0</v>
      </c>
      <c r="AA1278" s="8">
        <v>56686500</v>
      </c>
      <c r="AB1278" s="8">
        <v>16923075</v>
      </c>
      <c r="AC1278" s="8">
        <v>16923075</v>
      </c>
      <c r="AD1278" s="21">
        <v>16923075</v>
      </c>
    </row>
    <row r="1279" spans="1:30" ht="33.75" x14ac:dyDescent="0.25">
      <c r="A1279" s="20" t="s">
        <v>436</v>
      </c>
      <c r="B1279" s="6" t="s">
        <v>437</v>
      </c>
      <c r="C1279" s="7" t="s">
        <v>51</v>
      </c>
      <c r="D1279" s="7" t="s">
        <v>35</v>
      </c>
      <c r="E1279" s="3" t="str">
        <f>VLOOKUP(Tabla2[[#This Row],[RUBRO]],Hoja9!$B$4:$M$1963,10,0)</f>
        <v>PRIMERA INFANCIA</v>
      </c>
      <c r="F1279" s="7" t="str">
        <f>VLOOKUP(Tabla2[[#This Row],[RUBRO]],Hoja9!$B$4:$M$1963,11,0)</f>
        <v>DIRECCIÓN DE PRIMERA INFANCIA</v>
      </c>
      <c r="G1279" s="7" t="str">
        <f>VLOOKUP(Tabla2[[#This Row],[RUBRO]],Hoja9!$B$4:$M$1963,12,0)</f>
        <v>Primera Infancia</v>
      </c>
      <c r="H1279" s="5" t="s">
        <v>30</v>
      </c>
      <c r="I1279" s="5" t="s">
        <v>232</v>
      </c>
      <c r="J1279" s="5" t="s">
        <v>233</v>
      </c>
      <c r="K1279" s="5" t="s">
        <v>80</v>
      </c>
      <c r="L1279" s="5" t="s">
        <v>42</v>
      </c>
      <c r="M1279" s="5" t="s">
        <v>234</v>
      </c>
      <c r="N1279" s="5"/>
      <c r="O1279" s="5"/>
      <c r="P1279" s="5" t="s">
        <v>46</v>
      </c>
      <c r="Q1279" s="5" t="s">
        <v>47</v>
      </c>
      <c r="R1279" s="5" t="s">
        <v>33</v>
      </c>
      <c r="S1279" s="6" t="s">
        <v>52</v>
      </c>
      <c r="T1279" s="8">
        <v>56037935599</v>
      </c>
      <c r="U1279" s="8">
        <v>4027236178</v>
      </c>
      <c r="V1279" s="8">
        <v>8096677353</v>
      </c>
      <c r="W1279" s="8">
        <v>51968494424</v>
      </c>
      <c r="X1279" s="8">
        <v>0</v>
      </c>
      <c r="Y1279" s="8">
        <v>51922635514</v>
      </c>
      <c r="Z1279" s="8">
        <v>45858910</v>
      </c>
      <c r="AA1279" s="8">
        <v>51810824006</v>
      </c>
      <c r="AB1279" s="8">
        <v>24466067595</v>
      </c>
      <c r="AC1279" s="8">
        <v>24466067595</v>
      </c>
      <c r="AD1279" s="21">
        <v>24466067595</v>
      </c>
    </row>
    <row r="1280" spans="1:30" ht="33.75" x14ac:dyDescent="0.25">
      <c r="A1280" s="20" t="s">
        <v>436</v>
      </c>
      <c r="B1280" s="6" t="s">
        <v>437</v>
      </c>
      <c r="C1280" s="7" t="s">
        <v>51</v>
      </c>
      <c r="D1280" s="7" t="s">
        <v>35</v>
      </c>
      <c r="E1280" s="3" t="str">
        <f>VLOOKUP(Tabla2[[#This Row],[RUBRO]],Hoja9!$B$4:$M$1963,10,0)</f>
        <v>PRIMERA INFANCIA</v>
      </c>
      <c r="F1280" s="7" t="str">
        <f>VLOOKUP(Tabla2[[#This Row],[RUBRO]],Hoja9!$B$4:$M$1963,11,0)</f>
        <v>DIRECCIÓN DE PRIMERA INFANCIA</v>
      </c>
      <c r="G1280" s="7" t="str">
        <f>VLOOKUP(Tabla2[[#This Row],[RUBRO]],Hoja9!$B$4:$M$1963,12,0)</f>
        <v>Primera Infancia</v>
      </c>
      <c r="H1280" s="5" t="s">
        <v>30</v>
      </c>
      <c r="I1280" s="5" t="s">
        <v>232</v>
      </c>
      <c r="J1280" s="5" t="s">
        <v>233</v>
      </c>
      <c r="K1280" s="5" t="s">
        <v>80</v>
      </c>
      <c r="L1280" s="5" t="s">
        <v>42</v>
      </c>
      <c r="M1280" s="5" t="s">
        <v>234</v>
      </c>
      <c r="N1280" s="5"/>
      <c r="O1280" s="5"/>
      <c r="P1280" s="5" t="s">
        <v>31</v>
      </c>
      <c r="Q1280" s="5" t="s">
        <v>171</v>
      </c>
      <c r="R1280" s="5" t="s">
        <v>33</v>
      </c>
      <c r="S1280" s="6" t="s">
        <v>52</v>
      </c>
      <c r="T1280" s="8">
        <v>0</v>
      </c>
      <c r="U1280" s="8">
        <v>8013181444</v>
      </c>
      <c r="V1280" s="8">
        <v>783290</v>
      </c>
      <c r="W1280" s="8">
        <v>8012398154</v>
      </c>
      <c r="X1280" s="8">
        <v>0</v>
      </c>
      <c r="Y1280" s="8">
        <v>8006409578</v>
      </c>
      <c r="Z1280" s="8">
        <v>5988576</v>
      </c>
      <c r="AA1280" s="8">
        <v>8006409578</v>
      </c>
      <c r="AB1280" s="8">
        <v>4716698372</v>
      </c>
      <c r="AC1280" s="8">
        <v>4716698372</v>
      </c>
      <c r="AD1280" s="21">
        <v>4716698372</v>
      </c>
    </row>
    <row r="1281" spans="1:30" ht="33.75" x14ac:dyDescent="0.25">
      <c r="A1281" s="20" t="s">
        <v>436</v>
      </c>
      <c r="B1281" s="6" t="s">
        <v>437</v>
      </c>
      <c r="C1281" s="7" t="s">
        <v>51</v>
      </c>
      <c r="D1281" s="7" t="s">
        <v>35</v>
      </c>
      <c r="E1281" s="3" t="str">
        <f>VLOOKUP(Tabla2[[#This Row],[RUBRO]],Hoja9!$B$4:$M$1963,10,0)</f>
        <v>PRIMERA INFANCIA</v>
      </c>
      <c r="F1281" s="7" t="str">
        <f>VLOOKUP(Tabla2[[#This Row],[RUBRO]],Hoja9!$B$4:$M$1963,11,0)</f>
        <v>DIRECCIÓN DE PRIMERA INFANCIA</v>
      </c>
      <c r="G1281" s="7" t="str">
        <f>VLOOKUP(Tabla2[[#This Row],[RUBRO]],Hoja9!$B$4:$M$1963,12,0)</f>
        <v>Primera Infancia</v>
      </c>
      <c r="H1281" s="5" t="s">
        <v>30</v>
      </c>
      <c r="I1281" s="5" t="s">
        <v>232</v>
      </c>
      <c r="J1281" s="5" t="s">
        <v>233</v>
      </c>
      <c r="K1281" s="5" t="s">
        <v>80</v>
      </c>
      <c r="L1281" s="5" t="s">
        <v>42</v>
      </c>
      <c r="M1281" s="5" t="s">
        <v>234</v>
      </c>
      <c r="N1281" s="5"/>
      <c r="O1281" s="5"/>
      <c r="P1281" s="5" t="s">
        <v>31</v>
      </c>
      <c r="Q1281" s="5" t="s">
        <v>32</v>
      </c>
      <c r="R1281" s="5" t="s">
        <v>33</v>
      </c>
      <c r="S1281" s="6" t="s">
        <v>52</v>
      </c>
      <c r="T1281" s="8">
        <v>0</v>
      </c>
      <c r="U1281" s="8">
        <v>23781391</v>
      </c>
      <c r="V1281" s="8">
        <v>0</v>
      </c>
      <c r="W1281" s="8">
        <v>23781391</v>
      </c>
      <c r="X1281" s="8">
        <v>0</v>
      </c>
      <c r="Y1281" s="8">
        <v>23781391</v>
      </c>
      <c r="Z1281" s="8">
        <v>0</v>
      </c>
      <c r="AA1281" s="8">
        <v>23781391</v>
      </c>
      <c r="AB1281" s="8">
        <v>8558483</v>
      </c>
      <c r="AC1281" s="8">
        <v>8558483</v>
      </c>
      <c r="AD1281" s="21">
        <v>8558483</v>
      </c>
    </row>
    <row r="1282" spans="1:30" ht="33.75" x14ac:dyDescent="0.25">
      <c r="A1282" s="20" t="s">
        <v>436</v>
      </c>
      <c r="B1282" s="6" t="s">
        <v>437</v>
      </c>
      <c r="C1282" s="7" t="s">
        <v>390</v>
      </c>
      <c r="D1282" s="7" t="s">
        <v>35</v>
      </c>
      <c r="E1282" s="3" t="str">
        <f>VLOOKUP(Tabla2[[#This Row],[RUBRO]],Hoja9!$B$4:$M$1963,10,0)</f>
        <v>PRIMERA INFANCIA</v>
      </c>
      <c r="F1282" s="7" t="str">
        <f>VLOOKUP(Tabla2[[#This Row],[RUBRO]],Hoja9!$B$4:$M$1963,11,0)</f>
        <v>DIRECCIÓN DE PRIMERA INFANCIA</v>
      </c>
      <c r="G1282" s="7" t="str">
        <f>VLOOKUP(Tabla2[[#This Row],[RUBRO]],Hoja9!$B$4:$M$1963,12,0)</f>
        <v>Primera Infancia</v>
      </c>
      <c r="H1282" s="5" t="s">
        <v>30</v>
      </c>
      <c r="I1282" s="5" t="s">
        <v>232</v>
      </c>
      <c r="J1282" s="5" t="s">
        <v>233</v>
      </c>
      <c r="K1282" s="5" t="s">
        <v>80</v>
      </c>
      <c r="L1282" s="5" t="s">
        <v>42</v>
      </c>
      <c r="M1282" s="5" t="s">
        <v>281</v>
      </c>
      <c r="N1282" s="5"/>
      <c r="O1282" s="5"/>
      <c r="P1282" s="5" t="s">
        <v>46</v>
      </c>
      <c r="Q1282" s="5" t="s">
        <v>47</v>
      </c>
      <c r="R1282" s="5" t="s">
        <v>33</v>
      </c>
      <c r="S1282" s="6" t="s">
        <v>391</v>
      </c>
      <c r="T1282" s="8">
        <v>38498406868</v>
      </c>
      <c r="U1282" s="8">
        <v>0</v>
      </c>
      <c r="V1282" s="8">
        <v>161676552</v>
      </c>
      <c r="W1282" s="8">
        <v>38336730316</v>
      </c>
      <c r="X1282" s="8">
        <v>0</v>
      </c>
      <c r="Y1282" s="8">
        <v>38125879346</v>
      </c>
      <c r="Z1282" s="8">
        <v>210850970</v>
      </c>
      <c r="AA1282" s="8">
        <v>38125879346</v>
      </c>
      <c r="AB1282" s="8">
        <v>18394868203</v>
      </c>
      <c r="AC1282" s="8">
        <v>18394868203</v>
      </c>
      <c r="AD1282" s="21">
        <v>18394868203</v>
      </c>
    </row>
    <row r="1283" spans="1:30" ht="33.75" x14ac:dyDescent="0.25">
      <c r="A1283" s="20" t="s">
        <v>436</v>
      </c>
      <c r="B1283" s="6" t="s">
        <v>437</v>
      </c>
      <c r="C1283" s="7" t="s">
        <v>270</v>
      </c>
      <c r="D1283" s="7" t="s">
        <v>35</v>
      </c>
      <c r="E1283" s="3" t="str">
        <f>VLOOKUP(Tabla2[[#This Row],[RUBRO]],Hoja9!$B$4:$M$1963,10,0)</f>
        <v>PRIMERA INFANCIA</v>
      </c>
      <c r="F1283" s="7" t="str">
        <f>VLOOKUP(Tabla2[[#This Row],[RUBRO]],Hoja9!$B$4:$M$1963,11,0)</f>
        <v>DIRECCIÓN DE PRIMERA INFANCIA</v>
      </c>
      <c r="G1283" s="7" t="str">
        <f>VLOOKUP(Tabla2[[#This Row],[RUBRO]],Hoja9!$B$4:$M$1963,12,0)</f>
        <v>Primera Infancia</v>
      </c>
      <c r="H1283" s="5" t="s">
        <v>30</v>
      </c>
      <c r="I1283" s="5" t="s">
        <v>232</v>
      </c>
      <c r="J1283" s="5" t="s">
        <v>233</v>
      </c>
      <c r="K1283" s="5" t="s">
        <v>80</v>
      </c>
      <c r="L1283" s="5" t="s">
        <v>42</v>
      </c>
      <c r="M1283" s="5" t="s">
        <v>243</v>
      </c>
      <c r="N1283" s="5"/>
      <c r="O1283" s="5"/>
      <c r="P1283" s="5" t="s">
        <v>46</v>
      </c>
      <c r="Q1283" s="5" t="s">
        <v>47</v>
      </c>
      <c r="R1283" s="5" t="s">
        <v>33</v>
      </c>
      <c r="S1283" s="6" t="s">
        <v>271</v>
      </c>
      <c r="T1283" s="8">
        <v>0</v>
      </c>
      <c r="U1283" s="8">
        <v>1108797005</v>
      </c>
      <c r="V1283" s="8">
        <v>0</v>
      </c>
      <c r="W1283" s="8">
        <v>1108797005</v>
      </c>
      <c r="X1283" s="8">
        <v>0</v>
      </c>
      <c r="Y1283" s="8">
        <v>1108796955</v>
      </c>
      <c r="Z1283" s="8">
        <v>50</v>
      </c>
      <c r="AA1283" s="8">
        <v>1102052115</v>
      </c>
      <c r="AB1283" s="8">
        <v>986046593</v>
      </c>
      <c r="AC1283" s="8">
        <v>986046593</v>
      </c>
      <c r="AD1283" s="21">
        <v>986046593</v>
      </c>
    </row>
    <row r="1284" spans="1:30" ht="33.75" x14ac:dyDescent="0.25">
      <c r="A1284" s="20" t="s">
        <v>436</v>
      </c>
      <c r="B1284" s="6" t="s">
        <v>437</v>
      </c>
      <c r="C1284" s="7" t="s">
        <v>274</v>
      </c>
      <c r="D1284" s="7" t="s">
        <v>35</v>
      </c>
      <c r="E1284" s="3" t="str">
        <f>VLOOKUP(Tabla2[[#This Row],[RUBRO]],Hoja9!$B$4:$M$1963,10,0)</f>
        <v>PRIMERA INFANCIA</v>
      </c>
      <c r="F1284" s="7" t="str">
        <f>VLOOKUP(Tabla2[[#This Row],[RUBRO]],Hoja9!$B$4:$M$1963,11,0)</f>
        <v>DIRECCIÓN DE GESTIÓN HUMANA</v>
      </c>
      <c r="G1284" s="7" t="str">
        <f>VLOOKUP(Tabla2[[#This Row],[RUBRO]],Hoja9!$B$4:$M$1963,12,0)</f>
        <v>Gestión Humana - Pres. Serv</v>
      </c>
      <c r="H1284" s="5" t="s">
        <v>30</v>
      </c>
      <c r="I1284" s="5" t="s">
        <v>232</v>
      </c>
      <c r="J1284" s="5" t="s">
        <v>233</v>
      </c>
      <c r="K1284" s="5" t="s">
        <v>80</v>
      </c>
      <c r="L1284" s="5" t="s">
        <v>42</v>
      </c>
      <c r="M1284" s="5" t="s">
        <v>254</v>
      </c>
      <c r="N1284" s="5"/>
      <c r="O1284" s="5"/>
      <c r="P1284" s="5" t="s">
        <v>31</v>
      </c>
      <c r="Q1284" s="5" t="s">
        <v>32</v>
      </c>
      <c r="R1284" s="5" t="s">
        <v>33</v>
      </c>
      <c r="S1284" s="6" t="s">
        <v>59</v>
      </c>
      <c r="T1284" s="8">
        <v>0</v>
      </c>
      <c r="U1284" s="8">
        <v>828530000</v>
      </c>
      <c r="V1284" s="8">
        <v>14962282</v>
      </c>
      <c r="W1284" s="8">
        <v>813567718</v>
      </c>
      <c r="X1284" s="8">
        <v>0</v>
      </c>
      <c r="Y1284" s="8">
        <v>813471051</v>
      </c>
      <c r="Z1284" s="8">
        <v>96667</v>
      </c>
      <c r="AA1284" s="8">
        <v>813471051</v>
      </c>
      <c r="AB1284" s="8">
        <v>354062428</v>
      </c>
      <c r="AC1284" s="8">
        <v>354062428</v>
      </c>
      <c r="AD1284" s="21">
        <v>354062428</v>
      </c>
    </row>
    <row r="1285" spans="1:30" ht="33.75" x14ac:dyDescent="0.25">
      <c r="A1285" s="20" t="s">
        <v>436</v>
      </c>
      <c r="B1285" s="6" t="s">
        <v>437</v>
      </c>
      <c r="C1285" s="7" t="s">
        <v>275</v>
      </c>
      <c r="D1285" s="7" t="s">
        <v>35</v>
      </c>
      <c r="E1285" s="3" t="str">
        <f>VLOOKUP(Tabla2[[#This Row],[RUBRO]],Hoja9!$B$4:$M$1963,10,0)</f>
        <v>PRIMERA INFANCIA</v>
      </c>
      <c r="F1285" s="7" t="str">
        <f>VLOOKUP(Tabla2[[#This Row],[RUBRO]],Hoja9!$B$4:$M$1963,11,0)</f>
        <v>DIRECCIÓN DE GESTIÓN HUMANA</v>
      </c>
      <c r="G1285" s="7" t="str">
        <f>VLOOKUP(Tabla2[[#This Row],[RUBRO]],Hoja9!$B$4:$M$1963,12,0)</f>
        <v>Gestión Humana- Viáticos</v>
      </c>
      <c r="H1285" s="5" t="s">
        <v>30</v>
      </c>
      <c r="I1285" s="5" t="s">
        <v>232</v>
      </c>
      <c r="J1285" s="5" t="s">
        <v>233</v>
      </c>
      <c r="K1285" s="5" t="s">
        <v>80</v>
      </c>
      <c r="L1285" s="5" t="s">
        <v>42</v>
      </c>
      <c r="M1285" s="5" t="s">
        <v>276</v>
      </c>
      <c r="N1285" s="5"/>
      <c r="O1285" s="5"/>
      <c r="P1285" s="5" t="s">
        <v>31</v>
      </c>
      <c r="Q1285" s="5" t="s">
        <v>32</v>
      </c>
      <c r="R1285" s="5" t="s">
        <v>33</v>
      </c>
      <c r="S1285" s="6" t="s">
        <v>249</v>
      </c>
      <c r="T1285" s="8">
        <v>3000000</v>
      </c>
      <c r="U1285" s="8">
        <v>121766335</v>
      </c>
      <c r="V1285" s="8">
        <v>0</v>
      </c>
      <c r="W1285" s="8">
        <v>124766335</v>
      </c>
      <c r="X1285" s="8">
        <v>0</v>
      </c>
      <c r="Y1285" s="8">
        <v>92159327</v>
      </c>
      <c r="Z1285" s="8">
        <v>32607008</v>
      </c>
      <c r="AA1285" s="8">
        <v>92159327</v>
      </c>
      <c r="AB1285" s="8">
        <v>78307616</v>
      </c>
      <c r="AC1285" s="8">
        <v>78307616</v>
      </c>
      <c r="AD1285" s="21">
        <v>78307616</v>
      </c>
    </row>
    <row r="1286" spans="1:30" ht="56.25" x14ac:dyDescent="0.25">
      <c r="A1286" s="20" t="s">
        <v>436</v>
      </c>
      <c r="B1286" s="6" t="s">
        <v>437</v>
      </c>
      <c r="C1286" s="7" t="s">
        <v>278</v>
      </c>
      <c r="D1286" s="7" t="s">
        <v>507</v>
      </c>
      <c r="E1286" s="3" t="str">
        <f>VLOOKUP(Tabla2[[#This Row],[RUBRO]],Hoja9!$B$4:$M$1963,10,0)</f>
        <v>FAMILIA</v>
      </c>
      <c r="F1286" s="7" t="str">
        <f>VLOOKUP(Tabla2[[#This Row],[RUBRO]],Hoja9!$B$4:$M$1963,11,0)</f>
        <v>DIRECCIÓN DE FAMILIAS Y COMUNIDADES</v>
      </c>
      <c r="G1286" s="7" t="str">
        <f>VLOOKUP(Tabla2[[#This Row],[RUBRO]],Hoja9!$B$4:$M$1963,12,0)</f>
        <v>Familia</v>
      </c>
      <c r="H1286" s="5" t="s">
        <v>30</v>
      </c>
      <c r="I1286" s="5" t="s">
        <v>232</v>
      </c>
      <c r="J1286" s="5" t="s">
        <v>233</v>
      </c>
      <c r="K1286" s="5" t="s">
        <v>64</v>
      </c>
      <c r="L1286" s="5" t="s">
        <v>42</v>
      </c>
      <c r="M1286" s="5" t="s">
        <v>234</v>
      </c>
      <c r="N1286" s="5"/>
      <c r="O1286" s="5"/>
      <c r="P1286" s="5" t="s">
        <v>31</v>
      </c>
      <c r="Q1286" s="5" t="s">
        <v>32</v>
      </c>
      <c r="R1286" s="5" t="s">
        <v>33</v>
      </c>
      <c r="S1286" s="6" t="s">
        <v>279</v>
      </c>
      <c r="T1286" s="8">
        <v>1824871680</v>
      </c>
      <c r="U1286" s="8">
        <v>382762560</v>
      </c>
      <c r="V1286" s="8">
        <v>30000000</v>
      </c>
      <c r="W1286" s="8">
        <v>2177634240</v>
      </c>
      <c r="X1286" s="8">
        <v>0</v>
      </c>
      <c r="Y1286" s="8">
        <v>2177634240</v>
      </c>
      <c r="Z1286" s="8">
        <v>0</v>
      </c>
      <c r="AA1286" s="8">
        <v>2177634240</v>
      </c>
      <c r="AB1286" s="8">
        <v>547461504</v>
      </c>
      <c r="AC1286" s="8">
        <v>547461504</v>
      </c>
      <c r="AD1286" s="21">
        <v>547461504</v>
      </c>
    </row>
    <row r="1287" spans="1:30" ht="56.25" x14ac:dyDescent="0.25">
      <c r="A1287" s="20" t="s">
        <v>436</v>
      </c>
      <c r="B1287" s="6" t="s">
        <v>437</v>
      </c>
      <c r="C1287" s="7" t="s">
        <v>280</v>
      </c>
      <c r="D1287" s="7" t="s">
        <v>507</v>
      </c>
      <c r="E1287" s="3" t="str">
        <f>VLOOKUP(Tabla2[[#This Row],[RUBRO]],Hoja9!$B$4:$M$1963,10,0)</f>
        <v>FAMILIA</v>
      </c>
      <c r="F1287" s="7" t="str">
        <f>VLOOKUP(Tabla2[[#This Row],[RUBRO]],Hoja9!$B$4:$M$1963,11,0)</f>
        <v>DIRECCIÓN DE FAMILIAS Y COMUNIDADES</v>
      </c>
      <c r="G1287" s="7" t="str">
        <f>VLOOKUP(Tabla2[[#This Row],[RUBRO]],Hoja9!$B$4:$M$1963,12,0)</f>
        <v>Familia</v>
      </c>
      <c r="H1287" s="5" t="s">
        <v>30</v>
      </c>
      <c r="I1287" s="5" t="s">
        <v>232</v>
      </c>
      <c r="J1287" s="5" t="s">
        <v>233</v>
      </c>
      <c r="K1287" s="5" t="s">
        <v>64</v>
      </c>
      <c r="L1287" s="5" t="s">
        <v>42</v>
      </c>
      <c r="M1287" s="5" t="s">
        <v>281</v>
      </c>
      <c r="N1287" s="5"/>
      <c r="O1287" s="5"/>
      <c r="P1287" s="5" t="s">
        <v>31</v>
      </c>
      <c r="Q1287" s="5" t="s">
        <v>32</v>
      </c>
      <c r="R1287" s="5" t="s">
        <v>33</v>
      </c>
      <c r="S1287" s="6" t="s">
        <v>282</v>
      </c>
      <c r="T1287" s="8">
        <v>377856985</v>
      </c>
      <c r="U1287" s="8">
        <v>785908800</v>
      </c>
      <c r="V1287" s="8">
        <v>0</v>
      </c>
      <c r="W1287" s="8">
        <v>1163765785</v>
      </c>
      <c r="X1287" s="8">
        <v>0</v>
      </c>
      <c r="Y1287" s="8">
        <v>1163765785</v>
      </c>
      <c r="Z1287" s="8">
        <v>0</v>
      </c>
      <c r="AA1287" s="8">
        <v>1163765785</v>
      </c>
      <c r="AB1287" s="8">
        <v>312033697</v>
      </c>
      <c r="AC1287" s="8">
        <v>312033697</v>
      </c>
      <c r="AD1287" s="21">
        <v>312033697</v>
      </c>
    </row>
    <row r="1288" spans="1:30" ht="33.75" x14ac:dyDescent="0.25">
      <c r="A1288" s="20" t="s">
        <v>436</v>
      </c>
      <c r="B1288" s="6" t="s">
        <v>437</v>
      </c>
      <c r="C1288" s="7" t="s">
        <v>285</v>
      </c>
      <c r="D1288" s="7" t="s">
        <v>507</v>
      </c>
      <c r="E1288" s="3" t="str">
        <f>VLOOKUP(Tabla2[[#This Row],[RUBRO]],Hoja9!$B$4:$M$1963,10,0)</f>
        <v>FAMILIA</v>
      </c>
      <c r="F1288" s="7" t="str">
        <f>VLOOKUP(Tabla2[[#This Row],[RUBRO]],Hoja9!$B$4:$M$1963,11,0)</f>
        <v>DIRECCIÓN DE GESTIÓN HUMANA</v>
      </c>
      <c r="G1288" s="7" t="str">
        <f>VLOOKUP(Tabla2[[#This Row],[RUBRO]],Hoja9!$B$4:$M$1963,12,0)</f>
        <v>Gestión Humana - Pres. Serv</v>
      </c>
      <c r="H1288" s="5" t="s">
        <v>30</v>
      </c>
      <c r="I1288" s="5" t="s">
        <v>232</v>
      </c>
      <c r="J1288" s="5" t="s">
        <v>233</v>
      </c>
      <c r="K1288" s="5" t="s">
        <v>64</v>
      </c>
      <c r="L1288" s="5" t="s">
        <v>42</v>
      </c>
      <c r="M1288" s="5" t="s">
        <v>243</v>
      </c>
      <c r="N1288" s="5"/>
      <c r="O1288" s="5"/>
      <c r="P1288" s="5" t="s">
        <v>31</v>
      </c>
      <c r="Q1288" s="5" t="s">
        <v>32</v>
      </c>
      <c r="R1288" s="5" t="s">
        <v>33</v>
      </c>
      <c r="S1288" s="6" t="s">
        <v>59</v>
      </c>
      <c r="T1288" s="8">
        <v>32791000</v>
      </c>
      <c r="U1288" s="8">
        <v>1887967</v>
      </c>
      <c r="V1288" s="8">
        <v>0</v>
      </c>
      <c r="W1288" s="8">
        <v>34678967</v>
      </c>
      <c r="X1288" s="8">
        <v>0</v>
      </c>
      <c r="Y1288" s="8">
        <v>32791000</v>
      </c>
      <c r="Z1288" s="8">
        <v>1887967</v>
      </c>
      <c r="AA1288" s="8">
        <v>32791000</v>
      </c>
      <c r="AB1288" s="8">
        <v>15699933</v>
      </c>
      <c r="AC1288" s="8">
        <v>15699933</v>
      </c>
      <c r="AD1288" s="21">
        <v>15699933</v>
      </c>
    </row>
    <row r="1289" spans="1:30" ht="33.75" x14ac:dyDescent="0.25">
      <c r="A1289" s="20" t="s">
        <v>436</v>
      </c>
      <c r="B1289" s="6" t="s">
        <v>437</v>
      </c>
      <c r="C1289" s="7" t="s">
        <v>286</v>
      </c>
      <c r="D1289" s="7" t="s">
        <v>507</v>
      </c>
      <c r="E1289" s="3" t="str">
        <f>VLOOKUP(Tabla2[[#This Row],[RUBRO]],Hoja9!$B$4:$M$1963,10,0)</f>
        <v>FAMILIA</v>
      </c>
      <c r="F1289" s="7" t="str">
        <f>VLOOKUP(Tabla2[[#This Row],[RUBRO]],Hoja9!$B$4:$M$1963,11,0)</f>
        <v>DIRECCIÓN DE GESTIÓN HUMANA</v>
      </c>
      <c r="G1289" s="7" t="str">
        <f>VLOOKUP(Tabla2[[#This Row],[RUBRO]],Hoja9!$B$4:$M$1963,12,0)</f>
        <v>Gestión Humana- Viáticos</v>
      </c>
      <c r="H1289" s="5" t="s">
        <v>30</v>
      </c>
      <c r="I1289" s="5" t="s">
        <v>232</v>
      </c>
      <c r="J1289" s="5" t="s">
        <v>233</v>
      </c>
      <c r="K1289" s="5" t="s">
        <v>64</v>
      </c>
      <c r="L1289" s="5" t="s">
        <v>42</v>
      </c>
      <c r="M1289" s="5" t="s">
        <v>246</v>
      </c>
      <c r="N1289" s="5"/>
      <c r="O1289" s="5"/>
      <c r="P1289" s="5" t="s">
        <v>31</v>
      </c>
      <c r="Q1289" s="5" t="s">
        <v>32</v>
      </c>
      <c r="R1289" s="5" t="s">
        <v>33</v>
      </c>
      <c r="S1289" s="6" t="s">
        <v>249</v>
      </c>
      <c r="T1289" s="8">
        <v>17247668</v>
      </c>
      <c r="U1289" s="8">
        <v>4000000</v>
      </c>
      <c r="V1289" s="8">
        <v>0</v>
      </c>
      <c r="W1289" s="8">
        <v>21247668</v>
      </c>
      <c r="X1289" s="8">
        <v>0</v>
      </c>
      <c r="Y1289" s="8">
        <v>6225843</v>
      </c>
      <c r="Z1289" s="8">
        <v>15021825</v>
      </c>
      <c r="AA1289" s="8">
        <v>6225843</v>
      </c>
      <c r="AB1289" s="8">
        <v>4164771</v>
      </c>
      <c r="AC1289" s="8">
        <v>4164771</v>
      </c>
      <c r="AD1289" s="21">
        <v>4164771</v>
      </c>
    </row>
    <row r="1290" spans="1:30" ht="56.25" x14ac:dyDescent="0.25">
      <c r="A1290" s="20" t="s">
        <v>436</v>
      </c>
      <c r="B1290" s="6" t="s">
        <v>437</v>
      </c>
      <c r="C1290" s="7" t="s">
        <v>478</v>
      </c>
      <c r="D1290" s="7" t="s">
        <v>507</v>
      </c>
      <c r="E1290" s="3" t="str">
        <f>VLOOKUP(Tabla2[[#This Row],[RUBRO]],Hoja9!$B$4:$M$1963,10,0)</f>
        <v>FAMILIA</v>
      </c>
      <c r="F1290" s="7" t="str">
        <f>VLOOKUP(Tabla2[[#This Row],[RUBRO]],Hoja9!$B$4:$M$1963,11,0)</f>
        <v>DIRECCIÓN DE FAMILIAS Y COMUNIDADES</v>
      </c>
      <c r="G1290" s="7" t="str">
        <f>VLOOKUP(Tabla2[[#This Row],[RUBRO]],Hoja9!$B$4:$M$1963,12,0)</f>
        <v>Familia</v>
      </c>
      <c r="H1290" s="5" t="s">
        <v>30</v>
      </c>
      <c r="I1290" s="5" t="s">
        <v>232</v>
      </c>
      <c r="J1290" s="5" t="s">
        <v>233</v>
      </c>
      <c r="K1290" s="5" t="s">
        <v>64</v>
      </c>
      <c r="L1290" s="5" t="s">
        <v>42</v>
      </c>
      <c r="M1290" s="5" t="s">
        <v>266</v>
      </c>
      <c r="N1290" s="5"/>
      <c r="O1290" s="5"/>
      <c r="P1290" s="5" t="s">
        <v>31</v>
      </c>
      <c r="Q1290" s="5" t="s">
        <v>32</v>
      </c>
      <c r="R1290" s="5" t="s">
        <v>33</v>
      </c>
      <c r="S1290" s="6" t="s">
        <v>267</v>
      </c>
      <c r="T1290" s="8">
        <v>4984</v>
      </c>
      <c r="U1290" s="8">
        <v>0</v>
      </c>
      <c r="V1290" s="8">
        <v>0</v>
      </c>
      <c r="W1290" s="8">
        <v>4984</v>
      </c>
      <c r="X1290" s="8">
        <v>0</v>
      </c>
      <c r="Y1290" s="8">
        <v>0</v>
      </c>
      <c r="Z1290" s="8">
        <v>4984</v>
      </c>
      <c r="AA1290" s="8">
        <v>0</v>
      </c>
      <c r="AB1290" s="8">
        <v>0</v>
      </c>
      <c r="AC1290" s="8">
        <v>0</v>
      </c>
      <c r="AD1290" s="21">
        <v>0</v>
      </c>
    </row>
    <row r="1291" spans="1:30" ht="45" x14ac:dyDescent="0.25">
      <c r="A1291" s="20" t="s">
        <v>436</v>
      </c>
      <c r="B1291" s="6" t="s">
        <v>437</v>
      </c>
      <c r="C1291" s="7" t="s">
        <v>392</v>
      </c>
      <c r="D1291" s="7" t="s">
        <v>512</v>
      </c>
      <c r="E1291" s="3" t="str">
        <f>VLOOKUP(Tabla2[[#This Row],[RUBRO]],Hoja9!$B$4:$M$1963,10,0)</f>
        <v>GENERACIONES</v>
      </c>
      <c r="F1291" s="7" t="str">
        <f>VLOOKUP(Tabla2[[#This Row],[RUBRO]],Hoja9!$B$4:$M$1963,11,0)</f>
        <v>DIRECCIÓN DE NIÑEZ Y ADOLESCENCIA</v>
      </c>
      <c r="G1291" s="7" t="str">
        <f>VLOOKUP(Tabla2[[#This Row],[RUBRO]],Hoja9!$B$4:$M$1963,12,0)</f>
        <v>Niñez y adolescencia</v>
      </c>
      <c r="H1291" s="5" t="s">
        <v>30</v>
      </c>
      <c r="I1291" s="5" t="s">
        <v>232</v>
      </c>
      <c r="J1291" s="5" t="s">
        <v>233</v>
      </c>
      <c r="K1291" s="5" t="s">
        <v>68</v>
      </c>
      <c r="L1291" s="5" t="s">
        <v>42</v>
      </c>
      <c r="M1291" s="5" t="s">
        <v>234</v>
      </c>
      <c r="N1291" s="5"/>
      <c r="O1291" s="5"/>
      <c r="P1291" s="5" t="s">
        <v>31</v>
      </c>
      <c r="Q1291" s="5" t="s">
        <v>32</v>
      </c>
      <c r="R1291" s="5" t="s">
        <v>33</v>
      </c>
      <c r="S1291" s="6" t="s">
        <v>393</v>
      </c>
      <c r="T1291" s="8">
        <v>2125424580</v>
      </c>
      <c r="U1291" s="8">
        <v>136434900</v>
      </c>
      <c r="V1291" s="8">
        <v>361841800</v>
      </c>
      <c r="W1291" s="8">
        <v>1900017680</v>
      </c>
      <c r="X1291" s="8">
        <v>0</v>
      </c>
      <c r="Y1291" s="8">
        <v>1900017680</v>
      </c>
      <c r="Z1291" s="8">
        <v>0</v>
      </c>
      <c r="AA1291" s="8">
        <v>1763582780</v>
      </c>
      <c r="AB1291" s="8">
        <v>71987560</v>
      </c>
      <c r="AC1291" s="8">
        <v>71987560</v>
      </c>
      <c r="AD1291" s="21">
        <v>71987560</v>
      </c>
    </row>
    <row r="1292" spans="1:30" ht="45" x14ac:dyDescent="0.25">
      <c r="A1292" s="20" t="s">
        <v>436</v>
      </c>
      <c r="B1292" s="6" t="s">
        <v>437</v>
      </c>
      <c r="C1292" s="7" t="s">
        <v>394</v>
      </c>
      <c r="D1292" s="7" t="s">
        <v>512</v>
      </c>
      <c r="E1292" s="3" t="str">
        <f>VLOOKUP(Tabla2[[#This Row],[RUBRO]],Hoja9!$B$4:$M$1963,10,0)</f>
        <v>GENERACIONES</v>
      </c>
      <c r="F1292" s="7" t="str">
        <f>VLOOKUP(Tabla2[[#This Row],[RUBRO]],Hoja9!$B$4:$M$1963,11,0)</f>
        <v>DIRECCIÓN DE NIÑEZ Y ADOLESCENCIA</v>
      </c>
      <c r="G1292" s="7" t="str">
        <f>VLOOKUP(Tabla2[[#This Row],[RUBRO]],Hoja9!$B$4:$M$1963,12,0)</f>
        <v>Niñez y adolescencia</v>
      </c>
      <c r="H1292" s="5" t="s">
        <v>30</v>
      </c>
      <c r="I1292" s="5" t="s">
        <v>232</v>
      </c>
      <c r="J1292" s="5" t="s">
        <v>233</v>
      </c>
      <c r="K1292" s="5" t="s">
        <v>68</v>
      </c>
      <c r="L1292" s="5" t="s">
        <v>42</v>
      </c>
      <c r="M1292" s="5" t="s">
        <v>281</v>
      </c>
      <c r="N1292" s="5"/>
      <c r="O1292" s="5"/>
      <c r="P1292" s="5" t="s">
        <v>31</v>
      </c>
      <c r="Q1292" s="5" t="s">
        <v>32</v>
      </c>
      <c r="R1292" s="5" t="s">
        <v>33</v>
      </c>
      <c r="S1292" s="6" t="s">
        <v>395</v>
      </c>
      <c r="T1292" s="8">
        <v>254065520</v>
      </c>
      <c r="U1292" s="8">
        <v>0</v>
      </c>
      <c r="V1292" s="8">
        <v>19552300</v>
      </c>
      <c r="W1292" s="8">
        <v>234513220</v>
      </c>
      <c r="X1292" s="8">
        <v>0</v>
      </c>
      <c r="Y1292" s="8">
        <v>234513220</v>
      </c>
      <c r="Z1292" s="8">
        <v>0</v>
      </c>
      <c r="AA1292" s="8">
        <v>234513220</v>
      </c>
      <c r="AB1292" s="8">
        <v>3376040</v>
      </c>
      <c r="AC1292" s="8">
        <v>3376040</v>
      </c>
      <c r="AD1292" s="21">
        <v>3376040</v>
      </c>
    </row>
    <row r="1293" spans="1:30" ht="45" x14ac:dyDescent="0.25">
      <c r="A1293" s="20" t="s">
        <v>436</v>
      </c>
      <c r="B1293" s="6" t="s">
        <v>437</v>
      </c>
      <c r="C1293" s="7" t="s">
        <v>291</v>
      </c>
      <c r="D1293" s="7" t="s">
        <v>512</v>
      </c>
      <c r="E1293" s="3" t="str">
        <f>VLOOKUP(Tabla2[[#This Row],[RUBRO]],Hoja9!$B$4:$M$1963,10,0)</f>
        <v>GENERACIONES</v>
      </c>
      <c r="F1293" s="7" t="str">
        <f>VLOOKUP(Tabla2[[#This Row],[RUBRO]],Hoja9!$B$4:$M$1963,11,0)</f>
        <v>DIRECCIÓN DE NIÑEZ Y ADOLESCENCIA</v>
      </c>
      <c r="G1293" s="7" t="str">
        <f>VLOOKUP(Tabla2[[#This Row],[RUBRO]],Hoja9!$B$4:$M$1963,12,0)</f>
        <v>Niñez y adolescencia</v>
      </c>
      <c r="H1293" s="5" t="s">
        <v>30</v>
      </c>
      <c r="I1293" s="5" t="s">
        <v>232</v>
      </c>
      <c r="J1293" s="5" t="s">
        <v>233</v>
      </c>
      <c r="K1293" s="5" t="s">
        <v>68</v>
      </c>
      <c r="L1293" s="5" t="s">
        <v>42</v>
      </c>
      <c r="M1293" s="5" t="s">
        <v>243</v>
      </c>
      <c r="N1293" s="5"/>
      <c r="O1293" s="5"/>
      <c r="P1293" s="5" t="s">
        <v>31</v>
      </c>
      <c r="Q1293" s="5" t="s">
        <v>32</v>
      </c>
      <c r="R1293" s="5" t="s">
        <v>33</v>
      </c>
      <c r="S1293" s="6" t="s">
        <v>292</v>
      </c>
      <c r="T1293" s="8">
        <v>0</v>
      </c>
      <c r="U1293" s="8">
        <v>352762560</v>
      </c>
      <c r="V1293" s="8">
        <v>0</v>
      </c>
      <c r="W1293" s="8">
        <v>352762560</v>
      </c>
      <c r="X1293" s="8">
        <v>0</v>
      </c>
      <c r="Y1293" s="8">
        <v>352762560</v>
      </c>
      <c r="Z1293" s="8">
        <v>0</v>
      </c>
      <c r="AA1293" s="8">
        <v>352762560</v>
      </c>
      <c r="AB1293" s="8">
        <v>0</v>
      </c>
      <c r="AC1293" s="8">
        <v>0</v>
      </c>
      <c r="AD1293" s="21">
        <v>0</v>
      </c>
    </row>
    <row r="1294" spans="1:30" ht="33.75" x14ac:dyDescent="0.25">
      <c r="A1294" s="20" t="s">
        <v>436</v>
      </c>
      <c r="B1294" s="6" t="s">
        <v>437</v>
      </c>
      <c r="C1294" s="7" t="s">
        <v>293</v>
      </c>
      <c r="D1294" s="7" t="s">
        <v>512</v>
      </c>
      <c r="E1294" s="3" t="str">
        <f>VLOOKUP(Tabla2[[#This Row],[RUBRO]],Hoja9!$B$4:$M$1963,10,0)</f>
        <v>GENERACIONES</v>
      </c>
      <c r="F1294" s="7" t="str">
        <f>VLOOKUP(Tabla2[[#This Row],[RUBRO]],Hoja9!$B$4:$M$1963,11,0)</f>
        <v>DIRECCIÓN DE GESTIÓN HUMANA</v>
      </c>
      <c r="G1294" s="7" t="str">
        <f>VLOOKUP(Tabla2[[#This Row],[RUBRO]],Hoja9!$B$4:$M$1963,12,0)</f>
        <v>Gestión Humana - Pres. Serv</v>
      </c>
      <c r="H1294" s="5" t="s">
        <v>30</v>
      </c>
      <c r="I1294" s="5" t="s">
        <v>232</v>
      </c>
      <c r="J1294" s="5" t="s">
        <v>233</v>
      </c>
      <c r="K1294" s="5" t="s">
        <v>68</v>
      </c>
      <c r="L1294" s="5" t="s">
        <v>42</v>
      </c>
      <c r="M1294" s="5" t="s">
        <v>248</v>
      </c>
      <c r="N1294" s="5"/>
      <c r="O1294" s="5"/>
      <c r="P1294" s="5" t="s">
        <v>31</v>
      </c>
      <c r="Q1294" s="5" t="s">
        <v>32</v>
      </c>
      <c r="R1294" s="5" t="s">
        <v>33</v>
      </c>
      <c r="S1294" s="6" t="s">
        <v>59</v>
      </c>
      <c r="T1294" s="8">
        <v>0</v>
      </c>
      <c r="U1294" s="8">
        <v>68669800</v>
      </c>
      <c r="V1294" s="8">
        <v>0</v>
      </c>
      <c r="W1294" s="8">
        <v>68669800</v>
      </c>
      <c r="X1294" s="8">
        <v>0</v>
      </c>
      <c r="Y1294" s="8">
        <v>68669800</v>
      </c>
      <c r="Z1294" s="8">
        <v>0</v>
      </c>
      <c r="AA1294" s="8">
        <v>68669800</v>
      </c>
      <c r="AB1294" s="8">
        <v>27850600</v>
      </c>
      <c r="AC1294" s="8">
        <v>27850600</v>
      </c>
      <c r="AD1294" s="21">
        <v>27850600</v>
      </c>
    </row>
    <row r="1295" spans="1:30" ht="33.75" x14ac:dyDescent="0.25">
      <c r="A1295" s="20" t="s">
        <v>436</v>
      </c>
      <c r="B1295" s="6" t="s">
        <v>437</v>
      </c>
      <c r="C1295" s="7" t="s">
        <v>294</v>
      </c>
      <c r="D1295" s="7" t="s">
        <v>512</v>
      </c>
      <c r="E1295" s="3" t="str">
        <f>VLOOKUP(Tabla2[[#This Row],[RUBRO]],Hoja9!$B$4:$M$1963,10,0)</f>
        <v>GENERACIONES</v>
      </c>
      <c r="F1295" s="7" t="str">
        <f>VLOOKUP(Tabla2[[#This Row],[RUBRO]],Hoja9!$B$4:$M$1963,11,0)</f>
        <v>DIRECCIÓN DE GESTIÓN HUMANA</v>
      </c>
      <c r="G1295" s="7" t="str">
        <f>VLOOKUP(Tabla2[[#This Row],[RUBRO]],Hoja9!$B$4:$M$1963,12,0)</f>
        <v>Gestión Humana- Viáticos</v>
      </c>
      <c r="H1295" s="5" t="s">
        <v>30</v>
      </c>
      <c r="I1295" s="5" t="s">
        <v>232</v>
      </c>
      <c r="J1295" s="5" t="s">
        <v>233</v>
      </c>
      <c r="K1295" s="5" t="s">
        <v>68</v>
      </c>
      <c r="L1295" s="5" t="s">
        <v>42</v>
      </c>
      <c r="M1295" s="5" t="s">
        <v>254</v>
      </c>
      <c r="N1295" s="5"/>
      <c r="O1295" s="5"/>
      <c r="P1295" s="5" t="s">
        <v>31</v>
      </c>
      <c r="Q1295" s="5" t="s">
        <v>32</v>
      </c>
      <c r="R1295" s="5" t="s">
        <v>33</v>
      </c>
      <c r="S1295" s="6" t="s">
        <v>249</v>
      </c>
      <c r="T1295" s="8">
        <v>3000000</v>
      </c>
      <c r="U1295" s="8">
        <v>10000000</v>
      </c>
      <c r="V1295" s="8">
        <v>0</v>
      </c>
      <c r="W1295" s="8">
        <v>13000000</v>
      </c>
      <c r="X1295" s="8">
        <v>0</v>
      </c>
      <c r="Y1295" s="8">
        <v>6044576</v>
      </c>
      <c r="Z1295" s="8">
        <v>6955424</v>
      </c>
      <c r="AA1295" s="8">
        <v>6044576</v>
      </c>
      <c r="AB1295" s="8">
        <v>4787353</v>
      </c>
      <c r="AC1295" s="8">
        <v>4787353</v>
      </c>
      <c r="AD1295" s="21">
        <v>4787353</v>
      </c>
    </row>
    <row r="1296" spans="1:30" ht="45" x14ac:dyDescent="0.25">
      <c r="A1296" s="20" t="s">
        <v>436</v>
      </c>
      <c r="B1296" s="6" t="s">
        <v>437</v>
      </c>
      <c r="C1296" s="7" t="s">
        <v>295</v>
      </c>
      <c r="D1296" s="7" t="s">
        <v>512</v>
      </c>
      <c r="E1296" s="3" t="str">
        <f>VLOOKUP(Tabla2[[#This Row],[RUBRO]],Hoja9!$B$4:$M$1963,10,0)</f>
        <v>GENERACIONES</v>
      </c>
      <c r="F1296" s="7" t="str">
        <f>VLOOKUP(Tabla2[[#This Row],[RUBRO]],Hoja9!$B$4:$M$1963,11,0)</f>
        <v>DIRECCIÓN DE NIÑEZ Y ADOLESCENCIA</v>
      </c>
      <c r="G1296" s="7" t="str">
        <f>VLOOKUP(Tabla2[[#This Row],[RUBRO]],Hoja9!$B$4:$M$1963,12,0)</f>
        <v>Niñez y adolescencia</v>
      </c>
      <c r="H1296" s="5" t="s">
        <v>30</v>
      </c>
      <c r="I1296" s="5" t="s">
        <v>232</v>
      </c>
      <c r="J1296" s="5" t="s">
        <v>233</v>
      </c>
      <c r="K1296" s="5" t="s">
        <v>68</v>
      </c>
      <c r="L1296" s="5" t="s">
        <v>42</v>
      </c>
      <c r="M1296" s="5" t="s">
        <v>266</v>
      </c>
      <c r="N1296" s="5"/>
      <c r="O1296" s="5"/>
      <c r="P1296" s="5" t="s">
        <v>31</v>
      </c>
      <c r="Q1296" s="5" t="s">
        <v>32</v>
      </c>
      <c r="R1296" s="5" t="s">
        <v>33</v>
      </c>
      <c r="S1296" s="6" t="s">
        <v>267</v>
      </c>
      <c r="T1296" s="8">
        <v>0</v>
      </c>
      <c r="U1296" s="8">
        <v>9517960</v>
      </c>
      <c r="V1296" s="8">
        <v>9502960</v>
      </c>
      <c r="W1296" s="8">
        <v>15000</v>
      </c>
      <c r="X1296" s="8">
        <v>0</v>
      </c>
      <c r="Y1296" s="8">
        <v>0</v>
      </c>
      <c r="Z1296" s="8">
        <v>15000</v>
      </c>
      <c r="AA1296" s="8">
        <v>0</v>
      </c>
      <c r="AB1296" s="8">
        <v>0</v>
      </c>
      <c r="AC1296" s="8">
        <v>0</v>
      </c>
      <c r="AD1296" s="21">
        <v>0</v>
      </c>
    </row>
    <row r="1297" spans="1:30" ht="33.75" x14ac:dyDescent="0.25">
      <c r="A1297" s="20" t="s">
        <v>436</v>
      </c>
      <c r="B1297" s="6" t="s">
        <v>437</v>
      </c>
      <c r="C1297" s="7" t="s">
        <v>298</v>
      </c>
      <c r="D1297" s="7" t="s">
        <v>594</v>
      </c>
      <c r="E1297" s="3" t="str">
        <f>VLOOKUP(Tabla2[[#This Row],[RUBRO]],Hoja9!$B$4:$M$1963,10,0)</f>
        <v>SNBF</v>
      </c>
      <c r="F1297" s="7" t="str">
        <f>VLOOKUP(Tabla2[[#This Row],[RUBRO]],Hoja9!$B$4:$M$1963,11,0)</f>
        <v>DIRECCIÓN DE GESTIÓN HUMANA</v>
      </c>
      <c r="G1297" s="7" t="str">
        <f>VLOOKUP(Tabla2[[#This Row],[RUBRO]],Hoja9!$B$4:$M$1963,12,0)</f>
        <v>Gestión Humana - Pres. Serv</v>
      </c>
      <c r="H1297" s="5" t="s">
        <v>30</v>
      </c>
      <c r="I1297" s="5" t="s">
        <v>232</v>
      </c>
      <c r="J1297" s="5" t="s">
        <v>233</v>
      </c>
      <c r="K1297" s="5" t="s">
        <v>138</v>
      </c>
      <c r="L1297" s="5" t="s">
        <v>42</v>
      </c>
      <c r="M1297" s="5" t="s">
        <v>281</v>
      </c>
      <c r="N1297" s="5"/>
      <c r="O1297" s="5"/>
      <c r="P1297" s="5" t="s">
        <v>31</v>
      </c>
      <c r="Q1297" s="5" t="s">
        <v>32</v>
      </c>
      <c r="R1297" s="5" t="s">
        <v>33</v>
      </c>
      <c r="S1297" s="6" t="s">
        <v>59</v>
      </c>
      <c r="T1297" s="8">
        <v>105643560</v>
      </c>
      <c r="U1297" s="8">
        <v>0</v>
      </c>
      <c r="V1297" s="8">
        <v>2650560</v>
      </c>
      <c r="W1297" s="8">
        <v>102993000</v>
      </c>
      <c r="X1297" s="8">
        <v>0</v>
      </c>
      <c r="Y1297" s="8">
        <v>102993000</v>
      </c>
      <c r="Z1297" s="8">
        <v>0</v>
      </c>
      <c r="AA1297" s="8">
        <v>102993000</v>
      </c>
      <c r="AB1297" s="8">
        <v>44890899</v>
      </c>
      <c r="AC1297" s="8">
        <v>44890899</v>
      </c>
      <c r="AD1297" s="21">
        <v>44890899</v>
      </c>
    </row>
    <row r="1298" spans="1:30" ht="33.75" x14ac:dyDescent="0.25">
      <c r="A1298" s="20" t="s">
        <v>436</v>
      </c>
      <c r="B1298" s="6" t="s">
        <v>437</v>
      </c>
      <c r="C1298" s="7" t="s">
        <v>299</v>
      </c>
      <c r="D1298" s="7" t="s">
        <v>594</v>
      </c>
      <c r="E1298" s="3" t="str">
        <f>VLOOKUP(Tabla2[[#This Row],[RUBRO]],Hoja9!$B$4:$M$1963,10,0)</f>
        <v>SNBF</v>
      </c>
      <c r="F1298" s="7" t="str">
        <f>VLOOKUP(Tabla2[[#This Row],[RUBRO]],Hoja9!$B$4:$M$1963,11,0)</f>
        <v>DIRECCIÓN DE GESTIÓN HUMANA</v>
      </c>
      <c r="G1298" s="7" t="str">
        <f>VLOOKUP(Tabla2[[#This Row],[RUBRO]],Hoja9!$B$4:$M$1963,12,0)</f>
        <v>Gestión Humana- Viáticos</v>
      </c>
      <c r="H1298" s="5" t="s">
        <v>30</v>
      </c>
      <c r="I1298" s="5" t="s">
        <v>232</v>
      </c>
      <c r="J1298" s="5" t="s">
        <v>233</v>
      </c>
      <c r="K1298" s="5" t="s">
        <v>138</v>
      </c>
      <c r="L1298" s="5" t="s">
        <v>42</v>
      </c>
      <c r="M1298" s="5" t="s">
        <v>237</v>
      </c>
      <c r="N1298" s="5"/>
      <c r="O1298" s="5"/>
      <c r="P1298" s="5" t="s">
        <v>31</v>
      </c>
      <c r="Q1298" s="5" t="s">
        <v>32</v>
      </c>
      <c r="R1298" s="5" t="s">
        <v>33</v>
      </c>
      <c r="S1298" s="6" t="s">
        <v>249</v>
      </c>
      <c r="T1298" s="8">
        <v>31861846</v>
      </c>
      <c r="U1298" s="8">
        <v>0</v>
      </c>
      <c r="V1298" s="8">
        <v>0</v>
      </c>
      <c r="W1298" s="8">
        <v>31861846</v>
      </c>
      <c r="X1298" s="8">
        <v>0</v>
      </c>
      <c r="Y1298" s="8">
        <v>19986163</v>
      </c>
      <c r="Z1298" s="8">
        <v>11875683</v>
      </c>
      <c r="AA1298" s="8">
        <v>19986163</v>
      </c>
      <c r="AB1298" s="8">
        <v>9771948</v>
      </c>
      <c r="AC1298" s="8">
        <v>9771948</v>
      </c>
      <c r="AD1298" s="21">
        <v>9771948</v>
      </c>
    </row>
    <row r="1299" spans="1:30" ht="33.75" x14ac:dyDescent="0.25">
      <c r="A1299" s="20" t="s">
        <v>436</v>
      </c>
      <c r="B1299" s="6" t="s">
        <v>437</v>
      </c>
      <c r="C1299" s="7" t="s">
        <v>303</v>
      </c>
      <c r="D1299" s="7" t="s">
        <v>604</v>
      </c>
      <c r="E1299" s="3" t="str">
        <f>VLOOKUP(Tabla2[[#This Row],[RUBRO]],Hoja9!$B$4:$M$1963,10,0)</f>
        <v>TECNOLOGIA</v>
      </c>
      <c r="F1299" s="7" t="str">
        <f>VLOOKUP(Tabla2[[#This Row],[RUBRO]],Hoja9!$B$4:$M$1963,11,0)</f>
        <v>DIRECCIÓN DE GESTIÓN HUMANA</v>
      </c>
      <c r="G1299" s="7" t="str">
        <f>VLOOKUP(Tabla2[[#This Row],[RUBRO]],Hoja9!$B$4:$M$1963,12,0)</f>
        <v>Gestión Humana - Pres. Serv</v>
      </c>
      <c r="H1299" s="5" t="s">
        <v>30</v>
      </c>
      <c r="I1299" s="5" t="s">
        <v>301</v>
      </c>
      <c r="J1299" s="5" t="s">
        <v>233</v>
      </c>
      <c r="K1299" s="5" t="s">
        <v>41</v>
      </c>
      <c r="L1299" s="5" t="s">
        <v>42</v>
      </c>
      <c r="M1299" s="5" t="s">
        <v>281</v>
      </c>
      <c r="N1299" s="5"/>
      <c r="O1299" s="5"/>
      <c r="P1299" s="5" t="s">
        <v>31</v>
      </c>
      <c r="Q1299" s="5" t="s">
        <v>32</v>
      </c>
      <c r="R1299" s="5" t="s">
        <v>33</v>
      </c>
      <c r="S1299" s="6" t="s">
        <v>59</v>
      </c>
      <c r="T1299" s="8">
        <v>43080265</v>
      </c>
      <c r="U1299" s="8">
        <v>412735</v>
      </c>
      <c r="V1299" s="8">
        <v>0</v>
      </c>
      <c r="W1299" s="8">
        <v>43493000</v>
      </c>
      <c r="X1299" s="8">
        <v>0</v>
      </c>
      <c r="Y1299" s="8">
        <v>43080265</v>
      </c>
      <c r="Z1299" s="8">
        <v>412735</v>
      </c>
      <c r="AA1299" s="8">
        <v>43080265</v>
      </c>
      <c r="AB1299" s="8">
        <v>19918533</v>
      </c>
      <c r="AC1299" s="8">
        <v>19918533</v>
      </c>
      <c r="AD1299" s="21">
        <v>19918533</v>
      </c>
    </row>
    <row r="1300" spans="1:30" ht="33.75" x14ac:dyDescent="0.25">
      <c r="A1300" s="20" t="s">
        <v>436</v>
      </c>
      <c r="B1300" s="6" t="s">
        <v>437</v>
      </c>
      <c r="C1300" s="7" t="s">
        <v>304</v>
      </c>
      <c r="D1300" s="7" t="s">
        <v>604</v>
      </c>
      <c r="E1300" s="3" t="str">
        <f>VLOOKUP(Tabla2[[#This Row],[RUBRO]],Hoja9!$B$4:$M$1963,10,0)</f>
        <v>TECNOLOGIA</v>
      </c>
      <c r="F1300" s="7" t="str">
        <f>VLOOKUP(Tabla2[[#This Row],[RUBRO]],Hoja9!$B$4:$M$1963,11,0)</f>
        <v>DIRECCIÓN DE GESTIÓN HUMANA</v>
      </c>
      <c r="G1300" s="7" t="str">
        <f>VLOOKUP(Tabla2[[#This Row],[RUBRO]],Hoja9!$B$4:$M$1963,12,0)</f>
        <v>Gestión Humana- Viáticos</v>
      </c>
      <c r="H1300" s="5" t="s">
        <v>30</v>
      </c>
      <c r="I1300" s="5" t="s">
        <v>301</v>
      </c>
      <c r="J1300" s="5" t="s">
        <v>233</v>
      </c>
      <c r="K1300" s="5" t="s">
        <v>41</v>
      </c>
      <c r="L1300" s="5" t="s">
        <v>42</v>
      </c>
      <c r="M1300" s="5" t="s">
        <v>237</v>
      </c>
      <c r="N1300" s="5"/>
      <c r="O1300" s="5"/>
      <c r="P1300" s="5" t="s">
        <v>31</v>
      </c>
      <c r="Q1300" s="5" t="s">
        <v>32</v>
      </c>
      <c r="R1300" s="5" t="s">
        <v>33</v>
      </c>
      <c r="S1300" s="6" t="s">
        <v>249</v>
      </c>
      <c r="T1300" s="8">
        <v>10112901</v>
      </c>
      <c r="U1300" s="8">
        <v>0</v>
      </c>
      <c r="V1300" s="8">
        <v>0</v>
      </c>
      <c r="W1300" s="8">
        <v>10112901</v>
      </c>
      <c r="X1300" s="8">
        <v>0</v>
      </c>
      <c r="Y1300" s="8">
        <v>7185954</v>
      </c>
      <c r="Z1300" s="8">
        <v>2926947</v>
      </c>
      <c r="AA1300" s="8">
        <v>7185954</v>
      </c>
      <c r="AB1300" s="8">
        <v>7185954</v>
      </c>
      <c r="AC1300" s="8">
        <v>7185954</v>
      </c>
      <c r="AD1300" s="21">
        <v>7185954</v>
      </c>
    </row>
    <row r="1301" spans="1:30" ht="33.75" x14ac:dyDescent="0.25">
      <c r="A1301" s="20" t="s">
        <v>436</v>
      </c>
      <c r="B1301" s="6" t="s">
        <v>437</v>
      </c>
      <c r="C1301" s="7" t="s">
        <v>307</v>
      </c>
      <c r="D1301" s="7" t="s">
        <v>37</v>
      </c>
      <c r="E1301" s="3" t="str">
        <f>VLOOKUP(Tabla2[[#This Row],[RUBRO]],Hoja9!$B$4:$M$1963,10,0)</f>
        <v>MODELO INTERVENCION</v>
      </c>
      <c r="F1301" s="7" t="str">
        <f>VLOOKUP(Tabla2[[#This Row],[RUBRO]],Hoja9!$B$4:$M$1963,11,0)</f>
        <v>DIRECCIÓN DE GESTIÓN HUMANA</v>
      </c>
      <c r="G1301" s="7" t="str">
        <f>VLOOKUP(Tabla2[[#This Row],[RUBRO]],Hoja9!$B$4:$M$1963,12,0)</f>
        <v>Gestión Humana - Pres. Serv</v>
      </c>
      <c r="H1301" s="5" t="s">
        <v>30</v>
      </c>
      <c r="I1301" s="5" t="s">
        <v>301</v>
      </c>
      <c r="J1301" s="5" t="s">
        <v>233</v>
      </c>
      <c r="K1301" s="5" t="s">
        <v>77</v>
      </c>
      <c r="L1301" s="5" t="s">
        <v>42</v>
      </c>
      <c r="M1301" s="5" t="s">
        <v>237</v>
      </c>
      <c r="N1301" s="5"/>
      <c r="O1301" s="5"/>
      <c r="P1301" s="5" t="s">
        <v>31</v>
      </c>
      <c r="Q1301" s="5" t="s">
        <v>32</v>
      </c>
      <c r="R1301" s="5" t="s">
        <v>33</v>
      </c>
      <c r="S1301" s="6" t="s">
        <v>59</v>
      </c>
      <c r="T1301" s="8">
        <v>395739964</v>
      </c>
      <c r="U1301" s="8">
        <v>65421233</v>
      </c>
      <c r="V1301" s="8">
        <v>14387264</v>
      </c>
      <c r="W1301" s="8">
        <v>446773933</v>
      </c>
      <c r="X1301" s="8">
        <v>0</v>
      </c>
      <c r="Y1301" s="8">
        <v>442756966</v>
      </c>
      <c r="Z1301" s="8">
        <v>4016967</v>
      </c>
      <c r="AA1301" s="8">
        <v>442756966</v>
      </c>
      <c r="AB1301" s="8">
        <v>258490957</v>
      </c>
      <c r="AC1301" s="8">
        <v>258490957</v>
      </c>
      <c r="AD1301" s="21">
        <v>258490957</v>
      </c>
    </row>
    <row r="1302" spans="1:30" ht="33.75" x14ac:dyDescent="0.25">
      <c r="A1302" s="20" t="s">
        <v>436</v>
      </c>
      <c r="B1302" s="6" t="s">
        <v>437</v>
      </c>
      <c r="C1302" s="7" t="s">
        <v>308</v>
      </c>
      <c r="D1302" s="7" t="s">
        <v>37</v>
      </c>
      <c r="E1302" s="3" t="str">
        <f>VLOOKUP(Tabla2[[#This Row],[RUBRO]],Hoja9!$B$4:$M$1963,10,0)</f>
        <v>MODELO INTERVENCION</v>
      </c>
      <c r="F1302" s="7" t="str">
        <f>VLOOKUP(Tabla2[[#This Row],[RUBRO]],Hoja9!$B$4:$M$1963,11,0)</f>
        <v>DIRECCIÓN DE GESTIÓN HUMANA</v>
      </c>
      <c r="G1302" s="7" t="str">
        <f>VLOOKUP(Tabla2[[#This Row],[RUBRO]],Hoja9!$B$4:$M$1963,12,0)</f>
        <v>Gestión Humana- Viáticos</v>
      </c>
      <c r="H1302" s="5" t="s">
        <v>30</v>
      </c>
      <c r="I1302" s="5" t="s">
        <v>301</v>
      </c>
      <c r="J1302" s="5" t="s">
        <v>233</v>
      </c>
      <c r="K1302" s="5" t="s">
        <v>77</v>
      </c>
      <c r="L1302" s="5" t="s">
        <v>42</v>
      </c>
      <c r="M1302" s="5" t="s">
        <v>240</v>
      </c>
      <c r="N1302" s="5"/>
      <c r="O1302" s="5"/>
      <c r="P1302" s="5" t="s">
        <v>31</v>
      </c>
      <c r="Q1302" s="5" t="s">
        <v>32</v>
      </c>
      <c r="R1302" s="5" t="s">
        <v>33</v>
      </c>
      <c r="S1302" s="6" t="s">
        <v>249</v>
      </c>
      <c r="T1302" s="8">
        <v>0</v>
      </c>
      <c r="U1302" s="8">
        <v>32000000</v>
      </c>
      <c r="V1302" s="8">
        <v>0</v>
      </c>
      <c r="W1302" s="8">
        <v>32000000</v>
      </c>
      <c r="X1302" s="8">
        <v>0</v>
      </c>
      <c r="Y1302" s="8">
        <v>31780832</v>
      </c>
      <c r="Z1302" s="8">
        <v>219168</v>
      </c>
      <c r="AA1302" s="8">
        <v>27770404</v>
      </c>
      <c r="AB1302" s="8">
        <v>26096661</v>
      </c>
      <c r="AC1302" s="8">
        <v>26096661</v>
      </c>
      <c r="AD1302" s="21">
        <v>26096661</v>
      </c>
    </row>
    <row r="1303" spans="1:30" ht="22.5" x14ac:dyDescent="0.25">
      <c r="A1303" s="20" t="s">
        <v>436</v>
      </c>
      <c r="B1303" s="6" t="s">
        <v>437</v>
      </c>
      <c r="C1303" s="7" t="s">
        <v>396</v>
      </c>
      <c r="D1303" s="7" t="s">
        <v>37</v>
      </c>
      <c r="E1303" s="3" t="str">
        <f>VLOOKUP(Tabla2[[#This Row],[RUBRO]],Hoja9!$B$4:$M$1963,10,0)</f>
        <v>MODELO INTERVENCION</v>
      </c>
      <c r="F1303" s="7" t="str">
        <f>VLOOKUP(Tabla2[[#This Row],[RUBRO]],Hoja9!$B$4:$M$1963,11,0)</f>
        <v>DIRECCION FINANCIERA</v>
      </c>
      <c r="G1303" s="7" t="str">
        <f>VLOOKUP(Tabla2[[#This Row],[RUBRO]],Hoja9!$B$4:$M$1963,12,0)</f>
        <v>Dirección Financiera</v>
      </c>
      <c r="H1303" s="5" t="s">
        <v>30</v>
      </c>
      <c r="I1303" s="5" t="s">
        <v>301</v>
      </c>
      <c r="J1303" s="5" t="s">
        <v>233</v>
      </c>
      <c r="K1303" s="5" t="s">
        <v>77</v>
      </c>
      <c r="L1303" s="5" t="s">
        <v>42</v>
      </c>
      <c r="M1303" s="5" t="s">
        <v>255</v>
      </c>
      <c r="N1303" s="5"/>
      <c r="O1303" s="5"/>
      <c r="P1303" s="5" t="s">
        <v>31</v>
      </c>
      <c r="Q1303" s="5" t="s">
        <v>32</v>
      </c>
      <c r="R1303" s="5" t="s">
        <v>33</v>
      </c>
      <c r="S1303" s="6" t="s">
        <v>397</v>
      </c>
      <c r="T1303" s="8">
        <v>2490000</v>
      </c>
      <c r="U1303" s="8">
        <v>0</v>
      </c>
      <c r="V1303" s="8">
        <v>2490000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21">
        <v>0</v>
      </c>
    </row>
    <row r="1304" spans="1:30" ht="33.75" x14ac:dyDescent="0.25">
      <c r="A1304" s="20" t="s">
        <v>436</v>
      </c>
      <c r="B1304" s="6" t="s">
        <v>437</v>
      </c>
      <c r="C1304" s="7" t="s">
        <v>398</v>
      </c>
      <c r="D1304" s="7" t="s">
        <v>37</v>
      </c>
      <c r="E1304" s="3" t="str">
        <f>VLOOKUP(Tabla2[[#This Row],[RUBRO]],Hoja9!$B$4:$M$1963,10,0)</f>
        <v>MODELO INTERVENCION</v>
      </c>
      <c r="F1304" s="7" t="str">
        <f>VLOOKUP(Tabla2[[#This Row],[RUBRO]],Hoja9!$B$4:$M$1963,11,0)</f>
        <v>DIRECCIÓN DE GESTIÓN HUMANA</v>
      </c>
      <c r="G1304" s="7" t="str">
        <f>VLOOKUP(Tabla2[[#This Row],[RUBRO]],Hoja9!$B$4:$M$1963,12,0)</f>
        <v>Gestión Humana - Pres. Serv</v>
      </c>
      <c r="H1304" s="5" t="s">
        <v>30</v>
      </c>
      <c r="I1304" s="5" t="s">
        <v>301</v>
      </c>
      <c r="J1304" s="5" t="s">
        <v>233</v>
      </c>
      <c r="K1304" s="5" t="s">
        <v>77</v>
      </c>
      <c r="L1304" s="5" t="s">
        <v>42</v>
      </c>
      <c r="M1304" s="5" t="s">
        <v>257</v>
      </c>
      <c r="N1304" s="5"/>
      <c r="O1304" s="5"/>
      <c r="P1304" s="5" t="s">
        <v>31</v>
      </c>
      <c r="Q1304" s="5" t="s">
        <v>32</v>
      </c>
      <c r="R1304" s="5" t="s">
        <v>33</v>
      </c>
      <c r="S1304" s="6" t="s">
        <v>399</v>
      </c>
      <c r="T1304" s="8">
        <v>32088236</v>
      </c>
      <c r="U1304" s="8">
        <v>0</v>
      </c>
      <c r="V1304" s="8">
        <v>2278236</v>
      </c>
      <c r="W1304" s="8">
        <v>29810000</v>
      </c>
      <c r="X1304" s="8">
        <v>0</v>
      </c>
      <c r="Y1304" s="8">
        <v>29810000</v>
      </c>
      <c r="Z1304" s="8">
        <v>0</v>
      </c>
      <c r="AA1304" s="8">
        <v>29810000</v>
      </c>
      <c r="AB1304" s="8">
        <v>15302467</v>
      </c>
      <c r="AC1304" s="8">
        <v>15302467</v>
      </c>
      <c r="AD1304" s="21">
        <v>15302467</v>
      </c>
    </row>
    <row r="1305" spans="1:30" ht="33.75" x14ac:dyDescent="0.25">
      <c r="A1305" s="20" t="s">
        <v>436</v>
      </c>
      <c r="B1305" s="6" t="s">
        <v>437</v>
      </c>
      <c r="C1305" s="7" t="s">
        <v>319</v>
      </c>
      <c r="D1305" s="7" t="s">
        <v>37</v>
      </c>
      <c r="E1305" s="3" t="str">
        <f>VLOOKUP(Tabla2[[#This Row],[RUBRO]],Hoja9!$B$4:$M$1963,10,0)</f>
        <v>MODELO INTERVENCION</v>
      </c>
      <c r="F1305" s="7" t="str">
        <f>VLOOKUP(Tabla2[[#This Row],[RUBRO]],Hoja9!$B$4:$M$1963,11,0)</f>
        <v>DIRECCION ADMINISTRATIVA</v>
      </c>
      <c r="G1305" s="7" t="str">
        <f>VLOOKUP(Tabla2[[#This Row],[RUBRO]],Hoja9!$B$4:$M$1963,12,0)</f>
        <v>Administrativa NM</v>
      </c>
      <c r="H1305" s="5" t="s">
        <v>30</v>
      </c>
      <c r="I1305" s="5" t="s">
        <v>301</v>
      </c>
      <c r="J1305" s="5" t="s">
        <v>233</v>
      </c>
      <c r="K1305" s="5" t="s">
        <v>77</v>
      </c>
      <c r="L1305" s="5" t="s">
        <v>42</v>
      </c>
      <c r="M1305" s="5" t="s">
        <v>320</v>
      </c>
      <c r="N1305" s="5"/>
      <c r="O1305" s="5"/>
      <c r="P1305" s="5" t="s">
        <v>31</v>
      </c>
      <c r="Q1305" s="5" t="s">
        <v>32</v>
      </c>
      <c r="R1305" s="5" t="s">
        <v>33</v>
      </c>
      <c r="S1305" s="6" t="s">
        <v>321</v>
      </c>
      <c r="T1305" s="8">
        <v>12111824</v>
      </c>
      <c r="U1305" s="8">
        <v>0</v>
      </c>
      <c r="V1305" s="8">
        <v>0</v>
      </c>
      <c r="W1305" s="8">
        <v>12111824</v>
      </c>
      <c r="X1305" s="8">
        <v>0</v>
      </c>
      <c r="Y1305" s="8">
        <v>12111824</v>
      </c>
      <c r="Z1305" s="8">
        <v>0</v>
      </c>
      <c r="AA1305" s="8">
        <v>12111824</v>
      </c>
      <c r="AB1305" s="8">
        <v>5049550</v>
      </c>
      <c r="AC1305" s="8">
        <v>5049550</v>
      </c>
      <c r="AD1305" s="21">
        <v>5049550</v>
      </c>
    </row>
    <row r="1306" spans="1:30" ht="33.75" x14ac:dyDescent="0.25">
      <c r="A1306" s="20" t="s">
        <v>436</v>
      </c>
      <c r="B1306" s="6" t="s">
        <v>437</v>
      </c>
      <c r="C1306" s="7" t="s">
        <v>322</v>
      </c>
      <c r="D1306" s="7" t="s">
        <v>37</v>
      </c>
      <c r="E1306" s="3" t="str">
        <f>VLOOKUP(Tabla2[[#This Row],[RUBRO]],Hoja9!$B$4:$M$1963,10,0)</f>
        <v>MODELO INTERVENCION</v>
      </c>
      <c r="F1306" s="7" t="str">
        <f>VLOOKUP(Tabla2[[#This Row],[RUBRO]],Hoja9!$B$4:$M$1963,11,0)</f>
        <v>DIRECCION ADMINISTRATIVA</v>
      </c>
      <c r="G1306" s="7" t="str">
        <f>VLOOKUP(Tabla2[[#This Row],[RUBRO]],Hoja9!$B$4:$M$1963,12,0)</f>
        <v>Administrativa NM</v>
      </c>
      <c r="H1306" s="5" t="s">
        <v>30</v>
      </c>
      <c r="I1306" s="5" t="s">
        <v>301</v>
      </c>
      <c r="J1306" s="5" t="s">
        <v>233</v>
      </c>
      <c r="K1306" s="5" t="s">
        <v>77</v>
      </c>
      <c r="L1306" s="5" t="s">
        <v>42</v>
      </c>
      <c r="M1306" s="5" t="s">
        <v>323</v>
      </c>
      <c r="N1306" s="5"/>
      <c r="O1306" s="5"/>
      <c r="P1306" s="5" t="s">
        <v>31</v>
      </c>
      <c r="Q1306" s="5" t="s">
        <v>32</v>
      </c>
      <c r="R1306" s="5" t="s">
        <v>33</v>
      </c>
      <c r="S1306" s="6" t="s">
        <v>324</v>
      </c>
      <c r="T1306" s="8">
        <v>59698540</v>
      </c>
      <c r="U1306" s="8">
        <v>0</v>
      </c>
      <c r="V1306" s="8">
        <v>0</v>
      </c>
      <c r="W1306" s="8">
        <v>59698540</v>
      </c>
      <c r="X1306" s="8">
        <v>0</v>
      </c>
      <c r="Y1306" s="8">
        <v>59698540</v>
      </c>
      <c r="Z1306" s="8">
        <v>0</v>
      </c>
      <c r="AA1306" s="8">
        <v>59698540</v>
      </c>
      <c r="AB1306" s="8">
        <v>24874390</v>
      </c>
      <c r="AC1306" s="8">
        <v>24874390</v>
      </c>
      <c r="AD1306" s="21">
        <v>24874390</v>
      </c>
    </row>
    <row r="1307" spans="1:30" ht="33.75" x14ac:dyDescent="0.25">
      <c r="A1307" s="20" t="s">
        <v>436</v>
      </c>
      <c r="B1307" s="6" t="s">
        <v>437</v>
      </c>
      <c r="C1307" s="7" t="s">
        <v>328</v>
      </c>
      <c r="D1307" s="7" t="s">
        <v>37</v>
      </c>
      <c r="E1307" s="3" t="str">
        <f>VLOOKUP(Tabla2[[#This Row],[RUBRO]],Hoja9!$B$4:$M$1963,10,0)</f>
        <v>MODELO INTERVENCION</v>
      </c>
      <c r="F1307" s="7" t="str">
        <f>VLOOKUP(Tabla2[[#This Row],[RUBRO]],Hoja9!$B$4:$M$1963,11,0)</f>
        <v>DIRECCION ADMINISTRATIVA</v>
      </c>
      <c r="G1307" s="7" t="str">
        <f>VLOOKUP(Tabla2[[#This Row],[RUBRO]],Hoja9!$B$4:$M$1963,12,0)</f>
        <v>Administrativa NM</v>
      </c>
      <c r="H1307" s="5" t="s">
        <v>30</v>
      </c>
      <c r="I1307" s="5" t="s">
        <v>301</v>
      </c>
      <c r="J1307" s="5" t="s">
        <v>233</v>
      </c>
      <c r="K1307" s="5" t="s">
        <v>77</v>
      </c>
      <c r="L1307" s="5" t="s">
        <v>42</v>
      </c>
      <c r="M1307" s="5" t="s">
        <v>329</v>
      </c>
      <c r="N1307" s="5"/>
      <c r="O1307" s="5"/>
      <c r="P1307" s="5" t="s">
        <v>31</v>
      </c>
      <c r="Q1307" s="5" t="s">
        <v>32</v>
      </c>
      <c r="R1307" s="5" t="s">
        <v>33</v>
      </c>
      <c r="S1307" s="6" t="s">
        <v>330</v>
      </c>
      <c r="T1307" s="8">
        <v>0</v>
      </c>
      <c r="U1307" s="8">
        <v>114046000</v>
      </c>
      <c r="V1307" s="8">
        <v>0</v>
      </c>
      <c r="W1307" s="8">
        <v>114046000</v>
      </c>
      <c r="X1307" s="8">
        <v>0</v>
      </c>
      <c r="Y1307" s="8">
        <v>3551975</v>
      </c>
      <c r="Z1307" s="8">
        <v>110494025</v>
      </c>
      <c r="AA1307" s="8">
        <v>3551975</v>
      </c>
      <c r="AB1307" s="8">
        <v>3551975</v>
      </c>
      <c r="AC1307" s="8">
        <v>3551975</v>
      </c>
      <c r="AD1307" s="21">
        <v>3551975</v>
      </c>
    </row>
    <row r="1308" spans="1:30" ht="33.75" x14ac:dyDescent="0.25">
      <c r="A1308" s="20" t="s">
        <v>436</v>
      </c>
      <c r="B1308" s="6" t="s">
        <v>437</v>
      </c>
      <c r="C1308" s="7" t="s">
        <v>354</v>
      </c>
      <c r="D1308" s="7" t="s">
        <v>37</v>
      </c>
      <c r="E1308" s="3" t="str">
        <f>VLOOKUP(Tabla2[[#This Row],[RUBRO]],Hoja9!$B$4:$M$1963,10,0)</f>
        <v>MODELO INTERVENCION</v>
      </c>
      <c r="F1308" s="7" t="str">
        <f>VLOOKUP(Tabla2[[#This Row],[RUBRO]],Hoja9!$B$4:$M$1963,11,0)</f>
        <v>DIRECCIÓN DE GESTIÓN HUMANA</v>
      </c>
      <c r="G1308" s="7" t="str">
        <f>VLOOKUP(Tabla2[[#This Row],[RUBRO]],Hoja9!$B$4:$M$1963,12,0)</f>
        <v>Gestión Humana- Capacitación</v>
      </c>
      <c r="H1308" s="5" t="s">
        <v>30</v>
      </c>
      <c r="I1308" s="5" t="s">
        <v>301</v>
      </c>
      <c r="J1308" s="5" t="s">
        <v>233</v>
      </c>
      <c r="K1308" s="5" t="s">
        <v>77</v>
      </c>
      <c r="L1308" s="5" t="s">
        <v>42</v>
      </c>
      <c r="M1308" s="5" t="s">
        <v>355</v>
      </c>
      <c r="N1308" s="5"/>
      <c r="O1308" s="5"/>
      <c r="P1308" s="5" t="s">
        <v>31</v>
      </c>
      <c r="Q1308" s="5" t="s">
        <v>32</v>
      </c>
      <c r="R1308" s="5" t="s">
        <v>33</v>
      </c>
      <c r="S1308" s="6" t="s">
        <v>356</v>
      </c>
      <c r="T1308" s="8">
        <v>0</v>
      </c>
      <c r="U1308" s="8">
        <v>6504000</v>
      </c>
      <c r="V1308" s="8">
        <v>0</v>
      </c>
      <c r="W1308" s="8">
        <v>6504000</v>
      </c>
      <c r="X1308" s="8">
        <v>0</v>
      </c>
      <c r="Y1308" s="8">
        <v>6504000</v>
      </c>
      <c r="Z1308" s="8">
        <v>0</v>
      </c>
      <c r="AA1308" s="8">
        <v>6504000</v>
      </c>
      <c r="AB1308" s="8">
        <v>0</v>
      </c>
      <c r="AC1308" s="8">
        <v>0</v>
      </c>
      <c r="AD1308" s="21">
        <v>0</v>
      </c>
    </row>
    <row r="1309" spans="1:30" ht="33.75" x14ac:dyDescent="0.25">
      <c r="A1309" s="20" t="s">
        <v>436</v>
      </c>
      <c r="B1309" s="6" t="s">
        <v>437</v>
      </c>
      <c r="C1309" s="7" t="s">
        <v>359</v>
      </c>
      <c r="D1309" s="7" t="s">
        <v>37</v>
      </c>
      <c r="E1309" s="3" t="str">
        <f>VLOOKUP(Tabla2[[#This Row],[RUBRO]],Hoja9!$B$4:$M$1963,10,0)</f>
        <v>MODELO INTERVENCION</v>
      </c>
      <c r="F1309" s="7" t="str">
        <f>VLOOKUP(Tabla2[[#This Row],[RUBRO]],Hoja9!$B$4:$M$1963,11,0)</f>
        <v>DIRECCIÓN DE GESTIÓN HUMANA</v>
      </c>
      <c r="G1309" s="7" t="str">
        <f>VLOOKUP(Tabla2[[#This Row],[RUBRO]],Hoja9!$B$4:$M$1963,12,0)</f>
        <v>Gestión Humana- Viáticos</v>
      </c>
      <c r="H1309" s="5" t="s">
        <v>30</v>
      </c>
      <c r="I1309" s="5" t="s">
        <v>301</v>
      </c>
      <c r="J1309" s="5" t="s">
        <v>233</v>
      </c>
      <c r="K1309" s="5" t="s">
        <v>77</v>
      </c>
      <c r="L1309" s="5" t="s">
        <v>42</v>
      </c>
      <c r="M1309" s="5" t="s">
        <v>360</v>
      </c>
      <c r="N1309" s="5"/>
      <c r="O1309" s="5"/>
      <c r="P1309" s="5" t="s">
        <v>31</v>
      </c>
      <c r="Q1309" s="5" t="s">
        <v>32</v>
      </c>
      <c r="R1309" s="5" t="s">
        <v>33</v>
      </c>
      <c r="S1309" s="6" t="s">
        <v>361</v>
      </c>
      <c r="T1309" s="8">
        <v>3100000</v>
      </c>
      <c r="U1309" s="8">
        <v>0</v>
      </c>
      <c r="V1309" s="8">
        <v>500000</v>
      </c>
      <c r="W1309" s="8">
        <v>2600000</v>
      </c>
      <c r="X1309" s="8">
        <v>0</v>
      </c>
      <c r="Y1309" s="8">
        <v>2180934</v>
      </c>
      <c r="Z1309" s="8">
        <v>419066</v>
      </c>
      <c r="AA1309" s="8">
        <v>2180934</v>
      </c>
      <c r="AB1309" s="8">
        <v>1712691</v>
      </c>
      <c r="AC1309" s="8">
        <v>1712691</v>
      </c>
      <c r="AD1309" s="21">
        <v>1712691</v>
      </c>
    </row>
    <row r="1310" spans="1:30" ht="22.5" x14ac:dyDescent="0.25">
      <c r="A1310" s="20" t="s">
        <v>436</v>
      </c>
      <c r="B1310" s="6" t="s">
        <v>437</v>
      </c>
      <c r="C1310" s="7" t="s">
        <v>365</v>
      </c>
      <c r="D1310" s="7" t="s">
        <v>37</v>
      </c>
      <c r="E1310" s="3" t="str">
        <f>VLOOKUP(Tabla2[[#This Row],[RUBRO]],Hoja9!$B$4:$M$1963,10,0)</f>
        <v>MODELO INTERVENCION</v>
      </c>
      <c r="F1310" s="7" t="str">
        <f>VLOOKUP(Tabla2[[#This Row],[RUBRO]],Hoja9!$B$4:$M$1963,11,0)</f>
        <v>SECRETARIA GENERAL</v>
      </c>
      <c r="G1310" s="7" t="str">
        <f>VLOOKUP(Tabla2[[#This Row],[RUBRO]],Hoja9!$B$4:$M$1963,12,0)</f>
        <v>Secretaria General</v>
      </c>
      <c r="H1310" s="5" t="s">
        <v>30</v>
      </c>
      <c r="I1310" s="5" t="s">
        <v>301</v>
      </c>
      <c r="J1310" s="5" t="s">
        <v>233</v>
      </c>
      <c r="K1310" s="5" t="s">
        <v>77</v>
      </c>
      <c r="L1310" s="5" t="s">
        <v>42</v>
      </c>
      <c r="M1310" s="5" t="s">
        <v>266</v>
      </c>
      <c r="N1310" s="5"/>
      <c r="O1310" s="5"/>
      <c r="P1310" s="5" t="s">
        <v>31</v>
      </c>
      <c r="Q1310" s="5" t="s">
        <v>32</v>
      </c>
      <c r="R1310" s="5" t="s">
        <v>33</v>
      </c>
      <c r="S1310" s="6" t="s">
        <v>267</v>
      </c>
      <c r="T1310" s="8">
        <v>202091</v>
      </c>
      <c r="U1310" s="8">
        <v>456184</v>
      </c>
      <c r="V1310" s="8">
        <v>0</v>
      </c>
      <c r="W1310" s="8">
        <v>658275</v>
      </c>
      <c r="X1310" s="8">
        <v>0</v>
      </c>
      <c r="Y1310" s="8">
        <v>27528</v>
      </c>
      <c r="Z1310" s="8">
        <v>630747</v>
      </c>
      <c r="AA1310" s="8">
        <v>27528</v>
      </c>
      <c r="AB1310" s="8">
        <v>22653</v>
      </c>
      <c r="AC1310" s="8">
        <v>22653</v>
      </c>
      <c r="AD1310" s="21">
        <v>22653</v>
      </c>
    </row>
    <row r="1311" spans="1:30" ht="33.75" x14ac:dyDescent="0.25">
      <c r="A1311" s="20" t="s">
        <v>436</v>
      </c>
      <c r="B1311" s="6" t="s">
        <v>437</v>
      </c>
      <c r="C1311" s="7" t="s">
        <v>372</v>
      </c>
      <c r="D1311" s="7" t="s">
        <v>474</v>
      </c>
      <c r="E1311" s="3" t="str">
        <f>VLOOKUP(Tabla2[[#This Row],[RUBRO]],Hoja9!$B$4:$M$1963,10,0)</f>
        <v xml:space="preserve">CONSTRUCCION </v>
      </c>
      <c r="F1311" s="7" t="str">
        <f>VLOOKUP(Tabla2[[#This Row],[RUBRO]],Hoja9!$B$4:$M$1963,11,0)</f>
        <v>DIRECCION ADMINISTRATIVA</v>
      </c>
      <c r="G1311" s="7" t="str">
        <f>VLOOKUP(Tabla2[[#This Row],[RUBRO]],Hoja9!$B$4:$M$1963,12,0)</f>
        <v>Administrativa CONS</v>
      </c>
      <c r="H1311" s="5" t="s">
        <v>30</v>
      </c>
      <c r="I1311" s="5" t="s">
        <v>301</v>
      </c>
      <c r="J1311" s="5" t="s">
        <v>233</v>
      </c>
      <c r="K1311" s="5" t="s">
        <v>64</v>
      </c>
      <c r="L1311" s="5" t="s">
        <v>42</v>
      </c>
      <c r="M1311" s="5" t="s">
        <v>234</v>
      </c>
      <c r="N1311" s="5"/>
      <c r="O1311" s="5"/>
      <c r="P1311" s="5" t="s">
        <v>31</v>
      </c>
      <c r="Q1311" s="5" t="s">
        <v>171</v>
      </c>
      <c r="R1311" s="5" t="s">
        <v>33</v>
      </c>
      <c r="S1311" s="6" t="s">
        <v>373</v>
      </c>
      <c r="T1311" s="8">
        <v>16050000</v>
      </c>
      <c r="U1311" s="8">
        <v>0</v>
      </c>
      <c r="V1311" s="8">
        <v>0</v>
      </c>
      <c r="W1311" s="8">
        <v>16050000</v>
      </c>
      <c r="X1311" s="8">
        <v>0</v>
      </c>
      <c r="Y1311" s="8">
        <v>13500000</v>
      </c>
      <c r="Z1311" s="8">
        <v>2550000</v>
      </c>
      <c r="AA1311" s="8">
        <v>13500000</v>
      </c>
      <c r="AB1311" s="8">
        <v>5400000</v>
      </c>
      <c r="AC1311" s="8">
        <v>5400000</v>
      </c>
      <c r="AD1311" s="21">
        <v>5400000</v>
      </c>
    </row>
    <row r="1312" spans="1:30" ht="33.75" x14ac:dyDescent="0.25">
      <c r="A1312" s="20" t="s">
        <v>436</v>
      </c>
      <c r="B1312" s="6" t="s">
        <v>437</v>
      </c>
      <c r="C1312" s="7" t="s">
        <v>372</v>
      </c>
      <c r="D1312" s="7" t="s">
        <v>474</v>
      </c>
      <c r="E1312" s="3" t="str">
        <f>VLOOKUP(Tabla2[[#This Row],[RUBRO]],Hoja9!$B$4:$M$1963,10,0)</f>
        <v xml:space="preserve">CONSTRUCCION </v>
      </c>
      <c r="F1312" s="7" t="str">
        <f>VLOOKUP(Tabla2[[#This Row],[RUBRO]],Hoja9!$B$4:$M$1963,11,0)</f>
        <v>DIRECCION ADMINISTRATIVA</v>
      </c>
      <c r="G1312" s="7" t="str">
        <f>VLOOKUP(Tabla2[[#This Row],[RUBRO]],Hoja9!$B$4:$M$1963,12,0)</f>
        <v>Administrativa CONS</v>
      </c>
      <c r="H1312" s="5" t="s">
        <v>30</v>
      </c>
      <c r="I1312" s="5" t="s">
        <v>301</v>
      </c>
      <c r="J1312" s="5" t="s">
        <v>233</v>
      </c>
      <c r="K1312" s="5" t="s">
        <v>64</v>
      </c>
      <c r="L1312" s="5" t="s">
        <v>42</v>
      </c>
      <c r="M1312" s="5" t="s">
        <v>234</v>
      </c>
      <c r="N1312" s="5"/>
      <c r="O1312" s="5"/>
      <c r="P1312" s="5" t="s">
        <v>31</v>
      </c>
      <c r="Q1312" s="5" t="s">
        <v>32</v>
      </c>
      <c r="R1312" s="5" t="s">
        <v>33</v>
      </c>
      <c r="S1312" s="6" t="s">
        <v>373</v>
      </c>
      <c r="T1312" s="8">
        <v>0</v>
      </c>
      <c r="U1312" s="8">
        <v>160000000</v>
      </c>
      <c r="V1312" s="8">
        <v>0</v>
      </c>
      <c r="W1312" s="8">
        <v>160000000</v>
      </c>
      <c r="X1312" s="8">
        <v>0</v>
      </c>
      <c r="Y1312" s="8">
        <v>160000000</v>
      </c>
      <c r="Z1312" s="8">
        <v>0</v>
      </c>
      <c r="AA1312" s="8">
        <v>0</v>
      </c>
      <c r="AB1312" s="8">
        <v>0</v>
      </c>
      <c r="AC1312" s="8">
        <v>0</v>
      </c>
      <c r="AD1312" s="21">
        <v>0</v>
      </c>
    </row>
    <row r="1313" spans="1:30" ht="33.75" x14ac:dyDescent="0.25">
      <c r="A1313" s="20" t="s">
        <v>436</v>
      </c>
      <c r="B1313" s="6" t="s">
        <v>437</v>
      </c>
      <c r="C1313" s="7" t="s">
        <v>374</v>
      </c>
      <c r="D1313" s="7" t="s">
        <v>474</v>
      </c>
      <c r="E1313" s="3" t="str">
        <f>VLOOKUP(Tabla2[[#This Row],[RUBRO]],Hoja9!$B$4:$M$1963,10,0)</f>
        <v xml:space="preserve">CONSTRUCCION </v>
      </c>
      <c r="F1313" s="7" t="str">
        <f>VLOOKUP(Tabla2[[#This Row],[RUBRO]],Hoja9!$B$4:$M$1963,11,0)</f>
        <v>DIRECCION ADMINISTRATIVA</v>
      </c>
      <c r="G1313" s="7" t="str">
        <f>VLOOKUP(Tabla2[[#This Row],[RUBRO]],Hoja9!$B$4:$M$1963,12,0)</f>
        <v>Administrativa CONS</v>
      </c>
      <c r="H1313" s="5" t="s">
        <v>30</v>
      </c>
      <c r="I1313" s="5" t="s">
        <v>301</v>
      </c>
      <c r="J1313" s="5" t="s">
        <v>233</v>
      </c>
      <c r="K1313" s="5" t="s">
        <v>64</v>
      </c>
      <c r="L1313" s="5" t="s">
        <v>42</v>
      </c>
      <c r="M1313" s="5" t="s">
        <v>281</v>
      </c>
      <c r="N1313" s="5"/>
      <c r="O1313" s="5"/>
      <c r="P1313" s="5" t="s">
        <v>31</v>
      </c>
      <c r="Q1313" s="5" t="s">
        <v>171</v>
      </c>
      <c r="R1313" s="5" t="s">
        <v>33</v>
      </c>
      <c r="S1313" s="6" t="s">
        <v>375</v>
      </c>
      <c r="T1313" s="8">
        <v>239000000</v>
      </c>
      <c r="U1313" s="8">
        <v>0</v>
      </c>
      <c r="V1313" s="8">
        <v>0</v>
      </c>
      <c r="W1313" s="8">
        <v>239000000</v>
      </c>
      <c r="X1313" s="8">
        <v>0</v>
      </c>
      <c r="Y1313" s="8">
        <v>239000000</v>
      </c>
      <c r="Z1313" s="8">
        <v>0</v>
      </c>
      <c r="AA1313" s="8">
        <v>132245000</v>
      </c>
      <c r="AB1313" s="8">
        <v>41028074</v>
      </c>
      <c r="AC1313" s="8">
        <v>41028074</v>
      </c>
      <c r="AD1313" s="21">
        <v>41028074</v>
      </c>
    </row>
    <row r="1314" spans="1:30" ht="33.75" x14ac:dyDescent="0.25">
      <c r="A1314" s="20" t="s">
        <v>436</v>
      </c>
      <c r="B1314" s="6" t="s">
        <v>437</v>
      </c>
      <c r="C1314" s="7" t="s">
        <v>400</v>
      </c>
      <c r="D1314" s="7" t="s">
        <v>474</v>
      </c>
      <c r="E1314" s="3" t="str">
        <f>VLOOKUP(Tabla2[[#This Row],[RUBRO]],Hoja9!$B$4:$M$1963,10,0)</f>
        <v xml:space="preserve">CONSTRUCCION </v>
      </c>
      <c r="F1314" s="7" t="str">
        <f>VLOOKUP(Tabla2[[#This Row],[RUBRO]],Hoja9!$B$4:$M$1963,11,0)</f>
        <v>DIRECCION ADMINISTRATIVA</v>
      </c>
      <c r="G1314" s="7" t="str">
        <f>VLOOKUP(Tabla2[[#This Row],[RUBRO]],Hoja9!$B$4:$M$1963,12,0)</f>
        <v>Administrativa CONS</v>
      </c>
      <c r="H1314" s="5" t="s">
        <v>30</v>
      </c>
      <c r="I1314" s="5" t="s">
        <v>301</v>
      </c>
      <c r="J1314" s="5" t="s">
        <v>233</v>
      </c>
      <c r="K1314" s="5" t="s">
        <v>64</v>
      </c>
      <c r="L1314" s="5" t="s">
        <v>42</v>
      </c>
      <c r="M1314" s="5" t="s">
        <v>240</v>
      </c>
      <c r="N1314" s="5"/>
      <c r="O1314" s="5"/>
      <c r="P1314" s="5" t="s">
        <v>31</v>
      </c>
      <c r="Q1314" s="5" t="s">
        <v>171</v>
      </c>
      <c r="R1314" s="5" t="s">
        <v>33</v>
      </c>
      <c r="S1314" s="6" t="s">
        <v>401</v>
      </c>
      <c r="T1314" s="8">
        <v>30000000</v>
      </c>
      <c r="U1314" s="8">
        <v>0</v>
      </c>
      <c r="V1314" s="8">
        <v>0</v>
      </c>
      <c r="W1314" s="8">
        <v>30000000</v>
      </c>
      <c r="X1314" s="8">
        <v>0</v>
      </c>
      <c r="Y1314" s="8">
        <v>30000000</v>
      </c>
      <c r="Z1314" s="8">
        <v>0</v>
      </c>
      <c r="AA1314" s="8">
        <v>0</v>
      </c>
      <c r="AB1314" s="8">
        <v>0</v>
      </c>
      <c r="AC1314" s="8">
        <v>0</v>
      </c>
      <c r="AD1314" s="21">
        <v>0</v>
      </c>
    </row>
    <row r="1315" spans="1:30" ht="33.75" x14ac:dyDescent="0.25">
      <c r="A1315" s="20" t="s">
        <v>436</v>
      </c>
      <c r="B1315" s="6" t="s">
        <v>437</v>
      </c>
      <c r="C1315" s="7" t="s">
        <v>378</v>
      </c>
      <c r="D1315" s="7" t="s">
        <v>474</v>
      </c>
      <c r="E1315" s="3" t="str">
        <f>VLOOKUP(Tabla2[[#This Row],[RUBRO]],Hoja9!$B$4:$M$1963,10,0)</f>
        <v xml:space="preserve">CONSTRUCCION </v>
      </c>
      <c r="F1315" s="7" t="str">
        <f>VLOOKUP(Tabla2[[#This Row],[RUBRO]],Hoja9!$B$4:$M$1963,11,0)</f>
        <v>DIRECCIÓN DE GESTIÓN HUMANA</v>
      </c>
      <c r="G1315" s="7" t="str">
        <f>VLOOKUP(Tabla2[[#This Row],[RUBRO]],Hoja9!$B$4:$M$1963,12,0)</f>
        <v>Gestión Humana - Pres. Serv</v>
      </c>
      <c r="H1315" s="5" t="s">
        <v>30</v>
      </c>
      <c r="I1315" s="5" t="s">
        <v>301</v>
      </c>
      <c r="J1315" s="5" t="s">
        <v>233</v>
      </c>
      <c r="K1315" s="5" t="s">
        <v>64</v>
      </c>
      <c r="L1315" s="5" t="s">
        <v>42</v>
      </c>
      <c r="M1315" s="5" t="s">
        <v>243</v>
      </c>
      <c r="N1315" s="5"/>
      <c r="O1315" s="5"/>
      <c r="P1315" s="5" t="s">
        <v>31</v>
      </c>
      <c r="Q1315" s="5" t="s">
        <v>171</v>
      </c>
      <c r="R1315" s="5" t="s">
        <v>33</v>
      </c>
      <c r="S1315" s="6" t="s">
        <v>59</v>
      </c>
      <c r="T1315" s="8">
        <v>78280500</v>
      </c>
      <c r="U1315" s="8">
        <v>23975000</v>
      </c>
      <c r="V1315" s="8">
        <v>1913000</v>
      </c>
      <c r="W1315" s="8">
        <v>100342500</v>
      </c>
      <c r="X1315" s="8">
        <v>0</v>
      </c>
      <c r="Y1315" s="8">
        <v>100342500</v>
      </c>
      <c r="Z1315" s="8">
        <v>0</v>
      </c>
      <c r="AA1315" s="8">
        <v>100342500</v>
      </c>
      <c r="AB1315" s="8">
        <v>48090734</v>
      </c>
      <c r="AC1315" s="8">
        <v>48090734</v>
      </c>
      <c r="AD1315" s="21">
        <v>48090734</v>
      </c>
    </row>
    <row r="1316" spans="1:30" ht="33.75" x14ac:dyDescent="0.25">
      <c r="A1316" s="20" t="s">
        <v>436</v>
      </c>
      <c r="B1316" s="6" t="s">
        <v>437</v>
      </c>
      <c r="C1316" s="7" t="s">
        <v>379</v>
      </c>
      <c r="D1316" s="7" t="s">
        <v>474</v>
      </c>
      <c r="E1316" s="3" t="str">
        <f>VLOOKUP(Tabla2[[#This Row],[RUBRO]],Hoja9!$B$4:$M$1963,10,0)</f>
        <v xml:space="preserve">CONSTRUCCION </v>
      </c>
      <c r="F1316" s="7" t="str">
        <f>VLOOKUP(Tabla2[[#This Row],[RUBRO]],Hoja9!$B$4:$M$1963,11,0)</f>
        <v>DIRECCIÓN DE GESTIÓN HUMANA</v>
      </c>
      <c r="G1316" s="7" t="str">
        <f>VLOOKUP(Tabla2[[#This Row],[RUBRO]],Hoja9!$B$4:$M$1963,12,0)</f>
        <v>Gestión Humana- Viáticos</v>
      </c>
      <c r="H1316" s="5" t="s">
        <v>30</v>
      </c>
      <c r="I1316" s="5" t="s">
        <v>301</v>
      </c>
      <c r="J1316" s="5" t="s">
        <v>233</v>
      </c>
      <c r="K1316" s="5" t="s">
        <v>64</v>
      </c>
      <c r="L1316" s="5" t="s">
        <v>42</v>
      </c>
      <c r="M1316" s="5" t="s">
        <v>246</v>
      </c>
      <c r="N1316" s="5"/>
      <c r="O1316" s="5"/>
      <c r="P1316" s="5" t="s">
        <v>31</v>
      </c>
      <c r="Q1316" s="5" t="s">
        <v>171</v>
      </c>
      <c r="R1316" s="5" t="s">
        <v>33</v>
      </c>
      <c r="S1316" s="6" t="s">
        <v>249</v>
      </c>
      <c r="T1316" s="8">
        <v>8854000</v>
      </c>
      <c r="U1316" s="8">
        <v>0</v>
      </c>
      <c r="V1316" s="8">
        <v>0</v>
      </c>
      <c r="W1316" s="8">
        <v>8854000</v>
      </c>
      <c r="X1316" s="8">
        <v>0</v>
      </c>
      <c r="Y1316" s="8">
        <v>7689826</v>
      </c>
      <c r="Z1316" s="8">
        <v>1164174</v>
      </c>
      <c r="AA1316" s="8">
        <v>7689826</v>
      </c>
      <c r="AB1316" s="8">
        <v>4744130</v>
      </c>
      <c r="AC1316" s="8">
        <v>4744130</v>
      </c>
      <c r="AD1316" s="21">
        <v>4744130</v>
      </c>
    </row>
    <row r="1317" spans="1:30" ht="33.75" hidden="1" x14ac:dyDescent="0.25">
      <c r="A1317" s="20" t="s">
        <v>438</v>
      </c>
      <c r="B1317" s="6" t="s">
        <v>439</v>
      </c>
      <c r="C1317" s="7" t="s">
        <v>145</v>
      </c>
      <c r="D1317" s="7" t="s">
        <v>595</v>
      </c>
      <c r="E1317" s="3" t="str">
        <f>VLOOKUP(Tabla2[[#This Row],[RUBRO]],Hoja9!$B$4:$M$1963,10,0)</f>
        <v>FUNCIONAMIENTO</v>
      </c>
      <c r="F1317" s="7" t="str">
        <f>VLOOKUP(Tabla2[[#This Row],[RUBRO]],Hoja9!$B$4:$M$1963,11,0)</f>
        <v>DIRECCION ADMINISTRATIVA</v>
      </c>
      <c r="G1317" s="7" t="str">
        <f>VLOOKUP(Tabla2[[#This Row],[RUBRO]],Hoja9!$B$4:$M$1963,12,0)</f>
        <v>Administrativa</v>
      </c>
      <c r="H1317" s="5" t="s">
        <v>40</v>
      </c>
      <c r="I1317" s="5" t="s">
        <v>77</v>
      </c>
      <c r="J1317" s="5" t="s">
        <v>42</v>
      </c>
      <c r="K1317" s="5" t="s">
        <v>63</v>
      </c>
      <c r="L1317" s="5" t="s">
        <v>143</v>
      </c>
      <c r="M1317" s="5" t="s">
        <v>63</v>
      </c>
      <c r="N1317" s="5"/>
      <c r="O1317" s="5"/>
      <c r="P1317" s="5" t="s">
        <v>31</v>
      </c>
      <c r="Q1317" s="5" t="s">
        <v>32</v>
      </c>
      <c r="R1317" s="5" t="s">
        <v>33</v>
      </c>
      <c r="S1317" s="6" t="s">
        <v>146</v>
      </c>
      <c r="T1317" s="8">
        <v>28000000</v>
      </c>
      <c r="U1317" s="8">
        <v>0</v>
      </c>
      <c r="V1317" s="8">
        <v>1426099</v>
      </c>
      <c r="W1317" s="8">
        <v>26573901</v>
      </c>
      <c r="X1317" s="8">
        <v>0</v>
      </c>
      <c r="Y1317" s="8">
        <v>26573901</v>
      </c>
      <c r="Z1317" s="8">
        <v>0</v>
      </c>
      <c r="AA1317" s="8">
        <v>26571764</v>
      </c>
      <c r="AB1317" s="8">
        <v>26571764</v>
      </c>
      <c r="AC1317" s="8">
        <v>26571764</v>
      </c>
      <c r="AD1317" s="21">
        <v>26571764</v>
      </c>
    </row>
    <row r="1318" spans="1:30" ht="33.75" hidden="1" x14ac:dyDescent="0.25">
      <c r="A1318" s="20" t="s">
        <v>438</v>
      </c>
      <c r="B1318" s="6" t="s">
        <v>439</v>
      </c>
      <c r="C1318" s="7" t="s">
        <v>157</v>
      </c>
      <c r="D1318" s="7" t="s">
        <v>471</v>
      </c>
      <c r="E1318" s="3" t="str">
        <f>VLOOKUP(Tabla2[[#This Row],[RUBRO]],Hoja9!$B$4:$M$1963,10,0)</f>
        <v>FUNCIONAMIENTO</v>
      </c>
      <c r="F1318" s="7" t="str">
        <f>VLOOKUP(Tabla2[[#This Row],[RUBRO]],Hoja9!$B$4:$M$1963,11,0)</f>
        <v>DIRECCION ADMINISTRATIVA</v>
      </c>
      <c r="G1318" s="7" t="str">
        <f>VLOOKUP(Tabla2[[#This Row],[RUBRO]],Hoja9!$B$4:$M$1963,12,0)</f>
        <v>Administrativa</v>
      </c>
      <c r="H1318" s="5" t="s">
        <v>40</v>
      </c>
      <c r="I1318" s="5" t="s">
        <v>77</v>
      </c>
      <c r="J1318" s="5" t="s">
        <v>42</v>
      </c>
      <c r="K1318" s="5" t="s">
        <v>80</v>
      </c>
      <c r="L1318" s="5" t="s">
        <v>80</v>
      </c>
      <c r="M1318" s="5" t="s">
        <v>77</v>
      </c>
      <c r="N1318" s="5"/>
      <c r="O1318" s="5"/>
      <c r="P1318" s="5" t="s">
        <v>31</v>
      </c>
      <c r="Q1318" s="5" t="s">
        <v>32</v>
      </c>
      <c r="R1318" s="5" t="s">
        <v>33</v>
      </c>
      <c r="S1318" s="6" t="s">
        <v>158</v>
      </c>
      <c r="T1318" s="8">
        <v>8500000</v>
      </c>
      <c r="U1318" s="8">
        <v>0</v>
      </c>
      <c r="V1318" s="8">
        <v>0</v>
      </c>
      <c r="W1318" s="8">
        <v>8500000</v>
      </c>
      <c r="X1318" s="8">
        <v>0</v>
      </c>
      <c r="Y1318" s="8">
        <v>8500000</v>
      </c>
      <c r="Z1318" s="8">
        <v>0</v>
      </c>
      <c r="AA1318" s="8">
        <v>0</v>
      </c>
      <c r="AB1318" s="8">
        <v>0</v>
      </c>
      <c r="AC1318" s="8">
        <v>0</v>
      </c>
      <c r="AD1318" s="21">
        <v>0</v>
      </c>
    </row>
    <row r="1319" spans="1:30" ht="33.75" hidden="1" x14ac:dyDescent="0.25">
      <c r="A1319" s="20" t="s">
        <v>438</v>
      </c>
      <c r="B1319" s="6" t="s">
        <v>439</v>
      </c>
      <c r="C1319" s="7" t="s">
        <v>176</v>
      </c>
      <c r="D1319" s="7" t="s">
        <v>471</v>
      </c>
      <c r="E1319" s="3" t="str">
        <f>VLOOKUP(Tabla2[[#This Row],[RUBRO]],Hoja9!$B$4:$M$1963,10,0)</f>
        <v>FUNCIONAMIENTO</v>
      </c>
      <c r="F1319" s="7" t="str">
        <f>VLOOKUP(Tabla2[[#This Row],[RUBRO]],Hoja9!$B$4:$M$1963,11,0)</f>
        <v>DIRECCION ADMINISTRATIVA</v>
      </c>
      <c r="G1319" s="7" t="str">
        <f>VLOOKUP(Tabla2[[#This Row],[RUBRO]],Hoja9!$B$4:$M$1963,12,0)</f>
        <v>Administrativa</v>
      </c>
      <c r="H1319" s="5" t="s">
        <v>40</v>
      </c>
      <c r="I1319" s="5" t="s">
        <v>77</v>
      </c>
      <c r="J1319" s="5" t="s">
        <v>42</v>
      </c>
      <c r="K1319" s="5" t="s">
        <v>80</v>
      </c>
      <c r="L1319" s="5" t="s">
        <v>64</v>
      </c>
      <c r="M1319" s="5" t="s">
        <v>77</v>
      </c>
      <c r="N1319" s="5"/>
      <c r="O1319" s="5"/>
      <c r="P1319" s="5" t="s">
        <v>31</v>
      </c>
      <c r="Q1319" s="5" t="s">
        <v>32</v>
      </c>
      <c r="R1319" s="5" t="s">
        <v>33</v>
      </c>
      <c r="S1319" s="6" t="s">
        <v>177</v>
      </c>
      <c r="T1319" s="8">
        <v>300000</v>
      </c>
      <c r="U1319" s="8">
        <v>0</v>
      </c>
      <c r="V1319" s="8">
        <v>300000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21">
        <v>0</v>
      </c>
    </row>
    <row r="1320" spans="1:30" ht="33.75" hidden="1" x14ac:dyDescent="0.25">
      <c r="A1320" s="20" t="s">
        <v>438</v>
      </c>
      <c r="B1320" s="6" t="s">
        <v>439</v>
      </c>
      <c r="C1320" s="7" t="s">
        <v>184</v>
      </c>
      <c r="D1320" s="7" t="s">
        <v>471</v>
      </c>
      <c r="E1320" s="3" t="str">
        <f>VLOOKUP(Tabla2[[#This Row],[RUBRO]],Hoja9!$B$4:$M$1963,10,0)</f>
        <v>FUNCIONAMIENTO</v>
      </c>
      <c r="F1320" s="7" t="str">
        <f>VLOOKUP(Tabla2[[#This Row],[RUBRO]],Hoja9!$B$4:$M$1963,11,0)</f>
        <v>DIRECCION ADMINISTRATIVA</v>
      </c>
      <c r="G1320" s="7" t="str">
        <f>VLOOKUP(Tabla2[[#This Row],[RUBRO]],Hoja9!$B$4:$M$1963,12,0)</f>
        <v>Administrativa</v>
      </c>
      <c r="H1320" s="5" t="s">
        <v>40</v>
      </c>
      <c r="I1320" s="5" t="s">
        <v>77</v>
      </c>
      <c r="J1320" s="5" t="s">
        <v>42</v>
      </c>
      <c r="K1320" s="5" t="s">
        <v>80</v>
      </c>
      <c r="L1320" s="5" t="s">
        <v>64</v>
      </c>
      <c r="M1320" s="5" t="s">
        <v>98</v>
      </c>
      <c r="N1320" s="5"/>
      <c r="O1320" s="5"/>
      <c r="P1320" s="5" t="s">
        <v>31</v>
      </c>
      <c r="Q1320" s="5" t="s">
        <v>32</v>
      </c>
      <c r="R1320" s="5" t="s">
        <v>33</v>
      </c>
      <c r="S1320" s="6" t="s">
        <v>185</v>
      </c>
      <c r="T1320" s="8">
        <v>300000</v>
      </c>
      <c r="U1320" s="8">
        <v>0</v>
      </c>
      <c r="V1320" s="8">
        <v>0</v>
      </c>
      <c r="W1320" s="8">
        <v>300000</v>
      </c>
      <c r="X1320" s="8">
        <v>0</v>
      </c>
      <c r="Y1320" s="8">
        <v>0</v>
      </c>
      <c r="Z1320" s="8">
        <v>300000</v>
      </c>
      <c r="AA1320" s="8">
        <v>0</v>
      </c>
      <c r="AB1320" s="8">
        <v>0</v>
      </c>
      <c r="AC1320" s="8">
        <v>0</v>
      </c>
      <c r="AD1320" s="21">
        <v>0</v>
      </c>
    </row>
    <row r="1321" spans="1:30" ht="33.75" hidden="1" x14ac:dyDescent="0.25">
      <c r="A1321" s="20" t="s">
        <v>438</v>
      </c>
      <c r="B1321" s="6" t="s">
        <v>439</v>
      </c>
      <c r="C1321" s="7" t="s">
        <v>200</v>
      </c>
      <c r="D1321" s="7" t="s">
        <v>471</v>
      </c>
      <c r="E1321" s="3" t="str">
        <f>VLOOKUP(Tabla2[[#This Row],[RUBRO]],Hoja9!$B$4:$M$1963,10,0)</f>
        <v>FUNCIONAMIENTO</v>
      </c>
      <c r="F1321" s="7" t="str">
        <f>VLOOKUP(Tabla2[[#This Row],[RUBRO]],Hoja9!$B$4:$M$1963,11,0)</f>
        <v>DIRECCION ADMINISTRATIVA</v>
      </c>
      <c r="G1321" s="7" t="str">
        <f>VLOOKUP(Tabla2[[#This Row],[RUBRO]],Hoja9!$B$4:$M$1963,12,0)</f>
        <v>Administrativa</v>
      </c>
      <c r="H1321" s="5" t="s">
        <v>40</v>
      </c>
      <c r="I1321" s="5" t="s">
        <v>77</v>
      </c>
      <c r="J1321" s="5" t="s">
        <v>42</v>
      </c>
      <c r="K1321" s="5" t="s">
        <v>80</v>
      </c>
      <c r="L1321" s="5" t="s">
        <v>81</v>
      </c>
      <c r="M1321" s="5" t="s">
        <v>41</v>
      </c>
      <c r="N1321" s="5"/>
      <c r="O1321" s="5"/>
      <c r="P1321" s="5" t="s">
        <v>31</v>
      </c>
      <c r="Q1321" s="5" t="s">
        <v>32</v>
      </c>
      <c r="R1321" s="5" t="s">
        <v>33</v>
      </c>
      <c r="S1321" s="6" t="s">
        <v>201</v>
      </c>
      <c r="T1321" s="8">
        <v>2000000</v>
      </c>
      <c r="U1321" s="8">
        <v>0</v>
      </c>
      <c r="V1321" s="8">
        <v>0</v>
      </c>
      <c r="W1321" s="8">
        <v>2000000</v>
      </c>
      <c r="X1321" s="8">
        <v>0</v>
      </c>
      <c r="Y1321" s="8">
        <v>1967973</v>
      </c>
      <c r="Z1321" s="8">
        <v>32027</v>
      </c>
      <c r="AA1321" s="8">
        <v>1967973</v>
      </c>
      <c r="AB1321" s="8">
        <v>1967973</v>
      </c>
      <c r="AC1321" s="8">
        <v>1967973</v>
      </c>
      <c r="AD1321" s="21">
        <v>1967973</v>
      </c>
    </row>
    <row r="1322" spans="1:30" ht="33.75" hidden="1" x14ac:dyDescent="0.25">
      <c r="A1322" s="20" t="s">
        <v>438</v>
      </c>
      <c r="B1322" s="6" t="s">
        <v>439</v>
      </c>
      <c r="C1322" s="7" t="s">
        <v>202</v>
      </c>
      <c r="D1322" s="7" t="s">
        <v>471</v>
      </c>
      <c r="E1322" s="3" t="str">
        <f>VLOOKUP(Tabla2[[#This Row],[RUBRO]],Hoja9!$B$4:$M$1963,10,0)</f>
        <v>FUNCIONAMIENTO</v>
      </c>
      <c r="F1322" s="7" t="str">
        <f>VLOOKUP(Tabla2[[#This Row],[RUBRO]],Hoja9!$B$4:$M$1963,11,0)</f>
        <v>DIRECCION ADMINISTRATIVA</v>
      </c>
      <c r="G1322" s="7" t="str">
        <f>VLOOKUP(Tabla2[[#This Row],[RUBRO]],Hoja9!$B$4:$M$1963,12,0)</f>
        <v>Administrativa</v>
      </c>
      <c r="H1322" s="5" t="s">
        <v>40</v>
      </c>
      <c r="I1322" s="5" t="s">
        <v>77</v>
      </c>
      <c r="J1322" s="5" t="s">
        <v>42</v>
      </c>
      <c r="K1322" s="5" t="s">
        <v>80</v>
      </c>
      <c r="L1322" s="5" t="s">
        <v>81</v>
      </c>
      <c r="M1322" s="5" t="s">
        <v>77</v>
      </c>
      <c r="N1322" s="5"/>
      <c r="O1322" s="5"/>
      <c r="P1322" s="5" t="s">
        <v>31</v>
      </c>
      <c r="Q1322" s="5" t="s">
        <v>32</v>
      </c>
      <c r="R1322" s="5" t="s">
        <v>33</v>
      </c>
      <c r="S1322" s="6" t="s">
        <v>203</v>
      </c>
      <c r="T1322" s="8">
        <v>32000000</v>
      </c>
      <c r="U1322" s="8">
        <v>0</v>
      </c>
      <c r="V1322" s="8">
        <v>0</v>
      </c>
      <c r="W1322" s="8">
        <v>32000000</v>
      </c>
      <c r="X1322" s="8">
        <v>0</v>
      </c>
      <c r="Y1322" s="8">
        <v>32000000</v>
      </c>
      <c r="Z1322" s="8">
        <v>0</v>
      </c>
      <c r="AA1322" s="8">
        <v>25190819</v>
      </c>
      <c r="AB1322" s="8">
        <v>25184069</v>
      </c>
      <c r="AC1322" s="8">
        <v>25184069</v>
      </c>
      <c r="AD1322" s="21">
        <v>25184069</v>
      </c>
    </row>
    <row r="1323" spans="1:30" ht="33.75" hidden="1" x14ac:dyDescent="0.25">
      <c r="A1323" s="20" t="s">
        <v>438</v>
      </c>
      <c r="B1323" s="6" t="s">
        <v>439</v>
      </c>
      <c r="C1323" s="7" t="s">
        <v>206</v>
      </c>
      <c r="D1323" s="7" t="s">
        <v>471</v>
      </c>
      <c r="E1323" s="3" t="str">
        <f>VLOOKUP(Tabla2[[#This Row],[RUBRO]],Hoja9!$B$4:$M$1963,10,0)</f>
        <v>FUNCIONAMIENTO</v>
      </c>
      <c r="F1323" s="7" t="str">
        <f>VLOOKUP(Tabla2[[#This Row],[RUBRO]],Hoja9!$B$4:$M$1963,11,0)</f>
        <v>DIRECCION ADMINISTRATIVA</v>
      </c>
      <c r="G1323" s="7" t="str">
        <f>VLOOKUP(Tabla2[[#This Row],[RUBRO]],Hoja9!$B$4:$M$1963,12,0)</f>
        <v>Administrativa</v>
      </c>
      <c r="H1323" s="5" t="s">
        <v>40</v>
      </c>
      <c r="I1323" s="5" t="s">
        <v>77</v>
      </c>
      <c r="J1323" s="5" t="s">
        <v>42</v>
      </c>
      <c r="K1323" s="5" t="s">
        <v>80</v>
      </c>
      <c r="L1323" s="5" t="s">
        <v>81</v>
      </c>
      <c r="M1323" s="5" t="s">
        <v>138</v>
      </c>
      <c r="N1323" s="5"/>
      <c r="O1323" s="5"/>
      <c r="P1323" s="5" t="s">
        <v>31</v>
      </c>
      <c r="Q1323" s="5" t="s">
        <v>32</v>
      </c>
      <c r="R1323" s="5" t="s">
        <v>33</v>
      </c>
      <c r="S1323" s="6" t="s">
        <v>207</v>
      </c>
      <c r="T1323" s="8">
        <v>8000000</v>
      </c>
      <c r="U1323" s="8">
        <v>0</v>
      </c>
      <c r="V1323" s="8">
        <v>0</v>
      </c>
      <c r="W1323" s="8">
        <v>8000000</v>
      </c>
      <c r="X1323" s="8">
        <v>0</v>
      </c>
      <c r="Y1323" s="8">
        <v>8000000</v>
      </c>
      <c r="Z1323" s="8">
        <v>0</v>
      </c>
      <c r="AA1323" s="8">
        <v>6800314</v>
      </c>
      <c r="AB1323" s="8">
        <v>6800314</v>
      </c>
      <c r="AC1323" s="8">
        <v>6800314</v>
      </c>
      <c r="AD1323" s="21">
        <v>6800314</v>
      </c>
    </row>
    <row r="1324" spans="1:30" ht="33.75" hidden="1" x14ac:dyDescent="0.25">
      <c r="A1324" s="20" t="s">
        <v>438</v>
      </c>
      <c r="B1324" s="6" t="s">
        <v>439</v>
      </c>
      <c r="C1324" s="7" t="s">
        <v>212</v>
      </c>
      <c r="D1324" s="7" t="s">
        <v>471</v>
      </c>
      <c r="E1324" s="3" t="str">
        <f>VLOOKUP(Tabla2[[#This Row],[RUBRO]],Hoja9!$B$4:$M$1963,10,0)</f>
        <v>FUNCIONAMIENTO</v>
      </c>
      <c r="F1324" s="7" t="str">
        <f>VLOOKUP(Tabla2[[#This Row],[RUBRO]],Hoja9!$B$4:$M$1963,11,0)</f>
        <v>DIRECCIÓN DE GESTIÓN HUMANA</v>
      </c>
      <c r="G1324" s="7" t="str">
        <f>VLOOKUP(Tabla2[[#This Row],[RUBRO]],Hoja9!$B$4:$M$1963,12,0)</f>
        <v>Gestión Humana</v>
      </c>
      <c r="H1324" s="5" t="s">
        <v>40</v>
      </c>
      <c r="I1324" s="5" t="s">
        <v>77</v>
      </c>
      <c r="J1324" s="5" t="s">
        <v>42</v>
      </c>
      <c r="K1324" s="5" t="s">
        <v>80</v>
      </c>
      <c r="L1324" s="5" t="s">
        <v>65</v>
      </c>
      <c r="M1324" s="5" t="s">
        <v>77</v>
      </c>
      <c r="N1324" s="5"/>
      <c r="O1324" s="5"/>
      <c r="P1324" s="5" t="s">
        <v>31</v>
      </c>
      <c r="Q1324" s="5" t="s">
        <v>32</v>
      </c>
      <c r="R1324" s="5" t="s">
        <v>33</v>
      </c>
      <c r="S1324" s="6" t="s">
        <v>213</v>
      </c>
      <c r="T1324" s="8">
        <v>8000000</v>
      </c>
      <c r="U1324" s="8">
        <v>0</v>
      </c>
      <c r="V1324" s="8">
        <v>0</v>
      </c>
      <c r="W1324" s="8">
        <v>8000000</v>
      </c>
      <c r="X1324" s="8">
        <v>0</v>
      </c>
      <c r="Y1324" s="8">
        <v>3833587</v>
      </c>
      <c r="Z1324" s="8">
        <v>4166413</v>
      </c>
      <c r="AA1324" s="8">
        <v>3833587</v>
      </c>
      <c r="AB1324" s="8">
        <v>3833587</v>
      </c>
      <c r="AC1324" s="8">
        <v>3833587</v>
      </c>
      <c r="AD1324" s="21">
        <v>3833587</v>
      </c>
    </row>
    <row r="1325" spans="1:30" ht="22.5" hidden="1" x14ac:dyDescent="0.25">
      <c r="A1325" s="20" t="s">
        <v>438</v>
      </c>
      <c r="B1325" s="6" t="s">
        <v>439</v>
      </c>
      <c r="C1325" s="7" t="s">
        <v>214</v>
      </c>
      <c r="D1325" s="7" t="s">
        <v>471</v>
      </c>
      <c r="E1325" s="3" t="str">
        <f>VLOOKUP(Tabla2[[#This Row],[RUBRO]],Hoja9!$B$4:$M$1963,10,0)</f>
        <v>FUNCIONAMIENTO</v>
      </c>
      <c r="F1325" s="7" t="str">
        <f>VLOOKUP(Tabla2[[#This Row],[RUBRO]],Hoja9!$B$4:$M$1963,11,0)</f>
        <v>OFICINA JURIDICA</v>
      </c>
      <c r="G1325" s="7" t="str">
        <f>VLOOKUP(Tabla2[[#This Row],[RUBRO]],Hoja9!$B$4:$M$1963,12,0)</f>
        <v>Jurídica</v>
      </c>
      <c r="H1325" s="5" t="s">
        <v>40</v>
      </c>
      <c r="I1325" s="5" t="s">
        <v>77</v>
      </c>
      <c r="J1325" s="5" t="s">
        <v>42</v>
      </c>
      <c r="K1325" s="5" t="s">
        <v>80</v>
      </c>
      <c r="L1325" s="5" t="s">
        <v>123</v>
      </c>
      <c r="M1325" s="5"/>
      <c r="N1325" s="5"/>
      <c r="O1325" s="5"/>
      <c r="P1325" s="5" t="s">
        <v>31</v>
      </c>
      <c r="Q1325" s="5" t="s">
        <v>32</v>
      </c>
      <c r="R1325" s="5" t="s">
        <v>33</v>
      </c>
      <c r="S1325" s="6" t="s">
        <v>215</v>
      </c>
      <c r="T1325" s="8">
        <v>0</v>
      </c>
      <c r="U1325" s="8">
        <v>1000000</v>
      </c>
      <c r="V1325" s="8">
        <v>0</v>
      </c>
      <c r="W1325" s="8">
        <v>1000000</v>
      </c>
      <c r="X1325" s="8">
        <v>0</v>
      </c>
      <c r="Y1325" s="8">
        <v>702800</v>
      </c>
      <c r="Z1325" s="8">
        <v>297200</v>
      </c>
      <c r="AA1325" s="8">
        <v>0</v>
      </c>
      <c r="AB1325" s="8">
        <v>0</v>
      </c>
      <c r="AC1325" s="8">
        <v>0</v>
      </c>
      <c r="AD1325" s="21">
        <v>0</v>
      </c>
    </row>
    <row r="1326" spans="1:30" ht="33.75" hidden="1" x14ac:dyDescent="0.25">
      <c r="A1326" s="20" t="s">
        <v>438</v>
      </c>
      <c r="B1326" s="6" t="s">
        <v>439</v>
      </c>
      <c r="C1326" s="7" t="s">
        <v>216</v>
      </c>
      <c r="D1326" s="7" t="s">
        <v>471</v>
      </c>
      <c r="E1326" s="3" t="str">
        <f>VLOOKUP(Tabla2[[#This Row],[RUBRO]],Hoja9!$B$4:$M$1963,10,0)</f>
        <v>FUNCIONAMIENTO</v>
      </c>
      <c r="F1326" s="7" t="str">
        <f>VLOOKUP(Tabla2[[#This Row],[RUBRO]],Hoja9!$B$4:$M$1963,11,0)</f>
        <v>DIRECCIÓN DE GESTIÓN HUMANA</v>
      </c>
      <c r="G1326" s="7" t="str">
        <f>VLOOKUP(Tabla2[[#This Row],[RUBRO]],Hoja9!$B$4:$M$1963,12,0)</f>
        <v>Gestión Humana</v>
      </c>
      <c r="H1326" s="5" t="s">
        <v>40</v>
      </c>
      <c r="I1326" s="5" t="s">
        <v>77</v>
      </c>
      <c r="J1326" s="5" t="s">
        <v>42</v>
      </c>
      <c r="K1326" s="5" t="s">
        <v>80</v>
      </c>
      <c r="L1326" s="5" t="s">
        <v>171</v>
      </c>
      <c r="M1326" s="5" t="s">
        <v>80</v>
      </c>
      <c r="N1326" s="5"/>
      <c r="O1326" s="5"/>
      <c r="P1326" s="5" t="s">
        <v>31</v>
      </c>
      <c r="Q1326" s="5" t="s">
        <v>32</v>
      </c>
      <c r="R1326" s="5" t="s">
        <v>33</v>
      </c>
      <c r="S1326" s="6" t="s">
        <v>217</v>
      </c>
      <c r="T1326" s="8">
        <v>48905023</v>
      </c>
      <c r="U1326" s="8">
        <v>0</v>
      </c>
      <c r="V1326" s="8">
        <v>0</v>
      </c>
      <c r="W1326" s="8">
        <v>48905023</v>
      </c>
      <c r="X1326" s="8">
        <v>0</v>
      </c>
      <c r="Y1326" s="8">
        <v>48905023</v>
      </c>
      <c r="Z1326" s="8">
        <v>0</v>
      </c>
      <c r="AA1326" s="8">
        <v>46800000</v>
      </c>
      <c r="AB1326" s="8">
        <v>5449419</v>
      </c>
      <c r="AC1326" s="8">
        <v>5449419</v>
      </c>
      <c r="AD1326" s="21">
        <v>5449419</v>
      </c>
    </row>
    <row r="1327" spans="1:30" ht="33.75" x14ac:dyDescent="0.25">
      <c r="A1327" s="20" t="s">
        <v>438</v>
      </c>
      <c r="B1327" s="6" t="s">
        <v>439</v>
      </c>
      <c r="C1327" s="7" t="s">
        <v>242</v>
      </c>
      <c r="D1327" s="7" t="s">
        <v>472</v>
      </c>
      <c r="E1327" s="3" t="str">
        <f>VLOOKUP(Tabla2[[#This Row],[RUBRO]],Hoja9!$B$4:$M$1963,10,0)</f>
        <v>NUTRICION</v>
      </c>
      <c r="F1327" s="7" t="str">
        <f>VLOOKUP(Tabla2[[#This Row],[RUBRO]],Hoja9!$B$4:$M$1963,11,0)</f>
        <v xml:space="preserve">DIRECCIÓN DE NUTRICIÓN </v>
      </c>
      <c r="G1327" s="7" t="str">
        <f>VLOOKUP(Tabla2[[#This Row],[RUBRO]],Hoja9!$B$4:$M$1963,12,0)</f>
        <v>Nutrición</v>
      </c>
      <c r="H1327" s="5" t="s">
        <v>30</v>
      </c>
      <c r="I1327" s="5" t="s">
        <v>232</v>
      </c>
      <c r="J1327" s="5" t="s">
        <v>233</v>
      </c>
      <c r="K1327" s="5" t="s">
        <v>41</v>
      </c>
      <c r="L1327" s="5" t="s">
        <v>42</v>
      </c>
      <c r="M1327" s="5" t="s">
        <v>243</v>
      </c>
      <c r="N1327" s="5"/>
      <c r="O1327" s="5"/>
      <c r="P1327" s="5" t="s">
        <v>31</v>
      </c>
      <c r="Q1327" s="5" t="s">
        <v>32</v>
      </c>
      <c r="R1327" s="5" t="s">
        <v>33</v>
      </c>
      <c r="S1327" s="6" t="s">
        <v>244</v>
      </c>
      <c r="T1327" s="8">
        <v>91863070</v>
      </c>
      <c r="U1327" s="8">
        <v>0</v>
      </c>
      <c r="V1327" s="8">
        <v>0</v>
      </c>
      <c r="W1327" s="8">
        <v>91863070</v>
      </c>
      <c r="X1327" s="8">
        <v>0</v>
      </c>
      <c r="Y1327" s="8">
        <v>85316608</v>
      </c>
      <c r="Z1327" s="8">
        <v>6546462</v>
      </c>
      <c r="AA1327" s="8">
        <v>85316608</v>
      </c>
      <c r="AB1327" s="8">
        <v>38980864</v>
      </c>
      <c r="AC1327" s="8">
        <v>38980864</v>
      </c>
      <c r="AD1327" s="21">
        <v>38980864</v>
      </c>
    </row>
    <row r="1328" spans="1:30" ht="33.75" x14ac:dyDescent="0.25">
      <c r="A1328" s="20" t="s">
        <v>438</v>
      </c>
      <c r="B1328" s="6" t="s">
        <v>439</v>
      </c>
      <c r="C1328" s="7" t="s">
        <v>245</v>
      </c>
      <c r="D1328" s="7" t="s">
        <v>472</v>
      </c>
      <c r="E1328" s="3" t="str">
        <f>VLOOKUP(Tabla2[[#This Row],[RUBRO]],Hoja9!$B$4:$M$1963,10,0)</f>
        <v>NUTRICION</v>
      </c>
      <c r="F1328" s="7" t="str">
        <f>VLOOKUP(Tabla2[[#This Row],[RUBRO]],Hoja9!$B$4:$M$1963,11,0)</f>
        <v>DIRECCIÓN DE GESTIÓN HUMANA</v>
      </c>
      <c r="G1328" s="7" t="str">
        <f>VLOOKUP(Tabla2[[#This Row],[RUBRO]],Hoja9!$B$4:$M$1963,12,0)</f>
        <v>Gestión Humana - Pres. Serv</v>
      </c>
      <c r="H1328" s="5" t="s">
        <v>30</v>
      </c>
      <c r="I1328" s="5" t="s">
        <v>232</v>
      </c>
      <c r="J1328" s="5" t="s">
        <v>233</v>
      </c>
      <c r="K1328" s="5" t="s">
        <v>41</v>
      </c>
      <c r="L1328" s="5" t="s">
        <v>42</v>
      </c>
      <c r="M1328" s="5" t="s">
        <v>246</v>
      </c>
      <c r="N1328" s="5"/>
      <c r="O1328" s="5"/>
      <c r="P1328" s="5" t="s">
        <v>31</v>
      </c>
      <c r="Q1328" s="5" t="s">
        <v>32</v>
      </c>
      <c r="R1328" s="5" t="s">
        <v>33</v>
      </c>
      <c r="S1328" s="6" t="s">
        <v>59</v>
      </c>
      <c r="T1328" s="8">
        <v>35166948</v>
      </c>
      <c r="U1328" s="8">
        <v>0</v>
      </c>
      <c r="V1328" s="8">
        <v>0</v>
      </c>
      <c r="W1328" s="8">
        <v>35166948</v>
      </c>
      <c r="X1328" s="8">
        <v>0</v>
      </c>
      <c r="Y1328" s="8">
        <v>31119157</v>
      </c>
      <c r="Z1328" s="8">
        <v>4047791</v>
      </c>
      <c r="AA1328" s="8">
        <v>31119157</v>
      </c>
      <c r="AB1328" s="8">
        <v>14191147</v>
      </c>
      <c r="AC1328" s="8">
        <v>14191147</v>
      </c>
      <c r="AD1328" s="21">
        <v>14191147</v>
      </c>
    </row>
    <row r="1329" spans="1:30" ht="33.75" x14ac:dyDescent="0.25">
      <c r="A1329" s="20" t="s">
        <v>438</v>
      </c>
      <c r="B1329" s="6" t="s">
        <v>439</v>
      </c>
      <c r="C1329" s="7" t="s">
        <v>247</v>
      </c>
      <c r="D1329" s="7" t="s">
        <v>472</v>
      </c>
      <c r="E1329" s="3" t="str">
        <f>VLOOKUP(Tabla2[[#This Row],[RUBRO]],Hoja9!$B$4:$M$1963,10,0)</f>
        <v>NUTRICION</v>
      </c>
      <c r="F1329" s="7" t="str">
        <f>VLOOKUP(Tabla2[[#This Row],[RUBRO]],Hoja9!$B$4:$M$1963,11,0)</f>
        <v>DIRECCIÓN DE GESTIÓN HUMANA</v>
      </c>
      <c r="G1329" s="7" t="str">
        <f>VLOOKUP(Tabla2[[#This Row],[RUBRO]],Hoja9!$B$4:$M$1963,12,0)</f>
        <v>Gestión Humana- Viáticos</v>
      </c>
      <c r="H1329" s="5" t="s">
        <v>30</v>
      </c>
      <c r="I1329" s="5" t="s">
        <v>232</v>
      </c>
      <c r="J1329" s="5" t="s">
        <v>233</v>
      </c>
      <c r="K1329" s="5" t="s">
        <v>41</v>
      </c>
      <c r="L1329" s="5" t="s">
        <v>42</v>
      </c>
      <c r="M1329" s="5" t="s">
        <v>248</v>
      </c>
      <c r="N1329" s="5"/>
      <c r="O1329" s="5"/>
      <c r="P1329" s="5" t="s">
        <v>31</v>
      </c>
      <c r="Q1329" s="5" t="s">
        <v>32</v>
      </c>
      <c r="R1329" s="5" t="s">
        <v>33</v>
      </c>
      <c r="S1329" s="6" t="s">
        <v>249</v>
      </c>
      <c r="T1329" s="8">
        <v>487686</v>
      </c>
      <c r="U1329" s="8">
        <v>0</v>
      </c>
      <c r="V1329" s="8">
        <v>0</v>
      </c>
      <c r="W1329" s="8">
        <v>487686</v>
      </c>
      <c r="X1329" s="8">
        <v>0</v>
      </c>
      <c r="Y1329" s="8">
        <v>48806</v>
      </c>
      <c r="Z1329" s="8">
        <v>438880</v>
      </c>
      <c r="AA1329" s="8">
        <v>48806</v>
      </c>
      <c r="AB1329" s="8">
        <v>48806</v>
      </c>
      <c r="AC1329" s="8">
        <v>48806</v>
      </c>
      <c r="AD1329" s="21">
        <v>48806</v>
      </c>
    </row>
    <row r="1330" spans="1:30" ht="33.75" x14ac:dyDescent="0.25">
      <c r="A1330" s="20" t="s">
        <v>438</v>
      </c>
      <c r="B1330" s="6" t="s">
        <v>439</v>
      </c>
      <c r="C1330" s="7" t="s">
        <v>408</v>
      </c>
      <c r="D1330" s="7" t="s">
        <v>29</v>
      </c>
      <c r="E1330" s="3" t="str">
        <f>VLOOKUP(Tabla2[[#This Row],[RUBRO]],Hoja9!$B$4:$M$1963,10,0)</f>
        <v>PROTECCION</v>
      </c>
      <c r="F1330" s="7" t="str">
        <f>VLOOKUP(Tabla2[[#This Row],[RUBRO]],Hoja9!$B$4:$M$1963,11,0)</f>
        <v xml:space="preserve">DIRECCIÓN DE PROTECCIÓN </v>
      </c>
      <c r="G1330" s="7" t="str">
        <f>VLOOKUP(Tabla2[[#This Row],[RUBRO]],Hoja9!$B$4:$M$1963,12,0)</f>
        <v>Dirección de Protección</v>
      </c>
      <c r="H1330" s="5" t="s">
        <v>30</v>
      </c>
      <c r="I1330" s="5" t="s">
        <v>232</v>
      </c>
      <c r="J1330" s="5" t="s">
        <v>233</v>
      </c>
      <c r="K1330" s="5" t="s">
        <v>63</v>
      </c>
      <c r="L1330" s="5" t="s">
        <v>42</v>
      </c>
      <c r="M1330" s="5" t="s">
        <v>234</v>
      </c>
      <c r="N1330" s="5"/>
      <c r="O1330" s="5"/>
      <c r="P1330" s="5" t="s">
        <v>31</v>
      </c>
      <c r="Q1330" s="5" t="s">
        <v>32</v>
      </c>
      <c r="R1330" s="5" t="s">
        <v>33</v>
      </c>
      <c r="S1330" s="6" t="s">
        <v>409</v>
      </c>
      <c r="T1330" s="8">
        <v>334684900</v>
      </c>
      <c r="U1330" s="8">
        <v>0</v>
      </c>
      <c r="V1330" s="8">
        <v>25628934</v>
      </c>
      <c r="W1330" s="8">
        <v>309055966</v>
      </c>
      <c r="X1330" s="8">
        <v>0</v>
      </c>
      <c r="Y1330" s="8">
        <v>309055966</v>
      </c>
      <c r="Z1330" s="8">
        <v>0</v>
      </c>
      <c r="AA1330" s="8">
        <v>309055966</v>
      </c>
      <c r="AB1330" s="8">
        <v>97758544</v>
      </c>
      <c r="AC1330" s="8">
        <v>97758544</v>
      </c>
      <c r="AD1330" s="21">
        <v>97758544</v>
      </c>
    </row>
    <row r="1331" spans="1:30" ht="33.75" x14ac:dyDescent="0.25">
      <c r="A1331" s="20" t="s">
        <v>438</v>
      </c>
      <c r="B1331" s="6" t="s">
        <v>439</v>
      </c>
      <c r="C1331" s="7" t="s">
        <v>383</v>
      </c>
      <c r="D1331" s="7" t="s">
        <v>29</v>
      </c>
      <c r="E1331" s="3" t="str">
        <f>VLOOKUP(Tabla2[[#This Row],[RUBRO]],Hoja9!$B$4:$M$1963,10,0)</f>
        <v>PROTECCION</v>
      </c>
      <c r="F1331" s="7" t="str">
        <f>VLOOKUP(Tabla2[[#This Row],[RUBRO]],Hoja9!$B$4:$M$1963,11,0)</f>
        <v xml:space="preserve">DIRECCIÓN DE PROTECCIÓN </v>
      </c>
      <c r="G1331" s="7" t="str">
        <f>VLOOKUP(Tabla2[[#This Row],[RUBRO]],Hoja9!$B$4:$M$1963,12,0)</f>
        <v>Dirección de Protección</v>
      </c>
      <c r="H1331" s="5" t="s">
        <v>30</v>
      </c>
      <c r="I1331" s="5" t="s">
        <v>232</v>
      </c>
      <c r="J1331" s="5" t="s">
        <v>233</v>
      </c>
      <c r="K1331" s="5" t="s">
        <v>63</v>
      </c>
      <c r="L1331" s="5" t="s">
        <v>42</v>
      </c>
      <c r="M1331" s="5" t="s">
        <v>281</v>
      </c>
      <c r="N1331" s="5"/>
      <c r="O1331" s="5"/>
      <c r="P1331" s="5" t="s">
        <v>31</v>
      </c>
      <c r="Q1331" s="5" t="s">
        <v>32</v>
      </c>
      <c r="R1331" s="5" t="s">
        <v>33</v>
      </c>
      <c r="S1331" s="6" t="s">
        <v>384</v>
      </c>
      <c r="T1331" s="8">
        <v>3406505872</v>
      </c>
      <c r="U1331" s="8">
        <v>104224712</v>
      </c>
      <c r="V1331" s="8">
        <v>70058878</v>
      </c>
      <c r="W1331" s="8">
        <v>3440671706</v>
      </c>
      <c r="X1331" s="8">
        <v>0</v>
      </c>
      <c r="Y1331" s="8">
        <v>3437077752</v>
      </c>
      <c r="Z1331" s="8">
        <v>3593954</v>
      </c>
      <c r="AA1331" s="8">
        <v>3437077752</v>
      </c>
      <c r="AB1331" s="8">
        <v>1395178445</v>
      </c>
      <c r="AC1331" s="8">
        <v>1395178445</v>
      </c>
      <c r="AD1331" s="21">
        <v>1395178445</v>
      </c>
    </row>
    <row r="1332" spans="1:30" ht="33.75" x14ac:dyDescent="0.25">
      <c r="A1332" s="20" t="s">
        <v>438</v>
      </c>
      <c r="B1332" s="6" t="s">
        <v>439</v>
      </c>
      <c r="C1332" s="7" t="s">
        <v>45</v>
      </c>
      <c r="D1332" s="7" t="s">
        <v>29</v>
      </c>
      <c r="E1332" s="3" t="str">
        <f>VLOOKUP(Tabla2[[#This Row],[RUBRO]],Hoja9!$B$4:$M$1963,10,0)</f>
        <v>PROTECCION</v>
      </c>
      <c r="F1332" s="7" t="str">
        <f>VLOOKUP(Tabla2[[#This Row],[RUBRO]],Hoja9!$B$4:$M$1963,11,0)</f>
        <v xml:space="preserve">DIRECCIÓN DE PROTECCIÓN </v>
      </c>
      <c r="G1332" s="7" t="str">
        <f>VLOOKUP(Tabla2[[#This Row],[RUBRO]],Hoja9!$B$4:$M$1963,12,0)</f>
        <v>Dirección de Protección</v>
      </c>
      <c r="H1332" s="5" t="s">
        <v>30</v>
      </c>
      <c r="I1332" s="5" t="s">
        <v>232</v>
      </c>
      <c r="J1332" s="5" t="s">
        <v>233</v>
      </c>
      <c r="K1332" s="5" t="s">
        <v>63</v>
      </c>
      <c r="L1332" s="5" t="s">
        <v>42</v>
      </c>
      <c r="M1332" s="5" t="s">
        <v>237</v>
      </c>
      <c r="N1332" s="5"/>
      <c r="O1332" s="5"/>
      <c r="P1332" s="5" t="s">
        <v>31</v>
      </c>
      <c r="Q1332" s="5" t="s">
        <v>32</v>
      </c>
      <c r="R1332" s="5" t="s">
        <v>33</v>
      </c>
      <c r="S1332" s="6" t="s">
        <v>48</v>
      </c>
      <c r="T1332" s="8">
        <v>10128399589</v>
      </c>
      <c r="U1332" s="8">
        <v>29994216</v>
      </c>
      <c r="V1332" s="8">
        <v>535148967</v>
      </c>
      <c r="W1332" s="8">
        <v>9623244838</v>
      </c>
      <c r="X1332" s="8">
        <v>0</v>
      </c>
      <c r="Y1332" s="8">
        <v>9622422882</v>
      </c>
      <c r="Z1332" s="8">
        <v>821956</v>
      </c>
      <c r="AA1332" s="8">
        <v>9596165820</v>
      </c>
      <c r="AB1332" s="8">
        <v>3806302849</v>
      </c>
      <c r="AC1332" s="8">
        <v>3806302849</v>
      </c>
      <c r="AD1332" s="21">
        <v>3806302849</v>
      </c>
    </row>
    <row r="1333" spans="1:30" ht="33.75" x14ac:dyDescent="0.25">
      <c r="A1333" s="20" t="s">
        <v>438</v>
      </c>
      <c r="B1333" s="6" t="s">
        <v>439</v>
      </c>
      <c r="C1333" s="7" t="s">
        <v>385</v>
      </c>
      <c r="D1333" s="7" t="s">
        <v>29</v>
      </c>
      <c r="E1333" s="3" t="str">
        <f>VLOOKUP(Tabla2[[#This Row],[RUBRO]],Hoja9!$B$4:$M$1963,10,0)</f>
        <v>PROTECCION</v>
      </c>
      <c r="F1333" s="7" t="str">
        <f>VLOOKUP(Tabla2[[#This Row],[RUBRO]],Hoja9!$B$4:$M$1963,11,0)</f>
        <v xml:space="preserve">DIRECCIÓN DE PROTECCIÓN </v>
      </c>
      <c r="G1333" s="7" t="str">
        <f>VLOOKUP(Tabla2[[#This Row],[RUBRO]],Hoja9!$B$4:$M$1963,12,0)</f>
        <v>Dirección de Protección</v>
      </c>
      <c r="H1333" s="5" t="s">
        <v>30</v>
      </c>
      <c r="I1333" s="5" t="s">
        <v>232</v>
      </c>
      <c r="J1333" s="5" t="s">
        <v>233</v>
      </c>
      <c r="K1333" s="5" t="s">
        <v>63</v>
      </c>
      <c r="L1333" s="5" t="s">
        <v>42</v>
      </c>
      <c r="M1333" s="5" t="s">
        <v>240</v>
      </c>
      <c r="N1333" s="5"/>
      <c r="O1333" s="5"/>
      <c r="P1333" s="5" t="s">
        <v>31</v>
      </c>
      <c r="Q1333" s="5" t="s">
        <v>32</v>
      </c>
      <c r="R1333" s="5" t="s">
        <v>33</v>
      </c>
      <c r="S1333" s="6" t="s">
        <v>386</v>
      </c>
      <c r="T1333" s="8">
        <v>624363014</v>
      </c>
      <c r="U1333" s="8">
        <v>2424466</v>
      </c>
      <c r="V1333" s="8">
        <v>29116121</v>
      </c>
      <c r="W1333" s="8">
        <v>597671359</v>
      </c>
      <c r="X1333" s="8">
        <v>0</v>
      </c>
      <c r="Y1333" s="8">
        <v>597671359</v>
      </c>
      <c r="Z1333" s="8">
        <v>0</v>
      </c>
      <c r="AA1333" s="8">
        <v>597671359</v>
      </c>
      <c r="AB1333" s="8">
        <v>233644425</v>
      </c>
      <c r="AC1333" s="8">
        <v>233644425</v>
      </c>
      <c r="AD1333" s="21">
        <v>233644425</v>
      </c>
    </row>
    <row r="1334" spans="1:30" ht="33.75" x14ac:dyDescent="0.25">
      <c r="A1334" s="20" t="s">
        <v>438</v>
      </c>
      <c r="B1334" s="6" t="s">
        <v>439</v>
      </c>
      <c r="C1334" s="7" t="s">
        <v>49</v>
      </c>
      <c r="D1334" s="7" t="s">
        <v>29</v>
      </c>
      <c r="E1334" s="3" t="str">
        <f>VLOOKUP(Tabla2[[#This Row],[RUBRO]],Hoja9!$B$4:$M$1963,10,0)</f>
        <v>PROTECCION</v>
      </c>
      <c r="F1334" s="7" t="str">
        <f>VLOOKUP(Tabla2[[#This Row],[RUBRO]],Hoja9!$B$4:$M$1963,11,0)</f>
        <v xml:space="preserve">DIRECCIÓN DE PROTECCIÓN </v>
      </c>
      <c r="G1334" s="7" t="str">
        <f>VLOOKUP(Tabla2[[#This Row],[RUBRO]],Hoja9!$B$4:$M$1963,12,0)</f>
        <v>Dirección de Protección</v>
      </c>
      <c r="H1334" s="5" t="s">
        <v>30</v>
      </c>
      <c r="I1334" s="5" t="s">
        <v>232</v>
      </c>
      <c r="J1334" s="5" t="s">
        <v>233</v>
      </c>
      <c r="K1334" s="5" t="s">
        <v>63</v>
      </c>
      <c r="L1334" s="5" t="s">
        <v>42</v>
      </c>
      <c r="M1334" s="5" t="s">
        <v>243</v>
      </c>
      <c r="N1334" s="5"/>
      <c r="O1334" s="5"/>
      <c r="P1334" s="5" t="s">
        <v>46</v>
      </c>
      <c r="Q1334" s="5" t="s">
        <v>47</v>
      </c>
      <c r="R1334" s="5" t="s">
        <v>33</v>
      </c>
      <c r="S1334" s="6" t="s">
        <v>50</v>
      </c>
      <c r="T1334" s="8">
        <v>4365336096</v>
      </c>
      <c r="U1334" s="8">
        <v>0</v>
      </c>
      <c r="V1334" s="8">
        <v>122837905</v>
      </c>
      <c r="W1334" s="8">
        <v>4242498191</v>
      </c>
      <c r="X1334" s="8">
        <v>0</v>
      </c>
      <c r="Y1334" s="8">
        <v>4242498191</v>
      </c>
      <c r="Z1334" s="8">
        <v>0</v>
      </c>
      <c r="AA1334" s="8">
        <v>4242498191</v>
      </c>
      <c r="AB1334" s="8">
        <v>1705267224</v>
      </c>
      <c r="AC1334" s="8">
        <v>1705267224</v>
      </c>
      <c r="AD1334" s="21">
        <v>1705267224</v>
      </c>
    </row>
    <row r="1335" spans="1:30" ht="33.75" x14ac:dyDescent="0.25">
      <c r="A1335" s="20" t="s">
        <v>438</v>
      </c>
      <c r="B1335" s="6" t="s">
        <v>439</v>
      </c>
      <c r="C1335" s="7" t="s">
        <v>49</v>
      </c>
      <c r="D1335" s="7" t="s">
        <v>29</v>
      </c>
      <c r="E1335" s="3" t="str">
        <f>VLOOKUP(Tabla2[[#This Row],[RUBRO]],Hoja9!$B$4:$M$1963,10,0)</f>
        <v>PROTECCION</v>
      </c>
      <c r="F1335" s="7" t="str">
        <f>VLOOKUP(Tabla2[[#This Row],[RUBRO]],Hoja9!$B$4:$M$1963,11,0)</f>
        <v xml:space="preserve">DIRECCIÓN DE PROTECCIÓN </v>
      </c>
      <c r="G1335" s="7" t="str">
        <f>VLOOKUP(Tabla2[[#This Row],[RUBRO]],Hoja9!$B$4:$M$1963,12,0)</f>
        <v>Dirección de Protección</v>
      </c>
      <c r="H1335" s="5" t="s">
        <v>30</v>
      </c>
      <c r="I1335" s="5" t="s">
        <v>232</v>
      </c>
      <c r="J1335" s="5" t="s">
        <v>233</v>
      </c>
      <c r="K1335" s="5" t="s">
        <v>63</v>
      </c>
      <c r="L1335" s="5" t="s">
        <v>42</v>
      </c>
      <c r="M1335" s="5" t="s">
        <v>243</v>
      </c>
      <c r="N1335" s="5"/>
      <c r="O1335" s="5"/>
      <c r="P1335" s="5" t="s">
        <v>31</v>
      </c>
      <c r="Q1335" s="5" t="s">
        <v>32</v>
      </c>
      <c r="R1335" s="5" t="s">
        <v>33</v>
      </c>
      <c r="S1335" s="6" t="s">
        <v>50</v>
      </c>
      <c r="T1335" s="8">
        <v>0</v>
      </c>
      <c r="U1335" s="8">
        <v>104539392</v>
      </c>
      <c r="V1335" s="8">
        <v>0</v>
      </c>
      <c r="W1335" s="8">
        <v>104539392</v>
      </c>
      <c r="X1335" s="8">
        <v>0</v>
      </c>
      <c r="Y1335" s="8">
        <v>104539392</v>
      </c>
      <c r="Z1335" s="8">
        <v>0</v>
      </c>
      <c r="AA1335" s="8">
        <v>104539392</v>
      </c>
      <c r="AB1335" s="8">
        <v>23230976</v>
      </c>
      <c r="AC1335" s="8">
        <v>23230976</v>
      </c>
      <c r="AD1335" s="21">
        <v>23230976</v>
      </c>
    </row>
    <row r="1336" spans="1:30" ht="33.75" x14ac:dyDescent="0.25">
      <c r="A1336" s="20" t="s">
        <v>438</v>
      </c>
      <c r="B1336" s="6" t="s">
        <v>439</v>
      </c>
      <c r="C1336" s="7" t="s">
        <v>56</v>
      </c>
      <c r="D1336" s="7" t="s">
        <v>29</v>
      </c>
      <c r="E1336" s="3" t="str">
        <f>VLOOKUP(Tabla2[[#This Row],[RUBRO]],Hoja9!$B$4:$M$1963,10,0)</f>
        <v>PROTECCION</v>
      </c>
      <c r="F1336" s="7" t="str">
        <f>VLOOKUP(Tabla2[[#This Row],[RUBRO]],Hoja9!$B$4:$M$1963,11,0)</f>
        <v xml:space="preserve">DIRECCIÓN DE PROTECCIÓN </v>
      </c>
      <c r="G1336" s="7" t="str">
        <f>VLOOKUP(Tabla2[[#This Row],[RUBRO]],Hoja9!$B$4:$M$1963,12,0)</f>
        <v>Dirección de Protección</v>
      </c>
      <c r="H1336" s="5" t="s">
        <v>30</v>
      </c>
      <c r="I1336" s="5" t="s">
        <v>232</v>
      </c>
      <c r="J1336" s="5" t="s">
        <v>233</v>
      </c>
      <c r="K1336" s="5" t="s">
        <v>63</v>
      </c>
      <c r="L1336" s="5" t="s">
        <v>42</v>
      </c>
      <c r="M1336" s="5" t="s">
        <v>254</v>
      </c>
      <c r="N1336" s="5"/>
      <c r="O1336" s="5"/>
      <c r="P1336" s="5" t="s">
        <v>46</v>
      </c>
      <c r="Q1336" s="5" t="s">
        <v>47</v>
      </c>
      <c r="R1336" s="5" t="s">
        <v>33</v>
      </c>
      <c r="S1336" s="6" t="s">
        <v>57</v>
      </c>
      <c r="T1336" s="8">
        <v>0</v>
      </c>
      <c r="U1336" s="8">
        <v>18798960</v>
      </c>
      <c r="V1336" s="8">
        <v>0</v>
      </c>
      <c r="W1336" s="8">
        <v>18798960</v>
      </c>
      <c r="X1336" s="8">
        <v>0</v>
      </c>
      <c r="Y1336" s="8">
        <v>18798960</v>
      </c>
      <c r="Z1336" s="8">
        <v>0</v>
      </c>
      <c r="AA1336" s="8">
        <v>18798960</v>
      </c>
      <c r="AB1336" s="8">
        <v>0</v>
      </c>
      <c r="AC1336" s="8">
        <v>0</v>
      </c>
      <c r="AD1336" s="21">
        <v>0</v>
      </c>
    </row>
    <row r="1337" spans="1:30" ht="33.75" x14ac:dyDescent="0.25">
      <c r="A1337" s="20" t="s">
        <v>438</v>
      </c>
      <c r="B1337" s="6" t="s">
        <v>439</v>
      </c>
      <c r="C1337" s="7" t="s">
        <v>58</v>
      </c>
      <c r="D1337" s="7" t="s">
        <v>29</v>
      </c>
      <c r="E1337" s="3" t="str">
        <f>VLOOKUP(Tabla2[[#This Row],[RUBRO]],Hoja9!$B$4:$M$1963,10,0)</f>
        <v>PROTECCION</v>
      </c>
      <c r="F1337" s="7" t="str">
        <f>VLOOKUP(Tabla2[[#This Row],[RUBRO]],Hoja9!$B$4:$M$1963,11,0)</f>
        <v>DIRECCIÓN DE GESTIÓN HUMANA</v>
      </c>
      <c r="G1337" s="7" t="str">
        <f>VLOOKUP(Tabla2[[#This Row],[RUBRO]],Hoja9!$B$4:$M$1963,12,0)</f>
        <v>Gestión Humana - Pres. Serv</v>
      </c>
      <c r="H1337" s="5" t="s">
        <v>30</v>
      </c>
      <c r="I1337" s="5" t="s">
        <v>232</v>
      </c>
      <c r="J1337" s="5" t="s">
        <v>233</v>
      </c>
      <c r="K1337" s="5" t="s">
        <v>63</v>
      </c>
      <c r="L1337" s="5" t="s">
        <v>42</v>
      </c>
      <c r="M1337" s="5" t="s">
        <v>255</v>
      </c>
      <c r="N1337" s="5"/>
      <c r="O1337" s="5"/>
      <c r="P1337" s="5" t="s">
        <v>31</v>
      </c>
      <c r="Q1337" s="5" t="s">
        <v>32</v>
      </c>
      <c r="R1337" s="5" t="s">
        <v>33</v>
      </c>
      <c r="S1337" s="6" t="s">
        <v>59</v>
      </c>
      <c r="T1337" s="8">
        <v>1257569443</v>
      </c>
      <c r="U1337" s="8">
        <v>333078286</v>
      </c>
      <c r="V1337" s="8">
        <v>0</v>
      </c>
      <c r="W1337" s="8">
        <v>1590647729</v>
      </c>
      <c r="X1337" s="8">
        <v>0</v>
      </c>
      <c r="Y1337" s="8">
        <v>1590036529</v>
      </c>
      <c r="Z1337" s="8">
        <v>611200</v>
      </c>
      <c r="AA1337" s="8">
        <v>1585156296</v>
      </c>
      <c r="AB1337" s="8">
        <v>1154712276</v>
      </c>
      <c r="AC1337" s="8">
        <v>1154712276</v>
      </c>
      <c r="AD1337" s="21">
        <v>1154712276</v>
      </c>
    </row>
    <row r="1338" spans="1:30" ht="33.75" x14ac:dyDescent="0.25">
      <c r="A1338" s="20" t="s">
        <v>438</v>
      </c>
      <c r="B1338" s="6" t="s">
        <v>439</v>
      </c>
      <c r="C1338" s="7" t="s">
        <v>256</v>
      </c>
      <c r="D1338" s="7" t="s">
        <v>29</v>
      </c>
      <c r="E1338" s="3" t="str">
        <f>VLOOKUP(Tabla2[[#This Row],[RUBRO]],Hoja9!$B$4:$M$1963,10,0)</f>
        <v>PROTECCION</v>
      </c>
      <c r="F1338" s="7" t="str">
        <f>VLOOKUP(Tabla2[[#This Row],[RUBRO]],Hoja9!$B$4:$M$1963,11,0)</f>
        <v>DIRECCIÓN DE GESTIÓN HUMANA</v>
      </c>
      <c r="G1338" s="7" t="str">
        <f>VLOOKUP(Tabla2[[#This Row],[RUBRO]],Hoja9!$B$4:$M$1963,12,0)</f>
        <v>Gestión Humana- Viáticos</v>
      </c>
      <c r="H1338" s="5" t="s">
        <v>30</v>
      </c>
      <c r="I1338" s="5" t="s">
        <v>232</v>
      </c>
      <c r="J1338" s="5" t="s">
        <v>233</v>
      </c>
      <c r="K1338" s="5" t="s">
        <v>63</v>
      </c>
      <c r="L1338" s="5" t="s">
        <v>42</v>
      </c>
      <c r="M1338" s="5" t="s">
        <v>257</v>
      </c>
      <c r="N1338" s="5"/>
      <c r="O1338" s="5"/>
      <c r="P1338" s="5" t="s">
        <v>31</v>
      </c>
      <c r="Q1338" s="5" t="s">
        <v>32</v>
      </c>
      <c r="R1338" s="5" t="s">
        <v>33</v>
      </c>
      <c r="S1338" s="6" t="s">
        <v>249</v>
      </c>
      <c r="T1338" s="8">
        <v>66916000</v>
      </c>
      <c r="U1338" s="8">
        <v>0</v>
      </c>
      <c r="V1338" s="8">
        <v>0</v>
      </c>
      <c r="W1338" s="8">
        <v>66916000</v>
      </c>
      <c r="X1338" s="8">
        <v>0</v>
      </c>
      <c r="Y1338" s="8">
        <v>41121110</v>
      </c>
      <c r="Z1338" s="8">
        <v>25794890</v>
      </c>
      <c r="AA1338" s="8">
        <v>41121110</v>
      </c>
      <c r="AB1338" s="8">
        <v>36049162</v>
      </c>
      <c r="AC1338" s="8">
        <v>36049162</v>
      </c>
      <c r="AD1338" s="21">
        <v>36049162</v>
      </c>
    </row>
    <row r="1339" spans="1:30" ht="33.75" x14ac:dyDescent="0.25">
      <c r="A1339" s="20" t="s">
        <v>438</v>
      </c>
      <c r="B1339" s="6" t="s">
        <v>439</v>
      </c>
      <c r="C1339" s="7" t="s">
        <v>387</v>
      </c>
      <c r="D1339" s="7" t="s">
        <v>29</v>
      </c>
      <c r="E1339" s="3" t="str">
        <f>VLOOKUP(Tabla2[[#This Row],[RUBRO]],Hoja9!$B$4:$M$1963,10,0)</f>
        <v>PROTECCION</v>
      </c>
      <c r="F1339" s="7" t="str">
        <f>VLOOKUP(Tabla2[[#This Row],[RUBRO]],Hoja9!$B$4:$M$1963,11,0)</f>
        <v xml:space="preserve">DIRECCIÓN DE PROTECCIÓN </v>
      </c>
      <c r="G1339" s="7" t="str">
        <f>VLOOKUP(Tabla2[[#This Row],[RUBRO]],Hoja9!$B$4:$M$1963,12,0)</f>
        <v>Dirección de Protección</v>
      </c>
      <c r="H1339" s="5" t="s">
        <v>30</v>
      </c>
      <c r="I1339" s="5" t="s">
        <v>232</v>
      </c>
      <c r="J1339" s="5" t="s">
        <v>233</v>
      </c>
      <c r="K1339" s="5" t="s">
        <v>63</v>
      </c>
      <c r="L1339" s="5" t="s">
        <v>42</v>
      </c>
      <c r="M1339" s="5" t="s">
        <v>388</v>
      </c>
      <c r="N1339" s="5"/>
      <c r="O1339" s="5"/>
      <c r="P1339" s="5" t="s">
        <v>31</v>
      </c>
      <c r="Q1339" s="5" t="s">
        <v>32</v>
      </c>
      <c r="R1339" s="5" t="s">
        <v>33</v>
      </c>
      <c r="S1339" s="6" t="s">
        <v>389</v>
      </c>
      <c r="T1339" s="8">
        <v>8551000</v>
      </c>
      <c r="U1339" s="8">
        <v>0</v>
      </c>
      <c r="V1339" s="8">
        <v>0</v>
      </c>
      <c r="W1339" s="8">
        <v>8551000</v>
      </c>
      <c r="X1339" s="8">
        <v>0</v>
      </c>
      <c r="Y1339" s="8">
        <v>2500000</v>
      </c>
      <c r="Z1339" s="8">
        <v>6051000</v>
      </c>
      <c r="AA1339" s="8">
        <v>2500000</v>
      </c>
      <c r="AB1339" s="8">
        <v>0</v>
      </c>
      <c r="AC1339" s="8">
        <v>0</v>
      </c>
      <c r="AD1339" s="21">
        <v>0</v>
      </c>
    </row>
    <row r="1340" spans="1:30" ht="33.75" x14ac:dyDescent="0.25">
      <c r="A1340" s="20" t="s">
        <v>438</v>
      </c>
      <c r="B1340" s="6" t="s">
        <v>439</v>
      </c>
      <c r="C1340" s="7" t="s">
        <v>51</v>
      </c>
      <c r="D1340" s="7" t="s">
        <v>35</v>
      </c>
      <c r="E1340" s="3" t="str">
        <f>VLOOKUP(Tabla2[[#This Row],[RUBRO]],Hoja9!$B$4:$M$1963,10,0)</f>
        <v>PRIMERA INFANCIA</v>
      </c>
      <c r="F1340" s="7" t="str">
        <f>VLOOKUP(Tabla2[[#This Row],[RUBRO]],Hoja9!$B$4:$M$1963,11,0)</f>
        <v>DIRECCIÓN DE PRIMERA INFANCIA</v>
      </c>
      <c r="G1340" s="7" t="str">
        <f>VLOOKUP(Tabla2[[#This Row],[RUBRO]],Hoja9!$B$4:$M$1963,12,0)</f>
        <v>Primera Infancia</v>
      </c>
      <c r="H1340" s="5" t="s">
        <v>30</v>
      </c>
      <c r="I1340" s="5" t="s">
        <v>232</v>
      </c>
      <c r="J1340" s="5" t="s">
        <v>233</v>
      </c>
      <c r="K1340" s="5" t="s">
        <v>80</v>
      </c>
      <c r="L1340" s="5" t="s">
        <v>42</v>
      </c>
      <c r="M1340" s="5" t="s">
        <v>234</v>
      </c>
      <c r="N1340" s="5"/>
      <c r="O1340" s="5"/>
      <c r="P1340" s="5" t="s">
        <v>46</v>
      </c>
      <c r="Q1340" s="5" t="s">
        <v>65</v>
      </c>
      <c r="R1340" s="5" t="s">
        <v>33</v>
      </c>
      <c r="S1340" s="6" t="s">
        <v>52</v>
      </c>
      <c r="T1340" s="8">
        <v>0</v>
      </c>
      <c r="U1340" s="8">
        <v>48531600</v>
      </c>
      <c r="V1340" s="8">
        <v>0</v>
      </c>
      <c r="W1340" s="8">
        <v>48531600</v>
      </c>
      <c r="X1340" s="8">
        <v>0</v>
      </c>
      <c r="Y1340" s="8">
        <v>48531600</v>
      </c>
      <c r="Z1340" s="8">
        <v>0</v>
      </c>
      <c r="AA1340" s="8">
        <v>48531600</v>
      </c>
      <c r="AB1340" s="8">
        <v>19557600</v>
      </c>
      <c r="AC1340" s="8">
        <v>19557600</v>
      </c>
      <c r="AD1340" s="21">
        <v>19557600</v>
      </c>
    </row>
    <row r="1341" spans="1:30" ht="33.75" x14ac:dyDescent="0.25">
      <c r="A1341" s="20" t="s">
        <v>438</v>
      </c>
      <c r="B1341" s="6" t="s">
        <v>439</v>
      </c>
      <c r="C1341" s="7" t="s">
        <v>51</v>
      </c>
      <c r="D1341" s="7" t="s">
        <v>35</v>
      </c>
      <c r="E1341" s="3" t="str">
        <f>VLOOKUP(Tabla2[[#This Row],[RUBRO]],Hoja9!$B$4:$M$1963,10,0)</f>
        <v>PRIMERA INFANCIA</v>
      </c>
      <c r="F1341" s="7" t="str">
        <f>VLOOKUP(Tabla2[[#This Row],[RUBRO]],Hoja9!$B$4:$M$1963,11,0)</f>
        <v>DIRECCIÓN DE PRIMERA INFANCIA</v>
      </c>
      <c r="G1341" s="7" t="str">
        <f>VLOOKUP(Tabla2[[#This Row],[RUBRO]],Hoja9!$B$4:$M$1963,12,0)</f>
        <v>Primera Infancia</v>
      </c>
      <c r="H1341" s="5" t="s">
        <v>30</v>
      </c>
      <c r="I1341" s="5" t="s">
        <v>232</v>
      </c>
      <c r="J1341" s="5" t="s">
        <v>233</v>
      </c>
      <c r="K1341" s="5" t="s">
        <v>80</v>
      </c>
      <c r="L1341" s="5" t="s">
        <v>42</v>
      </c>
      <c r="M1341" s="5" t="s">
        <v>234</v>
      </c>
      <c r="N1341" s="5"/>
      <c r="O1341" s="5"/>
      <c r="P1341" s="5" t="s">
        <v>46</v>
      </c>
      <c r="Q1341" s="5" t="s">
        <v>47</v>
      </c>
      <c r="R1341" s="5" t="s">
        <v>33</v>
      </c>
      <c r="S1341" s="6" t="s">
        <v>52</v>
      </c>
      <c r="T1341" s="8">
        <v>15882640036</v>
      </c>
      <c r="U1341" s="8">
        <v>926801708</v>
      </c>
      <c r="V1341" s="8">
        <v>668210747</v>
      </c>
      <c r="W1341" s="8">
        <v>16141230997</v>
      </c>
      <c r="X1341" s="8">
        <v>0</v>
      </c>
      <c r="Y1341" s="8">
        <v>16117928361</v>
      </c>
      <c r="Z1341" s="8">
        <v>23302636</v>
      </c>
      <c r="AA1341" s="8">
        <v>15481386000</v>
      </c>
      <c r="AB1341" s="8">
        <v>8069930846</v>
      </c>
      <c r="AC1341" s="8">
        <v>8069930846</v>
      </c>
      <c r="AD1341" s="21">
        <v>8069930846</v>
      </c>
    </row>
    <row r="1342" spans="1:30" ht="33.75" x14ac:dyDescent="0.25">
      <c r="A1342" s="20" t="s">
        <v>438</v>
      </c>
      <c r="B1342" s="6" t="s">
        <v>439</v>
      </c>
      <c r="C1342" s="7" t="s">
        <v>390</v>
      </c>
      <c r="D1342" s="7" t="s">
        <v>35</v>
      </c>
      <c r="E1342" s="3" t="str">
        <f>VLOOKUP(Tabla2[[#This Row],[RUBRO]],Hoja9!$B$4:$M$1963,10,0)</f>
        <v>PRIMERA INFANCIA</v>
      </c>
      <c r="F1342" s="7" t="str">
        <f>VLOOKUP(Tabla2[[#This Row],[RUBRO]],Hoja9!$B$4:$M$1963,11,0)</f>
        <v>DIRECCIÓN DE PRIMERA INFANCIA</v>
      </c>
      <c r="G1342" s="7" t="str">
        <f>VLOOKUP(Tabla2[[#This Row],[RUBRO]],Hoja9!$B$4:$M$1963,12,0)</f>
        <v>Primera Infancia</v>
      </c>
      <c r="H1342" s="5" t="s">
        <v>30</v>
      </c>
      <c r="I1342" s="5" t="s">
        <v>232</v>
      </c>
      <c r="J1342" s="5" t="s">
        <v>233</v>
      </c>
      <c r="K1342" s="5" t="s">
        <v>80</v>
      </c>
      <c r="L1342" s="5" t="s">
        <v>42</v>
      </c>
      <c r="M1342" s="5" t="s">
        <v>281</v>
      </c>
      <c r="N1342" s="5"/>
      <c r="O1342" s="5"/>
      <c r="P1342" s="5" t="s">
        <v>46</v>
      </c>
      <c r="Q1342" s="5" t="s">
        <v>47</v>
      </c>
      <c r="R1342" s="5" t="s">
        <v>33</v>
      </c>
      <c r="S1342" s="6" t="s">
        <v>391</v>
      </c>
      <c r="T1342" s="8">
        <v>15205906695</v>
      </c>
      <c r="U1342" s="8">
        <v>0</v>
      </c>
      <c r="V1342" s="8">
        <v>296224236</v>
      </c>
      <c r="W1342" s="8">
        <v>14909682459</v>
      </c>
      <c r="X1342" s="8">
        <v>0</v>
      </c>
      <c r="Y1342" s="8">
        <v>14909682459</v>
      </c>
      <c r="Z1342" s="8">
        <v>0</v>
      </c>
      <c r="AA1342" s="8">
        <v>14909682459</v>
      </c>
      <c r="AB1342" s="8">
        <v>7076769514</v>
      </c>
      <c r="AC1342" s="8">
        <v>7076769514</v>
      </c>
      <c r="AD1342" s="21">
        <v>7076769514</v>
      </c>
    </row>
    <row r="1343" spans="1:30" ht="33.75" x14ac:dyDescent="0.25">
      <c r="A1343" s="20" t="s">
        <v>438</v>
      </c>
      <c r="B1343" s="6" t="s">
        <v>439</v>
      </c>
      <c r="C1343" s="7" t="s">
        <v>270</v>
      </c>
      <c r="D1343" s="7" t="s">
        <v>35</v>
      </c>
      <c r="E1343" s="3" t="str">
        <f>VLOOKUP(Tabla2[[#This Row],[RUBRO]],Hoja9!$B$4:$M$1963,10,0)</f>
        <v>PRIMERA INFANCIA</v>
      </c>
      <c r="F1343" s="7" t="str">
        <f>VLOOKUP(Tabla2[[#This Row],[RUBRO]],Hoja9!$B$4:$M$1963,11,0)</f>
        <v>DIRECCIÓN DE PRIMERA INFANCIA</v>
      </c>
      <c r="G1343" s="7" t="str">
        <f>VLOOKUP(Tabla2[[#This Row],[RUBRO]],Hoja9!$B$4:$M$1963,12,0)</f>
        <v>Primera Infancia</v>
      </c>
      <c r="H1343" s="5" t="s">
        <v>30</v>
      </c>
      <c r="I1343" s="5" t="s">
        <v>232</v>
      </c>
      <c r="J1343" s="5" t="s">
        <v>233</v>
      </c>
      <c r="K1343" s="5" t="s">
        <v>80</v>
      </c>
      <c r="L1343" s="5" t="s">
        <v>42</v>
      </c>
      <c r="M1343" s="5" t="s">
        <v>243</v>
      </c>
      <c r="N1343" s="5"/>
      <c r="O1343" s="5"/>
      <c r="P1343" s="5" t="s">
        <v>46</v>
      </c>
      <c r="Q1343" s="5" t="s">
        <v>47</v>
      </c>
      <c r="R1343" s="5" t="s">
        <v>33</v>
      </c>
      <c r="S1343" s="6" t="s">
        <v>271</v>
      </c>
      <c r="T1343" s="8">
        <v>718396381</v>
      </c>
      <c r="U1343" s="8">
        <v>85464350</v>
      </c>
      <c r="V1343" s="8">
        <v>0</v>
      </c>
      <c r="W1343" s="8">
        <v>803860731</v>
      </c>
      <c r="X1343" s="8">
        <v>0</v>
      </c>
      <c r="Y1343" s="8">
        <v>803574007</v>
      </c>
      <c r="Z1343" s="8">
        <v>286724</v>
      </c>
      <c r="AA1343" s="8">
        <v>320136600</v>
      </c>
      <c r="AB1343" s="8">
        <v>0</v>
      </c>
      <c r="AC1343" s="8">
        <v>0</v>
      </c>
      <c r="AD1343" s="21">
        <v>0</v>
      </c>
    </row>
    <row r="1344" spans="1:30" ht="33.75" x14ac:dyDescent="0.25">
      <c r="A1344" s="20" t="s">
        <v>438</v>
      </c>
      <c r="B1344" s="6" t="s">
        <v>439</v>
      </c>
      <c r="C1344" s="7" t="s">
        <v>274</v>
      </c>
      <c r="D1344" s="7" t="s">
        <v>35</v>
      </c>
      <c r="E1344" s="3" t="str">
        <f>VLOOKUP(Tabla2[[#This Row],[RUBRO]],Hoja9!$B$4:$M$1963,10,0)</f>
        <v>PRIMERA INFANCIA</v>
      </c>
      <c r="F1344" s="7" t="str">
        <f>VLOOKUP(Tabla2[[#This Row],[RUBRO]],Hoja9!$B$4:$M$1963,11,0)</f>
        <v>DIRECCIÓN DE GESTIÓN HUMANA</v>
      </c>
      <c r="G1344" s="7" t="str">
        <f>VLOOKUP(Tabla2[[#This Row],[RUBRO]],Hoja9!$B$4:$M$1963,12,0)</f>
        <v>Gestión Humana - Pres. Serv</v>
      </c>
      <c r="H1344" s="5" t="s">
        <v>30</v>
      </c>
      <c r="I1344" s="5" t="s">
        <v>232</v>
      </c>
      <c r="J1344" s="5" t="s">
        <v>233</v>
      </c>
      <c r="K1344" s="5" t="s">
        <v>80</v>
      </c>
      <c r="L1344" s="5" t="s">
        <v>42</v>
      </c>
      <c r="M1344" s="5" t="s">
        <v>254</v>
      </c>
      <c r="N1344" s="5"/>
      <c r="O1344" s="5"/>
      <c r="P1344" s="5" t="s">
        <v>31</v>
      </c>
      <c r="Q1344" s="5" t="s">
        <v>32</v>
      </c>
      <c r="R1344" s="5" t="s">
        <v>33</v>
      </c>
      <c r="S1344" s="6" t="s">
        <v>59</v>
      </c>
      <c r="T1344" s="8">
        <v>0</v>
      </c>
      <c r="U1344" s="8">
        <v>329730000</v>
      </c>
      <c r="V1344" s="8">
        <v>1643337</v>
      </c>
      <c r="W1344" s="8">
        <v>328086663</v>
      </c>
      <c r="X1344" s="8">
        <v>0</v>
      </c>
      <c r="Y1344" s="8">
        <v>328086663</v>
      </c>
      <c r="Z1344" s="8">
        <v>0</v>
      </c>
      <c r="AA1344" s="8">
        <v>328086663</v>
      </c>
      <c r="AB1344" s="8">
        <v>147126667</v>
      </c>
      <c r="AC1344" s="8">
        <v>147126667</v>
      </c>
      <c r="AD1344" s="21">
        <v>147126667</v>
      </c>
    </row>
    <row r="1345" spans="1:30" ht="33.75" x14ac:dyDescent="0.25">
      <c r="A1345" s="20" t="s">
        <v>438</v>
      </c>
      <c r="B1345" s="6" t="s">
        <v>439</v>
      </c>
      <c r="C1345" s="7" t="s">
        <v>275</v>
      </c>
      <c r="D1345" s="7" t="s">
        <v>35</v>
      </c>
      <c r="E1345" s="3" t="str">
        <f>VLOOKUP(Tabla2[[#This Row],[RUBRO]],Hoja9!$B$4:$M$1963,10,0)</f>
        <v>PRIMERA INFANCIA</v>
      </c>
      <c r="F1345" s="7" t="str">
        <f>VLOOKUP(Tabla2[[#This Row],[RUBRO]],Hoja9!$B$4:$M$1963,11,0)</f>
        <v>DIRECCIÓN DE GESTIÓN HUMANA</v>
      </c>
      <c r="G1345" s="7" t="str">
        <f>VLOOKUP(Tabla2[[#This Row],[RUBRO]],Hoja9!$B$4:$M$1963,12,0)</f>
        <v>Gestión Humana- Viáticos</v>
      </c>
      <c r="H1345" s="5" t="s">
        <v>30</v>
      </c>
      <c r="I1345" s="5" t="s">
        <v>232</v>
      </c>
      <c r="J1345" s="5" t="s">
        <v>233</v>
      </c>
      <c r="K1345" s="5" t="s">
        <v>80</v>
      </c>
      <c r="L1345" s="5" t="s">
        <v>42</v>
      </c>
      <c r="M1345" s="5" t="s">
        <v>276</v>
      </c>
      <c r="N1345" s="5"/>
      <c r="O1345" s="5"/>
      <c r="P1345" s="5" t="s">
        <v>31</v>
      </c>
      <c r="Q1345" s="5" t="s">
        <v>32</v>
      </c>
      <c r="R1345" s="5" t="s">
        <v>33</v>
      </c>
      <c r="S1345" s="6" t="s">
        <v>249</v>
      </c>
      <c r="T1345" s="8">
        <v>3000000</v>
      </c>
      <c r="U1345" s="8">
        <v>29220678</v>
      </c>
      <c r="V1345" s="8">
        <v>0</v>
      </c>
      <c r="W1345" s="8">
        <v>32220678</v>
      </c>
      <c r="X1345" s="8">
        <v>0</v>
      </c>
      <c r="Y1345" s="8">
        <v>21015683</v>
      </c>
      <c r="Z1345" s="8">
        <v>11204995</v>
      </c>
      <c r="AA1345" s="8">
        <v>21015683</v>
      </c>
      <c r="AB1345" s="8">
        <v>19739319</v>
      </c>
      <c r="AC1345" s="8">
        <v>19739319</v>
      </c>
      <c r="AD1345" s="21">
        <v>19739319</v>
      </c>
    </row>
    <row r="1346" spans="1:30" ht="56.25" x14ac:dyDescent="0.25">
      <c r="A1346" s="20" t="s">
        <v>438</v>
      </c>
      <c r="B1346" s="6" t="s">
        <v>439</v>
      </c>
      <c r="C1346" s="7" t="s">
        <v>278</v>
      </c>
      <c r="D1346" s="7" t="s">
        <v>507</v>
      </c>
      <c r="E1346" s="3" t="str">
        <f>VLOOKUP(Tabla2[[#This Row],[RUBRO]],Hoja9!$B$4:$M$1963,10,0)</f>
        <v>FAMILIA</v>
      </c>
      <c r="F1346" s="7" t="str">
        <f>VLOOKUP(Tabla2[[#This Row],[RUBRO]],Hoja9!$B$4:$M$1963,11,0)</f>
        <v>DIRECCIÓN DE FAMILIAS Y COMUNIDADES</v>
      </c>
      <c r="G1346" s="7" t="str">
        <f>VLOOKUP(Tabla2[[#This Row],[RUBRO]],Hoja9!$B$4:$M$1963,12,0)</f>
        <v>Familia</v>
      </c>
      <c r="H1346" s="5" t="s">
        <v>30</v>
      </c>
      <c r="I1346" s="5" t="s">
        <v>232</v>
      </c>
      <c r="J1346" s="5" t="s">
        <v>233</v>
      </c>
      <c r="K1346" s="5" t="s">
        <v>64</v>
      </c>
      <c r="L1346" s="5" t="s">
        <v>42</v>
      </c>
      <c r="M1346" s="5" t="s">
        <v>234</v>
      </c>
      <c r="N1346" s="5"/>
      <c r="O1346" s="5"/>
      <c r="P1346" s="5" t="s">
        <v>31</v>
      </c>
      <c r="Q1346" s="5" t="s">
        <v>32</v>
      </c>
      <c r="R1346" s="5" t="s">
        <v>33</v>
      </c>
      <c r="S1346" s="6" t="s">
        <v>279</v>
      </c>
      <c r="T1346" s="8">
        <v>1419344640</v>
      </c>
      <c r="U1346" s="8">
        <v>122795850</v>
      </c>
      <c r="V1346" s="8">
        <v>0</v>
      </c>
      <c r="W1346" s="8">
        <v>1542140490</v>
      </c>
      <c r="X1346" s="8">
        <v>0</v>
      </c>
      <c r="Y1346" s="8">
        <v>1534822255</v>
      </c>
      <c r="Z1346" s="8">
        <v>7318235</v>
      </c>
      <c r="AA1346" s="8">
        <v>1412026405</v>
      </c>
      <c r="AB1346" s="8">
        <v>423607921</v>
      </c>
      <c r="AC1346" s="8">
        <v>423607921</v>
      </c>
      <c r="AD1346" s="21">
        <v>423607921</v>
      </c>
    </row>
    <row r="1347" spans="1:30" ht="56.25" x14ac:dyDescent="0.25">
      <c r="A1347" s="20" t="s">
        <v>438</v>
      </c>
      <c r="B1347" s="6" t="s">
        <v>439</v>
      </c>
      <c r="C1347" s="7" t="s">
        <v>280</v>
      </c>
      <c r="D1347" s="7" t="s">
        <v>507</v>
      </c>
      <c r="E1347" s="3" t="str">
        <f>VLOOKUP(Tabla2[[#This Row],[RUBRO]],Hoja9!$B$4:$M$1963,10,0)</f>
        <v>FAMILIA</v>
      </c>
      <c r="F1347" s="7" t="str">
        <f>VLOOKUP(Tabla2[[#This Row],[RUBRO]],Hoja9!$B$4:$M$1963,11,0)</f>
        <v>DIRECCIÓN DE FAMILIAS Y COMUNIDADES</v>
      </c>
      <c r="G1347" s="7" t="str">
        <f>VLOOKUP(Tabla2[[#This Row],[RUBRO]],Hoja9!$B$4:$M$1963,12,0)</f>
        <v>Familia</v>
      </c>
      <c r="H1347" s="5" t="s">
        <v>30</v>
      </c>
      <c r="I1347" s="5" t="s">
        <v>232</v>
      </c>
      <c r="J1347" s="5" t="s">
        <v>233</v>
      </c>
      <c r="K1347" s="5" t="s">
        <v>64</v>
      </c>
      <c r="L1347" s="5" t="s">
        <v>42</v>
      </c>
      <c r="M1347" s="5" t="s">
        <v>281</v>
      </c>
      <c r="N1347" s="5"/>
      <c r="O1347" s="5"/>
      <c r="P1347" s="5" t="s">
        <v>31</v>
      </c>
      <c r="Q1347" s="5" t="s">
        <v>32</v>
      </c>
      <c r="R1347" s="5" t="s">
        <v>33</v>
      </c>
      <c r="S1347" s="6" t="s">
        <v>282</v>
      </c>
      <c r="T1347" s="8">
        <v>98826696</v>
      </c>
      <c r="U1347" s="8">
        <v>0</v>
      </c>
      <c r="V1347" s="8">
        <v>15271279</v>
      </c>
      <c r="W1347" s="8">
        <v>83555417</v>
      </c>
      <c r="X1347" s="8">
        <v>0</v>
      </c>
      <c r="Y1347" s="8">
        <v>83555417</v>
      </c>
      <c r="Z1347" s="8">
        <v>0</v>
      </c>
      <c r="AA1347" s="8">
        <v>83555417</v>
      </c>
      <c r="AB1347" s="8">
        <v>25066625</v>
      </c>
      <c r="AC1347" s="8">
        <v>25066625</v>
      </c>
      <c r="AD1347" s="21">
        <v>25066625</v>
      </c>
    </row>
    <row r="1348" spans="1:30" ht="33.75" x14ac:dyDescent="0.25">
      <c r="A1348" s="20" t="s">
        <v>438</v>
      </c>
      <c r="B1348" s="6" t="s">
        <v>439</v>
      </c>
      <c r="C1348" s="7" t="s">
        <v>285</v>
      </c>
      <c r="D1348" s="7" t="s">
        <v>507</v>
      </c>
      <c r="E1348" s="3" t="str">
        <f>VLOOKUP(Tabla2[[#This Row],[RUBRO]],Hoja9!$B$4:$M$1963,10,0)</f>
        <v>FAMILIA</v>
      </c>
      <c r="F1348" s="7" t="str">
        <f>VLOOKUP(Tabla2[[#This Row],[RUBRO]],Hoja9!$B$4:$M$1963,11,0)</f>
        <v>DIRECCIÓN DE GESTIÓN HUMANA</v>
      </c>
      <c r="G1348" s="7" t="str">
        <f>VLOOKUP(Tabla2[[#This Row],[RUBRO]],Hoja9!$B$4:$M$1963,12,0)</f>
        <v>Gestión Humana - Pres. Serv</v>
      </c>
      <c r="H1348" s="5" t="s">
        <v>30</v>
      </c>
      <c r="I1348" s="5" t="s">
        <v>232</v>
      </c>
      <c r="J1348" s="5" t="s">
        <v>233</v>
      </c>
      <c r="K1348" s="5" t="s">
        <v>64</v>
      </c>
      <c r="L1348" s="5" t="s">
        <v>42</v>
      </c>
      <c r="M1348" s="5" t="s">
        <v>243</v>
      </c>
      <c r="N1348" s="5"/>
      <c r="O1348" s="5"/>
      <c r="P1348" s="5" t="s">
        <v>31</v>
      </c>
      <c r="Q1348" s="5" t="s">
        <v>32</v>
      </c>
      <c r="R1348" s="5" t="s">
        <v>33</v>
      </c>
      <c r="S1348" s="6" t="s">
        <v>59</v>
      </c>
      <c r="T1348" s="8">
        <v>32791000</v>
      </c>
      <c r="U1348" s="8">
        <v>1887967</v>
      </c>
      <c r="V1348" s="8">
        <v>0</v>
      </c>
      <c r="W1348" s="8">
        <v>34678967</v>
      </c>
      <c r="X1348" s="8">
        <v>0</v>
      </c>
      <c r="Y1348" s="8">
        <v>32791000</v>
      </c>
      <c r="Z1348" s="8">
        <v>1887967</v>
      </c>
      <c r="AA1348" s="8">
        <v>32791000</v>
      </c>
      <c r="AB1348" s="8">
        <v>15699933</v>
      </c>
      <c r="AC1348" s="8">
        <v>15699933</v>
      </c>
      <c r="AD1348" s="21">
        <v>15699933</v>
      </c>
    </row>
    <row r="1349" spans="1:30" ht="33.75" x14ac:dyDescent="0.25">
      <c r="A1349" s="20" t="s">
        <v>438</v>
      </c>
      <c r="B1349" s="6" t="s">
        <v>439</v>
      </c>
      <c r="C1349" s="7" t="s">
        <v>286</v>
      </c>
      <c r="D1349" s="7" t="s">
        <v>507</v>
      </c>
      <c r="E1349" s="3" t="str">
        <f>VLOOKUP(Tabla2[[#This Row],[RUBRO]],Hoja9!$B$4:$M$1963,10,0)</f>
        <v>FAMILIA</v>
      </c>
      <c r="F1349" s="7" t="str">
        <f>VLOOKUP(Tabla2[[#This Row],[RUBRO]],Hoja9!$B$4:$M$1963,11,0)</f>
        <v>DIRECCIÓN DE GESTIÓN HUMANA</v>
      </c>
      <c r="G1349" s="7" t="str">
        <f>VLOOKUP(Tabla2[[#This Row],[RUBRO]],Hoja9!$B$4:$M$1963,12,0)</f>
        <v>Gestión Humana- Viáticos</v>
      </c>
      <c r="H1349" s="5" t="s">
        <v>30</v>
      </c>
      <c r="I1349" s="5" t="s">
        <v>232</v>
      </c>
      <c r="J1349" s="5" t="s">
        <v>233</v>
      </c>
      <c r="K1349" s="5" t="s">
        <v>64</v>
      </c>
      <c r="L1349" s="5" t="s">
        <v>42</v>
      </c>
      <c r="M1349" s="5" t="s">
        <v>246</v>
      </c>
      <c r="N1349" s="5"/>
      <c r="O1349" s="5"/>
      <c r="P1349" s="5" t="s">
        <v>31</v>
      </c>
      <c r="Q1349" s="5" t="s">
        <v>32</v>
      </c>
      <c r="R1349" s="5" t="s">
        <v>33</v>
      </c>
      <c r="S1349" s="6" t="s">
        <v>249</v>
      </c>
      <c r="T1349" s="8">
        <v>4359689</v>
      </c>
      <c r="U1349" s="8">
        <v>4500000</v>
      </c>
      <c r="V1349" s="8">
        <v>0</v>
      </c>
      <c r="W1349" s="8">
        <v>8859689</v>
      </c>
      <c r="X1349" s="8">
        <v>0</v>
      </c>
      <c r="Y1349" s="8">
        <v>5991692</v>
      </c>
      <c r="Z1349" s="8">
        <v>2867997</v>
      </c>
      <c r="AA1349" s="8">
        <v>5682204</v>
      </c>
      <c r="AB1349" s="8">
        <v>3549644</v>
      </c>
      <c r="AC1349" s="8">
        <v>3549644</v>
      </c>
      <c r="AD1349" s="21">
        <v>3549644</v>
      </c>
    </row>
    <row r="1350" spans="1:30" ht="45" x14ac:dyDescent="0.25">
      <c r="A1350" s="20" t="s">
        <v>438</v>
      </c>
      <c r="B1350" s="6" t="s">
        <v>439</v>
      </c>
      <c r="C1350" s="7" t="s">
        <v>392</v>
      </c>
      <c r="D1350" s="7" t="s">
        <v>512</v>
      </c>
      <c r="E1350" s="3" t="str">
        <f>VLOOKUP(Tabla2[[#This Row],[RUBRO]],Hoja9!$B$4:$M$1963,10,0)</f>
        <v>GENERACIONES</v>
      </c>
      <c r="F1350" s="7" t="str">
        <f>VLOOKUP(Tabla2[[#This Row],[RUBRO]],Hoja9!$B$4:$M$1963,11,0)</f>
        <v>DIRECCIÓN DE NIÑEZ Y ADOLESCENCIA</v>
      </c>
      <c r="G1350" s="7" t="str">
        <f>VLOOKUP(Tabla2[[#This Row],[RUBRO]],Hoja9!$B$4:$M$1963,12,0)</f>
        <v>Niñez y adolescencia</v>
      </c>
      <c r="H1350" s="5" t="s">
        <v>30</v>
      </c>
      <c r="I1350" s="5" t="s">
        <v>232</v>
      </c>
      <c r="J1350" s="5" t="s">
        <v>233</v>
      </c>
      <c r="K1350" s="5" t="s">
        <v>68</v>
      </c>
      <c r="L1350" s="5" t="s">
        <v>42</v>
      </c>
      <c r="M1350" s="5" t="s">
        <v>234</v>
      </c>
      <c r="N1350" s="5"/>
      <c r="O1350" s="5"/>
      <c r="P1350" s="5" t="s">
        <v>31</v>
      </c>
      <c r="Q1350" s="5" t="s">
        <v>32</v>
      </c>
      <c r="R1350" s="5" t="s">
        <v>33</v>
      </c>
      <c r="S1350" s="6" t="s">
        <v>393</v>
      </c>
      <c r="T1350" s="8">
        <v>1177936050</v>
      </c>
      <c r="U1350" s="8">
        <v>0</v>
      </c>
      <c r="V1350" s="8">
        <v>129959685</v>
      </c>
      <c r="W1350" s="8">
        <v>1047976365</v>
      </c>
      <c r="X1350" s="8">
        <v>0</v>
      </c>
      <c r="Y1350" s="8">
        <v>1047976365</v>
      </c>
      <c r="Z1350" s="8">
        <v>0</v>
      </c>
      <c r="AA1350" s="8">
        <v>1047976365</v>
      </c>
      <c r="AB1350" s="8">
        <v>103327836</v>
      </c>
      <c r="AC1350" s="8">
        <v>103327836</v>
      </c>
      <c r="AD1350" s="21">
        <v>103327836</v>
      </c>
    </row>
    <row r="1351" spans="1:30" ht="45" x14ac:dyDescent="0.25">
      <c r="A1351" s="20" t="s">
        <v>438</v>
      </c>
      <c r="B1351" s="6" t="s">
        <v>439</v>
      </c>
      <c r="C1351" s="7" t="s">
        <v>394</v>
      </c>
      <c r="D1351" s="7" t="s">
        <v>512</v>
      </c>
      <c r="E1351" s="3" t="str">
        <f>VLOOKUP(Tabla2[[#This Row],[RUBRO]],Hoja9!$B$4:$M$1963,10,0)</f>
        <v>GENERACIONES</v>
      </c>
      <c r="F1351" s="7" t="str">
        <f>VLOOKUP(Tabla2[[#This Row],[RUBRO]],Hoja9!$B$4:$M$1963,11,0)</f>
        <v>DIRECCIÓN DE NIÑEZ Y ADOLESCENCIA</v>
      </c>
      <c r="G1351" s="7" t="str">
        <f>VLOOKUP(Tabla2[[#This Row],[RUBRO]],Hoja9!$B$4:$M$1963,12,0)</f>
        <v>Niñez y adolescencia</v>
      </c>
      <c r="H1351" s="5" t="s">
        <v>30</v>
      </c>
      <c r="I1351" s="5" t="s">
        <v>232</v>
      </c>
      <c r="J1351" s="5" t="s">
        <v>233</v>
      </c>
      <c r="K1351" s="5" t="s">
        <v>68</v>
      </c>
      <c r="L1351" s="5" t="s">
        <v>42</v>
      </c>
      <c r="M1351" s="5" t="s">
        <v>281</v>
      </c>
      <c r="N1351" s="5"/>
      <c r="O1351" s="5"/>
      <c r="P1351" s="5" t="s">
        <v>31</v>
      </c>
      <c r="Q1351" s="5" t="s">
        <v>32</v>
      </c>
      <c r="R1351" s="5" t="s">
        <v>33</v>
      </c>
      <c r="S1351" s="6" t="s">
        <v>395</v>
      </c>
      <c r="T1351" s="8">
        <v>180436650</v>
      </c>
      <c r="U1351" s="8">
        <v>0</v>
      </c>
      <c r="V1351" s="8">
        <v>4182637</v>
      </c>
      <c r="W1351" s="8">
        <v>176254013</v>
      </c>
      <c r="X1351" s="8">
        <v>0</v>
      </c>
      <c r="Y1351" s="8">
        <v>176254013</v>
      </c>
      <c r="Z1351" s="8">
        <v>0</v>
      </c>
      <c r="AA1351" s="8">
        <v>176254013</v>
      </c>
      <c r="AB1351" s="8">
        <v>11825942</v>
      </c>
      <c r="AC1351" s="8">
        <v>11825942</v>
      </c>
      <c r="AD1351" s="21">
        <v>11825942</v>
      </c>
    </row>
    <row r="1352" spans="1:30" ht="45" x14ac:dyDescent="0.25">
      <c r="A1352" s="20" t="s">
        <v>438</v>
      </c>
      <c r="B1352" s="6" t="s">
        <v>439</v>
      </c>
      <c r="C1352" s="7" t="s">
        <v>291</v>
      </c>
      <c r="D1352" s="7" t="s">
        <v>512</v>
      </c>
      <c r="E1352" s="3" t="str">
        <f>VLOOKUP(Tabla2[[#This Row],[RUBRO]],Hoja9!$B$4:$M$1963,10,0)</f>
        <v>GENERACIONES</v>
      </c>
      <c r="F1352" s="7" t="str">
        <f>VLOOKUP(Tabla2[[#This Row],[RUBRO]],Hoja9!$B$4:$M$1963,11,0)</f>
        <v>DIRECCIÓN DE NIÑEZ Y ADOLESCENCIA</v>
      </c>
      <c r="G1352" s="7" t="str">
        <f>VLOOKUP(Tabla2[[#This Row],[RUBRO]],Hoja9!$B$4:$M$1963,12,0)</f>
        <v>Niñez y adolescencia</v>
      </c>
      <c r="H1352" s="5" t="s">
        <v>30</v>
      </c>
      <c r="I1352" s="5" t="s">
        <v>232</v>
      </c>
      <c r="J1352" s="5" t="s">
        <v>233</v>
      </c>
      <c r="K1352" s="5" t="s">
        <v>68</v>
      </c>
      <c r="L1352" s="5" t="s">
        <v>42</v>
      </c>
      <c r="M1352" s="5" t="s">
        <v>243</v>
      </c>
      <c r="N1352" s="5"/>
      <c r="O1352" s="5"/>
      <c r="P1352" s="5" t="s">
        <v>31</v>
      </c>
      <c r="Q1352" s="5" t="s">
        <v>32</v>
      </c>
      <c r="R1352" s="5" t="s">
        <v>33</v>
      </c>
      <c r="S1352" s="6" t="s">
        <v>292</v>
      </c>
      <c r="T1352" s="8">
        <v>0</v>
      </c>
      <c r="U1352" s="8">
        <v>122795850</v>
      </c>
      <c r="V1352" s="8">
        <v>0</v>
      </c>
      <c r="W1352" s="8">
        <v>122795850</v>
      </c>
      <c r="X1352" s="8">
        <v>0</v>
      </c>
      <c r="Y1352" s="8">
        <v>122795850</v>
      </c>
      <c r="Z1352" s="8">
        <v>0</v>
      </c>
      <c r="AA1352" s="8">
        <v>0</v>
      </c>
      <c r="AB1352" s="8">
        <v>0</v>
      </c>
      <c r="AC1352" s="8">
        <v>0</v>
      </c>
      <c r="AD1352" s="21">
        <v>0</v>
      </c>
    </row>
    <row r="1353" spans="1:30" ht="33.75" x14ac:dyDescent="0.25">
      <c r="A1353" s="20" t="s">
        <v>438</v>
      </c>
      <c r="B1353" s="6" t="s">
        <v>439</v>
      </c>
      <c r="C1353" s="7" t="s">
        <v>293</v>
      </c>
      <c r="D1353" s="7" t="s">
        <v>512</v>
      </c>
      <c r="E1353" s="3" t="str">
        <f>VLOOKUP(Tabla2[[#This Row],[RUBRO]],Hoja9!$B$4:$M$1963,10,0)</f>
        <v>GENERACIONES</v>
      </c>
      <c r="F1353" s="7" t="str">
        <f>VLOOKUP(Tabla2[[#This Row],[RUBRO]],Hoja9!$B$4:$M$1963,11,0)</f>
        <v>DIRECCIÓN DE GESTIÓN HUMANA</v>
      </c>
      <c r="G1353" s="7" t="str">
        <f>VLOOKUP(Tabla2[[#This Row],[RUBRO]],Hoja9!$B$4:$M$1963,12,0)</f>
        <v>Gestión Humana - Pres. Serv</v>
      </c>
      <c r="H1353" s="5" t="s">
        <v>30</v>
      </c>
      <c r="I1353" s="5" t="s">
        <v>232</v>
      </c>
      <c r="J1353" s="5" t="s">
        <v>233</v>
      </c>
      <c r="K1353" s="5" t="s">
        <v>68</v>
      </c>
      <c r="L1353" s="5" t="s">
        <v>42</v>
      </c>
      <c r="M1353" s="5" t="s">
        <v>248</v>
      </c>
      <c r="N1353" s="5"/>
      <c r="O1353" s="5"/>
      <c r="P1353" s="5" t="s">
        <v>31</v>
      </c>
      <c r="Q1353" s="5" t="s">
        <v>32</v>
      </c>
      <c r="R1353" s="5" t="s">
        <v>33</v>
      </c>
      <c r="S1353" s="6" t="s">
        <v>59</v>
      </c>
      <c r="T1353" s="8">
        <v>0</v>
      </c>
      <c r="U1353" s="8">
        <v>68669800</v>
      </c>
      <c r="V1353" s="8">
        <v>106300</v>
      </c>
      <c r="W1353" s="8">
        <v>68563500</v>
      </c>
      <c r="X1353" s="8">
        <v>0</v>
      </c>
      <c r="Y1353" s="8">
        <v>68563500</v>
      </c>
      <c r="Z1353" s="8">
        <v>0</v>
      </c>
      <c r="AA1353" s="8">
        <v>68563500</v>
      </c>
      <c r="AB1353" s="8">
        <v>27956900</v>
      </c>
      <c r="AC1353" s="8">
        <v>27956900</v>
      </c>
      <c r="AD1353" s="21">
        <v>27956900</v>
      </c>
    </row>
    <row r="1354" spans="1:30" ht="33.75" x14ac:dyDescent="0.25">
      <c r="A1354" s="20" t="s">
        <v>438</v>
      </c>
      <c r="B1354" s="6" t="s">
        <v>439</v>
      </c>
      <c r="C1354" s="7" t="s">
        <v>294</v>
      </c>
      <c r="D1354" s="7" t="s">
        <v>512</v>
      </c>
      <c r="E1354" s="3" t="str">
        <f>VLOOKUP(Tabla2[[#This Row],[RUBRO]],Hoja9!$B$4:$M$1963,10,0)</f>
        <v>GENERACIONES</v>
      </c>
      <c r="F1354" s="7" t="str">
        <f>VLOOKUP(Tabla2[[#This Row],[RUBRO]],Hoja9!$B$4:$M$1963,11,0)</f>
        <v>DIRECCIÓN DE GESTIÓN HUMANA</v>
      </c>
      <c r="G1354" s="7" t="str">
        <f>VLOOKUP(Tabla2[[#This Row],[RUBRO]],Hoja9!$B$4:$M$1963,12,0)</f>
        <v>Gestión Humana- Viáticos</v>
      </c>
      <c r="H1354" s="5" t="s">
        <v>30</v>
      </c>
      <c r="I1354" s="5" t="s">
        <v>232</v>
      </c>
      <c r="J1354" s="5" t="s">
        <v>233</v>
      </c>
      <c r="K1354" s="5" t="s">
        <v>68</v>
      </c>
      <c r="L1354" s="5" t="s">
        <v>42</v>
      </c>
      <c r="M1354" s="5" t="s">
        <v>254</v>
      </c>
      <c r="N1354" s="5"/>
      <c r="O1354" s="5"/>
      <c r="P1354" s="5" t="s">
        <v>31</v>
      </c>
      <c r="Q1354" s="5" t="s">
        <v>32</v>
      </c>
      <c r="R1354" s="5" t="s">
        <v>33</v>
      </c>
      <c r="S1354" s="6" t="s">
        <v>249</v>
      </c>
      <c r="T1354" s="8">
        <v>1500000</v>
      </c>
      <c r="U1354" s="8">
        <v>8000000</v>
      </c>
      <c r="V1354" s="8">
        <v>0</v>
      </c>
      <c r="W1354" s="8">
        <v>9500000</v>
      </c>
      <c r="X1354" s="8">
        <v>0</v>
      </c>
      <c r="Y1354" s="8">
        <v>3685038</v>
      </c>
      <c r="Z1354" s="8">
        <v>5814962</v>
      </c>
      <c r="AA1354" s="8">
        <v>3685038</v>
      </c>
      <c r="AB1354" s="8">
        <v>3685038</v>
      </c>
      <c r="AC1354" s="8">
        <v>3685038</v>
      </c>
      <c r="AD1354" s="21">
        <v>3685038</v>
      </c>
    </row>
    <row r="1355" spans="1:30" ht="45" x14ac:dyDescent="0.25">
      <c r="A1355" s="20" t="s">
        <v>438</v>
      </c>
      <c r="B1355" s="6" t="s">
        <v>439</v>
      </c>
      <c r="C1355" s="7" t="s">
        <v>295</v>
      </c>
      <c r="D1355" s="7" t="s">
        <v>512</v>
      </c>
      <c r="E1355" s="3" t="str">
        <f>VLOOKUP(Tabla2[[#This Row],[RUBRO]],Hoja9!$B$4:$M$1963,10,0)</f>
        <v>GENERACIONES</v>
      </c>
      <c r="F1355" s="7" t="str">
        <f>VLOOKUP(Tabla2[[#This Row],[RUBRO]],Hoja9!$B$4:$M$1963,11,0)</f>
        <v>DIRECCIÓN DE NIÑEZ Y ADOLESCENCIA</v>
      </c>
      <c r="G1355" s="7" t="str">
        <f>VLOOKUP(Tabla2[[#This Row],[RUBRO]],Hoja9!$B$4:$M$1963,12,0)</f>
        <v>Niñez y adolescencia</v>
      </c>
      <c r="H1355" s="5" t="s">
        <v>30</v>
      </c>
      <c r="I1355" s="5" t="s">
        <v>232</v>
      </c>
      <c r="J1355" s="5" t="s">
        <v>233</v>
      </c>
      <c r="K1355" s="5" t="s">
        <v>68</v>
      </c>
      <c r="L1355" s="5" t="s">
        <v>42</v>
      </c>
      <c r="M1355" s="5" t="s">
        <v>266</v>
      </c>
      <c r="N1355" s="5"/>
      <c r="O1355" s="5"/>
      <c r="P1355" s="5" t="s">
        <v>31</v>
      </c>
      <c r="Q1355" s="5" t="s">
        <v>32</v>
      </c>
      <c r="R1355" s="5" t="s">
        <v>33</v>
      </c>
      <c r="S1355" s="6" t="s">
        <v>267</v>
      </c>
      <c r="T1355" s="8">
        <v>0</v>
      </c>
      <c r="U1355" s="8">
        <v>5433491</v>
      </c>
      <c r="V1355" s="8">
        <v>5418491</v>
      </c>
      <c r="W1355" s="8">
        <v>15000</v>
      </c>
      <c r="X1355" s="8">
        <v>0</v>
      </c>
      <c r="Y1355" s="8">
        <v>0</v>
      </c>
      <c r="Z1355" s="8">
        <v>15000</v>
      </c>
      <c r="AA1355" s="8">
        <v>0</v>
      </c>
      <c r="AB1355" s="8">
        <v>0</v>
      </c>
      <c r="AC1355" s="8">
        <v>0</v>
      </c>
      <c r="AD1355" s="21">
        <v>0</v>
      </c>
    </row>
    <row r="1356" spans="1:30" ht="33.75" x14ac:dyDescent="0.25">
      <c r="A1356" s="20" t="s">
        <v>438</v>
      </c>
      <c r="B1356" s="6" t="s">
        <v>439</v>
      </c>
      <c r="C1356" s="7" t="s">
        <v>298</v>
      </c>
      <c r="D1356" s="7" t="s">
        <v>594</v>
      </c>
      <c r="E1356" s="3" t="str">
        <f>VLOOKUP(Tabla2[[#This Row],[RUBRO]],Hoja9!$B$4:$M$1963,10,0)</f>
        <v>SNBF</v>
      </c>
      <c r="F1356" s="7" t="str">
        <f>VLOOKUP(Tabla2[[#This Row],[RUBRO]],Hoja9!$B$4:$M$1963,11,0)</f>
        <v>DIRECCIÓN DE GESTIÓN HUMANA</v>
      </c>
      <c r="G1356" s="7" t="str">
        <f>VLOOKUP(Tabla2[[#This Row],[RUBRO]],Hoja9!$B$4:$M$1963,12,0)</f>
        <v>Gestión Humana - Pres. Serv</v>
      </c>
      <c r="H1356" s="5" t="s">
        <v>30</v>
      </c>
      <c r="I1356" s="5" t="s">
        <v>232</v>
      </c>
      <c r="J1356" s="5" t="s">
        <v>233</v>
      </c>
      <c r="K1356" s="5" t="s">
        <v>138</v>
      </c>
      <c r="L1356" s="5" t="s">
        <v>42</v>
      </c>
      <c r="M1356" s="5" t="s">
        <v>281</v>
      </c>
      <c r="N1356" s="5"/>
      <c r="O1356" s="5"/>
      <c r="P1356" s="5" t="s">
        <v>31</v>
      </c>
      <c r="Q1356" s="5" t="s">
        <v>32</v>
      </c>
      <c r="R1356" s="5" t="s">
        <v>33</v>
      </c>
      <c r="S1356" s="6" t="s">
        <v>59</v>
      </c>
      <c r="T1356" s="8">
        <v>73171780</v>
      </c>
      <c r="U1356" s="8">
        <v>0</v>
      </c>
      <c r="V1356" s="8">
        <v>1479280</v>
      </c>
      <c r="W1356" s="8">
        <v>71692500</v>
      </c>
      <c r="X1356" s="8">
        <v>0</v>
      </c>
      <c r="Y1356" s="8">
        <v>71692500</v>
      </c>
      <c r="Z1356" s="8">
        <v>0</v>
      </c>
      <c r="AA1356" s="8">
        <v>71692500</v>
      </c>
      <c r="AB1356" s="8">
        <v>32661596</v>
      </c>
      <c r="AC1356" s="8">
        <v>32661596</v>
      </c>
      <c r="AD1356" s="21">
        <v>32661596</v>
      </c>
    </row>
    <row r="1357" spans="1:30" ht="33.75" x14ac:dyDescent="0.25">
      <c r="A1357" s="20" t="s">
        <v>438</v>
      </c>
      <c r="B1357" s="6" t="s">
        <v>439</v>
      </c>
      <c r="C1357" s="7" t="s">
        <v>299</v>
      </c>
      <c r="D1357" s="7" t="s">
        <v>594</v>
      </c>
      <c r="E1357" s="3" t="str">
        <f>VLOOKUP(Tabla2[[#This Row],[RUBRO]],Hoja9!$B$4:$M$1963,10,0)</f>
        <v>SNBF</v>
      </c>
      <c r="F1357" s="7" t="str">
        <f>VLOOKUP(Tabla2[[#This Row],[RUBRO]],Hoja9!$B$4:$M$1963,11,0)</f>
        <v>DIRECCIÓN DE GESTIÓN HUMANA</v>
      </c>
      <c r="G1357" s="7" t="str">
        <f>VLOOKUP(Tabla2[[#This Row],[RUBRO]],Hoja9!$B$4:$M$1963,12,0)</f>
        <v>Gestión Humana- Viáticos</v>
      </c>
      <c r="H1357" s="5" t="s">
        <v>30</v>
      </c>
      <c r="I1357" s="5" t="s">
        <v>232</v>
      </c>
      <c r="J1357" s="5" t="s">
        <v>233</v>
      </c>
      <c r="K1357" s="5" t="s">
        <v>138</v>
      </c>
      <c r="L1357" s="5" t="s">
        <v>42</v>
      </c>
      <c r="M1357" s="5" t="s">
        <v>237</v>
      </c>
      <c r="N1357" s="5"/>
      <c r="O1357" s="5"/>
      <c r="P1357" s="5" t="s">
        <v>31</v>
      </c>
      <c r="Q1357" s="5" t="s">
        <v>32</v>
      </c>
      <c r="R1357" s="5" t="s">
        <v>33</v>
      </c>
      <c r="S1357" s="6" t="s">
        <v>249</v>
      </c>
      <c r="T1357" s="8">
        <v>15981187</v>
      </c>
      <c r="U1357" s="8">
        <v>0</v>
      </c>
      <c r="V1357" s="8">
        <v>0</v>
      </c>
      <c r="W1357" s="8">
        <v>15981187</v>
      </c>
      <c r="X1357" s="8">
        <v>0</v>
      </c>
      <c r="Y1357" s="8">
        <v>3333563</v>
      </c>
      <c r="Z1357" s="8">
        <v>12647624</v>
      </c>
      <c r="AA1357" s="8">
        <v>3333563</v>
      </c>
      <c r="AB1357" s="8">
        <v>3333563</v>
      </c>
      <c r="AC1357" s="8">
        <v>3333563</v>
      </c>
      <c r="AD1357" s="21">
        <v>3333563</v>
      </c>
    </row>
    <row r="1358" spans="1:30" ht="33.75" x14ac:dyDescent="0.25">
      <c r="A1358" s="20" t="s">
        <v>438</v>
      </c>
      <c r="B1358" s="6" t="s">
        <v>439</v>
      </c>
      <c r="C1358" s="7" t="s">
        <v>303</v>
      </c>
      <c r="D1358" s="7" t="s">
        <v>604</v>
      </c>
      <c r="E1358" s="3" t="str">
        <f>VLOOKUP(Tabla2[[#This Row],[RUBRO]],Hoja9!$B$4:$M$1963,10,0)</f>
        <v>TECNOLOGIA</v>
      </c>
      <c r="F1358" s="7" t="str">
        <f>VLOOKUP(Tabla2[[#This Row],[RUBRO]],Hoja9!$B$4:$M$1963,11,0)</f>
        <v>DIRECCIÓN DE GESTIÓN HUMANA</v>
      </c>
      <c r="G1358" s="7" t="str">
        <f>VLOOKUP(Tabla2[[#This Row],[RUBRO]],Hoja9!$B$4:$M$1963,12,0)</f>
        <v>Gestión Humana - Pres. Serv</v>
      </c>
      <c r="H1358" s="5" t="s">
        <v>30</v>
      </c>
      <c r="I1358" s="5" t="s">
        <v>301</v>
      </c>
      <c r="J1358" s="5" t="s">
        <v>233</v>
      </c>
      <c r="K1358" s="5" t="s">
        <v>41</v>
      </c>
      <c r="L1358" s="5" t="s">
        <v>42</v>
      </c>
      <c r="M1358" s="5" t="s">
        <v>281</v>
      </c>
      <c r="N1358" s="5"/>
      <c r="O1358" s="5"/>
      <c r="P1358" s="5" t="s">
        <v>31</v>
      </c>
      <c r="Q1358" s="5" t="s">
        <v>32</v>
      </c>
      <c r="R1358" s="5" t="s">
        <v>33</v>
      </c>
      <c r="S1358" s="6" t="s">
        <v>59</v>
      </c>
      <c r="T1358" s="8">
        <v>83021605</v>
      </c>
      <c r="U1358" s="8">
        <v>834934</v>
      </c>
      <c r="V1358" s="8">
        <v>33039</v>
      </c>
      <c r="W1358" s="8">
        <v>83823500</v>
      </c>
      <c r="X1358" s="8">
        <v>0</v>
      </c>
      <c r="Y1358" s="8">
        <v>82988566</v>
      </c>
      <c r="Z1358" s="8">
        <v>834934</v>
      </c>
      <c r="AA1358" s="8">
        <v>82988566</v>
      </c>
      <c r="AB1358" s="8">
        <v>37416867</v>
      </c>
      <c r="AC1358" s="8">
        <v>37416867</v>
      </c>
      <c r="AD1358" s="21">
        <v>37416867</v>
      </c>
    </row>
    <row r="1359" spans="1:30" ht="33.75" x14ac:dyDescent="0.25">
      <c r="A1359" s="20" t="s">
        <v>438</v>
      </c>
      <c r="B1359" s="6" t="s">
        <v>439</v>
      </c>
      <c r="C1359" s="7" t="s">
        <v>304</v>
      </c>
      <c r="D1359" s="7" t="s">
        <v>604</v>
      </c>
      <c r="E1359" s="3" t="str">
        <f>VLOOKUP(Tabla2[[#This Row],[RUBRO]],Hoja9!$B$4:$M$1963,10,0)</f>
        <v>TECNOLOGIA</v>
      </c>
      <c r="F1359" s="7" t="str">
        <f>VLOOKUP(Tabla2[[#This Row],[RUBRO]],Hoja9!$B$4:$M$1963,11,0)</f>
        <v>DIRECCIÓN DE GESTIÓN HUMANA</v>
      </c>
      <c r="G1359" s="7" t="str">
        <f>VLOOKUP(Tabla2[[#This Row],[RUBRO]],Hoja9!$B$4:$M$1963,12,0)</f>
        <v>Gestión Humana- Viáticos</v>
      </c>
      <c r="H1359" s="5" t="s">
        <v>30</v>
      </c>
      <c r="I1359" s="5" t="s">
        <v>301</v>
      </c>
      <c r="J1359" s="5" t="s">
        <v>233</v>
      </c>
      <c r="K1359" s="5" t="s">
        <v>41</v>
      </c>
      <c r="L1359" s="5" t="s">
        <v>42</v>
      </c>
      <c r="M1359" s="5" t="s">
        <v>237</v>
      </c>
      <c r="N1359" s="5"/>
      <c r="O1359" s="5"/>
      <c r="P1359" s="5" t="s">
        <v>31</v>
      </c>
      <c r="Q1359" s="5" t="s">
        <v>32</v>
      </c>
      <c r="R1359" s="5" t="s">
        <v>33</v>
      </c>
      <c r="S1359" s="6" t="s">
        <v>249</v>
      </c>
      <c r="T1359" s="8">
        <v>2070764</v>
      </c>
      <c r="U1359" s="8">
        <v>0</v>
      </c>
      <c r="V1359" s="8">
        <v>0</v>
      </c>
      <c r="W1359" s="8">
        <v>2070764</v>
      </c>
      <c r="X1359" s="8">
        <v>0</v>
      </c>
      <c r="Y1359" s="8">
        <v>1564787</v>
      </c>
      <c r="Z1359" s="8">
        <v>505977</v>
      </c>
      <c r="AA1359" s="8">
        <v>1564787</v>
      </c>
      <c r="AB1359" s="8">
        <v>1564787</v>
      </c>
      <c r="AC1359" s="8">
        <v>1564787</v>
      </c>
      <c r="AD1359" s="21">
        <v>1564787</v>
      </c>
    </row>
    <row r="1360" spans="1:30" ht="33.75" x14ac:dyDescent="0.25">
      <c r="A1360" s="20" t="s">
        <v>438</v>
      </c>
      <c r="B1360" s="6" t="s">
        <v>439</v>
      </c>
      <c r="C1360" s="7" t="s">
        <v>307</v>
      </c>
      <c r="D1360" s="7" t="s">
        <v>37</v>
      </c>
      <c r="E1360" s="3" t="str">
        <f>VLOOKUP(Tabla2[[#This Row],[RUBRO]],Hoja9!$B$4:$M$1963,10,0)</f>
        <v>MODELO INTERVENCION</v>
      </c>
      <c r="F1360" s="7" t="str">
        <f>VLOOKUP(Tabla2[[#This Row],[RUBRO]],Hoja9!$B$4:$M$1963,11,0)</f>
        <v>DIRECCIÓN DE GESTIÓN HUMANA</v>
      </c>
      <c r="G1360" s="7" t="str">
        <f>VLOOKUP(Tabla2[[#This Row],[RUBRO]],Hoja9!$B$4:$M$1963,12,0)</f>
        <v>Gestión Humana - Pres. Serv</v>
      </c>
      <c r="H1360" s="5" t="s">
        <v>30</v>
      </c>
      <c r="I1360" s="5" t="s">
        <v>301</v>
      </c>
      <c r="J1360" s="5" t="s">
        <v>233</v>
      </c>
      <c r="K1360" s="5" t="s">
        <v>77</v>
      </c>
      <c r="L1360" s="5" t="s">
        <v>42</v>
      </c>
      <c r="M1360" s="5" t="s">
        <v>237</v>
      </c>
      <c r="N1360" s="5"/>
      <c r="O1360" s="5"/>
      <c r="P1360" s="5" t="s">
        <v>31</v>
      </c>
      <c r="Q1360" s="5" t="s">
        <v>32</v>
      </c>
      <c r="R1360" s="5" t="s">
        <v>33</v>
      </c>
      <c r="S1360" s="6" t="s">
        <v>59</v>
      </c>
      <c r="T1360" s="8">
        <v>393645799</v>
      </c>
      <c r="U1360" s="8">
        <v>45293733</v>
      </c>
      <c r="V1360" s="8">
        <v>46188433</v>
      </c>
      <c r="W1360" s="8">
        <v>392751099</v>
      </c>
      <c r="X1360" s="8">
        <v>0</v>
      </c>
      <c r="Y1360" s="8">
        <v>391170232</v>
      </c>
      <c r="Z1360" s="8">
        <v>1580867</v>
      </c>
      <c r="AA1360" s="8">
        <v>387437232</v>
      </c>
      <c r="AB1360" s="8">
        <v>225160361</v>
      </c>
      <c r="AC1360" s="8">
        <v>225160361</v>
      </c>
      <c r="AD1360" s="21">
        <v>225160361</v>
      </c>
    </row>
    <row r="1361" spans="1:30" ht="33.75" x14ac:dyDescent="0.25">
      <c r="A1361" s="20" t="s">
        <v>438</v>
      </c>
      <c r="B1361" s="6" t="s">
        <v>439</v>
      </c>
      <c r="C1361" s="7" t="s">
        <v>308</v>
      </c>
      <c r="D1361" s="7" t="s">
        <v>37</v>
      </c>
      <c r="E1361" s="3" t="str">
        <f>VLOOKUP(Tabla2[[#This Row],[RUBRO]],Hoja9!$B$4:$M$1963,10,0)</f>
        <v>MODELO INTERVENCION</v>
      </c>
      <c r="F1361" s="7" t="str">
        <f>VLOOKUP(Tabla2[[#This Row],[RUBRO]],Hoja9!$B$4:$M$1963,11,0)</f>
        <v>DIRECCIÓN DE GESTIÓN HUMANA</v>
      </c>
      <c r="G1361" s="7" t="str">
        <f>VLOOKUP(Tabla2[[#This Row],[RUBRO]],Hoja9!$B$4:$M$1963,12,0)</f>
        <v>Gestión Humana- Viáticos</v>
      </c>
      <c r="H1361" s="5" t="s">
        <v>30</v>
      </c>
      <c r="I1361" s="5" t="s">
        <v>301</v>
      </c>
      <c r="J1361" s="5" t="s">
        <v>233</v>
      </c>
      <c r="K1361" s="5" t="s">
        <v>77</v>
      </c>
      <c r="L1361" s="5" t="s">
        <v>42</v>
      </c>
      <c r="M1361" s="5" t="s">
        <v>240</v>
      </c>
      <c r="N1361" s="5"/>
      <c r="O1361" s="5"/>
      <c r="P1361" s="5" t="s">
        <v>31</v>
      </c>
      <c r="Q1361" s="5" t="s">
        <v>32</v>
      </c>
      <c r="R1361" s="5" t="s">
        <v>33</v>
      </c>
      <c r="S1361" s="6" t="s">
        <v>249</v>
      </c>
      <c r="T1361" s="8">
        <v>0</v>
      </c>
      <c r="U1361" s="8">
        <v>8103000</v>
      </c>
      <c r="V1361" s="8">
        <v>0</v>
      </c>
      <c r="W1361" s="8">
        <v>8103000</v>
      </c>
      <c r="X1361" s="8">
        <v>0</v>
      </c>
      <c r="Y1361" s="8">
        <v>3482691</v>
      </c>
      <c r="Z1361" s="8">
        <v>4620309</v>
      </c>
      <c r="AA1361" s="8">
        <v>3482691</v>
      </c>
      <c r="AB1361" s="8">
        <v>2263879</v>
      </c>
      <c r="AC1361" s="8">
        <v>2263879</v>
      </c>
      <c r="AD1361" s="21">
        <v>2263879</v>
      </c>
    </row>
    <row r="1362" spans="1:30" ht="22.5" x14ac:dyDescent="0.25">
      <c r="A1362" s="20" t="s">
        <v>438</v>
      </c>
      <c r="B1362" s="6" t="s">
        <v>439</v>
      </c>
      <c r="C1362" s="7" t="s">
        <v>396</v>
      </c>
      <c r="D1362" s="7" t="s">
        <v>37</v>
      </c>
      <c r="E1362" s="3" t="str">
        <f>VLOOKUP(Tabla2[[#This Row],[RUBRO]],Hoja9!$B$4:$M$1963,10,0)</f>
        <v>MODELO INTERVENCION</v>
      </c>
      <c r="F1362" s="7" t="str">
        <f>VLOOKUP(Tabla2[[#This Row],[RUBRO]],Hoja9!$B$4:$M$1963,11,0)</f>
        <v>DIRECCION FINANCIERA</v>
      </c>
      <c r="G1362" s="7" t="str">
        <f>VLOOKUP(Tabla2[[#This Row],[RUBRO]],Hoja9!$B$4:$M$1963,12,0)</f>
        <v>Dirección Financiera</v>
      </c>
      <c r="H1362" s="5" t="s">
        <v>30</v>
      </c>
      <c r="I1362" s="5" t="s">
        <v>301</v>
      </c>
      <c r="J1362" s="5" t="s">
        <v>233</v>
      </c>
      <c r="K1362" s="5" t="s">
        <v>77</v>
      </c>
      <c r="L1362" s="5" t="s">
        <v>42</v>
      </c>
      <c r="M1362" s="5" t="s">
        <v>255</v>
      </c>
      <c r="N1362" s="5"/>
      <c r="O1362" s="5"/>
      <c r="P1362" s="5" t="s">
        <v>31</v>
      </c>
      <c r="Q1362" s="5" t="s">
        <v>32</v>
      </c>
      <c r="R1362" s="5" t="s">
        <v>33</v>
      </c>
      <c r="S1362" s="6" t="s">
        <v>397</v>
      </c>
      <c r="T1362" s="8">
        <v>1500000</v>
      </c>
      <c r="U1362" s="8">
        <v>0</v>
      </c>
      <c r="V1362" s="8">
        <v>1000000</v>
      </c>
      <c r="W1362" s="8">
        <v>500000</v>
      </c>
      <c r="X1362" s="8">
        <v>0</v>
      </c>
      <c r="Y1362" s="8">
        <v>0</v>
      </c>
      <c r="Z1362" s="8">
        <v>500000</v>
      </c>
      <c r="AA1362" s="8">
        <v>0</v>
      </c>
      <c r="AB1362" s="8">
        <v>0</v>
      </c>
      <c r="AC1362" s="8">
        <v>0</v>
      </c>
      <c r="AD1362" s="21">
        <v>0</v>
      </c>
    </row>
    <row r="1363" spans="1:30" ht="33.75" x14ac:dyDescent="0.25">
      <c r="A1363" s="20" t="s">
        <v>438</v>
      </c>
      <c r="B1363" s="6" t="s">
        <v>439</v>
      </c>
      <c r="C1363" s="7" t="s">
        <v>398</v>
      </c>
      <c r="D1363" s="7" t="s">
        <v>37</v>
      </c>
      <c r="E1363" s="3" t="str">
        <f>VLOOKUP(Tabla2[[#This Row],[RUBRO]],Hoja9!$B$4:$M$1963,10,0)</f>
        <v>MODELO INTERVENCION</v>
      </c>
      <c r="F1363" s="7" t="str">
        <f>VLOOKUP(Tabla2[[#This Row],[RUBRO]],Hoja9!$B$4:$M$1963,11,0)</f>
        <v>DIRECCIÓN DE GESTIÓN HUMANA</v>
      </c>
      <c r="G1363" s="7" t="str">
        <f>VLOOKUP(Tabla2[[#This Row],[RUBRO]],Hoja9!$B$4:$M$1963,12,0)</f>
        <v>Gestión Humana - Pres. Serv</v>
      </c>
      <c r="H1363" s="5" t="s">
        <v>30</v>
      </c>
      <c r="I1363" s="5" t="s">
        <v>301</v>
      </c>
      <c r="J1363" s="5" t="s">
        <v>233</v>
      </c>
      <c r="K1363" s="5" t="s">
        <v>77</v>
      </c>
      <c r="L1363" s="5" t="s">
        <v>42</v>
      </c>
      <c r="M1363" s="5" t="s">
        <v>257</v>
      </c>
      <c r="N1363" s="5"/>
      <c r="O1363" s="5"/>
      <c r="P1363" s="5" t="s">
        <v>31</v>
      </c>
      <c r="Q1363" s="5" t="s">
        <v>32</v>
      </c>
      <c r="R1363" s="5" t="s">
        <v>33</v>
      </c>
      <c r="S1363" s="6" t="s">
        <v>399</v>
      </c>
      <c r="T1363" s="8">
        <v>32088236</v>
      </c>
      <c r="U1363" s="8">
        <v>0</v>
      </c>
      <c r="V1363" s="8">
        <v>2278236</v>
      </c>
      <c r="W1363" s="8">
        <v>29810000</v>
      </c>
      <c r="X1363" s="8">
        <v>0</v>
      </c>
      <c r="Y1363" s="8">
        <v>29810000</v>
      </c>
      <c r="Z1363" s="8">
        <v>0</v>
      </c>
      <c r="AA1363" s="8">
        <v>29810000</v>
      </c>
      <c r="AB1363" s="8">
        <v>15302467</v>
      </c>
      <c r="AC1363" s="8">
        <v>15302467</v>
      </c>
      <c r="AD1363" s="21">
        <v>15302467</v>
      </c>
    </row>
    <row r="1364" spans="1:30" ht="33.75" x14ac:dyDescent="0.25">
      <c r="A1364" s="20" t="s">
        <v>438</v>
      </c>
      <c r="B1364" s="6" t="s">
        <v>439</v>
      </c>
      <c r="C1364" s="7" t="s">
        <v>319</v>
      </c>
      <c r="D1364" s="7" t="s">
        <v>37</v>
      </c>
      <c r="E1364" s="3" t="str">
        <f>VLOOKUP(Tabla2[[#This Row],[RUBRO]],Hoja9!$B$4:$M$1963,10,0)</f>
        <v>MODELO INTERVENCION</v>
      </c>
      <c r="F1364" s="7" t="str">
        <f>VLOOKUP(Tabla2[[#This Row],[RUBRO]],Hoja9!$B$4:$M$1963,11,0)</f>
        <v>DIRECCION ADMINISTRATIVA</v>
      </c>
      <c r="G1364" s="7" t="str">
        <f>VLOOKUP(Tabla2[[#This Row],[RUBRO]],Hoja9!$B$4:$M$1963,12,0)</f>
        <v>Administrativa NM</v>
      </c>
      <c r="H1364" s="5" t="s">
        <v>30</v>
      </c>
      <c r="I1364" s="5" t="s">
        <v>301</v>
      </c>
      <c r="J1364" s="5" t="s">
        <v>233</v>
      </c>
      <c r="K1364" s="5" t="s">
        <v>77</v>
      </c>
      <c r="L1364" s="5" t="s">
        <v>42</v>
      </c>
      <c r="M1364" s="5" t="s">
        <v>320</v>
      </c>
      <c r="N1364" s="5"/>
      <c r="O1364" s="5"/>
      <c r="P1364" s="5" t="s">
        <v>31</v>
      </c>
      <c r="Q1364" s="5" t="s">
        <v>32</v>
      </c>
      <c r="R1364" s="5" t="s">
        <v>33</v>
      </c>
      <c r="S1364" s="6" t="s">
        <v>321</v>
      </c>
      <c r="T1364" s="8">
        <v>5398072</v>
      </c>
      <c r="U1364" s="8">
        <v>2700000</v>
      </c>
      <c r="V1364" s="8">
        <v>0</v>
      </c>
      <c r="W1364" s="8">
        <v>8098072</v>
      </c>
      <c r="X1364" s="8">
        <v>0</v>
      </c>
      <c r="Y1364" s="8">
        <v>5398072</v>
      </c>
      <c r="Z1364" s="8">
        <v>2700000</v>
      </c>
      <c r="AA1364" s="8">
        <v>5398072</v>
      </c>
      <c r="AB1364" s="8">
        <v>1943304</v>
      </c>
      <c r="AC1364" s="8">
        <v>1943304</v>
      </c>
      <c r="AD1364" s="21">
        <v>1943304</v>
      </c>
    </row>
    <row r="1365" spans="1:30" ht="33.75" x14ac:dyDescent="0.25">
      <c r="A1365" s="20" t="s">
        <v>438</v>
      </c>
      <c r="B1365" s="6" t="s">
        <v>439</v>
      </c>
      <c r="C1365" s="7" t="s">
        <v>328</v>
      </c>
      <c r="D1365" s="7" t="s">
        <v>37</v>
      </c>
      <c r="E1365" s="3" t="str">
        <f>VLOOKUP(Tabla2[[#This Row],[RUBRO]],Hoja9!$B$4:$M$1963,10,0)</f>
        <v>MODELO INTERVENCION</v>
      </c>
      <c r="F1365" s="7" t="str">
        <f>VLOOKUP(Tabla2[[#This Row],[RUBRO]],Hoja9!$B$4:$M$1963,11,0)</f>
        <v>DIRECCION ADMINISTRATIVA</v>
      </c>
      <c r="G1365" s="7" t="str">
        <f>VLOOKUP(Tabla2[[#This Row],[RUBRO]],Hoja9!$B$4:$M$1963,12,0)</f>
        <v>Administrativa NM</v>
      </c>
      <c r="H1365" s="5" t="s">
        <v>30</v>
      </c>
      <c r="I1365" s="5" t="s">
        <v>301</v>
      </c>
      <c r="J1365" s="5" t="s">
        <v>233</v>
      </c>
      <c r="K1365" s="5" t="s">
        <v>77</v>
      </c>
      <c r="L1365" s="5" t="s">
        <v>42</v>
      </c>
      <c r="M1365" s="5" t="s">
        <v>329</v>
      </c>
      <c r="N1365" s="5"/>
      <c r="O1365" s="5"/>
      <c r="P1365" s="5" t="s">
        <v>31</v>
      </c>
      <c r="Q1365" s="5" t="s">
        <v>32</v>
      </c>
      <c r="R1365" s="5" t="s">
        <v>33</v>
      </c>
      <c r="S1365" s="6" t="s">
        <v>330</v>
      </c>
      <c r="T1365" s="8">
        <v>0</v>
      </c>
      <c r="U1365" s="8">
        <v>36046000</v>
      </c>
      <c r="V1365" s="8">
        <v>0</v>
      </c>
      <c r="W1365" s="8">
        <v>36046000</v>
      </c>
      <c r="X1365" s="8">
        <v>0</v>
      </c>
      <c r="Y1365" s="8">
        <v>11593834</v>
      </c>
      <c r="Z1365" s="8">
        <v>24452166</v>
      </c>
      <c r="AA1365" s="8">
        <v>993834</v>
      </c>
      <c r="AB1365" s="8">
        <v>744539</v>
      </c>
      <c r="AC1365" s="8">
        <v>744539</v>
      </c>
      <c r="AD1365" s="21">
        <v>744539</v>
      </c>
    </row>
    <row r="1366" spans="1:30" ht="33.75" x14ac:dyDescent="0.25">
      <c r="A1366" s="20" t="s">
        <v>438</v>
      </c>
      <c r="B1366" s="6" t="s">
        <v>439</v>
      </c>
      <c r="C1366" s="7" t="s">
        <v>354</v>
      </c>
      <c r="D1366" s="7" t="s">
        <v>37</v>
      </c>
      <c r="E1366" s="3" t="str">
        <f>VLOOKUP(Tabla2[[#This Row],[RUBRO]],Hoja9!$B$4:$M$1963,10,0)</f>
        <v>MODELO INTERVENCION</v>
      </c>
      <c r="F1366" s="7" t="str">
        <f>VLOOKUP(Tabla2[[#This Row],[RUBRO]],Hoja9!$B$4:$M$1963,11,0)</f>
        <v>DIRECCIÓN DE GESTIÓN HUMANA</v>
      </c>
      <c r="G1366" s="7" t="str">
        <f>VLOOKUP(Tabla2[[#This Row],[RUBRO]],Hoja9!$B$4:$M$1963,12,0)</f>
        <v>Gestión Humana- Capacitación</v>
      </c>
      <c r="H1366" s="5" t="s">
        <v>30</v>
      </c>
      <c r="I1366" s="5" t="s">
        <v>301</v>
      </c>
      <c r="J1366" s="5" t="s">
        <v>233</v>
      </c>
      <c r="K1366" s="5" t="s">
        <v>77</v>
      </c>
      <c r="L1366" s="5" t="s">
        <v>42</v>
      </c>
      <c r="M1366" s="5" t="s">
        <v>355</v>
      </c>
      <c r="N1366" s="5"/>
      <c r="O1366" s="5"/>
      <c r="P1366" s="5" t="s">
        <v>31</v>
      </c>
      <c r="Q1366" s="5" t="s">
        <v>32</v>
      </c>
      <c r="R1366" s="5" t="s">
        <v>33</v>
      </c>
      <c r="S1366" s="6" t="s">
        <v>356</v>
      </c>
      <c r="T1366" s="8">
        <v>0</v>
      </c>
      <c r="U1366" s="8">
        <v>7780000</v>
      </c>
      <c r="V1366" s="8">
        <v>0</v>
      </c>
      <c r="W1366" s="8">
        <v>7780000</v>
      </c>
      <c r="X1366" s="8">
        <v>0</v>
      </c>
      <c r="Y1366" s="8">
        <v>7780000</v>
      </c>
      <c r="Z1366" s="8">
        <v>0</v>
      </c>
      <c r="AA1366" s="8">
        <v>0</v>
      </c>
      <c r="AB1366" s="8">
        <v>0</v>
      </c>
      <c r="AC1366" s="8">
        <v>0</v>
      </c>
      <c r="AD1366" s="21">
        <v>0</v>
      </c>
    </row>
    <row r="1367" spans="1:30" ht="33.75" x14ac:dyDescent="0.25">
      <c r="A1367" s="20" t="s">
        <v>438</v>
      </c>
      <c r="B1367" s="6" t="s">
        <v>439</v>
      </c>
      <c r="C1367" s="7" t="s">
        <v>359</v>
      </c>
      <c r="D1367" s="7" t="s">
        <v>37</v>
      </c>
      <c r="E1367" s="3" t="str">
        <f>VLOOKUP(Tabla2[[#This Row],[RUBRO]],Hoja9!$B$4:$M$1963,10,0)</f>
        <v>MODELO INTERVENCION</v>
      </c>
      <c r="F1367" s="7" t="str">
        <f>VLOOKUP(Tabla2[[#This Row],[RUBRO]],Hoja9!$B$4:$M$1963,11,0)</f>
        <v>DIRECCIÓN DE GESTIÓN HUMANA</v>
      </c>
      <c r="G1367" s="7" t="str">
        <f>VLOOKUP(Tabla2[[#This Row],[RUBRO]],Hoja9!$B$4:$M$1963,12,0)</f>
        <v>Gestión Humana- Viáticos</v>
      </c>
      <c r="H1367" s="5" t="s">
        <v>30</v>
      </c>
      <c r="I1367" s="5" t="s">
        <v>301</v>
      </c>
      <c r="J1367" s="5" t="s">
        <v>233</v>
      </c>
      <c r="K1367" s="5" t="s">
        <v>77</v>
      </c>
      <c r="L1367" s="5" t="s">
        <v>42</v>
      </c>
      <c r="M1367" s="5" t="s">
        <v>360</v>
      </c>
      <c r="N1367" s="5"/>
      <c r="O1367" s="5"/>
      <c r="P1367" s="5" t="s">
        <v>31</v>
      </c>
      <c r="Q1367" s="5" t="s">
        <v>32</v>
      </c>
      <c r="R1367" s="5" t="s">
        <v>33</v>
      </c>
      <c r="S1367" s="6" t="s">
        <v>361</v>
      </c>
      <c r="T1367" s="8">
        <v>2000000</v>
      </c>
      <c r="U1367" s="8">
        <v>0</v>
      </c>
      <c r="V1367" s="8">
        <v>1000000</v>
      </c>
      <c r="W1367" s="8">
        <v>1000000</v>
      </c>
      <c r="X1367" s="8">
        <v>0</v>
      </c>
      <c r="Y1367" s="8">
        <v>259589</v>
      </c>
      <c r="Z1367" s="8">
        <v>740411</v>
      </c>
      <c r="AA1367" s="8">
        <v>259589</v>
      </c>
      <c r="AB1367" s="8">
        <v>93649</v>
      </c>
      <c r="AC1367" s="8">
        <v>93649</v>
      </c>
      <c r="AD1367" s="21">
        <v>93649</v>
      </c>
    </row>
    <row r="1368" spans="1:30" ht="22.5" x14ac:dyDescent="0.25">
      <c r="A1368" s="20" t="s">
        <v>438</v>
      </c>
      <c r="B1368" s="6" t="s">
        <v>439</v>
      </c>
      <c r="C1368" s="7" t="s">
        <v>365</v>
      </c>
      <c r="D1368" s="7" t="s">
        <v>37</v>
      </c>
      <c r="E1368" s="3" t="str">
        <f>VLOOKUP(Tabla2[[#This Row],[RUBRO]],Hoja9!$B$4:$M$1963,10,0)</f>
        <v>MODELO INTERVENCION</v>
      </c>
      <c r="F1368" s="7" t="str">
        <f>VLOOKUP(Tabla2[[#This Row],[RUBRO]],Hoja9!$B$4:$M$1963,11,0)</f>
        <v>SECRETARIA GENERAL</v>
      </c>
      <c r="G1368" s="7" t="str">
        <f>VLOOKUP(Tabla2[[#This Row],[RUBRO]],Hoja9!$B$4:$M$1963,12,0)</f>
        <v>Secretaria General</v>
      </c>
      <c r="H1368" s="5" t="s">
        <v>30</v>
      </c>
      <c r="I1368" s="5" t="s">
        <v>301</v>
      </c>
      <c r="J1368" s="5" t="s">
        <v>233</v>
      </c>
      <c r="K1368" s="5" t="s">
        <v>77</v>
      </c>
      <c r="L1368" s="5" t="s">
        <v>42</v>
      </c>
      <c r="M1368" s="5" t="s">
        <v>266</v>
      </c>
      <c r="N1368" s="5"/>
      <c r="O1368" s="5"/>
      <c r="P1368" s="5" t="s">
        <v>31</v>
      </c>
      <c r="Q1368" s="5" t="s">
        <v>32</v>
      </c>
      <c r="R1368" s="5" t="s">
        <v>33</v>
      </c>
      <c r="S1368" s="6" t="s">
        <v>267</v>
      </c>
      <c r="T1368" s="8">
        <v>173853</v>
      </c>
      <c r="U1368" s="8">
        <v>144184</v>
      </c>
      <c r="V1368" s="8">
        <v>0</v>
      </c>
      <c r="W1368" s="8">
        <v>318037</v>
      </c>
      <c r="X1368" s="8">
        <v>0</v>
      </c>
      <c r="Y1368" s="8">
        <v>0</v>
      </c>
      <c r="Z1368" s="8">
        <v>318037</v>
      </c>
      <c r="AA1368" s="8">
        <v>0</v>
      </c>
      <c r="AB1368" s="8">
        <v>0</v>
      </c>
      <c r="AC1368" s="8">
        <v>0</v>
      </c>
      <c r="AD1368" s="21">
        <v>0</v>
      </c>
    </row>
    <row r="1369" spans="1:30" ht="33.75" x14ac:dyDescent="0.25">
      <c r="A1369" s="20" t="s">
        <v>438</v>
      </c>
      <c r="B1369" s="6" t="s">
        <v>439</v>
      </c>
      <c r="C1369" s="7" t="s">
        <v>372</v>
      </c>
      <c r="D1369" s="7" t="s">
        <v>474</v>
      </c>
      <c r="E1369" s="3" t="str">
        <f>VLOOKUP(Tabla2[[#This Row],[RUBRO]],Hoja9!$B$4:$M$1963,10,0)</f>
        <v xml:space="preserve">CONSTRUCCION </v>
      </c>
      <c r="F1369" s="7" t="str">
        <f>VLOOKUP(Tabla2[[#This Row],[RUBRO]],Hoja9!$B$4:$M$1963,11,0)</f>
        <v>DIRECCION ADMINISTRATIVA</v>
      </c>
      <c r="G1369" s="7" t="str">
        <f>VLOOKUP(Tabla2[[#This Row],[RUBRO]],Hoja9!$B$4:$M$1963,12,0)</f>
        <v>Administrativa CONS</v>
      </c>
      <c r="H1369" s="5" t="s">
        <v>30</v>
      </c>
      <c r="I1369" s="5" t="s">
        <v>301</v>
      </c>
      <c r="J1369" s="5" t="s">
        <v>233</v>
      </c>
      <c r="K1369" s="5" t="s">
        <v>64</v>
      </c>
      <c r="L1369" s="5" t="s">
        <v>42</v>
      </c>
      <c r="M1369" s="5" t="s">
        <v>234</v>
      </c>
      <c r="N1369" s="5"/>
      <c r="O1369" s="5"/>
      <c r="P1369" s="5" t="s">
        <v>31</v>
      </c>
      <c r="Q1369" s="5" t="s">
        <v>32</v>
      </c>
      <c r="R1369" s="5" t="s">
        <v>33</v>
      </c>
      <c r="S1369" s="6" t="s">
        <v>373</v>
      </c>
      <c r="T1369" s="8">
        <v>0</v>
      </c>
      <c r="U1369" s="8">
        <v>150000000</v>
      </c>
      <c r="V1369" s="8">
        <v>0</v>
      </c>
      <c r="W1369" s="8">
        <v>150000000</v>
      </c>
      <c r="X1369" s="8">
        <v>0</v>
      </c>
      <c r="Y1369" s="8">
        <v>150000000</v>
      </c>
      <c r="Z1369" s="8">
        <v>0</v>
      </c>
      <c r="AA1369" s="8">
        <v>0</v>
      </c>
      <c r="AB1369" s="8">
        <v>0</v>
      </c>
      <c r="AC1369" s="8">
        <v>0</v>
      </c>
      <c r="AD1369" s="21">
        <v>0</v>
      </c>
    </row>
    <row r="1370" spans="1:30" ht="33.75" x14ac:dyDescent="0.25">
      <c r="A1370" s="20" t="s">
        <v>438</v>
      </c>
      <c r="B1370" s="6" t="s">
        <v>439</v>
      </c>
      <c r="C1370" s="7" t="s">
        <v>374</v>
      </c>
      <c r="D1370" s="7" t="s">
        <v>474</v>
      </c>
      <c r="E1370" s="3" t="str">
        <f>VLOOKUP(Tabla2[[#This Row],[RUBRO]],Hoja9!$B$4:$M$1963,10,0)</f>
        <v xml:space="preserve">CONSTRUCCION </v>
      </c>
      <c r="F1370" s="7" t="str">
        <f>VLOOKUP(Tabla2[[#This Row],[RUBRO]],Hoja9!$B$4:$M$1963,11,0)</f>
        <v>DIRECCION ADMINISTRATIVA</v>
      </c>
      <c r="G1370" s="7" t="str">
        <f>VLOOKUP(Tabla2[[#This Row],[RUBRO]],Hoja9!$B$4:$M$1963,12,0)</f>
        <v>Administrativa CONS</v>
      </c>
      <c r="H1370" s="5" t="s">
        <v>30</v>
      </c>
      <c r="I1370" s="5" t="s">
        <v>301</v>
      </c>
      <c r="J1370" s="5" t="s">
        <v>233</v>
      </c>
      <c r="K1370" s="5" t="s">
        <v>64</v>
      </c>
      <c r="L1370" s="5" t="s">
        <v>42</v>
      </c>
      <c r="M1370" s="5" t="s">
        <v>281</v>
      </c>
      <c r="N1370" s="5"/>
      <c r="O1370" s="5"/>
      <c r="P1370" s="5" t="s">
        <v>31</v>
      </c>
      <c r="Q1370" s="5" t="s">
        <v>171</v>
      </c>
      <c r="R1370" s="5" t="s">
        <v>33</v>
      </c>
      <c r="S1370" s="6" t="s">
        <v>375</v>
      </c>
      <c r="T1370" s="8">
        <v>40000000</v>
      </c>
      <c r="U1370" s="8">
        <v>0</v>
      </c>
      <c r="V1370" s="8">
        <v>0</v>
      </c>
      <c r="W1370" s="8">
        <v>40000000</v>
      </c>
      <c r="X1370" s="8">
        <v>0</v>
      </c>
      <c r="Y1370" s="8">
        <v>40000000</v>
      </c>
      <c r="Z1370" s="8">
        <v>0</v>
      </c>
      <c r="AA1370" s="8">
        <v>31503669</v>
      </c>
      <c r="AB1370" s="8">
        <v>0</v>
      </c>
      <c r="AC1370" s="8">
        <v>0</v>
      </c>
      <c r="AD1370" s="21">
        <v>0</v>
      </c>
    </row>
    <row r="1371" spans="1:30" ht="33.75" x14ac:dyDescent="0.25">
      <c r="A1371" s="20" t="s">
        <v>438</v>
      </c>
      <c r="B1371" s="6" t="s">
        <v>439</v>
      </c>
      <c r="C1371" s="7" t="s">
        <v>400</v>
      </c>
      <c r="D1371" s="7" t="s">
        <v>474</v>
      </c>
      <c r="E1371" s="3" t="str">
        <f>VLOOKUP(Tabla2[[#This Row],[RUBRO]],Hoja9!$B$4:$M$1963,10,0)</f>
        <v xml:space="preserve">CONSTRUCCION </v>
      </c>
      <c r="F1371" s="7" t="str">
        <f>VLOOKUP(Tabla2[[#This Row],[RUBRO]],Hoja9!$B$4:$M$1963,11,0)</f>
        <v>DIRECCION ADMINISTRATIVA</v>
      </c>
      <c r="G1371" s="7" t="str">
        <f>VLOOKUP(Tabla2[[#This Row],[RUBRO]],Hoja9!$B$4:$M$1963,12,0)</f>
        <v>Administrativa CONS</v>
      </c>
      <c r="H1371" s="5" t="s">
        <v>30</v>
      </c>
      <c r="I1371" s="5" t="s">
        <v>301</v>
      </c>
      <c r="J1371" s="5" t="s">
        <v>233</v>
      </c>
      <c r="K1371" s="5" t="s">
        <v>64</v>
      </c>
      <c r="L1371" s="5" t="s">
        <v>42</v>
      </c>
      <c r="M1371" s="5" t="s">
        <v>240</v>
      </c>
      <c r="N1371" s="5"/>
      <c r="O1371" s="5"/>
      <c r="P1371" s="5" t="s">
        <v>31</v>
      </c>
      <c r="Q1371" s="5" t="s">
        <v>171</v>
      </c>
      <c r="R1371" s="5" t="s">
        <v>33</v>
      </c>
      <c r="S1371" s="6" t="s">
        <v>401</v>
      </c>
      <c r="T1371" s="8">
        <v>10000000</v>
      </c>
      <c r="U1371" s="8">
        <v>0</v>
      </c>
      <c r="V1371" s="8">
        <v>0</v>
      </c>
      <c r="W1371" s="8">
        <v>10000000</v>
      </c>
      <c r="X1371" s="8">
        <v>0</v>
      </c>
      <c r="Y1371" s="8">
        <v>10000000</v>
      </c>
      <c r="Z1371" s="8">
        <v>0</v>
      </c>
      <c r="AA1371" s="8">
        <v>0</v>
      </c>
      <c r="AB1371" s="8">
        <v>0</v>
      </c>
      <c r="AC1371" s="8">
        <v>0</v>
      </c>
      <c r="AD1371" s="21">
        <v>0</v>
      </c>
    </row>
    <row r="1372" spans="1:30" ht="33.75" x14ac:dyDescent="0.25">
      <c r="A1372" s="20" t="s">
        <v>438</v>
      </c>
      <c r="B1372" s="6" t="s">
        <v>439</v>
      </c>
      <c r="C1372" s="7" t="s">
        <v>378</v>
      </c>
      <c r="D1372" s="7" t="s">
        <v>474</v>
      </c>
      <c r="E1372" s="3" t="str">
        <f>VLOOKUP(Tabla2[[#This Row],[RUBRO]],Hoja9!$B$4:$M$1963,10,0)</f>
        <v xml:space="preserve">CONSTRUCCION </v>
      </c>
      <c r="F1372" s="7" t="str">
        <f>VLOOKUP(Tabla2[[#This Row],[RUBRO]],Hoja9!$B$4:$M$1963,11,0)</f>
        <v>DIRECCIÓN DE GESTIÓN HUMANA</v>
      </c>
      <c r="G1372" s="7" t="str">
        <f>VLOOKUP(Tabla2[[#This Row],[RUBRO]],Hoja9!$B$4:$M$1963,12,0)</f>
        <v>Gestión Humana - Pres. Serv</v>
      </c>
      <c r="H1372" s="5" t="s">
        <v>30</v>
      </c>
      <c r="I1372" s="5" t="s">
        <v>301</v>
      </c>
      <c r="J1372" s="5" t="s">
        <v>233</v>
      </c>
      <c r="K1372" s="5" t="s">
        <v>64</v>
      </c>
      <c r="L1372" s="5" t="s">
        <v>42</v>
      </c>
      <c r="M1372" s="5" t="s">
        <v>243</v>
      </c>
      <c r="N1372" s="5"/>
      <c r="O1372" s="5"/>
      <c r="P1372" s="5" t="s">
        <v>31</v>
      </c>
      <c r="Q1372" s="5" t="s">
        <v>171</v>
      </c>
      <c r="R1372" s="5" t="s">
        <v>33</v>
      </c>
      <c r="S1372" s="6" t="s">
        <v>59</v>
      </c>
      <c r="T1372" s="8">
        <v>56281000</v>
      </c>
      <c r="U1372" s="8">
        <v>23975000</v>
      </c>
      <c r="V1372" s="8">
        <v>956500</v>
      </c>
      <c r="W1372" s="8">
        <v>79299500</v>
      </c>
      <c r="X1372" s="8">
        <v>0</v>
      </c>
      <c r="Y1372" s="8">
        <v>79299500</v>
      </c>
      <c r="Z1372" s="8">
        <v>0</v>
      </c>
      <c r="AA1372" s="8">
        <v>79299500</v>
      </c>
      <c r="AB1372" s="8">
        <v>40035201</v>
      </c>
      <c r="AC1372" s="8">
        <v>40035201</v>
      </c>
      <c r="AD1372" s="21">
        <v>40035201</v>
      </c>
    </row>
    <row r="1373" spans="1:30" ht="33.75" hidden="1" x14ac:dyDescent="0.25">
      <c r="A1373" s="20" t="s">
        <v>440</v>
      </c>
      <c r="B1373" s="6" t="s">
        <v>441</v>
      </c>
      <c r="C1373" s="7" t="s">
        <v>142</v>
      </c>
      <c r="D1373" s="7" t="s">
        <v>595</v>
      </c>
      <c r="E1373" s="3" t="str">
        <f>VLOOKUP(Tabla2[[#This Row],[RUBRO]],Hoja9!$B$4:$M$1963,10,0)</f>
        <v>FUNCIONAMIENTO</v>
      </c>
      <c r="F1373" s="7" t="str">
        <f>VLOOKUP(Tabla2[[#This Row],[RUBRO]],Hoja9!$B$4:$M$1963,11,0)</f>
        <v>DIRECCION ADMINISTRATIVA</v>
      </c>
      <c r="G1373" s="7" t="str">
        <f>VLOOKUP(Tabla2[[#This Row],[RUBRO]],Hoja9!$B$4:$M$1963,12,0)</f>
        <v>Administrativa</v>
      </c>
      <c r="H1373" s="5" t="s">
        <v>40</v>
      </c>
      <c r="I1373" s="5" t="s">
        <v>77</v>
      </c>
      <c r="J1373" s="5" t="s">
        <v>42</v>
      </c>
      <c r="K1373" s="5" t="s">
        <v>63</v>
      </c>
      <c r="L1373" s="5" t="s">
        <v>143</v>
      </c>
      <c r="M1373" s="5" t="s">
        <v>77</v>
      </c>
      <c r="N1373" s="5"/>
      <c r="O1373" s="5"/>
      <c r="P1373" s="5" t="s">
        <v>31</v>
      </c>
      <c r="Q1373" s="5" t="s">
        <v>32</v>
      </c>
      <c r="R1373" s="5" t="s">
        <v>33</v>
      </c>
      <c r="S1373" s="6" t="s">
        <v>144</v>
      </c>
      <c r="T1373" s="8">
        <v>25000</v>
      </c>
      <c r="U1373" s="8">
        <v>0</v>
      </c>
      <c r="V1373" s="8">
        <v>904</v>
      </c>
      <c r="W1373" s="8">
        <v>24096</v>
      </c>
      <c r="X1373" s="8">
        <v>0</v>
      </c>
      <c r="Y1373" s="8">
        <v>24096</v>
      </c>
      <c r="Z1373" s="8">
        <v>0</v>
      </c>
      <c r="AA1373" s="8">
        <v>24096</v>
      </c>
      <c r="AB1373" s="8">
        <v>24096</v>
      </c>
      <c r="AC1373" s="8">
        <v>24096</v>
      </c>
      <c r="AD1373" s="21">
        <v>24096</v>
      </c>
    </row>
    <row r="1374" spans="1:30" ht="33.75" hidden="1" x14ac:dyDescent="0.25">
      <c r="A1374" s="20" t="s">
        <v>440</v>
      </c>
      <c r="B1374" s="6" t="s">
        <v>441</v>
      </c>
      <c r="C1374" s="7" t="s">
        <v>145</v>
      </c>
      <c r="D1374" s="7" t="s">
        <v>595</v>
      </c>
      <c r="E1374" s="3" t="str">
        <f>VLOOKUP(Tabla2[[#This Row],[RUBRO]],Hoja9!$B$4:$M$1963,10,0)</f>
        <v>FUNCIONAMIENTO</v>
      </c>
      <c r="F1374" s="7" t="str">
        <f>VLOOKUP(Tabla2[[#This Row],[RUBRO]],Hoja9!$B$4:$M$1963,11,0)</f>
        <v>DIRECCION ADMINISTRATIVA</v>
      </c>
      <c r="G1374" s="7" t="str">
        <f>VLOOKUP(Tabla2[[#This Row],[RUBRO]],Hoja9!$B$4:$M$1963,12,0)</f>
        <v>Administrativa</v>
      </c>
      <c r="H1374" s="5" t="s">
        <v>40</v>
      </c>
      <c r="I1374" s="5" t="s">
        <v>77</v>
      </c>
      <c r="J1374" s="5" t="s">
        <v>42</v>
      </c>
      <c r="K1374" s="5" t="s">
        <v>63</v>
      </c>
      <c r="L1374" s="5" t="s">
        <v>143</v>
      </c>
      <c r="M1374" s="5" t="s">
        <v>63</v>
      </c>
      <c r="N1374" s="5"/>
      <c r="O1374" s="5"/>
      <c r="P1374" s="5" t="s">
        <v>31</v>
      </c>
      <c r="Q1374" s="5" t="s">
        <v>32</v>
      </c>
      <c r="R1374" s="5" t="s">
        <v>33</v>
      </c>
      <c r="S1374" s="6" t="s">
        <v>146</v>
      </c>
      <c r="T1374" s="8">
        <v>32000000</v>
      </c>
      <c r="U1374" s="8">
        <v>140000</v>
      </c>
      <c r="V1374" s="8">
        <v>2049675</v>
      </c>
      <c r="W1374" s="8">
        <v>30090325</v>
      </c>
      <c r="X1374" s="8">
        <v>0</v>
      </c>
      <c r="Y1374" s="8">
        <v>30090325</v>
      </c>
      <c r="Z1374" s="8">
        <v>0</v>
      </c>
      <c r="AA1374" s="8">
        <v>30090325</v>
      </c>
      <c r="AB1374" s="8">
        <v>30090325</v>
      </c>
      <c r="AC1374" s="8">
        <v>30090325</v>
      </c>
      <c r="AD1374" s="21">
        <v>30090325</v>
      </c>
    </row>
    <row r="1375" spans="1:30" ht="33.75" hidden="1" x14ac:dyDescent="0.25">
      <c r="A1375" s="20" t="s">
        <v>440</v>
      </c>
      <c r="B1375" s="6" t="s">
        <v>441</v>
      </c>
      <c r="C1375" s="7" t="s">
        <v>157</v>
      </c>
      <c r="D1375" s="7" t="s">
        <v>471</v>
      </c>
      <c r="E1375" s="3" t="str">
        <f>VLOOKUP(Tabla2[[#This Row],[RUBRO]],Hoja9!$B$4:$M$1963,10,0)</f>
        <v>FUNCIONAMIENTO</v>
      </c>
      <c r="F1375" s="7" t="str">
        <f>VLOOKUP(Tabla2[[#This Row],[RUBRO]],Hoja9!$B$4:$M$1963,11,0)</f>
        <v>DIRECCION ADMINISTRATIVA</v>
      </c>
      <c r="G1375" s="7" t="str">
        <f>VLOOKUP(Tabla2[[#This Row],[RUBRO]],Hoja9!$B$4:$M$1963,12,0)</f>
        <v>Administrativa</v>
      </c>
      <c r="H1375" s="5" t="s">
        <v>40</v>
      </c>
      <c r="I1375" s="5" t="s">
        <v>77</v>
      </c>
      <c r="J1375" s="5" t="s">
        <v>42</v>
      </c>
      <c r="K1375" s="5" t="s">
        <v>80</v>
      </c>
      <c r="L1375" s="5" t="s">
        <v>80</v>
      </c>
      <c r="M1375" s="5" t="s">
        <v>77</v>
      </c>
      <c r="N1375" s="5"/>
      <c r="O1375" s="5"/>
      <c r="P1375" s="5" t="s">
        <v>31</v>
      </c>
      <c r="Q1375" s="5" t="s">
        <v>32</v>
      </c>
      <c r="R1375" s="5" t="s">
        <v>33</v>
      </c>
      <c r="S1375" s="6" t="s">
        <v>158</v>
      </c>
      <c r="T1375" s="8">
        <v>10500000</v>
      </c>
      <c r="U1375" s="8">
        <v>0</v>
      </c>
      <c r="V1375" s="8">
        <v>0</v>
      </c>
      <c r="W1375" s="8">
        <v>10500000</v>
      </c>
      <c r="X1375" s="8">
        <v>0</v>
      </c>
      <c r="Y1375" s="8">
        <v>10500000</v>
      </c>
      <c r="Z1375" s="8">
        <v>0</v>
      </c>
      <c r="AA1375" s="8">
        <v>3210954.87</v>
      </c>
      <c r="AB1375" s="8">
        <v>1327210.69</v>
      </c>
      <c r="AC1375" s="8">
        <v>1327210.69</v>
      </c>
      <c r="AD1375" s="21">
        <v>1327210.69</v>
      </c>
    </row>
    <row r="1376" spans="1:30" ht="33.75" hidden="1" x14ac:dyDescent="0.25">
      <c r="A1376" s="20" t="s">
        <v>440</v>
      </c>
      <c r="B1376" s="6" t="s">
        <v>441</v>
      </c>
      <c r="C1376" s="7" t="s">
        <v>176</v>
      </c>
      <c r="D1376" s="7" t="s">
        <v>471</v>
      </c>
      <c r="E1376" s="3" t="str">
        <f>VLOOKUP(Tabla2[[#This Row],[RUBRO]],Hoja9!$B$4:$M$1963,10,0)</f>
        <v>FUNCIONAMIENTO</v>
      </c>
      <c r="F1376" s="7" t="str">
        <f>VLOOKUP(Tabla2[[#This Row],[RUBRO]],Hoja9!$B$4:$M$1963,11,0)</f>
        <v>DIRECCION ADMINISTRATIVA</v>
      </c>
      <c r="G1376" s="7" t="str">
        <f>VLOOKUP(Tabla2[[#This Row],[RUBRO]],Hoja9!$B$4:$M$1963,12,0)</f>
        <v>Administrativa</v>
      </c>
      <c r="H1376" s="5" t="s">
        <v>40</v>
      </c>
      <c r="I1376" s="5" t="s">
        <v>77</v>
      </c>
      <c r="J1376" s="5" t="s">
        <v>42</v>
      </c>
      <c r="K1376" s="5" t="s">
        <v>80</v>
      </c>
      <c r="L1376" s="5" t="s">
        <v>64</v>
      </c>
      <c r="M1376" s="5" t="s">
        <v>77</v>
      </c>
      <c r="N1376" s="5"/>
      <c r="O1376" s="5"/>
      <c r="P1376" s="5" t="s">
        <v>31</v>
      </c>
      <c r="Q1376" s="5" t="s">
        <v>32</v>
      </c>
      <c r="R1376" s="5" t="s">
        <v>33</v>
      </c>
      <c r="S1376" s="6" t="s">
        <v>177</v>
      </c>
      <c r="T1376" s="8">
        <v>1900000</v>
      </c>
      <c r="U1376" s="8">
        <v>0</v>
      </c>
      <c r="V1376" s="8">
        <v>0</v>
      </c>
      <c r="W1376" s="8">
        <v>1900000</v>
      </c>
      <c r="X1376" s="8">
        <v>0</v>
      </c>
      <c r="Y1376" s="8">
        <v>1900000</v>
      </c>
      <c r="Z1376" s="8">
        <v>0</v>
      </c>
      <c r="AA1376" s="8">
        <v>0</v>
      </c>
      <c r="AB1376" s="8">
        <v>0</v>
      </c>
      <c r="AC1376" s="8">
        <v>0</v>
      </c>
      <c r="AD1376" s="21">
        <v>0</v>
      </c>
    </row>
    <row r="1377" spans="1:30" ht="33.75" hidden="1" x14ac:dyDescent="0.25">
      <c r="A1377" s="20" t="s">
        <v>440</v>
      </c>
      <c r="B1377" s="6" t="s">
        <v>441</v>
      </c>
      <c r="C1377" s="7" t="s">
        <v>184</v>
      </c>
      <c r="D1377" s="7" t="s">
        <v>471</v>
      </c>
      <c r="E1377" s="3" t="str">
        <f>VLOOKUP(Tabla2[[#This Row],[RUBRO]],Hoja9!$B$4:$M$1963,10,0)</f>
        <v>FUNCIONAMIENTO</v>
      </c>
      <c r="F1377" s="7" t="str">
        <f>VLOOKUP(Tabla2[[#This Row],[RUBRO]],Hoja9!$B$4:$M$1963,11,0)</f>
        <v>DIRECCION ADMINISTRATIVA</v>
      </c>
      <c r="G1377" s="7" t="str">
        <f>VLOOKUP(Tabla2[[#This Row],[RUBRO]],Hoja9!$B$4:$M$1963,12,0)</f>
        <v>Administrativa</v>
      </c>
      <c r="H1377" s="5" t="s">
        <v>40</v>
      </c>
      <c r="I1377" s="5" t="s">
        <v>77</v>
      </c>
      <c r="J1377" s="5" t="s">
        <v>42</v>
      </c>
      <c r="K1377" s="5" t="s">
        <v>80</v>
      </c>
      <c r="L1377" s="5" t="s">
        <v>64</v>
      </c>
      <c r="M1377" s="5" t="s">
        <v>98</v>
      </c>
      <c r="N1377" s="5"/>
      <c r="O1377" s="5"/>
      <c r="P1377" s="5" t="s">
        <v>31</v>
      </c>
      <c r="Q1377" s="5" t="s">
        <v>32</v>
      </c>
      <c r="R1377" s="5" t="s">
        <v>33</v>
      </c>
      <c r="S1377" s="6" t="s">
        <v>185</v>
      </c>
      <c r="T1377" s="8">
        <v>7000000</v>
      </c>
      <c r="U1377" s="8">
        <v>0</v>
      </c>
      <c r="V1377" s="8">
        <v>331474</v>
      </c>
      <c r="W1377" s="8">
        <v>6668526</v>
      </c>
      <c r="X1377" s="8">
        <v>0</v>
      </c>
      <c r="Y1377" s="8">
        <v>6668526</v>
      </c>
      <c r="Z1377" s="8">
        <v>0</v>
      </c>
      <c r="AA1377" s="8">
        <v>6025926</v>
      </c>
      <c r="AB1377" s="8">
        <v>5114148</v>
      </c>
      <c r="AC1377" s="8">
        <v>5114148</v>
      </c>
      <c r="AD1377" s="21">
        <v>5114148</v>
      </c>
    </row>
    <row r="1378" spans="1:30" ht="33.75" hidden="1" x14ac:dyDescent="0.25">
      <c r="A1378" s="20" t="s">
        <v>440</v>
      </c>
      <c r="B1378" s="6" t="s">
        <v>441</v>
      </c>
      <c r="C1378" s="7" t="s">
        <v>200</v>
      </c>
      <c r="D1378" s="7" t="s">
        <v>471</v>
      </c>
      <c r="E1378" s="3" t="str">
        <f>VLOOKUP(Tabla2[[#This Row],[RUBRO]],Hoja9!$B$4:$M$1963,10,0)</f>
        <v>FUNCIONAMIENTO</v>
      </c>
      <c r="F1378" s="7" t="str">
        <f>VLOOKUP(Tabla2[[#This Row],[RUBRO]],Hoja9!$B$4:$M$1963,11,0)</f>
        <v>DIRECCION ADMINISTRATIVA</v>
      </c>
      <c r="G1378" s="7" t="str">
        <f>VLOOKUP(Tabla2[[#This Row],[RUBRO]],Hoja9!$B$4:$M$1963,12,0)</f>
        <v>Administrativa</v>
      </c>
      <c r="H1378" s="5" t="s">
        <v>40</v>
      </c>
      <c r="I1378" s="5" t="s">
        <v>77</v>
      </c>
      <c r="J1378" s="5" t="s">
        <v>42</v>
      </c>
      <c r="K1378" s="5" t="s">
        <v>80</v>
      </c>
      <c r="L1378" s="5" t="s">
        <v>81</v>
      </c>
      <c r="M1378" s="5" t="s">
        <v>41</v>
      </c>
      <c r="N1378" s="5"/>
      <c r="O1378" s="5"/>
      <c r="P1378" s="5" t="s">
        <v>31</v>
      </c>
      <c r="Q1378" s="5" t="s">
        <v>32</v>
      </c>
      <c r="R1378" s="5" t="s">
        <v>33</v>
      </c>
      <c r="S1378" s="6" t="s">
        <v>201</v>
      </c>
      <c r="T1378" s="8">
        <v>6500000</v>
      </c>
      <c r="U1378" s="8">
        <v>0</v>
      </c>
      <c r="V1378" s="8">
        <v>0</v>
      </c>
      <c r="W1378" s="8">
        <v>6500000</v>
      </c>
      <c r="X1378" s="8">
        <v>0</v>
      </c>
      <c r="Y1378" s="8">
        <v>6500000</v>
      </c>
      <c r="Z1378" s="8">
        <v>0</v>
      </c>
      <c r="AA1378" s="8">
        <v>5881455</v>
      </c>
      <c r="AB1378" s="8">
        <v>5821255</v>
      </c>
      <c r="AC1378" s="8">
        <v>5821255</v>
      </c>
      <c r="AD1378" s="21">
        <v>5821255</v>
      </c>
    </row>
    <row r="1379" spans="1:30" ht="33.75" hidden="1" x14ac:dyDescent="0.25">
      <c r="A1379" s="20" t="s">
        <v>440</v>
      </c>
      <c r="B1379" s="6" t="s">
        <v>441</v>
      </c>
      <c r="C1379" s="7" t="s">
        <v>202</v>
      </c>
      <c r="D1379" s="7" t="s">
        <v>471</v>
      </c>
      <c r="E1379" s="3" t="str">
        <f>VLOOKUP(Tabla2[[#This Row],[RUBRO]],Hoja9!$B$4:$M$1963,10,0)</f>
        <v>FUNCIONAMIENTO</v>
      </c>
      <c r="F1379" s="7" t="str">
        <f>VLOOKUP(Tabla2[[#This Row],[RUBRO]],Hoja9!$B$4:$M$1963,11,0)</f>
        <v>DIRECCION ADMINISTRATIVA</v>
      </c>
      <c r="G1379" s="7" t="str">
        <f>VLOOKUP(Tabla2[[#This Row],[RUBRO]],Hoja9!$B$4:$M$1963,12,0)</f>
        <v>Administrativa</v>
      </c>
      <c r="H1379" s="5" t="s">
        <v>40</v>
      </c>
      <c r="I1379" s="5" t="s">
        <v>77</v>
      </c>
      <c r="J1379" s="5" t="s">
        <v>42</v>
      </c>
      <c r="K1379" s="5" t="s">
        <v>80</v>
      </c>
      <c r="L1379" s="5" t="s">
        <v>81</v>
      </c>
      <c r="M1379" s="5" t="s">
        <v>77</v>
      </c>
      <c r="N1379" s="5"/>
      <c r="O1379" s="5"/>
      <c r="P1379" s="5" t="s">
        <v>31</v>
      </c>
      <c r="Q1379" s="5" t="s">
        <v>32</v>
      </c>
      <c r="R1379" s="5" t="s">
        <v>33</v>
      </c>
      <c r="S1379" s="6" t="s">
        <v>203</v>
      </c>
      <c r="T1379" s="8">
        <v>51500000</v>
      </c>
      <c r="U1379" s="8">
        <v>0</v>
      </c>
      <c r="V1379" s="8">
        <v>0</v>
      </c>
      <c r="W1379" s="8">
        <v>51500000</v>
      </c>
      <c r="X1379" s="8">
        <v>0</v>
      </c>
      <c r="Y1379" s="8">
        <v>51500000</v>
      </c>
      <c r="Z1379" s="8">
        <v>0</v>
      </c>
      <c r="AA1379" s="8">
        <v>34162637</v>
      </c>
      <c r="AB1379" s="8">
        <v>32898116</v>
      </c>
      <c r="AC1379" s="8">
        <v>32898116</v>
      </c>
      <c r="AD1379" s="21">
        <v>32898116</v>
      </c>
    </row>
    <row r="1380" spans="1:30" ht="33.75" hidden="1" x14ac:dyDescent="0.25">
      <c r="A1380" s="20" t="s">
        <v>440</v>
      </c>
      <c r="B1380" s="6" t="s">
        <v>441</v>
      </c>
      <c r="C1380" s="7" t="s">
        <v>206</v>
      </c>
      <c r="D1380" s="7" t="s">
        <v>471</v>
      </c>
      <c r="E1380" s="3" t="str">
        <f>VLOOKUP(Tabla2[[#This Row],[RUBRO]],Hoja9!$B$4:$M$1963,10,0)</f>
        <v>FUNCIONAMIENTO</v>
      </c>
      <c r="F1380" s="7" t="str">
        <f>VLOOKUP(Tabla2[[#This Row],[RUBRO]],Hoja9!$B$4:$M$1963,11,0)</f>
        <v>DIRECCION ADMINISTRATIVA</v>
      </c>
      <c r="G1380" s="7" t="str">
        <f>VLOOKUP(Tabla2[[#This Row],[RUBRO]],Hoja9!$B$4:$M$1963,12,0)</f>
        <v>Administrativa</v>
      </c>
      <c r="H1380" s="5" t="s">
        <v>40</v>
      </c>
      <c r="I1380" s="5" t="s">
        <v>77</v>
      </c>
      <c r="J1380" s="5" t="s">
        <v>42</v>
      </c>
      <c r="K1380" s="5" t="s">
        <v>80</v>
      </c>
      <c r="L1380" s="5" t="s">
        <v>81</v>
      </c>
      <c r="M1380" s="5" t="s">
        <v>138</v>
      </c>
      <c r="N1380" s="5"/>
      <c r="O1380" s="5"/>
      <c r="P1380" s="5" t="s">
        <v>31</v>
      </c>
      <c r="Q1380" s="5" t="s">
        <v>32</v>
      </c>
      <c r="R1380" s="5" t="s">
        <v>33</v>
      </c>
      <c r="S1380" s="6" t="s">
        <v>207</v>
      </c>
      <c r="T1380" s="8">
        <v>16500000</v>
      </c>
      <c r="U1380" s="8">
        <v>0</v>
      </c>
      <c r="V1380" s="8">
        <v>0</v>
      </c>
      <c r="W1380" s="8">
        <v>16500000</v>
      </c>
      <c r="X1380" s="8">
        <v>0</v>
      </c>
      <c r="Y1380" s="8">
        <v>16500000</v>
      </c>
      <c r="Z1380" s="8">
        <v>0</v>
      </c>
      <c r="AA1380" s="8">
        <v>12127569</v>
      </c>
      <c r="AB1380" s="8">
        <v>12127569</v>
      </c>
      <c r="AC1380" s="8">
        <v>12127569</v>
      </c>
      <c r="AD1380" s="21">
        <v>12127569</v>
      </c>
    </row>
    <row r="1381" spans="1:30" ht="33.75" hidden="1" x14ac:dyDescent="0.25">
      <c r="A1381" s="20" t="s">
        <v>440</v>
      </c>
      <c r="B1381" s="6" t="s">
        <v>441</v>
      </c>
      <c r="C1381" s="7" t="s">
        <v>212</v>
      </c>
      <c r="D1381" s="7" t="s">
        <v>471</v>
      </c>
      <c r="E1381" s="3" t="str">
        <f>VLOOKUP(Tabla2[[#This Row],[RUBRO]],Hoja9!$B$4:$M$1963,10,0)</f>
        <v>FUNCIONAMIENTO</v>
      </c>
      <c r="F1381" s="7" t="str">
        <f>VLOOKUP(Tabla2[[#This Row],[RUBRO]],Hoja9!$B$4:$M$1963,11,0)</f>
        <v>DIRECCIÓN DE GESTIÓN HUMANA</v>
      </c>
      <c r="G1381" s="7" t="str">
        <f>VLOOKUP(Tabla2[[#This Row],[RUBRO]],Hoja9!$B$4:$M$1963,12,0)</f>
        <v>Gestión Humana</v>
      </c>
      <c r="H1381" s="5" t="s">
        <v>40</v>
      </c>
      <c r="I1381" s="5" t="s">
        <v>77</v>
      </c>
      <c r="J1381" s="5" t="s">
        <v>42</v>
      </c>
      <c r="K1381" s="5" t="s">
        <v>80</v>
      </c>
      <c r="L1381" s="5" t="s">
        <v>65</v>
      </c>
      <c r="M1381" s="5" t="s">
        <v>77</v>
      </c>
      <c r="N1381" s="5"/>
      <c r="O1381" s="5"/>
      <c r="P1381" s="5" t="s">
        <v>31</v>
      </c>
      <c r="Q1381" s="5" t="s">
        <v>32</v>
      </c>
      <c r="R1381" s="5" t="s">
        <v>33</v>
      </c>
      <c r="S1381" s="6" t="s">
        <v>213</v>
      </c>
      <c r="T1381" s="8">
        <v>12000000</v>
      </c>
      <c r="U1381" s="8">
        <v>0</v>
      </c>
      <c r="V1381" s="8">
        <v>0</v>
      </c>
      <c r="W1381" s="8">
        <v>12000000</v>
      </c>
      <c r="X1381" s="8">
        <v>0</v>
      </c>
      <c r="Y1381" s="8">
        <v>10191907</v>
      </c>
      <c r="Z1381" s="8">
        <v>1808093</v>
      </c>
      <c r="AA1381" s="8">
        <v>8926574</v>
      </c>
      <c r="AB1381" s="8">
        <v>8492984</v>
      </c>
      <c r="AC1381" s="8">
        <v>8492984</v>
      </c>
      <c r="AD1381" s="21">
        <v>8492984</v>
      </c>
    </row>
    <row r="1382" spans="1:30" ht="22.5" hidden="1" x14ac:dyDescent="0.25">
      <c r="A1382" s="20" t="s">
        <v>440</v>
      </c>
      <c r="B1382" s="6" t="s">
        <v>441</v>
      </c>
      <c r="C1382" s="7" t="s">
        <v>214</v>
      </c>
      <c r="D1382" s="7" t="s">
        <v>471</v>
      </c>
      <c r="E1382" s="3" t="str">
        <f>VLOOKUP(Tabla2[[#This Row],[RUBRO]],Hoja9!$B$4:$M$1963,10,0)</f>
        <v>FUNCIONAMIENTO</v>
      </c>
      <c r="F1382" s="7" t="str">
        <f>VLOOKUP(Tabla2[[#This Row],[RUBRO]],Hoja9!$B$4:$M$1963,11,0)</f>
        <v>OFICINA JURIDICA</v>
      </c>
      <c r="G1382" s="7" t="str">
        <f>VLOOKUP(Tabla2[[#This Row],[RUBRO]],Hoja9!$B$4:$M$1963,12,0)</f>
        <v>Jurídica</v>
      </c>
      <c r="H1382" s="5" t="s">
        <v>40</v>
      </c>
      <c r="I1382" s="5" t="s">
        <v>77</v>
      </c>
      <c r="J1382" s="5" t="s">
        <v>42</v>
      </c>
      <c r="K1382" s="5" t="s">
        <v>80</v>
      </c>
      <c r="L1382" s="5" t="s">
        <v>123</v>
      </c>
      <c r="M1382" s="5"/>
      <c r="N1382" s="5"/>
      <c r="O1382" s="5"/>
      <c r="P1382" s="5" t="s">
        <v>31</v>
      </c>
      <c r="Q1382" s="5" t="s">
        <v>32</v>
      </c>
      <c r="R1382" s="5" t="s">
        <v>33</v>
      </c>
      <c r="S1382" s="6" t="s">
        <v>215</v>
      </c>
      <c r="T1382" s="8">
        <v>0</v>
      </c>
      <c r="U1382" s="8">
        <v>1000000</v>
      </c>
      <c r="V1382" s="8">
        <v>0</v>
      </c>
      <c r="W1382" s="8">
        <v>1000000</v>
      </c>
      <c r="X1382" s="8">
        <v>0</v>
      </c>
      <c r="Y1382" s="8">
        <v>100000</v>
      </c>
      <c r="Z1382" s="8">
        <v>900000</v>
      </c>
      <c r="AA1382" s="8">
        <v>100000</v>
      </c>
      <c r="AB1382" s="8">
        <v>100000</v>
      </c>
      <c r="AC1382" s="8">
        <v>100000</v>
      </c>
      <c r="AD1382" s="21">
        <v>100000</v>
      </c>
    </row>
    <row r="1383" spans="1:30" ht="33.75" hidden="1" x14ac:dyDescent="0.25">
      <c r="A1383" s="20" t="s">
        <v>440</v>
      </c>
      <c r="B1383" s="6" t="s">
        <v>441</v>
      </c>
      <c r="C1383" s="7" t="s">
        <v>216</v>
      </c>
      <c r="D1383" s="7" t="s">
        <v>471</v>
      </c>
      <c r="E1383" s="3" t="str">
        <f>VLOOKUP(Tabla2[[#This Row],[RUBRO]],Hoja9!$B$4:$M$1963,10,0)</f>
        <v>FUNCIONAMIENTO</v>
      </c>
      <c r="F1383" s="7" t="str">
        <f>VLOOKUP(Tabla2[[#This Row],[RUBRO]],Hoja9!$B$4:$M$1963,11,0)</f>
        <v>DIRECCIÓN DE GESTIÓN HUMANA</v>
      </c>
      <c r="G1383" s="7" t="str">
        <f>VLOOKUP(Tabla2[[#This Row],[RUBRO]],Hoja9!$B$4:$M$1963,12,0)</f>
        <v>Gestión Humana</v>
      </c>
      <c r="H1383" s="5" t="s">
        <v>40</v>
      </c>
      <c r="I1383" s="5" t="s">
        <v>77</v>
      </c>
      <c r="J1383" s="5" t="s">
        <v>42</v>
      </c>
      <c r="K1383" s="5" t="s">
        <v>80</v>
      </c>
      <c r="L1383" s="5" t="s">
        <v>171</v>
      </c>
      <c r="M1383" s="5" t="s">
        <v>80</v>
      </c>
      <c r="N1383" s="5"/>
      <c r="O1383" s="5"/>
      <c r="P1383" s="5" t="s">
        <v>31</v>
      </c>
      <c r="Q1383" s="5" t="s">
        <v>32</v>
      </c>
      <c r="R1383" s="5" t="s">
        <v>33</v>
      </c>
      <c r="S1383" s="6" t="s">
        <v>217</v>
      </c>
      <c r="T1383" s="8">
        <v>68220452</v>
      </c>
      <c r="U1383" s="8">
        <v>0</v>
      </c>
      <c r="V1383" s="8">
        <v>0</v>
      </c>
      <c r="W1383" s="8">
        <v>68220452</v>
      </c>
      <c r="X1383" s="8">
        <v>0</v>
      </c>
      <c r="Y1383" s="8">
        <v>68220452</v>
      </c>
      <c r="Z1383" s="8">
        <v>0</v>
      </c>
      <c r="AA1383" s="8">
        <v>0</v>
      </c>
      <c r="AB1383" s="8">
        <v>0</v>
      </c>
      <c r="AC1383" s="8">
        <v>0</v>
      </c>
      <c r="AD1383" s="21">
        <v>0</v>
      </c>
    </row>
    <row r="1384" spans="1:30" ht="33.75" x14ac:dyDescent="0.25">
      <c r="A1384" s="20" t="s">
        <v>440</v>
      </c>
      <c r="B1384" s="6" t="s">
        <v>441</v>
      </c>
      <c r="C1384" s="7" t="s">
        <v>231</v>
      </c>
      <c r="D1384" s="7" t="s">
        <v>472</v>
      </c>
      <c r="E1384" s="3" t="str">
        <f>VLOOKUP(Tabla2[[#This Row],[RUBRO]],Hoja9!$B$4:$M$1963,10,0)</f>
        <v>NUTRICION</v>
      </c>
      <c r="F1384" s="7" t="str">
        <f>VLOOKUP(Tabla2[[#This Row],[RUBRO]],Hoja9!$B$4:$M$1963,11,0)</f>
        <v xml:space="preserve">DIRECCIÓN DE NUTRICIÓN </v>
      </c>
      <c r="G1384" s="7" t="str">
        <f>VLOOKUP(Tabla2[[#This Row],[RUBRO]],Hoja9!$B$4:$M$1963,12,0)</f>
        <v>Nutrición</v>
      </c>
      <c r="H1384" s="5" t="s">
        <v>30</v>
      </c>
      <c r="I1384" s="5" t="s">
        <v>232</v>
      </c>
      <c r="J1384" s="5" t="s">
        <v>233</v>
      </c>
      <c r="K1384" s="5" t="s">
        <v>41</v>
      </c>
      <c r="L1384" s="5" t="s">
        <v>42</v>
      </c>
      <c r="M1384" s="5" t="s">
        <v>234</v>
      </c>
      <c r="N1384" s="5"/>
      <c r="O1384" s="5"/>
      <c r="P1384" s="5" t="s">
        <v>31</v>
      </c>
      <c r="Q1384" s="5" t="s">
        <v>32</v>
      </c>
      <c r="R1384" s="5" t="s">
        <v>33</v>
      </c>
      <c r="S1384" s="6" t="s">
        <v>235</v>
      </c>
      <c r="T1384" s="8">
        <v>840953920</v>
      </c>
      <c r="U1384" s="8">
        <v>0</v>
      </c>
      <c r="V1384" s="8">
        <v>38039246</v>
      </c>
      <c r="W1384" s="8">
        <v>802914674</v>
      </c>
      <c r="X1384" s="8">
        <v>0</v>
      </c>
      <c r="Y1384" s="8">
        <v>802914674</v>
      </c>
      <c r="Z1384" s="8">
        <v>0</v>
      </c>
      <c r="AA1384" s="8">
        <v>802914674</v>
      </c>
      <c r="AB1384" s="8">
        <v>126562926</v>
      </c>
      <c r="AC1384" s="8">
        <v>126562926</v>
      </c>
      <c r="AD1384" s="21">
        <v>126562926</v>
      </c>
    </row>
    <row r="1385" spans="1:30" ht="33.75" x14ac:dyDescent="0.25">
      <c r="A1385" s="20" t="s">
        <v>440</v>
      </c>
      <c r="B1385" s="6" t="s">
        <v>441</v>
      </c>
      <c r="C1385" s="7" t="s">
        <v>245</v>
      </c>
      <c r="D1385" s="7" t="s">
        <v>472</v>
      </c>
      <c r="E1385" s="3" t="str">
        <f>VLOOKUP(Tabla2[[#This Row],[RUBRO]],Hoja9!$B$4:$M$1963,10,0)</f>
        <v>NUTRICION</v>
      </c>
      <c r="F1385" s="7" t="str">
        <f>VLOOKUP(Tabla2[[#This Row],[RUBRO]],Hoja9!$B$4:$M$1963,11,0)</f>
        <v>DIRECCIÓN DE GESTIÓN HUMANA</v>
      </c>
      <c r="G1385" s="7" t="str">
        <f>VLOOKUP(Tabla2[[#This Row],[RUBRO]],Hoja9!$B$4:$M$1963,12,0)</f>
        <v>Gestión Humana - Pres. Serv</v>
      </c>
      <c r="H1385" s="5" t="s">
        <v>30</v>
      </c>
      <c r="I1385" s="5" t="s">
        <v>232</v>
      </c>
      <c r="J1385" s="5" t="s">
        <v>233</v>
      </c>
      <c r="K1385" s="5" t="s">
        <v>41</v>
      </c>
      <c r="L1385" s="5" t="s">
        <v>42</v>
      </c>
      <c r="M1385" s="5" t="s">
        <v>246</v>
      </c>
      <c r="N1385" s="5"/>
      <c r="O1385" s="5"/>
      <c r="P1385" s="5" t="s">
        <v>31</v>
      </c>
      <c r="Q1385" s="5" t="s">
        <v>32</v>
      </c>
      <c r="R1385" s="5" t="s">
        <v>33</v>
      </c>
      <c r="S1385" s="6" t="s">
        <v>59</v>
      </c>
      <c r="T1385" s="8">
        <v>3747722</v>
      </c>
      <c r="U1385" s="8">
        <v>0</v>
      </c>
      <c r="V1385" s="8">
        <v>3747722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21">
        <v>0</v>
      </c>
    </row>
    <row r="1386" spans="1:30" ht="33.75" x14ac:dyDescent="0.25">
      <c r="A1386" s="20" t="s">
        <v>440</v>
      </c>
      <c r="B1386" s="6" t="s">
        <v>441</v>
      </c>
      <c r="C1386" s="7" t="s">
        <v>247</v>
      </c>
      <c r="D1386" s="7" t="s">
        <v>472</v>
      </c>
      <c r="E1386" s="3" t="str">
        <f>VLOOKUP(Tabla2[[#This Row],[RUBRO]],Hoja9!$B$4:$M$1963,10,0)</f>
        <v>NUTRICION</v>
      </c>
      <c r="F1386" s="7" t="str">
        <f>VLOOKUP(Tabla2[[#This Row],[RUBRO]],Hoja9!$B$4:$M$1963,11,0)</f>
        <v>DIRECCIÓN DE GESTIÓN HUMANA</v>
      </c>
      <c r="G1386" s="7" t="str">
        <f>VLOOKUP(Tabla2[[#This Row],[RUBRO]],Hoja9!$B$4:$M$1963,12,0)</f>
        <v>Gestión Humana- Viáticos</v>
      </c>
      <c r="H1386" s="5" t="s">
        <v>30</v>
      </c>
      <c r="I1386" s="5" t="s">
        <v>232</v>
      </c>
      <c r="J1386" s="5" t="s">
        <v>233</v>
      </c>
      <c r="K1386" s="5" t="s">
        <v>41</v>
      </c>
      <c r="L1386" s="5" t="s">
        <v>42</v>
      </c>
      <c r="M1386" s="5" t="s">
        <v>248</v>
      </c>
      <c r="N1386" s="5"/>
      <c r="O1386" s="5"/>
      <c r="P1386" s="5" t="s">
        <v>31</v>
      </c>
      <c r="Q1386" s="5" t="s">
        <v>32</v>
      </c>
      <c r="R1386" s="5" t="s">
        <v>33</v>
      </c>
      <c r="S1386" s="6" t="s">
        <v>249</v>
      </c>
      <c r="T1386" s="8">
        <v>2065879</v>
      </c>
      <c r="U1386" s="8">
        <v>0</v>
      </c>
      <c r="V1386" s="8">
        <v>0</v>
      </c>
      <c r="W1386" s="8">
        <v>2065879</v>
      </c>
      <c r="X1386" s="8">
        <v>0</v>
      </c>
      <c r="Y1386" s="8">
        <v>878127</v>
      </c>
      <c r="Z1386" s="8">
        <v>1187752</v>
      </c>
      <c r="AA1386" s="8">
        <v>465037</v>
      </c>
      <c r="AB1386" s="8">
        <v>186864</v>
      </c>
      <c r="AC1386" s="8">
        <v>186864</v>
      </c>
      <c r="AD1386" s="21">
        <v>186864</v>
      </c>
    </row>
    <row r="1387" spans="1:30" ht="33.75" x14ac:dyDescent="0.25">
      <c r="A1387" s="20" t="s">
        <v>440</v>
      </c>
      <c r="B1387" s="6" t="s">
        <v>441</v>
      </c>
      <c r="C1387" s="7" t="s">
        <v>408</v>
      </c>
      <c r="D1387" s="7" t="s">
        <v>29</v>
      </c>
      <c r="E1387" s="3" t="str">
        <f>VLOOKUP(Tabla2[[#This Row],[RUBRO]],Hoja9!$B$4:$M$1963,10,0)</f>
        <v>PROTECCION</v>
      </c>
      <c r="F1387" s="7" t="str">
        <f>VLOOKUP(Tabla2[[#This Row],[RUBRO]],Hoja9!$B$4:$M$1963,11,0)</f>
        <v xml:space="preserve">DIRECCIÓN DE PROTECCIÓN </v>
      </c>
      <c r="G1387" s="7" t="str">
        <f>VLOOKUP(Tabla2[[#This Row],[RUBRO]],Hoja9!$B$4:$M$1963,12,0)</f>
        <v>Dirección de Protección</v>
      </c>
      <c r="H1387" s="5" t="s">
        <v>30</v>
      </c>
      <c r="I1387" s="5" t="s">
        <v>232</v>
      </c>
      <c r="J1387" s="5" t="s">
        <v>233</v>
      </c>
      <c r="K1387" s="5" t="s">
        <v>63</v>
      </c>
      <c r="L1387" s="5" t="s">
        <v>42</v>
      </c>
      <c r="M1387" s="5" t="s">
        <v>234</v>
      </c>
      <c r="N1387" s="5"/>
      <c r="O1387" s="5"/>
      <c r="P1387" s="5" t="s">
        <v>31</v>
      </c>
      <c r="Q1387" s="5" t="s">
        <v>32</v>
      </c>
      <c r="R1387" s="5" t="s">
        <v>33</v>
      </c>
      <c r="S1387" s="6" t="s">
        <v>409</v>
      </c>
      <c r="T1387" s="8">
        <v>451824615</v>
      </c>
      <c r="U1387" s="8">
        <v>0</v>
      </c>
      <c r="V1387" s="8">
        <v>32904080</v>
      </c>
      <c r="W1387" s="8">
        <v>418920535</v>
      </c>
      <c r="X1387" s="8">
        <v>0</v>
      </c>
      <c r="Y1387" s="8">
        <v>418920535</v>
      </c>
      <c r="Z1387" s="8">
        <v>0</v>
      </c>
      <c r="AA1387" s="8">
        <v>418920535</v>
      </c>
      <c r="AB1387" s="8">
        <v>164595067</v>
      </c>
      <c r="AC1387" s="8">
        <v>164595067</v>
      </c>
      <c r="AD1387" s="21">
        <v>164595067</v>
      </c>
    </row>
    <row r="1388" spans="1:30" ht="33.75" x14ac:dyDescent="0.25">
      <c r="A1388" s="20" t="s">
        <v>440</v>
      </c>
      <c r="B1388" s="6" t="s">
        <v>441</v>
      </c>
      <c r="C1388" s="7" t="s">
        <v>383</v>
      </c>
      <c r="D1388" s="7" t="s">
        <v>29</v>
      </c>
      <c r="E1388" s="3" t="str">
        <f>VLOOKUP(Tabla2[[#This Row],[RUBRO]],Hoja9!$B$4:$M$1963,10,0)</f>
        <v>PROTECCION</v>
      </c>
      <c r="F1388" s="7" t="str">
        <f>VLOOKUP(Tabla2[[#This Row],[RUBRO]],Hoja9!$B$4:$M$1963,11,0)</f>
        <v xml:space="preserve">DIRECCIÓN DE PROTECCIÓN </v>
      </c>
      <c r="G1388" s="7" t="str">
        <f>VLOOKUP(Tabla2[[#This Row],[RUBRO]],Hoja9!$B$4:$M$1963,12,0)</f>
        <v>Dirección de Protección</v>
      </c>
      <c r="H1388" s="5" t="s">
        <v>30</v>
      </c>
      <c r="I1388" s="5" t="s">
        <v>232</v>
      </c>
      <c r="J1388" s="5" t="s">
        <v>233</v>
      </c>
      <c r="K1388" s="5" t="s">
        <v>63</v>
      </c>
      <c r="L1388" s="5" t="s">
        <v>42</v>
      </c>
      <c r="M1388" s="5" t="s">
        <v>281</v>
      </c>
      <c r="N1388" s="5"/>
      <c r="O1388" s="5"/>
      <c r="P1388" s="5" t="s">
        <v>31</v>
      </c>
      <c r="Q1388" s="5" t="s">
        <v>32</v>
      </c>
      <c r="R1388" s="5" t="s">
        <v>33</v>
      </c>
      <c r="S1388" s="6" t="s">
        <v>384</v>
      </c>
      <c r="T1388" s="8">
        <v>889280381</v>
      </c>
      <c r="U1388" s="8">
        <v>0</v>
      </c>
      <c r="V1388" s="8">
        <v>56563875</v>
      </c>
      <c r="W1388" s="8">
        <v>832716506</v>
      </c>
      <c r="X1388" s="8">
        <v>0</v>
      </c>
      <c r="Y1388" s="8">
        <v>832716506</v>
      </c>
      <c r="Z1388" s="8">
        <v>0</v>
      </c>
      <c r="AA1388" s="8">
        <v>832716506</v>
      </c>
      <c r="AB1388" s="8">
        <v>332848045</v>
      </c>
      <c r="AC1388" s="8">
        <v>332848045</v>
      </c>
      <c r="AD1388" s="21">
        <v>332848045</v>
      </c>
    </row>
    <row r="1389" spans="1:30" ht="33.75" x14ac:dyDescent="0.25">
      <c r="A1389" s="20" t="s">
        <v>440</v>
      </c>
      <c r="B1389" s="6" t="s">
        <v>441</v>
      </c>
      <c r="C1389" s="7" t="s">
        <v>45</v>
      </c>
      <c r="D1389" s="7" t="s">
        <v>29</v>
      </c>
      <c r="E1389" s="3" t="str">
        <f>VLOOKUP(Tabla2[[#This Row],[RUBRO]],Hoja9!$B$4:$M$1963,10,0)</f>
        <v>PROTECCION</v>
      </c>
      <c r="F1389" s="7" t="str">
        <f>VLOOKUP(Tabla2[[#This Row],[RUBRO]],Hoja9!$B$4:$M$1963,11,0)</f>
        <v xml:space="preserve">DIRECCIÓN DE PROTECCIÓN </v>
      </c>
      <c r="G1389" s="7" t="str">
        <f>VLOOKUP(Tabla2[[#This Row],[RUBRO]],Hoja9!$B$4:$M$1963,12,0)</f>
        <v>Dirección de Protección</v>
      </c>
      <c r="H1389" s="5" t="s">
        <v>30</v>
      </c>
      <c r="I1389" s="5" t="s">
        <v>232</v>
      </c>
      <c r="J1389" s="5" t="s">
        <v>233</v>
      </c>
      <c r="K1389" s="5" t="s">
        <v>63</v>
      </c>
      <c r="L1389" s="5" t="s">
        <v>42</v>
      </c>
      <c r="M1389" s="5" t="s">
        <v>237</v>
      </c>
      <c r="N1389" s="5"/>
      <c r="O1389" s="5"/>
      <c r="P1389" s="5" t="s">
        <v>31</v>
      </c>
      <c r="Q1389" s="5" t="s">
        <v>32</v>
      </c>
      <c r="R1389" s="5" t="s">
        <v>33</v>
      </c>
      <c r="S1389" s="6" t="s">
        <v>48</v>
      </c>
      <c r="T1389" s="8">
        <v>12652649306</v>
      </c>
      <c r="U1389" s="8">
        <v>13271335</v>
      </c>
      <c r="V1389" s="8">
        <v>550350640</v>
      </c>
      <c r="W1389" s="8">
        <v>12115570001</v>
      </c>
      <c r="X1389" s="8">
        <v>0</v>
      </c>
      <c r="Y1389" s="8">
        <v>11973756397</v>
      </c>
      <c r="Z1389" s="8">
        <v>141813604</v>
      </c>
      <c r="AA1389" s="8">
        <v>11962103295</v>
      </c>
      <c r="AB1389" s="8">
        <v>5071215446</v>
      </c>
      <c r="AC1389" s="8">
        <v>5071215446</v>
      </c>
      <c r="AD1389" s="21">
        <v>5071215446</v>
      </c>
    </row>
    <row r="1390" spans="1:30" ht="33.75" x14ac:dyDescent="0.25">
      <c r="A1390" s="20" t="s">
        <v>440</v>
      </c>
      <c r="B1390" s="6" t="s">
        <v>441</v>
      </c>
      <c r="C1390" s="7" t="s">
        <v>49</v>
      </c>
      <c r="D1390" s="7" t="s">
        <v>29</v>
      </c>
      <c r="E1390" s="3" t="str">
        <f>VLOOKUP(Tabla2[[#This Row],[RUBRO]],Hoja9!$B$4:$M$1963,10,0)</f>
        <v>PROTECCION</v>
      </c>
      <c r="F1390" s="7" t="str">
        <f>VLOOKUP(Tabla2[[#This Row],[RUBRO]],Hoja9!$B$4:$M$1963,11,0)</f>
        <v xml:space="preserve">DIRECCIÓN DE PROTECCIÓN </v>
      </c>
      <c r="G1390" s="7" t="str">
        <f>VLOOKUP(Tabla2[[#This Row],[RUBRO]],Hoja9!$B$4:$M$1963,12,0)</f>
        <v>Dirección de Protección</v>
      </c>
      <c r="H1390" s="5" t="s">
        <v>30</v>
      </c>
      <c r="I1390" s="5" t="s">
        <v>232</v>
      </c>
      <c r="J1390" s="5" t="s">
        <v>233</v>
      </c>
      <c r="K1390" s="5" t="s">
        <v>63</v>
      </c>
      <c r="L1390" s="5" t="s">
        <v>42</v>
      </c>
      <c r="M1390" s="5" t="s">
        <v>243</v>
      </c>
      <c r="N1390" s="5"/>
      <c r="O1390" s="5"/>
      <c r="P1390" s="5" t="s">
        <v>46</v>
      </c>
      <c r="Q1390" s="5" t="s">
        <v>47</v>
      </c>
      <c r="R1390" s="5" t="s">
        <v>33</v>
      </c>
      <c r="S1390" s="6" t="s">
        <v>50</v>
      </c>
      <c r="T1390" s="8">
        <v>4629969916</v>
      </c>
      <c r="U1390" s="8">
        <v>0</v>
      </c>
      <c r="V1390" s="8">
        <v>159483037</v>
      </c>
      <c r="W1390" s="8">
        <v>4470486879</v>
      </c>
      <c r="X1390" s="8">
        <v>0</v>
      </c>
      <c r="Y1390" s="8">
        <v>4470486879</v>
      </c>
      <c r="Z1390" s="8">
        <v>0</v>
      </c>
      <c r="AA1390" s="8">
        <v>4470486879</v>
      </c>
      <c r="AB1390" s="8">
        <v>1917253507</v>
      </c>
      <c r="AC1390" s="8">
        <v>1917253507</v>
      </c>
      <c r="AD1390" s="21">
        <v>1917253507</v>
      </c>
    </row>
    <row r="1391" spans="1:30" ht="33.75" x14ac:dyDescent="0.25">
      <c r="A1391" s="20" t="s">
        <v>440</v>
      </c>
      <c r="B1391" s="6" t="s">
        <v>441</v>
      </c>
      <c r="C1391" s="7" t="s">
        <v>49</v>
      </c>
      <c r="D1391" s="7" t="s">
        <v>29</v>
      </c>
      <c r="E1391" s="3" t="str">
        <f>VLOOKUP(Tabla2[[#This Row],[RUBRO]],Hoja9!$B$4:$M$1963,10,0)</f>
        <v>PROTECCION</v>
      </c>
      <c r="F1391" s="7" t="str">
        <f>VLOOKUP(Tabla2[[#This Row],[RUBRO]],Hoja9!$B$4:$M$1963,11,0)</f>
        <v xml:space="preserve">DIRECCIÓN DE PROTECCIÓN </v>
      </c>
      <c r="G1391" s="7" t="str">
        <f>VLOOKUP(Tabla2[[#This Row],[RUBRO]],Hoja9!$B$4:$M$1963,12,0)</f>
        <v>Dirección de Protección</v>
      </c>
      <c r="H1391" s="5" t="s">
        <v>30</v>
      </c>
      <c r="I1391" s="5" t="s">
        <v>232</v>
      </c>
      <c r="J1391" s="5" t="s">
        <v>233</v>
      </c>
      <c r="K1391" s="5" t="s">
        <v>63</v>
      </c>
      <c r="L1391" s="5" t="s">
        <v>42</v>
      </c>
      <c r="M1391" s="5" t="s">
        <v>243</v>
      </c>
      <c r="N1391" s="5"/>
      <c r="O1391" s="5"/>
      <c r="P1391" s="5" t="s">
        <v>31</v>
      </c>
      <c r="Q1391" s="5" t="s">
        <v>32</v>
      </c>
      <c r="R1391" s="5" t="s">
        <v>33</v>
      </c>
      <c r="S1391" s="6" t="s">
        <v>50</v>
      </c>
      <c r="T1391" s="8">
        <v>479138880</v>
      </c>
      <c r="U1391" s="8">
        <v>0</v>
      </c>
      <c r="V1391" s="8">
        <v>135742767</v>
      </c>
      <c r="W1391" s="8">
        <v>343396113</v>
      </c>
      <c r="X1391" s="8">
        <v>0</v>
      </c>
      <c r="Y1391" s="8">
        <v>343396113</v>
      </c>
      <c r="Z1391" s="8">
        <v>0</v>
      </c>
      <c r="AA1391" s="8">
        <v>343396113</v>
      </c>
      <c r="AB1391" s="8">
        <v>69646321</v>
      </c>
      <c r="AC1391" s="8">
        <v>69646321</v>
      </c>
      <c r="AD1391" s="21">
        <v>69646321</v>
      </c>
    </row>
    <row r="1392" spans="1:30" ht="33.75" x14ac:dyDescent="0.25">
      <c r="A1392" s="20" t="s">
        <v>440</v>
      </c>
      <c r="B1392" s="6" t="s">
        <v>441</v>
      </c>
      <c r="C1392" s="7" t="s">
        <v>56</v>
      </c>
      <c r="D1392" s="7" t="s">
        <v>29</v>
      </c>
      <c r="E1392" s="3" t="str">
        <f>VLOOKUP(Tabla2[[#This Row],[RUBRO]],Hoja9!$B$4:$M$1963,10,0)</f>
        <v>PROTECCION</v>
      </c>
      <c r="F1392" s="7" t="str">
        <f>VLOOKUP(Tabla2[[#This Row],[RUBRO]],Hoja9!$B$4:$M$1963,11,0)</f>
        <v xml:space="preserve">DIRECCIÓN DE PROTECCIÓN </v>
      </c>
      <c r="G1392" s="7" t="str">
        <f>VLOOKUP(Tabla2[[#This Row],[RUBRO]],Hoja9!$B$4:$M$1963,12,0)</f>
        <v>Dirección de Protección</v>
      </c>
      <c r="H1392" s="5" t="s">
        <v>30</v>
      </c>
      <c r="I1392" s="5" t="s">
        <v>232</v>
      </c>
      <c r="J1392" s="5" t="s">
        <v>233</v>
      </c>
      <c r="K1392" s="5" t="s">
        <v>63</v>
      </c>
      <c r="L1392" s="5" t="s">
        <v>42</v>
      </c>
      <c r="M1392" s="5" t="s">
        <v>254</v>
      </c>
      <c r="N1392" s="5"/>
      <c r="O1392" s="5"/>
      <c r="P1392" s="5" t="s">
        <v>46</v>
      </c>
      <c r="Q1392" s="5" t="s">
        <v>47</v>
      </c>
      <c r="R1392" s="5" t="s">
        <v>33</v>
      </c>
      <c r="S1392" s="6" t="s">
        <v>57</v>
      </c>
      <c r="T1392" s="8">
        <v>0</v>
      </c>
      <c r="U1392" s="8">
        <v>12115440</v>
      </c>
      <c r="V1392" s="8">
        <v>0</v>
      </c>
      <c r="W1392" s="8">
        <v>12115440</v>
      </c>
      <c r="X1392" s="8">
        <v>0</v>
      </c>
      <c r="Y1392" s="8">
        <v>12115440</v>
      </c>
      <c r="Z1392" s="8">
        <v>0</v>
      </c>
      <c r="AA1392" s="8">
        <v>12115440</v>
      </c>
      <c r="AB1392" s="8">
        <v>0</v>
      </c>
      <c r="AC1392" s="8">
        <v>0</v>
      </c>
      <c r="AD1392" s="21">
        <v>0</v>
      </c>
    </row>
    <row r="1393" spans="1:30" ht="33.75" x14ac:dyDescent="0.25">
      <c r="A1393" s="20" t="s">
        <v>440</v>
      </c>
      <c r="B1393" s="6" t="s">
        <v>441</v>
      </c>
      <c r="C1393" s="7" t="s">
        <v>58</v>
      </c>
      <c r="D1393" s="7" t="s">
        <v>29</v>
      </c>
      <c r="E1393" s="3" t="str">
        <f>VLOOKUP(Tabla2[[#This Row],[RUBRO]],Hoja9!$B$4:$M$1963,10,0)</f>
        <v>PROTECCION</v>
      </c>
      <c r="F1393" s="7" t="str">
        <f>VLOOKUP(Tabla2[[#This Row],[RUBRO]],Hoja9!$B$4:$M$1963,11,0)</f>
        <v>DIRECCIÓN DE GESTIÓN HUMANA</v>
      </c>
      <c r="G1393" s="7" t="str">
        <f>VLOOKUP(Tabla2[[#This Row],[RUBRO]],Hoja9!$B$4:$M$1963,12,0)</f>
        <v>Gestión Humana - Pres. Serv</v>
      </c>
      <c r="H1393" s="5" t="s">
        <v>30</v>
      </c>
      <c r="I1393" s="5" t="s">
        <v>232</v>
      </c>
      <c r="J1393" s="5" t="s">
        <v>233</v>
      </c>
      <c r="K1393" s="5" t="s">
        <v>63</v>
      </c>
      <c r="L1393" s="5" t="s">
        <v>42</v>
      </c>
      <c r="M1393" s="5" t="s">
        <v>255</v>
      </c>
      <c r="N1393" s="5"/>
      <c r="O1393" s="5"/>
      <c r="P1393" s="5" t="s">
        <v>31</v>
      </c>
      <c r="Q1393" s="5" t="s">
        <v>32</v>
      </c>
      <c r="R1393" s="5" t="s">
        <v>33</v>
      </c>
      <c r="S1393" s="6" t="s">
        <v>59</v>
      </c>
      <c r="T1393" s="8">
        <v>1723285479</v>
      </c>
      <c r="U1393" s="8">
        <v>318530995</v>
      </c>
      <c r="V1393" s="8">
        <v>0</v>
      </c>
      <c r="W1393" s="8">
        <v>2041816474</v>
      </c>
      <c r="X1393" s="8">
        <v>0</v>
      </c>
      <c r="Y1393" s="8">
        <v>2011086008</v>
      </c>
      <c r="Z1393" s="8">
        <v>30730466</v>
      </c>
      <c r="AA1393" s="8">
        <v>1986419908</v>
      </c>
      <c r="AB1393" s="8">
        <v>1436501334</v>
      </c>
      <c r="AC1393" s="8">
        <v>1436501334</v>
      </c>
      <c r="AD1393" s="21">
        <v>1436501334</v>
      </c>
    </row>
    <row r="1394" spans="1:30" ht="33.75" x14ac:dyDescent="0.25">
      <c r="A1394" s="20" t="s">
        <v>440</v>
      </c>
      <c r="B1394" s="6" t="s">
        <v>441</v>
      </c>
      <c r="C1394" s="7" t="s">
        <v>256</v>
      </c>
      <c r="D1394" s="7" t="s">
        <v>29</v>
      </c>
      <c r="E1394" s="3" t="str">
        <f>VLOOKUP(Tabla2[[#This Row],[RUBRO]],Hoja9!$B$4:$M$1963,10,0)</f>
        <v>PROTECCION</v>
      </c>
      <c r="F1394" s="7" t="str">
        <f>VLOOKUP(Tabla2[[#This Row],[RUBRO]],Hoja9!$B$4:$M$1963,11,0)</f>
        <v>DIRECCIÓN DE GESTIÓN HUMANA</v>
      </c>
      <c r="G1394" s="7" t="str">
        <f>VLOOKUP(Tabla2[[#This Row],[RUBRO]],Hoja9!$B$4:$M$1963,12,0)</f>
        <v>Gestión Humana- Viáticos</v>
      </c>
      <c r="H1394" s="5" t="s">
        <v>30</v>
      </c>
      <c r="I1394" s="5" t="s">
        <v>232</v>
      </c>
      <c r="J1394" s="5" t="s">
        <v>233</v>
      </c>
      <c r="K1394" s="5" t="s">
        <v>63</v>
      </c>
      <c r="L1394" s="5" t="s">
        <v>42</v>
      </c>
      <c r="M1394" s="5" t="s">
        <v>257</v>
      </c>
      <c r="N1394" s="5"/>
      <c r="O1394" s="5"/>
      <c r="P1394" s="5" t="s">
        <v>31</v>
      </c>
      <c r="Q1394" s="5" t="s">
        <v>32</v>
      </c>
      <c r="R1394" s="5" t="s">
        <v>33</v>
      </c>
      <c r="S1394" s="6" t="s">
        <v>249</v>
      </c>
      <c r="T1394" s="8">
        <v>61573000</v>
      </c>
      <c r="U1394" s="8">
        <v>0</v>
      </c>
      <c r="V1394" s="8">
        <v>0</v>
      </c>
      <c r="W1394" s="8">
        <v>61573000</v>
      </c>
      <c r="X1394" s="8">
        <v>0</v>
      </c>
      <c r="Y1394" s="8">
        <v>42148775</v>
      </c>
      <c r="Z1394" s="8">
        <v>19424225</v>
      </c>
      <c r="AA1394" s="8">
        <v>36057569</v>
      </c>
      <c r="AB1394" s="8">
        <v>29136196</v>
      </c>
      <c r="AC1394" s="8">
        <v>29136196</v>
      </c>
      <c r="AD1394" s="21">
        <v>29136196</v>
      </c>
    </row>
    <row r="1395" spans="1:30" ht="33.75" x14ac:dyDescent="0.25">
      <c r="A1395" s="20" t="s">
        <v>440</v>
      </c>
      <c r="B1395" s="6" t="s">
        <v>441</v>
      </c>
      <c r="C1395" s="7" t="s">
        <v>387</v>
      </c>
      <c r="D1395" s="7" t="s">
        <v>29</v>
      </c>
      <c r="E1395" s="3" t="str">
        <f>VLOOKUP(Tabla2[[#This Row],[RUBRO]],Hoja9!$B$4:$M$1963,10,0)</f>
        <v>PROTECCION</v>
      </c>
      <c r="F1395" s="7" t="str">
        <f>VLOOKUP(Tabla2[[#This Row],[RUBRO]],Hoja9!$B$4:$M$1963,11,0)</f>
        <v xml:space="preserve">DIRECCIÓN DE PROTECCIÓN </v>
      </c>
      <c r="G1395" s="7" t="str">
        <f>VLOOKUP(Tabla2[[#This Row],[RUBRO]],Hoja9!$B$4:$M$1963,12,0)</f>
        <v>Dirección de Protección</v>
      </c>
      <c r="H1395" s="5" t="s">
        <v>30</v>
      </c>
      <c r="I1395" s="5" t="s">
        <v>232</v>
      </c>
      <c r="J1395" s="5" t="s">
        <v>233</v>
      </c>
      <c r="K1395" s="5" t="s">
        <v>63</v>
      </c>
      <c r="L1395" s="5" t="s">
        <v>42</v>
      </c>
      <c r="M1395" s="5" t="s">
        <v>388</v>
      </c>
      <c r="N1395" s="5"/>
      <c r="O1395" s="5"/>
      <c r="P1395" s="5" t="s">
        <v>31</v>
      </c>
      <c r="Q1395" s="5" t="s">
        <v>32</v>
      </c>
      <c r="R1395" s="5" t="s">
        <v>33</v>
      </c>
      <c r="S1395" s="6" t="s">
        <v>389</v>
      </c>
      <c r="T1395" s="8">
        <v>19888000</v>
      </c>
      <c r="U1395" s="8">
        <v>0</v>
      </c>
      <c r="V1395" s="8">
        <v>0</v>
      </c>
      <c r="W1395" s="8">
        <v>19888000</v>
      </c>
      <c r="X1395" s="8">
        <v>0</v>
      </c>
      <c r="Y1395" s="8">
        <v>19888000</v>
      </c>
      <c r="Z1395" s="8">
        <v>0</v>
      </c>
      <c r="AA1395" s="8">
        <v>19888000</v>
      </c>
      <c r="AB1395" s="8">
        <v>6989103</v>
      </c>
      <c r="AC1395" s="8">
        <v>6989103</v>
      </c>
      <c r="AD1395" s="21">
        <v>6989103</v>
      </c>
    </row>
    <row r="1396" spans="1:30" ht="33.75" x14ac:dyDescent="0.25">
      <c r="A1396" s="20" t="s">
        <v>440</v>
      </c>
      <c r="B1396" s="6" t="s">
        <v>441</v>
      </c>
      <c r="C1396" s="7" t="s">
        <v>51</v>
      </c>
      <c r="D1396" s="7" t="s">
        <v>35</v>
      </c>
      <c r="E1396" s="3" t="str">
        <f>VLOOKUP(Tabla2[[#This Row],[RUBRO]],Hoja9!$B$4:$M$1963,10,0)</f>
        <v>PRIMERA INFANCIA</v>
      </c>
      <c r="F1396" s="7" t="str">
        <f>VLOOKUP(Tabla2[[#This Row],[RUBRO]],Hoja9!$B$4:$M$1963,11,0)</f>
        <v>DIRECCIÓN DE PRIMERA INFANCIA</v>
      </c>
      <c r="G1396" s="7" t="str">
        <f>VLOOKUP(Tabla2[[#This Row],[RUBRO]],Hoja9!$B$4:$M$1963,12,0)</f>
        <v>Primera Infancia</v>
      </c>
      <c r="H1396" s="5" t="s">
        <v>30</v>
      </c>
      <c r="I1396" s="5" t="s">
        <v>232</v>
      </c>
      <c r="J1396" s="5" t="s">
        <v>233</v>
      </c>
      <c r="K1396" s="5" t="s">
        <v>80</v>
      </c>
      <c r="L1396" s="5" t="s">
        <v>42</v>
      </c>
      <c r="M1396" s="5" t="s">
        <v>234</v>
      </c>
      <c r="N1396" s="5"/>
      <c r="O1396" s="5"/>
      <c r="P1396" s="5" t="s">
        <v>46</v>
      </c>
      <c r="Q1396" s="5" t="s">
        <v>65</v>
      </c>
      <c r="R1396" s="5" t="s">
        <v>33</v>
      </c>
      <c r="S1396" s="6" t="s">
        <v>52</v>
      </c>
      <c r="T1396" s="8">
        <v>0</v>
      </c>
      <c r="U1396" s="8">
        <v>20486700</v>
      </c>
      <c r="V1396" s="8">
        <v>2276300</v>
      </c>
      <c r="W1396" s="8">
        <v>18210400</v>
      </c>
      <c r="X1396" s="8">
        <v>0</v>
      </c>
      <c r="Y1396" s="8">
        <v>18099900</v>
      </c>
      <c r="Z1396" s="8">
        <v>110500</v>
      </c>
      <c r="AA1396" s="8">
        <v>18099900</v>
      </c>
      <c r="AB1396" s="8">
        <v>7248800</v>
      </c>
      <c r="AC1396" s="8">
        <v>7248800</v>
      </c>
      <c r="AD1396" s="21">
        <v>7248800</v>
      </c>
    </row>
    <row r="1397" spans="1:30" ht="33.75" x14ac:dyDescent="0.25">
      <c r="A1397" s="20" t="s">
        <v>440</v>
      </c>
      <c r="B1397" s="6" t="s">
        <v>441</v>
      </c>
      <c r="C1397" s="7" t="s">
        <v>51</v>
      </c>
      <c r="D1397" s="7" t="s">
        <v>35</v>
      </c>
      <c r="E1397" s="3" t="str">
        <f>VLOOKUP(Tabla2[[#This Row],[RUBRO]],Hoja9!$B$4:$M$1963,10,0)</f>
        <v>PRIMERA INFANCIA</v>
      </c>
      <c r="F1397" s="7" t="str">
        <f>VLOOKUP(Tabla2[[#This Row],[RUBRO]],Hoja9!$B$4:$M$1963,11,0)</f>
        <v>DIRECCIÓN DE PRIMERA INFANCIA</v>
      </c>
      <c r="G1397" s="7" t="str">
        <f>VLOOKUP(Tabla2[[#This Row],[RUBRO]],Hoja9!$B$4:$M$1963,12,0)</f>
        <v>Primera Infancia</v>
      </c>
      <c r="H1397" s="5" t="s">
        <v>30</v>
      </c>
      <c r="I1397" s="5" t="s">
        <v>232</v>
      </c>
      <c r="J1397" s="5" t="s">
        <v>233</v>
      </c>
      <c r="K1397" s="5" t="s">
        <v>80</v>
      </c>
      <c r="L1397" s="5" t="s">
        <v>42</v>
      </c>
      <c r="M1397" s="5" t="s">
        <v>234</v>
      </c>
      <c r="N1397" s="5"/>
      <c r="O1397" s="5"/>
      <c r="P1397" s="5" t="s">
        <v>46</v>
      </c>
      <c r="Q1397" s="5" t="s">
        <v>47</v>
      </c>
      <c r="R1397" s="5" t="s">
        <v>33</v>
      </c>
      <c r="S1397" s="6" t="s">
        <v>52</v>
      </c>
      <c r="T1397" s="8">
        <v>36192405777</v>
      </c>
      <c r="U1397" s="8">
        <v>2515715717</v>
      </c>
      <c r="V1397" s="8">
        <v>850501605</v>
      </c>
      <c r="W1397" s="8">
        <v>37857619889</v>
      </c>
      <c r="X1397" s="8">
        <v>0</v>
      </c>
      <c r="Y1397" s="8">
        <v>37718494230</v>
      </c>
      <c r="Z1397" s="8">
        <v>139125659</v>
      </c>
      <c r="AA1397" s="8">
        <v>37718494230</v>
      </c>
      <c r="AB1397" s="8">
        <v>18390107239</v>
      </c>
      <c r="AC1397" s="8">
        <v>18390107239</v>
      </c>
      <c r="AD1397" s="21">
        <v>18390107239</v>
      </c>
    </row>
    <row r="1398" spans="1:30" ht="33.75" x14ac:dyDescent="0.25">
      <c r="A1398" s="20" t="s">
        <v>440</v>
      </c>
      <c r="B1398" s="6" t="s">
        <v>441</v>
      </c>
      <c r="C1398" s="7" t="s">
        <v>51</v>
      </c>
      <c r="D1398" s="7" t="s">
        <v>35</v>
      </c>
      <c r="E1398" s="3" t="str">
        <f>VLOOKUP(Tabla2[[#This Row],[RUBRO]],Hoja9!$B$4:$M$1963,10,0)</f>
        <v>PRIMERA INFANCIA</v>
      </c>
      <c r="F1398" s="7" t="str">
        <f>VLOOKUP(Tabla2[[#This Row],[RUBRO]],Hoja9!$B$4:$M$1963,11,0)</f>
        <v>DIRECCIÓN DE PRIMERA INFANCIA</v>
      </c>
      <c r="G1398" s="7" t="str">
        <f>VLOOKUP(Tabla2[[#This Row],[RUBRO]],Hoja9!$B$4:$M$1963,12,0)</f>
        <v>Primera Infancia</v>
      </c>
      <c r="H1398" s="5" t="s">
        <v>30</v>
      </c>
      <c r="I1398" s="5" t="s">
        <v>232</v>
      </c>
      <c r="J1398" s="5" t="s">
        <v>233</v>
      </c>
      <c r="K1398" s="5" t="s">
        <v>80</v>
      </c>
      <c r="L1398" s="5" t="s">
        <v>42</v>
      </c>
      <c r="M1398" s="5" t="s">
        <v>234</v>
      </c>
      <c r="N1398" s="5"/>
      <c r="O1398" s="5"/>
      <c r="P1398" s="5" t="s">
        <v>31</v>
      </c>
      <c r="Q1398" s="5" t="s">
        <v>171</v>
      </c>
      <c r="R1398" s="5" t="s">
        <v>33</v>
      </c>
      <c r="S1398" s="6" t="s">
        <v>52</v>
      </c>
      <c r="T1398" s="8">
        <v>0</v>
      </c>
      <c r="U1398" s="8">
        <v>1257233513</v>
      </c>
      <c r="V1398" s="8">
        <v>26863520</v>
      </c>
      <c r="W1398" s="8">
        <v>1230369993</v>
      </c>
      <c r="X1398" s="8">
        <v>0</v>
      </c>
      <c r="Y1398" s="8">
        <v>1221195194</v>
      </c>
      <c r="Z1398" s="8">
        <v>9174799</v>
      </c>
      <c r="AA1398" s="8">
        <v>1221195194</v>
      </c>
      <c r="AB1398" s="8">
        <v>599004972</v>
      </c>
      <c r="AC1398" s="8">
        <v>599004972</v>
      </c>
      <c r="AD1398" s="21">
        <v>599004972</v>
      </c>
    </row>
    <row r="1399" spans="1:30" ht="33.75" x14ac:dyDescent="0.25">
      <c r="A1399" s="20" t="s">
        <v>440</v>
      </c>
      <c r="B1399" s="6" t="s">
        <v>441</v>
      </c>
      <c r="C1399" s="7" t="s">
        <v>51</v>
      </c>
      <c r="D1399" s="7" t="s">
        <v>35</v>
      </c>
      <c r="E1399" s="3" t="str">
        <f>VLOOKUP(Tabla2[[#This Row],[RUBRO]],Hoja9!$B$4:$M$1963,10,0)</f>
        <v>PRIMERA INFANCIA</v>
      </c>
      <c r="F1399" s="7" t="str">
        <f>VLOOKUP(Tabla2[[#This Row],[RUBRO]],Hoja9!$B$4:$M$1963,11,0)</f>
        <v>DIRECCIÓN DE PRIMERA INFANCIA</v>
      </c>
      <c r="G1399" s="7" t="str">
        <f>VLOOKUP(Tabla2[[#This Row],[RUBRO]],Hoja9!$B$4:$M$1963,12,0)</f>
        <v>Primera Infancia</v>
      </c>
      <c r="H1399" s="5" t="s">
        <v>30</v>
      </c>
      <c r="I1399" s="5" t="s">
        <v>232</v>
      </c>
      <c r="J1399" s="5" t="s">
        <v>233</v>
      </c>
      <c r="K1399" s="5" t="s">
        <v>80</v>
      </c>
      <c r="L1399" s="5" t="s">
        <v>42</v>
      </c>
      <c r="M1399" s="5" t="s">
        <v>234</v>
      </c>
      <c r="N1399" s="5"/>
      <c r="O1399" s="5"/>
      <c r="P1399" s="5" t="s">
        <v>31</v>
      </c>
      <c r="Q1399" s="5" t="s">
        <v>32</v>
      </c>
      <c r="R1399" s="5" t="s">
        <v>33</v>
      </c>
      <c r="S1399" s="6" t="s">
        <v>52</v>
      </c>
      <c r="T1399" s="8">
        <v>0</v>
      </c>
      <c r="U1399" s="8">
        <v>1602577802</v>
      </c>
      <c r="V1399" s="8">
        <v>1301564260</v>
      </c>
      <c r="W1399" s="8">
        <v>301013542</v>
      </c>
      <c r="X1399" s="8">
        <v>0</v>
      </c>
      <c r="Y1399" s="8">
        <v>301013542</v>
      </c>
      <c r="Z1399" s="8">
        <v>0</v>
      </c>
      <c r="AA1399" s="8">
        <v>301013542</v>
      </c>
      <c r="AB1399" s="8">
        <v>115541366</v>
      </c>
      <c r="AC1399" s="8">
        <v>115541366</v>
      </c>
      <c r="AD1399" s="21">
        <v>115541366</v>
      </c>
    </row>
    <row r="1400" spans="1:30" ht="33.75" x14ac:dyDescent="0.25">
      <c r="A1400" s="20" t="s">
        <v>440</v>
      </c>
      <c r="B1400" s="6" t="s">
        <v>441</v>
      </c>
      <c r="C1400" s="7" t="s">
        <v>390</v>
      </c>
      <c r="D1400" s="7" t="s">
        <v>35</v>
      </c>
      <c r="E1400" s="3" t="str">
        <f>VLOOKUP(Tabla2[[#This Row],[RUBRO]],Hoja9!$B$4:$M$1963,10,0)</f>
        <v>PRIMERA INFANCIA</v>
      </c>
      <c r="F1400" s="7" t="str">
        <f>VLOOKUP(Tabla2[[#This Row],[RUBRO]],Hoja9!$B$4:$M$1963,11,0)</f>
        <v>DIRECCIÓN DE PRIMERA INFANCIA</v>
      </c>
      <c r="G1400" s="7" t="str">
        <f>VLOOKUP(Tabla2[[#This Row],[RUBRO]],Hoja9!$B$4:$M$1963,12,0)</f>
        <v>Primera Infancia</v>
      </c>
      <c r="H1400" s="5" t="s">
        <v>30</v>
      </c>
      <c r="I1400" s="5" t="s">
        <v>232</v>
      </c>
      <c r="J1400" s="5" t="s">
        <v>233</v>
      </c>
      <c r="K1400" s="5" t="s">
        <v>80</v>
      </c>
      <c r="L1400" s="5" t="s">
        <v>42</v>
      </c>
      <c r="M1400" s="5" t="s">
        <v>281</v>
      </c>
      <c r="N1400" s="5"/>
      <c r="O1400" s="5"/>
      <c r="P1400" s="5" t="s">
        <v>46</v>
      </c>
      <c r="Q1400" s="5" t="s">
        <v>47</v>
      </c>
      <c r="R1400" s="5" t="s">
        <v>33</v>
      </c>
      <c r="S1400" s="6" t="s">
        <v>391</v>
      </c>
      <c r="T1400" s="8">
        <v>16066935255</v>
      </c>
      <c r="U1400" s="8">
        <v>0</v>
      </c>
      <c r="V1400" s="8">
        <v>135715674</v>
      </c>
      <c r="W1400" s="8">
        <v>15931219581</v>
      </c>
      <c r="X1400" s="8">
        <v>0</v>
      </c>
      <c r="Y1400" s="8">
        <v>15804851836</v>
      </c>
      <c r="Z1400" s="8">
        <v>126367745</v>
      </c>
      <c r="AA1400" s="8">
        <v>15804851836</v>
      </c>
      <c r="AB1400" s="8">
        <v>7599685800</v>
      </c>
      <c r="AC1400" s="8">
        <v>7599685800</v>
      </c>
      <c r="AD1400" s="21">
        <v>7599685800</v>
      </c>
    </row>
    <row r="1401" spans="1:30" ht="33.75" x14ac:dyDescent="0.25">
      <c r="A1401" s="20" t="s">
        <v>440</v>
      </c>
      <c r="B1401" s="6" t="s">
        <v>441</v>
      </c>
      <c r="C1401" s="7" t="s">
        <v>270</v>
      </c>
      <c r="D1401" s="7" t="s">
        <v>35</v>
      </c>
      <c r="E1401" s="3" t="str">
        <f>VLOOKUP(Tabla2[[#This Row],[RUBRO]],Hoja9!$B$4:$M$1963,10,0)</f>
        <v>PRIMERA INFANCIA</v>
      </c>
      <c r="F1401" s="7" t="str">
        <f>VLOOKUP(Tabla2[[#This Row],[RUBRO]],Hoja9!$B$4:$M$1963,11,0)</f>
        <v>DIRECCIÓN DE PRIMERA INFANCIA</v>
      </c>
      <c r="G1401" s="7" t="str">
        <f>VLOOKUP(Tabla2[[#This Row],[RUBRO]],Hoja9!$B$4:$M$1963,12,0)</f>
        <v>Primera Infancia</v>
      </c>
      <c r="H1401" s="5" t="s">
        <v>30</v>
      </c>
      <c r="I1401" s="5" t="s">
        <v>232</v>
      </c>
      <c r="J1401" s="5" t="s">
        <v>233</v>
      </c>
      <c r="K1401" s="5" t="s">
        <v>80</v>
      </c>
      <c r="L1401" s="5" t="s">
        <v>42</v>
      </c>
      <c r="M1401" s="5" t="s">
        <v>243</v>
      </c>
      <c r="N1401" s="5"/>
      <c r="O1401" s="5"/>
      <c r="P1401" s="5" t="s">
        <v>46</v>
      </c>
      <c r="Q1401" s="5" t="s">
        <v>47</v>
      </c>
      <c r="R1401" s="5" t="s">
        <v>33</v>
      </c>
      <c r="S1401" s="6" t="s">
        <v>271</v>
      </c>
      <c r="T1401" s="8">
        <v>0</v>
      </c>
      <c r="U1401" s="8">
        <v>1500167862</v>
      </c>
      <c r="V1401" s="8">
        <v>0</v>
      </c>
      <c r="W1401" s="8">
        <v>1500167862</v>
      </c>
      <c r="X1401" s="8">
        <v>0</v>
      </c>
      <c r="Y1401" s="8">
        <v>1471846833</v>
      </c>
      <c r="Z1401" s="8">
        <v>28321029</v>
      </c>
      <c r="AA1401" s="8">
        <v>1471846833</v>
      </c>
      <c r="AB1401" s="8">
        <v>855591389</v>
      </c>
      <c r="AC1401" s="8">
        <v>855591389</v>
      </c>
      <c r="AD1401" s="21">
        <v>855591389</v>
      </c>
    </row>
    <row r="1402" spans="1:30" ht="33.75" x14ac:dyDescent="0.25">
      <c r="A1402" s="20" t="s">
        <v>440</v>
      </c>
      <c r="B1402" s="6" t="s">
        <v>441</v>
      </c>
      <c r="C1402" s="7" t="s">
        <v>274</v>
      </c>
      <c r="D1402" s="7" t="s">
        <v>35</v>
      </c>
      <c r="E1402" s="3" t="str">
        <f>VLOOKUP(Tabla2[[#This Row],[RUBRO]],Hoja9!$B$4:$M$1963,10,0)</f>
        <v>PRIMERA INFANCIA</v>
      </c>
      <c r="F1402" s="7" t="str">
        <f>VLOOKUP(Tabla2[[#This Row],[RUBRO]],Hoja9!$B$4:$M$1963,11,0)</f>
        <v>DIRECCIÓN DE GESTIÓN HUMANA</v>
      </c>
      <c r="G1402" s="7" t="str">
        <f>VLOOKUP(Tabla2[[#This Row],[RUBRO]],Hoja9!$B$4:$M$1963,12,0)</f>
        <v>Gestión Humana - Pres. Serv</v>
      </c>
      <c r="H1402" s="5" t="s">
        <v>30</v>
      </c>
      <c r="I1402" s="5" t="s">
        <v>232</v>
      </c>
      <c r="J1402" s="5" t="s">
        <v>233</v>
      </c>
      <c r="K1402" s="5" t="s">
        <v>80</v>
      </c>
      <c r="L1402" s="5" t="s">
        <v>42</v>
      </c>
      <c r="M1402" s="5" t="s">
        <v>254</v>
      </c>
      <c r="N1402" s="5"/>
      <c r="O1402" s="5"/>
      <c r="P1402" s="5" t="s">
        <v>31</v>
      </c>
      <c r="Q1402" s="5" t="s">
        <v>32</v>
      </c>
      <c r="R1402" s="5" t="s">
        <v>33</v>
      </c>
      <c r="S1402" s="6" t="s">
        <v>59</v>
      </c>
      <c r="T1402" s="8">
        <v>0</v>
      </c>
      <c r="U1402" s="8">
        <v>329730000</v>
      </c>
      <c r="V1402" s="8">
        <v>2706667</v>
      </c>
      <c r="W1402" s="8">
        <v>327023333</v>
      </c>
      <c r="X1402" s="8">
        <v>0</v>
      </c>
      <c r="Y1402" s="8">
        <v>321706666</v>
      </c>
      <c r="Z1402" s="8">
        <v>5316667</v>
      </c>
      <c r="AA1402" s="8">
        <v>321706666</v>
      </c>
      <c r="AB1402" s="8">
        <v>139393333</v>
      </c>
      <c r="AC1402" s="8">
        <v>139393333</v>
      </c>
      <c r="AD1402" s="21">
        <v>139393333</v>
      </c>
    </row>
    <row r="1403" spans="1:30" ht="33.75" x14ac:dyDescent="0.25">
      <c r="A1403" s="20" t="s">
        <v>440</v>
      </c>
      <c r="B1403" s="6" t="s">
        <v>441</v>
      </c>
      <c r="C1403" s="7" t="s">
        <v>275</v>
      </c>
      <c r="D1403" s="7" t="s">
        <v>35</v>
      </c>
      <c r="E1403" s="3" t="str">
        <f>VLOOKUP(Tabla2[[#This Row],[RUBRO]],Hoja9!$B$4:$M$1963,10,0)</f>
        <v>PRIMERA INFANCIA</v>
      </c>
      <c r="F1403" s="7" t="str">
        <f>VLOOKUP(Tabla2[[#This Row],[RUBRO]],Hoja9!$B$4:$M$1963,11,0)</f>
        <v>DIRECCIÓN DE GESTIÓN HUMANA</v>
      </c>
      <c r="G1403" s="7" t="str">
        <f>VLOOKUP(Tabla2[[#This Row],[RUBRO]],Hoja9!$B$4:$M$1963,12,0)</f>
        <v>Gestión Humana- Viáticos</v>
      </c>
      <c r="H1403" s="5" t="s">
        <v>30</v>
      </c>
      <c r="I1403" s="5" t="s">
        <v>232</v>
      </c>
      <c r="J1403" s="5" t="s">
        <v>233</v>
      </c>
      <c r="K1403" s="5" t="s">
        <v>80</v>
      </c>
      <c r="L1403" s="5" t="s">
        <v>42</v>
      </c>
      <c r="M1403" s="5" t="s">
        <v>276</v>
      </c>
      <c r="N1403" s="5"/>
      <c r="O1403" s="5"/>
      <c r="P1403" s="5" t="s">
        <v>31</v>
      </c>
      <c r="Q1403" s="5" t="s">
        <v>32</v>
      </c>
      <c r="R1403" s="5" t="s">
        <v>33</v>
      </c>
      <c r="S1403" s="6" t="s">
        <v>249</v>
      </c>
      <c r="T1403" s="8">
        <v>4870000</v>
      </c>
      <c r="U1403" s="8">
        <v>36588870</v>
      </c>
      <c r="V1403" s="8">
        <v>0</v>
      </c>
      <c r="W1403" s="8">
        <v>41458870</v>
      </c>
      <c r="X1403" s="8">
        <v>0</v>
      </c>
      <c r="Y1403" s="8">
        <v>18801905</v>
      </c>
      <c r="Z1403" s="8">
        <v>22656965</v>
      </c>
      <c r="AA1403" s="8">
        <v>17277285</v>
      </c>
      <c r="AB1403" s="8">
        <v>14453881</v>
      </c>
      <c r="AC1403" s="8">
        <v>14453881</v>
      </c>
      <c r="AD1403" s="21">
        <v>14453881</v>
      </c>
    </row>
    <row r="1404" spans="1:30" ht="56.25" x14ac:dyDescent="0.25">
      <c r="A1404" s="20" t="s">
        <v>440</v>
      </c>
      <c r="B1404" s="6" t="s">
        <v>441</v>
      </c>
      <c r="C1404" s="7" t="s">
        <v>278</v>
      </c>
      <c r="D1404" s="7" t="s">
        <v>507</v>
      </c>
      <c r="E1404" s="3" t="str">
        <f>VLOOKUP(Tabla2[[#This Row],[RUBRO]],Hoja9!$B$4:$M$1963,10,0)</f>
        <v>FAMILIA</v>
      </c>
      <c r="F1404" s="7" t="str">
        <f>VLOOKUP(Tabla2[[#This Row],[RUBRO]],Hoja9!$B$4:$M$1963,11,0)</f>
        <v>DIRECCIÓN DE FAMILIAS Y COMUNIDADES</v>
      </c>
      <c r="G1404" s="7" t="str">
        <f>VLOOKUP(Tabla2[[#This Row],[RUBRO]],Hoja9!$B$4:$M$1963,12,0)</f>
        <v>Familia</v>
      </c>
      <c r="H1404" s="5" t="s">
        <v>30</v>
      </c>
      <c r="I1404" s="5" t="s">
        <v>232</v>
      </c>
      <c r="J1404" s="5" t="s">
        <v>233</v>
      </c>
      <c r="K1404" s="5" t="s">
        <v>64</v>
      </c>
      <c r="L1404" s="5" t="s">
        <v>42</v>
      </c>
      <c r="M1404" s="5" t="s">
        <v>234</v>
      </c>
      <c r="N1404" s="5"/>
      <c r="O1404" s="5"/>
      <c r="P1404" s="5" t="s">
        <v>31</v>
      </c>
      <c r="Q1404" s="5" t="s">
        <v>32</v>
      </c>
      <c r="R1404" s="5" t="s">
        <v>33</v>
      </c>
      <c r="S1404" s="6" t="s">
        <v>279</v>
      </c>
      <c r="T1404" s="8">
        <v>1317962880</v>
      </c>
      <c r="U1404" s="8">
        <v>323432946</v>
      </c>
      <c r="V1404" s="8">
        <v>64921686</v>
      </c>
      <c r="W1404" s="8">
        <v>1576474140</v>
      </c>
      <c r="X1404" s="8">
        <v>0</v>
      </c>
      <c r="Y1404" s="8">
        <v>1576474140</v>
      </c>
      <c r="Z1404" s="8">
        <v>0</v>
      </c>
      <c r="AA1404" s="8">
        <v>1576474140</v>
      </c>
      <c r="AB1404" s="8">
        <v>593083296</v>
      </c>
      <c r="AC1404" s="8">
        <v>593083296</v>
      </c>
      <c r="AD1404" s="21">
        <v>593083296</v>
      </c>
    </row>
    <row r="1405" spans="1:30" ht="56.25" x14ac:dyDescent="0.25">
      <c r="A1405" s="20" t="s">
        <v>440</v>
      </c>
      <c r="B1405" s="6" t="s">
        <v>441</v>
      </c>
      <c r="C1405" s="7" t="s">
        <v>280</v>
      </c>
      <c r="D1405" s="7" t="s">
        <v>507</v>
      </c>
      <c r="E1405" s="3" t="str">
        <f>VLOOKUP(Tabla2[[#This Row],[RUBRO]],Hoja9!$B$4:$M$1963,10,0)</f>
        <v>FAMILIA</v>
      </c>
      <c r="F1405" s="7" t="str">
        <f>VLOOKUP(Tabla2[[#This Row],[RUBRO]],Hoja9!$B$4:$M$1963,11,0)</f>
        <v>DIRECCIÓN DE FAMILIAS Y COMUNIDADES</v>
      </c>
      <c r="G1405" s="7" t="str">
        <f>VLOOKUP(Tabla2[[#This Row],[RUBRO]],Hoja9!$B$4:$M$1963,12,0)</f>
        <v>Familia</v>
      </c>
      <c r="H1405" s="5" t="s">
        <v>30</v>
      </c>
      <c r="I1405" s="5" t="s">
        <v>232</v>
      </c>
      <c r="J1405" s="5" t="s">
        <v>233</v>
      </c>
      <c r="K1405" s="5" t="s">
        <v>64</v>
      </c>
      <c r="L1405" s="5" t="s">
        <v>42</v>
      </c>
      <c r="M1405" s="5" t="s">
        <v>281</v>
      </c>
      <c r="N1405" s="5"/>
      <c r="O1405" s="5"/>
      <c r="P1405" s="5" t="s">
        <v>31</v>
      </c>
      <c r="Q1405" s="5" t="s">
        <v>32</v>
      </c>
      <c r="R1405" s="5" t="s">
        <v>33</v>
      </c>
      <c r="S1405" s="6" t="s">
        <v>282</v>
      </c>
      <c r="T1405" s="8">
        <v>373560082</v>
      </c>
      <c r="U1405" s="8">
        <v>0</v>
      </c>
      <c r="V1405" s="8">
        <v>0</v>
      </c>
      <c r="W1405" s="8">
        <v>373560082</v>
      </c>
      <c r="X1405" s="8">
        <v>0</v>
      </c>
      <c r="Y1405" s="8">
        <v>373560082</v>
      </c>
      <c r="Z1405" s="8">
        <v>0</v>
      </c>
      <c r="AA1405" s="8">
        <v>373560082</v>
      </c>
      <c r="AB1405" s="8">
        <v>224136050</v>
      </c>
      <c r="AC1405" s="8">
        <v>224136050</v>
      </c>
      <c r="AD1405" s="21">
        <v>224136050</v>
      </c>
    </row>
    <row r="1406" spans="1:30" ht="33.75" x14ac:dyDescent="0.25">
      <c r="A1406" s="20" t="s">
        <v>440</v>
      </c>
      <c r="B1406" s="6" t="s">
        <v>441</v>
      </c>
      <c r="C1406" s="7" t="s">
        <v>285</v>
      </c>
      <c r="D1406" s="7" t="s">
        <v>507</v>
      </c>
      <c r="E1406" s="3" t="str">
        <f>VLOOKUP(Tabla2[[#This Row],[RUBRO]],Hoja9!$B$4:$M$1963,10,0)</f>
        <v>FAMILIA</v>
      </c>
      <c r="F1406" s="7" t="str">
        <f>VLOOKUP(Tabla2[[#This Row],[RUBRO]],Hoja9!$B$4:$M$1963,11,0)</f>
        <v>DIRECCIÓN DE GESTIÓN HUMANA</v>
      </c>
      <c r="G1406" s="7" t="str">
        <f>VLOOKUP(Tabla2[[#This Row],[RUBRO]],Hoja9!$B$4:$M$1963,12,0)</f>
        <v>Gestión Humana - Pres. Serv</v>
      </c>
      <c r="H1406" s="5" t="s">
        <v>30</v>
      </c>
      <c r="I1406" s="5" t="s">
        <v>232</v>
      </c>
      <c r="J1406" s="5" t="s">
        <v>233</v>
      </c>
      <c r="K1406" s="5" t="s">
        <v>64</v>
      </c>
      <c r="L1406" s="5" t="s">
        <v>42</v>
      </c>
      <c r="M1406" s="5" t="s">
        <v>243</v>
      </c>
      <c r="N1406" s="5"/>
      <c r="O1406" s="5"/>
      <c r="P1406" s="5" t="s">
        <v>31</v>
      </c>
      <c r="Q1406" s="5" t="s">
        <v>32</v>
      </c>
      <c r="R1406" s="5" t="s">
        <v>33</v>
      </c>
      <c r="S1406" s="6" t="s">
        <v>59</v>
      </c>
      <c r="T1406" s="8">
        <v>32791000</v>
      </c>
      <c r="U1406" s="8">
        <v>0</v>
      </c>
      <c r="V1406" s="8">
        <v>0</v>
      </c>
      <c r="W1406" s="8">
        <v>32791000</v>
      </c>
      <c r="X1406" s="8">
        <v>0</v>
      </c>
      <c r="Y1406" s="8">
        <v>32791000</v>
      </c>
      <c r="Z1406" s="8">
        <v>0</v>
      </c>
      <c r="AA1406" s="8">
        <v>32791000</v>
      </c>
      <c r="AB1406" s="8">
        <v>14507533</v>
      </c>
      <c r="AC1406" s="8">
        <v>14507533</v>
      </c>
      <c r="AD1406" s="21">
        <v>14507533</v>
      </c>
    </row>
    <row r="1407" spans="1:30" ht="33.75" x14ac:dyDescent="0.25">
      <c r="A1407" s="20" t="s">
        <v>440</v>
      </c>
      <c r="B1407" s="6" t="s">
        <v>441</v>
      </c>
      <c r="C1407" s="7" t="s">
        <v>286</v>
      </c>
      <c r="D1407" s="7" t="s">
        <v>507</v>
      </c>
      <c r="E1407" s="3" t="str">
        <f>VLOOKUP(Tabla2[[#This Row],[RUBRO]],Hoja9!$B$4:$M$1963,10,0)</f>
        <v>FAMILIA</v>
      </c>
      <c r="F1407" s="7" t="str">
        <f>VLOOKUP(Tabla2[[#This Row],[RUBRO]],Hoja9!$B$4:$M$1963,11,0)</f>
        <v>DIRECCIÓN DE GESTIÓN HUMANA</v>
      </c>
      <c r="G1407" s="7" t="str">
        <f>VLOOKUP(Tabla2[[#This Row],[RUBRO]],Hoja9!$B$4:$M$1963,12,0)</f>
        <v>Gestión Humana- Viáticos</v>
      </c>
      <c r="H1407" s="5" t="s">
        <v>30</v>
      </c>
      <c r="I1407" s="5" t="s">
        <v>232</v>
      </c>
      <c r="J1407" s="5" t="s">
        <v>233</v>
      </c>
      <c r="K1407" s="5" t="s">
        <v>64</v>
      </c>
      <c r="L1407" s="5" t="s">
        <v>42</v>
      </c>
      <c r="M1407" s="5" t="s">
        <v>246</v>
      </c>
      <c r="N1407" s="5"/>
      <c r="O1407" s="5"/>
      <c r="P1407" s="5" t="s">
        <v>31</v>
      </c>
      <c r="Q1407" s="5" t="s">
        <v>32</v>
      </c>
      <c r="R1407" s="5" t="s">
        <v>33</v>
      </c>
      <c r="S1407" s="6" t="s">
        <v>249</v>
      </c>
      <c r="T1407" s="8">
        <v>7190629</v>
      </c>
      <c r="U1407" s="8">
        <v>3000000</v>
      </c>
      <c r="V1407" s="8">
        <v>0</v>
      </c>
      <c r="W1407" s="8">
        <v>10190629</v>
      </c>
      <c r="X1407" s="8">
        <v>0</v>
      </c>
      <c r="Y1407" s="8">
        <v>3505823</v>
      </c>
      <c r="Z1407" s="8">
        <v>6684806</v>
      </c>
      <c r="AA1407" s="8">
        <v>3447017</v>
      </c>
      <c r="AB1407" s="8">
        <v>2813266</v>
      </c>
      <c r="AC1407" s="8">
        <v>2813266</v>
      </c>
      <c r="AD1407" s="21">
        <v>2813266</v>
      </c>
    </row>
    <row r="1408" spans="1:30" ht="45" x14ac:dyDescent="0.25">
      <c r="A1408" s="20" t="s">
        <v>440</v>
      </c>
      <c r="B1408" s="6" t="s">
        <v>441</v>
      </c>
      <c r="C1408" s="7" t="s">
        <v>392</v>
      </c>
      <c r="D1408" s="7" t="s">
        <v>512</v>
      </c>
      <c r="E1408" s="3" t="str">
        <f>VLOOKUP(Tabla2[[#This Row],[RUBRO]],Hoja9!$B$4:$M$1963,10,0)</f>
        <v>GENERACIONES</v>
      </c>
      <c r="F1408" s="7" t="str">
        <f>VLOOKUP(Tabla2[[#This Row],[RUBRO]],Hoja9!$B$4:$M$1963,11,0)</f>
        <v>DIRECCIÓN DE NIÑEZ Y ADOLESCENCIA</v>
      </c>
      <c r="G1408" s="7" t="str">
        <f>VLOOKUP(Tabla2[[#This Row],[RUBRO]],Hoja9!$B$4:$M$1963,12,0)</f>
        <v>Niñez y adolescencia</v>
      </c>
      <c r="H1408" s="5" t="s">
        <v>30</v>
      </c>
      <c r="I1408" s="5" t="s">
        <v>232</v>
      </c>
      <c r="J1408" s="5" t="s">
        <v>233</v>
      </c>
      <c r="K1408" s="5" t="s">
        <v>68</v>
      </c>
      <c r="L1408" s="5" t="s">
        <v>42</v>
      </c>
      <c r="M1408" s="5" t="s">
        <v>234</v>
      </c>
      <c r="N1408" s="5"/>
      <c r="O1408" s="5"/>
      <c r="P1408" s="5" t="s">
        <v>31</v>
      </c>
      <c r="Q1408" s="5" t="s">
        <v>32</v>
      </c>
      <c r="R1408" s="5" t="s">
        <v>33</v>
      </c>
      <c r="S1408" s="6" t="s">
        <v>393</v>
      </c>
      <c r="T1408" s="8">
        <v>826204760</v>
      </c>
      <c r="U1408" s="8">
        <v>0</v>
      </c>
      <c r="V1408" s="8">
        <v>87663930</v>
      </c>
      <c r="W1408" s="8">
        <v>738540830</v>
      </c>
      <c r="X1408" s="8">
        <v>0</v>
      </c>
      <c r="Y1408" s="8">
        <v>738540830</v>
      </c>
      <c r="Z1408" s="8">
        <v>0</v>
      </c>
      <c r="AA1408" s="8">
        <v>738540830</v>
      </c>
      <c r="AB1408" s="8">
        <v>95292575</v>
      </c>
      <c r="AC1408" s="8">
        <v>95292575</v>
      </c>
      <c r="AD1408" s="21">
        <v>95292575</v>
      </c>
    </row>
    <row r="1409" spans="1:30" ht="45" x14ac:dyDescent="0.25">
      <c r="A1409" s="20" t="s">
        <v>440</v>
      </c>
      <c r="B1409" s="6" t="s">
        <v>441</v>
      </c>
      <c r="C1409" s="7" t="s">
        <v>394</v>
      </c>
      <c r="D1409" s="7" t="s">
        <v>512</v>
      </c>
      <c r="E1409" s="3" t="str">
        <f>VLOOKUP(Tabla2[[#This Row],[RUBRO]],Hoja9!$B$4:$M$1963,10,0)</f>
        <v>GENERACIONES</v>
      </c>
      <c r="F1409" s="7" t="str">
        <f>VLOOKUP(Tabla2[[#This Row],[RUBRO]],Hoja9!$B$4:$M$1963,11,0)</f>
        <v>DIRECCIÓN DE NIÑEZ Y ADOLESCENCIA</v>
      </c>
      <c r="G1409" s="7" t="str">
        <f>VLOOKUP(Tabla2[[#This Row],[RUBRO]],Hoja9!$B$4:$M$1963,12,0)</f>
        <v>Niñez y adolescencia</v>
      </c>
      <c r="H1409" s="5" t="s">
        <v>30</v>
      </c>
      <c r="I1409" s="5" t="s">
        <v>232</v>
      </c>
      <c r="J1409" s="5" t="s">
        <v>233</v>
      </c>
      <c r="K1409" s="5" t="s">
        <v>68</v>
      </c>
      <c r="L1409" s="5" t="s">
        <v>42</v>
      </c>
      <c r="M1409" s="5" t="s">
        <v>281</v>
      </c>
      <c r="N1409" s="5"/>
      <c r="O1409" s="5"/>
      <c r="P1409" s="5" t="s">
        <v>31</v>
      </c>
      <c r="Q1409" s="5" t="s">
        <v>32</v>
      </c>
      <c r="R1409" s="5" t="s">
        <v>33</v>
      </c>
      <c r="S1409" s="6" t="s">
        <v>395</v>
      </c>
      <c r="T1409" s="8">
        <v>563339140</v>
      </c>
      <c r="U1409" s="8">
        <v>0</v>
      </c>
      <c r="V1409" s="8">
        <v>2152620</v>
      </c>
      <c r="W1409" s="8">
        <v>561186520</v>
      </c>
      <c r="X1409" s="8">
        <v>0</v>
      </c>
      <c r="Y1409" s="8">
        <v>561186520</v>
      </c>
      <c r="Z1409" s="8">
        <v>0</v>
      </c>
      <c r="AA1409" s="8">
        <v>561186520</v>
      </c>
      <c r="AB1409" s="8">
        <v>91311898</v>
      </c>
      <c r="AC1409" s="8">
        <v>91311898</v>
      </c>
      <c r="AD1409" s="21">
        <v>91311898</v>
      </c>
    </row>
    <row r="1410" spans="1:30" ht="45" x14ac:dyDescent="0.25">
      <c r="A1410" s="20" t="s">
        <v>440</v>
      </c>
      <c r="B1410" s="6" t="s">
        <v>441</v>
      </c>
      <c r="C1410" s="7" t="s">
        <v>289</v>
      </c>
      <c r="D1410" s="7" t="s">
        <v>512</v>
      </c>
      <c r="E1410" s="3" t="str">
        <f>VLOOKUP(Tabla2[[#This Row],[RUBRO]],Hoja9!$B$4:$M$1963,10,0)</f>
        <v>GENERACIONES</v>
      </c>
      <c r="F1410" s="7" t="str">
        <f>VLOOKUP(Tabla2[[#This Row],[RUBRO]],Hoja9!$B$4:$M$1963,11,0)</f>
        <v>DIRECCIÓN DE NIÑEZ Y ADOLESCENCIA</v>
      </c>
      <c r="G1410" s="7" t="str">
        <f>VLOOKUP(Tabla2[[#This Row],[RUBRO]],Hoja9!$B$4:$M$1963,12,0)</f>
        <v>Niñez y adolescencia</v>
      </c>
      <c r="H1410" s="5" t="s">
        <v>30</v>
      </c>
      <c r="I1410" s="5" t="s">
        <v>232</v>
      </c>
      <c r="J1410" s="5" t="s">
        <v>233</v>
      </c>
      <c r="K1410" s="5" t="s">
        <v>68</v>
      </c>
      <c r="L1410" s="5" t="s">
        <v>42</v>
      </c>
      <c r="M1410" s="5" t="s">
        <v>240</v>
      </c>
      <c r="N1410" s="5"/>
      <c r="O1410" s="5"/>
      <c r="P1410" s="5" t="s">
        <v>31</v>
      </c>
      <c r="Q1410" s="5" t="s">
        <v>32</v>
      </c>
      <c r="R1410" s="5" t="s">
        <v>33</v>
      </c>
      <c r="S1410" s="6" t="s">
        <v>290</v>
      </c>
      <c r="T1410" s="8">
        <v>0</v>
      </c>
      <c r="U1410" s="8">
        <v>300000000</v>
      </c>
      <c r="V1410" s="8">
        <v>0</v>
      </c>
      <c r="W1410" s="8">
        <v>300000000</v>
      </c>
      <c r="X1410" s="8">
        <v>0</v>
      </c>
      <c r="Y1410" s="8">
        <v>300000000</v>
      </c>
      <c r="Z1410" s="8">
        <v>0</v>
      </c>
      <c r="AA1410" s="8">
        <v>300000000</v>
      </c>
      <c r="AB1410" s="8">
        <v>0</v>
      </c>
      <c r="AC1410" s="8">
        <v>0</v>
      </c>
      <c r="AD1410" s="21">
        <v>0</v>
      </c>
    </row>
    <row r="1411" spans="1:30" ht="45" x14ac:dyDescent="0.25">
      <c r="A1411" s="20" t="s">
        <v>440</v>
      </c>
      <c r="B1411" s="6" t="s">
        <v>441</v>
      </c>
      <c r="C1411" s="7" t="s">
        <v>291</v>
      </c>
      <c r="D1411" s="7" t="s">
        <v>512</v>
      </c>
      <c r="E1411" s="3" t="str">
        <f>VLOOKUP(Tabla2[[#This Row],[RUBRO]],Hoja9!$B$4:$M$1963,10,0)</f>
        <v>GENERACIONES</v>
      </c>
      <c r="F1411" s="7" t="str">
        <f>VLOOKUP(Tabla2[[#This Row],[RUBRO]],Hoja9!$B$4:$M$1963,11,0)</f>
        <v>DIRECCIÓN DE NIÑEZ Y ADOLESCENCIA</v>
      </c>
      <c r="G1411" s="7" t="str">
        <f>VLOOKUP(Tabla2[[#This Row],[RUBRO]],Hoja9!$B$4:$M$1963,12,0)</f>
        <v>Niñez y adolescencia</v>
      </c>
      <c r="H1411" s="5" t="s">
        <v>30</v>
      </c>
      <c r="I1411" s="5" t="s">
        <v>232</v>
      </c>
      <c r="J1411" s="5" t="s">
        <v>233</v>
      </c>
      <c r="K1411" s="5" t="s">
        <v>68</v>
      </c>
      <c r="L1411" s="5" t="s">
        <v>42</v>
      </c>
      <c r="M1411" s="5" t="s">
        <v>243</v>
      </c>
      <c r="N1411" s="5"/>
      <c r="O1411" s="5"/>
      <c r="P1411" s="5" t="s">
        <v>31</v>
      </c>
      <c r="Q1411" s="5" t="s">
        <v>32</v>
      </c>
      <c r="R1411" s="5" t="s">
        <v>33</v>
      </c>
      <c r="S1411" s="6" t="s">
        <v>292</v>
      </c>
      <c r="T1411" s="8">
        <v>0</v>
      </c>
      <c r="U1411" s="8">
        <v>258511260</v>
      </c>
      <c r="V1411" s="8">
        <v>0</v>
      </c>
      <c r="W1411" s="8">
        <v>258511260</v>
      </c>
      <c r="X1411" s="8">
        <v>0</v>
      </c>
      <c r="Y1411" s="8">
        <v>258511260</v>
      </c>
      <c r="Z1411" s="8">
        <v>0</v>
      </c>
      <c r="AA1411" s="8">
        <v>258511260</v>
      </c>
      <c r="AB1411" s="8">
        <v>0</v>
      </c>
      <c r="AC1411" s="8">
        <v>0</v>
      </c>
      <c r="AD1411" s="21">
        <v>0</v>
      </c>
    </row>
    <row r="1412" spans="1:30" ht="33.75" x14ac:dyDescent="0.25">
      <c r="A1412" s="20" t="s">
        <v>440</v>
      </c>
      <c r="B1412" s="6" t="s">
        <v>441</v>
      </c>
      <c r="C1412" s="7" t="s">
        <v>293</v>
      </c>
      <c r="D1412" s="7" t="s">
        <v>512</v>
      </c>
      <c r="E1412" s="3" t="str">
        <f>VLOOKUP(Tabla2[[#This Row],[RUBRO]],Hoja9!$B$4:$M$1963,10,0)</f>
        <v>GENERACIONES</v>
      </c>
      <c r="F1412" s="7" t="str">
        <f>VLOOKUP(Tabla2[[#This Row],[RUBRO]],Hoja9!$B$4:$M$1963,11,0)</f>
        <v>DIRECCIÓN DE GESTIÓN HUMANA</v>
      </c>
      <c r="G1412" s="7" t="str">
        <f>VLOOKUP(Tabla2[[#This Row],[RUBRO]],Hoja9!$B$4:$M$1963,12,0)</f>
        <v>Gestión Humana - Pres. Serv</v>
      </c>
      <c r="H1412" s="5" t="s">
        <v>30</v>
      </c>
      <c r="I1412" s="5" t="s">
        <v>232</v>
      </c>
      <c r="J1412" s="5" t="s">
        <v>233</v>
      </c>
      <c r="K1412" s="5" t="s">
        <v>68</v>
      </c>
      <c r="L1412" s="5" t="s">
        <v>42</v>
      </c>
      <c r="M1412" s="5" t="s">
        <v>248</v>
      </c>
      <c r="N1412" s="5"/>
      <c r="O1412" s="5"/>
      <c r="P1412" s="5" t="s">
        <v>31</v>
      </c>
      <c r="Q1412" s="5" t="s">
        <v>32</v>
      </c>
      <c r="R1412" s="5" t="s">
        <v>33</v>
      </c>
      <c r="S1412" s="6" t="s">
        <v>59</v>
      </c>
      <c r="T1412" s="8">
        <v>0</v>
      </c>
      <c r="U1412" s="8">
        <v>68669800</v>
      </c>
      <c r="V1412" s="8">
        <v>15413500</v>
      </c>
      <c r="W1412" s="8">
        <v>53256300</v>
      </c>
      <c r="X1412" s="8">
        <v>0</v>
      </c>
      <c r="Y1412" s="8">
        <v>53256300</v>
      </c>
      <c r="Z1412" s="8">
        <v>0</v>
      </c>
      <c r="AA1412" s="8">
        <v>53256300</v>
      </c>
      <c r="AB1412" s="8">
        <v>12649700</v>
      </c>
      <c r="AC1412" s="8">
        <v>12649700</v>
      </c>
      <c r="AD1412" s="21">
        <v>12649700</v>
      </c>
    </row>
    <row r="1413" spans="1:30" ht="33.75" x14ac:dyDescent="0.25">
      <c r="A1413" s="20" t="s">
        <v>440</v>
      </c>
      <c r="B1413" s="6" t="s">
        <v>441</v>
      </c>
      <c r="C1413" s="7" t="s">
        <v>294</v>
      </c>
      <c r="D1413" s="7" t="s">
        <v>512</v>
      </c>
      <c r="E1413" s="3" t="str">
        <f>VLOOKUP(Tabla2[[#This Row],[RUBRO]],Hoja9!$B$4:$M$1963,10,0)</f>
        <v>GENERACIONES</v>
      </c>
      <c r="F1413" s="7" t="str">
        <f>VLOOKUP(Tabla2[[#This Row],[RUBRO]],Hoja9!$B$4:$M$1963,11,0)</f>
        <v>DIRECCIÓN DE GESTIÓN HUMANA</v>
      </c>
      <c r="G1413" s="7" t="str">
        <f>VLOOKUP(Tabla2[[#This Row],[RUBRO]],Hoja9!$B$4:$M$1963,12,0)</f>
        <v>Gestión Humana- Viáticos</v>
      </c>
      <c r="H1413" s="5" t="s">
        <v>30</v>
      </c>
      <c r="I1413" s="5" t="s">
        <v>232</v>
      </c>
      <c r="J1413" s="5" t="s">
        <v>233</v>
      </c>
      <c r="K1413" s="5" t="s">
        <v>68</v>
      </c>
      <c r="L1413" s="5" t="s">
        <v>42</v>
      </c>
      <c r="M1413" s="5" t="s">
        <v>254</v>
      </c>
      <c r="N1413" s="5"/>
      <c r="O1413" s="5"/>
      <c r="P1413" s="5" t="s">
        <v>31</v>
      </c>
      <c r="Q1413" s="5" t="s">
        <v>32</v>
      </c>
      <c r="R1413" s="5" t="s">
        <v>33</v>
      </c>
      <c r="S1413" s="6" t="s">
        <v>249</v>
      </c>
      <c r="T1413" s="8">
        <v>3000000</v>
      </c>
      <c r="U1413" s="8">
        <v>6000000</v>
      </c>
      <c r="V1413" s="8">
        <v>0</v>
      </c>
      <c r="W1413" s="8">
        <v>9000000</v>
      </c>
      <c r="X1413" s="8">
        <v>0</v>
      </c>
      <c r="Y1413" s="8">
        <v>4320019</v>
      </c>
      <c r="Z1413" s="8">
        <v>4679981</v>
      </c>
      <c r="AA1413" s="8">
        <v>3906929</v>
      </c>
      <c r="AB1413" s="8">
        <v>3328508</v>
      </c>
      <c r="AC1413" s="8">
        <v>3328508</v>
      </c>
      <c r="AD1413" s="21">
        <v>3328508</v>
      </c>
    </row>
    <row r="1414" spans="1:30" ht="45" x14ac:dyDescent="0.25">
      <c r="A1414" s="20" t="s">
        <v>440</v>
      </c>
      <c r="B1414" s="6" t="s">
        <v>441</v>
      </c>
      <c r="C1414" s="7" t="s">
        <v>295</v>
      </c>
      <c r="D1414" s="7" t="s">
        <v>512</v>
      </c>
      <c r="E1414" s="3" t="str">
        <f>VLOOKUP(Tabla2[[#This Row],[RUBRO]],Hoja9!$B$4:$M$1963,10,0)</f>
        <v>GENERACIONES</v>
      </c>
      <c r="F1414" s="7" t="str">
        <f>VLOOKUP(Tabla2[[#This Row],[RUBRO]],Hoja9!$B$4:$M$1963,11,0)</f>
        <v>DIRECCIÓN DE NIÑEZ Y ADOLESCENCIA</v>
      </c>
      <c r="G1414" s="7" t="str">
        <f>VLOOKUP(Tabla2[[#This Row],[RUBRO]],Hoja9!$B$4:$M$1963,12,0)</f>
        <v>Niñez y adolescencia</v>
      </c>
      <c r="H1414" s="5" t="s">
        <v>30</v>
      </c>
      <c r="I1414" s="5" t="s">
        <v>232</v>
      </c>
      <c r="J1414" s="5" t="s">
        <v>233</v>
      </c>
      <c r="K1414" s="5" t="s">
        <v>68</v>
      </c>
      <c r="L1414" s="5" t="s">
        <v>42</v>
      </c>
      <c r="M1414" s="5" t="s">
        <v>266</v>
      </c>
      <c r="N1414" s="5"/>
      <c r="O1414" s="5"/>
      <c r="P1414" s="5" t="s">
        <v>31</v>
      </c>
      <c r="Q1414" s="5" t="s">
        <v>32</v>
      </c>
      <c r="R1414" s="5" t="s">
        <v>33</v>
      </c>
      <c r="S1414" s="6" t="s">
        <v>267</v>
      </c>
      <c r="T1414" s="8">
        <v>0</v>
      </c>
      <c r="U1414" s="8">
        <v>5558176</v>
      </c>
      <c r="V1414" s="8">
        <v>5545176</v>
      </c>
      <c r="W1414" s="8">
        <v>13000</v>
      </c>
      <c r="X1414" s="8">
        <v>0</v>
      </c>
      <c r="Y1414" s="8">
        <v>0</v>
      </c>
      <c r="Z1414" s="8">
        <v>13000</v>
      </c>
      <c r="AA1414" s="8">
        <v>0</v>
      </c>
      <c r="AB1414" s="8">
        <v>0</v>
      </c>
      <c r="AC1414" s="8">
        <v>0</v>
      </c>
      <c r="AD1414" s="21">
        <v>0</v>
      </c>
    </row>
    <row r="1415" spans="1:30" ht="33.75" x14ac:dyDescent="0.25">
      <c r="A1415" s="20" t="s">
        <v>440</v>
      </c>
      <c r="B1415" s="6" t="s">
        <v>441</v>
      </c>
      <c r="C1415" s="7" t="s">
        <v>298</v>
      </c>
      <c r="D1415" s="7" t="s">
        <v>594</v>
      </c>
      <c r="E1415" s="3" t="str">
        <f>VLOOKUP(Tabla2[[#This Row],[RUBRO]],Hoja9!$B$4:$M$1963,10,0)</f>
        <v>SNBF</v>
      </c>
      <c r="F1415" s="7" t="str">
        <f>VLOOKUP(Tabla2[[#This Row],[RUBRO]],Hoja9!$B$4:$M$1963,11,0)</f>
        <v>DIRECCIÓN DE GESTIÓN HUMANA</v>
      </c>
      <c r="G1415" s="7" t="str">
        <f>VLOOKUP(Tabla2[[#This Row],[RUBRO]],Hoja9!$B$4:$M$1963,12,0)</f>
        <v>Gestión Humana - Pres. Serv</v>
      </c>
      <c r="H1415" s="5" t="s">
        <v>30</v>
      </c>
      <c r="I1415" s="5" t="s">
        <v>232</v>
      </c>
      <c r="J1415" s="5" t="s">
        <v>233</v>
      </c>
      <c r="K1415" s="5" t="s">
        <v>138</v>
      </c>
      <c r="L1415" s="5" t="s">
        <v>42</v>
      </c>
      <c r="M1415" s="5" t="s">
        <v>281</v>
      </c>
      <c r="N1415" s="5"/>
      <c r="O1415" s="5"/>
      <c r="P1415" s="5" t="s">
        <v>31</v>
      </c>
      <c r="Q1415" s="5" t="s">
        <v>32</v>
      </c>
      <c r="R1415" s="5" t="s">
        <v>33</v>
      </c>
      <c r="S1415" s="6" t="s">
        <v>59</v>
      </c>
      <c r="T1415" s="8">
        <v>105643560</v>
      </c>
      <c r="U1415" s="8">
        <v>0</v>
      </c>
      <c r="V1415" s="8">
        <v>2833493</v>
      </c>
      <c r="W1415" s="8">
        <v>102810067</v>
      </c>
      <c r="X1415" s="8">
        <v>0</v>
      </c>
      <c r="Y1415" s="8">
        <v>102810067</v>
      </c>
      <c r="Z1415" s="8">
        <v>0</v>
      </c>
      <c r="AA1415" s="8">
        <v>102810067</v>
      </c>
      <c r="AB1415" s="8">
        <v>43560300</v>
      </c>
      <c r="AC1415" s="8">
        <v>43560300</v>
      </c>
      <c r="AD1415" s="21">
        <v>43560300</v>
      </c>
    </row>
    <row r="1416" spans="1:30" ht="33.75" x14ac:dyDescent="0.25">
      <c r="A1416" s="20" t="s">
        <v>440</v>
      </c>
      <c r="B1416" s="6" t="s">
        <v>441</v>
      </c>
      <c r="C1416" s="7" t="s">
        <v>299</v>
      </c>
      <c r="D1416" s="7" t="s">
        <v>594</v>
      </c>
      <c r="E1416" s="3" t="str">
        <f>VLOOKUP(Tabla2[[#This Row],[RUBRO]],Hoja9!$B$4:$M$1963,10,0)</f>
        <v>SNBF</v>
      </c>
      <c r="F1416" s="7" t="str">
        <f>VLOOKUP(Tabla2[[#This Row],[RUBRO]],Hoja9!$B$4:$M$1963,11,0)</f>
        <v>DIRECCIÓN DE GESTIÓN HUMANA</v>
      </c>
      <c r="G1416" s="7" t="str">
        <f>VLOOKUP(Tabla2[[#This Row],[RUBRO]],Hoja9!$B$4:$M$1963,12,0)</f>
        <v>Gestión Humana- Viáticos</v>
      </c>
      <c r="H1416" s="5" t="s">
        <v>30</v>
      </c>
      <c r="I1416" s="5" t="s">
        <v>232</v>
      </c>
      <c r="J1416" s="5" t="s">
        <v>233</v>
      </c>
      <c r="K1416" s="5" t="s">
        <v>138</v>
      </c>
      <c r="L1416" s="5" t="s">
        <v>42</v>
      </c>
      <c r="M1416" s="5" t="s">
        <v>237</v>
      </c>
      <c r="N1416" s="5"/>
      <c r="O1416" s="5"/>
      <c r="P1416" s="5" t="s">
        <v>31</v>
      </c>
      <c r="Q1416" s="5" t="s">
        <v>32</v>
      </c>
      <c r="R1416" s="5" t="s">
        <v>33</v>
      </c>
      <c r="S1416" s="6" t="s">
        <v>249</v>
      </c>
      <c r="T1416" s="8">
        <v>22072079</v>
      </c>
      <c r="U1416" s="8">
        <v>0</v>
      </c>
      <c r="V1416" s="8">
        <v>0</v>
      </c>
      <c r="W1416" s="8">
        <v>22072079</v>
      </c>
      <c r="X1416" s="8">
        <v>0</v>
      </c>
      <c r="Y1416" s="8">
        <v>9699468</v>
      </c>
      <c r="Z1416" s="8">
        <v>12372611</v>
      </c>
      <c r="AA1416" s="8">
        <v>8959638</v>
      </c>
      <c r="AB1416" s="8">
        <v>6734586</v>
      </c>
      <c r="AC1416" s="8">
        <v>6734586</v>
      </c>
      <c r="AD1416" s="21">
        <v>6734586</v>
      </c>
    </row>
    <row r="1417" spans="1:30" ht="33.75" x14ac:dyDescent="0.25">
      <c r="A1417" s="20" t="s">
        <v>440</v>
      </c>
      <c r="B1417" s="6" t="s">
        <v>441</v>
      </c>
      <c r="C1417" s="7" t="s">
        <v>303</v>
      </c>
      <c r="D1417" s="7" t="s">
        <v>604</v>
      </c>
      <c r="E1417" s="3" t="str">
        <f>VLOOKUP(Tabla2[[#This Row],[RUBRO]],Hoja9!$B$4:$M$1963,10,0)</f>
        <v>TECNOLOGIA</v>
      </c>
      <c r="F1417" s="7" t="str">
        <f>VLOOKUP(Tabla2[[#This Row],[RUBRO]],Hoja9!$B$4:$M$1963,11,0)</f>
        <v>DIRECCIÓN DE GESTIÓN HUMANA</v>
      </c>
      <c r="G1417" s="7" t="str">
        <f>VLOOKUP(Tabla2[[#This Row],[RUBRO]],Hoja9!$B$4:$M$1963,12,0)</f>
        <v>Gestión Humana - Pres. Serv</v>
      </c>
      <c r="H1417" s="5" t="s">
        <v>30</v>
      </c>
      <c r="I1417" s="5" t="s">
        <v>301</v>
      </c>
      <c r="J1417" s="5" t="s">
        <v>233</v>
      </c>
      <c r="K1417" s="5" t="s">
        <v>41</v>
      </c>
      <c r="L1417" s="5" t="s">
        <v>42</v>
      </c>
      <c r="M1417" s="5" t="s">
        <v>281</v>
      </c>
      <c r="N1417" s="5"/>
      <c r="O1417" s="5"/>
      <c r="P1417" s="5" t="s">
        <v>31</v>
      </c>
      <c r="Q1417" s="5" t="s">
        <v>32</v>
      </c>
      <c r="R1417" s="5" t="s">
        <v>33</v>
      </c>
      <c r="S1417" s="6" t="s">
        <v>59</v>
      </c>
      <c r="T1417" s="8">
        <v>47356310</v>
      </c>
      <c r="U1417" s="8">
        <v>554400</v>
      </c>
      <c r="V1417" s="8">
        <v>93710</v>
      </c>
      <c r="W1417" s="8">
        <v>47817000</v>
      </c>
      <c r="X1417" s="8">
        <v>0</v>
      </c>
      <c r="Y1417" s="8">
        <v>47817000</v>
      </c>
      <c r="Z1417" s="8">
        <v>0</v>
      </c>
      <c r="AA1417" s="8">
        <v>47262600</v>
      </c>
      <c r="AB1417" s="8">
        <v>21344400</v>
      </c>
      <c r="AC1417" s="8">
        <v>21344400</v>
      </c>
      <c r="AD1417" s="21">
        <v>21344400</v>
      </c>
    </row>
    <row r="1418" spans="1:30" ht="33.75" x14ac:dyDescent="0.25">
      <c r="A1418" s="20" t="s">
        <v>440</v>
      </c>
      <c r="B1418" s="6" t="s">
        <v>441</v>
      </c>
      <c r="C1418" s="7" t="s">
        <v>304</v>
      </c>
      <c r="D1418" s="7" t="s">
        <v>604</v>
      </c>
      <c r="E1418" s="3" t="str">
        <f>VLOOKUP(Tabla2[[#This Row],[RUBRO]],Hoja9!$B$4:$M$1963,10,0)</f>
        <v>TECNOLOGIA</v>
      </c>
      <c r="F1418" s="7" t="str">
        <f>VLOOKUP(Tabla2[[#This Row],[RUBRO]],Hoja9!$B$4:$M$1963,11,0)</f>
        <v>DIRECCIÓN DE GESTIÓN HUMANA</v>
      </c>
      <c r="G1418" s="7" t="str">
        <f>VLOOKUP(Tabla2[[#This Row],[RUBRO]],Hoja9!$B$4:$M$1963,12,0)</f>
        <v>Gestión Humana- Viáticos</v>
      </c>
      <c r="H1418" s="5" t="s">
        <v>30</v>
      </c>
      <c r="I1418" s="5" t="s">
        <v>301</v>
      </c>
      <c r="J1418" s="5" t="s">
        <v>233</v>
      </c>
      <c r="K1418" s="5" t="s">
        <v>41</v>
      </c>
      <c r="L1418" s="5" t="s">
        <v>42</v>
      </c>
      <c r="M1418" s="5" t="s">
        <v>237</v>
      </c>
      <c r="N1418" s="5"/>
      <c r="O1418" s="5"/>
      <c r="P1418" s="5" t="s">
        <v>31</v>
      </c>
      <c r="Q1418" s="5" t="s">
        <v>32</v>
      </c>
      <c r="R1418" s="5" t="s">
        <v>33</v>
      </c>
      <c r="S1418" s="6" t="s">
        <v>249</v>
      </c>
      <c r="T1418" s="8">
        <v>2606823</v>
      </c>
      <c r="U1418" s="8">
        <v>0</v>
      </c>
      <c r="V1418" s="8">
        <v>0</v>
      </c>
      <c r="W1418" s="8">
        <v>2606823</v>
      </c>
      <c r="X1418" s="8">
        <v>0</v>
      </c>
      <c r="Y1418" s="8">
        <v>1898065</v>
      </c>
      <c r="Z1418" s="8">
        <v>708758</v>
      </c>
      <c r="AA1418" s="8">
        <v>1898065</v>
      </c>
      <c r="AB1418" s="8">
        <v>1898065</v>
      </c>
      <c r="AC1418" s="8">
        <v>1898065</v>
      </c>
      <c r="AD1418" s="21">
        <v>1898065</v>
      </c>
    </row>
    <row r="1419" spans="1:30" ht="33.75" x14ac:dyDescent="0.25">
      <c r="A1419" s="20" t="s">
        <v>440</v>
      </c>
      <c r="B1419" s="6" t="s">
        <v>441</v>
      </c>
      <c r="C1419" s="7" t="s">
        <v>307</v>
      </c>
      <c r="D1419" s="7" t="s">
        <v>37</v>
      </c>
      <c r="E1419" s="3" t="str">
        <f>VLOOKUP(Tabla2[[#This Row],[RUBRO]],Hoja9!$B$4:$M$1963,10,0)</f>
        <v>MODELO INTERVENCION</v>
      </c>
      <c r="F1419" s="7" t="str">
        <f>VLOOKUP(Tabla2[[#This Row],[RUBRO]],Hoja9!$B$4:$M$1963,11,0)</f>
        <v>DIRECCIÓN DE GESTIÓN HUMANA</v>
      </c>
      <c r="G1419" s="7" t="str">
        <f>VLOOKUP(Tabla2[[#This Row],[RUBRO]],Hoja9!$B$4:$M$1963,12,0)</f>
        <v>Gestión Humana - Pres. Serv</v>
      </c>
      <c r="H1419" s="5" t="s">
        <v>30</v>
      </c>
      <c r="I1419" s="5" t="s">
        <v>301</v>
      </c>
      <c r="J1419" s="5" t="s">
        <v>233</v>
      </c>
      <c r="K1419" s="5" t="s">
        <v>77</v>
      </c>
      <c r="L1419" s="5" t="s">
        <v>42</v>
      </c>
      <c r="M1419" s="5" t="s">
        <v>237</v>
      </c>
      <c r="N1419" s="5"/>
      <c r="O1419" s="5"/>
      <c r="P1419" s="5" t="s">
        <v>31</v>
      </c>
      <c r="Q1419" s="5" t="s">
        <v>32</v>
      </c>
      <c r="R1419" s="5" t="s">
        <v>33</v>
      </c>
      <c r="S1419" s="6" t="s">
        <v>59</v>
      </c>
      <c r="T1419" s="8">
        <v>422653458</v>
      </c>
      <c r="U1419" s="8">
        <v>102376200</v>
      </c>
      <c r="V1419" s="8">
        <v>47323458</v>
      </c>
      <c r="W1419" s="8">
        <v>477706200</v>
      </c>
      <c r="X1419" s="8">
        <v>0</v>
      </c>
      <c r="Y1419" s="8">
        <v>455308198</v>
      </c>
      <c r="Z1419" s="8">
        <v>22398002</v>
      </c>
      <c r="AA1419" s="8">
        <v>455308198</v>
      </c>
      <c r="AB1419" s="8">
        <v>269411694</v>
      </c>
      <c r="AC1419" s="8">
        <v>269411694</v>
      </c>
      <c r="AD1419" s="21">
        <v>269411694</v>
      </c>
    </row>
    <row r="1420" spans="1:30" ht="33.75" x14ac:dyDescent="0.25">
      <c r="A1420" s="20" t="s">
        <v>440</v>
      </c>
      <c r="B1420" s="6" t="s">
        <v>441</v>
      </c>
      <c r="C1420" s="7" t="s">
        <v>308</v>
      </c>
      <c r="D1420" s="7" t="s">
        <v>37</v>
      </c>
      <c r="E1420" s="3" t="str">
        <f>VLOOKUP(Tabla2[[#This Row],[RUBRO]],Hoja9!$B$4:$M$1963,10,0)</f>
        <v>MODELO INTERVENCION</v>
      </c>
      <c r="F1420" s="7" t="str">
        <f>VLOOKUP(Tabla2[[#This Row],[RUBRO]],Hoja9!$B$4:$M$1963,11,0)</f>
        <v>DIRECCIÓN DE GESTIÓN HUMANA</v>
      </c>
      <c r="G1420" s="7" t="str">
        <f>VLOOKUP(Tabla2[[#This Row],[RUBRO]],Hoja9!$B$4:$M$1963,12,0)</f>
        <v>Gestión Humana- Viáticos</v>
      </c>
      <c r="H1420" s="5" t="s">
        <v>30</v>
      </c>
      <c r="I1420" s="5" t="s">
        <v>301</v>
      </c>
      <c r="J1420" s="5" t="s">
        <v>233</v>
      </c>
      <c r="K1420" s="5" t="s">
        <v>77</v>
      </c>
      <c r="L1420" s="5" t="s">
        <v>42</v>
      </c>
      <c r="M1420" s="5" t="s">
        <v>240</v>
      </c>
      <c r="N1420" s="5"/>
      <c r="O1420" s="5"/>
      <c r="P1420" s="5" t="s">
        <v>31</v>
      </c>
      <c r="Q1420" s="5" t="s">
        <v>32</v>
      </c>
      <c r="R1420" s="5" t="s">
        <v>33</v>
      </c>
      <c r="S1420" s="6" t="s">
        <v>249</v>
      </c>
      <c r="T1420" s="8">
        <v>0</v>
      </c>
      <c r="U1420" s="8">
        <v>4407000</v>
      </c>
      <c r="V1420" s="8">
        <v>0</v>
      </c>
      <c r="W1420" s="8">
        <v>4407000</v>
      </c>
      <c r="X1420" s="8">
        <v>0</v>
      </c>
      <c r="Y1420" s="8">
        <v>3930192</v>
      </c>
      <c r="Z1420" s="8">
        <v>476808</v>
      </c>
      <c r="AA1420" s="8">
        <v>3078556</v>
      </c>
      <c r="AB1420" s="8">
        <v>2142677</v>
      </c>
      <c r="AC1420" s="8">
        <v>2142677</v>
      </c>
      <c r="AD1420" s="21">
        <v>2142677</v>
      </c>
    </row>
    <row r="1421" spans="1:30" ht="22.5" x14ac:dyDescent="0.25">
      <c r="A1421" s="20" t="s">
        <v>440</v>
      </c>
      <c r="B1421" s="6" t="s">
        <v>441</v>
      </c>
      <c r="C1421" s="7" t="s">
        <v>396</v>
      </c>
      <c r="D1421" s="7" t="s">
        <v>37</v>
      </c>
      <c r="E1421" s="3" t="str">
        <f>VLOOKUP(Tabla2[[#This Row],[RUBRO]],Hoja9!$B$4:$M$1963,10,0)</f>
        <v>MODELO INTERVENCION</v>
      </c>
      <c r="F1421" s="7" t="str">
        <f>VLOOKUP(Tabla2[[#This Row],[RUBRO]],Hoja9!$B$4:$M$1963,11,0)</f>
        <v>DIRECCION FINANCIERA</v>
      </c>
      <c r="G1421" s="7" t="str">
        <f>VLOOKUP(Tabla2[[#This Row],[RUBRO]],Hoja9!$B$4:$M$1963,12,0)</f>
        <v>Dirección Financiera</v>
      </c>
      <c r="H1421" s="5" t="s">
        <v>30</v>
      </c>
      <c r="I1421" s="5" t="s">
        <v>301</v>
      </c>
      <c r="J1421" s="5" t="s">
        <v>233</v>
      </c>
      <c r="K1421" s="5" t="s">
        <v>77</v>
      </c>
      <c r="L1421" s="5" t="s">
        <v>42</v>
      </c>
      <c r="M1421" s="5" t="s">
        <v>255</v>
      </c>
      <c r="N1421" s="5"/>
      <c r="O1421" s="5"/>
      <c r="P1421" s="5" t="s">
        <v>31</v>
      </c>
      <c r="Q1421" s="5" t="s">
        <v>32</v>
      </c>
      <c r="R1421" s="5" t="s">
        <v>33</v>
      </c>
      <c r="S1421" s="6" t="s">
        <v>397</v>
      </c>
      <c r="T1421" s="8">
        <v>1954000</v>
      </c>
      <c r="U1421" s="8">
        <v>0</v>
      </c>
      <c r="V1421" s="8">
        <v>1954000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21">
        <v>0</v>
      </c>
    </row>
    <row r="1422" spans="1:30" ht="33.75" x14ac:dyDescent="0.25">
      <c r="A1422" s="20" t="s">
        <v>440</v>
      </c>
      <c r="B1422" s="6" t="s">
        <v>441</v>
      </c>
      <c r="C1422" s="7" t="s">
        <v>398</v>
      </c>
      <c r="D1422" s="7" t="s">
        <v>37</v>
      </c>
      <c r="E1422" s="3" t="str">
        <f>VLOOKUP(Tabla2[[#This Row],[RUBRO]],Hoja9!$B$4:$M$1963,10,0)</f>
        <v>MODELO INTERVENCION</v>
      </c>
      <c r="F1422" s="7" t="str">
        <f>VLOOKUP(Tabla2[[#This Row],[RUBRO]],Hoja9!$B$4:$M$1963,11,0)</f>
        <v>DIRECCIÓN DE GESTIÓN HUMANA</v>
      </c>
      <c r="G1422" s="7" t="str">
        <f>VLOOKUP(Tabla2[[#This Row],[RUBRO]],Hoja9!$B$4:$M$1963,12,0)</f>
        <v>Gestión Humana - Pres. Serv</v>
      </c>
      <c r="H1422" s="5" t="s">
        <v>30</v>
      </c>
      <c r="I1422" s="5" t="s">
        <v>301</v>
      </c>
      <c r="J1422" s="5" t="s">
        <v>233</v>
      </c>
      <c r="K1422" s="5" t="s">
        <v>77</v>
      </c>
      <c r="L1422" s="5" t="s">
        <v>42</v>
      </c>
      <c r="M1422" s="5" t="s">
        <v>257</v>
      </c>
      <c r="N1422" s="5"/>
      <c r="O1422" s="5"/>
      <c r="P1422" s="5" t="s">
        <v>31</v>
      </c>
      <c r="Q1422" s="5" t="s">
        <v>32</v>
      </c>
      <c r="R1422" s="5" t="s">
        <v>33</v>
      </c>
      <c r="S1422" s="6" t="s">
        <v>399</v>
      </c>
      <c r="T1422" s="8">
        <v>32088235</v>
      </c>
      <c r="U1422" s="8">
        <v>0</v>
      </c>
      <c r="V1422" s="8">
        <v>2278235</v>
      </c>
      <c r="W1422" s="8">
        <v>29810000</v>
      </c>
      <c r="X1422" s="8">
        <v>0</v>
      </c>
      <c r="Y1422" s="8">
        <v>29810000</v>
      </c>
      <c r="Z1422" s="8">
        <v>0</v>
      </c>
      <c r="AA1422" s="8">
        <v>29810000</v>
      </c>
      <c r="AB1422" s="8">
        <v>15203100</v>
      </c>
      <c r="AC1422" s="8">
        <v>15203100</v>
      </c>
      <c r="AD1422" s="21">
        <v>15203100</v>
      </c>
    </row>
    <row r="1423" spans="1:30" ht="33.75" x14ac:dyDescent="0.25">
      <c r="A1423" s="20" t="s">
        <v>440</v>
      </c>
      <c r="B1423" s="6" t="s">
        <v>441</v>
      </c>
      <c r="C1423" s="7" t="s">
        <v>319</v>
      </c>
      <c r="D1423" s="7" t="s">
        <v>37</v>
      </c>
      <c r="E1423" s="3" t="str">
        <f>VLOOKUP(Tabla2[[#This Row],[RUBRO]],Hoja9!$B$4:$M$1963,10,0)</f>
        <v>MODELO INTERVENCION</v>
      </c>
      <c r="F1423" s="7" t="str">
        <f>VLOOKUP(Tabla2[[#This Row],[RUBRO]],Hoja9!$B$4:$M$1963,11,0)</f>
        <v>DIRECCION ADMINISTRATIVA</v>
      </c>
      <c r="G1423" s="7" t="str">
        <f>VLOOKUP(Tabla2[[#This Row],[RUBRO]],Hoja9!$B$4:$M$1963,12,0)</f>
        <v>Administrativa NM</v>
      </c>
      <c r="H1423" s="5" t="s">
        <v>30</v>
      </c>
      <c r="I1423" s="5" t="s">
        <v>301</v>
      </c>
      <c r="J1423" s="5" t="s">
        <v>233</v>
      </c>
      <c r="K1423" s="5" t="s">
        <v>77</v>
      </c>
      <c r="L1423" s="5" t="s">
        <v>42</v>
      </c>
      <c r="M1423" s="5" t="s">
        <v>320</v>
      </c>
      <c r="N1423" s="5"/>
      <c r="O1423" s="5"/>
      <c r="P1423" s="5" t="s">
        <v>31</v>
      </c>
      <c r="Q1423" s="5" t="s">
        <v>32</v>
      </c>
      <c r="R1423" s="5" t="s">
        <v>33</v>
      </c>
      <c r="S1423" s="6" t="s">
        <v>321</v>
      </c>
      <c r="T1423" s="8">
        <v>24880048</v>
      </c>
      <c r="U1423" s="8">
        <v>0</v>
      </c>
      <c r="V1423" s="8">
        <v>0</v>
      </c>
      <c r="W1423" s="8">
        <v>24880048</v>
      </c>
      <c r="X1423" s="8">
        <v>0</v>
      </c>
      <c r="Y1423" s="8">
        <v>24880048</v>
      </c>
      <c r="Z1423" s="8">
        <v>0</v>
      </c>
      <c r="AA1423" s="8">
        <v>24880048</v>
      </c>
      <c r="AB1423" s="8">
        <v>7957536</v>
      </c>
      <c r="AC1423" s="8">
        <v>7957536</v>
      </c>
      <c r="AD1423" s="21">
        <v>7957536</v>
      </c>
    </row>
    <row r="1424" spans="1:30" ht="33.75" x14ac:dyDescent="0.25">
      <c r="A1424" s="20" t="s">
        <v>440</v>
      </c>
      <c r="B1424" s="6" t="s">
        <v>441</v>
      </c>
      <c r="C1424" s="7" t="s">
        <v>322</v>
      </c>
      <c r="D1424" s="7" t="s">
        <v>37</v>
      </c>
      <c r="E1424" s="3" t="str">
        <f>VLOOKUP(Tabla2[[#This Row],[RUBRO]],Hoja9!$B$4:$M$1963,10,0)</f>
        <v>MODELO INTERVENCION</v>
      </c>
      <c r="F1424" s="7" t="str">
        <f>VLOOKUP(Tabla2[[#This Row],[RUBRO]],Hoja9!$B$4:$M$1963,11,0)</f>
        <v>DIRECCION ADMINISTRATIVA</v>
      </c>
      <c r="G1424" s="7" t="str">
        <f>VLOOKUP(Tabla2[[#This Row],[RUBRO]],Hoja9!$B$4:$M$1963,12,0)</f>
        <v>Administrativa NM</v>
      </c>
      <c r="H1424" s="5" t="s">
        <v>30</v>
      </c>
      <c r="I1424" s="5" t="s">
        <v>301</v>
      </c>
      <c r="J1424" s="5" t="s">
        <v>233</v>
      </c>
      <c r="K1424" s="5" t="s">
        <v>77</v>
      </c>
      <c r="L1424" s="5" t="s">
        <v>42</v>
      </c>
      <c r="M1424" s="5" t="s">
        <v>323</v>
      </c>
      <c r="N1424" s="5"/>
      <c r="O1424" s="5"/>
      <c r="P1424" s="5" t="s">
        <v>31</v>
      </c>
      <c r="Q1424" s="5" t="s">
        <v>32</v>
      </c>
      <c r="R1424" s="5" t="s">
        <v>33</v>
      </c>
      <c r="S1424" s="6" t="s">
        <v>324</v>
      </c>
      <c r="T1424" s="8">
        <v>413708315</v>
      </c>
      <c r="U1424" s="8">
        <v>0</v>
      </c>
      <c r="V1424" s="8">
        <v>0</v>
      </c>
      <c r="W1424" s="8">
        <v>413708315</v>
      </c>
      <c r="X1424" s="8">
        <v>0</v>
      </c>
      <c r="Y1424" s="8">
        <v>413708303</v>
      </c>
      <c r="Z1424" s="8">
        <v>12</v>
      </c>
      <c r="AA1424" s="8">
        <v>413708303</v>
      </c>
      <c r="AB1424" s="8">
        <v>206854151</v>
      </c>
      <c r="AC1424" s="8">
        <v>206854151</v>
      </c>
      <c r="AD1424" s="21">
        <v>206854151</v>
      </c>
    </row>
    <row r="1425" spans="1:30" ht="33.75" x14ac:dyDescent="0.25">
      <c r="A1425" s="20" t="s">
        <v>440</v>
      </c>
      <c r="B1425" s="6" t="s">
        <v>441</v>
      </c>
      <c r="C1425" s="7" t="s">
        <v>328</v>
      </c>
      <c r="D1425" s="7" t="s">
        <v>37</v>
      </c>
      <c r="E1425" s="3" t="str">
        <f>VLOOKUP(Tabla2[[#This Row],[RUBRO]],Hoja9!$B$4:$M$1963,10,0)</f>
        <v>MODELO INTERVENCION</v>
      </c>
      <c r="F1425" s="7" t="str">
        <f>VLOOKUP(Tabla2[[#This Row],[RUBRO]],Hoja9!$B$4:$M$1963,11,0)</f>
        <v>DIRECCION ADMINISTRATIVA</v>
      </c>
      <c r="G1425" s="7" t="str">
        <f>VLOOKUP(Tabla2[[#This Row],[RUBRO]],Hoja9!$B$4:$M$1963,12,0)</f>
        <v>Administrativa NM</v>
      </c>
      <c r="H1425" s="5" t="s">
        <v>30</v>
      </c>
      <c r="I1425" s="5" t="s">
        <v>301</v>
      </c>
      <c r="J1425" s="5" t="s">
        <v>233</v>
      </c>
      <c r="K1425" s="5" t="s">
        <v>77</v>
      </c>
      <c r="L1425" s="5" t="s">
        <v>42</v>
      </c>
      <c r="M1425" s="5" t="s">
        <v>329</v>
      </c>
      <c r="N1425" s="5"/>
      <c r="O1425" s="5"/>
      <c r="P1425" s="5" t="s">
        <v>31</v>
      </c>
      <c r="Q1425" s="5" t="s">
        <v>32</v>
      </c>
      <c r="R1425" s="5" t="s">
        <v>33</v>
      </c>
      <c r="S1425" s="6" t="s">
        <v>330</v>
      </c>
      <c r="T1425" s="8">
        <v>0</v>
      </c>
      <c r="U1425" s="8">
        <v>44125000</v>
      </c>
      <c r="V1425" s="8">
        <v>0</v>
      </c>
      <c r="W1425" s="8">
        <v>44125000</v>
      </c>
      <c r="X1425" s="8">
        <v>0</v>
      </c>
      <c r="Y1425" s="8">
        <v>4300000</v>
      </c>
      <c r="Z1425" s="8">
        <v>39825000</v>
      </c>
      <c r="AA1425" s="8">
        <v>0</v>
      </c>
      <c r="AB1425" s="8">
        <v>0</v>
      </c>
      <c r="AC1425" s="8">
        <v>0</v>
      </c>
      <c r="AD1425" s="21">
        <v>0</v>
      </c>
    </row>
    <row r="1426" spans="1:30" ht="33.75" x14ac:dyDescent="0.25">
      <c r="A1426" s="20" t="s">
        <v>440</v>
      </c>
      <c r="B1426" s="6" t="s">
        <v>441</v>
      </c>
      <c r="C1426" s="7" t="s">
        <v>354</v>
      </c>
      <c r="D1426" s="7" t="s">
        <v>37</v>
      </c>
      <c r="E1426" s="3" t="str">
        <f>VLOOKUP(Tabla2[[#This Row],[RUBRO]],Hoja9!$B$4:$M$1963,10,0)</f>
        <v>MODELO INTERVENCION</v>
      </c>
      <c r="F1426" s="7" t="str">
        <f>VLOOKUP(Tabla2[[#This Row],[RUBRO]],Hoja9!$B$4:$M$1963,11,0)</f>
        <v>DIRECCIÓN DE GESTIÓN HUMANA</v>
      </c>
      <c r="G1426" s="7" t="str">
        <f>VLOOKUP(Tabla2[[#This Row],[RUBRO]],Hoja9!$B$4:$M$1963,12,0)</f>
        <v>Gestión Humana- Capacitación</v>
      </c>
      <c r="H1426" s="5" t="s">
        <v>30</v>
      </c>
      <c r="I1426" s="5" t="s">
        <v>301</v>
      </c>
      <c r="J1426" s="5" t="s">
        <v>233</v>
      </c>
      <c r="K1426" s="5" t="s">
        <v>77</v>
      </c>
      <c r="L1426" s="5" t="s">
        <v>42</v>
      </c>
      <c r="M1426" s="5" t="s">
        <v>355</v>
      </c>
      <c r="N1426" s="5"/>
      <c r="O1426" s="5"/>
      <c r="P1426" s="5" t="s">
        <v>31</v>
      </c>
      <c r="Q1426" s="5" t="s">
        <v>32</v>
      </c>
      <c r="R1426" s="5" t="s">
        <v>33</v>
      </c>
      <c r="S1426" s="6" t="s">
        <v>356</v>
      </c>
      <c r="T1426" s="8">
        <v>0</v>
      </c>
      <c r="U1426" s="8">
        <v>6891300</v>
      </c>
      <c r="V1426" s="8">
        <v>0</v>
      </c>
      <c r="W1426" s="8">
        <v>6891300</v>
      </c>
      <c r="X1426" s="8">
        <v>0</v>
      </c>
      <c r="Y1426" s="8">
        <v>6891300</v>
      </c>
      <c r="Z1426" s="8">
        <v>0</v>
      </c>
      <c r="AA1426" s="8">
        <v>6179000</v>
      </c>
      <c r="AB1426" s="8">
        <v>0</v>
      </c>
      <c r="AC1426" s="8">
        <v>0</v>
      </c>
      <c r="AD1426" s="21">
        <v>0</v>
      </c>
    </row>
    <row r="1427" spans="1:30" ht="33.75" x14ac:dyDescent="0.25">
      <c r="A1427" s="20" t="s">
        <v>440</v>
      </c>
      <c r="B1427" s="6" t="s">
        <v>441</v>
      </c>
      <c r="C1427" s="7" t="s">
        <v>359</v>
      </c>
      <c r="D1427" s="7" t="s">
        <v>37</v>
      </c>
      <c r="E1427" s="3" t="str">
        <f>VLOOKUP(Tabla2[[#This Row],[RUBRO]],Hoja9!$B$4:$M$1963,10,0)</f>
        <v>MODELO INTERVENCION</v>
      </c>
      <c r="F1427" s="7" t="str">
        <f>VLOOKUP(Tabla2[[#This Row],[RUBRO]],Hoja9!$B$4:$M$1963,11,0)</f>
        <v>DIRECCIÓN DE GESTIÓN HUMANA</v>
      </c>
      <c r="G1427" s="7" t="str">
        <f>VLOOKUP(Tabla2[[#This Row],[RUBRO]],Hoja9!$B$4:$M$1963,12,0)</f>
        <v>Gestión Humana- Viáticos</v>
      </c>
      <c r="H1427" s="5" t="s">
        <v>30</v>
      </c>
      <c r="I1427" s="5" t="s">
        <v>301</v>
      </c>
      <c r="J1427" s="5" t="s">
        <v>233</v>
      </c>
      <c r="K1427" s="5" t="s">
        <v>77</v>
      </c>
      <c r="L1427" s="5" t="s">
        <v>42</v>
      </c>
      <c r="M1427" s="5" t="s">
        <v>360</v>
      </c>
      <c r="N1427" s="5"/>
      <c r="O1427" s="5"/>
      <c r="P1427" s="5" t="s">
        <v>31</v>
      </c>
      <c r="Q1427" s="5" t="s">
        <v>32</v>
      </c>
      <c r="R1427" s="5" t="s">
        <v>33</v>
      </c>
      <c r="S1427" s="6" t="s">
        <v>361</v>
      </c>
      <c r="T1427" s="8">
        <v>2000000</v>
      </c>
      <c r="U1427" s="8">
        <v>0</v>
      </c>
      <c r="V1427" s="8">
        <v>473297</v>
      </c>
      <c r="W1427" s="8">
        <v>1526703</v>
      </c>
      <c r="X1427" s="8">
        <v>0</v>
      </c>
      <c r="Y1427" s="8">
        <v>1191102</v>
      </c>
      <c r="Z1427" s="8">
        <v>335601</v>
      </c>
      <c r="AA1427" s="8">
        <v>1191102</v>
      </c>
      <c r="AB1427" s="8">
        <v>1191102</v>
      </c>
      <c r="AC1427" s="8">
        <v>1191102</v>
      </c>
      <c r="AD1427" s="21">
        <v>1191102</v>
      </c>
    </row>
    <row r="1428" spans="1:30" ht="22.5" x14ac:dyDescent="0.25">
      <c r="A1428" s="20" t="s">
        <v>440</v>
      </c>
      <c r="B1428" s="6" t="s">
        <v>441</v>
      </c>
      <c r="C1428" s="7" t="s">
        <v>365</v>
      </c>
      <c r="D1428" s="7" t="s">
        <v>37</v>
      </c>
      <c r="E1428" s="3" t="str">
        <f>VLOOKUP(Tabla2[[#This Row],[RUBRO]],Hoja9!$B$4:$M$1963,10,0)</f>
        <v>MODELO INTERVENCION</v>
      </c>
      <c r="F1428" s="7" t="str">
        <f>VLOOKUP(Tabla2[[#This Row],[RUBRO]],Hoja9!$B$4:$M$1963,11,0)</f>
        <v>SECRETARIA GENERAL</v>
      </c>
      <c r="G1428" s="7" t="str">
        <f>VLOOKUP(Tabla2[[#This Row],[RUBRO]],Hoja9!$B$4:$M$1963,12,0)</f>
        <v>Secretaria General</v>
      </c>
      <c r="H1428" s="5" t="s">
        <v>30</v>
      </c>
      <c r="I1428" s="5" t="s">
        <v>301</v>
      </c>
      <c r="J1428" s="5" t="s">
        <v>233</v>
      </c>
      <c r="K1428" s="5" t="s">
        <v>77</v>
      </c>
      <c r="L1428" s="5" t="s">
        <v>42</v>
      </c>
      <c r="M1428" s="5" t="s">
        <v>266</v>
      </c>
      <c r="N1428" s="5"/>
      <c r="O1428" s="5"/>
      <c r="P1428" s="5" t="s">
        <v>31</v>
      </c>
      <c r="Q1428" s="5" t="s">
        <v>32</v>
      </c>
      <c r="R1428" s="5" t="s">
        <v>33</v>
      </c>
      <c r="S1428" s="6" t="s">
        <v>267</v>
      </c>
      <c r="T1428" s="8">
        <v>358914</v>
      </c>
      <c r="U1428" s="8">
        <v>176500</v>
      </c>
      <c r="V1428" s="8">
        <v>0</v>
      </c>
      <c r="W1428" s="8">
        <v>535414</v>
      </c>
      <c r="X1428" s="8">
        <v>0</v>
      </c>
      <c r="Y1428" s="8">
        <v>0</v>
      </c>
      <c r="Z1428" s="8">
        <v>535414</v>
      </c>
      <c r="AA1428" s="8">
        <v>0</v>
      </c>
      <c r="AB1428" s="8">
        <v>0</v>
      </c>
      <c r="AC1428" s="8">
        <v>0</v>
      </c>
      <c r="AD1428" s="21">
        <v>0</v>
      </c>
    </row>
    <row r="1429" spans="1:30" ht="33.75" x14ac:dyDescent="0.25">
      <c r="A1429" s="20" t="s">
        <v>440</v>
      </c>
      <c r="B1429" s="6" t="s">
        <v>441</v>
      </c>
      <c r="C1429" s="7" t="s">
        <v>372</v>
      </c>
      <c r="D1429" s="7" t="s">
        <v>474</v>
      </c>
      <c r="E1429" s="3" t="str">
        <f>VLOOKUP(Tabla2[[#This Row],[RUBRO]],Hoja9!$B$4:$M$1963,10,0)</f>
        <v xml:space="preserve">CONSTRUCCION </v>
      </c>
      <c r="F1429" s="7" t="str">
        <f>VLOOKUP(Tabla2[[#This Row],[RUBRO]],Hoja9!$B$4:$M$1963,11,0)</f>
        <v>DIRECCION ADMINISTRATIVA</v>
      </c>
      <c r="G1429" s="7" t="str">
        <f>VLOOKUP(Tabla2[[#This Row],[RUBRO]],Hoja9!$B$4:$M$1963,12,0)</f>
        <v>Administrativa CONS</v>
      </c>
      <c r="H1429" s="5" t="s">
        <v>30</v>
      </c>
      <c r="I1429" s="5" t="s">
        <v>301</v>
      </c>
      <c r="J1429" s="5" t="s">
        <v>233</v>
      </c>
      <c r="K1429" s="5" t="s">
        <v>64</v>
      </c>
      <c r="L1429" s="5" t="s">
        <v>42</v>
      </c>
      <c r="M1429" s="5" t="s">
        <v>234</v>
      </c>
      <c r="N1429" s="5"/>
      <c r="O1429" s="5"/>
      <c r="P1429" s="5" t="s">
        <v>31</v>
      </c>
      <c r="Q1429" s="5" t="s">
        <v>171</v>
      </c>
      <c r="R1429" s="5" t="s">
        <v>33</v>
      </c>
      <c r="S1429" s="6" t="s">
        <v>373</v>
      </c>
      <c r="T1429" s="8">
        <v>44940000</v>
      </c>
      <c r="U1429" s="8">
        <v>0</v>
      </c>
      <c r="V1429" s="8">
        <v>0</v>
      </c>
      <c r="W1429" s="8">
        <v>44940000</v>
      </c>
      <c r="X1429" s="8">
        <v>0</v>
      </c>
      <c r="Y1429" s="8">
        <v>37450000</v>
      </c>
      <c r="Z1429" s="8">
        <v>7490000</v>
      </c>
      <c r="AA1429" s="8">
        <v>32900000</v>
      </c>
      <c r="AB1429" s="8">
        <v>18900000</v>
      </c>
      <c r="AC1429" s="8">
        <v>18900000</v>
      </c>
      <c r="AD1429" s="21">
        <v>18900000</v>
      </c>
    </row>
    <row r="1430" spans="1:30" ht="33.75" x14ac:dyDescent="0.25">
      <c r="A1430" s="20" t="s">
        <v>440</v>
      </c>
      <c r="B1430" s="6" t="s">
        <v>441</v>
      </c>
      <c r="C1430" s="7" t="s">
        <v>372</v>
      </c>
      <c r="D1430" s="7" t="s">
        <v>474</v>
      </c>
      <c r="E1430" s="3" t="str">
        <f>VLOOKUP(Tabla2[[#This Row],[RUBRO]],Hoja9!$B$4:$M$1963,10,0)</f>
        <v xml:space="preserve">CONSTRUCCION </v>
      </c>
      <c r="F1430" s="7" t="str">
        <f>VLOOKUP(Tabla2[[#This Row],[RUBRO]],Hoja9!$B$4:$M$1963,11,0)</f>
        <v>DIRECCION ADMINISTRATIVA</v>
      </c>
      <c r="G1430" s="7" t="str">
        <f>VLOOKUP(Tabla2[[#This Row],[RUBRO]],Hoja9!$B$4:$M$1963,12,0)</f>
        <v>Administrativa CONS</v>
      </c>
      <c r="H1430" s="5" t="s">
        <v>30</v>
      </c>
      <c r="I1430" s="5" t="s">
        <v>301</v>
      </c>
      <c r="J1430" s="5" t="s">
        <v>233</v>
      </c>
      <c r="K1430" s="5" t="s">
        <v>64</v>
      </c>
      <c r="L1430" s="5" t="s">
        <v>42</v>
      </c>
      <c r="M1430" s="5" t="s">
        <v>234</v>
      </c>
      <c r="N1430" s="5"/>
      <c r="O1430" s="5"/>
      <c r="P1430" s="5" t="s">
        <v>31</v>
      </c>
      <c r="Q1430" s="5" t="s">
        <v>32</v>
      </c>
      <c r="R1430" s="5" t="s">
        <v>33</v>
      </c>
      <c r="S1430" s="6" t="s">
        <v>373</v>
      </c>
      <c r="T1430" s="8">
        <v>0</v>
      </c>
      <c r="U1430" s="8">
        <v>244921686</v>
      </c>
      <c r="V1430" s="8">
        <v>0</v>
      </c>
      <c r="W1430" s="8">
        <v>244921686</v>
      </c>
      <c r="X1430" s="8">
        <v>0</v>
      </c>
      <c r="Y1430" s="8">
        <v>244921686</v>
      </c>
      <c r="Z1430" s="8">
        <v>0</v>
      </c>
      <c r="AA1430" s="8">
        <v>0</v>
      </c>
      <c r="AB1430" s="8">
        <v>0</v>
      </c>
      <c r="AC1430" s="8">
        <v>0</v>
      </c>
      <c r="AD1430" s="21">
        <v>0</v>
      </c>
    </row>
    <row r="1431" spans="1:30" ht="33.75" x14ac:dyDescent="0.25">
      <c r="A1431" s="20" t="s">
        <v>440</v>
      </c>
      <c r="B1431" s="6" t="s">
        <v>441</v>
      </c>
      <c r="C1431" s="7" t="s">
        <v>374</v>
      </c>
      <c r="D1431" s="7" t="s">
        <v>474</v>
      </c>
      <c r="E1431" s="3" t="str">
        <f>VLOOKUP(Tabla2[[#This Row],[RUBRO]],Hoja9!$B$4:$M$1963,10,0)</f>
        <v xml:space="preserve">CONSTRUCCION </v>
      </c>
      <c r="F1431" s="7" t="str">
        <f>VLOOKUP(Tabla2[[#This Row],[RUBRO]],Hoja9!$B$4:$M$1963,11,0)</f>
        <v>DIRECCION ADMINISTRATIVA</v>
      </c>
      <c r="G1431" s="7" t="str">
        <f>VLOOKUP(Tabla2[[#This Row],[RUBRO]],Hoja9!$B$4:$M$1963,12,0)</f>
        <v>Administrativa CONS</v>
      </c>
      <c r="H1431" s="5" t="s">
        <v>30</v>
      </c>
      <c r="I1431" s="5" t="s">
        <v>301</v>
      </c>
      <c r="J1431" s="5" t="s">
        <v>233</v>
      </c>
      <c r="K1431" s="5" t="s">
        <v>64</v>
      </c>
      <c r="L1431" s="5" t="s">
        <v>42</v>
      </c>
      <c r="M1431" s="5" t="s">
        <v>281</v>
      </c>
      <c r="N1431" s="5"/>
      <c r="O1431" s="5"/>
      <c r="P1431" s="5" t="s">
        <v>31</v>
      </c>
      <c r="Q1431" s="5" t="s">
        <v>171</v>
      </c>
      <c r="R1431" s="5" t="s">
        <v>33</v>
      </c>
      <c r="S1431" s="6" t="s">
        <v>375</v>
      </c>
      <c r="T1431" s="8">
        <v>65000000</v>
      </c>
      <c r="U1431" s="8">
        <v>0</v>
      </c>
      <c r="V1431" s="8">
        <v>0</v>
      </c>
      <c r="W1431" s="8">
        <v>65000000</v>
      </c>
      <c r="X1431" s="8">
        <v>0</v>
      </c>
      <c r="Y1431" s="8">
        <v>65000000</v>
      </c>
      <c r="Z1431" s="8">
        <v>0</v>
      </c>
      <c r="AA1431" s="8">
        <v>55648239</v>
      </c>
      <c r="AB1431" s="8">
        <v>17667560</v>
      </c>
      <c r="AC1431" s="8">
        <v>17667560</v>
      </c>
      <c r="AD1431" s="21">
        <v>17667560</v>
      </c>
    </row>
    <row r="1432" spans="1:30" ht="33.75" x14ac:dyDescent="0.25">
      <c r="A1432" s="20" t="s">
        <v>440</v>
      </c>
      <c r="B1432" s="6" t="s">
        <v>441</v>
      </c>
      <c r="C1432" s="7" t="s">
        <v>400</v>
      </c>
      <c r="D1432" s="7" t="s">
        <v>474</v>
      </c>
      <c r="E1432" s="3" t="str">
        <f>VLOOKUP(Tabla2[[#This Row],[RUBRO]],Hoja9!$B$4:$M$1963,10,0)</f>
        <v xml:space="preserve">CONSTRUCCION </v>
      </c>
      <c r="F1432" s="7" t="str">
        <f>VLOOKUP(Tabla2[[#This Row],[RUBRO]],Hoja9!$B$4:$M$1963,11,0)</f>
        <v>DIRECCION ADMINISTRATIVA</v>
      </c>
      <c r="G1432" s="7" t="str">
        <f>VLOOKUP(Tabla2[[#This Row],[RUBRO]],Hoja9!$B$4:$M$1963,12,0)</f>
        <v>Administrativa CONS</v>
      </c>
      <c r="H1432" s="5" t="s">
        <v>30</v>
      </c>
      <c r="I1432" s="5" t="s">
        <v>301</v>
      </c>
      <c r="J1432" s="5" t="s">
        <v>233</v>
      </c>
      <c r="K1432" s="5" t="s">
        <v>64</v>
      </c>
      <c r="L1432" s="5" t="s">
        <v>42</v>
      </c>
      <c r="M1432" s="5" t="s">
        <v>240</v>
      </c>
      <c r="N1432" s="5"/>
      <c r="O1432" s="5"/>
      <c r="P1432" s="5" t="s">
        <v>31</v>
      </c>
      <c r="Q1432" s="5" t="s">
        <v>171</v>
      </c>
      <c r="R1432" s="5" t="s">
        <v>33</v>
      </c>
      <c r="S1432" s="6" t="s">
        <v>401</v>
      </c>
      <c r="T1432" s="8">
        <v>30000000</v>
      </c>
      <c r="U1432" s="8">
        <v>0</v>
      </c>
      <c r="V1432" s="8">
        <v>0</v>
      </c>
      <c r="W1432" s="8">
        <v>30000000</v>
      </c>
      <c r="X1432" s="8">
        <v>0</v>
      </c>
      <c r="Y1432" s="8">
        <v>30000000</v>
      </c>
      <c r="Z1432" s="8">
        <v>0</v>
      </c>
      <c r="AA1432" s="8">
        <v>26685750</v>
      </c>
      <c r="AB1432" s="8">
        <v>0</v>
      </c>
      <c r="AC1432" s="8">
        <v>0</v>
      </c>
      <c r="AD1432" s="21">
        <v>0</v>
      </c>
    </row>
    <row r="1433" spans="1:30" ht="33.75" x14ac:dyDescent="0.25">
      <c r="A1433" s="20" t="s">
        <v>440</v>
      </c>
      <c r="B1433" s="6" t="s">
        <v>441</v>
      </c>
      <c r="C1433" s="7" t="s">
        <v>378</v>
      </c>
      <c r="D1433" s="7" t="s">
        <v>474</v>
      </c>
      <c r="E1433" s="3" t="str">
        <f>VLOOKUP(Tabla2[[#This Row],[RUBRO]],Hoja9!$B$4:$M$1963,10,0)</f>
        <v xml:space="preserve">CONSTRUCCION </v>
      </c>
      <c r="F1433" s="7" t="str">
        <f>VLOOKUP(Tabla2[[#This Row],[RUBRO]],Hoja9!$B$4:$M$1963,11,0)</f>
        <v>DIRECCIÓN DE GESTIÓN HUMANA</v>
      </c>
      <c r="G1433" s="7" t="str">
        <f>VLOOKUP(Tabla2[[#This Row],[RUBRO]],Hoja9!$B$4:$M$1963,12,0)</f>
        <v>Gestión Humana - Pres. Serv</v>
      </c>
      <c r="H1433" s="5" t="s">
        <v>30</v>
      </c>
      <c r="I1433" s="5" t="s">
        <v>301</v>
      </c>
      <c r="J1433" s="5" t="s">
        <v>233</v>
      </c>
      <c r="K1433" s="5" t="s">
        <v>64</v>
      </c>
      <c r="L1433" s="5" t="s">
        <v>42</v>
      </c>
      <c r="M1433" s="5" t="s">
        <v>243</v>
      </c>
      <c r="N1433" s="5"/>
      <c r="O1433" s="5"/>
      <c r="P1433" s="5" t="s">
        <v>31</v>
      </c>
      <c r="Q1433" s="5" t="s">
        <v>171</v>
      </c>
      <c r="R1433" s="5" t="s">
        <v>33</v>
      </c>
      <c r="S1433" s="6" t="s">
        <v>59</v>
      </c>
      <c r="T1433" s="8">
        <v>56281000</v>
      </c>
      <c r="U1433" s="8">
        <v>23975000</v>
      </c>
      <c r="V1433" s="8">
        <v>858701</v>
      </c>
      <c r="W1433" s="8">
        <v>79397299</v>
      </c>
      <c r="X1433" s="8">
        <v>0</v>
      </c>
      <c r="Y1433" s="8">
        <v>79014699</v>
      </c>
      <c r="Z1433" s="8">
        <v>382600</v>
      </c>
      <c r="AA1433" s="8">
        <v>79014699</v>
      </c>
      <c r="AB1433" s="8">
        <v>39065400</v>
      </c>
      <c r="AC1433" s="8">
        <v>39065400</v>
      </c>
      <c r="AD1433" s="21">
        <v>39065400</v>
      </c>
    </row>
    <row r="1434" spans="1:30" ht="33.75" x14ac:dyDescent="0.25">
      <c r="A1434" s="20" t="s">
        <v>440</v>
      </c>
      <c r="B1434" s="6" t="s">
        <v>441</v>
      </c>
      <c r="C1434" s="7" t="s">
        <v>379</v>
      </c>
      <c r="D1434" s="7" t="s">
        <v>474</v>
      </c>
      <c r="E1434" s="3" t="str">
        <f>VLOOKUP(Tabla2[[#This Row],[RUBRO]],Hoja9!$B$4:$M$1963,10,0)</f>
        <v xml:space="preserve">CONSTRUCCION </v>
      </c>
      <c r="F1434" s="7" t="str">
        <f>VLOOKUP(Tabla2[[#This Row],[RUBRO]],Hoja9!$B$4:$M$1963,11,0)</f>
        <v>DIRECCIÓN DE GESTIÓN HUMANA</v>
      </c>
      <c r="G1434" s="7" t="str">
        <f>VLOOKUP(Tabla2[[#This Row],[RUBRO]],Hoja9!$B$4:$M$1963,12,0)</f>
        <v>Gestión Humana- Viáticos</v>
      </c>
      <c r="H1434" s="5" t="s">
        <v>30</v>
      </c>
      <c r="I1434" s="5" t="s">
        <v>301</v>
      </c>
      <c r="J1434" s="5" t="s">
        <v>233</v>
      </c>
      <c r="K1434" s="5" t="s">
        <v>64</v>
      </c>
      <c r="L1434" s="5" t="s">
        <v>42</v>
      </c>
      <c r="M1434" s="5" t="s">
        <v>246</v>
      </c>
      <c r="N1434" s="5"/>
      <c r="O1434" s="5"/>
      <c r="P1434" s="5" t="s">
        <v>31</v>
      </c>
      <c r="Q1434" s="5" t="s">
        <v>171</v>
      </c>
      <c r="R1434" s="5" t="s">
        <v>33</v>
      </c>
      <c r="S1434" s="6" t="s">
        <v>249</v>
      </c>
      <c r="T1434" s="8">
        <v>3742000</v>
      </c>
      <c r="U1434" s="8">
        <v>795481</v>
      </c>
      <c r="V1434" s="8">
        <v>0</v>
      </c>
      <c r="W1434" s="8">
        <v>4537481</v>
      </c>
      <c r="X1434" s="8">
        <v>0</v>
      </c>
      <c r="Y1434" s="8">
        <v>1324186</v>
      </c>
      <c r="Z1434" s="8">
        <v>3213295</v>
      </c>
      <c r="AA1434" s="8">
        <v>898878</v>
      </c>
      <c r="AB1434" s="8">
        <v>677612</v>
      </c>
      <c r="AC1434" s="8">
        <v>677612</v>
      </c>
      <c r="AD1434" s="21">
        <v>677612</v>
      </c>
    </row>
    <row r="1435" spans="1:30" ht="33.75" hidden="1" x14ac:dyDescent="0.25">
      <c r="A1435" s="20" t="s">
        <v>442</v>
      </c>
      <c r="B1435" s="6" t="s">
        <v>443</v>
      </c>
      <c r="C1435" s="7" t="s">
        <v>145</v>
      </c>
      <c r="D1435" s="7" t="s">
        <v>595</v>
      </c>
      <c r="E1435" s="3" t="str">
        <f>VLOOKUP(Tabla2[[#This Row],[RUBRO]],Hoja9!$B$4:$M$1963,10,0)</f>
        <v>FUNCIONAMIENTO</v>
      </c>
      <c r="F1435" s="7" t="str">
        <f>VLOOKUP(Tabla2[[#This Row],[RUBRO]],Hoja9!$B$4:$M$1963,11,0)</f>
        <v>DIRECCION ADMINISTRATIVA</v>
      </c>
      <c r="G1435" s="7" t="str">
        <f>VLOOKUP(Tabla2[[#This Row],[RUBRO]],Hoja9!$B$4:$M$1963,12,0)</f>
        <v>Administrativa</v>
      </c>
      <c r="H1435" s="5" t="s">
        <v>40</v>
      </c>
      <c r="I1435" s="5" t="s">
        <v>77</v>
      </c>
      <c r="J1435" s="5" t="s">
        <v>42</v>
      </c>
      <c r="K1435" s="5" t="s">
        <v>63</v>
      </c>
      <c r="L1435" s="5" t="s">
        <v>143</v>
      </c>
      <c r="M1435" s="5" t="s">
        <v>63</v>
      </c>
      <c r="N1435" s="5"/>
      <c r="O1435" s="5"/>
      <c r="P1435" s="5" t="s">
        <v>31</v>
      </c>
      <c r="Q1435" s="5" t="s">
        <v>32</v>
      </c>
      <c r="R1435" s="5" t="s">
        <v>33</v>
      </c>
      <c r="S1435" s="6" t="s">
        <v>146</v>
      </c>
      <c r="T1435" s="8">
        <v>95000000</v>
      </c>
      <c r="U1435" s="8">
        <v>0</v>
      </c>
      <c r="V1435" s="8">
        <v>0</v>
      </c>
      <c r="W1435" s="8">
        <v>95000000</v>
      </c>
      <c r="X1435" s="8">
        <v>0</v>
      </c>
      <c r="Y1435" s="8">
        <v>95000000</v>
      </c>
      <c r="Z1435" s="8">
        <v>0</v>
      </c>
      <c r="AA1435" s="8">
        <v>79250425</v>
      </c>
      <c r="AB1435" s="8">
        <v>78870425</v>
      </c>
      <c r="AC1435" s="8">
        <v>78870425</v>
      </c>
      <c r="AD1435" s="21">
        <v>78870425</v>
      </c>
    </row>
    <row r="1436" spans="1:30" ht="33.75" hidden="1" x14ac:dyDescent="0.25">
      <c r="A1436" s="20" t="s">
        <v>442</v>
      </c>
      <c r="B1436" s="6" t="s">
        <v>443</v>
      </c>
      <c r="C1436" s="7" t="s">
        <v>149</v>
      </c>
      <c r="D1436" s="7" t="s">
        <v>595</v>
      </c>
      <c r="E1436" s="3" t="str">
        <f>VLOOKUP(Tabla2[[#This Row],[RUBRO]],Hoja9!$B$4:$M$1963,10,0)</f>
        <v>FUNCIONAMIENTO</v>
      </c>
      <c r="F1436" s="7" t="str">
        <f>VLOOKUP(Tabla2[[#This Row],[RUBRO]],Hoja9!$B$4:$M$1963,11,0)</f>
        <v>DIRECCION ADMINISTRATIVA</v>
      </c>
      <c r="G1436" s="7" t="str">
        <f>VLOOKUP(Tabla2[[#This Row],[RUBRO]],Hoja9!$B$4:$M$1963,12,0)</f>
        <v>Administrativa</v>
      </c>
      <c r="H1436" s="5" t="s">
        <v>40</v>
      </c>
      <c r="I1436" s="5" t="s">
        <v>77</v>
      </c>
      <c r="J1436" s="5" t="s">
        <v>42</v>
      </c>
      <c r="K1436" s="5" t="s">
        <v>63</v>
      </c>
      <c r="L1436" s="5" t="s">
        <v>143</v>
      </c>
      <c r="M1436" s="5" t="s">
        <v>150</v>
      </c>
      <c r="N1436" s="5"/>
      <c r="O1436" s="5"/>
      <c r="P1436" s="5" t="s">
        <v>31</v>
      </c>
      <c r="Q1436" s="5" t="s">
        <v>32</v>
      </c>
      <c r="R1436" s="5" t="s">
        <v>33</v>
      </c>
      <c r="S1436" s="6" t="s">
        <v>151</v>
      </c>
      <c r="T1436" s="8">
        <v>69000</v>
      </c>
      <c r="U1436" s="8">
        <v>0</v>
      </c>
      <c r="V1436" s="8">
        <v>0</v>
      </c>
      <c r="W1436" s="8">
        <v>69000</v>
      </c>
      <c r="X1436" s="8">
        <v>0</v>
      </c>
      <c r="Y1436" s="8">
        <v>69000</v>
      </c>
      <c r="Z1436" s="8">
        <v>0</v>
      </c>
      <c r="AA1436" s="8">
        <v>62000</v>
      </c>
      <c r="AB1436" s="8">
        <v>0</v>
      </c>
      <c r="AC1436" s="8">
        <v>0</v>
      </c>
      <c r="AD1436" s="21">
        <v>0</v>
      </c>
    </row>
    <row r="1437" spans="1:30" ht="33.75" hidden="1" x14ac:dyDescent="0.25">
      <c r="A1437" s="20" t="s">
        <v>442</v>
      </c>
      <c r="B1437" s="6" t="s">
        <v>443</v>
      </c>
      <c r="C1437" s="7" t="s">
        <v>155</v>
      </c>
      <c r="D1437" s="7" t="s">
        <v>471</v>
      </c>
      <c r="E1437" s="3" t="str">
        <f>VLOOKUP(Tabla2[[#This Row],[RUBRO]],Hoja9!$B$4:$M$1963,10,0)</f>
        <v>FUNCIONAMIENTO</v>
      </c>
      <c r="F1437" s="7" t="str">
        <f>VLOOKUP(Tabla2[[#This Row],[RUBRO]],Hoja9!$B$4:$M$1963,11,0)</f>
        <v>DIRECCION ADMINISTRATIVA</v>
      </c>
      <c r="G1437" s="7" t="str">
        <f>VLOOKUP(Tabla2[[#This Row],[RUBRO]],Hoja9!$B$4:$M$1963,12,0)</f>
        <v>Administrativa</v>
      </c>
      <c r="H1437" s="5" t="s">
        <v>40</v>
      </c>
      <c r="I1437" s="5" t="s">
        <v>77</v>
      </c>
      <c r="J1437" s="5" t="s">
        <v>42</v>
      </c>
      <c r="K1437" s="5" t="s">
        <v>80</v>
      </c>
      <c r="L1437" s="5" t="s">
        <v>80</v>
      </c>
      <c r="M1437" s="5" t="s">
        <v>41</v>
      </c>
      <c r="N1437" s="5"/>
      <c r="O1437" s="5"/>
      <c r="P1437" s="5" t="s">
        <v>31</v>
      </c>
      <c r="Q1437" s="5" t="s">
        <v>32</v>
      </c>
      <c r="R1437" s="5" t="s">
        <v>33</v>
      </c>
      <c r="S1437" s="6" t="s">
        <v>156</v>
      </c>
      <c r="T1437" s="8">
        <v>0</v>
      </c>
      <c r="U1437" s="8">
        <v>1272000</v>
      </c>
      <c r="V1437" s="8">
        <v>0</v>
      </c>
      <c r="W1437" s="8">
        <v>1272000</v>
      </c>
      <c r="X1437" s="8">
        <v>0</v>
      </c>
      <c r="Y1437" s="8">
        <v>1272000</v>
      </c>
      <c r="Z1437" s="8">
        <v>0</v>
      </c>
      <c r="AA1437" s="8">
        <v>0</v>
      </c>
      <c r="AB1437" s="8">
        <v>0</v>
      </c>
      <c r="AC1437" s="8">
        <v>0</v>
      </c>
      <c r="AD1437" s="21">
        <v>0</v>
      </c>
    </row>
    <row r="1438" spans="1:30" ht="33.75" hidden="1" x14ac:dyDescent="0.25">
      <c r="A1438" s="20" t="s">
        <v>442</v>
      </c>
      <c r="B1438" s="6" t="s">
        <v>443</v>
      </c>
      <c r="C1438" s="7" t="s">
        <v>157</v>
      </c>
      <c r="D1438" s="7" t="s">
        <v>471</v>
      </c>
      <c r="E1438" s="3" t="str">
        <f>VLOOKUP(Tabla2[[#This Row],[RUBRO]],Hoja9!$B$4:$M$1963,10,0)</f>
        <v>FUNCIONAMIENTO</v>
      </c>
      <c r="F1438" s="7" t="str">
        <f>VLOOKUP(Tabla2[[#This Row],[RUBRO]],Hoja9!$B$4:$M$1963,11,0)</f>
        <v>DIRECCION ADMINISTRATIVA</v>
      </c>
      <c r="G1438" s="7" t="str">
        <f>VLOOKUP(Tabla2[[#This Row],[RUBRO]],Hoja9!$B$4:$M$1963,12,0)</f>
        <v>Administrativa</v>
      </c>
      <c r="H1438" s="5" t="s">
        <v>40</v>
      </c>
      <c r="I1438" s="5" t="s">
        <v>77</v>
      </c>
      <c r="J1438" s="5" t="s">
        <v>42</v>
      </c>
      <c r="K1438" s="5" t="s">
        <v>80</v>
      </c>
      <c r="L1438" s="5" t="s">
        <v>80</v>
      </c>
      <c r="M1438" s="5" t="s">
        <v>77</v>
      </c>
      <c r="N1438" s="5"/>
      <c r="O1438" s="5"/>
      <c r="P1438" s="5" t="s">
        <v>31</v>
      </c>
      <c r="Q1438" s="5" t="s">
        <v>32</v>
      </c>
      <c r="R1438" s="5" t="s">
        <v>33</v>
      </c>
      <c r="S1438" s="6" t="s">
        <v>158</v>
      </c>
      <c r="T1438" s="8">
        <v>19200000</v>
      </c>
      <c r="U1438" s="8">
        <v>0</v>
      </c>
      <c r="V1438" s="8">
        <v>0</v>
      </c>
      <c r="W1438" s="8">
        <v>19200000</v>
      </c>
      <c r="X1438" s="8">
        <v>0</v>
      </c>
      <c r="Y1438" s="8">
        <v>19200000</v>
      </c>
      <c r="Z1438" s="8">
        <v>0</v>
      </c>
      <c r="AA1438" s="8">
        <v>2475244</v>
      </c>
      <c r="AB1438" s="8">
        <v>0</v>
      </c>
      <c r="AC1438" s="8">
        <v>0</v>
      </c>
      <c r="AD1438" s="21">
        <v>0</v>
      </c>
    </row>
    <row r="1439" spans="1:30" ht="33.75" hidden="1" x14ac:dyDescent="0.25">
      <c r="A1439" s="20" t="s">
        <v>442</v>
      </c>
      <c r="B1439" s="6" t="s">
        <v>443</v>
      </c>
      <c r="C1439" s="7" t="s">
        <v>180</v>
      </c>
      <c r="D1439" s="7" t="s">
        <v>471</v>
      </c>
      <c r="E1439" s="3" t="str">
        <f>VLOOKUP(Tabla2[[#This Row],[RUBRO]],Hoja9!$B$4:$M$1963,10,0)</f>
        <v>FUNCIONAMIENTO</v>
      </c>
      <c r="F1439" s="7" t="str">
        <f>VLOOKUP(Tabla2[[#This Row],[RUBRO]],Hoja9!$B$4:$M$1963,11,0)</f>
        <v>DIRECCION ADMINISTRATIVA</v>
      </c>
      <c r="G1439" s="7" t="str">
        <f>VLOOKUP(Tabla2[[#This Row],[RUBRO]],Hoja9!$B$4:$M$1963,12,0)</f>
        <v>Administrativa</v>
      </c>
      <c r="H1439" s="5" t="s">
        <v>40</v>
      </c>
      <c r="I1439" s="5" t="s">
        <v>77</v>
      </c>
      <c r="J1439" s="5" t="s">
        <v>42</v>
      </c>
      <c r="K1439" s="5" t="s">
        <v>80</v>
      </c>
      <c r="L1439" s="5" t="s">
        <v>64</v>
      </c>
      <c r="M1439" s="5" t="s">
        <v>116</v>
      </c>
      <c r="N1439" s="5"/>
      <c r="O1439" s="5"/>
      <c r="P1439" s="5" t="s">
        <v>31</v>
      </c>
      <c r="Q1439" s="5" t="s">
        <v>32</v>
      </c>
      <c r="R1439" s="5" t="s">
        <v>33</v>
      </c>
      <c r="S1439" s="6" t="s">
        <v>181</v>
      </c>
      <c r="T1439" s="8">
        <v>72000000</v>
      </c>
      <c r="U1439" s="8">
        <v>0</v>
      </c>
      <c r="V1439" s="8">
        <v>0</v>
      </c>
      <c r="W1439" s="8">
        <v>72000000</v>
      </c>
      <c r="X1439" s="8">
        <v>0</v>
      </c>
      <c r="Y1439" s="8">
        <v>72000000</v>
      </c>
      <c r="Z1439" s="8">
        <v>0</v>
      </c>
      <c r="AA1439" s="8">
        <v>72000000</v>
      </c>
      <c r="AB1439" s="8">
        <v>17866001</v>
      </c>
      <c r="AC1439" s="8">
        <v>17866001</v>
      </c>
      <c r="AD1439" s="21">
        <v>17866001</v>
      </c>
    </row>
    <row r="1440" spans="1:30" ht="33.75" hidden="1" x14ac:dyDescent="0.25">
      <c r="A1440" s="20" t="s">
        <v>442</v>
      </c>
      <c r="B1440" s="6" t="s">
        <v>443</v>
      </c>
      <c r="C1440" s="7" t="s">
        <v>184</v>
      </c>
      <c r="D1440" s="7" t="s">
        <v>471</v>
      </c>
      <c r="E1440" s="3" t="str">
        <f>VLOOKUP(Tabla2[[#This Row],[RUBRO]],Hoja9!$B$4:$M$1963,10,0)</f>
        <v>FUNCIONAMIENTO</v>
      </c>
      <c r="F1440" s="7" t="str">
        <f>VLOOKUP(Tabla2[[#This Row],[RUBRO]],Hoja9!$B$4:$M$1963,11,0)</f>
        <v>DIRECCION ADMINISTRATIVA</v>
      </c>
      <c r="G1440" s="7" t="str">
        <f>VLOOKUP(Tabla2[[#This Row],[RUBRO]],Hoja9!$B$4:$M$1963,12,0)</f>
        <v>Administrativa</v>
      </c>
      <c r="H1440" s="5" t="s">
        <v>40</v>
      </c>
      <c r="I1440" s="5" t="s">
        <v>77</v>
      </c>
      <c r="J1440" s="5" t="s">
        <v>42</v>
      </c>
      <c r="K1440" s="5" t="s">
        <v>80</v>
      </c>
      <c r="L1440" s="5" t="s">
        <v>64</v>
      </c>
      <c r="M1440" s="5" t="s">
        <v>98</v>
      </c>
      <c r="N1440" s="5"/>
      <c r="O1440" s="5"/>
      <c r="P1440" s="5" t="s">
        <v>31</v>
      </c>
      <c r="Q1440" s="5" t="s">
        <v>32</v>
      </c>
      <c r="R1440" s="5" t="s">
        <v>33</v>
      </c>
      <c r="S1440" s="6" t="s">
        <v>185</v>
      </c>
      <c r="T1440" s="8">
        <v>500000</v>
      </c>
      <c r="U1440" s="8">
        <v>6429000</v>
      </c>
      <c r="V1440" s="8">
        <v>0</v>
      </c>
      <c r="W1440" s="8">
        <v>6929000</v>
      </c>
      <c r="X1440" s="8">
        <v>0</v>
      </c>
      <c r="Y1440" s="8">
        <v>6929000</v>
      </c>
      <c r="Z1440" s="8">
        <v>0</v>
      </c>
      <c r="AA1440" s="8">
        <v>6153250</v>
      </c>
      <c r="AB1440" s="8">
        <v>155150</v>
      </c>
      <c r="AC1440" s="8">
        <v>155150</v>
      </c>
      <c r="AD1440" s="21">
        <v>155150</v>
      </c>
    </row>
    <row r="1441" spans="1:30" ht="33.75" hidden="1" x14ac:dyDescent="0.25">
      <c r="A1441" s="20" t="s">
        <v>442</v>
      </c>
      <c r="B1441" s="6" t="s">
        <v>443</v>
      </c>
      <c r="C1441" s="7" t="s">
        <v>200</v>
      </c>
      <c r="D1441" s="7" t="s">
        <v>471</v>
      </c>
      <c r="E1441" s="3" t="str">
        <f>VLOOKUP(Tabla2[[#This Row],[RUBRO]],Hoja9!$B$4:$M$1963,10,0)</f>
        <v>FUNCIONAMIENTO</v>
      </c>
      <c r="F1441" s="7" t="str">
        <f>VLOOKUP(Tabla2[[#This Row],[RUBRO]],Hoja9!$B$4:$M$1963,11,0)</f>
        <v>DIRECCION ADMINISTRATIVA</v>
      </c>
      <c r="G1441" s="7" t="str">
        <f>VLOOKUP(Tabla2[[#This Row],[RUBRO]],Hoja9!$B$4:$M$1963,12,0)</f>
        <v>Administrativa</v>
      </c>
      <c r="H1441" s="5" t="s">
        <v>40</v>
      </c>
      <c r="I1441" s="5" t="s">
        <v>77</v>
      </c>
      <c r="J1441" s="5" t="s">
        <v>42</v>
      </c>
      <c r="K1441" s="5" t="s">
        <v>80</v>
      </c>
      <c r="L1441" s="5" t="s">
        <v>81</v>
      </c>
      <c r="M1441" s="5" t="s">
        <v>41</v>
      </c>
      <c r="N1441" s="5"/>
      <c r="O1441" s="5"/>
      <c r="P1441" s="5" t="s">
        <v>31</v>
      </c>
      <c r="Q1441" s="5" t="s">
        <v>32</v>
      </c>
      <c r="R1441" s="5" t="s">
        <v>33</v>
      </c>
      <c r="S1441" s="6" t="s">
        <v>201</v>
      </c>
      <c r="T1441" s="8">
        <v>25000000</v>
      </c>
      <c r="U1441" s="8">
        <v>0</v>
      </c>
      <c r="V1441" s="8">
        <v>0</v>
      </c>
      <c r="W1441" s="8">
        <v>25000000</v>
      </c>
      <c r="X1441" s="8">
        <v>0</v>
      </c>
      <c r="Y1441" s="8">
        <v>25000000</v>
      </c>
      <c r="Z1441" s="8">
        <v>0</v>
      </c>
      <c r="AA1441" s="8">
        <v>17078750</v>
      </c>
      <c r="AB1441" s="8">
        <v>17078750</v>
      </c>
      <c r="AC1441" s="8">
        <v>17078750</v>
      </c>
      <c r="AD1441" s="21">
        <v>17078750</v>
      </c>
    </row>
    <row r="1442" spans="1:30" ht="33.75" hidden="1" x14ac:dyDescent="0.25">
      <c r="A1442" s="20" t="s">
        <v>442</v>
      </c>
      <c r="B1442" s="6" t="s">
        <v>443</v>
      </c>
      <c r="C1442" s="7" t="s">
        <v>202</v>
      </c>
      <c r="D1442" s="7" t="s">
        <v>471</v>
      </c>
      <c r="E1442" s="3" t="str">
        <f>VLOOKUP(Tabla2[[#This Row],[RUBRO]],Hoja9!$B$4:$M$1963,10,0)</f>
        <v>FUNCIONAMIENTO</v>
      </c>
      <c r="F1442" s="7" t="str">
        <f>VLOOKUP(Tabla2[[#This Row],[RUBRO]],Hoja9!$B$4:$M$1963,11,0)</f>
        <v>DIRECCION ADMINISTRATIVA</v>
      </c>
      <c r="G1442" s="7" t="str">
        <f>VLOOKUP(Tabla2[[#This Row],[RUBRO]],Hoja9!$B$4:$M$1963,12,0)</f>
        <v>Administrativa</v>
      </c>
      <c r="H1442" s="5" t="s">
        <v>40</v>
      </c>
      <c r="I1442" s="5" t="s">
        <v>77</v>
      </c>
      <c r="J1442" s="5" t="s">
        <v>42</v>
      </c>
      <c r="K1442" s="5" t="s">
        <v>80</v>
      </c>
      <c r="L1442" s="5" t="s">
        <v>81</v>
      </c>
      <c r="M1442" s="5" t="s">
        <v>77</v>
      </c>
      <c r="N1442" s="5"/>
      <c r="O1442" s="5"/>
      <c r="P1442" s="5" t="s">
        <v>31</v>
      </c>
      <c r="Q1442" s="5" t="s">
        <v>32</v>
      </c>
      <c r="R1442" s="5" t="s">
        <v>33</v>
      </c>
      <c r="S1442" s="6" t="s">
        <v>203</v>
      </c>
      <c r="T1442" s="8">
        <v>185500000</v>
      </c>
      <c r="U1442" s="8">
        <v>0</v>
      </c>
      <c r="V1442" s="8">
        <v>0</v>
      </c>
      <c r="W1442" s="8">
        <v>185500000</v>
      </c>
      <c r="X1442" s="8">
        <v>0</v>
      </c>
      <c r="Y1442" s="8">
        <v>185500000</v>
      </c>
      <c r="Z1442" s="8">
        <v>0</v>
      </c>
      <c r="AA1442" s="8">
        <v>146138165</v>
      </c>
      <c r="AB1442" s="8">
        <v>146138165</v>
      </c>
      <c r="AC1442" s="8">
        <v>146138165</v>
      </c>
      <c r="AD1442" s="21">
        <v>146138165</v>
      </c>
    </row>
    <row r="1443" spans="1:30" ht="33.75" hidden="1" x14ac:dyDescent="0.25">
      <c r="A1443" s="20" t="s">
        <v>442</v>
      </c>
      <c r="B1443" s="6" t="s">
        <v>443</v>
      </c>
      <c r="C1443" s="7" t="s">
        <v>404</v>
      </c>
      <c r="D1443" s="7" t="s">
        <v>471</v>
      </c>
      <c r="E1443" s="3" t="str">
        <f>VLOOKUP(Tabla2[[#This Row],[RUBRO]],Hoja9!$B$4:$M$1963,10,0)</f>
        <v>FUNCIONAMIENTO</v>
      </c>
      <c r="F1443" s="7" t="str">
        <f>VLOOKUP(Tabla2[[#This Row],[RUBRO]],Hoja9!$B$4:$M$1963,11,0)</f>
        <v>DIRECCION ADMINISTRATIVA</v>
      </c>
      <c r="G1443" s="7" t="str">
        <f>VLOOKUP(Tabla2[[#This Row],[RUBRO]],Hoja9!$B$4:$M$1963,12,0)</f>
        <v>Administrativa</v>
      </c>
      <c r="H1443" s="5" t="s">
        <v>40</v>
      </c>
      <c r="I1443" s="5" t="s">
        <v>77</v>
      </c>
      <c r="J1443" s="5" t="s">
        <v>42</v>
      </c>
      <c r="K1443" s="5" t="s">
        <v>80</v>
      </c>
      <c r="L1443" s="5" t="s">
        <v>81</v>
      </c>
      <c r="M1443" s="5" t="s">
        <v>63</v>
      </c>
      <c r="N1443" s="5"/>
      <c r="O1443" s="5"/>
      <c r="P1443" s="5" t="s">
        <v>31</v>
      </c>
      <c r="Q1443" s="5" t="s">
        <v>32</v>
      </c>
      <c r="R1443" s="5" t="s">
        <v>33</v>
      </c>
      <c r="S1443" s="6" t="s">
        <v>405</v>
      </c>
      <c r="T1443" s="8">
        <v>2077000</v>
      </c>
      <c r="U1443" s="8">
        <v>0</v>
      </c>
      <c r="V1443" s="8">
        <v>0</v>
      </c>
      <c r="W1443" s="8">
        <v>2077000</v>
      </c>
      <c r="X1443" s="8">
        <v>0</v>
      </c>
      <c r="Y1443" s="8">
        <v>2077000</v>
      </c>
      <c r="Z1443" s="8">
        <v>0</v>
      </c>
      <c r="AA1443" s="8">
        <v>1525994</v>
      </c>
      <c r="AB1443" s="8">
        <v>1523942</v>
      </c>
      <c r="AC1443" s="8">
        <v>1520585</v>
      </c>
      <c r="AD1443" s="21">
        <v>1520585</v>
      </c>
    </row>
    <row r="1444" spans="1:30" ht="33.75" hidden="1" x14ac:dyDescent="0.25">
      <c r="A1444" s="20" t="s">
        <v>442</v>
      </c>
      <c r="B1444" s="6" t="s">
        <v>443</v>
      </c>
      <c r="C1444" s="7" t="s">
        <v>206</v>
      </c>
      <c r="D1444" s="7" t="s">
        <v>471</v>
      </c>
      <c r="E1444" s="3" t="str">
        <f>VLOOKUP(Tabla2[[#This Row],[RUBRO]],Hoja9!$B$4:$M$1963,10,0)</f>
        <v>FUNCIONAMIENTO</v>
      </c>
      <c r="F1444" s="7" t="str">
        <f>VLOOKUP(Tabla2[[#This Row],[RUBRO]],Hoja9!$B$4:$M$1963,11,0)</f>
        <v>DIRECCION ADMINISTRATIVA</v>
      </c>
      <c r="G1444" s="7" t="str">
        <f>VLOOKUP(Tabla2[[#This Row],[RUBRO]],Hoja9!$B$4:$M$1963,12,0)</f>
        <v>Administrativa</v>
      </c>
      <c r="H1444" s="5" t="s">
        <v>40</v>
      </c>
      <c r="I1444" s="5" t="s">
        <v>77</v>
      </c>
      <c r="J1444" s="5" t="s">
        <v>42</v>
      </c>
      <c r="K1444" s="5" t="s">
        <v>80</v>
      </c>
      <c r="L1444" s="5" t="s">
        <v>81</v>
      </c>
      <c r="M1444" s="5" t="s">
        <v>138</v>
      </c>
      <c r="N1444" s="5"/>
      <c r="O1444" s="5"/>
      <c r="P1444" s="5" t="s">
        <v>31</v>
      </c>
      <c r="Q1444" s="5" t="s">
        <v>32</v>
      </c>
      <c r="R1444" s="5" t="s">
        <v>33</v>
      </c>
      <c r="S1444" s="6" t="s">
        <v>207</v>
      </c>
      <c r="T1444" s="8">
        <v>38000000</v>
      </c>
      <c r="U1444" s="8">
        <v>0</v>
      </c>
      <c r="V1444" s="8">
        <v>0</v>
      </c>
      <c r="W1444" s="8">
        <v>38000000</v>
      </c>
      <c r="X1444" s="8">
        <v>0</v>
      </c>
      <c r="Y1444" s="8">
        <v>38000000</v>
      </c>
      <c r="Z1444" s="8">
        <v>0</v>
      </c>
      <c r="AA1444" s="8">
        <v>26497125</v>
      </c>
      <c r="AB1444" s="8">
        <v>26497125</v>
      </c>
      <c r="AC1444" s="8">
        <v>26497125</v>
      </c>
      <c r="AD1444" s="21">
        <v>26497125</v>
      </c>
    </row>
    <row r="1445" spans="1:30" ht="33.75" hidden="1" x14ac:dyDescent="0.25">
      <c r="A1445" s="20" t="s">
        <v>442</v>
      </c>
      <c r="B1445" s="6" t="s">
        <v>443</v>
      </c>
      <c r="C1445" s="7" t="s">
        <v>212</v>
      </c>
      <c r="D1445" s="7" t="s">
        <v>471</v>
      </c>
      <c r="E1445" s="3" t="str">
        <f>VLOOKUP(Tabla2[[#This Row],[RUBRO]],Hoja9!$B$4:$M$1963,10,0)</f>
        <v>FUNCIONAMIENTO</v>
      </c>
      <c r="F1445" s="7" t="str">
        <f>VLOOKUP(Tabla2[[#This Row],[RUBRO]],Hoja9!$B$4:$M$1963,11,0)</f>
        <v>DIRECCIÓN DE GESTIÓN HUMANA</v>
      </c>
      <c r="G1445" s="7" t="str">
        <f>VLOOKUP(Tabla2[[#This Row],[RUBRO]],Hoja9!$B$4:$M$1963,12,0)</f>
        <v>Gestión Humana</v>
      </c>
      <c r="H1445" s="5" t="s">
        <v>40</v>
      </c>
      <c r="I1445" s="5" t="s">
        <v>77</v>
      </c>
      <c r="J1445" s="5" t="s">
        <v>42</v>
      </c>
      <c r="K1445" s="5" t="s">
        <v>80</v>
      </c>
      <c r="L1445" s="5" t="s">
        <v>65</v>
      </c>
      <c r="M1445" s="5" t="s">
        <v>77</v>
      </c>
      <c r="N1445" s="5"/>
      <c r="O1445" s="5"/>
      <c r="P1445" s="5" t="s">
        <v>31</v>
      </c>
      <c r="Q1445" s="5" t="s">
        <v>32</v>
      </c>
      <c r="R1445" s="5" t="s">
        <v>33</v>
      </c>
      <c r="S1445" s="6" t="s">
        <v>213</v>
      </c>
      <c r="T1445" s="8">
        <v>25000000</v>
      </c>
      <c r="U1445" s="8">
        <v>0</v>
      </c>
      <c r="V1445" s="8">
        <v>0</v>
      </c>
      <c r="W1445" s="8">
        <v>25000000</v>
      </c>
      <c r="X1445" s="8">
        <v>0</v>
      </c>
      <c r="Y1445" s="8">
        <v>25000000</v>
      </c>
      <c r="Z1445" s="8">
        <v>0</v>
      </c>
      <c r="AA1445" s="8">
        <v>24964255</v>
      </c>
      <c r="AB1445" s="8">
        <v>21094914</v>
      </c>
      <c r="AC1445" s="8">
        <v>21094914</v>
      </c>
      <c r="AD1445" s="21">
        <v>21094914</v>
      </c>
    </row>
    <row r="1446" spans="1:30" ht="22.5" hidden="1" x14ac:dyDescent="0.25">
      <c r="A1446" s="20" t="s">
        <v>442</v>
      </c>
      <c r="B1446" s="6" t="s">
        <v>443</v>
      </c>
      <c r="C1446" s="7" t="s">
        <v>214</v>
      </c>
      <c r="D1446" s="7" t="s">
        <v>471</v>
      </c>
      <c r="E1446" s="3" t="str">
        <f>VLOOKUP(Tabla2[[#This Row],[RUBRO]],Hoja9!$B$4:$M$1963,10,0)</f>
        <v>FUNCIONAMIENTO</v>
      </c>
      <c r="F1446" s="7" t="str">
        <f>VLOOKUP(Tabla2[[#This Row],[RUBRO]],Hoja9!$B$4:$M$1963,11,0)</f>
        <v>OFICINA JURIDICA</v>
      </c>
      <c r="G1446" s="7" t="str">
        <f>VLOOKUP(Tabla2[[#This Row],[RUBRO]],Hoja9!$B$4:$M$1963,12,0)</f>
        <v>Jurídica</v>
      </c>
      <c r="H1446" s="5" t="s">
        <v>40</v>
      </c>
      <c r="I1446" s="5" t="s">
        <v>77</v>
      </c>
      <c r="J1446" s="5" t="s">
        <v>42</v>
      </c>
      <c r="K1446" s="5" t="s">
        <v>80</v>
      </c>
      <c r="L1446" s="5" t="s">
        <v>123</v>
      </c>
      <c r="M1446" s="5"/>
      <c r="N1446" s="5"/>
      <c r="O1446" s="5"/>
      <c r="P1446" s="5" t="s">
        <v>31</v>
      </c>
      <c r="Q1446" s="5" t="s">
        <v>32</v>
      </c>
      <c r="R1446" s="5" t="s">
        <v>33</v>
      </c>
      <c r="S1446" s="6" t="s">
        <v>215</v>
      </c>
      <c r="T1446" s="8">
        <v>0</v>
      </c>
      <c r="U1446" s="8">
        <v>2500000</v>
      </c>
      <c r="V1446" s="8">
        <v>0</v>
      </c>
      <c r="W1446" s="8">
        <v>2500000</v>
      </c>
      <c r="X1446" s="8">
        <v>0</v>
      </c>
      <c r="Y1446" s="8">
        <v>2500000</v>
      </c>
      <c r="Z1446" s="8">
        <v>0</v>
      </c>
      <c r="AA1446" s="8">
        <v>505000</v>
      </c>
      <c r="AB1446" s="8">
        <v>505000</v>
      </c>
      <c r="AC1446" s="8">
        <v>505000</v>
      </c>
      <c r="AD1446" s="21">
        <v>505000</v>
      </c>
    </row>
    <row r="1447" spans="1:30" ht="33.75" hidden="1" x14ac:dyDescent="0.25">
      <c r="A1447" s="20" t="s">
        <v>442</v>
      </c>
      <c r="B1447" s="6" t="s">
        <v>443</v>
      </c>
      <c r="C1447" s="7" t="s">
        <v>216</v>
      </c>
      <c r="D1447" s="7" t="s">
        <v>471</v>
      </c>
      <c r="E1447" s="3" t="str">
        <f>VLOOKUP(Tabla2[[#This Row],[RUBRO]],Hoja9!$B$4:$M$1963,10,0)</f>
        <v>FUNCIONAMIENTO</v>
      </c>
      <c r="F1447" s="7" t="str">
        <f>VLOOKUP(Tabla2[[#This Row],[RUBRO]],Hoja9!$B$4:$M$1963,11,0)</f>
        <v>DIRECCIÓN DE GESTIÓN HUMANA</v>
      </c>
      <c r="G1447" s="7" t="str">
        <f>VLOOKUP(Tabla2[[#This Row],[RUBRO]],Hoja9!$B$4:$M$1963,12,0)</f>
        <v>Gestión Humana</v>
      </c>
      <c r="H1447" s="5" t="s">
        <v>40</v>
      </c>
      <c r="I1447" s="5" t="s">
        <v>77</v>
      </c>
      <c r="J1447" s="5" t="s">
        <v>42</v>
      </c>
      <c r="K1447" s="5" t="s">
        <v>80</v>
      </c>
      <c r="L1447" s="5" t="s">
        <v>171</v>
      </c>
      <c r="M1447" s="5" t="s">
        <v>80</v>
      </c>
      <c r="N1447" s="5"/>
      <c r="O1447" s="5"/>
      <c r="P1447" s="5" t="s">
        <v>31</v>
      </c>
      <c r="Q1447" s="5" t="s">
        <v>32</v>
      </c>
      <c r="R1447" s="5" t="s">
        <v>33</v>
      </c>
      <c r="S1447" s="6" t="s">
        <v>217</v>
      </c>
      <c r="T1447" s="8">
        <v>108495177</v>
      </c>
      <c r="U1447" s="8">
        <v>0</v>
      </c>
      <c r="V1447" s="8">
        <v>0</v>
      </c>
      <c r="W1447" s="8">
        <v>108495177</v>
      </c>
      <c r="X1447" s="8">
        <v>0</v>
      </c>
      <c r="Y1447" s="8">
        <v>108495177</v>
      </c>
      <c r="Z1447" s="8">
        <v>0</v>
      </c>
      <c r="AA1447" s="8">
        <v>0</v>
      </c>
      <c r="AB1447" s="8">
        <v>0</v>
      </c>
      <c r="AC1447" s="8">
        <v>0</v>
      </c>
      <c r="AD1447" s="21">
        <v>0</v>
      </c>
    </row>
    <row r="1448" spans="1:30" ht="33.75" x14ac:dyDescent="0.25">
      <c r="A1448" s="20" t="s">
        <v>442</v>
      </c>
      <c r="B1448" s="6" t="s">
        <v>443</v>
      </c>
      <c r="C1448" s="7" t="s">
        <v>245</v>
      </c>
      <c r="D1448" s="7" t="s">
        <v>472</v>
      </c>
      <c r="E1448" s="3" t="str">
        <f>VLOOKUP(Tabla2[[#This Row],[RUBRO]],Hoja9!$B$4:$M$1963,10,0)</f>
        <v>NUTRICION</v>
      </c>
      <c r="F1448" s="7" t="str">
        <f>VLOOKUP(Tabla2[[#This Row],[RUBRO]],Hoja9!$B$4:$M$1963,11,0)</f>
        <v>DIRECCIÓN DE GESTIÓN HUMANA</v>
      </c>
      <c r="G1448" s="7" t="str">
        <f>VLOOKUP(Tabla2[[#This Row],[RUBRO]],Hoja9!$B$4:$M$1963,12,0)</f>
        <v>Gestión Humana - Pres. Serv</v>
      </c>
      <c r="H1448" s="5" t="s">
        <v>30</v>
      </c>
      <c r="I1448" s="5" t="s">
        <v>232</v>
      </c>
      <c r="J1448" s="5" t="s">
        <v>233</v>
      </c>
      <c r="K1448" s="5" t="s">
        <v>41</v>
      </c>
      <c r="L1448" s="5" t="s">
        <v>42</v>
      </c>
      <c r="M1448" s="5" t="s">
        <v>246</v>
      </c>
      <c r="N1448" s="5"/>
      <c r="O1448" s="5"/>
      <c r="P1448" s="5" t="s">
        <v>31</v>
      </c>
      <c r="Q1448" s="5" t="s">
        <v>32</v>
      </c>
      <c r="R1448" s="5" t="s">
        <v>33</v>
      </c>
      <c r="S1448" s="6" t="s">
        <v>59</v>
      </c>
      <c r="T1448" s="8">
        <v>115895969</v>
      </c>
      <c r="U1448" s="8">
        <v>0</v>
      </c>
      <c r="V1448" s="8">
        <v>0</v>
      </c>
      <c r="W1448" s="8">
        <v>115895969</v>
      </c>
      <c r="X1448" s="8">
        <v>0</v>
      </c>
      <c r="Y1448" s="8">
        <v>115895969</v>
      </c>
      <c r="Z1448" s="8">
        <v>0</v>
      </c>
      <c r="AA1448" s="8">
        <v>107980010</v>
      </c>
      <c r="AB1448" s="8">
        <v>50515295</v>
      </c>
      <c r="AC1448" s="8">
        <v>50515295</v>
      </c>
      <c r="AD1448" s="21">
        <v>50515295</v>
      </c>
    </row>
    <row r="1449" spans="1:30" ht="33.75" x14ac:dyDescent="0.25">
      <c r="A1449" s="20" t="s">
        <v>442</v>
      </c>
      <c r="B1449" s="6" t="s">
        <v>443</v>
      </c>
      <c r="C1449" s="7" t="s">
        <v>247</v>
      </c>
      <c r="D1449" s="7" t="s">
        <v>472</v>
      </c>
      <c r="E1449" s="3" t="str">
        <f>VLOOKUP(Tabla2[[#This Row],[RUBRO]],Hoja9!$B$4:$M$1963,10,0)</f>
        <v>NUTRICION</v>
      </c>
      <c r="F1449" s="7" t="str">
        <f>VLOOKUP(Tabla2[[#This Row],[RUBRO]],Hoja9!$B$4:$M$1963,11,0)</f>
        <v>DIRECCIÓN DE GESTIÓN HUMANA</v>
      </c>
      <c r="G1449" s="7" t="str">
        <f>VLOOKUP(Tabla2[[#This Row],[RUBRO]],Hoja9!$B$4:$M$1963,12,0)</f>
        <v>Gestión Humana- Viáticos</v>
      </c>
      <c r="H1449" s="5" t="s">
        <v>30</v>
      </c>
      <c r="I1449" s="5" t="s">
        <v>232</v>
      </c>
      <c r="J1449" s="5" t="s">
        <v>233</v>
      </c>
      <c r="K1449" s="5" t="s">
        <v>41</v>
      </c>
      <c r="L1449" s="5" t="s">
        <v>42</v>
      </c>
      <c r="M1449" s="5" t="s">
        <v>248</v>
      </c>
      <c r="N1449" s="5"/>
      <c r="O1449" s="5"/>
      <c r="P1449" s="5" t="s">
        <v>31</v>
      </c>
      <c r="Q1449" s="5" t="s">
        <v>32</v>
      </c>
      <c r="R1449" s="5" t="s">
        <v>33</v>
      </c>
      <c r="S1449" s="6" t="s">
        <v>249</v>
      </c>
      <c r="T1449" s="8">
        <v>1191875</v>
      </c>
      <c r="U1449" s="8">
        <v>0</v>
      </c>
      <c r="V1449" s="8">
        <v>0</v>
      </c>
      <c r="W1449" s="8">
        <v>1191875</v>
      </c>
      <c r="X1449" s="8">
        <v>0</v>
      </c>
      <c r="Y1449" s="8">
        <v>1191875</v>
      </c>
      <c r="Z1449" s="8">
        <v>0</v>
      </c>
      <c r="AA1449" s="8">
        <v>0</v>
      </c>
      <c r="AB1449" s="8">
        <v>0</v>
      </c>
      <c r="AC1449" s="8">
        <v>0</v>
      </c>
      <c r="AD1449" s="21">
        <v>0</v>
      </c>
    </row>
    <row r="1450" spans="1:30" ht="33.75" x14ac:dyDescent="0.25">
      <c r="A1450" s="20" t="s">
        <v>442</v>
      </c>
      <c r="B1450" s="6" t="s">
        <v>443</v>
      </c>
      <c r="C1450" s="7" t="s">
        <v>383</v>
      </c>
      <c r="D1450" s="7" t="s">
        <v>29</v>
      </c>
      <c r="E1450" s="3" t="str">
        <f>VLOOKUP(Tabla2[[#This Row],[RUBRO]],Hoja9!$B$4:$M$1963,10,0)</f>
        <v>PROTECCION</v>
      </c>
      <c r="F1450" s="7" t="str">
        <f>VLOOKUP(Tabla2[[#This Row],[RUBRO]],Hoja9!$B$4:$M$1963,11,0)</f>
        <v xml:space="preserve">DIRECCIÓN DE PROTECCIÓN </v>
      </c>
      <c r="G1450" s="7" t="str">
        <f>VLOOKUP(Tabla2[[#This Row],[RUBRO]],Hoja9!$B$4:$M$1963,12,0)</f>
        <v>Dirección de Protección</v>
      </c>
      <c r="H1450" s="5" t="s">
        <v>30</v>
      </c>
      <c r="I1450" s="5" t="s">
        <v>232</v>
      </c>
      <c r="J1450" s="5" t="s">
        <v>233</v>
      </c>
      <c r="K1450" s="5" t="s">
        <v>63</v>
      </c>
      <c r="L1450" s="5" t="s">
        <v>42</v>
      </c>
      <c r="M1450" s="5" t="s">
        <v>281</v>
      </c>
      <c r="N1450" s="5"/>
      <c r="O1450" s="5"/>
      <c r="P1450" s="5" t="s">
        <v>31</v>
      </c>
      <c r="Q1450" s="5" t="s">
        <v>32</v>
      </c>
      <c r="R1450" s="5" t="s">
        <v>33</v>
      </c>
      <c r="S1450" s="6" t="s">
        <v>384</v>
      </c>
      <c r="T1450" s="8">
        <v>1846466149</v>
      </c>
      <c r="U1450" s="8">
        <v>445075025</v>
      </c>
      <c r="V1450" s="8">
        <v>313794964</v>
      </c>
      <c r="W1450" s="8">
        <v>1977746210</v>
      </c>
      <c r="X1450" s="8">
        <v>0</v>
      </c>
      <c r="Y1450" s="8">
        <v>1977746210</v>
      </c>
      <c r="Z1450" s="8">
        <v>0</v>
      </c>
      <c r="AA1450" s="8">
        <v>1977746210</v>
      </c>
      <c r="AB1450" s="8">
        <v>817631333</v>
      </c>
      <c r="AC1450" s="8">
        <v>817631333</v>
      </c>
      <c r="AD1450" s="21">
        <v>817631333</v>
      </c>
    </row>
    <row r="1451" spans="1:30" ht="33.75" x14ac:dyDescent="0.25">
      <c r="A1451" s="20" t="s">
        <v>442</v>
      </c>
      <c r="B1451" s="6" t="s">
        <v>443</v>
      </c>
      <c r="C1451" s="7" t="s">
        <v>45</v>
      </c>
      <c r="D1451" s="7" t="s">
        <v>29</v>
      </c>
      <c r="E1451" s="3" t="str">
        <f>VLOOKUP(Tabla2[[#This Row],[RUBRO]],Hoja9!$B$4:$M$1963,10,0)</f>
        <v>PROTECCION</v>
      </c>
      <c r="F1451" s="7" t="str">
        <f>VLOOKUP(Tabla2[[#This Row],[RUBRO]],Hoja9!$B$4:$M$1963,11,0)</f>
        <v xml:space="preserve">DIRECCIÓN DE PROTECCIÓN </v>
      </c>
      <c r="G1451" s="7" t="str">
        <f>VLOOKUP(Tabla2[[#This Row],[RUBRO]],Hoja9!$B$4:$M$1963,12,0)</f>
        <v>Dirección de Protección</v>
      </c>
      <c r="H1451" s="5" t="s">
        <v>30</v>
      </c>
      <c r="I1451" s="5" t="s">
        <v>232</v>
      </c>
      <c r="J1451" s="5" t="s">
        <v>233</v>
      </c>
      <c r="K1451" s="5" t="s">
        <v>63</v>
      </c>
      <c r="L1451" s="5" t="s">
        <v>42</v>
      </c>
      <c r="M1451" s="5" t="s">
        <v>237</v>
      </c>
      <c r="N1451" s="5"/>
      <c r="O1451" s="5"/>
      <c r="P1451" s="5" t="s">
        <v>46</v>
      </c>
      <c r="Q1451" s="5" t="s">
        <v>47</v>
      </c>
      <c r="R1451" s="5" t="s">
        <v>33</v>
      </c>
      <c r="S1451" s="6" t="s">
        <v>48</v>
      </c>
      <c r="T1451" s="8">
        <v>0</v>
      </c>
      <c r="U1451" s="8">
        <v>8543760</v>
      </c>
      <c r="V1451" s="8">
        <v>0</v>
      </c>
      <c r="W1451" s="8">
        <v>8543760</v>
      </c>
      <c r="X1451" s="8">
        <v>0</v>
      </c>
      <c r="Y1451" s="8">
        <v>8543760</v>
      </c>
      <c r="Z1451" s="8">
        <v>0</v>
      </c>
      <c r="AA1451" s="8">
        <v>8543760</v>
      </c>
      <c r="AB1451" s="8">
        <v>0</v>
      </c>
      <c r="AC1451" s="8">
        <v>0</v>
      </c>
      <c r="AD1451" s="21">
        <v>0</v>
      </c>
    </row>
    <row r="1452" spans="1:30" ht="33.75" x14ac:dyDescent="0.25">
      <c r="A1452" s="20" t="s">
        <v>442</v>
      </c>
      <c r="B1452" s="6" t="s">
        <v>443</v>
      </c>
      <c r="C1452" s="7" t="s">
        <v>45</v>
      </c>
      <c r="D1452" s="7" t="s">
        <v>29</v>
      </c>
      <c r="E1452" s="3" t="str">
        <f>VLOOKUP(Tabla2[[#This Row],[RUBRO]],Hoja9!$B$4:$M$1963,10,0)</f>
        <v>PROTECCION</v>
      </c>
      <c r="F1452" s="7" t="str">
        <f>VLOOKUP(Tabla2[[#This Row],[RUBRO]],Hoja9!$B$4:$M$1963,11,0)</f>
        <v xml:space="preserve">DIRECCIÓN DE PROTECCIÓN </v>
      </c>
      <c r="G1452" s="7" t="str">
        <f>VLOOKUP(Tabla2[[#This Row],[RUBRO]],Hoja9!$B$4:$M$1963,12,0)</f>
        <v>Dirección de Protección</v>
      </c>
      <c r="H1452" s="5" t="s">
        <v>30</v>
      </c>
      <c r="I1452" s="5" t="s">
        <v>232</v>
      </c>
      <c r="J1452" s="5" t="s">
        <v>233</v>
      </c>
      <c r="K1452" s="5" t="s">
        <v>63</v>
      </c>
      <c r="L1452" s="5" t="s">
        <v>42</v>
      </c>
      <c r="M1452" s="5" t="s">
        <v>237</v>
      </c>
      <c r="N1452" s="5"/>
      <c r="O1452" s="5"/>
      <c r="P1452" s="5" t="s">
        <v>31</v>
      </c>
      <c r="Q1452" s="5" t="s">
        <v>32</v>
      </c>
      <c r="R1452" s="5" t="s">
        <v>33</v>
      </c>
      <c r="S1452" s="6" t="s">
        <v>48</v>
      </c>
      <c r="T1452" s="8">
        <v>19398915910</v>
      </c>
      <c r="U1452" s="8">
        <v>90988410</v>
      </c>
      <c r="V1452" s="8">
        <v>868215777</v>
      </c>
      <c r="W1452" s="8">
        <v>18621688543</v>
      </c>
      <c r="X1452" s="8">
        <v>0</v>
      </c>
      <c r="Y1452" s="8">
        <v>18621688543</v>
      </c>
      <c r="Z1452" s="8">
        <v>0</v>
      </c>
      <c r="AA1452" s="8">
        <v>18565785395</v>
      </c>
      <c r="AB1452" s="8">
        <v>7977397625</v>
      </c>
      <c r="AC1452" s="8">
        <v>7977397625</v>
      </c>
      <c r="AD1452" s="21">
        <v>7977397625</v>
      </c>
    </row>
    <row r="1453" spans="1:30" ht="33.75" x14ac:dyDescent="0.25">
      <c r="A1453" s="20" t="s">
        <v>442</v>
      </c>
      <c r="B1453" s="6" t="s">
        <v>443</v>
      </c>
      <c r="C1453" s="7" t="s">
        <v>385</v>
      </c>
      <c r="D1453" s="7" t="s">
        <v>29</v>
      </c>
      <c r="E1453" s="3" t="str">
        <f>VLOOKUP(Tabla2[[#This Row],[RUBRO]],Hoja9!$B$4:$M$1963,10,0)</f>
        <v>PROTECCION</v>
      </c>
      <c r="F1453" s="7" t="str">
        <f>VLOOKUP(Tabla2[[#This Row],[RUBRO]],Hoja9!$B$4:$M$1963,11,0)</f>
        <v xml:space="preserve">DIRECCIÓN DE PROTECCIÓN </v>
      </c>
      <c r="G1453" s="7" t="str">
        <f>VLOOKUP(Tabla2[[#This Row],[RUBRO]],Hoja9!$B$4:$M$1963,12,0)</f>
        <v>Dirección de Protección</v>
      </c>
      <c r="H1453" s="5" t="s">
        <v>30</v>
      </c>
      <c r="I1453" s="5" t="s">
        <v>232</v>
      </c>
      <c r="J1453" s="5" t="s">
        <v>233</v>
      </c>
      <c r="K1453" s="5" t="s">
        <v>63</v>
      </c>
      <c r="L1453" s="5" t="s">
        <v>42</v>
      </c>
      <c r="M1453" s="5" t="s">
        <v>240</v>
      </c>
      <c r="N1453" s="5"/>
      <c r="O1453" s="5"/>
      <c r="P1453" s="5" t="s">
        <v>31</v>
      </c>
      <c r="Q1453" s="5" t="s">
        <v>32</v>
      </c>
      <c r="R1453" s="5" t="s">
        <v>33</v>
      </c>
      <c r="S1453" s="6" t="s">
        <v>386</v>
      </c>
      <c r="T1453" s="8">
        <v>262364630</v>
      </c>
      <c r="U1453" s="8">
        <v>0</v>
      </c>
      <c r="V1453" s="8">
        <v>0</v>
      </c>
      <c r="W1453" s="8">
        <v>262364630</v>
      </c>
      <c r="X1453" s="8">
        <v>0</v>
      </c>
      <c r="Y1453" s="8">
        <v>262364630</v>
      </c>
      <c r="Z1453" s="8">
        <v>0</v>
      </c>
      <c r="AA1453" s="8">
        <v>262364630</v>
      </c>
      <c r="AB1453" s="8">
        <v>119256650</v>
      </c>
      <c r="AC1453" s="8">
        <v>119256650</v>
      </c>
      <c r="AD1453" s="21">
        <v>119256650</v>
      </c>
    </row>
    <row r="1454" spans="1:30" ht="33.75" x14ac:dyDescent="0.25">
      <c r="A1454" s="20" t="s">
        <v>442</v>
      </c>
      <c r="B1454" s="6" t="s">
        <v>443</v>
      </c>
      <c r="C1454" s="7" t="s">
        <v>49</v>
      </c>
      <c r="D1454" s="7" t="s">
        <v>29</v>
      </c>
      <c r="E1454" s="3" t="str">
        <f>VLOOKUP(Tabla2[[#This Row],[RUBRO]],Hoja9!$B$4:$M$1963,10,0)</f>
        <v>PROTECCION</v>
      </c>
      <c r="F1454" s="7" t="str">
        <f>VLOOKUP(Tabla2[[#This Row],[RUBRO]],Hoja9!$B$4:$M$1963,11,0)</f>
        <v xml:space="preserve">DIRECCIÓN DE PROTECCIÓN </v>
      </c>
      <c r="G1454" s="7" t="str">
        <f>VLOOKUP(Tabla2[[#This Row],[RUBRO]],Hoja9!$B$4:$M$1963,12,0)</f>
        <v>Dirección de Protección</v>
      </c>
      <c r="H1454" s="5" t="s">
        <v>30</v>
      </c>
      <c r="I1454" s="5" t="s">
        <v>232</v>
      </c>
      <c r="J1454" s="5" t="s">
        <v>233</v>
      </c>
      <c r="K1454" s="5" t="s">
        <v>63</v>
      </c>
      <c r="L1454" s="5" t="s">
        <v>42</v>
      </c>
      <c r="M1454" s="5" t="s">
        <v>243</v>
      </c>
      <c r="N1454" s="5"/>
      <c r="O1454" s="5"/>
      <c r="P1454" s="5" t="s">
        <v>46</v>
      </c>
      <c r="Q1454" s="5" t="s">
        <v>47</v>
      </c>
      <c r="R1454" s="5" t="s">
        <v>33</v>
      </c>
      <c r="S1454" s="6" t="s">
        <v>50</v>
      </c>
      <c r="T1454" s="8">
        <v>7000116750</v>
      </c>
      <c r="U1454" s="8">
        <v>4499775</v>
      </c>
      <c r="V1454" s="8">
        <v>284963587</v>
      </c>
      <c r="W1454" s="8">
        <v>6719652938</v>
      </c>
      <c r="X1454" s="8">
        <v>0</v>
      </c>
      <c r="Y1454" s="8">
        <v>6719652938</v>
      </c>
      <c r="Z1454" s="8">
        <v>0</v>
      </c>
      <c r="AA1454" s="8">
        <v>6719652938</v>
      </c>
      <c r="AB1454" s="8">
        <v>2748401924</v>
      </c>
      <c r="AC1454" s="8">
        <v>2748401924</v>
      </c>
      <c r="AD1454" s="21">
        <v>2748401924</v>
      </c>
    </row>
    <row r="1455" spans="1:30" ht="33.75" x14ac:dyDescent="0.25">
      <c r="A1455" s="20" t="s">
        <v>442</v>
      </c>
      <c r="B1455" s="6" t="s">
        <v>443</v>
      </c>
      <c r="C1455" s="7" t="s">
        <v>58</v>
      </c>
      <c r="D1455" s="7" t="s">
        <v>29</v>
      </c>
      <c r="E1455" s="3" t="str">
        <f>VLOOKUP(Tabla2[[#This Row],[RUBRO]],Hoja9!$B$4:$M$1963,10,0)</f>
        <v>PROTECCION</v>
      </c>
      <c r="F1455" s="7" t="str">
        <f>VLOOKUP(Tabla2[[#This Row],[RUBRO]],Hoja9!$B$4:$M$1963,11,0)</f>
        <v>DIRECCIÓN DE GESTIÓN HUMANA</v>
      </c>
      <c r="G1455" s="7" t="str">
        <f>VLOOKUP(Tabla2[[#This Row],[RUBRO]],Hoja9!$B$4:$M$1963,12,0)</f>
        <v>Gestión Humana - Pres. Serv</v>
      </c>
      <c r="H1455" s="5" t="s">
        <v>30</v>
      </c>
      <c r="I1455" s="5" t="s">
        <v>232</v>
      </c>
      <c r="J1455" s="5" t="s">
        <v>233</v>
      </c>
      <c r="K1455" s="5" t="s">
        <v>63</v>
      </c>
      <c r="L1455" s="5" t="s">
        <v>42</v>
      </c>
      <c r="M1455" s="5" t="s">
        <v>255</v>
      </c>
      <c r="N1455" s="5"/>
      <c r="O1455" s="5"/>
      <c r="P1455" s="5" t="s">
        <v>31</v>
      </c>
      <c r="Q1455" s="5" t="s">
        <v>32</v>
      </c>
      <c r="R1455" s="5" t="s">
        <v>33</v>
      </c>
      <c r="S1455" s="6" t="s">
        <v>59</v>
      </c>
      <c r="T1455" s="8">
        <v>2986488498</v>
      </c>
      <c r="U1455" s="8">
        <v>707899838</v>
      </c>
      <c r="V1455" s="8">
        <v>0</v>
      </c>
      <c r="W1455" s="8">
        <v>3694388336</v>
      </c>
      <c r="X1455" s="8">
        <v>0</v>
      </c>
      <c r="Y1455" s="8">
        <v>3694388336</v>
      </c>
      <c r="Z1455" s="8">
        <v>0</v>
      </c>
      <c r="AA1455" s="8">
        <v>3668943903</v>
      </c>
      <c r="AB1455" s="8">
        <v>2650000182</v>
      </c>
      <c r="AC1455" s="8">
        <v>2650000182</v>
      </c>
      <c r="AD1455" s="21">
        <v>2647019182</v>
      </c>
    </row>
    <row r="1456" spans="1:30" ht="33.75" x14ac:dyDescent="0.25">
      <c r="A1456" s="20" t="s">
        <v>442</v>
      </c>
      <c r="B1456" s="6" t="s">
        <v>443</v>
      </c>
      <c r="C1456" s="7" t="s">
        <v>256</v>
      </c>
      <c r="D1456" s="7" t="s">
        <v>29</v>
      </c>
      <c r="E1456" s="3" t="str">
        <f>VLOOKUP(Tabla2[[#This Row],[RUBRO]],Hoja9!$B$4:$M$1963,10,0)</f>
        <v>PROTECCION</v>
      </c>
      <c r="F1456" s="7" t="str">
        <f>VLOOKUP(Tabla2[[#This Row],[RUBRO]],Hoja9!$B$4:$M$1963,11,0)</f>
        <v>DIRECCIÓN DE GESTIÓN HUMANA</v>
      </c>
      <c r="G1456" s="7" t="str">
        <f>VLOOKUP(Tabla2[[#This Row],[RUBRO]],Hoja9!$B$4:$M$1963,12,0)</f>
        <v>Gestión Humana- Viáticos</v>
      </c>
      <c r="H1456" s="5" t="s">
        <v>30</v>
      </c>
      <c r="I1456" s="5" t="s">
        <v>232</v>
      </c>
      <c r="J1456" s="5" t="s">
        <v>233</v>
      </c>
      <c r="K1456" s="5" t="s">
        <v>63</v>
      </c>
      <c r="L1456" s="5" t="s">
        <v>42</v>
      </c>
      <c r="M1456" s="5" t="s">
        <v>257</v>
      </c>
      <c r="N1456" s="5"/>
      <c r="O1456" s="5"/>
      <c r="P1456" s="5" t="s">
        <v>31</v>
      </c>
      <c r="Q1456" s="5" t="s">
        <v>32</v>
      </c>
      <c r="R1456" s="5" t="s">
        <v>33</v>
      </c>
      <c r="S1456" s="6" t="s">
        <v>249</v>
      </c>
      <c r="T1456" s="8">
        <v>212125000</v>
      </c>
      <c r="U1456" s="8">
        <v>0</v>
      </c>
      <c r="V1456" s="8">
        <v>0</v>
      </c>
      <c r="W1456" s="8">
        <v>212125000</v>
      </c>
      <c r="X1456" s="8">
        <v>0</v>
      </c>
      <c r="Y1456" s="8">
        <v>212125000</v>
      </c>
      <c r="Z1456" s="8">
        <v>0</v>
      </c>
      <c r="AA1456" s="8">
        <v>108019114</v>
      </c>
      <c r="AB1456" s="8">
        <v>94181211</v>
      </c>
      <c r="AC1456" s="8">
        <v>94181211</v>
      </c>
      <c r="AD1456" s="21">
        <v>94181211</v>
      </c>
    </row>
    <row r="1457" spans="1:30" ht="33.75" x14ac:dyDescent="0.25">
      <c r="A1457" s="20" t="s">
        <v>442</v>
      </c>
      <c r="B1457" s="6" t="s">
        <v>443</v>
      </c>
      <c r="C1457" s="7" t="s">
        <v>387</v>
      </c>
      <c r="D1457" s="7" t="s">
        <v>29</v>
      </c>
      <c r="E1457" s="3" t="str">
        <f>VLOOKUP(Tabla2[[#This Row],[RUBRO]],Hoja9!$B$4:$M$1963,10,0)</f>
        <v>PROTECCION</v>
      </c>
      <c r="F1457" s="7" t="str">
        <f>VLOOKUP(Tabla2[[#This Row],[RUBRO]],Hoja9!$B$4:$M$1963,11,0)</f>
        <v xml:space="preserve">DIRECCIÓN DE PROTECCIÓN </v>
      </c>
      <c r="G1457" s="7" t="str">
        <f>VLOOKUP(Tabla2[[#This Row],[RUBRO]],Hoja9!$B$4:$M$1963,12,0)</f>
        <v>Dirección de Protección</v>
      </c>
      <c r="H1457" s="5" t="s">
        <v>30</v>
      </c>
      <c r="I1457" s="5" t="s">
        <v>232</v>
      </c>
      <c r="J1457" s="5" t="s">
        <v>233</v>
      </c>
      <c r="K1457" s="5" t="s">
        <v>63</v>
      </c>
      <c r="L1457" s="5" t="s">
        <v>42</v>
      </c>
      <c r="M1457" s="5" t="s">
        <v>388</v>
      </c>
      <c r="N1457" s="5"/>
      <c r="O1457" s="5"/>
      <c r="P1457" s="5" t="s">
        <v>31</v>
      </c>
      <c r="Q1457" s="5" t="s">
        <v>32</v>
      </c>
      <c r="R1457" s="5" t="s">
        <v>33</v>
      </c>
      <c r="S1457" s="6" t="s">
        <v>389</v>
      </c>
      <c r="T1457" s="8">
        <v>61663000</v>
      </c>
      <c r="U1457" s="8">
        <v>0</v>
      </c>
      <c r="V1457" s="8">
        <v>0</v>
      </c>
      <c r="W1457" s="8">
        <v>61663000</v>
      </c>
      <c r="X1457" s="8">
        <v>0</v>
      </c>
      <c r="Y1457" s="8">
        <v>61663000</v>
      </c>
      <c r="Z1457" s="8">
        <v>0</v>
      </c>
      <c r="AA1457" s="8">
        <v>50990000</v>
      </c>
      <c r="AB1457" s="8">
        <v>14415000</v>
      </c>
      <c r="AC1457" s="8">
        <v>14415000</v>
      </c>
      <c r="AD1457" s="21">
        <v>14415000</v>
      </c>
    </row>
    <row r="1458" spans="1:30" ht="33.75" x14ac:dyDescent="0.25">
      <c r="A1458" s="20" t="s">
        <v>442</v>
      </c>
      <c r="B1458" s="6" t="s">
        <v>443</v>
      </c>
      <c r="C1458" s="7" t="s">
        <v>51</v>
      </c>
      <c r="D1458" s="7" t="s">
        <v>35</v>
      </c>
      <c r="E1458" s="3" t="str">
        <f>VLOOKUP(Tabla2[[#This Row],[RUBRO]],Hoja9!$B$4:$M$1963,10,0)</f>
        <v>PRIMERA INFANCIA</v>
      </c>
      <c r="F1458" s="7" t="str">
        <f>VLOOKUP(Tabla2[[#This Row],[RUBRO]],Hoja9!$B$4:$M$1963,11,0)</f>
        <v>DIRECCIÓN DE PRIMERA INFANCIA</v>
      </c>
      <c r="G1458" s="7" t="str">
        <f>VLOOKUP(Tabla2[[#This Row],[RUBRO]],Hoja9!$B$4:$M$1963,12,0)</f>
        <v>Primera Infancia</v>
      </c>
      <c r="H1458" s="5" t="s">
        <v>30</v>
      </c>
      <c r="I1458" s="5" t="s">
        <v>232</v>
      </c>
      <c r="J1458" s="5" t="s">
        <v>233</v>
      </c>
      <c r="K1458" s="5" t="s">
        <v>80</v>
      </c>
      <c r="L1458" s="5" t="s">
        <v>42</v>
      </c>
      <c r="M1458" s="5" t="s">
        <v>234</v>
      </c>
      <c r="N1458" s="5"/>
      <c r="O1458" s="5"/>
      <c r="P1458" s="5" t="s">
        <v>46</v>
      </c>
      <c r="Q1458" s="5" t="s">
        <v>65</v>
      </c>
      <c r="R1458" s="5" t="s">
        <v>33</v>
      </c>
      <c r="S1458" s="6" t="s">
        <v>52</v>
      </c>
      <c r="T1458" s="8">
        <v>0</v>
      </c>
      <c r="U1458" s="8">
        <v>74587500</v>
      </c>
      <c r="V1458" s="8">
        <v>2873000</v>
      </c>
      <c r="W1458" s="8">
        <v>71714500</v>
      </c>
      <c r="X1458" s="8">
        <v>0</v>
      </c>
      <c r="Y1458" s="8">
        <v>71714500</v>
      </c>
      <c r="Z1458" s="8">
        <v>0</v>
      </c>
      <c r="AA1458" s="8">
        <v>71714500</v>
      </c>
      <c r="AB1458" s="8">
        <v>38498200</v>
      </c>
      <c r="AC1458" s="8">
        <v>38498200</v>
      </c>
      <c r="AD1458" s="21">
        <v>38498200</v>
      </c>
    </row>
    <row r="1459" spans="1:30" ht="33.75" x14ac:dyDescent="0.25">
      <c r="A1459" s="20" t="s">
        <v>442</v>
      </c>
      <c r="B1459" s="6" t="s">
        <v>443</v>
      </c>
      <c r="C1459" s="7" t="s">
        <v>51</v>
      </c>
      <c r="D1459" s="7" t="s">
        <v>35</v>
      </c>
      <c r="E1459" s="3" t="str">
        <f>VLOOKUP(Tabla2[[#This Row],[RUBRO]],Hoja9!$B$4:$M$1963,10,0)</f>
        <v>PRIMERA INFANCIA</v>
      </c>
      <c r="F1459" s="7" t="str">
        <f>VLOOKUP(Tabla2[[#This Row],[RUBRO]],Hoja9!$B$4:$M$1963,11,0)</f>
        <v>DIRECCIÓN DE PRIMERA INFANCIA</v>
      </c>
      <c r="G1459" s="7" t="str">
        <f>VLOOKUP(Tabla2[[#This Row],[RUBRO]],Hoja9!$B$4:$M$1963,12,0)</f>
        <v>Primera Infancia</v>
      </c>
      <c r="H1459" s="5" t="s">
        <v>30</v>
      </c>
      <c r="I1459" s="5" t="s">
        <v>232</v>
      </c>
      <c r="J1459" s="5" t="s">
        <v>233</v>
      </c>
      <c r="K1459" s="5" t="s">
        <v>80</v>
      </c>
      <c r="L1459" s="5" t="s">
        <v>42</v>
      </c>
      <c r="M1459" s="5" t="s">
        <v>234</v>
      </c>
      <c r="N1459" s="5"/>
      <c r="O1459" s="5"/>
      <c r="P1459" s="5" t="s">
        <v>46</v>
      </c>
      <c r="Q1459" s="5" t="s">
        <v>47</v>
      </c>
      <c r="R1459" s="5" t="s">
        <v>33</v>
      </c>
      <c r="S1459" s="6" t="s">
        <v>52</v>
      </c>
      <c r="T1459" s="8">
        <v>69012922195</v>
      </c>
      <c r="U1459" s="8">
        <v>6053587306</v>
      </c>
      <c r="V1459" s="8">
        <v>7805435829</v>
      </c>
      <c r="W1459" s="8">
        <v>67261073672</v>
      </c>
      <c r="X1459" s="8">
        <v>0</v>
      </c>
      <c r="Y1459" s="8">
        <v>67261073672</v>
      </c>
      <c r="Z1459" s="8">
        <v>0</v>
      </c>
      <c r="AA1459" s="8">
        <v>66707739022</v>
      </c>
      <c r="AB1459" s="8">
        <v>32102105475</v>
      </c>
      <c r="AC1459" s="8">
        <v>32102105475</v>
      </c>
      <c r="AD1459" s="21">
        <v>32102105475</v>
      </c>
    </row>
    <row r="1460" spans="1:30" ht="33.75" x14ac:dyDescent="0.25">
      <c r="A1460" s="20" t="s">
        <v>442</v>
      </c>
      <c r="B1460" s="6" t="s">
        <v>443</v>
      </c>
      <c r="C1460" s="7" t="s">
        <v>51</v>
      </c>
      <c r="D1460" s="7" t="s">
        <v>35</v>
      </c>
      <c r="E1460" s="3" t="str">
        <f>VLOOKUP(Tabla2[[#This Row],[RUBRO]],Hoja9!$B$4:$M$1963,10,0)</f>
        <v>PRIMERA INFANCIA</v>
      </c>
      <c r="F1460" s="7" t="str">
        <f>VLOOKUP(Tabla2[[#This Row],[RUBRO]],Hoja9!$B$4:$M$1963,11,0)</f>
        <v>DIRECCIÓN DE PRIMERA INFANCIA</v>
      </c>
      <c r="G1460" s="7" t="str">
        <f>VLOOKUP(Tabla2[[#This Row],[RUBRO]],Hoja9!$B$4:$M$1963,12,0)</f>
        <v>Primera Infancia</v>
      </c>
      <c r="H1460" s="5" t="s">
        <v>30</v>
      </c>
      <c r="I1460" s="5" t="s">
        <v>232</v>
      </c>
      <c r="J1460" s="5" t="s">
        <v>233</v>
      </c>
      <c r="K1460" s="5" t="s">
        <v>80</v>
      </c>
      <c r="L1460" s="5" t="s">
        <v>42</v>
      </c>
      <c r="M1460" s="5" t="s">
        <v>234</v>
      </c>
      <c r="N1460" s="5"/>
      <c r="O1460" s="5"/>
      <c r="P1460" s="5" t="s">
        <v>31</v>
      </c>
      <c r="Q1460" s="5" t="s">
        <v>171</v>
      </c>
      <c r="R1460" s="5" t="s">
        <v>33</v>
      </c>
      <c r="S1460" s="6" t="s">
        <v>52</v>
      </c>
      <c r="T1460" s="8">
        <v>0</v>
      </c>
      <c r="U1460" s="8">
        <v>8912138910</v>
      </c>
      <c r="V1460" s="8">
        <v>15184379</v>
      </c>
      <c r="W1460" s="8">
        <v>8896954531</v>
      </c>
      <c r="X1460" s="8">
        <v>0</v>
      </c>
      <c r="Y1460" s="8">
        <v>8896954531</v>
      </c>
      <c r="Z1460" s="8">
        <v>0</v>
      </c>
      <c r="AA1460" s="8">
        <v>8895177273</v>
      </c>
      <c r="AB1460" s="8">
        <v>5662699464</v>
      </c>
      <c r="AC1460" s="8">
        <v>5662699464</v>
      </c>
      <c r="AD1460" s="21">
        <v>5662699464</v>
      </c>
    </row>
    <row r="1461" spans="1:30" ht="33.75" x14ac:dyDescent="0.25">
      <c r="A1461" s="20" t="s">
        <v>442</v>
      </c>
      <c r="B1461" s="6" t="s">
        <v>443</v>
      </c>
      <c r="C1461" s="7" t="s">
        <v>390</v>
      </c>
      <c r="D1461" s="7" t="s">
        <v>35</v>
      </c>
      <c r="E1461" s="3" t="str">
        <f>VLOOKUP(Tabla2[[#This Row],[RUBRO]],Hoja9!$B$4:$M$1963,10,0)</f>
        <v>PRIMERA INFANCIA</v>
      </c>
      <c r="F1461" s="7" t="str">
        <f>VLOOKUP(Tabla2[[#This Row],[RUBRO]],Hoja9!$B$4:$M$1963,11,0)</f>
        <v>DIRECCIÓN DE PRIMERA INFANCIA</v>
      </c>
      <c r="G1461" s="7" t="str">
        <f>VLOOKUP(Tabla2[[#This Row],[RUBRO]],Hoja9!$B$4:$M$1963,12,0)</f>
        <v>Primera Infancia</v>
      </c>
      <c r="H1461" s="5" t="s">
        <v>30</v>
      </c>
      <c r="I1461" s="5" t="s">
        <v>232</v>
      </c>
      <c r="J1461" s="5" t="s">
        <v>233</v>
      </c>
      <c r="K1461" s="5" t="s">
        <v>80</v>
      </c>
      <c r="L1461" s="5" t="s">
        <v>42</v>
      </c>
      <c r="M1461" s="5" t="s">
        <v>281</v>
      </c>
      <c r="N1461" s="5"/>
      <c r="O1461" s="5"/>
      <c r="P1461" s="5" t="s">
        <v>46</v>
      </c>
      <c r="Q1461" s="5" t="s">
        <v>47</v>
      </c>
      <c r="R1461" s="5" t="s">
        <v>33</v>
      </c>
      <c r="S1461" s="6" t="s">
        <v>391</v>
      </c>
      <c r="T1461" s="8">
        <v>49134739182</v>
      </c>
      <c r="U1461" s="8">
        <v>0</v>
      </c>
      <c r="V1461" s="8">
        <v>27349765</v>
      </c>
      <c r="W1461" s="8">
        <v>49107389417</v>
      </c>
      <c r="X1461" s="8">
        <v>0</v>
      </c>
      <c r="Y1461" s="8">
        <v>49107389417</v>
      </c>
      <c r="Z1461" s="8">
        <v>0</v>
      </c>
      <c r="AA1461" s="8">
        <v>49107389417</v>
      </c>
      <c r="AB1461" s="8">
        <v>23732967444</v>
      </c>
      <c r="AC1461" s="8">
        <v>23732967444</v>
      </c>
      <c r="AD1461" s="21">
        <v>23732967444</v>
      </c>
    </row>
    <row r="1462" spans="1:30" ht="33.75" x14ac:dyDescent="0.25">
      <c r="A1462" s="20" t="s">
        <v>442</v>
      </c>
      <c r="B1462" s="6" t="s">
        <v>443</v>
      </c>
      <c r="C1462" s="7" t="s">
        <v>270</v>
      </c>
      <c r="D1462" s="7" t="s">
        <v>35</v>
      </c>
      <c r="E1462" s="3" t="str">
        <f>VLOOKUP(Tabla2[[#This Row],[RUBRO]],Hoja9!$B$4:$M$1963,10,0)</f>
        <v>PRIMERA INFANCIA</v>
      </c>
      <c r="F1462" s="7" t="str">
        <f>VLOOKUP(Tabla2[[#This Row],[RUBRO]],Hoja9!$B$4:$M$1963,11,0)</f>
        <v>DIRECCIÓN DE PRIMERA INFANCIA</v>
      </c>
      <c r="G1462" s="7" t="str">
        <f>VLOOKUP(Tabla2[[#This Row],[RUBRO]],Hoja9!$B$4:$M$1963,12,0)</f>
        <v>Primera Infancia</v>
      </c>
      <c r="H1462" s="5" t="s">
        <v>30</v>
      </c>
      <c r="I1462" s="5" t="s">
        <v>232</v>
      </c>
      <c r="J1462" s="5" t="s">
        <v>233</v>
      </c>
      <c r="K1462" s="5" t="s">
        <v>80</v>
      </c>
      <c r="L1462" s="5" t="s">
        <v>42</v>
      </c>
      <c r="M1462" s="5" t="s">
        <v>243</v>
      </c>
      <c r="N1462" s="5"/>
      <c r="O1462" s="5"/>
      <c r="P1462" s="5" t="s">
        <v>46</v>
      </c>
      <c r="Q1462" s="5" t="s">
        <v>47</v>
      </c>
      <c r="R1462" s="5" t="s">
        <v>33</v>
      </c>
      <c r="S1462" s="6" t="s">
        <v>271</v>
      </c>
      <c r="T1462" s="8">
        <v>0</v>
      </c>
      <c r="U1462" s="8">
        <v>5328411897</v>
      </c>
      <c r="V1462" s="8">
        <v>192674488</v>
      </c>
      <c r="W1462" s="8">
        <v>5135737409</v>
      </c>
      <c r="X1462" s="8">
        <v>0</v>
      </c>
      <c r="Y1462" s="8">
        <v>5135737409</v>
      </c>
      <c r="Z1462" s="8">
        <v>0</v>
      </c>
      <c r="AA1462" s="8">
        <v>3245548415</v>
      </c>
      <c r="AB1462" s="8">
        <v>1293847075</v>
      </c>
      <c r="AC1462" s="8">
        <v>1293847075</v>
      </c>
      <c r="AD1462" s="21">
        <v>1293847075</v>
      </c>
    </row>
    <row r="1463" spans="1:30" ht="33.75" x14ac:dyDescent="0.25">
      <c r="A1463" s="20" t="s">
        <v>442</v>
      </c>
      <c r="B1463" s="6" t="s">
        <v>443</v>
      </c>
      <c r="C1463" s="7" t="s">
        <v>274</v>
      </c>
      <c r="D1463" s="7" t="s">
        <v>35</v>
      </c>
      <c r="E1463" s="3" t="str">
        <f>VLOOKUP(Tabla2[[#This Row],[RUBRO]],Hoja9!$B$4:$M$1963,10,0)</f>
        <v>PRIMERA INFANCIA</v>
      </c>
      <c r="F1463" s="7" t="str">
        <f>VLOOKUP(Tabla2[[#This Row],[RUBRO]],Hoja9!$B$4:$M$1963,11,0)</f>
        <v>DIRECCIÓN DE GESTIÓN HUMANA</v>
      </c>
      <c r="G1463" s="7" t="str">
        <f>VLOOKUP(Tabla2[[#This Row],[RUBRO]],Hoja9!$B$4:$M$1963,12,0)</f>
        <v>Gestión Humana - Pres. Serv</v>
      </c>
      <c r="H1463" s="5" t="s">
        <v>30</v>
      </c>
      <c r="I1463" s="5" t="s">
        <v>232</v>
      </c>
      <c r="J1463" s="5" t="s">
        <v>233</v>
      </c>
      <c r="K1463" s="5" t="s">
        <v>80</v>
      </c>
      <c r="L1463" s="5" t="s">
        <v>42</v>
      </c>
      <c r="M1463" s="5" t="s">
        <v>254</v>
      </c>
      <c r="N1463" s="5"/>
      <c r="O1463" s="5"/>
      <c r="P1463" s="5" t="s">
        <v>31</v>
      </c>
      <c r="Q1463" s="5" t="s">
        <v>32</v>
      </c>
      <c r="R1463" s="5" t="s">
        <v>33</v>
      </c>
      <c r="S1463" s="6" t="s">
        <v>59</v>
      </c>
      <c r="T1463" s="8">
        <v>0</v>
      </c>
      <c r="U1463" s="8">
        <v>729930000</v>
      </c>
      <c r="V1463" s="8">
        <v>870000</v>
      </c>
      <c r="W1463" s="8">
        <v>729060000</v>
      </c>
      <c r="X1463" s="8">
        <v>0</v>
      </c>
      <c r="Y1463" s="8">
        <v>724226665</v>
      </c>
      <c r="Z1463" s="8">
        <v>4833335</v>
      </c>
      <c r="AA1463" s="8">
        <v>724226665</v>
      </c>
      <c r="AB1463" s="8">
        <v>317163335</v>
      </c>
      <c r="AC1463" s="8">
        <v>317163335</v>
      </c>
      <c r="AD1463" s="21">
        <v>317163335</v>
      </c>
    </row>
    <row r="1464" spans="1:30" ht="33.75" x14ac:dyDescent="0.25">
      <c r="A1464" s="20" t="s">
        <v>442</v>
      </c>
      <c r="B1464" s="6" t="s">
        <v>443</v>
      </c>
      <c r="C1464" s="7" t="s">
        <v>275</v>
      </c>
      <c r="D1464" s="7" t="s">
        <v>35</v>
      </c>
      <c r="E1464" s="3" t="str">
        <f>VLOOKUP(Tabla2[[#This Row],[RUBRO]],Hoja9!$B$4:$M$1963,10,0)</f>
        <v>PRIMERA INFANCIA</v>
      </c>
      <c r="F1464" s="7" t="str">
        <f>VLOOKUP(Tabla2[[#This Row],[RUBRO]],Hoja9!$B$4:$M$1963,11,0)</f>
        <v>DIRECCIÓN DE GESTIÓN HUMANA</v>
      </c>
      <c r="G1464" s="7" t="str">
        <f>VLOOKUP(Tabla2[[#This Row],[RUBRO]],Hoja9!$B$4:$M$1963,12,0)</f>
        <v>Gestión Humana- Viáticos</v>
      </c>
      <c r="H1464" s="5" t="s">
        <v>30</v>
      </c>
      <c r="I1464" s="5" t="s">
        <v>232</v>
      </c>
      <c r="J1464" s="5" t="s">
        <v>233</v>
      </c>
      <c r="K1464" s="5" t="s">
        <v>80</v>
      </c>
      <c r="L1464" s="5" t="s">
        <v>42</v>
      </c>
      <c r="M1464" s="5" t="s">
        <v>276</v>
      </c>
      <c r="N1464" s="5"/>
      <c r="O1464" s="5"/>
      <c r="P1464" s="5" t="s">
        <v>31</v>
      </c>
      <c r="Q1464" s="5" t="s">
        <v>32</v>
      </c>
      <c r="R1464" s="5" t="s">
        <v>33</v>
      </c>
      <c r="S1464" s="6" t="s">
        <v>249</v>
      </c>
      <c r="T1464" s="8">
        <v>3000000</v>
      </c>
      <c r="U1464" s="8">
        <v>82580621</v>
      </c>
      <c r="V1464" s="8">
        <v>0</v>
      </c>
      <c r="W1464" s="8">
        <v>85580621</v>
      </c>
      <c r="X1464" s="8">
        <v>0</v>
      </c>
      <c r="Y1464" s="8">
        <v>85580621</v>
      </c>
      <c r="Z1464" s="8">
        <v>0</v>
      </c>
      <c r="AA1464" s="8">
        <v>61772326</v>
      </c>
      <c r="AB1464" s="8">
        <v>47747800</v>
      </c>
      <c r="AC1464" s="8">
        <v>47747800</v>
      </c>
      <c r="AD1464" s="21">
        <v>47747800</v>
      </c>
    </row>
    <row r="1465" spans="1:30" ht="56.25" x14ac:dyDescent="0.25">
      <c r="A1465" s="20" t="s">
        <v>442</v>
      </c>
      <c r="B1465" s="6" t="s">
        <v>443</v>
      </c>
      <c r="C1465" s="7" t="s">
        <v>278</v>
      </c>
      <c r="D1465" s="7" t="s">
        <v>507</v>
      </c>
      <c r="E1465" s="3" t="str">
        <f>VLOOKUP(Tabla2[[#This Row],[RUBRO]],Hoja9!$B$4:$M$1963,10,0)</f>
        <v>FAMILIA</v>
      </c>
      <c r="F1465" s="7" t="str">
        <f>VLOOKUP(Tabla2[[#This Row],[RUBRO]],Hoja9!$B$4:$M$1963,11,0)</f>
        <v>DIRECCIÓN DE FAMILIAS Y COMUNIDADES</v>
      </c>
      <c r="G1465" s="7" t="str">
        <f>VLOOKUP(Tabla2[[#This Row],[RUBRO]],Hoja9!$B$4:$M$1963,12,0)</f>
        <v>Familia</v>
      </c>
      <c r="H1465" s="5" t="s">
        <v>30</v>
      </c>
      <c r="I1465" s="5" t="s">
        <v>232</v>
      </c>
      <c r="J1465" s="5" t="s">
        <v>233</v>
      </c>
      <c r="K1465" s="5" t="s">
        <v>64</v>
      </c>
      <c r="L1465" s="5" t="s">
        <v>42</v>
      </c>
      <c r="M1465" s="5" t="s">
        <v>234</v>
      </c>
      <c r="N1465" s="5"/>
      <c r="O1465" s="5"/>
      <c r="P1465" s="5" t="s">
        <v>31</v>
      </c>
      <c r="Q1465" s="5" t="s">
        <v>32</v>
      </c>
      <c r="R1465" s="5" t="s">
        <v>33</v>
      </c>
      <c r="S1465" s="6" t="s">
        <v>279</v>
      </c>
      <c r="T1465" s="8">
        <v>2534544000</v>
      </c>
      <c r="U1465" s="8">
        <v>261934395</v>
      </c>
      <c r="V1465" s="8">
        <v>52256445</v>
      </c>
      <c r="W1465" s="8">
        <v>2744221950</v>
      </c>
      <c r="X1465" s="8">
        <v>0</v>
      </c>
      <c r="Y1465" s="8">
        <v>2744221950</v>
      </c>
      <c r="Z1465" s="8">
        <v>0</v>
      </c>
      <c r="AA1465" s="8">
        <v>2744221950</v>
      </c>
      <c r="AB1465" s="8">
        <v>760363200</v>
      </c>
      <c r="AC1465" s="8">
        <v>760363200</v>
      </c>
      <c r="AD1465" s="21">
        <v>760363200</v>
      </c>
    </row>
    <row r="1466" spans="1:30" ht="56.25" x14ac:dyDescent="0.25">
      <c r="A1466" s="20" t="s">
        <v>442</v>
      </c>
      <c r="B1466" s="6" t="s">
        <v>443</v>
      </c>
      <c r="C1466" s="7" t="s">
        <v>280</v>
      </c>
      <c r="D1466" s="7" t="s">
        <v>507</v>
      </c>
      <c r="E1466" s="3" t="str">
        <f>VLOOKUP(Tabla2[[#This Row],[RUBRO]],Hoja9!$B$4:$M$1963,10,0)</f>
        <v>FAMILIA</v>
      </c>
      <c r="F1466" s="7" t="str">
        <f>VLOOKUP(Tabla2[[#This Row],[RUBRO]],Hoja9!$B$4:$M$1963,11,0)</f>
        <v>DIRECCIÓN DE FAMILIAS Y COMUNIDADES</v>
      </c>
      <c r="G1466" s="7" t="str">
        <f>VLOOKUP(Tabla2[[#This Row],[RUBRO]],Hoja9!$B$4:$M$1963,12,0)</f>
        <v>Familia</v>
      </c>
      <c r="H1466" s="5" t="s">
        <v>30</v>
      </c>
      <c r="I1466" s="5" t="s">
        <v>232</v>
      </c>
      <c r="J1466" s="5" t="s">
        <v>233</v>
      </c>
      <c r="K1466" s="5" t="s">
        <v>64</v>
      </c>
      <c r="L1466" s="5" t="s">
        <v>42</v>
      </c>
      <c r="M1466" s="5" t="s">
        <v>281</v>
      </c>
      <c r="N1466" s="5"/>
      <c r="O1466" s="5"/>
      <c r="P1466" s="5" t="s">
        <v>31</v>
      </c>
      <c r="Q1466" s="5" t="s">
        <v>32</v>
      </c>
      <c r="R1466" s="5" t="s">
        <v>33</v>
      </c>
      <c r="S1466" s="6" t="s">
        <v>282</v>
      </c>
      <c r="T1466" s="8">
        <v>658598672</v>
      </c>
      <c r="U1466" s="8">
        <v>0</v>
      </c>
      <c r="V1466" s="8">
        <v>1413412</v>
      </c>
      <c r="W1466" s="8">
        <v>657185260</v>
      </c>
      <c r="X1466" s="8">
        <v>0</v>
      </c>
      <c r="Y1466" s="8">
        <v>657185260</v>
      </c>
      <c r="Z1466" s="8">
        <v>0</v>
      </c>
      <c r="AA1466" s="8">
        <v>657185260</v>
      </c>
      <c r="AB1466" s="8">
        <v>134951578</v>
      </c>
      <c r="AC1466" s="8">
        <v>134951578</v>
      </c>
      <c r="AD1466" s="21">
        <v>134951578</v>
      </c>
    </row>
    <row r="1467" spans="1:30" ht="33.75" x14ac:dyDescent="0.25">
      <c r="A1467" s="20" t="s">
        <v>442</v>
      </c>
      <c r="B1467" s="6" t="s">
        <v>443</v>
      </c>
      <c r="C1467" s="7" t="s">
        <v>285</v>
      </c>
      <c r="D1467" s="7" t="s">
        <v>507</v>
      </c>
      <c r="E1467" s="3" t="str">
        <f>VLOOKUP(Tabla2[[#This Row],[RUBRO]],Hoja9!$B$4:$M$1963,10,0)</f>
        <v>FAMILIA</v>
      </c>
      <c r="F1467" s="7" t="str">
        <f>VLOOKUP(Tabla2[[#This Row],[RUBRO]],Hoja9!$B$4:$M$1963,11,0)</f>
        <v>DIRECCIÓN DE GESTIÓN HUMANA</v>
      </c>
      <c r="G1467" s="7" t="str">
        <f>VLOOKUP(Tabla2[[#This Row],[RUBRO]],Hoja9!$B$4:$M$1963,12,0)</f>
        <v>Gestión Humana - Pres. Serv</v>
      </c>
      <c r="H1467" s="5" t="s">
        <v>30</v>
      </c>
      <c r="I1467" s="5" t="s">
        <v>232</v>
      </c>
      <c r="J1467" s="5" t="s">
        <v>233</v>
      </c>
      <c r="K1467" s="5" t="s">
        <v>64</v>
      </c>
      <c r="L1467" s="5" t="s">
        <v>42</v>
      </c>
      <c r="M1467" s="5" t="s">
        <v>243</v>
      </c>
      <c r="N1467" s="5"/>
      <c r="O1467" s="5"/>
      <c r="P1467" s="5" t="s">
        <v>31</v>
      </c>
      <c r="Q1467" s="5" t="s">
        <v>32</v>
      </c>
      <c r="R1467" s="5" t="s">
        <v>33</v>
      </c>
      <c r="S1467" s="6" t="s">
        <v>59</v>
      </c>
      <c r="T1467" s="8">
        <v>32791000</v>
      </c>
      <c r="U1467" s="8">
        <v>1490500</v>
      </c>
      <c r="V1467" s="8">
        <v>0</v>
      </c>
      <c r="W1467" s="8">
        <v>34281500</v>
      </c>
      <c r="X1467" s="8">
        <v>0</v>
      </c>
      <c r="Y1467" s="8">
        <v>34281500</v>
      </c>
      <c r="Z1467" s="8">
        <v>0</v>
      </c>
      <c r="AA1467" s="8">
        <v>32791000</v>
      </c>
      <c r="AB1467" s="8">
        <v>15302467</v>
      </c>
      <c r="AC1467" s="8">
        <v>15302467</v>
      </c>
      <c r="AD1467" s="21">
        <v>15302467</v>
      </c>
    </row>
    <row r="1468" spans="1:30" ht="33.75" x14ac:dyDescent="0.25">
      <c r="A1468" s="20" t="s">
        <v>442</v>
      </c>
      <c r="B1468" s="6" t="s">
        <v>443</v>
      </c>
      <c r="C1468" s="7" t="s">
        <v>286</v>
      </c>
      <c r="D1468" s="7" t="s">
        <v>507</v>
      </c>
      <c r="E1468" s="3" t="str">
        <f>VLOOKUP(Tabla2[[#This Row],[RUBRO]],Hoja9!$B$4:$M$1963,10,0)</f>
        <v>FAMILIA</v>
      </c>
      <c r="F1468" s="7" t="str">
        <f>VLOOKUP(Tabla2[[#This Row],[RUBRO]],Hoja9!$B$4:$M$1963,11,0)</f>
        <v>DIRECCIÓN DE GESTIÓN HUMANA</v>
      </c>
      <c r="G1468" s="7" t="str">
        <f>VLOOKUP(Tabla2[[#This Row],[RUBRO]],Hoja9!$B$4:$M$1963,12,0)</f>
        <v>Gestión Humana- Viáticos</v>
      </c>
      <c r="H1468" s="5" t="s">
        <v>30</v>
      </c>
      <c r="I1468" s="5" t="s">
        <v>232</v>
      </c>
      <c r="J1468" s="5" t="s">
        <v>233</v>
      </c>
      <c r="K1468" s="5" t="s">
        <v>64</v>
      </c>
      <c r="L1468" s="5" t="s">
        <v>42</v>
      </c>
      <c r="M1468" s="5" t="s">
        <v>246</v>
      </c>
      <c r="N1468" s="5"/>
      <c r="O1468" s="5"/>
      <c r="P1468" s="5" t="s">
        <v>31</v>
      </c>
      <c r="Q1468" s="5" t="s">
        <v>32</v>
      </c>
      <c r="R1468" s="5" t="s">
        <v>33</v>
      </c>
      <c r="S1468" s="6" t="s">
        <v>249</v>
      </c>
      <c r="T1468" s="8">
        <v>12456649</v>
      </c>
      <c r="U1468" s="8">
        <v>0</v>
      </c>
      <c r="V1468" s="8">
        <v>0</v>
      </c>
      <c r="W1468" s="8">
        <v>12456649</v>
      </c>
      <c r="X1468" s="8">
        <v>0</v>
      </c>
      <c r="Y1468" s="8">
        <v>12456649</v>
      </c>
      <c r="Z1468" s="8">
        <v>0</v>
      </c>
      <c r="AA1468" s="8">
        <v>2608103</v>
      </c>
      <c r="AB1468" s="8">
        <v>2437400</v>
      </c>
      <c r="AC1468" s="8">
        <v>2437400</v>
      </c>
      <c r="AD1468" s="21">
        <v>2437400</v>
      </c>
    </row>
    <row r="1469" spans="1:30" ht="56.25" x14ac:dyDescent="0.25">
      <c r="A1469" s="20" t="s">
        <v>442</v>
      </c>
      <c r="B1469" s="6" t="s">
        <v>443</v>
      </c>
      <c r="C1469" s="7" t="s">
        <v>478</v>
      </c>
      <c r="D1469" s="7" t="s">
        <v>507</v>
      </c>
      <c r="E1469" s="3" t="str">
        <f>VLOOKUP(Tabla2[[#This Row],[RUBRO]],Hoja9!$B$4:$M$1963,10,0)</f>
        <v>FAMILIA</v>
      </c>
      <c r="F1469" s="7" t="str">
        <f>VLOOKUP(Tabla2[[#This Row],[RUBRO]],Hoja9!$B$4:$M$1963,11,0)</f>
        <v>DIRECCIÓN DE FAMILIAS Y COMUNIDADES</v>
      </c>
      <c r="G1469" s="7" t="str">
        <f>VLOOKUP(Tabla2[[#This Row],[RUBRO]],Hoja9!$B$4:$M$1963,12,0)</f>
        <v>Familia</v>
      </c>
      <c r="H1469" s="5" t="s">
        <v>30</v>
      </c>
      <c r="I1469" s="5" t="s">
        <v>232</v>
      </c>
      <c r="J1469" s="5" t="s">
        <v>233</v>
      </c>
      <c r="K1469" s="5" t="s">
        <v>64</v>
      </c>
      <c r="L1469" s="5" t="s">
        <v>42</v>
      </c>
      <c r="M1469" s="5" t="s">
        <v>266</v>
      </c>
      <c r="N1469" s="5"/>
      <c r="O1469" s="5"/>
      <c r="P1469" s="5" t="s">
        <v>31</v>
      </c>
      <c r="Q1469" s="5" t="s">
        <v>32</v>
      </c>
      <c r="R1469" s="5" t="s">
        <v>33</v>
      </c>
      <c r="S1469" s="6" t="s">
        <v>267</v>
      </c>
      <c r="T1469" s="8">
        <v>4984</v>
      </c>
      <c r="U1469" s="8">
        <v>0</v>
      </c>
      <c r="V1469" s="8">
        <v>0</v>
      </c>
      <c r="W1469" s="8">
        <v>4984</v>
      </c>
      <c r="X1469" s="8">
        <v>0</v>
      </c>
      <c r="Y1469" s="8">
        <v>4984</v>
      </c>
      <c r="Z1469" s="8">
        <v>0</v>
      </c>
      <c r="AA1469" s="8">
        <v>0</v>
      </c>
      <c r="AB1469" s="8">
        <v>0</v>
      </c>
      <c r="AC1469" s="8">
        <v>0</v>
      </c>
      <c r="AD1469" s="21">
        <v>0</v>
      </c>
    </row>
    <row r="1470" spans="1:30" ht="45" x14ac:dyDescent="0.25">
      <c r="A1470" s="20" t="s">
        <v>442</v>
      </c>
      <c r="B1470" s="6" t="s">
        <v>443</v>
      </c>
      <c r="C1470" s="7" t="s">
        <v>392</v>
      </c>
      <c r="D1470" s="7" t="s">
        <v>512</v>
      </c>
      <c r="E1470" s="3" t="str">
        <f>VLOOKUP(Tabla2[[#This Row],[RUBRO]],Hoja9!$B$4:$M$1963,10,0)</f>
        <v>GENERACIONES</v>
      </c>
      <c r="F1470" s="7" t="str">
        <f>VLOOKUP(Tabla2[[#This Row],[RUBRO]],Hoja9!$B$4:$M$1963,11,0)</f>
        <v>DIRECCIÓN DE NIÑEZ Y ADOLESCENCIA</v>
      </c>
      <c r="G1470" s="7" t="str">
        <f>VLOOKUP(Tabla2[[#This Row],[RUBRO]],Hoja9!$B$4:$M$1963,12,0)</f>
        <v>Niñez y adolescencia</v>
      </c>
      <c r="H1470" s="5" t="s">
        <v>30</v>
      </c>
      <c r="I1470" s="5" t="s">
        <v>232</v>
      </c>
      <c r="J1470" s="5" t="s">
        <v>233</v>
      </c>
      <c r="K1470" s="5" t="s">
        <v>68</v>
      </c>
      <c r="L1470" s="5" t="s">
        <v>42</v>
      </c>
      <c r="M1470" s="5" t="s">
        <v>234</v>
      </c>
      <c r="N1470" s="5"/>
      <c r="O1470" s="5"/>
      <c r="P1470" s="5" t="s">
        <v>31</v>
      </c>
      <c r="Q1470" s="5" t="s">
        <v>32</v>
      </c>
      <c r="R1470" s="5" t="s">
        <v>33</v>
      </c>
      <c r="S1470" s="6" t="s">
        <v>393</v>
      </c>
      <c r="T1470" s="8">
        <v>1468275460</v>
      </c>
      <c r="U1470" s="8">
        <v>0</v>
      </c>
      <c r="V1470" s="8">
        <v>242040940</v>
      </c>
      <c r="W1470" s="8">
        <v>1226234520</v>
      </c>
      <c r="X1470" s="8">
        <v>0</v>
      </c>
      <c r="Y1470" s="8">
        <v>1226234520</v>
      </c>
      <c r="Z1470" s="8">
        <v>0</v>
      </c>
      <c r="AA1470" s="8">
        <v>1226234520</v>
      </c>
      <c r="AB1470" s="8">
        <v>0</v>
      </c>
      <c r="AC1470" s="8">
        <v>0</v>
      </c>
      <c r="AD1470" s="21">
        <v>0</v>
      </c>
    </row>
    <row r="1471" spans="1:30" ht="45" x14ac:dyDescent="0.25">
      <c r="A1471" s="20" t="s">
        <v>442</v>
      </c>
      <c r="B1471" s="6" t="s">
        <v>443</v>
      </c>
      <c r="C1471" s="7" t="s">
        <v>394</v>
      </c>
      <c r="D1471" s="7" t="s">
        <v>512</v>
      </c>
      <c r="E1471" s="3" t="str">
        <f>VLOOKUP(Tabla2[[#This Row],[RUBRO]],Hoja9!$B$4:$M$1963,10,0)</f>
        <v>GENERACIONES</v>
      </c>
      <c r="F1471" s="7" t="str">
        <f>VLOOKUP(Tabla2[[#This Row],[RUBRO]],Hoja9!$B$4:$M$1963,11,0)</f>
        <v>DIRECCIÓN DE NIÑEZ Y ADOLESCENCIA</v>
      </c>
      <c r="G1471" s="7" t="str">
        <f>VLOOKUP(Tabla2[[#This Row],[RUBRO]],Hoja9!$B$4:$M$1963,12,0)</f>
        <v>Niñez y adolescencia</v>
      </c>
      <c r="H1471" s="5" t="s">
        <v>30</v>
      </c>
      <c r="I1471" s="5" t="s">
        <v>232</v>
      </c>
      <c r="J1471" s="5" t="s">
        <v>233</v>
      </c>
      <c r="K1471" s="5" t="s">
        <v>68</v>
      </c>
      <c r="L1471" s="5" t="s">
        <v>42</v>
      </c>
      <c r="M1471" s="5" t="s">
        <v>281</v>
      </c>
      <c r="N1471" s="5"/>
      <c r="O1471" s="5"/>
      <c r="P1471" s="5" t="s">
        <v>31</v>
      </c>
      <c r="Q1471" s="5" t="s">
        <v>32</v>
      </c>
      <c r="R1471" s="5" t="s">
        <v>33</v>
      </c>
      <c r="S1471" s="6" t="s">
        <v>395</v>
      </c>
      <c r="T1471" s="8">
        <v>126557040</v>
      </c>
      <c r="U1471" s="8">
        <v>0</v>
      </c>
      <c r="V1471" s="8">
        <v>9046560</v>
      </c>
      <c r="W1471" s="8">
        <v>117510480</v>
      </c>
      <c r="X1471" s="8">
        <v>0</v>
      </c>
      <c r="Y1471" s="8">
        <v>117510480</v>
      </c>
      <c r="Z1471" s="8">
        <v>0</v>
      </c>
      <c r="AA1471" s="8">
        <v>117510480</v>
      </c>
      <c r="AB1471" s="8">
        <v>8167956</v>
      </c>
      <c r="AC1471" s="8">
        <v>8167956</v>
      </c>
      <c r="AD1471" s="21">
        <v>8167956</v>
      </c>
    </row>
    <row r="1472" spans="1:30" ht="45" x14ac:dyDescent="0.25">
      <c r="A1472" s="20" t="s">
        <v>442</v>
      </c>
      <c r="B1472" s="6" t="s">
        <v>443</v>
      </c>
      <c r="C1472" s="7" t="s">
        <v>291</v>
      </c>
      <c r="D1472" s="7" t="s">
        <v>512</v>
      </c>
      <c r="E1472" s="3" t="str">
        <f>VLOOKUP(Tabla2[[#This Row],[RUBRO]],Hoja9!$B$4:$M$1963,10,0)</f>
        <v>GENERACIONES</v>
      </c>
      <c r="F1472" s="7" t="str">
        <f>VLOOKUP(Tabla2[[#This Row],[RUBRO]],Hoja9!$B$4:$M$1963,11,0)</f>
        <v>DIRECCIÓN DE NIÑEZ Y ADOLESCENCIA</v>
      </c>
      <c r="G1472" s="7" t="str">
        <f>VLOOKUP(Tabla2[[#This Row],[RUBRO]],Hoja9!$B$4:$M$1963,12,0)</f>
        <v>Niñez y adolescencia</v>
      </c>
      <c r="H1472" s="5" t="s">
        <v>30</v>
      </c>
      <c r="I1472" s="5" t="s">
        <v>232</v>
      </c>
      <c r="J1472" s="5" t="s">
        <v>233</v>
      </c>
      <c r="K1472" s="5" t="s">
        <v>68</v>
      </c>
      <c r="L1472" s="5" t="s">
        <v>42</v>
      </c>
      <c r="M1472" s="5" t="s">
        <v>243</v>
      </c>
      <c r="N1472" s="5"/>
      <c r="O1472" s="5"/>
      <c r="P1472" s="5" t="s">
        <v>31</v>
      </c>
      <c r="Q1472" s="5" t="s">
        <v>32</v>
      </c>
      <c r="R1472" s="5" t="s">
        <v>33</v>
      </c>
      <c r="S1472" s="6" t="s">
        <v>292</v>
      </c>
      <c r="T1472" s="8">
        <v>0</v>
      </c>
      <c r="U1472" s="8">
        <v>209677950</v>
      </c>
      <c r="V1472" s="8">
        <v>0</v>
      </c>
      <c r="W1472" s="8">
        <v>209677950</v>
      </c>
      <c r="X1472" s="8">
        <v>0</v>
      </c>
      <c r="Y1472" s="8">
        <v>209677950</v>
      </c>
      <c r="Z1472" s="8">
        <v>0</v>
      </c>
      <c r="AA1472" s="8">
        <v>209677950</v>
      </c>
      <c r="AB1472" s="8">
        <v>0</v>
      </c>
      <c r="AC1472" s="8">
        <v>0</v>
      </c>
      <c r="AD1472" s="21">
        <v>0</v>
      </c>
    </row>
    <row r="1473" spans="1:30" ht="33.75" x14ac:dyDescent="0.25">
      <c r="A1473" s="20" t="s">
        <v>442</v>
      </c>
      <c r="B1473" s="6" t="s">
        <v>443</v>
      </c>
      <c r="C1473" s="7" t="s">
        <v>293</v>
      </c>
      <c r="D1473" s="7" t="s">
        <v>512</v>
      </c>
      <c r="E1473" s="3" t="str">
        <f>VLOOKUP(Tabla2[[#This Row],[RUBRO]],Hoja9!$B$4:$M$1963,10,0)</f>
        <v>GENERACIONES</v>
      </c>
      <c r="F1473" s="7" t="str">
        <f>VLOOKUP(Tabla2[[#This Row],[RUBRO]],Hoja9!$B$4:$M$1963,11,0)</f>
        <v>DIRECCIÓN DE GESTIÓN HUMANA</v>
      </c>
      <c r="G1473" s="7" t="str">
        <f>VLOOKUP(Tabla2[[#This Row],[RUBRO]],Hoja9!$B$4:$M$1963,12,0)</f>
        <v>Gestión Humana - Pres. Serv</v>
      </c>
      <c r="H1473" s="5" t="s">
        <v>30</v>
      </c>
      <c r="I1473" s="5" t="s">
        <v>232</v>
      </c>
      <c r="J1473" s="5" t="s">
        <v>233</v>
      </c>
      <c r="K1473" s="5" t="s">
        <v>68</v>
      </c>
      <c r="L1473" s="5" t="s">
        <v>42</v>
      </c>
      <c r="M1473" s="5" t="s">
        <v>248</v>
      </c>
      <c r="N1473" s="5"/>
      <c r="O1473" s="5"/>
      <c r="P1473" s="5" t="s">
        <v>31</v>
      </c>
      <c r="Q1473" s="5" t="s">
        <v>32</v>
      </c>
      <c r="R1473" s="5" t="s">
        <v>33</v>
      </c>
      <c r="S1473" s="6" t="s">
        <v>59</v>
      </c>
      <c r="T1473" s="8">
        <v>0</v>
      </c>
      <c r="U1473" s="8">
        <v>68669800</v>
      </c>
      <c r="V1473" s="8">
        <v>106300</v>
      </c>
      <c r="W1473" s="8">
        <v>68563500</v>
      </c>
      <c r="X1473" s="8">
        <v>0</v>
      </c>
      <c r="Y1473" s="8">
        <v>68563500</v>
      </c>
      <c r="Z1473" s="8">
        <v>0</v>
      </c>
      <c r="AA1473" s="8">
        <v>68563500</v>
      </c>
      <c r="AB1473" s="8">
        <v>27956900</v>
      </c>
      <c r="AC1473" s="8">
        <v>27956900</v>
      </c>
      <c r="AD1473" s="21">
        <v>27956900</v>
      </c>
    </row>
    <row r="1474" spans="1:30" ht="33.75" x14ac:dyDescent="0.25">
      <c r="A1474" s="20" t="s">
        <v>442</v>
      </c>
      <c r="B1474" s="6" t="s">
        <v>443</v>
      </c>
      <c r="C1474" s="7" t="s">
        <v>294</v>
      </c>
      <c r="D1474" s="7" t="s">
        <v>512</v>
      </c>
      <c r="E1474" s="3" t="str">
        <f>VLOOKUP(Tabla2[[#This Row],[RUBRO]],Hoja9!$B$4:$M$1963,10,0)</f>
        <v>GENERACIONES</v>
      </c>
      <c r="F1474" s="7" t="str">
        <f>VLOOKUP(Tabla2[[#This Row],[RUBRO]],Hoja9!$B$4:$M$1963,11,0)</f>
        <v>DIRECCIÓN DE GESTIÓN HUMANA</v>
      </c>
      <c r="G1474" s="7" t="str">
        <f>VLOOKUP(Tabla2[[#This Row],[RUBRO]],Hoja9!$B$4:$M$1963,12,0)</f>
        <v>Gestión Humana- Viáticos</v>
      </c>
      <c r="H1474" s="5" t="s">
        <v>30</v>
      </c>
      <c r="I1474" s="5" t="s">
        <v>232</v>
      </c>
      <c r="J1474" s="5" t="s">
        <v>233</v>
      </c>
      <c r="K1474" s="5" t="s">
        <v>68</v>
      </c>
      <c r="L1474" s="5" t="s">
        <v>42</v>
      </c>
      <c r="M1474" s="5" t="s">
        <v>254</v>
      </c>
      <c r="N1474" s="5"/>
      <c r="O1474" s="5"/>
      <c r="P1474" s="5" t="s">
        <v>31</v>
      </c>
      <c r="Q1474" s="5" t="s">
        <v>32</v>
      </c>
      <c r="R1474" s="5" t="s">
        <v>33</v>
      </c>
      <c r="S1474" s="6" t="s">
        <v>249</v>
      </c>
      <c r="T1474" s="8">
        <v>3000000</v>
      </c>
      <c r="U1474" s="8">
        <v>6000000</v>
      </c>
      <c r="V1474" s="8">
        <v>0</v>
      </c>
      <c r="W1474" s="8">
        <v>9000000</v>
      </c>
      <c r="X1474" s="8">
        <v>0</v>
      </c>
      <c r="Y1474" s="8">
        <v>9000000</v>
      </c>
      <c r="Z1474" s="8">
        <v>0</v>
      </c>
      <c r="AA1474" s="8">
        <v>3956741</v>
      </c>
      <c r="AB1474" s="8">
        <v>2920397</v>
      </c>
      <c r="AC1474" s="8">
        <v>2920397</v>
      </c>
      <c r="AD1474" s="21">
        <v>2920397</v>
      </c>
    </row>
    <row r="1475" spans="1:30" ht="45" x14ac:dyDescent="0.25">
      <c r="A1475" s="20" t="s">
        <v>442</v>
      </c>
      <c r="B1475" s="6" t="s">
        <v>443</v>
      </c>
      <c r="C1475" s="7" t="s">
        <v>295</v>
      </c>
      <c r="D1475" s="7" t="s">
        <v>512</v>
      </c>
      <c r="E1475" s="3" t="str">
        <f>VLOOKUP(Tabla2[[#This Row],[RUBRO]],Hoja9!$B$4:$M$1963,10,0)</f>
        <v>GENERACIONES</v>
      </c>
      <c r="F1475" s="7" t="str">
        <f>VLOOKUP(Tabla2[[#This Row],[RUBRO]],Hoja9!$B$4:$M$1963,11,0)</f>
        <v>DIRECCIÓN DE NIÑEZ Y ADOLESCENCIA</v>
      </c>
      <c r="G1475" s="7" t="str">
        <f>VLOOKUP(Tabla2[[#This Row],[RUBRO]],Hoja9!$B$4:$M$1963,12,0)</f>
        <v>Niñez y adolescencia</v>
      </c>
      <c r="H1475" s="5" t="s">
        <v>30</v>
      </c>
      <c r="I1475" s="5" t="s">
        <v>232</v>
      </c>
      <c r="J1475" s="5" t="s">
        <v>233</v>
      </c>
      <c r="K1475" s="5" t="s">
        <v>68</v>
      </c>
      <c r="L1475" s="5" t="s">
        <v>42</v>
      </c>
      <c r="M1475" s="5" t="s">
        <v>266</v>
      </c>
      <c r="N1475" s="5"/>
      <c r="O1475" s="5"/>
      <c r="P1475" s="5" t="s">
        <v>31</v>
      </c>
      <c r="Q1475" s="5" t="s">
        <v>32</v>
      </c>
      <c r="R1475" s="5" t="s">
        <v>33</v>
      </c>
      <c r="S1475" s="6" t="s">
        <v>267</v>
      </c>
      <c r="T1475" s="8">
        <v>0</v>
      </c>
      <c r="U1475" s="8">
        <v>6379330</v>
      </c>
      <c r="V1475" s="8">
        <v>6364330</v>
      </c>
      <c r="W1475" s="8">
        <v>15000</v>
      </c>
      <c r="X1475" s="8">
        <v>0</v>
      </c>
      <c r="Y1475" s="8">
        <v>15000</v>
      </c>
      <c r="Z1475" s="8">
        <v>0</v>
      </c>
      <c r="AA1475" s="8">
        <v>15000</v>
      </c>
      <c r="AB1475" s="8">
        <v>0</v>
      </c>
      <c r="AC1475" s="8">
        <v>0</v>
      </c>
      <c r="AD1475" s="21">
        <v>0</v>
      </c>
    </row>
    <row r="1476" spans="1:30" ht="33.75" x14ac:dyDescent="0.25">
      <c r="A1476" s="20" t="s">
        <v>442</v>
      </c>
      <c r="B1476" s="6" t="s">
        <v>443</v>
      </c>
      <c r="C1476" s="7" t="s">
        <v>298</v>
      </c>
      <c r="D1476" s="7" t="s">
        <v>594</v>
      </c>
      <c r="E1476" s="3" t="str">
        <f>VLOOKUP(Tabla2[[#This Row],[RUBRO]],Hoja9!$B$4:$M$1963,10,0)</f>
        <v>SNBF</v>
      </c>
      <c r="F1476" s="7" t="str">
        <f>VLOOKUP(Tabla2[[#This Row],[RUBRO]],Hoja9!$B$4:$M$1963,11,0)</f>
        <v>DIRECCIÓN DE GESTIÓN HUMANA</v>
      </c>
      <c r="G1476" s="7" t="str">
        <f>VLOOKUP(Tabla2[[#This Row],[RUBRO]],Hoja9!$B$4:$M$1963,12,0)</f>
        <v>Gestión Humana - Pres. Serv</v>
      </c>
      <c r="H1476" s="5" t="s">
        <v>30</v>
      </c>
      <c r="I1476" s="5" t="s">
        <v>232</v>
      </c>
      <c r="J1476" s="5" t="s">
        <v>233</v>
      </c>
      <c r="K1476" s="5" t="s">
        <v>138</v>
      </c>
      <c r="L1476" s="5" t="s">
        <v>42</v>
      </c>
      <c r="M1476" s="5" t="s">
        <v>281</v>
      </c>
      <c r="N1476" s="5"/>
      <c r="O1476" s="5"/>
      <c r="P1476" s="5" t="s">
        <v>31</v>
      </c>
      <c r="Q1476" s="5" t="s">
        <v>32</v>
      </c>
      <c r="R1476" s="5" t="s">
        <v>33</v>
      </c>
      <c r="S1476" s="6" t="s">
        <v>59</v>
      </c>
      <c r="T1476" s="8">
        <v>250070073</v>
      </c>
      <c r="U1476" s="8">
        <v>0</v>
      </c>
      <c r="V1476" s="8">
        <v>40412073</v>
      </c>
      <c r="W1476" s="8">
        <v>209658000</v>
      </c>
      <c r="X1476" s="8">
        <v>0</v>
      </c>
      <c r="Y1476" s="8">
        <v>209658000</v>
      </c>
      <c r="Z1476" s="8">
        <v>0</v>
      </c>
      <c r="AA1476" s="8">
        <v>209658000</v>
      </c>
      <c r="AB1476" s="8">
        <v>92450234</v>
      </c>
      <c r="AC1476" s="8">
        <v>92450234</v>
      </c>
      <c r="AD1476" s="21">
        <v>92450234</v>
      </c>
    </row>
    <row r="1477" spans="1:30" ht="33.75" x14ac:dyDescent="0.25">
      <c r="A1477" s="20" t="s">
        <v>442</v>
      </c>
      <c r="B1477" s="6" t="s">
        <v>443</v>
      </c>
      <c r="C1477" s="7" t="s">
        <v>299</v>
      </c>
      <c r="D1477" s="7" t="s">
        <v>594</v>
      </c>
      <c r="E1477" s="3" t="str">
        <f>VLOOKUP(Tabla2[[#This Row],[RUBRO]],Hoja9!$B$4:$M$1963,10,0)</f>
        <v>SNBF</v>
      </c>
      <c r="F1477" s="7" t="str">
        <f>VLOOKUP(Tabla2[[#This Row],[RUBRO]],Hoja9!$B$4:$M$1963,11,0)</f>
        <v>DIRECCIÓN DE GESTIÓN HUMANA</v>
      </c>
      <c r="G1477" s="7" t="str">
        <f>VLOOKUP(Tabla2[[#This Row],[RUBRO]],Hoja9!$B$4:$M$1963,12,0)</f>
        <v>Gestión Humana- Viáticos</v>
      </c>
      <c r="H1477" s="5" t="s">
        <v>30</v>
      </c>
      <c r="I1477" s="5" t="s">
        <v>232</v>
      </c>
      <c r="J1477" s="5" t="s">
        <v>233</v>
      </c>
      <c r="K1477" s="5" t="s">
        <v>138</v>
      </c>
      <c r="L1477" s="5" t="s">
        <v>42</v>
      </c>
      <c r="M1477" s="5" t="s">
        <v>237</v>
      </c>
      <c r="N1477" s="5"/>
      <c r="O1477" s="5"/>
      <c r="P1477" s="5" t="s">
        <v>31</v>
      </c>
      <c r="Q1477" s="5" t="s">
        <v>32</v>
      </c>
      <c r="R1477" s="5" t="s">
        <v>33</v>
      </c>
      <c r="S1477" s="6" t="s">
        <v>249</v>
      </c>
      <c r="T1477" s="8">
        <v>50201540</v>
      </c>
      <c r="U1477" s="8">
        <v>0</v>
      </c>
      <c r="V1477" s="8">
        <v>0</v>
      </c>
      <c r="W1477" s="8">
        <v>50201540</v>
      </c>
      <c r="X1477" s="8">
        <v>0</v>
      </c>
      <c r="Y1477" s="8">
        <v>50201540</v>
      </c>
      <c r="Z1477" s="8">
        <v>0</v>
      </c>
      <c r="AA1477" s="8">
        <v>30088432</v>
      </c>
      <c r="AB1477" s="8">
        <v>21786192</v>
      </c>
      <c r="AC1477" s="8">
        <v>21786192</v>
      </c>
      <c r="AD1477" s="21">
        <v>21786192</v>
      </c>
    </row>
    <row r="1478" spans="1:30" ht="33.75" x14ac:dyDescent="0.25">
      <c r="A1478" s="20" t="s">
        <v>442</v>
      </c>
      <c r="B1478" s="6" t="s">
        <v>443</v>
      </c>
      <c r="C1478" s="7" t="s">
        <v>303</v>
      </c>
      <c r="D1478" s="7" t="s">
        <v>604</v>
      </c>
      <c r="E1478" s="3" t="str">
        <f>VLOOKUP(Tabla2[[#This Row],[RUBRO]],Hoja9!$B$4:$M$1963,10,0)</f>
        <v>TECNOLOGIA</v>
      </c>
      <c r="F1478" s="7" t="str">
        <f>VLOOKUP(Tabla2[[#This Row],[RUBRO]],Hoja9!$B$4:$M$1963,11,0)</f>
        <v>DIRECCIÓN DE GESTIÓN HUMANA</v>
      </c>
      <c r="G1478" s="7" t="str">
        <f>VLOOKUP(Tabla2[[#This Row],[RUBRO]],Hoja9!$B$4:$M$1963,12,0)</f>
        <v>Gestión Humana - Pres. Serv</v>
      </c>
      <c r="H1478" s="5" t="s">
        <v>30</v>
      </c>
      <c r="I1478" s="5" t="s">
        <v>301</v>
      </c>
      <c r="J1478" s="5" t="s">
        <v>233</v>
      </c>
      <c r="K1478" s="5" t="s">
        <v>41</v>
      </c>
      <c r="L1478" s="5" t="s">
        <v>42</v>
      </c>
      <c r="M1478" s="5" t="s">
        <v>281</v>
      </c>
      <c r="N1478" s="5"/>
      <c r="O1478" s="5"/>
      <c r="P1478" s="5" t="s">
        <v>31</v>
      </c>
      <c r="Q1478" s="5" t="s">
        <v>32</v>
      </c>
      <c r="R1478" s="5" t="s">
        <v>33</v>
      </c>
      <c r="S1478" s="6" t="s">
        <v>59</v>
      </c>
      <c r="T1478" s="8">
        <v>83021605</v>
      </c>
      <c r="U1478" s="8">
        <v>801895</v>
      </c>
      <c r="V1478" s="8">
        <v>0</v>
      </c>
      <c r="W1478" s="8">
        <v>83823500</v>
      </c>
      <c r="X1478" s="8">
        <v>0</v>
      </c>
      <c r="Y1478" s="8">
        <v>83823500</v>
      </c>
      <c r="Z1478" s="8">
        <v>0</v>
      </c>
      <c r="AA1478" s="8">
        <v>83021605</v>
      </c>
      <c r="AB1478" s="8">
        <v>38564900</v>
      </c>
      <c r="AC1478" s="8">
        <v>38564900</v>
      </c>
      <c r="AD1478" s="21">
        <v>38564900</v>
      </c>
    </row>
    <row r="1479" spans="1:30" ht="33.75" x14ac:dyDescent="0.25">
      <c r="A1479" s="20" t="s">
        <v>442</v>
      </c>
      <c r="B1479" s="6" t="s">
        <v>443</v>
      </c>
      <c r="C1479" s="7" t="s">
        <v>304</v>
      </c>
      <c r="D1479" s="7" t="s">
        <v>604</v>
      </c>
      <c r="E1479" s="3" t="str">
        <f>VLOOKUP(Tabla2[[#This Row],[RUBRO]],Hoja9!$B$4:$M$1963,10,0)</f>
        <v>TECNOLOGIA</v>
      </c>
      <c r="F1479" s="7" t="str">
        <f>VLOOKUP(Tabla2[[#This Row],[RUBRO]],Hoja9!$B$4:$M$1963,11,0)</f>
        <v>DIRECCIÓN DE GESTIÓN HUMANA</v>
      </c>
      <c r="G1479" s="7" t="str">
        <f>VLOOKUP(Tabla2[[#This Row],[RUBRO]],Hoja9!$B$4:$M$1963,12,0)</f>
        <v>Gestión Humana- Viáticos</v>
      </c>
      <c r="H1479" s="5" t="s">
        <v>30</v>
      </c>
      <c r="I1479" s="5" t="s">
        <v>301</v>
      </c>
      <c r="J1479" s="5" t="s">
        <v>233</v>
      </c>
      <c r="K1479" s="5" t="s">
        <v>41</v>
      </c>
      <c r="L1479" s="5" t="s">
        <v>42</v>
      </c>
      <c r="M1479" s="5" t="s">
        <v>237</v>
      </c>
      <c r="N1479" s="5"/>
      <c r="O1479" s="5"/>
      <c r="P1479" s="5" t="s">
        <v>31</v>
      </c>
      <c r="Q1479" s="5" t="s">
        <v>32</v>
      </c>
      <c r="R1479" s="5" t="s">
        <v>33</v>
      </c>
      <c r="S1479" s="6" t="s">
        <v>249</v>
      </c>
      <c r="T1479" s="8">
        <v>9092350</v>
      </c>
      <c r="U1479" s="8">
        <v>0</v>
      </c>
      <c r="V1479" s="8">
        <v>0</v>
      </c>
      <c r="W1479" s="8">
        <v>9092350</v>
      </c>
      <c r="X1479" s="8">
        <v>0</v>
      </c>
      <c r="Y1479" s="8">
        <v>9092350</v>
      </c>
      <c r="Z1479" s="8">
        <v>0</v>
      </c>
      <c r="AA1479" s="8">
        <v>5498962</v>
      </c>
      <c r="AB1479" s="8">
        <v>4746738</v>
      </c>
      <c r="AC1479" s="8">
        <v>4746738</v>
      </c>
      <c r="AD1479" s="21">
        <v>4746738</v>
      </c>
    </row>
    <row r="1480" spans="1:30" ht="33.75" x14ac:dyDescent="0.25">
      <c r="A1480" s="20" t="s">
        <v>442</v>
      </c>
      <c r="B1480" s="6" t="s">
        <v>443</v>
      </c>
      <c r="C1480" s="7" t="s">
        <v>307</v>
      </c>
      <c r="D1480" s="7" t="s">
        <v>37</v>
      </c>
      <c r="E1480" s="3" t="str">
        <f>VLOOKUP(Tabla2[[#This Row],[RUBRO]],Hoja9!$B$4:$M$1963,10,0)</f>
        <v>MODELO INTERVENCION</v>
      </c>
      <c r="F1480" s="7" t="str">
        <f>VLOOKUP(Tabla2[[#This Row],[RUBRO]],Hoja9!$B$4:$M$1963,11,0)</f>
        <v>DIRECCIÓN DE GESTIÓN HUMANA</v>
      </c>
      <c r="G1480" s="7" t="str">
        <f>VLOOKUP(Tabla2[[#This Row],[RUBRO]],Hoja9!$B$4:$M$1963,12,0)</f>
        <v>Gestión Humana - Pres. Serv</v>
      </c>
      <c r="H1480" s="5" t="s">
        <v>30</v>
      </c>
      <c r="I1480" s="5" t="s">
        <v>301</v>
      </c>
      <c r="J1480" s="5" t="s">
        <v>233</v>
      </c>
      <c r="K1480" s="5" t="s">
        <v>77</v>
      </c>
      <c r="L1480" s="5" t="s">
        <v>42</v>
      </c>
      <c r="M1480" s="5" t="s">
        <v>237</v>
      </c>
      <c r="N1480" s="5"/>
      <c r="O1480" s="5"/>
      <c r="P1480" s="5" t="s">
        <v>31</v>
      </c>
      <c r="Q1480" s="5" t="s">
        <v>32</v>
      </c>
      <c r="R1480" s="5" t="s">
        <v>33</v>
      </c>
      <c r="S1480" s="6" t="s">
        <v>59</v>
      </c>
      <c r="T1480" s="8">
        <v>579209676</v>
      </c>
      <c r="U1480" s="8">
        <v>139359000</v>
      </c>
      <c r="V1480" s="8">
        <v>75153000</v>
      </c>
      <c r="W1480" s="8">
        <v>643415676</v>
      </c>
      <c r="X1480" s="8">
        <v>0</v>
      </c>
      <c r="Y1480" s="8">
        <v>643415676</v>
      </c>
      <c r="Z1480" s="8">
        <v>0</v>
      </c>
      <c r="AA1480" s="8">
        <v>600440966</v>
      </c>
      <c r="AB1480" s="8">
        <v>360636665</v>
      </c>
      <c r="AC1480" s="8">
        <v>360636665</v>
      </c>
      <c r="AD1480" s="21">
        <v>360636665</v>
      </c>
    </row>
    <row r="1481" spans="1:30" ht="33.75" x14ac:dyDescent="0.25">
      <c r="A1481" s="20" t="s">
        <v>442</v>
      </c>
      <c r="B1481" s="6" t="s">
        <v>443</v>
      </c>
      <c r="C1481" s="7" t="s">
        <v>308</v>
      </c>
      <c r="D1481" s="7" t="s">
        <v>37</v>
      </c>
      <c r="E1481" s="3" t="str">
        <f>VLOOKUP(Tabla2[[#This Row],[RUBRO]],Hoja9!$B$4:$M$1963,10,0)</f>
        <v>MODELO INTERVENCION</v>
      </c>
      <c r="F1481" s="7" t="str">
        <f>VLOOKUP(Tabla2[[#This Row],[RUBRO]],Hoja9!$B$4:$M$1963,11,0)</f>
        <v>DIRECCIÓN DE GESTIÓN HUMANA</v>
      </c>
      <c r="G1481" s="7" t="str">
        <f>VLOOKUP(Tabla2[[#This Row],[RUBRO]],Hoja9!$B$4:$M$1963,12,0)</f>
        <v>Gestión Humana- Viáticos</v>
      </c>
      <c r="H1481" s="5" t="s">
        <v>30</v>
      </c>
      <c r="I1481" s="5" t="s">
        <v>301</v>
      </c>
      <c r="J1481" s="5" t="s">
        <v>233</v>
      </c>
      <c r="K1481" s="5" t="s">
        <v>77</v>
      </c>
      <c r="L1481" s="5" t="s">
        <v>42</v>
      </c>
      <c r="M1481" s="5" t="s">
        <v>240</v>
      </c>
      <c r="N1481" s="5"/>
      <c r="O1481" s="5"/>
      <c r="P1481" s="5" t="s">
        <v>31</v>
      </c>
      <c r="Q1481" s="5" t="s">
        <v>32</v>
      </c>
      <c r="R1481" s="5" t="s">
        <v>33</v>
      </c>
      <c r="S1481" s="6" t="s">
        <v>249</v>
      </c>
      <c r="T1481" s="8">
        <v>0</v>
      </c>
      <c r="U1481" s="8">
        <v>34000000</v>
      </c>
      <c r="V1481" s="8">
        <v>0</v>
      </c>
      <c r="W1481" s="8">
        <v>34000000</v>
      </c>
      <c r="X1481" s="8">
        <v>0</v>
      </c>
      <c r="Y1481" s="8">
        <v>34000000</v>
      </c>
      <c r="Z1481" s="8">
        <v>0</v>
      </c>
      <c r="AA1481" s="8">
        <v>25053461</v>
      </c>
      <c r="AB1481" s="8">
        <v>20250065</v>
      </c>
      <c r="AC1481" s="8">
        <v>20250065</v>
      </c>
      <c r="AD1481" s="21">
        <v>20250065</v>
      </c>
    </row>
    <row r="1482" spans="1:30" ht="22.5" x14ac:dyDescent="0.25">
      <c r="A1482" s="20" t="s">
        <v>442</v>
      </c>
      <c r="B1482" s="6" t="s">
        <v>443</v>
      </c>
      <c r="C1482" s="7" t="s">
        <v>396</v>
      </c>
      <c r="D1482" s="7" t="s">
        <v>37</v>
      </c>
      <c r="E1482" s="3" t="str">
        <f>VLOOKUP(Tabla2[[#This Row],[RUBRO]],Hoja9!$B$4:$M$1963,10,0)</f>
        <v>MODELO INTERVENCION</v>
      </c>
      <c r="F1482" s="7" t="str">
        <f>VLOOKUP(Tabla2[[#This Row],[RUBRO]],Hoja9!$B$4:$M$1963,11,0)</f>
        <v>DIRECCION FINANCIERA</v>
      </c>
      <c r="G1482" s="7" t="str">
        <f>VLOOKUP(Tabla2[[#This Row],[RUBRO]],Hoja9!$B$4:$M$1963,12,0)</f>
        <v>Dirección Financiera</v>
      </c>
      <c r="H1482" s="5" t="s">
        <v>30</v>
      </c>
      <c r="I1482" s="5" t="s">
        <v>301</v>
      </c>
      <c r="J1482" s="5" t="s">
        <v>233</v>
      </c>
      <c r="K1482" s="5" t="s">
        <v>77</v>
      </c>
      <c r="L1482" s="5" t="s">
        <v>42</v>
      </c>
      <c r="M1482" s="5" t="s">
        <v>255</v>
      </c>
      <c r="N1482" s="5"/>
      <c r="O1482" s="5"/>
      <c r="P1482" s="5" t="s">
        <v>31</v>
      </c>
      <c r="Q1482" s="5" t="s">
        <v>32</v>
      </c>
      <c r="R1482" s="5" t="s">
        <v>33</v>
      </c>
      <c r="S1482" s="6" t="s">
        <v>397</v>
      </c>
      <c r="T1482" s="8">
        <v>9000000</v>
      </c>
      <c r="U1482" s="8">
        <v>0</v>
      </c>
      <c r="V1482" s="8">
        <v>9000000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21">
        <v>0</v>
      </c>
    </row>
    <row r="1483" spans="1:30" ht="33.75" x14ac:dyDescent="0.25">
      <c r="A1483" s="20" t="s">
        <v>442</v>
      </c>
      <c r="B1483" s="6" t="s">
        <v>443</v>
      </c>
      <c r="C1483" s="7" t="s">
        <v>398</v>
      </c>
      <c r="D1483" s="7" t="s">
        <v>37</v>
      </c>
      <c r="E1483" s="3" t="str">
        <f>VLOOKUP(Tabla2[[#This Row],[RUBRO]],Hoja9!$B$4:$M$1963,10,0)</f>
        <v>MODELO INTERVENCION</v>
      </c>
      <c r="F1483" s="7" t="str">
        <f>VLOOKUP(Tabla2[[#This Row],[RUBRO]],Hoja9!$B$4:$M$1963,11,0)</f>
        <v>DIRECCIÓN DE GESTIÓN HUMANA</v>
      </c>
      <c r="G1483" s="7" t="str">
        <f>VLOOKUP(Tabla2[[#This Row],[RUBRO]],Hoja9!$B$4:$M$1963,12,0)</f>
        <v>Gestión Humana - Pres. Serv</v>
      </c>
      <c r="H1483" s="5" t="s">
        <v>30</v>
      </c>
      <c r="I1483" s="5" t="s">
        <v>301</v>
      </c>
      <c r="J1483" s="5" t="s">
        <v>233</v>
      </c>
      <c r="K1483" s="5" t="s">
        <v>77</v>
      </c>
      <c r="L1483" s="5" t="s">
        <v>42</v>
      </c>
      <c r="M1483" s="5" t="s">
        <v>257</v>
      </c>
      <c r="N1483" s="5"/>
      <c r="O1483" s="5"/>
      <c r="P1483" s="5" t="s">
        <v>31</v>
      </c>
      <c r="Q1483" s="5" t="s">
        <v>32</v>
      </c>
      <c r="R1483" s="5" t="s">
        <v>33</v>
      </c>
      <c r="S1483" s="6" t="s">
        <v>399</v>
      </c>
      <c r="T1483" s="8">
        <v>32088235</v>
      </c>
      <c r="U1483" s="8">
        <v>0</v>
      </c>
      <c r="V1483" s="8">
        <v>0</v>
      </c>
      <c r="W1483" s="8">
        <v>32088235</v>
      </c>
      <c r="X1483" s="8">
        <v>0</v>
      </c>
      <c r="Y1483" s="8">
        <v>32088235</v>
      </c>
      <c r="Z1483" s="8">
        <v>0</v>
      </c>
      <c r="AA1483" s="8">
        <v>29213800</v>
      </c>
      <c r="AB1483" s="8">
        <v>14606900</v>
      </c>
      <c r="AC1483" s="8">
        <v>14606900</v>
      </c>
      <c r="AD1483" s="21">
        <v>14606900</v>
      </c>
    </row>
    <row r="1484" spans="1:30" ht="33.75" x14ac:dyDescent="0.25">
      <c r="A1484" s="20" t="s">
        <v>442</v>
      </c>
      <c r="B1484" s="6" t="s">
        <v>443</v>
      </c>
      <c r="C1484" s="7" t="s">
        <v>319</v>
      </c>
      <c r="D1484" s="7" t="s">
        <v>37</v>
      </c>
      <c r="E1484" s="3" t="str">
        <f>VLOOKUP(Tabla2[[#This Row],[RUBRO]],Hoja9!$B$4:$M$1963,10,0)</f>
        <v>MODELO INTERVENCION</v>
      </c>
      <c r="F1484" s="7" t="str">
        <f>VLOOKUP(Tabla2[[#This Row],[RUBRO]],Hoja9!$B$4:$M$1963,11,0)</f>
        <v>DIRECCION ADMINISTRATIVA</v>
      </c>
      <c r="G1484" s="7" t="str">
        <f>VLOOKUP(Tabla2[[#This Row],[RUBRO]],Hoja9!$B$4:$M$1963,12,0)</f>
        <v>Administrativa NM</v>
      </c>
      <c r="H1484" s="5" t="s">
        <v>30</v>
      </c>
      <c r="I1484" s="5" t="s">
        <v>301</v>
      </c>
      <c r="J1484" s="5" t="s">
        <v>233</v>
      </c>
      <c r="K1484" s="5" t="s">
        <v>77</v>
      </c>
      <c r="L1484" s="5" t="s">
        <v>42</v>
      </c>
      <c r="M1484" s="5" t="s">
        <v>320</v>
      </c>
      <c r="N1484" s="5"/>
      <c r="O1484" s="5"/>
      <c r="P1484" s="5" t="s">
        <v>31</v>
      </c>
      <c r="Q1484" s="5" t="s">
        <v>32</v>
      </c>
      <c r="R1484" s="5" t="s">
        <v>33</v>
      </c>
      <c r="S1484" s="6" t="s">
        <v>321</v>
      </c>
      <c r="T1484" s="8">
        <v>42857977</v>
      </c>
      <c r="U1484" s="8">
        <v>0</v>
      </c>
      <c r="V1484" s="8">
        <v>0</v>
      </c>
      <c r="W1484" s="8">
        <v>42857977</v>
      </c>
      <c r="X1484" s="8">
        <v>0</v>
      </c>
      <c r="Y1484" s="8">
        <v>31679667</v>
      </c>
      <c r="Z1484" s="8">
        <v>11178310</v>
      </c>
      <c r="AA1484" s="8">
        <v>31679667</v>
      </c>
      <c r="AB1484" s="8">
        <v>14942555</v>
      </c>
      <c r="AC1484" s="8">
        <v>14942555</v>
      </c>
      <c r="AD1484" s="21">
        <v>14942555</v>
      </c>
    </row>
    <row r="1485" spans="1:30" ht="33.75" x14ac:dyDescent="0.25">
      <c r="A1485" s="20" t="s">
        <v>442</v>
      </c>
      <c r="B1485" s="6" t="s">
        <v>443</v>
      </c>
      <c r="C1485" s="7" t="s">
        <v>322</v>
      </c>
      <c r="D1485" s="7" t="s">
        <v>37</v>
      </c>
      <c r="E1485" s="3" t="str">
        <f>VLOOKUP(Tabla2[[#This Row],[RUBRO]],Hoja9!$B$4:$M$1963,10,0)</f>
        <v>MODELO INTERVENCION</v>
      </c>
      <c r="F1485" s="7" t="str">
        <f>VLOOKUP(Tabla2[[#This Row],[RUBRO]],Hoja9!$B$4:$M$1963,11,0)</f>
        <v>DIRECCION ADMINISTRATIVA</v>
      </c>
      <c r="G1485" s="7" t="str">
        <f>VLOOKUP(Tabla2[[#This Row],[RUBRO]],Hoja9!$B$4:$M$1963,12,0)</f>
        <v>Administrativa NM</v>
      </c>
      <c r="H1485" s="5" t="s">
        <v>30</v>
      </c>
      <c r="I1485" s="5" t="s">
        <v>301</v>
      </c>
      <c r="J1485" s="5" t="s">
        <v>233</v>
      </c>
      <c r="K1485" s="5" t="s">
        <v>77</v>
      </c>
      <c r="L1485" s="5" t="s">
        <v>42</v>
      </c>
      <c r="M1485" s="5" t="s">
        <v>323</v>
      </c>
      <c r="N1485" s="5"/>
      <c r="O1485" s="5"/>
      <c r="P1485" s="5" t="s">
        <v>31</v>
      </c>
      <c r="Q1485" s="5" t="s">
        <v>32</v>
      </c>
      <c r="R1485" s="5" t="s">
        <v>33</v>
      </c>
      <c r="S1485" s="6" t="s">
        <v>324</v>
      </c>
      <c r="T1485" s="8">
        <v>488332700</v>
      </c>
      <c r="U1485" s="8">
        <v>0</v>
      </c>
      <c r="V1485" s="8">
        <v>0</v>
      </c>
      <c r="W1485" s="8">
        <v>488332700</v>
      </c>
      <c r="X1485" s="8">
        <v>0</v>
      </c>
      <c r="Y1485" s="8">
        <v>488332700</v>
      </c>
      <c r="Z1485" s="8">
        <v>0</v>
      </c>
      <c r="AA1485" s="8">
        <v>488332700</v>
      </c>
      <c r="AB1485" s="8">
        <v>239646912</v>
      </c>
      <c r="AC1485" s="8">
        <v>239646912</v>
      </c>
      <c r="AD1485" s="21">
        <v>239646912</v>
      </c>
    </row>
    <row r="1486" spans="1:30" ht="33.75" x14ac:dyDescent="0.25">
      <c r="A1486" s="20" t="s">
        <v>442</v>
      </c>
      <c r="B1486" s="6" t="s">
        <v>443</v>
      </c>
      <c r="C1486" s="7" t="s">
        <v>328</v>
      </c>
      <c r="D1486" s="7" t="s">
        <v>37</v>
      </c>
      <c r="E1486" s="3" t="str">
        <f>VLOOKUP(Tabla2[[#This Row],[RUBRO]],Hoja9!$B$4:$M$1963,10,0)</f>
        <v>MODELO INTERVENCION</v>
      </c>
      <c r="F1486" s="7" t="str">
        <f>VLOOKUP(Tabla2[[#This Row],[RUBRO]],Hoja9!$B$4:$M$1963,11,0)</f>
        <v>DIRECCION ADMINISTRATIVA</v>
      </c>
      <c r="G1486" s="7" t="str">
        <f>VLOOKUP(Tabla2[[#This Row],[RUBRO]],Hoja9!$B$4:$M$1963,12,0)</f>
        <v>Administrativa NM</v>
      </c>
      <c r="H1486" s="5" t="s">
        <v>30</v>
      </c>
      <c r="I1486" s="5" t="s">
        <v>301</v>
      </c>
      <c r="J1486" s="5" t="s">
        <v>233</v>
      </c>
      <c r="K1486" s="5" t="s">
        <v>77</v>
      </c>
      <c r="L1486" s="5" t="s">
        <v>42</v>
      </c>
      <c r="M1486" s="5" t="s">
        <v>329</v>
      </c>
      <c r="N1486" s="5"/>
      <c r="O1486" s="5"/>
      <c r="P1486" s="5" t="s">
        <v>31</v>
      </c>
      <c r="Q1486" s="5" t="s">
        <v>32</v>
      </c>
      <c r="R1486" s="5" t="s">
        <v>33</v>
      </c>
      <c r="S1486" s="6" t="s">
        <v>330</v>
      </c>
      <c r="T1486" s="8">
        <v>0</v>
      </c>
      <c r="U1486" s="8">
        <v>160072000</v>
      </c>
      <c r="V1486" s="8">
        <v>0</v>
      </c>
      <c r="W1486" s="8">
        <v>160072000</v>
      </c>
      <c r="X1486" s="8">
        <v>0</v>
      </c>
      <c r="Y1486" s="8">
        <v>160072000</v>
      </c>
      <c r="Z1486" s="8">
        <v>0</v>
      </c>
      <c r="AA1486" s="8">
        <v>0</v>
      </c>
      <c r="AB1486" s="8">
        <v>0</v>
      </c>
      <c r="AC1486" s="8">
        <v>0</v>
      </c>
      <c r="AD1486" s="21">
        <v>0</v>
      </c>
    </row>
    <row r="1487" spans="1:30" ht="33.75" x14ac:dyDescent="0.25">
      <c r="A1487" s="20" t="s">
        <v>442</v>
      </c>
      <c r="B1487" s="6" t="s">
        <v>443</v>
      </c>
      <c r="C1487" s="7" t="s">
        <v>354</v>
      </c>
      <c r="D1487" s="7" t="s">
        <v>37</v>
      </c>
      <c r="E1487" s="3" t="str">
        <f>VLOOKUP(Tabla2[[#This Row],[RUBRO]],Hoja9!$B$4:$M$1963,10,0)</f>
        <v>MODELO INTERVENCION</v>
      </c>
      <c r="F1487" s="7" t="str">
        <f>VLOOKUP(Tabla2[[#This Row],[RUBRO]],Hoja9!$B$4:$M$1963,11,0)</f>
        <v>DIRECCIÓN DE GESTIÓN HUMANA</v>
      </c>
      <c r="G1487" s="7" t="str">
        <f>VLOOKUP(Tabla2[[#This Row],[RUBRO]],Hoja9!$B$4:$M$1963,12,0)</f>
        <v>Gestión Humana- Capacitación</v>
      </c>
      <c r="H1487" s="5" t="s">
        <v>30</v>
      </c>
      <c r="I1487" s="5" t="s">
        <v>301</v>
      </c>
      <c r="J1487" s="5" t="s">
        <v>233</v>
      </c>
      <c r="K1487" s="5" t="s">
        <v>77</v>
      </c>
      <c r="L1487" s="5" t="s">
        <v>42</v>
      </c>
      <c r="M1487" s="5" t="s">
        <v>355</v>
      </c>
      <c r="N1487" s="5"/>
      <c r="O1487" s="5"/>
      <c r="P1487" s="5" t="s">
        <v>31</v>
      </c>
      <c r="Q1487" s="5" t="s">
        <v>32</v>
      </c>
      <c r="R1487" s="5" t="s">
        <v>33</v>
      </c>
      <c r="S1487" s="6" t="s">
        <v>356</v>
      </c>
      <c r="T1487" s="8">
        <v>0</v>
      </c>
      <c r="U1487" s="8">
        <v>10424000</v>
      </c>
      <c r="V1487" s="8">
        <v>0</v>
      </c>
      <c r="W1487" s="8">
        <v>10424000</v>
      </c>
      <c r="X1487" s="8">
        <v>0</v>
      </c>
      <c r="Y1487" s="8">
        <v>10424000</v>
      </c>
      <c r="Z1487" s="8">
        <v>0</v>
      </c>
      <c r="AA1487" s="8">
        <v>0</v>
      </c>
      <c r="AB1487" s="8">
        <v>0</v>
      </c>
      <c r="AC1487" s="8">
        <v>0</v>
      </c>
      <c r="AD1487" s="21">
        <v>0</v>
      </c>
    </row>
    <row r="1488" spans="1:30" ht="33.75" x14ac:dyDescent="0.25">
      <c r="A1488" s="20" t="s">
        <v>442</v>
      </c>
      <c r="B1488" s="6" t="s">
        <v>443</v>
      </c>
      <c r="C1488" s="7" t="s">
        <v>359</v>
      </c>
      <c r="D1488" s="7" t="s">
        <v>37</v>
      </c>
      <c r="E1488" s="3" t="str">
        <f>VLOOKUP(Tabla2[[#This Row],[RUBRO]],Hoja9!$B$4:$M$1963,10,0)</f>
        <v>MODELO INTERVENCION</v>
      </c>
      <c r="F1488" s="7" t="str">
        <f>VLOOKUP(Tabla2[[#This Row],[RUBRO]],Hoja9!$B$4:$M$1963,11,0)</f>
        <v>DIRECCIÓN DE GESTIÓN HUMANA</v>
      </c>
      <c r="G1488" s="7" t="str">
        <f>VLOOKUP(Tabla2[[#This Row],[RUBRO]],Hoja9!$B$4:$M$1963,12,0)</f>
        <v>Gestión Humana- Viáticos</v>
      </c>
      <c r="H1488" s="5" t="s">
        <v>30</v>
      </c>
      <c r="I1488" s="5" t="s">
        <v>301</v>
      </c>
      <c r="J1488" s="5" t="s">
        <v>233</v>
      </c>
      <c r="K1488" s="5" t="s">
        <v>77</v>
      </c>
      <c r="L1488" s="5" t="s">
        <v>42</v>
      </c>
      <c r="M1488" s="5" t="s">
        <v>360</v>
      </c>
      <c r="N1488" s="5"/>
      <c r="O1488" s="5"/>
      <c r="P1488" s="5" t="s">
        <v>31</v>
      </c>
      <c r="Q1488" s="5" t="s">
        <v>32</v>
      </c>
      <c r="R1488" s="5" t="s">
        <v>33</v>
      </c>
      <c r="S1488" s="6" t="s">
        <v>361</v>
      </c>
      <c r="T1488" s="8">
        <v>3100000</v>
      </c>
      <c r="U1488" s="8">
        <v>0</v>
      </c>
      <c r="V1488" s="8">
        <v>0</v>
      </c>
      <c r="W1488" s="8">
        <v>3100000</v>
      </c>
      <c r="X1488" s="8">
        <v>0</v>
      </c>
      <c r="Y1488" s="8">
        <v>3100000</v>
      </c>
      <c r="Z1488" s="8">
        <v>0</v>
      </c>
      <c r="AA1488" s="8">
        <v>1336151</v>
      </c>
      <c r="AB1488" s="8">
        <v>588927</v>
      </c>
      <c r="AC1488" s="8">
        <v>588927</v>
      </c>
      <c r="AD1488" s="21">
        <v>588927</v>
      </c>
    </row>
    <row r="1489" spans="1:30" ht="22.5" x14ac:dyDescent="0.25">
      <c r="A1489" s="20" t="s">
        <v>442</v>
      </c>
      <c r="B1489" s="6" t="s">
        <v>443</v>
      </c>
      <c r="C1489" s="7" t="s">
        <v>365</v>
      </c>
      <c r="D1489" s="7" t="s">
        <v>37</v>
      </c>
      <c r="E1489" s="3" t="str">
        <f>VLOOKUP(Tabla2[[#This Row],[RUBRO]],Hoja9!$B$4:$M$1963,10,0)</f>
        <v>MODELO INTERVENCION</v>
      </c>
      <c r="F1489" s="7" t="str">
        <f>VLOOKUP(Tabla2[[#This Row],[RUBRO]],Hoja9!$B$4:$M$1963,11,0)</f>
        <v>SECRETARIA GENERAL</v>
      </c>
      <c r="G1489" s="7" t="str">
        <f>VLOOKUP(Tabla2[[#This Row],[RUBRO]],Hoja9!$B$4:$M$1963,12,0)</f>
        <v>Secretaria General</v>
      </c>
      <c r="H1489" s="5" t="s">
        <v>30</v>
      </c>
      <c r="I1489" s="5" t="s">
        <v>301</v>
      </c>
      <c r="J1489" s="5" t="s">
        <v>233</v>
      </c>
      <c r="K1489" s="5" t="s">
        <v>77</v>
      </c>
      <c r="L1489" s="5" t="s">
        <v>42</v>
      </c>
      <c r="M1489" s="5" t="s">
        <v>266</v>
      </c>
      <c r="N1489" s="5"/>
      <c r="O1489" s="5"/>
      <c r="P1489" s="5" t="s">
        <v>31</v>
      </c>
      <c r="Q1489" s="5" t="s">
        <v>32</v>
      </c>
      <c r="R1489" s="5" t="s">
        <v>33</v>
      </c>
      <c r="S1489" s="6" t="s">
        <v>267</v>
      </c>
      <c r="T1489" s="8">
        <v>461835</v>
      </c>
      <c r="U1489" s="8">
        <v>640288</v>
      </c>
      <c r="V1489" s="8">
        <v>0</v>
      </c>
      <c r="W1489" s="8">
        <v>1102123</v>
      </c>
      <c r="X1489" s="8">
        <v>0</v>
      </c>
      <c r="Y1489" s="8">
        <v>1102123</v>
      </c>
      <c r="Z1489" s="8">
        <v>0</v>
      </c>
      <c r="AA1489" s="8">
        <v>1102123</v>
      </c>
      <c r="AB1489" s="8">
        <v>0</v>
      </c>
      <c r="AC1489" s="8">
        <v>0</v>
      </c>
      <c r="AD1489" s="21">
        <v>0</v>
      </c>
    </row>
    <row r="1490" spans="1:30" ht="33.75" x14ac:dyDescent="0.25">
      <c r="A1490" s="20" t="s">
        <v>442</v>
      </c>
      <c r="B1490" s="6" t="s">
        <v>443</v>
      </c>
      <c r="C1490" s="7" t="s">
        <v>372</v>
      </c>
      <c r="D1490" s="7" t="s">
        <v>474</v>
      </c>
      <c r="E1490" s="3" t="str">
        <f>VLOOKUP(Tabla2[[#This Row],[RUBRO]],Hoja9!$B$4:$M$1963,10,0)</f>
        <v xml:space="preserve">CONSTRUCCION </v>
      </c>
      <c r="F1490" s="7" t="str">
        <f>VLOOKUP(Tabla2[[#This Row],[RUBRO]],Hoja9!$B$4:$M$1963,11,0)</f>
        <v>DIRECCION ADMINISTRATIVA</v>
      </c>
      <c r="G1490" s="7" t="str">
        <f>VLOOKUP(Tabla2[[#This Row],[RUBRO]],Hoja9!$B$4:$M$1963,12,0)</f>
        <v>Administrativa CONS</v>
      </c>
      <c r="H1490" s="5" t="s">
        <v>30</v>
      </c>
      <c r="I1490" s="5" t="s">
        <v>301</v>
      </c>
      <c r="J1490" s="5" t="s">
        <v>233</v>
      </c>
      <c r="K1490" s="5" t="s">
        <v>64</v>
      </c>
      <c r="L1490" s="5" t="s">
        <v>42</v>
      </c>
      <c r="M1490" s="5" t="s">
        <v>234</v>
      </c>
      <c r="N1490" s="5"/>
      <c r="O1490" s="5"/>
      <c r="P1490" s="5" t="s">
        <v>31</v>
      </c>
      <c r="Q1490" s="5" t="s">
        <v>171</v>
      </c>
      <c r="R1490" s="5" t="s">
        <v>33</v>
      </c>
      <c r="S1490" s="6" t="s">
        <v>373</v>
      </c>
      <c r="T1490" s="8">
        <v>26964000</v>
      </c>
      <c r="U1490" s="8">
        <v>0</v>
      </c>
      <c r="V1490" s="8">
        <v>0</v>
      </c>
      <c r="W1490" s="8">
        <v>26964000</v>
      </c>
      <c r="X1490" s="8">
        <v>0</v>
      </c>
      <c r="Y1490" s="8">
        <v>26964000</v>
      </c>
      <c r="Z1490" s="8">
        <v>0</v>
      </c>
      <c r="AA1490" s="8">
        <v>22470000</v>
      </c>
      <c r="AB1490" s="8">
        <v>13482000</v>
      </c>
      <c r="AC1490" s="8">
        <v>13482000</v>
      </c>
      <c r="AD1490" s="21">
        <v>13482000</v>
      </c>
    </row>
    <row r="1491" spans="1:30" ht="33.75" x14ac:dyDescent="0.25">
      <c r="A1491" s="20" t="s">
        <v>442</v>
      </c>
      <c r="B1491" s="6" t="s">
        <v>443</v>
      </c>
      <c r="C1491" s="7" t="s">
        <v>372</v>
      </c>
      <c r="D1491" s="7" t="s">
        <v>474</v>
      </c>
      <c r="E1491" s="3" t="str">
        <f>VLOOKUP(Tabla2[[#This Row],[RUBRO]],Hoja9!$B$4:$M$1963,10,0)</f>
        <v xml:space="preserve">CONSTRUCCION </v>
      </c>
      <c r="F1491" s="7" t="str">
        <f>VLOOKUP(Tabla2[[#This Row],[RUBRO]],Hoja9!$B$4:$M$1963,11,0)</f>
        <v>DIRECCION ADMINISTRATIVA</v>
      </c>
      <c r="G1491" s="7" t="str">
        <f>VLOOKUP(Tabla2[[#This Row],[RUBRO]],Hoja9!$B$4:$M$1963,12,0)</f>
        <v>Administrativa CONS</v>
      </c>
      <c r="H1491" s="5" t="s">
        <v>30</v>
      </c>
      <c r="I1491" s="5" t="s">
        <v>301</v>
      </c>
      <c r="J1491" s="5" t="s">
        <v>233</v>
      </c>
      <c r="K1491" s="5" t="s">
        <v>64</v>
      </c>
      <c r="L1491" s="5" t="s">
        <v>42</v>
      </c>
      <c r="M1491" s="5" t="s">
        <v>234</v>
      </c>
      <c r="N1491" s="5"/>
      <c r="O1491" s="5"/>
      <c r="P1491" s="5" t="s">
        <v>31</v>
      </c>
      <c r="Q1491" s="5" t="s">
        <v>32</v>
      </c>
      <c r="R1491" s="5" t="s">
        <v>33</v>
      </c>
      <c r="S1491" s="6" t="s">
        <v>373</v>
      </c>
      <c r="T1491" s="8">
        <v>0</v>
      </c>
      <c r="U1491" s="8">
        <v>182256445</v>
      </c>
      <c r="V1491" s="8">
        <v>0</v>
      </c>
      <c r="W1491" s="8">
        <v>182256445</v>
      </c>
      <c r="X1491" s="8">
        <v>0</v>
      </c>
      <c r="Y1491" s="8">
        <v>182256445</v>
      </c>
      <c r="Z1491" s="8">
        <v>0</v>
      </c>
      <c r="AA1491" s="8">
        <v>0</v>
      </c>
      <c r="AB1491" s="8">
        <v>0</v>
      </c>
      <c r="AC1491" s="8">
        <v>0</v>
      </c>
      <c r="AD1491" s="21">
        <v>0</v>
      </c>
    </row>
    <row r="1492" spans="1:30" ht="33.75" x14ac:dyDescent="0.25">
      <c r="A1492" s="20" t="s">
        <v>442</v>
      </c>
      <c r="B1492" s="6" t="s">
        <v>443</v>
      </c>
      <c r="C1492" s="7" t="s">
        <v>374</v>
      </c>
      <c r="D1492" s="7" t="s">
        <v>474</v>
      </c>
      <c r="E1492" s="3" t="str">
        <f>VLOOKUP(Tabla2[[#This Row],[RUBRO]],Hoja9!$B$4:$M$1963,10,0)</f>
        <v xml:space="preserve">CONSTRUCCION </v>
      </c>
      <c r="F1492" s="7" t="str">
        <f>VLOOKUP(Tabla2[[#This Row],[RUBRO]],Hoja9!$B$4:$M$1963,11,0)</f>
        <v>DIRECCION ADMINISTRATIVA</v>
      </c>
      <c r="G1492" s="7" t="str">
        <f>VLOOKUP(Tabla2[[#This Row],[RUBRO]],Hoja9!$B$4:$M$1963,12,0)</f>
        <v>Administrativa CONS</v>
      </c>
      <c r="H1492" s="5" t="s">
        <v>30</v>
      </c>
      <c r="I1492" s="5" t="s">
        <v>301</v>
      </c>
      <c r="J1492" s="5" t="s">
        <v>233</v>
      </c>
      <c r="K1492" s="5" t="s">
        <v>64</v>
      </c>
      <c r="L1492" s="5" t="s">
        <v>42</v>
      </c>
      <c r="M1492" s="5" t="s">
        <v>281</v>
      </c>
      <c r="N1492" s="5"/>
      <c r="O1492" s="5"/>
      <c r="P1492" s="5" t="s">
        <v>31</v>
      </c>
      <c r="Q1492" s="5" t="s">
        <v>171</v>
      </c>
      <c r="R1492" s="5" t="s">
        <v>33</v>
      </c>
      <c r="S1492" s="6" t="s">
        <v>375</v>
      </c>
      <c r="T1492" s="8">
        <v>114000000</v>
      </c>
      <c r="U1492" s="8">
        <v>0</v>
      </c>
      <c r="V1492" s="8">
        <v>0</v>
      </c>
      <c r="W1492" s="8">
        <v>114000000</v>
      </c>
      <c r="X1492" s="8">
        <v>0</v>
      </c>
      <c r="Y1492" s="8">
        <v>114000000</v>
      </c>
      <c r="Z1492" s="8">
        <v>0</v>
      </c>
      <c r="AA1492" s="8">
        <v>102000000</v>
      </c>
      <c r="AB1492" s="8">
        <v>0</v>
      </c>
      <c r="AC1492" s="8">
        <v>0</v>
      </c>
      <c r="AD1492" s="21">
        <v>0</v>
      </c>
    </row>
    <row r="1493" spans="1:30" ht="33.75" x14ac:dyDescent="0.25">
      <c r="A1493" s="20" t="s">
        <v>442</v>
      </c>
      <c r="B1493" s="6" t="s">
        <v>443</v>
      </c>
      <c r="C1493" s="7" t="s">
        <v>400</v>
      </c>
      <c r="D1493" s="7" t="s">
        <v>474</v>
      </c>
      <c r="E1493" s="3" t="str">
        <f>VLOOKUP(Tabla2[[#This Row],[RUBRO]],Hoja9!$B$4:$M$1963,10,0)</f>
        <v xml:space="preserve">CONSTRUCCION </v>
      </c>
      <c r="F1493" s="7" t="str">
        <f>VLOOKUP(Tabla2[[#This Row],[RUBRO]],Hoja9!$B$4:$M$1963,11,0)</f>
        <v>DIRECCION ADMINISTRATIVA</v>
      </c>
      <c r="G1493" s="7" t="str">
        <f>VLOOKUP(Tabla2[[#This Row],[RUBRO]],Hoja9!$B$4:$M$1963,12,0)</f>
        <v>Administrativa CONS</v>
      </c>
      <c r="H1493" s="5" t="s">
        <v>30</v>
      </c>
      <c r="I1493" s="5" t="s">
        <v>301</v>
      </c>
      <c r="J1493" s="5" t="s">
        <v>233</v>
      </c>
      <c r="K1493" s="5" t="s">
        <v>64</v>
      </c>
      <c r="L1493" s="5" t="s">
        <v>42</v>
      </c>
      <c r="M1493" s="5" t="s">
        <v>240</v>
      </c>
      <c r="N1493" s="5"/>
      <c r="O1493" s="5"/>
      <c r="P1493" s="5" t="s">
        <v>31</v>
      </c>
      <c r="Q1493" s="5" t="s">
        <v>171</v>
      </c>
      <c r="R1493" s="5" t="s">
        <v>33</v>
      </c>
      <c r="S1493" s="6" t="s">
        <v>401</v>
      </c>
      <c r="T1493" s="8">
        <v>20000000</v>
      </c>
      <c r="U1493" s="8">
        <v>0</v>
      </c>
      <c r="V1493" s="8">
        <v>0</v>
      </c>
      <c r="W1493" s="8">
        <v>20000000</v>
      </c>
      <c r="X1493" s="8">
        <v>0</v>
      </c>
      <c r="Y1493" s="8">
        <v>20000000</v>
      </c>
      <c r="Z1493" s="8">
        <v>0</v>
      </c>
      <c r="AA1493" s="8">
        <v>0</v>
      </c>
      <c r="AB1493" s="8">
        <v>0</v>
      </c>
      <c r="AC1493" s="8">
        <v>0</v>
      </c>
      <c r="AD1493" s="21">
        <v>0</v>
      </c>
    </row>
    <row r="1494" spans="1:30" ht="33.75" x14ac:dyDescent="0.25">
      <c r="A1494" s="20" t="s">
        <v>442</v>
      </c>
      <c r="B1494" s="6" t="s">
        <v>443</v>
      </c>
      <c r="C1494" s="7" t="s">
        <v>378</v>
      </c>
      <c r="D1494" s="7" t="s">
        <v>474</v>
      </c>
      <c r="E1494" s="3" t="str">
        <f>VLOOKUP(Tabla2[[#This Row],[RUBRO]],Hoja9!$B$4:$M$1963,10,0)</f>
        <v xml:space="preserve">CONSTRUCCION </v>
      </c>
      <c r="F1494" s="7" t="str">
        <f>VLOOKUP(Tabla2[[#This Row],[RUBRO]],Hoja9!$B$4:$M$1963,11,0)</f>
        <v>DIRECCIÓN DE GESTIÓN HUMANA</v>
      </c>
      <c r="G1494" s="7" t="str">
        <f>VLOOKUP(Tabla2[[#This Row],[RUBRO]],Hoja9!$B$4:$M$1963,12,0)</f>
        <v>Gestión Humana - Pres. Serv</v>
      </c>
      <c r="H1494" s="5" t="s">
        <v>30</v>
      </c>
      <c r="I1494" s="5" t="s">
        <v>301</v>
      </c>
      <c r="J1494" s="5" t="s">
        <v>233</v>
      </c>
      <c r="K1494" s="5" t="s">
        <v>64</v>
      </c>
      <c r="L1494" s="5" t="s">
        <v>42</v>
      </c>
      <c r="M1494" s="5" t="s">
        <v>243</v>
      </c>
      <c r="N1494" s="5"/>
      <c r="O1494" s="5"/>
      <c r="P1494" s="5" t="s">
        <v>31</v>
      </c>
      <c r="Q1494" s="5" t="s">
        <v>171</v>
      </c>
      <c r="R1494" s="5" t="s">
        <v>33</v>
      </c>
      <c r="S1494" s="6" t="s">
        <v>59</v>
      </c>
      <c r="T1494" s="8">
        <v>78280500</v>
      </c>
      <c r="U1494" s="8">
        <v>52948000</v>
      </c>
      <c r="V1494" s="8">
        <v>0</v>
      </c>
      <c r="W1494" s="8">
        <v>131228500</v>
      </c>
      <c r="X1494" s="8">
        <v>0</v>
      </c>
      <c r="Y1494" s="8">
        <v>131228500</v>
      </c>
      <c r="Z1494" s="8">
        <v>0</v>
      </c>
      <c r="AA1494" s="8">
        <v>129761866</v>
      </c>
      <c r="AB1494" s="8">
        <v>66253297</v>
      </c>
      <c r="AC1494" s="8">
        <v>66253297</v>
      </c>
      <c r="AD1494" s="21">
        <v>66253297</v>
      </c>
    </row>
    <row r="1495" spans="1:30" ht="33.75" x14ac:dyDescent="0.25">
      <c r="A1495" s="20" t="s">
        <v>442</v>
      </c>
      <c r="B1495" s="6" t="s">
        <v>443</v>
      </c>
      <c r="C1495" s="7" t="s">
        <v>379</v>
      </c>
      <c r="D1495" s="7" t="s">
        <v>474</v>
      </c>
      <c r="E1495" s="3" t="str">
        <f>VLOOKUP(Tabla2[[#This Row],[RUBRO]],Hoja9!$B$4:$M$1963,10,0)</f>
        <v xml:space="preserve">CONSTRUCCION </v>
      </c>
      <c r="F1495" s="7" t="str">
        <f>VLOOKUP(Tabla2[[#This Row],[RUBRO]],Hoja9!$B$4:$M$1963,11,0)</f>
        <v>DIRECCIÓN DE GESTIÓN HUMANA</v>
      </c>
      <c r="G1495" s="7" t="str">
        <f>VLOOKUP(Tabla2[[#This Row],[RUBRO]],Hoja9!$B$4:$M$1963,12,0)</f>
        <v>Gestión Humana- Viáticos</v>
      </c>
      <c r="H1495" s="5" t="s">
        <v>30</v>
      </c>
      <c r="I1495" s="5" t="s">
        <v>301</v>
      </c>
      <c r="J1495" s="5" t="s">
        <v>233</v>
      </c>
      <c r="K1495" s="5" t="s">
        <v>64</v>
      </c>
      <c r="L1495" s="5" t="s">
        <v>42</v>
      </c>
      <c r="M1495" s="5" t="s">
        <v>246</v>
      </c>
      <c r="N1495" s="5"/>
      <c r="O1495" s="5"/>
      <c r="P1495" s="5" t="s">
        <v>31</v>
      </c>
      <c r="Q1495" s="5" t="s">
        <v>171</v>
      </c>
      <c r="R1495" s="5" t="s">
        <v>33</v>
      </c>
      <c r="S1495" s="6" t="s">
        <v>249</v>
      </c>
      <c r="T1495" s="8">
        <v>4343000</v>
      </c>
      <c r="U1495" s="8">
        <v>2043766</v>
      </c>
      <c r="V1495" s="8">
        <v>0</v>
      </c>
      <c r="W1495" s="8">
        <v>6386766</v>
      </c>
      <c r="X1495" s="8">
        <v>0</v>
      </c>
      <c r="Y1495" s="8">
        <v>6386766</v>
      </c>
      <c r="Z1495" s="8">
        <v>0</v>
      </c>
      <c r="AA1495" s="8">
        <v>3997373</v>
      </c>
      <c r="AB1495" s="8">
        <v>3639331</v>
      </c>
      <c r="AC1495" s="8">
        <v>3639331</v>
      </c>
      <c r="AD1495" s="21">
        <v>3639331</v>
      </c>
    </row>
    <row r="1496" spans="1:30" ht="33.75" hidden="1" x14ac:dyDescent="0.25">
      <c r="A1496" s="20" t="s">
        <v>444</v>
      </c>
      <c r="B1496" s="6" t="s">
        <v>445</v>
      </c>
      <c r="C1496" s="7" t="s">
        <v>145</v>
      </c>
      <c r="D1496" s="7" t="s">
        <v>595</v>
      </c>
      <c r="E1496" s="3" t="str">
        <f>VLOOKUP(Tabla2[[#This Row],[RUBRO]],Hoja9!$B$4:$M$1963,10,0)</f>
        <v>FUNCIONAMIENTO</v>
      </c>
      <c r="F1496" s="7" t="str">
        <f>VLOOKUP(Tabla2[[#This Row],[RUBRO]],Hoja9!$B$4:$M$1963,11,0)</f>
        <v>DIRECCION ADMINISTRATIVA</v>
      </c>
      <c r="G1496" s="7" t="str">
        <f>VLOOKUP(Tabla2[[#This Row],[RUBRO]],Hoja9!$B$4:$M$1963,12,0)</f>
        <v>Administrativa</v>
      </c>
      <c r="H1496" s="5" t="s">
        <v>40</v>
      </c>
      <c r="I1496" s="5" t="s">
        <v>77</v>
      </c>
      <c r="J1496" s="5" t="s">
        <v>42</v>
      </c>
      <c r="K1496" s="5" t="s">
        <v>63</v>
      </c>
      <c r="L1496" s="5" t="s">
        <v>143</v>
      </c>
      <c r="M1496" s="5" t="s">
        <v>63</v>
      </c>
      <c r="N1496" s="5"/>
      <c r="O1496" s="5"/>
      <c r="P1496" s="5" t="s">
        <v>31</v>
      </c>
      <c r="Q1496" s="5" t="s">
        <v>32</v>
      </c>
      <c r="R1496" s="5" t="s">
        <v>33</v>
      </c>
      <c r="S1496" s="6" t="s">
        <v>146</v>
      </c>
      <c r="T1496" s="8">
        <v>23000000</v>
      </c>
      <c r="U1496" s="8">
        <v>2342807</v>
      </c>
      <c r="V1496" s="8">
        <v>52083</v>
      </c>
      <c r="W1496" s="8">
        <v>25290724</v>
      </c>
      <c r="X1496" s="8">
        <v>0</v>
      </c>
      <c r="Y1496" s="8">
        <v>25288565</v>
      </c>
      <c r="Z1496" s="8">
        <v>2159</v>
      </c>
      <c r="AA1496" s="8">
        <v>25288565</v>
      </c>
      <c r="AB1496" s="8">
        <v>25288565</v>
      </c>
      <c r="AC1496" s="8">
        <v>25288565</v>
      </c>
      <c r="AD1496" s="21">
        <v>25288565</v>
      </c>
    </row>
    <row r="1497" spans="1:30" ht="33.75" hidden="1" x14ac:dyDescent="0.25">
      <c r="A1497" s="20" t="s">
        <v>444</v>
      </c>
      <c r="B1497" s="6" t="s">
        <v>445</v>
      </c>
      <c r="C1497" s="7" t="s">
        <v>155</v>
      </c>
      <c r="D1497" s="7" t="s">
        <v>471</v>
      </c>
      <c r="E1497" s="3" t="str">
        <f>VLOOKUP(Tabla2[[#This Row],[RUBRO]],Hoja9!$B$4:$M$1963,10,0)</f>
        <v>FUNCIONAMIENTO</v>
      </c>
      <c r="F1497" s="7" t="str">
        <f>VLOOKUP(Tabla2[[#This Row],[RUBRO]],Hoja9!$B$4:$M$1963,11,0)</f>
        <v>DIRECCION ADMINISTRATIVA</v>
      </c>
      <c r="G1497" s="7" t="str">
        <f>VLOOKUP(Tabla2[[#This Row],[RUBRO]],Hoja9!$B$4:$M$1963,12,0)</f>
        <v>Administrativa</v>
      </c>
      <c r="H1497" s="5" t="s">
        <v>40</v>
      </c>
      <c r="I1497" s="5" t="s">
        <v>77</v>
      </c>
      <c r="J1497" s="5" t="s">
        <v>42</v>
      </c>
      <c r="K1497" s="5" t="s">
        <v>80</v>
      </c>
      <c r="L1497" s="5" t="s">
        <v>80</v>
      </c>
      <c r="M1497" s="5" t="s">
        <v>41</v>
      </c>
      <c r="N1497" s="5"/>
      <c r="O1497" s="5"/>
      <c r="P1497" s="5" t="s">
        <v>31</v>
      </c>
      <c r="Q1497" s="5" t="s">
        <v>32</v>
      </c>
      <c r="R1497" s="5" t="s">
        <v>33</v>
      </c>
      <c r="S1497" s="6" t="s">
        <v>156</v>
      </c>
      <c r="T1497" s="8">
        <v>16965142</v>
      </c>
      <c r="U1497" s="8">
        <v>0</v>
      </c>
      <c r="V1497" s="8">
        <v>0</v>
      </c>
      <c r="W1497" s="8">
        <v>16965142</v>
      </c>
      <c r="X1497" s="8">
        <v>0</v>
      </c>
      <c r="Y1497" s="8">
        <v>16965142</v>
      </c>
      <c r="Z1497" s="8">
        <v>0</v>
      </c>
      <c r="AA1497" s="8">
        <v>16965142</v>
      </c>
      <c r="AB1497" s="8">
        <v>187670</v>
      </c>
      <c r="AC1497" s="8">
        <v>187670</v>
      </c>
      <c r="AD1497" s="21">
        <v>187670</v>
      </c>
    </row>
    <row r="1498" spans="1:30" ht="33.75" hidden="1" x14ac:dyDescent="0.25">
      <c r="A1498" s="20" t="s">
        <v>444</v>
      </c>
      <c r="B1498" s="6" t="s">
        <v>445</v>
      </c>
      <c r="C1498" s="7" t="s">
        <v>157</v>
      </c>
      <c r="D1498" s="7" t="s">
        <v>471</v>
      </c>
      <c r="E1498" s="3" t="str">
        <f>VLOOKUP(Tabla2[[#This Row],[RUBRO]],Hoja9!$B$4:$M$1963,10,0)</f>
        <v>FUNCIONAMIENTO</v>
      </c>
      <c r="F1498" s="7" t="str">
        <f>VLOOKUP(Tabla2[[#This Row],[RUBRO]],Hoja9!$B$4:$M$1963,11,0)</f>
        <v>DIRECCION ADMINISTRATIVA</v>
      </c>
      <c r="G1498" s="7" t="str">
        <f>VLOOKUP(Tabla2[[#This Row],[RUBRO]],Hoja9!$B$4:$M$1963,12,0)</f>
        <v>Administrativa</v>
      </c>
      <c r="H1498" s="5" t="s">
        <v>40</v>
      </c>
      <c r="I1498" s="5" t="s">
        <v>77</v>
      </c>
      <c r="J1498" s="5" t="s">
        <v>42</v>
      </c>
      <c r="K1498" s="5" t="s">
        <v>80</v>
      </c>
      <c r="L1498" s="5" t="s">
        <v>80</v>
      </c>
      <c r="M1498" s="5" t="s">
        <v>77</v>
      </c>
      <c r="N1498" s="5"/>
      <c r="O1498" s="5"/>
      <c r="P1498" s="5" t="s">
        <v>31</v>
      </c>
      <c r="Q1498" s="5" t="s">
        <v>32</v>
      </c>
      <c r="R1498" s="5" t="s">
        <v>33</v>
      </c>
      <c r="S1498" s="6" t="s">
        <v>158</v>
      </c>
      <c r="T1498" s="8">
        <v>15200000</v>
      </c>
      <c r="U1498" s="8">
        <v>0</v>
      </c>
      <c r="V1498" s="8">
        <v>0</v>
      </c>
      <c r="W1498" s="8">
        <v>15200000</v>
      </c>
      <c r="X1498" s="8">
        <v>0</v>
      </c>
      <c r="Y1498" s="8">
        <v>5066666</v>
      </c>
      <c r="Z1498" s="8">
        <v>10133334</v>
      </c>
      <c r="AA1498" s="8">
        <v>1291187.17</v>
      </c>
      <c r="AB1498" s="8">
        <v>0</v>
      </c>
      <c r="AC1498" s="8">
        <v>0</v>
      </c>
      <c r="AD1498" s="21">
        <v>0</v>
      </c>
    </row>
    <row r="1499" spans="1:30" ht="33.75" hidden="1" x14ac:dyDescent="0.25">
      <c r="A1499" s="20" t="s">
        <v>444</v>
      </c>
      <c r="B1499" s="6" t="s">
        <v>445</v>
      </c>
      <c r="C1499" s="7" t="s">
        <v>184</v>
      </c>
      <c r="D1499" s="7" t="s">
        <v>471</v>
      </c>
      <c r="E1499" s="3" t="str">
        <f>VLOOKUP(Tabla2[[#This Row],[RUBRO]],Hoja9!$B$4:$M$1963,10,0)</f>
        <v>FUNCIONAMIENTO</v>
      </c>
      <c r="F1499" s="7" t="str">
        <f>VLOOKUP(Tabla2[[#This Row],[RUBRO]],Hoja9!$B$4:$M$1963,11,0)</f>
        <v>DIRECCION ADMINISTRATIVA</v>
      </c>
      <c r="G1499" s="7" t="str">
        <f>VLOOKUP(Tabla2[[#This Row],[RUBRO]],Hoja9!$B$4:$M$1963,12,0)</f>
        <v>Administrativa</v>
      </c>
      <c r="H1499" s="5" t="s">
        <v>40</v>
      </c>
      <c r="I1499" s="5" t="s">
        <v>77</v>
      </c>
      <c r="J1499" s="5" t="s">
        <v>42</v>
      </c>
      <c r="K1499" s="5" t="s">
        <v>80</v>
      </c>
      <c r="L1499" s="5" t="s">
        <v>64</v>
      </c>
      <c r="M1499" s="5" t="s">
        <v>98</v>
      </c>
      <c r="N1499" s="5"/>
      <c r="O1499" s="5"/>
      <c r="P1499" s="5" t="s">
        <v>31</v>
      </c>
      <c r="Q1499" s="5" t="s">
        <v>32</v>
      </c>
      <c r="R1499" s="5" t="s">
        <v>33</v>
      </c>
      <c r="S1499" s="6" t="s">
        <v>185</v>
      </c>
      <c r="T1499" s="8">
        <v>7500000</v>
      </c>
      <c r="U1499" s="8">
        <v>18000000</v>
      </c>
      <c r="V1499" s="8">
        <v>0</v>
      </c>
      <c r="W1499" s="8">
        <v>25500000</v>
      </c>
      <c r="X1499" s="8">
        <v>0</v>
      </c>
      <c r="Y1499" s="8">
        <v>25500000</v>
      </c>
      <c r="Z1499" s="8">
        <v>0</v>
      </c>
      <c r="AA1499" s="8">
        <v>0</v>
      </c>
      <c r="AB1499" s="8">
        <v>0</v>
      </c>
      <c r="AC1499" s="8">
        <v>0</v>
      </c>
      <c r="AD1499" s="21">
        <v>0</v>
      </c>
    </row>
    <row r="1500" spans="1:30" ht="33.75" hidden="1" x14ac:dyDescent="0.25">
      <c r="A1500" s="20" t="s">
        <v>444</v>
      </c>
      <c r="B1500" s="6" t="s">
        <v>445</v>
      </c>
      <c r="C1500" s="7" t="s">
        <v>200</v>
      </c>
      <c r="D1500" s="7" t="s">
        <v>471</v>
      </c>
      <c r="E1500" s="3" t="str">
        <f>VLOOKUP(Tabla2[[#This Row],[RUBRO]],Hoja9!$B$4:$M$1963,10,0)</f>
        <v>FUNCIONAMIENTO</v>
      </c>
      <c r="F1500" s="7" t="str">
        <f>VLOOKUP(Tabla2[[#This Row],[RUBRO]],Hoja9!$B$4:$M$1963,11,0)</f>
        <v>DIRECCION ADMINISTRATIVA</v>
      </c>
      <c r="G1500" s="7" t="str">
        <f>VLOOKUP(Tabla2[[#This Row],[RUBRO]],Hoja9!$B$4:$M$1963,12,0)</f>
        <v>Administrativa</v>
      </c>
      <c r="H1500" s="5" t="s">
        <v>40</v>
      </c>
      <c r="I1500" s="5" t="s">
        <v>77</v>
      </c>
      <c r="J1500" s="5" t="s">
        <v>42</v>
      </c>
      <c r="K1500" s="5" t="s">
        <v>80</v>
      </c>
      <c r="L1500" s="5" t="s">
        <v>81</v>
      </c>
      <c r="M1500" s="5" t="s">
        <v>41</v>
      </c>
      <c r="N1500" s="5"/>
      <c r="O1500" s="5"/>
      <c r="P1500" s="5" t="s">
        <v>31</v>
      </c>
      <c r="Q1500" s="5" t="s">
        <v>32</v>
      </c>
      <c r="R1500" s="5" t="s">
        <v>33</v>
      </c>
      <c r="S1500" s="6" t="s">
        <v>201</v>
      </c>
      <c r="T1500" s="8">
        <v>7000000</v>
      </c>
      <c r="U1500" s="8">
        <v>0</v>
      </c>
      <c r="V1500" s="8">
        <v>0</v>
      </c>
      <c r="W1500" s="8">
        <v>7000000</v>
      </c>
      <c r="X1500" s="8">
        <v>0</v>
      </c>
      <c r="Y1500" s="8">
        <v>4490070.7</v>
      </c>
      <c r="Z1500" s="8">
        <v>2509929.2999999998</v>
      </c>
      <c r="AA1500" s="8">
        <v>3927966.11</v>
      </c>
      <c r="AB1500" s="8">
        <v>3925436.7</v>
      </c>
      <c r="AC1500" s="8">
        <v>3925436.7</v>
      </c>
      <c r="AD1500" s="21">
        <v>3925436.7</v>
      </c>
    </row>
    <row r="1501" spans="1:30" ht="33.75" hidden="1" x14ac:dyDescent="0.25">
      <c r="A1501" s="20" t="s">
        <v>444</v>
      </c>
      <c r="B1501" s="6" t="s">
        <v>445</v>
      </c>
      <c r="C1501" s="7" t="s">
        <v>202</v>
      </c>
      <c r="D1501" s="7" t="s">
        <v>471</v>
      </c>
      <c r="E1501" s="3" t="str">
        <f>VLOOKUP(Tabla2[[#This Row],[RUBRO]],Hoja9!$B$4:$M$1963,10,0)</f>
        <v>FUNCIONAMIENTO</v>
      </c>
      <c r="F1501" s="7" t="str">
        <f>VLOOKUP(Tabla2[[#This Row],[RUBRO]],Hoja9!$B$4:$M$1963,11,0)</f>
        <v>DIRECCION ADMINISTRATIVA</v>
      </c>
      <c r="G1501" s="7" t="str">
        <f>VLOOKUP(Tabla2[[#This Row],[RUBRO]],Hoja9!$B$4:$M$1963,12,0)</f>
        <v>Administrativa</v>
      </c>
      <c r="H1501" s="5" t="s">
        <v>40</v>
      </c>
      <c r="I1501" s="5" t="s">
        <v>77</v>
      </c>
      <c r="J1501" s="5" t="s">
        <v>42</v>
      </c>
      <c r="K1501" s="5" t="s">
        <v>80</v>
      </c>
      <c r="L1501" s="5" t="s">
        <v>81</v>
      </c>
      <c r="M1501" s="5" t="s">
        <v>77</v>
      </c>
      <c r="N1501" s="5"/>
      <c r="O1501" s="5"/>
      <c r="P1501" s="5" t="s">
        <v>31</v>
      </c>
      <c r="Q1501" s="5" t="s">
        <v>32</v>
      </c>
      <c r="R1501" s="5" t="s">
        <v>33</v>
      </c>
      <c r="S1501" s="6" t="s">
        <v>203</v>
      </c>
      <c r="T1501" s="8">
        <v>153500000</v>
      </c>
      <c r="U1501" s="8">
        <v>0</v>
      </c>
      <c r="V1501" s="8">
        <v>0</v>
      </c>
      <c r="W1501" s="8">
        <v>153500000</v>
      </c>
      <c r="X1501" s="8">
        <v>0</v>
      </c>
      <c r="Y1501" s="8">
        <v>129156607.31999999</v>
      </c>
      <c r="Z1501" s="8">
        <v>24343392.68</v>
      </c>
      <c r="AA1501" s="8">
        <v>101002524.44</v>
      </c>
      <c r="AB1501" s="8">
        <v>100936446.64</v>
      </c>
      <c r="AC1501" s="8">
        <v>100936446.64</v>
      </c>
      <c r="AD1501" s="21">
        <v>100936446.64</v>
      </c>
    </row>
    <row r="1502" spans="1:30" ht="33.75" hidden="1" x14ac:dyDescent="0.25">
      <c r="A1502" s="20" t="s">
        <v>444</v>
      </c>
      <c r="B1502" s="6" t="s">
        <v>445</v>
      </c>
      <c r="C1502" s="7" t="s">
        <v>404</v>
      </c>
      <c r="D1502" s="7" t="s">
        <v>471</v>
      </c>
      <c r="E1502" s="3" t="str">
        <f>VLOOKUP(Tabla2[[#This Row],[RUBRO]],Hoja9!$B$4:$M$1963,10,0)</f>
        <v>FUNCIONAMIENTO</v>
      </c>
      <c r="F1502" s="7" t="str">
        <f>VLOOKUP(Tabla2[[#This Row],[RUBRO]],Hoja9!$B$4:$M$1963,11,0)</f>
        <v>DIRECCION ADMINISTRATIVA</v>
      </c>
      <c r="G1502" s="7" t="str">
        <f>VLOOKUP(Tabla2[[#This Row],[RUBRO]],Hoja9!$B$4:$M$1963,12,0)</f>
        <v>Administrativa</v>
      </c>
      <c r="H1502" s="5" t="s">
        <v>40</v>
      </c>
      <c r="I1502" s="5" t="s">
        <v>77</v>
      </c>
      <c r="J1502" s="5" t="s">
        <v>42</v>
      </c>
      <c r="K1502" s="5" t="s">
        <v>80</v>
      </c>
      <c r="L1502" s="5" t="s">
        <v>81</v>
      </c>
      <c r="M1502" s="5" t="s">
        <v>63</v>
      </c>
      <c r="N1502" s="5"/>
      <c r="O1502" s="5"/>
      <c r="P1502" s="5" t="s">
        <v>31</v>
      </c>
      <c r="Q1502" s="5" t="s">
        <v>32</v>
      </c>
      <c r="R1502" s="5" t="s">
        <v>33</v>
      </c>
      <c r="S1502" s="6" t="s">
        <v>405</v>
      </c>
      <c r="T1502" s="8">
        <v>470000</v>
      </c>
      <c r="U1502" s="8">
        <v>0</v>
      </c>
      <c r="V1502" s="8">
        <v>0</v>
      </c>
      <c r="W1502" s="8">
        <v>470000</v>
      </c>
      <c r="X1502" s="8">
        <v>0</v>
      </c>
      <c r="Y1502" s="8">
        <v>334713.26</v>
      </c>
      <c r="Z1502" s="8">
        <v>135286.74</v>
      </c>
      <c r="AA1502" s="8">
        <v>209370.16</v>
      </c>
      <c r="AB1502" s="8">
        <v>209188.26</v>
      </c>
      <c r="AC1502" s="8">
        <v>209188.26</v>
      </c>
      <c r="AD1502" s="21">
        <v>209188.26</v>
      </c>
    </row>
    <row r="1503" spans="1:30" ht="33.75" hidden="1" x14ac:dyDescent="0.25">
      <c r="A1503" s="20" t="s">
        <v>444</v>
      </c>
      <c r="B1503" s="6" t="s">
        <v>445</v>
      </c>
      <c r="C1503" s="7" t="s">
        <v>206</v>
      </c>
      <c r="D1503" s="7" t="s">
        <v>471</v>
      </c>
      <c r="E1503" s="3" t="str">
        <f>VLOOKUP(Tabla2[[#This Row],[RUBRO]],Hoja9!$B$4:$M$1963,10,0)</f>
        <v>FUNCIONAMIENTO</v>
      </c>
      <c r="F1503" s="7" t="str">
        <f>VLOOKUP(Tabla2[[#This Row],[RUBRO]],Hoja9!$B$4:$M$1963,11,0)</f>
        <v>DIRECCION ADMINISTRATIVA</v>
      </c>
      <c r="G1503" s="7" t="str">
        <f>VLOOKUP(Tabla2[[#This Row],[RUBRO]],Hoja9!$B$4:$M$1963,12,0)</f>
        <v>Administrativa</v>
      </c>
      <c r="H1503" s="5" t="s">
        <v>40</v>
      </c>
      <c r="I1503" s="5" t="s">
        <v>77</v>
      </c>
      <c r="J1503" s="5" t="s">
        <v>42</v>
      </c>
      <c r="K1503" s="5" t="s">
        <v>80</v>
      </c>
      <c r="L1503" s="5" t="s">
        <v>81</v>
      </c>
      <c r="M1503" s="5" t="s">
        <v>138</v>
      </c>
      <c r="N1503" s="5"/>
      <c r="O1503" s="5"/>
      <c r="P1503" s="5" t="s">
        <v>31</v>
      </c>
      <c r="Q1503" s="5" t="s">
        <v>32</v>
      </c>
      <c r="R1503" s="5" t="s">
        <v>33</v>
      </c>
      <c r="S1503" s="6" t="s">
        <v>207</v>
      </c>
      <c r="T1503" s="8">
        <v>50000</v>
      </c>
      <c r="U1503" s="8">
        <v>0</v>
      </c>
      <c r="V1503" s="8">
        <v>0</v>
      </c>
      <c r="W1503" s="8">
        <v>50000</v>
      </c>
      <c r="X1503" s="8">
        <v>0</v>
      </c>
      <c r="Y1503" s="8">
        <v>39439</v>
      </c>
      <c r="Z1503" s="8">
        <v>10561</v>
      </c>
      <c r="AA1503" s="8">
        <v>39439</v>
      </c>
      <c r="AB1503" s="8">
        <v>39439</v>
      </c>
      <c r="AC1503" s="8">
        <v>39439</v>
      </c>
      <c r="AD1503" s="21">
        <v>39439</v>
      </c>
    </row>
    <row r="1504" spans="1:30" ht="33.75" hidden="1" x14ac:dyDescent="0.25">
      <c r="A1504" s="20" t="s">
        <v>444</v>
      </c>
      <c r="B1504" s="6" t="s">
        <v>445</v>
      </c>
      <c r="C1504" s="7" t="s">
        <v>212</v>
      </c>
      <c r="D1504" s="7" t="s">
        <v>471</v>
      </c>
      <c r="E1504" s="3" t="str">
        <f>VLOOKUP(Tabla2[[#This Row],[RUBRO]],Hoja9!$B$4:$M$1963,10,0)</f>
        <v>FUNCIONAMIENTO</v>
      </c>
      <c r="F1504" s="7" t="str">
        <f>VLOOKUP(Tabla2[[#This Row],[RUBRO]],Hoja9!$B$4:$M$1963,11,0)</f>
        <v>DIRECCIÓN DE GESTIÓN HUMANA</v>
      </c>
      <c r="G1504" s="7" t="str">
        <f>VLOOKUP(Tabla2[[#This Row],[RUBRO]],Hoja9!$B$4:$M$1963,12,0)</f>
        <v>Gestión Humana</v>
      </c>
      <c r="H1504" s="5" t="s">
        <v>40</v>
      </c>
      <c r="I1504" s="5" t="s">
        <v>77</v>
      </c>
      <c r="J1504" s="5" t="s">
        <v>42</v>
      </c>
      <c r="K1504" s="5" t="s">
        <v>80</v>
      </c>
      <c r="L1504" s="5" t="s">
        <v>65</v>
      </c>
      <c r="M1504" s="5" t="s">
        <v>77</v>
      </c>
      <c r="N1504" s="5"/>
      <c r="O1504" s="5"/>
      <c r="P1504" s="5" t="s">
        <v>31</v>
      </c>
      <c r="Q1504" s="5" t="s">
        <v>32</v>
      </c>
      <c r="R1504" s="5" t="s">
        <v>33</v>
      </c>
      <c r="S1504" s="6" t="s">
        <v>213</v>
      </c>
      <c r="T1504" s="8">
        <v>19000000</v>
      </c>
      <c r="U1504" s="8">
        <v>0</v>
      </c>
      <c r="V1504" s="8">
        <v>0</v>
      </c>
      <c r="W1504" s="8">
        <v>19000000</v>
      </c>
      <c r="X1504" s="8">
        <v>0</v>
      </c>
      <c r="Y1504" s="8">
        <v>12962378</v>
      </c>
      <c r="Z1504" s="8">
        <v>6037622</v>
      </c>
      <c r="AA1504" s="8">
        <v>12534900</v>
      </c>
      <c r="AB1504" s="8">
        <v>10888893</v>
      </c>
      <c r="AC1504" s="8">
        <v>10888893</v>
      </c>
      <c r="AD1504" s="21">
        <v>10888893</v>
      </c>
    </row>
    <row r="1505" spans="1:30" ht="33.75" hidden="1" x14ac:dyDescent="0.25">
      <c r="A1505" s="20" t="s">
        <v>444</v>
      </c>
      <c r="B1505" s="6" t="s">
        <v>445</v>
      </c>
      <c r="C1505" s="7" t="s">
        <v>216</v>
      </c>
      <c r="D1505" s="7" t="s">
        <v>471</v>
      </c>
      <c r="E1505" s="3" t="str">
        <f>VLOOKUP(Tabla2[[#This Row],[RUBRO]],Hoja9!$B$4:$M$1963,10,0)</f>
        <v>FUNCIONAMIENTO</v>
      </c>
      <c r="F1505" s="7" t="str">
        <f>VLOOKUP(Tabla2[[#This Row],[RUBRO]],Hoja9!$B$4:$M$1963,11,0)</f>
        <v>DIRECCIÓN DE GESTIÓN HUMANA</v>
      </c>
      <c r="G1505" s="7" t="str">
        <f>VLOOKUP(Tabla2[[#This Row],[RUBRO]],Hoja9!$B$4:$M$1963,12,0)</f>
        <v>Gestión Humana</v>
      </c>
      <c r="H1505" s="5" t="s">
        <v>40</v>
      </c>
      <c r="I1505" s="5" t="s">
        <v>77</v>
      </c>
      <c r="J1505" s="5" t="s">
        <v>42</v>
      </c>
      <c r="K1505" s="5" t="s">
        <v>80</v>
      </c>
      <c r="L1505" s="5" t="s">
        <v>171</v>
      </c>
      <c r="M1505" s="5" t="s">
        <v>80</v>
      </c>
      <c r="N1505" s="5"/>
      <c r="O1505" s="5"/>
      <c r="P1505" s="5" t="s">
        <v>31</v>
      </c>
      <c r="Q1505" s="5" t="s">
        <v>32</v>
      </c>
      <c r="R1505" s="5" t="s">
        <v>33</v>
      </c>
      <c r="S1505" s="6" t="s">
        <v>217</v>
      </c>
      <c r="T1505" s="8">
        <v>64521753</v>
      </c>
      <c r="U1505" s="8">
        <v>0</v>
      </c>
      <c r="V1505" s="8">
        <v>0</v>
      </c>
      <c r="W1505" s="8">
        <v>64521753</v>
      </c>
      <c r="X1505" s="8">
        <v>0</v>
      </c>
      <c r="Y1505" s="8">
        <v>0</v>
      </c>
      <c r="Z1505" s="8">
        <v>64521753</v>
      </c>
      <c r="AA1505" s="8">
        <v>0</v>
      </c>
      <c r="AB1505" s="8">
        <v>0</v>
      </c>
      <c r="AC1505" s="8">
        <v>0</v>
      </c>
      <c r="AD1505" s="21">
        <v>0</v>
      </c>
    </row>
    <row r="1506" spans="1:30" ht="33.75" x14ac:dyDescent="0.25">
      <c r="A1506" s="20" t="s">
        <v>444</v>
      </c>
      <c r="B1506" s="6" t="s">
        <v>445</v>
      </c>
      <c r="C1506" s="7" t="s">
        <v>231</v>
      </c>
      <c r="D1506" s="7" t="s">
        <v>472</v>
      </c>
      <c r="E1506" s="3" t="str">
        <f>VLOOKUP(Tabla2[[#This Row],[RUBRO]],Hoja9!$B$4:$M$1963,10,0)</f>
        <v>NUTRICION</v>
      </c>
      <c r="F1506" s="7" t="str">
        <f>VLOOKUP(Tabla2[[#This Row],[RUBRO]],Hoja9!$B$4:$M$1963,11,0)</f>
        <v xml:space="preserve">DIRECCIÓN DE NUTRICIÓN </v>
      </c>
      <c r="G1506" s="7" t="str">
        <f>VLOOKUP(Tabla2[[#This Row],[RUBRO]],Hoja9!$B$4:$M$1963,12,0)</f>
        <v>Nutrición</v>
      </c>
      <c r="H1506" s="5" t="s">
        <v>30</v>
      </c>
      <c r="I1506" s="5" t="s">
        <v>232</v>
      </c>
      <c r="J1506" s="5" t="s">
        <v>233</v>
      </c>
      <c r="K1506" s="5" t="s">
        <v>41</v>
      </c>
      <c r="L1506" s="5" t="s">
        <v>42</v>
      </c>
      <c r="M1506" s="5" t="s">
        <v>234</v>
      </c>
      <c r="N1506" s="5"/>
      <c r="O1506" s="5"/>
      <c r="P1506" s="5" t="s">
        <v>31</v>
      </c>
      <c r="Q1506" s="5" t="s">
        <v>32</v>
      </c>
      <c r="R1506" s="5" t="s">
        <v>33</v>
      </c>
      <c r="S1506" s="6" t="s">
        <v>235</v>
      </c>
      <c r="T1506" s="8">
        <v>2476241952</v>
      </c>
      <c r="U1506" s="8">
        <v>0</v>
      </c>
      <c r="V1506" s="8">
        <v>211824085</v>
      </c>
      <c r="W1506" s="8">
        <v>2264417867</v>
      </c>
      <c r="X1506" s="8">
        <v>0</v>
      </c>
      <c r="Y1506" s="8">
        <v>2231158668</v>
      </c>
      <c r="Z1506" s="8">
        <v>33259199</v>
      </c>
      <c r="AA1506" s="8">
        <v>2231158668</v>
      </c>
      <c r="AB1506" s="8">
        <v>166686669</v>
      </c>
      <c r="AC1506" s="8">
        <v>166686669</v>
      </c>
      <c r="AD1506" s="21">
        <v>166686669</v>
      </c>
    </row>
    <row r="1507" spans="1:30" ht="33.75" x14ac:dyDescent="0.25">
      <c r="A1507" s="20" t="s">
        <v>444</v>
      </c>
      <c r="B1507" s="6" t="s">
        <v>445</v>
      </c>
      <c r="C1507" s="7" t="s">
        <v>242</v>
      </c>
      <c r="D1507" s="7" t="s">
        <v>472</v>
      </c>
      <c r="E1507" s="3" t="str">
        <f>VLOOKUP(Tabla2[[#This Row],[RUBRO]],Hoja9!$B$4:$M$1963,10,0)</f>
        <v>NUTRICION</v>
      </c>
      <c r="F1507" s="7" t="str">
        <f>VLOOKUP(Tabla2[[#This Row],[RUBRO]],Hoja9!$B$4:$M$1963,11,0)</f>
        <v xml:space="preserve">DIRECCIÓN DE NUTRICIÓN </v>
      </c>
      <c r="G1507" s="7" t="str">
        <f>VLOOKUP(Tabla2[[#This Row],[RUBRO]],Hoja9!$B$4:$M$1963,12,0)</f>
        <v>Nutrición</v>
      </c>
      <c r="H1507" s="5" t="s">
        <v>30</v>
      </c>
      <c r="I1507" s="5" t="s">
        <v>232</v>
      </c>
      <c r="J1507" s="5" t="s">
        <v>233</v>
      </c>
      <c r="K1507" s="5" t="s">
        <v>41</v>
      </c>
      <c r="L1507" s="5" t="s">
        <v>42</v>
      </c>
      <c r="M1507" s="5" t="s">
        <v>243</v>
      </c>
      <c r="N1507" s="5"/>
      <c r="O1507" s="5"/>
      <c r="P1507" s="5" t="s">
        <v>31</v>
      </c>
      <c r="Q1507" s="5" t="s">
        <v>32</v>
      </c>
      <c r="R1507" s="5" t="s">
        <v>33</v>
      </c>
      <c r="S1507" s="6" t="s">
        <v>244</v>
      </c>
      <c r="T1507" s="8">
        <v>13761420</v>
      </c>
      <c r="U1507" s="8">
        <v>12755000</v>
      </c>
      <c r="V1507" s="8">
        <v>1006420</v>
      </c>
      <c r="W1507" s="8">
        <v>25510000</v>
      </c>
      <c r="X1507" s="8">
        <v>0</v>
      </c>
      <c r="Y1507" s="8">
        <v>12755000</v>
      </c>
      <c r="Z1507" s="8">
        <v>12755000</v>
      </c>
      <c r="AA1507" s="8">
        <v>12755000</v>
      </c>
      <c r="AB1507" s="8">
        <v>7057759</v>
      </c>
      <c r="AC1507" s="8">
        <v>7057759</v>
      </c>
      <c r="AD1507" s="21">
        <v>7057759</v>
      </c>
    </row>
    <row r="1508" spans="1:30" ht="33.75" x14ac:dyDescent="0.25">
      <c r="A1508" s="20" t="s">
        <v>444</v>
      </c>
      <c r="B1508" s="6" t="s">
        <v>445</v>
      </c>
      <c r="C1508" s="7" t="s">
        <v>245</v>
      </c>
      <c r="D1508" s="7" t="s">
        <v>472</v>
      </c>
      <c r="E1508" s="3" t="str">
        <f>VLOOKUP(Tabla2[[#This Row],[RUBRO]],Hoja9!$B$4:$M$1963,10,0)</f>
        <v>NUTRICION</v>
      </c>
      <c r="F1508" s="7" t="str">
        <f>VLOOKUP(Tabla2[[#This Row],[RUBRO]],Hoja9!$B$4:$M$1963,11,0)</f>
        <v>DIRECCIÓN DE GESTIÓN HUMANA</v>
      </c>
      <c r="G1508" s="7" t="str">
        <f>VLOOKUP(Tabla2[[#This Row],[RUBRO]],Hoja9!$B$4:$M$1963,12,0)</f>
        <v>Gestión Humana - Pres. Serv</v>
      </c>
      <c r="H1508" s="5" t="s">
        <v>30</v>
      </c>
      <c r="I1508" s="5" t="s">
        <v>232</v>
      </c>
      <c r="J1508" s="5" t="s">
        <v>233</v>
      </c>
      <c r="K1508" s="5" t="s">
        <v>41</v>
      </c>
      <c r="L1508" s="5" t="s">
        <v>42</v>
      </c>
      <c r="M1508" s="5" t="s">
        <v>246</v>
      </c>
      <c r="N1508" s="5"/>
      <c r="O1508" s="5"/>
      <c r="P1508" s="5" t="s">
        <v>31</v>
      </c>
      <c r="Q1508" s="5" t="s">
        <v>32</v>
      </c>
      <c r="R1508" s="5" t="s">
        <v>33</v>
      </c>
      <c r="S1508" s="6" t="s">
        <v>59</v>
      </c>
      <c r="T1508" s="8">
        <v>77334576</v>
      </c>
      <c r="U1508" s="8">
        <v>0</v>
      </c>
      <c r="V1508" s="8">
        <v>7743143</v>
      </c>
      <c r="W1508" s="8">
        <v>69591433</v>
      </c>
      <c r="X1508" s="8">
        <v>0</v>
      </c>
      <c r="Y1508" s="8">
        <v>69591433</v>
      </c>
      <c r="Z1508" s="8">
        <v>0</v>
      </c>
      <c r="AA1508" s="8">
        <v>69591433</v>
      </c>
      <c r="AB1508" s="8">
        <v>28638333</v>
      </c>
      <c r="AC1508" s="8">
        <v>28638333</v>
      </c>
      <c r="AD1508" s="21">
        <v>28638333</v>
      </c>
    </row>
    <row r="1509" spans="1:30" ht="33.75" x14ac:dyDescent="0.25">
      <c r="A1509" s="20" t="s">
        <v>444</v>
      </c>
      <c r="B1509" s="6" t="s">
        <v>445</v>
      </c>
      <c r="C1509" s="7" t="s">
        <v>247</v>
      </c>
      <c r="D1509" s="7" t="s">
        <v>472</v>
      </c>
      <c r="E1509" s="3" t="str">
        <f>VLOOKUP(Tabla2[[#This Row],[RUBRO]],Hoja9!$B$4:$M$1963,10,0)</f>
        <v>NUTRICION</v>
      </c>
      <c r="F1509" s="7" t="str">
        <f>VLOOKUP(Tabla2[[#This Row],[RUBRO]],Hoja9!$B$4:$M$1963,11,0)</f>
        <v>DIRECCIÓN DE GESTIÓN HUMANA</v>
      </c>
      <c r="G1509" s="7" t="str">
        <f>VLOOKUP(Tabla2[[#This Row],[RUBRO]],Hoja9!$B$4:$M$1963,12,0)</f>
        <v>Gestión Humana- Viáticos</v>
      </c>
      <c r="H1509" s="5" t="s">
        <v>30</v>
      </c>
      <c r="I1509" s="5" t="s">
        <v>232</v>
      </c>
      <c r="J1509" s="5" t="s">
        <v>233</v>
      </c>
      <c r="K1509" s="5" t="s">
        <v>41</v>
      </c>
      <c r="L1509" s="5" t="s">
        <v>42</v>
      </c>
      <c r="M1509" s="5" t="s">
        <v>248</v>
      </c>
      <c r="N1509" s="5"/>
      <c r="O1509" s="5"/>
      <c r="P1509" s="5" t="s">
        <v>31</v>
      </c>
      <c r="Q1509" s="5" t="s">
        <v>32</v>
      </c>
      <c r="R1509" s="5" t="s">
        <v>33</v>
      </c>
      <c r="S1509" s="6" t="s">
        <v>249</v>
      </c>
      <c r="T1509" s="8">
        <v>5334927</v>
      </c>
      <c r="U1509" s="8">
        <v>0</v>
      </c>
      <c r="V1509" s="8">
        <v>0</v>
      </c>
      <c r="W1509" s="8">
        <v>5334927</v>
      </c>
      <c r="X1509" s="8">
        <v>0</v>
      </c>
      <c r="Y1509" s="8">
        <v>2061276</v>
      </c>
      <c r="Z1509" s="8">
        <v>3273651</v>
      </c>
      <c r="AA1509" s="8">
        <v>2061276</v>
      </c>
      <c r="AB1509" s="8">
        <v>0</v>
      </c>
      <c r="AC1509" s="8">
        <v>0</v>
      </c>
      <c r="AD1509" s="21">
        <v>0</v>
      </c>
    </row>
    <row r="1510" spans="1:30" ht="33.75" x14ac:dyDescent="0.25">
      <c r="A1510" s="20" t="s">
        <v>444</v>
      </c>
      <c r="B1510" s="6" t="s">
        <v>445</v>
      </c>
      <c r="C1510" s="7" t="s">
        <v>383</v>
      </c>
      <c r="D1510" s="7" t="s">
        <v>29</v>
      </c>
      <c r="E1510" s="3" t="str">
        <f>VLOOKUP(Tabla2[[#This Row],[RUBRO]],Hoja9!$B$4:$M$1963,10,0)</f>
        <v>PROTECCION</v>
      </c>
      <c r="F1510" s="7" t="str">
        <f>VLOOKUP(Tabla2[[#This Row],[RUBRO]],Hoja9!$B$4:$M$1963,11,0)</f>
        <v xml:space="preserve">DIRECCIÓN DE PROTECCIÓN </v>
      </c>
      <c r="G1510" s="7" t="str">
        <f>VLOOKUP(Tabla2[[#This Row],[RUBRO]],Hoja9!$B$4:$M$1963,12,0)</f>
        <v>Dirección de Protección</v>
      </c>
      <c r="H1510" s="5" t="s">
        <v>30</v>
      </c>
      <c r="I1510" s="5" t="s">
        <v>232</v>
      </c>
      <c r="J1510" s="5" t="s">
        <v>233</v>
      </c>
      <c r="K1510" s="5" t="s">
        <v>63</v>
      </c>
      <c r="L1510" s="5" t="s">
        <v>42</v>
      </c>
      <c r="M1510" s="5" t="s">
        <v>281</v>
      </c>
      <c r="N1510" s="5"/>
      <c r="O1510" s="5"/>
      <c r="P1510" s="5" t="s">
        <v>31</v>
      </c>
      <c r="Q1510" s="5" t="s">
        <v>32</v>
      </c>
      <c r="R1510" s="5" t="s">
        <v>33</v>
      </c>
      <c r="S1510" s="6" t="s">
        <v>384</v>
      </c>
      <c r="T1510" s="8">
        <v>1456434540</v>
      </c>
      <c r="U1510" s="8">
        <v>0</v>
      </c>
      <c r="V1510" s="8">
        <v>0</v>
      </c>
      <c r="W1510" s="8">
        <v>1456434540</v>
      </c>
      <c r="X1510" s="8">
        <v>0</v>
      </c>
      <c r="Y1510" s="8">
        <v>1456434540</v>
      </c>
      <c r="Z1510" s="8">
        <v>0</v>
      </c>
      <c r="AA1510" s="8">
        <v>1456434540</v>
      </c>
      <c r="AB1510" s="8">
        <v>659306805</v>
      </c>
      <c r="AC1510" s="8">
        <v>659306805</v>
      </c>
      <c r="AD1510" s="21">
        <v>659306805</v>
      </c>
    </row>
    <row r="1511" spans="1:30" ht="33.75" x14ac:dyDescent="0.25">
      <c r="A1511" s="20" t="s">
        <v>444</v>
      </c>
      <c r="B1511" s="6" t="s">
        <v>445</v>
      </c>
      <c r="C1511" s="7" t="s">
        <v>45</v>
      </c>
      <c r="D1511" s="7" t="s">
        <v>29</v>
      </c>
      <c r="E1511" s="3" t="str">
        <f>VLOOKUP(Tabla2[[#This Row],[RUBRO]],Hoja9!$B$4:$M$1963,10,0)</f>
        <v>PROTECCION</v>
      </c>
      <c r="F1511" s="7" t="str">
        <f>VLOOKUP(Tabla2[[#This Row],[RUBRO]],Hoja9!$B$4:$M$1963,11,0)</f>
        <v xml:space="preserve">DIRECCIÓN DE PROTECCIÓN </v>
      </c>
      <c r="G1511" s="7" t="str">
        <f>VLOOKUP(Tabla2[[#This Row],[RUBRO]],Hoja9!$B$4:$M$1963,12,0)</f>
        <v>Dirección de Protección</v>
      </c>
      <c r="H1511" s="5" t="s">
        <v>30</v>
      </c>
      <c r="I1511" s="5" t="s">
        <v>232</v>
      </c>
      <c r="J1511" s="5" t="s">
        <v>233</v>
      </c>
      <c r="K1511" s="5" t="s">
        <v>63</v>
      </c>
      <c r="L1511" s="5" t="s">
        <v>42</v>
      </c>
      <c r="M1511" s="5" t="s">
        <v>237</v>
      </c>
      <c r="N1511" s="5"/>
      <c r="O1511" s="5"/>
      <c r="P1511" s="5" t="s">
        <v>31</v>
      </c>
      <c r="Q1511" s="5" t="s">
        <v>32</v>
      </c>
      <c r="R1511" s="5" t="s">
        <v>33</v>
      </c>
      <c r="S1511" s="6" t="s">
        <v>48</v>
      </c>
      <c r="T1511" s="8">
        <v>3452613879</v>
      </c>
      <c r="U1511" s="8">
        <v>23776258</v>
      </c>
      <c r="V1511" s="8">
        <v>5339850</v>
      </c>
      <c r="W1511" s="8">
        <v>3471050287</v>
      </c>
      <c r="X1511" s="8">
        <v>0</v>
      </c>
      <c r="Y1511" s="8">
        <v>3415862448</v>
      </c>
      <c r="Z1511" s="8">
        <v>55187839</v>
      </c>
      <c r="AA1511" s="8">
        <v>3331145633</v>
      </c>
      <c r="AB1511" s="8">
        <v>1080055395</v>
      </c>
      <c r="AC1511" s="8">
        <v>1080055395</v>
      </c>
      <c r="AD1511" s="21">
        <v>1080055395</v>
      </c>
    </row>
    <row r="1512" spans="1:30" ht="33.75" x14ac:dyDescent="0.25">
      <c r="A1512" s="20" t="s">
        <v>444</v>
      </c>
      <c r="B1512" s="6" t="s">
        <v>445</v>
      </c>
      <c r="C1512" s="7" t="s">
        <v>385</v>
      </c>
      <c r="D1512" s="7" t="s">
        <v>29</v>
      </c>
      <c r="E1512" s="3" t="str">
        <f>VLOOKUP(Tabla2[[#This Row],[RUBRO]],Hoja9!$B$4:$M$1963,10,0)</f>
        <v>PROTECCION</v>
      </c>
      <c r="F1512" s="7" t="str">
        <f>VLOOKUP(Tabla2[[#This Row],[RUBRO]],Hoja9!$B$4:$M$1963,11,0)</f>
        <v xml:space="preserve">DIRECCIÓN DE PROTECCIÓN </v>
      </c>
      <c r="G1512" s="7" t="str">
        <f>VLOOKUP(Tabla2[[#This Row],[RUBRO]],Hoja9!$B$4:$M$1963,12,0)</f>
        <v>Dirección de Protección</v>
      </c>
      <c r="H1512" s="5" t="s">
        <v>30</v>
      </c>
      <c r="I1512" s="5" t="s">
        <v>232</v>
      </c>
      <c r="J1512" s="5" t="s">
        <v>233</v>
      </c>
      <c r="K1512" s="5" t="s">
        <v>63</v>
      </c>
      <c r="L1512" s="5" t="s">
        <v>42</v>
      </c>
      <c r="M1512" s="5" t="s">
        <v>240</v>
      </c>
      <c r="N1512" s="5"/>
      <c r="O1512" s="5"/>
      <c r="P1512" s="5" t="s">
        <v>31</v>
      </c>
      <c r="Q1512" s="5" t="s">
        <v>32</v>
      </c>
      <c r="R1512" s="5" t="s">
        <v>33</v>
      </c>
      <c r="S1512" s="6" t="s">
        <v>386</v>
      </c>
      <c r="T1512" s="8">
        <v>285016479</v>
      </c>
      <c r="U1512" s="8">
        <v>0</v>
      </c>
      <c r="V1512" s="8">
        <v>416234</v>
      </c>
      <c r="W1512" s="8">
        <v>284600245</v>
      </c>
      <c r="X1512" s="8">
        <v>0</v>
      </c>
      <c r="Y1512" s="8">
        <v>254469931</v>
      </c>
      <c r="Z1512" s="8">
        <v>30130314</v>
      </c>
      <c r="AA1512" s="8">
        <v>176089508</v>
      </c>
      <c r="AB1512" s="8">
        <v>69962333</v>
      </c>
      <c r="AC1512" s="8">
        <v>69962333</v>
      </c>
      <c r="AD1512" s="21">
        <v>69962333</v>
      </c>
    </row>
    <row r="1513" spans="1:30" ht="33.75" x14ac:dyDescent="0.25">
      <c r="A1513" s="20" t="s">
        <v>444</v>
      </c>
      <c r="B1513" s="6" t="s">
        <v>445</v>
      </c>
      <c r="C1513" s="7" t="s">
        <v>49</v>
      </c>
      <c r="D1513" s="7" t="s">
        <v>29</v>
      </c>
      <c r="E1513" s="3" t="str">
        <f>VLOOKUP(Tabla2[[#This Row],[RUBRO]],Hoja9!$B$4:$M$1963,10,0)</f>
        <v>PROTECCION</v>
      </c>
      <c r="F1513" s="7" t="str">
        <f>VLOOKUP(Tabla2[[#This Row],[RUBRO]],Hoja9!$B$4:$M$1963,11,0)</f>
        <v xml:space="preserve">DIRECCIÓN DE PROTECCIÓN </v>
      </c>
      <c r="G1513" s="7" t="str">
        <f>VLOOKUP(Tabla2[[#This Row],[RUBRO]],Hoja9!$B$4:$M$1963,12,0)</f>
        <v>Dirección de Protección</v>
      </c>
      <c r="H1513" s="5" t="s">
        <v>30</v>
      </c>
      <c r="I1513" s="5" t="s">
        <v>232</v>
      </c>
      <c r="J1513" s="5" t="s">
        <v>233</v>
      </c>
      <c r="K1513" s="5" t="s">
        <v>63</v>
      </c>
      <c r="L1513" s="5" t="s">
        <v>42</v>
      </c>
      <c r="M1513" s="5" t="s">
        <v>243</v>
      </c>
      <c r="N1513" s="5"/>
      <c r="O1513" s="5"/>
      <c r="P1513" s="5" t="s">
        <v>46</v>
      </c>
      <c r="Q1513" s="5" t="s">
        <v>47</v>
      </c>
      <c r="R1513" s="5" t="s">
        <v>33</v>
      </c>
      <c r="S1513" s="6" t="s">
        <v>50</v>
      </c>
      <c r="T1513" s="8">
        <v>150597040</v>
      </c>
      <c r="U1513" s="8">
        <v>0</v>
      </c>
      <c r="V1513" s="8">
        <v>148434221</v>
      </c>
      <c r="W1513" s="8">
        <v>2162819</v>
      </c>
      <c r="X1513" s="8">
        <v>0</v>
      </c>
      <c r="Y1513" s="8">
        <v>2162819</v>
      </c>
      <c r="Z1513" s="8">
        <v>0</v>
      </c>
      <c r="AA1513" s="8">
        <v>2162819</v>
      </c>
      <c r="AB1513" s="8">
        <v>2162819</v>
      </c>
      <c r="AC1513" s="8">
        <v>2162819</v>
      </c>
      <c r="AD1513" s="21">
        <v>2162819</v>
      </c>
    </row>
    <row r="1514" spans="1:30" ht="33.75" x14ac:dyDescent="0.25">
      <c r="A1514" s="20" t="s">
        <v>444</v>
      </c>
      <c r="B1514" s="6" t="s">
        <v>445</v>
      </c>
      <c r="C1514" s="7" t="s">
        <v>49</v>
      </c>
      <c r="D1514" s="7" t="s">
        <v>29</v>
      </c>
      <c r="E1514" s="3" t="str">
        <f>VLOOKUP(Tabla2[[#This Row],[RUBRO]],Hoja9!$B$4:$M$1963,10,0)</f>
        <v>PROTECCION</v>
      </c>
      <c r="F1514" s="7" t="str">
        <f>VLOOKUP(Tabla2[[#This Row],[RUBRO]],Hoja9!$B$4:$M$1963,11,0)</f>
        <v xml:space="preserve">DIRECCIÓN DE PROTECCIÓN </v>
      </c>
      <c r="G1514" s="7" t="str">
        <f>VLOOKUP(Tabla2[[#This Row],[RUBRO]],Hoja9!$B$4:$M$1963,12,0)</f>
        <v>Dirección de Protección</v>
      </c>
      <c r="H1514" s="5" t="s">
        <v>30</v>
      </c>
      <c r="I1514" s="5" t="s">
        <v>232</v>
      </c>
      <c r="J1514" s="5" t="s">
        <v>233</v>
      </c>
      <c r="K1514" s="5" t="s">
        <v>63</v>
      </c>
      <c r="L1514" s="5" t="s">
        <v>42</v>
      </c>
      <c r="M1514" s="5" t="s">
        <v>243</v>
      </c>
      <c r="N1514" s="5"/>
      <c r="O1514" s="5"/>
      <c r="P1514" s="5" t="s">
        <v>31</v>
      </c>
      <c r="Q1514" s="5" t="s">
        <v>32</v>
      </c>
      <c r="R1514" s="5" t="s">
        <v>33</v>
      </c>
      <c r="S1514" s="6" t="s">
        <v>50</v>
      </c>
      <c r="T1514" s="8">
        <v>228213799</v>
      </c>
      <c r="U1514" s="8">
        <v>0</v>
      </c>
      <c r="V1514" s="8">
        <v>228213799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21">
        <v>0</v>
      </c>
    </row>
    <row r="1515" spans="1:30" ht="33.75" x14ac:dyDescent="0.25">
      <c r="A1515" s="20" t="s">
        <v>444</v>
      </c>
      <c r="B1515" s="6" t="s">
        <v>445</v>
      </c>
      <c r="C1515" s="7" t="s">
        <v>56</v>
      </c>
      <c r="D1515" s="7" t="s">
        <v>29</v>
      </c>
      <c r="E1515" s="3" t="str">
        <f>VLOOKUP(Tabla2[[#This Row],[RUBRO]],Hoja9!$B$4:$M$1963,10,0)</f>
        <v>PROTECCION</v>
      </c>
      <c r="F1515" s="7" t="str">
        <f>VLOOKUP(Tabla2[[#This Row],[RUBRO]],Hoja9!$B$4:$M$1963,11,0)</f>
        <v xml:space="preserve">DIRECCIÓN DE PROTECCIÓN </v>
      </c>
      <c r="G1515" s="7" t="str">
        <f>VLOOKUP(Tabla2[[#This Row],[RUBRO]],Hoja9!$B$4:$M$1963,12,0)</f>
        <v>Dirección de Protección</v>
      </c>
      <c r="H1515" s="5" t="s">
        <v>30</v>
      </c>
      <c r="I1515" s="5" t="s">
        <v>232</v>
      </c>
      <c r="J1515" s="5" t="s">
        <v>233</v>
      </c>
      <c r="K1515" s="5" t="s">
        <v>63</v>
      </c>
      <c r="L1515" s="5" t="s">
        <v>42</v>
      </c>
      <c r="M1515" s="5" t="s">
        <v>254</v>
      </c>
      <c r="N1515" s="5"/>
      <c r="O1515" s="5"/>
      <c r="P1515" s="5" t="s">
        <v>46</v>
      </c>
      <c r="Q1515" s="5" t="s">
        <v>47</v>
      </c>
      <c r="R1515" s="5" t="s">
        <v>33</v>
      </c>
      <c r="S1515" s="6" t="s">
        <v>57</v>
      </c>
      <c r="T1515" s="8">
        <v>0</v>
      </c>
      <c r="U1515" s="8">
        <v>1446000</v>
      </c>
      <c r="V1515" s="8">
        <v>0</v>
      </c>
      <c r="W1515" s="8">
        <v>1446000</v>
      </c>
      <c r="X1515" s="8">
        <v>0</v>
      </c>
      <c r="Y1515" s="8">
        <v>1446000</v>
      </c>
      <c r="Z1515" s="8">
        <v>0</v>
      </c>
      <c r="AA1515" s="8">
        <v>0</v>
      </c>
      <c r="AB1515" s="8">
        <v>0</v>
      </c>
      <c r="AC1515" s="8">
        <v>0</v>
      </c>
      <c r="AD1515" s="21">
        <v>0</v>
      </c>
    </row>
    <row r="1516" spans="1:30" ht="33.75" x14ac:dyDescent="0.25">
      <c r="A1516" s="20" t="s">
        <v>444</v>
      </c>
      <c r="B1516" s="6" t="s">
        <v>445</v>
      </c>
      <c r="C1516" s="7" t="s">
        <v>58</v>
      </c>
      <c r="D1516" s="7" t="s">
        <v>29</v>
      </c>
      <c r="E1516" s="3" t="str">
        <f>VLOOKUP(Tabla2[[#This Row],[RUBRO]],Hoja9!$B$4:$M$1963,10,0)</f>
        <v>PROTECCION</v>
      </c>
      <c r="F1516" s="7" t="str">
        <f>VLOOKUP(Tabla2[[#This Row],[RUBRO]],Hoja9!$B$4:$M$1963,11,0)</f>
        <v>DIRECCIÓN DE GESTIÓN HUMANA</v>
      </c>
      <c r="G1516" s="7" t="str">
        <f>VLOOKUP(Tabla2[[#This Row],[RUBRO]],Hoja9!$B$4:$M$1963,12,0)</f>
        <v>Gestión Humana - Pres. Serv</v>
      </c>
      <c r="H1516" s="5" t="s">
        <v>30</v>
      </c>
      <c r="I1516" s="5" t="s">
        <v>232</v>
      </c>
      <c r="J1516" s="5" t="s">
        <v>233</v>
      </c>
      <c r="K1516" s="5" t="s">
        <v>63</v>
      </c>
      <c r="L1516" s="5" t="s">
        <v>42</v>
      </c>
      <c r="M1516" s="5" t="s">
        <v>255</v>
      </c>
      <c r="N1516" s="5"/>
      <c r="O1516" s="5"/>
      <c r="P1516" s="5" t="s">
        <v>31</v>
      </c>
      <c r="Q1516" s="5" t="s">
        <v>32</v>
      </c>
      <c r="R1516" s="5" t="s">
        <v>33</v>
      </c>
      <c r="S1516" s="6" t="s">
        <v>59</v>
      </c>
      <c r="T1516" s="8">
        <v>952644000</v>
      </c>
      <c r="U1516" s="8">
        <v>316852888</v>
      </c>
      <c r="V1516" s="8">
        <v>0</v>
      </c>
      <c r="W1516" s="8">
        <v>1269496888</v>
      </c>
      <c r="X1516" s="8">
        <v>0</v>
      </c>
      <c r="Y1516" s="8">
        <v>1269496888</v>
      </c>
      <c r="Z1516" s="8">
        <v>0</v>
      </c>
      <c r="AA1516" s="8">
        <v>1166247388</v>
      </c>
      <c r="AB1516" s="8">
        <v>857681610</v>
      </c>
      <c r="AC1516" s="8">
        <v>857681610</v>
      </c>
      <c r="AD1516" s="21">
        <v>857681610</v>
      </c>
    </row>
    <row r="1517" spans="1:30" ht="33.75" x14ac:dyDescent="0.25">
      <c r="A1517" s="20" t="s">
        <v>444</v>
      </c>
      <c r="B1517" s="6" t="s">
        <v>445</v>
      </c>
      <c r="C1517" s="7" t="s">
        <v>256</v>
      </c>
      <c r="D1517" s="7" t="s">
        <v>29</v>
      </c>
      <c r="E1517" s="3" t="str">
        <f>VLOOKUP(Tabla2[[#This Row],[RUBRO]],Hoja9!$B$4:$M$1963,10,0)</f>
        <v>PROTECCION</v>
      </c>
      <c r="F1517" s="7" t="str">
        <f>VLOOKUP(Tabla2[[#This Row],[RUBRO]],Hoja9!$B$4:$M$1963,11,0)</f>
        <v>DIRECCIÓN DE GESTIÓN HUMANA</v>
      </c>
      <c r="G1517" s="7" t="str">
        <f>VLOOKUP(Tabla2[[#This Row],[RUBRO]],Hoja9!$B$4:$M$1963,12,0)</f>
        <v>Gestión Humana- Viáticos</v>
      </c>
      <c r="H1517" s="5" t="s">
        <v>30</v>
      </c>
      <c r="I1517" s="5" t="s">
        <v>232</v>
      </c>
      <c r="J1517" s="5" t="s">
        <v>233</v>
      </c>
      <c r="K1517" s="5" t="s">
        <v>63</v>
      </c>
      <c r="L1517" s="5" t="s">
        <v>42</v>
      </c>
      <c r="M1517" s="5" t="s">
        <v>257</v>
      </c>
      <c r="N1517" s="5"/>
      <c r="O1517" s="5"/>
      <c r="P1517" s="5" t="s">
        <v>31</v>
      </c>
      <c r="Q1517" s="5" t="s">
        <v>32</v>
      </c>
      <c r="R1517" s="5" t="s">
        <v>33</v>
      </c>
      <c r="S1517" s="6" t="s">
        <v>249</v>
      </c>
      <c r="T1517" s="8">
        <v>162354000</v>
      </c>
      <c r="U1517" s="8">
        <v>0</v>
      </c>
      <c r="V1517" s="8">
        <v>0</v>
      </c>
      <c r="W1517" s="8">
        <v>162354000</v>
      </c>
      <c r="X1517" s="8">
        <v>0</v>
      </c>
      <c r="Y1517" s="8">
        <v>140626044</v>
      </c>
      <c r="Z1517" s="8">
        <v>21727956</v>
      </c>
      <c r="AA1517" s="8">
        <v>133352439</v>
      </c>
      <c r="AB1517" s="8">
        <v>98222116</v>
      </c>
      <c r="AC1517" s="8">
        <v>98222116</v>
      </c>
      <c r="AD1517" s="21">
        <v>98222116</v>
      </c>
    </row>
    <row r="1518" spans="1:30" ht="33.75" x14ac:dyDescent="0.25">
      <c r="A1518" s="20" t="s">
        <v>444</v>
      </c>
      <c r="B1518" s="6" t="s">
        <v>445</v>
      </c>
      <c r="C1518" s="7" t="s">
        <v>387</v>
      </c>
      <c r="D1518" s="7" t="s">
        <v>29</v>
      </c>
      <c r="E1518" s="3" t="str">
        <f>VLOOKUP(Tabla2[[#This Row],[RUBRO]],Hoja9!$B$4:$M$1963,10,0)</f>
        <v>PROTECCION</v>
      </c>
      <c r="F1518" s="7" t="str">
        <f>VLOOKUP(Tabla2[[#This Row],[RUBRO]],Hoja9!$B$4:$M$1963,11,0)</f>
        <v xml:space="preserve">DIRECCIÓN DE PROTECCIÓN </v>
      </c>
      <c r="G1518" s="7" t="str">
        <f>VLOOKUP(Tabla2[[#This Row],[RUBRO]],Hoja9!$B$4:$M$1963,12,0)</f>
        <v>Dirección de Protección</v>
      </c>
      <c r="H1518" s="5" t="s">
        <v>30</v>
      </c>
      <c r="I1518" s="5" t="s">
        <v>232</v>
      </c>
      <c r="J1518" s="5" t="s">
        <v>233</v>
      </c>
      <c r="K1518" s="5" t="s">
        <v>63</v>
      </c>
      <c r="L1518" s="5" t="s">
        <v>42</v>
      </c>
      <c r="M1518" s="5" t="s">
        <v>388</v>
      </c>
      <c r="N1518" s="5"/>
      <c r="O1518" s="5"/>
      <c r="P1518" s="5" t="s">
        <v>31</v>
      </c>
      <c r="Q1518" s="5" t="s">
        <v>32</v>
      </c>
      <c r="R1518" s="5" t="s">
        <v>33</v>
      </c>
      <c r="S1518" s="6" t="s">
        <v>389</v>
      </c>
      <c r="T1518" s="8">
        <v>5934000</v>
      </c>
      <c r="U1518" s="8">
        <v>0</v>
      </c>
      <c r="V1518" s="8">
        <v>0</v>
      </c>
      <c r="W1518" s="8">
        <v>5934000</v>
      </c>
      <c r="X1518" s="8">
        <v>0</v>
      </c>
      <c r="Y1518" s="8">
        <v>5395000</v>
      </c>
      <c r="Z1518" s="8">
        <v>539000</v>
      </c>
      <c r="AA1518" s="8">
        <v>4485000</v>
      </c>
      <c r="AB1518" s="8">
        <v>2005000</v>
      </c>
      <c r="AC1518" s="8">
        <v>2005000</v>
      </c>
      <c r="AD1518" s="21">
        <v>2005000</v>
      </c>
    </row>
    <row r="1519" spans="1:30" ht="33.75" x14ac:dyDescent="0.25">
      <c r="A1519" s="20" t="s">
        <v>444</v>
      </c>
      <c r="B1519" s="6" t="s">
        <v>445</v>
      </c>
      <c r="C1519" s="7" t="s">
        <v>51</v>
      </c>
      <c r="D1519" s="7" t="s">
        <v>35</v>
      </c>
      <c r="E1519" s="3" t="str">
        <f>VLOOKUP(Tabla2[[#This Row],[RUBRO]],Hoja9!$B$4:$M$1963,10,0)</f>
        <v>PRIMERA INFANCIA</v>
      </c>
      <c r="F1519" s="7" t="str">
        <f>VLOOKUP(Tabla2[[#This Row],[RUBRO]],Hoja9!$B$4:$M$1963,11,0)</f>
        <v>DIRECCIÓN DE PRIMERA INFANCIA</v>
      </c>
      <c r="G1519" s="7" t="str">
        <f>VLOOKUP(Tabla2[[#This Row],[RUBRO]],Hoja9!$B$4:$M$1963,12,0)</f>
        <v>Primera Infancia</v>
      </c>
      <c r="H1519" s="5" t="s">
        <v>30</v>
      </c>
      <c r="I1519" s="5" t="s">
        <v>232</v>
      </c>
      <c r="J1519" s="5" t="s">
        <v>233</v>
      </c>
      <c r="K1519" s="5" t="s">
        <v>80</v>
      </c>
      <c r="L1519" s="5" t="s">
        <v>42</v>
      </c>
      <c r="M1519" s="5" t="s">
        <v>234</v>
      </c>
      <c r="N1519" s="5"/>
      <c r="O1519" s="5"/>
      <c r="P1519" s="5" t="s">
        <v>46</v>
      </c>
      <c r="Q1519" s="5" t="s">
        <v>65</v>
      </c>
      <c r="R1519" s="5" t="s">
        <v>33</v>
      </c>
      <c r="S1519" s="6" t="s">
        <v>52</v>
      </c>
      <c r="T1519" s="8">
        <v>0</v>
      </c>
      <c r="U1519" s="8">
        <v>67427100</v>
      </c>
      <c r="V1519" s="8">
        <v>0</v>
      </c>
      <c r="W1519" s="8">
        <v>67427100</v>
      </c>
      <c r="X1519" s="8">
        <v>0</v>
      </c>
      <c r="Y1519" s="8">
        <v>44518400</v>
      </c>
      <c r="Z1519" s="8">
        <v>22908700</v>
      </c>
      <c r="AA1519" s="8">
        <v>44518400</v>
      </c>
      <c r="AB1519" s="8">
        <v>0</v>
      </c>
      <c r="AC1519" s="8">
        <v>0</v>
      </c>
      <c r="AD1519" s="21">
        <v>0</v>
      </c>
    </row>
    <row r="1520" spans="1:30" ht="33.75" x14ac:dyDescent="0.25">
      <c r="A1520" s="20" t="s">
        <v>444</v>
      </c>
      <c r="B1520" s="6" t="s">
        <v>445</v>
      </c>
      <c r="C1520" s="7" t="s">
        <v>51</v>
      </c>
      <c r="D1520" s="7" t="s">
        <v>35</v>
      </c>
      <c r="E1520" s="3" t="str">
        <f>VLOOKUP(Tabla2[[#This Row],[RUBRO]],Hoja9!$B$4:$M$1963,10,0)</f>
        <v>PRIMERA INFANCIA</v>
      </c>
      <c r="F1520" s="7" t="str">
        <f>VLOOKUP(Tabla2[[#This Row],[RUBRO]],Hoja9!$B$4:$M$1963,11,0)</f>
        <v>DIRECCIÓN DE PRIMERA INFANCIA</v>
      </c>
      <c r="G1520" s="7" t="str">
        <f>VLOOKUP(Tabla2[[#This Row],[RUBRO]],Hoja9!$B$4:$M$1963,12,0)</f>
        <v>Primera Infancia</v>
      </c>
      <c r="H1520" s="5" t="s">
        <v>30</v>
      </c>
      <c r="I1520" s="5" t="s">
        <v>232</v>
      </c>
      <c r="J1520" s="5" t="s">
        <v>233</v>
      </c>
      <c r="K1520" s="5" t="s">
        <v>80</v>
      </c>
      <c r="L1520" s="5" t="s">
        <v>42</v>
      </c>
      <c r="M1520" s="5" t="s">
        <v>234</v>
      </c>
      <c r="N1520" s="5"/>
      <c r="O1520" s="5"/>
      <c r="P1520" s="5" t="s">
        <v>46</v>
      </c>
      <c r="Q1520" s="5" t="s">
        <v>47</v>
      </c>
      <c r="R1520" s="5" t="s">
        <v>33</v>
      </c>
      <c r="S1520" s="6" t="s">
        <v>52</v>
      </c>
      <c r="T1520" s="8">
        <v>0</v>
      </c>
      <c r="U1520" s="8">
        <v>6352453834</v>
      </c>
      <c r="V1520" s="8">
        <v>1330645797</v>
      </c>
      <c r="W1520" s="8">
        <v>5021808037</v>
      </c>
      <c r="X1520" s="8">
        <v>0</v>
      </c>
      <c r="Y1520" s="8">
        <v>5021808037</v>
      </c>
      <c r="Z1520" s="8">
        <v>0</v>
      </c>
      <c r="AA1520" s="8">
        <v>5021808037</v>
      </c>
      <c r="AB1520" s="8">
        <v>2474012701</v>
      </c>
      <c r="AC1520" s="8">
        <v>2474012701</v>
      </c>
      <c r="AD1520" s="21">
        <v>2474012701</v>
      </c>
    </row>
    <row r="1521" spans="1:30" ht="33.75" x14ac:dyDescent="0.25">
      <c r="A1521" s="20" t="s">
        <v>444</v>
      </c>
      <c r="B1521" s="6" t="s">
        <v>445</v>
      </c>
      <c r="C1521" s="7" t="s">
        <v>51</v>
      </c>
      <c r="D1521" s="7" t="s">
        <v>35</v>
      </c>
      <c r="E1521" s="3" t="str">
        <f>VLOOKUP(Tabla2[[#This Row],[RUBRO]],Hoja9!$B$4:$M$1963,10,0)</f>
        <v>PRIMERA INFANCIA</v>
      </c>
      <c r="F1521" s="7" t="str">
        <f>VLOOKUP(Tabla2[[#This Row],[RUBRO]],Hoja9!$B$4:$M$1963,11,0)</f>
        <v>DIRECCIÓN DE PRIMERA INFANCIA</v>
      </c>
      <c r="G1521" s="7" t="str">
        <f>VLOOKUP(Tabla2[[#This Row],[RUBRO]],Hoja9!$B$4:$M$1963,12,0)</f>
        <v>Primera Infancia</v>
      </c>
      <c r="H1521" s="5" t="s">
        <v>30</v>
      </c>
      <c r="I1521" s="5" t="s">
        <v>232</v>
      </c>
      <c r="J1521" s="5" t="s">
        <v>233</v>
      </c>
      <c r="K1521" s="5" t="s">
        <v>80</v>
      </c>
      <c r="L1521" s="5" t="s">
        <v>42</v>
      </c>
      <c r="M1521" s="5" t="s">
        <v>234</v>
      </c>
      <c r="N1521" s="5"/>
      <c r="O1521" s="5"/>
      <c r="P1521" s="5" t="s">
        <v>31</v>
      </c>
      <c r="Q1521" s="5" t="s">
        <v>171</v>
      </c>
      <c r="R1521" s="5" t="s">
        <v>33</v>
      </c>
      <c r="S1521" s="6" t="s">
        <v>52</v>
      </c>
      <c r="T1521" s="8">
        <v>53376609968</v>
      </c>
      <c r="U1521" s="8">
        <v>0</v>
      </c>
      <c r="V1521" s="8">
        <v>5787578840</v>
      </c>
      <c r="W1521" s="8">
        <v>47589031128</v>
      </c>
      <c r="X1521" s="8">
        <v>0</v>
      </c>
      <c r="Y1521" s="8">
        <v>47589031128</v>
      </c>
      <c r="Z1521" s="8">
        <v>0</v>
      </c>
      <c r="AA1521" s="8">
        <v>47244052654</v>
      </c>
      <c r="AB1521" s="8">
        <v>23926065188</v>
      </c>
      <c r="AC1521" s="8">
        <v>23926065188</v>
      </c>
      <c r="AD1521" s="21">
        <v>23926065188</v>
      </c>
    </row>
    <row r="1522" spans="1:30" ht="33.75" x14ac:dyDescent="0.25">
      <c r="A1522" s="20" t="s">
        <v>444</v>
      </c>
      <c r="B1522" s="6" t="s">
        <v>445</v>
      </c>
      <c r="C1522" s="7" t="s">
        <v>390</v>
      </c>
      <c r="D1522" s="7" t="s">
        <v>35</v>
      </c>
      <c r="E1522" s="3" t="str">
        <f>VLOOKUP(Tabla2[[#This Row],[RUBRO]],Hoja9!$B$4:$M$1963,10,0)</f>
        <v>PRIMERA INFANCIA</v>
      </c>
      <c r="F1522" s="7" t="str">
        <f>VLOOKUP(Tabla2[[#This Row],[RUBRO]],Hoja9!$B$4:$M$1963,11,0)</f>
        <v>DIRECCIÓN DE PRIMERA INFANCIA</v>
      </c>
      <c r="G1522" s="7" t="str">
        <f>VLOOKUP(Tabla2[[#This Row],[RUBRO]],Hoja9!$B$4:$M$1963,12,0)</f>
        <v>Primera Infancia</v>
      </c>
      <c r="H1522" s="5" t="s">
        <v>30</v>
      </c>
      <c r="I1522" s="5" t="s">
        <v>232</v>
      </c>
      <c r="J1522" s="5" t="s">
        <v>233</v>
      </c>
      <c r="K1522" s="5" t="s">
        <v>80</v>
      </c>
      <c r="L1522" s="5" t="s">
        <v>42</v>
      </c>
      <c r="M1522" s="5" t="s">
        <v>281</v>
      </c>
      <c r="N1522" s="5"/>
      <c r="O1522" s="5"/>
      <c r="P1522" s="5" t="s">
        <v>46</v>
      </c>
      <c r="Q1522" s="5" t="s">
        <v>47</v>
      </c>
      <c r="R1522" s="5" t="s">
        <v>33</v>
      </c>
      <c r="S1522" s="6" t="s">
        <v>391</v>
      </c>
      <c r="T1522" s="8">
        <v>0</v>
      </c>
      <c r="U1522" s="8">
        <v>49046942234</v>
      </c>
      <c r="V1522" s="8">
        <v>0</v>
      </c>
      <c r="W1522" s="8">
        <v>49046942234</v>
      </c>
      <c r="X1522" s="8">
        <v>0</v>
      </c>
      <c r="Y1522" s="8">
        <v>49046942234</v>
      </c>
      <c r="Z1522" s="8">
        <v>0</v>
      </c>
      <c r="AA1522" s="8">
        <v>49046942234</v>
      </c>
      <c r="AB1522" s="8">
        <v>23410243050</v>
      </c>
      <c r="AC1522" s="8">
        <v>23410243050</v>
      </c>
      <c r="AD1522" s="21">
        <v>23410243050</v>
      </c>
    </row>
    <row r="1523" spans="1:30" ht="33.75" x14ac:dyDescent="0.25">
      <c r="A1523" s="20" t="s">
        <v>444</v>
      </c>
      <c r="B1523" s="6" t="s">
        <v>445</v>
      </c>
      <c r="C1523" s="7" t="s">
        <v>390</v>
      </c>
      <c r="D1523" s="7" t="s">
        <v>35</v>
      </c>
      <c r="E1523" s="3" t="str">
        <f>VLOOKUP(Tabla2[[#This Row],[RUBRO]],Hoja9!$B$4:$M$1963,10,0)</f>
        <v>PRIMERA INFANCIA</v>
      </c>
      <c r="F1523" s="7" t="str">
        <f>VLOOKUP(Tabla2[[#This Row],[RUBRO]],Hoja9!$B$4:$M$1963,11,0)</f>
        <v>DIRECCIÓN DE PRIMERA INFANCIA</v>
      </c>
      <c r="G1523" s="7" t="str">
        <f>VLOOKUP(Tabla2[[#This Row],[RUBRO]],Hoja9!$B$4:$M$1963,12,0)</f>
        <v>Primera Infancia</v>
      </c>
      <c r="H1523" s="5" t="s">
        <v>30</v>
      </c>
      <c r="I1523" s="5" t="s">
        <v>232</v>
      </c>
      <c r="J1523" s="5" t="s">
        <v>233</v>
      </c>
      <c r="K1523" s="5" t="s">
        <v>80</v>
      </c>
      <c r="L1523" s="5" t="s">
        <v>42</v>
      </c>
      <c r="M1523" s="5" t="s">
        <v>281</v>
      </c>
      <c r="N1523" s="5"/>
      <c r="O1523" s="5"/>
      <c r="P1523" s="5" t="s">
        <v>31</v>
      </c>
      <c r="Q1523" s="5" t="s">
        <v>171</v>
      </c>
      <c r="R1523" s="5" t="s">
        <v>33</v>
      </c>
      <c r="S1523" s="6" t="s">
        <v>391</v>
      </c>
      <c r="T1523" s="8">
        <v>49046942234</v>
      </c>
      <c r="U1523" s="8">
        <v>0</v>
      </c>
      <c r="V1523" s="8">
        <v>49046942234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  <c r="AB1523" s="8">
        <v>0</v>
      </c>
      <c r="AC1523" s="8">
        <v>0</v>
      </c>
      <c r="AD1523" s="21">
        <v>0</v>
      </c>
    </row>
    <row r="1524" spans="1:30" ht="33.75" x14ac:dyDescent="0.25">
      <c r="A1524" s="20" t="s">
        <v>444</v>
      </c>
      <c r="B1524" s="6" t="s">
        <v>445</v>
      </c>
      <c r="C1524" s="7" t="s">
        <v>270</v>
      </c>
      <c r="D1524" s="7" t="s">
        <v>35</v>
      </c>
      <c r="E1524" s="3" t="str">
        <f>VLOOKUP(Tabla2[[#This Row],[RUBRO]],Hoja9!$B$4:$M$1963,10,0)</f>
        <v>PRIMERA INFANCIA</v>
      </c>
      <c r="F1524" s="7" t="str">
        <f>VLOOKUP(Tabla2[[#This Row],[RUBRO]],Hoja9!$B$4:$M$1963,11,0)</f>
        <v>DIRECCIÓN DE PRIMERA INFANCIA</v>
      </c>
      <c r="G1524" s="7" t="str">
        <f>VLOOKUP(Tabla2[[#This Row],[RUBRO]],Hoja9!$B$4:$M$1963,12,0)</f>
        <v>Primera Infancia</v>
      </c>
      <c r="H1524" s="5" t="s">
        <v>30</v>
      </c>
      <c r="I1524" s="5" t="s">
        <v>232</v>
      </c>
      <c r="J1524" s="5" t="s">
        <v>233</v>
      </c>
      <c r="K1524" s="5" t="s">
        <v>80</v>
      </c>
      <c r="L1524" s="5" t="s">
        <v>42</v>
      </c>
      <c r="M1524" s="5" t="s">
        <v>243</v>
      </c>
      <c r="N1524" s="5"/>
      <c r="O1524" s="5"/>
      <c r="P1524" s="5" t="s">
        <v>46</v>
      </c>
      <c r="Q1524" s="5" t="s">
        <v>47</v>
      </c>
      <c r="R1524" s="5" t="s">
        <v>33</v>
      </c>
      <c r="S1524" s="6" t="s">
        <v>271</v>
      </c>
      <c r="T1524" s="8">
        <v>0</v>
      </c>
      <c r="U1524" s="8">
        <v>923241907</v>
      </c>
      <c r="V1524" s="8">
        <v>0</v>
      </c>
      <c r="W1524" s="8">
        <v>923241907</v>
      </c>
      <c r="X1524" s="8">
        <v>0</v>
      </c>
      <c r="Y1524" s="8">
        <v>923233211</v>
      </c>
      <c r="Z1524" s="8">
        <v>8696</v>
      </c>
      <c r="AA1524" s="8">
        <v>683772376</v>
      </c>
      <c r="AB1524" s="8">
        <v>0</v>
      </c>
      <c r="AC1524" s="8">
        <v>0</v>
      </c>
      <c r="AD1524" s="21">
        <v>0</v>
      </c>
    </row>
    <row r="1525" spans="1:30" ht="33.75" x14ac:dyDescent="0.25">
      <c r="A1525" s="20" t="s">
        <v>444</v>
      </c>
      <c r="B1525" s="6" t="s">
        <v>445</v>
      </c>
      <c r="C1525" s="7" t="s">
        <v>274</v>
      </c>
      <c r="D1525" s="7" t="s">
        <v>35</v>
      </c>
      <c r="E1525" s="3" t="str">
        <f>VLOOKUP(Tabla2[[#This Row],[RUBRO]],Hoja9!$B$4:$M$1963,10,0)</f>
        <v>PRIMERA INFANCIA</v>
      </c>
      <c r="F1525" s="7" t="str">
        <f>VLOOKUP(Tabla2[[#This Row],[RUBRO]],Hoja9!$B$4:$M$1963,11,0)</f>
        <v>DIRECCIÓN DE GESTIÓN HUMANA</v>
      </c>
      <c r="G1525" s="7" t="str">
        <f>VLOOKUP(Tabla2[[#This Row],[RUBRO]],Hoja9!$B$4:$M$1963,12,0)</f>
        <v>Gestión Humana - Pres. Serv</v>
      </c>
      <c r="H1525" s="5" t="s">
        <v>30</v>
      </c>
      <c r="I1525" s="5" t="s">
        <v>232</v>
      </c>
      <c r="J1525" s="5" t="s">
        <v>233</v>
      </c>
      <c r="K1525" s="5" t="s">
        <v>80</v>
      </c>
      <c r="L1525" s="5" t="s">
        <v>42</v>
      </c>
      <c r="M1525" s="5" t="s">
        <v>254</v>
      </c>
      <c r="N1525" s="5"/>
      <c r="O1525" s="5"/>
      <c r="P1525" s="5" t="s">
        <v>31</v>
      </c>
      <c r="Q1525" s="5" t="s">
        <v>32</v>
      </c>
      <c r="R1525" s="5" t="s">
        <v>33</v>
      </c>
      <c r="S1525" s="6" t="s">
        <v>59</v>
      </c>
      <c r="T1525" s="8">
        <v>0</v>
      </c>
      <c r="U1525" s="8">
        <v>468190012</v>
      </c>
      <c r="V1525" s="8">
        <v>0</v>
      </c>
      <c r="W1525" s="8">
        <v>468190012</v>
      </c>
      <c r="X1525" s="8">
        <v>0</v>
      </c>
      <c r="Y1525" s="8">
        <v>468190012</v>
      </c>
      <c r="Z1525" s="8">
        <v>0</v>
      </c>
      <c r="AA1525" s="8">
        <v>468190012</v>
      </c>
      <c r="AB1525" s="8">
        <v>203459348</v>
      </c>
      <c r="AC1525" s="8">
        <v>203459348</v>
      </c>
      <c r="AD1525" s="21">
        <v>203459348</v>
      </c>
    </row>
    <row r="1526" spans="1:30" ht="33.75" x14ac:dyDescent="0.25">
      <c r="A1526" s="20" t="s">
        <v>444</v>
      </c>
      <c r="B1526" s="6" t="s">
        <v>445</v>
      </c>
      <c r="C1526" s="7" t="s">
        <v>275</v>
      </c>
      <c r="D1526" s="7" t="s">
        <v>35</v>
      </c>
      <c r="E1526" s="3" t="str">
        <f>VLOOKUP(Tabla2[[#This Row],[RUBRO]],Hoja9!$B$4:$M$1963,10,0)</f>
        <v>PRIMERA INFANCIA</v>
      </c>
      <c r="F1526" s="7" t="str">
        <f>VLOOKUP(Tabla2[[#This Row],[RUBRO]],Hoja9!$B$4:$M$1963,11,0)</f>
        <v>DIRECCIÓN DE GESTIÓN HUMANA</v>
      </c>
      <c r="G1526" s="7" t="str">
        <f>VLOOKUP(Tabla2[[#This Row],[RUBRO]],Hoja9!$B$4:$M$1963,12,0)</f>
        <v>Gestión Humana- Viáticos</v>
      </c>
      <c r="H1526" s="5" t="s">
        <v>30</v>
      </c>
      <c r="I1526" s="5" t="s">
        <v>232</v>
      </c>
      <c r="J1526" s="5" t="s">
        <v>233</v>
      </c>
      <c r="K1526" s="5" t="s">
        <v>80</v>
      </c>
      <c r="L1526" s="5" t="s">
        <v>42</v>
      </c>
      <c r="M1526" s="5" t="s">
        <v>276</v>
      </c>
      <c r="N1526" s="5"/>
      <c r="O1526" s="5"/>
      <c r="P1526" s="5" t="s">
        <v>31</v>
      </c>
      <c r="Q1526" s="5" t="s">
        <v>32</v>
      </c>
      <c r="R1526" s="5" t="s">
        <v>33</v>
      </c>
      <c r="S1526" s="6" t="s">
        <v>249</v>
      </c>
      <c r="T1526" s="8">
        <v>19167612</v>
      </c>
      <c r="U1526" s="8">
        <v>109716080</v>
      </c>
      <c r="V1526" s="8">
        <v>0</v>
      </c>
      <c r="W1526" s="8">
        <v>128883692</v>
      </c>
      <c r="X1526" s="8">
        <v>0</v>
      </c>
      <c r="Y1526" s="8">
        <v>86177157</v>
      </c>
      <c r="Z1526" s="8">
        <v>42706535</v>
      </c>
      <c r="AA1526" s="8">
        <v>86063503</v>
      </c>
      <c r="AB1526" s="8">
        <v>67606818</v>
      </c>
      <c r="AC1526" s="8">
        <v>67606818</v>
      </c>
      <c r="AD1526" s="21">
        <v>67606818</v>
      </c>
    </row>
    <row r="1527" spans="1:30" ht="56.25" x14ac:dyDescent="0.25">
      <c r="A1527" s="20" t="s">
        <v>444</v>
      </c>
      <c r="B1527" s="6" t="s">
        <v>445</v>
      </c>
      <c r="C1527" s="7" t="s">
        <v>278</v>
      </c>
      <c r="D1527" s="7" t="s">
        <v>507</v>
      </c>
      <c r="E1527" s="3" t="str">
        <f>VLOOKUP(Tabla2[[#This Row],[RUBRO]],Hoja9!$B$4:$M$1963,10,0)</f>
        <v>FAMILIA</v>
      </c>
      <c r="F1527" s="7" t="str">
        <f>VLOOKUP(Tabla2[[#This Row],[RUBRO]],Hoja9!$B$4:$M$1963,11,0)</f>
        <v>DIRECCIÓN DE FAMILIAS Y COMUNIDADES</v>
      </c>
      <c r="G1527" s="7" t="str">
        <f>VLOOKUP(Tabla2[[#This Row],[RUBRO]],Hoja9!$B$4:$M$1963,12,0)</f>
        <v>Familia</v>
      </c>
      <c r="H1527" s="5" t="s">
        <v>30</v>
      </c>
      <c r="I1527" s="5" t="s">
        <v>232</v>
      </c>
      <c r="J1527" s="5" t="s">
        <v>233</v>
      </c>
      <c r="K1527" s="5" t="s">
        <v>64</v>
      </c>
      <c r="L1527" s="5" t="s">
        <v>42</v>
      </c>
      <c r="M1527" s="5" t="s">
        <v>234</v>
      </c>
      <c r="N1527" s="5"/>
      <c r="O1527" s="5"/>
      <c r="P1527" s="5" t="s">
        <v>31</v>
      </c>
      <c r="Q1527" s="5" t="s">
        <v>32</v>
      </c>
      <c r="R1527" s="5" t="s">
        <v>33</v>
      </c>
      <c r="S1527" s="6" t="s">
        <v>279</v>
      </c>
      <c r="T1527" s="8">
        <v>1622108160</v>
      </c>
      <c r="U1527" s="8">
        <v>157762080</v>
      </c>
      <c r="V1527" s="8">
        <v>0</v>
      </c>
      <c r="W1527" s="8">
        <v>1779870240</v>
      </c>
      <c r="X1527" s="8">
        <v>0</v>
      </c>
      <c r="Y1527" s="8">
        <v>1779870240</v>
      </c>
      <c r="Z1527" s="8">
        <v>0</v>
      </c>
      <c r="AA1527" s="8">
        <v>1779870240</v>
      </c>
      <c r="AB1527" s="8">
        <v>0</v>
      </c>
      <c r="AC1527" s="8">
        <v>0</v>
      </c>
      <c r="AD1527" s="21">
        <v>0</v>
      </c>
    </row>
    <row r="1528" spans="1:30" ht="56.25" x14ac:dyDescent="0.25">
      <c r="A1528" s="20" t="s">
        <v>444</v>
      </c>
      <c r="B1528" s="6" t="s">
        <v>445</v>
      </c>
      <c r="C1528" s="7" t="s">
        <v>280</v>
      </c>
      <c r="D1528" s="7" t="s">
        <v>507</v>
      </c>
      <c r="E1528" s="3" t="str">
        <f>VLOOKUP(Tabla2[[#This Row],[RUBRO]],Hoja9!$B$4:$M$1963,10,0)</f>
        <v>FAMILIA</v>
      </c>
      <c r="F1528" s="7" t="str">
        <f>VLOOKUP(Tabla2[[#This Row],[RUBRO]],Hoja9!$B$4:$M$1963,11,0)</f>
        <v>DIRECCIÓN DE FAMILIAS Y COMUNIDADES</v>
      </c>
      <c r="G1528" s="7" t="str">
        <f>VLOOKUP(Tabla2[[#This Row],[RUBRO]],Hoja9!$B$4:$M$1963,12,0)</f>
        <v>Familia</v>
      </c>
      <c r="H1528" s="5" t="s">
        <v>30</v>
      </c>
      <c r="I1528" s="5" t="s">
        <v>232</v>
      </c>
      <c r="J1528" s="5" t="s">
        <v>233</v>
      </c>
      <c r="K1528" s="5" t="s">
        <v>64</v>
      </c>
      <c r="L1528" s="5" t="s">
        <v>42</v>
      </c>
      <c r="M1528" s="5" t="s">
        <v>281</v>
      </c>
      <c r="N1528" s="5"/>
      <c r="O1528" s="5"/>
      <c r="P1528" s="5" t="s">
        <v>31</v>
      </c>
      <c r="Q1528" s="5" t="s">
        <v>32</v>
      </c>
      <c r="R1528" s="5" t="s">
        <v>33</v>
      </c>
      <c r="S1528" s="6" t="s">
        <v>282</v>
      </c>
      <c r="T1528" s="8">
        <v>1077696901</v>
      </c>
      <c r="U1528" s="8">
        <v>785908800</v>
      </c>
      <c r="V1528" s="8">
        <v>17431743</v>
      </c>
      <c r="W1528" s="8">
        <v>1846173958</v>
      </c>
      <c r="X1528" s="8">
        <v>0</v>
      </c>
      <c r="Y1528" s="8">
        <v>1846173958</v>
      </c>
      <c r="Z1528" s="8">
        <v>0</v>
      </c>
      <c r="AA1528" s="8">
        <v>1846173958</v>
      </c>
      <c r="AB1528" s="8">
        <v>501615899</v>
      </c>
      <c r="AC1528" s="8">
        <v>501615899</v>
      </c>
      <c r="AD1528" s="21">
        <v>501615899</v>
      </c>
    </row>
    <row r="1529" spans="1:30" ht="33.75" x14ac:dyDescent="0.25">
      <c r="A1529" s="20" t="s">
        <v>444</v>
      </c>
      <c r="B1529" s="6" t="s">
        <v>445</v>
      </c>
      <c r="C1529" s="7" t="s">
        <v>285</v>
      </c>
      <c r="D1529" s="7" t="s">
        <v>507</v>
      </c>
      <c r="E1529" s="3" t="str">
        <f>VLOOKUP(Tabla2[[#This Row],[RUBRO]],Hoja9!$B$4:$M$1963,10,0)</f>
        <v>FAMILIA</v>
      </c>
      <c r="F1529" s="7" t="str">
        <f>VLOOKUP(Tabla2[[#This Row],[RUBRO]],Hoja9!$B$4:$M$1963,11,0)</f>
        <v>DIRECCIÓN DE GESTIÓN HUMANA</v>
      </c>
      <c r="G1529" s="7" t="str">
        <f>VLOOKUP(Tabla2[[#This Row],[RUBRO]],Hoja9!$B$4:$M$1963,12,0)</f>
        <v>Gestión Humana - Pres. Serv</v>
      </c>
      <c r="H1529" s="5" t="s">
        <v>30</v>
      </c>
      <c r="I1529" s="5" t="s">
        <v>232</v>
      </c>
      <c r="J1529" s="5" t="s">
        <v>233</v>
      </c>
      <c r="K1529" s="5" t="s">
        <v>64</v>
      </c>
      <c r="L1529" s="5" t="s">
        <v>42</v>
      </c>
      <c r="M1529" s="5" t="s">
        <v>243</v>
      </c>
      <c r="N1529" s="5"/>
      <c r="O1529" s="5"/>
      <c r="P1529" s="5" t="s">
        <v>31</v>
      </c>
      <c r="Q1529" s="5" t="s">
        <v>32</v>
      </c>
      <c r="R1529" s="5" t="s">
        <v>33</v>
      </c>
      <c r="S1529" s="6" t="s">
        <v>59</v>
      </c>
      <c r="T1529" s="8">
        <v>32791000</v>
      </c>
      <c r="U1529" s="8">
        <v>1788600</v>
      </c>
      <c r="V1529" s="8">
        <v>0</v>
      </c>
      <c r="W1529" s="8">
        <v>34579600</v>
      </c>
      <c r="X1529" s="8">
        <v>0</v>
      </c>
      <c r="Y1529" s="8">
        <v>32791000</v>
      </c>
      <c r="Z1529" s="8">
        <v>1788600</v>
      </c>
      <c r="AA1529" s="8">
        <v>32791000</v>
      </c>
      <c r="AB1529" s="8">
        <v>15600569</v>
      </c>
      <c r="AC1529" s="8">
        <v>15600569</v>
      </c>
      <c r="AD1529" s="21">
        <v>15600569</v>
      </c>
    </row>
    <row r="1530" spans="1:30" ht="33.75" x14ac:dyDescent="0.25">
      <c r="A1530" s="20" t="s">
        <v>444</v>
      </c>
      <c r="B1530" s="6" t="s">
        <v>445</v>
      </c>
      <c r="C1530" s="7" t="s">
        <v>286</v>
      </c>
      <c r="D1530" s="7" t="s">
        <v>507</v>
      </c>
      <c r="E1530" s="3" t="str">
        <f>VLOOKUP(Tabla2[[#This Row],[RUBRO]],Hoja9!$B$4:$M$1963,10,0)</f>
        <v>FAMILIA</v>
      </c>
      <c r="F1530" s="7" t="str">
        <f>VLOOKUP(Tabla2[[#This Row],[RUBRO]],Hoja9!$B$4:$M$1963,11,0)</f>
        <v>DIRECCIÓN DE GESTIÓN HUMANA</v>
      </c>
      <c r="G1530" s="7" t="str">
        <f>VLOOKUP(Tabla2[[#This Row],[RUBRO]],Hoja9!$B$4:$M$1963,12,0)</f>
        <v>Gestión Humana- Viáticos</v>
      </c>
      <c r="H1530" s="5" t="s">
        <v>30</v>
      </c>
      <c r="I1530" s="5" t="s">
        <v>232</v>
      </c>
      <c r="J1530" s="5" t="s">
        <v>233</v>
      </c>
      <c r="K1530" s="5" t="s">
        <v>64</v>
      </c>
      <c r="L1530" s="5" t="s">
        <v>42</v>
      </c>
      <c r="M1530" s="5" t="s">
        <v>246</v>
      </c>
      <c r="N1530" s="5"/>
      <c r="O1530" s="5"/>
      <c r="P1530" s="5" t="s">
        <v>31</v>
      </c>
      <c r="Q1530" s="5" t="s">
        <v>32</v>
      </c>
      <c r="R1530" s="5" t="s">
        <v>33</v>
      </c>
      <c r="S1530" s="6" t="s">
        <v>249</v>
      </c>
      <c r="T1530" s="8">
        <v>12255679</v>
      </c>
      <c r="U1530" s="8">
        <v>0</v>
      </c>
      <c r="V1530" s="8">
        <v>0</v>
      </c>
      <c r="W1530" s="8">
        <v>12255679</v>
      </c>
      <c r="X1530" s="8">
        <v>0</v>
      </c>
      <c r="Y1530" s="8">
        <v>4343334</v>
      </c>
      <c r="Z1530" s="8">
        <v>7912345</v>
      </c>
      <c r="AA1530" s="8">
        <v>4343334</v>
      </c>
      <c r="AB1530" s="8">
        <v>2304950</v>
      </c>
      <c r="AC1530" s="8">
        <v>2304950</v>
      </c>
      <c r="AD1530" s="21">
        <v>2304950</v>
      </c>
    </row>
    <row r="1531" spans="1:30" ht="56.25" x14ac:dyDescent="0.25">
      <c r="A1531" s="20" t="s">
        <v>444</v>
      </c>
      <c r="B1531" s="6" t="s">
        <v>445</v>
      </c>
      <c r="C1531" s="7" t="s">
        <v>478</v>
      </c>
      <c r="D1531" s="7" t="s">
        <v>507</v>
      </c>
      <c r="E1531" s="3" t="str">
        <f>VLOOKUP(Tabla2[[#This Row],[RUBRO]],Hoja9!$B$4:$M$1963,10,0)</f>
        <v>FAMILIA</v>
      </c>
      <c r="F1531" s="7" t="str">
        <f>VLOOKUP(Tabla2[[#This Row],[RUBRO]],Hoja9!$B$4:$M$1963,11,0)</f>
        <v>DIRECCIÓN DE FAMILIAS Y COMUNIDADES</v>
      </c>
      <c r="G1531" s="7" t="str">
        <f>VLOOKUP(Tabla2[[#This Row],[RUBRO]],Hoja9!$B$4:$M$1963,12,0)</f>
        <v>Familia</v>
      </c>
      <c r="H1531" s="5" t="s">
        <v>30</v>
      </c>
      <c r="I1531" s="5" t="s">
        <v>232</v>
      </c>
      <c r="J1531" s="5" t="s">
        <v>233</v>
      </c>
      <c r="K1531" s="5" t="s">
        <v>64</v>
      </c>
      <c r="L1531" s="5" t="s">
        <v>42</v>
      </c>
      <c r="M1531" s="5" t="s">
        <v>266</v>
      </c>
      <c r="N1531" s="5"/>
      <c r="O1531" s="5"/>
      <c r="P1531" s="5" t="s">
        <v>31</v>
      </c>
      <c r="Q1531" s="5" t="s">
        <v>32</v>
      </c>
      <c r="R1531" s="5" t="s">
        <v>33</v>
      </c>
      <c r="S1531" s="6" t="s">
        <v>267</v>
      </c>
      <c r="T1531" s="8">
        <v>4984</v>
      </c>
      <c r="U1531" s="8">
        <v>0</v>
      </c>
      <c r="V1531" s="8">
        <v>0</v>
      </c>
      <c r="W1531" s="8">
        <v>4984</v>
      </c>
      <c r="X1531" s="8">
        <v>0</v>
      </c>
      <c r="Y1531" s="8">
        <v>0</v>
      </c>
      <c r="Z1531" s="8">
        <v>4984</v>
      </c>
      <c r="AA1531" s="8">
        <v>0</v>
      </c>
      <c r="AB1531" s="8">
        <v>0</v>
      </c>
      <c r="AC1531" s="8">
        <v>0</v>
      </c>
      <c r="AD1531" s="21">
        <v>0</v>
      </c>
    </row>
    <row r="1532" spans="1:30" ht="45" x14ac:dyDescent="0.25">
      <c r="A1532" s="20" t="s">
        <v>444</v>
      </c>
      <c r="B1532" s="6" t="s">
        <v>445</v>
      </c>
      <c r="C1532" s="7" t="s">
        <v>392</v>
      </c>
      <c r="D1532" s="7" t="s">
        <v>512</v>
      </c>
      <c r="E1532" s="3" t="str">
        <f>VLOOKUP(Tabla2[[#This Row],[RUBRO]],Hoja9!$B$4:$M$1963,10,0)</f>
        <v>GENERACIONES</v>
      </c>
      <c r="F1532" s="7" t="str">
        <f>VLOOKUP(Tabla2[[#This Row],[RUBRO]],Hoja9!$B$4:$M$1963,11,0)</f>
        <v>DIRECCIÓN DE NIÑEZ Y ADOLESCENCIA</v>
      </c>
      <c r="G1532" s="7" t="str">
        <f>VLOOKUP(Tabla2[[#This Row],[RUBRO]],Hoja9!$B$4:$M$1963,12,0)</f>
        <v>Niñez y adolescencia</v>
      </c>
      <c r="H1532" s="5" t="s">
        <v>30</v>
      </c>
      <c r="I1532" s="5" t="s">
        <v>232</v>
      </c>
      <c r="J1532" s="5" t="s">
        <v>233</v>
      </c>
      <c r="K1532" s="5" t="s">
        <v>68</v>
      </c>
      <c r="L1532" s="5" t="s">
        <v>42</v>
      </c>
      <c r="M1532" s="5" t="s">
        <v>234</v>
      </c>
      <c r="N1532" s="5"/>
      <c r="O1532" s="5"/>
      <c r="P1532" s="5" t="s">
        <v>31</v>
      </c>
      <c r="Q1532" s="5" t="s">
        <v>32</v>
      </c>
      <c r="R1532" s="5" t="s">
        <v>33</v>
      </c>
      <c r="S1532" s="6" t="s">
        <v>393</v>
      </c>
      <c r="T1532" s="8">
        <v>1322025480</v>
      </c>
      <c r="U1532" s="8">
        <v>0</v>
      </c>
      <c r="V1532" s="8">
        <v>1808260</v>
      </c>
      <c r="W1532" s="8">
        <v>1320217220</v>
      </c>
      <c r="X1532" s="8">
        <v>0</v>
      </c>
      <c r="Y1532" s="8">
        <v>1320217220</v>
      </c>
      <c r="Z1532" s="8">
        <v>0</v>
      </c>
      <c r="AA1532" s="8">
        <v>1320217220</v>
      </c>
      <c r="AB1532" s="8">
        <v>55606575</v>
      </c>
      <c r="AC1532" s="8">
        <v>55606575</v>
      </c>
      <c r="AD1532" s="21">
        <v>55606575</v>
      </c>
    </row>
    <row r="1533" spans="1:30" ht="45" x14ac:dyDescent="0.25">
      <c r="A1533" s="20" t="s">
        <v>444</v>
      </c>
      <c r="B1533" s="6" t="s">
        <v>445</v>
      </c>
      <c r="C1533" s="7" t="s">
        <v>394</v>
      </c>
      <c r="D1533" s="7" t="s">
        <v>512</v>
      </c>
      <c r="E1533" s="3" t="str">
        <f>VLOOKUP(Tabla2[[#This Row],[RUBRO]],Hoja9!$B$4:$M$1963,10,0)</f>
        <v>GENERACIONES</v>
      </c>
      <c r="F1533" s="7" t="str">
        <f>VLOOKUP(Tabla2[[#This Row],[RUBRO]],Hoja9!$B$4:$M$1963,11,0)</f>
        <v>DIRECCIÓN DE NIÑEZ Y ADOLESCENCIA</v>
      </c>
      <c r="G1533" s="7" t="str">
        <f>VLOOKUP(Tabla2[[#This Row],[RUBRO]],Hoja9!$B$4:$M$1963,12,0)</f>
        <v>Niñez y adolescencia</v>
      </c>
      <c r="H1533" s="5" t="s">
        <v>30</v>
      </c>
      <c r="I1533" s="5" t="s">
        <v>232</v>
      </c>
      <c r="J1533" s="5" t="s">
        <v>233</v>
      </c>
      <c r="K1533" s="5" t="s">
        <v>68</v>
      </c>
      <c r="L1533" s="5" t="s">
        <v>42</v>
      </c>
      <c r="M1533" s="5" t="s">
        <v>281</v>
      </c>
      <c r="N1533" s="5"/>
      <c r="O1533" s="5"/>
      <c r="P1533" s="5" t="s">
        <v>31</v>
      </c>
      <c r="Q1533" s="5" t="s">
        <v>32</v>
      </c>
      <c r="R1533" s="5" t="s">
        <v>33</v>
      </c>
      <c r="S1533" s="6" t="s">
        <v>395</v>
      </c>
      <c r="T1533" s="8">
        <v>281601620</v>
      </c>
      <c r="U1533" s="8">
        <v>0</v>
      </c>
      <c r="V1533" s="8">
        <v>157240</v>
      </c>
      <c r="W1533" s="8">
        <v>281444380</v>
      </c>
      <c r="X1533" s="8">
        <v>0</v>
      </c>
      <c r="Y1533" s="8">
        <v>281444380</v>
      </c>
      <c r="Z1533" s="8">
        <v>0</v>
      </c>
      <c r="AA1533" s="8">
        <v>281444380</v>
      </c>
      <c r="AB1533" s="8">
        <v>16908000</v>
      </c>
      <c r="AC1533" s="8">
        <v>16908000</v>
      </c>
      <c r="AD1533" s="21">
        <v>16908000</v>
      </c>
    </row>
    <row r="1534" spans="1:30" ht="45" x14ac:dyDescent="0.25">
      <c r="A1534" s="20" t="s">
        <v>444</v>
      </c>
      <c r="B1534" s="6" t="s">
        <v>445</v>
      </c>
      <c r="C1534" s="7" t="s">
        <v>291</v>
      </c>
      <c r="D1534" s="7" t="s">
        <v>512</v>
      </c>
      <c r="E1534" s="3" t="str">
        <f>VLOOKUP(Tabla2[[#This Row],[RUBRO]],Hoja9!$B$4:$M$1963,10,0)</f>
        <v>GENERACIONES</v>
      </c>
      <c r="F1534" s="7" t="str">
        <f>VLOOKUP(Tabla2[[#This Row],[RUBRO]],Hoja9!$B$4:$M$1963,11,0)</f>
        <v>DIRECCIÓN DE NIÑEZ Y ADOLESCENCIA</v>
      </c>
      <c r="G1534" s="7" t="str">
        <f>VLOOKUP(Tabla2[[#This Row],[RUBRO]],Hoja9!$B$4:$M$1963,12,0)</f>
        <v>Niñez y adolescencia</v>
      </c>
      <c r="H1534" s="5" t="s">
        <v>30</v>
      </c>
      <c r="I1534" s="5" t="s">
        <v>232</v>
      </c>
      <c r="J1534" s="5" t="s">
        <v>233</v>
      </c>
      <c r="K1534" s="5" t="s">
        <v>68</v>
      </c>
      <c r="L1534" s="5" t="s">
        <v>42</v>
      </c>
      <c r="M1534" s="5" t="s">
        <v>243</v>
      </c>
      <c r="N1534" s="5"/>
      <c r="O1534" s="5"/>
      <c r="P1534" s="5" t="s">
        <v>31</v>
      </c>
      <c r="Q1534" s="5" t="s">
        <v>32</v>
      </c>
      <c r="R1534" s="5" t="s">
        <v>33</v>
      </c>
      <c r="S1534" s="6" t="s">
        <v>292</v>
      </c>
      <c r="T1534" s="8">
        <v>0</v>
      </c>
      <c r="U1534" s="8">
        <v>157762080</v>
      </c>
      <c r="V1534" s="8">
        <v>0</v>
      </c>
      <c r="W1534" s="8">
        <v>157762080</v>
      </c>
      <c r="X1534" s="8">
        <v>0</v>
      </c>
      <c r="Y1534" s="8">
        <v>157762080</v>
      </c>
      <c r="Z1534" s="8">
        <v>0</v>
      </c>
      <c r="AA1534" s="8">
        <v>157762080</v>
      </c>
      <c r="AB1534" s="8">
        <v>0</v>
      </c>
      <c r="AC1534" s="8">
        <v>0</v>
      </c>
      <c r="AD1534" s="21">
        <v>0</v>
      </c>
    </row>
    <row r="1535" spans="1:30" ht="33.75" x14ac:dyDescent="0.25">
      <c r="A1535" s="20" t="s">
        <v>444</v>
      </c>
      <c r="B1535" s="6" t="s">
        <v>445</v>
      </c>
      <c r="C1535" s="7" t="s">
        <v>293</v>
      </c>
      <c r="D1535" s="7" t="s">
        <v>512</v>
      </c>
      <c r="E1535" s="3" t="str">
        <f>VLOOKUP(Tabla2[[#This Row],[RUBRO]],Hoja9!$B$4:$M$1963,10,0)</f>
        <v>GENERACIONES</v>
      </c>
      <c r="F1535" s="7" t="str">
        <f>VLOOKUP(Tabla2[[#This Row],[RUBRO]],Hoja9!$B$4:$M$1963,11,0)</f>
        <v>DIRECCIÓN DE GESTIÓN HUMANA</v>
      </c>
      <c r="G1535" s="7" t="str">
        <f>VLOOKUP(Tabla2[[#This Row],[RUBRO]],Hoja9!$B$4:$M$1963,12,0)</f>
        <v>Gestión Humana - Pres. Serv</v>
      </c>
      <c r="H1535" s="5" t="s">
        <v>30</v>
      </c>
      <c r="I1535" s="5" t="s">
        <v>232</v>
      </c>
      <c r="J1535" s="5" t="s">
        <v>233</v>
      </c>
      <c r="K1535" s="5" t="s">
        <v>68</v>
      </c>
      <c r="L1535" s="5" t="s">
        <v>42</v>
      </c>
      <c r="M1535" s="5" t="s">
        <v>248</v>
      </c>
      <c r="N1535" s="5"/>
      <c r="O1535" s="5"/>
      <c r="P1535" s="5" t="s">
        <v>31</v>
      </c>
      <c r="Q1535" s="5" t="s">
        <v>32</v>
      </c>
      <c r="R1535" s="5" t="s">
        <v>33</v>
      </c>
      <c r="S1535" s="6" t="s">
        <v>59</v>
      </c>
      <c r="T1535" s="8">
        <v>0</v>
      </c>
      <c r="U1535" s="8">
        <v>68669800</v>
      </c>
      <c r="V1535" s="8">
        <v>0</v>
      </c>
      <c r="W1535" s="8">
        <v>68669800</v>
      </c>
      <c r="X1535" s="8">
        <v>0</v>
      </c>
      <c r="Y1535" s="8">
        <v>68669800</v>
      </c>
      <c r="Z1535" s="8">
        <v>0</v>
      </c>
      <c r="AA1535" s="8">
        <v>68669800</v>
      </c>
      <c r="AB1535" s="8">
        <v>27638000</v>
      </c>
      <c r="AC1535" s="8">
        <v>27638000</v>
      </c>
      <c r="AD1535" s="21">
        <v>27638000</v>
      </c>
    </row>
    <row r="1536" spans="1:30" ht="33.75" x14ac:dyDescent="0.25">
      <c r="A1536" s="20" t="s">
        <v>444</v>
      </c>
      <c r="B1536" s="6" t="s">
        <v>445</v>
      </c>
      <c r="C1536" s="7" t="s">
        <v>294</v>
      </c>
      <c r="D1536" s="7" t="s">
        <v>512</v>
      </c>
      <c r="E1536" s="3" t="str">
        <f>VLOOKUP(Tabla2[[#This Row],[RUBRO]],Hoja9!$B$4:$M$1963,10,0)</f>
        <v>GENERACIONES</v>
      </c>
      <c r="F1536" s="7" t="str">
        <f>VLOOKUP(Tabla2[[#This Row],[RUBRO]],Hoja9!$B$4:$M$1963,11,0)</f>
        <v>DIRECCIÓN DE GESTIÓN HUMANA</v>
      </c>
      <c r="G1536" s="7" t="str">
        <f>VLOOKUP(Tabla2[[#This Row],[RUBRO]],Hoja9!$B$4:$M$1963,12,0)</f>
        <v>Gestión Humana- Viáticos</v>
      </c>
      <c r="H1536" s="5" t="s">
        <v>30</v>
      </c>
      <c r="I1536" s="5" t="s">
        <v>232</v>
      </c>
      <c r="J1536" s="5" t="s">
        <v>233</v>
      </c>
      <c r="K1536" s="5" t="s">
        <v>68</v>
      </c>
      <c r="L1536" s="5" t="s">
        <v>42</v>
      </c>
      <c r="M1536" s="5" t="s">
        <v>254</v>
      </c>
      <c r="N1536" s="5"/>
      <c r="O1536" s="5"/>
      <c r="P1536" s="5" t="s">
        <v>31</v>
      </c>
      <c r="Q1536" s="5" t="s">
        <v>32</v>
      </c>
      <c r="R1536" s="5" t="s">
        <v>33</v>
      </c>
      <c r="S1536" s="6" t="s">
        <v>249</v>
      </c>
      <c r="T1536" s="8">
        <v>3000000</v>
      </c>
      <c r="U1536" s="8">
        <v>7000000</v>
      </c>
      <c r="V1536" s="8">
        <v>0</v>
      </c>
      <c r="W1536" s="8">
        <v>10000000</v>
      </c>
      <c r="X1536" s="8">
        <v>0</v>
      </c>
      <c r="Y1536" s="8">
        <v>5617386</v>
      </c>
      <c r="Z1536" s="8">
        <v>4382614</v>
      </c>
      <c r="AA1536" s="8">
        <v>5617386</v>
      </c>
      <c r="AB1536" s="8">
        <v>4805847</v>
      </c>
      <c r="AC1536" s="8">
        <v>4805847</v>
      </c>
      <c r="AD1536" s="21">
        <v>4805847</v>
      </c>
    </row>
    <row r="1537" spans="1:30" ht="45" x14ac:dyDescent="0.25">
      <c r="A1537" s="20" t="s">
        <v>444</v>
      </c>
      <c r="B1537" s="6" t="s">
        <v>445</v>
      </c>
      <c r="C1537" s="7" t="s">
        <v>295</v>
      </c>
      <c r="D1537" s="7" t="s">
        <v>512</v>
      </c>
      <c r="E1537" s="3" t="str">
        <f>VLOOKUP(Tabla2[[#This Row],[RUBRO]],Hoja9!$B$4:$M$1963,10,0)</f>
        <v>GENERACIONES</v>
      </c>
      <c r="F1537" s="7" t="str">
        <f>VLOOKUP(Tabla2[[#This Row],[RUBRO]],Hoja9!$B$4:$M$1963,11,0)</f>
        <v>DIRECCIÓN DE NIÑEZ Y ADOLESCENCIA</v>
      </c>
      <c r="G1537" s="7" t="str">
        <f>VLOOKUP(Tabla2[[#This Row],[RUBRO]],Hoja9!$B$4:$M$1963,12,0)</f>
        <v>Niñez y adolescencia</v>
      </c>
      <c r="H1537" s="5" t="s">
        <v>30</v>
      </c>
      <c r="I1537" s="5" t="s">
        <v>232</v>
      </c>
      <c r="J1537" s="5" t="s">
        <v>233</v>
      </c>
      <c r="K1537" s="5" t="s">
        <v>68</v>
      </c>
      <c r="L1537" s="5" t="s">
        <v>42</v>
      </c>
      <c r="M1537" s="5" t="s">
        <v>266</v>
      </c>
      <c r="N1537" s="5"/>
      <c r="O1537" s="5"/>
      <c r="P1537" s="5" t="s">
        <v>31</v>
      </c>
      <c r="Q1537" s="5" t="s">
        <v>32</v>
      </c>
      <c r="R1537" s="5" t="s">
        <v>33</v>
      </c>
      <c r="S1537" s="6" t="s">
        <v>267</v>
      </c>
      <c r="T1537" s="8">
        <v>0</v>
      </c>
      <c r="U1537" s="8">
        <v>6414508</v>
      </c>
      <c r="V1537" s="8">
        <v>6399508</v>
      </c>
      <c r="W1537" s="8">
        <v>15000</v>
      </c>
      <c r="X1537" s="8">
        <v>0</v>
      </c>
      <c r="Y1537" s="8">
        <v>0</v>
      </c>
      <c r="Z1537" s="8">
        <v>15000</v>
      </c>
      <c r="AA1537" s="8">
        <v>0</v>
      </c>
      <c r="AB1537" s="8">
        <v>0</v>
      </c>
      <c r="AC1537" s="8">
        <v>0</v>
      </c>
      <c r="AD1537" s="21">
        <v>0</v>
      </c>
    </row>
    <row r="1538" spans="1:30" ht="33.75" x14ac:dyDescent="0.25">
      <c r="A1538" s="20" t="s">
        <v>444</v>
      </c>
      <c r="B1538" s="6" t="s">
        <v>445</v>
      </c>
      <c r="C1538" s="7" t="s">
        <v>298</v>
      </c>
      <c r="D1538" s="7" t="s">
        <v>594</v>
      </c>
      <c r="E1538" s="3" t="str">
        <f>VLOOKUP(Tabla2[[#This Row],[RUBRO]],Hoja9!$B$4:$M$1963,10,0)</f>
        <v>SNBF</v>
      </c>
      <c r="F1538" s="7" t="str">
        <f>VLOOKUP(Tabla2[[#This Row],[RUBRO]],Hoja9!$B$4:$M$1963,11,0)</f>
        <v>DIRECCIÓN DE GESTIÓN HUMANA</v>
      </c>
      <c r="G1538" s="7" t="str">
        <f>VLOOKUP(Tabla2[[#This Row],[RUBRO]],Hoja9!$B$4:$M$1963,12,0)</f>
        <v>Gestión Humana - Pres. Serv</v>
      </c>
      <c r="H1538" s="5" t="s">
        <v>30</v>
      </c>
      <c r="I1538" s="5" t="s">
        <v>232</v>
      </c>
      <c r="J1538" s="5" t="s">
        <v>233</v>
      </c>
      <c r="K1538" s="5" t="s">
        <v>138</v>
      </c>
      <c r="L1538" s="5" t="s">
        <v>42</v>
      </c>
      <c r="M1538" s="5" t="s">
        <v>281</v>
      </c>
      <c r="N1538" s="5"/>
      <c r="O1538" s="5"/>
      <c r="P1538" s="5" t="s">
        <v>31</v>
      </c>
      <c r="Q1538" s="5" t="s">
        <v>32</v>
      </c>
      <c r="R1538" s="5" t="s">
        <v>33</v>
      </c>
      <c r="S1538" s="6" t="s">
        <v>59</v>
      </c>
      <c r="T1538" s="8">
        <v>97415340</v>
      </c>
      <c r="U1538" s="8">
        <v>0</v>
      </c>
      <c r="V1538" s="8">
        <v>3513840</v>
      </c>
      <c r="W1538" s="8">
        <v>93901500</v>
      </c>
      <c r="X1538" s="8">
        <v>0</v>
      </c>
      <c r="Y1538" s="8">
        <v>93901500</v>
      </c>
      <c r="Z1538" s="8">
        <v>0</v>
      </c>
      <c r="AA1538" s="8">
        <v>93901500</v>
      </c>
      <c r="AB1538" s="8">
        <v>37659963</v>
      </c>
      <c r="AC1538" s="8">
        <v>37659963</v>
      </c>
      <c r="AD1538" s="21">
        <v>37659963</v>
      </c>
    </row>
    <row r="1539" spans="1:30" ht="33.75" x14ac:dyDescent="0.25">
      <c r="A1539" s="20" t="s">
        <v>444</v>
      </c>
      <c r="B1539" s="6" t="s">
        <v>445</v>
      </c>
      <c r="C1539" s="7" t="s">
        <v>299</v>
      </c>
      <c r="D1539" s="7" t="s">
        <v>594</v>
      </c>
      <c r="E1539" s="3" t="str">
        <f>VLOOKUP(Tabla2[[#This Row],[RUBRO]],Hoja9!$B$4:$M$1963,10,0)</f>
        <v>SNBF</v>
      </c>
      <c r="F1539" s="7" t="str">
        <f>VLOOKUP(Tabla2[[#This Row],[RUBRO]],Hoja9!$B$4:$M$1963,11,0)</f>
        <v>DIRECCIÓN DE GESTIÓN HUMANA</v>
      </c>
      <c r="G1539" s="7" t="str">
        <f>VLOOKUP(Tabla2[[#This Row],[RUBRO]],Hoja9!$B$4:$M$1963,12,0)</f>
        <v>Gestión Humana- Viáticos</v>
      </c>
      <c r="H1539" s="5" t="s">
        <v>30</v>
      </c>
      <c r="I1539" s="5" t="s">
        <v>232</v>
      </c>
      <c r="J1539" s="5" t="s">
        <v>233</v>
      </c>
      <c r="K1539" s="5" t="s">
        <v>138</v>
      </c>
      <c r="L1539" s="5" t="s">
        <v>42</v>
      </c>
      <c r="M1539" s="5" t="s">
        <v>237</v>
      </c>
      <c r="N1539" s="5"/>
      <c r="O1539" s="5"/>
      <c r="P1539" s="5" t="s">
        <v>31</v>
      </c>
      <c r="Q1539" s="5" t="s">
        <v>32</v>
      </c>
      <c r="R1539" s="5" t="s">
        <v>33</v>
      </c>
      <c r="S1539" s="6" t="s">
        <v>249</v>
      </c>
      <c r="T1539" s="8">
        <v>28179726</v>
      </c>
      <c r="U1539" s="8">
        <v>0</v>
      </c>
      <c r="V1539" s="8">
        <v>0</v>
      </c>
      <c r="W1539" s="8">
        <v>28179726</v>
      </c>
      <c r="X1539" s="8">
        <v>0</v>
      </c>
      <c r="Y1539" s="8">
        <v>13103936</v>
      </c>
      <c r="Z1539" s="8">
        <v>15075790</v>
      </c>
      <c r="AA1539" s="8">
        <v>12425605</v>
      </c>
      <c r="AB1539" s="8">
        <v>8625167</v>
      </c>
      <c r="AC1539" s="8">
        <v>8625167</v>
      </c>
      <c r="AD1539" s="21">
        <v>8625167</v>
      </c>
    </row>
    <row r="1540" spans="1:30" ht="33.75" x14ac:dyDescent="0.25">
      <c r="A1540" s="20" t="s">
        <v>444</v>
      </c>
      <c r="B1540" s="6" t="s">
        <v>445</v>
      </c>
      <c r="C1540" s="7" t="s">
        <v>303</v>
      </c>
      <c r="D1540" s="7" t="s">
        <v>604</v>
      </c>
      <c r="E1540" s="3" t="str">
        <f>VLOOKUP(Tabla2[[#This Row],[RUBRO]],Hoja9!$B$4:$M$1963,10,0)</f>
        <v>TECNOLOGIA</v>
      </c>
      <c r="F1540" s="7" t="str">
        <f>VLOOKUP(Tabla2[[#This Row],[RUBRO]],Hoja9!$B$4:$M$1963,11,0)</f>
        <v>DIRECCIÓN DE GESTIÓN HUMANA</v>
      </c>
      <c r="G1540" s="7" t="str">
        <f>VLOOKUP(Tabla2[[#This Row],[RUBRO]],Hoja9!$B$4:$M$1963,12,0)</f>
        <v>Gestión Humana - Pres. Serv</v>
      </c>
      <c r="H1540" s="5" t="s">
        <v>30</v>
      </c>
      <c r="I1540" s="5" t="s">
        <v>301</v>
      </c>
      <c r="J1540" s="5" t="s">
        <v>233</v>
      </c>
      <c r="K1540" s="5" t="s">
        <v>41</v>
      </c>
      <c r="L1540" s="5" t="s">
        <v>42</v>
      </c>
      <c r="M1540" s="5" t="s">
        <v>281</v>
      </c>
      <c r="N1540" s="5"/>
      <c r="O1540" s="5"/>
      <c r="P1540" s="5" t="s">
        <v>31</v>
      </c>
      <c r="Q1540" s="5" t="s">
        <v>32</v>
      </c>
      <c r="R1540" s="5" t="s">
        <v>33</v>
      </c>
      <c r="S1540" s="6" t="s">
        <v>59</v>
      </c>
      <c r="T1540" s="8">
        <v>142068930</v>
      </c>
      <c r="U1540" s="8">
        <v>0</v>
      </c>
      <c r="V1540" s="8">
        <v>46434930</v>
      </c>
      <c r="W1540" s="8">
        <v>95634000</v>
      </c>
      <c r="X1540" s="8">
        <v>0</v>
      </c>
      <c r="Y1540" s="8">
        <v>95634000</v>
      </c>
      <c r="Z1540" s="8">
        <v>0</v>
      </c>
      <c r="AA1540" s="8">
        <v>95634000</v>
      </c>
      <c r="AB1540" s="8">
        <v>44490600</v>
      </c>
      <c r="AC1540" s="8">
        <v>44490600</v>
      </c>
      <c r="AD1540" s="21">
        <v>44490600</v>
      </c>
    </row>
    <row r="1541" spans="1:30" ht="33.75" x14ac:dyDescent="0.25">
      <c r="A1541" s="20" t="s">
        <v>444</v>
      </c>
      <c r="B1541" s="6" t="s">
        <v>445</v>
      </c>
      <c r="C1541" s="7" t="s">
        <v>304</v>
      </c>
      <c r="D1541" s="7" t="s">
        <v>604</v>
      </c>
      <c r="E1541" s="3" t="str">
        <f>VLOOKUP(Tabla2[[#This Row],[RUBRO]],Hoja9!$B$4:$M$1963,10,0)</f>
        <v>TECNOLOGIA</v>
      </c>
      <c r="F1541" s="7" t="str">
        <f>VLOOKUP(Tabla2[[#This Row],[RUBRO]],Hoja9!$B$4:$M$1963,11,0)</f>
        <v>DIRECCIÓN DE GESTIÓN HUMANA</v>
      </c>
      <c r="G1541" s="7" t="str">
        <f>VLOOKUP(Tabla2[[#This Row],[RUBRO]],Hoja9!$B$4:$M$1963,12,0)</f>
        <v>Gestión Humana- Viáticos</v>
      </c>
      <c r="H1541" s="5" t="s">
        <v>30</v>
      </c>
      <c r="I1541" s="5" t="s">
        <v>301</v>
      </c>
      <c r="J1541" s="5" t="s">
        <v>233</v>
      </c>
      <c r="K1541" s="5" t="s">
        <v>41</v>
      </c>
      <c r="L1541" s="5" t="s">
        <v>42</v>
      </c>
      <c r="M1541" s="5" t="s">
        <v>237</v>
      </c>
      <c r="N1541" s="5"/>
      <c r="O1541" s="5"/>
      <c r="P1541" s="5" t="s">
        <v>31</v>
      </c>
      <c r="Q1541" s="5" t="s">
        <v>32</v>
      </c>
      <c r="R1541" s="5" t="s">
        <v>33</v>
      </c>
      <c r="S1541" s="6" t="s">
        <v>249</v>
      </c>
      <c r="T1541" s="8">
        <v>4537395</v>
      </c>
      <c r="U1541" s="8">
        <v>0</v>
      </c>
      <c r="V1541" s="8">
        <v>0</v>
      </c>
      <c r="W1541" s="8">
        <v>4537395</v>
      </c>
      <c r="X1541" s="8">
        <v>0</v>
      </c>
      <c r="Y1541" s="8">
        <v>2570516</v>
      </c>
      <c r="Z1541" s="8">
        <v>1966879</v>
      </c>
      <c r="AA1541" s="8">
        <v>2570516</v>
      </c>
      <c r="AB1541" s="8">
        <v>2570516</v>
      </c>
      <c r="AC1541" s="8">
        <v>2570516</v>
      </c>
      <c r="AD1541" s="21">
        <v>2570516</v>
      </c>
    </row>
    <row r="1542" spans="1:30" ht="33.75" x14ac:dyDescent="0.25">
      <c r="A1542" s="20" t="s">
        <v>444</v>
      </c>
      <c r="B1542" s="6" t="s">
        <v>445</v>
      </c>
      <c r="C1542" s="7" t="s">
        <v>307</v>
      </c>
      <c r="D1542" s="7" t="s">
        <v>37</v>
      </c>
      <c r="E1542" s="3" t="str">
        <f>VLOOKUP(Tabla2[[#This Row],[RUBRO]],Hoja9!$B$4:$M$1963,10,0)</f>
        <v>MODELO INTERVENCION</v>
      </c>
      <c r="F1542" s="7" t="str">
        <f>VLOOKUP(Tabla2[[#This Row],[RUBRO]],Hoja9!$B$4:$M$1963,11,0)</f>
        <v>DIRECCIÓN DE GESTIÓN HUMANA</v>
      </c>
      <c r="G1542" s="7" t="str">
        <f>VLOOKUP(Tabla2[[#This Row],[RUBRO]],Hoja9!$B$4:$M$1963,12,0)</f>
        <v>Gestión Humana - Pres. Serv</v>
      </c>
      <c r="H1542" s="5" t="s">
        <v>30</v>
      </c>
      <c r="I1542" s="5" t="s">
        <v>301</v>
      </c>
      <c r="J1542" s="5" t="s">
        <v>233</v>
      </c>
      <c r="K1542" s="5" t="s">
        <v>77</v>
      </c>
      <c r="L1542" s="5" t="s">
        <v>42</v>
      </c>
      <c r="M1542" s="5" t="s">
        <v>237</v>
      </c>
      <c r="N1542" s="5"/>
      <c r="O1542" s="5"/>
      <c r="P1542" s="5" t="s">
        <v>31</v>
      </c>
      <c r="Q1542" s="5" t="s">
        <v>32</v>
      </c>
      <c r="R1542" s="5" t="s">
        <v>33</v>
      </c>
      <c r="S1542" s="6" t="s">
        <v>59</v>
      </c>
      <c r="T1542" s="8">
        <v>810707142</v>
      </c>
      <c r="U1542" s="8">
        <v>77273100</v>
      </c>
      <c r="V1542" s="8">
        <v>102567142</v>
      </c>
      <c r="W1542" s="8">
        <v>785413100</v>
      </c>
      <c r="X1542" s="8">
        <v>0</v>
      </c>
      <c r="Y1542" s="8">
        <v>774214100</v>
      </c>
      <c r="Z1542" s="8">
        <v>11199000</v>
      </c>
      <c r="AA1542" s="8">
        <v>774214100</v>
      </c>
      <c r="AB1542" s="8">
        <v>427536097</v>
      </c>
      <c r="AC1542" s="8">
        <v>427536097</v>
      </c>
      <c r="AD1542" s="21">
        <v>427536097</v>
      </c>
    </row>
    <row r="1543" spans="1:30" ht="33.75" x14ac:dyDescent="0.25">
      <c r="A1543" s="20" t="s">
        <v>444</v>
      </c>
      <c r="B1543" s="6" t="s">
        <v>445</v>
      </c>
      <c r="C1543" s="7" t="s">
        <v>308</v>
      </c>
      <c r="D1543" s="7" t="s">
        <v>37</v>
      </c>
      <c r="E1543" s="3" t="str">
        <f>VLOOKUP(Tabla2[[#This Row],[RUBRO]],Hoja9!$B$4:$M$1963,10,0)</f>
        <v>MODELO INTERVENCION</v>
      </c>
      <c r="F1543" s="7" t="str">
        <f>VLOOKUP(Tabla2[[#This Row],[RUBRO]],Hoja9!$B$4:$M$1963,11,0)</f>
        <v>DIRECCIÓN DE GESTIÓN HUMANA</v>
      </c>
      <c r="G1543" s="7" t="str">
        <f>VLOOKUP(Tabla2[[#This Row],[RUBRO]],Hoja9!$B$4:$M$1963,12,0)</f>
        <v>Gestión Humana- Viáticos</v>
      </c>
      <c r="H1543" s="5" t="s">
        <v>30</v>
      </c>
      <c r="I1543" s="5" t="s">
        <v>301</v>
      </c>
      <c r="J1543" s="5" t="s">
        <v>233</v>
      </c>
      <c r="K1543" s="5" t="s">
        <v>77</v>
      </c>
      <c r="L1543" s="5" t="s">
        <v>42</v>
      </c>
      <c r="M1543" s="5" t="s">
        <v>240</v>
      </c>
      <c r="N1543" s="5"/>
      <c r="O1543" s="5"/>
      <c r="P1543" s="5" t="s">
        <v>31</v>
      </c>
      <c r="Q1543" s="5" t="s">
        <v>32</v>
      </c>
      <c r="R1543" s="5" t="s">
        <v>33</v>
      </c>
      <c r="S1543" s="6" t="s">
        <v>249</v>
      </c>
      <c r="T1543" s="8">
        <v>0</v>
      </c>
      <c r="U1543" s="8">
        <v>13000000</v>
      </c>
      <c r="V1543" s="8">
        <v>0</v>
      </c>
      <c r="W1543" s="8">
        <v>13000000</v>
      </c>
      <c r="X1543" s="8">
        <v>0</v>
      </c>
      <c r="Y1543" s="8">
        <v>6563869</v>
      </c>
      <c r="Z1543" s="8">
        <v>6436131</v>
      </c>
      <c r="AA1543" s="8">
        <v>6563869</v>
      </c>
      <c r="AB1543" s="8">
        <v>2959895</v>
      </c>
      <c r="AC1543" s="8">
        <v>2959895</v>
      </c>
      <c r="AD1543" s="21">
        <v>2959895</v>
      </c>
    </row>
    <row r="1544" spans="1:30" ht="22.5" x14ac:dyDescent="0.25">
      <c r="A1544" s="20" t="s">
        <v>444</v>
      </c>
      <c r="B1544" s="6" t="s">
        <v>445</v>
      </c>
      <c r="C1544" s="7" t="s">
        <v>396</v>
      </c>
      <c r="D1544" s="7" t="s">
        <v>37</v>
      </c>
      <c r="E1544" s="3" t="str">
        <f>VLOOKUP(Tabla2[[#This Row],[RUBRO]],Hoja9!$B$4:$M$1963,10,0)</f>
        <v>MODELO INTERVENCION</v>
      </c>
      <c r="F1544" s="7" t="str">
        <f>VLOOKUP(Tabla2[[#This Row],[RUBRO]],Hoja9!$B$4:$M$1963,11,0)</f>
        <v>DIRECCION FINANCIERA</v>
      </c>
      <c r="G1544" s="7" t="str">
        <f>VLOOKUP(Tabla2[[#This Row],[RUBRO]],Hoja9!$B$4:$M$1963,12,0)</f>
        <v>Dirección Financiera</v>
      </c>
      <c r="H1544" s="5" t="s">
        <v>30</v>
      </c>
      <c r="I1544" s="5" t="s">
        <v>301</v>
      </c>
      <c r="J1544" s="5" t="s">
        <v>233</v>
      </c>
      <c r="K1544" s="5" t="s">
        <v>77</v>
      </c>
      <c r="L1544" s="5" t="s">
        <v>42</v>
      </c>
      <c r="M1544" s="5" t="s">
        <v>255</v>
      </c>
      <c r="N1544" s="5"/>
      <c r="O1544" s="5"/>
      <c r="P1544" s="5" t="s">
        <v>31</v>
      </c>
      <c r="Q1544" s="5" t="s">
        <v>32</v>
      </c>
      <c r="R1544" s="5" t="s">
        <v>33</v>
      </c>
      <c r="S1544" s="6" t="s">
        <v>397</v>
      </c>
      <c r="T1544" s="8">
        <v>1400000</v>
      </c>
      <c r="U1544" s="8">
        <v>0</v>
      </c>
      <c r="V1544" s="8">
        <v>0</v>
      </c>
      <c r="W1544" s="8">
        <v>1400000</v>
      </c>
      <c r="X1544" s="8">
        <v>0</v>
      </c>
      <c r="Y1544" s="8">
        <v>0</v>
      </c>
      <c r="Z1544" s="8">
        <v>1400000</v>
      </c>
      <c r="AA1544" s="8">
        <v>0</v>
      </c>
      <c r="AB1544" s="8">
        <v>0</v>
      </c>
      <c r="AC1544" s="8">
        <v>0</v>
      </c>
      <c r="AD1544" s="21">
        <v>0</v>
      </c>
    </row>
    <row r="1545" spans="1:30" ht="33.75" x14ac:dyDescent="0.25">
      <c r="A1545" s="20" t="s">
        <v>444</v>
      </c>
      <c r="B1545" s="6" t="s">
        <v>445</v>
      </c>
      <c r="C1545" s="7" t="s">
        <v>398</v>
      </c>
      <c r="D1545" s="7" t="s">
        <v>37</v>
      </c>
      <c r="E1545" s="3" t="str">
        <f>VLOOKUP(Tabla2[[#This Row],[RUBRO]],Hoja9!$B$4:$M$1963,10,0)</f>
        <v>MODELO INTERVENCION</v>
      </c>
      <c r="F1545" s="7" t="str">
        <f>VLOOKUP(Tabla2[[#This Row],[RUBRO]],Hoja9!$B$4:$M$1963,11,0)</f>
        <v>DIRECCIÓN DE GESTIÓN HUMANA</v>
      </c>
      <c r="G1545" s="7" t="str">
        <f>VLOOKUP(Tabla2[[#This Row],[RUBRO]],Hoja9!$B$4:$M$1963,12,0)</f>
        <v>Gestión Humana - Pres. Serv</v>
      </c>
      <c r="H1545" s="5" t="s">
        <v>30</v>
      </c>
      <c r="I1545" s="5" t="s">
        <v>301</v>
      </c>
      <c r="J1545" s="5" t="s">
        <v>233</v>
      </c>
      <c r="K1545" s="5" t="s">
        <v>77</v>
      </c>
      <c r="L1545" s="5" t="s">
        <v>42</v>
      </c>
      <c r="M1545" s="5" t="s">
        <v>257</v>
      </c>
      <c r="N1545" s="5"/>
      <c r="O1545" s="5"/>
      <c r="P1545" s="5" t="s">
        <v>31</v>
      </c>
      <c r="Q1545" s="5" t="s">
        <v>32</v>
      </c>
      <c r="R1545" s="5" t="s">
        <v>33</v>
      </c>
      <c r="S1545" s="6" t="s">
        <v>399</v>
      </c>
      <c r="T1545" s="8">
        <v>32088235</v>
      </c>
      <c r="U1545" s="8">
        <v>0</v>
      </c>
      <c r="V1545" s="8">
        <v>2278235</v>
      </c>
      <c r="W1545" s="8">
        <v>29810000</v>
      </c>
      <c r="X1545" s="8">
        <v>0</v>
      </c>
      <c r="Y1545" s="8">
        <v>29810000</v>
      </c>
      <c r="Z1545" s="8">
        <v>0</v>
      </c>
      <c r="AA1545" s="8">
        <v>29810000</v>
      </c>
      <c r="AB1545" s="8">
        <v>15600566</v>
      </c>
      <c r="AC1545" s="8">
        <v>15600566</v>
      </c>
      <c r="AD1545" s="21">
        <v>15600566</v>
      </c>
    </row>
    <row r="1546" spans="1:30" ht="33.75" x14ac:dyDescent="0.25">
      <c r="A1546" s="20" t="s">
        <v>444</v>
      </c>
      <c r="B1546" s="6" t="s">
        <v>445</v>
      </c>
      <c r="C1546" s="7" t="s">
        <v>319</v>
      </c>
      <c r="D1546" s="7" t="s">
        <v>37</v>
      </c>
      <c r="E1546" s="3" t="str">
        <f>VLOOKUP(Tabla2[[#This Row],[RUBRO]],Hoja9!$B$4:$M$1963,10,0)</f>
        <v>MODELO INTERVENCION</v>
      </c>
      <c r="F1546" s="7" t="str">
        <f>VLOOKUP(Tabla2[[#This Row],[RUBRO]],Hoja9!$B$4:$M$1963,11,0)</f>
        <v>DIRECCION ADMINISTRATIVA</v>
      </c>
      <c r="G1546" s="7" t="str">
        <f>VLOOKUP(Tabla2[[#This Row],[RUBRO]],Hoja9!$B$4:$M$1963,12,0)</f>
        <v>Administrativa NM</v>
      </c>
      <c r="H1546" s="5" t="s">
        <v>30</v>
      </c>
      <c r="I1546" s="5" t="s">
        <v>301</v>
      </c>
      <c r="J1546" s="5" t="s">
        <v>233</v>
      </c>
      <c r="K1546" s="5" t="s">
        <v>77</v>
      </c>
      <c r="L1546" s="5" t="s">
        <v>42</v>
      </c>
      <c r="M1546" s="5" t="s">
        <v>320</v>
      </c>
      <c r="N1546" s="5"/>
      <c r="O1546" s="5"/>
      <c r="P1546" s="5" t="s">
        <v>31</v>
      </c>
      <c r="Q1546" s="5" t="s">
        <v>32</v>
      </c>
      <c r="R1546" s="5" t="s">
        <v>33</v>
      </c>
      <c r="S1546" s="6" t="s">
        <v>321</v>
      </c>
      <c r="T1546" s="8">
        <v>12347094</v>
      </c>
      <c r="U1546" s="8">
        <v>0</v>
      </c>
      <c r="V1546" s="8">
        <v>0</v>
      </c>
      <c r="W1546" s="8">
        <v>12347094</v>
      </c>
      <c r="X1546" s="8">
        <v>0</v>
      </c>
      <c r="Y1546" s="8">
        <v>12347094</v>
      </c>
      <c r="Z1546" s="8">
        <v>0</v>
      </c>
      <c r="AA1546" s="8">
        <v>12347094</v>
      </c>
      <c r="AB1546" s="8">
        <v>3447100</v>
      </c>
      <c r="AC1546" s="8">
        <v>3447100</v>
      </c>
      <c r="AD1546" s="21">
        <v>3447100</v>
      </c>
    </row>
    <row r="1547" spans="1:30" ht="33.75" x14ac:dyDescent="0.25">
      <c r="A1547" s="20" t="s">
        <v>444</v>
      </c>
      <c r="B1547" s="6" t="s">
        <v>445</v>
      </c>
      <c r="C1547" s="7" t="s">
        <v>322</v>
      </c>
      <c r="D1547" s="7" t="s">
        <v>37</v>
      </c>
      <c r="E1547" s="3" t="str">
        <f>VLOOKUP(Tabla2[[#This Row],[RUBRO]],Hoja9!$B$4:$M$1963,10,0)</f>
        <v>MODELO INTERVENCION</v>
      </c>
      <c r="F1547" s="7" t="str">
        <f>VLOOKUP(Tabla2[[#This Row],[RUBRO]],Hoja9!$B$4:$M$1963,11,0)</f>
        <v>DIRECCION ADMINISTRATIVA</v>
      </c>
      <c r="G1547" s="7" t="str">
        <f>VLOOKUP(Tabla2[[#This Row],[RUBRO]],Hoja9!$B$4:$M$1963,12,0)</f>
        <v>Administrativa NM</v>
      </c>
      <c r="H1547" s="5" t="s">
        <v>30</v>
      </c>
      <c r="I1547" s="5" t="s">
        <v>301</v>
      </c>
      <c r="J1547" s="5" t="s">
        <v>233</v>
      </c>
      <c r="K1547" s="5" t="s">
        <v>77</v>
      </c>
      <c r="L1547" s="5" t="s">
        <v>42</v>
      </c>
      <c r="M1547" s="5" t="s">
        <v>323</v>
      </c>
      <c r="N1547" s="5"/>
      <c r="O1547" s="5"/>
      <c r="P1547" s="5" t="s">
        <v>31</v>
      </c>
      <c r="Q1547" s="5" t="s">
        <v>32</v>
      </c>
      <c r="R1547" s="5" t="s">
        <v>33</v>
      </c>
      <c r="S1547" s="6" t="s">
        <v>324</v>
      </c>
      <c r="T1547" s="8">
        <v>165854597</v>
      </c>
      <c r="U1547" s="8">
        <v>0</v>
      </c>
      <c r="V1547" s="8">
        <v>0</v>
      </c>
      <c r="W1547" s="8">
        <v>165854597</v>
      </c>
      <c r="X1547" s="8">
        <v>0</v>
      </c>
      <c r="Y1547" s="8">
        <v>165854592</v>
      </c>
      <c r="Z1547" s="8">
        <v>5</v>
      </c>
      <c r="AA1547" s="8">
        <v>165854592</v>
      </c>
      <c r="AB1547" s="8">
        <v>69106080</v>
      </c>
      <c r="AC1547" s="8">
        <v>69106080</v>
      </c>
      <c r="AD1547" s="21">
        <v>69106080</v>
      </c>
    </row>
    <row r="1548" spans="1:30" ht="33.75" x14ac:dyDescent="0.25">
      <c r="A1548" s="20" t="s">
        <v>444</v>
      </c>
      <c r="B1548" s="6" t="s">
        <v>445</v>
      </c>
      <c r="C1548" s="7" t="s">
        <v>328</v>
      </c>
      <c r="D1548" s="7" t="s">
        <v>37</v>
      </c>
      <c r="E1548" s="3" t="str">
        <f>VLOOKUP(Tabla2[[#This Row],[RUBRO]],Hoja9!$B$4:$M$1963,10,0)</f>
        <v>MODELO INTERVENCION</v>
      </c>
      <c r="F1548" s="7" t="str">
        <f>VLOOKUP(Tabla2[[#This Row],[RUBRO]],Hoja9!$B$4:$M$1963,11,0)</f>
        <v>DIRECCION ADMINISTRATIVA</v>
      </c>
      <c r="G1548" s="7" t="str">
        <f>VLOOKUP(Tabla2[[#This Row],[RUBRO]],Hoja9!$B$4:$M$1963,12,0)</f>
        <v>Administrativa NM</v>
      </c>
      <c r="H1548" s="5" t="s">
        <v>30</v>
      </c>
      <c r="I1548" s="5" t="s">
        <v>301</v>
      </c>
      <c r="J1548" s="5" t="s">
        <v>233</v>
      </c>
      <c r="K1548" s="5" t="s">
        <v>77</v>
      </c>
      <c r="L1548" s="5" t="s">
        <v>42</v>
      </c>
      <c r="M1548" s="5" t="s">
        <v>329</v>
      </c>
      <c r="N1548" s="5"/>
      <c r="O1548" s="5"/>
      <c r="P1548" s="5" t="s">
        <v>31</v>
      </c>
      <c r="Q1548" s="5" t="s">
        <v>32</v>
      </c>
      <c r="R1548" s="5" t="s">
        <v>33</v>
      </c>
      <c r="S1548" s="6" t="s">
        <v>330</v>
      </c>
      <c r="T1548" s="8">
        <v>0</v>
      </c>
      <c r="U1548" s="8">
        <v>84508000</v>
      </c>
      <c r="V1548" s="8">
        <v>0</v>
      </c>
      <c r="W1548" s="8">
        <v>84508000</v>
      </c>
      <c r="X1548" s="8">
        <v>0</v>
      </c>
      <c r="Y1548" s="8">
        <v>3500000</v>
      </c>
      <c r="Z1548" s="8">
        <v>81008000</v>
      </c>
      <c r="AA1548" s="8">
        <v>2503976</v>
      </c>
      <c r="AB1548" s="8">
        <v>2089803</v>
      </c>
      <c r="AC1548" s="8">
        <v>2089803</v>
      </c>
      <c r="AD1548" s="21">
        <v>2089803</v>
      </c>
    </row>
    <row r="1549" spans="1:30" ht="33.75" x14ac:dyDescent="0.25">
      <c r="A1549" s="20" t="s">
        <v>444</v>
      </c>
      <c r="B1549" s="6" t="s">
        <v>445</v>
      </c>
      <c r="C1549" s="7" t="s">
        <v>354</v>
      </c>
      <c r="D1549" s="7" t="s">
        <v>37</v>
      </c>
      <c r="E1549" s="3" t="str">
        <f>VLOOKUP(Tabla2[[#This Row],[RUBRO]],Hoja9!$B$4:$M$1963,10,0)</f>
        <v>MODELO INTERVENCION</v>
      </c>
      <c r="F1549" s="7" t="str">
        <f>VLOOKUP(Tabla2[[#This Row],[RUBRO]],Hoja9!$B$4:$M$1963,11,0)</f>
        <v>DIRECCIÓN DE GESTIÓN HUMANA</v>
      </c>
      <c r="G1549" s="7" t="str">
        <f>VLOOKUP(Tabla2[[#This Row],[RUBRO]],Hoja9!$B$4:$M$1963,12,0)</f>
        <v>Gestión Humana- Capacitación</v>
      </c>
      <c r="H1549" s="5" t="s">
        <v>30</v>
      </c>
      <c r="I1549" s="5" t="s">
        <v>301</v>
      </c>
      <c r="J1549" s="5" t="s">
        <v>233</v>
      </c>
      <c r="K1549" s="5" t="s">
        <v>77</v>
      </c>
      <c r="L1549" s="5" t="s">
        <v>42</v>
      </c>
      <c r="M1549" s="5" t="s">
        <v>355</v>
      </c>
      <c r="N1549" s="5"/>
      <c r="O1549" s="5"/>
      <c r="P1549" s="5" t="s">
        <v>31</v>
      </c>
      <c r="Q1549" s="5" t="s">
        <v>32</v>
      </c>
      <c r="R1549" s="5" t="s">
        <v>33</v>
      </c>
      <c r="S1549" s="6" t="s">
        <v>356</v>
      </c>
      <c r="T1549" s="8">
        <v>0</v>
      </c>
      <c r="U1549" s="8">
        <v>9039000</v>
      </c>
      <c r="V1549" s="8">
        <v>0</v>
      </c>
      <c r="W1549" s="8">
        <v>9039000</v>
      </c>
      <c r="X1549" s="8">
        <v>0</v>
      </c>
      <c r="Y1549" s="8">
        <v>9039000</v>
      </c>
      <c r="Z1549" s="8">
        <v>0</v>
      </c>
      <c r="AA1549" s="8">
        <v>0</v>
      </c>
      <c r="AB1549" s="8">
        <v>0</v>
      </c>
      <c r="AC1549" s="8">
        <v>0</v>
      </c>
      <c r="AD1549" s="21">
        <v>0</v>
      </c>
    </row>
    <row r="1550" spans="1:30" ht="33.75" x14ac:dyDescent="0.25">
      <c r="A1550" s="20" t="s">
        <v>444</v>
      </c>
      <c r="B1550" s="6" t="s">
        <v>445</v>
      </c>
      <c r="C1550" s="7" t="s">
        <v>359</v>
      </c>
      <c r="D1550" s="7" t="s">
        <v>37</v>
      </c>
      <c r="E1550" s="3" t="str">
        <f>VLOOKUP(Tabla2[[#This Row],[RUBRO]],Hoja9!$B$4:$M$1963,10,0)</f>
        <v>MODELO INTERVENCION</v>
      </c>
      <c r="F1550" s="7" t="str">
        <f>VLOOKUP(Tabla2[[#This Row],[RUBRO]],Hoja9!$B$4:$M$1963,11,0)</f>
        <v>DIRECCIÓN DE GESTIÓN HUMANA</v>
      </c>
      <c r="G1550" s="7" t="str">
        <f>VLOOKUP(Tabla2[[#This Row],[RUBRO]],Hoja9!$B$4:$M$1963,12,0)</f>
        <v>Gestión Humana- Viáticos</v>
      </c>
      <c r="H1550" s="5" t="s">
        <v>30</v>
      </c>
      <c r="I1550" s="5" t="s">
        <v>301</v>
      </c>
      <c r="J1550" s="5" t="s">
        <v>233</v>
      </c>
      <c r="K1550" s="5" t="s">
        <v>77</v>
      </c>
      <c r="L1550" s="5" t="s">
        <v>42</v>
      </c>
      <c r="M1550" s="5" t="s">
        <v>360</v>
      </c>
      <c r="N1550" s="5"/>
      <c r="O1550" s="5"/>
      <c r="P1550" s="5" t="s">
        <v>31</v>
      </c>
      <c r="Q1550" s="5" t="s">
        <v>32</v>
      </c>
      <c r="R1550" s="5" t="s">
        <v>33</v>
      </c>
      <c r="S1550" s="6" t="s">
        <v>361</v>
      </c>
      <c r="T1550" s="8">
        <v>2900000</v>
      </c>
      <c r="U1550" s="8">
        <v>0</v>
      </c>
      <c r="V1550" s="8">
        <v>0</v>
      </c>
      <c r="W1550" s="8">
        <v>2900000</v>
      </c>
      <c r="X1550" s="8">
        <v>0</v>
      </c>
      <c r="Y1550" s="8">
        <v>2424362</v>
      </c>
      <c r="Z1550" s="8">
        <v>475638</v>
      </c>
      <c r="AA1550" s="8">
        <v>2424362</v>
      </c>
      <c r="AB1550" s="8">
        <v>2357450</v>
      </c>
      <c r="AC1550" s="8">
        <v>2357450</v>
      </c>
      <c r="AD1550" s="21">
        <v>2357450</v>
      </c>
    </row>
    <row r="1551" spans="1:30" ht="22.5" x14ac:dyDescent="0.25">
      <c r="A1551" s="20" t="s">
        <v>444</v>
      </c>
      <c r="B1551" s="6" t="s">
        <v>445</v>
      </c>
      <c r="C1551" s="7" t="s">
        <v>365</v>
      </c>
      <c r="D1551" s="7" t="s">
        <v>37</v>
      </c>
      <c r="E1551" s="3" t="str">
        <f>VLOOKUP(Tabla2[[#This Row],[RUBRO]],Hoja9!$B$4:$M$1963,10,0)</f>
        <v>MODELO INTERVENCION</v>
      </c>
      <c r="F1551" s="7" t="str">
        <f>VLOOKUP(Tabla2[[#This Row],[RUBRO]],Hoja9!$B$4:$M$1963,11,0)</f>
        <v>SECRETARIA GENERAL</v>
      </c>
      <c r="G1551" s="7" t="str">
        <f>VLOOKUP(Tabla2[[#This Row],[RUBRO]],Hoja9!$B$4:$M$1963,12,0)</f>
        <v>Secretaria General</v>
      </c>
      <c r="H1551" s="5" t="s">
        <v>30</v>
      </c>
      <c r="I1551" s="5" t="s">
        <v>301</v>
      </c>
      <c r="J1551" s="5" t="s">
        <v>233</v>
      </c>
      <c r="K1551" s="5" t="s">
        <v>77</v>
      </c>
      <c r="L1551" s="5" t="s">
        <v>42</v>
      </c>
      <c r="M1551" s="5" t="s">
        <v>266</v>
      </c>
      <c r="N1551" s="5"/>
      <c r="O1551" s="5"/>
      <c r="P1551" s="5" t="s">
        <v>31</v>
      </c>
      <c r="Q1551" s="5" t="s">
        <v>32</v>
      </c>
      <c r="R1551" s="5" t="s">
        <v>33</v>
      </c>
      <c r="S1551" s="6" t="s">
        <v>267</v>
      </c>
      <c r="T1551" s="8">
        <v>410119</v>
      </c>
      <c r="U1551" s="8">
        <v>338032</v>
      </c>
      <c r="V1551" s="8">
        <v>0</v>
      </c>
      <c r="W1551" s="8">
        <v>748151</v>
      </c>
      <c r="X1551" s="8">
        <v>0</v>
      </c>
      <c r="Y1551" s="8">
        <v>8000</v>
      </c>
      <c r="Z1551" s="8">
        <v>740151</v>
      </c>
      <c r="AA1551" s="8">
        <v>6711.64</v>
      </c>
      <c r="AB1551" s="8">
        <v>6711.64</v>
      </c>
      <c r="AC1551" s="8">
        <v>6711.64</v>
      </c>
      <c r="AD1551" s="21">
        <v>6711.64</v>
      </c>
    </row>
    <row r="1552" spans="1:30" ht="33.75" x14ac:dyDescent="0.25">
      <c r="A1552" s="20" t="s">
        <v>444</v>
      </c>
      <c r="B1552" s="6" t="s">
        <v>445</v>
      </c>
      <c r="C1552" s="7" t="s">
        <v>372</v>
      </c>
      <c r="D1552" s="7" t="s">
        <v>474</v>
      </c>
      <c r="E1552" s="3" t="str">
        <f>VLOOKUP(Tabla2[[#This Row],[RUBRO]],Hoja9!$B$4:$M$1963,10,0)</f>
        <v xml:space="preserve">CONSTRUCCION </v>
      </c>
      <c r="F1552" s="7" t="str">
        <f>VLOOKUP(Tabla2[[#This Row],[RUBRO]],Hoja9!$B$4:$M$1963,11,0)</f>
        <v>DIRECCION ADMINISTRATIVA</v>
      </c>
      <c r="G1552" s="7" t="str">
        <f>VLOOKUP(Tabla2[[#This Row],[RUBRO]],Hoja9!$B$4:$M$1963,12,0)</f>
        <v>Administrativa CONS</v>
      </c>
      <c r="H1552" s="5" t="s">
        <v>30</v>
      </c>
      <c r="I1552" s="5" t="s">
        <v>301</v>
      </c>
      <c r="J1552" s="5" t="s">
        <v>233</v>
      </c>
      <c r="K1552" s="5" t="s">
        <v>64</v>
      </c>
      <c r="L1552" s="5" t="s">
        <v>42</v>
      </c>
      <c r="M1552" s="5" t="s">
        <v>234</v>
      </c>
      <c r="N1552" s="5"/>
      <c r="O1552" s="5"/>
      <c r="P1552" s="5" t="s">
        <v>31</v>
      </c>
      <c r="Q1552" s="5" t="s">
        <v>32</v>
      </c>
      <c r="R1552" s="5" t="s">
        <v>33</v>
      </c>
      <c r="S1552" s="6" t="s">
        <v>373</v>
      </c>
      <c r="T1552" s="8">
        <v>0</v>
      </c>
      <c r="U1552" s="8">
        <v>100000000</v>
      </c>
      <c r="V1552" s="8">
        <v>0</v>
      </c>
      <c r="W1552" s="8">
        <v>100000000</v>
      </c>
      <c r="X1552" s="8">
        <v>0</v>
      </c>
      <c r="Y1552" s="8">
        <v>100000000</v>
      </c>
      <c r="Z1552" s="8">
        <v>0</v>
      </c>
      <c r="AA1552" s="8">
        <v>0</v>
      </c>
      <c r="AB1552" s="8">
        <v>0</v>
      </c>
      <c r="AC1552" s="8">
        <v>0</v>
      </c>
      <c r="AD1552" s="21">
        <v>0</v>
      </c>
    </row>
    <row r="1553" spans="1:30" ht="33.75" x14ac:dyDescent="0.25">
      <c r="A1553" s="20" t="s">
        <v>444</v>
      </c>
      <c r="B1553" s="6" t="s">
        <v>445</v>
      </c>
      <c r="C1553" s="7" t="s">
        <v>374</v>
      </c>
      <c r="D1553" s="7" t="s">
        <v>474</v>
      </c>
      <c r="E1553" s="3" t="str">
        <f>VLOOKUP(Tabla2[[#This Row],[RUBRO]],Hoja9!$B$4:$M$1963,10,0)</f>
        <v xml:space="preserve">CONSTRUCCION </v>
      </c>
      <c r="F1553" s="7" t="str">
        <f>VLOOKUP(Tabla2[[#This Row],[RUBRO]],Hoja9!$B$4:$M$1963,11,0)</f>
        <v>DIRECCION ADMINISTRATIVA</v>
      </c>
      <c r="G1553" s="7" t="str">
        <f>VLOOKUP(Tabla2[[#This Row],[RUBRO]],Hoja9!$B$4:$M$1963,12,0)</f>
        <v>Administrativa CONS</v>
      </c>
      <c r="H1553" s="5" t="s">
        <v>30</v>
      </c>
      <c r="I1553" s="5" t="s">
        <v>301</v>
      </c>
      <c r="J1553" s="5" t="s">
        <v>233</v>
      </c>
      <c r="K1553" s="5" t="s">
        <v>64</v>
      </c>
      <c r="L1553" s="5" t="s">
        <v>42</v>
      </c>
      <c r="M1553" s="5" t="s">
        <v>281</v>
      </c>
      <c r="N1553" s="5"/>
      <c r="O1553" s="5"/>
      <c r="P1553" s="5" t="s">
        <v>31</v>
      </c>
      <c r="Q1553" s="5" t="s">
        <v>171</v>
      </c>
      <c r="R1553" s="5" t="s">
        <v>33</v>
      </c>
      <c r="S1553" s="6" t="s">
        <v>375</v>
      </c>
      <c r="T1553" s="8">
        <v>147000000</v>
      </c>
      <c r="U1553" s="8">
        <v>0</v>
      </c>
      <c r="V1553" s="8">
        <v>0</v>
      </c>
      <c r="W1553" s="8">
        <v>147000000</v>
      </c>
      <c r="X1553" s="8">
        <v>0</v>
      </c>
      <c r="Y1553" s="8">
        <v>129135000</v>
      </c>
      <c r="Z1553" s="8">
        <v>17865000</v>
      </c>
      <c r="AA1553" s="8">
        <v>63771000</v>
      </c>
      <c r="AB1553" s="8">
        <v>2030000</v>
      </c>
      <c r="AC1553" s="8">
        <v>2030000</v>
      </c>
      <c r="AD1553" s="21">
        <v>2030000</v>
      </c>
    </row>
    <row r="1554" spans="1:30" ht="33.75" x14ac:dyDescent="0.25">
      <c r="A1554" s="20" t="s">
        <v>444</v>
      </c>
      <c r="B1554" s="6" t="s">
        <v>445</v>
      </c>
      <c r="C1554" s="7" t="s">
        <v>400</v>
      </c>
      <c r="D1554" s="7" t="s">
        <v>474</v>
      </c>
      <c r="E1554" s="3" t="str">
        <f>VLOOKUP(Tabla2[[#This Row],[RUBRO]],Hoja9!$B$4:$M$1963,10,0)</f>
        <v xml:space="preserve">CONSTRUCCION </v>
      </c>
      <c r="F1554" s="7" t="str">
        <f>VLOOKUP(Tabla2[[#This Row],[RUBRO]],Hoja9!$B$4:$M$1963,11,0)</f>
        <v>DIRECCION ADMINISTRATIVA</v>
      </c>
      <c r="G1554" s="7" t="str">
        <f>VLOOKUP(Tabla2[[#This Row],[RUBRO]],Hoja9!$B$4:$M$1963,12,0)</f>
        <v>Administrativa CONS</v>
      </c>
      <c r="H1554" s="5" t="s">
        <v>30</v>
      </c>
      <c r="I1554" s="5" t="s">
        <v>301</v>
      </c>
      <c r="J1554" s="5" t="s">
        <v>233</v>
      </c>
      <c r="K1554" s="5" t="s">
        <v>64</v>
      </c>
      <c r="L1554" s="5" t="s">
        <v>42</v>
      </c>
      <c r="M1554" s="5" t="s">
        <v>240</v>
      </c>
      <c r="N1554" s="5"/>
      <c r="O1554" s="5"/>
      <c r="P1554" s="5" t="s">
        <v>31</v>
      </c>
      <c r="Q1554" s="5" t="s">
        <v>171</v>
      </c>
      <c r="R1554" s="5" t="s">
        <v>33</v>
      </c>
      <c r="S1554" s="6" t="s">
        <v>401</v>
      </c>
      <c r="T1554" s="8">
        <v>30000000</v>
      </c>
      <c r="U1554" s="8">
        <v>0</v>
      </c>
      <c r="V1554" s="8">
        <v>0</v>
      </c>
      <c r="W1554" s="8">
        <v>30000000</v>
      </c>
      <c r="X1554" s="8">
        <v>0</v>
      </c>
      <c r="Y1554" s="8">
        <v>5022990</v>
      </c>
      <c r="Z1554" s="8">
        <v>24977010</v>
      </c>
      <c r="AA1554" s="8">
        <v>5022990</v>
      </c>
      <c r="AB1554" s="8">
        <v>5022990</v>
      </c>
      <c r="AC1554" s="8">
        <v>5022990</v>
      </c>
      <c r="AD1554" s="21">
        <v>5022990</v>
      </c>
    </row>
    <row r="1555" spans="1:30" ht="33.75" x14ac:dyDescent="0.25">
      <c r="A1555" s="20" t="s">
        <v>444</v>
      </c>
      <c r="B1555" s="6" t="s">
        <v>445</v>
      </c>
      <c r="C1555" s="7" t="s">
        <v>378</v>
      </c>
      <c r="D1555" s="7" t="s">
        <v>474</v>
      </c>
      <c r="E1555" s="3" t="str">
        <f>VLOOKUP(Tabla2[[#This Row],[RUBRO]],Hoja9!$B$4:$M$1963,10,0)</f>
        <v xml:space="preserve">CONSTRUCCION </v>
      </c>
      <c r="F1555" s="7" t="str">
        <f>VLOOKUP(Tabla2[[#This Row],[RUBRO]],Hoja9!$B$4:$M$1963,11,0)</f>
        <v>DIRECCIÓN DE GESTIÓN HUMANA</v>
      </c>
      <c r="G1555" s="7" t="str">
        <f>VLOOKUP(Tabla2[[#This Row],[RUBRO]],Hoja9!$B$4:$M$1963,12,0)</f>
        <v>Gestión Humana - Pres. Serv</v>
      </c>
      <c r="H1555" s="5" t="s">
        <v>30</v>
      </c>
      <c r="I1555" s="5" t="s">
        <v>301</v>
      </c>
      <c r="J1555" s="5" t="s">
        <v>233</v>
      </c>
      <c r="K1555" s="5" t="s">
        <v>64</v>
      </c>
      <c r="L1555" s="5" t="s">
        <v>42</v>
      </c>
      <c r="M1555" s="5" t="s">
        <v>243</v>
      </c>
      <c r="N1555" s="5"/>
      <c r="O1555" s="5"/>
      <c r="P1555" s="5" t="s">
        <v>31</v>
      </c>
      <c r="Q1555" s="5" t="s">
        <v>171</v>
      </c>
      <c r="R1555" s="5" t="s">
        <v>33</v>
      </c>
      <c r="S1555" s="6" t="s">
        <v>59</v>
      </c>
      <c r="T1555" s="8">
        <v>56281000</v>
      </c>
      <c r="U1555" s="8">
        <v>23975000</v>
      </c>
      <c r="V1555" s="8">
        <v>163133</v>
      </c>
      <c r="W1555" s="8">
        <v>80092867</v>
      </c>
      <c r="X1555" s="8">
        <v>0</v>
      </c>
      <c r="Y1555" s="8">
        <v>80092867</v>
      </c>
      <c r="Z1555" s="8">
        <v>0</v>
      </c>
      <c r="AA1555" s="8">
        <v>80092867</v>
      </c>
      <c r="AB1555" s="8">
        <v>39052301</v>
      </c>
      <c r="AC1555" s="8">
        <v>39052301</v>
      </c>
      <c r="AD1555" s="21">
        <v>39052301</v>
      </c>
    </row>
    <row r="1556" spans="1:30" ht="33.75" x14ac:dyDescent="0.25">
      <c r="A1556" s="20" t="s">
        <v>444</v>
      </c>
      <c r="B1556" s="6" t="s">
        <v>445</v>
      </c>
      <c r="C1556" s="7" t="s">
        <v>379</v>
      </c>
      <c r="D1556" s="7" t="s">
        <v>474</v>
      </c>
      <c r="E1556" s="3" t="str">
        <f>VLOOKUP(Tabla2[[#This Row],[RUBRO]],Hoja9!$B$4:$M$1963,10,0)</f>
        <v xml:space="preserve">CONSTRUCCION </v>
      </c>
      <c r="F1556" s="7" t="str">
        <f>VLOOKUP(Tabla2[[#This Row],[RUBRO]],Hoja9!$B$4:$M$1963,11,0)</f>
        <v>DIRECCIÓN DE GESTIÓN HUMANA</v>
      </c>
      <c r="G1556" s="7" t="str">
        <f>VLOOKUP(Tabla2[[#This Row],[RUBRO]],Hoja9!$B$4:$M$1963,12,0)</f>
        <v>Gestión Humana- Viáticos</v>
      </c>
      <c r="H1556" s="5" t="s">
        <v>30</v>
      </c>
      <c r="I1556" s="5" t="s">
        <v>301</v>
      </c>
      <c r="J1556" s="5" t="s">
        <v>233</v>
      </c>
      <c r="K1556" s="5" t="s">
        <v>64</v>
      </c>
      <c r="L1556" s="5" t="s">
        <v>42</v>
      </c>
      <c r="M1556" s="5" t="s">
        <v>246</v>
      </c>
      <c r="N1556" s="5"/>
      <c r="O1556" s="5"/>
      <c r="P1556" s="5" t="s">
        <v>31</v>
      </c>
      <c r="Q1556" s="5" t="s">
        <v>171</v>
      </c>
      <c r="R1556" s="5" t="s">
        <v>33</v>
      </c>
      <c r="S1556" s="6" t="s">
        <v>249</v>
      </c>
      <c r="T1556" s="8">
        <v>4975000</v>
      </c>
      <c r="U1556" s="8">
        <v>0</v>
      </c>
      <c r="V1556" s="8">
        <v>0</v>
      </c>
      <c r="W1556" s="8">
        <v>4975000</v>
      </c>
      <c r="X1556" s="8">
        <v>0</v>
      </c>
      <c r="Y1556" s="8">
        <v>1878118</v>
      </c>
      <c r="Z1556" s="8">
        <v>3096882</v>
      </c>
      <c r="AA1556" s="8">
        <v>1878118</v>
      </c>
      <c r="AB1556" s="8">
        <v>1878118</v>
      </c>
      <c r="AC1556" s="8">
        <v>1878118</v>
      </c>
      <c r="AD1556" s="21">
        <v>1878118</v>
      </c>
    </row>
    <row r="1557" spans="1:30" ht="33.75" hidden="1" x14ac:dyDescent="0.25">
      <c r="A1557" s="20" t="s">
        <v>446</v>
      </c>
      <c r="B1557" s="6" t="s">
        <v>447</v>
      </c>
      <c r="C1557" s="7" t="s">
        <v>145</v>
      </c>
      <c r="D1557" s="7" t="s">
        <v>595</v>
      </c>
      <c r="E1557" s="3" t="str">
        <f>VLOOKUP(Tabla2[[#This Row],[RUBRO]],Hoja9!$B$4:$M$1963,10,0)</f>
        <v>FUNCIONAMIENTO</v>
      </c>
      <c r="F1557" s="7" t="str">
        <f>VLOOKUP(Tabla2[[#This Row],[RUBRO]],Hoja9!$B$4:$M$1963,11,0)</f>
        <v>DIRECCION ADMINISTRATIVA</v>
      </c>
      <c r="G1557" s="7" t="str">
        <f>VLOOKUP(Tabla2[[#This Row],[RUBRO]],Hoja9!$B$4:$M$1963,12,0)</f>
        <v>Administrativa</v>
      </c>
      <c r="H1557" s="5" t="s">
        <v>40</v>
      </c>
      <c r="I1557" s="5" t="s">
        <v>77</v>
      </c>
      <c r="J1557" s="5" t="s">
        <v>42</v>
      </c>
      <c r="K1557" s="5" t="s">
        <v>63</v>
      </c>
      <c r="L1557" s="5" t="s">
        <v>143</v>
      </c>
      <c r="M1557" s="5" t="s">
        <v>63</v>
      </c>
      <c r="N1557" s="5"/>
      <c r="O1557" s="5"/>
      <c r="P1557" s="5" t="s">
        <v>31</v>
      </c>
      <c r="Q1557" s="5" t="s">
        <v>32</v>
      </c>
      <c r="R1557" s="5" t="s">
        <v>33</v>
      </c>
      <c r="S1557" s="6" t="s">
        <v>146</v>
      </c>
      <c r="T1557" s="8">
        <v>113000000</v>
      </c>
      <c r="U1557" s="8">
        <v>9800000</v>
      </c>
      <c r="V1557" s="8">
        <v>15598152</v>
      </c>
      <c r="W1557" s="8">
        <v>107201848</v>
      </c>
      <c r="X1557" s="8">
        <v>0</v>
      </c>
      <c r="Y1557" s="8">
        <v>107201847.98999999</v>
      </c>
      <c r="Z1557" s="8">
        <v>0.01</v>
      </c>
      <c r="AA1557" s="8">
        <v>107201847.98999999</v>
      </c>
      <c r="AB1557" s="8">
        <v>107201847.98999999</v>
      </c>
      <c r="AC1557" s="8">
        <v>107201847.98999999</v>
      </c>
      <c r="AD1557" s="21">
        <v>107201847.98999999</v>
      </c>
    </row>
    <row r="1558" spans="1:30" ht="33.75" hidden="1" x14ac:dyDescent="0.25">
      <c r="A1558" s="20" t="s">
        <v>446</v>
      </c>
      <c r="B1558" s="6" t="s">
        <v>447</v>
      </c>
      <c r="C1558" s="7" t="s">
        <v>155</v>
      </c>
      <c r="D1558" s="7" t="s">
        <v>471</v>
      </c>
      <c r="E1558" s="3" t="str">
        <f>VLOOKUP(Tabla2[[#This Row],[RUBRO]],Hoja9!$B$4:$M$1963,10,0)</f>
        <v>FUNCIONAMIENTO</v>
      </c>
      <c r="F1558" s="7" t="str">
        <f>VLOOKUP(Tabla2[[#This Row],[RUBRO]],Hoja9!$B$4:$M$1963,11,0)</f>
        <v>DIRECCION ADMINISTRATIVA</v>
      </c>
      <c r="G1558" s="7" t="str">
        <f>VLOOKUP(Tabla2[[#This Row],[RUBRO]],Hoja9!$B$4:$M$1963,12,0)</f>
        <v>Administrativa</v>
      </c>
      <c r="H1558" s="5" t="s">
        <v>40</v>
      </c>
      <c r="I1558" s="5" t="s">
        <v>77</v>
      </c>
      <c r="J1558" s="5" t="s">
        <v>42</v>
      </c>
      <c r="K1558" s="5" t="s">
        <v>80</v>
      </c>
      <c r="L1558" s="5" t="s">
        <v>80</v>
      </c>
      <c r="M1558" s="5" t="s">
        <v>41</v>
      </c>
      <c r="N1558" s="5"/>
      <c r="O1558" s="5"/>
      <c r="P1558" s="5" t="s">
        <v>31</v>
      </c>
      <c r="Q1558" s="5" t="s">
        <v>32</v>
      </c>
      <c r="R1558" s="5" t="s">
        <v>33</v>
      </c>
      <c r="S1558" s="6" t="s">
        <v>156</v>
      </c>
      <c r="T1558" s="8">
        <v>2900000</v>
      </c>
      <c r="U1558" s="8">
        <v>0</v>
      </c>
      <c r="V1558" s="8">
        <v>0</v>
      </c>
      <c r="W1558" s="8">
        <v>2900000</v>
      </c>
      <c r="X1558" s="8">
        <v>0</v>
      </c>
      <c r="Y1558" s="8">
        <v>2900000</v>
      </c>
      <c r="Z1558" s="8">
        <v>0</v>
      </c>
      <c r="AA1558" s="8">
        <v>2900000</v>
      </c>
      <c r="AB1558" s="8">
        <v>467670</v>
      </c>
      <c r="AC1558" s="8">
        <v>467670</v>
      </c>
      <c r="AD1558" s="21">
        <v>467670</v>
      </c>
    </row>
    <row r="1559" spans="1:30" ht="33.75" hidden="1" x14ac:dyDescent="0.25">
      <c r="A1559" s="20" t="s">
        <v>446</v>
      </c>
      <c r="B1559" s="6" t="s">
        <v>447</v>
      </c>
      <c r="C1559" s="7" t="s">
        <v>157</v>
      </c>
      <c r="D1559" s="7" t="s">
        <v>471</v>
      </c>
      <c r="E1559" s="3" t="str">
        <f>VLOOKUP(Tabla2[[#This Row],[RUBRO]],Hoja9!$B$4:$M$1963,10,0)</f>
        <v>FUNCIONAMIENTO</v>
      </c>
      <c r="F1559" s="7" t="str">
        <f>VLOOKUP(Tabla2[[#This Row],[RUBRO]],Hoja9!$B$4:$M$1963,11,0)</f>
        <v>DIRECCION ADMINISTRATIVA</v>
      </c>
      <c r="G1559" s="7" t="str">
        <f>VLOOKUP(Tabla2[[#This Row],[RUBRO]],Hoja9!$B$4:$M$1963,12,0)</f>
        <v>Administrativa</v>
      </c>
      <c r="H1559" s="5" t="s">
        <v>40</v>
      </c>
      <c r="I1559" s="5" t="s">
        <v>77</v>
      </c>
      <c r="J1559" s="5" t="s">
        <v>42</v>
      </c>
      <c r="K1559" s="5" t="s">
        <v>80</v>
      </c>
      <c r="L1559" s="5" t="s">
        <v>80</v>
      </c>
      <c r="M1559" s="5" t="s">
        <v>77</v>
      </c>
      <c r="N1559" s="5"/>
      <c r="O1559" s="5"/>
      <c r="P1559" s="5" t="s">
        <v>31</v>
      </c>
      <c r="Q1559" s="5" t="s">
        <v>32</v>
      </c>
      <c r="R1559" s="5" t="s">
        <v>33</v>
      </c>
      <c r="S1559" s="6" t="s">
        <v>158</v>
      </c>
      <c r="T1559" s="8">
        <v>16500000</v>
      </c>
      <c r="U1559" s="8">
        <v>0</v>
      </c>
      <c r="V1559" s="8">
        <v>0</v>
      </c>
      <c r="W1559" s="8">
        <v>16500000</v>
      </c>
      <c r="X1559" s="8">
        <v>0</v>
      </c>
      <c r="Y1559" s="8">
        <v>3932331.22</v>
      </c>
      <c r="Z1559" s="8">
        <v>12567668.779999999</v>
      </c>
      <c r="AA1559" s="8">
        <v>3932331.22</v>
      </c>
      <c r="AB1559" s="8">
        <v>0</v>
      </c>
      <c r="AC1559" s="8">
        <v>0</v>
      </c>
      <c r="AD1559" s="21">
        <v>0</v>
      </c>
    </row>
    <row r="1560" spans="1:30" ht="33.75" hidden="1" x14ac:dyDescent="0.25">
      <c r="A1560" s="20" t="s">
        <v>446</v>
      </c>
      <c r="B1560" s="6" t="s">
        <v>447</v>
      </c>
      <c r="C1560" s="7" t="s">
        <v>173</v>
      </c>
      <c r="D1560" s="7" t="s">
        <v>471</v>
      </c>
      <c r="E1560" s="3" t="str">
        <f>VLOOKUP(Tabla2[[#This Row],[RUBRO]],Hoja9!$B$4:$M$1963,10,0)</f>
        <v>FUNCIONAMIENTO</v>
      </c>
      <c r="F1560" s="7" t="str">
        <f>VLOOKUP(Tabla2[[#This Row],[RUBRO]],Hoja9!$B$4:$M$1963,11,0)</f>
        <v>DIRECCION ADMINISTRATIVA</v>
      </c>
      <c r="G1560" s="7" t="str">
        <f>VLOOKUP(Tabla2[[#This Row],[RUBRO]],Hoja9!$B$4:$M$1963,12,0)</f>
        <v>Administrativa</v>
      </c>
      <c r="H1560" s="5" t="s">
        <v>40</v>
      </c>
      <c r="I1560" s="5" t="s">
        <v>77</v>
      </c>
      <c r="J1560" s="5" t="s">
        <v>42</v>
      </c>
      <c r="K1560" s="5" t="s">
        <v>80</v>
      </c>
      <c r="L1560" s="5" t="s">
        <v>80</v>
      </c>
      <c r="M1560" s="5" t="s">
        <v>174</v>
      </c>
      <c r="N1560" s="5"/>
      <c r="O1560" s="5"/>
      <c r="P1560" s="5" t="s">
        <v>31</v>
      </c>
      <c r="Q1560" s="5" t="s">
        <v>32</v>
      </c>
      <c r="R1560" s="5" t="s">
        <v>33</v>
      </c>
      <c r="S1560" s="6" t="s">
        <v>175</v>
      </c>
      <c r="T1560" s="8">
        <v>0</v>
      </c>
      <c r="U1560" s="8">
        <v>1600000</v>
      </c>
      <c r="V1560" s="8">
        <v>0</v>
      </c>
      <c r="W1560" s="8">
        <v>1600000</v>
      </c>
      <c r="X1560" s="8">
        <v>0</v>
      </c>
      <c r="Y1560" s="8">
        <v>1569669</v>
      </c>
      <c r="Z1560" s="8">
        <v>30331</v>
      </c>
      <c r="AA1560" s="8">
        <v>0</v>
      </c>
      <c r="AB1560" s="8">
        <v>0</v>
      </c>
      <c r="AC1560" s="8">
        <v>0</v>
      </c>
      <c r="AD1560" s="21">
        <v>0</v>
      </c>
    </row>
    <row r="1561" spans="1:30" ht="33.75" hidden="1" x14ac:dyDescent="0.25">
      <c r="A1561" s="20" t="s">
        <v>446</v>
      </c>
      <c r="B1561" s="6" t="s">
        <v>447</v>
      </c>
      <c r="C1561" s="7" t="s">
        <v>176</v>
      </c>
      <c r="D1561" s="7" t="s">
        <v>471</v>
      </c>
      <c r="E1561" s="3" t="str">
        <f>VLOOKUP(Tabla2[[#This Row],[RUBRO]],Hoja9!$B$4:$M$1963,10,0)</f>
        <v>FUNCIONAMIENTO</v>
      </c>
      <c r="F1561" s="7" t="str">
        <f>VLOOKUP(Tabla2[[#This Row],[RUBRO]],Hoja9!$B$4:$M$1963,11,0)</f>
        <v>DIRECCION ADMINISTRATIVA</v>
      </c>
      <c r="G1561" s="7" t="str">
        <f>VLOOKUP(Tabla2[[#This Row],[RUBRO]],Hoja9!$B$4:$M$1963,12,0)</f>
        <v>Administrativa</v>
      </c>
      <c r="H1561" s="5" t="s">
        <v>40</v>
      </c>
      <c r="I1561" s="5" t="s">
        <v>77</v>
      </c>
      <c r="J1561" s="5" t="s">
        <v>42</v>
      </c>
      <c r="K1561" s="5" t="s">
        <v>80</v>
      </c>
      <c r="L1561" s="5" t="s">
        <v>64</v>
      </c>
      <c r="M1561" s="5" t="s">
        <v>77</v>
      </c>
      <c r="N1561" s="5"/>
      <c r="O1561" s="5"/>
      <c r="P1561" s="5" t="s">
        <v>31</v>
      </c>
      <c r="Q1561" s="5" t="s">
        <v>32</v>
      </c>
      <c r="R1561" s="5" t="s">
        <v>33</v>
      </c>
      <c r="S1561" s="6" t="s">
        <v>177</v>
      </c>
      <c r="T1561" s="8">
        <v>1600000</v>
      </c>
      <c r="U1561" s="8">
        <v>0</v>
      </c>
      <c r="V1561" s="8">
        <v>1600000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21">
        <v>0</v>
      </c>
    </row>
    <row r="1562" spans="1:30" ht="33.75" hidden="1" x14ac:dyDescent="0.25">
      <c r="A1562" s="20" t="s">
        <v>446</v>
      </c>
      <c r="B1562" s="6" t="s">
        <v>447</v>
      </c>
      <c r="C1562" s="7" t="s">
        <v>184</v>
      </c>
      <c r="D1562" s="7" t="s">
        <v>471</v>
      </c>
      <c r="E1562" s="3" t="str">
        <f>VLOOKUP(Tabla2[[#This Row],[RUBRO]],Hoja9!$B$4:$M$1963,10,0)</f>
        <v>FUNCIONAMIENTO</v>
      </c>
      <c r="F1562" s="7" t="str">
        <f>VLOOKUP(Tabla2[[#This Row],[RUBRO]],Hoja9!$B$4:$M$1963,11,0)</f>
        <v>DIRECCION ADMINISTRATIVA</v>
      </c>
      <c r="G1562" s="7" t="str">
        <f>VLOOKUP(Tabla2[[#This Row],[RUBRO]],Hoja9!$B$4:$M$1963,12,0)</f>
        <v>Administrativa</v>
      </c>
      <c r="H1562" s="5" t="s">
        <v>40</v>
      </c>
      <c r="I1562" s="5" t="s">
        <v>77</v>
      </c>
      <c r="J1562" s="5" t="s">
        <v>42</v>
      </c>
      <c r="K1562" s="5" t="s">
        <v>80</v>
      </c>
      <c r="L1562" s="5" t="s">
        <v>64</v>
      </c>
      <c r="M1562" s="5" t="s">
        <v>98</v>
      </c>
      <c r="N1562" s="5"/>
      <c r="O1562" s="5"/>
      <c r="P1562" s="5" t="s">
        <v>31</v>
      </c>
      <c r="Q1562" s="5" t="s">
        <v>32</v>
      </c>
      <c r="R1562" s="5" t="s">
        <v>33</v>
      </c>
      <c r="S1562" s="6" t="s">
        <v>185</v>
      </c>
      <c r="T1562" s="8">
        <v>800000</v>
      </c>
      <c r="U1562" s="8">
        <v>0</v>
      </c>
      <c r="V1562" s="8">
        <v>0</v>
      </c>
      <c r="W1562" s="8">
        <v>800000</v>
      </c>
      <c r="X1562" s="8">
        <v>0</v>
      </c>
      <c r="Y1562" s="8">
        <v>732206</v>
      </c>
      <c r="Z1562" s="8">
        <v>67794</v>
      </c>
      <c r="AA1562" s="8">
        <v>0</v>
      </c>
      <c r="AB1562" s="8">
        <v>0</v>
      </c>
      <c r="AC1562" s="8">
        <v>0</v>
      </c>
      <c r="AD1562" s="21">
        <v>0</v>
      </c>
    </row>
    <row r="1563" spans="1:30" ht="33.75" hidden="1" x14ac:dyDescent="0.25">
      <c r="A1563" s="20" t="s">
        <v>446</v>
      </c>
      <c r="B1563" s="6" t="s">
        <v>447</v>
      </c>
      <c r="C1563" s="7" t="s">
        <v>200</v>
      </c>
      <c r="D1563" s="7" t="s">
        <v>471</v>
      </c>
      <c r="E1563" s="3" t="str">
        <f>VLOOKUP(Tabla2[[#This Row],[RUBRO]],Hoja9!$B$4:$M$1963,10,0)</f>
        <v>FUNCIONAMIENTO</v>
      </c>
      <c r="F1563" s="7" t="str">
        <f>VLOOKUP(Tabla2[[#This Row],[RUBRO]],Hoja9!$B$4:$M$1963,11,0)</f>
        <v>DIRECCION ADMINISTRATIVA</v>
      </c>
      <c r="G1563" s="7" t="str">
        <f>VLOOKUP(Tabla2[[#This Row],[RUBRO]],Hoja9!$B$4:$M$1963,12,0)</f>
        <v>Administrativa</v>
      </c>
      <c r="H1563" s="5" t="s">
        <v>40</v>
      </c>
      <c r="I1563" s="5" t="s">
        <v>77</v>
      </c>
      <c r="J1563" s="5" t="s">
        <v>42</v>
      </c>
      <c r="K1563" s="5" t="s">
        <v>80</v>
      </c>
      <c r="L1563" s="5" t="s">
        <v>81</v>
      </c>
      <c r="M1563" s="5" t="s">
        <v>41</v>
      </c>
      <c r="N1563" s="5"/>
      <c r="O1563" s="5"/>
      <c r="P1563" s="5" t="s">
        <v>31</v>
      </c>
      <c r="Q1563" s="5" t="s">
        <v>32</v>
      </c>
      <c r="R1563" s="5" t="s">
        <v>33</v>
      </c>
      <c r="S1563" s="6" t="s">
        <v>201</v>
      </c>
      <c r="T1563" s="8">
        <v>4500000</v>
      </c>
      <c r="U1563" s="8">
        <v>0</v>
      </c>
      <c r="V1563" s="8">
        <v>0</v>
      </c>
      <c r="W1563" s="8">
        <v>4500000</v>
      </c>
      <c r="X1563" s="8">
        <v>0</v>
      </c>
      <c r="Y1563" s="8">
        <v>4497490.8499999996</v>
      </c>
      <c r="Z1563" s="8">
        <v>2509.15</v>
      </c>
      <c r="AA1563" s="8">
        <v>4497490.8499999996</v>
      </c>
      <c r="AB1563" s="8">
        <v>4497490.8499999996</v>
      </c>
      <c r="AC1563" s="8">
        <v>4497490.8499999996</v>
      </c>
      <c r="AD1563" s="21">
        <v>4497490.8499999996</v>
      </c>
    </row>
    <row r="1564" spans="1:30" ht="33.75" hidden="1" x14ac:dyDescent="0.25">
      <c r="A1564" s="20" t="s">
        <v>446</v>
      </c>
      <c r="B1564" s="6" t="s">
        <v>447</v>
      </c>
      <c r="C1564" s="7" t="s">
        <v>202</v>
      </c>
      <c r="D1564" s="7" t="s">
        <v>471</v>
      </c>
      <c r="E1564" s="3" t="str">
        <f>VLOOKUP(Tabla2[[#This Row],[RUBRO]],Hoja9!$B$4:$M$1963,10,0)</f>
        <v>FUNCIONAMIENTO</v>
      </c>
      <c r="F1564" s="7" t="str">
        <f>VLOOKUP(Tabla2[[#This Row],[RUBRO]],Hoja9!$B$4:$M$1963,11,0)</f>
        <v>DIRECCION ADMINISTRATIVA</v>
      </c>
      <c r="G1564" s="7" t="str">
        <f>VLOOKUP(Tabla2[[#This Row],[RUBRO]],Hoja9!$B$4:$M$1963,12,0)</f>
        <v>Administrativa</v>
      </c>
      <c r="H1564" s="5" t="s">
        <v>40</v>
      </c>
      <c r="I1564" s="5" t="s">
        <v>77</v>
      </c>
      <c r="J1564" s="5" t="s">
        <v>42</v>
      </c>
      <c r="K1564" s="5" t="s">
        <v>80</v>
      </c>
      <c r="L1564" s="5" t="s">
        <v>81</v>
      </c>
      <c r="M1564" s="5" t="s">
        <v>77</v>
      </c>
      <c r="N1564" s="5"/>
      <c r="O1564" s="5"/>
      <c r="P1564" s="5" t="s">
        <v>31</v>
      </c>
      <c r="Q1564" s="5" t="s">
        <v>32</v>
      </c>
      <c r="R1564" s="5" t="s">
        <v>33</v>
      </c>
      <c r="S1564" s="6" t="s">
        <v>203</v>
      </c>
      <c r="T1564" s="8">
        <v>94000000</v>
      </c>
      <c r="U1564" s="8">
        <v>0</v>
      </c>
      <c r="V1564" s="8">
        <v>0</v>
      </c>
      <c r="W1564" s="8">
        <v>94000000</v>
      </c>
      <c r="X1564" s="8">
        <v>0</v>
      </c>
      <c r="Y1564" s="8">
        <v>93987883.189999998</v>
      </c>
      <c r="Z1564" s="8">
        <v>12116.81</v>
      </c>
      <c r="AA1564" s="8">
        <v>93987883.189999998</v>
      </c>
      <c r="AB1564" s="8">
        <v>93987883.189999998</v>
      </c>
      <c r="AC1564" s="8">
        <v>93987883.189999998</v>
      </c>
      <c r="AD1564" s="21">
        <v>93987883.189999998</v>
      </c>
    </row>
    <row r="1565" spans="1:30" ht="33.75" hidden="1" x14ac:dyDescent="0.25">
      <c r="A1565" s="20" t="s">
        <v>446</v>
      </c>
      <c r="B1565" s="6" t="s">
        <v>447</v>
      </c>
      <c r="C1565" s="7" t="s">
        <v>206</v>
      </c>
      <c r="D1565" s="7" t="s">
        <v>471</v>
      </c>
      <c r="E1565" s="3" t="str">
        <f>VLOOKUP(Tabla2[[#This Row],[RUBRO]],Hoja9!$B$4:$M$1963,10,0)</f>
        <v>FUNCIONAMIENTO</v>
      </c>
      <c r="F1565" s="7" t="str">
        <f>VLOOKUP(Tabla2[[#This Row],[RUBRO]],Hoja9!$B$4:$M$1963,11,0)</f>
        <v>DIRECCION ADMINISTRATIVA</v>
      </c>
      <c r="G1565" s="7" t="str">
        <f>VLOOKUP(Tabla2[[#This Row],[RUBRO]],Hoja9!$B$4:$M$1963,12,0)</f>
        <v>Administrativa</v>
      </c>
      <c r="H1565" s="5" t="s">
        <v>40</v>
      </c>
      <c r="I1565" s="5" t="s">
        <v>77</v>
      </c>
      <c r="J1565" s="5" t="s">
        <v>42</v>
      </c>
      <c r="K1565" s="5" t="s">
        <v>80</v>
      </c>
      <c r="L1565" s="5" t="s">
        <v>81</v>
      </c>
      <c r="M1565" s="5" t="s">
        <v>138</v>
      </c>
      <c r="N1565" s="5"/>
      <c r="O1565" s="5"/>
      <c r="P1565" s="5" t="s">
        <v>31</v>
      </c>
      <c r="Q1565" s="5" t="s">
        <v>32</v>
      </c>
      <c r="R1565" s="5" t="s">
        <v>33</v>
      </c>
      <c r="S1565" s="6" t="s">
        <v>207</v>
      </c>
      <c r="T1565" s="8">
        <v>8000000</v>
      </c>
      <c r="U1565" s="8">
        <v>0</v>
      </c>
      <c r="V1565" s="8">
        <v>0</v>
      </c>
      <c r="W1565" s="8">
        <v>8000000</v>
      </c>
      <c r="X1565" s="8">
        <v>0</v>
      </c>
      <c r="Y1565" s="8">
        <v>7906043.96</v>
      </c>
      <c r="Z1565" s="8">
        <v>93956.04</v>
      </c>
      <c r="AA1565" s="8">
        <v>7906043.96</v>
      </c>
      <c r="AB1565" s="8">
        <v>7906043.96</v>
      </c>
      <c r="AC1565" s="8">
        <v>7906043.96</v>
      </c>
      <c r="AD1565" s="21">
        <v>7906043.96</v>
      </c>
    </row>
    <row r="1566" spans="1:30" ht="33.75" hidden="1" x14ac:dyDescent="0.25">
      <c r="A1566" s="20" t="s">
        <v>446</v>
      </c>
      <c r="B1566" s="6" t="s">
        <v>447</v>
      </c>
      <c r="C1566" s="7" t="s">
        <v>212</v>
      </c>
      <c r="D1566" s="7" t="s">
        <v>471</v>
      </c>
      <c r="E1566" s="3" t="str">
        <f>VLOOKUP(Tabla2[[#This Row],[RUBRO]],Hoja9!$B$4:$M$1963,10,0)</f>
        <v>FUNCIONAMIENTO</v>
      </c>
      <c r="F1566" s="7" t="str">
        <f>VLOOKUP(Tabla2[[#This Row],[RUBRO]],Hoja9!$B$4:$M$1963,11,0)</f>
        <v>DIRECCIÓN DE GESTIÓN HUMANA</v>
      </c>
      <c r="G1566" s="7" t="str">
        <f>VLOOKUP(Tabla2[[#This Row],[RUBRO]],Hoja9!$B$4:$M$1963,12,0)</f>
        <v>Gestión Humana</v>
      </c>
      <c r="H1566" s="5" t="s">
        <v>40</v>
      </c>
      <c r="I1566" s="5" t="s">
        <v>77</v>
      </c>
      <c r="J1566" s="5" t="s">
        <v>42</v>
      </c>
      <c r="K1566" s="5" t="s">
        <v>80</v>
      </c>
      <c r="L1566" s="5" t="s">
        <v>65</v>
      </c>
      <c r="M1566" s="5" t="s">
        <v>77</v>
      </c>
      <c r="N1566" s="5"/>
      <c r="O1566" s="5"/>
      <c r="P1566" s="5" t="s">
        <v>31</v>
      </c>
      <c r="Q1566" s="5" t="s">
        <v>32</v>
      </c>
      <c r="R1566" s="5" t="s">
        <v>33</v>
      </c>
      <c r="S1566" s="6" t="s">
        <v>213</v>
      </c>
      <c r="T1566" s="8">
        <v>12000000</v>
      </c>
      <c r="U1566" s="8">
        <v>0</v>
      </c>
      <c r="V1566" s="8">
        <v>0</v>
      </c>
      <c r="W1566" s="8">
        <v>12000000</v>
      </c>
      <c r="X1566" s="8">
        <v>0</v>
      </c>
      <c r="Y1566" s="8">
        <v>6391625</v>
      </c>
      <c r="Z1566" s="8">
        <v>5608375</v>
      </c>
      <c r="AA1566" s="8">
        <v>6391625</v>
      </c>
      <c r="AB1566" s="8">
        <v>4526550</v>
      </c>
      <c r="AC1566" s="8">
        <v>4526550</v>
      </c>
      <c r="AD1566" s="21">
        <v>4526550</v>
      </c>
    </row>
    <row r="1567" spans="1:30" ht="22.5" hidden="1" x14ac:dyDescent="0.25">
      <c r="A1567" s="20" t="s">
        <v>446</v>
      </c>
      <c r="B1567" s="6" t="s">
        <v>447</v>
      </c>
      <c r="C1567" s="7" t="s">
        <v>214</v>
      </c>
      <c r="D1567" s="7" t="s">
        <v>471</v>
      </c>
      <c r="E1567" s="3" t="str">
        <f>VLOOKUP(Tabla2[[#This Row],[RUBRO]],Hoja9!$B$4:$M$1963,10,0)</f>
        <v>FUNCIONAMIENTO</v>
      </c>
      <c r="F1567" s="7" t="str">
        <f>VLOOKUP(Tabla2[[#This Row],[RUBRO]],Hoja9!$B$4:$M$1963,11,0)</f>
        <v>OFICINA JURIDICA</v>
      </c>
      <c r="G1567" s="7" t="str">
        <f>VLOOKUP(Tabla2[[#This Row],[RUBRO]],Hoja9!$B$4:$M$1963,12,0)</f>
        <v>Jurídica</v>
      </c>
      <c r="H1567" s="5" t="s">
        <v>40</v>
      </c>
      <c r="I1567" s="5" t="s">
        <v>77</v>
      </c>
      <c r="J1567" s="5" t="s">
        <v>42</v>
      </c>
      <c r="K1567" s="5" t="s">
        <v>80</v>
      </c>
      <c r="L1567" s="5" t="s">
        <v>123</v>
      </c>
      <c r="M1567" s="5"/>
      <c r="N1567" s="5"/>
      <c r="O1567" s="5"/>
      <c r="P1567" s="5" t="s">
        <v>31</v>
      </c>
      <c r="Q1567" s="5" t="s">
        <v>32</v>
      </c>
      <c r="R1567" s="5" t="s">
        <v>33</v>
      </c>
      <c r="S1567" s="6" t="s">
        <v>215</v>
      </c>
      <c r="T1567" s="8">
        <v>0</v>
      </c>
      <c r="U1567" s="8">
        <v>500000</v>
      </c>
      <c r="V1567" s="8">
        <v>0</v>
      </c>
      <c r="W1567" s="8">
        <v>500000</v>
      </c>
      <c r="X1567" s="8">
        <v>0</v>
      </c>
      <c r="Y1567" s="8">
        <v>403165.6</v>
      </c>
      <c r="Z1567" s="8">
        <v>96834.4</v>
      </c>
      <c r="AA1567" s="8">
        <v>403165.6</v>
      </c>
      <c r="AB1567" s="8">
        <v>403165.6</v>
      </c>
      <c r="AC1567" s="8">
        <v>403165.6</v>
      </c>
      <c r="AD1567" s="21">
        <v>403165.6</v>
      </c>
    </row>
    <row r="1568" spans="1:30" ht="33.75" hidden="1" x14ac:dyDescent="0.25">
      <c r="A1568" s="20" t="s">
        <v>446</v>
      </c>
      <c r="B1568" s="6" t="s">
        <v>447</v>
      </c>
      <c r="C1568" s="7" t="s">
        <v>216</v>
      </c>
      <c r="D1568" s="7" t="s">
        <v>471</v>
      </c>
      <c r="E1568" s="3" t="str">
        <f>VLOOKUP(Tabla2[[#This Row],[RUBRO]],Hoja9!$B$4:$M$1963,10,0)</f>
        <v>FUNCIONAMIENTO</v>
      </c>
      <c r="F1568" s="7" t="str">
        <f>VLOOKUP(Tabla2[[#This Row],[RUBRO]],Hoja9!$B$4:$M$1963,11,0)</f>
        <v>DIRECCIÓN DE GESTIÓN HUMANA</v>
      </c>
      <c r="G1568" s="7" t="str">
        <f>VLOOKUP(Tabla2[[#This Row],[RUBRO]],Hoja9!$B$4:$M$1963,12,0)</f>
        <v>Gestión Humana</v>
      </c>
      <c r="H1568" s="5" t="s">
        <v>40</v>
      </c>
      <c r="I1568" s="5" t="s">
        <v>77</v>
      </c>
      <c r="J1568" s="5" t="s">
        <v>42</v>
      </c>
      <c r="K1568" s="5" t="s">
        <v>80</v>
      </c>
      <c r="L1568" s="5" t="s">
        <v>171</v>
      </c>
      <c r="M1568" s="5" t="s">
        <v>80</v>
      </c>
      <c r="N1568" s="5"/>
      <c r="O1568" s="5"/>
      <c r="P1568" s="5" t="s">
        <v>31</v>
      </c>
      <c r="Q1568" s="5" t="s">
        <v>32</v>
      </c>
      <c r="R1568" s="5" t="s">
        <v>33</v>
      </c>
      <c r="S1568" s="6" t="s">
        <v>217</v>
      </c>
      <c r="T1568" s="8">
        <v>108495177</v>
      </c>
      <c r="U1568" s="8">
        <v>0</v>
      </c>
      <c r="V1568" s="8">
        <v>0</v>
      </c>
      <c r="W1568" s="8">
        <v>108495177</v>
      </c>
      <c r="X1568" s="8">
        <v>0</v>
      </c>
      <c r="Y1568" s="8">
        <v>108495177</v>
      </c>
      <c r="Z1568" s="8">
        <v>0</v>
      </c>
      <c r="AA1568" s="8">
        <v>0</v>
      </c>
      <c r="AB1568" s="8">
        <v>0</v>
      </c>
      <c r="AC1568" s="8">
        <v>0</v>
      </c>
      <c r="AD1568" s="21">
        <v>0</v>
      </c>
    </row>
    <row r="1569" spans="1:30" ht="33.75" x14ac:dyDescent="0.25">
      <c r="A1569" s="20" t="s">
        <v>446</v>
      </c>
      <c r="B1569" s="6" t="s">
        <v>447</v>
      </c>
      <c r="C1569" s="7" t="s">
        <v>231</v>
      </c>
      <c r="D1569" s="7" t="s">
        <v>472</v>
      </c>
      <c r="E1569" s="3" t="str">
        <f>VLOOKUP(Tabla2[[#This Row],[RUBRO]],Hoja9!$B$4:$M$1963,10,0)</f>
        <v>NUTRICION</v>
      </c>
      <c r="F1569" s="7" t="str">
        <f>VLOOKUP(Tabla2[[#This Row],[RUBRO]],Hoja9!$B$4:$M$1963,11,0)</f>
        <v xml:space="preserve">DIRECCIÓN DE NUTRICIÓN </v>
      </c>
      <c r="G1569" s="7" t="str">
        <f>VLOOKUP(Tabla2[[#This Row],[RUBRO]],Hoja9!$B$4:$M$1963,12,0)</f>
        <v>Nutrición</v>
      </c>
      <c r="H1569" s="5" t="s">
        <v>30</v>
      </c>
      <c r="I1569" s="5" t="s">
        <v>232</v>
      </c>
      <c r="J1569" s="5" t="s">
        <v>233</v>
      </c>
      <c r="K1569" s="5" t="s">
        <v>41</v>
      </c>
      <c r="L1569" s="5" t="s">
        <v>42</v>
      </c>
      <c r="M1569" s="5" t="s">
        <v>234</v>
      </c>
      <c r="N1569" s="5"/>
      <c r="O1569" s="5"/>
      <c r="P1569" s="5" t="s">
        <v>31</v>
      </c>
      <c r="Q1569" s="5" t="s">
        <v>32</v>
      </c>
      <c r="R1569" s="5" t="s">
        <v>33</v>
      </c>
      <c r="S1569" s="6" t="s">
        <v>235</v>
      </c>
      <c r="T1569" s="8">
        <v>1284123360</v>
      </c>
      <c r="U1569" s="8">
        <v>0</v>
      </c>
      <c r="V1569" s="8">
        <v>146738739</v>
      </c>
      <c r="W1569" s="8">
        <v>1137384621</v>
      </c>
      <c r="X1569" s="8">
        <v>0</v>
      </c>
      <c r="Y1569" s="8">
        <v>1137384621</v>
      </c>
      <c r="Z1569" s="8">
        <v>0</v>
      </c>
      <c r="AA1569" s="8">
        <v>1137384621</v>
      </c>
      <c r="AB1569" s="8">
        <v>139185092</v>
      </c>
      <c r="AC1569" s="8">
        <v>139185092</v>
      </c>
      <c r="AD1569" s="21">
        <v>139185092</v>
      </c>
    </row>
    <row r="1570" spans="1:30" ht="33.75" x14ac:dyDescent="0.25">
      <c r="A1570" s="20" t="s">
        <v>446</v>
      </c>
      <c r="B1570" s="6" t="s">
        <v>447</v>
      </c>
      <c r="C1570" s="7" t="s">
        <v>242</v>
      </c>
      <c r="D1570" s="7" t="s">
        <v>472</v>
      </c>
      <c r="E1570" s="3" t="str">
        <f>VLOOKUP(Tabla2[[#This Row],[RUBRO]],Hoja9!$B$4:$M$1963,10,0)</f>
        <v>NUTRICION</v>
      </c>
      <c r="F1570" s="7" t="str">
        <f>VLOOKUP(Tabla2[[#This Row],[RUBRO]],Hoja9!$B$4:$M$1963,11,0)</f>
        <v xml:space="preserve">DIRECCIÓN DE NUTRICIÓN </v>
      </c>
      <c r="G1570" s="7" t="str">
        <f>VLOOKUP(Tabla2[[#This Row],[RUBRO]],Hoja9!$B$4:$M$1963,12,0)</f>
        <v>Nutrición</v>
      </c>
      <c r="H1570" s="5" t="s">
        <v>30</v>
      </c>
      <c r="I1570" s="5" t="s">
        <v>232</v>
      </c>
      <c r="J1570" s="5" t="s">
        <v>233</v>
      </c>
      <c r="K1570" s="5" t="s">
        <v>41</v>
      </c>
      <c r="L1570" s="5" t="s">
        <v>42</v>
      </c>
      <c r="M1570" s="5" t="s">
        <v>243</v>
      </c>
      <c r="N1570" s="5"/>
      <c r="O1570" s="5"/>
      <c r="P1570" s="5" t="s">
        <v>31</v>
      </c>
      <c r="Q1570" s="5" t="s">
        <v>32</v>
      </c>
      <c r="R1570" s="5" t="s">
        <v>33</v>
      </c>
      <c r="S1570" s="6" t="s">
        <v>244</v>
      </c>
      <c r="T1570" s="8">
        <v>34858466</v>
      </c>
      <c r="U1570" s="8">
        <v>0</v>
      </c>
      <c r="V1570" s="8">
        <v>8903047</v>
      </c>
      <c r="W1570" s="8">
        <v>25955419</v>
      </c>
      <c r="X1570" s="8">
        <v>0</v>
      </c>
      <c r="Y1570" s="8">
        <v>25955419</v>
      </c>
      <c r="Z1570" s="8">
        <v>0</v>
      </c>
      <c r="AA1570" s="8">
        <v>25955419</v>
      </c>
      <c r="AB1570" s="8">
        <v>11571456</v>
      </c>
      <c r="AC1570" s="8">
        <v>11571456</v>
      </c>
      <c r="AD1570" s="21">
        <v>11571456</v>
      </c>
    </row>
    <row r="1571" spans="1:30" ht="33.75" x14ac:dyDescent="0.25">
      <c r="A1571" s="20" t="s">
        <v>446</v>
      </c>
      <c r="B1571" s="6" t="s">
        <v>447</v>
      </c>
      <c r="C1571" s="7" t="s">
        <v>245</v>
      </c>
      <c r="D1571" s="7" t="s">
        <v>472</v>
      </c>
      <c r="E1571" s="3" t="str">
        <f>VLOOKUP(Tabla2[[#This Row],[RUBRO]],Hoja9!$B$4:$M$1963,10,0)</f>
        <v>NUTRICION</v>
      </c>
      <c r="F1571" s="7" t="str">
        <f>VLOOKUP(Tabla2[[#This Row],[RUBRO]],Hoja9!$B$4:$M$1963,11,0)</f>
        <v>DIRECCIÓN DE GESTIÓN HUMANA</v>
      </c>
      <c r="G1571" s="7" t="str">
        <f>VLOOKUP(Tabla2[[#This Row],[RUBRO]],Hoja9!$B$4:$M$1963,12,0)</f>
        <v>Gestión Humana - Pres. Serv</v>
      </c>
      <c r="H1571" s="5" t="s">
        <v>30</v>
      </c>
      <c r="I1571" s="5" t="s">
        <v>232</v>
      </c>
      <c r="J1571" s="5" t="s">
        <v>233</v>
      </c>
      <c r="K1571" s="5" t="s">
        <v>41</v>
      </c>
      <c r="L1571" s="5" t="s">
        <v>42</v>
      </c>
      <c r="M1571" s="5" t="s">
        <v>246</v>
      </c>
      <c r="N1571" s="5"/>
      <c r="O1571" s="5"/>
      <c r="P1571" s="5" t="s">
        <v>31</v>
      </c>
      <c r="Q1571" s="5" t="s">
        <v>32</v>
      </c>
      <c r="R1571" s="5" t="s">
        <v>33</v>
      </c>
      <c r="S1571" s="6" t="s">
        <v>59</v>
      </c>
      <c r="T1571" s="8">
        <v>28435732</v>
      </c>
      <c r="U1571" s="8">
        <v>8900000</v>
      </c>
      <c r="V1571" s="8">
        <v>1292</v>
      </c>
      <c r="W1571" s="8">
        <v>37334440</v>
      </c>
      <c r="X1571" s="8">
        <v>0</v>
      </c>
      <c r="Y1571" s="8">
        <v>37334440</v>
      </c>
      <c r="Z1571" s="8">
        <v>0</v>
      </c>
      <c r="AA1571" s="8">
        <v>37334440</v>
      </c>
      <c r="AB1571" s="8">
        <v>17626752</v>
      </c>
      <c r="AC1571" s="8">
        <v>17626752</v>
      </c>
      <c r="AD1571" s="21">
        <v>17626752</v>
      </c>
    </row>
    <row r="1572" spans="1:30" ht="33.75" x14ac:dyDescent="0.25">
      <c r="A1572" s="20" t="s">
        <v>446</v>
      </c>
      <c r="B1572" s="6" t="s">
        <v>447</v>
      </c>
      <c r="C1572" s="7" t="s">
        <v>247</v>
      </c>
      <c r="D1572" s="7" t="s">
        <v>472</v>
      </c>
      <c r="E1572" s="3" t="str">
        <f>VLOOKUP(Tabla2[[#This Row],[RUBRO]],Hoja9!$B$4:$M$1963,10,0)</f>
        <v>NUTRICION</v>
      </c>
      <c r="F1572" s="7" t="str">
        <f>VLOOKUP(Tabla2[[#This Row],[RUBRO]],Hoja9!$B$4:$M$1963,11,0)</f>
        <v>DIRECCIÓN DE GESTIÓN HUMANA</v>
      </c>
      <c r="G1572" s="7" t="str">
        <f>VLOOKUP(Tabla2[[#This Row],[RUBRO]],Hoja9!$B$4:$M$1963,12,0)</f>
        <v>Gestión Humana- Viáticos</v>
      </c>
      <c r="H1572" s="5" t="s">
        <v>30</v>
      </c>
      <c r="I1572" s="5" t="s">
        <v>232</v>
      </c>
      <c r="J1572" s="5" t="s">
        <v>233</v>
      </c>
      <c r="K1572" s="5" t="s">
        <v>41</v>
      </c>
      <c r="L1572" s="5" t="s">
        <v>42</v>
      </c>
      <c r="M1572" s="5" t="s">
        <v>248</v>
      </c>
      <c r="N1572" s="5"/>
      <c r="O1572" s="5"/>
      <c r="P1572" s="5" t="s">
        <v>31</v>
      </c>
      <c r="Q1572" s="5" t="s">
        <v>32</v>
      </c>
      <c r="R1572" s="5" t="s">
        <v>33</v>
      </c>
      <c r="S1572" s="6" t="s">
        <v>249</v>
      </c>
      <c r="T1572" s="8">
        <v>12202790</v>
      </c>
      <c r="U1572" s="8">
        <v>0</v>
      </c>
      <c r="V1572" s="8">
        <v>0</v>
      </c>
      <c r="W1572" s="8">
        <v>12202790</v>
      </c>
      <c r="X1572" s="8">
        <v>0</v>
      </c>
      <c r="Y1572" s="8">
        <v>9893798</v>
      </c>
      <c r="Z1572" s="8">
        <v>2308992</v>
      </c>
      <c r="AA1572" s="8">
        <v>9893798</v>
      </c>
      <c r="AB1572" s="8">
        <v>5628151</v>
      </c>
      <c r="AC1572" s="8">
        <v>5628151</v>
      </c>
      <c r="AD1572" s="21">
        <v>5628151</v>
      </c>
    </row>
    <row r="1573" spans="1:30" ht="33.75" x14ac:dyDescent="0.25">
      <c r="A1573" s="20" t="s">
        <v>446</v>
      </c>
      <c r="B1573" s="6" t="s">
        <v>447</v>
      </c>
      <c r="C1573" s="7" t="s">
        <v>408</v>
      </c>
      <c r="D1573" s="7" t="s">
        <v>29</v>
      </c>
      <c r="E1573" s="3" t="str">
        <f>VLOOKUP(Tabla2[[#This Row],[RUBRO]],Hoja9!$B$4:$M$1963,10,0)</f>
        <v>PROTECCION</v>
      </c>
      <c r="F1573" s="7" t="str">
        <f>VLOOKUP(Tabla2[[#This Row],[RUBRO]],Hoja9!$B$4:$M$1963,11,0)</f>
        <v xml:space="preserve">DIRECCIÓN DE PROTECCIÓN </v>
      </c>
      <c r="G1573" s="7" t="str">
        <f>VLOOKUP(Tabla2[[#This Row],[RUBRO]],Hoja9!$B$4:$M$1963,12,0)</f>
        <v>Dirección de Protección</v>
      </c>
      <c r="H1573" s="5" t="s">
        <v>30</v>
      </c>
      <c r="I1573" s="5" t="s">
        <v>232</v>
      </c>
      <c r="J1573" s="5" t="s">
        <v>233</v>
      </c>
      <c r="K1573" s="5" t="s">
        <v>63</v>
      </c>
      <c r="L1573" s="5" t="s">
        <v>42</v>
      </c>
      <c r="M1573" s="5" t="s">
        <v>234</v>
      </c>
      <c r="N1573" s="5"/>
      <c r="O1573" s="5"/>
      <c r="P1573" s="5" t="s">
        <v>31</v>
      </c>
      <c r="Q1573" s="5" t="s">
        <v>32</v>
      </c>
      <c r="R1573" s="5" t="s">
        <v>33</v>
      </c>
      <c r="S1573" s="6" t="s">
        <v>409</v>
      </c>
      <c r="T1573" s="8">
        <v>836712250</v>
      </c>
      <c r="U1573" s="8">
        <v>0</v>
      </c>
      <c r="V1573" s="8">
        <v>1067842</v>
      </c>
      <c r="W1573" s="8">
        <v>835644408</v>
      </c>
      <c r="X1573" s="8">
        <v>0</v>
      </c>
      <c r="Y1573" s="8">
        <v>835644408</v>
      </c>
      <c r="Z1573" s="8">
        <v>0</v>
      </c>
      <c r="AA1573" s="8">
        <v>835644408</v>
      </c>
      <c r="AB1573" s="8">
        <v>379255908</v>
      </c>
      <c r="AC1573" s="8">
        <v>379255908</v>
      </c>
      <c r="AD1573" s="21">
        <v>379255908</v>
      </c>
    </row>
    <row r="1574" spans="1:30" ht="33.75" x14ac:dyDescent="0.25">
      <c r="A1574" s="20" t="s">
        <v>446</v>
      </c>
      <c r="B1574" s="6" t="s">
        <v>447</v>
      </c>
      <c r="C1574" s="7" t="s">
        <v>383</v>
      </c>
      <c r="D1574" s="7" t="s">
        <v>29</v>
      </c>
      <c r="E1574" s="3" t="str">
        <f>VLOOKUP(Tabla2[[#This Row],[RUBRO]],Hoja9!$B$4:$M$1963,10,0)</f>
        <v>PROTECCION</v>
      </c>
      <c r="F1574" s="7" t="str">
        <f>VLOOKUP(Tabla2[[#This Row],[RUBRO]],Hoja9!$B$4:$M$1963,11,0)</f>
        <v xml:space="preserve">DIRECCIÓN DE PROTECCIÓN </v>
      </c>
      <c r="G1574" s="7" t="str">
        <f>VLOOKUP(Tabla2[[#This Row],[RUBRO]],Hoja9!$B$4:$M$1963,12,0)</f>
        <v>Dirección de Protección</v>
      </c>
      <c r="H1574" s="5" t="s">
        <v>30</v>
      </c>
      <c r="I1574" s="5" t="s">
        <v>232</v>
      </c>
      <c r="J1574" s="5" t="s">
        <v>233</v>
      </c>
      <c r="K1574" s="5" t="s">
        <v>63</v>
      </c>
      <c r="L1574" s="5" t="s">
        <v>42</v>
      </c>
      <c r="M1574" s="5" t="s">
        <v>281</v>
      </c>
      <c r="N1574" s="5"/>
      <c r="O1574" s="5"/>
      <c r="P1574" s="5" t="s">
        <v>31</v>
      </c>
      <c r="Q1574" s="5" t="s">
        <v>32</v>
      </c>
      <c r="R1574" s="5" t="s">
        <v>33</v>
      </c>
      <c r="S1574" s="6" t="s">
        <v>384</v>
      </c>
      <c r="T1574" s="8">
        <v>4808111462</v>
      </c>
      <c r="U1574" s="8">
        <v>0</v>
      </c>
      <c r="V1574" s="8">
        <v>197985578</v>
      </c>
      <c r="W1574" s="8">
        <v>4610125884</v>
      </c>
      <c r="X1574" s="8">
        <v>0</v>
      </c>
      <c r="Y1574" s="8">
        <v>4521857124</v>
      </c>
      <c r="Z1574" s="8">
        <v>88268760</v>
      </c>
      <c r="AA1574" s="8">
        <v>4521857124</v>
      </c>
      <c r="AB1574" s="8">
        <v>2003806962</v>
      </c>
      <c r="AC1574" s="8">
        <v>2003806962</v>
      </c>
      <c r="AD1574" s="21">
        <v>2003806962</v>
      </c>
    </row>
    <row r="1575" spans="1:30" ht="33.75" x14ac:dyDescent="0.25">
      <c r="A1575" s="20" t="s">
        <v>446</v>
      </c>
      <c r="B1575" s="6" t="s">
        <v>447</v>
      </c>
      <c r="C1575" s="7" t="s">
        <v>45</v>
      </c>
      <c r="D1575" s="7" t="s">
        <v>29</v>
      </c>
      <c r="E1575" s="3" t="str">
        <f>VLOOKUP(Tabla2[[#This Row],[RUBRO]],Hoja9!$B$4:$M$1963,10,0)</f>
        <v>PROTECCION</v>
      </c>
      <c r="F1575" s="7" t="str">
        <f>VLOOKUP(Tabla2[[#This Row],[RUBRO]],Hoja9!$B$4:$M$1963,11,0)</f>
        <v xml:space="preserve">DIRECCIÓN DE PROTECCIÓN </v>
      </c>
      <c r="G1575" s="7" t="str">
        <f>VLOOKUP(Tabla2[[#This Row],[RUBRO]],Hoja9!$B$4:$M$1963,12,0)</f>
        <v>Dirección de Protección</v>
      </c>
      <c r="H1575" s="5" t="s">
        <v>30</v>
      </c>
      <c r="I1575" s="5" t="s">
        <v>232</v>
      </c>
      <c r="J1575" s="5" t="s">
        <v>233</v>
      </c>
      <c r="K1575" s="5" t="s">
        <v>63</v>
      </c>
      <c r="L1575" s="5" t="s">
        <v>42</v>
      </c>
      <c r="M1575" s="5" t="s">
        <v>237</v>
      </c>
      <c r="N1575" s="5"/>
      <c r="O1575" s="5"/>
      <c r="P1575" s="5" t="s">
        <v>31</v>
      </c>
      <c r="Q1575" s="5" t="s">
        <v>32</v>
      </c>
      <c r="R1575" s="5" t="s">
        <v>33</v>
      </c>
      <c r="S1575" s="6" t="s">
        <v>48</v>
      </c>
      <c r="T1575" s="8">
        <v>24131294704</v>
      </c>
      <c r="U1575" s="8">
        <v>119471319</v>
      </c>
      <c r="V1575" s="8">
        <v>1181809832</v>
      </c>
      <c r="W1575" s="8">
        <v>23068956191</v>
      </c>
      <c r="X1575" s="8">
        <v>0</v>
      </c>
      <c r="Y1575" s="8">
        <v>23048233611</v>
      </c>
      <c r="Z1575" s="8">
        <v>20722580</v>
      </c>
      <c r="AA1575" s="8">
        <v>22829946512</v>
      </c>
      <c r="AB1575" s="8">
        <v>9888157179</v>
      </c>
      <c r="AC1575" s="8">
        <v>9888157179</v>
      </c>
      <c r="AD1575" s="21">
        <v>9888157179</v>
      </c>
    </row>
    <row r="1576" spans="1:30" ht="33.75" x14ac:dyDescent="0.25">
      <c r="A1576" s="20" t="s">
        <v>446</v>
      </c>
      <c r="B1576" s="6" t="s">
        <v>447</v>
      </c>
      <c r="C1576" s="7" t="s">
        <v>385</v>
      </c>
      <c r="D1576" s="7" t="s">
        <v>29</v>
      </c>
      <c r="E1576" s="3" t="str">
        <f>VLOOKUP(Tabla2[[#This Row],[RUBRO]],Hoja9!$B$4:$M$1963,10,0)</f>
        <v>PROTECCION</v>
      </c>
      <c r="F1576" s="7" t="str">
        <f>VLOOKUP(Tabla2[[#This Row],[RUBRO]],Hoja9!$B$4:$M$1963,11,0)</f>
        <v xml:space="preserve">DIRECCIÓN DE PROTECCIÓN </v>
      </c>
      <c r="G1576" s="7" t="str">
        <f>VLOOKUP(Tabla2[[#This Row],[RUBRO]],Hoja9!$B$4:$M$1963,12,0)</f>
        <v>Dirección de Protección</v>
      </c>
      <c r="H1576" s="5" t="s">
        <v>30</v>
      </c>
      <c r="I1576" s="5" t="s">
        <v>232</v>
      </c>
      <c r="J1576" s="5" t="s">
        <v>233</v>
      </c>
      <c r="K1576" s="5" t="s">
        <v>63</v>
      </c>
      <c r="L1576" s="5" t="s">
        <v>42</v>
      </c>
      <c r="M1576" s="5" t="s">
        <v>240</v>
      </c>
      <c r="N1576" s="5"/>
      <c r="O1576" s="5"/>
      <c r="P1576" s="5" t="s">
        <v>31</v>
      </c>
      <c r="Q1576" s="5" t="s">
        <v>32</v>
      </c>
      <c r="R1576" s="5" t="s">
        <v>33</v>
      </c>
      <c r="S1576" s="6" t="s">
        <v>386</v>
      </c>
      <c r="T1576" s="8">
        <v>1076026259</v>
      </c>
      <c r="U1576" s="8">
        <v>2185229</v>
      </c>
      <c r="V1576" s="8">
        <v>221346600</v>
      </c>
      <c r="W1576" s="8">
        <v>856864888</v>
      </c>
      <c r="X1576" s="8">
        <v>0</v>
      </c>
      <c r="Y1576" s="8">
        <v>834461251</v>
      </c>
      <c r="Z1576" s="8">
        <v>22403637</v>
      </c>
      <c r="AA1576" s="8">
        <v>817805493</v>
      </c>
      <c r="AB1576" s="8">
        <v>357489498</v>
      </c>
      <c r="AC1576" s="8">
        <v>357489498</v>
      </c>
      <c r="AD1576" s="21">
        <v>357489498</v>
      </c>
    </row>
    <row r="1577" spans="1:30" ht="33.75" x14ac:dyDescent="0.25">
      <c r="A1577" s="20" t="s">
        <v>446</v>
      </c>
      <c r="B1577" s="6" t="s">
        <v>447</v>
      </c>
      <c r="C1577" s="7" t="s">
        <v>49</v>
      </c>
      <c r="D1577" s="7" t="s">
        <v>29</v>
      </c>
      <c r="E1577" s="3" t="str">
        <f>VLOOKUP(Tabla2[[#This Row],[RUBRO]],Hoja9!$B$4:$M$1963,10,0)</f>
        <v>PROTECCION</v>
      </c>
      <c r="F1577" s="7" t="str">
        <f>VLOOKUP(Tabla2[[#This Row],[RUBRO]],Hoja9!$B$4:$M$1963,11,0)</f>
        <v xml:space="preserve">DIRECCIÓN DE PROTECCIÓN </v>
      </c>
      <c r="G1577" s="7" t="str">
        <f>VLOOKUP(Tabla2[[#This Row],[RUBRO]],Hoja9!$B$4:$M$1963,12,0)</f>
        <v>Dirección de Protección</v>
      </c>
      <c r="H1577" s="5" t="s">
        <v>30</v>
      </c>
      <c r="I1577" s="5" t="s">
        <v>232</v>
      </c>
      <c r="J1577" s="5" t="s">
        <v>233</v>
      </c>
      <c r="K1577" s="5" t="s">
        <v>63</v>
      </c>
      <c r="L1577" s="5" t="s">
        <v>42</v>
      </c>
      <c r="M1577" s="5" t="s">
        <v>243</v>
      </c>
      <c r="N1577" s="5"/>
      <c r="O1577" s="5"/>
      <c r="P1577" s="5" t="s">
        <v>46</v>
      </c>
      <c r="Q1577" s="5" t="s">
        <v>47</v>
      </c>
      <c r="R1577" s="5" t="s">
        <v>33</v>
      </c>
      <c r="S1577" s="6" t="s">
        <v>50</v>
      </c>
      <c r="T1577" s="8">
        <v>5269755106</v>
      </c>
      <c r="U1577" s="8">
        <v>0</v>
      </c>
      <c r="V1577" s="8">
        <v>511799279</v>
      </c>
      <c r="W1577" s="8">
        <v>4757955827</v>
      </c>
      <c r="X1577" s="8">
        <v>0</v>
      </c>
      <c r="Y1577" s="8">
        <v>4745305946</v>
      </c>
      <c r="Z1577" s="8">
        <v>12649881</v>
      </c>
      <c r="AA1577" s="8">
        <v>4745305946</v>
      </c>
      <c r="AB1577" s="8">
        <v>1946578399</v>
      </c>
      <c r="AC1577" s="8">
        <v>1946578399</v>
      </c>
      <c r="AD1577" s="21">
        <v>1946578399</v>
      </c>
    </row>
    <row r="1578" spans="1:30" ht="33.75" x14ac:dyDescent="0.25">
      <c r="A1578" s="20" t="s">
        <v>446</v>
      </c>
      <c r="B1578" s="6" t="s">
        <v>447</v>
      </c>
      <c r="C1578" s="7" t="s">
        <v>56</v>
      </c>
      <c r="D1578" s="7" t="s">
        <v>29</v>
      </c>
      <c r="E1578" s="3" t="str">
        <f>VLOOKUP(Tabla2[[#This Row],[RUBRO]],Hoja9!$B$4:$M$1963,10,0)</f>
        <v>PROTECCION</v>
      </c>
      <c r="F1578" s="7" t="str">
        <f>VLOOKUP(Tabla2[[#This Row],[RUBRO]],Hoja9!$B$4:$M$1963,11,0)</f>
        <v xml:space="preserve">DIRECCIÓN DE PROTECCIÓN </v>
      </c>
      <c r="G1578" s="7" t="str">
        <f>VLOOKUP(Tabla2[[#This Row],[RUBRO]],Hoja9!$B$4:$M$1963,12,0)</f>
        <v>Dirección de Protección</v>
      </c>
      <c r="H1578" s="5" t="s">
        <v>30</v>
      </c>
      <c r="I1578" s="5" t="s">
        <v>232</v>
      </c>
      <c r="J1578" s="5" t="s">
        <v>233</v>
      </c>
      <c r="K1578" s="5" t="s">
        <v>63</v>
      </c>
      <c r="L1578" s="5" t="s">
        <v>42</v>
      </c>
      <c r="M1578" s="5" t="s">
        <v>254</v>
      </c>
      <c r="N1578" s="5"/>
      <c r="O1578" s="5"/>
      <c r="P1578" s="5" t="s">
        <v>46</v>
      </c>
      <c r="Q1578" s="5" t="s">
        <v>47</v>
      </c>
      <c r="R1578" s="5" t="s">
        <v>33</v>
      </c>
      <c r="S1578" s="6" t="s">
        <v>57</v>
      </c>
      <c r="T1578" s="8">
        <v>33697600</v>
      </c>
      <c r="U1578" s="8">
        <v>0</v>
      </c>
      <c r="V1578" s="8">
        <v>0</v>
      </c>
      <c r="W1578" s="8">
        <v>33697600</v>
      </c>
      <c r="X1578" s="8">
        <v>0</v>
      </c>
      <c r="Y1578" s="8">
        <v>33697600</v>
      </c>
      <c r="Z1578" s="8">
        <v>0</v>
      </c>
      <c r="AA1578" s="8">
        <v>26716200</v>
      </c>
      <c r="AB1578" s="8">
        <v>0</v>
      </c>
      <c r="AC1578" s="8">
        <v>0</v>
      </c>
      <c r="AD1578" s="21">
        <v>0</v>
      </c>
    </row>
    <row r="1579" spans="1:30" ht="33.75" x14ac:dyDescent="0.25">
      <c r="A1579" s="20" t="s">
        <v>446</v>
      </c>
      <c r="B1579" s="6" t="s">
        <v>447</v>
      </c>
      <c r="C1579" s="7" t="s">
        <v>58</v>
      </c>
      <c r="D1579" s="7" t="s">
        <v>29</v>
      </c>
      <c r="E1579" s="3" t="str">
        <f>VLOOKUP(Tabla2[[#This Row],[RUBRO]],Hoja9!$B$4:$M$1963,10,0)</f>
        <v>PROTECCION</v>
      </c>
      <c r="F1579" s="7" t="str">
        <f>VLOOKUP(Tabla2[[#This Row],[RUBRO]],Hoja9!$B$4:$M$1963,11,0)</f>
        <v>DIRECCIÓN DE GESTIÓN HUMANA</v>
      </c>
      <c r="G1579" s="7" t="str">
        <f>VLOOKUP(Tabla2[[#This Row],[RUBRO]],Hoja9!$B$4:$M$1963,12,0)</f>
        <v>Gestión Humana - Pres. Serv</v>
      </c>
      <c r="H1579" s="5" t="s">
        <v>30</v>
      </c>
      <c r="I1579" s="5" t="s">
        <v>232</v>
      </c>
      <c r="J1579" s="5" t="s">
        <v>233</v>
      </c>
      <c r="K1579" s="5" t="s">
        <v>63</v>
      </c>
      <c r="L1579" s="5" t="s">
        <v>42</v>
      </c>
      <c r="M1579" s="5" t="s">
        <v>255</v>
      </c>
      <c r="N1579" s="5"/>
      <c r="O1579" s="5"/>
      <c r="P1579" s="5" t="s">
        <v>31</v>
      </c>
      <c r="Q1579" s="5" t="s">
        <v>32</v>
      </c>
      <c r="R1579" s="5" t="s">
        <v>33</v>
      </c>
      <c r="S1579" s="6" t="s">
        <v>59</v>
      </c>
      <c r="T1579" s="8">
        <v>3258992236</v>
      </c>
      <c r="U1579" s="8">
        <v>661897549</v>
      </c>
      <c r="V1579" s="8">
        <v>0</v>
      </c>
      <c r="W1579" s="8">
        <v>3920889785</v>
      </c>
      <c r="X1579" s="8">
        <v>0</v>
      </c>
      <c r="Y1579" s="8">
        <v>3892144654</v>
      </c>
      <c r="Z1579" s="8">
        <v>28745131</v>
      </c>
      <c r="AA1579" s="8">
        <v>3860081021</v>
      </c>
      <c r="AB1579" s="8">
        <v>2780538350</v>
      </c>
      <c r="AC1579" s="8">
        <v>2780538350</v>
      </c>
      <c r="AD1579" s="21">
        <v>2780538350</v>
      </c>
    </row>
    <row r="1580" spans="1:30" ht="33.75" x14ac:dyDescent="0.25">
      <c r="A1580" s="20" t="s">
        <v>446</v>
      </c>
      <c r="B1580" s="6" t="s">
        <v>447</v>
      </c>
      <c r="C1580" s="7" t="s">
        <v>256</v>
      </c>
      <c r="D1580" s="7" t="s">
        <v>29</v>
      </c>
      <c r="E1580" s="3" t="str">
        <f>VLOOKUP(Tabla2[[#This Row],[RUBRO]],Hoja9!$B$4:$M$1963,10,0)</f>
        <v>PROTECCION</v>
      </c>
      <c r="F1580" s="7" t="str">
        <f>VLOOKUP(Tabla2[[#This Row],[RUBRO]],Hoja9!$B$4:$M$1963,11,0)</f>
        <v>DIRECCIÓN DE GESTIÓN HUMANA</v>
      </c>
      <c r="G1580" s="7" t="str">
        <f>VLOOKUP(Tabla2[[#This Row],[RUBRO]],Hoja9!$B$4:$M$1963,12,0)</f>
        <v>Gestión Humana- Viáticos</v>
      </c>
      <c r="H1580" s="5" t="s">
        <v>30</v>
      </c>
      <c r="I1580" s="5" t="s">
        <v>232</v>
      </c>
      <c r="J1580" s="5" t="s">
        <v>233</v>
      </c>
      <c r="K1580" s="5" t="s">
        <v>63</v>
      </c>
      <c r="L1580" s="5" t="s">
        <v>42</v>
      </c>
      <c r="M1580" s="5" t="s">
        <v>257</v>
      </c>
      <c r="N1580" s="5"/>
      <c r="O1580" s="5"/>
      <c r="P1580" s="5" t="s">
        <v>31</v>
      </c>
      <c r="Q1580" s="5" t="s">
        <v>32</v>
      </c>
      <c r="R1580" s="5" t="s">
        <v>33</v>
      </c>
      <c r="S1580" s="6" t="s">
        <v>249</v>
      </c>
      <c r="T1580" s="8">
        <v>276219000</v>
      </c>
      <c r="U1580" s="8">
        <v>0</v>
      </c>
      <c r="V1580" s="8">
        <v>0</v>
      </c>
      <c r="W1580" s="8">
        <v>276219000</v>
      </c>
      <c r="X1580" s="8">
        <v>0</v>
      </c>
      <c r="Y1580" s="8">
        <v>213785501</v>
      </c>
      <c r="Z1580" s="8">
        <v>62433499</v>
      </c>
      <c r="AA1580" s="8">
        <v>213384534</v>
      </c>
      <c r="AB1580" s="8">
        <v>130137510</v>
      </c>
      <c r="AC1580" s="8">
        <v>130137510</v>
      </c>
      <c r="AD1580" s="21">
        <v>130137510</v>
      </c>
    </row>
    <row r="1581" spans="1:30" ht="33.75" x14ac:dyDescent="0.25">
      <c r="A1581" s="20" t="s">
        <v>446</v>
      </c>
      <c r="B1581" s="6" t="s">
        <v>447</v>
      </c>
      <c r="C1581" s="7" t="s">
        <v>387</v>
      </c>
      <c r="D1581" s="7" t="s">
        <v>29</v>
      </c>
      <c r="E1581" s="3" t="str">
        <f>VLOOKUP(Tabla2[[#This Row],[RUBRO]],Hoja9!$B$4:$M$1963,10,0)</f>
        <v>PROTECCION</v>
      </c>
      <c r="F1581" s="7" t="str">
        <f>VLOOKUP(Tabla2[[#This Row],[RUBRO]],Hoja9!$B$4:$M$1963,11,0)</f>
        <v xml:space="preserve">DIRECCIÓN DE PROTECCIÓN </v>
      </c>
      <c r="G1581" s="7" t="str">
        <f>VLOOKUP(Tabla2[[#This Row],[RUBRO]],Hoja9!$B$4:$M$1963,12,0)</f>
        <v>Dirección de Protección</v>
      </c>
      <c r="H1581" s="5" t="s">
        <v>30</v>
      </c>
      <c r="I1581" s="5" t="s">
        <v>232</v>
      </c>
      <c r="J1581" s="5" t="s">
        <v>233</v>
      </c>
      <c r="K1581" s="5" t="s">
        <v>63</v>
      </c>
      <c r="L1581" s="5" t="s">
        <v>42</v>
      </c>
      <c r="M1581" s="5" t="s">
        <v>388</v>
      </c>
      <c r="N1581" s="5"/>
      <c r="O1581" s="5"/>
      <c r="P1581" s="5" t="s">
        <v>46</v>
      </c>
      <c r="Q1581" s="5" t="s">
        <v>47</v>
      </c>
      <c r="R1581" s="5" t="s">
        <v>33</v>
      </c>
      <c r="S1581" s="6" t="s">
        <v>389</v>
      </c>
      <c r="T1581" s="8">
        <v>0</v>
      </c>
      <c r="U1581" s="8">
        <v>18480000</v>
      </c>
      <c r="V1581" s="8">
        <v>0</v>
      </c>
      <c r="W1581" s="8">
        <v>18480000</v>
      </c>
      <c r="X1581" s="8">
        <v>0</v>
      </c>
      <c r="Y1581" s="8">
        <v>18480000</v>
      </c>
      <c r="Z1581" s="8">
        <v>0</v>
      </c>
      <c r="AA1581" s="8">
        <v>6480000</v>
      </c>
      <c r="AB1581" s="8">
        <v>0</v>
      </c>
      <c r="AC1581" s="8">
        <v>0</v>
      </c>
      <c r="AD1581" s="21">
        <v>0</v>
      </c>
    </row>
    <row r="1582" spans="1:30" ht="33.75" x14ac:dyDescent="0.25">
      <c r="A1582" s="20" t="s">
        <v>446</v>
      </c>
      <c r="B1582" s="6" t="s">
        <v>447</v>
      </c>
      <c r="C1582" s="7" t="s">
        <v>387</v>
      </c>
      <c r="D1582" s="7" t="s">
        <v>29</v>
      </c>
      <c r="E1582" s="3" t="str">
        <f>VLOOKUP(Tabla2[[#This Row],[RUBRO]],Hoja9!$B$4:$M$1963,10,0)</f>
        <v>PROTECCION</v>
      </c>
      <c r="F1582" s="7" t="str">
        <f>VLOOKUP(Tabla2[[#This Row],[RUBRO]],Hoja9!$B$4:$M$1963,11,0)</f>
        <v xml:space="preserve">DIRECCIÓN DE PROTECCIÓN </v>
      </c>
      <c r="G1582" s="7" t="str">
        <f>VLOOKUP(Tabla2[[#This Row],[RUBRO]],Hoja9!$B$4:$M$1963,12,0)</f>
        <v>Dirección de Protección</v>
      </c>
      <c r="H1582" s="5" t="s">
        <v>30</v>
      </c>
      <c r="I1582" s="5" t="s">
        <v>232</v>
      </c>
      <c r="J1582" s="5" t="s">
        <v>233</v>
      </c>
      <c r="K1582" s="5" t="s">
        <v>63</v>
      </c>
      <c r="L1582" s="5" t="s">
        <v>42</v>
      </c>
      <c r="M1582" s="5" t="s">
        <v>388</v>
      </c>
      <c r="N1582" s="5"/>
      <c r="O1582" s="5"/>
      <c r="P1582" s="5" t="s">
        <v>31</v>
      </c>
      <c r="Q1582" s="5" t="s">
        <v>32</v>
      </c>
      <c r="R1582" s="5" t="s">
        <v>33</v>
      </c>
      <c r="S1582" s="6" t="s">
        <v>389</v>
      </c>
      <c r="T1582" s="8">
        <v>84662000</v>
      </c>
      <c r="U1582" s="8">
        <v>0</v>
      </c>
      <c r="V1582" s="8">
        <v>0</v>
      </c>
      <c r="W1582" s="8">
        <v>84662000</v>
      </c>
      <c r="X1582" s="8">
        <v>0</v>
      </c>
      <c r="Y1582" s="8">
        <v>80754751</v>
      </c>
      <c r="Z1582" s="8">
        <v>3907249</v>
      </c>
      <c r="AA1582" s="8">
        <v>80754751</v>
      </c>
      <c r="AB1582" s="8">
        <v>33434821</v>
      </c>
      <c r="AC1582" s="8">
        <v>33434821</v>
      </c>
      <c r="AD1582" s="21">
        <v>33434821</v>
      </c>
    </row>
    <row r="1583" spans="1:30" ht="33.75" x14ac:dyDescent="0.25">
      <c r="A1583" s="20" t="s">
        <v>446</v>
      </c>
      <c r="B1583" s="6" t="s">
        <v>447</v>
      </c>
      <c r="C1583" s="7" t="s">
        <v>265</v>
      </c>
      <c r="D1583" s="7" t="s">
        <v>29</v>
      </c>
      <c r="E1583" s="3" t="str">
        <f>VLOOKUP(Tabla2[[#This Row],[RUBRO]],Hoja9!$B$4:$M$1963,10,0)</f>
        <v>PROTECCION</v>
      </c>
      <c r="F1583" s="7" t="str">
        <f>VLOOKUP(Tabla2[[#This Row],[RUBRO]],Hoja9!$B$4:$M$1963,11,0)</f>
        <v xml:space="preserve">DIRECCIÓN DE PROTECCIÓN </v>
      </c>
      <c r="G1583" s="7" t="str">
        <f>VLOOKUP(Tabla2[[#This Row],[RUBRO]],Hoja9!$B$4:$M$1963,12,0)</f>
        <v>Dirección de Protección</v>
      </c>
      <c r="H1583" s="5" t="s">
        <v>30</v>
      </c>
      <c r="I1583" s="5" t="s">
        <v>232</v>
      </c>
      <c r="J1583" s="5" t="s">
        <v>233</v>
      </c>
      <c r="K1583" s="5" t="s">
        <v>63</v>
      </c>
      <c r="L1583" s="5" t="s">
        <v>42</v>
      </c>
      <c r="M1583" s="5" t="s">
        <v>266</v>
      </c>
      <c r="N1583" s="5"/>
      <c r="O1583" s="5"/>
      <c r="P1583" s="5" t="s">
        <v>31</v>
      </c>
      <c r="Q1583" s="5" t="s">
        <v>32</v>
      </c>
      <c r="R1583" s="5" t="s">
        <v>33</v>
      </c>
      <c r="S1583" s="6" t="s">
        <v>267</v>
      </c>
      <c r="T1583" s="8">
        <v>0</v>
      </c>
      <c r="U1583" s="8">
        <v>36000</v>
      </c>
      <c r="V1583" s="8">
        <v>0</v>
      </c>
      <c r="W1583" s="8">
        <v>36000</v>
      </c>
      <c r="X1583" s="8">
        <v>0</v>
      </c>
      <c r="Y1583" s="8">
        <v>16546</v>
      </c>
      <c r="Z1583" s="8">
        <v>19454</v>
      </c>
      <c r="AA1583" s="8">
        <v>16546</v>
      </c>
      <c r="AB1583" s="8">
        <v>16546</v>
      </c>
      <c r="AC1583" s="8">
        <v>16546</v>
      </c>
      <c r="AD1583" s="21">
        <v>16546</v>
      </c>
    </row>
    <row r="1584" spans="1:30" ht="33.75" x14ac:dyDescent="0.25">
      <c r="A1584" s="20" t="s">
        <v>446</v>
      </c>
      <c r="B1584" s="6" t="s">
        <v>447</v>
      </c>
      <c r="C1584" s="7" t="s">
        <v>51</v>
      </c>
      <c r="D1584" s="7" t="s">
        <v>35</v>
      </c>
      <c r="E1584" s="3" t="str">
        <f>VLOOKUP(Tabla2[[#This Row],[RUBRO]],Hoja9!$B$4:$M$1963,10,0)</f>
        <v>PRIMERA INFANCIA</v>
      </c>
      <c r="F1584" s="7" t="str">
        <f>VLOOKUP(Tabla2[[#This Row],[RUBRO]],Hoja9!$B$4:$M$1963,11,0)</f>
        <v>DIRECCIÓN DE PRIMERA INFANCIA</v>
      </c>
      <c r="G1584" s="7" t="str">
        <f>VLOOKUP(Tabla2[[#This Row],[RUBRO]],Hoja9!$B$4:$M$1963,12,0)</f>
        <v>Primera Infancia</v>
      </c>
      <c r="H1584" s="5" t="s">
        <v>30</v>
      </c>
      <c r="I1584" s="5" t="s">
        <v>232</v>
      </c>
      <c r="J1584" s="5" t="s">
        <v>233</v>
      </c>
      <c r="K1584" s="5" t="s">
        <v>80</v>
      </c>
      <c r="L1584" s="5" t="s">
        <v>42</v>
      </c>
      <c r="M1584" s="5" t="s">
        <v>234</v>
      </c>
      <c r="N1584" s="5"/>
      <c r="O1584" s="5"/>
      <c r="P1584" s="5" t="s">
        <v>46</v>
      </c>
      <c r="Q1584" s="5" t="s">
        <v>65</v>
      </c>
      <c r="R1584" s="5" t="s">
        <v>33</v>
      </c>
      <c r="S1584" s="6" t="s">
        <v>52</v>
      </c>
      <c r="T1584" s="8">
        <v>0</v>
      </c>
      <c r="U1584" s="8">
        <v>50122800</v>
      </c>
      <c r="V1584" s="8">
        <v>0</v>
      </c>
      <c r="W1584" s="8">
        <v>50122800</v>
      </c>
      <c r="X1584" s="8">
        <v>0</v>
      </c>
      <c r="Y1584" s="8">
        <v>50122800</v>
      </c>
      <c r="Z1584" s="8">
        <v>0</v>
      </c>
      <c r="AA1584" s="8">
        <v>50122800</v>
      </c>
      <c r="AB1584" s="8">
        <v>11646700</v>
      </c>
      <c r="AC1584" s="8">
        <v>11646700</v>
      </c>
      <c r="AD1584" s="21">
        <v>11646700</v>
      </c>
    </row>
    <row r="1585" spans="1:30" ht="33.75" x14ac:dyDescent="0.25">
      <c r="A1585" s="20" t="s">
        <v>446</v>
      </c>
      <c r="B1585" s="6" t="s">
        <v>447</v>
      </c>
      <c r="C1585" s="7" t="s">
        <v>51</v>
      </c>
      <c r="D1585" s="7" t="s">
        <v>35</v>
      </c>
      <c r="E1585" s="3" t="str">
        <f>VLOOKUP(Tabla2[[#This Row],[RUBRO]],Hoja9!$B$4:$M$1963,10,0)</f>
        <v>PRIMERA INFANCIA</v>
      </c>
      <c r="F1585" s="7" t="str">
        <f>VLOOKUP(Tabla2[[#This Row],[RUBRO]],Hoja9!$B$4:$M$1963,11,0)</f>
        <v>DIRECCIÓN DE PRIMERA INFANCIA</v>
      </c>
      <c r="G1585" s="7" t="str">
        <f>VLOOKUP(Tabla2[[#This Row],[RUBRO]],Hoja9!$B$4:$M$1963,12,0)</f>
        <v>Primera Infancia</v>
      </c>
      <c r="H1585" s="5" t="s">
        <v>30</v>
      </c>
      <c r="I1585" s="5" t="s">
        <v>232</v>
      </c>
      <c r="J1585" s="5" t="s">
        <v>233</v>
      </c>
      <c r="K1585" s="5" t="s">
        <v>80</v>
      </c>
      <c r="L1585" s="5" t="s">
        <v>42</v>
      </c>
      <c r="M1585" s="5" t="s">
        <v>234</v>
      </c>
      <c r="N1585" s="5"/>
      <c r="O1585" s="5"/>
      <c r="P1585" s="5" t="s">
        <v>46</v>
      </c>
      <c r="Q1585" s="5" t="s">
        <v>47</v>
      </c>
      <c r="R1585" s="5" t="s">
        <v>33</v>
      </c>
      <c r="S1585" s="6" t="s">
        <v>52</v>
      </c>
      <c r="T1585" s="8">
        <v>0</v>
      </c>
      <c r="U1585" s="8">
        <v>3356982247</v>
      </c>
      <c r="V1585" s="8">
        <v>207769096</v>
      </c>
      <c r="W1585" s="8">
        <v>3149213151</v>
      </c>
      <c r="X1585" s="8">
        <v>0</v>
      </c>
      <c r="Y1585" s="8">
        <v>3149213151</v>
      </c>
      <c r="Z1585" s="8">
        <v>0</v>
      </c>
      <c r="AA1585" s="8">
        <v>3149213151</v>
      </c>
      <c r="AB1585" s="8">
        <v>556497167</v>
      </c>
      <c r="AC1585" s="8">
        <v>556497167</v>
      </c>
      <c r="AD1585" s="21">
        <v>556497167</v>
      </c>
    </row>
    <row r="1586" spans="1:30" ht="33.75" x14ac:dyDescent="0.25">
      <c r="A1586" s="20" t="s">
        <v>446</v>
      </c>
      <c r="B1586" s="6" t="s">
        <v>447</v>
      </c>
      <c r="C1586" s="7" t="s">
        <v>51</v>
      </c>
      <c r="D1586" s="7" t="s">
        <v>35</v>
      </c>
      <c r="E1586" s="3" t="str">
        <f>VLOOKUP(Tabla2[[#This Row],[RUBRO]],Hoja9!$B$4:$M$1963,10,0)</f>
        <v>PRIMERA INFANCIA</v>
      </c>
      <c r="F1586" s="7" t="str">
        <f>VLOOKUP(Tabla2[[#This Row],[RUBRO]],Hoja9!$B$4:$M$1963,11,0)</f>
        <v>DIRECCIÓN DE PRIMERA INFANCIA</v>
      </c>
      <c r="G1586" s="7" t="str">
        <f>VLOOKUP(Tabla2[[#This Row],[RUBRO]],Hoja9!$B$4:$M$1963,12,0)</f>
        <v>Primera Infancia</v>
      </c>
      <c r="H1586" s="5" t="s">
        <v>30</v>
      </c>
      <c r="I1586" s="5" t="s">
        <v>232</v>
      </c>
      <c r="J1586" s="5" t="s">
        <v>233</v>
      </c>
      <c r="K1586" s="5" t="s">
        <v>80</v>
      </c>
      <c r="L1586" s="5" t="s">
        <v>42</v>
      </c>
      <c r="M1586" s="5" t="s">
        <v>234</v>
      </c>
      <c r="N1586" s="5"/>
      <c r="O1586" s="5"/>
      <c r="P1586" s="5" t="s">
        <v>31</v>
      </c>
      <c r="Q1586" s="5" t="s">
        <v>171</v>
      </c>
      <c r="R1586" s="5" t="s">
        <v>33</v>
      </c>
      <c r="S1586" s="6" t="s">
        <v>52</v>
      </c>
      <c r="T1586" s="8">
        <v>85796136578</v>
      </c>
      <c r="U1586" s="8">
        <v>0</v>
      </c>
      <c r="V1586" s="8">
        <v>198008631</v>
      </c>
      <c r="W1586" s="8">
        <v>85598127947</v>
      </c>
      <c r="X1586" s="8">
        <v>0</v>
      </c>
      <c r="Y1586" s="8">
        <v>85310806179</v>
      </c>
      <c r="Z1586" s="8">
        <v>287321768</v>
      </c>
      <c r="AA1586" s="8">
        <v>85310806179</v>
      </c>
      <c r="AB1586" s="8">
        <v>43516106537</v>
      </c>
      <c r="AC1586" s="8">
        <v>43516106537</v>
      </c>
      <c r="AD1586" s="21">
        <v>43516106537</v>
      </c>
    </row>
    <row r="1587" spans="1:30" ht="33.75" x14ac:dyDescent="0.25">
      <c r="A1587" s="20" t="s">
        <v>446</v>
      </c>
      <c r="B1587" s="6" t="s">
        <v>447</v>
      </c>
      <c r="C1587" s="7" t="s">
        <v>51</v>
      </c>
      <c r="D1587" s="7" t="s">
        <v>35</v>
      </c>
      <c r="E1587" s="3" t="str">
        <f>VLOOKUP(Tabla2[[#This Row],[RUBRO]],Hoja9!$B$4:$M$1963,10,0)</f>
        <v>PRIMERA INFANCIA</v>
      </c>
      <c r="F1587" s="7" t="str">
        <f>VLOOKUP(Tabla2[[#This Row],[RUBRO]],Hoja9!$B$4:$M$1963,11,0)</f>
        <v>DIRECCIÓN DE PRIMERA INFANCIA</v>
      </c>
      <c r="G1587" s="7" t="str">
        <f>VLOOKUP(Tabla2[[#This Row],[RUBRO]],Hoja9!$B$4:$M$1963,12,0)</f>
        <v>Primera Infancia</v>
      </c>
      <c r="H1587" s="5" t="s">
        <v>30</v>
      </c>
      <c r="I1587" s="5" t="s">
        <v>232</v>
      </c>
      <c r="J1587" s="5" t="s">
        <v>233</v>
      </c>
      <c r="K1587" s="5" t="s">
        <v>80</v>
      </c>
      <c r="L1587" s="5" t="s">
        <v>42</v>
      </c>
      <c r="M1587" s="5" t="s">
        <v>234</v>
      </c>
      <c r="N1587" s="5"/>
      <c r="O1587" s="5"/>
      <c r="P1587" s="5" t="s">
        <v>31</v>
      </c>
      <c r="Q1587" s="5" t="s">
        <v>32</v>
      </c>
      <c r="R1587" s="5" t="s">
        <v>33</v>
      </c>
      <c r="S1587" s="6" t="s">
        <v>52</v>
      </c>
      <c r="T1587" s="8">
        <v>0</v>
      </c>
      <c r="U1587" s="8">
        <v>130447657</v>
      </c>
      <c r="V1587" s="8">
        <v>969220</v>
      </c>
      <c r="W1587" s="8">
        <v>129478437</v>
      </c>
      <c r="X1587" s="8">
        <v>0</v>
      </c>
      <c r="Y1587" s="8">
        <v>125108614</v>
      </c>
      <c r="Z1587" s="8">
        <v>4369823</v>
      </c>
      <c r="AA1587" s="8">
        <v>125108614</v>
      </c>
      <c r="AB1587" s="8">
        <v>124375809</v>
      </c>
      <c r="AC1587" s="8">
        <v>124375809</v>
      </c>
      <c r="AD1587" s="21">
        <v>124375809</v>
      </c>
    </row>
    <row r="1588" spans="1:30" ht="33.75" x14ac:dyDescent="0.25">
      <c r="A1588" s="20" t="s">
        <v>446</v>
      </c>
      <c r="B1588" s="6" t="s">
        <v>447</v>
      </c>
      <c r="C1588" s="7" t="s">
        <v>390</v>
      </c>
      <c r="D1588" s="7" t="s">
        <v>35</v>
      </c>
      <c r="E1588" s="3" t="str">
        <f>VLOOKUP(Tabla2[[#This Row],[RUBRO]],Hoja9!$B$4:$M$1963,10,0)</f>
        <v>PRIMERA INFANCIA</v>
      </c>
      <c r="F1588" s="7" t="str">
        <f>VLOOKUP(Tabla2[[#This Row],[RUBRO]],Hoja9!$B$4:$M$1963,11,0)</f>
        <v>DIRECCIÓN DE PRIMERA INFANCIA</v>
      </c>
      <c r="G1588" s="7" t="str">
        <f>VLOOKUP(Tabla2[[#This Row],[RUBRO]],Hoja9!$B$4:$M$1963,12,0)</f>
        <v>Primera Infancia</v>
      </c>
      <c r="H1588" s="5" t="s">
        <v>30</v>
      </c>
      <c r="I1588" s="5" t="s">
        <v>232</v>
      </c>
      <c r="J1588" s="5" t="s">
        <v>233</v>
      </c>
      <c r="K1588" s="5" t="s">
        <v>80</v>
      </c>
      <c r="L1588" s="5" t="s">
        <v>42</v>
      </c>
      <c r="M1588" s="5" t="s">
        <v>281</v>
      </c>
      <c r="N1588" s="5"/>
      <c r="O1588" s="5"/>
      <c r="P1588" s="5" t="s">
        <v>46</v>
      </c>
      <c r="Q1588" s="5" t="s">
        <v>47</v>
      </c>
      <c r="R1588" s="5" t="s">
        <v>33</v>
      </c>
      <c r="S1588" s="6" t="s">
        <v>391</v>
      </c>
      <c r="T1588" s="8">
        <v>0</v>
      </c>
      <c r="U1588" s="8">
        <v>2369850496</v>
      </c>
      <c r="V1588" s="8">
        <v>96578743</v>
      </c>
      <c r="W1588" s="8">
        <v>2273271753</v>
      </c>
      <c r="X1588" s="8">
        <v>0</v>
      </c>
      <c r="Y1588" s="8">
        <v>2218071382</v>
      </c>
      <c r="Z1588" s="8">
        <v>55200371</v>
      </c>
      <c r="AA1588" s="8">
        <v>2218071382</v>
      </c>
      <c r="AB1588" s="8">
        <v>474323878</v>
      </c>
      <c r="AC1588" s="8">
        <v>474323878</v>
      </c>
      <c r="AD1588" s="21">
        <v>474323878</v>
      </c>
    </row>
    <row r="1589" spans="1:30" ht="33.75" x14ac:dyDescent="0.25">
      <c r="A1589" s="20" t="s">
        <v>446</v>
      </c>
      <c r="B1589" s="6" t="s">
        <v>447</v>
      </c>
      <c r="C1589" s="7" t="s">
        <v>390</v>
      </c>
      <c r="D1589" s="7" t="s">
        <v>35</v>
      </c>
      <c r="E1589" s="3" t="str">
        <f>VLOOKUP(Tabla2[[#This Row],[RUBRO]],Hoja9!$B$4:$M$1963,10,0)</f>
        <v>PRIMERA INFANCIA</v>
      </c>
      <c r="F1589" s="7" t="str">
        <f>VLOOKUP(Tabla2[[#This Row],[RUBRO]],Hoja9!$B$4:$M$1963,11,0)</f>
        <v>DIRECCIÓN DE PRIMERA INFANCIA</v>
      </c>
      <c r="G1589" s="7" t="str">
        <f>VLOOKUP(Tabla2[[#This Row],[RUBRO]],Hoja9!$B$4:$M$1963,12,0)</f>
        <v>Primera Infancia</v>
      </c>
      <c r="H1589" s="5" t="s">
        <v>30</v>
      </c>
      <c r="I1589" s="5" t="s">
        <v>232</v>
      </c>
      <c r="J1589" s="5" t="s">
        <v>233</v>
      </c>
      <c r="K1589" s="5" t="s">
        <v>80</v>
      </c>
      <c r="L1589" s="5" t="s">
        <v>42</v>
      </c>
      <c r="M1589" s="5" t="s">
        <v>281</v>
      </c>
      <c r="N1589" s="5"/>
      <c r="O1589" s="5"/>
      <c r="P1589" s="5" t="s">
        <v>31</v>
      </c>
      <c r="Q1589" s="5" t="s">
        <v>171</v>
      </c>
      <c r="R1589" s="5" t="s">
        <v>33</v>
      </c>
      <c r="S1589" s="6" t="s">
        <v>391</v>
      </c>
      <c r="T1589" s="8">
        <v>10496759389</v>
      </c>
      <c r="U1589" s="8">
        <v>0</v>
      </c>
      <c r="V1589" s="8">
        <v>68349300</v>
      </c>
      <c r="W1589" s="8">
        <v>10428410089</v>
      </c>
      <c r="X1589" s="8">
        <v>0</v>
      </c>
      <c r="Y1589" s="8">
        <v>10332426181</v>
      </c>
      <c r="Z1589" s="8">
        <v>95983908</v>
      </c>
      <c r="AA1589" s="8">
        <v>10332426181</v>
      </c>
      <c r="AB1589" s="8">
        <v>4451088109</v>
      </c>
      <c r="AC1589" s="8">
        <v>4451088109</v>
      </c>
      <c r="AD1589" s="21">
        <v>4451088109</v>
      </c>
    </row>
    <row r="1590" spans="1:30" ht="33.75" x14ac:dyDescent="0.25">
      <c r="A1590" s="20" t="s">
        <v>446</v>
      </c>
      <c r="B1590" s="6" t="s">
        <v>447</v>
      </c>
      <c r="C1590" s="7" t="s">
        <v>270</v>
      </c>
      <c r="D1590" s="7" t="s">
        <v>35</v>
      </c>
      <c r="E1590" s="3" t="str">
        <f>VLOOKUP(Tabla2[[#This Row],[RUBRO]],Hoja9!$B$4:$M$1963,10,0)</f>
        <v>PRIMERA INFANCIA</v>
      </c>
      <c r="F1590" s="7" t="str">
        <f>VLOOKUP(Tabla2[[#This Row],[RUBRO]],Hoja9!$B$4:$M$1963,11,0)</f>
        <v>DIRECCIÓN DE PRIMERA INFANCIA</v>
      </c>
      <c r="G1590" s="7" t="str">
        <f>VLOOKUP(Tabla2[[#This Row],[RUBRO]],Hoja9!$B$4:$M$1963,12,0)</f>
        <v>Primera Infancia</v>
      </c>
      <c r="H1590" s="5" t="s">
        <v>30</v>
      </c>
      <c r="I1590" s="5" t="s">
        <v>232</v>
      </c>
      <c r="J1590" s="5" t="s">
        <v>233</v>
      </c>
      <c r="K1590" s="5" t="s">
        <v>80</v>
      </c>
      <c r="L1590" s="5" t="s">
        <v>42</v>
      </c>
      <c r="M1590" s="5" t="s">
        <v>243</v>
      </c>
      <c r="N1590" s="5"/>
      <c r="O1590" s="5"/>
      <c r="P1590" s="5" t="s">
        <v>46</v>
      </c>
      <c r="Q1590" s="5" t="s">
        <v>47</v>
      </c>
      <c r="R1590" s="5" t="s">
        <v>33</v>
      </c>
      <c r="S1590" s="6" t="s">
        <v>271</v>
      </c>
      <c r="T1590" s="8">
        <v>0</v>
      </c>
      <c r="U1590" s="8">
        <v>2112170592</v>
      </c>
      <c r="V1590" s="8">
        <v>0</v>
      </c>
      <c r="W1590" s="8">
        <v>2112170592</v>
      </c>
      <c r="X1590" s="8">
        <v>0</v>
      </c>
      <c r="Y1590" s="8">
        <v>2112170592</v>
      </c>
      <c r="Z1590" s="8">
        <v>0</v>
      </c>
      <c r="AA1590" s="8">
        <v>2112170592</v>
      </c>
      <c r="AB1590" s="8">
        <v>1035159396</v>
      </c>
      <c r="AC1590" s="8">
        <v>1035159396</v>
      </c>
      <c r="AD1590" s="21">
        <v>1035159396</v>
      </c>
    </row>
    <row r="1591" spans="1:30" ht="33.75" x14ac:dyDescent="0.25">
      <c r="A1591" s="20" t="s">
        <v>446</v>
      </c>
      <c r="B1591" s="6" t="s">
        <v>447</v>
      </c>
      <c r="C1591" s="7" t="s">
        <v>274</v>
      </c>
      <c r="D1591" s="7" t="s">
        <v>35</v>
      </c>
      <c r="E1591" s="3" t="str">
        <f>VLOOKUP(Tabla2[[#This Row],[RUBRO]],Hoja9!$B$4:$M$1963,10,0)</f>
        <v>PRIMERA INFANCIA</v>
      </c>
      <c r="F1591" s="7" t="str">
        <f>VLOOKUP(Tabla2[[#This Row],[RUBRO]],Hoja9!$B$4:$M$1963,11,0)</f>
        <v>DIRECCIÓN DE GESTIÓN HUMANA</v>
      </c>
      <c r="G1591" s="7" t="str">
        <f>VLOOKUP(Tabla2[[#This Row],[RUBRO]],Hoja9!$B$4:$M$1963,12,0)</f>
        <v>Gestión Humana - Pres. Serv</v>
      </c>
      <c r="H1591" s="5" t="s">
        <v>30</v>
      </c>
      <c r="I1591" s="5" t="s">
        <v>232</v>
      </c>
      <c r="J1591" s="5" t="s">
        <v>233</v>
      </c>
      <c r="K1591" s="5" t="s">
        <v>80</v>
      </c>
      <c r="L1591" s="5" t="s">
        <v>42</v>
      </c>
      <c r="M1591" s="5" t="s">
        <v>254</v>
      </c>
      <c r="N1591" s="5"/>
      <c r="O1591" s="5"/>
      <c r="P1591" s="5" t="s">
        <v>31</v>
      </c>
      <c r="Q1591" s="5" t="s">
        <v>32</v>
      </c>
      <c r="R1591" s="5" t="s">
        <v>33</v>
      </c>
      <c r="S1591" s="6" t="s">
        <v>59</v>
      </c>
      <c r="T1591" s="8">
        <v>0</v>
      </c>
      <c r="U1591" s="8">
        <v>638725335</v>
      </c>
      <c r="V1591" s="8">
        <v>0</v>
      </c>
      <c r="W1591" s="8">
        <v>638725335</v>
      </c>
      <c r="X1591" s="8">
        <v>0</v>
      </c>
      <c r="Y1591" s="8">
        <v>638725335</v>
      </c>
      <c r="Z1591" s="8">
        <v>0</v>
      </c>
      <c r="AA1591" s="8">
        <v>638725335</v>
      </c>
      <c r="AB1591" s="8">
        <v>282020670</v>
      </c>
      <c r="AC1591" s="8">
        <v>282020670</v>
      </c>
      <c r="AD1591" s="21">
        <v>282020670</v>
      </c>
    </row>
    <row r="1592" spans="1:30" ht="33.75" x14ac:dyDescent="0.25">
      <c r="A1592" s="20" t="s">
        <v>446</v>
      </c>
      <c r="B1592" s="6" t="s">
        <v>447</v>
      </c>
      <c r="C1592" s="7" t="s">
        <v>275</v>
      </c>
      <c r="D1592" s="7" t="s">
        <v>35</v>
      </c>
      <c r="E1592" s="3" t="str">
        <f>VLOOKUP(Tabla2[[#This Row],[RUBRO]],Hoja9!$B$4:$M$1963,10,0)</f>
        <v>PRIMERA INFANCIA</v>
      </c>
      <c r="F1592" s="7" t="str">
        <f>VLOOKUP(Tabla2[[#This Row],[RUBRO]],Hoja9!$B$4:$M$1963,11,0)</f>
        <v>DIRECCIÓN DE GESTIÓN HUMANA</v>
      </c>
      <c r="G1592" s="7" t="str">
        <f>VLOOKUP(Tabla2[[#This Row],[RUBRO]],Hoja9!$B$4:$M$1963,12,0)</f>
        <v>Gestión Humana- Viáticos</v>
      </c>
      <c r="H1592" s="5" t="s">
        <v>30</v>
      </c>
      <c r="I1592" s="5" t="s">
        <v>232</v>
      </c>
      <c r="J1592" s="5" t="s">
        <v>233</v>
      </c>
      <c r="K1592" s="5" t="s">
        <v>80</v>
      </c>
      <c r="L1592" s="5" t="s">
        <v>42</v>
      </c>
      <c r="M1592" s="5" t="s">
        <v>276</v>
      </c>
      <c r="N1592" s="5"/>
      <c r="O1592" s="5"/>
      <c r="P1592" s="5" t="s">
        <v>31</v>
      </c>
      <c r="Q1592" s="5" t="s">
        <v>32</v>
      </c>
      <c r="R1592" s="5" t="s">
        <v>33</v>
      </c>
      <c r="S1592" s="6" t="s">
        <v>249</v>
      </c>
      <c r="T1592" s="8">
        <v>4300000</v>
      </c>
      <c r="U1592" s="8">
        <v>90200722</v>
      </c>
      <c r="V1592" s="8">
        <v>0</v>
      </c>
      <c r="W1592" s="8">
        <v>94500722</v>
      </c>
      <c r="X1592" s="8">
        <v>0</v>
      </c>
      <c r="Y1592" s="8">
        <v>78230884</v>
      </c>
      <c r="Z1592" s="8">
        <v>16269838</v>
      </c>
      <c r="AA1592" s="8">
        <v>78230884</v>
      </c>
      <c r="AB1592" s="8">
        <v>49043709</v>
      </c>
      <c r="AC1592" s="8">
        <v>49043709</v>
      </c>
      <c r="AD1592" s="21">
        <v>49043709</v>
      </c>
    </row>
    <row r="1593" spans="1:30" ht="56.25" x14ac:dyDescent="0.25">
      <c r="A1593" s="20" t="s">
        <v>446</v>
      </c>
      <c r="B1593" s="6" t="s">
        <v>447</v>
      </c>
      <c r="C1593" s="7" t="s">
        <v>278</v>
      </c>
      <c r="D1593" s="7" t="s">
        <v>507</v>
      </c>
      <c r="E1593" s="3" t="str">
        <f>VLOOKUP(Tabla2[[#This Row],[RUBRO]],Hoja9!$B$4:$M$1963,10,0)</f>
        <v>FAMILIA</v>
      </c>
      <c r="F1593" s="7" t="str">
        <f>VLOOKUP(Tabla2[[#This Row],[RUBRO]],Hoja9!$B$4:$M$1963,11,0)</f>
        <v>DIRECCIÓN DE FAMILIAS Y COMUNIDADES</v>
      </c>
      <c r="G1593" s="7" t="str">
        <f>VLOOKUP(Tabla2[[#This Row],[RUBRO]],Hoja9!$B$4:$M$1963,12,0)</f>
        <v>Familia</v>
      </c>
      <c r="H1593" s="5" t="s">
        <v>30</v>
      </c>
      <c r="I1593" s="5" t="s">
        <v>232</v>
      </c>
      <c r="J1593" s="5" t="s">
        <v>233</v>
      </c>
      <c r="K1593" s="5" t="s">
        <v>64</v>
      </c>
      <c r="L1593" s="5" t="s">
        <v>42</v>
      </c>
      <c r="M1593" s="5" t="s">
        <v>234</v>
      </c>
      <c r="N1593" s="5"/>
      <c r="O1593" s="5"/>
      <c r="P1593" s="5" t="s">
        <v>31</v>
      </c>
      <c r="Q1593" s="5" t="s">
        <v>32</v>
      </c>
      <c r="R1593" s="5" t="s">
        <v>33</v>
      </c>
      <c r="S1593" s="6" t="s">
        <v>279</v>
      </c>
      <c r="T1593" s="8">
        <v>2534544000</v>
      </c>
      <c r="U1593" s="8">
        <v>176263200</v>
      </c>
      <c r="V1593" s="8">
        <v>0</v>
      </c>
      <c r="W1593" s="8">
        <v>2710807200</v>
      </c>
      <c r="X1593" s="8">
        <v>0</v>
      </c>
      <c r="Y1593" s="8">
        <v>2710807200</v>
      </c>
      <c r="Z1593" s="8">
        <v>0</v>
      </c>
      <c r="AA1593" s="8">
        <v>2710807200</v>
      </c>
      <c r="AB1593" s="8">
        <v>1140544800</v>
      </c>
      <c r="AC1593" s="8">
        <v>1140544800</v>
      </c>
      <c r="AD1593" s="21">
        <v>1140544800</v>
      </c>
    </row>
    <row r="1594" spans="1:30" ht="56.25" x14ac:dyDescent="0.25">
      <c r="A1594" s="20" t="s">
        <v>446</v>
      </c>
      <c r="B1594" s="6" t="s">
        <v>447</v>
      </c>
      <c r="C1594" s="7" t="s">
        <v>280</v>
      </c>
      <c r="D1594" s="7" t="s">
        <v>507</v>
      </c>
      <c r="E1594" s="3" t="str">
        <f>VLOOKUP(Tabla2[[#This Row],[RUBRO]],Hoja9!$B$4:$M$1963,10,0)</f>
        <v>FAMILIA</v>
      </c>
      <c r="F1594" s="7" t="str">
        <f>VLOOKUP(Tabla2[[#This Row],[RUBRO]],Hoja9!$B$4:$M$1963,11,0)</f>
        <v>DIRECCIÓN DE FAMILIAS Y COMUNIDADES</v>
      </c>
      <c r="G1594" s="7" t="str">
        <f>VLOOKUP(Tabla2[[#This Row],[RUBRO]],Hoja9!$B$4:$M$1963,12,0)</f>
        <v>Familia</v>
      </c>
      <c r="H1594" s="5" t="s">
        <v>30</v>
      </c>
      <c r="I1594" s="5" t="s">
        <v>232</v>
      </c>
      <c r="J1594" s="5" t="s">
        <v>233</v>
      </c>
      <c r="K1594" s="5" t="s">
        <v>64</v>
      </c>
      <c r="L1594" s="5" t="s">
        <v>42</v>
      </c>
      <c r="M1594" s="5" t="s">
        <v>281</v>
      </c>
      <c r="N1594" s="5"/>
      <c r="O1594" s="5"/>
      <c r="P1594" s="5" t="s">
        <v>31</v>
      </c>
      <c r="Q1594" s="5" t="s">
        <v>32</v>
      </c>
      <c r="R1594" s="5" t="s">
        <v>33</v>
      </c>
      <c r="S1594" s="6" t="s">
        <v>282</v>
      </c>
      <c r="T1594" s="8">
        <v>1947400000</v>
      </c>
      <c r="U1594" s="8">
        <v>10583200</v>
      </c>
      <c r="V1594" s="8">
        <v>0</v>
      </c>
      <c r="W1594" s="8">
        <v>1957983200</v>
      </c>
      <c r="X1594" s="8">
        <v>0</v>
      </c>
      <c r="Y1594" s="8">
        <v>1957983200</v>
      </c>
      <c r="Z1594" s="8">
        <v>0</v>
      </c>
      <c r="AA1594" s="8">
        <v>1957983200</v>
      </c>
      <c r="AB1594" s="8">
        <v>580269960</v>
      </c>
      <c r="AC1594" s="8">
        <v>580269960</v>
      </c>
      <c r="AD1594" s="21">
        <v>580269960</v>
      </c>
    </row>
    <row r="1595" spans="1:30" ht="33.75" x14ac:dyDescent="0.25">
      <c r="A1595" s="20" t="s">
        <v>446</v>
      </c>
      <c r="B1595" s="6" t="s">
        <v>447</v>
      </c>
      <c r="C1595" s="7" t="s">
        <v>285</v>
      </c>
      <c r="D1595" s="7" t="s">
        <v>507</v>
      </c>
      <c r="E1595" s="3" t="str">
        <f>VLOOKUP(Tabla2[[#This Row],[RUBRO]],Hoja9!$B$4:$M$1963,10,0)</f>
        <v>FAMILIA</v>
      </c>
      <c r="F1595" s="7" t="str">
        <f>VLOOKUP(Tabla2[[#This Row],[RUBRO]],Hoja9!$B$4:$M$1963,11,0)</f>
        <v>DIRECCIÓN DE GESTIÓN HUMANA</v>
      </c>
      <c r="G1595" s="7" t="str">
        <f>VLOOKUP(Tabla2[[#This Row],[RUBRO]],Hoja9!$B$4:$M$1963,12,0)</f>
        <v>Gestión Humana - Pres. Serv</v>
      </c>
      <c r="H1595" s="5" t="s">
        <v>30</v>
      </c>
      <c r="I1595" s="5" t="s">
        <v>232</v>
      </c>
      <c r="J1595" s="5" t="s">
        <v>233</v>
      </c>
      <c r="K1595" s="5" t="s">
        <v>64</v>
      </c>
      <c r="L1595" s="5" t="s">
        <v>42</v>
      </c>
      <c r="M1595" s="5" t="s">
        <v>243</v>
      </c>
      <c r="N1595" s="5"/>
      <c r="O1595" s="5"/>
      <c r="P1595" s="5" t="s">
        <v>31</v>
      </c>
      <c r="Q1595" s="5" t="s">
        <v>32</v>
      </c>
      <c r="R1595" s="5" t="s">
        <v>33</v>
      </c>
      <c r="S1595" s="6" t="s">
        <v>59</v>
      </c>
      <c r="T1595" s="8">
        <v>32791000</v>
      </c>
      <c r="U1595" s="8">
        <v>0</v>
      </c>
      <c r="V1595" s="8">
        <v>0</v>
      </c>
      <c r="W1595" s="8">
        <v>32791000</v>
      </c>
      <c r="X1595" s="8">
        <v>0</v>
      </c>
      <c r="Y1595" s="8">
        <v>32791000</v>
      </c>
      <c r="Z1595" s="8">
        <v>0</v>
      </c>
      <c r="AA1595" s="8">
        <v>32791000</v>
      </c>
      <c r="AB1595" s="8">
        <v>13811967</v>
      </c>
      <c r="AC1595" s="8">
        <v>13811967</v>
      </c>
      <c r="AD1595" s="21">
        <v>13811967</v>
      </c>
    </row>
    <row r="1596" spans="1:30" ht="33.75" x14ac:dyDescent="0.25">
      <c r="A1596" s="20" t="s">
        <v>446</v>
      </c>
      <c r="B1596" s="6" t="s">
        <v>447</v>
      </c>
      <c r="C1596" s="7" t="s">
        <v>286</v>
      </c>
      <c r="D1596" s="7" t="s">
        <v>507</v>
      </c>
      <c r="E1596" s="3" t="str">
        <f>VLOOKUP(Tabla2[[#This Row],[RUBRO]],Hoja9!$B$4:$M$1963,10,0)</f>
        <v>FAMILIA</v>
      </c>
      <c r="F1596" s="7" t="str">
        <f>VLOOKUP(Tabla2[[#This Row],[RUBRO]],Hoja9!$B$4:$M$1963,11,0)</f>
        <v>DIRECCIÓN DE GESTIÓN HUMANA</v>
      </c>
      <c r="G1596" s="7" t="str">
        <f>VLOOKUP(Tabla2[[#This Row],[RUBRO]],Hoja9!$B$4:$M$1963,12,0)</f>
        <v>Gestión Humana- Viáticos</v>
      </c>
      <c r="H1596" s="5" t="s">
        <v>30</v>
      </c>
      <c r="I1596" s="5" t="s">
        <v>232</v>
      </c>
      <c r="J1596" s="5" t="s">
        <v>233</v>
      </c>
      <c r="K1596" s="5" t="s">
        <v>64</v>
      </c>
      <c r="L1596" s="5" t="s">
        <v>42</v>
      </c>
      <c r="M1596" s="5" t="s">
        <v>246</v>
      </c>
      <c r="N1596" s="5"/>
      <c r="O1596" s="5"/>
      <c r="P1596" s="5" t="s">
        <v>31</v>
      </c>
      <c r="Q1596" s="5" t="s">
        <v>32</v>
      </c>
      <c r="R1596" s="5" t="s">
        <v>33</v>
      </c>
      <c r="S1596" s="6" t="s">
        <v>249</v>
      </c>
      <c r="T1596" s="8">
        <v>28448199</v>
      </c>
      <c r="U1596" s="8">
        <v>0</v>
      </c>
      <c r="V1596" s="8">
        <v>0</v>
      </c>
      <c r="W1596" s="8">
        <v>28448199</v>
      </c>
      <c r="X1596" s="8">
        <v>0</v>
      </c>
      <c r="Y1596" s="8">
        <v>18032183</v>
      </c>
      <c r="Z1596" s="8">
        <v>10416016</v>
      </c>
      <c r="AA1596" s="8">
        <v>18032183</v>
      </c>
      <c r="AB1596" s="8">
        <v>13208280</v>
      </c>
      <c r="AC1596" s="8">
        <v>13208280</v>
      </c>
      <c r="AD1596" s="21">
        <v>13208280</v>
      </c>
    </row>
    <row r="1597" spans="1:30" ht="56.25" x14ac:dyDescent="0.25">
      <c r="A1597" s="20" t="s">
        <v>446</v>
      </c>
      <c r="B1597" s="6" t="s">
        <v>447</v>
      </c>
      <c r="C1597" s="7" t="s">
        <v>478</v>
      </c>
      <c r="D1597" s="7" t="s">
        <v>507</v>
      </c>
      <c r="E1597" s="3" t="str">
        <f>VLOOKUP(Tabla2[[#This Row],[RUBRO]],Hoja9!$B$4:$M$1963,10,0)</f>
        <v>FAMILIA</v>
      </c>
      <c r="F1597" s="7" t="str">
        <f>VLOOKUP(Tabla2[[#This Row],[RUBRO]],Hoja9!$B$4:$M$1963,11,0)</f>
        <v>DIRECCIÓN DE FAMILIAS Y COMUNIDADES</v>
      </c>
      <c r="G1597" s="7" t="str">
        <f>VLOOKUP(Tabla2[[#This Row],[RUBRO]],Hoja9!$B$4:$M$1963,12,0)</f>
        <v>Familia</v>
      </c>
      <c r="H1597" s="5" t="s">
        <v>30</v>
      </c>
      <c r="I1597" s="5" t="s">
        <v>232</v>
      </c>
      <c r="J1597" s="5" t="s">
        <v>233</v>
      </c>
      <c r="K1597" s="5" t="s">
        <v>64</v>
      </c>
      <c r="L1597" s="5" t="s">
        <v>42</v>
      </c>
      <c r="M1597" s="5" t="s">
        <v>266</v>
      </c>
      <c r="N1597" s="5"/>
      <c r="O1597" s="5"/>
      <c r="P1597" s="5" t="s">
        <v>31</v>
      </c>
      <c r="Q1597" s="5" t="s">
        <v>32</v>
      </c>
      <c r="R1597" s="5" t="s">
        <v>33</v>
      </c>
      <c r="S1597" s="6" t="s">
        <v>267</v>
      </c>
      <c r="T1597" s="8">
        <v>4984</v>
      </c>
      <c r="U1597" s="8">
        <v>0</v>
      </c>
      <c r="V1597" s="8">
        <v>0</v>
      </c>
      <c r="W1597" s="8">
        <v>4984</v>
      </c>
      <c r="X1597" s="8">
        <v>0</v>
      </c>
      <c r="Y1597" s="8">
        <v>0</v>
      </c>
      <c r="Z1597" s="8">
        <v>4984</v>
      </c>
      <c r="AA1597" s="8">
        <v>0</v>
      </c>
      <c r="AB1597" s="8">
        <v>0</v>
      </c>
      <c r="AC1597" s="8">
        <v>0</v>
      </c>
      <c r="AD1597" s="21">
        <v>0</v>
      </c>
    </row>
    <row r="1598" spans="1:30" ht="45" x14ac:dyDescent="0.25">
      <c r="A1598" s="20" t="s">
        <v>446</v>
      </c>
      <c r="B1598" s="6" t="s">
        <v>447</v>
      </c>
      <c r="C1598" s="7" t="s">
        <v>392</v>
      </c>
      <c r="D1598" s="7" t="s">
        <v>512</v>
      </c>
      <c r="E1598" s="3" t="str">
        <f>VLOOKUP(Tabla2[[#This Row],[RUBRO]],Hoja9!$B$4:$M$1963,10,0)</f>
        <v>GENERACIONES</v>
      </c>
      <c r="F1598" s="7" t="str">
        <f>VLOOKUP(Tabla2[[#This Row],[RUBRO]],Hoja9!$B$4:$M$1963,11,0)</f>
        <v>DIRECCIÓN DE NIÑEZ Y ADOLESCENCIA</v>
      </c>
      <c r="G1598" s="7" t="str">
        <f>VLOOKUP(Tabla2[[#This Row],[RUBRO]],Hoja9!$B$4:$M$1963,12,0)</f>
        <v>Niñez y adolescencia</v>
      </c>
      <c r="H1598" s="5" t="s">
        <v>30</v>
      </c>
      <c r="I1598" s="5" t="s">
        <v>232</v>
      </c>
      <c r="J1598" s="5" t="s">
        <v>233</v>
      </c>
      <c r="K1598" s="5" t="s">
        <v>68</v>
      </c>
      <c r="L1598" s="5" t="s">
        <v>42</v>
      </c>
      <c r="M1598" s="5" t="s">
        <v>234</v>
      </c>
      <c r="N1598" s="5"/>
      <c r="O1598" s="5"/>
      <c r="P1598" s="5" t="s">
        <v>31</v>
      </c>
      <c r="Q1598" s="5" t="s">
        <v>32</v>
      </c>
      <c r="R1598" s="5" t="s">
        <v>33</v>
      </c>
      <c r="S1598" s="6" t="s">
        <v>393</v>
      </c>
      <c r="T1598" s="8">
        <v>1614449370</v>
      </c>
      <c r="U1598" s="8">
        <v>153441000</v>
      </c>
      <c r="V1598" s="8">
        <v>152903077</v>
      </c>
      <c r="W1598" s="8">
        <v>1614987293</v>
      </c>
      <c r="X1598" s="8">
        <v>0</v>
      </c>
      <c r="Y1598" s="8">
        <v>1461546293</v>
      </c>
      <c r="Z1598" s="8">
        <v>153441000</v>
      </c>
      <c r="AA1598" s="8">
        <v>1461546293</v>
      </c>
      <c r="AB1598" s="8">
        <v>103930667</v>
      </c>
      <c r="AC1598" s="8">
        <v>103930667</v>
      </c>
      <c r="AD1598" s="21">
        <v>103930667</v>
      </c>
    </row>
    <row r="1599" spans="1:30" ht="45" x14ac:dyDescent="0.25">
      <c r="A1599" s="20" t="s">
        <v>446</v>
      </c>
      <c r="B1599" s="6" t="s">
        <v>447</v>
      </c>
      <c r="C1599" s="7" t="s">
        <v>394</v>
      </c>
      <c r="D1599" s="7" t="s">
        <v>512</v>
      </c>
      <c r="E1599" s="3" t="str">
        <f>VLOOKUP(Tabla2[[#This Row],[RUBRO]],Hoja9!$B$4:$M$1963,10,0)</f>
        <v>GENERACIONES</v>
      </c>
      <c r="F1599" s="7" t="str">
        <f>VLOOKUP(Tabla2[[#This Row],[RUBRO]],Hoja9!$B$4:$M$1963,11,0)</f>
        <v>DIRECCIÓN DE NIÑEZ Y ADOLESCENCIA</v>
      </c>
      <c r="G1599" s="7" t="str">
        <f>VLOOKUP(Tabla2[[#This Row],[RUBRO]],Hoja9!$B$4:$M$1963,12,0)</f>
        <v>Niñez y adolescencia</v>
      </c>
      <c r="H1599" s="5" t="s">
        <v>30</v>
      </c>
      <c r="I1599" s="5" t="s">
        <v>232</v>
      </c>
      <c r="J1599" s="5" t="s">
        <v>233</v>
      </c>
      <c r="K1599" s="5" t="s">
        <v>68</v>
      </c>
      <c r="L1599" s="5" t="s">
        <v>42</v>
      </c>
      <c r="M1599" s="5" t="s">
        <v>281</v>
      </c>
      <c r="N1599" s="5"/>
      <c r="O1599" s="5"/>
      <c r="P1599" s="5" t="s">
        <v>31</v>
      </c>
      <c r="Q1599" s="5" t="s">
        <v>32</v>
      </c>
      <c r="R1599" s="5" t="s">
        <v>33</v>
      </c>
      <c r="S1599" s="6" t="s">
        <v>395</v>
      </c>
      <c r="T1599" s="8">
        <v>280086430</v>
      </c>
      <c r="U1599" s="8">
        <v>22730800</v>
      </c>
      <c r="V1599" s="8">
        <v>11089072</v>
      </c>
      <c r="W1599" s="8">
        <v>291728158</v>
      </c>
      <c r="X1599" s="8">
        <v>0</v>
      </c>
      <c r="Y1599" s="8">
        <v>268997358</v>
      </c>
      <c r="Z1599" s="8">
        <v>22730800</v>
      </c>
      <c r="AA1599" s="8">
        <v>268997358</v>
      </c>
      <c r="AB1599" s="8">
        <v>49420552</v>
      </c>
      <c r="AC1599" s="8">
        <v>49420552</v>
      </c>
      <c r="AD1599" s="21">
        <v>49420552</v>
      </c>
    </row>
    <row r="1600" spans="1:30" ht="45" x14ac:dyDescent="0.25">
      <c r="A1600" s="20" t="s">
        <v>446</v>
      </c>
      <c r="B1600" s="6" t="s">
        <v>447</v>
      </c>
      <c r="C1600" s="7" t="s">
        <v>291</v>
      </c>
      <c r="D1600" s="7" t="s">
        <v>512</v>
      </c>
      <c r="E1600" s="3" t="str">
        <f>VLOOKUP(Tabla2[[#This Row],[RUBRO]],Hoja9!$B$4:$M$1963,10,0)</f>
        <v>GENERACIONES</v>
      </c>
      <c r="F1600" s="7" t="str">
        <f>VLOOKUP(Tabla2[[#This Row],[RUBRO]],Hoja9!$B$4:$M$1963,11,0)</f>
        <v>DIRECCIÓN DE NIÑEZ Y ADOLESCENCIA</v>
      </c>
      <c r="G1600" s="7" t="str">
        <f>VLOOKUP(Tabla2[[#This Row],[RUBRO]],Hoja9!$B$4:$M$1963,12,0)</f>
        <v>Niñez y adolescencia</v>
      </c>
      <c r="H1600" s="5" t="s">
        <v>30</v>
      </c>
      <c r="I1600" s="5" t="s">
        <v>232</v>
      </c>
      <c r="J1600" s="5" t="s">
        <v>233</v>
      </c>
      <c r="K1600" s="5" t="s">
        <v>68</v>
      </c>
      <c r="L1600" s="5" t="s">
        <v>42</v>
      </c>
      <c r="M1600" s="5" t="s">
        <v>243</v>
      </c>
      <c r="N1600" s="5"/>
      <c r="O1600" s="5"/>
      <c r="P1600" s="5" t="s">
        <v>31</v>
      </c>
      <c r="Q1600" s="5" t="s">
        <v>32</v>
      </c>
      <c r="R1600" s="5" t="s">
        <v>33</v>
      </c>
      <c r="S1600" s="6" t="s">
        <v>292</v>
      </c>
      <c r="T1600" s="8">
        <v>0</v>
      </c>
      <c r="U1600" s="8">
        <v>176263200</v>
      </c>
      <c r="V1600" s="8">
        <v>0</v>
      </c>
      <c r="W1600" s="8">
        <v>176263200</v>
      </c>
      <c r="X1600" s="8">
        <v>0</v>
      </c>
      <c r="Y1600" s="8">
        <v>176263200</v>
      </c>
      <c r="Z1600" s="8">
        <v>0</v>
      </c>
      <c r="AA1600" s="8">
        <v>176263200</v>
      </c>
      <c r="AB1600" s="8">
        <v>0</v>
      </c>
      <c r="AC1600" s="8">
        <v>0</v>
      </c>
      <c r="AD1600" s="21">
        <v>0</v>
      </c>
    </row>
    <row r="1601" spans="1:30" ht="33.75" x14ac:dyDescent="0.25">
      <c r="A1601" s="20" t="s">
        <v>446</v>
      </c>
      <c r="B1601" s="6" t="s">
        <v>447</v>
      </c>
      <c r="C1601" s="7" t="s">
        <v>293</v>
      </c>
      <c r="D1601" s="7" t="s">
        <v>512</v>
      </c>
      <c r="E1601" s="3" t="str">
        <f>VLOOKUP(Tabla2[[#This Row],[RUBRO]],Hoja9!$B$4:$M$1963,10,0)</f>
        <v>GENERACIONES</v>
      </c>
      <c r="F1601" s="7" t="str">
        <f>VLOOKUP(Tabla2[[#This Row],[RUBRO]],Hoja9!$B$4:$M$1963,11,0)</f>
        <v>DIRECCIÓN DE GESTIÓN HUMANA</v>
      </c>
      <c r="G1601" s="7" t="str">
        <f>VLOOKUP(Tabla2[[#This Row],[RUBRO]],Hoja9!$B$4:$M$1963,12,0)</f>
        <v>Gestión Humana - Pres. Serv</v>
      </c>
      <c r="H1601" s="5" t="s">
        <v>30</v>
      </c>
      <c r="I1601" s="5" t="s">
        <v>232</v>
      </c>
      <c r="J1601" s="5" t="s">
        <v>233</v>
      </c>
      <c r="K1601" s="5" t="s">
        <v>68</v>
      </c>
      <c r="L1601" s="5" t="s">
        <v>42</v>
      </c>
      <c r="M1601" s="5" t="s">
        <v>248</v>
      </c>
      <c r="N1601" s="5"/>
      <c r="O1601" s="5"/>
      <c r="P1601" s="5" t="s">
        <v>31</v>
      </c>
      <c r="Q1601" s="5" t="s">
        <v>32</v>
      </c>
      <c r="R1601" s="5" t="s">
        <v>33</v>
      </c>
      <c r="S1601" s="6" t="s">
        <v>59</v>
      </c>
      <c r="T1601" s="8">
        <v>0</v>
      </c>
      <c r="U1601" s="8">
        <v>68669800</v>
      </c>
      <c r="V1601" s="8">
        <v>0</v>
      </c>
      <c r="W1601" s="8">
        <v>68669800</v>
      </c>
      <c r="X1601" s="8">
        <v>0</v>
      </c>
      <c r="Y1601" s="8">
        <v>68669800</v>
      </c>
      <c r="Z1601" s="8">
        <v>0</v>
      </c>
      <c r="AA1601" s="8">
        <v>68669800</v>
      </c>
      <c r="AB1601" s="8">
        <v>28063200</v>
      </c>
      <c r="AC1601" s="8">
        <v>28063200</v>
      </c>
      <c r="AD1601" s="21">
        <v>28063200</v>
      </c>
    </row>
    <row r="1602" spans="1:30" ht="33.75" x14ac:dyDescent="0.25">
      <c r="A1602" s="20" t="s">
        <v>446</v>
      </c>
      <c r="B1602" s="6" t="s">
        <v>447</v>
      </c>
      <c r="C1602" s="7" t="s">
        <v>294</v>
      </c>
      <c r="D1602" s="7" t="s">
        <v>512</v>
      </c>
      <c r="E1602" s="3" t="str">
        <f>VLOOKUP(Tabla2[[#This Row],[RUBRO]],Hoja9!$B$4:$M$1963,10,0)</f>
        <v>GENERACIONES</v>
      </c>
      <c r="F1602" s="7" t="str">
        <f>VLOOKUP(Tabla2[[#This Row],[RUBRO]],Hoja9!$B$4:$M$1963,11,0)</f>
        <v>DIRECCIÓN DE GESTIÓN HUMANA</v>
      </c>
      <c r="G1602" s="7" t="str">
        <f>VLOOKUP(Tabla2[[#This Row],[RUBRO]],Hoja9!$B$4:$M$1963,12,0)</f>
        <v>Gestión Humana- Viáticos</v>
      </c>
      <c r="H1602" s="5" t="s">
        <v>30</v>
      </c>
      <c r="I1602" s="5" t="s">
        <v>232</v>
      </c>
      <c r="J1602" s="5" t="s">
        <v>233</v>
      </c>
      <c r="K1602" s="5" t="s">
        <v>68</v>
      </c>
      <c r="L1602" s="5" t="s">
        <v>42</v>
      </c>
      <c r="M1602" s="5" t="s">
        <v>254</v>
      </c>
      <c r="N1602" s="5"/>
      <c r="O1602" s="5"/>
      <c r="P1602" s="5" t="s">
        <v>31</v>
      </c>
      <c r="Q1602" s="5" t="s">
        <v>32</v>
      </c>
      <c r="R1602" s="5" t="s">
        <v>33</v>
      </c>
      <c r="S1602" s="6" t="s">
        <v>249</v>
      </c>
      <c r="T1602" s="8">
        <v>3000000</v>
      </c>
      <c r="U1602" s="8">
        <v>8000000</v>
      </c>
      <c r="V1602" s="8">
        <v>0</v>
      </c>
      <c r="W1602" s="8">
        <v>11000000</v>
      </c>
      <c r="X1602" s="8">
        <v>0</v>
      </c>
      <c r="Y1602" s="8">
        <v>8087005</v>
      </c>
      <c r="Z1602" s="8">
        <v>2912995</v>
      </c>
      <c r="AA1602" s="8">
        <v>8087005</v>
      </c>
      <c r="AB1602" s="8">
        <v>3814241</v>
      </c>
      <c r="AC1602" s="8">
        <v>3814241</v>
      </c>
      <c r="AD1602" s="21">
        <v>3814241</v>
      </c>
    </row>
    <row r="1603" spans="1:30" ht="45" x14ac:dyDescent="0.25">
      <c r="A1603" s="20" t="s">
        <v>446</v>
      </c>
      <c r="B1603" s="6" t="s">
        <v>447</v>
      </c>
      <c r="C1603" s="7" t="s">
        <v>295</v>
      </c>
      <c r="D1603" s="7" t="s">
        <v>512</v>
      </c>
      <c r="E1603" s="3" t="str">
        <f>VLOOKUP(Tabla2[[#This Row],[RUBRO]],Hoja9!$B$4:$M$1963,10,0)</f>
        <v>GENERACIONES</v>
      </c>
      <c r="F1603" s="7" t="str">
        <f>VLOOKUP(Tabla2[[#This Row],[RUBRO]],Hoja9!$B$4:$M$1963,11,0)</f>
        <v>DIRECCIÓN DE NIÑEZ Y ADOLESCENCIA</v>
      </c>
      <c r="G1603" s="7" t="str">
        <f>VLOOKUP(Tabla2[[#This Row],[RUBRO]],Hoja9!$B$4:$M$1963,12,0)</f>
        <v>Niñez y adolescencia</v>
      </c>
      <c r="H1603" s="5" t="s">
        <v>30</v>
      </c>
      <c r="I1603" s="5" t="s">
        <v>232</v>
      </c>
      <c r="J1603" s="5" t="s">
        <v>233</v>
      </c>
      <c r="K1603" s="5" t="s">
        <v>68</v>
      </c>
      <c r="L1603" s="5" t="s">
        <v>42</v>
      </c>
      <c r="M1603" s="5" t="s">
        <v>266</v>
      </c>
      <c r="N1603" s="5"/>
      <c r="O1603" s="5"/>
      <c r="P1603" s="5" t="s">
        <v>31</v>
      </c>
      <c r="Q1603" s="5" t="s">
        <v>32</v>
      </c>
      <c r="R1603" s="5" t="s">
        <v>33</v>
      </c>
      <c r="S1603" s="6" t="s">
        <v>267</v>
      </c>
      <c r="T1603" s="8">
        <v>0</v>
      </c>
      <c r="U1603" s="8">
        <v>7578143</v>
      </c>
      <c r="V1603" s="8">
        <v>7563143</v>
      </c>
      <c r="W1603" s="8">
        <v>15000</v>
      </c>
      <c r="X1603" s="8">
        <v>0</v>
      </c>
      <c r="Y1603" s="8">
        <v>282.33</v>
      </c>
      <c r="Z1603" s="8">
        <v>14717.67</v>
      </c>
      <c r="AA1603" s="8">
        <v>282.33</v>
      </c>
      <c r="AB1603" s="8">
        <v>282.33</v>
      </c>
      <c r="AC1603" s="8">
        <v>282.33</v>
      </c>
      <c r="AD1603" s="21">
        <v>282.33</v>
      </c>
    </row>
    <row r="1604" spans="1:30" ht="33.75" x14ac:dyDescent="0.25">
      <c r="A1604" s="20" t="s">
        <v>446</v>
      </c>
      <c r="B1604" s="6" t="s">
        <v>447</v>
      </c>
      <c r="C1604" s="7" t="s">
        <v>298</v>
      </c>
      <c r="D1604" s="7" t="s">
        <v>594</v>
      </c>
      <c r="E1604" s="3" t="str">
        <f>VLOOKUP(Tabla2[[#This Row],[RUBRO]],Hoja9!$B$4:$M$1963,10,0)</f>
        <v>SNBF</v>
      </c>
      <c r="F1604" s="7" t="str">
        <f>VLOOKUP(Tabla2[[#This Row],[RUBRO]],Hoja9!$B$4:$M$1963,11,0)</f>
        <v>DIRECCIÓN DE GESTIÓN HUMANA</v>
      </c>
      <c r="G1604" s="7" t="str">
        <f>VLOOKUP(Tabla2[[#This Row],[RUBRO]],Hoja9!$B$4:$M$1963,12,0)</f>
        <v>Gestión Humana - Pres. Serv</v>
      </c>
      <c r="H1604" s="5" t="s">
        <v>30</v>
      </c>
      <c r="I1604" s="5" t="s">
        <v>232</v>
      </c>
      <c r="J1604" s="5" t="s">
        <v>233</v>
      </c>
      <c r="K1604" s="5" t="s">
        <v>138</v>
      </c>
      <c r="L1604" s="5" t="s">
        <v>42</v>
      </c>
      <c r="M1604" s="5" t="s">
        <v>281</v>
      </c>
      <c r="N1604" s="5"/>
      <c r="O1604" s="5"/>
      <c r="P1604" s="5" t="s">
        <v>31</v>
      </c>
      <c r="Q1604" s="5" t="s">
        <v>32</v>
      </c>
      <c r="R1604" s="5" t="s">
        <v>33</v>
      </c>
      <c r="S1604" s="6" t="s">
        <v>59</v>
      </c>
      <c r="T1604" s="8">
        <v>138115340</v>
      </c>
      <c r="U1604" s="8">
        <v>0</v>
      </c>
      <c r="V1604" s="8">
        <v>4318673</v>
      </c>
      <c r="W1604" s="8">
        <v>133796667</v>
      </c>
      <c r="X1604" s="8">
        <v>0</v>
      </c>
      <c r="Y1604" s="8">
        <v>133796667</v>
      </c>
      <c r="Z1604" s="8">
        <v>0</v>
      </c>
      <c r="AA1604" s="8">
        <v>133796667</v>
      </c>
      <c r="AB1604" s="8">
        <v>58175773</v>
      </c>
      <c r="AC1604" s="8">
        <v>58175773</v>
      </c>
      <c r="AD1604" s="21">
        <v>58175773</v>
      </c>
    </row>
    <row r="1605" spans="1:30" ht="33.75" x14ac:dyDescent="0.25">
      <c r="A1605" s="20" t="s">
        <v>446</v>
      </c>
      <c r="B1605" s="6" t="s">
        <v>447</v>
      </c>
      <c r="C1605" s="7" t="s">
        <v>299</v>
      </c>
      <c r="D1605" s="7" t="s">
        <v>594</v>
      </c>
      <c r="E1605" s="3" t="str">
        <f>VLOOKUP(Tabla2[[#This Row],[RUBRO]],Hoja9!$B$4:$M$1963,10,0)</f>
        <v>SNBF</v>
      </c>
      <c r="F1605" s="7" t="str">
        <f>VLOOKUP(Tabla2[[#This Row],[RUBRO]],Hoja9!$B$4:$M$1963,11,0)</f>
        <v>DIRECCIÓN DE GESTIÓN HUMANA</v>
      </c>
      <c r="G1605" s="7" t="str">
        <f>VLOOKUP(Tabla2[[#This Row],[RUBRO]],Hoja9!$B$4:$M$1963,12,0)</f>
        <v>Gestión Humana- Viáticos</v>
      </c>
      <c r="H1605" s="5" t="s">
        <v>30</v>
      </c>
      <c r="I1605" s="5" t="s">
        <v>232</v>
      </c>
      <c r="J1605" s="5" t="s">
        <v>233</v>
      </c>
      <c r="K1605" s="5" t="s">
        <v>138</v>
      </c>
      <c r="L1605" s="5" t="s">
        <v>42</v>
      </c>
      <c r="M1605" s="5" t="s">
        <v>237</v>
      </c>
      <c r="N1605" s="5"/>
      <c r="O1605" s="5"/>
      <c r="P1605" s="5" t="s">
        <v>31</v>
      </c>
      <c r="Q1605" s="5" t="s">
        <v>32</v>
      </c>
      <c r="R1605" s="5" t="s">
        <v>33</v>
      </c>
      <c r="S1605" s="6" t="s">
        <v>249</v>
      </c>
      <c r="T1605" s="8">
        <v>28179726</v>
      </c>
      <c r="U1605" s="8">
        <v>0</v>
      </c>
      <c r="V1605" s="8">
        <v>0</v>
      </c>
      <c r="W1605" s="8">
        <v>28179726</v>
      </c>
      <c r="X1605" s="8">
        <v>0</v>
      </c>
      <c r="Y1605" s="8">
        <v>17049010</v>
      </c>
      <c r="Z1605" s="8">
        <v>11130716</v>
      </c>
      <c r="AA1605" s="8">
        <v>17049010</v>
      </c>
      <c r="AB1605" s="8">
        <v>9321757</v>
      </c>
      <c r="AC1605" s="8">
        <v>9321757</v>
      </c>
      <c r="AD1605" s="21">
        <v>9321757</v>
      </c>
    </row>
    <row r="1606" spans="1:30" ht="33.75" x14ac:dyDescent="0.25">
      <c r="A1606" s="20" t="s">
        <v>446</v>
      </c>
      <c r="B1606" s="6" t="s">
        <v>447</v>
      </c>
      <c r="C1606" s="7" t="s">
        <v>303</v>
      </c>
      <c r="D1606" s="7" t="s">
        <v>604</v>
      </c>
      <c r="E1606" s="3" t="str">
        <f>VLOOKUP(Tabla2[[#This Row],[RUBRO]],Hoja9!$B$4:$M$1963,10,0)</f>
        <v>TECNOLOGIA</v>
      </c>
      <c r="F1606" s="7" t="str">
        <f>VLOOKUP(Tabla2[[#This Row],[RUBRO]],Hoja9!$B$4:$M$1963,11,0)</f>
        <v>DIRECCIÓN DE GESTIÓN HUMANA</v>
      </c>
      <c r="G1606" s="7" t="str">
        <f>VLOOKUP(Tabla2[[#This Row],[RUBRO]],Hoja9!$B$4:$M$1963,12,0)</f>
        <v>Gestión Humana - Pres. Serv</v>
      </c>
      <c r="H1606" s="5" t="s">
        <v>30</v>
      </c>
      <c r="I1606" s="5" t="s">
        <v>301</v>
      </c>
      <c r="J1606" s="5" t="s">
        <v>233</v>
      </c>
      <c r="K1606" s="5" t="s">
        <v>41</v>
      </c>
      <c r="L1606" s="5" t="s">
        <v>42</v>
      </c>
      <c r="M1606" s="5" t="s">
        <v>281</v>
      </c>
      <c r="N1606" s="5"/>
      <c r="O1606" s="5"/>
      <c r="P1606" s="5" t="s">
        <v>31</v>
      </c>
      <c r="Q1606" s="5" t="s">
        <v>32</v>
      </c>
      <c r="R1606" s="5" t="s">
        <v>33</v>
      </c>
      <c r="S1606" s="6" t="s">
        <v>59</v>
      </c>
      <c r="T1606" s="8">
        <v>142068930</v>
      </c>
      <c r="U1606" s="8">
        <v>1386000</v>
      </c>
      <c r="V1606" s="8">
        <v>3930</v>
      </c>
      <c r="W1606" s="8">
        <v>143451000</v>
      </c>
      <c r="X1606" s="8">
        <v>0</v>
      </c>
      <c r="Y1606" s="8">
        <v>142065000</v>
      </c>
      <c r="Z1606" s="8">
        <v>1386000</v>
      </c>
      <c r="AA1606" s="8">
        <v>142065000</v>
      </c>
      <c r="AB1606" s="8">
        <v>66528000</v>
      </c>
      <c r="AC1606" s="8">
        <v>66528000</v>
      </c>
      <c r="AD1606" s="21">
        <v>66528000</v>
      </c>
    </row>
    <row r="1607" spans="1:30" ht="33.75" x14ac:dyDescent="0.25">
      <c r="A1607" s="20" t="s">
        <v>446</v>
      </c>
      <c r="B1607" s="6" t="s">
        <v>447</v>
      </c>
      <c r="C1607" s="7" t="s">
        <v>304</v>
      </c>
      <c r="D1607" s="7" t="s">
        <v>604</v>
      </c>
      <c r="E1607" s="3" t="str">
        <f>VLOOKUP(Tabla2[[#This Row],[RUBRO]],Hoja9!$B$4:$M$1963,10,0)</f>
        <v>TECNOLOGIA</v>
      </c>
      <c r="F1607" s="7" t="str">
        <f>VLOOKUP(Tabla2[[#This Row],[RUBRO]],Hoja9!$B$4:$M$1963,11,0)</f>
        <v>DIRECCIÓN DE GESTIÓN HUMANA</v>
      </c>
      <c r="G1607" s="7" t="str">
        <f>VLOOKUP(Tabla2[[#This Row],[RUBRO]],Hoja9!$B$4:$M$1963,12,0)</f>
        <v>Gestión Humana- Viáticos</v>
      </c>
      <c r="H1607" s="5" t="s">
        <v>30</v>
      </c>
      <c r="I1607" s="5" t="s">
        <v>301</v>
      </c>
      <c r="J1607" s="5" t="s">
        <v>233</v>
      </c>
      <c r="K1607" s="5" t="s">
        <v>41</v>
      </c>
      <c r="L1607" s="5" t="s">
        <v>42</v>
      </c>
      <c r="M1607" s="5" t="s">
        <v>237</v>
      </c>
      <c r="N1607" s="5"/>
      <c r="O1607" s="5"/>
      <c r="P1607" s="5" t="s">
        <v>31</v>
      </c>
      <c r="Q1607" s="5" t="s">
        <v>32</v>
      </c>
      <c r="R1607" s="5" t="s">
        <v>33</v>
      </c>
      <c r="S1607" s="6" t="s">
        <v>249</v>
      </c>
      <c r="T1607" s="8">
        <v>14748137</v>
      </c>
      <c r="U1607" s="8">
        <v>0</v>
      </c>
      <c r="V1607" s="8">
        <v>0</v>
      </c>
      <c r="W1607" s="8">
        <v>14748137</v>
      </c>
      <c r="X1607" s="8">
        <v>0</v>
      </c>
      <c r="Y1607" s="8">
        <v>10932033</v>
      </c>
      <c r="Z1607" s="8">
        <v>3816104</v>
      </c>
      <c r="AA1607" s="8">
        <v>10932033</v>
      </c>
      <c r="AB1607" s="8">
        <v>10053064</v>
      </c>
      <c r="AC1607" s="8">
        <v>10053064</v>
      </c>
      <c r="AD1607" s="21">
        <v>10053064</v>
      </c>
    </row>
    <row r="1608" spans="1:30" ht="33.75" x14ac:dyDescent="0.25">
      <c r="A1608" s="20" t="s">
        <v>446</v>
      </c>
      <c r="B1608" s="6" t="s">
        <v>447</v>
      </c>
      <c r="C1608" s="7" t="s">
        <v>307</v>
      </c>
      <c r="D1608" s="7" t="s">
        <v>37</v>
      </c>
      <c r="E1608" s="3" t="str">
        <f>VLOOKUP(Tabla2[[#This Row],[RUBRO]],Hoja9!$B$4:$M$1963,10,0)</f>
        <v>MODELO INTERVENCION</v>
      </c>
      <c r="F1608" s="7" t="str">
        <f>VLOOKUP(Tabla2[[#This Row],[RUBRO]],Hoja9!$B$4:$M$1963,11,0)</f>
        <v>DIRECCIÓN DE GESTIÓN HUMANA</v>
      </c>
      <c r="G1608" s="7" t="str">
        <f>VLOOKUP(Tabla2[[#This Row],[RUBRO]],Hoja9!$B$4:$M$1963,12,0)</f>
        <v>Gestión Humana - Pres. Serv</v>
      </c>
      <c r="H1608" s="5" t="s">
        <v>30</v>
      </c>
      <c r="I1608" s="5" t="s">
        <v>301</v>
      </c>
      <c r="J1608" s="5" t="s">
        <v>233</v>
      </c>
      <c r="K1608" s="5" t="s">
        <v>77</v>
      </c>
      <c r="L1608" s="5" t="s">
        <v>42</v>
      </c>
      <c r="M1608" s="5" t="s">
        <v>237</v>
      </c>
      <c r="N1608" s="5"/>
      <c r="O1608" s="5"/>
      <c r="P1608" s="5" t="s">
        <v>31</v>
      </c>
      <c r="Q1608" s="5" t="s">
        <v>32</v>
      </c>
      <c r="R1608" s="5" t="s">
        <v>33</v>
      </c>
      <c r="S1608" s="6" t="s">
        <v>59</v>
      </c>
      <c r="T1608" s="8">
        <v>512150317</v>
      </c>
      <c r="U1608" s="8">
        <v>160021698</v>
      </c>
      <c r="V1608" s="8">
        <v>21435317</v>
      </c>
      <c r="W1608" s="8">
        <v>650736698</v>
      </c>
      <c r="X1608" s="8">
        <v>0</v>
      </c>
      <c r="Y1608" s="8">
        <v>650736697</v>
      </c>
      <c r="Z1608" s="8">
        <v>1</v>
      </c>
      <c r="AA1608" s="8">
        <v>647003697</v>
      </c>
      <c r="AB1608" s="8">
        <v>400987707</v>
      </c>
      <c r="AC1608" s="8">
        <v>400987707</v>
      </c>
      <c r="AD1608" s="21">
        <v>400987707</v>
      </c>
    </row>
    <row r="1609" spans="1:30" ht="33.75" x14ac:dyDescent="0.25">
      <c r="A1609" s="20" t="s">
        <v>446</v>
      </c>
      <c r="B1609" s="6" t="s">
        <v>447</v>
      </c>
      <c r="C1609" s="7" t="s">
        <v>308</v>
      </c>
      <c r="D1609" s="7" t="s">
        <v>37</v>
      </c>
      <c r="E1609" s="3" t="str">
        <f>VLOOKUP(Tabla2[[#This Row],[RUBRO]],Hoja9!$B$4:$M$1963,10,0)</f>
        <v>MODELO INTERVENCION</v>
      </c>
      <c r="F1609" s="7" t="str">
        <f>VLOOKUP(Tabla2[[#This Row],[RUBRO]],Hoja9!$B$4:$M$1963,11,0)</f>
        <v>DIRECCIÓN DE GESTIÓN HUMANA</v>
      </c>
      <c r="G1609" s="7" t="str">
        <f>VLOOKUP(Tabla2[[#This Row],[RUBRO]],Hoja9!$B$4:$M$1963,12,0)</f>
        <v>Gestión Humana- Viáticos</v>
      </c>
      <c r="H1609" s="5" t="s">
        <v>30</v>
      </c>
      <c r="I1609" s="5" t="s">
        <v>301</v>
      </c>
      <c r="J1609" s="5" t="s">
        <v>233</v>
      </c>
      <c r="K1609" s="5" t="s">
        <v>77</v>
      </c>
      <c r="L1609" s="5" t="s">
        <v>42</v>
      </c>
      <c r="M1609" s="5" t="s">
        <v>240</v>
      </c>
      <c r="N1609" s="5"/>
      <c r="O1609" s="5"/>
      <c r="P1609" s="5" t="s">
        <v>31</v>
      </c>
      <c r="Q1609" s="5" t="s">
        <v>32</v>
      </c>
      <c r="R1609" s="5" t="s">
        <v>33</v>
      </c>
      <c r="S1609" s="6" t="s">
        <v>249</v>
      </c>
      <c r="T1609" s="8">
        <v>0</v>
      </c>
      <c r="U1609" s="8">
        <v>35000000</v>
      </c>
      <c r="V1609" s="8">
        <v>0</v>
      </c>
      <c r="W1609" s="8">
        <v>35000000</v>
      </c>
      <c r="X1609" s="8">
        <v>0</v>
      </c>
      <c r="Y1609" s="8">
        <v>25510870</v>
      </c>
      <c r="Z1609" s="8">
        <v>9489130</v>
      </c>
      <c r="AA1609" s="8">
        <v>25375995</v>
      </c>
      <c r="AB1609" s="8">
        <v>15394576</v>
      </c>
      <c r="AC1609" s="8">
        <v>15394576</v>
      </c>
      <c r="AD1609" s="21">
        <v>15394576</v>
      </c>
    </row>
    <row r="1610" spans="1:30" ht="22.5" x14ac:dyDescent="0.25">
      <c r="A1610" s="20" t="s">
        <v>446</v>
      </c>
      <c r="B1610" s="6" t="s">
        <v>447</v>
      </c>
      <c r="C1610" s="7" t="s">
        <v>396</v>
      </c>
      <c r="D1610" s="7" t="s">
        <v>37</v>
      </c>
      <c r="E1610" s="3" t="str">
        <f>VLOOKUP(Tabla2[[#This Row],[RUBRO]],Hoja9!$B$4:$M$1963,10,0)</f>
        <v>MODELO INTERVENCION</v>
      </c>
      <c r="F1610" s="7" t="str">
        <f>VLOOKUP(Tabla2[[#This Row],[RUBRO]],Hoja9!$B$4:$M$1963,11,0)</f>
        <v>DIRECCION FINANCIERA</v>
      </c>
      <c r="G1610" s="7" t="str">
        <f>VLOOKUP(Tabla2[[#This Row],[RUBRO]],Hoja9!$B$4:$M$1963,12,0)</f>
        <v>Dirección Financiera</v>
      </c>
      <c r="H1610" s="5" t="s">
        <v>30</v>
      </c>
      <c r="I1610" s="5" t="s">
        <v>301</v>
      </c>
      <c r="J1610" s="5" t="s">
        <v>233</v>
      </c>
      <c r="K1610" s="5" t="s">
        <v>77</v>
      </c>
      <c r="L1610" s="5" t="s">
        <v>42</v>
      </c>
      <c r="M1610" s="5" t="s">
        <v>255</v>
      </c>
      <c r="N1610" s="5"/>
      <c r="O1610" s="5"/>
      <c r="P1610" s="5" t="s">
        <v>31</v>
      </c>
      <c r="Q1610" s="5" t="s">
        <v>32</v>
      </c>
      <c r="R1610" s="5" t="s">
        <v>33</v>
      </c>
      <c r="S1610" s="6" t="s">
        <v>397</v>
      </c>
      <c r="T1610" s="8">
        <v>1200000</v>
      </c>
      <c r="U1610" s="8">
        <v>4500000</v>
      </c>
      <c r="V1610" s="8">
        <v>0</v>
      </c>
      <c r="W1610" s="8">
        <v>5700000</v>
      </c>
      <c r="X1610" s="8">
        <v>0</v>
      </c>
      <c r="Y1610" s="8">
        <v>3700000</v>
      </c>
      <c r="Z1610" s="8">
        <v>2000000</v>
      </c>
      <c r="AA1610" s="8">
        <v>3700000</v>
      </c>
      <c r="AB1610" s="8">
        <v>1200000</v>
      </c>
      <c r="AC1610" s="8">
        <v>1200000</v>
      </c>
      <c r="AD1610" s="21">
        <v>1200000</v>
      </c>
    </row>
    <row r="1611" spans="1:30" ht="33.75" x14ac:dyDescent="0.25">
      <c r="A1611" s="20" t="s">
        <v>446</v>
      </c>
      <c r="B1611" s="6" t="s">
        <v>447</v>
      </c>
      <c r="C1611" s="7" t="s">
        <v>398</v>
      </c>
      <c r="D1611" s="7" t="s">
        <v>37</v>
      </c>
      <c r="E1611" s="3" t="str">
        <f>VLOOKUP(Tabla2[[#This Row],[RUBRO]],Hoja9!$B$4:$M$1963,10,0)</f>
        <v>MODELO INTERVENCION</v>
      </c>
      <c r="F1611" s="7" t="str">
        <f>VLOOKUP(Tabla2[[#This Row],[RUBRO]],Hoja9!$B$4:$M$1963,11,0)</f>
        <v>DIRECCIÓN DE GESTIÓN HUMANA</v>
      </c>
      <c r="G1611" s="7" t="str">
        <f>VLOOKUP(Tabla2[[#This Row],[RUBRO]],Hoja9!$B$4:$M$1963,12,0)</f>
        <v>Gestión Humana - Pres. Serv</v>
      </c>
      <c r="H1611" s="5" t="s">
        <v>30</v>
      </c>
      <c r="I1611" s="5" t="s">
        <v>301</v>
      </c>
      <c r="J1611" s="5" t="s">
        <v>233</v>
      </c>
      <c r="K1611" s="5" t="s">
        <v>77</v>
      </c>
      <c r="L1611" s="5" t="s">
        <v>42</v>
      </c>
      <c r="M1611" s="5" t="s">
        <v>257</v>
      </c>
      <c r="N1611" s="5"/>
      <c r="O1611" s="5"/>
      <c r="P1611" s="5" t="s">
        <v>31</v>
      </c>
      <c r="Q1611" s="5" t="s">
        <v>32</v>
      </c>
      <c r="R1611" s="5" t="s">
        <v>33</v>
      </c>
      <c r="S1611" s="6" t="s">
        <v>399</v>
      </c>
      <c r="T1611" s="8">
        <v>32088236</v>
      </c>
      <c r="U1611" s="8">
        <v>0</v>
      </c>
      <c r="V1611" s="8">
        <v>2278236</v>
      </c>
      <c r="W1611" s="8">
        <v>29810000</v>
      </c>
      <c r="X1611" s="8">
        <v>0</v>
      </c>
      <c r="Y1611" s="8">
        <v>29810000</v>
      </c>
      <c r="Z1611" s="8">
        <v>0</v>
      </c>
      <c r="AA1611" s="8">
        <v>29810000</v>
      </c>
      <c r="AB1611" s="8">
        <v>15302467</v>
      </c>
      <c r="AC1611" s="8">
        <v>15302467</v>
      </c>
      <c r="AD1611" s="21">
        <v>15302467</v>
      </c>
    </row>
    <row r="1612" spans="1:30" ht="33.75" x14ac:dyDescent="0.25">
      <c r="A1612" s="20" t="s">
        <v>446</v>
      </c>
      <c r="B1612" s="6" t="s">
        <v>447</v>
      </c>
      <c r="C1612" s="7" t="s">
        <v>319</v>
      </c>
      <c r="D1612" s="7" t="s">
        <v>37</v>
      </c>
      <c r="E1612" s="3" t="str">
        <f>VLOOKUP(Tabla2[[#This Row],[RUBRO]],Hoja9!$B$4:$M$1963,10,0)</f>
        <v>MODELO INTERVENCION</v>
      </c>
      <c r="F1612" s="7" t="str">
        <f>VLOOKUP(Tabla2[[#This Row],[RUBRO]],Hoja9!$B$4:$M$1963,11,0)</f>
        <v>DIRECCION ADMINISTRATIVA</v>
      </c>
      <c r="G1612" s="7" t="str">
        <f>VLOOKUP(Tabla2[[#This Row],[RUBRO]],Hoja9!$B$4:$M$1963,12,0)</f>
        <v>Administrativa NM</v>
      </c>
      <c r="H1612" s="5" t="s">
        <v>30</v>
      </c>
      <c r="I1612" s="5" t="s">
        <v>301</v>
      </c>
      <c r="J1612" s="5" t="s">
        <v>233</v>
      </c>
      <c r="K1612" s="5" t="s">
        <v>77</v>
      </c>
      <c r="L1612" s="5" t="s">
        <v>42</v>
      </c>
      <c r="M1612" s="5" t="s">
        <v>320</v>
      </c>
      <c r="N1612" s="5"/>
      <c r="O1612" s="5"/>
      <c r="P1612" s="5" t="s">
        <v>31</v>
      </c>
      <c r="Q1612" s="5" t="s">
        <v>32</v>
      </c>
      <c r="R1612" s="5" t="s">
        <v>33</v>
      </c>
      <c r="S1612" s="6" t="s">
        <v>321</v>
      </c>
      <c r="T1612" s="8">
        <v>42196253</v>
      </c>
      <c r="U1612" s="8">
        <v>0</v>
      </c>
      <c r="V1612" s="8">
        <v>19340000</v>
      </c>
      <c r="W1612" s="8">
        <v>22856253</v>
      </c>
      <c r="X1612" s="8">
        <v>0</v>
      </c>
      <c r="Y1612" s="8">
        <v>22856253</v>
      </c>
      <c r="Z1612" s="8">
        <v>0</v>
      </c>
      <c r="AA1612" s="8">
        <v>22856253</v>
      </c>
      <c r="AB1612" s="8">
        <v>2378902</v>
      </c>
      <c r="AC1612" s="8">
        <v>2378902</v>
      </c>
      <c r="AD1612" s="21">
        <v>2378902</v>
      </c>
    </row>
    <row r="1613" spans="1:30" ht="33.75" x14ac:dyDescent="0.25">
      <c r="A1613" s="20" t="s">
        <v>446</v>
      </c>
      <c r="B1613" s="6" t="s">
        <v>447</v>
      </c>
      <c r="C1613" s="7" t="s">
        <v>322</v>
      </c>
      <c r="D1613" s="7" t="s">
        <v>37</v>
      </c>
      <c r="E1613" s="3" t="str">
        <f>VLOOKUP(Tabla2[[#This Row],[RUBRO]],Hoja9!$B$4:$M$1963,10,0)</f>
        <v>MODELO INTERVENCION</v>
      </c>
      <c r="F1613" s="7" t="str">
        <f>VLOOKUP(Tabla2[[#This Row],[RUBRO]],Hoja9!$B$4:$M$1963,11,0)</f>
        <v>DIRECCION ADMINISTRATIVA</v>
      </c>
      <c r="G1613" s="7" t="str">
        <f>VLOOKUP(Tabla2[[#This Row],[RUBRO]],Hoja9!$B$4:$M$1963,12,0)</f>
        <v>Administrativa NM</v>
      </c>
      <c r="H1613" s="5" t="s">
        <v>30</v>
      </c>
      <c r="I1613" s="5" t="s">
        <v>301</v>
      </c>
      <c r="J1613" s="5" t="s">
        <v>233</v>
      </c>
      <c r="K1613" s="5" t="s">
        <v>77</v>
      </c>
      <c r="L1613" s="5" t="s">
        <v>42</v>
      </c>
      <c r="M1613" s="5" t="s">
        <v>323</v>
      </c>
      <c r="N1613" s="5"/>
      <c r="O1613" s="5"/>
      <c r="P1613" s="5" t="s">
        <v>31</v>
      </c>
      <c r="Q1613" s="5" t="s">
        <v>32</v>
      </c>
      <c r="R1613" s="5" t="s">
        <v>33</v>
      </c>
      <c r="S1613" s="6" t="s">
        <v>324</v>
      </c>
      <c r="T1613" s="8">
        <v>485518503</v>
      </c>
      <c r="U1613" s="8">
        <v>37485000</v>
      </c>
      <c r="V1613" s="8">
        <v>0</v>
      </c>
      <c r="W1613" s="8">
        <v>523003503</v>
      </c>
      <c r="X1613" s="8">
        <v>0</v>
      </c>
      <c r="Y1613" s="8">
        <v>519976443</v>
      </c>
      <c r="Z1613" s="8">
        <v>3027060</v>
      </c>
      <c r="AA1613" s="8">
        <v>515357878</v>
      </c>
      <c r="AB1613" s="8">
        <v>254510874</v>
      </c>
      <c r="AC1613" s="8">
        <v>254510874</v>
      </c>
      <c r="AD1613" s="21">
        <v>254510874</v>
      </c>
    </row>
    <row r="1614" spans="1:30" ht="33.75" x14ac:dyDescent="0.25">
      <c r="A1614" s="20" t="s">
        <v>446</v>
      </c>
      <c r="B1614" s="6" t="s">
        <v>447</v>
      </c>
      <c r="C1614" s="7" t="s">
        <v>328</v>
      </c>
      <c r="D1614" s="7" t="s">
        <v>37</v>
      </c>
      <c r="E1614" s="3" t="str">
        <f>VLOOKUP(Tabla2[[#This Row],[RUBRO]],Hoja9!$B$4:$M$1963,10,0)</f>
        <v>MODELO INTERVENCION</v>
      </c>
      <c r="F1614" s="7" t="str">
        <f>VLOOKUP(Tabla2[[#This Row],[RUBRO]],Hoja9!$B$4:$M$1963,11,0)</f>
        <v>DIRECCION ADMINISTRATIVA</v>
      </c>
      <c r="G1614" s="7" t="str">
        <f>VLOOKUP(Tabla2[[#This Row],[RUBRO]],Hoja9!$B$4:$M$1963,12,0)</f>
        <v>Administrativa NM</v>
      </c>
      <c r="H1614" s="5" t="s">
        <v>30</v>
      </c>
      <c r="I1614" s="5" t="s">
        <v>301</v>
      </c>
      <c r="J1614" s="5" t="s">
        <v>233</v>
      </c>
      <c r="K1614" s="5" t="s">
        <v>77</v>
      </c>
      <c r="L1614" s="5" t="s">
        <v>42</v>
      </c>
      <c r="M1614" s="5" t="s">
        <v>329</v>
      </c>
      <c r="N1614" s="5"/>
      <c r="O1614" s="5"/>
      <c r="P1614" s="5" t="s">
        <v>31</v>
      </c>
      <c r="Q1614" s="5" t="s">
        <v>32</v>
      </c>
      <c r="R1614" s="5" t="s">
        <v>33</v>
      </c>
      <c r="S1614" s="6" t="s">
        <v>330</v>
      </c>
      <c r="T1614" s="8">
        <v>0</v>
      </c>
      <c r="U1614" s="8">
        <v>169668000</v>
      </c>
      <c r="V1614" s="8">
        <v>0</v>
      </c>
      <c r="W1614" s="8">
        <v>169668000</v>
      </c>
      <c r="X1614" s="8">
        <v>0</v>
      </c>
      <c r="Y1614" s="8">
        <v>44511979</v>
      </c>
      <c r="Z1614" s="8">
        <v>125156021</v>
      </c>
      <c r="AA1614" s="8">
        <v>30563299</v>
      </c>
      <c r="AB1614" s="8">
        <v>30563299</v>
      </c>
      <c r="AC1614" s="8">
        <v>30563299</v>
      </c>
      <c r="AD1614" s="21">
        <v>30563299</v>
      </c>
    </row>
    <row r="1615" spans="1:30" ht="33.75" x14ac:dyDescent="0.25">
      <c r="A1615" s="20" t="s">
        <v>446</v>
      </c>
      <c r="B1615" s="6" t="s">
        <v>447</v>
      </c>
      <c r="C1615" s="7" t="s">
        <v>354</v>
      </c>
      <c r="D1615" s="7" t="s">
        <v>37</v>
      </c>
      <c r="E1615" s="3" t="str">
        <f>VLOOKUP(Tabla2[[#This Row],[RUBRO]],Hoja9!$B$4:$M$1963,10,0)</f>
        <v>MODELO INTERVENCION</v>
      </c>
      <c r="F1615" s="7" t="str">
        <f>VLOOKUP(Tabla2[[#This Row],[RUBRO]],Hoja9!$B$4:$M$1963,11,0)</f>
        <v>DIRECCIÓN DE GESTIÓN HUMANA</v>
      </c>
      <c r="G1615" s="7" t="str">
        <f>VLOOKUP(Tabla2[[#This Row],[RUBRO]],Hoja9!$B$4:$M$1963,12,0)</f>
        <v>Gestión Humana- Capacitación</v>
      </c>
      <c r="H1615" s="5" t="s">
        <v>30</v>
      </c>
      <c r="I1615" s="5" t="s">
        <v>301</v>
      </c>
      <c r="J1615" s="5" t="s">
        <v>233</v>
      </c>
      <c r="K1615" s="5" t="s">
        <v>77</v>
      </c>
      <c r="L1615" s="5" t="s">
        <v>42</v>
      </c>
      <c r="M1615" s="5" t="s">
        <v>355</v>
      </c>
      <c r="N1615" s="5"/>
      <c r="O1615" s="5"/>
      <c r="P1615" s="5" t="s">
        <v>31</v>
      </c>
      <c r="Q1615" s="5" t="s">
        <v>32</v>
      </c>
      <c r="R1615" s="5" t="s">
        <v>33</v>
      </c>
      <c r="S1615" s="6" t="s">
        <v>356</v>
      </c>
      <c r="T1615" s="8">
        <v>0</v>
      </c>
      <c r="U1615" s="8">
        <v>8598000</v>
      </c>
      <c r="V1615" s="8">
        <v>0</v>
      </c>
      <c r="W1615" s="8">
        <v>8598000</v>
      </c>
      <c r="X1615" s="8">
        <v>0</v>
      </c>
      <c r="Y1615" s="8">
        <v>8598000</v>
      </c>
      <c r="Z1615" s="8">
        <v>0</v>
      </c>
      <c r="AA1615" s="8">
        <v>0</v>
      </c>
      <c r="AB1615" s="8">
        <v>0</v>
      </c>
      <c r="AC1615" s="8">
        <v>0</v>
      </c>
      <c r="AD1615" s="21">
        <v>0</v>
      </c>
    </row>
    <row r="1616" spans="1:30" ht="33.75" x14ac:dyDescent="0.25">
      <c r="A1616" s="20" t="s">
        <v>446</v>
      </c>
      <c r="B1616" s="6" t="s">
        <v>447</v>
      </c>
      <c r="C1616" s="7" t="s">
        <v>359</v>
      </c>
      <c r="D1616" s="7" t="s">
        <v>37</v>
      </c>
      <c r="E1616" s="3" t="str">
        <f>VLOOKUP(Tabla2[[#This Row],[RUBRO]],Hoja9!$B$4:$M$1963,10,0)</f>
        <v>MODELO INTERVENCION</v>
      </c>
      <c r="F1616" s="7" t="str">
        <f>VLOOKUP(Tabla2[[#This Row],[RUBRO]],Hoja9!$B$4:$M$1963,11,0)</f>
        <v>DIRECCIÓN DE GESTIÓN HUMANA</v>
      </c>
      <c r="G1616" s="7" t="str">
        <f>VLOOKUP(Tabla2[[#This Row],[RUBRO]],Hoja9!$B$4:$M$1963,12,0)</f>
        <v>Gestión Humana- Viáticos</v>
      </c>
      <c r="H1616" s="5" t="s">
        <v>30</v>
      </c>
      <c r="I1616" s="5" t="s">
        <v>301</v>
      </c>
      <c r="J1616" s="5" t="s">
        <v>233</v>
      </c>
      <c r="K1616" s="5" t="s">
        <v>77</v>
      </c>
      <c r="L1616" s="5" t="s">
        <v>42</v>
      </c>
      <c r="M1616" s="5" t="s">
        <v>360</v>
      </c>
      <c r="N1616" s="5"/>
      <c r="O1616" s="5"/>
      <c r="P1616" s="5" t="s">
        <v>31</v>
      </c>
      <c r="Q1616" s="5" t="s">
        <v>32</v>
      </c>
      <c r="R1616" s="5" t="s">
        <v>33</v>
      </c>
      <c r="S1616" s="6" t="s">
        <v>361</v>
      </c>
      <c r="T1616" s="8">
        <v>5400000</v>
      </c>
      <c r="U1616" s="8">
        <v>0</v>
      </c>
      <c r="V1616" s="8">
        <v>2000000</v>
      </c>
      <c r="W1616" s="8">
        <v>3400000</v>
      </c>
      <c r="X1616" s="8">
        <v>0</v>
      </c>
      <c r="Y1616" s="8">
        <v>1844956</v>
      </c>
      <c r="Z1616" s="8">
        <v>1555044</v>
      </c>
      <c r="AA1616" s="8">
        <v>1844956</v>
      </c>
      <c r="AB1616" s="8">
        <v>1844956</v>
      </c>
      <c r="AC1616" s="8">
        <v>1844956</v>
      </c>
      <c r="AD1616" s="21">
        <v>1844956</v>
      </c>
    </row>
    <row r="1617" spans="1:30" ht="22.5" x14ac:dyDescent="0.25">
      <c r="A1617" s="20" t="s">
        <v>446</v>
      </c>
      <c r="B1617" s="6" t="s">
        <v>447</v>
      </c>
      <c r="C1617" s="7" t="s">
        <v>365</v>
      </c>
      <c r="D1617" s="7" t="s">
        <v>37</v>
      </c>
      <c r="E1617" s="3" t="str">
        <f>VLOOKUP(Tabla2[[#This Row],[RUBRO]],Hoja9!$B$4:$M$1963,10,0)</f>
        <v>MODELO INTERVENCION</v>
      </c>
      <c r="F1617" s="7" t="str">
        <f>VLOOKUP(Tabla2[[#This Row],[RUBRO]],Hoja9!$B$4:$M$1963,11,0)</f>
        <v>SECRETARIA GENERAL</v>
      </c>
      <c r="G1617" s="7" t="str">
        <f>VLOOKUP(Tabla2[[#This Row],[RUBRO]],Hoja9!$B$4:$M$1963,12,0)</f>
        <v>Secretaria General</v>
      </c>
      <c r="H1617" s="5" t="s">
        <v>30</v>
      </c>
      <c r="I1617" s="5" t="s">
        <v>301</v>
      </c>
      <c r="J1617" s="5" t="s">
        <v>233</v>
      </c>
      <c r="K1617" s="5" t="s">
        <v>77</v>
      </c>
      <c r="L1617" s="5" t="s">
        <v>42</v>
      </c>
      <c r="M1617" s="5" t="s">
        <v>266</v>
      </c>
      <c r="N1617" s="5"/>
      <c r="O1617" s="5"/>
      <c r="P1617" s="5" t="s">
        <v>31</v>
      </c>
      <c r="Q1617" s="5" t="s">
        <v>32</v>
      </c>
      <c r="R1617" s="5" t="s">
        <v>33</v>
      </c>
      <c r="S1617" s="6" t="s">
        <v>267</v>
      </c>
      <c r="T1617" s="8">
        <v>372402</v>
      </c>
      <c r="U1617" s="8">
        <v>678672</v>
      </c>
      <c r="V1617" s="8">
        <v>0</v>
      </c>
      <c r="W1617" s="8">
        <v>1051074</v>
      </c>
      <c r="X1617" s="8">
        <v>0</v>
      </c>
      <c r="Y1617" s="8">
        <v>212578.21</v>
      </c>
      <c r="Z1617" s="8">
        <v>838495.79</v>
      </c>
      <c r="AA1617" s="8">
        <v>212578.21</v>
      </c>
      <c r="AB1617" s="8">
        <v>212578.21</v>
      </c>
      <c r="AC1617" s="8">
        <v>212578.21</v>
      </c>
      <c r="AD1617" s="21">
        <v>212578.21</v>
      </c>
    </row>
    <row r="1618" spans="1:30" ht="33.75" x14ac:dyDescent="0.25">
      <c r="A1618" s="20" t="s">
        <v>446</v>
      </c>
      <c r="B1618" s="6" t="s">
        <v>447</v>
      </c>
      <c r="C1618" s="7" t="s">
        <v>372</v>
      </c>
      <c r="D1618" s="7" t="s">
        <v>474</v>
      </c>
      <c r="E1618" s="3" t="str">
        <f>VLOOKUP(Tabla2[[#This Row],[RUBRO]],Hoja9!$B$4:$M$1963,10,0)</f>
        <v xml:space="preserve">CONSTRUCCION </v>
      </c>
      <c r="F1618" s="7" t="str">
        <f>VLOOKUP(Tabla2[[#This Row],[RUBRO]],Hoja9!$B$4:$M$1963,11,0)</f>
        <v>DIRECCION ADMINISTRATIVA</v>
      </c>
      <c r="G1618" s="7" t="str">
        <f>VLOOKUP(Tabla2[[#This Row],[RUBRO]],Hoja9!$B$4:$M$1963,12,0)</f>
        <v>Administrativa CONS</v>
      </c>
      <c r="H1618" s="5" t="s">
        <v>30</v>
      </c>
      <c r="I1618" s="5" t="s">
        <v>301</v>
      </c>
      <c r="J1618" s="5" t="s">
        <v>233</v>
      </c>
      <c r="K1618" s="5" t="s">
        <v>64</v>
      </c>
      <c r="L1618" s="5" t="s">
        <v>42</v>
      </c>
      <c r="M1618" s="5" t="s">
        <v>234</v>
      </c>
      <c r="N1618" s="5"/>
      <c r="O1618" s="5"/>
      <c r="P1618" s="5" t="s">
        <v>46</v>
      </c>
      <c r="Q1618" s="5" t="s">
        <v>47</v>
      </c>
      <c r="R1618" s="5" t="s">
        <v>33</v>
      </c>
      <c r="S1618" s="6" t="s">
        <v>373</v>
      </c>
      <c r="T1618" s="8">
        <v>0</v>
      </c>
      <c r="U1618" s="8">
        <v>131340996</v>
      </c>
      <c r="V1618" s="8">
        <v>0</v>
      </c>
      <c r="W1618" s="8">
        <v>131340996</v>
      </c>
      <c r="X1618" s="8">
        <v>0</v>
      </c>
      <c r="Y1618" s="8">
        <v>119400905</v>
      </c>
      <c r="Z1618" s="8">
        <v>11940091</v>
      </c>
      <c r="AA1618" s="8">
        <v>0</v>
      </c>
      <c r="AB1618" s="8">
        <v>0</v>
      </c>
      <c r="AC1618" s="8">
        <v>0</v>
      </c>
      <c r="AD1618" s="21">
        <v>0</v>
      </c>
    </row>
    <row r="1619" spans="1:30" ht="33.75" x14ac:dyDescent="0.25">
      <c r="A1619" s="20" t="s">
        <v>446</v>
      </c>
      <c r="B1619" s="6" t="s">
        <v>447</v>
      </c>
      <c r="C1619" s="7" t="s">
        <v>372</v>
      </c>
      <c r="D1619" s="7" t="s">
        <v>474</v>
      </c>
      <c r="E1619" s="3" t="str">
        <f>VLOOKUP(Tabla2[[#This Row],[RUBRO]],Hoja9!$B$4:$M$1963,10,0)</f>
        <v xml:space="preserve">CONSTRUCCION </v>
      </c>
      <c r="F1619" s="7" t="str">
        <f>VLOOKUP(Tabla2[[#This Row],[RUBRO]],Hoja9!$B$4:$M$1963,11,0)</f>
        <v>DIRECCION ADMINISTRATIVA</v>
      </c>
      <c r="G1619" s="7" t="str">
        <f>VLOOKUP(Tabla2[[#This Row],[RUBRO]],Hoja9!$B$4:$M$1963,12,0)</f>
        <v>Administrativa CONS</v>
      </c>
      <c r="H1619" s="5" t="s">
        <v>30</v>
      </c>
      <c r="I1619" s="5" t="s">
        <v>301</v>
      </c>
      <c r="J1619" s="5" t="s">
        <v>233</v>
      </c>
      <c r="K1619" s="5" t="s">
        <v>64</v>
      </c>
      <c r="L1619" s="5" t="s">
        <v>42</v>
      </c>
      <c r="M1619" s="5" t="s">
        <v>234</v>
      </c>
      <c r="N1619" s="5"/>
      <c r="O1619" s="5"/>
      <c r="P1619" s="5" t="s">
        <v>31</v>
      </c>
      <c r="Q1619" s="5" t="s">
        <v>171</v>
      </c>
      <c r="R1619" s="5" t="s">
        <v>33</v>
      </c>
      <c r="S1619" s="6" t="s">
        <v>373</v>
      </c>
      <c r="T1619" s="8">
        <v>32100000</v>
      </c>
      <c r="U1619" s="8">
        <v>14560000</v>
      </c>
      <c r="V1619" s="8">
        <v>0</v>
      </c>
      <c r="W1619" s="8">
        <v>46660000</v>
      </c>
      <c r="X1619" s="8">
        <v>0</v>
      </c>
      <c r="Y1619" s="8">
        <v>46660000</v>
      </c>
      <c r="Z1619" s="8">
        <v>0</v>
      </c>
      <c r="AA1619" s="8">
        <v>14560000</v>
      </c>
      <c r="AB1619" s="8">
        <v>0</v>
      </c>
      <c r="AC1619" s="8">
        <v>0</v>
      </c>
      <c r="AD1619" s="21">
        <v>0</v>
      </c>
    </row>
    <row r="1620" spans="1:30" ht="33.75" x14ac:dyDescent="0.25">
      <c r="A1620" s="20" t="s">
        <v>446</v>
      </c>
      <c r="B1620" s="6" t="s">
        <v>447</v>
      </c>
      <c r="C1620" s="7" t="s">
        <v>372</v>
      </c>
      <c r="D1620" s="7" t="s">
        <v>474</v>
      </c>
      <c r="E1620" s="3" t="str">
        <f>VLOOKUP(Tabla2[[#This Row],[RUBRO]],Hoja9!$B$4:$M$1963,10,0)</f>
        <v xml:space="preserve">CONSTRUCCION </v>
      </c>
      <c r="F1620" s="7" t="str">
        <f>VLOOKUP(Tabla2[[#This Row],[RUBRO]],Hoja9!$B$4:$M$1963,11,0)</f>
        <v>DIRECCION ADMINISTRATIVA</v>
      </c>
      <c r="G1620" s="7" t="str">
        <f>VLOOKUP(Tabla2[[#This Row],[RUBRO]],Hoja9!$B$4:$M$1963,12,0)</f>
        <v>Administrativa CONS</v>
      </c>
      <c r="H1620" s="5" t="s">
        <v>30</v>
      </c>
      <c r="I1620" s="5" t="s">
        <v>301</v>
      </c>
      <c r="J1620" s="5" t="s">
        <v>233</v>
      </c>
      <c r="K1620" s="5" t="s">
        <v>64</v>
      </c>
      <c r="L1620" s="5" t="s">
        <v>42</v>
      </c>
      <c r="M1620" s="5" t="s">
        <v>234</v>
      </c>
      <c r="N1620" s="5"/>
      <c r="O1620" s="5"/>
      <c r="P1620" s="5" t="s">
        <v>31</v>
      </c>
      <c r="Q1620" s="5" t="s">
        <v>32</v>
      </c>
      <c r="R1620" s="5" t="s">
        <v>33</v>
      </c>
      <c r="S1620" s="6" t="s">
        <v>373</v>
      </c>
      <c r="T1620" s="8">
        <v>0</v>
      </c>
      <c r="U1620" s="8">
        <v>130000000</v>
      </c>
      <c r="V1620" s="8">
        <v>0</v>
      </c>
      <c r="W1620" s="8">
        <v>130000000</v>
      </c>
      <c r="X1620" s="8">
        <v>0</v>
      </c>
      <c r="Y1620" s="8">
        <v>111482840</v>
      </c>
      <c r="Z1620" s="8">
        <v>18517160</v>
      </c>
      <c r="AA1620" s="8">
        <v>0</v>
      </c>
      <c r="AB1620" s="8">
        <v>0</v>
      </c>
      <c r="AC1620" s="8">
        <v>0</v>
      </c>
      <c r="AD1620" s="21">
        <v>0</v>
      </c>
    </row>
    <row r="1621" spans="1:30" ht="33.75" x14ac:dyDescent="0.25">
      <c r="A1621" s="20" t="s">
        <v>446</v>
      </c>
      <c r="B1621" s="6" t="s">
        <v>447</v>
      </c>
      <c r="C1621" s="7" t="s">
        <v>374</v>
      </c>
      <c r="D1621" s="7" t="s">
        <v>474</v>
      </c>
      <c r="E1621" s="3" t="str">
        <f>VLOOKUP(Tabla2[[#This Row],[RUBRO]],Hoja9!$B$4:$M$1963,10,0)</f>
        <v xml:space="preserve">CONSTRUCCION </v>
      </c>
      <c r="F1621" s="7" t="str">
        <f>VLOOKUP(Tabla2[[#This Row],[RUBRO]],Hoja9!$B$4:$M$1963,11,0)</f>
        <v>DIRECCION ADMINISTRATIVA</v>
      </c>
      <c r="G1621" s="7" t="str">
        <f>VLOOKUP(Tabla2[[#This Row],[RUBRO]],Hoja9!$B$4:$M$1963,12,0)</f>
        <v>Administrativa CONS</v>
      </c>
      <c r="H1621" s="5" t="s">
        <v>30</v>
      </c>
      <c r="I1621" s="5" t="s">
        <v>301</v>
      </c>
      <c r="J1621" s="5" t="s">
        <v>233</v>
      </c>
      <c r="K1621" s="5" t="s">
        <v>64</v>
      </c>
      <c r="L1621" s="5" t="s">
        <v>42</v>
      </c>
      <c r="M1621" s="5" t="s">
        <v>281</v>
      </c>
      <c r="N1621" s="5"/>
      <c r="O1621" s="5"/>
      <c r="P1621" s="5" t="s">
        <v>31</v>
      </c>
      <c r="Q1621" s="5" t="s">
        <v>171</v>
      </c>
      <c r="R1621" s="5" t="s">
        <v>33</v>
      </c>
      <c r="S1621" s="6" t="s">
        <v>375</v>
      </c>
      <c r="T1621" s="8">
        <v>148000000</v>
      </c>
      <c r="U1621" s="8">
        <v>0</v>
      </c>
      <c r="V1621" s="8">
        <v>0</v>
      </c>
      <c r="W1621" s="8">
        <v>148000000</v>
      </c>
      <c r="X1621" s="8">
        <v>0</v>
      </c>
      <c r="Y1621" s="8">
        <v>145864233</v>
      </c>
      <c r="Z1621" s="8">
        <v>2135767</v>
      </c>
      <c r="AA1621" s="8">
        <v>122472691</v>
      </c>
      <c r="AB1621" s="8">
        <v>9009005</v>
      </c>
      <c r="AC1621" s="8">
        <v>9009005</v>
      </c>
      <c r="AD1621" s="21">
        <v>9009005</v>
      </c>
    </row>
    <row r="1622" spans="1:30" ht="33.75" x14ac:dyDescent="0.25">
      <c r="A1622" s="20" t="s">
        <v>446</v>
      </c>
      <c r="B1622" s="6" t="s">
        <v>447</v>
      </c>
      <c r="C1622" s="7" t="s">
        <v>376</v>
      </c>
      <c r="D1622" s="7" t="s">
        <v>474</v>
      </c>
      <c r="E1622" s="3" t="str">
        <f>VLOOKUP(Tabla2[[#This Row],[RUBRO]],Hoja9!$B$4:$M$1963,10,0)</f>
        <v xml:space="preserve">CONSTRUCCION </v>
      </c>
      <c r="F1622" s="7" t="str">
        <f>VLOOKUP(Tabla2[[#This Row],[RUBRO]],Hoja9!$B$4:$M$1963,11,0)</f>
        <v>DIRECCION ADMINISTRATIVA</v>
      </c>
      <c r="G1622" s="7" t="str">
        <f>VLOOKUP(Tabla2[[#This Row],[RUBRO]],Hoja9!$B$4:$M$1963,12,0)</f>
        <v>Administrativa CONS</v>
      </c>
      <c r="H1622" s="5" t="s">
        <v>30</v>
      </c>
      <c r="I1622" s="5" t="s">
        <v>301</v>
      </c>
      <c r="J1622" s="5" t="s">
        <v>233</v>
      </c>
      <c r="K1622" s="5" t="s">
        <v>64</v>
      </c>
      <c r="L1622" s="5" t="s">
        <v>42</v>
      </c>
      <c r="M1622" s="5" t="s">
        <v>237</v>
      </c>
      <c r="N1622" s="5"/>
      <c r="O1622" s="5"/>
      <c r="P1622" s="5" t="s">
        <v>31</v>
      </c>
      <c r="Q1622" s="5" t="s">
        <v>32</v>
      </c>
      <c r="R1622" s="5" t="s">
        <v>33</v>
      </c>
      <c r="S1622" s="6" t="s">
        <v>377</v>
      </c>
      <c r="T1622" s="8">
        <v>0</v>
      </c>
      <c r="U1622" s="8">
        <v>5402465</v>
      </c>
      <c r="V1622" s="8">
        <v>0</v>
      </c>
      <c r="W1622" s="8">
        <v>5402465</v>
      </c>
      <c r="X1622" s="8">
        <v>0</v>
      </c>
      <c r="Y1622" s="8">
        <v>0</v>
      </c>
      <c r="Z1622" s="8">
        <v>5402465</v>
      </c>
      <c r="AA1622" s="8">
        <v>0</v>
      </c>
      <c r="AB1622" s="8">
        <v>0</v>
      </c>
      <c r="AC1622" s="8">
        <v>0</v>
      </c>
      <c r="AD1622" s="21">
        <v>0</v>
      </c>
    </row>
    <row r="1623" spans="1:30" ht="33.75" x14ac:dyDescent="0.25">
      <c r="A1623" s="20" t="s">
        <v>446</v>
      </c>
      <c r="B1623" s="6" t="s">
        <v>447</v>
      </c>
      <c r="C1623" s="7" t="s">
        <v>400</v>
      </c>
      <c r="D1623" s="7" t="s">
        <v>474</v>
      </c>
      <c r="E1623" s="3" t="str">
        <f>VLOOKUP(Tabla2[[#This Row],[RUBRO]],Hoja9!$B$4:$M$1963,10,0)</f>
        <v xml:space="preserve">CONSTRUCCION </v>
      </c>
      <c r="F1623" s="7" t="str">
        <f>VLOOKUP(Tabla2[[#This Row],[RUBRO]],Hoja9!$B$4:$M$1963,11,0)</f>
        <v>DIRECCION ADMINISTRATIVA</v>
      </c>
      <c r="G1623" s="7" t="str">
        <f>VLOOKUP(Tabla2[[#This Row],[RUBRO]],Hoja9!$B$4:$M$1963,12,0)</f>
        <v>Administrativa CONS</v>
      </c>
      <c r="H1623" s="5" t="s">
        <v>30</v>
      </c>
      <c r="I1623" s="5" t="s">
        <v>301</v>
      </c>
      <c r="J1623" s="5" t="s">
        <v>233</v>
      </c>
      <c r="K1623" s="5" t="s">
        <v>64</v>
      </c>
      <c r="L1623" s="5" t="s">
        <v>42</v>
      </c>
      <c r="M1623" s="5" t="s">
        <v>240</v>
      </c>
      <c r="N1623" s="5"/>
      <c r="O1623" s="5"/>
      <c r="P1623" s="5" t="s">
        <v>31</v>
      </c>
      <c r="Q1623" s="5" t="s">
        <v>171</v>
      </c>
      <c r="R1623" s="5" t="s">
        <v>33</v>
      </c>
      <c r="S1623" s="6" t="s">
        <v>401</v>
      </c>
      <c r="T1623" s="8">
        <v>26000000</v>
      </c>
      <c r="U1623" s="8">
        <v>0</v>
      </c>
      <c r="V1623" s="8">
        <v>0</v>
      </c>
      <c r="W1623" s="8">
        <v>26000000</v>
      </c>
      <c r="X1623" s="8">
        <v>0</v>
      </c>
      <c r="Y1623" s="8">
        <v>26000000</v>
      </c>
      <c r="Z1623" s="8">
        <v>0</v>
      </c>
      <c r="AA1623" s="8">
        <v>5950000</v>
      </c>
      <c r="AB1623" s="8">
        <v>0</v>
      </c>
      <c r="AC1623" s="8">
        <v>0</v>
      </c>
      <c r="AD1623" s="21">
        <v>0</v>
      </c>
    </row>
    <row r="1624" spans="1:30" ht="33.75" x14ac:dyDescent="0.25">
      <c r="A1624" s="20" t="s">
        <v>446</v>
      </c>
      <c r="B1624" s="6" t="s">
        <v>447</v>
      </c>
      <c r="C1624" s="7" t="s">
        <v>378</v>
      </c>
      <c r="D1624" s="7" t="s">
        <v>474</v>
      </c>
      <c r="E1624" s="3" t="str">
        <f>VLOOKUP(Tabla2[[#This Row],[RUBRO]],Hoja9!$B$4:$M$1963,10,0)</f>
        <v xml:space="preserve">CONSTRUCCION </v>
      </c>
      <c r="F1624" s="7" t="str">
        <f>VLOOKUP(Tabla2[[#This Row],[RUBRO]],Hoja9!$B$4:$M$1963,11,0)</f>
        <v>DIRECCIÓN DE GESTIÓN HUMANA</v>
      </c>
      <c r="G1624" s="7" t="str">
        <f>VLOOKUP(Tabla2[[#This Row],[RUBRO]],Hoja9!$B$4:$M$1963,12,0)</f>
        <v>Gestión Humana - Pres. Serv</v>
      </c>
      <c r="H1624" s="5" t="s">
        <v>30</v>
      </c>
      <c r="I1624" s="5" t="s">
        <v>301</v>
      </c>
      <c r="J1624" s="5" t="s">
        <v>233</v>
      </c>
      <c r="K1624" s="5" t="s">
        <v>64</v>
      </c>
      <c r="L1624" s="5" t="s">
        <v>42</v>
      </c>
      <c r="M1624" s="5" t="s">
        <v>243</v>
      </c>
      <c r="N1624" s="5"/>
      <c r="O1624" s="5"/>
      <c r="P1624" s="5" t="s">
        <v>31</v>
      </c>
      <c r="Q1624" s="5" t="s">
        <v>171</v>
      </c>
      <c r="R1624" s="5" t="s">
        <v>33</v>
      </c>
      <c r="S1624" s="6" t="s">
        <v>59</v>
      </c>
      <c r="T1624" s="8">
        <v>100280000</v>
      </c>
      <c r="U1624" s="8">
        <v>23975000</v>
      </c>
      <c r="V1624" s="8">
        <v>4591200</v>
      </c>
      <c r="W1624" s="8">
        <v>119663800</v>
      </c>
      <c r="X1624" s="8">
        <v>0</v>
      </c>
      <c r="Y1624" s="8">
        <v>119663800</v>
      </c>
      <c r="Z1624" s="8">
        <v>0</v>
      </c>
      <c r="AA1624" s="8">
        <v>119663800</v>
      </c>
      <c r="AB1624" s="8">
        <v>55355634</v>
      </c>
      <c r="AC1624" s="8">
        <v>55355634</v>
      </c>
      <c r="AD1624" s="21">
        <v>55355634</v>
      </c>
    </row>
    <row r="1625" spans="1:30" ht="33.75" x14ac:dyDescent="0.25">
      <c r="A1625" s="20" t="s">
        <v>446</v>
      </c>
      <c r="B1625" s="6" t="s">
        <v>447</v>
      </c>
      <c r="C1625" s="7" t="s">
        <v>379</v>
      </c>
      <c r="D1625" s="7" t="s">
        <v>474</v>
      </c>
      <c r="E1625" s="3" t="str">
        <f>VLOOKUP(Tabla2[[#This Row],[RUBRO]],Hoja9!$B$4:$M$1963,10,0)</f>
        <v xml:space="preserve">CONSTRUCCION </v>
      </c>
      <c r="F1625" s="7" t="str">
        <f>VLOOKUP(Tabla2[[#This Row],[RUBRO]],Hoja9!$B$4:$M$1963,11,0)</f>
        <v>DIRECCIÓN DE GESTIÓN HUMANA</v>
      </c>
      <c r="G1625" s="7" t="str">
        <f>VLOOKUP(Tabla2[[#This Row],[RUBRO]],Hoja9!$B$4:$M$1963,12,0)</f>
        <v>Gestión Humana- Viáticos</v>
      </c>
      <c r="H1625" s="5" t="s">
        <v>30</v>
      </c>
      <c r="I1625" s="5" t="s">
        <v>301</v>
      </c>
      <c r="J1625" s="5" t="s">
        <v>233</v>
      </c>
      <c r="K1625" s="5" t="s">
        <v>64</v>
      </c>
      <c r="L1625" s="5" t="s">
        <v>42</v>
      </c>
      <c r="M1625" s="5" t="s">
        <v>246</v>
      </c>
      <c r="N1625" s="5"/>
      <c r="O1625" s="5"/>
      <c r="P1625" s="5" t="s">
        <v>31</v>
      </c>
      <c r="Q1625" s="5" t="s">
        <v>171</v>
      </c>
      <c r="R1625" s="5" t="s">
        <v>33</v>
      </c>
      <c r="S1625" s="6" t="s">
        <v>249</v>
      </c>
      <c r="T1625" s="8">
        <v>9403000</v>
      </c>
      <c r="U1625" s="8">
        <v>0</v>
      </c>
      <c r="V1625" s="8">
        <v>0</v>
      </c>
      <c r="W1625" s="8">
        <v>9403000</v>
      </c>
      <c r="X1625" s="8">
        <v>0</v>
      </c>
      <c r="Y1625" s="8">
        <v>8616833</v>
      </c>
      <c r="Z1625" s="8">
        <v>786167</v>
      </c>
      <c r="AA1625" s="8">
        <v>8616833</v>
      </c>
      <c r="AB1625" s="8">
        <v>5300756</v>
      </c>
      <c r="AC1625" s="8">
        <v>5300756</v>
      </c>
      <c r="AD1625" s="21">
        <v>5300756</v>
      </c>
    </row>
    <row r="1626" spans="1:30" ht="33.75" hidden="1" x14ac:dyDescent="0.25">
      <c r="A1626" s="20" t="s">
        <v>448</v>
      </c>
      <c r="B1626" s="6" t="s">
        <v>449</v>
      </c>
      <c r="C1626" s="7" t="s">
        <v>145</v>
      </c>
      <c r="D1626" s="7" t="s">
        <v>595</v>
      </c>
      <c r="E1626" s="3" t="str">
        <f>VLOOKUP(Tabla2[[#This Row],[RUBRO]],Hoja9!$B$4:$M$1963,10,0)</f>
        <v>FUNCIONAMIENTO</v>
      </c>
      <c r="F1626" s="7" t="str">
        <f>VLOOKUP(Tabla2[[#This Row],[RUBRO]],Hoja9!$B$4:$M$1963,11,0)</f>
        <v>DIRECCION ADMINISTRATIVA</v>
      </c>
      <c r="G1626" s="7" t="str">
        <f>VLOOKUP(Tabla2[[#This Row],[RUBRO]],Hoja9!$B$4:$M$1963,12,0)</f>
        <v>Administrativa</v>
      </c>
      <c r="H1626" s="5" t="s">
        <v>40</v>
      </c>
      <c r="I1626" s="5" t="s">
        <v>77</v>
      </c>
      <c r="J1626" s="5" t="s">
        <v>42</v>
      </c>
      <c r="K1626" s="5" t="s">
        <v>63</v>
      </c>
      <c r="L1626" s="5" t="s">
        <v>143</v>
      </c>
      <c r="M1626" s="5" t="s">
        <v>63</v>
      </c>
      <c r="N1626" s="5"/>
      <c r="O1626" s="5"/>
      <c r="P1626" s="5" t="s">
        <v>31</v>
      </c>
      <c r="Q1626" s="5" t="s">
        <v>32</v>
      </c>
      <c r="R1626" s="5" t="s">
        <v>33</v>
      </c>
      <c r="S1626" s="6" t="s">
        <v>146</v>
      </c>
      <c r="T1626" s="8">
        <v>157000000</v>
      </c>
      <c r="U1626" s="8">
        <v>6000000</v>
      </c>
      <c r="V1626" s="8">
        <v>0</v>
      </c>
      <c r="W1626" s="8">
        <v>163000000</v>
      </c>
      <c r="X1626" s="8">
        <v>0</v>
      </c>
      <c r="Y1626" s="8">
        <v>163000000</v>
      </c>
      <c r="Z1626" s="8">
        <v>0</v>
      </c>
      <c r="AA1626" s="8">
        <v>162302061</v>
      </c>
      <c r="AB1626" s="8">
        <v>162019133.11000001</v>
      </c>
      <c r="AC1626" s="8">
        <v>162019133.11000001</v>
      </c>
      <c r="AD1626" s="21">
        <v>162019133.11000001</v>
      </c>
    </row>
    <row r="1627" spans="1:30" ht="33.75" hidden="1" x14ac:dyDescent="0.25">
      <c r="A1627" s="20" t="s">
        <v>448</v>
      </c>
      <c r="B1627" s="6" t="s">
        <v>449</v>
      </c>
      <c r="C1627" s="7" t="s">
        <v>147</v>
      </c>
      <c r="D1627" s="7" t="s">
        <v>595</v>
      </c>
      <c r="E1627" s="3" t="str">
        <f>VLOOKUP(Tabla2[[#This Row],[RUBRO]],Hoja9!$B$4:$M$1963,10,0)</f>
        <v>FUNCIONAMIENTO</v>
      </c>
      <c r="F1627" s="7" t="str">
        <f>VLOOKUP(Tabla2[[#This Row],[RUBRO]],Hoja9!$B$4:$M$1963,11,0)</f>
        <v>DIRECCION ADMINISTRATIVA</v>
      </c>
      <c r="G1627" s="7" t="str">
        <f>VLOOKUP(Tabla2[[#This Row],[RUBRO]],Hoja9!$B$4:$M$1963,12,0)</f>
        <v>Administrativa</v>
      </c>
      <c r="H1627" s="5" t="s">
        <v>40</v>
      </c>
      <c r="I1627" s="5" t="s">
        <v>77</v>
      </c>
      <c r="J1627" s="5" t="s">
        <v>42</v>
      </c>
      <c r="K1627" s="5" t="s">
        <v>63</v>
      </c>
      <c r="L1627" s="5" t="s">
        <v>143</v>
      </c>
      <c r="M1627" s="5" t="s">
        <v>64</v>
      </c>
      <c r="N1627" s="5"/>
      <c r="O1627" s="5"/>
      <c r="P1627" s="5" t="s">
        <v>31</v>
      </c>
      <c r="Q1627" s="5" t="s">
        <v>32</v>
      </c>
      <c r="R1627" s="5" t="s">
        <v>33</v>
      </c>
      <c r="S1627" s="6" t="s">
        <v>148</v>
      </c>
      <c r="T1627" s="8">
        <v>1800000</v>
      </c>
      <c r="U1627" s="8">
        <v>0</v>
      </c>
      <c r="V1627" s="8">
        <v>0</v>
      </c>
      <c r="W1627" s="8">
        <v>1800000</v>
      </c>
      <c r="X1627" s="8">
        <v>0</v>
      </c>
      <c r="Y1627" s="8">
        <v>1520172</v>
      </c>
      <c r="Z1627" s="8">
        <v>279828</v>
      </c>
      <c r="AA1627" s="8">
        <v>1520172</v>
      </c>
      <c r="AB1627" s="8">
        <v>1513000</v>
      </c>
      <c r="AC1627" s="8">
        <v>1513000</v>
      </c>
      <c r="AD1627" s="21">
        <v>1513000</v>
      </c>
    </row>
    <row r="1628" spans="1:30" ht="33.75" hidden="1" x14ac:dyDescent="0.25">
      <c r="A1628" s="20" t="s">
        <v>448</v>
      </c>
      <c r="B1628" s="6" t="s">
        <v>449</v>
      </c>
      <c r="C1628" s="7" t="s">
        <v>479</v>
      </c>
      <c r="D1628" s="7" t="s">
        <v>471</v>
      </c>
      <c r="E1628" s="3" t="str">
        <f>VLOOKUP(Tabla2[[#This Row],[RUBRO]],Hoja9!$B$4:$M$1963,10,0)</f>
        <v>FUNCIONAMIENTO</v>
      </c>
      <c r="F1628" s="7" t="str">
        <f>VLOOKUP(Tabla2[[#This Row],[RUBRO]],Hoja9!$B$4:$M$1963,11,0)</f>
        <v>DIRECCION ADMINISTRATIVA</v>
      </c>
      <c r="G1628" s="7" t="str">
        <f>VLOOKUP(Tabla2[[#This Row],[RUBRO]],Hoja9!$B$4:$M$1963,12,0)</f>
        <v>Administrativa</v>
      </c>
      <c r="H1628" s="5" t="s">
        <v>40</v>
      </c>
      <c r="I1628" s="5" t="s">
        <v>77</v>
      </c>
      <c r="J1628" s="5" t="s">
        <v>42</v>
      </c>
      <c r="K1628" s="5" t="s">
        <v>80</v>
      </c>
      <c r="L1628" s="5" t="s">
        <v>41</v>
      </c>
      <c r="M1628" s="5" t="s">
        <v>80</v>
      </c>
      <c r="N1628" s="5"/>
      <c r="O1628" s="5"/>
      <c r="P1628" s="5" t="s">
        <v>31</v>
      </c>
      <c r="Q1628" s="5" t="s">
        <v>32</v>
      </c>
      <c r="R1628" s="5" t="s">
        <v>33</v>
      </c>
      <c r="S1628" s="6" t="s">
        <v>480</v>
      </c>
      <c r="T1628" s="8">
        <v>0</v>
      </c>
      <c r="U1628" s="8">
        <v>11600000</v>
      </c>
      <c r="V1628" s="8">
        <v>0</v>
      </c>
      <c r="W1628" s="8">
        <v>11600000</v>
      </c>
      <c r="X1628" s="8">
        <v>0</v>
      </c>
      <c r="Y1628" s="8">
        <v>0</v>
      </c>
      <c r="Z1628" s="8">
        <v>11600000</v>
      </c>
      <c r="AA1628" s="8">
        <v>0</v>
      </c>
      <c r="AB1628" s="8">
        <v>0</v>
      </c>
      <c r="AC1628" s="8">
        <v>0</v>
      </c>
      <c r="AD1628" s="21">
        <v>0</v>
      </c>
    </row>
    <row r="1629" spans="1:30" ht="33.75" hidden="1" x14ac:dyDescent="0.25">
      <c r="A1629" s="20" t="s">
        <v>448</v>
      </c>
      <c r="B1629" s="6" t="s">
        <v>449</v>
      </c>
      <c r="C1629" s="7" t="s">
        <v>482</v>
      </c>
      <c r="D1629" s="7" t="s">
        <v>471</v>
      </c>
      <c r="E1629" s="3" t="str">
        <f>VLOOKUP(Tabla2[[#This Row],[RUBRO]],Hoja9!$B$4:$M$1963,10,0)</f>
        <v>FUNCIONAMIENTO</v>
      </c>
      <c r="F1629" s="7" t="str">
        <f>VLOOKUP(Tabla2[[#This Row],[RUBRO]],Hoja9!$B$4:$M$1963,11,0)</f>
        <v>DIRECCION ADMINISTRATIVA</v>
      </c>
      <c r="G1629" s="7" t="str">
        <f>VLOOKUP(Tabla2[[#This Row],[RUBRO]],Hoja9!$B$4:$M$1963,12,0)</f>
        <v>Administrativa</v>
      </c>
      <c r="H1629" s="5" t="s">
        <v>40</v>
      </c>
      <c r="I1629" s="5" t="s">
        <v>77</v>
      </c>
      <c r="J1629" s="5" t="s">
        <v>42</v>
      </c>
      <c r="K1629" s="5" t="s">
        <v>80</v>
      </c>
      <c r="L1629" s="5" t="s">
        <v>41</v>
      </c>
      <c r="M1629" s="5" t="s">
        <v>116</v>
      </c>
      <c r="N1629" s="5"/>
      <c r="O1629" s="5"/>
      <c r="P1629" s="5" t="s">
        <v>31</v>
      </c>
      <c r="Q1629" s="5" t="s">
        <v>32</v>
      </c>
      <c r="R1629" s="5" t="s">
        <v>33</v>
      </c>
      <c r="S1629" s="6" t="s">
        <v>483</v>
      </c>
      <c r="T1629" s="8">
        <v>0</v>
      </c>
      <c r="U1629" s="8">
        <v>15274346</v>
      </c>
      <c r="V1629" s="8">
        <v>0</v>
      </c>
      <c r="W1629" s="8">
        <v>15274346</v>
      </c>
      <c r="X1629" s="8">
        <v>0</v>
      </c>
      <c r="Y1629" s="8">
        <v>0</v>
      </c>
      <c r="Z1629" s="8">
        <v>15274346</v>
      </c>
      <c r="AA1629" s="8">
        <v>0</v>
      </c>
      <c r="AB1629" s="8">
        <v>0</v>
      </c>
      <c r="AC1629" s="8">
        <v>0</v>
      </c>
      <c r="AD1629" s="21">
        <v>0</v>
      </c>
    </row>
    <row r="1630" spans="1:30" ht="33.75" hidden="1" x14ac:dyDescent="0.25">
      <c r="A1630" s="20" t="s">
        <v>448</v>
      </c>
      <c r="B1630" s="6" t="s">
        <v>449</v>
      </c>
      <c r="C1630" s="7" t="s">
        <v>155</v>
      </c>
      <c r="D1630" s="7" t="s">
        <v>471</v>
      </c>
      <c r="E1630" s="3" t="str">
        <f>VLOOKUP(Tabla2[[#This Row],[RUBRO]],Hoja9!$B$4:$M$1963,10,0)</f>
        <v>FUNCIONAMIENTO</v>
      </c>
      <c r="F1630" s="7" t="str">
        <f>VLOOKUP(Tabla2[[#This Row],[RUBRO]],Hoja9!$B$4:$M$1963,11,0)</f>
        <v>DIRECCION ADMINISTRATIVA</v>
      </c>
      <c r="G1630" s="7" t="str">
        <f>VLOOKUP(Tabla2[[#This Row],[RUBRO]],Hoja9!$B$4:$M$1963,12,0)</f>
        <v>Administrativa</v>
      </c>
      <c r="H1630" s="5" t="s">
        <v>40</v>
      </c>
      <c r="I1630" s="5" t="s">
        <v>77</v>
      </c>
      <c r="J1630" s="5" t="s">
        <v>42</v>
      </c>
      <c r="K1630" s="5" t="s">
        <v>80</v>
      </c>
      <c r="L1630" s="5" t="s">
        <v>80</v>
      </c>
      <c r="M1630" s="5" t="s">
        <v>41</v>
      </c>
      <c r="N1630" s="5"/>
      <c r="O1630" s="5"/>
      <c r="P1630" s="5" t="s">
        <v>31</v>
      </c>
      <c r="Q1630" s="5" t="s">
        <v>32</v>
      </c>
      <c r="R1630" s="5" t="s">
        <v>33</v>
      </c>
      <c r="S1630" s="6" t="s">
        <v>156</v>
      </c>
      <c r="T1630" s="8">
        <v>33000000</v>
      </c>
      <c r="U1630" s="8">
        <v>0</v>
      </c>
      <c r="V1630" s="8">
        <v>0</v>
      </c>
      <c r="W1630" s="8">
        <v>33000000</v>
      </c>
      <c r="X1630" s="8">
        <v>0</v>
      </c>
      <c r="Y1630" s="8">
        <v>32001013</v>
      </c>
      <c r="Z1630" s="8">
        <v>998987</v>
      </c>
      <c r="AA1630" s="8">
        <v>25043957</v>
      </c>
      <c r="AB1630" s="8">
        <v>11494759</v>
      </c>
      <c r="AC1630" s="8">
        <v>11494759</v>
      </c>
      <c r="AD1630" s="21">
        <v>11494759</v>
      </c>
    </row>
    <row r="1631" spans="1:30" ht="33.75" hidden="1" x14ac:dyDescent="0.25">
      <c r="A1631" s="20" t="s">
        <v>448</v>
      </c>
      <c r="B1631" s="6" t="s">
        <v>449</v>
      </c>
      <c r="C1631" s="7" t="s">
        <v>157</v>
      </c>
      <c r="D1631" s="7" t="s">
        <v>471</v>
      </c>
      <c r="E1631" s="3" t="str">
        <f>VLOOKUP(Tabla2[[#This Row],[RUBRO]],Hoja9!$B$4:$M$1963,10,0)</f>
        <v>FUNCIONAMIENTO</v>
      </c>
      <c r="F1631" s="7" t="str">
        <f>VLOOKUP(Tabla2[[#This Row],[RUBRO]],Hoja9!$B$4:$M$1963,11,0)</f>
        <v>DIRECCION ADMINISTRATIVA</v>
      </c>
      <c r="G1631" s="7" t="str">
        <f>VLOOKUP(Tabla2[[#This Row],[RUBRO]],Hoja9!$B$4:$M$1963,12,0)</f>
        <v>Administrativa</v>
      </c>
      <c r="H1631" s="5" t="s">
        <v>40</v>
      </c>
      <c r="I1631" s="5" t="s">
        <v>77</v>
      </c>
      <c r="J1631" s="5" t="s">
        <v>42</v>
      </c>
      <c r="K1631" s="5" t="s">
        <v>80</v>
      </c>
      <c r="L1631" s="5" t="s">
        <v>80</v>
      </c>
      <c r="M1631" s="5" t="s">
        <v>77</v>
      </c>
      <c r="N1631" s="5"/>
      <c r="O1631" s="5"/>
      <c r="P1631" s="5" t="s">
        <v>31</v>
      </c>
      <c r="Q1631" s="5" t="s">
        <v>32</v>
      </c>
      <c r="R1631" s="5" t="s">
        <v>33</v>
      </c>
      <c r="S1631" s="6" t="s">
        <v>158</v>
      </c>
      <c r="T1631" s="8">
        <v>34000000</v>
      </c>
      <c r="U1631" s="8">
        <v>0</v>
      </c>
      <c r="V1631" s="8">
        <v>0</v>
      </c>
      <c r="W1631" s="8">
        <v>34000000</v>
      </c>
      <c r="X1631" s="8">
        <v>0</v>
      </c>
      <c r="Y1631" s="8">
        <v>34000000</v>
      </c>
      <c r="Z1631" s="8">
        <v>0</v>
      </c>
      <c r="AA1631" s="8">
        <v>3498010</v>
      </c>
      <c r="AB1631" s="8">
        <v>217.34</v>
      </c>
      <c r="AC1631" s="8">
        <v>217.34</v>
      </c>
      <c r="AD1631" s="21">
        <v>217.34</v>
      </c>
    </row>
    <row r="1632" spans="1:30" ht="33.75" hidden="1" x14ac:dyDescent="0.25">
      <c r="A1632" s="20" t="s">
        <v>448</v>
      </c>
      <c r="B1632" s="6" t="s">
        <v>449</v>
      </c>
      <c r="C1632" s="7" t="s">
        <v>180</v>
      </c>
      <c r="D1632" s="7" t="s">
        <v>471</v>
      </c>
      <c r="E1632" s="3" t="str">
        <f>VLOOKUP(Tabla2[[#This Row],[RUBRO]],Hoja9!$B$4:$M$1963,10,0)</f>
        <v>FUNCIONAMIENTO</v>
      </c>
      <c r="F1632" s="7" t="str">
        <f>VLOOKUP(Tabla2[[#This Row],[RUBRO]],Hoja9!$B$4:$M$1963,11,0)</f>
        <v>DIRECCION ADMINISTRATIVA</v>
      </c>
      <c r="G1632" s="7" t="str">
        <f>VLOOKUP(Tabla2[[#This Row],[RUBRO]],Hoja9!$B$4:$M$1963,12,0)</f>
        <v>Administrativa</v>
      </c>
      <c r="H1632" s="5" t="s">
        <v>40</v>
      </c>
      <c r="I1632" s="5" t="s">
        <v>77</v>
      </c>
      <c r="J1632" s="5" t="s">
        <v>42</v>
      </c>
      <c r="K1632" s="5" t="s">
        <v>80</v>
      </c>
      <c r="L1632" s="5" t="s">
        <v>64</v>
      </c>
      <c r="M1632" s="5" t="s">
        <v>116</v>
      </c>
      <c r="N1632" s="5"/>
      <c r="O1632" s="5"/>
      <c r="P1632" s="5" t="s">
        <v>31</v>
      </c>
      <c r="Q1632" s="5" t="s">
        <v>32</v>
      </c>
      <c r="R1632" s="5" t="s">
        <v>33</v>
      </c>
      <c r="S1632" s="6" t="s">
        <v>181</v>
      </c>
      <c r="T1632" s="8">
        <v>284000000</v>
      </c>
      <c r="U1632" s="8">
        <v>0</v>
      </c>
      <c r="V1632" s="8">
        <v>26874346</v>
      </c>
      <c r="W1632" s="8">
        <v>257125654</v>
      </c>
      <c r="X1632" s="8">
        <v>0</v>
      </c>
      <c r="Y1632" s="8">
        <v>257125654</v>
      </c>
      <c r="Z1632" s="8">
        <v>0</v>
      </c>
      <c r="AA1632" s="8">
        <v>257125654</v>
      </c>
      <c r="AB1632" s="8">
        <v>44156466.920000002</v>
      </c>
      <c r="AC1632" s="8">
        <v>44156466.920000002</v>
      </c>
      <c r="AD1632" s="21">
        <v>44156466.920000002</v>
      </c>
    </row>
    <row r="1633" spans="1:30" ht="33.75" hidden="1" x14ac:dyDescent="0.25">
      <c r="A1633" s="20" t="s">
        <v>448</v>
      </c>
      <c r="B1633" s="6" t="s">
        <v>449</v>
      </c>
      <c r="C1633" s="7" t="s">
        <v>184</v>
      </c>
      <c r="D1633" s="7" t="s">
        <v>471</v>
      </c>
      <c r="E1633" s="3" t="str">
        <f>VLOOKUP(Tabla2[[#This Row],[RUBRO]],Hoja9!$B$4:$M$1963,10,0)</f>
        <v>FUNCIONAMIENTO</v>
      </c>
      <c r="F1633" s="7" t="str">
        <f>VLOOKUP(Tabla2[[#This Row],[RUBRO]],Hoja9!$B$4:$M$1963,11,0)</f>
        <v>DIRECCION ADMINISTRATIVA</v>
      </c>
      <c r="G1633" s="7" t="str">
        <f>VLOOKUP(Tabla2[[#This Row],[RUBRO]],Hoja9!$B$4:$M$1963,12,0)</f>
        <v>Administrativa</v>
      </c>
      <c r="H1633" s="5" t="s">
        <v>40</v>
      </c>
      <c r="I1633" s="5" t="s">
        <v>77</v>
      </c>
      <c r="J1633" s="5" t="s">
        <v>42</v>
      </c>
      <c r="K1633" s="5" t="s">
        <v>80</v>
      </c>
      <c r="L1633" s="5" t="s">
        <v>64</v>
      </c>
      <c r="M1633" s="5" t="s">
        <v>98</v>
      </c>
      <c r="N1633" s="5"/>
      <c r="O1633" s="5"/>
      <c r="P1633" s="5" t="s">
        <v>31</v>
      </c>
      <c r="Q1633" s="5" t="s">
        <v>32</v>
      </c>
      <c r="R1633" s="5" t="s">
        <v>33</v>
      </c>
      <c r="S1633" s="6" t="s">
        <v>185</v>
      </c>
      <c r="T1633" s="8">
        <v>11500000</v>
      </c>
      <c r="U1633" s="8">
        <v>0</v>
      </c>
      <c r="V1633" s="8">
        <v>0</v>
      </c>
      <c r="W1633" s="8">
        <v>11500000</v>
      </c>
      <c r="X1633" s="8">
        <v>0</v>
      </c>
      <c r="Y1633" s="8">
        <v>11500000</v>
      </c>
      <c r="Z1633" s="8">
        <v>0</v>
      </c>
      <c r="AA1633" s="8">
        <v>8333000</v>
      </c>
      <c r="AB1633" s="8">
        <v>5992296</v>
      </c>
      <c r="AC1633" s="8">
        <v>5992296</v>
      </c>
      <c r="AD1633" s="21">
        <v>5992296</v>
      </c>
    </row>
    <row r="1634" spans="1:30" ht="33.75" hidden="1" x14ac:dyDescent="0.25">
      <c r="A1634" s="20" t="s">
        <v>448</v>
      </c>
      <c r="B1634" s="6" t="s">
        <v>449</v>
      </c>
      <c r="C1634" s="7" t="s">
        <v>200</v>
      </c>
      <c r="D1634" s="7" t="s">
        <v>471</v>
      </c>
      <c r="E1634" s="3" t="str">
        <f>VLOOKUP(Tabla2[[#This Row],[RUBRO]],Hoja9!$B$4:$M$1963,10,0)</f>
        <v>FUNCIONAMIENTO</v>
      </c>
      <c r="F1634" s="7" t="str">
        <f>VLOOKUP(Tabla2[[#This Row],[RUBRO]],Hoja9!$B$4:$M$1963,11,0)</f>
        <v>DIRECCION ADMINISTRATIVA</v>
      </c>
      <c r="G1634" s="7" t="str">
        <f>VLOOKUP(Tabla2[[#This Row],[RUBRO]],Hoja9!$B$4:$M$1963,12,0)</f>
        <v>Administrativa</v>
      </c>
      <c r="H1634" s="5" t="s">
        <v>40</v>
      </c>
      <c r="I1634" s="5" t="s">
        <v>77</v>
      </c>
      <c r="J1634" s="5" t="s">
        <v>42</v>
      </c>
      <c r="K1634" s="5" t="s">
        <v>80</v>
      </c>
      <c r="L1634" s="5" t="s">
        <v>81</v>
      </c>
      <c r="M1634" s="5" t="s">
        <v>41</v>
      </c>
      <c r="N1634" s="5"/>
      <c r="O1634" s="5"/>
      <c r="P1634" s="5" t="s">
        <v>31</v>
      </c>
      <c r="Q1634" s="5" t="s">
        <v>32</v>
      </c>
      <c r="R1634" s="5" t="s">
        <v>33</v>
      </c>
      <c r="S1634" s="6" t="s">
        <v>201</v>
      </c>
      <c r="T1634" s="8">
        <v>3500000</v>
      </c>
      <c r="U1634" s="8">
        <v>0</v>
      </c>
      <c r="V1634" s="8">
        <v>0</v>
      </c>
      <c r="W1634" s="8">
        <v>3500000</v>
      </c>
      <c r="X1634" s="8">
        <v>0</v>
      </c>
      <c r="Y1634" s="8">
        <v>3500000</v>
      </c>
      <c r="Z1634" s="8">
        <v>0</v>
      </c>
      <c r="AA1634" s="8">
        <v>3500000</v>
      </c>
      <c r="AB1634" s="8">
        <v>3499944.01</v>
      </c>
      <c r="AC1634" s="8">
        <v>3499944.01</v>
      </c>
      <c r="AD1634" s="21">
        <v>3499944.01</v>
      </c>
    </row>
    <row r="1635" spans="1:30" ht="33.75" hidden="1" x14ac:dyDescent="0.25">
      <c r="A1635" s="20" t="s">
        <v>448</v>
      </c>
      <c r="B1635" s="6" t="s">
        <v>449</v>
      </c>
      <c r="C1635" s="7" t="s">
        <v>202</v>
      </c>
      <c r="D1635" s="7" t="s">
        <v>471</v>
      </c>
      <c r="E1635" s="3" t="str">
        <f>VLOOKUP(Tabla2[[#This Row],[RUBRO]],Hoja9!$B$4:$M$1963,10,0)</f>
        <v>FUNCIONAMIENTO</v>
      </c>
      <c r="F1635" s="7" t="str">
        <f>VLOOKUP(Tabla2[[#This Row],[RUBRO]],Hoja9!$B$4:$M$1963,11,0)</f>
        <v>DIRECCION ADMINISTRATIVA</v>
      </c>
      <c r="G1635" s="7" t="str">
        <f>VLOOKUP(Tabla2[[#This Row],[RUBRO]],Hoja9!$B$4:$M$1963,12,0)</f>
        <v>Administrativa</v>
      </c>
      <c r="H1635" s="5" t="s">
        <v>40</v>
      </c>
      <c r="I1635" s="5" t="s">
        <v>77</v>
      </c>
      <c r="J1635" s="5" t="s">
        <v>42</v>
      </c>
      <c r="K1635" s="5" t="s">
        <v>80</v>
      </c>
      <c r="L1635" s="5" t="s">
        <v>81</v>
      </c>
      <c r="M1635" s="5" t="s">
        <v>77</v>
      </c>
      <c r="N1635" s="5"/>
      <c r="O1635" s="5"/>
      <c r="P1635" s="5" t="s">
        <v>31</v>
      </c>
      <c r="Q1635" s="5" t="s">
        <v>32</v>
      </c>
      <c r="R1635" s="5" t="s">
        <v>33</v>
      </c>
      <c r="S1635" s="6" t="s">
        <v>203</v>
      </c>
      <c r="T1635" s="8">
        <v>203000000</v>
      </c>
      <c r="U1635" s="8">
        <v>0</v>
      </c>
      <c r="V1635" s="8">
        <v>0</v>
      </c>
      <c r="W1635" s="8">
        <v>203000000</v>
      </c>
      <c r="X1635" s="8">
        <v>0</v>
      </c>
      <c r="Y1635" s="8">
        <v>203000000</v>
      </c>
      <c r="Z1635" s="8">
        <v>0</v>
      </c>
      <c r="AA1635" s="8">
        <v>168375527</v>
      </c>
      <c r="AB1635" s="8">
        <v>168029970.52000001</v>
      </c>
      <c r="AC1635" s="8">
        <v>168029970.52000001</v>
      </c>
      <c r="AD1635" s="21">
        <v>168029970.52000001</v>
      </c>
    </row>
    <row r="1636" spans="1:30" ht="33.75" hidden="1" x14ac:dyDescent="0.25">
      <c r="A1636" s="20" t="s">
        <v>448</v>
      </c>
      <c r="B1636" s="6" t="s">
        <v>449</v>
      </c>
      <c r="C1636" s="7" t="s">
        <v>206</v>
      </c>
      <c r="D1636" s="7" t="s">
        <v>471</v>
      </c>
      <c r="E1636" s="3" t="str">
        <f>VLOOKUP(Tabla2[[#This Row],[RUBRO]],Hoja9!$B$4:$M$1963,10,0)</f>
        <v>FUNCIONAMIENTO</v>
      </c>
      <c r="F1636" s="7" t="str">
        <f>VLOOKUP(Tabla2[[#This Row],[RUBRO]],Hoja9!$B$4:$M$1963,11,0)</f>
        <v>DIRECCION ADMINISTRATIVA</v>
      </c>
      <c r="G1636" s="7" t="str">
        <f>VLOOKUP(Tabla2[[#This Row],[RUBRO]],Hoja9!$B$4:$M$1963,12,0)</f>
        <v>Administrativa</v>
      </c>
      <c r="H1636" s="5" t="s">
        <v>40</v>
      </c>
      <c r="I1636" s="5" t="s">
        <v>77</v>
      </c>
      <c r="J1636" s="5" t="s">
        <v>42</v>
      </c>
      <c r="K1636" s="5" t="s">
        <v>80</v>
      </c>
      <c r="L1636" s="5" t="s">
        <v>81</v>
      </c>
      <c r="M1636" s="5" t="s">
        <v>138</v>
      </c>
      <c r="N1636" s="5"/>
      <c r="O1636" s="5"/>
      <c r="P1636" s="5" t="s">
        <v>31</v>
      </c>
      <c r="Q1636" s="5" t="s">
        <v>32</v>
      </c>
      <c r="R1636" s="5" t="s">
        <v>33</v>
      </c>
      <c r="S1636" s="6" t="s">
        <v>207</v>
      </c>
      <c r="T1636" s="8">
        <v>28000000</v>
      </c>
      <c r="U1636" s="8">
        <v>0</v>
      </c>
      <c r="V1636" s="8">
        <v>0</v>
      </c>
      <c r="W1636" s="8">
        <v>28000000</v>
      </c>
      <c r="X1636" s="8">
        <v>0</v>
      </c>
      <c r="Y1636" s="8">
        <v>25625513</v>
      </c>
      <c r="Z1636" s="8">
        <v>2374487</v>
      </c>
      <c r="AA1636" s="8">
        <v>20963637</v>
      </c>
      <c r="AB1636" s="8">
        <v>20908184.719999999</v>
      </c>
      <c r="AC1636" s="8">
        <v>20908184.719999999</v>
      </c>
      <c r="AD1636" s="21">
        <v>20908184.719999999</v>
      </c>
    </row>
    <row r="1637" spans="1:30" ht="33.75" hidden="1" x14ac:dyDescent="0.25">
      <c r="A1637" s="20" t="s">
        <v>448</v>
      </c>
      <c r="B1637" s="6" t="s">
        <v>449</v>
      </c>
      <c r="C1637" s="7" t="s">
        <v>212</v>
      </c>
      <c r="D1637" s="7" t="s">
        <v>471</v>
      </c>
      <c r="E1637" s="3" t="str">
        <f>VLOOKUP(Tabla2[[#This Row],[RUBRO]],Hoja9!$B$4:$M$1963,10,0)</f>
        <v>FUNCIONAMIENTO</v>
      </c>
      <c r="F1637" s="7" t="str">
        <f>VLOOKUP(Tabla2[[#This Row],[RUBRO]],Hoja9!$B$4:$M$1963,11,0)</f>
        <v>DIRECCIÓN DE GESTIÓN HUMANA</v>
      </c>
      <c r="G1637" s="7" t="str">
        <f>VLOOKUP(Tabla2[[#This Row],[RUBRO]],Hoja9!$B$4:$M$1963,12,0)</f>
        <v>Gestión Humana</v>
      </c>
      <c r="H1637" s="5" t="s">
        <v>40</v>
      </c>
      <c r="I1637" s="5" t="s">
        <v>77</v>
      </c>
      <c r="J1637" s="5" t="s">
        <v>42</v>
      </c>
      <c r="K1637" s="5" t="s">
        <v>80</v>
      </c>
      <c r="L1637" s="5" t="s">
        <v>65</v>
      </c>
      <c r="M1637" s="5" t="s">
        <v>77</v>
      </c>
      <c r="N1637" s="5"/>
      <c r="O1637" s="5"/>
      <c r="P1637" s="5" t="s">
        <v>31</v>
      </c>
      <c r="Q1637" s="5" t="s">
        <v>32</v>
      </c>
      <c r="R1637" s="5" t="s">
        <v>33</v>
      </c>
      <c r="S1637" s="6" t="s">
        <v>213</v>
      </c>
      <c r="T1637" s="8">
        <v>40000000</v>
      </c>
      <c r="U1637" s="8">
        <v>0</v>
      </c>
      <c r="V1637" s="8">
        <v>0</v>
      </c>
      <c r="W1637" s="8">
        <v>40000000</v>
      </c>
      <c r="X1637" s="8">
        <v>0</v>
      </c>
      <c r="Y1637" s="8">
        <v>35188492</v>
      </c>
      <c r="Z1637" s="8">
        <v>4811508</v>
      </c>
      <c r="AA1637" s="8">
        <v>33794950</v>
      </c>
      <c r="AB1637" s="8">
        <v>23144944</v>
      </c>
      <c r="AC1637" s="8">
        <v>23144944</v>
      </c>
      <c r="AD1637" s="21">
        <v>23144944</v>
      </c>
    </row>
    <row r="1638" spans="1:30" ht="22.5" hidden="1" x14ac:dyDescent="0.25">
      <c r="A1638" s="20" t="s">
        <v>448</v>
      </c>
      <c r="B1638" s="6" t="s">
        <v>449</v>
      </c>
      <c r="C1638" s="7" t="s">
        <v>214</v>
      </c>
      <c r="D1638" s="7" t="s">
        <v>471</v>
      </c>
      <c r="E1638" s="3" t="str">
        <f>VLOOKUP(Tabla2[[#This Row],[RUBRO]],Hoja9!$B$4:$M$1963,10,0)</f>
        <v>FUNCIONAMIENTO</v>
      </c>
      <c r="F1638" s="7" t="str">
        <f>VLOOKUP(Tabla2[[#This Row],[RUBRO]],Hoja9!$B$4:$M$1963,11,0)</f>
        <v>OFICINA JURIDICA</v>
      </c>
      <c r="G1638" s="7" t="str">
        <f>VLOOKUP(Tabla2[[#This Row],[RUBRO]],Hoja9!$B$4:$M$1963,12,0)</f>
        <v>Jurídica</v>
      </c>
      <c r="H1638" s="5" t="s">
        <v>40</v>
      </c>
      <c r="I1638" s="5" t="s">
        <v>77</v>
      </c>
      <c r="J1638" s="5" t="s">
        <v>42</v>
      </c>
      <c r="K1638" s="5" t="s">
        <v>80</v>
      </c>
      <c r="L1638" s="5" t="s">
        <v>123</v>
      </c>
      <c r="M1638" s="5"/>
      <c r="N1638" s="5"/>
      <c r="O1638" s="5"/>
      <c r="P1638" s="5" t="s">
        <v>31</v>
      </c>
      <c r="Q1638" s="5" t="s">
        <v>32</v>
      </c>
      <c r="R1638" s="5" t="s">
        <v>33</v>
      </c>
      <c r="S1638" s="6" t="s">
        <v>215</v>
      </c>
      <c r="T1638" s="8">
        <v>0</v>
      </c>
      <c r="U1638" s="8">
        <v>5000000</v>
      </c>
      <c r="V1638" s="8">
        <v>0</v>
      </c>
      <c r="W1638" s="8">
        <v>5000000</v>
      </c>
      <c r="X1638" s="8">
        <v>0</v>
      </c>
      <c r="Y1638" s="8">
        <v>1469378</v>
      </c>
      <c r="Z1638" s="8">
        <v>3530622</v>
      </c>
      <c r="AA1638" s="8">
        <v>1469378</v>
      </c>
      <c r="AB1638" s="8">
        <v>1030000</v>
      </c>
      <c r="AC1638" s="8">
        <v>1030000</v>
      </c>
      <c r="AD1638" s="21">
        <v>1030000</v>
      </c>
    </row>
    <row r="1639" spans="1:30" ht="33.75" hidden="1" x14ac:dyDescent="0.25">
      <c r="A1639" s="20" t="s">
        <v>448</v>
      </c>
      <c r="B1639" s="6" t="s">
        <v>449</v>
      </c>
      <c r="C1639" s="7" t="s">
        <v>216</v>
      </c>
      <c r="D1639" s="7" t="s">
        <v>471</v>
      </c>
      <c r="E1639" s="3" t="str">
        <f>VLOOKUP(Tabla2[[#This Row],[RUBRO]],Hoja9!$B$4:$M$1963,10,0)</f>
        <v>FUNCIONAMIENTO</v>
      </c>
      <c r="F1639" s="7" t="str">
        <f>VLOOKUP(Tabla2[[#This Row],[RUBRO]],Hoja9!$B$4:$M$1963,11,0)</f>
        <v>DIRECCIÓN DE GESTIÓN HUMANA</v>
      </c>
      <c r="G1639" s="7" t="str">
        <f>VLOOKUP(Tabla2[[#This Row],[RUBRO]],Hoja9!$B$4:$M$1963,12,0)</f>
        <v>Gestión Humana</v>
      </c>
      <c r="H1639" s="5" t="s">
        <v>40</v>
      </c>
      <c r="I1639" s="5" t="s">
        <v>77</v>
      </c>
      <c r="J1639" s="5" t="s">
        <v>42</v>
      </c>
      <c r="K1639" s="5" t="s">
        <v>80</v>
      </c>
      <c r="L1639" s="5" t="s">
        <v>171</v>
      </c>
      <c r="M1639" s="5" t="s">
        <v>80</v>
      </c>
      <c r="N1639" s="5"/>
      <c r="O1639" s="5"/>
      <c r="P1639" s="5" t="s">
        <v>31</v>
      </c>
      <c r="Q1639" s="5" t="s">
        <v>32</v>
      </c>
      <c r="R1639" s="5" t="s">
        <v>33</v>
      </c>
      <c r="S1639" s="6" t="s">
        <v>217</v>
      </c>
      <c r="T1639" s="8">
        <v>240044482</v>
      </c>
      <c r="U1639" s="8">
        <v>0</v>
      </c>
      <c r="V1639" s="8">
        <v>0</v>
      </c>
      <c r="W1639" s="8">
        <v>240044482</v>
      </c>
      <c r="X1639" s="8">
        <v>0</v>
      </c>
      <c r="Y1639" s="8">
        <v>240044482</v>
      </c>
      <c r="Z1639" s="8">
        <v>0</v>
      </c>
      <c r="AA1639" s="8">
        <v>235711642</v>
      </c>
      <c r="AB1639" s="8">
        <v>0</v>
      </c>
      <c r="AC1639" s="8">
        <v>0</v>
      </c>
      <c r="AD1639" s="21">
        <v>0</v>
      </c>
    </row>
    <row r="1640" spans="1:30" ht="33.75" x14ac:dyDescent="0.25">
      <c r="A1640" s="20" t="s">
        <v>448</v>
      </c>
      <c r="B1640" s="6" t="s">
        <v>449</v>
      </c>
      <c r="C1640" s="7" t="s">
        <v>231</v>
      </c>
      <c r="D1640" s="7" t="s">
        <v>472</v>
      </c>
      <c r="E1640" s="3" t="str">
        <f>VLOOKUP(Tabla2[[#This Row],[RUBRO]],Hoja9!$B$4:$M$1963,10,0)</f>
        <v>NUTRICION</v>
      </c>
      <c r="F1640" s="7" t="str">
        <f>VLOOKUP(Tabla2[[#This Row],[RUBRO]],Hoja9!$B$4:$M$1963,11,0)</f>
        <v xml:space="preserve">DIRECCIÓN DE NUTRICIÓN </v>
      </c>
      <c r="G1640" s="7" t="str">
        <f>VLOOKUP(Tabla2[[#This Row],[RUBRO]],Hoja9!$B$4:$M$1963,12,0)</f>
        <v>Nutrición</v>
      </c>
      <c r="H1640" s="5" t="s">
        <v>30</v>
      </c>
      <c r="I1640" s="5" t="s">
        <v>232</v>
      </c>
      <c r="J1640" s="5" t="s">
        <v>233</v>
      </c>
      <c r="K1640" s="5" t="s">
        <v>41</v>
      </c>
      <c r="L1640" s="5" t="s">
        <v>42</v>
      </c>
      <c r="M1640" s="5" t="s">
        <v>234</v>
      </c>
      <c r="N1640" s="5"/>
      <c r="O1640" s="5"/>
      <c r="P1640" s="5" t="s">
        <v>31</v>
      </c>
      <c r="Q1640" s="5" t="s">
        <v>32</v>
      </c>
      <c r="R1640" s="5" t="s">
        <v>33</v>
      </c>
      <c r="S1640" s="6" t="s">
        <v>235</v>
      </c>
      <c r="T1640" s="8">
        <v>1680124800</v>
      </c>
      <c r="U1640" s="8">
        <v>0</v>
      </c>
      <c r="V1640" s="8">
        <v>176588084</v>
      </c>
      <c r="W1640" s="8">
        <v>1503536716</v>
      </c>
      <c r="X1640" s="8">
        <v>0</v>
      </c>
      <c r="Y1640" s="8">
        <v>1503536713</v>
      </c>
      <c r="Z1640" s="8">
        <v>3</v>
      </c>
      <c r="AA1640" s="8">
        <v>1503536713</v>
      </c>
      <c r="AB1640" s="8">
        <v>192445520</v>
      </c>
      <c r="AC1640" s="8">
        <v>192445520</v>
      </c>
      <c r="AD1640" s="21">
        <v>192445520</v>
      </c>
    </row>
    <row r="1641" spans="1:30" ht="33.75" x14ac:dyDescent="0.25">
      <c r="A1641" s="20" t="s">
        <v>448</v>
      </c>
      <c r="B1641" s="6" t="s">
        <v>449</v>
      </c>
      <c r="C1641" s="7" t="s">
        <v>242</v>
      </c>
      <c r="D1641" s="7" t="s">
        <v>472</v>
      </c>
      <c r="E1641" s="3" t="str">
        <f>VLOOKUP(Tabla2[[#This Row],[RUBRO]],Hoja9!$B$4:$M$1963,10,0)</f>
        <v>NUTRICION</v>
      </c>
      <c r="F1641" s="7" t="str">
        <f>VLOOKUP(Tabla2[[#This Row],[RUBRO]],Hoja9!$B$4:$M$1963,11,0)</f>
        <v xml:space="preserve">DIRECCIÓN DE NUTRICIÓN </v>
      </c>
      <c r="G1641" s="7" t="str">
        <f>VLOOKUP(Tabla2[[#This Row],[RUBRO]],Hoja9!$B$4:$M$1963,12,0)</f>
        <v>Nutrición</v>
      </c>
      <c r="H1641" s="5" t="s">
        <v>30</v>
      </c>
      <c r="I1641" s="5" t="s">
        <v>232</v>
      </c>
      <c r="J1641" s="5" t="s">
        <v>233</v>
      </c>
      <c r="K1641" s="5" t="s">
        <v>41</v>
      </c>
      <c r="L1641" s="5" t="s">
        <v>42</v>
      </c>
      <c r="M1641" s="5" t="s">
        <v>243</v>
      </c>
      <c r="N1641" s="5"/>
      <c r="O1641" s="5"/>
      <c r="P1641" s="5" t="s">
        <v>31</v>
      </c>
      <c r="Q1641" s="5" t="s">
        <v>32</v>
      </c>
      <c r="R1641" s="5" t="s">
        <v>33</v>
      </c>
      <c r="S1641" s="6" t="s">
        <v>244</v>
      </c>
      <c r="T1641" s="8">
        <v>135511759</v>
      </c>
      <c r="U1641" s="8">
        <v>32000000</v>
      </c>
      <c r="V1641" s="8">
        <v>284752</v>
      </c>
      <c r="W1641" s="8">
        <v>167227007</v>
      </c>
      <c r="X1641" s="8">
        <v>0</v>
      </c>
      <c r="Y1641" s="8">
        <v>167209739</v>
      </c>
      <c r="Z1641" s="8">
        <v>17268</v>
      </c>
      <c r="AA1641" s="8">
        <v>164776488</v>
      </c>
      <c r="AB1641" s="8">
        <v>70903248</v>
      </c>
      <c r="AC1641" s="8">
        <v>70903248</v>
      </c>
      <c r="AD1641" s="21">
        <v>70903248</v>
      </c>
    </row>
    <row r="1642" spans="1:30" ht="33.75" x14ac:dyDescent="0.25">
      <c r="A1642" s="20" t="s">
        <v>448</v>
      </c>
      <c r="B1642" s="6" t="s">
        <v>449</v>
      </c>
      <c r="C1642" s="7" t="s">
        <v>245</v>
      </c>
      <c r="D1642" s="7" t="s">
        <v>472</v>
      </c>
      <c r="E1642" s="3" t="str">
        <f>VLOOKUP(Tabla2[[#This Row],[RUBRO]],Hoja9!$B$4:$M$1963,10,0)</f>
        <v>NUTRICION</v>
      </c>
      <c r="F1642" s="7" t="str">
        <f>VLOOKUP(Tabla2[[#This Row],[RUBRO]],Hoja9!$B$4:$M$1963,11,0)</f>
        <v>DIRECCIÓN DE GESTIÓN HUMANA</v>
      </c>
      <c r="G1642" s="7" t="str">
        <f>VLOOKUP(Tabla2[[#This Row],[RUBRO]],Hoja9!$B$4:$M$1963,12,0)</f>
        <v>Gestión Humana - Pres. Serv</v>
      </c>
      <c r="H1642" s="5" t="s">
        <v>30</v>
      </c>
      <c r="I1642" s="5" t="s">
        <v>232</v>
      </c>
      <c r="J1642" s="5" t="s">
        <v>233</v>
      </c>
      <c r="K1642" s="5" t="s">
        <v>41</v>
      </c>
      <c r="L1642" s="5" t="s">
        <v>42</v>
      </c>
      <c r="M1642" s="5" t="s">
        <v>246</v>
      </c>
      <c r="N1642" s="5"/>
      <c r="O1642" s="5"/>
      <c r="P1642" s="5" t="s">
        <v>31</v>
      </c>
      <c r="Q1642" s="5" t="s">
        <v>32</v>
      </c>
      <c r="R1642" s="5" t="s">
        <v>33</v>
      </c>
      <c r="S1642" s="6" t="s">
        <v>59</v>
      </c>
      <c r="T1642" s="8">
        <v>35269776</v>
      </c>
      <c r="U1642" s="8">
        <v>0</v>
      </c>
      <c r="V1642" s="8">
        <v>3745157</v>
      </c>
      <c r="W1642" s="8">
        <v>31524619</v>
      </c>
      <c r="X1642" s="8">
        <v>0</v>
      </c>
      <c r="Y1642" s="8">
        <v>31524619</v>
      </c>
      <c r="Z1642" s="8">
        <v>0</v>
      </c>
      <c r="AA1642" s="8">
        <v>31524619</v>
      </c>
      <c r="AB1642" s="8">
        <v>12467936</v>
      </c>
      <c r="AC1642" s="8">
        <v>12467936</v>
      </c>
      <c r="AD1642" s="21">
        <v>12467936</v>
      </c>
    </row>
    <row r="1643" spans="1:30" ht="33.75" x14ac:dyDescent="0.25">
      <c r="A1643" s="20" t="s">
        <v>448</v>
      </c>
      <c r="B1643" s="6" t="s">
        <v>449</v>
      </c>
      <c r="C1643" s="7" t="s">
        <v>247</v>
      </c>
      <c r="D1643" s="7" t="s">
        <v>472</v>
      </c>
      <c r="E1643" s="3" t="str">
        <f>VLOOKUP(Tabla2[[#This Row],[RUBRO]],Hoja9!$B$4:$M$1963,10,0)</f>
        <v>NUTRICION</v>
      </c>
      <c r="F1643" s="7" t="str">
        <f>VLOOKUP(Tabla2[[#This Row],[RUBRO]],Hoja9!$B$4:$M$1963,11,0)</f>
        <v>DIRECCIÓN DE GESTIÓN HUMANA</v>
      </c>
      <c r="G1643" s="7" t="str">
        <f>VLOOKUP(Tabla2[[#This Row],[RUBRO]],Hoja9!$B$4:$M$1963,12,0)</f>
        <v>Gestión Humana- Viáticos</v>
      </c>
      <c r="H1643" s="5" t="s">
        <v>30</v>
      </c>
      <c r="I1643" s="5" t="s">
        <v>232</v>
      </c>
      <c r="J1643" s="5" t="s">
        <v>233</v>
      </c>
      <c r="K1643" s="5" t="s">
        <v>41</v>
      </c>
      <c r="L1643" s="5" t="s">
        <v>42</v>
      </c>
      <c r="M1643" s="5" t="s">
        <v>248</v>
      </c>
      <c r="N1643" s="5"/>
      <c r="O1643" s="5"/>
      <c r="P1643" s="5" t="s">
        <v>31</v>
      </c>
      <c r="Q1643" s="5" t="s">
        <v>32</v>
      </c>
      <c r="R1643" s="5" t="s">
        <v>33</v>
      </c>
      <c r="S1643" s="6" t="s">
        <v>249</v>
      </c>
      <c r="T1643" s="8">
        <v>11545810</v>
      </c>
      <c r="U1643" s="8">
        <v>0</v>
      </c>
      <c r="V1643" s="8">
        <v>0</v>
      </c>
      <c r="W1643" s="8">
        <v>11545810</v>
      </c>
      <c r="X1643" s="8">
        <v>0</v>
      </c>
      <c r="Y1643" s="8">
        <v>5979082</v>
      </c>
      <c r="Z1643" s="8">
        <v>5566728</v>
      </c>
      <c r="AA1643" s="8">
        <v>5874311</v>
      </c>
      <c r="AB1643" s="8">
        <v>5427323</v>
      </c>
      <c r="AC1643" s="8">
        <v>5427323</v>
      </c>
      <c r="AD1643" s="21">
        <v>5427323</v>
      </c>
    </row>
    <row r="1644" spans="1:30" ht="33.75" x14ac:dyDescent="0.25">
      <c r="A1644" s="20" t="s">
        <v>448</v>
      </c>
      <c r="B1644" s="6" t="s">
        <v>449</v>
      </c>
      <c r="C1644" s="7" t="s">
        <v>383</v>
      </c>
      <c r="D1644" s="7" t="s">
        <v>29</v>
      </c>
      <c r="E1644" s="3" t="str">
        <f>VLOOKUP(Tabla2[[#This Row],[RUBRO]],Hoja9!$B$4:$M$1963,10,0)</f>
        <v>PROTECCION</v>
      </c>
      <c r="F1644" s="7" t="str">
        <f>VLOOKUP(Tabla2[[#This Row],[RUBRO]],Hoja9!$B$4:$M$1963,11,0)</f>
        <v xml:space="preserve">DIRECCIÓN DE PROTECCIÓN </v>
      </c>
      <c r="G1644" s="7" t="str">
        <f>VLOOKUP(Tabla2[[#This Row],[RUBRO]],Hoja9!$B$4:$M$1963,12,0)</f>
        <v>Dirección de Protección</v>
      </c>
      <c r="H1644" s="5" t="s">
        <v>30</v>
      </c>
      <c r="I1644" s="5" t="s">
        <v>232</v>
      </c>
      <c r="J1644" s="5" t="s">
        <v>233</v>
      </c>
      <c r="K1644" s="5" t="s">
        <v>63</v>
      </c>
      <c r="L1644" s="5" t="s">
        <v>42</v>
      </c>
      <c r="M1644" s="5" t="s">
        <v>281</v>
      </c>
      <c r="N1644" s="5"/>
      <c r="O1644" s="5"/>
      <c r="P1644" s="5" t="s">
        <v>46</v>
      </c>
      <c r="Q1644" s="5" t="s">
        <v>47</v>
      </c>
      <c r="R1644" s="5" t="s">
        <v>33</v>
      </c>
      <c r="S1644" s="6" t="s">
        <v>384</v>
      </c>
      <c r="T1644" s="8">
        <v>0</v>
      </c>
      <c r="U1644" s="8">
        <v>99635184</v>
      </c>
      <c r="V1644" s="8">
        <v>432</v>
      </c>
      <c r="W1644" s="8">
        <v>99634752</v>
      </c>
      <c r="X1644" s="8">
        <v>0</v>
      </c>
      <c r="Y1644" s="8">
        <v>99634752</v>
      </c>
      <c r="Z1644" s="8">
        <v>0</v>
      </c>
      <c r="AA1644" s="8">
        <v>99634752</v>
      </c>
      <c r="AB1644" s="8">
        <v>99634752</v>
      </c>
      <c r="AC1644" s="8">
        <v>99634752</v>
      </c>
      <c r="AD1644" s="21">
        <v>99634752</v>
      </c>
    </row>
    <row r="1645" spans="1:30" ht="33.75" x14ac:dyDescent="0.25">
      <c r="A1645" s="20" t="s">
        <v>448</v>
      </c>
      <c r="B1645" s="6" t="s">
        <v>449</v>
      </c>
      <c r="C1645" s="7" t="s">
        <v>383</v>
      </c>
      <c r="D1645" s="7" t="s">
        <v>29</v>
      </c>
      <c r="E1645" s="3" t="str">
        <f>VLOOKUP(Tabla2[[#This Row],[RUBRO]],Hoja9!$B$4:$M$1963,10,0)</f>
        <v>PROTECCION</v>
      </c>
      <c r="F1645" s="7" t="str">
        <f>VLOOKUP(Tabla2[[#This Row],[RUBRO]],Hoja9!$B$4:$M$1963,11,0)</f>
        <v xml:space="preserve">DIRECCIÓN DE PROTECCIÓN </v>
      </c>
      <c r="G1645" s="7" t="str">
        <f>VLOOKUP(Tabla2[[#This Row],[RUBRO]],Hoja9!$B$4:$M$1963,12,0)</f>
        <v>Dirección de Protección</v>
      </c>
      <c r="H1645" s="5" t="s">
        <v>30</v>
      </c>
      <c r="I1645" s="5" t="s">
        <v>232</v>
      </c>
      <c r="J1645" s="5" t="s">
        <v>233</v>
      </c>
      <c r="K1645" s="5" t="s">
        <v>63</v>
      </c>
      <c r="L1645" s="5" t="s">
        <v>42</v>
      </c>
      <c r="M1645" s="5" t="s">
        <v>281</v>
      </c>
      <c r="N1645" s="5"/>
      <c r="O1645" s="5"/>
      <c r="P1645" s="5" t="s">
        <v>31</v>
      </c>
      <c r="Q1645" s="5" t="s">
        <v>32</v>
      </c>
      <c r="R1645" s="5" t="s">
        <v>33</v>
      </c>
      <c r="S1645" s="6" t="s">
        <v>384</v>
      </c>
      <c r="T1645" s="8">
        <v>26836658629</v>
      </c>
      <c r="U1645" s="8">
        <v>0</v>
      </c>
      <c r="V1645" s="8">
        <v>506216402</v>
      </c>
      <c r="W1645" s="8">
        <v>26330442227</v>
      </c>
      <c r="X1645" s="8">
        <v>0</v>
      </c>
      <c r="Y1645" s="8">
        <v>26306939639</v>
      </c>
      <c r="Z1645" s="8">
        <v>23502588</v>
      </c>
      <c r="AA1645" s="8">
        <v>26306552654</v>
      </c>
      <c r="AB1645" s="8">
        <v>10800391750</v>
      </c>
      <c r="AC1645" s="8">
        <v>10800391750</v>
      </c>
      <c r="AD1645" s="21">
        <v>10800391750</v>
      </c>
    </row>
    <row r="1646" spans="1:30" ht="33.75" x14ac:dyDescent="0.25">
      <c r="A1646" s="20" t="s">
        <v>448</v>
      </c>
      <c r="B1646" s="6" t="s">
        <v>449</v>
      </c>
      <c r="C1646" s="7" t="s">
        <v>45</v>
      </c>
      <c r="D1646" s="7" t="s">
        <v>29</v>
      </c>
      <c r="E1646" s="3" t="str">
        <f>VLOOKUP(Tabla2[[#This Row],[RUBRO]],Hoja9!$B$4:$M$1963,10,0)</f>
        <v>PROTECCION</v>
      </c>
      <c r="F1646" s="7" t="str">
        <f>VLOOKUP(Tabla2[[#This Row],[RUBRO]],Hoja9!$B$4:$M$1963,11,0)</f>
        <v xml:space="preserve">DIRECCIÓN DE PROTECCIÓN </v>
      </c>
      <c r="G1646" s="7" t="str">
        <f>VLOOKUP(Tabla2[[#This Row],[RUBRO]],Hoja9!$B$4:$M$1963,12,0)</f>
        <v>Dirección de Protección</v>
      </c>
      <c r="H1646" s="5" t="s">
        <v>30</v>
      </c>
      <c r="I1646" s="5" t="s">
        <v>232</v>
      </c>
      <c r="J1646" s="5" t="s">
        <v>233</v>
      </c>
      <c r="K1646" s="5" t="s">
        <v>63</v>
      </c>
      <c r="L1646" s="5" t="s">
        <v>42</v>
      </c>
      <c r="M1646" s="5" t="s">
        <v>237</v>
      </c>
      <c r="N1646" s="5"/>
      <c r="O1646" s="5"/>
      <c r="P1646" s="5" t="s">
        <v>46</v>
      </c>
      <c r="Q1646" s="5" t="s">
        <v>47</v>
      </c>
      <c r="R1646" s="5" t="s">
        <v>33</v>
      </c>
      <c r="S1646" s="6" t="s">
        <v>48</v>
      </c>
      <c r="T1646" s="8">
        <v>0</v>
      </c>
      <c r="U1646" s="8">
        <v>4226713</v>
      </c>
      <c r="V1646" s="8">
        <v>0</v>
      </c>
      <c r="W1646" s="8">
        <v>4226713</v>
      </c>
      <c r="X1646" s="8">
        <v>0</v>
      </c>
      <c r="Y1646" s="8">
        <v>4226713</v>
      </c>
      <c r="Z1646" s="8">
        <v>0</v>
      </c>
      <c r="AA1646" s="8">
        <v>4226713</v>
      </c>
      <c r="AB1646" s="8">
        <v>4226713</v>
      </c>
      <c r="AC1646" s="8">
        <v>4060584</v>
      </c>
      <c r="AD1646" s="21">
        <v>4060584</v>
      </c>
    </row>
    <row r="1647" spans="1:30" ht="33.75" x14ac:dyDescent="0.25">
      <c r="A1647" s="20" t="s">
        <v>448</v>
      </c>
      <c r="B1647" s="6" t="s">
        <v>449</v>
      </c>
      <c r="C1647" s="7" t="s">
        <v>45</v>
      </c>
      <c r="D1647" s="7" t="s">
        <v>29</v>
      </c>
      <c r="E1647" s="3" t="str">
        <f>VLOOKUP(Tabla2[[#This Row],[RUBRO]],Hoja9!$B$4:$M$1963,10,0)</f>
        <v>PROTECCION</v>
      </c>
      <c r="F1647" s="7" t="str">
        <f>VLOOKUP(Tabla2[[#This Row],[RUBRO]],Hoja9!$B$4:$M$1963,11,0)</f>
        <v xml:space="preserve">DIRECCIÓN DE PROTECCIÓN </v>
      </c>
      <c r="G1647" s="7" t="str">
        <f>VLOOKUP(Tabla2[[#This Row],[RUBRO]],Hoja9!$B$4:$M$1963,12,0)</f>
        <v>Dirección de Protección</v>
      </c>
      <c r="H1647" s="5" t="s">
        <v>30</v>
      </c>
      <c r="I1647" s="5" t="s">
        <v>232</v>
      </c>
      <c r="J1647" s="5" t="s">
        <v>233</v>
      </c>
      <c r="K1647" s="5" t="s">
        <v>63</v>
      </c>
      <c r="L1647" s="5" t="s">
        <v>42</v>
      </c>
      <c r="M1647" s="5" t="s">
        <v>237</v>
      </c>
      <c r="N1647" s="5"/>
      <c r="O1647" s="5"/>
      <c r="P1647" s="5" t="s">
        <v>31</v>
      </c>
      <c r="Q1647" s="5" t="s">
        <v>32</v>
      </c>
      <c r="R1647" s="5" t="s">
        <v>33</v>
      </c>
      <c r="S1647" s="6" t="s">
        <v>48</v>
      </c>
      <c r="T1647" s="8">
        <v>48190151977</v>
      </c>
      <c r="U1647" s="8">
        <v>37226332</v>
      </c>
      <c r="V1647" s="8">
        <v>1099552089</v>
      </c>
      <c r="W1647" s="8">
        <v>47127826220</v>
      </c>
      <c r="X1647" s="8">
        <v>0</v>
      </c>
      <c r="Y1647" s="8">
        <v>46925625356</v>
      </c>
      <c r="Z1647" s="8">
        <v>202200864</v>
      </c>
      <c r="AA1647" s="8">
        <v>46925625356</v>
      </c>
      <c r="AB1647" s="8">
        <v>20276975191</v>
      </c>
      <c r="AC1647" s="8">
        <v>20276975191</v>
      </c>
      <c r="AD1647" s="21">
        <v>20276975191</v>
      </c>
    </row>
    <row r="1648" spans="1:30" ht="33.75" x14ac:dyDescent="0.25">
      <c r="A1648" s="20" t="s">
        <v>448</v>
      </c>
      <c r="B1648" s="6" t="s">
        <v>449</v>
      </c>
      <c r="C1648" s="7" t="s">
        <v>385</v>
      </c>
      <c r="D1648" s="7" t="s">
        <v>29</v>
      </c>
      <c r="E1648" s="3" t="str">
        <f>VLOOKUP(Tabla2[[#This Row],[RUBRO]],Hoja9!$B$4:$M$1963,10,0)</f>
        <v>PROTECCION</v>
      </c>
      <c r="F1648" s="7" t="str">
        <f>VLOOKUP(Tabla2[[#This Row],[RUBRO]],Hoja9!$B$4:$M$1963,11,0)</f>
        <v xml:space="preserve">DIRECCIÓN DE PROTECCIÓN </v>
      </c>
      <c r="G1648" s="7" t="str">
        <f>VLOOKUP(Tabla2[[#This Row],[RUBRO]],Hoja9!$B$4:$M$1963,12,0)</f>
        <v>Dirección de Protección</v>
      </c>
      <c r="H1648" s="5" t="s">
        <v>30</v>
      </c>
      <c r="I1648" s="5" t="s">
        <v>232</v>
      </c>
      <c r="J1648" s="5" t="s">
        <v>233</v>
      </c>
      <c r="K1648" s="5" t="s">
        <v>63</v>
      </c>
      <c r="L1648" s="5" t="s">
        <v>42</v>
      </c>
      <c r="M1648" s="5" t="s">
        <v>240</v>
      </c>
      <c r="N1648" s="5"/>
      <c r="O1648" s="5"/>
      <c r="P1648" s="5" t="s">
        <v>46</v>
      </c>
      <c r="Q1648" s="5" t="s">
        <v>47</v>
      </c>
      <c r="R1648" s="5" t="s">
        <v>33</v>
      </c>
      <c r="S1648" s="6" t="s">
        <v>386</v>
      </c>
      <c r="T1648" s="8">
        <v>0</v>
      </c>
      <c r="U1648" s="8">
        <v>51064169</v>
      </c>
      <c r="V1648" s="8">
        <v>0</v>
      </c>
      <c r="W1648" s="8">
        <v>51064169</v>
      </c>
      <c r="X1648" s="8">
        <v>0</v>
      </c>
      <c r="Y1648" s="8">
        <v>50636981</v>
      </c>
      <c r="Z1648" s="8">
        <v>427188</v>
      </c>
      <c r="AA1648" s="8">
        <v>50636981</v>
      </c>
      <c r="AB1648" s="8">
        <v>208117</v>
      </c>
      <c r="AC1648" s="8">
        <v>208117</v>
      </c>
      <c r="AD1648" s="21">
        <v>208117</v>
      </c>
    </row>
    <row r="1649" spans="1:30" ht="33.75" x14ac:dyDescent="0.25">
      <c r="A1649" s="20" t="s">
        <v>448</v>
      </c>
      <c r="B1649" s="6" t="s">
        <v>449</v>
      </c>
      <c r="C1649" s="7" t="s">
        <v>385</v>
      </c>
      <c r="D1649" s="7" t="s">
        <v>29</v>
      </c>
      <c r="E1649" s="3" t="str">
        <f>VLOOKUP(Tabla2[[#This Row],[RUBRO]],Hoja9!$B$4:$M$1963,10,0)</f>
        <v>PROTECCION</v>
      </c>
      <c r="F1649" s="7" t="str">
        <f>VLOOKUP(Tabla2[[#This Row],[RUBRO]],Hoja9!$B$4:$M$1963,11,0)</f>
        <v xml:space="preserve">DIRECCIÓN DE PROTECCIÓN </v>
      </c>
      <c r="G1649" s="7" t="str">
        <f>VLOOKUP(Tabla2[[#This Row],[RUBRO]],Hoja9!$B$4:$M$1963,12,0)</f>
        <v>Dirección de Protección</v>
      </c>
      <c r="H1649" s="5" t="s">
        <v>30</v>
      </c>
      <c r="I1649" s="5" t="s">
        <v>232</v>
      </c>
      <c r="J1649" s="5" t="s">
        <v>233</v>
      </c>
      <c r="K1649" s="5" t="s">
        <v>63</v>
      </c>
      <c r="L1649" s="5" t="s">
        <v>42</v>
      </c>
      <c r="M1649" s="5" t="s">
        <v>240</v>
      </c>
      <c r="N1649" s="5"/>
      <c r="O1649" s="5"/>
      <c r="P1649" s="5" t="s">
        <v>31</v>
      </c>
      <c r="Q1649" s="5" t="s">
        <v>32</v>
      </c>
      <c r="R1649" s="5" t="s">
        <v>33</v>
      </c>
      <c r="S1649" s="6" t="s">
        <v>386</v>
      </c>
      <c r="T1649" s="8">
        <v>1418431278</v>
      </c>
      <c r="U1649" s="8">
        <v>0</v>
      </c>
      <c r="V1649" s="8">
        <v>165479454</v>
      </c>
      <c r="W1649" s="8">
        <v>1252951824</v>
      </c>
      <c r="X1649" s="8">
        <v>0</v>
      </c>
      <c r="Y1649" s="8">
        <v>1252951824</v>
      </c>
      <c r="Z1649" s="8">
        <v>0</v>
      </c>
      <c r="AA1649" s="8">
        <v>1252951824</v>
      </c>
      <c r="AB1649" s="8">
        <v>541615170</v>
      </c>
      <c r="AC1649" s="8">
        <v>541615170</v>
      </c>
      <c r="AD1649" s="21">
        <v>541615170</v>
      </c>
    </row>
    <row r="1650" spans="1:30" ht="33.75" x14ac:dyDescent="0.25">
      <c r="A1650" s="20" t="s">
        <v>448</v>
      </c>
      <c r="B1650" s="6" t="s">
        <v>449</v>
      </c>
      <c r="C1650" s="7" t="s">
        <v>49</v>
      </c>
      <c r="D1650" s="7" t="s">
        <v>29</v>
      </c>
      <c r="E1650" s="3" t="str">
        <f>VLOOKUP(Tabla2[[#This Row],[RUBRO]],Hoja9!$B$4:$M$1963,10,0)</f>
        <v>PROTECCION</v>
      </c>
      <c r="F1650" s="7" t="str">
        <f>VLOOKUP(Tabla2[[#This Row],[RUBRO]],Hoja9!$B$4:$M$1963,11,0)</f>
        <v xml:space="preserve">DIRECCIÓN DE PROTECCIÓN </v>
      </c>
      <c r="G1650" s="7" t="str">
        <f>VLOOKUP(Tabla2[[#This Row],[RUBRO]],Hoja9!$B$4:$M$1963,12,0)</f>
        <v>Dirección de Protección</v>
      </c>
      <c r="H1650" s="5" t="s">
        <v>30</v>
      </c>
      <c r="I1650" s="5" t="s">
        <v>232</v>
      </c>
      <c r="J1650" s="5" t="s">
        <v>233</v>
      </c>
      <c r="K1650" s="5" t="s">
        <v>63</v>
      </c>
      <c r="L1650" s="5" t="s">
        <v>42</v>
      </c>
      <c r="M1650" s="5" t="s">
        <v>243</v>
      </c>
      <c r="N1650" s="5"/>
      <c r="O1650" s="5"/>
      <c r="P1650" s="5" t="s">
        <v>46</v>
      </c>
      <c r="Q1650" s="5" t="s">
        <v>47</v>
      </c>
      <c r="R1650" s="5" t="s">
        <v>33</v>
      </c>
      <c r="S1650" s="6" t="s">
        <v>50</v>
      </c>
      <c r="T1650" s="8">
        <v>21297753510</v>
      </c>
      <c r="U1650" s="8">
        <v>0</v>
      </c>
      <c r="V1650" s="8">
        <v>330569373</v>
      </c>
      <c r="W1650" s="8">
        <v>20967184137</v>
      </c>
      <c r="X1650" s="8">
        <v>0</v>
      </c>
      <c r="Y1650" s="8">
        <v>20967184137</v>
      </c>
      <c r="Z1650" s="8">
        <v>0</v>
      </c>
      <c r="AA1650" s="8">
        <v>20830277737</v>
      </c>
      <c r="AB1650" s="8">
        <v>9347056716</v>
      </c>
      <c r="AC1650" s="8">
        <v>9347056716</v>
      </c>
      <c r="AD1650" s="21">
        <v>9347056716</v>
      </c>
    </row>
    <row r="1651" spans="1:30" ht="33.75" x14ac:dyDescent="0.25">
      <c r="A1651" s="20" t="s">
        <v>448</v>
      </c>
      <c r="B1651" s="6" t="s">
        <v>449</v>
      </c>
      <c r="C1651" s="7" t="s">
        <v>58</v>
      </c>
      <c r="D1651" s="7" t="s">
        <v>29</v>
      </c>
      <c r="E1651" s="3" t="str">
        <f>VLOOKUP(Tabla2[[#This Row],[RUBRO]],Hoja9!$B$4:$M$1963,10,0)</f>
        <v>PROTECCION</v>
      </c>
      <c r="F1651" s="7" t="str">
        <f>VLOOKUP(Tabla2[[#This Row],[RUBRO]],Hoja9!$B$4:$M$1963,11,0)</f>
        <v>DIRECCIÓN DE GESTIÓN HUMANA</v>
      </c>
      <c r="G1651" s="7" t="str">
        <f>VLOOKUP(Tabla2[[#This Row],[RUBRO]],Hoja9!$B$4:$M$1963,12,0)</f>
        <v>Gestión Humana - Pres. Serv</v>
      </c>
      <c r="H1651" s="5" t="s">
        <v>30</v>
      </c>
      <c r="I1651" s="5" t="s">
        <v>232</v>
      </c>
      <c r="J1651" s="5" t="s">
        <v>233</v>
      </c>
      <c r="K1651" s="5" t="s">
        <v>63</v>
      </c>
      <c r="L1651" s="5" t="s">
        <v>42</v>
      </c>
      <c r="M1651" s="5" t="s">
        <v>255</v>
      </c>
      <c r="N1651" s="5"/>
      <c r="O1651" s="5"/>
      <c r="P1651" s="5" t="s">
        <v>31</v>
      </c>
      <c r="Q1651" s="5" t="s">
        <v>32</v>
      </c>
      <c r="R1651" s="5" t="s">
        <v>33</v>
      </c>
      <c r="S1651" s="6" t="s">
        <v>59</v>
      </c>
      <c r="T1651" s="8">
        <v>5068887944</v>
      </c>
      <c r="U1651" s="8">
        <v>670894861</v>
      </c>
      <c r="V1651" s="8">
        <v>0</v>
      </c>
      <c r="W1651" s="8">
        <v>5739782805</v>
      </c>
      <c r="X1651" s="8">
        <v>0</v>
      </c>
      <c r="Y1651" s="8">
        <v>5717441701</v>
      </c>
      <c r="Z1651" s="8">
        <v>22341104</v>
      </c>
      <c r="AA1651" s="8">
        <v>5612146480</v>
      </c>
      <c r="AB1651" s="8">
        <v>3991313634</v>
      </c>
      <c r="AC1651" s="8">
        <v>3991313634</v>
      </c>
      <c r="AD1651" s="21">
        <v>3991313634</v>
      </c>
    </row>
    <row r="1652" spans="1:30" ht="33.75" x14ac:dyDescent="0.25">
      <c r="A1652" s="20" t="s">
        <v>448</v>
      </c>
      <c r="B1652" s="6" t="s">
        <v>449</v>
      </c>
      <c r="C1652" s="7" t="s">
        <v>256</v>
      </c>
      <c r="D1652" s="7" t="s">
        <v>29</v>
      </c>
      <c r="E1652" s="3" t="str">
        <f>VLOOKUP(Tabla2[[#This Row],[RUBRO]],Hoja9!$B$4:$M$1963,10,0)</f>
        <v>PROTECCION</v>
      </c>
      <c r="F1652" s="7" t="str">
        <f>VLOOKUP(Tabla2[[#This Row],[RUBRO]],Hoja9!$B$4:$M$1963,11,0)</f>
        <v>DIRECCIÓN DE GESTIÓN HUMANA</v>
      </c>
      <c r="G1652" s="7" t="str">
        <f>VLOOKUP(Tabla2[[#This Row],[RUBRO]],Hoja9!$B$4:$M$1963,12,0)</f>
        <v>Gestión Humana- Viáticos</v>
      </c>
      <c r="H1652" s="5" t="s">
        <v>30</v>
      </c>
      <c r="I1652" s="5" t="s">
        <v>232</v>
      </c>
      <c r="J1652" s="5" t="s">
        <v>233</v>
      </c>
      <c r="K1652" s="5" t="s">
        <v>63</v>
      </c>
      <c r="L1652" s="5" t="s">
        <v>42</v>
      </c>
      <c r="M1652" s="5" t="s">
        <v>257</v>
      </c>
      <c r="N1652" s="5"/>
      <c r="O1652" s="5"/>
      <c r="P1652" s="5" t="s">
        <v>31</v>
      </c>
      <c r="Q1652" s="5" t="s">
        <v>32</v>
      </c>
      <c r="R1652" s="5" t="s">
        <v>33</v>
      </c>
      <c r="S1652" s="6" t="s">
        <v>249</v>
      </c>
      <c r="T1652" s="8">
        <v>380048000</v>
      </c>
      <c r="U1652" s="8">
        <v>0</v>
      </c>
      <c r="V1652" s="8">
        <v>0</v>
      </c>
      <c r="W1652" s="8">
        <v>380048000</v>
      </c>
      <c r="X1652" s="8">
        <v>0</v>
      </c>
      <c r="Y1652" s="8">
        <v>206067760</v>
      </c>
      <c r="Z1652" s="8">
        <v>173980240</v>
      </c>
      <c r="AA1652" s="8">
        <v>180431793</v>
      </c>
      <c r="AB1652" s="8">
        <v>130251787</v>
      </c>
      <c r="AC1652" s="8">
        <v>130251787</v>
      </c>
      <c r="AD1652" s="21">
        <v>130251787</v>
      </c>
    </row>
    <row r="1653" spans="1:30" ht="33.75" x14ac:dyDescent="0.25">
      <c r="A1653" s="20" t="s">
        <v>448</v>
      </c>
      <c r="B1653" s="6" t="s">
        <v>449</v>
      </c>
      <c r="C1653" s="7" t="s">
        <v>387</v>
      </c>
      <c r="D1653" s="7" t="s">
        <v>29</v>
      </c>
      <c r="E1653" s="3" t="str">
        <f>VLOOKUP(Tabla2[[#This Row],[RUBRO]],Hoja9!$B$4:$M$1963,10,0)</f>
        <v>PROTECCION</v>
      </c>
      <c r="F1653" s="7" t="str">
        <f>VLOOKUP(Tabla2[[#This Row],[RUBRO]],Hoja9!$B$4:$M$1963,11,0)</f>
        <v xml:space="preserve">DIRECCIÓN DE PROTECCIÓN </v>
      </c>
      <c r="G1653" s="7" t="str">
        <f>VLOOKUP(Tabla2[[#This Row],[RUBRO]],Hoja9!$B$4:$M$1963,12,0)</f>
        <v>Dirección de Protección</v>
      </c>
      <c r="H1653" s="5" t="s">
        <v>30</v>
      </c>
      <c r="I1653" s="5" t="s">
        <v>232</v>
      </c>
      <c r="J1653" s="5" t="s">
        <v>233</v>
      </c>
      <c r="K1653" s="5" t="s">
        <v>63</v>
      </c>
      <c r="L1653" s="5" t="s">
        <v>42</v>
      </c>
      <c r="M1653" s="5" t="s">
        <v>388</v>
      </c>
      <c r="N1653" s="5"/>
      <c r="O1653" s="5"/>
      <c r="P1653" s="5" t="s">
        <v>31</v>
      </c>
      <c r="Q1653" s="5" t="s">
        <v>32</v>
      </c>
      <c r="R1653" s="5" t="s">
        <v>33</v>
      </c>
      <c r="S1653" s="6" t="s">
        <v>389</v>
      </c>
      <c r="T1653" s="8">
        <v>166547000</v>
      </c>
      <c r="U1653" s="8">
        <v>0</v>
      </c>
      <c r="V1653" s="8">
        <v>0</v>
      </c>
      <c r="W1653" s="8">
        <v>166547000</v>
      </c>
      <c r="X1653" s="8">
        <v>0</v>
      </c>
      <c r="Y1653" s="8">
        <v>155584255</v>
      </c>
      <c r="Z1653" s="8">
        <v>10962745</v>
      </c>
      <c r="AA1653" s="8">
        <v>143584255</v>
      </c>
      <c r="AB1653" s="8">
        <v>26943043</v>
      </c>
      <c r="AC1653" s="8">
        <v>26943043</v>
      </c>
      <c r="AD1653" s="21">
        <v>26943043</v>
      </c>
    </row>
    <row r="1654" spans="1:30" ht="33.75" x14ac:dyDescent="0.25">
      <c r="A1654" s="20" t="s">
        <v>448</v>
      </c>
      <c r="B1654" s="6" t="s">
        <v>449</v>
      </c>
      <c r="C1654" s="7" t="s">
        <v>51</v>
      </c>
      <c r="D1654" s="7" t="s">
        <v>35</v>
      </c>
      <c r="E1654" s="3" t="str">
        <f>VLOOKUP(Tabla2[[#This Row],[RUBRO]],Hoja9!$B$4:$M$1963,10,0)</f>
        <v>PRIMERA INFANCIA</v>
      </c>
      <c r="F1654" s="7" t="str">
        <f>VLOOKUP(Tabla2[[#This Row],[RUBRO]],Hoja9!$B$4:$M$1963,11,0)</f>
        <v>DIRECCIÓN DE PRIMERA INFANCIA</v>
      </c>
      <c r="G1654" s="7" t="str">
        <f>VLOOKUP(Tabla2[[#This Row],[RUBRO]],Hoja9!$B$4:$M$1963,12,0)</f>
        <v>Primera Infancia</v>
      </c>
      <c r="H1654" s="5" t="s">
        <v>30</v>
      </c>
      <c r="I1654" s="5" t="s">
        <v>232</v>
      </c>
      <c r="J1654" s="5" t="s">
        <v>233</v>
      </c>
      <c r="K1654" s="5" t="s">
        <v>80</v>
      </c>
      <c r="L1654" s="5" t="s">
        <v>42</v>
      </c>
      <c r="M1654" s="5" t="s">
        <v>234</v>
      </c>
      <c r="N1654" s="5"/>
      <c r="O1654" s="5"/>
      <c r="P1654" s="5" t="s">
        <v>46</v>
      </c>
      <c r="Q1654" s="5" t="s">
        <v>65</v>
      </c>
      <c r="R1654" s="5" t="s">
        <v>33</v>
      </c>
      <c r="S1654" s="6" t="s">
        <v>52</v>
      </c>
      <c r="T1654" s="8">
        <v>0</v>
      </c>
      <c r="U1654" s="8">
        <v>182988000</v>
      </c>
      <c r="V1654" s="8">
        <v>20950800</v>
      </c>
      <c r="W1654" s="8">
        <v>162037200</v>
      </c>
      <c r="X1654" s="8">
        <v>0</v>
      </c>
      <c r="Y1654" s="8">
        <v>162037200</v>
      </c>
      <c r="Z1654" s="8">
        <v>0</v>
      </c>
      <c r="AA1654" s="8">
        <v>162037200</v>
      </c>
      <c r="AB1654" s="8">
        <v>29370900</v>
      </c>
      <c r="AC1654" s="8">
        <v>29370900</v>
      </c>
      <c r="AD1654" s="21">
        <v>29370900</v>
      </c>
    </row>
    <row r="1655" spans="1:30" ht="33.75" x14ac:dyDescent="0.25">
      <c r="A1655" s="20" t="s">
        <v>448</v>
      </c>
      <c r="B1655" s="6" t="s">
        <v>449</v>
      </c>
      <c r="C1655" s="7" t="s">
        <v>51</v>
      </c>
      <c r="D1655" s="7" t="s">
        <v>35</v>
      </c>
      <c r="E1655" s="3" t="str">
        <f>VLOOKUP(Tabla2[[#This Row],[RUBRO]],Hoja9!$B$4:$M$1963,10,0)</f>
        <v>PRIMERA INFANCIA</v>
      </c>
      <c r="F1655" s="7" t="str">
        <f>VLOOKUP(Tabla2[[#This Row],[RUBRO]],Hoja9!$B$4:$M$1963,11,0)</f>
        <v>DIRECCIÓN DE PRIMERA INFANCIA</v>
      </c>
      <c r="G1655" s="7" t="str">
        <f>VLOOKUP(Tabla2[[#This Row],[RUBRO]],Hoja9!$B$4:$M$1963,12,0)</f>
        <v>Primera Infancia</v>
      </c>
      <c r="H1655" s="5" t="s">
        <v>30</v>
      </c>
      <c r="I1655" s="5" t="s">
        <v>232</v>
      </c>
      <c r="J1655" s="5" t="s">
        <v>233</v>
      </c>
      <c r="K1655" s="5" t="s">
        <v>80</v>
      </c>
      <c r="L1655" s="5" t="s">
        <v>42</v>
      </c>
      <c r="M1655" s="5" t="s">
        <v>234</v>
      </c>
      <c r="N1655" s="5"/>
      <c r="O1655" s="5"/>
      <c r="P1655" s="5" t="s">
        <v>46</v>
      </c>
      <c r="Q1655" s="5" t="s">
        <v>47</v>
      </c>
      <c r="R1655" s="5" t="s">
        <v>33</v>
      </c>
      <c r="S1655" s="6" t="s">
        <v>52</v>
      </c>
      <c r="T1655" s="8">
        <v>0</v>
      </c>
      <c r="U1655" s="8">
        <v>17013772723</v>
      </c>
      <c r="V1655" s="8">
        <v>3716242996</v>
      </c>
      <c r="W1655" s="8">
        <v>13297529727</v>
      </c>
      <c r="X1655" s="8">
        <v>0</v>
      </c>
      <c r="Y1655" s="8">
        <v>13022311564</v>
      </c>
      <c r="Z1655" s="8">
        <v>275218163</v>
      </c>
      <c r="AA1655" s="8">
        <v>12031310702</v>
      </c>
      <c r="AB1655" s="8">
        <v>2210983072</v>
      </c>
      <c r="AC1655" s="8">
        <v>2210983072</v>
      </c>
      <c r="AD1655" s="21">
        <v>2210983072</v>
      </c>
    </row>
    <row r="1656" spans="1:30" ht="33.75" x14ac:dyDescent="0.25">
      <c r="A1656" s="20" t="s">
        <v>448</v>
      </c>
      <c r="B1656" s="6" t="s">
        <v>449</v>
      </c>
      <c r="C1656" s="7" t="s">
        <v>51</v>
      </c>
      <c r="D1656" s="7" t="s">
        <v>35</v>
      </c>
      <c r="E1656" s="3" t="str">
        <f>VLOOKUP(Tabla2[[#This Row],[RUBRO]],Hoja9!$B$4:$M$1963,10,0)</f>
        <v>PRIMERA INFANCIA</v>
      </c>
      <c r="F1656" s="7" t="str">
        <f>VLOOKUP(Tabla2[[#This Row],[RUBRO]],Hoja9!$B$4:$M$1963,11,0)</f>
        <v>DIRECCIÓN DE PRIMERA INFANCIA</v>
      </c>
      <c r="G1656" s="7" t="str">
        <f>VLOOKUP(Tabla2[[#This Row],[RUBRO]],Hoja9!$B$4:$M$1963,12,0)</f>
        <v>Primera Infancia</v>
      </c>
      <c r="H1656" s="5" t="s">
        <v>30</v>
      </c>
      <c r="I1656" s="5" t="s">
        <v>232</v>
      </c>
      <c r="J1656" s="5" t="s">
        <v>233</v>
      </c>
      <c r="K1656" s="5" t="s">
        <v>80</v>
      </c>
      <c r="L1656" s="5" t="s">
        <v>42</v>
      </c>
      <c r="M1656" s="5" t="s">
        <v>234</v>
      </c>
      <c r="N1656" s="5"/>
      <c r="O1656" s="5"/>
      <c r="P1656" s="5" t="s">
        <v>31</v>
      </c>
      <c r="Q1656" s="5" t="s">
        <v>171</v>
      </c>
      <c r="R1656" s="5" t="s">
        <v>33</v>
      </c>
      <c r="S1656" s="6" t="s">
        <v>52</v>
      </c>
      <c r="T1656" s="8">
        <v>123621371879</v>
      </c>
      <c r="U1656" s="8">
        <v>581909321</v>
      </c>
      <c r="V1656" s="8">
        <v>684158469</v>
      </c>
      <c r="W1656" s="8">
        <v>123519122731</v>
      </c>
      <c r="X1656" s="8">
        <v>0</v>
      </c>
      <c r="Y1656" s="8">
        <v>123114863935</v>
      </c>
      <c r="Z1656" s="8">
        <v>404258796</v>
      </c>
      <c r="AA1656" s="8">
        <v>123114426373</v>
      </c>
      <c r="AB1656" s="8">
        <v>64314654316</v>
      </c>
      <c r="AC1656" s="8">
        <v>64314654316</v>
      </c>
      <c r="AD1656" s="21">
        <v>64314654316</v>
      </c>
    </row>
    <row r="1657" spans="1:30" ht="33.75" x14ac:dyDescent="0.25">
      <c r="A1657" s="20" t="s">
        <v>448</v>
      </c>
      <c r="B1657" s="6" t="s">
        <v>449</v>
      </c>
      <c r="C1657" s="7" t="s">
        <v>51</v>
      </c>
      <c r="D1657" s="7" t="s">
        <v>35</v>
      </c>
      <c r="E1657" s="3" t="str">
        <f>VLOOKUP(Tabla2[[#This Row],[RUBRO]],Hoja9!$B$4:$M$1963,10,0)</f>
        <v>PRIMERA INFANCIA</v>
      </c>
      <c r="F1657" s="7" t="str">
        <f>VLOOKUP(Tabla2[[#This Row],[RUBRO]],Hoja9!$B$4:$M$1963,11,0)</f>
        <v>DIRECCIÓN DE PRIMERA INFANCIA</v>
      </c>
      <c r="G1657" s="7" t="str">
        <f>VLOOKUP(Tabla2[[#This Row],[RUBRO]],Hoja9!$B$4:$M$1963,12,0)</f>
        <v>Primera Infancia</v>
      </c>
      <c r="H1657" s="5" t="s">
        <v>30</v>
      </c>
      <c r="I1657" s="5" t="s">
        <v>232</v>
      </c>
      <c r="J1657" s="5" t="s">
        <v>233</v>
      </c>
      <c r="K1657" s="5" t="s">
        <v>80</v>
      </c>
      <c r="L1657" s="5" t="s">
        <v>42</v>
      </c>
      <c r="M1657" s="5" t="s">
        <v>234</v>
      </c>
      <c r="N1657" s="5"/>
      <c r="O1657" s="5"/>
      <c r="P1657" s="5" t="s">
        <v>31</v>
      </c>
      <c r="Q1657" s="5" t="s">
        <v>32</v>
      </c>
      <c r="R1657" s="5" t="s">
        <v>33</v>
      </c>
      <c r="S1657" s="6" t="s">
        <v>52</v>
      </c>
      <c r="T1657" s="8">
        <v>0</v>
      </c>
      <c r="U1657" s="8">
        <v>2468399372</v>
      </c>
      <c r="V1657" s="8">
        <v>238600007</v>
      </c>
      <c r="W1657" s="8">
        <v>2229799365</v>
      </c>
      <c r="X1657" s="8">
        <v>0</v>
      </c>
      <c r="Y1657" s="8">
        <v>2229799365</v>
      </c>
      <c r="Z1657" s="8">
        <v>0</v>
      </c>
      <c r="AA1657" s="8">
        <v>2229799365</v>
      </c>
      <c r="AB1657" s="8">
        <v>0</v>
      </c>
      <c r="AC1657" s="8">
        <v>0</v>
      </c>
      <c r="AD1657" s="21">
        <v>0</v>
      </c>
    </row>
    <row r="1658" spans="1:30" ht="33.75" x14ac:dyDescent="0.25">
      <c r="A1658" s="20" t="s">
        <v>448</v>
      </c>
      <c r="B1658" s="6" t="s">
        <v>449</v>
      </c>
      <c r="C1658" s="7" t="s">
        <v>390</v>
      </c>
      <c r="D1658" s="7" t="s">
        <v>35</v>
      </c>
      <c r="E1658" s="3" t="str">
        <f>VLOOKUP(Tabla2[[#This Row],[RUBRO]],Hoja9!$B$4:$M$1963,10,0)</f>
        <v>PRIMERA INFANCIA</v>
      </c>
      <c r="F1658" s="7" t="str">
        <f>VLOOKUP(Tabla2[[#This Row],[RUBRO]],Hoja9!$B$4:$M$1963,11,0)</f>
        <v>DIRECCIÓN DE PRIMERA INFANCIA</v>
      </c>
      <c r="G1658" s="7" t="str">
        <f>VLOOKUP(Tabla2[[#This Row],[RUBRO]],Hoja9!$B$4:$M$1963,12,0)</f>
        <v>Primera Infancia</v>
      </c>
      <c r="H1658" s="5" t="s">
        <v>30</v>
      </c>
      <c r="I1658" s="5" t="s">
        <v>232</v>
      </c>
      <c r="J1658" s="5" t="s">
        <v>233</v>
      </c>
      <c r="K1658" s="5" t="s">
        <v>80</v>
      </c>
      <c r="L1658" s="5" t="s">
        <v>42</v>
      </c>
      <c r="M1658" s="5" t="s">
        <v>281</v>
      </c>
      <c r="N1658" s="5"/>
      <c r="O1658" s="5"/>
      <c r="P1658" s="5" t="s">
        <v>46</v>
      </c>
      <c r="Q1658" s="5" t="s">
        <v>65</v>
      </c>
      <c r="R1658" s="5" t="s">
        <v>33</v>
      </c>
      <c r="S1658" s="6" t="s">
        <v>391</v>
      </c>
      <c r="T1658" s="8">
        <v>0</v>
      </c>
      <c r="U1658" s="8">
        <v>89388155057</v>
      </c>
      <c r="V1658" s="8">
        <v>368389503</v>
      </c>
      <c r="W1658" s="8">
        <v>89019765554</v>
      </c>
      <c r="X1658" s="8">
        <v>0</v>
      </c>
      <c r="Y1658" s="8">
        <v>88076942699</v>
      </c>
      <c r="Z1658" s="8">
        <v>942822855</v>
      </c>
      <c r="AA1658" s="8">
        <v>88076942699</v>
      </c>
      <c r="AB1658" s="8">
        <v>41779656851</v>
      </c>
      <c r="AC1658" s="8">
        <v>41779656851</v>
      </c>
      <c r="AD1658" s="21">
        <v>41779656851</v>
      </c>
    </row>
    <row r="1659" spans="1:30" ht="33.75" x14ac:dyDescent="0.25">
      <c r="A1659" s="20" t="s">
        <v>448</v>
      </c>
      <c r="B1659" s="6" t="s">
        <v>449</v>
      </c>
      <c r="C1659" s="7" t="s">
        <v>390</v>
      </c>
      <c r="D1659" s="7" t="s">
        <v>35</v>
      </c>
      <c r="E1659" s="3" t="str">
        <f>VLOOKUP(Tabla2[[#This Row],[RUBRO]],Hoja9!$B$4:$M$1963,10,0)</f>
        <v>PRIMERA INFANCIA</v>
      </c>
      <c r="F1659" s="7" t="str">
        <f>VLOOKUP(Tabla2[[#This Row],[RUBRO]],Hoja9!$B$4:$M$1963,11,0)</f>
        <v>DIRECCIÓN DE PRIMERA INFANCIA</v>
      </c>
      <c r="G1659" s="7" t="str">
        <f>VLOOKUP(Tabla2[[#This Row],[RUBRO]],Hoja9!$B$4:$M$1963,12,0)</f>
        <v>Primera Infancia</v>
      </c>
      <c r="H1659" s="5" t="s">
        <v>30</v>
      </c>
      <c r="I1659" s="5" t="s">
        <v>232</v>
      </c>
      <c r="J1659" s="5" t="s">
        <v>233</v>
      </c>
      <c r="K1659" s="5" t="s">
        <v>80</v>
      </c>
      <c r="L1659" s="5" t="s">
        <v>42</v>
      </c>
      <c r="M1659" s="5" t="s">
        <v>281</v>
      </c>
      <c r="N1659" s="5"/>
      <c r="O1659" s="5"/>
      <c r="P1659" s="5" t="s">
        <v>46</v>
      </c>
      <c r="Q1659" s="5" t="s">
        <v>47</v>
      </c>
      <c r="R1659" s="5" t="s">
        <v>33</v>
      </c>
      <c r="S1659" s="6" t="s">
        <v>391</v>
      </c>
      <c r="T1659" s="8">
        <v>0</v>
      </c>
      <c r="U1659" s="8">
        <v>2594240639</v>
      </c>
      <c r="V1659" s="8">
        <v>216080</v>
      </c>
      <c r="W1659" s="8">
        <v>2594024559</v>
      </c>
      <c r="X1659" s="8">
        <v>0</v>
      </c>
      <c r="Y1659" s="8">
        <v>2573738926</v>
      </c>
      <c r="Z1659" s="8">
        <v>20285633</v>
      </c>
      <c r="AA1659" s="8">
        <v>2573738926</v>
      </c>
      <c r="AB1659" s="8">
        <v>1174771356</v>
      </c>
      <c r="AC1659" s="8">
        <v>1174771356</v>
      </c>
      <c r="AD1659" s="21">
        <v>1174771356</v>
      </c>
    </row>
    <row r="1660" spans="1:30" ht="33.75" x14ac:dyDescent="0.25">
      <c r="A1660" s="20" t="s">
        <v>448</v>
      </c>
      <c r="B1660" s="6" t="s">
        <v>449</v>
      </c>
      <c r="C1660" s="7" t="s">
        <v>390</v>
      </c>
      <c r="D1660" s="7" t="s">
        <v>35</v>
      </c>
      <c r="E1660" s="3" t="str">
        <f>VLOOKUP(Tabla2[[#This Row],[RUBRO]],Hoja9!$B$4:$M$1963,10,0)</f>
        <v>PRIMERA INFANCIA</v>
      </c>
      <c r="F1660" s="7" t="str">
        <f>VLOOKUP(Tabla2[[#This Row],[RUBRO]],Hoja9!$B$4:$M$1963,11,0)</f>
        <v>DIRECCIÓN DE PRIMERA INFANCIA</v>
      </c>
      <c r="G1660" s="7" t="str">
        <f>VLOOKUP(Tabla2[[#This Row],[RUBRO]],Hoja9!$B$4:$M$1963,12,0)</f>
        <v>Primera Infancia</v>
      </c>
      <c r="H1660" s="5" t="s">
        <v>30</v>
      </c>
      <c r="I1660" s="5" t="s">
        <v>232</v>
      </c>
      <c r="J1660" s="5" t="s">
        <v>233</v>
      </c>
      <c r="K1660" s="5" t="s">
        <v>80</v>
      </c>
      <c r="L1660" s="5" t="s">
        <v>42</v>
      </c>
      <c r="M1660" s="5" t="s">
        <v>281</v>
      </c>
      <c r="N1660" s="5"/>
      <c r="O1660" s="5"/>
      <c r="P1660" s="5" t="s">
        <v>31</v>
      </c>
      <c r="Q1660" s="5" t="s">
        <v>171</v>
      </c>
      <c r="R1660" s="5" t="s">
        <v>33</v>
      </c>
      <c r="S1660" s="6" t="s">
        <v>391</v>
      </c>
      <c r="T1660" s="8">
        <v>92517555207</v>
      </c>
      <c r="U1660" s="8">
        <v>0</v>
      </c>
      <c r="V1660" s="8">
        <v>92517555207</v>
      </c>
      <c r="W1660" s="8">
        <v>0</v>
      </c>
      <c r="X1660" s="8">
        <v>0</v>
      </c>
      <c r="Y1660" s="8">
        <v>0</v>
      </c>
      <c r="Z1660" s="8">
        <v>0</v>
      </c>
      <c r="AA1660" s="8">
        <v>0</v>
      </c>
      <c r="AB1660" s="8">
        <v>0</v>
      </c>
      <c r="AC1660" s="8">
        <v>0</v>
      </c>
      <c r="AD1660" s="21">
        <v>0</v>
      </c>
    </row>
    <row r="1661" spans="1:30" ht="33.75" x14ac:dyDescent="0.25">
      <c r="A1661" s="20" t="s">
        <v>448</v>
      </c>
      <c r="B1661" s="6" t="s">
        <v>449</v>
      </c>
      <c r="C1661" s="7" t="s">
        <v>270</v>
      </c>
      <c r="D1661" s="7" t="s">
        <v>35</v>
      </c>
      <c r="E1661" s="3" t="str">
        <f>VLOOKUP(Tabla2[[#This Row],[RUBRO]],Hoja9!$B$4:$M$1963,10,0)</f>
        <v>PRIMERA INFANCIA</v>
      </c>
      <c r="F1661" s="7" t="str">
        <f>VLOOKUP(Tabla2[[#This Row],[RUBRO]],Hoja9!$B$4:$M$1963,11,0)</f>
        <v>DIRECCIÓN DE PRIMERA INFANCIA</v>
      </c>
      <c r="G1661" s="7" t="str">
        <f>VLOOKUP(Tabla2[[#This Row],[RUBRO]],Hoja9!$B$4:$M$1963,12,0)</f>
        <v>Primera Infancia</v>
      </c>
      <c r="H1661" s="5" t="s">
        <v>30</v>
      </c>
      <c r="I1661" s="5" t="s">
        <v>232</v>
      </c>
      <c r="J1661" s="5" t="s">
        <v>233</v>
      </c>
      <c r="K1661" s="5" t="s">
        <v>80</v>
      </c>
      <c r="L1661" s="5" t="s">
        <v>42</v>
      </c>
      <c r="M1661" s="5" t="s">
        <v>243</v>
      </c>
      <c r="N1661" s="5"/>
      <c r="O1661" s="5"/>
      <c r="P1661" s="5" t="s">
        <v>46</v>
      </c>
      <c r="Q1661" s="5" t="s">
        <v>47</v>
      </c>
      <c r="R1661" s="5" t="s">
        <v>33</v>
      </c>
      <c r="S1661" s="6" t="s">
        <v>271</v>
      </c>
      <c r="T1661" s="8">
        <v>0</v>
      </c>
      <c r="U1661" s="8">
        <v>6890044668</v>
      </c>
      <c r="V1661" s="8">
        <v>0</v>
      </c>
      <c r="W1661" s="8">
        <v>6890044668</v>
      </c>
      <c r="X1661" s="8">
        <v>0</v>
      </c>
      <c r="Y1661" s="8">
        <v>6533689899</v>
      </c>
      <c r="Z1661" s="8">
        <v>356354769</v>
      </c>
      <c r="AA1661" s="8">
        <v>6346161990</v>
      </c>
      <c r="AB1661" s="8">
        <v>1174164230</v>
      </c>
      <c r="AC1661" s="8">
        <v>1174164230</v>
      </c>
      <c r="AD1661" s="21">
        <v>1174164230</v>
      </c>
    </row>
    <row r="1662" spans="1:30" ht="33.75" x14ac:dyDescent="0.25">
      <c r="A1662" s="20" t="s">
        <v>448</v>
      </c>
      <c r="B1662" s="6" t="s">
        <v>449</v>
      </c>
      <c r="C1662" s="7" t="s">
        <v>274</v>
      </c>
      <c r="D1662" s="7" t="s">
        <v>35</v>
      </c>
      <c r="E1662" s="3" t="str">
        <f>VLOOKUP(Tabla2[[#This Row],[RUBRO]],Hoja9!$B$4:$M$1963,10,0)</f>
        <v>PRIMERA INFANCIA</v>
      </c>
      <c r="F1662" s="7" t="str">
        <f>VLOOKUP(Tabla2[[#This Row],[RUBRO]],Hoja9!$B$4:$M$1963,11,0)</f>
        <v>DIRECCIÓN DE GESTIÓN HUMANA</v>
      </c>
      <c r="G1662" s="7" t="str">
        <f>VLOOKUP(Tabla2[[#This Row],[RUBRO]],Hoja9!$B$4:$M$1963,12,0)</f>
        <v>Gestión Humana - Pres. Serv</v>
      </c>
      <c r="H1662" s="5" t="s">
        <v>30</v>
      </c>
      <c r="I1662" s="5" t="s">
        <v>232</v>
      </c>
      <c r="J1662" s="5" t="s">
        <v>233</v>
      </c>
      <c r="K1662" s="5" t="s">
        <v>80</v>
      </c>
      <c r="L1662" s="5" t="s">
        <v>42</v>
      </c>
      <c r="M1662" s="5" t="s">
        <v>254</v>
      </c>
      <c r="N1662" s="5"/>
      <c r="O1662" s="5"/>
      <c r="P1662" s="5" t="s">
        <v>31</v>
      </c>
      <c r="Q1662" s="5" t="s">
        <v>32</v>
      </c>
      <c r="R1662" s="5" t="s">
        <v>33</v>
      </c>
      <c r="S1662" s="6" t="s">
        <v>59</v>
      </c>
      <c r="T1662" s="8">
        <v>0</v>
      </c>
      <c r="U1662" s="8">
        <v>1177399999</v>
      </c>
      <c r="V1662" s="8">
        <v>0</v>
      </c>
      <c r="W1662" s="8">
        <v>1177399999</v>
      </c>
      <c r="X1662" s="8">
        <v>0</v>
      </c>
      <c r="Y1662" s="8">
        <v>1174113332</v>
      </c>
      <c r="Z1662" s="8">
        <v>3286667</v>
      </c>
      <c r="AA1662" s="8">
        <v>1174113332</v>
      </c>
      <c r="AB1662" s="8">
        <v>505663335</v>
      </c>
      <c r="AC1662" s="8">
        <v>505663335</v>
      </c>
      <c r="AD1662" s="21">
        <v>505663335</v>
      </c>
    </row>
    <row r="1663" spans="1:30" ht="33.75" x14ac:dyDescent="0.25">
      <c r="A1663" s="20" t="s">
        <v>448</v>
      </c>
      <c r="B1663" s="6" t="s">
        <v>449</v>
      </c>
      <c r="C1663" s="7" t="s">
        <v>275</v>
      </c>
      <c r="D1663" s="7" t="s">
        <v>35</v>
      </c>
      <c r="E1663" s="3" t="str">
        <f>VLOOKUP(Tabla2[[#This Row],[RUBRO]],Hoja9!$B$4:$M$1963,10,0)</f>
        <v>PRIMERA INFANCIA</v>
      </c>
      <c r="F1663" s="7" t="str">
        <f>VLOOKUP(Tabla2[[#This Row],[RUBRO]],Hoja9!$B$4:$M$1963,11,0)</f>
        <v>DIRECCIÓN DE GESTIÓN HUMANA</v>
      </c>
      <c r="G1663" s="7" t="str">
        <f>VLOOKUP(Tabla2[[#This Row],[RUBRO]],Hoja9!$B$4:$M$1963,12,0)</f>
        <v>Gestión Humana- Viáticos</v>
      </c>
      <c r="H1663" s="5" t="s">
        <v>30</v>
      </c>
      <c r="I1663" s="5" t="s">
        <v>232</v>
      </c>
      <c r="J1663" s="5" t="s">
        <v>233</v>
      </c>
      <c r="K1663" s="5" t="s">
        <v>80</v>
      </c>
      <c r="L1663" s="5" t="s">
        <v>42</v>
      </c>
      <c r="M1663" s="5" t="s">
        <v>276</v>
      </c>
      <c r="N1663" s="5"/>
      <c r="O1663" s="5"/>
      <c r="P1663" s="5" t="s">
        <v>31</v>
      </c>
      <c r="Q1663" s="5" t="s">
        <v>32</v>
      </c>
      <c r="R1663" s="5" t="s">
        <v>33</v>
      </c>
      <c r="S1663" s="6" t="s">
        <v>249</v>
      </c>
      <c r="T1663" s="8">
        <v>6000000</v>
      </c>
      <c r="U1663" s="8">
        <v>101702416</v>
      </c>
      <c r="V1663" s="8">
        <v>0</v>
      </c>
      <c r="W1663" s="8">
        <v>107702416</v>
      </c>
      <c r="X1663" s="8">
        <v>0</v>
      </c>
      <c r="Y1663" s="8">
        <v>99948366</v>
      </c>
      <c r="Z1663" s="8">
        <v>7754050</v>
      </c>
      <c r="AA1663" s="8">
        <v>77371313</v>
      </c>
      <c r="AB1663" s="8">
        <v>52526410</v>
      </c>
      <c r="AC1663" s="8">
        <v>52526410</v>
      </c>
      <c r="AD1663" s="21">
        <v>52526410</v>
      </c>
    </row>
    <row r="1664" spans="1:30" ht="56.25" x14ac:dyDescent="0.25">
      <c r="A1664" s="20" t="s">
        <v>448</v>
      </c>
      <c r="B1664" s="6" t="s">
        <v>449</v>
      </c>
      <c r="C1664" s="7" t="s">
        <v>278</v>
      </c>
      <c r="D1664" s="7" t="s">
        <v>507</v>
      </c>
      <c r="E1664" s="3" t="str">
        <f>VLOOKUP(Tabla2[[#This Row],[RUBRO]],Hoja9!$B$4:$M$1963,10,0)</f>
        <v>FAMILIA</v>
      </c>
      <c r="F1664" s="7" t="str">
        <f>VLOOKUP(Tabla2[[#This Row],[RUBRO]],Hoja9!$B$4:$M$1963,11,0)</f>
        <v>DIRECCIÓN DE FAMILIAS Y COMUNIDADES</v>
      </c>
      <c r="G1664" s="7" t="str">
        <f>VLOOKUP(Tabla2[[#This Row],[RUBRO]],Hoja9!$B$4:$M$1963,12,0)</f>
        <v>Familia</v>
      </c>
      <c r="H1664" s="5" t="s">
        <v>30</v>
      </c>
      <c r="I1664" s="5" t="s">
        <v>232</v>
      </c>
      <c r="J1664" s="5" t="s">
        <v>233</v>
      </c>
      <c r="K1664" s="5" t="s">
        <v>64</v>
      </c>
      <c r="L1664" s="5" t="s">
        <v>42</v>
      </c>
      <c r="M1664" s="5" t="s">
        <v>234</v>
      </c>
      <c r="N1664" s="5"/>
      <c r="O1664" s="5"/>
      <c r="P1664" s="5" t="s">
        <v>31</v>
      </c>
      <c r="Q1664" s="5" t="s">
        <v>32</v>
      </c>
      <c r="R1664" s="5" t="s">
        <v>33</v>
      </c>
      <c r="S1664" s="6" t="s">
        <v>279</v>
      </c>
      <c r="T1664" s="8">
        <v>2635925760</v>
      </c>
      <c r="U1664" s="8">
        <v>377656020</v>
      </c>
      <c r="V1664" s="8">
        <v>0</v>
      </c>
      <c r="W1664" s="8">
        <v>3013581780</v>
      </c>
      <c r="X1664" s="8">
        <v>0</v>
      </c>
      <c r="Y1664" s="8">
        <v>3013581780</v>
      </c>
      <c r="Z1664" s="8">
        <v>0</v>
      </c>
      <c r="AA1664" s="8">
        <v>3013581780</v>
      </c>
      <c r="AB1664" s="8">
        <v>912435840</v>
      </c>
      <c r="AC1664" s="8">
        <v>912435840</v>
      </c>
      <c r="AD1664" s="21">
        <v>912435840</v>
      </c>
    </row>
    <row r="1665" spans="1:30" ht="56.25" x14ac:dyDescent="0.25">
      <c r="A1665" s="20" t="s">
        <v>448</v>
      </c>
      <c r="B1665" s="6" t="s">
        <v>449</v>
      </c>
      <c r="C1665" s="7" t="s">
        <v>280</v>
      </c>
      <c r="D1665" s="7" t="s">
        <v>507</v>
      </c>
      <c r="E1665" s="3" t="str">
        <f>VLOOKUP(Tabla2[[#This Row],[RUBRO]],Hoja9!$B$4:$M$1963,10,0)</f>
        <v>FAMILIA</v>
      </c>
      <c r="F1665" s="7" t="str">
        <f>VLOOKUP(Tabla2[[#This Row],[RUBRO]],Hoja9!$B$4:$M$1963,11,0)</f>
        <v>DIRECCIÓN DE FAMILIAS Y COMUNIDADES</v>
      </c>
      <c r="G1665" s="7" t="str">
        <f>VLOOKUP(Tabla2[[#This Row],[RUBRO]],Hoja9!$B$4:$M$1963,12,0)</f>
        <v>Familia</v>
      </c>
      <c r="H1665" s="5" t="s">
        <v>30</v>
      </c>
      <c r="I1665" s="5" t="s">
        <v>232</v>
      </c>
      <c r="J1665" s="5" t="s">
        <v>233</v>
      </c>
      <c r="K1665" s="5" t="s">
        <v>64</v>
      </c>
      <c r="L1665" s="5" t="s">
        <v>42</v>
      </c>
      <c r="M1665" s="5" t="s">
        <v>281</v>
      </c>
      <c r="N1665" s="5"/>
      <c r="O1665" s="5"/>
      <c r="P1665" s="5" t="s">
        <v>31</v>
      </c>
      <c r="Q1665" s="5" t="s">
        <v>32</v>
      </c>
      <c r="R1665" s="5" t="s">
        <v>33</v>
      </c>
      <c r="S1665" s="6" t="s">
        <v>282</v>
      </c>
      <c r="T1665" s="8">
        <v>1059033040</v>
      </c>
      <c r="U1665" s="8">
        <v>0</v>
      </c>
      <c r="V1665" s="8">
        <v>0</v>
      </c>
      <c r="W1665" s="8">
        <v>1059033040</v>
      </c>
      <c r="X1665" s="8">
        <v>0</v>
      </c>
      <c r="Y1665" s="8">
        <v>1059033040</v>
      </c>
      <c r="Z1665" s="8">
        <v>0</v>
      </c>
      <c r="AA1665" s="8">
        <v>1059033040</v>
      </c>
      <c r="AB1665" s="8">
        <v>466286868</v>
      </c>
      <c r="AC1665" s="8">
        <v>466286868</v>
      </c>
      <c r="AD1665" s="21">
        <v>466286868</v>
      </c>
    </row>
    <row r="1666" spans="1:30" ht="56.25" x14ac:dyDescent="0.25">
      <c r="A1666" s="20" t="s">
        <v>448</v>
      </c>
      <c r="B1666" s="6" t="s">
        <v>449</v>
      </c>
      <c r="C1666" s="7" t="s">
        <v>283</v>
      </c>
      <c r="D1666" s="7" t="s">
        <v>507</v>
      </c>
      <c r="E1666" s="3" t="str">
        <f>VLOOKUP(Tabla2[[#This Row],[RUBRO]],Hoja9!$B$4:$M$1963,10,0)</f>
        <v>FAMILIA</v>
      </c>
      <c r="F1666" s="7" t="str">
        <f>VLOOKUP(Tabla2[[#This Row],[RUBRO]],Hoja9!$B$4:$M$1963,11,0)</f>
        <v>DIRECCIÓN DE FAMILIAS Y COMUNIDADES</v>
      </c>
      <c r="G1666" s="7" t="str">
        <f>VLOOKUP(Tabla2[[#This Row],[RUBRO]],Hoja9!$B$4:$M$1963,12,0)</f>
        <v>Familia</v>
      </c>
      <c r="H1666" s="5" t="s">
        <v>30</v>
      </c>
      <c r="I1666" s="5" t="s">
        <v>232</v>
      </c>
      <c r="J1666" s="5" t="s">
        <v>233</v>
      </c>
      <c r="K1666" s="5" t="s">
        <v>64</v>
      </c>
      <c r="L1666" s="5" t="s">
        <v>42</v>
      </c>
      <c r="M1666" s="5" t="s">
        <v>237</v>
      </c>
      <c r="N1666" s="5"/>
      <c r="O1666" s="5"/>
      <c r="P1666" s="5" t="s">
        <v>31</v>
      </c>
      <c r="Q1666" s="5" t="s">
        <v>32</v>
      </c>
      <c r="R1666" s="5" t="s">
        <v>33</v>
      </c>
      <c r="S1666" s="6" t="s">
        <v>284</v>
      </c>
      <c r="T1666" s="8">
        <v>0</v>
      </c>
      <c r="U1666" s="8">
        <v>120000000</v>
      </c>
      <c r="V1666" s="8">
        <v>120000000</v>
      </c>
      <c r="W1666" s="8">
        <v>0</v>
      </c>
      <c r="X1666" s="8">
        <v>0</v>
      </c>
      <c r="Y1666" s="8">
        <v>0</v>
      </c>
      <c r="Z1666" s="8">
        <v>0</v>
      </c>
      <c r="AA1666" s="8">
        <v>0</v>
      </c>
      <c r="AB1666" s="8">
        <v>0</v>
      </c>
      <c r="AC1666" s="8">
        <v>0</v>
      </c>
      <c r="AD1666" s="21">
        <v>0</v>
      </c>
    </row>
    <row r="1667" spans="1:30" ht="33.75" x14ac:dyDescent="0.25">
      <c r="A1667" s="20" t="s">
        <v>448</v>
      </c>
      <c r="B1667" s="6" t="s">
        <v>449</v>
      </c>
      <c r="C1667" s="7" t="s">
        <v>285</v>
      </c>
      <c r="D1667" s="7" t="s">
        <v>507</v>
      </c>
      <c r="E1667" s="3" t="str">
        <f>VLOOKUP(Tabla2[[#This Row],[RUBRO]],Hoja9!$B$4:$M$1963,10,0)</f>
        <v>FAMILIA</v>
      </c>
      <c r="F1667" s="7" t="str">
        <f>VLOOKUP(Tabla2[[#This Row],[RUBRO]],Hoja9!$B$4:$M$1963,11,0)</f>
        <v>DIRECCIÓN DE GESTIÓN HUMANA</v>
      </c>
      <c r="G1667" s="7" t="str">
        <f>VLOOKUP(Tabla2[[#This Row],[RUBRO]],Hoja9!$B$4:$M$1963,12,0)</f>
        <v>Gestión Humana - Pres. Serv</v>
      </c>
      <c r="H1667" s="5" t="s">
        <v>30</v>
      </c>
      <c r="I1667" s="5" t="s">
        <v>232</v>
      </c>
      <c r="J1667" s="5" t="s">
        <v>233</v>
      </c>
      <c r="K1667" s="5" t="s">
        <v>64</v>
      </c>
      <c r="L1667" s="5" t="s">
        <v>42</v>
      </c>
      <c r="M1667" s="5" t="s">
        <v>243</v>
      </c>
      <c r="N1667" s="5"/>
      <c r="O1667" s="5"/>
      <c r="P1667" s="5" t="s">
        <v>31</v>
      </c>
      <c r="Q1667" s="5" t="s">
        <v>32</v>
      </c>
      <c r="R1667" s="5" t="s">
        <v>33</v>
      </c>
      <c r="S1667" s="6" t="s">
        <v>59</v>
      </c>
      <c r="T1667" s="8">
        <v>32791000</v>
      </c>
      <c r="U1667" s="8">
        <v>1391133</v>
      </c>
      <c r="V1667" s="8">
        <v>0</v>
      </c>
      <c r="W1667" s="8">
        <v>34182133</v>
      </c>
      <c r="X1667" s="8">
        <v>0</v>
      </c>
      <c r="Y1667" s="8">
        <v>29810000</v>
      </c>
      <c r="Z1667" s="8">
        <v>4372133</v>
      </c>
      <c r="AA1667" s="8">
        <v>29810000</v>
      </c>
      <c r="AB1667" s="8">
        <v>15203100</v>
      </c>
      <c r="AC1667" s="8">
        <v>15203100</v>
      </c>
      <c r="AD1667" s="21">
        <v>15203100</v>
      </c>
    </row>
    <row r="1668" spans="1:30" ht="33.75" x14ac:dyDescent="0.25">
      <c r="A1668" s="20" t="s">
        <v>448</v>
      </c>
      <c r="B1668" s="6" t="s">
        <v>449</v>
      </c>
      <c r="C1668" s="7" t="s">
        <v>286</v>
      </c>
      <c r="D1668" s="7" t="s">
        <v>507</v>
      </c>
      <c r="E1668" s="3" t="str">
        <f>VLOOKUP(Tabla2[[#This Row],[RUBRO]],Hoja9!$B$4:$M$1963,10,0)</f>
        <v>FAMILIA</v>
      </c>
      <c r="F1668" s="7" t="str">
        <f>VLOOKUP(Tabla2[[#This Row],[RUBRO]],Hoja9!$B$4:$M$1963,11,0)</f>
        <v>DIRECCIÓN DE GESTIÓN HUMANA</v>
      </c>
      <c r="G1668" s="7" t="str">
        <f>VLOOKUP(Tabla2[[#This Row],[RUBRO]],Hoja9!$B$4:$M$1963,12,0)</f>
        <v>Gestión Humana- Viáticos</v>
      </c>
      <c r="H1668" s="5" t="s">
        <v>30</v>
      </c>
      <c r="I1668" s="5" t="s">
        <v>232</v>
      </c>
      <c r="J1668" s="5" t="s">
        <v>233</v>
      </c>
      <c r="K1668" s="5" t="s">
        <v>64</v>
      </c>
      <c r="L1668" s="5" t="s">
        <v>42</v>
      </c>
      <c r="M1668" s="5" t="s">
        <v>246</v>
      </c>
      <c r="N1668" s="5"/>
      <c r="O1668" s="5"/>
      <c r="P1668" s="5" t="s">
        <v>31</v>
      </c>
      <c r="Q1668" s="5" t="s">
        <v>32</v>
      </c>
      <c r="R1668" s="5" t="s">
        <v>33</v>
      </c>
      <c r="S1668" s="6" t="s">
        <v>249</v>
      </c>
      <c r="T1668" s="8">
        <v>16289465</v>
      </c>
      <c r="U1668" s="8">
        <v>0</v>
      </c>
      <c r="V1668" s="8">
        <v>0</v>
      </c>
      <c r="W1668" s="8">
        <v>16289465</v>
      </c>
      <c r="X1668" s="8">
        <v>0</v>
      </c>
      <c r="Y1668" s="8">
        <v>2335508</v>
      </c>
      <c r="Z1668" s="8">
        <v>13953957</v>
      </c>
      <c r="AA1668" s="8">
        <v>2335508</v>
      </c>
      <c r="AB1668" s="8">
        <v>1298788</v>
      </c>
      <c r="AC1668" s="8">
        <v>1298788</v>
      </c>
      <c r="AD1668" s="21">
        <v>1298788</v>
      </c>
    </row>
    <row r="1669" spans="1:30" ht="56.25" x14ac:dyDescent="0.25">
      <c r="A1669" s="20" t="s">
        <v>448</v>
      </c>
      <c r="B1669" s="6" t="s">
        <v>449</v>
      </c>
      <c r="C1669" s="7" t="s">
        <v>478</v>
      </c>
      <c r="D1669" s="7" t="s">
        <v>507</v>
      </c>
      <c r="E1669" s="3" t="str">
        <f>VLOOKUP(Tabla2[[#This Row],[RUBRO]],Hoja9!$B$4:$M$1963,10,0)</f>
        <v>FAMILIA</v>
      </c>
      <c r="F1669" s="7" t="str">
        <f>VLOOKUP(Tabla2[[#This Row],[RUBRO]],Hoja9!$B$4:$M$1963,11,0)</f>
        <v>DIRECCIÓN DE FAMILIAS Y COMUNIDADES</v>
      </c>
      <c r="G1669" s="7" t="str">
        <f>VLOOKUP(Tabla2[[#This Row],[RUBRO]],Hoja9!$B$4:$M$1963,12,0)</f>
        <v>Familia</v>
      </c>
      <c r="H1669" s="5" t="s">
        <v>30</v>
      </c>
      <c r="I1669" s="5" t="s">
        <v>232</v>
      </c>
      <c r="J1669" s="5" t="s">
        <v>233</v>
      </c>
      <c r="K1669" s="5" t="s">
        <v>64</v>
      </c>
      <c r="L1669" s="5" t="s">
        <v>42</v>
      </c>
      <c r="M1669" s="5" t="s">
        <v>266</v>
      </c>
      <c r="N1669" s="5"/>
      <c r="O1669" s="5"/>
      <c r="P1669" s="5" t="s">
        <v>31</v>
      </c>
      <c r="Q1669" s="5" t="s">
        <v>32</v>
      </c>
      <c r="R1669" s="5" t="s">
        <v>33</v>
      </c>
      <c r="S1669" s="6" t="s">
        <v>267</v>
      </c>
      <c r="T1669" s="8">
        <v>4984</v>
      </c>
      <c r="U1669" s="8">
        <v>0</v>
      </c>
      <c r="V1669" s="8">
        <v>0</v>
      </c>
      <c r="W1669" s="8">
        <v>4984</v>
      </c>
      <c r="X1669" s="8">
        <v>0</v>
      </c>
      <c r="Y1669" s="8">
        <v>0</v>
      </c>
      <c r="Z1669" s="8">
        <v>4984</v>
      </c>
      <c r="AA1669" s="8">
        <v>0</v>
      </c>
      <c r="AB1669" s="8">
        <v>0</v>
      </c>
      <c r="AC1669" s="8">
        <v>0</v>
      </c>
      <c r="AD1669" s="21">
        <v>0</v>
      </c>
    </row>
    <row r="1670" spans="1:30" ht="45" x14ac:dyDescent="0.25">
      <c r="A1670" s="20" t="s">
        <v>448</v>
      </c>
      <c r="B1670" s="6" t="s">
        <v>449</v>
      </c>
      <c r="C1670" s="7" t="s">
        <v>392</v>
      </c>
      <c r="D1670" s="7" t="s">
        <v>512</v>
      </c>
      <c r="E1670" s="3" t="str">
        <f>VLOOKUP(Tabla2[[#This Row],[RUBRO]],Hoja9!$B$4:$M$1963,10,0)</f>
        <v>GENERACIONES</v>
      </c>
      <c r="F1670" s="7" t="str">
        <f>VLOOKUP(Tabla2[[#This Row],[RUBRO]],Hoja9!$B$4:$M$1963,11,0)</f>
        <v>DIRECCIÓN DE NIÑEZ Y ADOLESCENCIA</v>
      </c>
      <c r="G1670" s="7" t="str">
        <f>VLOOKUP(Tabla2[[#This Row],[RUBRO]],Hoja9!$B$4:$M$1963,12,0)</f>
        <v>Niñez y adolescencia</v>
      </c>
      <c r="H1670" s="5" t="s">
        <v>30</v>
      </c>
      <c r="I1670" s="5" t="s">
        <v>232</v>
      </c>
      <c r="J1670" s="5" t="s">
        <v>233</v>
      </c>
      <c r="K1670" s="5" t="s">
        <v>68</v>
      </c>
      <c r="L1670" s="5" t="s">
        <v>42</v>
      </c>
      <c r="M1670" s="5" t="s">
        <v>234</v>
      </c>
      <c r="N1670" s="5"/>
      <c r="O1670" s="5"/>
      <c r="P1670" s="5" t="s">
        <v>31</v>
      </c>
      <c r="Q1670" s="5" t="s">
        <v>32</v>
      </c>
      <c r="R1670" s="5" t="s">
        <v>33</v>
      </c>
      <c r="S1670" s="6" t="s">
        <v>393</v>
      </c>
      <c r="T1670" s="8">
        <v>2042755700</v>
      </c>
      <c r="U1670" s="8">
        <v>0</v>
      </c>
      <c r="V1670" s="8">
        <v>94686175</v>
      </c>
      <c r="W1670" s="8">
        <v>1948069525</v>
      </c>
      <c r="X1670" s="8">
        <v>0</v>
      </c>
      <c r="Y1670" s="8">
        <v>1948069525</v>
      </c>
      <c r="Z1670" s="8">
        <v>0</v>
      </c>
      <c r="AA1670" s="8">
        <v>1948069525</v>
      </c>
      <c r="AB1670" s="8">
        <v>212543608</v>
      </c>
      <c r="AC1670" s="8">
        <v>212543608</v>
      </c>
      <c r="AD1670" s="21">
        <v>212543608</v>
      </c>
    </row>
    <row r="1671" spans="1:30" ht="45" x14ac:dyDescent="0.25">
      <c r="A1671" s="20" t="s">
        <v>448</v>
      </c>
      <c r="B1671" s="6" t="s">
        <v>449</v>
      </c>
      <c r="C1671" s="7" t="s">
        <v>394</v>
      </c>
      <c r="D1671" s="7" t="s">
        <v>512</v>
      </c>
      <c r="E1671" s="3" t="str">
        <f>VLOOKUP(Tabla2[[#This Row],[RUBRO]],Hoja9!$B$4:$M$1963,10,0)</f>
        <v>GENERACIONES</v>
      </c>
      <c r="F1671" s="7" t="str">
        <f>VLOOKUP(Tabla2[[#This Row],[RUBRO]],Hoja9!$B$4:$M$1963,11,0)</f>
        <v>DIRECCIÓN DE NIÑEZ Y ADOLESCENCIA</v>
      </c>
      <c r="G1671" s="7" t="str">
        <f>VLOOKUP(Tabla2[[#This Row],[RUBRO]],Hoja9!$B$4:$M$1963,12,0)</f>
        <v>Niñez y adolescencia</v>
      </c>
      <c r="H1671" s="5" t="s">
        <v>30</v>
      </c>
      <c r="I1671" s="5" t="s">
        <v>232</v>
      </c>
      <c r="J1671" s="5" t="s">
        <v>233</v>
      </c>
      <c r="K1671" s="5" t="s">
        <v>68</v>
      </c>
      <c r="L1671" s="5" t="s">
        <v>42</v>
      </c>
      <c r="M1671" s="5" t="s">
        <v>281</v>
      </c>
      <c r="N1671" s="5"/>
      <c r="O1671" s="5"/>
      <c r="P1671" s="5" t="s">
        <v>31</v>
      </c>
      <c r="Q1671" s="5" t="s">
        <v>32</v>
      </c>
      <c r="R1671" s="5" t="s">
        <v>33</v>
      </c>
      <c r="S1671" s="6" t="s">
        <v>395</v>
      </c>
      <c r="T1671" s="8">
        <v>1312280100</v>
      </c>
      <c r="U1671" s="8">
        <v>0</v>
      </c>
      <c r="V1671" s="8">
        <v>5569775</v>
      </c>
      <c r="W1671" s="8">
        <v>1306710325</v>
      </c>
      <c r="X1671" s="8">
        <v>0</v>
      </c>
      <c r="Y1671" s="8">
        <v>1306710325</v>
      </c>
      <c r="Z1671" s="8">
        <v>0</v>
      </c>
      <c r="AA1671" s="8">
        <v>1306710325</v>
      </c>
      <c r="AB1671" s="8">
        <v>277486979</v>
      </c>
      <c r="AC1671" s="8">
        <v>277486979</v>
      </c>
      <c r="AD1671" s="21">
        <v>277486979</v>
      </c>
    </row>
    <row r="1672" spans="1:30" ht="45" x14ac:dyDescent="0.25">
      <c r="A1672" s="20" t="s">
        <v>448</v>
      </c>
      <c r="B1672" s="6" t="s">
        <v>449</v>
      </c>
      <c r="C1672" s="7" t="s">
        <v>291</v>
      </c>
      <c r="D1672" s="7" t="s">
        <v>512</v>
      </c>
      <c r="E1672" s="3" t="str">
        <f>VLOOKUP(Tabla2[[#This Row],[RUBRO]],Hoja9!$B$4:$M$1963,10,0)</f>
        <v>GENERACIONES</v>
      </c>
      <c r="F1672" s="7" t="str">
        <f>VLOOKUP(Tabla2[[#This Row],[RUBRO]],Hoja9!$B$4:$M$1963,11,0)</f>
        <v>DIRECCIÓN DE NIÑEZ Y ADOLESCENCIA</v>
      </c>
      <c r="G1672" s="7" t="str">
        <f>VLOOKUP(Tabla2[[#This Row],[RUBRO]],Hoja9!$B$4:$M$1963,12,0)</f>
        <v>Niñez y adolescencia</v>
      </c>
      <c r="H1672" s="5" t="s">
        <v>30</v>
      </c>
      <c r="I1672" s="5" t="s">
        <v>232</v>
      </c>
      <c r="J1672" s="5" t="s">
        <v>233</v>
      </c>
      <c r="K1672" s="5" t="s">
        <v>68</v>
      </c>
      <c r="L1672" s="5" t="s">
        <v>42</v>
      </c>
      <c r="M1672" s="5" t="s">
        <v>243</v>
      </c>
      <c r="N1672" s="5"/>
      <c r="O1672" s="5"/>
      <c r="P1672" s="5" t="s">
        <v>31</v>
      </c>
      <c r="Q1672" s="5" t="s">
        <v>32</v>
      </c>
      <c r="R1672" s="5" t="s">
        <v>33</v>
      </c>
      <c r="S1672" s="6" t="s">
        <v>292</v>
      </c>
      <c r="T1672" s="8">
        <v>0</v>
      </c>
      <c r="U1672" s="8">
        <v>377656020</v>
      </c>
      <c r="V1672" s="8">
        <v>0</v>
      </c>
      <c r="W1672" s="8">
        <v>377656020</v>
      </c>
      <c r="X1672" s="8">
        <v>0</v>
      </c>
      <c r="Y1672" s="8">
        <v>377656020</v>
      </c>
      <c r="Z1672" s="8">
        <v>0</v>
      </c>
      <c r="AA1672" s="8">
        <v>377656020</v>
      </c>
      <c r="AB1672" s="8">
        <v>0</v>
      </c>
      <c r="AC1672" s="8">
        <v>0</v>
      </c>
      <c r="AD1672" s="21">
        <v>0</v>
      </c>
    </row>
    <row r="1673" spans="1:30" ht="33.75" x14ac:dyDescent="0.25">
      <c r="A1673" s="20" t="s">
        <v>448</v>
      </c>
      <c r="B1673" s="6" t="s">
        <v>449</v>
      </c>
      <c r="C1673" s="7" t="s">
        <v>293</v>
      </c>
      <c r="D1673" s="7" t="s">
        <v>512</v>
      </c>
      <c r="E1673" s="3" t="str">
        <f>VLOOKUP(Tabla2[[#This Row],[RUBRO]],Hoja9!$B$4:$M$1963,10,0)</f>
        <v>GENERACIONES</v>
      </c>
      <c r="F1673" s="7" t="str">
        <f>VLOOKUP(Tabla2[[#This Row],[RUBRO]],Hoja9!$B$4:$M$1963,11,0)</f>
        <v>DIRECCIÓN DE GESTIÓN HUMANA</v>
      </c>
      <c r="G1673" s="7" t="str">
        <f>VLOOKUP(Tabla2[[#This Row],[RUBRO]],Hoja9!$B$4:$M$1963,12,0)</f>
        <v>Gestión Humana - Pres. Serv</v>
      </c>
      <c r="H1673" s="5" t="s">
        <v>30</v>
      </c>
      <c r="I1673" s="5" t="s">
        <v>232</v>
      </c>
      <c r="J1673" s="5" t="s">
        <v>233</v>
      </c>
      <c r="K1673" s="5" t="s">
        <v>68</v>
      </c>
      <c r="L1673" s="5" t="s">
        <v>42</v>
      </c>
      <c r="M1673" s="5" t="s">
        <v>248</v>
      </c>
      <c r="N1673" s="5"/>
      <c r="O1673" s="5"/>
      <c r="P1673" s="5" t="s">
        <v>31</v>
      </c>
      <c r="Q1673" s="5" t="s">
        <v>32</v>
      </c>
      <c r="R1673" s="5" t="s">
        <v>33</v>
      </c>
      <c r="S1673" s="6" t="s">
        <v>59</v>
      </c>
      <c r="T1673" s="8">
        <v>0</v>
      </c>
      <c r="U1673" s="8">
        <v>68669800</v>
      </c>
      <c r="V1673" s="8">
        <v>106300</v>
      </c>
      <c r="W1673" s="8">
        <v>68563500</v>
      </c>
      <c r="X1673" s="8">
        <v>0</v>
      </c>
      <c r="Y1673" s="8">
        <v>68563500</v>
      </c>
      <c r="Z1673" s="8">
        <v>0</v>
      </c>
      <c r="AA1673" s="8">
        <v>68563500</v>
      </c>
      <c r="AB1673" s="8">
        <v>26787600</v>
      </c>
      <c r="AC1673" s="8">
        <v>26787600</v>
      </c>
      <c r="AD1673" s="21">
        <v>26787600</v>
      </c>
    </row>
    <row r="1674" spans="1:30" ht="33.75" x14ac:dyDescent="0.25">
      <c r="A1674" s="20" t="s">
        <v>448</v>
      </c>
      <c r="B1674" s="6" t="s">
        <v>449</v>
      </c>
      <c r="C1674" s="7" t="s">
        <v>294</v>
      </c>
      <c r="D1674" s="7" t="s">
        <v>512</v>
      </c>
      <c r="E1674" s="3" t="str">
        <f>VLOOKUP(Tabla2[[#This Row],[RUBRO]],Hoja9!$B$4:$M$1963,10,0)</f>
        <v>GENERACIONES</v>
      </c>
      <c r="F1674" s="7" t="str">
        <f>VLOOKUP(Tabla2[[#This Row],[RUBRO]],Hoja9!$B$4:$M$1963,11,0)</f>
        <v>DIRECCIÓN DE GESTIÓN HUMANA</v>
      </c>
      <c r="G1674" s="7" t="str">
        <f>VLOOKUP(Tabla2[[#This Row],[RUBRO]],Hoja9!$B$4:$M$1963,12,0)</f>
        <v>Gestión Humana- Viáticos</v>
      </c>
      <c r="H1674" s="5" t="s">
        <v>30</v>
      </c>
      <c r="I1674" s="5" t="s">
        <v>232</v>
      </c>
      <c r="J1674" s="5" t="s">
        <v>233</v>
      </c>
      <c r="K1674" s="5" t="s">
        <v>68</v>
      </c>
      <c r="L1674" s="5" t="s">
        <v>42</v>
      </c>
      <c r="M1674" s="5" t="s">
        <v>254</v>
      </c>
      <c r="N1674" s="5"/>
      <c r="O1674" s="5"/>
      <c r="P1674" s="5" t="s">
        <v>31</v>
      </c>
      <c r="Q1674" s="5" t="s">
        <v>32</v>
      </c>
      <c r="R1674" s="5" t="s">
        <v>33</v>
      </c>
      <c r="S1674" s="6" t="s">
        <v>249</v>
      </c>
      <c r="T1674" s="8">
        <v>3000000</v>
      </c>
      <c r="U1674" s="8">
        <v>7000000</v>
      </c>
      <c r="V1674" s="8">
        <v>0</v>
      </c>
      <c r="W1674" s="8">
        <v>10000000</v>
      </c>
      <c r="X1674" s="8">
        <v>0</v>
      </c>
      <c r="Y1674" s="8">
        <v>5362162</v>
      </c>
      <c r="Z1674" s="8">
        <v>4637838</v>
      </c>
      <c r="AA1674" s="8">
        <v>5362162</v>
      </c>
      <c r="AB1674" s="8">
        <v>3404259</v>
      </c>
      <c r="AC1674" s="8">
        <v>3404259</v>
      </c>
      <c r="AD1674" s="21">
        <v>3404259</v>
      </c>
    </row>
    <row r="1675" spans="1:30" ht="45" x14ac:dyDescent="0.25">
      <c r="A1675" s="20" t="s">
        <v>448</v>
      </c>
      <c r="B1675" s="6" t="s">
        <v>449</v>
      </c>
      <c r="C1675" s="7" t="s">
        <v>295</v>
      </c>
      <c r="D1675" s="7" t="s">
        <v>512</v>
      </c>
      <c r="E1675" s="3" t="str">
        <f>VLOOKUP(Tabla2[[#This Row],[RUBRO]],Hoja9!$B$4:$M$1963,10,0)</f>
        <v>GENERACIONES</v>
      </c>
      <c r="F1675" s="7" t="str">
        <f>VLOOKUP(Tabla2[[#This Row],[RUBRO]],Hoja9!$B$4:$M$1963,11,0)</f>
        <v>DIRECCIÓN DE NIÑEZ Y ADOLESCENCIA</v>
      </c>
      <c r="G1675" s="7" t="str">
        <f>VLOOKUP(Tabla2[[#This Row],[RUBRO]],Hoja9!$B$4:$M$1963,12,0)</f>
        <v>Niñez y adolescencia</v>
      </c>
      <c r="H1675" s="5" t="s">
        <v>30</v>
      </c>
      <c r="I1675" s="5" t="s">
        <v>232</v>
      </c>
      <c r="J1675" s="5" t="s">
        <v>233</v>
      </c>
      <c r="K1675" s="5" t="s">
        <v>68</v>
      </c>
      <c r="L1675" s="5" t="s">
        <v>42</v>
      </c>
      <c r="M1675" s="5" t="s">
        <v>266</v>
      </c>
      <c r="N1675" s="5"/>
      <c r="O1675" s="5"/>
      <c r="P1675" s="5" t="s">
        <v>31</v>
      </c>
      <c r="Q1675" s="5" t="s">
        <v>32</v>
      </c>
      <c r="R1675" s="5" t="s">
        <v>33</v>
      </c>
      <c r="S1675" s="6" t="s">
        <v>267</v>
      </c>
      <c r="T1675" s="8">
        <v>0</v>
      </c>
      <c r="U1675" s="8">
        <v>13420143</v>
      </c>
      <c r="V1675" s="8">
        <v>0</v>
      </c>
      <c r="W1675" s="8">
        <v>13420143</v>
      </c>
      <c r="X1675" s="8">
        <v>0</v>
      </c>
      <c r="Y1675" s="8">
        <v>0</v>
      </c>
      <c r="Z1675" s="8">
        <v>13420143</v>
      </c>
      <c r="AA1675" s="8">
        <v>0</v>
      </c>
      <c r="AB1675" s="8">
        <v>0</v>
      </c>
      <c r="AC1675" s="8">
        <v>0</v>
      </c>
      <c r="AD1675" s="21">
        <v>0</v>
      </c>
    </row>
    <row r="1676" spans="1:30" ht="33.75" x14ac:dyDescent="0.25">
      <c r="A1676" s="20" t="s">
        <v>448</v>
      </c>
      <c r="B1676" s="6" t="s">
        <v>449</v>
      </c>
      <c r="C1676" s="7" t="s">
        <v>298</v>
      </c>
      <c r="D1676" s="7" t="s">
        <v>594</v>
      </c>
      <c r="E1676" s="3" t="str">
        <f>VLOOKUP(Tabla2[[#This Row],[RUBRO]],Hoja9!$B$4:$M$1963,10,0)</f>
        <v>SNBF</v>
      </c>
      <c r="F1676" s="7" t="str">
        <f>VLOOKUP(Tabla2[[#This Row],[RUBRO]],Hoja9!$B$4:$M$1963,11,0)</f>
        <v>DIRECCIÓN DE GESTIÓN HUMANA</v>
      </c>
      <c r="G1676" s="7" t="str">
        <f>VLOOKUP(Tabla2[[#This Row],[RUBRO]],Hoja9!$B$4:$M$1963,12,0)</f>
        <v>Gestión Humana - Pres. Serv</v>
      </c>
      <c r="H1676" s="5" t="s">
        <v>30</v>
      </c>
      <c r="I1676" s="5" t="s">
        <v>232</v>
      </c>
      <c r="J1676" s="5" t="s">
        <v>233</v>
      </c>
      <c r="K1676" s="5" t="s">
        <v>138</v>
      </c>
      <c r="L1676" s="5" t="s">
        <v>42</v>
      </c>
      <c r="M1676" s="5" t="s">
        <v>281</v>
      </c>
      <c r="N1676" s="5"/>
      <c r="O1676" s="5"/>
      <c r="P1676" s="5" t="s">
        <v>31</v>
      </c>
      <c r="Q1676" s="5" t="s">
        <v>32</v>
      </c>
      <c r="R1676" s="5" t="s">
        <v>33</v>
      </c>
      <c r="S1676" s="6" t="s">
        <v>59</v>
      </c>
      <c r="T1676" s="8">
        <v>241841853</v>
      </c>
      <c r="U1676" s="8">
        <v>0</v>
      </c>
      <c r="V1676" s="8">
        <v>74411853</v>
      </c>
      <c r="W1676" s="8">
        <v>167430000</v>
      </c>
      <c r="X1676" s="8">
        <v>0</v>
      </c>
      <c r="Y1676" s="8">
        <v>138116836</v>
      </c>
      <c r="Z1676" s="8">
        <v>29313164</v>
      </c>
      <c r="AA1676" s="8">
        <v>138116836</v>
      </c>
      <c r="AB1676" s="8">
        <v>60239436</v>
      </c>
      <c r="AC1676" s="8">
        <v>60239436</v>
      </c>
      <c r="AD1676" s="21">
        <v>60239436</v>
      </c>
    </row>
    <row r="1677" spans="1:30" ht="33.75" x14ac:dyDescent="0.25">
      <c r="A1677" s="20" t="s">
        <v>448</v>
      </c>
      <c r="B1677" s="6" t="s">
        <v>449</v>
      </c>
      <c r="C1677" s="7" t="s">
        <v>299</v>
      </c>
      <c r="D1677" s="7" t="s">
        <v>594</v>
      </c>
      <c r="E1677" s="3" t="str">
        <f>VLOOKUP(Tabla2[[#This Row],[RUBRO]],Hoja9!$B$4:$M$1963,10,0)</f>
        <v>SNBF</v>
      </c>
      <c r="F1677" s="7" t="str">
        <f>VLOOKUP(Tabla2[[#This Row],[RUBRO]],Hoja9!$B$4:$M$1963,11,0)</f>
        <v>DIRECCIÓN DE GESTIÓN HUMANA</v>
      </c>
      <c r="G1677" s="7" t="str">
        <f>VLOOKUP(Tabla2[[#This Row],[RUBRO]],Hoja9!$B$4:$M$1963,12,0)</f>
        <v>Gestión Humana- Viáticos</v>
      </c>
      <c r="H1677" s="5" t="s">
        <v>30</v>
      </c>
      <c r="I1677" s="5" t="s">
        <v>232</v>
      </c>
      <c r="J1677" s="5" t="s">
        <v>233</v>
      </c>
      <c r="K1677" s="5" t="s">
        <v>138</v>
      </c>
      <c r="L1677" s="5" t="s">
        <v>42</v>
      </c>
      <c r="M1677" s="5" t="s">
        <v>237</v>
      </c>
      <c r="N1677" s="5"/>
      <c r="O1677" s="5"/>
      <c r="P1677" s="5" t="s">
        <v>31</v>
      </c>
      <c r="Q1677" s="5" t="s">
        <v>32</v>
      </c>
      <c r="R1677" s="5" t="s">
        <v>33</v>
      </c>
      <c r="S1677" s="6" t="s">
        <v>249</v>
      </c>
      <c r="T1677" s="8">
        <v>56309187</v>
      </c>
      <c r="U1677" s="8">
        <v>0</v>
      </c>
      <c r="V1677" s="8">
        <v>0</v>
      </c>
      <c r="W1677" s="8">
        <v>56309187</v>
      </c>
      <c r="X1677" s="8">
        <v>0</v>
      </c>
      <c r="Y1677" s="8">
        <v>24673831</v>
      </c>
      <c r="Z1677" s="8">
        <v>31635356</v>
      </c>
      <c r="AA1677" s="8">
        <v>23619890</v>
      </c>
      <c r="AB1677" s="8">
        <v>16581328</v>
      </c>
      <c r="AC1677" s="8">
        <v>16581328</v>
      </c>
      <c r="AD1677" s="21">
        <v>16581328</v>
      </c>
    </row>
    <row r="1678" spans="1:30" ht="33.75" x14ac:dyDescent="0.25">
      <c r="A1678" s="20" t="s">
        <v>448</v>
      </c>
      <c r="B1678" s="6" t="s">
        <v>449</v>
      </c>
      <c r="C1678" s="7" t="s">
        <v>303</v>
      </c>
      <c r="D1678" s="7" t="s">
        <v>604</v>
      </c>
      <c r="E1678" s="3" t="str">
        <f>VLOOKUP(Tabla2[[#This Row],[RUBRO]],Hoja9!$B$4:$M$1963,10,0)</f>
        <v>TECNOLOGIA</v>
      </c>
      <c r="F1678" s="7" t="str">
        <f>VLOOKUP(Tabla2[[#This Row],[RUBRO]],Hoja9!$B$4:$M$1963,11,0)</f>
        <v>DIRECCIÓN DE GESTIÓN HUMANA</v>
      </c>
      <c r="G1678" s="7" t="str">
        <f>VLOOKUP(Tabla2[[#This Row],[RUBRO]],Hoja9!$B$4:$M$1963,12,0)</f>
        <v>Gestión Humana - Pres. Serv</v>
      </c>
      <c r="H1678" s="5" t="s">
        <v>30</v>
      </c>
      <c r="I1678" s="5" t="s">
        <v>301</v>
      </c>
      <c r="J1678" s="5" t="s">
        <v>233</v>
      </c>
      <c r="K1678" s="5" t="s">
        <v>41</v>
      </c>
      <c r="L1678" s="5" t="s">
        <v>42</v>
      </c>
      <c r="M1678" s="5" t="s">
        <v>281</v>
      </c>
      <c r="N1678" s="5"/>
      <c r="O1678" s="5"/>
      <c r="P1678" s="5" t="s">
        <v>31</v>
      </c>
      <c r="Q1678" s="5" t="s">
        <v>32</v>
      </c>
      <c r="R1678" s="5" t="s">
        <v>33</v>
      </c>
      <c r="S1678" s="6" t="s">
        <v>59</v>
      </c>
      <c r="T1678" s="8">
        <v>142068930</v>
      </c>
      <c r="U1678" s="8">
        <v>1382070</v>
      </c>
      <c r="V1678" s="8">
        <v>0</v>
      </c>
      <c r="W1678" s="8">
        <v>143451000</v>
      </c>
      <c r="X1678" s="8">
        <v>0</v>
      </c>
      <c r="Y1678" s="8">
        <v>143451000</v>
      </c>
      <c r="Z1678" s="8">
        <v>0</v>
      </c>
      <c r="AA1678" s="8">
        <v>142065000</v>
      </c>
      <c r="AB1678" s="8">
        <v>64033200</v>
      </c>
      <c r="AC1678" s="8">
        <v>64033200</v>
      </c>
      <c r="AD1678" s="21">
        <v>64033200</v>
      </c>
    </row>
    <row r="1679" spans="1:30" ht="33.75" x14ac:dyDescent="0.25">
      <c r="A1679" s="20" t="s">
        <v>448</v>
      </c>
      <c r="B1679" s="6" t="s">
        <v>449</v>
      </c>
      <c r="C1679" s="7" t="s">
        <v>304</v>
      </c>
      <c r="D1679" s="7" t="s">
        <v>604</v>
      </c>
      <c r="E1679" s="3" t="str">
        <f>VLOOKUP(Tabla2[[#This Row],[RUBRO]],Hoja9!$B$4:$M$1963,10,0)</f>
        <v>TECNOLOGIA</v>
      </c>
      <c r="F1679" s="7" t="str">
        <f>VLOOKUP(Tabla2[[#This Row],[RUBRO]],Hoja9!$B$4:$M$1963,11,0)</f>
        <v>DIRECCIÓN DE GESTIÓN HUMANA</v>
      </c>
      <c r="G1679" s="7" t="str">
        <f>VLOOKUP(Tabla2[[#This Row],[RUBRO]],Hoja9!$B$4:$M$1963,12,0)</f>
        <v>Gestión Humana- Viáticos</v>
      </c>
      <c r="H1679" s="5" t="s">
        <v>30</v>
      </c>
      <c r="I1679" s="5" t="s">
        <v>301</v>
      </c>
      <c r="J1679" s="5" t="s">
        <v>233</v>
      </c>
      <c r="K1679" s="5" t="s">
        <v>41</v>
      </c>
      <c r="L1679" s="5" t="s">
        <v>42</v>
      </c>
      <c r="M1679" s="5" t="s">
        <v>237</v>
      </c>
      <c r="N1679" s="5"/>
      <c r="O1679" s="5"/>
      <c r="P1679" s="5" t="s">
        <v>31</v>
      </c>
      <c r="Q1679" s="5" t="s">
        <v>32</v>
      </c>
      <c r="R1679" s="5" t="s">
        <v>33</v>
      </c>
      <c r="S1679" s="6" t="s">
        <v>249</v>
      </c>
      <c r="T1679" s="8">
        <v>14542137</v>
      </c>
      <c r="U1679" s="8">
        <v>0</v>
      </c>
      <c r="V1679" s="8">
        <v>0</v>
      </c>
      <c r="W1679" s="8">
        <v>14542137</v>
      </c>
      <c r="X1679" s="8">
        <v>0</v>
      </c>
      <c r="Y1679" s="8">
        <v>7716401</v>
      </c>
      <c r="Z1679" s="8">
        <v>6825736</v>
      </c>
      <c r="AA1679" s="8">
        <v>6921392</v>
      </c>
      <c r="AB1679" s="8">
        <v>5368620</v>
      </c>
      <c r="AC1679" s="8">
        <v>5368620</v>
      </c>
      <c r="AD1679" s="21">
        <v>5368620</v>
      </c>
    </row>
    <row r="1680" spans="1:30" ht="33.75" x14ac:dyDescent="0.25">
      <c r="A1680" s="20" t="s">
        <v>448</v>
      </c>
      <c r="B1680" s="6" t="s">
        <v>449</v>
      </c>
      <c r="C1680" s="7" t="s">
        <v>307</v>
      </c>
      <c r="D1680" s="7" t="s">
        <v>37</v>
      </c>
      <c r="E1680" s="3" t="str">
        <f>VLOOKUP(Tabla2[[#This Row],[RUBRO]],Hoja9!$B$4:$M$1963,10,0)</f>
        <v>MODELO INTERVENCION</v>
      </c>
      <c r="F1680" s="7" t="str">
        <f>VLOOKUP(Tabla2[[#This Row],[RUBRO]],Hoja9!$B$4:$M$1963,11,0)</f>
        <v>DIRECCIÓN DE GESTIÓN HUMANA</v>
      </c>
      <c r="G1680" s="7" t="str">
        <f>VLOOKUP(Tabla2[[#This Row],[RUBRO]],Hoja9!$B$4:$M$1963,12,0)</f>
        <v>Gestión Humana - Pres. Serv</v>
      </c>
      <c r="H1680" s="5" t="s">
        <v>30</v>
      </c>
      <c r="I1680" s="5" t="s">
        <v>301</v>
      </c>
      <c r="J1680" s="5" t="s">
        <v>233</v>
      </c>
      <c r="K1680" s="5" t="s">
        <v>77</v>
      </c>
      <c r="L1680" s="5" t="s">
        <v>42</v>
      </c>
      <c r="M1680" s="5" t="s">
        <v>237</v>
      </c>
      <c r="N1680" s="5"/>
      <c r="O1680" s="5"/>
      <c r="P1680" s="5" t="s">
        <v>31</v>
      </c>
      <c r="Q1680" s="5" t="s">
        <v>32</v>
      </c>
      <c r="R1680" s="5" t="s">
        <v>33</v>
      </c>
      <c r="S1680" s="6" t="s">
        <v>59</v>
      </c>
      <c r="T1680" s="8">
        <v>675990092</v>
      </c>
      <c r="U1680" s="8">
        <v>255447467</v>
      </c>
      <c r="V1680" s="8">
        <v>28353659</v>
      </c>
      <c r="W1680" s="8">
        <v>903083900</v>
      </c>
      <c r="X1680" s="8">
        <v>0</v>
      </c>
      <c r="Y1680" s="8">
        <v>899934897</v>
      </c>
      <c r="Z1680" s="8">
        <v>3149003</v>
      </c>
      <c r="AA1680" s="8">
        <v>872775897</v>
      </c>
      <c r="AB1680" s="8">
        <v>556977660</v>
      </c>
      <c r="AC1680" s="8">
        <v>556977660</v>
      </c>
      <c r="AD1680" s="21">
        <v>556977660</v>
      </c>
    </row>
    <row r="1681" spans="1:30" ht="33.75" x14ac:dyDescent="0.25">
      <c r="A1681" s="20" t="s">
        <v>448</v>
      </c>
      <c r="B1681" s="6" t="s">
        <v>449</v>
      </c>
      <c r="C1681" s="7" t="s">
        <v>308</v>
      </c>
      <c r="D1681" s="7" t="s">
        <v>37</v>
      </c>
      <c r="E1681" s="3" t="str">
        <f>VLOOKUP(Tabla2[[#This Row],[RUBRO]],Hoja9!$B$4:$M$1963,10,0)</f>
        <v>MODELO INTERVENCION</v>
      </c>
      <c r="F1681" s="7" t="str">
        <f>VLOOKUP(Tabla2[[#This Row],[RUBRO]],Hoja9!$B$4:$M$1963,11,0)</f>
        <v>DIRECCIÓN DE GESTIÓN HUMANA</v>
      </c>
      <c r="G1681" s="7" t="str">
        <f>VLOOKUP(Tabla2[[#This Row],[RUBRO]],Hoja9!$B$4:$M$1963,12,0)</f>
        <v>Gestión Humana- Viáticos</v>
      </c>
      <c r="H1681" s="5" t="s">
        <v>30</v>
      </c>
      <c r="I1681" s="5" t="s">
        <v>301</v>
      </c>
      <c r="J1681" s="5" t="s">
        <v>233</v>
      </c>
      <c r="K1681" s="5" t="s">
        <v>77</v>
      </c>
      <c r="L1681" s="5" t="s">
        <v>42</v>
      </c>
      <c r="M1681" s="5" t="s">
        <v>240</v>
      </c>
      <c r="N1681" s="5"/>
      <c r="O1681" s="5"/>
      <c r="P1681" s="5" t="s">
        <v>31</v>
      </c>
      <c r="Q1681" s="5" t="s">
        <v>32</v>
      </c>
      <c r="R1681" s="5" t="s">
        <v>33</v>
      </c>
      <c r="S1681" s="6" t="s">
        <v>249</v>
      </c>
      <c r="T1681" s="8">
        <v>0</v>
      </c>
      <c r="U1681" s="8">
        <v>18000000</v>
      </c>
      <c r="V1681" s="8">
        <v>0</v>
      </c>
      <c r="W1681" s="8">
        <v>18000000</v>
      </c>
      <c r="X1681" s="8">
        <v>0</v>
      </c>
      <c r="Y1681" s="8">
        <v>12585483</v>
      </c>
      <c r="Z1681" s="8">
        <v>5414517</v>
      </c>
      <c r="AA1681" s="8">
        <v>12200748</v>
      </c>
      <c r="AB1681" s="8">
        <v>9438598</v>
      </c>
      <c r="AC1681" s="8">
        <v>9438598</v>
      </c>
      <c r="AD1681" s="21">
        <v>9438598</v>
      </c>
    </row>
    <row r="1682" spans="1:30" ht="22.5" x14ac:dyDescent="0.25">
      <c r="A1682" s="20" t="s">
        <v>448</v>
      </c>
      <c r="B1682" s="6" t="s">
        <v>449</v>
      </c>
      <c r="C1682" s="7" t="s">
        <v>396</v>
      </c>
      <c r="D1682" s="7" t="s">
        <v>37</v>
      </c>
      <c r="E1682" s="3" t="str">
        <f>VLOOKUP(Tabla2[[#This Row],[RUBRO]],Hoja9!$B$4:$M$1963,10,0)</f>
        <v>MODELO INTERVENCION</v>
      </c>
      <c r="F1682" s="7" t="str">
        <f>VLOOKUP(Tabla2[[#This Row],[RUBRO]],Hoja9!$B$4:$M$1963,11,0)</f>
        <v>DIRECCION FINANCIERA</v>
      </c>
      <c r="G1682" s="7" t="str">
        <f>VLOOKUP(Tabla2[[#This Row],[RUBRO]],Hoja9!$B$4:$M$1963,12,0)</f>
        <v>Dirección Financiera</v>
      </c>
      <c r="H1682" s="5" t="s">
        <v>30</v>
      </c>
      <c r="I1682" s="5" t="s">
        <v>301</v>
      </c>
      <c r="J1682" s="5" t="s">
        <v>233</v>
      </c>
      <c r="K1682" s="5" t="s">
        <v>77</v>
      </c>
      <c r="L1682" s="5" t="s">
        <v>42</v>
      </c>
      <c r="M1682" s="5" t="s">
        <v>255</v>
      </c>
      <c r="N1682" s="5"/>
      <c r="O1682" s="5"/>
      <c r="P1682" s="5" t="s">
        <v>31</v>
      </c>
      <c r="Q1682" s="5" t="s">
        <v>32</v>
      </c>
      <c r="R1682" s="5" t="s">
        <v>33</v>
      </c>
      <c r="S1682" s="6" t="s">
        <v>397</v>
      </c>
      <c r="T1682" s="8">
        <v>8100000</v>
      </c>
      <c r="U1682" s="8">
        <v>0</v>
      </c>
      <c r="V1682" s="8">
        <v>0</v>
      </c>
      <c r="W1682" s="8">
        <v>8100000</v>
      </c>
      <c r="X1682" s="8">
        <v>0</v>
      </c>
      <c r="Y1682" s="8">
        <v>5100000</v>
      </c>
      <c r="Z1682" s="8">
        <v>3000000</v>
      </c>
      <c r="AA1682" s="8">
        <v>100000</v>
      </c>
      <c r="AB1682" s="8">
        <v>0</v>
      </c>
      <c r="AC1682" s="8">
        <v>0</v>
      </c>
      <c r="AD1682" s="21">
        <v>0</v>
      </c>
    </row>
    <row r="1683" spans="1:30" ht="33.75" x14ac:dyDescent="0.25">
      <c r="A1683" s="20" t="s">
        <v>448</v>
      </c>
      <c r="B1683" s="6" t="s">
        <v>449</v>
      </c>
      <c r="C1683" s="7" t="s">
        <v>398</v>
      </c>
      <c r="D1683" s="7" t="s">
        <v>37</v>
      </c>
      <c r="E1683" s="3" t="str">
        <f>VLOOKUP(Tabla2[[#This Row],[RUBRO]],Hoja9!$B$4:$M$1963,10,0)</f>
        <v>MODELO INTERVENCION</v>
      </c>
      <c r="F1683" s="7" t="str">
        <f>VLOOKUP(Tabla2[[#This Row],[RUBRO]],Hoja9!$B$4:$M$1963,11,0)</f>
        <v>DIRECCIÓN DE GESTIÓN HUMANA</v>
      </c>
      <c r="G1683" s="7" t="str">
        <f>VLOOKUP(Tabla2[[#This Row],[RUBRO]],Hoja9!$B$4:$M$1963,12,0)</f>
        <v>Gestión Humana - Pres. Serv</v>
      </c>
      <c r="H1683" s="5" t="s">
        <v>30</v>
      </c>
      <c r="I1683" s="5" t="s">
        <v>301</v>
      </c>
      <c r="J1683" s="5" t="s">
        <v>233</v>
      </c>
      <c r="K1683" s="5" t="s">
        <v>77</v>
      </c>
      <c r="L1683" s="5" t="s">
        <v>42</v>
      </c>
      <c r="M1683" s="5" t="s">
        <v>257</v>
      </c>
      <c r="N1683" s="5"/>
      <c r="O1683" s="5"/>
      <c r="P1683" s="5" t="s">
        <v>31</v>
      </c>
      <c r="Q1683" s="5" t="s">
        <v>32</v>
      </c>
      <c r="R1683" s="5" t="s">
        <v>33</v>
      </c>
      <c r="S1683" s="6" t="s">
        <v>399</v>
      </c>
      <c r="T1683" s="8">
        <v>32088236</v>
      </c>
      <c r="U1683" s="8">
        <v>0</v>
      </c>
      <c r="V1683" s="8">
        <v>2278236</v>
      </c>
      <c r="W1683" s="8">
        <v>29810000</v>
      </c>
      <c r="X1683" s="8">
        <v>0</v>
      </c>
      <c r="Y1683" s="8">
        <v>29810000</v>
      </c>
      <c r="Z1683" s="8">
        <v>0</v>
      </c>
      <c r="AA1683" s="8">
        <v>29810000</v>
      </c>
      <c r="AB1683" s="8">
        <v>14905000</v>
      </c>
      <c r="AC1683" s="8">
        <v>14905000</v>
      </c>
      <c r="AD1683" s="21">
        <v>14905000</v>
      </c>
    </row>
    <row r="1684" spans="1:30" ht="33.75" x14ac:dyDescent="0.25">
      <c r="A1684" s="20" t="s">
        <v>448</v>
      </c>
      <c r="B1684" s="6" t="s">
        <v>449</v>
      </c>
      <c r="C1684" s="7" t="s">
        <v>319</v>
      </c>
      <c r="D1684" s="7" t="s">
        <v>37</v>
      </c>
      <c r="E1684" s="3" t="str">
        <f>VLOOKUP(Tabla2[[#This Row],[RUBRO]],Hoja9!$B$4:$M$1963,10,0)</f>
        <v>MODELO INTERVENCION</v>
      </c>
      <c r="F1684" s="7" t="str">
        <f>VLOOKUP(Tabla2[[#This Row],[RUBRO]],Hoja9!$B$4:$M$1963,11,0)</f>
        <v>DIRECCION ADMINISTRATIVA</v>
      </c>
      <c r="G1684" s="7" t="str">
        <f>VLOOKUP(Tabla2[[#This Row],[RUBRO]],Hoja9!$B$4:$M$1963,12,0)</f>
        <v>Administrativa NM</v>
      </c>
      <c r="H1684" s="5" t="s">
        <v>30</v>
      </c>
      <c r="I1684" s="5" t="s">
        <v>301</v>
      </c>
      <c r="J1684" s="5" t="s">
        <v>233</v>
      </c>
      <c r="K1684" s="5" t="s">
        <v>77</v>
      </c>
      <c r="L1684" s="5" t="s">
        <v>42</v>
      </c>
      <c r="M1684" s="5" t="s">
        <v>320</v>
      </c>
      <c r="N1684" s="5"/>
      <c r="O1684" s="5"/>
      <c r="P1684" s="5" t="s">
        <v>31</v>
      </c>
      <c r="Q1684" s="5" t="s">
        <v>32</v>
      </c>
      <c r="R1684" s="5" t="s">
        <v>33</v>
      </c>
      <c r="S1684" s="6" t="s">
        <v>321</v>
      </c>
      <c r="T1684" s="8">
        <v>149789676</v>
      </c>
      <c r="U1684" s="8">
        <v>0</v>
      </c>
      <c r="V1684" s="8">
        <v>2460</v>
      </c>
      <c r="W1684" s="8">
        <v>149787216</v>
      </c>
      <c r="X1684" s="8">
        <v>0</v>
      </c>
      <c r="Y1684" s="8">
        <v>149787216</v>
      </c>
      <c r="Z1684" s="8">
        <v>0</v>
      </c>
      <c r="AA1684" s="8">
        <v>124575859</v>
      </c>
      <c r="AB1684" s="8">
        <v>24430328</v>
      </c>
      <c r="AC1684" s="8">
        <v>24430328</v>
      </c>
      <c r="AD1684" s="21">
        <v>24430328</v>
      </c>
    </row>
    <row r="1685" spans="1:30" ht="33.75" x14ac:dyDescent="0.25">
      <c r="A1685" s="20" t="s">
        <v>448</v>
      </c>
      <c r="B1685" s="6" t="s">
        <v>449</v>
      </c>
      <c r="C1685" s="7" t="s">
        <v>322</v>
      </c>
      <c r="D1685" s="7" t="s">
        <v>37</v>
      </c>
      <c r="E1685" s="3" t="str">
        <f>VLOOKUP(Tabla2[[#This Row],[RUBRO]],Hoja9!$B$4:$M$1963,10,0)</f>
        <v>MODELO INTERVENCION</v>
      </c>
      <c r="F1685" s="7" t="str">
        <f>VLOOKUP(Tabla2[[#This Row],[RUBRO]],Hoja9!$B$4:$M$1963,11,0)</f>
        <v>DIRECCION ADMINISTRATIVA</v>
      </c>
      <c r="G1685" s="7" t="str">
        <f>VLOOKUP(Tabla2[[#This Row],[RUBRO]],Hoja9!$B$4:$M$1963,12,0)</f>
        <v>Administrativa NM</v>
      </c>
      <c r="H1685" s="5" t="s">
        <v>30</v>
      </c>
      <c r="I1685" s="5" t="s">
        <v>301</v>
      </c>
      <c r="J1685" s="5" t="s">
        <v>233</v>
      </c>
      <c r="K1685" s="5" t="s">
        <v>77</v>
      </c>
      <c r="L1685" s="5" t="s">
        <v>42</v>
      </c>
      <c r="M1685" s="5" t="s">
        <v>323</v>
      </c>
      <c r="N1685" s="5"/>
      <c r="O1685" s="5"/>
      <c r="P1685" s="5" t="s">
        <v>31</v>
      </c>
      <c r="Q1685" s="5" t="s">
        <v>32</v>
      </c>
      <c r="R1685" s="5" t="s">
        <v>33</v>
      </c>
      <c r="S1685" s="6" t="s">
        <v>324</v>
      </c>
      <c r="T1685" s="8">
        <v>474726358</v>
      </c>
      <c r="U1685" s="8">
        <v>60500000</v>
      </c>
      <c r="V1685" s="8">
        <v>10</v>
      </c>
      <c r="W1685" s="8">
        <v>535226348</v>
      </c>
      <c r="X1685" s="8">
        <v>0</v>
      </c>
      <c r="Y1685" s="8">
        <v>535226348</v>
      </c>
      <c r="Z1685" s="8">
        <v>0</v>
      </c>
      <c r="AA1685" s="8">
        <v>535226348</v>
      </c>
      <c r="AB1685" s="8">
        <v>265943006</v>
      </c>
      <c r="AC1685" s="8">
        <v>265943006</v>
      </c>
      <c r="AD1685" s="21">
        <v>265943006</v>
      </c>
    </row>
    <row r="1686" spans="1:30" ht="33.75" x14ac:dyDescent="0.25">
      <c r="A1686" s="20" t="s">
        <v>448</v>
      </c>
      <c r="B1686" s="6" t="s">
        <v>449</v>
      </c>
      <c r="C1686" s="7" t="s">
        <v>328</v>
      </c>
      <c r="D1686" s="7" t="s">
        <v>37</v>
      </c>
      <c r="E1686" s="3" t="str">
        <f>VLOOKUP(Tabla2[[#This Row],[RUBRO]],Hoja9!$B$4:$M$1963,10,0)</f>
        <v>MODELO INTERVENCION</v>
      </c>
      <c r="F1686" s="7" t="str">
        <f>VLOOKUP(Tabla2[[#This Row],[RUBRO]],Hoja9!$B$4:$M$1963,11,0)</f>
        <v>DIRECCION ADMINISTRATIVA</v>
      </c>
      <c r="G1686" s="7" t="str">
        <f>VLOOKUP(Tabla2[[#This Row],[RUBRO]],Hoja9!$B$4:$M$1963,12,0)</f>
        <v>Administrativa NM</v>
      </c>
      <c r="H1686" s="5" t="s">
        <v>30</v>
      </c>
      <c r="I1686" s="5" t="s">
        <v>301</v>
      </c>
      <c r="J1686" s="5" t="s">
        <v>233</v>
      </c>
      <c r="K1686" s="5" t="s">
        <v>77</v>
      </c>
      <c r="L1686" s="5" t="s">
        <v>42</v>
      </c>
      <c r="M1686" s="5" t="s">
        <v>329</v>
      </c>
      <c r="N1686" s="5"/>
      <c r="O1686" s="5"/>
      <c r="P1686" s="5" t="s">
        <v>31</v>
      </c>
      <c r="Q1686" s="5" t="s">
        <v>32</v>
      </c>
      <c r="R1686" s="5" t="s">
        <v>33</v>
      </c>
      <c r="S1686" s="6" t="s">
        <v>330</v>
      </c>
      <c r="T1686" s="8">
        <v>0</v>
      </c>
      <c r="U1686" s="8">
        <v>302169000</v>
      </c>
      <c r="V1686" s="8">
        <v>0</v>
      </c>
      <c r="W1686" s="8">
        <v>302169000</v>
      </c>
      <c r="X1686" s="8">
        <v>0</v>
      </c>
      <c r="Y1686" s="8">
        <v>56696647</v>
      </c>
      <c r="Z1686" s="8">
        <v>245472353</v>
      </c>
      <c r="AA1686" s="8">
        <v>55072384</v>
      </c>
      <c r="AB1686" s="8">
        <v>53872300.93</v>
      </c>
      <c r="AC1686" s="8">
        <v>53872300.93</v>
      </c>
      <c r="AD1686" s="21">
        <v>53872300.93</v>
      </c>
    </row>
    <row r="1687" spans="1:30" ht="33.75" x14ac:dyDescent="0.25">
      <c r="A1687" s="20" t="s">
        <v>448</v>
      </c>
      <c r="B1687" s="6" t="s">
        <v>449</v>
      </c>
      <c r="C1687" s="7" t="s">
        <v>354</v>
      </c>
      <c r="D1687" s="7" t="s">
        <v>37</v>
      </c>
      <c r="E1687" s="3" t="str">
        <f>VLOOKUP(Tabla2[[#This Row],[RUBRO]],Hoja9!$B$4:$M$1963,10,0)</f>
        <v>MODELO INTERVENCION</v>
      </c>
      <c r="F1687" s="7" t="str">
        <f>VLOOKUP(Tabla2[[#This Row],[RUBRO]],Hoja9!$B$4:$M$1963,11,0)</f>
        <v>DIRECCIÓN DE GESTIÓN HUMANA</v>
      </c>
      <c r="G1687" s="7" t="str">
        <f>VLOOKUP(Tabla2[[#This Row],[RUBRO]],Hoja9!$B$4:$M$1963,12,0)</f>
        <v>Gestión Humana- Capacitación</v>
      </c>
      <c r="H1687" s="5" t="s">
        <v>30</v>
      </c>
      <c r="I1687" s="5" t="s">
        <v>301</v>
      </c>
      <c r="J1687" s="5" t="s">
        <v>233</v>
      </c>
      <c r="K1687" s="5" t="s">
        <v>77</v>
      </c>
      <c r="L1687" s="5" t="s">
        <v>42</v>
      </c>
      <c r="M1687" s="5" t="s">
        <v>355</v>
      </c>
      <c r="N1687" s="5"/>
      <c r="O1687" s="5"/>
      <c r="P1687" s="5" t="s">
        <v>31</v>
      </c>
      <c r="Q1687" s="5" t="s">
        <v>32</v>
      </c>
      <c r="R1687" s="5" t="s">
        <v>33</v>
      </c>
      <c r="S1687" s="6" t="s">
        <v>356</v>
      </c>
      <c r="T1687" s="8">
        <v>0</v>
      </c>
      <c r="U1687" s="8">
        <v>18224600</v>
      </c>
      <c r="V1687" s="8">
        <v>0</v>
      </c>
      <c r="W1687" s="8">
        <v>18224600</v>
      </c>
      <c r="X1687" s="8">
        <v>0</v>
      </c>
      <c r="Y1687" s="8">
        <v>18224600</v>
      </c>
      <c r="Z1687" s="8">
        <v>0</v>
      </c>
      <c r="AA1687" s="8">
        <v>0</v>
      </c>
      <c r="AB1687" s="8">
        <v>0</v>
      </c>
      <c r="AC1687" s="8">
        <v>0</v>
      </c>
      <c r="AD1687" s="21">
        <v>0</v>
      </c>
    </row>
    <row r="1688" spans="1:30" ht="33.75" x14ac:dyDescent="0.25">
      <c r="A1688" s="20" t="s">
        <v>448</v>
      </c>
      <c r="B1688" s="6" t="s">
        <v>449</v>
      </c>
      <c r="C1688" s="7" t="s">
        <v>359</v>
      </c>
      <c r="D1688" s="7" t="s">
        <v>37</v>
      </c>
      <c r="E1688" s="3" t="str">
        <f>VLOOKUP(Tabla2[[#This Row],[RUBRO]],Hoja9!$B$4:$M$1963,10,0)</f>
        <v>MODELO INTERVENCION</v>
      </c>
      <c r="F1688" s="7" t="str">
        <f>VLOOKUP(Tabla2[[#This Row],[RUBRO]],Hoja9!$B$4:$M$1963,11,0)</f>
        <v>DIRECCIÓN DE GESTIÓN HUMANA</v>
      </c>
      <c r="G1688" s="7" t="str">
        <f>VLOOKUP(Tabla2[[#This Row],[RUBRO]],Hoja9!$B$4:$M$1963,12,0)</f>
        <v>Gestión Humana- Viáticos</v>
      </c>
      <c r="H1688" s="5" t="s">
        <v>30</v>
      </c>
      <c r="I1688" s="5" t="s">
        <v>301</v>
      </c>
      <c r="J1688" s="5" t="s">
        <v>233</v>
      </c>
      <c r="K1688" s="5" t="s">
        <v>77</v>
      </c>
      <c r="L1688" s="5" t="s">
        <v>42</v>
      </c>
      <c r="M1688" s="5" t="s">
        <v>360</v>
      </c>
      <c r="N1688" s="5"/>
      <c r="O1688" s="5"/>
      <c r="P1688" s="5" t="s">
        <v>31</v>
      </c>
      <c r="Q1688" s="5" t="s">
        <v>32</v>
      </c>
      <c r="R1688" s="5" t="s">
        <v>33</v>
      </c>
      <c r="S1688" s="6" t="s">
        <v>361</v>
      </c>
      <c r="T1688" s="8">
        <v>5440000</v>
      </c>
      <c r="U1688" s="8">
        <v>0</v>
      </c>
      <c r="V1688" s="8">
        <v>1000000</v>
      </c>
      <c r="W1688" s="8">
        <v>4440000</v>
      </c>
      <c r="X1688" s="8">
        <v>0</v>
      </c>
      <c r="Y1688" s="8">
        <v>3827944</v>
      </c>
      <c r="Z1688" s="8">
        <v>612056</v>
      </c>
      <c r="AA1688" s="8">
        <v>3827944</v>
      </c>
      <c r="AB1688" s="8">
        <v>3092702</v>
      </c>
      <c r="AC1688" s="8">
        <v>3092702</v>
      </c>
      <c r="AD1688" s="21">
        <v>3092702</v>
      </c>
    </row>
    <row r="1689" spans="1:30" ht="22.5" x14ac:dyDescent="0.25">
      <c r="A1689" s="20" t="s">
        <v>448</v>
      </c>
      <c r="B1689" s="6" t="s">
        <v>449</v>
      </c>
      <c r="C1689" s="7" t="s">
        <v>365</v>
      </c>
      <c r="D1689" s="7" t="s">
        <v>37</v>
      </c>
      <c r="E1689" s="3" t="str">
        <f>VLOOKUP(Tabla2[[#This Row],[RUBRO]],Hoja9!$B$4:$M$1963,10,0)</f>
        <v>MODELO INTERVENCION</v>
      </c>
      <c r="F1689" s="7" t="str">
        <f>VLOOKUP(Tabla2[[#This Row],[RUBRO]],Hoja9!$B$4:$M$1963,11,0)</f>
        <v>SECRETARIA GENERAL</v>
      </c>
      <c r="G1689" s="7" t="str">
        <f>VLOOKUP(Tabla2[[#This Row],[RUBRO]],Hoja9!$B$4:$M$1963,12,0)</f>
        <v>Secretaria General</v>
      </c>
      <c r="H1689" s="5" t="s">
        <v>30</v>
      </c>
      <c r="I1689" s="5" t="s">
        <v>301</v>
      </c>
      <c r="J1689" s="5" t="s">
        <v>233</v>
      </c>
      <c r="K1689" s="5" t="s">
        <v>77</v>
      </c>
      <c r="L1689" s="5" t="s">
        <v>42</v>
      </c>
      <c r="M1689" s="5" t="s">
        <v>266</v>
      </c>
      <c r="N1689" s="5"/>
      <c r="O1689" s="5"/>
      <c r="P1689" s="5" t="s">
        <v>31</v>
      </c>
      <c r="Q1689" s="5" t="s">
        <v>32</v>
      </c>
      <c r="R1689" s="5" t="s">
        <v>33</v>
      </c>
      <c r="S1689" s="6" t="s">
        <v>267</v>
      </c>
      <c r="T1689" s="8">
        <v>538454</v>
      </c>
      <c r="U1689" s="8">
        <v>1208676</v>
      </c>
      <c r="V1689" s="8">
        <v>0</v>
      </c>
      <c r="W1689" s="8">
        <v>1747130</v>
      </c>
      <c r="X1689" s="8">
        <v>0</v>
      </c>
      <c r="Y1689" s="8">
        <v>1747130</v>
      </c>
      <c r="Z1689" s="8">
        <v>0</v>
      </c>
      <c r="AA1689" s="8">
        <v>538454</v>
      </c>
      <c r="AB1689" s="8">
        <v>484953.3</v>
      </c>
      <c r="AC1689" s="8">
        <v>484953.3</v>
      </c>
      <c r="AD1689" s="21">
        <v>484953.3</v>
      </c>
    </row>
    <row r="1690" spans="1:30" ht="33.75" x14ac:dyDescent="0.25">
      <c r="A1690" s="20" t="s">
        <v>448</v>
      </c>
      <c r="B1690" s="6" t="s">
        <v>449</v>
      </c>
      <c r="C1690" s="7" t="s">
        <v>372</v>
      </c>
      <c r="D1690" s="7" t="s">
        <v>474</v>
      </c>
      <c r="E1690" s="3" t="str">
        <f>VLOOKUP(Tabla2[[#This Row],[RUBRO]],Hoja9!$B$4:$M$1963,10,0)</f>
        <v xml:space="preserve">CONSTRUCCION </v>
      </c>
      <c r="F1690" s="7" t="str">
        <f>VLOOKUP(Tabla2[[#This Row],[RUBRO]],Hoja9!$B$4:$M$1963,11,0)</f>
        <v>DIRECCION ADMINISTRATIVA</v>
      </c>
      <c r="G1690" s="7" t="str">
        <f>VLOOKUP(Tabla2[[#This Row],[RUBRO]],Hoja9!$B$4:$M$1963,12,0)</f>
        <v>Administrativa CONS</v>
      </c>
      <c r="H1690" s="5" t="s">
        <v>30</v>
      </c>
      <c r="I1690" s="5" t="s">
        <v>301</v>
      </c>
      <c r="J1690" s="5" t="s">
        <v>233</v>
      </c>
      <c r="K1690" s="5" t="s">
        <v>64</v>
      </c>
      <c r="L1690" s="5" t="s">
        <v>42</v>
      </c>
      <c r="M1690" s="5" t="s">
        <v>234</v>
      </c>
      <c r="N1690" s="5"/>
      <c r="O1690" s="5"/>
      <c r="P1690" s="5" t="s">
        <v>46</v>
      </c>
      <c r="Q1690" s="5" t="s">
        <v>47</v>
      </c>
      <c r="R1690" s="5" t="s">
        <v>33</v>
      </c>
      <c r="S1690" s="6" t="s">
        <v>373</v>
      </c>
      <c r="T1690" s="8">
        <v>0</v>
      </c>
      <c r="U1690" s="8">
        <v>394493574</v>
      </c>
      <c r="V1690" s="8">
        <v>0</v>
      </c>
      <c r="W1690" s="8">
        <v>394493574</v>
      </c>
      <c r="X1690" s="8">
        <v>0</v>
      </c>
      <c r="Y1690" s="8">
        <v>394493574</v>
      </c>
      <c r="Z1690" s="8">
        <v>0</v>
      </c>
      <c r="AA1690" s="8">
        <v>0</v>
      </c>
      <c r="AB1690" s="8">
        <v>0</v>
      </c>
      <c r="AC1690" s="8">
        <v>0</v>
      </c>
      <c r="AD1690" s="21">
        <v>0</v>
      </c>
    </row>
    <row r="1691" spans="1:30" ht="33.75" x14ac:dyDescent="0.25">
      <c r="A1691" s="20" t="s">
        <v>448</v>
      </c>
      <c r="B1691" s="6" t="s">
        <v>449</v>
      </c>
      <c r="C1691" s="7" t="s">
        <v>372</v>
      </c>
      <c r="D1691" s="7" t="s">
        <v>474</v>
      </c>
      <c r="E1691" s="3" t="str">
        <f>VLOOKUP(Tabla2[[#This Row],[RUBRO]],Hoja9!$B$4:$M$1963,10,0)</f>
        <v xml:space="preserve">CONSTRUCCION </v>
      </c>
      <c r="F1691" s="7" t="str">
        <f>VLOOKUP(Tabla2[[#This Row],[RUBRO]],Hoja9!$B$4:$M$1963,11,0)</f>
        <v>DIRECCION ADMINISTRATIVA</v>
      </c>
      <c r="G1691" s="7" t="str">
        <f>VLOOKUP(Tabla2[[#This Row],[RUBRO]],Hoja9!$B$4:$M$1963,12,0)</f>
        <v>Administrativa CONS</v>
      </c>
      <c r="H1691" s="5" t="s">
        <v>30</v>
      </c>
      <c r="I1691" s="5" t="s">
        <v>301</v>
      </c>
      <c r="J1691" s="5" t="s">
        <v>233</v>
      </c>
      <c r="K1691" s="5" t="s">
        <v>64</v>
      </c>
      <c r="L1691" s="5" t="s">
        <v>42</v>
      </c>
      <c r="M1691" s="5" t="s">
        <v>234</v>
      </c>
      <c r="N1691" s="5"/>
      <c r="O1691" s="5"/>
      <c r="P1691" s="5" t="s">
        <v>31</v>
      </c>
      <c r="Q1691" s="5" t="s">
        <v>32</v>
      </c>
      <c r="R1691" s="5" t="s">
        <v>33</v>
      </c>
      <c r="S1691" s="6" t="s">
        <v>373</v>
      </c>
      <c r="T1691" s="8">
        <v>0</v>
      </c>
      <c r="U1691" s="8">
        <v>120000000</v>
      </c>
      <c r="V1691" s="8">
        <v>0</v>
      </c>
      <c r="W1691" s="8">
        <v>120000000</v>
      </c>
      <c r="X1691" s="8">
        <v>0</v>
      </c>
      <c r="Y1691" s="8">
        <v>120000000</v>
      </c>
      <c r="Z1691" s="8">
        <v>0</v>
      </c>
      <c r="AA1691" s="8">
        <v>0</v>
      </c>
      <c r="AB1691" s="8">
        <v>0</v>
      </c>
      <c r="AC1691" s="8">
        <v>0</v>
      </c>
      <c r="AD1691" s="21">
        <v>0</v>
      </c>
    </row>
    <row r="1692" spans="1:30" ht="33.75" x14ac:dyDescent="0.25">
      <c r="A1692" s="20" t="s">
        <v>448</v>
      </c>
      <c r="B1692" s="6" t="s">
        <v>449</v>
      </c>
      <c r="C1692" s="7" t="s">
        <v>374</v>
      </c>
      <c r="D1692" s="7" t="s">
        <v>474</v>
      </c>
      <c r="E1692" s="3" t="str">
        <f>VLOOKUP(Tabla2[[#This Row],[RUBRO]],Hoja9!$B$4:$M$1963,10,0)</f>
        <v xml:space="preserve">CONSTRUCCION </v>
      </c>
      <c r="F1692" s="7" t="str">
        <f>VLOOKUP(Tabla2[[#This Row],[RUBRO]],Hoja9!$B$4:$M$1963,11,0)</f>
        <v>DIRECCION ADMINISTRATIVA</v>
      </c>
      <c r="G1692" s="7" t="str">
        <f>VLOOKUP(Tabla2[[#This Row],[RUBRO]],Hoja9!$B$4:$M$1963,12,0)</f>
        <v>Administrativa CONS</v>
      </c>
      <c r="H1692" s="5" t="s">
        <v>30</v>
      </c>
      <c r="I1692" s="5" t="s">
        <v>301</v>
      </c>
      <c r="J1692" s="5" t="s">
        <v>233</v>
      </c>
      <c r="K1692" s="5" t="s">
        <v>64</v>
      </c>
      <c r="L1692" s="5" t="s">
        <v>42</v>
      </c>
      <c r="M1692" s="5" t="s">
        <v>281</v>
      </c>
      <c r="N1692" s="5"/>
      <c r="O1692" s="5"/>
      <c r="P1692" s="5" t="s">
        <v>31</v>
      </c>
      <c r="Q1692" s="5" t="s">
        <v>171</v>
      </c>
      <c r="R1692" s="5" t="s">
        <v>33</v>
      </c>
      <c r="S1692" s="6" t="s">
        <v>375</v>
      </c>
      <c r="T1692" s="8">
        <v>171000000</v>
      </c>
      <c r="U1692" s="8">
        <v>0</v>
      </c>
      <c r="V1692" s="8">
        <v>0</v>
      </c>
      <c r="W1692" s="8">
        <v>171000000</v>
      </c>
      <c r="X1692" s="8">
        <v>0</v>
      </c>
      <c r="Y1692" s="8">
        <v>171000000</v>
      </c>
      <c r="Z1692" s="8">
        <v>0</v>
      </c>
      <c r="AA1692" s="8">
        <v>166327462</v>
      </c>
      <c r="AB1692" s="8">
        <v>60112016</v>
      </c>
      <c r="AC1692" s="8">
        <v>60112016</v>
      </c>
      <c r="AD1692" s="21">
        <v>60112016</v>
      </c>
    </row>
    <row r="1693" spans="1:30" ht="33.75" x14ac:dyDescent="0.25">
      <c r="A1693" s="20" t="s">
        <v>448</v>
      </c>
      <c r="B1693" s="6" t="s">
        <v>449</v>
      </c>
      <c r="C1693" s="7" t="s">
        <v>376</v>
      </c>
      <c r="D1693" s="7" t="s">
        <v>474</v>
      </c>
      <c r="E1693" s="3" t="str">
        <f>VLOOKUP(Tabla2[[#This Row],[RUBRO]],Hoja9!$B$4:$M$1963,10,0)</f>
        <v xml:space="preserve">CONSTRUCCION </v>
      </c>
      <c r="F1693" s="7" t="str">
        <f>VLOOKUP(Tabla2[[#This Row],[RUBRO]],Hoja9!$B$4:$M$1963,11,0)</f>
        <v>DIRECCION ADMINISTRATIVA</v>
      </c>
      <c r="G1693" s="7" t="str">
        <f>VLOOKUP(Tabla2[[#This Row],[RUBRO]],Hoja9!$B$4:$M$1963,12,0)</f>
        <v>Administrativa CONS</v>
      </c>
      <c r="H1693" s="5" t="s">
        <v>30</v>
      </c>
      <c r="I1693" s="5" t="s">
        <v>301</v>
      </c>
      <c r="J1693" s="5" t="s">
        <v>233</v>
      </c>
      <c r="K1693" s="5" t="s">
        <v>64</v>
      </c>
      <c r="L1693" s="5" t="s">
        <v>42</v>
      </c>
      <c r="M1693" s="5" t="s">
        <v>237</v>
      </c>
      <c r="N1693" s="5"/>
      <c r="O1693" s="5"/>
      <c r="P1693" s="5" t="s">
        <v>31</v>
      </c>
      <c r="Q1693" s="5" t="s">
        <v>32</v>
      </c>
      <c r="R1693" s="5" t="s">
        <v>33</v>
      </c>
      <c r="S1693" s="6" t="s">
        <v>377</v>
      </c>
      <c r="T1693" s="8">
        <v>26851000</v>
      </c>
      <c r="U1693" s="8">
        <v>0</v>
      </c>
      <c r="V1693" s="8">
        <v>0</v>
      </c>
      <c r="W1693" s="8">
        <v>26851000</v>
      </c>
      <c r="X1693" s="8">
        <v>0</v>
      </c>
      <c r="Y1693" s="8">
        <v>26851000</v>
      </c>
      <c r="Z1693" s="8">
        <v>0</v>
      </c>
      <c r="AA1693" s="8">
        <v>0</v>
      </c>
      <c r="AB1693" s="8">
        <v>0</v>
      </c>
      <c r="AC1693" s="8">
        <v>0</v>
      </c>
      <c r="AD1693" s="21">
        <v>0</v>
      </c>
    </row>
    <row r="1694" spans="1:30" ht="33.75" x14ac:dyDescent="0.25">
      <c r="A1694" s="20" t="s">
        <v>448</v>
      </c>
      <c r="B1694" s="6" t="s">
        <v>449</v>
      </c>
      <c r="C1694" s="7" t="s">
        <v>400</v>
      </c>
      <c r="D1694" s="7" t="s">
        <v>474</v>
      </c>
      <c r="E1694" s="3" t="str">
        <f>VLOOKUP(Tabla2[[#This Row],[RUBRO]],Hoja9!$B$4:$M$1963,10,0)</f>
        <v xml:space="preserve">CONSTRUCCION </v>
      </c>
      <c r="F1694" s="7" t="str">
        <f>VLOOKUP(Tabla2[[#This Row],[RUBRO]],Hoja9!$B$4:$M$1963,11,0)</f>
        <v>DIRECCION ADMINISTRATIVA</v>
      </c>
      <c r="G1694" s="7" t="str">
        <f>VLOOKUP(Tabla2[[#This Row],[RUBRO]],Hoja9!$B$4:$M$1963,12,0)</f>
        <v>Administrativa CONS</v>
      </c>
      <c r="H1694" s="5" t="s">
        <v>30</v>
      </c>
      <c r="I1694" s="5" t="s">
        <v>301</v>
      </c>
      <c r="J1694" s="5" t="s">
        <v>233</v>
      </c>
      <c r="K1694" s="5" t="s">
        <v>64</v>
      </c>
      <c r="L1694" s="5" t="s">
        <v>42</v>
      </c>
      <c r="M1694" s="5" t="s">
        <v>240</v>
      </c>
      <c r="N1694" s="5"/>
      <c r="O1694" s="5"/>
      <c r="P1694" s="5" t="s">
        <v>31</v>
      </c>
      <c r="Q1694" s="5" t="s">
        <v>171</v>
      </c>
      <c r="R1694" s="5" t="s">
        <v>33</v>
      </c>
      <c r="S1694" s="6" t="s">
        <v>401</v>
      </c>
      <c r="T1694" s="8">
        <v>35000000</v>
      </c>
      <c r="U1694" s="8">
        <v>0</v>
      </c>
      <c r="V1694" s="8">
        <v>0</v>
      </c>
      <c r="W1694" s="8">
        <v>35000000</v>
      </c>
      <c r="X1694" s="8">
        <v>0</v>
      </c>
      <c r="Y1694" s="8">
        <v>16000000</v>
      </c>
      <c r="Z1694" s="8">
        <v>19000000</v>
      </c>
      <c r="AA1694" s="8">
        <v>5285742</v>
      </c>
      <c r="AB1694" s="8">
        <v>5285742</v>
      </c>
      <c r="AC1694" s="8">
        <v>5285742</v>
      </c>
      <c r="AD1694" s="21">
        <v>5285742</v>
      </c>
    </row>
    <row r="1695" spans="1:30" ht="33.75" x14ac:dyDescent="0.25">
      <c r="A1695" s="20" t="s">
        <v>448</v>
      </c>
      <c r="B1695" s="6" t="s">
        <v>449</v>
      </c>
      <c r="C1695" s="7" t="s">
        <v>378</v>
      </c>
      <c r="D1695" s="7" t="s">
        <v>474</v>
      </c>
      <c r="E1695" s="3" t="str">
        <f>VLOOKUP(Tabla2[[#This Row],[RUBRO]],Hoja9!$B$4:$M$1963,10,0)</f>
        <v xml:space="preserve">CONSTRUCCION </v>
      </c>
      <c r="F1695" s="7" t="str">
        <f>VLOOKUP(Tabla2[[#This Row],[RUBRO]],Hoja9!$B$4:$M$1963,11,0)</f>
        <v>DIRECCIÓN DE GESTIÓN HUMANA</v>
      </c>
      <c r="G1695" s="7" t="str">
        <f>VLOOKUP(Tabla2[[#This Row],[RUBRO]],Hoja9!$B$4:$M$1963,12,0)</f>
        <v>Gestión Humana - Pres. Serv</v>
      </c>
      <c r="H1695" s="5" t="s">
        <v>30</v>
      </c>
      <c r="I1695" s="5" t="s">
        <v>301</v>
      </c>
      <c r="J1695" s="5" t="s">
        <v>233</v>
      </c>
      <c r="K1695" s="5" t="s">
        <v>64</v>
      </c>
      <c r="L1695" s="5" t="s">
        <v>42</v>
      </c>
      <c r="M1695" s="5" t="s">
        <v>243</v>
      </c>
      <c r="N1695" s="5"/>
      <c r="O1695" s="5"/>
      <c r="P1695" s="5" t="s">
        <v>31</v>
      </c>
      <c r="Q1695" s="5" t="s">
        <v>171</v>
      </c>
      <c r="R1695" s="5" t="s">
        <v>33</v>
      </c>
      <c r="S1695" s="6" t="s">
        <v>59</v>
      </c>
      <c r="T1695" s="8">
        <v>100280000</v>
      </c>
      <c r="U1695" s="8">
        <v>52948000</v>
      </c>
      <c r="V1695" s="8">
        <v>2510767</v>
      </c>
      <c r="W1695" s="8">
        <v>150717233</v>
      </c>
      <c r="X1695" s="8">
        <v>0</v>
      </c>
      <c r="Y1695" s="8">
        <v>149802200</v>
      </c>
      <c r="Z1695" s="8">
        <v>915033</v>
      </c>
      <c r="AA1695" s="8">
        <v>149802200</v>
      </c>
      <c r="AB1695" s="8">
        <v>73734534</v>
      </c>
      <c r="AC1695" s="8">
        <v>73734534</v>
      </c>
      <c r="AD1695" s="21">
        <v>73734534</v>
      </c>
    </row>
    <row r="1696" spans="1:30" ht="33.75" x14ac:dyDescent="0.25">
      <c r="A1696" s="20" t="s">
        <v>448</v>
      </c>
      <c r="B1696" s="6" t="s">
        <v>449</v>
      </c>
      <c r="C1696" s="7" t="s">
        <v>379</v>
      </c>
      <c r="D1696" s="7" t="s">
        <v>474</v>
      </c>
      <c r="E1696" s="3" t="str">
        <f>VLOOKUP(Tabla2[[#This Row],[RUBRO]],Hoja9!$B$4:$M$1963,10,0)</f>
        <v xml:space="preserve">CONSTRUCCION </v>
      </c>
      <c r="F1696" s="7" t="str">
        <f>VLOOKUP(Tabla2[[#This Row],[RUBRO]],Hoja9!$B$4:$M$1963,11,0)</f>
        <v>DIRECCIÓN DE GESTIÓN HUMANA</v>
      </c>
      <c r="G1696" s="7" t="str">
        <f>VLOOKUP(Tabla2[[#This Row],[RUBRO]],Hoja9!$B$4:$M$1963,12,0)</f>
        <v>Gestión Humana- Viáticos</v>
      </c>
      <c r="H1696" s="5" t="s">
        <v>30</v>
      </c>
      <c r="I1696" s="5" t="s">
        <v>301</v>
      </c>
      <c r="J1696" s="5" t="s">
        <v>233</v>
      </c>
      <c r="K1696" s="5" t="s">
        <v>64</v>
      </c>
      <c r="L1696" s="5" t="s">
        <v>42</v>
      </c>
      <c r="M1696" s="5" t="s">
        <v>246</v>
      </c>
      <c r="N1696" s="5"/>
      <c r="O1696" s="5"/>
      <c r="P1696" s="5" t="s">
        <v>31</v>
      </c>
      <c r="Q1696" s="5" t="s">
        <v>171</v>
      </c>
      <c r="R1696" s="5" t="s">
        <v>33</v>
      </c>
      <c r="S1696" s="6" t="s">
        <v>249</v>
      </c>
      <c r="T1696" s="8">
        <v>8185000</v>
      </c>
      <c r="U1696" s="8">
        <v>0</v>
      </c>
      <c r="V1696" s="8">
        <v>0</v>
      </c>
      <c r="W1696" s="8">
        <v>8185000</v>
      </c>
      <c r="X1696" s="8">
        <v>0</v>
      </c>
      <c r="Y1696" s="8">
        <v>8126723</v>
      </c>
      <c r="Z1696" s="8">
        <v>58277</v>
      </c>
      <c r="AA1696" s="8">
        <v>4969211</v>
      </c>
      <c r="AB1696" s="8">
        <v>3251583</v>
      </c>
      <c r="AC1696" s="8">
        <v>3251583</v>
      </c>
      <c r="AD1696" s="21">
        <v>3251583</v>
      </c>
    </row>
    <row r="1697" spans="1:30" ht="33.75" hidden="1" x14ac:dyDescent="0.25">
      <c r="A1697" s="20" t="s">
        <v>450</v>
      </c>
      <c r="B1697" s="6" t="s">
        <v>451</v>
      </c>
      <c r="C1697" s="7" t="s">
        <v>145</v>
      </c>
      <c r="D1697" s="7" t="s">
        <v>595</v>
      </c>
      <c r="E1697" s="3" t="str">
        <f>VLOOKUP(Tabla2[[#This Row],[RUBRO]],Hoja9!$B$4:$M$1963,10,0)</f>
        <v>FUNCIONAMIENTO</v>
      </c>
      <c r="F1697" s="7" t="str">
        <f>VLOOKUP(Tabla2[[#This Row],[RUBRO]],Hoja9!$B$4:$M$1963,11,0)</f>
        <v>DIRECCION ADMINISTRATIVA</v>
      </c>
      <c r="G1697" s="7" t="str">
        <f>VLOOKUP(Tabla2[[#This Row],[RUBRO]],Hoja9!$B$4:$M$1963,12,0)</f>
        <v>Administrativa</v>
      </c>
      <c r="H1697" s="5" t="s">
        <v>40</v>
      </c>
      <c r="I1697" s="5" t="s">
        <v>77</v>
      </c>
      <c r="J1697" s="5" t="s">
        <v>42</v>
      </c>
      <c r="K1697" s="5" t="s">
        <v>63</v>
      </c>
      <c r="L1697" s="5" t="s">
        <v>143</v>
      </c>
      <c r="M1697" s="5" t="s">
        <v>63</v>
      </c>
      <c r="N1697" s="5"/>
      <c r="O1697" s="5"/>
      <c r="P1697" s="5" t="s">
        <v>31</v>
      </c>
      <c r="Q1697" s="5" t="s">
        <v>32</v>
      </c>
      <c r="R1697" s="5" t="s">
        <v>33</v>
      </c>
      <c r="S1697" s="6" t="s">
        <v>146</v>
      </c>
      <c r="T1697" s="8">
        <v>6523000</v>
      </c>
      <c r="U1697" s="8">
        <v>952556</v>
      </c>
      <c r="V1697" s="8">
        <v>113599</v>
      </c>
      <c r="W1697" s="8">
        <v>7361957</v>
      </c>
      <c r="X1697" s="8">
        <v>0</v>
      </c>
      <c r="Y1697" s="8">
        <v>7361956.0899999999</v>
      </c>
      <c r="Z1697" s="8">
        <v>0.91</v>
      </c>
      <c r="AA1697" s="8">
        <v>7361956.0899999999</v>
      </c>
      <c r="AB1697" s="8">
        <v>7361350.0899999999</v>
      </c>
      <c r="AC1697" s="8">
        <v>7361350.0899999999</v>
      </c>
      <c r="AD1697" s="21">
        <v>7361350.0899999999</v>
      </c>
    </row>
    <row r="1698" spans="1:30" ht="33.75" hidden="1" x14ac:dyDescent="0.25">
      <c r="A1698" s="20" t="s">
        <v>450</v>
      </c>
      <c r="B1698" s="6" t="s">
        <v>451</v>
      </c>
      <c r="C1698" s="7" t="s">
        <v>155</v>
      </c>
      <c r="D1698" s="7" t="s">
        <v>471</v>
      </c>
      <c r="E1698" s="3" t="str">
        <f>VLOOKUP(Tabla2[[#This Row],[RUBRO]],Hoja9!$B$4:$M$1963,10,0)</f>
        <v>FUNCIONAMIENTO</v>
      </c>
      <c r="F1698" s="7" t="str">
        <f>VLOOKUP(Tabla2[[#This Row],[RUBRO]],Hoja9!$B$4:$M$1963,11,0)</f>
        <v>DIRECCION ADMINISTRATIVA</v>
      </c>
      <c r="G1698" s="7" t="str">
        <f>VLOOKUP(Tabla2[[#This Row],[RUBRO]],Hoja9!$B$4:$M$1963,12,0)</f>
        <v>Administrativa</v>
      </c>
      <c r="H1698" s="5" t="s">
        <v>40</v>
      </c>
      <c r="I1698" s="5" t="s">
        <v>77</v>
      </c>
      <c r="J1698" s="5" t="s">
        <v>42</v>
      </c>
      <c r="K1698" s="5" t="s">
        <v>80</v>
      </c>
      <c r="L1698" s="5" t="s">
        <v>80</v>
      </c>
      <c r="M1698" s="5" t="s">
        <v>41</v>
      </c>
      <c r="N1698" s="5"/>
      <c r="O1698" s="5"/>
      <c r="P1698" s="5" t="s">
        <v>31</v>
      </c>
      <c r="Q1698" s="5" t="s">
        <v>32</v>
      </c>
      <c r="R1698" s="5" t="s">
        <v>33</v>
      </c>
      <c r="S1698" s="6" t="s">
        <v>156</v>
      </c>
      <c r="T1698" s="8">
        <v>6500000</v>
      </c>
      <c r="U1698" s="8">
        <v>0</v>
      </c>
      <c r="V1698" s="8">
        <v>70000</v>
      </c>
      <c r="W1698" s="8">
        <v>6430000</v>
      </c>
      <c r="X1698" s="8">
        <v>0</v>
      </c>
      <c r="Y1698" s="8">
        <v>6430000</v>
      </c>
      <c r="Z1698" s="8">
        <v>0</v>
      </c>
      <c r="AA1698" s="8">
        <v>300</v>
      </c>
      <c r="AB1698" s="8">
        <v>0</v>
      </c>
      <c r="AC1698" s="8">
        <v>0</v>
      </c>
      <c r="AD1698" s="21">
        <v>0</v>
      </c>
    </row>
    <row r="1699" spans="1:30" ht="33.75" hidden="1" x14ac:dyDescent="0.25">
      <c r="A1699" s="20" t="s">
        <v>450</v>
      </c>
      <c r="B1699" s="6" t="s">
        <v>451</v>
      </c>
      <c r="C1699" s="7" t="s">
        <v>157</v>
      </c>
      <c r="D1699" s="7" t="s">
        <v>471</v>
      </c>
      <c r="E1699" s="3" t="str">
        <f>VLOOKUP(Tabla2[[#This Row],[RUBRO]],Hoja9!$B$4:$M$1963,10,0)</f>
        <v>FUNCIONAMIENTO</v>
      </c>
      <c r="F1699" s="7" t="str">
        <f>VLOOKUP(Tabla2[[#This Row],[RUBRO]],Hoja9!$B$4:$M$1963,11,0)</f>
        <v>DIRECCION ADMINISTRATIVA</v>
      </c>
      <c r="G1699" s="7" t="str">
        <f>VLOOKUP(Tabla2[[#This Row],[RUBRO]],Hoja9!$B$4:$M$1963,12,0)</f>
        <v>Administrativa</v>
      </c>
      <c r="H1699" s="5" t="s">
        <v>40</v>
      </c>
      <c r="I1699" s="5" t="s">
        <v>77</v>
      </c>
      <c r="J1699" s="5" t="s">
        <v>42</v>
      </c>
      <c r="K1699" s="5" t="s">
        <v>80</v>
      </c>
      <c r="L1699" s="5" t="s">
        <v>80</v>
      </c>
      <c r="M1699" s="5" t="s">
        <v>77</v>
      </c>
      <c r="N1699" s="5"/>
      <c r="O1699" s="5"/>
      <c r="P1699" s="5" t="s">
        <v>31</v>
      </c>
      <c r="Q1699" s="5" t="s">
        <v>32</v>
      </c>
      <c r="R1699" s="5" t="s">
        <v>33</v>
      </c>
      <c r="S1699" s="6" t="s">
        <v>158</v>
      </c>
      <c r="T1699" s="8">
        <v>7900000</v>
      </c>
      <c r="U1699" s="8">
        <v>0</v>
      </c>
      <c r="V1699" s="8">
        <v>0</v>
      </c>
      <c r="W1699" s="8">
        <v>7900000</v>
      </c>
      <c r="X1699" s="8">
        <v>0</v>
      </c>
      <c r="Y1699" s="8">
        <v>7900000</v>
      </c>
      <c r="Z1699" s="8">
        <v>0</v>
      </c>
      <c r="AA1699" s="8">
        <v>1887153.41</v>
      </c>
      <c r="AB1699" s="8">
        <v>0</v>
      </c>
      <c r="AC1699" s="8">
        <v>0</v>
      </c>
      <c r="AD1699" s="21">
        <v>0</v>
      </c>
    </row>
    <row r="1700" spans="1:30" ht="33.75" hidden="1" x14ac:dyDescent="0.25">
      <c r="A1700" s="20" t="s">
        <v>450</v>
      </c>
      <c r="B1700" s="6" t="s">
        <v>451</v>
      </c>
      <c r="C1700" s="7" t="s">
        <v>176</v>
      </c>
      <c r="D1700" s="7" t="s">
        <v>471</v>
      </c>
      <c r="E1700" s="3" t="str">
        <f>VLOOKUP(Tabla2[[#This Row],[RUBRO]],Hoja9!$B$4:$M$1963,10,0)</f>
        <v>FUNCIONAMIENTO</v>
      </c>
      <c r="F1700" s="7" t="str">
        <f>VLOOKUP(Tabla2[[#This Row],[RUBRO]],Hoja9!$B$4:$M$1963,11,0)</f>
        <v>DIRECCION ADMINISTRATIVA</v>
      </c>
      <c r="G1700" s="7" t="str">
        <f>VLOOKUP(Tabla2[[#This Row],[RUBRO]],Hoja9!$B$4:$M$1963,12,0)</f>
        <v>Administrativa</v>
      </c>
      <c r="H1700" s="5" t="s">
        <v>40</v>
      </c>
      <c r="I1700" s="5" t="s">
        <v>77</v>
      </c>
      <c r="J1700" s="5" t="s">
        <v>42</v>
      </c>
      <c r="K1700" s="5" t="s">
        <v>80</v>
      </c>
      <c r="L1700" s="5" t="s">
        <v>64</v>
      </c>
      <c r="M1700" s="5" t="s">
        <v>77</v>
      </c>
      <c r="N1700" s="5"/>
      <c r="O1700" s="5"/>
      <c r="P1700" s="5" t="s">
        <v>31</v>
      </c>
      <c r="Q1700" s="5" t="s">
        <v>32</v>
      </c>
      <c r="R1700" s="5" t="s">
        <v>33</v>
      </c>
      <c r="S1700" s="6" t="s">
        <v>177</v>
      </c>
      <c r="T1700" s="8">
        <v>2000000</v>
      </c>
      <c r="U1700" s="8">
        <v>0</v>
      </c>
      <c r="V1700" s="8">
        <v>0</v>
      </c>
      <c r="W1700" s="8">
        <v>2000000</v>
      </c>
      <c r="X1700" s="8">
        <v>0</v>
      </c>
      <c r="Y1700" s="8">
        <v>2000000</v>
      </c>
      <c r="Z1700" s="8">
        <v>0</v>
      </c>
      <c r="AA1700" s="8">
        <v>2000000</v>
      </c>
      <c r="AB1700" s="8">
        <v>0</v>
      </c>
      <c r="AC1700" s="8">
        <v>0</v>
      </c>
      <c r="AD1700" s="21">
        <v>0</v>
      </c>
    </row>
    <row r="1701" spans="1:30" ht="33.75" hidden="1" x14ac:dyDescent="0.25">
      <c r="A1701" s="20" t="s">
        <v>450</v>
      </c>
      <c r="B1701" s="6" t="s">
        <v>451</v>
      </c>
      <c r="C1701" s="7" t="s">
        <v>184</v>
      </c>
      <c r="D1701" s="7" t="s">
        <v>471</v>
      </c>
      <c r="E1701" s="3" t="str">
        <f>VLOOKUP(Tabla2[[#This Row],[RUBRO]],Hoja9!$B$4:$M$1963,10,0)</f>
        <v>FUNCIONAMIENTO</v>
      </c>
      <c r="F1701" s="7" t="str">
        <f>VLOOKUP(Tabla2[[#This Row],[RUBRO]],Hoja9!$B$4:$M$1963,11,0)</f>
        <v>DIRECCION ADMINISTRATIVA</v>
      </c>
      <c r="G1701" s="7" t="str">
        <f>VLOOKUP(Tabla2[[#This Row],[RUBRO]],Hoja9!$B$4:$M$1963,12,0)</f>
        <v>Administrativa</v>
      </c>
      <c r="H1701" s="5" t="s">
        <v>40</v>
      </c>
      <c r="I1701" s="5" t="s">
        <v>77</v>
      </c>
      <c r="J1701" s="5" t="s">
        <v>42</v>
      </c>
      <c r="K1701" s="5" t="s">
        <v>80</v>
      </c>
      <c r="L1701" s="5" t="s">
        <v>64</v>
      </c>
      <c r="M1701" s="5" t="s">
        <v>98</v>
      </c>
      <c r="N1701" s="5"/>
      <c r="O1701" s="5"/>
      <c r="P1701" s="5" t="s">
        <v>31</v>
      </c>
      <c r="Q1701" s="5" t="s">
        <v>32</v>
      </c>
      <c r="R1701" s="5" t="s">
        <v>33</v>
      </c>
      <c r="S1701" s="6" t="s">
        <v>185</v>
      </c>
      <c r="T1701" s="8">
        <v>1500000</v>
      </c>
      <c r="U1701" s="8">
        <v>0</v>
      </c>
      <c r="V1701" s="8">
        <v>0</v>
      </c>
      <c r="W1701" s="8">
        <v>1500000</v>
      </c>
      <c r="X1701" s="8">
        <v>0</v>
      </c>
      <c r="Y1701" s="8">
        <v>1500000</v>
      </c>
      <c r="Z1701" s="8">
        <v>0</v>
      </c>
      <c r="AA1701" s="8">
        <v>200</v>
      </c>
      <c r="AB1701" s="8">
        <v>0</v>
      </c>
      <c r="AC1701" s="8">
        <v>0</v>
      </c>
      <c r="AD1701" s="21">
        <v>0</v>
      </c>
    </row>
    <row r="1702" spans="1:30" ht="33.75" hidden="1" x14ac:dyDescent="0.25">
      <c r="A1702" s="20" t="s">
        <v>450</v>
      </c>
      <c r="B1702" s="6" t="s">
        <v>451</v>
      </c>
      <c r="C1702" s="7" t="s">
        <v>200</v>
      </c>
      <c r="D1702" s="7" t="s">
        <v>471</v>
      </c>
      <c r="E1702" s="3" t="str">
        <f>VLOOKUP(Tabla2[[#This Row],[RUBRO]],Hoja9!$B$4:$M$1963,10,0)</f>
        <v>FUNCIONAMIENTO</v>
      </c>
      <c r="F1702" s="7" t="str">
        <f>VLOOKUP(Tabla2[[#This Row],[RUBRO]],Hoja9!$B$4:$M$1963,11,0)</f>
        <v>DIRECCION ADMINISTRATIVA</v>
      </c>
      <c r="G1702" s="7" t="str">
        <f>VLOOKUP(Tabla2[[#This Row],[RUBRO]],Hoja9!$B$4:$M$1963,12,0)</f>
        <v>Administrativa</v>
      </c>
      <c r="H1702" s="5" t="s">
        <v>40</v>
      </c>
      <c r="I1702" s="5" t="s">
        <v>77</v>
      </c>
      <c r="J1702" s="5" t="s">
        <v>42</v>
      </c>
      <c r="K1702" s="5" t="s">
        <v>80</v>
      </c>
      <c r="L1702" s="5" t="s">
        <v>81</v>
      </c>
      <c r="M1702" s="5" t="s">
        <v>41</v>
      </c>
      <c r="N1702" s="5"/>
      <c r="O1702" s="5"/>
      <c r="P1702" s="5" t="s">
        <v>31</v>
      </c>
      <c r="Q1702" s="5" t="s">
        <v>32</v>
      </c>
      <c r="R1702" s="5" t="s">
        <v>33</v>
      </c>
      <c r="S1702" s="6" t="s">
        <v>201</v>
      </c>
      <c r="T1702" s="8">
        <v>15500000</v>
      </c>
      <c r="U1702" s="8">
        <v>0</v>
      </c>
      <c r="V1702" s="8">
        <v>0</v>
      </c>
      <c r="W1702" s="8">
        <v>15500000</v>
      </c>
      <c r="X1702" s="8">
        <v>0</v>
      </c>
      <c r="Y1702" s="8">
        <v>3722940</v>
      </c>
      <c r="Z1702" s="8">
        <v>11777060</v>
      </c>
      <c r="AA1702" s="8">
        <v>3722940</v>
      </c>
      <c r="AB1702" s="8">
        <v>3667152.79</v>
      </c>
      <c r="AC1702" s="8">
        <v>3667152.79</v>
      </c>
      <c r="AD1702" s="21">
        <v>3667152.79</v>
      </c>
    </row>
    <row r="1703" spans="1:30" ht="33.75" hidden="1" x14ac:dyDescent="0.25">
      <c r="A1703" s="20" t="s">
        <v>450</v>
      </c>
      <c r="B1703" s="6" t="s">
        <v>451</v>
      </c>
      <c r="C1703" s="7" t="s">
        <v>202</v>
      </c>
      <c r="D1703" s="7" t="s">
        <v>471</v>
      </c>
      <c r="E1703" s="3" t="str">
        <f>VLOOKUP(Tabla2[[#This Row],[RUBRO]],Hoja9!$B$4:$M$1963,10,0)</f>
        <v>FUNCIONAMIENTO</v>
      </c>
      <c r="F1703" s="7" t="str">
        <f>VLOOKUP(Tabla2[[#This Row],[RUBRO]],Hoja9!$B$4:$M$1963,11,0)</f>
        <v>DIRECCION ADMINISTRATIVA</v>
      </c>
      <c r="G1703" s="7" t="str">
        <f>VLOOKUP(Tabla2[[#This Row],[RUBRO]],Hoja9!$B$4:$M$1963,12,0)</f>
        <v>Administrativa</v>
      </c>
      <c r="H1703" s="5" t="s">
        <v>40</v>
      </c>
      <c r="I1703" s="5" t="s">
        <v>77</v>
      </c>
      <c r="J1703" s="5" t="s">
        <v>42</v>
      </c>
      <c r="K1703" s="5" t="s">
        <v>80</v>
      </c>
      <c r="L1703" s="5" t="s">
        <v>81</v>
      </c>
      <c r="M1703" s="5" t="s">
        <v>77</v>
      </c>
      <c r="N1703" s="5"/>
      <c r="O1703" s="5"/>
      <c r="P1703" s="5" t="s">
        <v>31</v>
      </c>
      <c r="Q1703" s="5" t="s">
        <v>32</v>
      </c>
      <c r="R1703" s="5" t="s">
        <v>33</v>
      </c>
      <c r="S1703" s="6" t="s">
        <v>203</v>
      </c>
      <c r="T1703" s="8">
        <v>51000000</v>
      </c>
      <c r="U1703" s="8">
        <v>0</v>
      </c>
      <c r="V1703" s="8">
        <v>0</v>
      </c>
      <c r="W1703" s="8">
        <v>51000000</v>
      </c>
      <c r="X1703" s="8">
        <v>0</v>
      </c>
      <c r="Y1703" s="8">
        <v>37951179</v>
      </c>
      <c r="Z1703" s="8">
        <v>13048821</v>
      </c>
      <c r="AA1703" s="8">
        <v>37951179</v>
      </c>
      <c r="AB1703" s="8">
        <v>37803723.869999997</v>
      </c>
      <c r="AC1703" s="8">
        <v>37803723.869999997</v>
      </c>
      <c r="AD1703" s="21">
        <v>37803723.869999997</v>
      </c>
    </row>
    <row r="1704" spans="1:30" ht="33.75" hidden="1" x14ac:dyDescent="0.25">
      <c r="A1704" s="20" t="s">
        <v>450</v>
      </c>
      <c r="B1704" s="6" t="s">
        <v>451</v>
      </c>
      <c r="C1704" s="7" t="s">
        <v>404</v>
      </c>
      <c r="D1704" s="7" t="s">
        <v>471</v>
      </c>
      <c r="E1704" s="3" t="str">
        <f>VLOOKUP(Tabla2[[#This Row],[RUBRO]],Hoja9!$B$4:$M$1963,10,0)</f>
        <v>FUNCIONAMIENTO</v>
      </c>
      <c r="F1704" s="7" t="str">
        <f>VLOOKUP(Tabla2[[#This Row],[RUBRO]],Hoja9!$B$4:$M$1963,11,0)</f>
        <v>DIRECCION ADMINISTRATIVA</v>
      </c>
      <c r="G1704" s="7" t="str">
        <f>VLOOKUP(Tabla2[[#This Row],[RUBRO]],Hoja9!$B$4:$M$1963,12,0)</f>
        <v>Administrativa</v>
      </c>
      <c r="H1704" s="5" t="s">
        <v>40</v>
      </c>
      <c r="I1704" s="5" t="s">
        <v>77</v>
      </c>
      <c r="J1704" s="5" t="s">
        <v>42</v>
      </c>
      <c r="K1704" s="5" t="s">
        <v>80</v>
      </c>
      <c r="L1704" s="5" t="s">
        <v>81</v>
      </c>
      <c r="M1704" s="5" t="s">
        <v>63</v>
      </c>
      <c r="N1704" s="5"/>
      <c r="O1704" s="5"/>
      <c r="P1704" s="5" t="s">
        <v>31</v>
      </c>
      <c r="Q1704" s="5" t="s">
        <v>32</v>
      </c>
      <c r="R1704" s="5" t="s">
        <v>33</v>
      </c>
      <c r="S1704" s="6" t="s">
        <v>405</v>
      </c>
      <c r="T1704" s="8">
        <v>800000</v>
      </c>
      <c r="U1704" s="8">
        <v>0</v>
      </c>
      <c r="V1704" s="8">
        <v>0</v>
      </c>
      <c r="W1704" s="8">
        <v>800000</v>
      </c>
      <c r="X1704" s="8">
        <v>0</v>
      </c>
      <c r="Y1704" s="8">
        <v>452400</v>
      </c>
      <c r="Z1704" s="8">
        <v>347600</v>
      </c>
      <c r="AA1704" s="8">
        <v>452400</v>
      </c>
      <c r="AB1704" s="8">
        <v>449884</v>
      </c>
      <c r="AC1704" s="8">
        <v>449884</v>
      </c>
      <c r="AD1704" s="21">
        <v>449884</v>
      </c>
    </row>
    <row r="1705" spans="1:30" ht="33.75" hidden="1" x14ac:dyDescent="0.25">
      <c r="A1705" s="20" t="s">
        <v>450</v>
      </c>
      <c r="B1705" s="6" t="s">
        <v>451</v>
      </c>
      <c r="C1705" s="7" t="s">
        <v>206</v>
      </c>
      <c r="D1705" s="7" t="s">
        <v>471</v>
      </c>
      <c r="E1705" s="3" t="str">
        <f>VLOOKUP(Tabla2[[#This Row],[RUBRO]],Hoja9!$B$4:$M$1963,10,0)</f>
        <v>FUNCIONAMIENTO</v>
      </c>
      <c r="F1705" s="7" t="str">
        <f>VLOOKUP(Tabla2[[#This Row],[RUBRO]],Hoja9!$B$4:$M$1963,11,0)</f>
        <v>DIRECCION ADMINISTRATIVA</v>
      </c>
      <c r="G1705" s="7" t="str">
        <f>VLOOKUP(Tabla2[[#This Row],[RUBRO]],Hoja9!$B$4:$M$1963,12,0)</f>
        <v>Administrativa</v>
      </c>
      <c r="H1705" s="5" t="s">
        <v>40</v>
      </c>
      <c r="I1705" s="5" t="s">
        <v>77</v>
      </c>
      <c r="J1705" s="5" t="s">
        <v>42</v>
      </c>
      <c r="K1705" s="5" t="s">
        <v>80</v>
      </c>
      <c r="L1705" s="5" t="s">
        <v>81</v>
      </c>
      <c r="M1705" s="5" t="s">
        <v>138</v>
      </c>
      <c r="N1705" s="5"/>
      <c r="O1705" s="5"/>
      <c r="P1705" s="5" t="s">
        <v>31</v>
      </c>
      <c r="Q1705" s="5" t="s">
        <v>32</v>
      </c>
      <c r="R1705" s="5" t="s">
        <v>33</v>
      </c>
      <c r="S1705" s="6" t="s">
        <v>207</v>
      </c>
      <c r="T1705" s="8">
        <v>4000000</v>
      </c>
      <c r="U1705" s="8">
        <v>0</v>
      </c>
      <c r="V1705" s="8">
        <v>0</v>
      </c>
      <c r="W1705" s="8">
        <v>4000000</v>
      </c>
      <c r="X1705" s="8">
        <v>0</v>
      </c>
      <c r="Y1705" s="8">
        <v>3550345</v>
      </c>
      <c r="Z1705" s="8">
        <v>449655</v>
      </c>
      <c r="AA1705" s="8">
        <v>3550345</v>
      </c>
      <c r="AB1705" s="8">
        <v>3541380.58</v>
      </c>
      <c r="AC1705" s="8">
        <v>3541380.58</v>
      </c>
      <c r="AD1705" s="21">
        <v>3541380.58</v>
      </c>
    </row>
    <row r="1706" spans="1:30" ht="33.75" hidden="1" x14ac:dyDescent="0.25">
      <c r="A1706" s="20" t="s">
        <v>450</v>
      </c>
      <c r="B1706" s="6" t="s">
        <v>451</v>
      </c>
      <c r="C1706" s="7" t="s">
        <v>212</v>
      </c>
      <c r="D1706" s="7" t="s">
        <v>471</v>
      </c>
      <c r="E1706" s="3" t="str">
        <f>VLOOKUP(Tabla2[[#This Row],[RUBRO]],Hoja9!$B$4:$M$1963,10,0)</f>
        <v>FUNCIONAMIENTO</v>
      </c>
      <c r="F1706" s="7" t="str">
        <f>VLOOKUP(Tabla2[[#This Row],[RUBRO]],Hoja9!$B$4:$M$1963,11,0)</f>
        <v>DIRECCIÓN DE GESTIÓN HUMANA</v>
      </c>
      <c r="G1706" s="7" t="str">
        <f>VLOOKUP(Tabla2[[#This Row],[RUBRO]],Hoja9!$B$4:$M$1963,12,0)</f>
        <v>Gestión Humana</v>
      </c>
      <c r="H1706" s="5" t="s">
        <v>40</v>
      </c>
      <c r="I1706" s="5" t="s">
        <v>77</v>
      </c>
      <c r="J1706" s="5" t="s">
        <v>42</v>
      </c>
      <c r="K1706" s="5" t="s">
        <v>80</v>
      </c>
      <c r="L1706" s="5" t="s">
        <v>65</v>
      </c>
      <c r="M1706" s="5" t="s">
        <v>77</v>
      </c>
      <c r="N1706" s="5"/>
      <c r="O1706" s="5"/>
      <c r="P1706" s="5" t="s">
        <v>31</v>
      </c>
      <c r="Q1706" s="5" t="s">
        <v>32</v>
      </c>
      <c r="R1706" s="5" t="s">
        <v>33</v>
      </c>
      <c r="S1706" s="6" t="s">
        <v>213</v>
      </c>
      <c r="T1706" s="8">
        <v>12000000</v>
      </c>
      <c r="U1706" s="8">
        <v>0</v>
      </c>
      <c r="V1706" s="8">
        <v>0</v>
      </c>
      <c r="W1706" s="8">
        <v>12000000</v>
      </c>
      <c r="X1706" s="8">
        <v>0</v>
      </c>
      <c r="Y1706" s="8">
        <v>7426545</v>
      </c>
      <c r="Z1706" s="8">
        <v>4573455</v>
      </c>
      <c r="AA1706" s="8">
        <v>7426545</v>
      </c>
      <c r="AB1706" s="8">
        <v>6335773.04</v>
      </c>
      <c r="AC1706" s="8">
        <v>6335773.04</v>
      </c>
      <c r="AD1706" s="21">
        <v>6335773.04</v>
      </c>
    </row>
    <row r="1707" spans="1:30" ht="22.5" hidden="1" x14ac:dyDescent="0.25">
      <c r="A1707" s="20" t="s">
        <v>450</v>
      </c>
      <c r="B1707" s="6" t="s">
        <v>451</v>
      </c>
      <c r="C1707" s="7" t="s">
        <v>214</v>
      </c>
      <c r="D1707" s="7" t="s">
        <v>471</v>
      </c>
      <c r="E1707" s="3" t="str">
        <f>VLOOKUP(Tabla2[[#This Row],[RUBRO]],Hoja9!$B$4:$M$1963,10,0)</f>
        <v>FUNCIONAMIENTO</v>
      </c>
      <c r="F1707" s="7" t="str">
        <f>VLOOKUP(Tabla2[[#This Row],[RUBRO]],Hoja9!$B$4:$M$1963,11,0)</f>
        <v>OFICINA JURIDICA</v>
      </c>
      <c r="G1707" s="7" t="str">
        <f>VLOOKUP(Tabla2[[#This Row],[RUBRO]],Hoja9!$B$4:$M$1963,12,0)</f>
        <v>Jurídica</v>
      </c>
      <c r="H1707" s="5" t="s">
        <v>40</v>
      </c>
      <c r="I1707" s="5" t="s">
        <v>77</v>
      </c>
      <c r="J1707" s="5" t="s">
        <v>42</v>
      </c>
      <c r="K1707" s="5" t="s">
        <v>80</v>
      </c>
      <c r="L1707" s="5" t="s">
        <v>123</v>
      </c>
      <c r="M1707" s="5"/>
      <c r="N1707" s="5"/>
      <c r="O1707" s="5"/>
      <c r="P1707" s="5" t="s">
        <v>31</v>
      </c>
      <c r="Q1707" s="5" t="s">
        <v>32</v>
      </c>
      <c r="R1707" s="5" t="s">
        <v>33</v>
      </c>
      <c r="S1707" s="6" t="s">
        <v>215</v>
      </c>
      <c r="T1707" s="8">
        <v>0</v>
      </c>
      <c r="U1707" s="8">
        <v>500000</v>
      </c>
      <c r="V1707" s="8">
        <v>0</v>
      </c>
      <c r="W1707" s="8">
        <v>500000</v>
      </c>
      <c r="X1707" s="8">
        <v>0</v>
      </c>
      <c r="Y1707" s="8">
        <v>0</v>
      </c>
      <c r="Z1707" s="8">
        <v>500000</v>
      </c>
      <c r="AA1707" s="8">
        <v>0</v>
      </c>
      <c r="AB1707" s="8">
        <v>0</v>
      </c>
      <c r="AC1707" s="8">
        <v>0</v>
      </c>
      <c r="AD1707" s="21">
        <v>0</v>
      </c>
    </row>
    <row r="1708" spans="1:30" ht="33.75" hidden="1" x14ac:dyDescent="0.25">
      <c r="A1708" s="20" t="s">
        <v>450</v>
      </c>
      <c r="B1708" s="6" t="s">
        <v>451</v>
      </c>
      <c r="C1708" s="7" t="s">
        <v>216</v>
      </c>
      <c r="D1708" s="7" t="s">
        <v>471</v>
      </c>
      <c r="E1708" s="3" t="str">
        <f>VLOOKUP(Tabla2[[#This Row],[RUBRO]],Hoja9!$B$4:$M$1963,10,0)</f>
        <v>FUNCIONAMIENTO</v>
      </c>
      <c r="F1708" s="7" t="str">
        <f>VLOOKUP(Tabla2[[#This Row],[RUBRO]],Hoja9!$B$4:$M$1963,11,0)</f>
        <v>DIRECCIÓN DE GESTIÓN HUMANA</v>
      </c>
      <c r="G1708" s="7" t="str">
        <f>VLOOKUP(Tabla2[[#This Row],[RUBRO]],Hoja9!$B$4:$M$1963,12,0)</f>
        <v>Gestión Humana</v>
      </c>
      <c r="H1708" s="5" t="s">
        <v>40</v>
      </c>
      <c r="I1708" s="5" t="s">
        <v>77</v>
      </c>
      <c r="J1708" s="5" t="s">
        <v>42</v>
      </c>
      <c r="K1708" s="5" t="s">
        <v>80</v>
      </c>
      <c r="L1708" s="5" t="s">
        <v>171</v>
      </c>
      <c r="M1708" s="5" t="s">
        <v>80</v>
      </c>
      <c r="N1708" s="5"/>
      <c r="O1708" s="5"/>
      <c r="P1708" s="5" t="s">
        <v>31</v>
      </c>
      <c r="Q1708" s="5" t="s">
        <v>32</v>
      </c>
      <c r="R1708" s="5" t="s">
        <v>33</v>
      </c>
      <c r="S1708" s="6" t="s">
        <v>217</v>
      </c>
      <c r="T1708" s="8">
        <v>21370262</v>
      </c>
      <c r="U1708" s="8">
        <v>0</v>
      </c>
      <c r="V1708" s="8">
        <v>0</v>
      </c>
      <c r="W1708" s="8">
        <v>21370262</v>
      </c>
      <c r="X1708" s="8">
        <v>0</v>
      </c>
      <c r="Y1708" s="8">
        <v>20482409</v>
      </c>
      <c r="Z1708" s="8">
        <v>887853</v>
      </c>
      <c r="AA1708" s="8">
        <v>20482409</v>
      </c>
      <c r="AB1708" s="8">
        <v>0</v>
      </c>
      <c r="AC1708" s="8">
        <v>0</v>
      </c>
      <c r="AD1708" s="21">
        <v>0</v>
      </c>
    </row>
    <row r="1709" spans="1:30" ht="33.75" x14ac:dyDescent="0.25">
      <c r="A1709" s="20" t="s">
        <v>450</v>
      </c>
      <c r="B1709" s="6" t="s">
        <v>451</v>
      </c>
      <c r="C1709" s="7" t="s">
        <v>231</v>
      </c>
      <c r="D1709" s="7" t="s">
        <v>472</v>
      </c>
      <c r="E1709" s="3" t="str">
        <f>VLOOKUP(Tabla2[[#This Row],[RUBRO]],Hoja9!$B$4:$M$1963,10,0)</f>
        <v>NUTRICION</v>
      </c>
      <c r="F1709" s="7" t="str">
        <f>VLOOKUP(Tabla2[[#This Row],[RUBRO]],Hoja9!$B$4:$M$1963,11,0)</f>
        <v xml:space="preserve">DIRECCIÓN DE NUTRICIÓN </v>
      </c>
      <c r="G1709" s="7" t="str">
        <f>VLOOKUP(Tabla2[[#This Row],[RUBRO]],Hoja9!$B$4:$M$1963,12,0)</f>
        <v>Nutrición</v>
      </c>
      <c r="H1709" s="5" t="s">
        <v>30</v>
      </c>
      <c r="I1709" s="5" t="s">
        <v>232</v>
      </c>
      <c r="J1709" s="5" t="s">
        <v>233</v>
      </c>
      <c r="K1709" s="5" t="s">
        <v>41</v>
      </c>
      <c r="L1709" s="5" t="s">
        <v>42</v>
      </c>
      <c r="M1709" s="5" t="s">
        <v>234</v>
      </c>
      <c r="N1709" s="5"/>
      <c r="O1709" s="5"/>
      <c r="P1709" s="5" t="s">
        <v>31</v>
      </c>
      <c r="Q1709" s="5" t="s">
        <v>32</v>
      </c>
      <c r="R1709" s="5" t="s">
        <v>33</v>
      </c>
      <c r="S1709" s="6" t="s">
        <v>235</v>
      </c>
      <c r="T1709" s="8">
        <v>431376160</v>
      </c>
      <c r="U1709" s="8">
        <v>0</v>
      </c>
      <c r="V1709" s="8">
        <v>22197509</v>
      </c>
      <c r="W1709" s="8">
        <v>409178651</v>
      </c>
      <c r="X1709" s="8">
        <v>0</v>
      </c>
      <c r="Y1709" s="8">
        <v>409178651</v>
      </c>
      <c r="Z1709" s="8">
        <v>0</v>
      </c>
      <c r="AA1709" s="8">
        <v>409178651</v>
      </c>
      <c r="AB1709" s="8">
        <v>26858828</v>
      </c>
      <c r="AC1709" s="8">
        <v>26858828</v>
      </c>
      <c r="AD1709" s="21">
        <v>26858828</v>
      </c>
    </row>
    <row r="1710" spans="1:30" ht="33.75" x14ac:dyDescent="0.25">
      <c r="A1710" s="20" t="s">
        <v>450</v>
      </c>
      <c r="B1710" s="6" t="s">
        <v>451</v>
      </c>
      <c r="C1710" s="7" t="s">
        <v>242</v>
      </c>
      <c r="D1710" s="7" t="s">
        <v>472</v>
      </c>
      <c r="E1710" s="3" t="str">
        <f>VLOOKUP(Tabla2[[#This Row],[RUBRO]],Hoja9!$B$4:$M$1963,10,0)</f>
        <v>NUTRICION</v>
      </c>
      <c r="F1710" s="7" t="str">
        <f>VLOOKUP(Tabla2[[#This Row],[RUBRO]],Hoja9!$B$4:$M$1963,11,0)</f>
        <v xml:space="preserve">DIRECCIÓN DE NUTRICIÓN </v>
      </c>
      <c r="G1710" s="7" t="str">
        <f>VLOOKUP(Tabla2[[#This Row],[RUBRO]],Hoja9!$B$4:$M$1963,12,0)</f>
        <v>Nutrición</v>
      </c>
      <c r="H1710" s="5" t="s">
        <v>30</v>
      </c>
      <c r="I1710" s="5" t="s">
        <v>232</v>
      </c>
      <c r="J1710" s="5" t="s">
        <v>233</v>
      </c>
      <c r="K1710" s="5" t="s">
        <v>41</v>
      </c>
      <c r="L1710" s="5" t="s">
        <v>42</v>
      </c>
      <c r="M1710" s="5" t="s">
        <v>243</v>
      </c>
      <c r="N1710" s="5"/>
      <c r="O1710" s="5"/>
      <c r="P1710" s="5" t="s">
        <v>31</v>
      </c>
      <c r="Q1710" s="5" t="s">
        <v>32</v>
      </c>
      <c r="R1710" s="5" t="s">
        <v>33</v>
      </c>
      <c r="S1710" s="6" t="s">
        <v>244</v>
      </c>
      <c r="T1710" s="8">
        <v>118547499</v>
      </c>
      <c r="U1710" s="8">
        <v>0</v>
      </c>
      <c r="V1710" s="8">
        <v>50053410</v>
      </c>
      <c r="W1710" s="8">
        <v>68494089</v>
      </c>
      <c r="X1710" s="8">
        <v>0</v>
      </c>
      <c r="Y1710" s="8">
        <v>68494089</v>
      </c>
      <c r="Z1710" s="8">
        <v>0</v>
      </c>
      <c r="AA1710" s="8">
        <v>68494089</v>
      </c>
      <c r="AB1710" s="8">
        <v>30253320</v>
      </c>
      <c r="AC1710" s="8">
        <v>30253320</v>
      </c>
      <c r="AD1710" s="21">
        <v>30253320</v>
      </c>
    </row>
    <row r="1711" spans="1:30" ht="33.75" x14ac:dyDescent="0.25">
      <c r="A1711" s="20" t="s">
        <v>450</v>
      </c>
      <c r="B1711" s="6" t="s">
        <v>451</v>
      </c>
      <c r="C1711" s="7" t="s">
        <v>245</v>
      </c>
      <c r="D1711" s="7" t="s">
        <v>472</v>
      </c>
      <c r="E1711" s="3" t="str">
        <f>VLOOKUP(Tabla2[[#This Row],[RUBRO]],Hoja9!$B$4:$M$1963,10,0)</f>
        <v>NUTRICION</v>
      </c>
      <c r="F1711" s="7" t="str">
        <f>VLOOKUP(Tabla2[[#This Row],[RUBRO]],Hoja9!$B$4:$M$1963,11,0)</f>
        <v>DIRECCIÓN DE GESTIÓN HUMANA</v>
      </c>
      <c r="G1711" s="7" t="str">
        <f>VLOOKUP(Tabla2[[#This Row],[RUBRO]],Hoja9!$B$4:$M$1963,12,0)</f>
        <v>Gestión Humana - Pres. Serv</v>
      </c>
      <c r="H1711" s="5" t="s">
        <v>30</v>
      </c>
      <c r="I1711" s="5" t="s">
        <v>232</v>
      </c>
      <c r="J1711" s="5" t="s">
        <v>233</v>
      </c>
      <c r="K1711" s="5" t="s">
        <v>41</v>
      </c>
      <c r="L1711" s="5" t="s">
        <v>42</v>
      </c>
      <c r="M1711" s="5" t="s">
        <v>246</v>
      </c>
      <c r="N1711" s="5"/>
      <c r="O1711" s="5"/>
      <c r="P1711" s="5" t="s">
        <v>31</v>
      </c>
      <c r="Q1711" s="5" t="s">
        <v>32</v>
      </c>
      <c r="R1711" s="5" t="s">
        <v>33</v>
      </c>
      <c r="S1711" s="6" t="s">
        <v>59</v>
      </c>
      <c r="T1711" s="8">
        <v>34652812</v>
      </c>
      <c r="U1711" s="8">
        <v>0</v>
      </c>
      <c r="V1711" s="8">
        <v>0</v>
      </c>
      <c r="W1711" s="8">
        <v>34652812</v>
      </c>
      <c r="X1711" s="8">
        <v>0</v>
      </c>
      <c r="Y1711" s="8">
        <v>31524619</v>
      </c>
      <c r="Z1711" s="8">
        <v>3128193</v>
      </c>
      <c r="AA1711" s="8">
        <v>31524619</v>
      </c>
      <c r="AB1711" s="8">
        <v>13380224</v>
      </c>
      <c r="AC1711" s="8">
        <v>13380224</v>
      </c>
      <c r="AD1711" s="21">
        <v>13380224</v>
      </c>
    </row>
    <row r="1712" spans="1:30" ht="33.75" x14ac:dyDescent="0.25">
      <c r="A1712" s="20" t="s">
        <v>450</v>
      </c>
      <c r="B1712" s="6" t="s">
        <v>451</v>
      </c>
      <c r="C1712" s="7" t="s">
        <v>247</v>
      </c>
      <c r="D1712" s="7" t="s">
        <v>472</v>
      </c>
      <c r="E1712" s="3" t="str">
        <f>VLOOKUP(Tabla2[[#This Row],[RUBRO]],Hoja9!$B$4:$M$1963,10,0)</f>
        <v>NUTRICION</v>
      </c>
      <c r="F1712" s="7" t="str">
        <f>VLOOKUP(Tabla2[[#This Row],[RUBRO]],Hoja9!$B$4:$M$1963,11,0)</f>
        <v>DIRECCIÓN DE GESTIÓN HUMANA</v>
      </c>
      <c r="G1712" s="7" t="str">
        <f>VLOOKUP(Tabla2[[#This Row],[RUBRO]],Hoja9!$B$4:$M$1963,12,0)</f>
        <v>Gestión Humana- Viáticos</v>
      </c>
      <c r="H1712" s="5" t="s">
        <v>30</v>
      </c>
      <c r="I1712" s="5" t="s">
        <v>232</v>
      </c>
      <c r="J1712" s="5" t="s">
        <v>233</v>
      </c>
      <c r="K1712" s="5" t="s">
        <v>41</v>
      </c>
      <c r="L1712" s="5" t="s">
        <v>42</v>
      </c>
      <c r="M1712" s="5" t="s">
        <v>248</v>
      </c>
      <c r="N1712" s="5"/>
      <c r="O1712" s="5"/>
      <c r="P1712" s="5" t="s">
        <v>31</v>
      </c>
      <c r="Q1712" s="5" t="s">
        <v>32</v>
      </c>
      <c r="R1712" s="5" t="s">
        <v>33</v>
      </c>
      <c r="S1712" s="6" t="s">
        <v>249</v>
      </c>
      <c r="T1712" s="8">
        <v>14258018</v>
      </c>
      <c r="U1712" s="8">
        <v>0</v>
      </c>
      <c r="V1712" s="8">
        <v>0</v>
      </c>
      <c r="W1712" s="8">
        <v>14258018</v>
      </c>
      <c r="X1712" s="8">
        <v>0</v>
      </c>
      <c r="Y1712" s="8">
        <v>6561721</v>
      </c>
      <c r="Z1712" s="8">
        <v>7696297</v>
      </c>
      <c r="AA1712" s="8">
        <v>6561721</v>
      </c>
      <c r="AB1712" s="8">
        <v>5665104</v>
      </c>
      <c r="AC1712" s="8">
        <v>5665104</v>
      </c>
      <c r="AD1712" s="21">
        <v>5665104</v>
      </c>
    </row>
    <row r="1713" spans="1:30" ht="33.75" x14ac:dyDescent="0.25">
      <c r="A1713" s="20" t="s">
        <v>450</v>
      </c>
      <c r="B1713" s="6" t="s">
        <v>451</v>
      </c>
      <c r="C1713" s="7" t="s">
        <v>45</v>
      </c>
      <c r="D1713" s="7" t="s">
        <v>29</v>
      </c>
      <c r="E1713" s="3" t="str">
        <f>VLOOKUP(Tabla2[[#This Row],[RUBRO]],Hoja9!$B$4:$M$1963,10,0)</f>
        <v>PROTECCION</v>
      </c>
      <c r="F1713" s="7" t="str">
        <f>VLOOKUP(Tabla2[[#This Row],[RUBRO]],Hoja9!$B$4:$M$1963,11,0)</f>
        <v xml:space="preserve">DIRECCIÓN DE PROTECCIÓN </v>
      </c>
      <c r="G1713" s="7" t="str">
        <f>VLOOKUP(Tabla2[[#This Row],[RUBRO]],Hoja9!$B$4:$M$1963,12,0)</f>
        <v>Dirección de Protección</v>
      </c>
      <c r="H1713" s="5" t="s">
        <v>30</v>
      </c>
      <c r="I1713" s="5" t="s">
        <v>232</v>
      </c>
      <c r="J1713" s="5" t="s">
        <v>233</v>
      </c>
      <c r="K1713" s="5" t="s">
        <v>63</v>
      </c>
      <c r="L1713" s="5" t="s">
        <v>42</v>
      </c>
      <c r="M1713" s="5" t="s">
        <v>237</v>
      </c>
      <c r="N1713" s="5"/>
      <c r="O1713" s="5"/>
      <c r="P1713" s="5" t="s">
        <v>31</v>
      </c>
      <c r="Q1713" s="5" t="s">
        <v>32</v>
      </c>
      <c r="R1713" s="5" t="s">
        <v>33</v>
      </c>
      <c r="S1713" s="6" t="s">
        <v>48</v>
      </c>
      <c r="T1713" s="8">
        <v>2800481882</v>
      </c>
      <c r="U1713" s="8">
        <v>1833475</v>
      </c>
      <c r="V1713" s="8">
        <v>40689554</v>
      </c>
      <c r="W1713" s="8">
        <v>2761625803</v>
      </c>
      <c r="X1713" s="8">
        <v>0</v>
      </c>
      <c r="Y1713" s="8">
        <v>2761625803</v>
      </c>
      <c r="Z1713" s="8">
        <v>0</v>
      </c>
      <c r="AA1713" s="8">
        <v>2761625803</v>
      </c>
      <c r="AB1713" s="8">
        <v>1180455118</v>
      </c>
      <c r="AC1713" s="8">
        <v>1180455118</v>
      </c>
      <c r="AD1713" s="21">
        <v>1180455118</v>
      </c>
    </row>
    <row r="1714" spans="1:30" ht="33.75" x14ac:dyDescent="0.25">
      <c r="A1714" s="20" t="s">
        <v>450</v>
      </c>
      <c r="B1714" s="6" t="s">
        <v>451</v>
      </c>
      <c r="C1714" s="7" t="s">
        <v>385</v>
      </c>
      <c r="D1714" s="7" t="s">
        <v>29</v>
      </c>
      <c r="E1714" s="3" t="str">
        <f>VLOOKUP(Tabla2[[#This Row],[RUBRO]],Hoja9!$B$4:$M$1963,10,0)</f>
        <v>PROTECCION</v>
      </c>
      <c r="F1714" s="7" t="str">
        <f>VLOOKUP(Tabla2[[#This Row],[RUBRO]],Hoja9!$B$4:$M$1963,11,0)</f>
        <v xml:space="preserve">DIRECCIÓN DE PROTECCIÓN </v>
      </c>
      <c r="G1714" s="7" t="str">
        <f>VLOOKUP(Tabla2[[#This Row],[RUBRO]],Hoja9!$B$4:$M$1963,12,0)</f>
        <v>Dirección de Protección</v>
      </c>
      <c r="H1714" s="5" t="s">
        <v>30</v>
      </c>
      <c r="I1714" s="5" t="s">
        <v>232</v>
      </c>
      <c r="J1714" s="5" t="s">
        <v>233</v>
      </c>
      <c r="K1714" s="5" t="s">
        <v>63</v>
      </c>
      <c r="L1714" s="5" t="s">
        <v>42</v>
      </c>
      <c r="M1714" s="5" t="s">
        <v>240</v>
      </c>
      <c r="N1714" s="5"/>
      <c r="O1714" s="5"/>
      <c r="P1714" s="5" t="s">
        <v>31</v>
      </c>
      <c r="Q1714" s="5" t="s">
        <v>32</v>
      </c>
      <c r="R1714" s="5" t="s">
        <v>33</v>
      </c>
      <c r="S1714" s="6" t="s">
        <v>386</v>
      </c>
      <c r="T1714" s="8">
        <v>223808035</v>
      </c>
      <c r="U1714" s="8">
        <v>0</v>
      </c>
      <c r="V1714" s="8">
        <v>6338824</v>
      </c>
      <c r="W1714" s="8">
        <v>217469211</v>
      </c>
      <c r="X1714" s="8">
        <v>0</v>
      </c>
      <c r="Y1714" s="8">
        <v>217469211</v>
      </c>
      <c r="Z1714" s="8">
        <v>0</v>
      </c>
      <c r="AA1714" s="8">
        <v>217469211</v>
      </c>
      <c r="AB1714" s="8">
        <v>97528051</v>
      </c>
      <c r="AC1714" s="8">
        <v>97528051</v>
      </c>
      <c r="AD1714" s="21">
        <v>97528051</v>
      </c>
    </row>
    <row r="1715" spans="1:30" ht="33.75" x14ac:dyDescent="0.25">
      <c r="A1715" s="20" t="s">
        <v>450</v>
      </c>
      <c r="B1715" s="6" t="s">
        <v>451</v>
      </c>
      <c r="C1715" s="7" t="s">
        <v>49</v>
      </c>
      <c r="D1715" s="7" t="s">
        <v>29</v>
      </c>
      <c r="E1715" s="3" t="str">
        <f>VLOOKUP(Tabla2[[#This Row],[RUBRO]],Hoja9!$B$4:$M$1963,10,0)</f>
        <v>PROTECCION</v>
      </c>
      <c r="F1715" s="7" t="str">
        <f>VLOOKUP(Tabla2[[#This Row],[RUBRO]],Hoja9!$B$4:$M$1963,11,0)</f>
        <v xml:space="preserve">DIRECCIÓN DE PROTECCIÓN </v>
      </c>
      <c r="G1715" s="7" t="str">
        <f>VLOOKUP(Tabla2[[#This Row],[RUBRO]],Hoja9!$B$4:$M$1963,12,0)</f>
        <v>Dirección de Protección</v>
      </c>
      <c r="H1715" s="5" t="s">
        <v>30</v>
      </c>
      <c r="I1715" s="5" t="s">
        <v>232</v>
      </c>
      <c r="J1715" s="5" t="s">
        <v>233</v>
      </c>
      <c r="K1715" s="5" t="s">
        <v>63</v>
      </c>
      <c r="L1715" s="5" t="s">
        <v>42</v>
      </c>
      <c r="M1715" s="5" t="s">
        <v>243</v>
      </c>
      <c r="N1715" s="5"/>
      <c r="O1715" s="5"/>
      <c r="P1715" s="5" t="s">
        <v>31</v>
      </c>
      <c r="Q1715" s="5" t="s">
        <v>32</v>
      </c>
      <c r="R1715" s="5" t="s">
        <v>33</v>
      </c>
      <c r="S1715" s="6" t="s">
        <v>50</v>
      </c>
      <c r="T1715" s="8">
        <v>632018013</v>
      </c>
      <c r="U1715" s="8">
        <v>0</v>
      </c>
      <c r="V1715" s="8">
        <v>29309276</v>
      </c>
      <c r="W1715" s="8">
        <v>602708737</v>
      </c>
      <c r="X1715" s="8">
        <v>0</v>
      </c>
      <c r="Y1715" s="8">
        <v>602708737</v>
      </c>
      <c r="Z1715" s="8">
        <v>0</v>
      </c>
      <c r="AA1715" s="8">
        <v>602708737</v>
      </c>
      <c r="AB1715" s="8">
        <v>214705992</v>
      </c>
      <c r="AC1715" s="8">
        <v>214705992</v>
      </c>
      <c r="AD1715" s="21">
        <v>214705992</v>
      </c>
    </row>
    <row r="1716" spans="1:30" ht="33.75" x14ac:dyDescent="0.25">
      <c r="A1716" s="20" t="s">
        <v>450</v>
      </c>
      <c r="B1716" s="6" t="s">
        <v>451</v>
      </c>
      <c r="C1716" s="7" t="s">
        <v>56</v>
      </c>
      <c r="D1716" s="7" t="s">
        <v>29</v>
      </c>
      <c r="E1716" s="3" t="str">
        <f>VLOOKUP(Tabla2[[#This Row],[RUBRO]],Hoja9!$B$4:$M$1963,10,0)</f>
        <v>PROTECCION</v>
      </c>
      <c r="F1716" s="7" t="str">
        <f>VLOOKUP(Tabla2[[#This Row],[RUBRO]],Hoja9!$B$4:$M$1963,11,0)</f>
        <v xml:space="preserve">DIRECCIÓN DE PROTECCIÓN </v>
      </c>
      <c r="G1716" s="7" t="str">
        <f>VLOOKUP(Tabla2[[#This Row],[RUBRO]],Hoja9!$B$4:$M$1963,12,0)</f>
        <v>Dirección de Protección</v>
      </c>
      <c r="H1716" s="5" t="s">
        <v>30</v>
      </c>
      <c r="I1716" s="5" t="s">
        <v>232</v>
      </c>
      <c r="J1716" s="5" t="s">
        <v>233</v>
      </c>
      <c r="K1716" s="5" t="s">
        <v>63</v>
      </c>
      <c r="L1716" s="5" t="s">
        <v>42</v>
      </c>
      <c r="M1716" s="5" t="s">
        <v>254</v>
      </c>
      <c r="N1716" s="5"/>
      <c r="O1716" s="5"/>
      <c r="P1716" s="5" t="s">
        <v>31</v>
      </c>
      <c r="Q1716" s="5" t="s">
        <v>32</v>
      </c>
      <c r="R1716" s="5" t="s">
        <v>33</v>
      </c>
      <c r="S1716" s="6" t="s">
        <v>57</v>
      </c>
      <c r="T1716" s="8">
        <v>0</v>
      </c>
      <c r="U1716" s="8">
        <v>10593600</v>
      </c>
      <c r="V1716" s="8">
        <v>1383600</v>
      </c>
      <c r="W1716" s="8">
        <v>9210000</v>
      </c>
      <c r="X1716" s="8">
        <v>0</v>
      </c>
      <c r="Y1716" s="8">
        <v>9210000</v>
      </c>
      <c r="Z1716" s="8">
        <v>0</v>
      </c>
      <c r="AA1716" s="8">
        <v>9210000</v>
      </c>
      <c r="AB1716" s="8">
        <v>0</v>
      </c>
      <c r="AC1716" s="8">
        <v>0</v>
      </c>
      <c r="AD1716" s="21">
        <v>0</v>
      </c>
    </row>
    <row r="1717" spans="1:30" ht="33.75" x14ac:dyDescent="0.25">
      <c r="A1717" s="20" t="s">
        <v>450</v>
      </c>
      <c r="B1717" s="6" t="s">
        <v>451</v>
      </c>
      <c r="C1717" s="7" t="s">
        <v>58</v>
      </c>
      <c r="D1717" s="7" t="s">
        <v>29</v>
      </c>
      <c r="E1717" s="3" t="str">
        <f>VLOOKUP(Tabla2[[#This Row],[RUBRO]],Hoja9!$B$4:$M$1963,10,0)</f>
        <v>PROTECCION</v>
      </c>
      <c r="F1717" s="7" t="str">
        <f>VLOOKUP(Tabla2[[#This Row],[RUBRO]],Hoja9!$B$4:$M$1963,11,0)</f>
        <v>DIRECCIÓN DE GESTIÓN HUMANA</v>
      </c>
      <c r="G1717" s="7" t="str">
        <f>VLOOKUP(Tabla2[[#This Row],[RUBRO]],Hoja9!$B$4:$M$1963,12,0)</f>
        <v>Gestión Humana - Pres. Serv</v>
      </c>
      <c r="H1717" s="5" t="s">
        <v>30</v>
      </c>
      <c r="I1717" s="5" t="s">
        <v>232</v>
      </c>
      <c r="J1717" s="5" t="s">
        <v>233</v>
      </c>
      <c r="K1717" s="5" t="s">
        <v>63</v>
      </c>
      <c r="L1717" s="5" t="s">
        <v>42</v>
      </c>
      <c r="M1717" s="5" t="s">
        <v>255</v>
      </c>
      <c r="N1717" s="5"/>
      <c r="O1717" s="5"/>
      <c r="P1717" s="5" t="s">
        <v>31</v>
      </c>
      <c r="Q1717" s="5" t="s">
        <v>32</v>
      </c>
      <c r="R1717" s="5" t="s">
        <v>33</v>
      </c>
      <c r="S1717" s="6" t="s">
        <v>59</v>
      </c>
      <c r="T1717" s="8">
        <v>511364807</v>
      </c>
      <c r="U1717" s="8">
        <v>453513651</v>
      </c>
      <c r="V1717" s="8">
        <v>0</v>
      </c>
      <c r="W1717" s="8">
        <v>964878458</v>
      </c>
      <c r="X1717" s="8">
        <v>0</v>
      </c>
      <c r="Y1717" s="8">
        <v>964878458</v>
      </c>
      <c r="Z1717" s="8">
        <v>0</v>
      </c>
      <c r="AA1717" s="8">
        <v>964878458</v>
      </c>
      <c r="AB1717" s="8">
        <v>647340836</v>
      </c>
      <c r="AC1717" s="8">
        <v>647340836</v>
      </c>
      <c r="AD1717" s="21">
        <v>647340836</v>
      </c>
    </row>
    <row r="1718" spans="1:30" ht="33.75" x14ac:dyDescent="0.25">
      <c r="A1718" s="20" t="s">
        <v>450</v>
      </c>
      <c r="B1718" s="6" t="s">
        <v>451</v>
      </c>
      <c r="C1718" s="7" t="s">
        <v>256</v>
      </c>
      <c r="D1718" s="7" t="s">
        <v>29</v>
      </c>
      <c r="E1718" s="3" t="str">
        <f>VLOOKUP(Tabla2[[#This Row],[RUBRO]],Hoja9!$B$4:$M$1963,10,0)</f>
        <v>PROTECCION</v>
      </c>
      <c r="F1718" s="7" t="str">
        <f>VLOOKUP(Tabla2[[#This Row],[RUBRO]],Hoja9!$B$4:$M$1963,11,0)</f>
        <v>DIRECCIÓN DE GESTIÓN HUMANA</v>
      </c>
      <c r="G1718" s="7" t="str">
        <f>VLOOKUP(Tabla2[[#This Row],[RUBRO]],Hoja9!$B$4:$M$1963,12,0)</f>
        <v>Gestión Humana- Viáticos</v>
      </c>
      <c r="H1718" s="5" t="s">
        <v>30</v>
      </c>
      <c r="I1718" s="5" t="s">
        <v>232</v>
      </c>
      <c r="J1718" s="5" t="s">
        <v>233</v>
      </c>
      <c r="K1718" s="5" t="s">
        <v>63</v>
      </c>
      <c r="L1718" s="5" t="s">
        <v>42</v>
      </c>
      <c r="M1718" s="5" t="s">
        <v>257</v>
      </c>
      <c r="N1718" s="5"/>
      <c r="O1718" s="5"/>
      <c r="P1718" s="5" t="s">
        <v>31</v>
      </c>
      <c r="Q1718" s="5" t="s">
        <v>32</v>
      </c>
      <c r="R1718" s="5" t="s">
        <v>33</v>
      </c>
      <c r="S1718" s="6" t="s">
        <v>249</v>
      </c>
      <c r="T1718" s="8">
        <v>101434000</v>
      </c>
      <c r="U1718" s="8">
        <v>0</v>
      </c>
      <c r="V1718" s="8">
        <v>0</v>
      </c>
      <c r="W1718" s="8">
        <v>101434000</v>
      </c>
      <c r="X1718" s="8">
        <v>0</v>
      </c>
      <c r="Y1718" s="8">
        <v>99889933</v>
      </c>
      <c r="Z1718" s="8">
        <v>1544067</v>
      </c>
      <c r="AA1718" s="8">
        <v>99889933</v>
      </c>
      <c r="AB1718" s="8">
        <v>69828847</v>
      </c>
      <c r="AC1718" s="8">
        <v>69828847</v>
      </c>
      <c r="AD1718" s="21">
        <v>69828847</v>
      </c>
    </row>
    <row r="1719" spans="1:30" ht="33.75" x14ac:dyDescent="0.25">
      <c r="A1719" s="20" t="s">
        <v>450</v>
      </c>
      <c r="B1719" s="6" t="s">
        <v>451</v>
      </c>
      <c r="C1719" s="7" t="s">
        <v>387</v>
      </c>
      <c r="D1719" s="7" t="s">
        <v>29</v>
      </c>
      <c r="E1719" s="3" t="str">
        <f>VLOOKUP(Tabla2[[#This Row],[RUBRO]],Hoja9!$B$4:$M$1963,10,0)</f>
        <v>PROTECCION</v>
      </c>
      <c r="F1719" s="7" t="str">
        <f>VLOOKUP(Tabla2[[#This Row],[RUBRO]],Hoja9!$B$4:$M$1963,11,0)</f>
        <v xml:space="preserve">DIRECCIÓN DE PROTECCIÓN </v>
      </c>
      <c r="G1719" s="7" t="str">
        <f>VLOOKUP(Tabla2[[#This Row],[RUBRO]],Hoja9!$B$4:$M$1963,12,0)</f>
        <v>Dirección de Protección</v>
      </c>
      <c r="H1719" s="5" t="s">
        <v>30</v>
      </c>
      <c r="I1719" s="5" t="s">
        <v>232</v>
      </c>
      <c r="J1719" s="5" t="s">
        <v>233</v>
      </c>
      <c r="K1719" s="5" t="s">
        <v>63</v>
      </c>
      <c r="L1719" s="5" t="s">
        <v>42</v>
      </c>
      <c r="M1719" s="5" t="s">
        <v>388</v>
      </c>
      <c r="N1719" s="5"/>
      <c r="O1719" s="5"/>
      <c r="P1719" s="5" t="s">
        <v>31</v>
      </c>
      <c r="Q1719" s="5" t="s">
        <v>32</v>
      </c>
      <c r="R1719" s="5" t="s">
        <v>33</v>
      </c>
      <c r="S1719" s="6" t="s">
        <v>389</v>
      </c>
      <c r="T1719" s="8">
        <v>177860000</v>
      </c>
      <c r="U1719" s="8">
        <v>515000</v>
      </c>
      <c r="V1719" s="8">
        <v>0</v>
      </c>
      <c r="W1719" s="8">
        <v>178375000</v>
      </c>
      <c r="X1719" s="8">
        <v>0</v>
      </c>
      <c r="Y1719" s="8">
        <v>177860000</v>
      </c>
      <c r="Z1719" s="8">
        <v>515000</v>
      </c>
      <c r="AA1719" s="8">
        <v>177860000</v>
      </c>
      <c r="AB1719" s="8">
        <v>66563927</v>
      </c>
      <c r="AC1719" s="8">
        <v>66563927</v>
      </c>
      <c r="AD1719" s="21">
        <v>66563927</v>
      </c>
    </row>
    <row r="1720" spans="1:30" ht="33.75" x14ac:dyDescent="0.25">
      <c r="A1720" s="20" t="s">
        <v>450</v>
      </c>
      <c r="B1720" s="6" t="s">
        <v>451</v>
      </c>
      <c r="C1720" s="7" t="s">
        <v>265</v>
      </c>
      <c r="D1720" s="7" t="s">
        <v>29</v>
      </c>
      <c r="E1720" s="3" t="str">
        <f>VLOOKUP(Tabla2[[#This Row],[RUBRO]],Hoja9!$B$4:$M$1963,10,0)</f>
        <v>PROTECCION</v>
      </c>
      <c r="F1720" s="7" t="str">
        <f>VLOOKUP(Tabla2[[#This Row],[RUBRO]],Hoja9!$B$4:$M$1963,11,0)</f>
        <v xml:space="preserve">DIRECCIÓN DE PROTECCIÓN </v>
      </c>
      <c r="G1720" s="7" t="str">
        <f>VLOOKUP(Tabla2[[#This Row],[RUBRO]],Hoja9!$B$4:$M$1963,12,0)</f>
        <v>Dirección de Protección</v>
      </c>
      <c r="H1720" s="5" t="s">
        <v>30</v>
      </c>
      <c r="I1720" s="5" t="s">
        <v>232</v>
      </c>
      <c r="J1720" s="5" t="s">
        <v>233</v>
      </c>
      <c r="K1720" s="5" t="s">
        <v>63</v>
      </c>
      <c r="L1720" s="5" t="s">
        <v>42</v>
      </c>
      <c r="M1720" s="5" t="s">
        <v>266</v>
      </c>
      <c r="N1720" s="5"/>
      <c r="O1720" s="5"/>
      <c r="P1720" s="5" t="s">
        <v>31</v>
      </c>
      <c r="Q1720" s="5" t="s">
        <v>32</v>
      </c>
      <c r="R1720" s="5" t="s">
        <v>33</v>
      </c>
      <c r="S1720" s="6" t="s">
        <v>267</v>
      </c>
      <c r="T1720" s="8">
        <v>0</v>
      </c>
      <c r="U1720" s="8">
        <v>27000</v>
      </c>
      <c r="V1720" s="8">
        <v>0</v>
      </c>
      <c r="W1720" s="8">
        <v>27000</v>
      </c>
      <c r="X1720" s="8">
        <v>0</v>
      </c>
      <c r="Y1720" s="8">
        <v>27000</v>
      </c>
      <c r="Z1720" s="8">
        <v>0</v>
      </c>
      <c r="AA1720" s="8">
        <v>27000</v>
      </c>
      <c r="AB1720" s="8">
        <v>18384.580000000002</v>
      </c>
      <c r="AC1720" s="8">
        <v>18384.580000000002</v>
      </c>
      <c r="AD1720" s="21">
        <v>18384.580000000002</v>
      </c>
    </row>
    <row r="1721" spans="1:30" ht="33.75" x14ac:dyDescent="0.25">
      <c r="A1721" s="20" t="s">
        <v>450</v>
      </c>
      <c r="B1721" s="6" t="s">
        <v>451</v>
      </c>
      <c r="C1721" s="7" t="s">
        <v>51</v>
      </c>
      <c r="D1721" s="7" t="s">
        <v>35</v>
      </c>
      <c r="E1721" s="3" t="str">
        <f>VLOOKUP(Tabla2[[#This Row],[RUBRO]],Hoja9!$B$4:$M$1963,10,0)</f>
        <v>PRIMERA INFANCIA</v>
      </c>
      <c r="F1721" s="7" t="str">
        <f>VLOOKUP(Tabla2[[#This Row],[RUBRO]],Hoja9!$B$4:$M$1963,11,0)</f>
        <v>DIRECCIÓN DE PRIMERA INFANCIA</v>
      </c>
      <c r="G1721" s="7" t="str">
        <f>VLOOKUP(Tabla2[[#This Row],[RUBRO]],Hoja9!$B$4:$M$1963,12,0)</f>
        <v>Primera Infancia</v>
      </c>
      <c r="H1721" s="5" t="s">
        <v>30</v>
      </c>
      <c r="I1721" s="5" t="s">
        <v>232</v>
      </c>
      <c r="J1721" s="5" t="s">
        <v>233</v>
      </c>
      <c r="K1721" s="5" t="s">
        <v>80</v>
      </c>
      <c r="L1721" s="5" t="s">
        <v>42</v>
      </c>
      <c r="M1721" s="5" t="s">
        <v>234</v>
      </c>
      <c r="N1721" s="5"/>
      <c r="O1721" s="5"/>
      <c r="P1721" s="5" t="s">
        <v>46</v>
      </c>
      <c r="Q1721" s="5" t="s">
        <v>65</v>
      </c>
      <c r="R1721" s="5" t="s">
        <v>33</v>
      </c>
      <c r="S1721" s="6" t="s">
        <v>52</v>
      </c>
      <c r="T1721" s="8">
        <v>26325114480</v>
      </c>
      <c r="U1721" s="8">
        <v>60664500</v>
      </c>
      <c r="V1721" s="8">
        <v>130278755</v>
      </c>
      <c r="W1721" s="8">
        <v>26255500225</v>
      </c>
      <c r="X1721" s="8">
        <v>0</v>
      </c>
      <c r="Y1721" s="8">
        <v>26255500225</v>
      </c>
      <c r="Z1721" s="8">
        <v>0</v>
      </c>
      <c r="AA1721" s="8">
        <v>26255500225</v>
      </c>
      <c r="AB1721" s="8">
        <v>13233330964</v>
      </c>
      <c r="AC1721" s="8">
        <v>13233330964</v>
      </c>
      <c r="AD1721" s="21">
        <v>13233330964</v>
      </c>
    </row>
    <row r="1722" spans="1:30" ht="33.75" x14ac:dyDescent="0.25">
      <c r="A1722" s="20" t="s">
        <v>450</v>
      </c>
      <c r="B1722" s="6" t="s">
        <v>451</v>
      </c>
      <c r="C1722" s="7" t="s">
        <v>51</v>
      </c>
      <c r="D1722" s="7" t="s">
        <v>35</v>
      </c>
      <c r="E1722" s="3" t="str">
        <f>VLOOKUP(Tabla2[[#This Row],[RUBRO]],Hoja9!$B$4:$M$1963,10,0)</f>
        <v>PRIMERA INFANCIA</v>
      </c>
      <c r="F1722" s="7" t="str">
        <f>VLOOKUP(Tabla2[[#This Row],[RUBRO]],Hoja9!$B$4:$M$1963,11,0)</f>
        <v>DIRECCIÓN DE PRIMERA INFANCIA</v>
      </c>
      <c r="G1722" s="7" t="str">
        <f>VLOOKUP(Tabla2[[#This Row],[RUBRO]],Hoja9!$B$4:$M$1963,12,0)</f>
        <v>Primera Infancia</v>
      </c>
      <c r="H1722" s="5" t="s">
        <v>30</v>
      </c>
      <c r="I1722" s="5" t="s">
        <v>232</v>
      </c>
      <c r="J1722" s="5" t="s">
        <v>233</v>
      </c>
      <c r="K1722" s="5" t="s">
        <v>80</v>
      </c>
      <c r="L1722" s="5" t="s">
        <v>42</v>
      </c>
      <c r="M1722" s="5" t="s">
        <v>234</v>
      </c>
      <c r="N1722" s="5"/>
      <c r="O1722" s="5"/>
      <c r="P1722" s="5" t="s">
        <v>46</v>
      </c>
      <c r="Q1722" s="5" t="s">
        <v>47</v>
      </c>
      <c r="R1722" s="5" t="s">
        <v>33</v>
      </c>
      <c r="S1722" s="6" t="s">
        <v>52</v>
      </c>
      <c r="T1722" s="8">
        <v>0</v>
      </c>
      <c r="U1722" s="8">
        <v>763447288</v>
      </c>
      <c r="V1722" s="8">
        <v>126084000</v>
      </c>
      <c r="W1722" s="8">
        <v>637363288</v>
      </c>
      <c r="X1722" s="8">
        <v>0</v>
      </c>
      <c r="Y1722" s="8">
        <v>637363288</v>
      </c>
      <c r="Z1722" s="8">
        <v>0</v>
      </c>
      <c r="AA1722" s="8">
        <v>637363288</v>
      </c>
      <c r="AB1722" s="8">
        <v>38589600</v>
      </c>
      <c r="AC1722" s="8">
        <v>38589600</v>
      </c>
      <c r="AD1722" s="21">
        <v>38589600</v>
      </c>
    </row>
    <row r="1723" spans="1:30" ht="33.75" x14ac:dyDescent="0.25">
      <c r="A1723" s="20" t="s">
        <v>450</v>
      </c>
      <c r="B1723" s="6" t="s">
        <v>451</v>
      </c>
      <c r="C1723" s="7" t="s">
        <v>390</v>
      </c>
      <c r="D1723" s="7" t="s">
        <v>35</v>
      </c>
      <c r="E1723" s="3" t="str">
        <f>VLOOKUP(Tabla2[[#This Row],[RUBRO]],Hoja9!$B$4:$M$1963,10,0)</f>
        <v>PRIMERA INFANCIA</v>
      </c>
      <c r="F1723" s="7" t="str">
        <f>VLOOKUP(Tabla2[[#This Row],[RUBRO]],Hoja9!$B$4:$M$1963,11,0)</f>
        <v>DIRECCIÓN DE PRIMERA INFANCIA</v>
      </c>
      <c r="G1723" s="7" t="str">
        <f>VLOOKUP(Tabla2[[#This Row],[RUBRO]],Hoja9!$B$4:$M$1963,12,0)</f>
        <v>Primera Infancia</v>
      </c>
      <c r="H1723" s="5" t="s">
        <v>30</v>
      </c>
      <c r="I1723" s="5" t="s">
        <v>232</v>
      </c>
      <c r="J1723" s="5" t="s">
        <v>233</v>
      </c>
      <c r="K1723" s="5" t="s">
        <v>80</v>
      </c>
      <c r="L1723" s="5" t="s">
        <v>42</v>
      </c>
      <c r="M1723" s="5" t="s">
        <v>281</v>
      </c>
      <c r="N1723" s="5"/>
      <c r="O1723" s="5"/>
      <c r="P1723" s="5" t="s">
        <v>46</v>
      </c>
      <c r="Q1723" s="5" t="s">
        <v>65</v>
      </c>
      <c r="R1723" s="5" t="s">
        <v>33</v>
      </c>
      <c r="S1723" s="6" t="s">
        <v>391</v>
      </c>
      <c r="T1723" s="8">
        <v>1563263214</v>
      </c>
      <c r="U1723" s="8">
        <v>0</v>
      </c>
      <c r="V1723" s="8">
        <v>689962</v>
      </c>
      <c r="W1723" s="8">
        <v>1562573252</v>
      </c>
      <c r="X1723" s="8">
        <v>0</v>
      </c>
      <c r="Y1723" s="8">
        <v>1562573252</v>
      </c>
      <c r="Z1723" s="8">
        <v>0</v>
      </c>
      <c r="AA1723" s="8">
        <v>1562573252</v>
      </c>
      <c r="AB1723" s="8">
        <v>751900869</v>
      </c>
      <c r="AC1723" s="8">
        <v>751900869</v>
      </c>
      <c r="AD1723" s="21">
        <v>751900869</v>
      </c>
    </row>
    <row r="1724" spans="1:30" ht="33.75" x14ac:dyDescent="0.25">
      <c r="A1724" s="20" t="s">
        <v>450</v>
      </c>
      <c r="B1724" s="6" t="s">
        <v>451</v>
      </c>
      <c r="C1724" s="7" t="s">
        <v>270</v>
      </c>
      <c r="D1724" s="7" t="s">
        <v>35</v>
      </c>
      <c r="E1724" s="3" t="str">
        <f>VLOOKUP(Tabla2[[#This Row],[RUBRO]],Hoja9!$B$4:$M$1963,10,0)</f>
        <v>PRIMERA INFANCIA</v>
      </c>
      <c r="F1724" s="7" t="str">
        <f>VLOOKUP(Tabla2[[#This Row],[RUBRO]],Hoja9!$B$4:$M$1963,11,0)</f>
        <v>DIRECCIÓN DE PRIMERA INFANCIA</v>
      </c>
      <c r="G1724" s="7" t="str">
        <f>VLOOKUP(Tabla2[[#This Row],[RUBRO]],Hoja9!$B$4:$M$1963,12,0)</f>
        <v>Primera Infancia</v>
      </c>
      <c r="H1724" s="5" t="s">
        <v>30</v>
      </c>
      <c r="I1724" s="5" t="s">
        <v>232</v>
      </c>
      <c r="J1724" s="5" t="s">
        <v>233</v>
      </c>
      <c r="K1724" s="5" t="s">
        <v>80</v>
      </c>
      <c r="L1724" s="5" t="s">
        <v>42</v>
      </c>
      <c r="M1724" s="5" t="s">
        <v>243</v>
      </c>
      <c r="N1724" s="5"/>
      <c r="O1724" s="5"/>
      <c r="P1724" s="5" t="s">
        <v>46</v>
      </c>
      <c r="Q1724" s="5" t="s">
        <v>47</v>
      </c>
      <c r="R1724" s="5" t="s">
        <v>33</v>
      </c>
      <c r="S1724" s="6" t="s">
        <v>271</v>
      </c>
      <c r="T1724" s="8">
        <v>0</v>
      </c>
      <c r="U1724" s="8">
        <v>862412280</v>
      </c>
      <c r="V1724" s="8">
        <v>0</v>
      </c>
      <c r="W1724" s="8">
        <v>862412280</v>
      </c>
      <c r="X1724" s="8">
        <v>0</v>
      </c>
      <c r="Y1724" s="8">
        <v>862412280</v>
      </c>
      <c r="Z1724" s="8">
        <v>0</v>
      </c>
      <c r="AA1724" s="8">
        <v>862412280</v>
      </c>
      <c r="AB1724" s="8">
        <v>862412280</v>
      </c>
      <c r="AC1724" s="8">
        <v>862412280</v>
      </c>
      <c r="AD1724" s="21">
        <v>862412280</v>
      </c>
    </row>
    <row r="1725" spans="1:30" ht="33.75" x14ac:dyDescent="0.25">
      <c r="A1725" s="20" t="s">
        <v>450</v>
      </c>
      <c r="B1725" s="6" t="s">
        <v>451</v>
      </c>
      <c r="C1725" s="7" t="s">
        <v>274</v>
      </c>
      <c r="D1725" s="7" t="s">
        <v>35</v>
      </c>
      <c r="E1725" s="3" t="str">
        <f>VLOOKUP(Tabla2[[#This Row],[RUBRO]],Hoja9!$B$4:$M$1963,10,0)</f>
        <v>PRIMERA INFANCIA</v>
      </c>
      <c r="F1725" s="7" t="str">
        <f>VLOOKUP(Tabla2[[#This Row],[RUBRO]],Hoja9!$B$4:$M$1963,11,0)</f>
        <v>DIRECCIÓN DE GESTIÓN HUMANA</v>
      </c>
      <c r="G1725" s="7" t="str">
        <f>VLOOKUP(Tabla2[[#This Row],[RUBRO]],Hoja9!$B$4:$M$1963,12,0)</f>
        <v>Gestión Humana - Pres. Serv</v>
      </c>
      <c r="H1725" s="5" t="s">
        <v>30</v>
      </c>
      <c r="I1725" s="5" t="s">
        <v>232</v>
      </c>
      <c r="J1725" s="5" t="s">
        <v>233</v>
      </c>
      <c r="K1725" s="5" t="s">
        <v>80</v>
      </c>
      <c r="L1725" s="5" t="s">
        <v>42</v>
      </c>
      <c r="M1725" s="5" t="s">
        <v>254</v>
      </c>
      <c r="N1725" s="5"/>
      <c r="O1725" s="5"/>
      <c r="P1725" s="5" t="s">
        <v>31</v>
      </c>
      <c r="Q1725" s="5" t="s">
        <v>32</v>
      </c>
      <c r="R1725" s="5" t="s">
        <v>33</v>
      </c>
      <c r="S1725" s="6" t="s">
        <v>59</v>
      </c>
      <c r="T1725" s="8">
        <v>0</v>
      </c>
      <c r="U1725" s="8">
        <v>296380000</v>
      </c>
      <c r="V1725" s="8">
        <v>7330002</v>
      </c>
      <c r="W1725" s="8">
        <v>289049998</v>
      </c>
      <c r="X1725" s="8">
        <v>0</v>
      </c>
      <c r="Y1725" s="8">
        <v>289049998</v>
      </c>
      <c r="Z1725" s="8">
        <v>0</v>
      </c>
      <c r="AA1725" s="8">
        <v>289049998</v>
      </c>
      <c r="AB1725" s="8">
        <v>127674665</v>
      </c>
      <c r="AC1725" s="8">
        <v>127674665</v>
      </c>
      <c r="AD1725" s="21">
        <v>127674665</v>
      </c>
    </row>
    <row r="1726" spans="1:30" ht="33.75" x14ac:dyDescent="0.25">
      <c r="A1726" s="20" t="s">
        <v>450</v>
      </c>
      <c r="B1726" s="6" t="s">
        <v>451</v>
      </c>
      <c r="C1726" s="7" t="s">
        <v>275</v>
      </c>
      <c r="D1726" s="7" t="s">
        <v>35</v>
      </c>
      <c r="E1726" s="3" t="str">
        <f>VLOOKUP(Tabla2[[#This Row],[RUBRO]],Hoja9!$B$4:$M$1963,10,0)</f>
        <v>PRIMERA INFANCIA</v>
      </c>
      <c r="F1726" s="7" t="str">
        <f>VLOOKUP(Tabla2[[#This Row],[RUBRO]],Hoja9!$B$4:$M$1963,11,0)</f>
        <v>DIRECCIÓN DE GESTIÓN HUMANA</v>
      </c>
      <c r="G1726" s="7" t="str">
        <f>VLOOKUP(Tabla2[[#This Row],[RUBRO]],Hoja9!$B$4:$M$1963,12,0)</f>
        <v>Gestión Humana- Viáticos</v>
      </c>
      <c r="H1726" s="5" t="s">
        <v>30</v>
      </c>
      <c r="I1726" s="5" t="s">
        <v>232</v>
      </c>
      <c r="J1726" s="5" t="s">
        <v>233</v>
      </c>
      <c r="K1726" s="5" t="s">
        <v>80</v>
      </c>
      <c r="L1726" s="5" t="s">
        <v>42</v>
      </c>
      <c r="M1726" s="5" t="s">
        <v>276</v>
      </c>
      <c r="N1726" s="5"/>
      <c r="O1726" s="5"/>
      <c r="P1726" s="5" t="s">
        <v>31</v>
      </c>
      <c r="Q1726" s="5" t="s">
        <v>32</v>
      </c>
      <c r="R1726" s="5" t="s">
        <v>33</v>
      </c>
      <c r="S1726" s="6" t="s">
        <v>249</v>
      </c>
      <c r="T1726" s="8">
        <v>3000000</v>
      </c>
      <c r="U1726" s="8">
        <v>54525027</v>
      </c>
      <c r="V1726" s="8">
        <v>0</v>
      </c>
      <c r="W1726" s="8">
        <v>57525027</v>
      </c>
      <c r="X1726" s="8">
        <v>0</v>
      </c>
      <c r="Y1726" s="8">
        <v>35431988</v>
      </c>
      <c r="Z1726" s="8">
        <v>22093039</v>
      </c>
      <c r="AA1726" s="8">
        <v>35431988</v>
      </c>
      <c r="AB1726" s="8">
        <v>29464293</v>
      </c>
      <c r="AC1726" s="8">
        <v>29464293</v>
      </c>
      <c r="AD1726" s="21">
        <v>29464293</v>
      </c>
    </row>
    <row r="1727" spans="1:30" ht="33.75" x14ac:dyDescent="0.25">
      <c r="A1727" s="20" t="s">
        <v>450</v>
      </c>
      <c r="B1727" s="6" t="s">
        <v>451</v>
      </c>
      <c r="C1727" s="7" t="s">
        <v>277</v>
      </c>
      <c r="D1727" s="7" t="s">
        <v>35</v>
      </c>
      <c r="E1727" s="3" t="str">
        <f>VLOOKUP(Tabla2[[#This Row],[RUBRO]],Hoja9!$B$4:$M$1963,10,0)</f>
        <v>PRIMERA INFANCIA</v>
      </c>
      <c r="F1727" s="7" t="str">
        <f>VLOOKUP(Tabla2[[#This Row],[RUBRO]],Hoja9!$B$4:$M$1963,11,0)</f>
        <v>DIRECCIÓN DE PRIMERA INFANCIA</v>
      </c>
      <c r="G1727" s="7" t="str">
        <f>VLOOKUP(Tabla2[[#This Row],[RUBRO]],Hoja9!$B$4:$M$1963,12,0)</f>
        <v>Primera Infancia</v>
      </c>
      <c r="H1727" s="5" t="s">
        <v>30</v>
      </c>
      <c r="I1727" s="5" t="s">
        <v>232</v>
      </c>
      <c r="J1727" s="5" t="s">
        <v>233</v>
      </c>
      <c r="K1727" s="5" t="s">
        <v>80</v>
      </c>
      <c r="L1727" s="5" t="s">
        <v>42</v>
      </c>
      <c r="M1727" s="5" t="s">
        <v>266</v>
      </c>
      <c r="N1727" s="5"/>
      <c r="O1727" s="5"/>
      <c r="P1727" s="5" t="s">
        <v>31</v>
      </c>
      <c r="Q1727" s="5" t="s">
        <v>32</v>
      </c>
      <c r="R1727" s="5" t="s">
        <v>33</v>
      </c>
      <c r="S1727" s="6" t="s">
        <v>267</v>
      </c>
      <c r="T1727" s="8">
        <v>0</v>
      </c>
      <c r="U1727" s="8">
        <v>12000</v>
      </c>
      <c r="V1727" s="8">
        <v>0</v>
      </c>
      <c r="W1727" s="8">
        <v>12000</v>
      </c>
      <c r="X1727" s="8">
        <v>0</v>
      </c>
      <c r="Y1727" s="8">
        <v>12000</v>
      </c>
      <c r="Z1727" s="8">
        <v>0</v>
      </c>
      <c r="AA1727" s="8">
        <v>12000</v>
      </c>
      <c r="AB1727" s="8">
        <v>3597.75</v>
      </c>
      <c r="AC1727" s="8">
        <v>3597.75</v>
      </c>
      <c r="AD1727" s="21">
        <v>3597.75</v>
      </c>
    </row>
    <row r="1728" spans="1:30" ht="56.25" x14ac:dyDescent="0.25">
      <c r="A1728" s="20" t="s">
        <v>450</v>
      </c>
      <c r="B1728" s="6" t="s">
        <v>451</v>
      </c>
      <c r="C1728" s="7" t="s">
        <v>278</v>
      </c>
      <c r="D1728" s="7" t="s">
        <v>507</v>
      </c>
      <c r="E1728" s="3" t="str">
        <f>VLOOKUP(Tabla2[[#This Row],[RUBRO]],Hoja9!$B$4:$M$1963,10,0)</f>
        <v>FAMILIA</v>
      </c>
      <c r="F1728" s="7" t="str">
        <f>VLOOKUP(Tabla2[[#This Row],[RUBRO]],Hoja9!$B$4:$M$1963,11,0)</f>
        <v>DIRECCIÓN DE FAMILIAS Y COMUNIDADES</v>
      </c>
      <c r="G1728" s="7" t="str">
        <f>VLOOKUP(Tabla2[[#This Row],[RUBRO]],Hoja9!$B$4:$M$1963,12,0)</f>
        <v>Familia</v>
      </c>
      <c r="H1728" s="5" t="s">
        <v>30</v>
      </c>
      <c r="I1728" s="5" t="s">
        <v>232</v>
      </c>
      <c r="J1728" s="5" t="s">
        <v>233</v>
      </c>
      <c r="K1728" s="5" t="s">
        <v>64</v>
      </c>
      <c r="L1728" s="5" t="s">
        <v>42</v>
      </c>
      <c r="M1728" s="5" t="s">
        <v>234</v>
      </c>
      <c r="N1728" s="5"/>
      <c r="O1728" s="5"/>
      <c r="P1728" s="5" t="s">
        <v>31</v>
      </c>
      <c r="Q1728" s="5" t="s">
        <v>32</v>
      </c>
      <c r="R1728" s="5" t="s">
        <v>33</v>
      </c>
      <c r="S1728" s="6" t="s">
        <v>279</v>
      </c>
      <c r="T1728" s="8">
        <v>1419344640</v>
      </c>
      <c r="U1728" s="8">
        <v>226549500</v>
      </c>
      <c r="V1728" s="8">
        <v>0</v>
      </c>
      <c r="W1728" s="8">
        <v>1645894140</v>
      </c>
      <c r="X1728" s="8">
        <v>0</v>
      </c>
      <c r="Y1728" s="8">
        <v>1645894140</v>
      </c>
      <c r="Z1728" s="8">
        <v>0</v>
      </c>
      <c r="AA1728" s="8">
        <v>1645894140</v>
      </c>
      <c r="AB1728" s="8">
        <v>425803392</v>
      </c>
      <c r="AC1728" s="8">
        <v>425803392</v>
      </c>
      <c r="AD1728" s="21">
        <v>425803392</v>
      </c>
    </row>
    <row r="1729" spans="1:30" ht="56.25" x14ac:dyDescent="0.25">
      <c r="A1729" s="20" t="s">
        <v>450</v>
      </c>
      <c r="B1729" s="6" t="s">
        <v>451</v>
      </c>
      <c r="C1729" s="7" t="s">
        <v>280</v>
      </c>
      <c r="D1729" s="7" t="s">
        <v>507</v>
      </c>
      <c r="E1729" s="3" t="str">
        <f>VLOOKUP(Tabla2[[#This Row],[RUBRO]],Hoja9!$B$4:$M$1963,10,0)</f>
        <v>FAMILIA</v>
      </c>
      <c r="F1729" s="7" t="str">
        <f>VLOOKUP(Tabla2[[#This Row],[RUBRO]],Hoja9!$B$4:$M$1963,11,0)</f>
        <v>DIRECCIÓN DE FAMILIAS Y COMUNIDADES</v>
      </c>
      <c r="G1729" s="7" t="str">
        <f>VLOOKUP(Tabla2[[#This Row],[RUBRO]],Hoja9!$B$4:$M$1963,12,0)</f>
        <v>Familia</v>
      </c>
      <c r="H1729" s="5" t="s">
        <v>30</v>
      </c>
      <c r="I1729" s="5" t="s">
        <v>232</v>
      </c>
      <c r="J1729" s="5" t="s">
        <v>233</v>
      </c>
      <c r="K1729" s="5" t="s">
        <v>64</v>
      </c>
      <c r="L1729" s="5" t="s">
        <v>42</v>
      </c>
      <c r="M1729" s="5" t="s">
        <v>281</v>
      </c>
      <c r="N1729" s="5"/>
      <c r="O1729" s="5"/>
      <c r="P1729" s="5" t="s">
        <v>31</v>
      </c>
      <c r="Q1729" s="5" t="s">
        <v>32</v>
      </c>
      <c r="R1729" s="5" t="s">
        <v>33</v>
      </c>
      <c r="S1729" s="6" t="s">
        <v>282</v>
      </c>
      <c r="T1729" s="8">
        <v>430192679</v>
      </c>
      <c r="U1729" s="8">
        <v>0</v>
      </c>
      <c r="V1729" s="8">
        <v>0</v>
      </c>
      <c r="W1729" s="8">
        <v>430192679</v>
      </c>
      <c r="X1729" s="8">
        <v>0</v>
      </c>
      <c r="Y1729" s="8">
        <v>430192679</v>
      </c>
      <c r="Z1729" s="8">
        <v>0</v>
      </c>
      <c r="AA1729" s="8">
        <v>430192679</v>
      </c>
      <c r="AB1729" s="8">
        <v>257519170</v>
      </c>
      <c r="AC1729" s="8">
        <v>257519170</v>
      </c>
      <c r="AD1729" s="21">
        <v>257519170</v>
      </c>
    </row>
    <row r="1730" spans="1:30" ht="33.75" x14ac:dyDescent="0.25">
      <c r="A1730" s="20" t="s">
        <v>450</v>
      </c>
      <c r="B1730" s="6" t="s">
        <v>451</v>
      </c>
      <c r="C1730" s="7" t="s">
        <v>285</v>
      </c>
      <c r="D1730" s="7" t="s">
        <v>507</v>
      </c>
      <c r="E1730" s="3" t="str">
        <f>VLOOKUP(Tabla2[[#This Row],[RUBRO]],Hoja9!$B$4:$M$1963,10,0)</f>
        <v>FAMILIA</v>
      </c>
      <c r="F1730" s="7" t="str">
        <f>VLOOKUP(Tabla2[[#This Row],[RUBRO]],Hoja9!$B$4:$M$1963,11,0)</f>
        <v>DIRECCIÓN DE GESTIÓN HUMANA</v>
      </c>
      <c r="G1730" s="7" t="str">
        <f>VLOOKUP(Tabla2[[#This Row],[RUBRO]],Hoja9!$B$4:$M$1963,12,0)</f>
        <v>Gestión Humana - Pres. Serv</v>
      </c>
      <c r="H1730" s="5" t="s">
        <v>30</v>
      </c>
      <c r="I1730" s="5" t="s">
        <v>232</v>
      </c>
      <c r="J1730" s="5" t="s">
        <v>233</v>
      </c>
      <c r="K1730" s="5" t="s">
        <v>64</v>
      </c>
      <c r="L1730" s="5" t="s">
        <v>42</v>
      </c>
      <c r="M1730" s="5" t="s">
        <v>243</v>
      </c>
      <c r="N1730" s="5"/>
      <c r="O1730" s="5"/>
      <c r="P1730" s="5" t="s">
        <v>31</v>
      </c>
      <c r="Q1730" s="5" t="s">
        <v>32</v>
      </c>
      <c r="R1730" s="5" t="s">
        <v>33</v>
      </c>
      <c r="S1730" s="6" t="s">
        <v>59</v>
      </c>
      <c r="T1730" s="8">
        <v>32791000</v>
      </c>
      <c r="U1730" s="8">
        <v>1887967</v>
      </c>
      <c r="V1730" s="8">
        <v>0</v>
      </c>
      <c r="W1730" s="8">
        <v>34678967</v>
      </c>
      <c r="X1730" s="8">
        <v>0</v>
      </c>
      <c r="Y1730" s="8">
        <v>32791000</v>
      </c>
      <c r="Z1730" s="8">
        <v>1887967</v>
      </c>
      <c r="AA1730" s="8">
        <v>32791000</v>
      </c>
      <c r="AB1730" s="8">
        <v>15699933</v>
      </c>
      <c r="AC1730" s="8">
        <v>15699933</v>
      </c>
      <c r="AD1730" s="21">
        <v>15699933</v>
      </c>
    </row>
    <row r="1731" spans="1:30" ht="33.75" x14ac:dyDescent="0.25">
      <c r="A1731" s="20" t="s">
        <v>450</v>
      </c>
      <c r="B1731" s="6" t="s">
        <v>451</v>
      </c>
      <c r="C1731" s="7" t="s">
        <v>286</v>
      </c>
      <c r="D1731" s="7" t="s">
        <v>507</v>
      </c>
      <c r="E1731" s="3" t="str">
        <f>VLOOKUP(Tabla2[[#This Row],[RUBRO]],Hoja9!$B$4:$M$1963,10,0)</f>
        <v>FAMILIA</v>
      </c>
      <c r="F1731" s="7" t="str">
        <f>VLOOKUP(Tabla2[[#This Row],[RUBRO]],Hoja9!$B$4:$M$1963,11,0)</f>
        <v>DIRECCIÓN DE GESTIÓN HUMANA</v>
      </c>
      <c r="G1731" s="7" t="str">
        <f>VLOOKUP(Tabla2[[#This Row],[RUBRO]],Hoja9!$B$4:$M$1963,12,0)</f>
        <v>Gestión Humana- Viáticos</v>
      </c>
      <c r="H1731" s="5" t="s">
        <v>30</v>
      </c>
      <c r="I1731" s="5" t="s">
        <v>232</v>
      </c>
      <c r="J1731" s="5" t="s">
        <v>233</v>
      </c>
      <c r="K1731" s="5" t="s">
        <v>64</v>
      </c>
      <c r="L1731" s="5" t="s">
        <v>42</v>
      </c>
      <c r="M1731" s="5" t="s">
        <v>246</v>
      </c>
      <c r="N1731" s="5"/>
      <c r="O1731" s="5"/>
      <c r="P1731" s="5" t="s">
        <v>31</v>
      </c>
      <c r="Q1731" s="5" t="s">
        <v>32</v>
      </c>
      <c r="R1731" s="5" t="s">
        <v>33</v>
      </c>
      <c r="S1731" s="6" t="s">
        <v>249</v>
      </c>
      <c r="T1731" s="8">
        <v>16289465</v>
      </c>
      <c r="U1731" s="8">
        <v>0</v>
      </c>
      <c r="V1731" s="8">
        <v>0</v>
      </c>
      <c r="W1731" s="8">
        <v>16289465</v>
      </c>
      <c r="X1731" s="8">
        <v>0</v>
      </c>
      <c r="Y1731" s="8">
        <v>6535394</v>
      </c>
      <c r="Z1731" s="8">
        <v>9754071</v>
      </c>
      <c r="AA1731" s="8">
        <v>6535394</v>
      </c>
      <c r="AB1731" s="8">
        <v>5327972</v>
      </c>
      <c r="AC1731" s="8">
        <v>5327972</v>
      </c>
      <c r="AD1731" s="21">
        <v>5327972</v>
      </c>
    </row>
    <row r="1732" spans="1:30" ht="56.25" x14ac:dyDescent="0.25">
      <c r="A1732" s="20" t="s">
        <v>450</v>
      </c>
      <c r="B1732" s="6" t="s">
        <v>451</v>
      </c>
      <c r="C1732" s="7" t="s">
        <v>478</v>
      </c>
      <c r="D1732" s="7" t="s">
        <v>507</v>
      </c>
      <c r="E1732" s="3" t="str">
        <f>VLOOKUP(Tabla2[[#This Row],[RUBRO]],Hoja9!$B$4:$M$1963,10,0)</f>
        <v>FAMILIA</v>
      </c>
      <c r="F1732" s="7" t="str">
        <f>VLOOKUP(Tabla2[[#This Row],[RUBRO]],Hoja9!$B$4:$M$1963,11,0)</f>
        <v>DIRECCIÓN DE FAMILIAS Y COMUNIDADES</v>
      </c>
      <c r="G1732" s="7" t="str">
        <f>VLOOKUP(Tabla2[[#This Row],[RUBRO]],Hoja9!$B$4:$M$1963,12,0)</f>
        <v>Familia</v>
      </c>
      <c r="H1732" s="5" t="s">
        <v>30</v>
      </c>
      <c r="I1732" s="5" t="s">
        <v>232</v>
      </c>
      <c r="J1732" s="5" t="s">
        <v>233</v>
      </c>
      <c r="K1732" s="5" t="s">
        <v>64</v>
      </c>
      <c r="L1732" s="5" t="s">
        <v>42</v>
      </c>
      <c r="M1732" s="5" t="s">
        <v>266</v>
      </c>
      <c r="N1732" s="5"/>
      <c r="O1732" s="5"/>
      <c r="P1732" s="5" t="s">
        <v>31</v>
      </c>
      <c r="Q1732" s="5" t="s">
        <v>32</v>
      </c>
      <c r="R1732" s="5" t="s">
        <v>33</v>
      </c>
      <c r="S1732" s="6" t="s">
        <v>267</v>
      </c>
      <c r="T1732" s="8">
        <v>4984</v>
      </c>
      <c r="U1732" s="8">
        <v>0</v>
      </c>
      <c r="V1732" s="8">
        <v>0</v>
      </c>
      <c r="W1732" s="8">
        <v>4984</v>
      </c>
      <c r="X1732" s="8">
        <v>0</v>
      </c>
      <c r="Y1732" s="8">
        <v>2000</v>
      </c>
      <c r="Z1732" s="8">
        <v>2984</v>
      </c>
      <c r="AA1732" s="8">
        <v>2000</v>
      </c>
      <c r="AB1732" s="8">
        <v>0</v>
      </c>
      <c r="AC1732" s="8">
        <v>0</v>
      </c>
      <c r="AD1732" s="21">
        <v>0</v>
      </c>
    </row>
    <row r="1733" spans="1:30" ht="45" x14ac:dyDescent="0.25">
      <c r="A1733" s="20" t="s">
        <v>450</v>
      </c>
      <c r="B1733" s="6" t="s">
        <v>451</v>
      </c>
      <c r="C1733" s="7" t="s">
        <v>392</v>
      </c>
      <c r="D1733" s="7" t="s">
        <v>512</v>
      </c>
      <c r="E1733" s="3" t="str">
        <f>VLOOKUP(Tabla2[[#This Row],[RUBRO]],Hoja9!$B$4:$M$1963,10,0)</f>
        <v>GENERACIONES</v>
      </c>
      <c r="F1733" s="7" t="str">
        <f>VLOOKUP(Tabla2[[#This Row],[RUBRO]],Hoja9!$B$4:$M$1963,11,0)</f>
        <v>DIRECCIÓN DE NIÑEZ Y ADOLESCENCIA</v>
      </c>
      <c r="G1733" s="7" t="str">
        <f>VLOOKUP(Tabla2[[#This Row],[RUBRO]],Hoja9!$B$4:$M$1963,12,0)</f>
        <v>Niñez y adolescencia</v>
      </c>
      <c r="H1733" s="5" t="s">
        <v>30</v>
      </c>
      <c r="I1733" s="5" t="s">
        <v>232</v>
      </c>
      <c r="J1733" s="5" t="s">
        <v>233</v>
      </c>
      <c r="K1733" s="5" t="s">
        <v>68</v>
      </c>
      <c r="L1733" s="5" t="s">
        <v>42</v>
      </c>
      <c r="M1733" s="5" t="s">
        <v>234</v>
      </c>
      <c r="N1733" s="5"/>
      <c r="O1733" s="5"/>
      <c r="P1733" s="5" t="s">
        <v>31</v>
      </c>
      <c r="Q1733" s="5" t="s">
        <v>32</v>
      </c>
      <c r="R1733" s="5" t="s">
        <v>33</v>
      </c>
      <c r="S1733" s="6" t="s">
        <v>393</v>
      </c>
      <c r="T1733" s="8">
        <v>1605430090</v>
      </c>
      <c r="U1733" s="8">
        <v>0</v>
      </c>
      <c r="V1733" s="8">
        <v>257540940</v>
      </c>
      <c r="W1733" s="8">
        <v>1347889150</v>
      </c>
      <c r="X1733" s="8">
        <v>0</v>
      </c>
      <c r="Y1733" s="8">
        <v>1347889150</v>
      </c>
      <c r="Z1733" s="8">
        <v>0</v>
      </c>
      <c r="AA1733" s="8">
        <v>1347889150</v>
      </c>
      <c r="AB1733" s="8">
        <v>117081387</v>
      </c>
      <c r="AC1733" s="8">
        <v>117081387</v>
      </c>
      <c r="AD1733" s="21">
        <v>117081387</v>
      </c>
    </row>
    <row r="1734" spans="1:30" ht="45" x14ac:dyDescent="0.25">
      <c r="A1734" s="20" t="s">
        <v>450</v>
      </c>
      <c r="B1734" s="6" t="s">
        <v>451</v>
      </c>
      <c r="C1734" s="7" t="s">
        <v>394</v>
      </c>
      <c r="D1734" s="7" t="s">
        <v>512</v>
      </c>
      <c r="E1734" s="3" t="str">
        <f>VLOOKUP(Tabla2[[#This Row],[RUBRO]],Hoja9!$B$4:$M$1963,10,0)</f>
        <v>GENERACIONES</v>
      </c>
      <c r="F1734" s="7" t="str">
        <f>VLOOKUP(Tabla2[[#This Row],[RUBRO]],Hoja9!$B$4:$M$1963,11,0)</f>
        <v>DIRECCIÓN DE NIÑEZ Y ADOLESCENCIA</v>
      </c>
      <c r="G1734" s="7" t="str">
        <f>VLOOKUP(Tabla2[[#This Row],[RUBRO]],Hoja9!$B$4:$M$1963,12,0)</f>
        <v>Niñez y adolescencia</v>
      </c>
      <c r="H1734" s="5" t="s">
        <v>30</v>
      </c>
      <c r="I1734" s="5" t="s">
        <v>232</v>
      </c>
      <c r="J1734" s="5" t="s">
        <v>233</v>
      </c>
      <c r="K1734" s="5" t="s">
        <v>68</v>
      </c>
      <c r="L1734" s="5" t="s">
        <v>42</v>
      </c>
      <c r="M1734" s="5" t="s">
        <v>281</v>
      </c>
      <c r="N1734" s="5"/>
      <c r="O1734" s="5"/>
      <c r="P1734" s="5" t="s">
        <v>31</v>
      </c>
      <c r="Q1734" s="5" t="s">
        <v>32</v>
      </c>
      <c r="R1734" s="5" t="s">
        <v>33</v>
      </c>
      <c r="S1734" s="6" t="s">
        <v>395</v>
      </c>
      <c r="T1734" s="8">
        <v>328205910</v>
      </c>
      <c r="U1734" s="8">
        <v>0</v>
      </c>
      <c r="V1734" s="8">
        <v>14957460</v>
      </c>
      <c r="W1734" s="8">
        <v>313248450</v>
      </c>
      <c r="X1734" s="8">
        <v>0</v>
      </c>
      <c r="Y1734" s="8">
        <v>313248450</v>
      </c>
      <c r="Z1734" s="8">
        <v>0</v>
      </c>
      <c r="AA1734" s="8">
        <v>313248450</v>
      </c>
      <c r="AB1734" s="8">
        <v>83471362</v>
      </c>
      <c r="AC1734" s="8">
        <v>83471362</v>
      </c>
      <c r="AD1734" s="21">
        <v>83471362</v>
      </c>
    </row>
    <row r="1735" spans="1:30" ht="45" x14ac:dyDescent="0.25">
      <c r="A1735" s="20" t="s">
        <v>450</v>
      </c>
      <c r="B1735" s="6" t="s">
        <v>451</v>
      </c>
      <c r="C1735" s="7" t="s">
        <v>291</v>
      </c>
      <c r="D1735" s="7" t="s">
        <v>512</v>
      </c>
      <c r="E1735" s="3" t="str">
        <f>VLOOKUP(Tabla2[[#This Row],[RUBRO]],Hoja9!$B$4:$M$1963,10,0)</f>
        <v>GENERACIONES</v>
      </c>
      <c r="F1735" s="7" t="str">
        <f>VLOOKUP(Tabla2[[#This Row],[RUBRO]],Hoja9!$B$4:$M$1963,11,0)</f>
        <v>DIRECCIÓN DE NIÑEZ Y ADOLESCENCIA</v>
      </c>
      <c r="G1735" s="7" t="str">
        <f>VLOOKUP(Tabla2[[#This Row],[RUBRO]],Hoja9!$B$4:$M$1963,12,0)</f>
        <v>Niñez y adolescencia</v>
      </c>
      <c r="H1735" s="5" t="s">
        <v>30</v>
      </c>
      <c r="I1735" s="5" t="s">
        <v>232</v>
      </c>
      <c r="J1735" s="5" t="s">
        <v>233</v>
      </c>
      <c r="K1735" s="5" t="s">
        <v>68</v>
      </c>
      <c r="L1735" s="5" t="s">
        <v>42</v>
      </c>
      <c r="M1735" s="5" t="s">
        <v>243</v>
      </c>
      <c r="N1735" s="5"/>
      <c r="O1735" s="5"/>
      <c r="P1735" s="5" t="s">
        <v>31</v>
      </c>
      <c r="Q1735" s="5" t="s">
        <v>32</v>
      </c>
      <c r="R1735" s="5" t="s">
        <v>33</v>
      </c>
      <c r="S1735" s="6" t="s">
        <v>292</v>
      </c>
      <c r="T1735" s="8">
        <v>0</v>
      </c>
      <c r="U1735" s="8">
        <v>226549500</v>
      </c>
      <c r="V1735" s="8">
        <v>0</v>
      </c>
      <c r="W1735" s="8">
        <v>226549500</v>
      </c>
      <c r="X1735" s="8">
        <v>0</v>
      </c>
      <c r="Y1735" s="8">
        <v>226549500</v>
      </c>
      <c r="Z1735" s="8">
        <v>0</v>
      </c>
      <c r="AA1735" s="8">
        <v>226549500</v>
      </c>
      <c r="AB1735" s="8">
        <v>0</v>
      </c>
      <c r="AC1735" s="8">
        <v>0</v>
      </c>
      <c r="AD1735" s="21">
        <v>0</v>
      </c>
    </row>
    <row r="1736" spans="1:30" ht="33.75" x14ac:dyDescent="0.25">
      <c r="A1736" s="20" t="s">
        <v>450</v>
      </c>
      <c r="B1736" s="6" t="s">
        <v>451</v>
      </c>
      <c r="C1736" s="7" t="s">
        <v>293</v>
      </c>
      <c r="D1736" s="7" t="s">
        <v>512</v>
      </c>
      <c r="E1736" s="3" t="str">
        <f>VLOOKUP(Tabla2[[#This Row],[RUBRO]],Hoja9!$B$4:$M$1963,10,0)</f>
        <v>GENERACIONES</v>
      </c>
      <c r="F1736" s="7" t="str">
        <f>VLOOKUP(Tabla2[[#This Row],[RUBRO]],Hoja9!$B$4:$M$1963,11,0)</f>
        <v>DIRECCIÓN DE GESTIÓN HUMANA</v>
      </c>
      <c r="G1736" s="7" t="str">
        <f>VLOOKUP(Tabla2[[#This Row],[RUBRO]],Hoja9!$B$4:$M$1963,12,0)</f>
        <v>Gestión Humana - Pres. Serv</v>
      </c>
      <c r="H1736" s="5" t="s">
        <v>30</v>
      </c>
      <c r="I1736" s="5" t="s">
        <v>232</v>
      </c>
      <c r="J1736" s="5" t="s">
        <v>233</v>
      </c>
      <c r="K1736" s="5" t="s">
        <v>68</v>
      </c>
      <c r="L1736" s="5" t="s">
        <v>42</v>
      </c>
      <c r="M1736" s="5" t="s">
        <v>248</v>
      </c>
      <c r="N1736" s="5"/>
      <c r="O1736" s="5"/>
      <c r="P1736" s="5" t="s">
        <v>31</v>
      </c>
      <c r="Q1736" s="5" t="s">
        <v>32</v>
      </c>
      <c r="R1736" s="5" t="s">
        <v>33</v>
      </c>
      <c r="S1736" s="6" t="s">
        <v>59</v>
      </c>
      <c r="T1736" s="8">
        <v>0</v>
      </c>
      <c r="U1736" s="8">
        <v>68669800</v>
      </c>
      <c r="V1736" s="8">
        <v>5952800</v>
      </c>
      <c r="W1736" s="8">
        <v>62717000</v>
      </c>
      <c r="X1736" s="8">
        <v>0</v>
      </c>
      <c r="Y1736" s="8">
        <v>62717000</v>
      </c>
      <c r="Z1736" s="8">
        <v>0</v>
      </c>
      <c r="AA1736" s="8">
        <v>62717000</v>
      </c>
      <c r="AB1736" s="8">
        <v>22110400</v>
      </c>
      <c r="AC1736" s="8">
        <v>22110400</v>
      </c>
      <c r="AD1736" s="21">
        <v>22110400</v>
      </c>
    </row>
    <row r="1737" spans="1:30" ht="33.75" x14ac:dyDescent="0.25">
      <c r="A1737" s="20" t="s">
        <v>450</v>
      </c>
      <c r="B1737" s="6" t="s">
        <v>451</v>
      </c>
      <c r="C1737" s="7" t="s">
        <v>294</v>
      </c>
      <c r="D1737" s="7" t="s">
        <v>512</v>
      </c>
      <c r="E1737" s="3" t="str">
        <f>VLOOKUP(Tabla2[[#This Row],[RUBRO]],Hoja9!$B$4:$M$1963,10,0)</f>
        <v>GENERACIONES</v>
      </c>
      <c r="F1737" s="7" t="str">
        <f>VLOOKUP(Tabla2[[#This Row],[RUBRO]],Hoja9!$B$4:$M$1963,11,0)</f>
        <v>DIRECCIÓN DE GESTIÓN HUMANA</v>
      </c>
      <c r="G1737" s="7" t="str">
        <f>VLOOKUP(Tabla2[[#This Row],[RUBRO]],Hoja9!$B$4:$M$1963,12,0)</f>
        <v>Gestión Humana- Viáticos</v>
      </c>
      <c r="H1737" s="5" t="s">
        <v>30</v>
      </c>
      <c r="I1737" s="5" t="s">
        <v>232</v>
      </c>
      <c r="J1737" s="5" t="s">
        <v>233</v>
      </c>
      <c r="K1737" s="5" t="s">
        <v>68</v>
      </c>
      <c r="L1737" s="5" t="s">
        <v>42</v>
      </c>
      <c r="M1737" s="5" t="s">
        <v>254</v>
      </c>
      <c r="N1737" s="5"/>
      <c r="O1737" s="5"/>
      <c r="P1737" s="5" t="s">
        <v>31</v>
      </c>
      <c r="Q1737" s="5" t="s">
        <v>32</v>
      </c>
      <c r="R1737" s="5" t="s">
        <v>33</v>
      </c>
      <c r="S1737" s="6" t="s">
        <v>249</v>
      </c>
      <c r="T1737" s="8">
        <v>3000000</v>
      </c>
      <c r="U1737" s="8">
        <v>9000000</v>
      </c>
      <c r="V1737" s="8">
        <v>0</v>
      </c>
      <c r="W1737" s="8">
        <v>12000000</v>
      </c>
      <c r="X1737" s="8">
        <v>0</v>
      </c>
      <c r="Y1737" s="8">
        <v>6428909</v>
      </c>
      <c r="Z1737" s="8">
        <v>5571091</v>
      </c>
      <c r="AA1737" s="8">
        <v>6428909</v>
      </c>
      <c r="AB1737" s="8">
        <v>5049907</v>
      </c>
      <c r="AC1737" s="8">
        <v>5049907</v>
      </c>
      <c r="AD1737" s="21">
        <v>5049907</v>
      </c>
    </row>
    <row r="1738" spans="1:30" ht="45" x14ac:dyDescent="0.25">
      <c r="A1738" s="20" t="s">
        <v>450</v>
      </c>
      <c r="B1738" s="6" t="s">
        <v>451</v>
      </c>
      <c r="C1738" s="7" t="s">
        <v>295</v>
      </c>
      <c r="D1738" s="7" t="s">
        <v>512</v>
      </c>
      <c r="E1738" s="3" t="str">
        <f>VLOOKUP(Tabla2[[#This Row],[RUBRO]],Hoja9!$B$4:$M$1963,10,0)</f>
        <v>GENERACIONES</v>
      </c>
      <c r="F1738" s="7" t="str">
        <f>VLOOKUP(Tabla2[[#This Row],[RUBRO]],Hoja9!$B$4:$M$1963,11,0)</f>
        <v>DIRECCIÓN DE NIÑEZ Y ADOLESCENCIA</v>
      </c>
      <c r="G1738" s="7" t="str">
        <f>VLOOKUP(Tabla2[[#This Row],[RUBRO]],Hoja9!$B$4:$M$1963,12,0)</f>
        <v>Niñez y adolescencia</v>
      </c>
      <c r="H1738" s="5" t="s">
        <v>30</v>
      </c>
      <c r="I1738" s="5" t="s">
        <v>232</v>
      </c>
      <c r="J1738" s="5" t="s">
        <v>233</v>
      </c>
      <c r="K1738" s="5" t="s">
        <v>68</v>
      </c>
      <c r="L1738" s="5" t="s">
        <v>42</v>
      </c>
      <c r="M1738" s="5" t="s">
        <v>266</v>
      </c>
      <c r="N1738" s="5"/>
      <c r="O1738" s="5"/>
      <c r="P1738" s="5" t="s">
        <v>31</v>
      </c>
      <c r="Q1738" s="5" t="s">
        <v>32</v>
      </c>
      <c r="R1738" s="5" t="s">
        <v>33</v>
      </c>
      <c r="S1738" s="6" t="s">
        <v>267</v>
      </c>
      <c r="T1738" s="8">
        <v>0</v>
      </c>
      <c r="U1738" s="8">
        <v>7734544</v>
      </c>
      <c r="V1738" s="8">
        <v>7640544</v>
      </c>
      <c r="W1738" s="8">
        <v>94000</v>
      </c>
      <c r="X1738" s="8">
        <v>0</v>
      </c>
      <c r="Y1738" s="8">
        <v>94000</v>
      </c>
      <c r="Z1738" s="8">
        <v>0</v>
      </c>
      <c r="AA1738" s="8">
        <v>94000</v>
      </c>
      <c r="AB1738" s="8">
        <v>2676.53</v>
      </c>
      <c r="AC1738" s="8">
        <v>2676.53</v>
      </c>
      <c r="AD1738" s="21">
        <v>2676.53</v>
      </c>
    </row>
    <row r="1739" spans="1:30" ht="33.75" x14ac:dyDescent="0.25">
      <c r="A1739" s="20" t="s">
        <v>450</v>
      </c>
      <c r="B1739" s="6" t="s">
        <v>451</v>
      </c>
      <c r="C1739" s="7" t="s">
        <v>298</v>
      </c>
      <c r="D1739" s="7" t="s">
        <v>594</v>
      </c>
      <c r="E1739" s="3" t="str">
        <f>VLOOKUP(Tabla2[[#This Row],[RUBRO]],Hoja9!$B$4:$M$1963,10,0)</f>
        <v>SNBF</v>
      </c>
      <c r="F1739" s="7" t="str">
        <f>VLOOKUP(Tabla2[[#This Row],[RUBRO]],Hoja9!$B$4:$M$1963,11,0)</f>
        <v>DIRECCIÓN DE GESTIÓN HUMANA</v>
      </c>
      <c r="G1739" s="7" t="str">
        <f>VLOOKUP(Tabla2[[#This Row],[RUBRO]],Hoja9!$B$4:$M$1963,12,0)</f>
        <v>Gestión Humana - Pres. Serv</v>
      </c>
      <c r="H1739" s="5" t="s">
        <v>30</v>
      </c>
      <c r="I1739" s="5" t="s">
        <v>232</v>
      </c>
      <c r="J1739" s="5" t="s">
        <v>233</v>
      </c>
      <c r="K1739" s="5" t="s">
        <v>138</v>
      </c>
      <c r="L1739" s="5" t="s">
        <v>42</v>
      </c>
      <c r="M1739" s="5" t="s">
        <v>281</v>
      </c>
      <c r="N1739" s="5"/>
      <c r="O1739" s="5"/>
      <c r="P1739" s="5" t="s">
        <v>31</v>
      </c>
      <c r="Q1739" s="5" t="s">
        <v>32</v>
      </c>
      <c r="R1739" s="5" t="s">
        <v>33</v>
      </c>
      <c r="S1739" s="6" t="s">
        <v>59</v>
      </c>
      <c r="T1739" s="8">
        <v>73171780</v>
      </c>
      <c r="U1739" s="8">
        <v>0</v>
      </c>
      <c r="V1739" s="8">
        <v>3247</v>
      </c>
      <c r="W1739" s="8">
        <v>73168533</v>
      </c>
      <c r="X1739" s="8">
        <v>0</v>
      </c>
      <c r="Y1739" s="8">
        <v>73168533</v>
      </c>
      <c r="Z1739" s="8">
        <v>0</v>
      </c>
      <c r="AA1739" s="8">
        <v>73168533</v>
      </c>
      <c r="AB1739" s="8">
        <v>31009833</v>
      </c>
      <c r="AC1739" s="8">
        <v>31009833</v>
      </c>
      <c r="AD1739" s="21">
        <v>31009833</v>
      </c>
    </row>
    <row r="1740" spans="1:30" ht="33.75" x14ac:dyDescent="0.25">
      <c r="A1740" s="20" t="s">
        <v>450</v>
      </c>
      <c r="B1740" s="6" t="s">
        <v>451</v>
      </c>
      <c r="C1740" s="7" t="s">
        <v>299</v>
      </c>
      <c r="D1740" s="7" t="s">
        <v>594</v>
      </c>
      <c r="E1740" s="3" t="str">
        <f>VLOOKUP(Tabla2[[#This Row],[RUBRO]],Hoja9!$B$4:$M$1963,10,0)</f>
        <v>SNBF</v>
      </c>
      <c r="F1740" s="7" t="str">
        <f>VLOOKUP(Tabla2[[#This Row],[RUBRO]],Hoja9!$B$4:$M$1963,11,0)</f>
        <v>DIRECCIÓN DE GESTIÓN HUMANA</v>
      </c>
      <c r="G1740" s="7" t="str">
        <f>VLOOKUP(Tabla2[[#This Row],[RUBRO]],Hoja9!$B$4:$M$1963,12,0)</f>
        <v>Gestión Humana- Viáticos</v>
      </c>
      <c r="H1740" s="5" t="s">
        <v>30</v>
      </c>
      <c r="I1740" s="5" t="s">
        <v>232</v>
      </c>
      <c r="J1740" s="5" t="s">
        <v>233</v>
      </c>
      <c r="K1740" s="5" t="s">
        <v>138</v>
      </c>
      <c r="L1740" s="5" t="s">
        <v>42</v>
      </c>
      <c r="M1740" s="5" t="s">
        <v>237</v>
      </c>
      <c r="N1740" s="5"/>
      <c r="O1740" s="5"/>
      <c r="P1740" s="5" t="s">
        <v>31</v>
      </c>
      <c r="Q1740" s="5" t="s">
        <v>32</v>
      </c>
      <c r="R1740" s="5" t="s">
        <v>33</v>
      </c>
      <c r="S1740" s="6" t="s">
        <v>249</v>
      </c>
      <c r="T1740" s="8">
        <v>15964433</v>
      </c>
      <c r="U1740" s="8">
        <v>0</v>
      </c>
      <c r="V1740" s="8">
        <v>0</v>
      </c>
      <c r="W1740" s="8">
        <v>15964433</v>
      </c>
      <c r="X1740" s="8">
        <v>0</v>
      </c>
      <c r="Y1740" s="8">
        <v>9753156</v>
      </c>
      <c r="Z1740" s="8">
        <v>6211277</v>
      </c>
      <c r="AA1740" s="8">
        <v>9753156</v>
      </c>
      <c r="AB1740" s="8">
        <v>8316217</v>
      </c>
      <c r="AC1740" s="8">
        <v>8316217</v>
      </c>
      <c r="AD1740" s="21">
        <v>8316217</v>
      </c>
    </row>
    <row r="1741" spans="1:30" ht="67.5" x14ac:dyDescent="0.25">
      <c r="A1741" s="20" t="s">
        <v>450</v>
      </c>
      <c r="B1741" s="6" t="s">
        <v>451</v>
      </c>
      <c r="C1741" s="7" t="s">
        <v>477</v>
      </c>
      <c r="D1741" s="7" t="s">
        <v>594</v>
      </c>
      <c r="E1741" s="3" t="str">
        <f>VLOOKUP(Tabla2[[#This Row],[RUBRO]],Hoja9!$B$4:$M$1963,10,0)</f>
        <v>SNBF</v>
      </c>
      <c r="F1741" s="7" t="str">
        <f>VLOOKUP(Tabla2[[#This Row],[RUBRO]],Hoja9!$B$4:$M$1963,11,0)</f>
        <v>DIRECCIÓN DE SISTEMA NACIONAL DE BIENESTAR FAMILIAR</v>
      </c>
      <c r="G1741" s="7" t="str">
        <f>VLOOKUP(Tabla2[[#This Row],[RUBRO]],Hoja9!$B$4:$M$1963,12,0)</f>
        <v>SNBF</v>
      </c>
      <c r="H1741" s="5" t="s">
        <v>30</v>
      </c>
      <c r="I1741" s="5" t="s">
        <v>232</v>
      </c>
      <c r="J1741" s="5" t="s">
        <v>233</v>
      </c>
      <c r="K1741" s="5" t="s">
        <v>138</v>
      </c>
      <c r="L1741" s="5" t="s">
        <v>42</v>
      </c>
      <c r="M1741" s="5" t="s">
        <v>266</v>
      </c>
      <c r="N1741" s="5"/>
      <c r="O1741" s="5"/>
      <c r="P1741" s="5" t="s">
        <v>31</v>
      </c>
      <c r="Q1741" s="5" t="s">
        <v>32</v>
      </c>
      <c r="R1741" s="5" t="s">
        <v>33</v>
      </c>
      <c r="S1741" s="6" t="s">
        <v>267</v>
      </c>
      <c r="T1741" s="8">
        <v>0</v>
      </c>
      <c r="U1741" s="8">
        <v>3500</v>
      </c>
      <c r="V1741" s="8">
        <v>0</v>
      </c>
      <c r="W1741" s="8">
        <v>3500</v>
      </c>
      <c r="X1741" s="8">
        <v>0</v>
      </c>
      <c r="Y1741" s="8">
        <v>3500</v>
      </c>
      <c r="Z1741" s="8">
        <v>0</v>
      </c>
      <c r="AA1741" s="8">
        <v>3500</v>
      </c>
      <c r="AB1741" s="8">
        <v>0</v>
      </c>
      <c r="AC1741" s="8">
        <v>0</v>
      </c>
      <c r="AD1741" s="21">
        <v>0</v>
      </c>
    </row>
    <row r="1742" spans="1:30" ht="33.75" x14ac:dyDescent="0.25">
      <c r="A1742" s="20" t="s">
        <v>450</v>
      </c>
      <c r="B1742" s="6" t="s">
        <v>451</v>
      </c>
      <c r="C1742" s="7" t="s">
        <v>303</v>
      </c>
      <c r="D1742" s="7" t="s">
        <v>604</v>
      </c>
      <c r="E1742" s="3" t="str">
        <f>VLOOKUP(Tabla2[[#This Row],[RUBRO]],Hoja9!$B$4:$M$1963,10,0)</f>
        <v>TECNOLOGIA</v>
      </c>
      <c r="F1742" s="7" t="str">
        <f>VLOOKUP(Tabla2[[#This Row],[RUBRO]],Hoja9!$B$4:$M$1963,11,0)</f>
        <v>DIRECCIÓN DE GESTIÓN HUMANA</v>
      </c>
      <c r="G1742" s="7" t="str">
        <f>VLOOKUP(Tabla2[[#This Row],[RUBRO]],Hoja9!$B$4:$M$1963,12,0)</f>
        <v>Gestión Humana - Pres. Serv</v>
      </c>
      <c r="H1742" s="5" t="s">
        <v>30</v>
      </c>
      <c r="I1742" s="5" t="s">
        <v>301</v>
      </c>
      <c r="J1742" s="5" t="s">
        <v>233</v>
      </c>
      <c r="K1742" s="5" t="s">
        <v>41</v>
      </c>
      <c r="L1742" s="5" t="s">
        <v>42</v>
      </c>
      <c r="M1742" s="5" t="s">
        <v>281</v>
      </c>
      <c r="N1742" s="5"/>
      <c r="O1742" s="5"/>
      <c r="P1742" s="5" t="s">
        <v>31</v>
      </c>
      <c r="Q1742" s="5" t="s">
        <v>32</v>
      </c>
      <c r="R1742" s="5" t="s">
        <v>33</v>
      </c>
      <c r="S1742" s="6" t="s">
        <v>59</v>
      </c>
      <c r="T1742" s="8">
        <v>47356310</v>
      </c>
      <c r="U1742" s="8">
        <v>415800</v>
      </c>
      <c r="V1742" s="8">
        <v>93710</v>
      </c>
      <c r="W1742" s="8">
        <v>47678400</v>
      </c>
      <c r="X1742" s="8">
        <v>0</v>
      </c>
      <c r="Y1742" s="8">
        <v>45738000</v>
      </c>
      <c r="Z1742" s="8">
        <v>1940400</v>
      </c>
      <c r="AA1742" s="8">
        <v>45738000</v>
      </c>
      <c r="AB1742" s="8">
        <v>19265400</v>
      </c>
      <c r="AC1742" s="8">
        <v>19265400</v>
      </c>
      <c r="AD1742" s="21">
        <v>19265400</v>
      </c>
    </row>
    <row r="1743" spans="1:30" ht="33.75" x14ac:dyDescent="0.25">
      <c r="A1743" s="20" t="s">
        <v>450</v>
      </c>
      <c r="B1743" s="6" t="s">
        <v>451</v>
      </c>
      <c r="C1743" s="7" t="s">
        <v>304</v>
      </c>
      <c r="D1743" s="7" t="s">
        <v>604</v>
      </c>
      <c r="E1743" s="3" t="str">
        <f>VLOOKUP(Tabla2[[#This Row],[RUBRO]],Hoja9!$B$4:$M$1963,10,0)</f>
        <v>TECNOLOGIA</v>
      </c>
      <c r="F1743" s="7" t="str">
        <f>VLOOKUP(Tabla2[[#This Row],[RUBRO]],Hoja9!$B$4:$M$1963,11,0)</f>
        <v>DIRECCIÓN DE GESTIÓN HUMANA</v>
      </c>
      <c r="G1743" s="7" t="str">
        <f>VLOOKUP(Tabla2[[#This Row],[RUBRO]],Hoja9!$B$4:$M$1963,12,0)</f>
        <v>Gestión Humana- Viáticos</v>
      </c>
      <c r="H1743" s="5" t="s">
        <v>30</v>
      </c>
      <c r="I1743" s="5" t="s">
        <v>301</v>
      </c>
      <c r="J1743" s="5" t="s">
        <v>233</v>
      </c>
      <c r="K1743" s="5" t="s">
        <v>41</v>
      </c>
      <c r="L1743" s="5" t="s">
        <v>42</v>
      </c>
      <c r="M1743" s="5" t="s">
        <v>237</v>
      </c>
      <c r="N1743" s="5"/>
      <c r="O1743" s="5"/>
      <c r="P1743" s="5" t="s">
        <v>31</v>
      </c>
      <c r="Q1743" s="5" t="s">
        <v>32</v>
      </c>
      <c r="R1743" s="5" t="s">
        <v>33</v>
      </c>
      <c r="S1743" s="6" t="s">
        <v>249</v>
      </c>
      <c r="T1743" s="8">
        <v>5109843</v>
      </c>
      <c r="U1743" s="8">
        <v>0</v>
      </c>
      <c r="V1743" s="8">
        <v>0</v>
      </c>
      <c r="W1743" s="8">
        <v>5109843</v>
      </c>
      <c r="X1743" s="8">
        <v>0</v>
      </c>
      <c r="Y1743" s="8">
        <v>2934380</v>
      </c>
      <c r="Z1743" s="8">
        <v>2175463</v>
      </c>
      <c r="AA1743" s="8">
        <v>2934380</v>
      </c>
      <c r="AB1743" s="8">
        <v>2013411</v>
      </c>
      <c r="AC1743" s="8">
        <v>2013411</v>
      </c>
      <c r="AD1743" s="21">
        <v>2013411</v>
      </c>
    </row>
    <row r="1744" spans="1:30" ht="56.25" x14ac:dyDescent="0.25">
      <c r="A1744" s="20" t="s">
        <v>450</v>
      </c>
      <c r="B1744" s="6" t="s">
        <v>451</v>
      </c>
      <c r="C1744" s="7" t="s">
        <v>452</v>
      </c>
      <c r="D1744" s="7" t="s">
        <v>604</v>
      </c>
      <c r="E1744" s="3" t="str">
        <f>VLOOKUP(Tabla2[[#This Row],[RUBRO]],Hoja9!$B$4:$M$1963,10,0)</f>
        <v>TECNOLOGIA</v>
      </c>
      <c r="F1744" s="7" t="str">
        <f>VLOOKUP(Tabla2[[#This Row],[RUBRO]],Hoja9!$B$4:$M$1963,11,0)</f>
        <v>DIRECCIÓN DE INFORMACIÓN Y TECNOLOGÍA</v>
      </c>
      <c r="G1744" s="7" t="str">
        <f>VLOOKUP(Tabla2[[#This Row],[RUBRO]],Hoja9!$B$4:$M$1963,12,0)</f>
        <v>Tecnología</v>
      </c>
      <c r="H1744" s="5" t="s">
        <v>30</v>
      </c>
      <c r="I1744" s="5" t="s">
        <v>301</v>
      </c>
      <c r="J1744" s="5" t="s">
        <v>233</v>
      </c>
      <c r="K1744" s="5" t="s">
        <v>41</v>
      </c>
      <c r="L1744" s="5" t="s">
        <v>42</v>
      </c>
      <c r="M1744" s="5" t="s">
        <v>266</v>
      </c>
      <c r="N1744" s="5"/>
      <c r="O1744" s="5"/>
      <c r="P1744" s="5" t="s">
        <v>31</v>
      </c>
      <c r="Q1744" s="5" t="s">
        <v>32</v>
      </c>
      <c r="R1744" s="5" t="s">
        <v>33</v>
      </c>
      <c r="S1744" s="6" t="s">
        <v>267</v>
      </c>
      <c r="T1744" s="8">
        <v>0</v>
      </c>
      <c r="U1744" s="8">
        <v>5000</v>
      </c>
      <c r="V1744" s="8">
        <v>0</v>
      </c>
      <c r="W1744" s="8">
        <v>5000</v>
      </c>
      <c r="X1744" s="8">
        <v>0</v>
      </c>
      <c r="Y1744" s="8">
        <v>5000</v>
      </c>
      <c r="Z1744" s="8">
        <v>0</v>
      </c>
      <c r="AA1744" s="8">
        <v>5000</v>
      </c>
      <c r="AB1744" s="8">
        <v>984.48</v>
      </c>
      <c r="AC1744" s="8">
        <v>984.48</v>
      </c>
      <c r="AD1744" s="21">
        <v>984.48</v>
      </c>
    </row>
    <row r="1745" spans="1:30" ht="33.75" x14ac:dyDescent="0.25">
      <c r="A1745" s="20" t="s">
        <v>450</v>
      </c>
      <c r="B1745" s="6" t="s">
        <v>451</v>
      </c>
      <c r="C1745" s="7" t="s">
        <v>307</v>
      </c>
      <c r="D1745" s="7" t="s">
        <v>37</v>
      </c>
      <c r="E1745" s="3" t="str">
        <f>VLOOKUP(Tabla2[[#This Row],[RUBRO]],Hoja9!$B$4:$M$1963,10,0)</f>
        <v>MODELO INTERVENCION</v>
      </c>
      <c r="F1745" s="7" t="str">
        <f>VLOOKUP(Tabla2[[#This Row],[RUBRO]],Hoja9!$B$4:$M$1963,11,0)</f>
        <v>DIRECCIÓN DE GESTIÓN HUMANA</v>
      </c>
      <c r="G1745" s="7" t="str">
        <f>VLOOKUP(Tabla2[[#This Row],[RUBRO]],Hoja9!$B$4:$M$1963,12,0)</f>
        <v>Gestión Humana - Pres. Serv</v>
      </c>
      <c r="H1745" s="5" t="s">
        <v>30</v>
      </c>
      <c r="I1745" s="5" t="s">
        <v>301</v>
      </c>
      <c r="J1745" s="5" t="s">
        <v>233</v>
      </c>
      <c r="K1745" s="5" t="s">
        <v>77</v>
      </c>
      <c r="L1745" s="5" t="s">
        <v>42</v>
      </c>
      <c r="M1745" s="5" t="s">
        <v>237</v>
      </c>
      <c r="N1745" s="5"/>
      <c r="O1745" s="5"/>
      <c r="P1745" s="5" t="s">
        <v>31</v>
      </c>
      <c r="Q1745" s="5" t="s">
        <v>32</v>
      </c>
      <c r="R1745" s="5" t="s">
        <v>33</v>
      </c>
      <c r="S1745" s="6" t="s">
        <v>59</v>
      </c>
      <c r="T1745" s="8">
        <v>260298013</v>
      </c>
      <c r="U1745" s="8">
        <v>11199000</v>
      </c>
      <c r="V1745" s="8">
        <v>15467013</v>
      </c>
      <c r="W1745" s="8">
        <v>256030000</v>
      </c>
      <c r="X1745" s="8">
        <v>0</v>
      </c>
      <c r="Y1745" s="8">
        <v>256030000</v>
      </c>
      <c r="Z1745" s="8">
        <v>0</v>
      </c>
      <c r="AA1745" s="8">
        <v>256030000</v>
      </c>
      <c r="AB1745" s="8">
        <v>126083804</v>
      </c>
      <c r="AC1745" s="8">
        <v>126083804</v>
      </c>
      <c r="AD1745" s="21">
        <v>126083804</v>
      </c>
    </row>
    <row r="1746" spans="1:30" ht="33.75" x14ac:dyDescent="0.25">
      <c r="A1746" s="20" t="s">
        <v>450</v>
      </c>
      <c r="B1746" s="6" t="s">
        <v>451</v>
      </c>
      <c r="C1746" s="7" t="s">
        <v>308</v>
      </c>
      <c r="D1746" s="7" t="s">
        <v>37</v>
      </c>
      <c r="E1746" s="3" t="str">
        <f>VLOOKUP(Tabla2[[#This Row],[RUBRO]],Hoja9!$B$4:$M$1963,10,0)</f>
        <v>MODELO INTERVENCION</v>
      </c>
      <c r="F1746" s="7" t="str">
        <f>VLOOKUP(Tabla2[[#This Row],[RUBRO]],Hoja9!$B$4:$M$1963,11,0)</f>
        <v>DIRECCIÓN DE GESTIÓN HUMANA</v>
      </c>
      <c r="G1746" s="7" t="str">
        <f>VLOOKUP(Tabla2[[#This Row],[RUBRO]],Hoja9!$B$4:$M$1963,12,0)</f>
        <v>Gestión Humana- Viáticos</v>
      </c>
      <c r="H1746" s="5" t="s">
        <v>30</v>
      </c>
      <c r="I1746" s="5" t="s">
        <v>301</v>
      </c>
      <c r="J1746" s="5" t="s">
        <v>233</v>
      </c>
      <c r="K1746" s="5" t="s">
        <v>77</v>
      </c>
      <c r="L1746" s="5" t="s">
        <v>42</v>
      </c>
      <c r="M1746" s="5" t="s">
        <v>240</v>
      </c>
      <c r="N1746" s="5"/>
      <c r="O1746" s="5"/>
      <c r="P1746" s="5" t="s">
        <v>31</v>
      </c>
      <c r="Q1746" s="5" t="s">
        <v>32</v>
      </c>
      <c r="R1746" s="5" t="s">
        <v>33</v>
      </c>
      <c r="S1746" s="6" t="s">
        <v>249</v>
      </c>
      <c r="T1746" s="8">
        <v>0</v>
      </c>
      <c r="U1746" s="8">
        <v>8100000</v>
      </c>
      <c r="V1746" s="8">
        <v>0</v>
      </c>
      <c r="W1746" s="8">
        <v>8100000</v>
      </c>
      <c r="X1746" s="8">
        <v>0</v>
      </c>
      <c r="Y1746" s="8">
        <v>3642121</v>
      </c>
      <c r="Z1746" s="8">
        <v>4457879</v>
      </c>
      <c r="AA1746" s="8">
        <v>3642121</v>
      </c>
      <c r="AB1746" s="8">
        <v>3050340</v>
      </c>
      <c r="AC1746" s="8">
        <v>3050340</v>
      </c>
      <c r="AD1746" s="21">
        <v>3050340</v>
      </c>
    </row>
    <row r="1747" spans="1:30" ht="22.5" x14ac:dyDescent="0.25">
      <c r="A1747" s="20" t="s">
        <v>450</v>
      </c>
      <c r="B1747" s="6" t="s">
        <v>451</v>
      </c>
      <c r="C1747" s="7" t="s">
        <v>396</v>
      </c>
      <c r="D1747" s="7" t="s">
        <v>37</v>
      </c>
      <c r="E1747" s="3" t="str">
        <f>VLOOKUP(Tabla2[[#This Row],[RUBRO]],Hoja9!$B$4:$M$1963,10,0)</f>
        <v>MODELO INTERVENCION</v>
      </c>
      <c r="F1747" s="7" t="str">
        <f>VLOOKUP(Tabla2[[#This Row],[RUBRO]],Hoja9!$B$4:$M$1963,11,0)</f>
        <v>DIRECCION FINANCIERA</v>
      </c>
      <c r="G1747" s="7" t="str">
        <f>VLOOKUP(Tabla2[[#This Row],[RUBRO]],Hoja9!$B$4:$M$1963,12,0)</f>
        <v>Dirección Financiera</v>
      </c>
      <c r="H1747" s="5" t="s">
        <v>30</v>
      </c>
      <c r="I1747" s="5" t="s">
        <v>301</v>
      </c>
      <c r="J1747" s="5" t="s">
        <v>233</v>
      </c>
      <c r="K1747" s="5" t="s">
        <v>77</v>
      </c>
      <c r="L1747" s="5" t="s">
        <v>42</v>
      </c>
      <c r="M1747" s="5" t="s">
        <v>255</v>
      </c>
      <c r="N1747" s="5"/>
      <c r="O1747" s="5"/>
      <c r="P1747" s="5" t="s">
        <v>31</v>
      </c>
      <c r="Q1747" s="5" t="s">
        <v>32</v>
      </c>
      <c r="R1747" s="5" t="s">
        <v>33</v>
      </c>
      <c r="S1747" s="6" t="s">
        <v>397</v>
      </c>
      <c r="T1747" s="8">
        <v>2000000</v>
      </c>
      <c r="U1747" s="8">
        <v>0</v>
      </c>
      <c r="V1747" s="8">
        <v>1500000</v>
      </c>
      <c r="W1747" s="8">
        <v>500000</v>
      </c>
      <c r="X1747" s="8">
        <v>0</v>
      </c>
      <c r="Y1747" s="8">
        <v>0</v>
      </c>
      <c r="Z1747" s="8">
        <v>500000</v>
      </c>
      <c r="AA1747" s="8">
        <v>0</v>
      </c>
      <c r="AB1747" s="8">
        <v>0</v>
      </c>
      <c r="AC1747" s="8">
        <v>0</v>
      </c>
      <c r="AD1747" s="21">
        <v>0</v>
      </c>
    </row>
    <row r="1748" spans="1:30" ht="33.75" x14ac:dyDescent="0.25">
      <c r="A1748" s="20" t="s">
        <v>450</v>
      </c>
      <c r="B1748" s="6" t="s">
        <v>451</v>
      </c>
      <c r="C1748" s="7" t="s">
        <v>398</v>
      </c>
      <c r="D1748" s="7" t="s">
        <v>37</v>
      </c>
      <c r="E1748" s="3" t="str">
        <f>VLOOKUP(Tabla2[[#This Row],[RUBRO]],Hoja9!$B$4:$M$1963,10,0)</f>
        <v>MODELO INTERVENCION</v>
      </c>
      <c r="F1748" s="7" t="str">
        <f>VLOOKUP(Tabla2[[#This Row],[RUBRO]],Hoja9!$B$4:$M$1963,11,0)</f>
        <v>DIRECCIÓN DE GESTIÓN HUMANA</v>
      </c>
      <c r="G1748" s="7" t="str">
        <f>VLOOKUP(Tabla2[[#This Row],[RUBRO]],Hoja9!$B$4:$M$1963,12,0)</f>
        <v>Gestión Humana - Pres. Serv</v>
      </c>
      <c r="H1748" s="5" t="s">
        <v>30</v>
      </c>
      <c r="I1748" s="5" t="s">
        <v>301</v>
      </c>
      <c r="J1748" s="5" t="s">
        <v>233</v>
      </c>
      <c r="K1748" s="5" t="s">
        <v>77</v>
      </c>
      <c r="L1748" s="5" t="s">
        <v>42</v>
      </c>
      <c r="M1748" s="5" t="s">
        <v>257</v>
      </c>
      <c r="N1748" s="5"/>
      <c r="O1748" s="5"/>
      <c r="P1748" s="5" t="s">
        <v>31</v>
      </c>
      <c r="Q1748" s="5" t="s">
        <v>32</v>
      </c>
      <c r="R1748" s="5" t="s">
        <v>33</v>
      </c>
      <c r="S1748" s="6" t="s">
        <v>399</v>
      </c>
      <c r="T1748" s="8">
        <v>32088235</v>
      </c>
      <c r="U1748" s="8">
        <v>0</v>
      </c>
      <c r="V1748" s="8">
        <v>2278235</v>
      </c>
      <c r="W1748" s="8">
        <v>29810000</v>
      </c>
      <c r="X1748" s="8">
        <v>0</v>
      </c>
      <c r="Y1748" s="8">
        <v>29810000</v>
      </c>
      <c r="Z1748" s="8">
        <v>0</v>
      </c>
      <c r="AA1748" s="8">
        <v>29810000</v>
      </c>
      <c r="AB1748" s="8">
        <v>15203100</v>
      </c>
      <c r="AC1748" s="8">
        <v>15203100</v>
      </c>
      <c r="AD1748" s="21">
        <v>15203100</v>
      </c>
    </row>
    <row r="1749" spans="1:30" ht="33.75" x14ac:dyDescent="0.25">
      <c r="A1749" s="20" t="s">
        <v>450</v>
      </c>
      <c r="B1749" s="6" t="s">
        <v>451</v>
      </c>
      <c r="C1749" s="7" t="s">
        <v>319</v>
      </c>
      <c r="D1749" s="7" t="s">
        <v>37</v>
      </c>
      <c r="E1749" s="3" t="str">
        <f>VLOOKUP(Tabla2[[#This Row],[RUBRO]],Hoja9!$B$4:$M$1963,10,0)</f>
        <v>MODELO INTERVENCION</v>
      </c>
      <c r="F1749" s="7" t="str">
        <f>VLOOKUP(Tabla2[[#This Row],[RUBRO]],Hoja9!$B$4:$M$1963,11,0)</f>
        <v>DIRECCION ADMINISTRATIVA</v>
      </c>
      <c r="G1749" s="7" t="str">
        <f>VLOOKUP(Tabla2[[#This Row],[RUBRO]],Hoja9!$B$4:$M$1963,12,0)</f>
        <v>Administrativa NM</v>
      </c>
      <c r="H1749" s="5" t="s">
        <v>30</v>
      </c>
      <c r="I1749" s="5" t="s">
        <v>301</v>
      </c>
      <c r="J1749" s="5" t="s">
        <v>233</v>
      </c>
      <c r="K1749" s="5" t="s">
        <v>77</v>
      </c>
      <c r="L1749" s="5" t="s">
        <v>42</v>
      </c>
      <c r="M1749" s="5" t="s">
        <v>320</v>
      </c>
      <c r="N1749" s="5"/>
      <c r="O1749" s="5"/>
      <c r="P1749" s="5" t="s">
        <v>31</v>
      </c>
      <c r="Q1749" s="5" t="s">
        <v>32</v>
      </c>
      <c r="R1749" s="5" t="s">
        <v>33</v>
      </c>
      <c r="S1749" s="6" t="s">
        <v>321</v>
      </c>
      <c r="T1749" s="8">
        <v>392523066</v>
      </c>
      <c r="U1749" s="8">
        <v>51794105</v>
      </c>
      <c r="V1749" s="8">
        <v>2726006</v>
      </c>
      <c r="W1749" s="8">
        <v>441591165</v>
      </c>
      <c r="X1749" s="8">
        <v>0</v>
      </c>
      <c r="Y1749" s="8">
        <v>441591165</v>
      </c>
      <c r="Z1749" s="8">
        <v>0</v>
      </c>
      <c r="AA1749" s="8">
        <v>441591165</v>
      </c>
      <c r="AB1749" s="8">
        <v>155875923</v>
      </c>
      <c r="AC1749" s="8">
        <v>155875923</v>
      </c>
      <c r="AD1749" s="21">
        <v>155875923</v>
      </c>
    </row>
    <row r="1750" spans="1:30" ht="33.75" x14ac:dyDescent="0.25">
      <c r="A1750" s="20" t="s">
        <v>450</v>
      </c>
      <c r="B1750" s="6" t="s">
        <v>451</v>
      </c>
      <c r="C1750" s="7" t="s">
        <v>322</v>
      </c>
      <c r="D1750" s="7" t="s">
        <v>37</v>
      </c>
      <c r="E1750" s="3" t="str">
        <f>VLOOKUP(Tabla2[[#This Row],[RUBRO]],Hoja9!$B$4:$M$1963,10,0)</f>
        <v>MODELO INTERVENCION</v>
      </c>
      <c r="F1750" s="7" t="str">
        <f>VLOOKUP(Tabla2[[#This Row],[RUBRO]],Hoja9!$B$4:$M$1963,11,0)</f>
        <v>DIRECCION ADMINISTRATIVA</v>
      </c>
      <c r="G1750" s="7" t="str">
        <f>VLOOKUP(Tabla2[[#This Row],[RUBRO]],Hoja9!$B$4:$M$1963,12,0)</f>
        <v>Administrativa NM</v>
      </c>
      <c r="H1750" s="5" t="s">
        <v>30</v>
      </c>
      <c r="I1750" s="5" t="s">
        <v>301</v>
      </c>
      <c r="J1750" s="5" t="s">
        <v>233</v>
      </c>
      <c r="K1750" s="5" t="s">
        <v>77</v>
      </c>
      <c r="L1750" s="5" t="s">
        <v>42</v>
      </c>
      <c r="M1750" s="5" t="s">
        <v>323</v>
      </c>
      <c r="N1750" s="5"/>
      <c r="O1750" s="5"/>
      <c r="P1750" s="5" t="s">
        <v>31</v>
      </c>
      <c r="Q1750" s="5" t="s">
        <v>32</v>
      </c>
      <c r="R1750" s="5" t="s">
        <v>33</v>
      </c>
      <c r="S1750" s="6" t="s">
        <v>324</v>
      </c>
      <c r="T1750" s="8">
        <v>12457088</v>
      </c>
      <c r="U1750" s="8">
        <v>0</v>
      </c>
      <c r="V1750" s="8">
        <v>0</v>
      </c>
      <c r="W1750" s="8">
        <v>12457088</v>
      </c>
      <c r="X1750" s="8">
        <v>0</v>
      </c>
      <c r="Y1750" s="8">
        <v>12457088</v>
      </c>
      <c r="Z1750" s="8">
        <v>0</v>
      </c>
      <c r="AA1750" s="8">
        <v>12457088</v>
      </c>
      <c r="AB1750" s="8">
        <v>5190455</v>
      </c>
      <c r="AC1750" s="8">
        <v>5190455</v>
      </c>
      <c r="AD1750" s="21">
        <v>5190455</v>
      </c>
    </row>
    <row r="1751" spans="1:30" ht="33.75" x14ac:dyDescent="0.25">
      <c r="A1751" s="20" t="s">
        <v>450</v>
      </c>
      <c r="B1751" s="6" t="s">
        <v>451</v>
      </c>
      <c r="C1751" s="7" t="s">
        <v>328</v>
      </c>
      <c r="D1751" s="7" t="s">
        <v>37</v>
      </c>
      <c r="E1751" s="3" t="str">
        <f>VLOOKUP(Tabla2[[#This Row],[RUBRO]],Hoja9!$B$4:$M$1963,10,0)</f>
        <v>MODELO INTERVENCION</v>
      </c>
      <c r="F1751" s="7" t="str">
        <f>VLOOKUP(Tabla2[[#This Row],[RUBRO]],Hoja9!$B$4:$M$1963,11,0)</f>
        <v>DIRECCION ADMINISTRATIVA</v>
      </c>
      <c r="G1751" s="7" t="str">
        <f>VLOOKUP(Tabla2[[#This Row],[RUBRO]],Hoja9!$B$4:$M$1963,12,0)</f>
        <v>Administrativa NM</v>
      </c>
      <c r="H1751" s="5" t="s">
        <v>30</v>
      </c>
      <c r="I1751" s="5" t="s">
        <v>301</v>
      </c>
      <c r="J1751" s="5" t="s">
        <v>233</v>
      </c>
      <c r="K1751" s="5" t="s">
        <v>77</v>
      </c>
      <c r="L1751" s="5" t="s">
        <v>42</v>
      </c>
      <c r="M1751" s="5" t="s">
        <v>329</v>
      </c>
      <c r="N1751" s="5"/>
      <c r="O1751" s="5"/>
      <c r="P1751" s="5" t="s">
        <v>31</v>
      </c>
      <c r="Q1751" s="5" t="s">
        <v>32</v>
      </c>
      <c r="R1751" s="5" t="s">
        <v>33</v>
      </c>
      <c r="S1751" s="6" t="s">
        <v>330</v>
      </c>
      <c r="T1751" s="8">
        <v>0</v>
      </c>
      <c r="U1751" s="8">
        <v>42406000</v>
      </c>
      <c r="V1751" s="8">
        <v>0</v>
      </c>
      <c r="W1751" s="8">
        <v>42406000</v>
      </c>
      <c r="X1751" s="8">
        <v>0</v>
      </c>
      <c r="Y1751" s="8">
        <v>0</v>
      </c>
      <c r="Z1751" s="8">
        <v>42406000</v>
      </c>
      <c r="AA1751" s="8">
        <v>0</v>
      </c>
      <c r="AB1751" s="8">
        <v>0</v>
      </c>
      <c r="AC1751" s="8">
        <v>0</v>
      </c>
      <c r="AD1751" s="21">
        <v>0</v>
      </c>
    </row>
    <row r="1752" spans="1:30" ht="33.75" x14ac:dyDescent="0.25">
      <c r="A1752" s="20" t="s">
        <v>450</v>
      </c>
      <c r="B1752" s="6" t="s">
        <v>451</v>
      </c>
      <c r="C1752" s="7" t="s">
        <v>354</v>
      </c>
      <c r="D1752" s="7" t="s">
        <v>37</v>
      </c>
      <c r="E1752" s="3" t="str">
        <f>VLOOKUP(Tabla2[[#This Row],[RUBRO]],Hoja9!$B$4:$M$1963,10,0)</f>
        <v>MODELO INTERVENCION</v>
      </c>
      <c r="F1752" s="7" t="str">
        <f>VLOOKUP(Tabla2[[#This Row],[RUBRO]],Hoja9!$B$4:$M$1963,11,0)</f>
        <v>DIRECCIÓN DE GESTIÓN HUMANA</v>
      </c>
      <c r="G1752" s="7" t="str">
        <f>VLOOKUP(Tabla2[[#This Row],[RUBRO]],Hoja9!$B$4:$M$1963,12,0)</f>
        <v>Gestión Humana- Capacitación</v>
      </c>
      <c r="H1752" s="5" t="s">
        <v>30</v>
      </c>
      <c r="I1752" s="5" t="s">
        <v>301</v>
      </c>
      <c r="J1752" s="5" t="s">
        <v>233</v>
      </c>
      <c r="K1752" s="5" t="s">
        <v>77</v>
      </c>
      <c r="L1752" s="5" t="s">
        <v>42</v>
      </c>
      <c r="M1752" s="5" t="s">
        <v>355</v>
      </c>
      <c r="N1752" s="5"/>
      <c r="O1752" s="5"/>
      <c r="P1752" s="5" t="s">
        <v>31</v>
      </c>
      <c r="Q1752" s="5" t="s">
        <v>32</v>
      </c>
      <c r="R1752" s="5" t="s">
        <v>33</v>
      </c>
      <c r="S1752" s="6" t="s">
        <v>356</v>
      </c>
      <c r="T1752" s="8">
        <v>0</v>
      </c>
      <c r="U1752" s="8">
        <v>6176000</v>
      </c>
      <c r="V1752" s="8">
        <v>0</v>
      </c>
      <c r="W1752" s="8">
        <v>6176000</v>
      </c>
      <c r="X1752" s="8">
        <v>0</v>
      </c>
      <c r="Y1752" s="8">
        <v>6176000</v>
      </c>
      <c r="Z1752" s="8">
        <v>0</v>
      </c>
      <c r="AA1752" s="8">
        <v>0</v>
      </c>
      <c r="AB1752" s="8">
        <v>0</v>
      </c>
      <c r="AC1752" s="8">
        <v>0</v>
      </c>
      <c r="AD1752" s="21">
        <v>0</v>
      </c>
    </row>
    <row r="1753" spans="1:30" ht="33.75" x14ac:dyDescent="0.25">
      <c r="A1753" s="20" t="s">
        <v>450</v>
      </c>
      <c r="B1753" s="6" t="s">
        <v>451</v>
      </c>
      <c r="C1753" s="7" t="s">
        <v>359</v>
      </c>
      <c r="D1753" s="7" t="s">
        <v>37</v>
      </c>
      <c r="E1753" s="3" t="str">
        <f>VLOOKUP(Tabla2[[#This Row],[RUBRO]],Hoja9!$B$4:$M$1963,10,0)</f>
        <v>MODELO INTERVENCION</v>
      </c>
      <c r="F1753" s="7" t="str">
        <f>VLOOKUP(Tabla2[[#This Row],[RUBRO]],Hoja9!$B$4:$M$1963,11,0)</f>
        <v>DIRECCIÓN DE GESTIÓN HUMANA</v>
      </c>
      <c r="G1753" s="7" t="str">
        <f>VLOOKUP(Tabla2[[#This Row],[RUBRO]],Hoja9!$B$4:$M$1963,12,0)</f>
        <v>Gestión Humana- Viáticos</v>
      </c>
      <c r="H1753" s="5" t="s">
        <v>30</v>
      </c>
      <c r="I1753" s="5" t="s">
        <v>301</v>
      </c>
      <c r="J1753" s="5" t="s">
        <v>233</v>
      </c>
      <c r="K1753" s="5" t="s">
        <v>77</v>
      </c>
      <c r="L1753" s="5" t="s">
        <v>42</v>
      </c>
      <c r="M1753" s="5" t="s">
        <v>360</v>
      </c>
      <c r="N1753" s="5"/>
      <c r="O1753" s="5"/>
      <c r="P1753" s="5" t="s">
        <v>31</v>
      </c>
      <c r="Q1753" s="5" t="s">
        <v>32</v>
      </c>
      <c r="R1753" s="5" t="s">
        <v>33</v>
      </c>
      <c r="S1753" s="6" t="s">
        <v>361</v>
      </c>
      <c r="T1753" s="8">
        <v>3400000</v>
      </c>
      <c r="U1753" s="8">
        <v>0</v>
      </c>
      <c r="V1753" s="8">
        <v>0</v>
      </c>
      <c r="W1753" s="8">
        <v>3400000</v>
      </c>
      <c r="X1753" s="8">
        <v>0</v>
      </c>
      <c r="Y1753" s="8">
        <v>3232831</v>
      </c>
      <c r="Z1753" s="8">
        <v>167169</v>
      </c>
      <c r="AA1753" s="8">
        <v>3232831</v>
      </c>
      <c r="AB1753" s="8">
        <v>3232831</v>
      </c>
      <c r="AC1753" s="8">
        <v>3232831</v>
      </c>
      <c r="AD1753" s="21">
        <v>3232831</v>
      </c>
    </row>
    <row r="1754" spans="1:30" ht="22.5" x14ac:dyDescent="0.25">
      <c r="A1754" s="20" t="s">
        <v>450</v>
      </c>
      <c r="B1754" s="6" t="s">
        <v>451</v>
      </c>
      <c r="C1754" s="7" t="s">
        <v>365</v>
      </c>
      <c r="D1754" s="7" t="s">
        <v>37</v>
      </c>
      <c r="E1754" s="3" t="str">
        <f>VLOOKUP(Tabla2[[#This Row],[RUBRO]],Hoja9!$B$4:$M$1963,10,0)</f>
        <v>MODELO INTERVENCION</v>
      </c>
      <c r="F1754" s="7" t="str">
        <f>VLOOKUP(Tabla2[[#This Row],[RUBRO]],Hoja9!$B$4:$M$1963,11,0)</f>
        <v>SECRETARIA GENERAL</v>
      </c>
      <c r="G1754" s="7" t="str">
        <f>VLOOKUP(Tabla2[[#This Row],[RUBRO]],Hoja9!$B$4:$M$1963,12,0)</f>
        <v>Secretaria General</v>
      </c>
      <c r="H1754" s="5" t="s">
        <v>30</v>
      </c>
      <c r="I1754" s="5" t="s">
        <v>301</v>
      </c>
      <c r="J1754" s="5" t="s">
        <v>233</v>
      </c>
      <c r="K1754" s="5" t="s">
        <v>77</v>
      </c>
      <c r="L1754" s="5" t="s">
        <v>42</v>
      </c>
      <c r="M1754" s="5" t="s">
        <v>266</v>
      </c>
      <c r="N1754" s="5"/>
      <c r="O1754" s="5"/>
      <c r="P1754" s="5" t="s">
        <v>31</v>
      </c>
      <c r="Q1754" s="5" t="s">
        <v>32</v>
      </c>
      <c r="R1754" s="5" t="s">
        <v>33</v>
      </c>
      <c r="S1754" s="6" t="s">
        <v>267</v>
      </c>
      <c r="T1754" s="8">
        <v>281107</v>
      </c>
      <c r="U1754" s="8">
        <v>169624</v>
      </c>
      <c r="V1754" s="8">
        <v>0</v>
      </c>
      <c r="W1754" s="8">
        <v>450731</v>
      </c>
      <c r="X1754" s="8">
        <v>0</v>
      </c>
      <c r="Y1754" s="8">
        <v>450731</v>
      </c>
      <c r="Z1754" s="8">
        <v>0</v>
      </c>
      <c r="AA1754" s="8">
        <v>450731</v>
      </c>
      <c r="AB1754" s="8">
        <v>11460.83</v>
      </c>
      <c r="AC1754" s="8">
        <v>11460.83</v>
      </c>
      <c r="AD1754" s="21">
        <v>11460.83</v>
      </c>
    </row>
    <row r="1755" spans="1:30" ht="33.75" x14ac:dyDescent="0.25">
      <c r="A1755" s="20" t="s">
        <v>450</v>
      </c>
      <c r="B1755" s="6" t="s">
        <v>451</v>
      </c>
      <c r="C1755" s="7" t="s">
        <v>372</v>
      </c>
      <c r="D1755" s="7" t="s">
        <v>474</v>
      </c>
      <c r="E1755" s="3" t="str">
        <f>VLOOKUP(Tabla2[[#This Row],[RUBRO]],Hoja9!$B$4:$M$1963,10,0)</f>
        <v xml:space="preserve">CONSTRUCCION </v>
      </c>
      <c r="F1755" s="7" t="str">
        <f>VLOOKUP(Tabla2[[#This Row],[RUBRO]],Hoja9!$B$4:$M$1963,11,0)</f>
        <v>DIRECCION ADMINISTRATIVA</v>
      </c>
      <c r="G1755" s="7" t="str">
        <f>VLOOKUP(Tabla2[[#This Row],[RUBRO]],Hoja9!$B$4:$M$1963,12,0)</f>
        <v>Administrativa CONS</v>
      </c>
      <c r="H1755" s="5" t="s">
        <v>30</v>
      </c>
      <c r="I1755" s="5" t="s">
        <v>301</v>
      </c>
      <c r="J1755" s="5" t="s">
        <v>233</v>
      </c>
      <c r="K1755" s="5" t="s">
        <v>64</v>
      </c>
      <c r="L1755" s="5" t="s">
        <v>42</v>
      </c>
      <c r="M1755" s="5" t="s">
        <v>234</v>
      </c>
      <c r="N1755" s="5"/>
      <c r="O1755" s="5"/>
      <c r="P1755" s="5" t="s">
        <v>31</v>
      </c>
      <c r="Q1755" s="5" t="s">
        <v>32</v>
      </c>
      <c r="R1755" s="5" t="s">
        <v>33</v>
      </c>
      <c r="S1755" s="6" t="s">
        <v>373</v>
      </c>
      <c r="T1755" s="8">
        <v>0</v>
      </c>
      <c r="U1755" s="8">
        <v>55000000</v>
      </c>
      <c r="V1755" s="8">
        <v>0</v>
      </c>
      <c r="W1755" s="8">
        <v>55000000</v>
      </c>
      <c r="X1755" s="8">
        <v>0</v>
      </c>
      <c r="Y1755" s="8">
        <v>55000000</v>
      </c>
      <c r="Z1755" s="8">
        <v>0</v>
      </c>
      <c r="AA1755" s="8">
        <v>0</v>
      </c>
      <c r="AB1755" s="8">
        <v>0</v>
      </c>
      <c r="AC1755" s="8">
        <v>0</v>
      </c>
      <c r="AD1755" s="21">
        <v>0</v>
      </c>
    </row>
    <row r="1756" spans="1:30" ht="33.75" x14ac:dyDescent="0.25">
      <c r="A1756" s="20" t="s">
        <v>450</v>
      </c>
      <c r="B1756" s="6" t="s">
        <v>451</v>
      </c>
      <c r="C1756" s="7" t="s">
        <v>374</v>
      </c>
      <c r="D1756" s="7" t="s">
        <v>474</v>
      </c>
      <c r="E1756" s="3" t="str">
        <f>VLOOKUP(Tabla2[[#This Row],[RUBRO]],Hoja9!$B$4:$M$1963,10,0)</f>
        <v xml:space="preserve">CONSTRUCCION </v>
      </c>
      <c r="F1756" s="7" t="str">
        <f>VLOOKUP(Tabla2[[#This Row],[RUBRO]],Hoja9!$B$4:$M$1963,11,0)</f>
        <v>DIRECCION ADMINISTRATIVA</v>
      </c>
      <c r="G1756" s="7" t="str">
        <f>VLOOKUP(Tabla2[[#This Row],[RUBRO]],Hoja9!$B$4:$M$1963,12,0)</f>
        <v>Administrativa CONS</v>
      </c>
      <c r="H1756" s="5" t="s">
        <v>30</v>
      </c>
      <c r="I1756" s="5" t="s">
        <v>301</v>
      </c>
      <c r="J1756" s="5" t="s">
        <v>233</v>
      </c>
      <c r="K1756" s="5" t="s">
        <v>64</v>
      </c>
      <c r="L1756" s="5" t="s">
        <v>42</v>
      </c>
      <c r="M1756" s="5" t="s">
        <v>281</v>
      </c>
      <c r="N1756" s="5"/>
      <c r="O1756" s="5"/>
      <c r="P1756" s="5" t="s">
        <v>31</v>
      </c>
      <c r="Q1756" s="5" t="s">
        <v>171</v>
      </c>
      <c r="R1756" s="5" t="s">
        <v>33</v>
      </c>
      <c r="S1756" s="6" t="s">
        <v>375</v>
      </c>
      <c r="T1756" s="8">
        <v>83000000</v>
      </c>
      <c r="U1756" s="8">
        <v>0</v>
      </c>
      <c r="V1756" s="8">
        <v>0</v>
      </c>
      <c r="W1756" s="8">
        <v>83000000</v>
      </c>
      <c r="X1756" s="8">
        <v>0</v>
      </c>
      <c r="Y1756" s="8">
        <v>65619150</v>
      </c>
      <c r="Z1756" s="8">
        <v>17380850</v>
      </c>
      <c r="AA1756" s="8">
        <v>65619150</v>
      </c>
      <c r="AB1756" s="8">
        <v>6686775</v>
      </c>
      <c r="AC1756" s="8">
        <v>6686775</v>
      </c>
      <c r="AD1756" s="21">
        <v>6686775</v>
      </c>
    </row>
    <row r="1757" spans="1:30" ht="33.75" x14ac:dyDescent="0.25">
      <c r="A1757" s="20" t="s">
        <v>450</v>
      </c>
      <c r="B1757" s="6" t="s">
        <v>451</v>
      </c>
      <c r="C1757" s="7" t="s">
        <v>400</v>
      </c>
      <c r="D1757" s="7" t="s">
        <v>474</v>
      </c>
      <c r="E1757" s="3" t="str">
        <f>VLOOKUP(Tabla2[[#This Row],[RUBRO]],Hoja9!$B$4:$M$1963,10,0)</f>
        <v xml:space="preserve">CONSTRUCCION </v>
      </c>
      <c r="F1757" s="7" t="str">
        <f>VLOOKUP(Tabla2[[#This Row],[RUBRO]],Hoja9!$B$4:$M$1963,11,0)</f>
        <v>DIRECCION ADMINISTRATIVA</v>
      </c>
      <c r="G1757" s="7" t="str">
        <f>VLOOKUP(Tabla2[[#This Row],[RUBRO]],Hoja9!$B$4:$M$1963,12,0)</f>
        <v>Administrativa CONS</v>
      </c>
      <c r="H1757" s="5" t="s">
        <v>30</v>
      </c>
      <c r="I1757" s="5" t="s">
        <v>301</v>
      </c>
      <c r="J1757" s="5" t="s">
        <v>233</v>
      </c>
      <c r="K1757" s="5" t="s">
        <v>64</v>
      </c>
      <c r="L1757" s="5" t="s">
        <v>42</v>
      </c>
      <c r="M1757" s="5" t="s">
        <v>240</v>
      </c>
      <c r="N1757" s="5"/>
      <c r="O1757" s="5"/>
      <c r="P1757" s="5" t="s">
        <v>31</v>
      </c>
      <c r="Q1757" s="5" t="s">
        <v>171</v>
      </c>
      <c r="R1757" s="5" t="s">
        <v>33</v>
      </c>
      <c r="S1757" s="6" t="s">
        <v>401</v>
      </c>
      <c r="T1757" s="8">
        <v>13000000</v>
      </c>
      <c r="U1757" s="8">
        <v>0</v>
      </c>
      <c r="V1757" s="8">
        <v>0</v>
      </c>
      <c r="W1757" s="8">
        <v>13000000</v>
      </c>
      <c r="X1757" s="8">
        <v>0</v>
      </c>
      <c r="Y1757" s="8">
        <v>13000000</v>
      </c>
      <c r="Z1757" s="8">
        <v>0</v>
      </c>
      <c r="AA1757" s="8">
        <v>7993500</v>
      </c>
      <c r="AB1757" s="8">
        <v>0</v>
      </c>
      <c r="AC1757" s="8">
        <v>0</v>
      </c>
      <c r="AD1757" s="21">
        <v>0</v>
      </c>
    </row>
    <row r="1758" spans="1:30" ht="33.75" x14ac:dyDescent="0.25">
      <c r="A1758" s="20" t="s">
        <v>450</v>
      </c>
      <c r="B1758" s="6" t="s">
        <v>451</v>
      </c>
      <c r="C1758" s="7" t="s">
        <v>378</v>
      </c>
      <c r="D1758" s="7" t="s">
        <v>474</v>
      </c>
      <c r="E1758" s="3" t="str">
        <f>VLOOKUP(Tabla2[[#This Row],[RUBRO]],Hoja9!$B$4:$M$1963,10,0)</f>
        <v xml:space="preserve">CONSTRUCCION </v>
      </c>
      <c r="F1758" s="7" t="str">
        <f>VLOOKUP(Tabla2[[#This Row],[RUBRO]],Hoja9!$B$4:$M$1963,11,0)</f>
        <v>DIRECCIÓN DE GESTIÓN HUMANA</v>
      </c>
      <c r="G1758" s="7" t="str">
        <f>VLOOKUP(Tabla2[[#This Row],[RUBRO]],Hoja9!$B$4:$M$1963,12,0)</f>
        <v>Gestión Humana - Pres. Serv</v>
      </c>
      <c r="H1758" s="5" t="s">
        <v>30</v>
      </c>
      <c r="I1758" s="5" t="s">
        <v>301</v>
      </c>
      <c r="J1758" s="5" t="s">
        <v>233</v>
      </c>
      <c r="K1758" s="5" t="s">
        <v>64</v>
      </c>
      <c r="L1758" s="5" t="s">
        <v>42</v>
      </c>
      <c r="M1758" s="5" t="s">
        <v>243</v>
      </c>
      <c r="N1758" s="5"/>
      <c r="O1758" s="5"/>
      <c r="P1758" s="5" t="s">
        <v>31</v>
      </c>
      <c r="Q1758" s="5" t="s">
        <v>171</v>
      </c>
      <c r="R1758" s="5" t="s">
        <v>33</v>
      </c>
      <c r="S1758" s="6" t="s">
        <v>59</v>
      </c>
      <c r="T1758" s="8">
        <v>56281000</v>
      </c>
      <c r="U1758" s="8">
        <v>21287000</v>
      </c>
      <c r="V1758" s="8">
        <v>0</v>
      </c>
      <c r="W1758" s="8">
        <v>77568000</v>
      </c>
      <c r="X1758" s="8">
        <v>0</v>
      </c>
      <c r="Y1758" s="8">
        <v>77568000</v>
      </c>
      <c r="Z1758" s="8">
        <v>0</v>
      </c>
      <c r="AA1758" s="8">
        <v>77568000</v>
      </c>
      <c r="AB1758" s="8">
        <v>38339799</v>
      </c>
      <c r="AC1758" s="8">
        <v>38339799</v>
      </c>
      <c r="AD1758" s="21">
        <v>38339799</v>
      </c>
    </row>
    <row r="1759" spans="1:30" ht="33.75" x14ac:dyDescent="0.25">
      <c r="A1759" s="20" t="s">
        <v>450</v>
      </c>
      <c r="B1759" s="6" t="s">
        <v>451</v>
      </c>
      <c r="C1759" s="7" t="s">
        <v>379</v>
      </c>
      <c r="D1759" s="7" t="s">
        <v>474</v>
      </c>
      <c r="E1759" s="3" t="str">
        <f>VLOOKUP(Tabla2[[#This Row],[RUBRO]],Hoja9!$B$4:$M$1963,10,0)</f>
        <v xml:space="preserve">CONSTRUCCION </v>
      </c>
      <c r="F1759" s="7" t="str">
        <f>VLOOKUP(Tabla2[[#This Row],[RUBRO]],Hoja9!$B$4:$M$1963,11,0)</f>
        <v>DIRECCIÓN DE GESTIÓN HUMANA</v>
      </c>
      <c r="G1759" s="7" t="str">
        <f>VLOOKUP(Tabla2[[#This Row],[RUBRO]],Hoja9!$B$4:$M$1963,12,0)</f>
        <v>Gestión Humana- Viáticos</v>
      </c>
      <c r="H1759" s="5" t="s">
        <v>30</v>
      </c>
      <c r="I1759" s="5" t="s">
        <v>301</v>
      </c>
      <c r="J1759" s="5" t="s">
        <v>233</v>
      </c>
      <c r="K1759" s="5" t="s">
        <v>64</v>
      </c>
      <c r="L1759" s="5" t="s">
        <v>42</v>
      </c>
      <c r="M1759" s="5" t="s">
        <v>246</v>
      </c>
      <c r="N1759" s="5"/>
      <c r="O1759" s="5"/>
      <c r="P1759" s="5" t="s">
        <v>31</v>
      </c>
      <c r="Q1759" s="5" t="s">
        <v>171</v>
      </c>
      <c r="R1759" s="5" t="s">
        <v>33</v>
      </c>
      <c r="S1759" s="6" t="s">
        <v>249</v>
      </c>
      <c r="T1759" s="8">
        <v>6176000</v>
      </c>
      <c r="U1759" s="8">
        <v>4877636</v>
      </c>
      <c r="V1759" s="8">
        <v>0</v>
      </c>
      <c r="W1759" s="8">
        <v>11053636</v>
      </c>
      <c r="X1759" s="8">
        <v>0</v>
      </c>
      <c r="Y1759" s="8">
        <v>4570067</v>
      </c>
      <c r="Z1759" s="8">
        <v>6483569</v>
      </c>
      <c r="AA1759" s="8">
        <v>4570067</v>
      </c>
      <c r="AB1759" s="8">
        <v>4570067</v>
      </c>
      <c r="AC1759" s="8">
        <v>4570067</v>
      </c>
      <c r="AD1759" s="21">
        <v>4570067</v>
      </c>
    </row>
    <row r="1760" spans="1:30" ht="33.75" hidden="1" x14ac:dyDescent="0.25">
      <c r="A1760" s="20" t="s">
        <v>453</v>
      </c>
      <c r="B1760" s="6" t="s">
        <v>454</v>
      </c>
      <c r="C1760" s="7" t="s">
        <v>145</v>
      </c>
      <c r="D1760" s="7" t="s">
        <v>595</v>
      </c>
      <c r="E1760" s="3" t="str">
        <f>VLOOKUP(Tabla2[[#This Row],[RUBRO]],Hoja9!$B$4:$M$1963,10,0)</f>
        <v>FUNCIONAMIENTO</v>
      </c>
      <c r="F1760" s="7" t="str">
        <f>VLOOKUP(Tabla2[[#This Row],[RUBRO]],Hoja9!$B$4:$M$1963,11,0)</f>
        <v>DIRECCION ADMINISTRATIVA</v>
      </c>
      <c r="G1760" s="7" t="str">
        <f>VLOOKUP(Tabla2[[#This Row],[RUBRO]],Hoja9!$B$4:$M$1963,12,0)</f>
        <v>Administrativa</v>
      </c>
      <c r="H1760" s="5" t="s">
        <v>40</v>
      </c>
      <c r="I1760" s="5" t="s">
        <v>77</v>
      </c>
      <c r="J1760" s="5" t="s">
        <v>42</v>
      </c>
      <c r="K1760" s="5" t="s">
        <v>63</v>
      </c>
      <c r="L1760" s="5" t="s">
        <v>143</v>
      </c>
      <c r="M1760" s="5" t="s">
        <v>63</v>
      </c>
      <c r="N1760" s="5"/>
      <c r="O1760" s="5"/>
      <c r="P1760" s="5" t="s">
        <v>31</v>
      </c>
      <c r="Q1760" s="5" t="s">
        <v>32</v>
      </c>
      <c r="R1760" s="5" t="s">
        <v>33</v>
      </c>
      <c r="S1760" s="6" t="s">
        <v>146</v>
      </c>
      <c r="T1760" s="8">
        <v>23200000</v>
      </c>
      <c r="U1760" s="8">
        <v>665000</v>
      </c>
      <c r="V1760" s="8">
        <v>20849</v>
      </c>
      <c r="W1760" s="8">
        <v>23844151</v>
      </c>
      <c r="X1760" s="8">
        <v>0</v>
      </c>
      <c r="Y1760" s="8">
        <v>23844151</v>
      </c>
      <c r="Z1760" s="8">
        <v>0</v>
      </c>
      <c r="AA1760" s="8">
        <v>23844151</v>
      </c>
      <c r="AB1760" s="8">
        <v>23844151</v>
      </c>
      <c r="AC1760" s="8">
        <v>23844151</v>
      </c>
      <c r="AD1760" s="21">
        <v>23844151</v>
      </c>
    </row>
    <row r="1761" spans="1:30" ht="33.75" hidden="1" x14ac:dyDescent="0.25">
      <c r="A1761" s="20" t="s">
        <v>453</v>
      </c>
      <c r="B1761" s="6" t="s">
        <v>454</v>
      </c>
      <c r="C1761" s="7" t="s">
        <v>155</v>
      </c>
      <c r="D1761" s="7" t="s">
        <v>471</v>
      </c>
      <c r="E1761" s="3" t="str">
        <f>VLOOKUP(Tabla2[[#This Row],[RUBRO]],Hoja9!$B$4:$M$1963,10,0)</f>
        <v>FUNCIONAMIENTO</v>
      </c>
      <c r="F1761" s="7" t="str">
        <f>VLOOKUP(Tabla2[[#This Row],[RUBRO]],Hoja9!$B$4:$M$1963,11,0)</f>
        <v>DIRECCION ADMINISTRATIVA</v>
      </c>
      <c r="G1761" s="7" t="str">
        <f>VLOOKUP(Tabla2[[#This Row],[RUBRO]],Hoja9!$B$4:$M$1963,12,0)</f>
        <v>Administrativa</v>
      </c>
      <c r="H1761" s="5" t="s">
        <v>40</v>
      </c>
      <c r="I1761" s="5" t="s">
        <v>77</v>
      </c>
      <c r="J1761" s="5" t="s">
        <v>42</v>
      </c>
      <c r="K1761" s="5" t="s">
        <v>80</v>
      </c>
      <c r="L1761" s="5" t="s">
        <v>80</v>
      </c>
      <c r="M1761" s="5" t="s">
        <v>41</v>
      </c>
      <c r="N1761" s="5"/>
      <c r="O1761" s="5"/>
      <c r="P1761" s="5" t="s">
        <v>31</v>
      </c>
      <c r="Q1761" s="5" t="s">
        <v>32</v>
      </c>
      <c r="R1761" s="5" t="s">
        <v>33</v>
      </c>
      <c r="S1761" s="6" t="s">
        <v>156</v>
      </c>
      <c r="T1761" s="8">
        <v>7000000</v>
      </c>
      <c r="U1761" s="8">
        <v>0</v>
      </c>
      <c r="V1761" s="8">
        <v>0</v>
      </c>
      <c r="W1761" s="8">
        <v>7000000</v>
      </c>
      <c r="X1761" s="8">
        <v>0</v>
      </c>
      <c r="Y1761" s="8">
        <v>7000000</v>
      </c>
      <c r="Z1761" s="8">
        <v>0</v>
      </c>
      <c r="AA1761" s="8">
        <v>7000000</v>
      </c>
      <c r="AB1761" s="8">
        <v>154809</v>
      </c>
      <c r="AC1761" s="8">
        <v>154809</v>
      </c>
      <c r="AD1761" s="21">
        <v>154809</v>
      </c>
    </row>
    <row r="1762" spans="1:30" ht="33.75" hidden="1" x14ac:dyDescent="0.25">
      <c r="A1762" s="20" t="s">
        <v>453</v>
      </c>
      <c r="B1762" s="6" t="s">
        <v>454</v>
      </c>
      <c r="C1762" s="7" t="s">
        <v>157</v>
      </c>
      <c r="D1762" s="7" t="s">
        <v>471</v>
      </c>
      <c r="E1762" s="3" t="str">
        <f>VLOOKUP(Tabla2[[#This Row],[RUBRO]],Hoja9!$B$4:$M$1963,10,0)</f>
        <v>FUNCIONAMIENTO</v>
      </c>
      <c r="F1762" s="7" t="str">
        <f>VLOOKUP(Tabla2[[#This Row],[RUBRO]],Hoja9!$B$4:$M$1963,11,0)</f>
        <v>DIRECCION ADMINISTRATIVA</v>
      </c>
      <c r="G1762" s="7" t="str">
        <f>VLOOKUP(Tabla2[[#This Row],[RUBRO]],Hoja9!$B$4:$M$1963,12,0)</f>
        <v>Administrativa</v>
      </c>
      <c r="H1762" s="5" t="s">
        <v>40</v>
      </c>
      <c r="I1762" s="5" t="s">
        <v>77</v>
      </c>
      <c r="J1762" s="5" t="s">
        <v>42</v>
      </c>
      <c r="K1762" s="5" t="s">
        <v>80</v>
      </c>
      <c r="L1762" s="5" t="s">
        <v>80</v>
      </c>
      <c r="M1762" s="5" t="s">
        <v>77</v>
      </c>
      <c r="N1762" s="5"/>
      <c r="O1762" s="5"/>
      <c r="P1762" s="5" t="s">
        <v>31</v>
      </c>
      <c r="Q1762" s="5" t="s">
        <v>32</v>
      </c>
      <c r="R1762" s="5" t="s">
        <v>33</v>
      </c>
      <c r="S1762" s="6" t="s">
        <v>158</v>
      </c>
      <c r="T1762" s="8">
        <v>8000000</v>
      </c>
      <c r="U1762" s="8">
        <v>0</v>
      </c>
      <c r="V1762" s="8">
        <v>0</v>
      </c>
      <c r="W1762" s="8">
        <v>8000000</v>
      </c>
      <c r="X1762" s="8">
        <v>0</v>
      </c>
      <c r="Y1762" s="8">
        <v>8000000</v>
      </c>
      <c r="Z1762" s="8">
        <v>0</v>
      </c>
      <c r="AA1762" s="8">
        <v>1145250.95</v>
      </c>
      <c r="AB1762" s="8">
        <v>825327.59</v>
      </c>
      <c r="AC1762" s="8">
        <v>825327.59</v>
      </c>
      <c r="AD1762" s="21">
        <v>825327.59</v>
      </c>
    </row>
    <row r="1763" spans="1:30" ht="33.75" hidden="1" x14ac:dyDescent="0.25">
      <c r="A1763" s="20" t="s">
        <v>453</v>
      </c>
      <c r="B1763" s="6" t="s">
        <v>454</v>
      </c>
      <c r="C1763" s="7" t="s">
        <v>176</v>
      </c>
      <c r="D1763" s="7" t="s">
        <v>471</v>
      </c>
      <c r="E1763" s="3" t="str">
        <f>VLOOKUP(Tabla2[[#This Row],[RUBRO]],Hoja9!$B$4:$M$1963,10,0)</f>
        <v>FUNCIONAMIENTO</v>
      </c>
      <c r="F1763" s="7" t="str">
        <f>VLOOKUP(Tabla2[[#This Row],[RUBRO]],Hoja9!$B$4:$M$1963,11,0)</f>
        <v>DIRECCION ADMINISTRATIVA</v>
      </c>
      <c r="G1763" s="7" t="str">
        <f>VLOOKUP(Tabla2[[#This Row],[RUBRO]],Hoja9!$B$4:$M$1963,12,0)</f>
        <v>Administrativa</v>
      </c>
      <c r="H1763" s="5" t="s">
        <v>40</v>
      </c>
      <c r="I1763" s="5" t="s">
        <v>77</v>
      </c>
      <c r="J1763" s="5" t="s">
        <v>42</v>
      </c>
      <c r="K1763" s="5" t="s">
        <v>80</v>
      </c>
      <c r="L1763" s="5" t="s">
        <v>64</v>
      </c>
      <c r="M1763" s="5" t="s">
        <v>77</v>
      </c>
      <c r="N1763" s="5"/>
      <c r="O1763" s="5"/>
      <c r="P1763" s="5" t="s">
        <v>31</v>
      </c>
      <c r="Q1763" s="5" t="s">
        <v>32</v>
      </c>
      <c r="R1763" s="5" t="s">
        <v>33</v>
      </c>
      <c r="S1763" s="6" t="s">
        <v>177</v>
      </c>
      <c r="T1763" s="8">
        <v>2000000</v>
      </c>
      <c r="U1763" s="8">
        <v>0</v>
      </c>
      <c r="V1763" s="8">
        <v>0</v>
      </c>
      <c r="W1763" s="8">
        <v>2000000</v>
      </c>
      <c r="X1763" s="8">
        <v>0</v>
      </c>
      <c r="Y1763" s="8">
        <v>2000000</v>
      </c>
      <c r="Z1763" s="8">
        <v>0</v>
      </c>
      <c r="AA1763" s="8">
        <v>72</v>
      </c>
      <c r="AB1763" s="8">
        <v>0</v>
      </c>
      <c r="AC1763" s="8">
        <v>0</v>
      </c>
      <c r="AD1763" s="21">
        <v>0</v>
      </c>
    </row>
    <row r="1764" spans="1:30" ht="33.75" hidden="1" x14ac:dyDescent="0.25">
      <c r="A1764" s="20" t="s">
        <v>453</v>
      </c>
      <c r="B1764" s="6" t="s">
        <v>454</v>
      </c>
      <c r="C1764" s="7" t="s">
        <v>180</v>
      </c>
      <c r="D1764" s="7" t="s">
        <v>471</v>
      </c>
      <c r="E1764" s="3" t="str">
        <f>VLOOKUP(Tabla2[[#This Row],[RUBRO]],Hoja9!$B$4:$M$1963,10,0)</f>
        <v>FUNCIONAMIENTO</v>
      </c>
      <c r="F1764" s="7" t="str">
        <f>VLOOKUP(Tabla2[[#This Row],[RUBRO]],Hoja9!$B$4:$M$1963,11,0)</f>
        <v>DIRECCION ADMINISTRATIVA</v>
      </c>
      <c r="G1764" s="7" t="str">
        <f>VLOOKUP(Tabla2[[#This Row],[RUBRO]],Hoja9!$B$4:$M$1963,12,0)</f>
        <v>Administrativa</v>
      </c>
      <c r="H1764" s="5" t="s">
        <v>40</v>
      </c>
      <c r="I1764" s="5" t="s">
        <v>77</v>
      </c>
      <c r="J1764" s="5" t="s">
        <v>42</v>
      </c>
      <c r="K1764" s="5" t="s">
        <v>80</v>
      </c>
      <c r="L1764" s="5" t="s">
        <v>64</v>
      </c>
      <c r="M1764" s="5" t="s">
        <v>116</v>
      </c>
      <c r="N1764" s="5"/>
      <c r="O1764" s="5"/>
      <c r="P1764" s="5" t="s">
        <v>31</v>
      </c>
      <c r="Q1764" s="5" t="s">
        <v>32</v>
      </c>
      <c r="R1764" s="5" t="s">
        <v>33</v>
      </c>
      <c r="S1764" s="6" t="s">
        <v>181</v>
      </c>
      <c r="T1764" s="8">
        <v>76919952</v>
      </c>
      <c r="U1764" s="8">
        <v>0</v>
      </c>
      <c r="V1764" s="8">
        <v>0</v>
      </c>
      <c r="W1764" s="8">
        <v>76919952</v>
      </c>
      <c r="X1764" s="8">
        <v>0</v>
      </c>
      <c r="Y1764" s="8">
        <v>71679578</v>
      </c>
      <c r="Z1764" s="8">
        <v>5240374</v>
      </c>
      <c r="AA1764" s="8">
        <v>71679578</v>
      </c>
      <c r="AB1764" s="8">
        <v>23070848</v>
      </c>
      <c r="AC1764" s="8">
        <v>23070848</v>
      </c>
      <c r="AD1764" s="21">
        <v>23070848</v>
      </c>
    </row>
    <row r="1765" spans="1:30" ht="33.75" hidden="1" x14ac:dyDescent="0.25">
      <c r="A1765" s="20" t="s">
        <v>453</v>
      </c>
      <c r="B1765" s="6" t="s">
        <v>454</v>
      </c>
      <c r="C1765" s="7" t="s">
        <v>184</v>
      </c>
      <c r="D1765" s="7" t="s">
        <v>471</v>
      </c>
      <c r="E1765" s="3" t="str">
        <f>VLOOKUP(Tabla2[[#This Row],[RUBRO]],Hoja9!$B$4:$M$1963,10,0)</f>
        <v>FUNCIONAMIENTO</v>
      </c>
      <c r="F1765" s="7" t="str">
        <f>VLOOKUP(Tabla2[[#This Row],[RUBRO]],Hoja9!$B$4:$M$1963,11,0)</f>
        <v>DIRECCION ADMINISTRATIVA</v>
      </c>
      <c r="G1765" s="7" t="str">
        <f>VLOOKUP(Tabla2[[#This Row],[RUBRO]],Hoja9!$B$4:$M$1963,12,0)</f>
        <v>Administrativa</v>
      </c>
      <c r="H1765" s="5" t="s">
        <v>40</v>
      </c>
      <c r="I1765" s="5" t="s">
        <v>77</v>
      </c>
      <c r="J1765" s="5" t="s">
        <v>42</v>
      </c>
      <c r="K1765" s="5" t="s">
        <v>80</v>
      </c>
      <c r="L1765" s="5" t="s">
        <v>64</v>
      </c>
      <c r="M1765" s="5" t="s">
        <v>98</v>
      </c>
      <c r="N1765" s="5"/>
      <c r="O1765" s="5"/>
      <c r="P1765" s="5" t="s">
        <v>31</v>
      </c>
      <c r="Q1765" s="5" t="s">
        <v>32</v>
      </c>
      <c r="R1765" s="5" t="s">
        <v>33</v>
      </c>
      <c r="S1765" s="6" t="s">
        <v>185</v>
      </c>
      <c r="T1765" s="8">
        <v>6000000</v>
      </c>
      <c r="U1765" s="8">
        <v>839940</v>
      </c>
      <c r="V1765" s="8">
        <v>0</v>
      </c>
      <c r="W1765" s="8">
        <v>6839940</v>
      </c>
      <c r="X1765" s="8">
        <v>0</v>
      </c>
      <c r="Y1765" s="8">
        <v>6839940</v>
      </c>
      <c r="Z1765" s="8">
        <v>0</v>
      </c>
      <c r="AA1765" s="8">
        <v>4375146</v>
      </c>
      <c r="AB1765" s="8">
        <v>3814900</v>
      </c>
      <c r="AC1765" s="8">
        <v>3814900</v>
      </c>
      <c r="AD1765" s="21">
        <v>3814900</v>
      </c>
    </row>
    <row r="1766" spans="1:30" ht="33.75" hidden="1" x14ac:dyDescent="0.25">
      <c r="A1766" s="20" t="s">
        <v>453</v>
      </c>
      <c r="B1766" s="6" t="s">
        <v>454</v>
      </c>
      <c r="C1766" s="7" t="s">
        <v>200</v>
      </c>
      <c r="D1766" s="7" t="s">
        <v>471</v>
      </c>
      <c r="E1766" s="3" t="str">
        <f>VLOOKUP(Tabla2[[#This Row],[RUBRO]],Hoja9!$B$4:$M$1963,10,0)</f>
        <v>FUNCIONAMIENTO</v>
      </c>
      <c r="F1766" s="7" t="str">
        <f>VLOOKUP(Tabla2[[#This Row],[RUBRO]],Hoja9!$B$4:$M$1963,11,0)</f>
        <v>DIRECCION ADMINISTRATIVA</v>
      </c>
      <c r="G1766" s="7" t="str">
        <f>VLOOKUP(Tabla2[[#This Row],[RUBRO]],Hoja9!$B$4:$M$1963,12,0)</f>
        <v>Administrativa</v>
      </c>
      <c r="H1766" s="5" t="s">
        <v>40</v>
      </c>
      <c r="I1766" s="5" t="s">
        <v>77</v>
      </c>
      <c r="J1766" s="5" t="s">
        <v>42</v>
      </c>
      <c r="K1766" s="5" t="s">
        <v>80</v>
      </c>
      <c r="L1766" s="5" t="s">
        <v>81</v>
      </c>
      <c r="M1766" s="5" t="s">
        <v>41</v>
      </c>
      <c r="N1766" s="5"/>
      <c r="O1766" s="5"/>
      <c r="P1766" s="5" t="s">
        <v>31</v>
      </c>
      <c r="Q1766" s="5" t="s">
        <v>32</v>
      </c>
      <c r="R1766" s="5" t="s">
        <v>33</v>
      </c>
      <c r="S1766" s="6" t="s">
        <v>201</v>
      </c>
      <c r="T1766" s="8">
        <v>2000000</v>
      </c>
      <c r="U1766" s="8">
        <v>0</v>
      </c>
      <c r="V1766" s="8">
        <v>0</v>
      </c>
      <c r="W1766" s="8">
        <v>2000000</v>
      </c>
      <c r="X1766" s="8">
        <v>0</v>
      </c>
      <c r="Y1766" s="8">
        <v>2000000</v>
      </c>
      <c r="Z1766" s="8">
        <v>0</v>
      </c>
      <c r="AA1766" s="8">
        <v>1465046</v>
      </c>
      <c r="AB1766" s="8">
        <v>1460446</v>
      </c>
      <c r="AC1766" s="8">
        <v>1460446</v>
      </c>
      <c r="AD1766" s="21">
        <v>1460446</v>
      </c>
    </row>
    <row r="1767" spans="1:30" ht="33.75" hidden="1" x14ac:dyDescent="0.25">
      <c r="A1767" s="20" t="s">
        <v>453</v>
      </c>
      <c r="B1767" s="6" t="s">
        <v>454</v>
      </c>
      <c r="C1767" s="7" t="s">
        <v>202</v>
      </c>
      <c r="D1767" s="7" t="s">
        <v>471</v>
      </c>
      <c r="E1767" s="3" t="str">
        <f>VLOOKUP(Tabla2[[#This Row],[RUBRO]],Hoja9!$B$4:$M$1963,10,0)</f>
        <v>FUNCIONAMIENTO</v>
      </c>
      <c r="F1767" s="7" t="str">
        <f>VLOOKUP(Tabla2[[#This Row],[RUBRO]],Hoja9!$B$4:$M$1963,11,0)</f>
        <v>DIRECCION ADMINISTRATIVA</v>
      </c>
      <c r="G1767" s="7" t="str">
        <f>VLOOKUP(Tabla2[[#This Row],[RUBRO]],Hoja9!$B$4:$M$1963,12,0)</f>
        <v>Administrativa</v>
      </c>
      <c r="H1767" s="5" t="s">
        <v>40</v>
      </c>
      <c r="I1767" s="5" t="s">
        <v>77</v>
      </c>
      <c r="J1767" s="5" t="s">
        <v>42</v>
      </c>
      <c r="K1767" s="5" t="s">
        <v>80</v>
      </c>
      <c r="L1767" s="5" t="s">
        <v>81</v>
      </c>
      <c r="M1767" s="5" t="s">
        <v>77</v>
      </c>
      <c r="N1767" s="5"/>
      <c r="O1767" s="5"/>
      <c r="P1767" s="5" t="s">
        <v>31</v>
      </c>
      <c r="Q1767" s="5" t="s">
        <v>32</v>
      </c>
      <c r="R1767" s="5" t="s">
        <v>33</v>
      </c>
      <c r="S1767" s="6" t="s">
        <v>203</v>
      </c>
      <c r="T1767" s="8">
        <v>36000000</v>
      </c>
      <c r="U1767" s="8">
        <v>0</v>
      </c>
      <c r="V1767" s="8">
        <v>0</v>
      </c>
      <c r="W1767" s="8">
        <v>36000000</v>
      </c>
      <c r="X1767" s="8">
        <v>0</v>
      </c>
      <c r="Y1767" s="8">
        <v>36000000</v>
      </c>
      <c r="Z1767" s="8">
        <v>0</v>
      </c>
      <c r="AA1767" s="8">
        <v>36000000</v>
      </c>
      <c r="AB1767" s="8">
        <v>35999424</v>
      </c>
      <c r="AC1767" s="8">
        <v>35999424</v>
      </c>
      <c r="AD1767" s="21">
        <v>35999424</v>
      </c>
    </row>
    <row r="1768" spans="1:30" ht="33.75" hidden="1" x14ac:dyDescent="0.25">
      <c r="A1768" s="20" t="s">
        <v>453</v>
      </c>
      <c r="B1768" s="6" t="s">
        <v>454</v>
      </c>
      <c r="C1768" s="7" t="s">
        <v>404</v>
      </c>
      <c r="D1768" s="7" t="s">
        <v>471</v>
      </c>
      <c r="E1768" s="3" t="str">
        <f>VLOOKUP(Tabla2[[#This Row],[RUBRO]],Hoja9!$B$4:$M$1963,10,0)</f>
        <v>FUNCIONAMIENTO</v>
      </c>
      <c r="F1768" s="7" t="str">
        <f>VLOOKUP(Tabla2[[#This Row],[RUBRO]],Hoja9!$B$4:$M$1963,11,0)</f>
        <v>DIRECCION ADMINISTRATIVA</v>
      </c>
      <c r="G1768" s="7" t="str">
        <f>VLOOKUP(Tabla2[[#This Row],[RUBRO]],Hoja9!$B$4:$M$1963,12,0)</f>
        <v>Administrativa</v>
      </c>
      <c r="H1768" s="5" t="s">
        <v>40</v>
      </c>
      <c r="I1768" s="5" t="s">
        <v>77</v>
      </c>
      <c r="J1768" s="5" t="s">
        <v>42</v>
      </c>
      <c r="K1768" s="5" t="s">
        <v>80</v>
      </c>
      <c r="L1768" s="5" t="s">
        <v>81</v>
      </c>
      <c r="M1768" s="5" t="s">
        <v>63</v>
      </c>
      <c r="N1768" s="5"/>
      <c r="O1768" s="5"/>
      <c r="P1768" s="5" t="s">
        <v>31</v>
      </c>
      <c r="Q1768" s="5" t="s">
        <v>32</v>
      </c>
      <c r="R1768" s="5" t="s">
        <v>33</v>
      </c>
      <c r="S1768" s="6" t="s">
        <v>405</v>
      </c>
      <c r="T1768" s="8">
        <v>300000</v>
      </c>
      <c r="U1768" s="8">
        <v>0</v>
      </c>
      <c r="V1768" s="8">
        <v>0</v>
      </c>
      <c r="W1768" s="8">
        <v>300000</v>
      </c>
      <c r="X1768" s="8">
        <v>0</v>
      </c>
      <c r="Y1768" s="8">
        <v>300000</v>
      </c>
      <c r="Z1768" s="8">
        <v>0</v>
      </c>
      <c r="AA1768" s="8">
        <v>217835</v>
      </c>
      <c r="AB1768" s="8">
        <v>217289</v>
      </c>
      <c r="AC1768" s="8">
        <v>217289</v>
      </c>
      <c r="AD1768" s="21">
        <v>217289</v>
      </c>
    </row>
    <row r="1769" spans="1:30" ht="33.75" hidden="1" x14ac:dyDescent="0.25">
      <c r="A1769" s="20" t="s">
        <v>453</v>
      </c>
      <c r="B1769" s="6" t="s">
        <v>454</v>
      </c>
      <c r="C1769" s="7" t="s">
        <v>206</v>
      </c>
      <c r="D1769" s="7" t="s">
        <v>471</v>
      </c>
      <c r="E1769" s="3" t="str">
        <f>VLOOKUP(Tabla2[[#This Row],[RUBRO]],Hoja9!$B$4:$M$1963,10,0)</f>
        <v>FUNCIONAMIENTO</v>
      </c>
      <c r="F1769" s="7" t="str">
        <f>VLOOKUP(Tabla2[[#This Row],[RUBRO]],Hoja9!$B$4:$M$1963,11,0)</f>
        <v>DIRECCION ADMINISTRATIVA</v>
      </c>
      <c r="G1769" s="7" t="str">
        <f>VLOOKUP(Tabla2[[#This Row],[RUBRO]],Hoja9!$B$4:$M$1963,12,0)</f>
        <v>Administrativa</v>
      </c>
      <c r="H1769" s="5" t="s">
        <v>40</v>
      </c>
      <c r="I1769" s="5" t="s">
        <v>77</v>
      </c>
      <c r="J1769" s="5" t="s">
        <v>42</v>
      </c>
      <c r="K1769" s="5" t="s">
        <v>80</v>
      </c>
      <c r="L1769" s="5" t="s">
        <v>81</v>
      </c>
      <c r="M1769" s="5" t="s">
        <v>138</v>
      </c>
      <c r="N1769" s="5"/>
      <c r="O1769" s="5"/>
      <c r="P1769" s="5" t="s">
        <v>31</v>
      </c>
      <c r="Q1769" s="5" t="s">
        <v>32</v>
      </c>
      <c r="R1769" s="5" t="s">
        <v>33</v>
      </c>
      <c r="S1769" s="6" t="s">
        <v>207</v>
      </c>
      <c r="T1769" s="8">
        <v>2000000</v>
      </c>
      <c r="U1769" s="8">
        <v>0</v>
      </c>
      <c r="V1769" s="8">
        <v>0</v>
      </c>
      <c r="W1769" s="8">
        <v>2000000</v>
      </c>
      <c r="X1769" s="8">
        <v>0</v>
      </c>
      <c r="Y1769" s="8">
        <v>2000000</v>
      </c>
      <c r="Z1769" s="8">
        <v>0</v>
      </c>
      <c r="AA1769" s="8">
        <v>1618239</v>
      </c>
      <c r="AB1769" s="8">
        <v>1613725</v>
      </c>
      <c r="AC1769" s="8">
        <v>1613725</v>
      </c>
      <c r="AD1769" s="21">
        <v>1613725</v>
      </c>
    </row>
    <row r="1770" spans="1:30" ht="33.75" hidden="1" x14ac:dyDescent="0.25">
      <c r="A1770" s="20" t="s">
        <v>453</v>
      </c>
      <c r="B1770" s="6" t="s">
        <v>454</v>
      </c>
      <c r="C1770" s="7" t="s">
        <v>212</v>
      </c>
      <c r="D1770" s="7" t="s">
        <v>471</v>
      </c>
      <c r="E1770" s="3" t="str">
        <f>VLOOKUP(Tabla2[[#This Row],[RUBRO]],Hoja9!$B$4:$M$1963,10,0)</f>
        <v>FUNCIONAMIENTO</v>
      </c>
      <c r="F1770" s="7" t="str">
        <f>VLOOKUP(Tabla2[[#This Row],[RUBRO]],Hoja9!$B$4:$M$1963,11,0)</f>
        <v>DIRECCIÓN DE GESTIÓN HUMANA</v>
      </c>
      <c r="G1770" s="7" t="str">
        <f>VLOOKUP(Tabla2[[#This Row],[RUBRO]],Hoja9!$B$4:$M$1963,12,0)</f>
        <v>Gestión Humana</v>
      </c>
      <c r="H1770" s="5" t="s">
        <v>40</v>
      </c>
      <c r="I1770" s="5" t="s">
        <v>77</v>
      </c>
      <c r="J1770" s="5" t="s">
        <v>42</v>
      </c>
      <c r="K1770" s="5" t="s">
        <v>80</v>
      </c>
      <c r="L1770" s="5" t="s">
        <v>65</v>
      </c>
      <c r="M1770" s="5" t="s">
        <v>77</v>
      </c>
      <c r="N1770" s="5"/>
      <c r="O1770" s="5"/>
      <c r="P1770" s="5" t="s">
        <v>31</v>
      </c>
      <c r="Q1770" s="5" t="s">
        <v>32</v>
      </c>
      <c r="R1770" s="5" t="s">
        <v>33</v>
      </c>
      <c r="S1770" s="6" t="s">
        <v>213</v>
      </c>
      <c r="T1770" s="8">
        <v>12000000</v>
      </c>
      <c r="U1770" s="8">
        <v>0</v>
      </c>
      <c r="V1770" s="8">
        <v>0</v>
      </c>
      <c r="W1770" s="8">
        <v>12000000</v>
      </c>
      <c r="X1770" s="8">
        <v>0</v>
      </c>
      <c r="Y1770" s="8">
        <v>12000000</v>
      </c>
      <c r="Z1770" s="8">
        <v>0</v>
      </c>
      <c r="AA1770" s="8">
        <v>9953499</v>
      </c>
      <c r="AB1770" s="8">
        <v>8910080</v>
      </c>
      <c r="AC1770" s="8">
        <v>8910080</v>
      </c>
      <c r="AD1770" s="21">
        <v>8910080</v>
      </c>
    </row>
    <row r="1771" spans="1:30" ht="22.5" hidden="1" x14ac:dyDescent="0.25">
      <c r="A1771" s="20" t="s">
        <v>453</v>
      </c>
      <c r="B1771" s="6" t="s">
        <v>454</v>
      </c>
      <c r="C1771" s="7" t="s">
        <v>214</v>
      </c>
      <c r="D1771" s="7" t="s">
        <v>471</v>
      </c>
      <c r="E1771" s="3" t="str">
        <f>VLOOKUP(Tabla2[[#This Row],[RUBRO]],Hoja9!$B$4:$M$1963,10,0)</f>
        <v>FUNCIONAMIENTO</v>
      </c>
      <c r="F1771" s="7" t="str">
        <f>VLOOKUP(Tabla2[[#This Row],[RUBRO]],Hoja9!$B$4:$M$1963,11,0)</f>
        <v>OFICINA JURIDICA</v>
      </c>
      <c r="G1771" s="7" t="str">
        <f>VLOOKUP(Tabla2[[#This Row],[RUBRO]],Hoja9!$B$4:$M$1963,12,0)</f>
        <v>Jurídica</v>
      </c>
      <c r="H1771" s="5" t="s">
        <v>40</v>
      </c>
      <c r="I1771" s="5" t="s">
        <v>77</v>
      </c>
      <c r="J1771" s="5" t="s">
        <v>42</v>
      </c>
      <c r="K1771" s="5" t="s">
        <v>80</v>
      </c>
      <c r="L1771" s="5" t="s">
        <v>123</v>
      </c>
      <c r="M1771" s="5"/>
      <c r="N1771" s="5"/>
      <c r="O1771" s="5"/>
      <c r="P1771" s="5" t="s">
        <v>31</v>
      </c>
      <c r="Q1771" s="5" t="s">
        <v>32</v>
      </c>
      <c r="R1771" s="5" t="s">
        <v>33</v>
      </c>
      <c r="S1771" s="6" t="s">
        <v>215</v>
      </c>
      <c r="T1771" s="8">
        <v>0</v>
      </c>
      <c r="U1771" s="8">
        <v>1000000</v>
      </c>
      <c r="V1771" s="8">
        <v>0</v>
      </c>
      <c r="W1771" s="8">
        <v>1000000</v>
      </c>
      <c r="X1771" s="8">
        <v>0</v>
      </c>
      <c r="Y1771" s="8">
        <v>1000000</v>
      </c>
      <c r="Z1771" s="8">
        <v>0</v>
      </c>
      <c r="AA1771" s="8">
        <v>90827</v>
      </c>
      <c r="AB1771" s="8">
        <v>0</v>
      </c>
      <c r="AC1771" s="8">
        <v>0</v>
      </c>
      <c r="AD1771" s="21">
        <v>0</v>
      </c>
    </row>
    <row r="1772" spans="1:30" ht="33.75" hidden="1" x14ac:dyDescent="0.25">
      <c r="A1772" s="20" t="s">
        <v>453</v>
      </c>
      <c r="B1772" s="6" t="s">
        <v>454</v>
      </c>
      <c r="C1772" s="7" t="s">
        <v>216</v>
      </c>
      <c r="D1772" s="7" t="s">
        <v>471</v>
      </c>
      <c r="E1772" s="3" t="str">
        <f>VLOOKUP(Tabla2[[#This Row],[RUBRO]],Hoja9!$B$4:$M$1963,10,0)</f>
        <v>FUNCIONAMIENTO</v>
      </c>
      <c r="F1772" s="7" t="str">
        <f>VLOOKUP(Tabla2[[#This Row],[RUBRO]],Hoja9!$B$4:$M$1963,11,0)</f>
        <v>DIRECCIÓN DE GESTIÓN HUMANA</v>
      </c>
      <c r="G1772" s="7" t="str">
        <f>VLOOKUP(Tabla2[[#This Row],[RUBRO]],Hoja9!$B$4:$M$1963,12,0)</f>
        <v>Gestión Humana</v>
      </c>
      <c r="H1772" s="5" t="s">
        <v>40</v>
      </c>
      <c r="I1772" s="5" t="s">
        <v>77</v>
      </c>
      <c r="J1772" s="5" t="s">
        <v>42</v>
      </c>
      <c r="K1772" s="5" t="s">
        <v>80</v>
      </c>
      <c r="L1772" s="5" t="s">
        <v>171</v>
      </c>
      <c r="M1772" s="5" t="s">
        <v>80</v>
      </c>
      <c r="N1772" s="5"/>
      <c r="O1772" s="5"/>
      <c r="P1772" s="5" t="s">
        <v>31</v>
      </c>
      <c r="Q1772" s="5" t="s">
        <v>32</v>
      </c>
      <c r="R1772" s="5" t="s">
        <v>33</v>
      </c>
      <c r="S1772" s="6" t="s">
        <v>217</v>
      </c>
      <c r="T1772" s="8">
        <v>25068961</v>
      </c>
      <c r="U1772" s="8">
        <v>0</v>
      </c>
      <c r="V1772" s="8">
        <v>0</v>
      </c>
      <c r="W1772" s="8">
        <v>25068961</v>
      </c>
      <c r="X1772" s="8">
        <v>0</v>
      </c>
      <c r="Y1772" s="8">
        <v>25067487</v>
      </c>
      <c r="Z1772" s="8">
        <v>1474</v>
      </c>
      <c r="AA1772" s="8">
        <v>12302503</v>
      </c>
      <c r="AB1772" s="8">
        <v>0</v>
      </c>
      <c r="AC1772" s="8">
        <v>0</v>
      </c>
      <c r="AD1772" s="21">
        <v>0</v>
      </c>
    </row>
    <row r="1773" spans="1:30" ht="33.75" x14ac:dyDescent="0.25">
      <c r="A1773" s="20" t="s">
        <v>453</v>
      </c>
      <c r="B1773" s="6" t="s">
        <v>454</v>
      </c>
      <c r="C1773" s="7" t="s">
        <v>231</v>
      </c>
      <c r="D1773" s="7" t="s">
        <v>472</v>
      </c>
      <c r="E1773" s="3" t="str">
        <f>VLOOKUP(Tabla2[[#This Row],[RUBRO]],Hoja9!$B$4:$M$1963,10,0)</f>
        <v>NUTRICION</v>
      </c>
      <c r="F1773" s="7" t="str">
        <f>VLOOKUP(Tabla2[[#This Row],[RUBRO]],Hoja9!$B$4:$M$1963,11,0)</f>
        <v xml:space="preserve">DIRECCIÓN DE NUTRICIÓN </v>
      </c>
      <c r="G1773" s="7" t="str">
        <f>VLOOKUP(Tabla2[[#This Row],[RUBRO]],Hoja9!$B$4:$M$1963,12,0)</f>
        <v>Nutrición</v>
      </c>
      <c r="H1773" s="5" t="s">
        <v>30</v>
      </c>
      <c r="I1773" s="5" t="s">
        <v>232</v>
      </c>
      <c r="J1773" s="5" t="s">
        <v>233</v>
      </c>
      <c r="K1773" s="5" t="s">
        <v>41</v>
      </c>
      <c r="L1773" s="5" t="s">
        <v>42</v>
      </c>
      <c r="M1773" s="5" t="s">
        <v>234</v>
      </c>
      <c r="N1773" s="5"/>
      <c r="O1773" s="5"/>
      <c r="P1773" s="5" t="s">
        <v>31</v>
      </c>
      <c r="Q1773" s="5" t="s">
        <v>32</v>
      </c>
      <c r="R1773" s="5" t="s">
        <v>33</v>
      </c>
      <c r="S1773" s="6" t="s">
        <v>235</v>
      </c>
      <c r="T1773" s="8">
        <v>422503360</v>
      </c>
      <c r="U1773" s="8">
        <v>0</v>
      </c>
      <c r="V1773" s="8">
        <v>50406225</v>
      </c>
      <c r="W1773" s="8">
        <v>372097135</v>
      </c>
      <c r="X1773" s="8">
        <v>0</v>
      </c>
      <c r="Y1773" s="8">
        <v>372097135</v>
      </c>
      <c r="Z1773" s="8">
        <v>0</v>
      </c>
      <c r="AA1773" s="8">
        <v>372097135</v>
      </c>
      <c r="AB1773" s="8">
        <v>17985815</v>
      </c>
      <c r="AC1773" s="8">
        <v>17985815</v>
      </c>
      <c r="AD1773" s="21">
        <v>17985815</v>
      </c>
    </row>
    <row r="1774" spans="1:30" ht="33.75" x14ac:dyDescent="0.25">
      <c r="A1774" s="20" t="s">
        <v>453</v>
      </c>
      <c r="B1774" s="6" t="s">
        <v>454</v>
      </c>
      <c r="C1774" s="7" t="s">
        <v>242</v>
      </c>
      <c r="D1774" s="7" t="s">
        <v>472</v>
      </c>
      <c r="E1774" s="3" t="str">
        <f>VLOOKUP(Tabla2[[#This Row],[RUBRO]],Hoja9!$B$4:$M$1963,10,0)</f>
        <v>NUTRICION</v>
      </c>
      <c r="F1774" s="7" t="str">
        <f>VLOOKUP(Tabla2[[#This Row],[RUBRO]],Hoja9!$B$4:$M$1963,11,0)</f>
        <v xml:space="preserve">DIRECCIÓN DE NUTRICIÓN </v>
      </c>
      <c r="G1774" s="7" t="str">
        <f>VLOOKUP(Tabla2[[#This Row],[RUBRO]],Hoja9!$B$4:$M$1963,12,0)</f>
        <v>Nutrición</v>
      </c>
      <c r="H1774" s="5" t="s">
        <v>30</v>
      </c>
      <c r="I1774" s="5" t="s">
        <v>232</v>
      </c>
      <c r="J1774" s="5" t="s">
        <v>233</v>
      </c>
      <c r="K1774" s="5" t="s">
        <v>41</v>
      </c>
      <c r="L1774" s="5" t="s">
        <v>42</v>
      </c>
      <c r="M1774" s="5" t="s">
        <v>243</v>
      </c>
      <c r="N1774" s="5"/>
      <c r="O1774" s="5"/>
      <c r="P1774" s="5" t="s">
        <v>31</v>
      </c>
      <c r="Q1774" s="5" t="s">
        <v>32</v>
      </c>
      <c r="R1774" s="5" t="s">
        <v>33</v>
      </c>
      <c r="S1774" s="6" t="s">
        <v>244</v>
      </c>
      <c r="T1774" s="8">
        <v>127489154</v>
      </c>
      <c r="U1774" s="8">
        <v>17857000</v>
      </c>
      <c r="V1774" s="8">
        <v>68098498</v>
      </c>
      <c r="W1774" s="8">
        <v>77247656</v>
      </c>
      <c r="X1774" s="8">
        <v>0</v>
      </c>
      <c r="Y1774" s="8">
        <v>59390656</v>
      </c>
      <c r="Z1774" s="8">
        <v>17857000</v>
      </c>
      <c r="AA1774" s="8">
        <v>59390656</v>
      </c>
      <c r="AB1774" s="8">
        <v>26201760</v>
      </c>
      <c r="AC1774" s="8">
        <v>26201760</v>
      </c>
      <c r="AD1774" s="21">
        <v>26201760</v>
      </c>
    </row>
    <row r="1775" spans="1:30" ht="33.75" x14ac:dyDescent="0.25">
      <c r="A1775" s="20" t="s">
        <v>453</v>
      </c>
      <c r="B1775" s="6" t="s">
        <v>454</v>
      </c>
      <c r="C1775" s="7" t="s">
        <v>245</v>
      </c>
      <c r="D1775" s="7" t="s">
        <v>472</v>
      </c>
      <c r="E1775" s="3" t="str">
        <f>VLOOKUP(Tabla2[[#This Row],[RUBRO]],Hoja9!$B$4:$M$1963,10,0)</f>
        <v>NUTRICION</v>
      </c>
      <c r="F1775" s="7" t="str">
        <f>VLOOKUP(Tabla2[[#This Row],[RUBRO]],Hoja9!$B$4:$M$1963,11,0)</f>
        <v>DIRECCIÓN DE GESTIÓN HUMANA</v>
      </c>
      <c r="G1775" s="7" t="str">
        <f>VLOOKUP(Tabla2[[#This Row],[RUBRO]],Hoja9!$B$4:$M$1963,12,0)</f>
        <v>Gestión Humana - Pres. Serv</v>
      </c>
      <c r="H1775" s="5" t="s">
        <v>30</v>
      </c>
      <c r="I1775" s="5" t="s">
        <v>232</v>
      </c>
      <c r="J1775" s="5" t="s">
        <v>233</v>
      </c>
      <c r="K1775" s="5" t="s">
        <v>41</v>
      </c>
      <c r="L1775" s="5" t="s">
        <v>42</v>
      </c>
      <c r="M1775" s="5" t="s">
        <v>246</v>
      </c>
      <c r="N1775" s="5"/>
      <c r="O1775" s="5"/>
      <c r="P1775" s="5" t="s">
        <v>31</v>
      </c>
      <c r="Q1775" s="5" t="s">
        <v>32</v>
      </c>
      <c r="R1775" s="5" t="s">
        <v>33</v>
      </c>
      <c r="S1775" s="6" t="s">
        <v>59</v>
      </c>
      <c r="T1775" s="8">
        <v>70799784</v>
      </c>
      <c r="U1775" s="8">
        <v>0</v>
      </c>
      <c r="V1775" s="8">
        <v>7146792</v>
      </c>
      <c r="W1775" s="8">
        <v>63652992</v>
      </c>
      <c r="X1775" s="8">
        <v>0</v>
      </c>
      <c r="Y1775" s="8">
        <v>62834304</v>
      </c>
      <c r="Z1775" s="8">
        <v>818688</v>
      </c>
      <c r="AA1775" s="8">
        <v>62834304</v>
      </c>
      <c r="AB1775" s="8">
        <v>28654080</v>
      </c>
      <c r="AC1775" s="8">
        <v>28654080</v>
      </c>
      <c r="AD1775" s="21">
        <v>28654080</v>
      </c>
    </row>
    <row r="1776" spans="1:30" ht="33.75" x14ac:dyDescent="0.25">
      <c r="A1776" s="20" t="s">
        <v>453</v>
      </c>
      <c r="B1776" s="6" t="s">
        <v>454</v>
      </c>
      <c r="C1776" s="7" t="s">
        <v>247</v>
      </c>
      <c r="D1776" s="7" t="s">
        <v>472</v>
      </c>
      <c r="E1776" s="3" t="str">
        <f>VLOOKUP(Tabla2[[#This Row],[RUBRO]],Hoja9!$B$4:$M$1963,10,0)</f>
        <v>NUTRICION</v>
      </c>
      <c r="F1776" s="7" t="str">
        <f>VLOOKUP(Tabla2[[#This Row],[RUBRO]],Hoja9!$B$4:$M$1963,11,0)</f>
        <v>DIRECCIÓN DE GESTIÓN HUMANA</v>
      </c>
      <c r="G1776" s="7" t="str">
        <f>VLOOKUP(Tabla2[[#This Row],[RUBRO]],Hoja9!$B$4:$M$1963,12,0)</f>
        <v>Gestión Humana- Viáticos</v>
      </c>
      <c r="H1776" s="5" t="s">
        <v>30</v>
      </c>
      <c r="I1776" s="5" t="s">
        <v>232</v>
      </c>
      <c r="J1776" s="5" t="s">
        <v>233</v>
      </c>
      <c r="K1776" s="5" t="s">
        <v>41</v>
      </c>
      <c r="L1776" s="5" t="s">
        <v>42</v>
      </c>
      <c r="M1776" s="5" t="s">
        <v>248</v>
      </c>
      <c r="N1776" s="5"/>
      <c r="O1776" s="5"/>
      <c r="P1776" s="5" t="s">
        <v>31</v>
      </c>
      <c r="Q1776" s="5" t="s">
        <v>32</v>
      </c>
      <c r="R1776" s="5" t="s">
        <v>33</v>
      </c>
      <c r="S1776" s="6" t="s">
        <v>249</v>
      </c>
      <c r="T1776" s="8">
        <v>13348391</v>
      </c>
      <c r="U1776" s="8">
        <v>0</v>
      </c>
      <c r="V1776" s="8">
        <v>0</v>
      </c>
      <c r="W1776" s="8">
        <v>13348391</v>
      </c>
      <c r="X1776" s="8">
        <v>0</v>
      </c>
      <c r="Y1776" s="8">
        <v>13348391</v>
      </c>
      <c r="Z1776" s="8">
        <v>0</v>
      </c>
      <c r="AA1776" s="8">
        <v>5374225</v>
      </c>
      <c r="AB1776" s="8">
        <v>4811601</v>
      </c>
      <c r="AC1776" s="8">
        <v>4811601</v>
      </c>
      <c r="AD1776" s="21">
        <v>4811601</v>
      </c>
    </row>
    <row r="1777" spans="1:30" ht="33.75" x14ac:dyDescent="0.25">
      <c r="A1777" s="20" t="s">
        <v>453</v>
      </c>
      <c r="B1777" s="6" t="s">
        <v>454</v>
      </c>
      <c r="C1777" s="7" t="s">
        <v>383</v>
      </c>
      <c r="D1777" s="7" t="s">
        <v>29</v>
      </c>
      <c r="E1777" s="3" t="str">
        <f>VLOOKUP(Tabla2[[#This Row],[RUBRO]],Hoja9!$B$4:$M$1963,10,0)</f>
        <v>PROTECCION</v>
      </c>
      <c r="F1777" s="7" t="str">
        <f>VLOOKUP(Tabla2[[#This Row],[RUBRO]],Hoja9!$B$4:$M$1963,11,0)</f>
        <v xml:space="preserve">DIRECCIÓN DE PROTECCIÓN </v>
      </c>
      <c r="G1777" s="7" t="str">
        <f>VLOOKUP(Tabla2[[#This Row],[RUBRO]],Hoja9!$B$4:$M$1963,12,0)</f>
        <v>Dirección de Protección</v>
      </c>
      <c r="H1777" s="5" t="s">
        <v>30</v>
      </c>
      <c r="I1777" s="5" t="s">
        <v>232</v>
      </c>
      <c r="J1777" s="5" t="s">
        <v>233</v>
      </c>
      <c r="K1777" s="5" t="s">
        <v>63</v>
      </c>
      <c r="L1777" s="5" t="s">
        <v>42</v>
      </c>
      <c r="M1777" s="5" t="s">
        <v>281</v>
      </c>
      <c r="N1777" s="5"/>
      <c r="O1777" s="5"/>
      <c r="P1777" s="5" t="s">
        <v>31</v>
      </c>
      <c r="Q1777" s="5" t="s">
        <v>32</v>
      </c>
      <c r="R1777" s="5" t="s">
        <v>33</v>
      </c>
      <c r="S1777" s="6" t="s">
        <v>384</v>
      </c>
      <c r="T1777" s="8">
        <v>401478000</v>
      </c>
      <c r="U1777" s="8">
        <v>0</v>
      </c>
      <c r="V1777" s="8">
        <v>401478000</v>
      </c>
      <c r="W1777" s="8">
        <v>0</v>
      </c>
      <c r="X1777" s="8">
        <v>0</v>
      </c>
      <c r="Y1777" s="8">
        <v>0</v>
      </c>
      <c r="Z1777" s="8">
        <v>0</v>
      </c>
      <c r="AA1777" s="8">
        <v>0</v>
      </c>
      <c r="AB1777" s="8">
        <v>0</v>
      </c>
      <c r="AC1777" s="8">
        <v>0</v>
      </c>
      <c r="AD1777" s="21">
        <v>0</v>
      </c>
    </row>
    <row r="1778" spans="1:30" ht="33.75" x14ac:dyDescent="0.25">
      <c r="A1778" s="20" t="s">
        <v>453</v>
      </c>
      <c r="B1778" s="6" t="s">
        <v>454</v>
      </c>
      <c r="C1778" s="7" t="s">
        <v>45</v>
      </c>
      <c r="D1778" s="7" t="s">
        <v>29</v>
      </c>
      <c r="E1778" s="3" t="str">
        <f>VLOOKUP(Tabla2[[#This Row],[RUBRO]],Hoja9!$B$4:$M$1963,10,0)</f>
        <v>PROTECCION</v>
      </c>
      <c r="F1778" s="7" t="str">
        <f>VLOOKUP(Tabla2[[#This Row],[RUBRO]],Hoja9!$B$4:$M$1963,11,0)</f>
        <v xml:space="preserve">DIRECCIÓN DE PROTECCIÓN </v>
      </c>
      <c r="G1778" s="7" t="str">
        <f>VLOOKUP(Tabla2[[#This Row],[RUBRO]],Hoja9!$B$4:$M$1963,12,0)</f>
        <v>Dirección de Protección</v>
      </c>
      <c r="H1778" s="5" t="s">
        <v>30</v>
      </c>
      <c r="I1778" s="5" t="s">
        <v>232</v>
      </c>
      <c r="J1778" s="5" t="s">
        <v>233</v>
      </c>
      <c r="K1778" s="5" t="s">
        <v>63</v>
      </c>
      <c r="L1778" s="5" t="s">
        <v>42</v>
      </c>
      <c r="M1778" s="5" t="s">
        <v>237</v>
      </c>
      <c r="N1778" s="5"/>
      <c r="O1778" s="5"/>
      <c r="P1778" s="5" t="s">
        <v>31</v>
      </c>
      <c r="Q1778" s="5" t="s">
        <v>32</v>
      </c>
      <c r="R1778" s="5" t="s">
        <v>33</v>
      </c>
      <c r="S1778" s="6" t="s">
        <v>48</v>
      </c>
      <c r="T1778" s="8">
        <v>3575652212</v>
      </c>
      <c r="U1778" s="8">
        <v>12382838</v>
      </c>
      <c r="V1778" s="8">
        <v>57998972</v>
      </c>
      <c r="W1778" s="8">
        <v>3530036078</v>
      </c>
      <c r="X1778" s="8">
        <v>0</v>
      </c>
      <c r="Y1778" s="8">
        <v>3516427902</v>
      </c>
      <c r="Z1778" s="8">
        <v>13608176</v>
      </c>
      <c r="AA1778" s="8">
        <v>3382942176</v>
      </c>
      <c r="AB1778" s="8">
        <v>1386300611</v>
      </c>
      <c r="AC1778" s="8">
        <v>1386300611</v>
      </c>
      <c r="AD1778" s="21">
        <v>1386300611</v>
      </c>
    </row>
    <row r="1779" spans="1:30" ht="33.75" x14ac:dyDescent="0.25">
      <c r="A1779" s="20" t="s">
        <v>453</v>
      </c>
      <c r="B1779" s="6" t="s">
        <v>454</v>
      </c>
      <c r="C1779" s="7" t="s">
        <v>385</v>
      </c>
      <c r="D1779" s="7" t="s">
        <v>29</v>
      </c>
      <c r="E1779" s="3" t="str">
        <f>VLOOKUP(Tabla2[[#This Row],[RUBRO]],Hoja9!$B$4:$M$1963,10,0)</f>
        <v>PROTECCION</v>
      </c>
      <c r="F1779" s="7" t="str">
        <f>VLOOKUP(Tabla2[[#This Row],[RUBRO]],Hoja9!$B$4:$M$1963,11,0)</f>
        <v xml:space="preserve">DIRECCIÓN DE PROTECCIÓN </v>
      </c>
      <c r="G1779" s="7" t="str">
        <f>VLOOKUP(Tabla2[[#This Row],[RUBRO]],Hoja9!$B$4:$M$1963,12,0)</f>
        <v>Dirección de Protección</v>
      </c>
      <c r="H1779" s="5" t="s">
        <v>30</v>
      </c>
      <c r="I1779" s="5" t="s">
        <v>232</v>
      </c>
      <c r="J1779" s="5" t="s">
        <v>233</v>
      </c>
      <c r="K1779" s="5" t="s">
        <v>63</v>
      </c>
      <c r="L1779" s="5" t="s">
        <v>42</v>
      </c>
      <c r="M1779" s="5" t="s">
        <v>240</v>
      </c>
      <c r="N1779" s="5"/>
      <c r="O1779" s="5"/>
      <c r="P1779" s="5" t="s">
        <v>31</v>
      </c>
      <c r="Q1779" s="5" t="s">
        <v>32</v>
      </c>
      <c r="R1779" s="5" t="s">
        <v>33</v>
      </c>
      <c r="S1779" s="6" t="s">
        <v>386</v>
      </c>
      <c r="T1779" s="8">
        <v>229892619</v>
      </c>
      <c r="U1779" s="8">
        <v>0</v>
      </c>
      <c r="V1779" s="8">
        <v>44113870</v>
      </c>
      <c r="W1779" s="8">
        <v>185778749</v>
      </c>
      <c r="X1779" s="8">
        <v>0</v>
      </c>
      <c r="Y1779" s="8">
        <v>185778749</v>
      </c>
      <c r="Z1779" s="8">
        <v>0</v>
      </c>
      <c r="AA1779" s="8">
        <v>165903570</v>
      </c>
      <c r="AB1779" s="8">
        <v>83100024</v>
      </c>
      <c r="AC1779" s="8">
        <v>83100024</v>
      </c>
      <c r="AD1779" s="21">
        <v>83100024</v>
      </c>
    </row>
    <row r="1780" spans="1:30" ht="33.75" x14ac:dyDescent="0.25">
      <c r="A1780" s="20" t="s">
        <v>453</v>
      </c>
      <c r="B1780" s="6" t="s">
        <v>454</v>
      </c>
      <c r="C1780" s="7" t="s">
        <v>49</v>
      </c>
      <c r="D1780" s="7" t="s">
        <v>29</v>
      </c>
      <c r="E1780" s="3" t="str">
        <f>VLOOKUP(Tabla2[[#This Row],[RUBRO]],Hoja9!$B$4:$M$1963,10,0)</f>
        <v>PROTECCION</v>
      </c>
      <c r="F1780" s="7" t="str">
        <f>VLOOKUP(Tabla2[[#This Row],[RUBRO]],Hoja9!$B$4:$M$1963,11,0)</f>
        <v xml:space="preserve">DIRECCIÓN DE PROTECCIÓN </v>
      </c>
      <c r="G1780" s="7" t="str">
        <f>VLOOKUP(Tabla2[[#This Row],[RUBRO]],Hoja9!$B$4:$M$1963,12,0)</f>
        <v>Dirección de Protección</v>
      </c>
      <c r="H1780" s="5" t="s">
        <v>30</v>
      </c>
      <c r="I1780" s="5" t="s">
        <v>232</v>
      </c>
      <c r="J1780" s="5" t="s">
        <v>233</v>
      </c>
      <c r="K1780" s="5" t="s">
        <v>63</v>
      </c>
      <c r="L1780" s="5" t="s">
        <v>42</v>
      </c>
      <c r="M1780" s="5" t="s">
        <v>243</v>
      </c>
      <c r="N1780" s="5"/>
      <c r="O1780" s="5"/>
      <c r="P1780" s="5" t="s">
        <v>46</v>
      </c>
      <c r="Q1780" s="5" t="s">
        <v>47</v>
      </c>
      <c r="R1780" s="5" t="s">
        <v>33</v>
      </c>
      <c r="S1780" s="6" t="s">
        <v>50</v>
      </c>
      <c r="T1780" s="8">
        <v>1484760618</v>
      </c>
      <c r="U1780" s="8">
        <v>0</v>
      </c>
      <c r="V1780" s="8">
        <v>43279966</v>
      </c>
      <c r="W1780" s="8">
        <v>1441480652</v>
      </c>
      <c r="X1780" s="8">
        <v>0</v>
      </c>
      <c r="Y1780" s="8">
        <v>1441480652</v>
      </c>
      <c r="Z1780" s="8">
        <v>0</v>
      </c>
      <c r="AA1780" s="8">
        <v>1434443460</v>
      </c>
      <c r="AB1780" s="8">
        <v>625403132</v>
      </c>
      <c r="AC1780" s="8">
        <v>625403132</v>
      </c>
      <c r="AD1780" s="21">
        <v>625403132</v>
      </c>
    </row>
    <row r="1781" spans="1:30" ht="33.75" x14ac:dyDescent="0.25">
      <c r="A1781" s="20" t="s">
        <v>453</v>
      </c>
      <c r="B1781" s="6" t="s">
        <v>454</v>
      </c>
      <c r="C1781" s="7" t="s">
        <v>56</v>
      </c>
      <c r="D1781" s="7" t="s">
        <v>29</v>
      </c>
      <c r="E1781" s="3" t="str">
        <f>VLOOKUP(Tabla2[[#This Row],[RUBRO]],Hoja9!$B$4:$M$1963,10,0)</f>
        <v>PROTECCION</v>
      </c>
      <c r="F1781" s="7" t="str">
        <f>VLOOKUP(Tabla2[[#This Row],[RUBRO]],Hoja9!$B$4:$M$1963,11,0)</f>
        <v xml:space="preserve">DIRECCIÓN DE PROTECCIÓN </v>
      </c>
      <c r="G1781" s="7" t="str">
        <f>VLOOKUP(Tabla2[[#This Row],[RUBRO]],Hoja9!$B$4:$M$1963,12,0)</f>
        <v>Dirección de Protección</v>
      </c>
      <c r="H1781" s="5" t="s">
        <v>30</v>
      </c>
      <c r="I1781" s="5" t="s">
        <v>232</v>
      </c>
      <c r="J1781" s="5" t="s">
        <v>233</v>
      </c>
      <c r="K1781" s="5" t="s">
        <v>63</v>
      </c>
      <c r="L1781" s="5" t="s">
        <v>42</v>
      </c>
      <c r="M1781" s="5" t="s">
        <v>254</v>
      </c>
      <c r="N1781" s="5"/>
      <c r="O1781" s="5"/>
      <c r="P1781" s="5" t="s">
        <v>31</v>
      </c>
      <c r="Q1781" s="5" t="s">
        <v>32</v>
      </c>
      <c r="R1781" s="5" t="s">
        <v>33</v>
      </c>
      <c r="S1781" s="6" t="s">
        <v>57</v>
      </c>
      <c r="T1781" s="8">
        <v>0</v>
      </c>
      <c r="U1781" s="8">
        <v>19147840</v>
      </c>
      <c r="V1781" s="8">
        <v>0</v>
      </c>
      <c r="W1781" s="8">
        <v>19147840</v>
      </c>
      <c r="X1781" s="8">
        <v>0</v>
      </c>
      <c r="Y1781" s="8">
        <v>13983560</v>
      </c>
      <c r="Z1781" s="8">
        <v>5164280</v>
      </c>
      <c r="AA1781" s="8">
        <v>13983560</v>
      </c>
      <c r="AB1781" s="8">
        <v>7908120</v>
      </c>
      <c r="AC1781" s="8">
        <v>7908120</v>
      </c>
      <c r="AD1781" s="21">
        <v>7908120</v>
      </c>
    </row>
    <row r="1782" spans="1:30" ht="33.75" x14ac:dyDescent="0.25">
      <c r="A1782" s="20" t="s">
        <v>453</v>
      </c>
      <c r="B1782" s="6" t="s">
        <v>454</v>
      </c>
      <c r="C1782" s="7" t="s">
        <v>58</v>
      </c>
      <c r="D1782" s="7" t="s">
        <v>29</v>
      </c>
      <c r="E1782" s="3" t="str">
        <f>VLOOKUP(Tabla2[[#This Row],[RUBRO]],Hoja9!$B$4:$M$1963,10,0)</f>
        <v>PROTECCION</v>
      </c>
      <c r="F1782" s="7" t="str">
        <f>VLOOKUP(Tabla2[[#This Row],[RUBRO]],Hoja9!$B$4:$M$1963,11,0)</f>
        <v>DIRECCIÓN DE GESTIÓN HUMANA</v>
      </c>
      <c r="G1782" s="7" t="str">
        <f>VLOOKUP(Tabla2[[#This Row],[RUBRO]],Hoja9!$B$4:$M$1963,12,0)</f>
        <v>Gestión Humana - Pres. Serv</v>
      </c>
      <c r="H1782" s="5" t="s">
        <v>30</v>
      </c>
      <c r="I1782" s="5" t="s">
        <v>232</v>
      </c>
      <c r="J1782" s="5" t="s">
        <v>233</v>
      </c>
      <c r="K1782" s="5" t="s">
        <v>63</v>
      </c>
      <c r="L1782" s="5" t="s">
        <v>42</v>
      </c>
      <c r="M1782" s="5" t="s">
        <v>255</v>
      </c>
      <c r="N1782" s="5"/>
      <c r="O1782" s="5"/>
      <c r="P1782" s="5" t="s">
        <v>31</v>
      </c>
      <c r="Q1782" s="5" t="s">
        <v>32</v>
      </c>
      <c r="R1782" s="5" t="s">
        <v>33</v>
      </c>
      <c r="S1782" s="6" t="s">
        <v>59</v>
      </c>
      <c r="T1782" s="8">
        <v>428282232</v>
      </c>
      <c r="U1782" s="8">
        <v>290229197</v>
      </c>
      <c r="V1782" s="8">
        <v>0</v>
      </c>
      <c r="W1782" s="8">
        <v>718511429</v>
      </c>
      <c r="X1782" s="8">
        <v>0</v>
      </c>
      <c r="Y1782" s="8">
        <v>718511429</v>
      </c>
      <c r="Z1782" s="8">
        <v>0</v>
      </c>
      <c r="AA1782" s="8">
        <v>692477363</v>
      </c>
      <c r="AB1782" s="8">
        <v>463196499</v>
      </c>
      <c r="AC1782" s="8">
        <v>463196499</v>
      </c>
      <c r="AD1782" s="21">
        <v>463196499</v>
      </c>
    </row>
    <row r="1783" spans="1:30" ht="33.75" x14ac:dyDescent="0.25">
      <c r="A1783" s="20" t="s">
        <v>453</v>
      </c>
      <c r="B1783" s="6" t="s">
        <v>454</v>
      </c>
      <c r="C1783" s="7" t="s">
        <v>256</v>
      </c>
      <c r="D1783" s="7" t="s">
        <v>29</v>
      </c>
      <c r="E1783" s="3" t="str">
        <f>VLOOKUP(Tabla2[[#This Row],[RUBRO]],Hoja9!$B$4:$M$1963,10,0)</f>
        <v>PROTECCION</v>
      </c>
      <c r="F1783" s="7" t="str">
        <f>VLOOKUP(Tabla2[[#This Row],[RUBRO]],Hoja9!$B$4:$M$1963,11,0)</f>
        <v>DIRECCIÓN DE GESTIÓN HUMANA</v>
      </c>
      <c r="G1783" s="7" t="str">
        <f>VLOOKUP(Tabla2[[#This Row],[RUBRO]],Hoja9!$B$4:$M$1963,12,0)</f>
        <v>Gestión Humana- Viáticos</v>
      </c>
      <c r="H1783" s="5" t="s">
        <v>30</v>
      </c>
      <c r="I1783" s="5" t="s">
        <v>232</v>
      </c>
      <c r="J1783" s="5" t="s">
        <v>233</v>
      </c>
      <c r="K1783" s="5" t="s">
        <v>63</v>
      </c>
      <c r="L1783" s="5" t="s">
        <v>42</v>
      </c>
      <c r="M1783" s="5" t="s">
        <v>257</v>
      </c>
      <c r="N1783" s="5"/>
      <c r="O1783" s="5"/>
      <c r="P1783" s="5" t="s">
        <v>31</v>
      </c>
      <c r="Q1783" s="5" t="s">
        <v>32</v>
      </c>
      <c r="R1783" s="5" t="s">
        <v>33</v>
      </c>
      <c r="S1783" s="6" t="s">
        <v>249</v>
      </c>
      <c r="T1783" s="8">
        <v>189961000</v>
      </c>
      <c r="U1783" s="8">
        <v>0</v>
      </c>
      <c r="V1783" s="8">
        <v>0</v>
      </c>
      <c r="W1783" s="8">
        <v>189961000</v>
      </c>
      <c r="X1783" s="8">
        <v>0</v>
      </c>
      <c r="Y1783" s="8">
        <v>189961000</v>
      </c>
      <c r="Z1783" s="8">
        <v>0</v>
      </c>
      <c r="AA1783" s="8">
        <v>104614010</v>
      </c>
      <c r="AB1783" s="8">
        <v>83615541</v>
      </c>
      <c r="AC1783" s="8">
        <v>83615541</v>
      </c>
      <c r="AD1783" s="21">
        <v>83615541</v>
      </c>
    </row>
    <row r="1784" spans="1:30" ht="33.75" x14ac:dyDescent="0.25">
      <c r="A1784" s="20" t="s">
        <v>453</v>
      </c>
      <c r="B1784" s="6" t="s">
        <v>454</v>
      </c>
      <c r="C1784" s="7" t="s">
        <v>387</v>
      </c>
      <c r="D1784" s="7" t="s">
        <v>29</v>
      </c>
      <c r="E1784" s="3" t="str">
        <f>VLOOKUP(Tabla2[[#This Row],[RUBRO]],Hoja9!$B$4:$M$1963,10,0)</f>
        <v>PROTECCION</v>
      </c>
      <c r="F1784" s="7" t="str">
        <f>VLOOKUP(Tabla2[[#This Row],[RUBRO]],Hoja9!$B$4:$M$1963,11,0)</f>
        <v xml:space="preserve">DIRECCIÓN DE PROTECCIÓN </v>
      </c>
      <c r="G1784" s="7" t="str">
        <f>VLOOKUP(Tabla2[[#This Row],[RUBRO]],Hoja9!$B$4:$M$1963,12,0)</f>
        <v>Dirección de Protección</v>
      </c>
      <c r="H1784" s="5" t="s">
        <v>30</v>
      </c>
      <c r="I1784" s="5" t="s">
        <v>232</v>
      </c>
      <c r="J1784" s="5" t="s">
        <v>233</v>
      </c>
      <c r="K1784" s="5" t="s">
        <v>63</v>
      </c>
      <c r="L1784" s="5" t="s">
        <v>42</v>
      </c>
      <c r="M1784" s="5" t="s">
        <v>388</v>
      </c>
      <c r="N1784" s="5"/>
      <c r="O1784" s="5"/>
      <c r="P1784" s="5" t="s">
        <v>31</v>
      </c>
      <c r="Q1784" s="5" t="s">
        <v>32</v>
      </c>
      <c r="R1784" s="5" t="s">
        <v>33</v>
      </c>
      <c r="S1784" s="6" t="s">
        <v>389</v>
      </c>
      <c r="T1784" s="8">
        <v>67689000</v>
      </c>
      <c r="U1784" s="8">
        <v>0</v>
      </c>
      <c r="V1784" s="8">
        <v>0</v>
      </c>
      <c r="W1784" s="8">
        <v>67689000</v>
      </c>
      <c r="X1784" s="8">
        <v>0</v>
      </c>
      <c r="Y1784" s="8">
        <v>67689000</v>
      </c>
      <c r="Z1784" s="8">
        <v>0</v>
      </c>
      <c r="AA1784" s="8">
        <v>62425381</v>
      </c>
      <c r="AB1784" s="8">
        <v>28571333</v>
      </c>
      <c r="AC1784" s="8">
        <v>28571333</v>
      </c>
      <c r="AD1784" s="21">
        <v>28571333</v>
      </c>
    </row>
    <row r="1785" spans="1:30" ht="33.75" x14ac:dyDescent="0.25">
      <c r="A1785" s="20" t="s">
        <v>453</v>
      </c>
      <c r="B1785" s="6" t="s">
        <v>454</v>
      </c>
      <c r="C1785" s="7" t="s">
        <v>265</v>
      </c>
      <c r="D1785" s="7" t="s">
        <v>29</v>
      </c>
      <c r="E1785" s="3" t="str">
        <f>VLOOKUP(Tabla2[[#This Row],[RUBRO]],Hoja9!$B$4:$M$1963,10,0)</f>
        <v>PROTECCION</v>
      </c>
      <c r="F1785" s="7" t="str">
        <f>VLOOKUP(Tabla2[[#This Row],[RUBRO]],Hoja9!$B$4:$M$1963,11,0)</f>
        <v xml:space="preserve">DIRECCIÓN DE PROTECCIÓN </v>
      </c>
      <c r="G1785" s="7" t="str">
        <f>VLOOKUP(Tabla2[[#This Row],[RUBRO]],Hoja9!$B$4:$M$1963,12,0)</f>
        <v>Dirección de Protección</v>
      </c>
      <c r="H1785" s="5" t="s">
        <v>30</v>
      </c>
      <c r="I1785" s="5" t="s">
        <v>232</v>
      </c>
      <c r="J1785" s="5" t="s">
        <v>233</v>
      </c>
      <c r="K1785" s="5" t="s">
        <v>63</v>
      </c>
      <c r="L1785" s="5" t="s">
        <v>42</v>
      </c>
      <c r="M1785" s="5" t="s">
        <v>266</v>
      </c>
      <c r="N1785" s="5"/>
      <c r="O1785" s="5"/>
      <c r="P1785" s="5" t="s">
        <v>31</v>
      </c>
      <c r="Q1785" s="5" t="s">
        <v>32</v>
      </c>
      <c r="R1785" s="5" t="s">
        <v>33</v>
      </c>
      <c r="S1785" s="6" t="s">
        <v>267</v>
      </c>
      <c r="T1785" s="8">
        <v>0</v>
      </c>
      <c r="U1785" s="8">
        <v>17131</v>
      </c>
      <c r="V1785" s="8">
        <v>0</v>
      </c>
      <c r="W1785" s="8">
        <v>17131</v>
      </c>
      <c r="X1785" s="8">
        <v>0</v>
      </c>
      <c r="Y1785" s="8">
        <v>17131</v>
      </c>
      <c r="Z1785" s="8">
        <v>0</v>
      </c>
      <c r="AA1785" s="8">
        <v>17131</v>
      </c>
      <c r="AB1785" s="8">
        <v>11285</v>
      </c>
      <c r="AC1785" s="8">
        <v>11285</v>
      </c>
      <c r="AD1785" s="21">
        <v>11285</v>
      </c>
    </row>
    <row r="1786" spans="1:30" ht="33.75" x14ac:dyDescent="0.25">
      <c r="A1786" s="20" t="s">
        <v>453</v>
      </c>
      <c r="B1786" s="6" t="s">
        <v>454</v>
      </c>
      <c r="C1786" s="7" t="s">
        <v>51</v>
      </c>
      <c r="D1786" s="7" t="s">
        <v>35</v>
      </c>
      <c r="E1786" s="3" t="str">
        <f>VLOOKUP(Tabla2[[#This Row],[RUBRO]],Hoja9!$B$4:$M$1963,10,0)</f>
        <v>PRIMERA INFANCIA</v>
      </c>
      <c r="F1786" s="7" t="str">
        <f>VLOOKUP(Tabla2[[#This Row],[RUBRO]],Hoja9!$B$4:$M$1963,11,0)</f>
        <v>DIRECCIÓN DE PRIMERA INFANCIA</v>
      </c>
      <c r="G1786" s="7" t="str">
        <f>VLOOKUP(Tabla2[[#This Row],[RUBRO]],Hoja9!$B$4:$M$1963,12,0)</f>
        <v>Primera Infancia</v>
      </c>
      <c r="H1786" s="5" t="s">
        <v>30</v>
      </c>
      <c r="I1786" s="5" t="s">
        <v>232</v>
      </c>
      <c r="J1786" s="5" t="s">
        <v>233</v>
      </c>
      <c r="K1786" s="5" t="s">
        <v>80</v>
      </c>
      <c r="L1786" s="5" t="s">
        <v>42</v>
      </c>
      <c r="M1786" s="5" t="s">
        <v>234</v>
      </c>
      <c r="N1786" s="5"/>
      <c r="O1786" s="5"/>
      <c r="P1786" s="5" t="s">
        <v>46</v>
      </c>
      <c r="Q1786" s="5" t="s">
        <v>65</v>
      </c>
      <c r="R1786" s="5" t="s">
        <v>33</v>
      </c>
      <c r="S1786" s="6" t="s">
        <v>52</v>
      </c>
      <c r="T1786" s="8">
        <v>0</v>
      </c>
      <c r="U1786" s="8">
        <v>4773600</v>
      </c>
      <c r="V1786" s="8">
        <v>0</v>
      </c>
      <c r="W1786" s="8">
        <v>4773600</v>
      </c>
      <c r="X1786" s="8">
        <v>0</v>
      </c>
      <c r="Y1786" s="8">
        <v>4773600</v>
      </c>
      <c r="Z1786" s="8">
        <v>0</v>
      </c>
      <c r="AA1786" s="8">
        <v>4773600</v>
      </c>
      <c r="AB1786" s="8">
        <v>2652000</v>
      </c>
      <c r="AC1786" s="8">
        <v>2652000</v>
      </c>
      <c r="AD1786" s="21">
        <v>2652000</v>
      </c>
    </row>
    <row r="1787" spans="1:30" ht="33.75" x14ac:dyDescent="0.25">
      <c r="A1787" s="20" t="s">
        <v>453</v>
      </c>
      <c r="B1787" s="6" t="s">
        <v>454</v>
      </c>
      <c r="C1787" s="7" t="s">
        <v>51</v>
      </c>
      <c r="D1787" s="7" t="s">
        <v>35</v>
      </c>
      <c r="E1787" s="3" t="str">
        <f>VLOOKUP(Tabla2[[#This Row],[RUBRO]],Hoja9!$B$4:$M$1963,10,0)</f>
        <v>PRIMERA INFANCIA</v>
      </c>
      <c r="F1787" s="7" t="str">
        <f>VLOOKUP(Tabla2[[#This Row],[RUBRO]],Hoja9!$B$4:$M$1963,11,0)</f>
        <v>DIRECCIÓN DE PRIMERA INFANCIA</v>
      </c>
      <c r="G1787" s="7" t="str">
        <f>VLOOKUP(Tabla2[[#This Row],[RUBRO]],Hoja9!$B$4:$M$1963,12,0)</f>
        <v>Primera Infancia</v>
      </c>
      <c r="H1787" s="5" t="s">
        <v>30</v>
      </c>
      <c r="I1787" s="5" t="s">
        <v>232</v>
      </c>
      <c r="J1787" s="5" t="s">
        <v>233</v>
      </c>
      <c r="K1787" s="5" t="s">
        <v>80</v>
      </c>
      <c r="L1787" s="5" t="s">
        <v>42</v>
      </c>
      <c r="M1787" s="5" t="s">
        <v>234</v>
      </c>
      <c r="N1787" s="5"/>
      <c r="O1787" s="5"/>
      <c r="P1787" s="5" t="s">
        <v>46</v>
      </c>
      <c r="Q1787" s="5" t="s">
        <v>47</v>
      </c>
      <c r="R1787" s="5" t="s">
        <v>33</v>
      </c>
      <c r="S1787" s="6" t="s">
        <v>52</v>
      </c>
      <c r="T1787" s="8">
        <v>24076727223</v>
      </c>
      <c r="U1787" s="8">
        <v>2393300051</v>
      </c>
      <c r="V1787" s="8">
        <v>134483841</v>
      </c>
      <c r="W1787" s="8">
        <v>26335543433</v>
      </c>
      <c r="X1787" s="8">
        <v>0</v>
      </c>
      <c r="Y1787" s="8">
        <v>26211736265</v>
      </c>
      <c r="Z1787" s="8">
        <v>123807168</v>
      </c>
      <c r="AA1787" s="8">
        <v>26211736265</v>
      </c>
      <c r="AB1787" s="8">
        <v>12447351873</v>
      </c>
      <c r="AC1787" s="8">
        <v>12447351873</v>
      </c>
      <c r="AD1787" s="21">
        <v>12447351873</v>
      </c>
    </row>
    <row r="1788" spans="1:30" ht="33.75" x14ac:dyDescent="0.25">
      <c r="A1788" s="20" t="s">
        <v>453</v>
      </c>
      <c r="B1788" s="6" t="s">
        <v>454</v>
      </c>
      <c r="C1788" s="7" t="s">
        <v>390</v>
      </c>
      <c r="D1788" s="7" t="s">
        <v>35</v>
      </c>
      <c r="E1788" s="3" t="str">
        <f>VLOOKUP(Tabla2[[#This Row],[RUBRO]],Hoja9!$B$4:$M$1963,10,0)</f>
        <v>PRIMERA INFANCIA</v>
      </c>
      <c r="F1788" s="7" t="str">
        <f>VLOOKUP(Tabla2[[#This Row],[RUBRO]],Hoja9!$B$4:$M$1963,11,0)</f>
        <v>DIRECCIÓN DE PRIMERA INFANCIA</v>
      </c>
      <c r="G1788" s="7" t="str">
        <f>VLOOKUP(Tabla2[[#This Row],[RUBRO]],Hoja9!$B$4:$M$1963,12,0)</f>
        <v>Primera Infancia</v>
      </c>
      <c r="H1788" s="5" t="s">
        <v>30</v>
      </c>
      <c r="I1788" s="5" t="s">
        <v>232</v>
      </c>
      <c r="J1788" s="5" t="s">
        <v>233</v>
      </c>
      <c r="K1788" s="5" t="s">
        <v>80</v>
      </c>
      <c r="L1788" s="5" t="s">
        <v>42</v>
      </c>
      <c r="M1788" s="5" t="s">
        <v>281</v>
      </c>
      <c r="N1788" s="5"/>
      <c r="O1788" s="5"/>
      <c r="P1788" s="5" t="s">
        <v>46</v>
      </c>
      <c r="Q1788" s="5" t="s">
        <v>47</v>
      </c>
      <c r="R1788" s="5" t="s">
        <v>33</v>
      </c>
      <c r="S1788" s="6" t="s">
        <v>391</v>
      </c>
      <c r="T1788" s="8">
        <v>432554030</v>
      </c>
      <c r="U1788" s="8">
        <v>0</v>
      </c>
      <c r="V1788" s="8">
        <v>757612</v>
      </c>
      <c r="W1788" s="8">
        <v>431796418</v>
      </c>
      <c r="X1788" s="8">
        <v>0</v>
      </c>
      <c r="Y1788" s="8">
        <v>430791477</v>
      </c>
      <c r="Z1788" s="8">
        <v>1004941</v>
      </c>
      <c r="AA1788" s="8">
        <v>430791477</v>
      </c>
      <c r="AB1788" s="8">
        <v>203296538</v>
      </c>
      <c r="AC1788" s="8">
        <v>203296538</v>
      </c>
      <c r="AD1788" s="21">
        <v>203296538</v>
      </c>
    </row>
    <row r="1789" spans="1:30" ht="33.75" x14ac:dyDescent="0.25">
      <c r="A1789" s="20" t="s">
        <v>453</v>
      </c>
      <c r="B1789" s="6" t="s">
        <v>454</v>
      </c>
      <c r="C1789" s="7" t="s">
        <v>270</v>
      </c>
      <c r="D1789" s="7" t="s">
        <v>35</v>
      </c>
      <c r="E1789" s="3" t="str">
        <f>VLOOKUP(Tabla2[[#This Row],[RUBRO]],Hoja9!$B$4:$M$1963,10,0)</f>
        <v>PRIMERA INFANCIA</v>
      </c>
      <c r="F1789" s="7" t="str">
        <f>VLOOKUP(Tabla2[[#This Row],[RUBRO]],Hoja9!$B$4:$M$1963,11,0)</f>
        <v>DIRECCIÓN DE PRIMERA INFANCIA</v>
      </c>
      <c r="G1789" s="7" t="str">
        <f>VLOOKUP(Tabla2[[#This Row],[RUBRO]],Hoja9!$B$4:$M$1963,12,0)</f>
        <v>Primera Infancia</v>
      </c>
      <c r="H1789" s="5" t="s">
        <v>30</v>
      </c>
      <c r="I1789" s="5" t="s">
        <v>232</v>
      </c>
      <c r="J1789" s="5" t="s">
        <v>233</v>
      </c>
      <c r="K1789" s="5" t="s">
        <v>80</v>
      </c>
      <c r="L1789" s="5" t="s">
        <v>42</v>
      </c>
      <c r="M1789" s="5" t="s">
        <v>243</v>
      </c>
      <c r="N1789" s="5"/>
      <c r="O1789" s="5"/>
      <c r="P1789" s="5" t="s">
        <v>46</v>
      </c>
      <c r="Q1789" s="5" t="s">
        <v>47</v>
      </c>
      <c r="R1789" s="5" t="s">
        <v>33</v>
      </c>
      <c r="S1789" s="6" t="s">
        <v>271</v>
      </c>
      <c r="T1789" s="8">
        <v>183690695</v>
      </c>
      <c r="U1789" s="8">
        <v>0</v>
      </c>
      <c r="V1789" s="8">
        <v>0</v>
      </c>
      <c r="W1789" s="8">
        <v>183690695</v>
      </c>
      <c r="X1789" s="8">
        <v>0</v>
      </c>
      <c r="Y1789" s="8">
        <v>176945855</v>
      </c>
      <c r="Z1789" s="8">
        <v>6744840</v>
      </c>
      <c r="AA1789" s="8">
        <v>73375840</v>
      </c>
      <c r="AB1789" s="8">
        <v>0</v>
      </c>
      <c r="AC1789" s="8">
        <v>0</v>
      </c>
      <c r="AD1789" s="21">
        <v>0</v>
      </c>
    </row>
    <row r="1790" spans="1:30" ht="33.75" x14ac:dyDescent="0.25">
      <c r="A1790" s="20" t="s">
        <v>453</v>
      </c>
      <c r="B1790" s="6" t="s">
        <v>454</v>
      </c>
      <c r="C1790" s="7" t="s">
        <v>274</v>
      </c>
      <c r="D1790" s="7" t="s">
        <v>35</v>
      </c>
      <c r="E1790" s="3" t="str">
        <f>VLOOKUP(Tabla2[[#This Row],[RUBRO]],Hoja9!$B$4:$M$1963,10,0)</f>
        <v>PRIMERA INFANCIA</v>
      </c>
      <c r="F1790" s="7" t="str">
        <f>VLOOKUP(Tabla2[[#This Row],[RUBRO]],Hoja9!$B$4:$M$1963,11,0)</f>
        <v>DIRECCIÓN DE GESTIÓN HUMANA</v>
      </c>
      <c r="G1790" s="7" t="str">
        <f>VLOOKUP(Tabla2[[#This Row],[RUBRO]],Hoja9!$B$4:$M$1963,12,0)</f>
        <v>Gestión Humana - Pres. Serv</v>
      </c>
      <c r="H1790" s="5" t="s">
        <v>30</v>
      </c>
      <c r="I1790" s="5" t="s">
        <v>232</v>
      </c>
      <c r="J1790" s="5" t="s">
        <v>233</v>
      </c>
      <c r="K1790" s="5" t="s">
        <v>80</v>
      </c>
      <c r="L1790" s="5" t="s">
        <v>42</v>
      </c>
      <c r="M1790" s="5" t="s">
        <v>254</v>
      </c>
      <c r="N1790" s="5"/>
      <c r="O1790" s="5"/>
      <c r="P1790" s="5" t="s">
        <v>31</v>
      </c>
      <c r="Q1790" s="5" t="s">
        <v>32</v>
      </c>
      <c r="R1790" s="5" t="s">
        <v>33</v>
      </c>
      <c r="S1790" s="6" t="s">
        <v>59</v>
      </c>
      <c r="T1790" s="8">
        <v>0</v>
      </c>
      <c r="U1790" s="8">
        <v>229680000</v>
      </c>
      <c r="V1790" s="8">
        <v>966667</v>
      </c>
      <c r="W1790" s="8">
        <v>228713333</v>
      </c>
      <c r="X1790" s="8">
        <v>0</v>
      </c>
      <c r="Y1790" s="8">
        <v>228713333</v>
      </c>
      <c r="Z1790" s="8">
        <v>0</v>
      </c>
      <c r="AA1790" s="8">
        <v>228713333</v>
      </c>
      <c r="AB1790" s="8">
        <v>103046999</v>
      </c>
      <c r="AC1790" s="8">
        <v>103046999</v>
      </c>
      <c r="AD1790" s="21">
        <v>103046999</v>
      </c>
    </row>
    <row r="1791" spans="1:30" ht="33.75" x14ac:dyDescent="0.25">
      <c r="A1791" s="20" t="s">
        <v>453</v>
      </c>
      <c r="B1791" s="6" t="s">
        <v>454</v>
      </c>
      <c r="C1791" s="7" t="s">
        <v>275</v>
      </c>
      <c r="D1791" s="7" t="s">
        <v>35</v>
      </c>
      <c r="E1791" s="3" t="str">
        <f>VLOOKUP(Tabla2[[#This Row],[RUBRO]],Hoja9!$B$4:$M$1963,10,0)</f>
        <v>PRIMERA INFANCIA</v>
      </c>
      <c r="F1791" s="7" t="str">
        <f>VLOOKUP(Tabla2[[#This Row],[RUBRO]],Hoja9!$B$4:$M$1963,11,0)</f>
        <v>DIRECCIÓN DE GESTIÓN HUMANA</v>
      </c>
      <c r="G1791" s="7" t="str">
        <f>VLOOKUP(Tabla2[[#This Row],[RUBRO]],Hoja9!$B$4:$M$1963,12,0)</f>
        <v>Gestión Humana- Viáticos</v>
      </c>
      <c r="H1791" s="5" t="s">
        <v>30</v>
      </c>
      <c r="I1791" s="5" t="s">
        <v>232</v>
      </c>
      <c r="J1791" s="5" t="s">
        <v>233</v>
      </c>
      <c r="K1791" s="5" t="s">
        <v>80</v>
      </c>
      <c r="L1791" s="5" t="s">
        <v>42</v>
      </c>
      <c r="M1791" s="5" t="s">
        <v>276</v>
      </c>
      <c r="N1791" s="5"/>
      <c r="O1791" s="5"/>
      <c r="P1791" s="5" t="s">
        <v>31</v>
      </c>
      <c r="Q1791" s="5" t="s">
        <v>32</v>
      </c>
      <c r="R1791" s="5" t="s">
        <v>33</v>
      </c>
      <c r="S1791" s="6" t="s">
        <v>249</v>
      </c>
      <c r="T1791" s="8">
        <v>9506200</v>
      </c>
      <c r="U1791" s="8">
        <v>52678192</v>
      </c>
      <c r="V1791" s="8">
        <v>0</v>
      </c>
      <c r="W1791" s="8">
        <v>62184392</v>
      </c>
      <c r="X1791" s="8">
        <v>0</v>
      </c>
      <c r="Y1791" s="8">
        <v>62184392</v>
      </c>
      <c r="Z1791" s="8">
        <v>0</v>
      </c>
      <c r="AA1791" s="8">
        <v>37015231</v>
      </c>
      <c r="AB1791" s="8">
        <v>31734205</v>
      </c>
      <c r="AC1791" s="8">
        <v>31734205</v>
      </c>
      <c r="AD1791" s="21">
        <v>31734205</v>
      </c>
    </row>
    <row r="1792" spans="1:30" ht="33.75" x14ac:dyDescent="0.25">
      <c r="A1792" s="20" t="s">
        <v>453</v>
      </c>
      <c r="B1792" s="6" t="s">
        <v>454</v>
      </c>
      <c r="C1792" s="7" t="s">
        <v>277</v>
      </c>
      <c r="D1792" s="7" t="s">
        <v>35</v>
      </c>
      <c r="E1792" s="3" t="str">
        <f>VLOOKUP(Tabla2[[#This Row],[RUBRO]],Hoja9!$B$4:$M$1963,10,0)</f>
        <v>PRIMERA INFANCIA</v>
      </c>
      <c r="F1792" s="7" t="str">
        <f>VLOOKUP(Tabla2[[#This Row],[RUBRO]],Hoja9!$B$4:$M$1963,11,0)</f>
        <v>DIRECCIÓN DE PRIMERA INFANCIA</v>
      </c>
      <c r="G1792" s="7" t="str">
        <f>VLOOKUP(Tabla2[[#This Row],[RUBRO]],Hoja9!$B$4:$M$1963,12,0)</f>
        <v>Primera Infancia</v>
      </c>
      <c r="H1792" s="5" t="s">
        <v>30</v>
      </c>
      <c r="I1792" s="5" t="s">
        <v>232</v>
      </c>
      <c r="J1792" s="5" t="s">
        <v>233</v>
      </c>
      <c r="K1792" s="5" t="s">
        <v>80</v>
      </c>
      <c r="L1792" s="5" t="s">
        <v>42</v>
      </c>
      <c r="M1792" s="5" t="s">
        <v>266</v>
      </c>
      <c r="N1792" s="5"/>
      <c r="O1792" s="5"/>
      <c r="P1792" s="5" t="s">
        <v>31</v>
      </c>
      <c r="Q1792" s="5" t="s">
        <v>32</v>
      </c>
      <c r="R1792" s="5" t="s">
        <v>33</v>
      </c>
      <c r="S1792" s="6" t="s">
        <v>267</v>
      </c>
      <c r="T1792" s="8">
        <v>0</v>
      </c>
      <c r="U1792" s="8">
        <v>9187</v>
      </c>
      <c r="V1792" s="8">
        <v>0</v>
      </c>
      <c r="W1792" s="8">
        <v>9187</v>
      </c>
      <c r="X1792" s="8">
        <v>0</v>
      </c>
      <c r="Y1792" s="8">
        <v>9187</v>
      </c>
      <c r="Z1792" s="8">
        <v>0</v>
      </c>
      <c r="AA1792" s="8">
        <v>9187</v>
      </c>
      <c r="AB1792" s="8">
        <v>2320</v>
      </c>
      <c r="AC1792" s="8">
        <v>2320</v>
      </c>
      <c r="AD1792" s="21">
        <v>2320</v>
      </c>
    </row>
    <row r="1793" spans="1:30" ht="56.25" x14ac:dyDescent="0.25">
      <c r="A1793" s="20" t="s">
        <v>453</v>
      </c>
      <c r="B1793" s="6" t="s">
        <v>454</v>
      </c>
      <c r="C1793" s="7" t="s">
        <v>278</v>
      </c>
      <c r="D1793" s="7" t="s">
        <v>507</v>
      </c>
      <c r="E1793" s="3" t="str">
        <f>VLOOKUP(Tabla2[[#This Row],[RUBRO]],Hoja9!$B$4:$M$1963,10,0)</f>
        <v>FAMILIA</v>
      </c>
      <c r="F1793" s="7" t="str">
        <f>VLOOKUP(Tabla2[[#This Row],[RUBRO]],Hoja9!$B$4:$M$1963,11,0)</f>
        <v>DIRECCIÓN DE FAMILIAS Y COMUNIDADES</v>
      </c>
      <c r="G1793" s="7" t="str">
        <f>VLOOKUP(Tabla2[[#This Row],[RUBRO]],Hoja9!$B$4:$M$1963,12,0)</f>
        <v>Familia</v>
      </c>
      <c r="H1793" s="5" t="s">
        <v>30</v>
      </c>
      <c r="I1793" s="5" t="s">
        <v>232</v>
      </c>
      <c r="J1793" s="5" t="s">
        <v>233</v>
      </c>
      <c r="K1793" s="5" t="s">
        <v>64</v>
      </c>
      <c r="L1793" s="5" t="s">
        <v>42</v>
      </c>
      <c r="M1793" s="5" t="s">
        <v>234</v>
      </c>
      <c r="N1793" s="5"/>
      <c r="O1793" s="5"/>
      <c r="P1793" s="5" t="s">
        <v>31</v>
      </c>
      <c r="Q1793" s="5" t="s">
        <v>32</v>
      </c>
      <c r="R1793" s="5" t="s">
        <v>33</v>
      </c>
      <c r="S1793" s="6" t="s">
        <v>279</v>
      </c>
      <c r="T1793" s="8">
        <v>912435840</v>
      </c>
      <c r="U1793" s="8">
        <v>172971840</v>
      </c>
      <c r="V1793" s="8">
        <v>0</v>
      </c>
      <c r="W1793" s="8">
        <v>1085407680</v>
      </c>
      <c r="X1793" s="8">
        <v>0</v>
      </c>
      <c r="Y1793" s="8">
        <v>1085407680</v>
      </c>
      <c r="Z1793" s="8">
        <v>0</v>
      </c>
      <c r="AA1793" s="8">
        <v>1085407680</v>
      </c>
      <c r="AB1793" s="8">
        <v>273730752</v>
      </c>
      <c r="AC1793" s="8">
        <v>273730752</v>
      </c>
      <c r="AD1793" s="21">
        <v>273730752</v>
      </c>
    </row>
    <row r="1794" spans="1:30" ht="56.25" x14ac:dyDescent="0.25">
      <c r="A1794" s="20" t="s">
        <v>453</v>
      </c>
      <c r="B1794" s="6" t="s">
        <v>454</v>
      </c>
      <c r="C1794" s="7" t="s">
        <v>280</v>
      </c>
      <c r="D1794" s="7" t="s">
        <v>507</v>
      </c>
      <c r="E1794" s="3" t="str">
        <f>VLOOKUP(Tabla2[[#This Row],[RUBRO]],Hoja9!$B$4:$M$1963,10,0)</f>
        <v>FAMILIA</v>
      </c>
      <c r="F1794" s="7" t="str">
        <f>VLOOKUP(Tabla2[[#This Row],[RUBRO]],Hoja9!$B$4:$M$1963,11,0)</f>
        <v>DIRECCIÓN DE FAMILIAS Y COMUNIDADES</v>
      </c>
      <c r="G1794" s="7" t="str">
        <f>VLOOKUP(Tabla2[[#This Row],[RUBRO]],Hoja9!$B$4:$M$1963,12,0)</f>
        <v>Familia</v>
      </c>
      <c r="H1794" s="5" t="s">
        <v>30</v>
      </c>
      <c r="I1794" s="5" t="s">
        <v>232</v>
      </c>
      <c r="J1794" s="5" t="s">
        <v>233</v>
      </c>
      <c r="K1794" s="5" t="s">
        <v>64</v>
      </c>
      <c r="L1794" s="5" t="s">
        <v>42</v>
      </c>
      <c r="M1794" s="5" t="s">
        <v>281</v>
      </c>
      <c r="N1794" s="5"/>
      <c r="O1794" s="5"/>
      <c r="P1794" s="5" t="s">
        <v>31</v>
      </c>
      <c r="Q1794" s="5" t="s">
        <v>32</v>
      </c>
      <c r="R1794" s="5" t="s">
        <v>33</v>
      </c>
      <c r="S1794" s="6" t="s">
        <v>282</v>
      </c>
      <c r="T1794" s="8">
        <v>117441336</v>
      </c>
      <c r="U1794" s="8">
        <v>0</v>
      </c>
      <c r="V1794" s="8">
        <v>0</v>
      </c>
      <c r="W1794" s="8">
        <v>117441336</v>
      </c>
      <c r="X1794" s="8">
        <v>0</v>
      </c>
      <c r="Y1794" s="8">
        <v>117441336</v>
      </c>
      <c r="Z1794" s="8">
        <v>0</v>
      </c>
      <c r="AA1794" s="8">
        <v>117441336</v>
      </c>
      <c r="AB1794" s="8">
        <v>70464800</v>
      </c>
      <c r="AC1794" s="8">
        <v>70464800</v>
      </c>
      <c r="AD1794" s="21">
        <v>70464800</v>
      </c>
    </row>
    <row r="1795" spans="1:30" ht="33.75" x14ac:dyDescent="0.25">
      <c r="A1795" s="20" t="s">
        <v>453</v>
      </c>
      <c r="B1795" s="6" t="s">
        <v>454</v>
      </c>
      <c r="C1795" s="7" t="s">
        <v>285</v>
      </c>
      <c r="D1795" s="7" t="s">
        <v>507</v>
      </c>
      <c r="E1795" s="3" t="str">
        <f>VLOOKUP(Tabla2[[#This Row],[RUBRO]],Hoja9!$B$4:$M$1963,10,0)</f>
        <v>FAMILIA</v>
      </c>
      <c r="F1795" s="7" t="str">
        <f>VLOOKUP(Tabla2[[#This Row],[RUBRO]],Hoja9!$B$4:$M$1963,11,0)</f>
        <v>DIRECCIÓN DE GESTIÓN HUMANA</v>
      </c>
      <c r="G1795" s="7" t="str">
        <f>VLOOKUP(Tabla2[[#This Row],[RUBRO]],Hoja9!$B$4:$M$1963,12,0)</f>
        <v>Gestión Humana - Pres. Serv</v>
      </c>
      <c r="H1795" s="5" t="s">
        <v>30</v>
      </c>
      <c r="I1795" s="5" t="s">
        <v>232</v>
      </c>
      <c r="J1795" s="5" t="s">
        <v>233</v>
      </c>
      <c r="K1795" s="5" t="s">
        <v>64</v>
      </c>
      <c r="L1795" s="5" t="s">
        <v>42</v>
      </c>
      <c r="M1795" s="5" t="s">
        <v>243</v>
      </c>
      <c r="N1795" s="5"/>
      <c r="O1795" s="5"/>
      <c r="P1795" s="5" t="s">
        <v>31</v>
      </c>
      <c r="Q1795" s="5" t="s">
        <v>32</v>
      </c>
      <c r="R1795" s="5" t="s">
        <v>33</v>
      </c>
      <c r="S1795" s="6" t="s">
        <v>59</v>
      </c>
      <c r="T1795" s="8">
        <v>32791000</v>
      </c>
      <c r="U1795" s="8">
        <v>0</v>
      </c>
      <c r="V1795" s="8">
        <v>0</v>
      </c>
      <c r="W1795" s="8">
        <v>32791000</v>
      </c>
      <c r="X1795" s="8">
        <v>0</v>
      </c>
      <c r="Y1795" s="8">
        <v>32791000</v>
      </c>
      <c r="Z1795" s="8">
        <v>0</v>
      </c>
      <c r="AA1795" s="8">
        <v>32791000</v>
      </c>
      <c r="AB1795" s="8">
        <v>14507533</v>
      </c>
      <c r="AC1795" s="8">
        <v>14507533</v>
      </c>
      <c r="AD1795" s="21">
        <v>14507533</v>
      </c>
    </row>
    <row r="1796" spans="1:30" ht="33.75" x14ac:dyDescent="0.25">
      <c r="A1796" s="20" t="s">
        <v>453</v>
      </c>
      <c r="B1796" s="6" t="s">
        <v>454</v>
      </c>
      <c r="C1796" s="7" t="s">
        <v>286</v>
      </c>
      <c r="D1796" s="7" t="s">
        <v>507</v>
      </c>
      <c r="E1796" s="3" t="str">
        <f>VLOOKUP(Tabla2[[#This Row],[RUBRO]],Hoja9!$B$4:$M$1963,10,0)</f>
        <v>FAMILIA</v>
      </c>
      <c r="F1796" s="7" t="str">
        <f>VLOOKUP(Tabla2[[#This Row],[RUBRO]],Hoja9!$B$4:$M$1963,11,0)</f>
        <v>DIRECCIÓN DE GESTIÓN HUMANA</v>
      </c>
      <c r="G1796" s="7" t="str">
        <f>VLOOKUP(Tabla2[[#This Row],[RUBRO]],Hoja9!$B$4:$M$1963,12,0)</f>
        <v>Gestión Humana- Viáticos</v>
      </c>
      <c r="H1796" s="5" t="s">
        <v>30</v>
      </c>
      <c r="I1796" s="5" t="s">
        <v>232</v>
      </c>
      <c r="J1796" s="5" t="s">
        <v>233</v>
      </c>
      <c r="K1796" s="5" t="s">
        <v>64</v>
      </c>
      <c r="L1796" s="5" t="s">
        <v>42</v>
      </c>
      <c r="M1796" s="5" t="s">
        <v>246</v>
      </c>
      <c r="N1796" s="5"/>
      <c r="O1796" s="5"/>
      <c r="P1796" s="5" t="s">
        <v>31</v>
      </c>
      <c r="Q1796" s="5" t="s">
        <v>32</v>
      </c>
      <c r="R1796" s="5" t="s">
        <v>33</v>
      </c>
      <c r="S1796" s="6" t="s">
        <v>249</v>
      </c>
      <c r="T1796" s="8">
        <v>13414853</v>
      </c>
      <c r="U1796" s="8">
        <v>0</v>
      </c>
      <c r="V1796" s="8">
        <v>0</v>
      </c>
      <c r="W1796" s="8">
        <v>13414853</v>
      </c>
      <c r="X1796" s="8">
        <v>0</v>
      </c>
      <c r="Y1796" s="8">
        <v>13414853</v>
      </c>
      <c r="Z1796" s="8">
        <v>0</v>
      </c>
      <c r="AA1796" s="8">
        <v>4962492</v>
      </c>
      <c r="AB1796" s="8">
        <v>4287816</v>
      </c>
      <c r="AC1796" s="8">
        <v>4287816</v>
      </c>
      <c r="AD1796" s="21">
        <v>4287816</v>
      </c>
    </row>
    <row r="1797" spans="1:30" ht="56.25" x14ac:dyDescent="0.25">
      <c r="A1797" s="20" t="s">
        <v>453</v>
      </c>
      <c r="B1797" s="6" t="s">
        <v>454</v>
      </c>
      <c r="C1797" s="7" t="s">
        <v>478</v>
      </c>
      <c r="D1797" s="7" t="s">
        <v>507</v>
      </c>
      <c r="E1797" s="3" t="str">
        <f>VLOOKUP(Tabla2[[#This Row],[RUBRO]],Hoja9!$B$4:$M$1963,10,0)</f>
        <v>FAMILIA</v>
      </c>
      <c r="F1797" s="7" t="str">
        <f>VLOOKUP(Tabla2[[#This Row],[RUBRO]],Hoja9!$B$4:$M$1963,11,0)</f>
        <v>DIRECCIÓN DE FAMILIAS Y COMUNIDADES</v>
      </c>
      <c r="G1797" s="7" t="str">
        <f>VLOOKUP(Tabla2[[#This Row],[RUBRO]],Hoja9!$B$4:$M$1963,12,0)</f>
        <v>Familia</v>
      </c>
      <c r="H1797" s="5" t="s">
        <v>30</v>
      </c>
      <c r="I1797" s="5" t="s">
        <v>232</v>
      </c>
      <c r="J1797" s="5" t="s">
        <v>233</v>
      </c>
      <c r="K1797" s="5" t="s">
        <v>64</v>
      </c>
      <c r="L1797" s="5" t="s">
        <v>42</v>
      </c>
      <c r="M1797" s="5" t="s">
        <v>266</v>
      </c>
      <c r="N1797" s="5"/>
      <c r="O1797" s="5"/>
      <c r="P1797" s="5" t="s">
        <v>31</v>
      </c>
      <c r="Q1797" s="5" t="s">
        <v>32</v>
      </c>
      <c r="R1797" s="5" t="s">
        <v>33</v>
      </c>
      <c r="S1797" s="6" t="s">
        <v>267</v>
      </c>
      <c r="T1797" s="8">
        <v>4984</v>
      </c>
      <c r="U1797" s="8">
        <v>0</v>
      </c>
      <c r="V1797" s="8">
        <v>0</v>
      </c>
      <c r="W1797" s="8">
        <v>4984</v>
      </c>
      <c r="X1797" s="8">
        <v>0</v>
      </c>
      <c r="Y1797" s="8">
        <v>4984</v>
      </c>
      <c r="Z1797" s="8">
        <v>0</v>
      </c>
      <c r="AA1797" s="8">
        <v>4984</v>
      </c>
      <c r="AB1797" s="8">
        <v>0</v>
      </c>
      <c r="AC1797" s="8">
        <v>0</v>
      </c>
      <c r="AD1797" s="21">
        <v>0</v>
      </c>
    </row>
    <row r="1798" spans="1:30" ht="45" x14ac:dyDescent="0.25">
      <c r="A1798" s="20" t="s">
        <v>453</v>
      </c>
      <c r="B1798" s="6" t="s">
        <v>454</v>
      </c>
      <c r="C1798" s="7" t="s">
        <v>392</v>
      </c>
      <c r="D1798" s="7" t="s">
        <v>512</v>
      </c>
      <c r="E1798" s="3" t="str">
        <f>VLOOKUP(Tabla2[[#This Row],[RUBRO]],Hoja9!$B$4:$M$1963,10,0)</f>
        <v>GENERACIONES</v>
      </c>
      <c r="F1798" s="7" t="str">
        <f>VLOOKUP(Tabla2[[#This Row],[RUBRO]],Hoja9!$B$4:$M$1963,11,0)</f>
        <v>DIRECCIÓN DE NIÑEZ Y ADOLESCENCIA</v>
      </c>
      <c r="G1798" s="7" t="str">
        <f>VLOOKUP(Tabla2[[#This Row],[RUBRO]],Hoja9!$B$4:$M$1963,12,0)</f>
        <v>Niñez y adolescencia</v>
      </c>
      <c r="H1798" s="5" t="s">
        <v>30</v>
      </c>
      <c r="I1798" s="5" t="s">
        <v>232</v>
      </c>
      <c r="J1798" s="5" t="s">
        <v>233</v>
      </c>
      <c r="K1798" s="5" t="s">
        <v>68</v>
      </c>
      <c r="L1798" s="5" t="s">
        <v>42</v>
      </c>
      <c r="M1798" s="5" t="s">
        <v>234</v>
      </c>
      <c r="N1798" s="5"/>
      <c r="O1798" s="5"/>
      <c r="P1798" s="5" t="s">
        <v>31</v>
      </c>
      <c r="Q1798" s="5" t="s">
        <v>32</v>
      </c>
      <c r="R1798" s="5" t="s">
        <v>33</v>
      </c>
      <c r="S1798" s="6" t="s">
        <v>393</v>
      </c>
      <c r="T1798" s="8">
        <v>743116910</v>
      </c>
      <c r="U1798" s="8">
        <v>96547500</v>
      </c>
      <c r="V1798" s="8">
        <v>69177400</v>
      </c>
      <c r="W1798" s="8">
        <v>770487010</v>
      </c>
      <c r="X1798" s="8">
        <v>0</v>
      </c>
      <c r="Y1798" s="8">
        <v>673939510</v>
      </c>
      <c r="Z1798" s="8">
        <v>96547500</v>
      </c>
      <c r="AA1798" s="8">
        <v>673939510</v>
      </c>
      <c r="AB1798" s="8">
        <v>52682250</v>
      </c>
      <c r="AC1798" s="8">
        <v>52682250</v>
      </c>
      <c r="AD1798" s="21">
        <v>52682250</v>
      </c>
    </row>
    <row r="1799" spans="1:30" ht="45" x14ac:dyDescent="0.25">
      <c r="A1799" s="20" t="s">
        <v>453</v>
      </c>
      <c r="B1799" s="6" t="s">
        <v>454</v>
      </c>
      <c r="C1799" s="7" t="s">
        <v>394</v>
      </c>
      <c r="D1799" s="7" t="s">
        <v>512</v>
      </c>
      <c r="E1799" s="3" t="str">
        <f>VLOOKUP(Tabla2[[#This Row],[RUBRO]],Hoja9!$B$4:$M$1963,10,0)</f>
        <v>GENERACIONES</v>
      </c>
      <c r="F1799" s="7" t="str">
        <f>VLOOKUP(Tabla2[[#This Row],[RUBRO]],Hoja9!$B$4:$M$1963,11,0)</f>
        <v>DIRECCIÓN DE NIÑEZ Y ADOLESCENCIA</v>
      </c>
      <c r="G1799" s="7" t="str">
        <f>VLOOKUP(Tabla2[[#This Row],[RUBRO]],Hoja9!$B$4:$M$1963,12,0)</f>
        <v>Niñez y adolescencia</v>
      </c>
      <c r="H1799" s="5" t="s">
        <v>30</v>
      </c>
      <c r="I1799" s="5" t="s">
        <v>232</v>
      </c>
      <c r="J1799" s="5" t="s">
        <v>233</v>
      </c>
      <c r="K1799" s="5" t="s">
        <v>68</v>
      </c>
      <c r="L1799" s="5" t="s">
        <v>42</v>
      </c>
      <c r="M1799" s="5" t="s">
        <v>281</v>
      </c>
      <c r="N1799" s="5"/>
      <c r="O1799" s="5"/>
      <c r="P1799" s="5" t="s">
        <v>31</v>
      </c>
      <c r="Q1799" s="5" t="s">
        <v>32</v>
      </c>
      <c r="R1799" s="5" t="s">
        <v>33</v>
      </c>
      <c r="S1799" s="6" t="s">
        <v>395</v>
      </c>
      <c r="T1799" s="8">
        <v>153126890</v>
      </c>
      <c r="U1799" s="8">
        <v>0</v>
      </c>
      <c r="V1799" s="8">
        <v>5072600</v>
      </c>
      <c r="W1799" s="8">
        <v>148054290</v>
      </c>
      <c r="X1799" s="8">
        <v>0</v>
      </c>
      <c r="Y1799" s="8">
        <v>148054290</v>
      </c>
      <c r="Z1799" s="8">
        <v>0</v>
      </c>
      <c r="AA1799" s="8">
        <v>148054290</v>
      </c>
      <c r="AB1799" s="8">
        <v>41799400</v>
      </c>
      <c r="AC1799" s="8">
        <v>41799400</v>
      </c>
      <c r="AD1799" s="21">
        <v>41799400</v>
      </c>
    </row>
    <row r="1800" spans="1:30" ht="45" x14ac:dyDescent="0.25">
      <c r="A1800" s="20" t="s">
        <v>453</v>
      </c>
      <c r="B1800" s="6" t="s">
        <v>454</v>
      </c>
      <c r="C1800" s="7" t="s">
        <v>291</v>
      </c>
      <c r="D1800" s="7" t="s">
        <v>512</v>
      </c>
      <c r="E1800" s="3" t="str">
        <f>VLOOKUP(Tabla2[[#This Row],[RUBRO]],Hoja9!$B$4:$M$1963,10,0)</f>
        <v>GENERACIONES</v>
      </c>
      <c r="F1800" s="7" t="str">
        <f>VLOOKUP(Tabla2[[#This Row],[RUBRO]],Hoja9!$B$4:$M$1963,11,0)</f>
        <v>DIRECCIÓN DE NIÑEZ Y ADOLESCENCIA</v>
      </c>
      <c r="G1800" s="7" t="str">
        <f>VLOOKUP(Tabla2[[#This Row],[RUBRO]],Hoja9!$B$4:$M$1963,12,0)</f>
        <v>Niñez y adolescencia</v>
      </c>
      <c r="H1800" s="5" t="s">
        <v>30</v>
      </c>
      <c r="I1800" s="5" t="s">
        <v>232</v>
      </c>
      <c r="J1800" s="5" t="s">
        <v>233</v>
      </c>
      <c r="K1800" s="5" t="s">
        <v>68</v>
      </c>
      <c r="L1800" s="5" t="s">
        <v>42</v>
      </c>
      <c r="M1800" s="5" t="s">
        <v>243</v>
      </c>
      <c r="N1800" s="5"/>
      <c r="O1800" s="5"/>
      <c r="P1800" s="5" t="s">
        <v>31</v>
      </c>
      <c r="Q1800" s="5" t="s">
        <v>32</v>
      </c>
      <c r="R1800" s="5" t="s">
        <v>33</v>
      </c>
      <c r="S1800" s="6" t="s">
        <v>292</v>
      </c>
      <c r="T1800" s="8">
        <v>0</v>
      </c>
      <c r="U1800" s="8">
        <v>172971840</v>
      </c>
      <c r="V1800" s="8">
        <v>0</v>
      </c>
      <c r="W1800" s="8">
        <v>172971840</v>
      </c>
      <c r="X1800" s="8">
        <v>0</v>
      </c>
      <c r="Y1800" s="8">
        <v>172971840</v>
      </c>
      <c r="Z1800" s="8">
        <v>0</v>
      </c>
      <c r="AA1800" s="8">
        <v>172971840</v>
      </c>
      <c r="AB1800" s="8">
        <v>0</v>
      </c>
      <c r="AC1800" s="8">
        <v>0</v>
      </c>
      <c r="AD1800" s="21">
        <v>0</v>
      </c>
    </row>
    <row r="1801" spans="1:30" ht="33.75" x14ac:dyDescent="0.25">
      <c r="A1801" s="20" t="s">
        <v>453</v>
      </c>
      <c r="B1801" s="6" t="s">
        <v>454</v>
      </c>
      <c r="C1801" s="7" t="s">
        <v>293</v>
      </c>
      <c r="D1801" s="7" t="s">
        <v>512</v>
      </c>
      <c r="E1801" s="3" t="str">
        <f>VLOOKUP(Tabla2[[#This Row],[RUBRO]],Hoja9!$B$4:$M$1963,10,0)</f>
        <v>GENERACIONES</v>
      </c>
      <c r="F1801" s="7" t="str">
        <f>VLOOKUP(Tabla2[[#This Row],[RUBRO]],Hoja9!$B$4:$M$1963,11,0)</f>
        <v>DIRECCIÓN DE GESTIÓN HUMANA</v>
      </c>
      <c r="G1801" s="7" t="str">
        <f>VLOOKUP(Tabla2[[#This Row],[RUBRO]],Hoja9!$B$4:$M$1963,12,0)</f>
        <v>Gestión Humana - Pres. Serv</v>
      </c>
      <c r="H1801" s="5" t="s">
        <v>30</v>
      </c>
      <c r="I1801" s="5" t="s">
        <v>232</v>
      </c>
      <c r="J1801" s="5" t="s">
        <v>233</v>
      </c>
      <c r="K1801" s="5" t="s">
        <v>68</v>
      </c>
      <c r="L1801" s="5" t="s">
        <v>42</v>
      </c>
      <c r="M1801" s="5" t="s">
        <v>248</v>
      </c>
      <c r="N1801" s="5"/>
      <c r="O1801" s="5"/>
      <c r="P1801" s="5" t="s">
        <v>31</v>
      </c>
      <c r="Q1801" s="5" t="s">
        <v>32</v>
      </c>
      <c r="R1801" s="5" t="s">
        <v>33</v>
      </c>
      <c r="S1801" s="6" t="s">
        <v>59</v>
      </c>
      <c r="T1801" s="8">
        <v>0</v>
      </c>
      <c r="U1801" s="8">
        <v>68669800</v>
      </c>
      <c r="V1801" s="8">
        <v>2551200</v>
      </c>
      <c r="W1801" s="8">
        <v>66118600</v>
      </c>
      <c r="X1801" s="8">
        <v>0</v>
      </c>
      <c r="Y1801" s="8">
        <v>66118600</v>
      </c>
      <c r="Z1801" s="8">
        <v>0</v>
      </c>
      <c r="AA1801" s="8">
        <v>66118600</v>
      </c>
      <c r="AB1801" s="8">
        <v>25512000</v>
      </c>
      <c r="AC1801" s="8">
        <v>25512000</v>
      </c>
      <c r="AD1801" s="21">
        <v>25512000</v>
      </c>
    </row>
    <row r="1802" spans="1:30" ht="33.75" x14ac:dyDescent="0.25">
      <c r="A1802" s="20" t="s">
        <v>453</v>
      </c>
      <c r="B1802" s="6" t="s">
        <v>454</v>
      </c>
      <c r="C1802" s="7" t="s">
        <v>294</v>
      </c>
      <c r="D1802" s="7" t="s">
        <v>512</v>
      </c>
      <c r="E1802" s="3" t="str">
        <f>VLOOKUP(Tabla2[[#This Row],[RUBRO]],Hoja9!$B$4:$M$1963,10,0)</f>
        <v>GENERACIONES</v>
      </c>
      <c r="F1802" s="7" t="str">
        <f>VLOOKUP(Tabla2[[#This Row],[RUBRO]],Hoja9!$B$4:$M$1963,11,0)</f>
        <v>DIRECCIÓN DE GESTIÓN HUMANA</v>
      </c>
      <c r="G1802" s="7" t="str">
        <f>VLOOKUP(Tabla2[[#This Row],[RUBRO]],Hoja9!$B$4:$M$1963,12,0)</f>
        <v>Gestión Humana- Viáticos</v>
      </c>
      <c r="H1802" s="5" t="s">
        <v>30</v>
      </c>
      <c r="I1802" s="5" t="s">
        <v>232</v>
      </c>
      <c r="J1802" s="5" t="s">
        <v>233</v>
      </c>
      <c r="K1802" s="5" t="s">
        <v>68</v>
      </c>
      <c r="L1802" s="5" t="s">
        <v>42</v>
      </c>
      <c r="M1802" s="5" t="s">
        <v>254</v>
      </c>
      <c r="N1802" s="5"/>
      <c r="O1802" s="5"/>
      <c r="P1802" s="5" t="s">
        <v>31</v>
      </c>
      <c r="Q1802" s="5" t="s">
        <v>32</v>
      </c>
      <c r="R1802" s="5" t="s">
        <v>33</v>
      </c>
      <c r="S1802" s="6" t="s">
        <v>249</v>
      </c>
      <c r="T1802" s="8">
        <v>3000000</v>
      </c>
      <c r="U1802" s="8">
        <v>8000000</v>
      </c>
      <c r="V1802" s="8">
        <v>0</v>
      </c>
      <c r="W1802" s="8">
        <v>11000000</v>
      </c>
      <c r="X1802" s="8">
        <v>0</v>
      </c>
      <c r="Y1802" s="8">
        <v>11000000</v>
      </c>
      <c r="Z1802" s="8">
        <v>0</v>
      </c>
      <c r="AA1802" s="8">
        <v>6791424</v>
      </c>
      <c r="AB1802" s="8">
        <v>4604220</v>
      </c>
      <c r="AC1802" s="8">
        <v>4604220</v>
      </c>
      <c r="AD1802" s="21">
        <v>4604220</v>
      </c>
    </row>
    <row r="1803" spans="1:30" ht="45" x14ac:dyDescent="0.25">
      <c r="A1803" s="20" t="s">
        <v>453</v>
      </c>
      <c r="B1803" s="6" t="s">
        <v>454</v>
      </c>
      <c r="C1803" s="7" t="s">
        <v>295</v>
      </c>
      <c r="D1803" s="7" t="s">
        <v>512</v>
      </c>
      <c r="E1803" s="3" t="str">
        <f>VLOOKUP(Tabla2[[#This Row],[RUBRO]],Hoja9!$B$4:$M$1963,10,0)</f>
        <v>GENERACIONES</v>
      </c>
      <c r="F1803" s="7" t="str">
        <f>VLOOKUP(Tabla2[[#This Row],[RUBRO]],Hoja9!$B$4:$M$1963,11,0)</f>
        <v>DIRECCIÓN DE NIÑEZ Y ADOLESCENCIA</v>
      </c>
      <c r="G1803" s="7" t="str">
        <f>VLOOKUP(Tabla2[[#This Row],[RUBRO]],Hoja9!$B$4:$M$1963,12,0)</f>
        <v>Niñez y adolescencia</v>
      </c>
      <c r="H1803" s="5" t="s">
        <v>30</v>
      </c>
      <c r="I1803" s="5" t="s">
        <v>232</v>
      </c>
      <c r="J1803" s="5" t="s">
        <v>233</v>
      </c>
      <c r="K1803" s="5" t="s">
        <v>68</v>
      </c>
      <c r="L1803" s="5" t="s">
        <v>42</v>
      </c>
      <c r="M1803" s="5" t="s">
        <v>266</v>
      </c>
      <c r="N1803" s="5"/>
      <c r="O1803" s="5"/>
      <c r="P1803" s="5" t="s">
        <v>31</v>
      </c>
      <c r="Q1803" s="5" t="s">
        <v>32</v>
      </c>
      <c r="R1803" s="5" t="s">
        <v>33</v>
      </c>
      <c r="S1803" s="6" t="s">
        <v>267</v>
      </c>
      <c r="T1803" s="8">
        <v>0</v>
      </c>
      <c r="U1803" s="8">
        <v>3584975</v>
      </c>
      <c r="V1803" s="8">
        <v>0</v>
      </c>
      <c r="W1803" s="8">
        <v>3584975</v>
      </c>
      <c r="X1803" s="8">
        <v>0</v>
      </c>
      <c r="Y1803" s="8">
        <v>3584975</v>
      </c>
      <c r="Z1803" s="8">
        <v>0</v>
      </c>
      <c r="AA1803" s="8">
        <v>3584975</v>
      </c>
      <c r="AB1803" s="8">
        <v>4053</v>
      </c>
      <c r="AC1803" s="8">
        <v>4053</v>
      </c>
      <c r="AD1803" s="21">
        <v>4053</v>
      </c>
    </row>
    <row r="1804" spans="1:30" ht="33.75" x14ac:dyDescent="0.25">
      <c r="A1804" s="20" t="s">
        <v>453</v>
      </c>
      <c r="B1804" s="6" t="s">
        <v>454</v>
      </c>
      <c r="C1804" s="7" t="s">
        <v>298</v>
      </c>
      <c r="D1804" s="7" t="s">
        <v>594</v>
      </c>
      <c r="E1804" s="3" t="str">
        <f>VLOOKUP(Tabla2[[#This Row],[RUBRO]],Hoja9!$B$4:$M$1963,10,0)</f>
        <v>SNBF</v>
      </c>
      <c r="F1804" s="7" t="str">
        <f>VLOOKUP(Tabla2[[#This Row],[RUBRO]],Hoja9!$B$4:$M$1963,11,0)</f>
        <v>DIRECCIÓN DE GESTIÓN HUMANA</v>
      </c>
      <c r="G1804" s="7" t="str">
        <f>VLOOKUP(Tabla2[[#This Row],[RUBRO]],Hoja9!$B$4:$M$1963,12,0)</f>
        <v>Gestión Humana - Pres. Serv</v>
      </c>
      <c r="H1804" s="5" t="s">
        <v>30</v>
      </c>
      <c r="I1804" s="5" t="s">
        <v>232</v>
      </c>
      <c r="J1804" s="5" t="s">
        <v>233</v>
      </c>
      <c r="K1804" s="5" t="s">
        <v>138</v>
      </c>
      <c r="L1804" s="5" t="s">
        <v>42</v>
      </c>
      <c r="M1804" s="5" t="s">
        <v>281</v>
      </c>
      <c r="N1804" s="5"/>
      <c r="O1804" s="5"/>
      <c r="P1804" s="5" t="s">
        <v>31</v>
      </c>
      <c r="Q1804" s="5" t="s">
        <v>32</v>
      </c>
      <c r="R1804" s="5" t="s">
        <v>33</v>
      </c>
      <c r="S1804" s="6" t="s">
        <v>59</v>
      </c>
      <c r="T1804" s="8">
        <v>105643560</v>
      </c>
      <c r="U1804" s="8">
        <v>0</v>
      </c>
      <c r="V1804" s="8">
        <v>814560</v>
      </c>
      <c r="W1804" s="8">
        <v>104829000</v>
      </c>
      <c r="X1804" s="8">
        <v>0</v>
      </c>
      <c r="Y1804" s="8">
        <v>104829000</v>
      </c>
      <c r="Z1804" s="8">
        <v>0</v>
      </c>
      <c r="AA1804" s="8">
        <v>104829000</v>
      </c>
      <c r="AB1804" s="8">
        <v>46351134</v>
      </c>
      <c r="AC1804" s="8">
        <v>46351134</v>
      </c>
      <c r="AD1804" s="21">
        <v>46351134</v>
      </c>
    </row>
    <row r="1805" spans="1:30" ht="33.75" x14ac:dyDescent="0.25">
      <c r="A1805" s="20" t="s">
        <v>453</v>
      </c>
      <c r="B1805" s="6" t="s">
        <v>454</v>
      </c>
      <c r="C1805" s="7" t="s">
        <v>299</v>
      </c>
      <c r="D1805" s="7" t="s">
        <v>594</v>
      </c>
      <c r="E1805" s="3" t="str">
        <f>VLOOKUP(Tabla2[[#This Row],[RUBRO]],Hoja9!$B$4:$M$1963,10,0)</f>
        <v>SNBF</v>
      </c>
      <c r="F1805" s="7" t="str">
        <f>VLOOKUP(Tabla2[[#This Row],[RUBRO]],Hoja9!$B$4:$M$1963,11,0)</f>
        <v>DIRECCIÓN DE GESTIÓN HUMANA</v>
      </c>
      <c r="G1805" s="7" t="str">
        <f>VLOOKUP(Tabla2[[#This Row],[RUBRO]],Hoja9!$B$4:$M$1963,12,0)</f>
        <v>Gestión Humana- Viáticos</v>
      </c>
      <c r="H1805" s="5" t="s">
        <v>30</v>
      </c>
      <c r="I1805" s="5" t="s">
        <v>232</v>
      </c>
      <c r="J1805" s="5" t="s">
        <v>233</v>
      </c>
      <c r="K1805" s="5" t="s">
        <v>138</v>
      </c>
      <c r="L1805" s="5" t="s">
        <v>42</v>
      </c>
      <c r="M1805" s="5" t="s">
        <v>237</v>
      </c>
      <c r="N1805" s="5"/>
      <c r="O1805" s="5"/>
      <c r="P1805" s="5" t="s">
        <v>31</v>
      </c>
      <c r="Q1805" s="5" t="s">
        <v>32</v>
      </c>
      <c r="R1805" s="5" t="s">
        <v>33</v>
      </c>
      <c r="S1805" s="6" t="s">
        <v>249</v>
      </c>
      <c r="T1805" s="8">
        <v>22072079</v>
      </c>
      <c r="U1805" s="8">
        <v>0</v>
      </c>
      <c r="V1805" s="8">
        <v>0</v>
      </c>
      <c r="W1805" s="8">
        <v>22072079</v>
      </c>
      <c r="X1805" s="8">
        <v>0</v>
      </c>
      <c r="Y1805" s="8">
        <v>22072079</v>
      </c>
      <c r="Z1805" s="8">
        <v>0</v>
      </c>
      <c r="AA1805" s="8">
        <v>20577479</v>
      </c>
      <c r="AB1805" s="8">
        <v>15351759</v>
      </c>
      <c r="AC1805" s="8">
        <v>15351759</v>
      </c>
      <c r="AD1805" s="21">
        <v>15351759</v>
      </c>
    </row>
    <row r="1806" spans="1:30" ht="67.5" x14ac:dyDescent="0.25">
      <c r="A1806" s="20" t="s">
        <v>453</v>
      </c>
      <c r="B1806" s="6" t="s">
        <v>454</v>
      </c>
      <c r="C1806" s="7" t="s">
        <v>477</v>
      </c>
      <c r="D1806" s="7" t="s">
        <v>594</v>
      </c>
      <c r="E1806" s="3" t="str">
        <f>VLOOKUP(Tabla2[[#This Row],[RUBRO]],Hoja9!$B$4:$M$1963,10,0)</f>
        <v>SNBF</v>
      </c>
      <c r="F1806" s="7" t="str">
        <f>VLOOKUP(Tabla2[[#This Row],[RUBRO]],Hoja9!$B$4:$M$1963,11,0)</f>
        <v>DIRECCIÓN DE SISTEMA NACIONAL DE BIENESTAR FAMILIAR</v>
      </c>
      <c r="G1806" s="7" t="str">
        <f>VLOOKUP(Tabla2[[#This Row],[RUBRO]],Hoja9!$B$4:$M$1963,12,0)</f>
        <v>SNBF</v>
      </c>
      <c r="H1806" s="5" t="s">
        <v>30</v>
      </c>
      <c r="I1806" s="5" t="s">
        <v>232</v>
      </c>
      <c r="J1806" s="5" t="s">
        <v>233</v>
      </c>
      <c r="K1806" s="5" t="s">
        <v>138</v>
      </c>
      <c r="L1806" s="5" t="s">
        <v>42</v>
      </c>
      <c r="M1806" s="5" t="s">
        <v>266</v>
      </c>
      <c r="N1806" s="5"/>
      <c r="O1806" s="5"/>
      <c r="P1806" s="5" t="s">
        <v>31</v>
      </c>
      <c r="Q1806" s="5" t="s">
        <v>32</v>
      </c>
      <c r="R1806" s="5" t="s">
        <v>33</v>
      </c>
      <c r="S1806" s="6" t="s">
        <v>267</v>
      </c>
      <c r="T1806" s="8">
        <v>0</v>
      </c>
      <c r="U1806" s="8">
        <v>4226</v>
      </c>
      <c r="V1806" s="8">
        <v>0</v>
      </c>
      <c r="W1806" s="8">
        <v>4226</v>
      </c>
      <c r="X1806" s="8">
        <v>0</v>
      </c>
      <c r="Y1806" s="8">
        <v>4226</v>
      </c>
      <c r="Z1806" s="8">
        <v>0</v>
      </c>
      <c r="AA1806" s="8">
        <v>4226</v>
      </c>
      <c r="AB1806" s="8">
        <v>0</v>
      </c>
      <c r="AC1806" s="8">
        <v>0</v>
      </c>
      <c r="AD1806" s="21">
        <v>0</v>
      </c>
    </row>
    <row r="1807" spans="1:30" ht="33.75" x14ac:dyDescent="0.25">
      <c r="A1807" s="20" t="s">
        <v>453</v>
      </c>
      <c r="B1807" s="6" t="s">
        <v>454</v>
      </c>
      <c r="C1807" s="7" t="s">
        <v>303</v>
      </c>
      <c r="D1807" s="7" t="s">
        <v>604</v>
      </c>
      <c r="E1807" s="3" t="str">
        <f>VLOOKUP(Tabla2[[#This Row],[RUBRO]],Hoja9!$B$4:$M$1963,10,0)</f>
        <v>TECNOLOGIA</v>
      </c>
      <c r="F1807" s="7" t="str">
        <f>VLOOKUP(Tabla2[[#This Row],[RUBRO]],Hoja9!$B$4:$M$1963,11,0)</f>
        <v>DIRECCIÓN DE GESTIÓN HUMANA</v>
      </c>
      <c r="G1807" s="7" t="str">
        <f>VLOOKUP(Tabla2[[#This Row],[RUBRO]],Hoja9!$B$4:$M$1963,12,0)</f>
        <v>Gestión Humana - Pres. Serv</v>
      </c>
      <c r="H1807" s="5" t="s">
        <v>30</v>
      </c>
      <c r="I1807" s="5" t="s">
        <v>301</v>
      </c>
      <c r="J1807" s="5" t="s">
        <v>233</v>
      </c>
      <c r="K1807" s="5" t="s">
        <v>41</v>
      </c>
      <c r="L1807" s="5" t="s">
        <v>42</v>
      </c>
      <c r="M1807" s="5" t="s">
        <v>281</v>
      </c>
      <c r="N1807" s="5"/>
      <c r="O1807" s="5"/>
      <c r="P1807" s="5" t="s">
        <v>31</v>
      </c>
      <c r="Q1807" s="5" t="s">
        <v>32</v>
      </c>
      <c r="R1807" s="5" t="s">
        <v>33</v>
      </c>
      <c r="S1807" s="6" t="s">
        <v>59</v>
      </c>
      <c r="T1807" s="8">
        <v>90436575</v>
      </c>
      <c r="U1807" s="8">
        <v>873425</v>
      </c>
      <c r="V1807" s="8">
        <v>0</v>
      </c>
      <c r="W1807" s="8">
        <v>91310000</v>
      </c>
      <c r="X1807" s="8">
        <v>0</v>
      </c>
      <c r="Y1807" s="8">
        <v>90436575</v>
      </c>
      <c r="Z1807" s="8">
        <v>873425</v>
      </c>
      <c r="AA1807" s="8">
        <v>90436575</v>
      </c>
      <c r="AB1807" s="8">
        <v>42271466</v>
      </c>
      <c r="AC1807" s="8">
        <v>42271466</v>
      </c>
      <c r="AD1807" s="21">
        <v>42271466</v>
      </c>
    </row>
    <row r="1808" spans="1:30" ht="33.75" x14ac:dyDescent="0.25">
      <c r="A1808" s="20" t="s">
        <v>453</v>
      </c>
      <c r="B1808" s="6" t="s">
        <v>454</v>
      </c>
      <c r="C1808" s="7" t="s">
        <v>304</v>
      </c>
      <c r="D1808" s="7" t="s">
        <v>604</v>
      </c>
      <c r="E1808" s="3" t="str">
        <f>VLOOKUP(Tabla2[[#This Row],[RUBRO]],Hoja9!$B$4:$M$1963,10,0)</f>
        <v>TECNOLOGIA</v>
      </c>
      <c r="F1808" s="7" t="str">
        <f>VLOOKUP(Tabla2[[#This Row],[RUBRO]],Hoja9!$B$4:$M$1963,11,0)</f>
        <v>DIRECCIÓN DE GESTIÓN HUMANA</v>
      </c>
      <c r="G1808" s="7" t="str">
        <f>VLOOKUP(Tabla2[[#This Row],[RUBRO]],Hoja9!$B$4:$M$1963,12,0)</f>
        <v>Gestión Humana- Viáticos</v>
      </c>
      <c r="H1808" s="5" t="s">
        <v>30</v>
      </c>
      <c r="I1808" s="5" t="s">
        <v>301</v>
      </c>
      <c r="J1808" s="5" t="s">
        <v>233</v>
      </c>
      <c r="K1808" s="5" t="s">
        <v>41</v>
      </c>
      <c r="L1808" s="5" t="s">
        <v>42</v>
      </c>
      <c r="M1808" s="5" t="s">
        <v>237</v>
      </c>
      <c r="N1808" s="5"/>
      <c r="O1808" s="5"/>
      <c r="P1808" s="5" t="s">
        <v>31</v>
      </c>
      <c r="Q1808" s="5" t="s">
        <v>32</v>
      </c>
      <c r="R1808" s="5" t="s">
        <v>33</v>
      </c>
      <c r="S1808" s="6" t="s">
        <v>249</v>
      </c>
      <c r="T1808" s="8">
        <v>6311350</v>
      </c>
      <c r="U1808" s="8">
        <v>0</v>
      </c>
      <c r="V1808" s="8">
        <v>0</v>
      </c>
      <c r="W1808" s="8">
        <v>6311350</v>
      </c>
      <c r="X1808" s="8">
        <v>0</v>
      </c>
      <c r="Y1808" s="8">
        <v>6311350</v>
      </c>
      <c r="Z1808" s="8">
        <v>0</v>
      </c>
      <c r="AA1808" s="8">
        <v>3902986</v>
      </c>
      <c r="AB1808" s="8">
        <v>3271094</v>
      </c>
      <c r="AC1808" s="8">
        <v>3271094</v>
      </c>
      <c r="AD1808" s="21">
        <v>3271094</v>
      </c>
    </row>
    <row r="1809" spans="1:30" ht="56.25" x14ac:dyDescent="0.25">
      <c r="A1809" s="20" t="s">
        <v>453</v>
      </c>
      <c r="B1809" s="6" t="s">
        <v>454</v>
      </c>
      <c r="C1809" s="7" t="s">
        <v>452</v>
      </c>
      <c r="D1809" s="7" t="s">
        <v>604</v>
      </c>
      <c r="E1809" s="3" t="str">
        <f>VLOOKUP(Tabla2[[#This Row],[RUBRO]],Hoja9!$B$4:$M$1963,10,0)</f>
        <v>TECNOLOGIA</v>
      </c>
      <c r="F1809" s="7" t="str">
        <f>VLOOKUP(Tabla2[[#This Row],[RUBRO]],Hoja9!$B$4:$M$1963,11,0)</f>
        <v>DIRECCIÓN DE INFORMACIÓN Y TECNOLOGÍA</v>
      </c>
      <c r="G1809" s="7" t="str">
        <f>VLOOKUP(Tabla2[[#This Row],[RUBRO]],Hoja9!$B$4:$M$1963,12,0)</f>
        <v>Tecnología</v>
      </c>
      <c r="H1809" s="5" t="s">
        <v>30</v>
      </c>
      <c r="I1809" s="5" t="s">
        <v>301</v>
      </c>
      <c r="J1809" s="5" t="s">
        <v>233</v>
      </c>
      <c r="K1809" s="5" t="s">
        <v>41</v>
      </c>
      <c r="L1809" s="5" t="s">
        <v>42</v>
      </c>
      <c r="M1809" s="5" t="s">
        <v>266</v>
      </c>
      <c r="N1809" s="5"/>
      <c r="O1809" s="5"/>
      <c r="P1809" s="5" t="s">
        <v>31</v>
      </c>
      <c r="Q1809" s="5" t="s">
        <v>32</v>
      </c>
      <c r="R1809" s="5" t="s">
        <v>33</v>
      </c>
      <c r="S1809" s="6" t="s">
        <v>267</v>
      </c>
      <c r="T1809" s="8">
        <v>0</v>
      </c>
      <c r="U1809" s="8">
        <v>3617</v>
      </c>
      <c r="V1809" s="8">
        <v>0</v>
      </c>
      <c r="W1809" s="8">
        <v>3617</v>
      </c>
      <c r="X1809" s="8">
        <v>0</v>
      </c>
      <c r="Y1809" s="8">
        <v>3617</v>
      </c>
      <c r="Z1809" s="8">
        <v>0</v>
      </c>
      <c r="AA1809" s="8">
        <v>3617</v>
      </c>
      <c r="AB1809" s="8">
        <v>0</v>
      </c>
      <c r="AC1809" s="8">
        <v>0</v>
      </c>
      <c r="AD1809" s="21">
        <v>0</v>
      </c>
    </row>
    <row r="1810" spans="1:30" ht="33.75" x14ac:dyDescent="0.25">
      <c r="A1810" s="20" t="s">
        <v>453</v>
      </c>
      <c r="B1810" s="6" t="s">
        <v>454</v>
      </c>
      <c r="C1810" s="7" t="s">
        <v>307</v>
      </c>
      <c r="D1810" s="7" t="s">
        <v>37</v>
      </c>
      <c r="E1810" s="3" t="str">
        <f>VLOOKUP(Tabla2[[#This Row],[RUBRO]],Hoja9!$B$4:$M$1963,10,0)</f>
        <v>MODELO INTERVENCION</v>
      </c>
      <c r="F1810" s="7" t="str">
        <f>VLOOKUP(Tabla2[[#This Row],[RUBRO]],Hoja9!$B$4:$M$1963,11,0)</f>
        <v>DIRECCIÓN DE GESTIÓN HUMANA</v>
      </c>
      <c r="G1810" s="7" t="str">
        <f>VLOOKUP(Tabla2[[#This Row],[RUBRO]],Hoja9!$B$4:$M$1963,12,0)</f>
        <v>Gestión Humana - Pres. Serv</v>
      </c>
      <c r="H1810" s="5" t="s">
        <v>30</v>
      </c>
      <c r="I1810" s="5" t="s">
        <v>301</v>
      </c>
      <c r="J1810" s="5" t="s">
        <v>233</v>
      </c>
      <c r="K1810" s="5" t="s">
        <v>77</v>
      </c>
      <c r="L1810" s="5" t="s">
        <v>42</v>
      </c>
      <c r="M1810" s="5" t="s">
        <v>237</v>
      </c>
      <c r="N1810" s="5"/>
      <c r="O1810" s="5"/>
      <c r="P1810" s="5" t="s">
        <v>31</v>
      </c>
      <c r="Q1810" s="5" t="s">
        <v>32</v>
      </c>
      <c r="R1810" s="5" t="s">
        <v>33</v>
      </c>
      <c r="S1810" s="6" t="s">
        <v>59</v>
      </c>
      <c r="T1810" s="8">
        <v>603879420</v>
      </c>
      <c r="U1810" s="8">
        <v>51266534</v>
      </c>
      <c r="V1810" s="8">
        <v>75489420</v>
      </c>
      <c r="W1810" s="8">
        <v>579656534</v>
      </c>
      <c r="X1810" s="8">
        <v>0</v>
      </c>
      <c r="Y1810" s="8">
        <v>577172359</v>
      </c>
      <c r="Z1810" s="8">
        <v>2484175</v>
      </c>
      <c r="AA1810" s="8">
        <v>569706359</v>
      </c>
      <c r="AB1810" s="8">
        <v>326856333</v>
      </c>
      <c r="AC1810" s="8">
        <v>326856333</v>
      </c>
      <c r="AD1810" s="21">
        <v>326856333</v>
      </c>
    </row>
    <row r="1811" spans="1:30" ht="33.75" x14ac:dyDescent="0.25">
      <c r="A1811" s="20" t="s">
        <v>453</v>
      </c>
      <c r="B1811" s="6" t="s">
        <v>454</v>
      </c>
      <c r="C1811" s="7" t="s">
        <v>308</v>
      </c>
      <c r="D1811" s="7" t="s">
        <v>37</v>
      </c>
      <c r="E1811" s="3" t="str">
        <f>VLOOKUP(Tabla2[[#This Row],[RUBRO]],Hoja9!$B$4:$M$1963,10,0)</f>
        <v>MODELO INTERVENCION</v>
      </c>
      <c r="F1811" s="7" t="str">
        <f>VLOOKUP(Tabla2[[#This Row],[RUBRO]],Hoja9!$B$4:$M$1963,11,0)</f>
        <v>DIRECCIÓN DE GESTIÓN HUMANA</v>
      </c>
      <c r="G1811" s="7" t="str">
        <f>VLOOKUP(Tabla2[[#This Row],[RUBRO]],Hoja9!$B$4:$M$1963,12,0)</f>
        <v>Gestión Humana- Viáticos</v>
      </c>
      <c r="H1811" s="5" t="s">
        <v>30</v>
      </c>
      <c r="I1811" s="5" t="s">
        <v>301</v>
      </c>
      <c r="J1811" s="5" t="s">
        <v>233</v>
      </c>
      <c r="K1811" s="5" t="s">
        <v>77</v>
      </c>
      <c r="L1811" s="5" t="s">
        <v>42</v>
      </c>
      <c r="M1811" s="5" t="s">
        <v>240</v>
      </c>
      <c r="N1811" s="5"/>
      <c r="O1811" s="5"/>
      <c r="P1811" s="5" t="s">
        <v>31</v>
      </c>
      <c r="Q1811" s="5" t="s">
        <v>32</v>
      </c>
      <c r="R1811" s="5" t="s">
        <v>33</v>
      </c>
      <c r="S1811" s="6" t="s">
        <v>249</v>
      </c>
      <c r="T1811" s="8">
        <v>0</v>
      </c>
      <c r="U1811" s="8">
        <v>20000000</v>
      </c>
      <c r="V1811" s="8">
        <v>0</v>
      </c>
      <c r="W1811" s="8">
        <v>20000000</v>
      </c>
      <c r="X1811" s="8">
        <v>0</v>
      </c>
      <c r="Y1811" s="8">
        <v>20000000</v>
      </c>
      <c r="Z1811" s="8">
        <v>0</v>
      </c>
      <c r="AA1811" s="8">
        <v>10600499</v>
      </c>
      <c r="AB1811" s="8">
        <v>8902591</v>
      </c>
      <c r="AC1811" s="8">
        <v>8902591</v>
      </c>
      <c r="AD1811" s="21">
        <v>8902591</v>
      </c>
    </row>
    <row r="1812" spans="1:30" ht="22.5" x14ac:dyDescent="0.25">
      <c r="A1812" s="20" t="s">
        <v>453</v>
      </c>
      <c r="B1812" s="6" t="s">
        <v>454</v>
      </c>
      <c r="C1812" s="7" t="s">
        <v>396</v>
      </c>
      <c r="D1812" s="7" t="s">
        <v>37</v>
      </c>
      <c r="E1812" s="3" t="str">
        <f>VLOOKUP(Tabla2[[#This Row],[RUBRO]],Hoja9!$B$4:$M$1963,10,0)</f>
        <v>MODELO INTERVENCION</v>
      </c>
      <c r="F1812" s="7" t="str">
        <f>VLOOKUP(Tabla2[[#This Row],[RUBRO]],Hoja9!$B$4:$M$1963,11,0)</f>
        <v>DIRECCION FINANCIERA</v>
      </c>
      <c r="G1812" s="7" t="str">
        <f>VLOOKUP(Tabla2[[#This Row],[RUBRO]],Hoja9!$B$4:$M$1963,12,0)</f>
        <v>Dirección Financiera</v>
      </c>
      <c r="H1812" s="5" t="s">
        <v>30</v>
      </c>
      <c r="I1812" s="5" t="s">
        <v>301</v>
      </c>
      <c r="J1812" s="5" t="s">
        <v>233</v>
      </c>
      <c r="K1812" s="5" t="s">
        <v>77</v>
      </c>
      <c r="L1812" s="5" t="s">
        <v>42</v>
      </c>
      <c r="M1812" s="5" t="s">
        <v>255</v>
      </c>
      <c r="N1812" s="5"/>
      <c r="O1812" s="5"/>
      <c r="P1812" s="5" t="s">
        <v>31</v>
      </c>
      <c r="Q1812" s="5" t="s">
        <v>32</v>
      </c>
      <c r="R1812" s="5" t="s">
        <v>33</v>
      </c>
      <c r="S1812" s="6" t="s">
        <v>397</v>
      </c>
      <c r="T1812" s="8">
        <v>2010000</v>
      </c>
      <c r="U1812" s="8">
        <v>0</v>
      </c>
      <c r="V1812" s="8">
        <v>0</v>
      </c>
      <c r="W1812" s="8">
        <v>2010000</v>
      </c>
      <c r="X1812" s="8">
        <v>0</v>
      </c>
      <c r="Y1812" s="8">
        <v>2010000</v>
      </c>
      <c r="Z1812" s="8">
        <v>0</v>
      </c>
      <c r="AA1812" s="8">
        <v>0</v>
      </c>
      <c r="AB1812" s="8">
        <v>0</v>
      </c>
      <c r="AC1812" s="8">
        <v>0</v>
      </c>
      <c r="AD1812" s="21">
        <v>0</v>
      </c>
    </row>
    <row r="1813" spans="1:30" ht="33.75" x14ac:dyDescent="0.25">
      <c r="A1813" s="20" t="s">
        <v>453</v>
      </c>
      <c r="B1813" s="6" t="s">
        <v>454</v>
      </c>
      <c r="C1813" s="7" t="s">
        <v>398</v>
      </c>
      <c r="D1813" s="7" t="s">
        <v>37</v>
      </c>
      <c r="E1813" s="3" t="str">
        <f>VLOOKUP(Tabla2[[#This Row],[RUBRO]],Hoja9!$B$4:$M$1963,10,0)</f>
        <v>MODELO INTERVENCION</v>
      </c>
      <c r="F1813" s="7" t="str">
        <f>VLOOKUP(Tabla2[[#This Row],[RUBRO]],Hoja9!$B$4:$M$1963,11,0)</f>
        <v>DIRECCIÓN DE GESTIÓN HUMANA</v>
      </c>
      <c r="G1813" s="7" t="str">
        <f>VLOOKUP(Tabla2[[#This Row],[RUBRO]],Hoja9!$B$4:$M$1963,12,0)</f>
        <v>Gestión Humana - Pres. Serv</v>
      </c>
      <c r="H1813" s="5" t="s">
        <v>30</v>
      </c>
      <c r="I1813" s="5" t="s">
        <v>301</v>
      </c>
      <c r="J1813" s="5" t="s">
        <v>233</v>
      </c>
      <c r="K1813" s="5" t="s">
        <v>77</v>
      </c>
      <c r="L1813" s="5" t="s">
        <v>42</v>
      </c>
      <c r="M1813" s="5" t="s">
        <v>257</v>
      </c>
      <c r="N1813" s="5"/>
      <c r="O1813" s="5"/>
      <c r="P1813" s="5" t="s">
        <v>31</v>
      </c>
      <c r="Q1813" s="5" t="s">
        <v>32</v>
      </c>
      <c r="R1813" s="5" t="s">
        <v>33</v>
      </c>
      <c r="S1813" s="6" t="s">
        <v>399</v>
      </c>
      <c r="T1813" s="8">
        <v>32088235</v>
      </c>
      <c r="U1813" s="8">
        <v>0</v>
      </c>
      <c r="V1813" s="8">
        <v>2278235</v>
      </c>
      <c r="W1813" s="8">
        <v>29810000</v>
      </c>
      <c r="X1813" s="8">
        <v>0</v>
      </c>
      <c r="Y1813" s="8">
        <v>29810000</v>
      </c>
      <c r="Z1813" s="8">
        <v>0</v>
      </c>
      <c r="AA1813" s="8">
        <v>29810000</v>
      </c>
      <c r="AB1813" s="8">
        <v>15302467</v>
      </c>
      <c r="AC1813" s="8">
        <v>15302467</v>
      </c>
      <c r="AD1813" s="21">
        <v>15302467</v>
      </c>
    </row>
    <row r="1814" spans="1:30" ht="33.75" x14ac:dyDescent="0.25">
      <c r="A1814" s="20" t="s">
        <v>453</v>
      </c>
      <c r="B1814" s="6" t="s">
        <v>454</v>
      </c>
      <c r="C1814" s="7" t="s">
        <v>319</v>
      </c>
      <c r="D1814" s="7" t="s">
        <v>37</v>
      </c>
      <c r="E1814" s="3" t="str">
        <f>VLOOKUP(Tabla2[[#This Row],[RUBRO]],Hoja9!$B$4:$M$1963,10,0)</f>
        <v>MODELO INTERVENCION</v>
      </c>
      <c r="F1814" s="7" t="str">
        <f>VLOOKUP(Tabla2[[#This Row],[RUBRO]],Hoja9!$B$4:$M$1963,11,0)</f>
        <v>DIRECCION ADMINISTRATIVA</v>
      </c>
      <c r="G1814" s="7" t="str">
        <f>VLOOKUP(Tabla2[[#This Row],[RUBRO]],Hoja9!$B$4:$M$1963,12,0)</f>
        <v>Administrativa NM</v>
      </c>
      <c r="H1814" s="5" t="s">
        <v>30</v>
      </c>
      <c r="I1814" s="5" t="s">
        <v>301</v>
      </c>
      <c r="J1814" s="5" t="s">
        <v>233</v>
      </c>
      <c r="K1814" s="5" t="s">
        <v>77</v>
      </c>
      <c r="L1814" s="5" t="s">
        <v>42</v>
      </c>
      <c r="M1814" s="5" t="s">
        <v>320</v>
      </c>
      <c r="N1814" s="5"/>
      <c r="O1814" s="5"/>
      <c r="P1814" s="5" t="s">
        <v>31</v>
      </c>
      <c r="Q1814" s="5" t="s">
        <v>32</v>
      </c>
      <c r="R1814" s="5" t="s">
        <v>33</v>
      </c>
      <c r="S1814" s="6" t="s">
        <v>321</v>
      </c>
      <c r="T1814" s="8">
        <v>306985389</v>
      </c>
      <c r="U1814" s="8">
        <v>57000000</v>
      </c>
      <c r="V1814" s="8">
        <v>0</v>
      </c>
      <c r="W1814" s="8">
        <v>363985389</v>
      </c>
      <c r="X1814" s="8">
        <v>0</v>
      </c>
      <c r="Y1814" s="8">
        <v>363985389</v>
      </c>
      <c r="Z1814" s="8">
        <v>0</v>
      </c>
      <c r="AA1814" s="8">
        <v>363985389</v>
      </c>
      <c r="AB1814" s="8">
        <v>95565292</v>
      </c>
      <c r="AC1814" s="8">
        <v>95565292</v>
      </c>
      <c r="AD1814" s="21">
        <v>95565292</v>
      </c>
    </row>
    <row r="1815" spans="1:30" ht="33.75" x14ac:dyDescent="0.25">
      <c r="A1815" s="20" t="s">
        <v>453</v>
      </c>
      <c r="B1815" s="6" t="s">
        <v>454</v>
      </c>
      <c r="C1815" s="7" t="s">
        <v>322</v>
      </c>
      <c r="D1815" s="7" t="s">
        <v>37</v>
      </c>
      <c r="E1815" s="3" t="str">
        <f>VLOOKUP(Tabla2[[#This Row],[RUBRO]],Hoja9!$B$4:$M$1963,10,0)</f>
        <v>MODELO INTERVENCION</v>
      </c>
      <c r="F1815" s="7" t="str">
        <f>VLOOKUP(Tabla2[[#This Row],[RUBRO]],Hoja9!$B$4:$M$1963,11,0)</f>
        <v>DIRECCION ADMINISTRATIVA</v>
      </c>
      <c r="G1815" s="7" t="str">
        <f>VLOOKUP(Tabla2[[#This Row],[RUBRO]],Hoja9!$B$4:$M$1963,12,0)</f>
        <v>Administrativa NM</v>
      </c>
      <c r="H1815" s="5" t="s">
        <v>30</v>
      </c>
      <c r="I1815" s="5" t="s">
        <v>301</v>
      </c>
      <c r="J1815" s="5" t="s">
        <v>233</v>
      </c>
      <c r="K1815" s="5" t="s">
        <v>77</v>
      </c>
      <c r="L1815" s="5" t="s">
        <v>42</v>
      </c>
      <c r="M1815" s="5" t="s">
        <v>323</v>
      </c>
      <c r="N1815" s="5"/>
      <c r="O1815" s="5"/>
      <c r="P1815" s="5" t="s">
        <v>31</v>
      </c>
      <c r="Q1815" s="5" t="s">
        <v>32</v>
      </c>
      <c r="R1815" s="5" t="s">
        <v>33</v>
      </c>
      <c r="S1815" s="6" t="s">
        <v>324</v>
      </c>
      <c r="T1815" s="8">
        <v>212107859</v>
      </c>
      <c r="U1815" s="8">
        <v>0</v>
      </c>
      <c r="V1815" s="8">
        <v>0</v>
      </c>
      <c r="W1815" s="8">
        <v>212107859</v>
      </c>
      <c r="X1815" s="8">
        <v>0</v>
      </c>
      <c r="Y1815" s="8">
        <v>212107859</v>
      </c>
      <c r="Z1815" s="8">
        <v>0</v>
      </c>
      <c r="AA1815" s="8">
        <v>212107859</v>
      </c>
      <c r="AB1815" s="8">
        <v>101067700</v>
      </c>
      <c r="AC1815" s="8">
        <v>101067700</v>
      </c>
      <c r="AD1815" s="21">
        <v>101067700</v>
      </c>
    </row>
    <row r="1816" spans="1:30" ht="33.75" x14ac:dyDescent="0.25">
      <c r="A1816" s="20" t="s">
        <v>453</v>
      </c>
      <c r="B1816" s="6" t="s">
        <v>454</v>
      </c>
      <c r="C1816" s="7" t="s">
        <v>328</v>
      </c>
      <c r="D1816" s="7" t="s">
        <v>37</v>
      </c>
      <c r="E1816" s="3" t="str">
        <f>VLOOKUP(Tabla2[[#This Row],[RUBRO]],Hoja9!$B$4:$M$1963,10,0)</f>
        <v>MODELO INTERVENCION</v>
      </c>
      <c r="F1816" s="7" t="str">
        <f>VLOOKUP(Tabla2[[#This Row],[RUBRO]],Hoja9!$B$4:$M$1963,11,0)</f>
        <v>DIRECCION ADMINISTRATIVA</v>
      </c>
      <c r="G1816" s="7" t="str">
        <f>VLOOKUP(Tabla2[[#This Row],[RUBRO]],Hoja9!$B$4:$M$1963,12,0)</f>
        <v>Administrativa NM</v>
      </c>
      <c r="H1816" s="5" t="s">
        <v>30</v>
      </c>
      <c r="I1816" s="5" t="s">
        <v>301</v>
      </c>
      <c r="J1816" s="5" t="s">
        <v>233</v>
      </c>
      <c r="K1816" s="5" t="s">
        <v>77</v>
      </c>
      <c r="L1816" s="5" t="s">
        <v>42</v>
      </c>
      <c r="M1816" s="5" t="s">
        <v>329</v>
      </c>
      <c r="N1816" s="5"/>
      <c r="O1816" s="5"/>
      <c r="P1816" s="5" t="s">
        <v>31</v>
      </c>
      <c r="Q1816" s="5" t="s">
        <v>32</v>
      </c>
      <c r="R1816" s="5" t="s">
        <v>33</v>
      </c>
      <c r="S1816" s="6" t="s">
        <v>330</v>
      </c>
      <c r="T1816" s="8">
        <v>0</v>
      </c>
      <c r="U1816" s="8">
        <v>85817000</v>
      </c>
      <c r="V1816" s="8">
        <v>0</v>
      </c>
      <c r="W1816" s="8">
        <v>85817000</v>
      </c>
      <c r="X1816" s="8">
        <v>0</v>
      </c>
      <c r="Y1816" s="8">
        <v>85817000</v>
      </c>
      <c r="Z1816" s="8">
        <v>0</v>
      </c>
      <c r="AA1816" s="8">
        <v>26364590</v>
      </c>
      <c r="AB1816" s="8">
        <v>26364590</v>
      </c>
      <c r="AC1816" s="8">
        <v>26364590</v>
      </c>
      <c r="AD1816" s="21">
        <v>26364590</v>
      </c>
    </row>
    <row r="1817" spans="1:30" ht="33.75" x14ac:dyDescent="0.25">
      <c r="A1817" s="20" t="s">
        <v>453</v>
      </c>
      <c r="B1817" s="6" t="s">
        <v>454</v>
      </c>
      <c r="C1817" s="7" t="s">
        <v>354</v>
      </c>
      <c r="D1817" s="7" t="s">
        <v>37</v>
      </c>
      <c r="E1817" s="3" t="str">
        <f>VLOOKUP(Tabla2[[#This Row],[RUBRO]],Hoja9!$B$4:$M$1963,10,0)</f>
        <v>MODELO INTERVENCION</v>
      </c>
      <c r="F1817" s="7" t="str">
        <f>VLOOKUP(Tabla2[[#This Row],[RUBRO]],Hoja9!$B$4:$M$1963,11,0)</f>
        <v>DIRECCIÓN DE GESTIÓN HUMANA</v>
      </c>
      <c r="G1817" s="7" t="str">
        <f>VLOOKUP(Tabla2[[#This Row],[RUBRO]],Hoja9!$B$4:$M$1963,12,0)</f>
        <v>Gestión Humana- Capacitación</v>
      </c>
      <c r="H1817" s="5" t="s">
        <v>30</v>
      </c>
      <c r="I1817" s="5" t="s">
        <v>301</v>
      </c>
      <c r="J1817" s="5" t="s">
        <v>233</v>
      </c>
      <c r="K1817" s="5" t="s">
        <v>77</v>
      </c>
      <c r="L1817" s="5" t="s">
        <v>42</v>
      </c>
      <c r="M1817" s="5" t="s">
        <v>355</v>
      </c>
      <c r="N1817" s="5"/>
      <c r="O1817" s="5"/>
      <c r="P1817" s="5" t="s">
        <v>31</v>
      </c>
      <c r="Q1817" s="5" t="s">
        <v>32</v>
      </c>
      <c r="R1817" s="5" t="s">
        <v>33</v>
      </c>
      <c r="S1817" s="6" t="s">
        <v>356</v>
      </c>
      <c r="T1817" s="8">
        <v>0</v>
      </c>
      <c r="U1817" s="8">
        <v>3253000</v>
      </c>
      <c r="V1817" s="8">
        <v>0</v>
      </c>
      <c r="W1817" s="8">
        <v>3253000</v>
      </c>
      <c r="X1817" s="8">
        <v>0</v>
      </c>
      <c r="Y1817" s="8">
        <v>3253000</v>
      </c>
      <c r="Z1817" s="8">
        <v>0</v>
      </c>
      <c r="AA1817" s="8">
        <v>0</v>
      </c>
      <c r="AB1817" s="8">
        <v>0</v>
      </c>
      <c r="AC1817" s="8">
        <v>0</v>
      </c>
      <c r="AD1817" s="21">
        <v>0</v>
      </c>
    </row>
    <row r="1818" spans="1:30" ht="33.75" x14ac:dyDescent="0.25">
      <c r="A1818" s="20" t="s">
        <v>453</v>
      </c>
      <c r="B1818" s="6" t="s">
        <v>454</v>
      </c>
      <c r="C1818" s="7" t="s">
        <v>359</v>
      </c>
      <c r="D1818" s="7" t="s">
        <v>37</v>
      </c>
      <c r="E1818" s="3" t="str">
        <f>VLOOKUP(Tabla2[[#This Row],[RUBRO]],Hoja9!$B$4:$M$1963,10,0)</f>
        <v>MODELO INTERVENCION</v>
      </c>
      <c r="F1818" s="7" t="str">
        <f>VLOOKUP(Tabla2[[#This Row],[RUBRO]],Hoja9!$B$4:$M$1963,11,0)</f>
        <v>DIRECCIÓN DE GESTIÓN HUMANA</v>
      </c>
      <c r="G1818" s="7" t="str">
        <f>VLOOKUP(Tabla2[[#This Row],[RUBRO]],Hoja9!$B$4:$M$1963,12,0)</f>
        <v>Gestión Humana- Viáticos</v>
      </c>
      <c r="H1818" s="5" t="s">
        <v>30</v>
      </c>
      <c r="I1818" s="5" t="s">
        <v>301</v>
      </c>
      <c r="J1818" s="5" t="s">
        <v>233</v>
      </c>
      <c r="K1818" s="5" t="s">
        <v>77</v>
      </c>
      <c r="L1818" s="5" t="s">
        <v>42</v>
      </c>
      <c r="M1818" s="5" t="s">
        <v>360</v>
      </c>
      <c r="N1818" s="5"/>
      <c r="O1818" s="5"/>
      <c r="P1818" s="5" t="s">
        <v>31</v>
      </c>
      <c r="Q1818" s="5" t="s">
        <v>32</v>
      </c>
      <c r="R1818" s="5" t="s">
        <v>33</v>
      </c>
      <c r="S1818" s="6" t="s">
        <v>361</v>
      </c>
      <c r="T1818" s="8">
        <v>2400000</v>
      </c>
      <c r="U1818" s="8">
        <v>0</v>
      </c>
      <c r="V1818" s="8">
        <v>0</v>
      </c>
      <c r="W1818" s="8">
        <v>2400000</v>
      </c>
      <c r="X1818" s="8">
        <v>0</v>
      </c>
      <c r="Y1818" s="8">
        <v>2400000</v>
      </c>
      <c r="Z1818" s="8">
        <v>0</v>
      </c>
      <c r="AA1818" s="8">
        <v>378947</v>
      </c>
      <c r="AB1818" s="8">
        <v>255298</v>
      </c>
      <c r="AC1818" s="8">
        <v>255298</v>
      </c>
      <c r="AD1818" s="21">
        <v>255298</v>
      </c>
    </row>
    <row r="1819" spans="1:30" ht="22.5" x14ac:dyDescent="0.25">
      <c r="A1819" s="20" t="s">
        <v>453</v>
      </c>
      <c r="B1819" s="6" t="s">
        <v>454</v>
      </c>
      <c r="C1819" s="7" t="s">
        <v>365</v>
      </c>
      <c r="D1819" s="7" t="s">
        <v>37</v>
      </c>
      <c r="E1819" s="3" t="str">
        <f>VLOOKUP(Tabla2[[#This Row],[RUBRO]],Hoja9!$B$4:$M$1963,10,0)</f>
        <v>MODELO INTERVENCION</v>
      </c>
      <c r="F1819" s="7" t="str">
        <f>VLOOKUP(Tabla2[[#This Row],[RUBRO]],Hoja9!$B$4:$M$1963,11,0)</f>
        <v>SECRETARIA GENERAL</v>
      </c>
      <c r="G1819" s="7" t="str">
        <f>VLOOKUP(Tabla2[[#This Row],[RUBRO]],Hoja9!$B$4:$M$1963,12,0)</f>
        <v>Secretaria General</v>
      </c>
      <c r="H1819" s="5" t="s">
        <v>30</v>
      </c>
      <c r="I1819" s="5" t="s">
        <v>301</v>
      </c>
      <c r="J1819" s="5" t="s">
        <v>233</v>
      </c>
      <c r="K1819" s="5" t="s">
        <v>77</v>
      </c>
      <c r="L1819" s="5" t="s">
        <v>42</v>
      </c>
      <c r="M1819" s="5" t="s">
        <v>266</v>
      </c>
      <c r="N1819" s="5"/>
      <c r="O1819" s="5"/>
      <c r="P1819" s="5" t="s">
        <v>31</v>
      </c>
      <c r="Q1819" s="5" t="s">
        <v>32</v>
      </c>
      <c r="R1819" s="5" t="s">
        <v>33</v>
      </c>
      <c r="S1819" s="6" t="s">
        <v>267</v>
      </c>
      <c r="T1819" s="8">
        <v>463788</v>
      </c>
      <c r="U1819" s="8">
        <v>343268</v>
      </c>
      <c r="V1819" s="8">
        <v>0</v>
      </c>
      <c r="W1819" s="8">
        <v>807056</v>
      </c>
      <c r="X1819" s="8">
        <v>0</v>
      </c>
      <c r="Y1819" s="8">
        <v>807056</v>
      </c>
      <c r="Z1819" s="8">
        <v>0</v>
      </c>
      <c r="AA1819" s="8">
        <v>807056</v>
      </c>
      <c r="AB1819" s="8">
        <v>35756</v>
      </c>
      <c r="AC1819" s="8">
        <v>35756</v>
      </c>
      <c r="AD1819" s="21">
        <v>35756</v>
      </c>
    </row>
    <row r="1820" spans="1:30" ht="33.75" x14ac:dyDescent="0.25">
      <c r="A1820" s="20" t="s">
        <v>453</v>
      </c>
      <c r="B1820" s="6" t="s">
        <v>454</v>
      </c>
      <c r="C1820" s="7" t="s">
        <v>372</v>
      </c>
      <c r="D1820" s="7" t="s">
        <v>474</v>
      </c>
      <c r="E1820" s="3" t="str">
        <f>VLOOKUP(Tabla2[[#This Row],[RUBRO]],Hoja9!$B$4:$M$1963,10,0)</f>
        <v xml:space="preserve">CONSTRUCCION </v>
      </c>
      <c r="F1820" s="7" t="str">
        <f>VLOOKUP(Tabla2[[#This Row],[RUBRO]],Hoja9!$B$4:$M$1963,11,0)</f>
        <v>DIRECCION ADMINISTRATIVA</v>
      </c>
      <c r="G1820" s="7" t="str">
        <f>VLOOKUP(Tabla2[[#This Row],[RUBRO]],Hoja9!$B$4:$M$1963,12,0)</f>
        <v>Administrativa CONS</v>
      </c>
      <c r="H1820" s="5" t="s">
        <v>30</v>
      </c>
      <c r="I1820" s="5" t="s">
        <v>301</v>
      </c>
      <c r="J1820" s="5" t="s">
        <v>233</v>
      </c>
      <c r="K1820" s="5" t="s">
        <v>64</v>
      </c>
      <c r="L1820" s="5" t="s">
        <v>42</v>
      </c>
      <c r="M1820" s="5" t="s">
        <v>234</v>
      </c>
      <c r="N1820" s="5"/>
      <c r="O1820" s="5"/>
      <c r="P1820" s="5" t="s">
        <v>46</v>
      </c>
      <c r="Q1820" s="5" t="s">
        <v>47</v>
      </c>
      <c r="R1820" s="5" t="s">
        <v>33</v>
      </c>
      <c r="S1820" s="6" t="s">
        <v>373</v>
      </c>
      <c r="T1820" s="8">
        <v>0</v>
      </c>
      <c r="U1820" s="8">
        <v>61090622</v>
      </c>
      <c r="V1820" s="8">
        <v>0</v>
      </c>
      <c r="W1820" s="8">
        <v>61090622</v>
      </c>
      <c r="X1820" s="8">
        <v>0</v>
      </c>
      <c r="Y1820" s="8">
        <v>0</v>
      </c>
      <c r="Z1820" s="8">
        <v>61090622</v>
      </c>
      <c r="AA1820" s="8">
        <v>0</v>
      </c>
      <c r="AB1820" s="8">
        <v>0</v>
      </c>
      <c r="AC1820" s="8">
        <v>0</v>
      </c>
      <c r="AD1820" s="21">
        <v>0</v>
      </c>
    </row>
    <row r="1821" spans="1:30" ht="33.75" x14ac:dyDescent="0.25">
      <c r="A1821" s="20" t="s">
        <v>453</v>
      </c>
      <c r="B1821" s="6" t="s">
        <v>454</v>
      </c>
      <c r="C1821" s="7" t="s">
        <v>372</v>
      </c>
      <c r="D1821" s="7" t="s">
        <v>474</v>
      </c>
      <c r="E1821" s="3" t="str">
        <f>VLOOKUP(Tabla2[[#This Row],[RUBRO]],Hoja9!$B$4:$M$1963,10,0)</f>
        <v xml:space="preserve">CONSTRUCCION </v>
      </c>
      <c r="F1821" s="7" t="str">
        <f>VLOOKUP(Tabla2[[#This Row],[RUBRO]],Hoja9!$B$4:$M$1963,11,0)</f>
        <v>DIRECCION ADMINISTRATIVA</v>
      </c>
      <c r="G1821" s="7" t="str">
        <f>VLOOKUP(Tabla2[[#This Row],[RUBRO]],Hoja9!$B$4:$M$1963,12,0)</f>
        <v>Administrativa CONS</v>
      </c>
      <c r="H1821" s="5" t="s">
        <v>30</v>
      </c>
      <c r="I1821" s="5" t="s">
        <v>301</v>
      </c>
      <c r="J1821" s="5" t="s">
        <v>233</v>
      </c>
      <c r="K1821" s="5" t="s">
        <v>64</v>
      </c>
      <c r="L1821" s="5" t="s">
        <v>42</v>
      </c>
      <c r="M1821" s="5" t="s">
        <v>234</v>
      </c>
      <c r="N1821" s="5"/>
      <c r="O1821" s="5"/>
      <c r="P1821" s="5" t="s">
        <v>31</v>
      </c>
      <c r="Q1821" s="5" t="s">
        <v>32</v>
      </c>
      <c r="R1821" s="5" t="s">
        <v>33</v>
      </c>
      <c r="S1821" s="6" t="s">
        <v>373</v>
      </c>
      <c r="T1821" s="8">
        <v>0</v>
      </c>
      <c r="U1821" s="8">
        <v>60000000</v>
      </c>
      <c r="V1821" s="8">
        <v>0</v>
      </c>
      <c r="W1821" s="8">
        <v>60000000</v>
      </c>
      <c r="X1821" s="8">
        <v>0</v>
      </c>
      <c r="Y1821" s="8">
        <v>60000000</v>
      </c>
      <c r="Z1821" s="8">
        <v>0</v>
      </c>
      <c r="AA1821" s="8">
        <v>0</v>
      </c>
      <c r="AB1821" s="8">
        <v>0</v>
      </c>
      <c r="AC1821" s="8">
        <v>0</v>
      </c>
      <c r="AD1821" s="21">
        <v>0</v>
      </c>
    </row>
    <row r="1822" spans="1:30" ht="33.75" x14ac:dyDescent="0.25">
      <c r="A1822" s="20" t="s">
        <v>453</v>
      </c>
      <c r="B1822" s="6" t="s">
        <v>454</v>
      </c>
      <c r="C1822" s="7" t="s">
        <v>374</v>
      </c>
      <c r="D1822" s="7" t="s">
        <v>474</v>
      </c>
      <c r="E1822" s="3" t="str">
        <f>VLOOKUP(Tabla2[[#This Row],[RUBRO]],Hoja9!$B$4:$M$1963,10,0)</f>
        <v xml:space="preserve">CONSTRUCCION </v>
      </c>
      <c r="F1822" s="7" t="str">
        <f>VLOOKUP(Tabla2[[#This Row],[RUBRO]],Hoja9!$B$4:$M$1963,11,0)</f>
        <v>DIRECCION ADMINISTRATIVA</v>
      </c>
      <c r="G1822" s="7" t="str">
        <f>VLOOKUP(Tabla2[[#This Row],[RUBRO]],Hoja9!$B$4:$M$1963,12,0)</f>
        <v>Administrativa CONS</v>
      </c>
      <c r="H1822" s="5" t="s">
        <v>30</v>
      </c>
      <c r="I1822" s="5" t="s">
        <v>301</v>
      </c>
      <c r="J1822" s="5" t="s">
        <v>233</v>
      </c>
      <c r="K1822" s="5" t="s">
        <v>64</v>
      </c>
      <c r="L1822" s="5" t="s">
        <v>42</v>
      </c>
      <c r="M1822" s="5" t="s">
        <v>281</v>
      </c>
      <c r="N1822" s="5"/>
      <c r="O1822" s="5"/>
      <c r="P1822" s="5" t="s">
        <v>31</v>
      </c>
      <c r="Q1822" s="5" t="s">
        <v>171</v>
      </c>
      <c r="R1822" s="5" t="s">
        <v>33</v>
      </c>
      <c r="S1822" s="6" t="s">
        <v>375</v>
      </c>
      <c r="T1822" s="8">
        <v>150000000</v>
      </c>
      <c r="U1822" s="8">
        <v>0</v>
      </c>
      <c r="V1822" s="8">
        <v>0</v>
      </c>
      <c r="W1822" s="8">
        <v>150000000</v>
      </c>
      <c r="X1822" s="8">
        <v>0</v>
      </c>
      <c r="Y1822" s="8">
        <v>149999515</v>
      </c>
      <c r="Z1822" s="8">
        <v>485</v>
      </c>
      <c r="AA1822" s="8">
        <v>7761802</v>
      </c>
      <c r="AB1822" s="8">
        <v>0</v>
      </c>
      <c r="AC1822" s="8">
        <v>0</v>
      </c>
      <c r="AD1822" s="21">
        <v>0</v>
      </c>
    </row>
    <row r="1823" spans="1:30" ht="33.75" x14ac:dyDescent="0.25">
      <c r="A1823" s="20" t="s">
        <v>453</v>
      </c>
      <c r="B1823" s="6" t="s">
        <v>454</v>
      </c>
      <c r="C1823" s="7" t="s">
        <v>400</v>
      </c>
      <c r="D1823" s="7" t="s">
        <v>474</v>
      </c>
      <c r="E1823" s="3" t="str">
        <f>VLOOKUP(Tabla2[[#This Row],[RUBRO]],Hoja9!$B$4:$M$1963,10,0)</f>
        <v xml:space="preserve">CONSTRUCCION </v>
      </c>
      <c r="F1823" s="7" t="str">
        <f>VLOOKUP(Tabla2[[#This Row],[RUBRO]],Hoja9!$B$4:$M$1963,11,0)</f>
        <v>DIRECCION ADMINISTRATIVA</v>
      </c>
      <c r="G1823" s="7" t="str">
        <f>VLOOKUP(Tabla2[[#This Row],[RUBRO]],Hoja9!$B$4:$M$1963,12,0)</f>
        <v>Administrativa CONS</v>
      </c>
      <c r="H1823" s="5" t="s">
        <v>30</v>
      </c>
      <c r="I1823" s="5" t="s">
        <v>301</v>
      </c>
      <c r="J1823" s="5" t="s">
        <v>233</v>
      </c>
      <c r="K1823" s="5" t="s">
        <v>64</v>
      </c>
      <c r="L1823" s="5" t="s">
        <v>42</v>
      </c>
      <c r="M1823" s="5" t="s">
        <v>240</v>
      </c>
      <c r="N1823" s="5"/>
      <c r="O1823" s="5"/>
      <c r="P1823" s="5" t="s">
        <v>31</v>
      </c>
      <c r="Q1823" s="5" t="s">
        <v>171</v>
      </c>
      <c r="R1823" s="5" t="s">
        <v>33</v>
      </c>
      <c r="S1823" s="6" t="s">
        <v>401</v>
      </c>
      <c r="T1823" s="8">
        <v>20000000</v>
      </c>
      <c r="U1823" s="8">
        <v>0</v>
      </c>
      <c r="V1823" s="8">
        <v>0</v>
      </c>
      <c r="W1823" s="8">
        <v>20000000</v>
      </c>
      <c r="X1823" s="8">
        <v>0</v>
      </c>
      <c r="Y1823" s="8">
        <v>20000000</v>
      </c>
      <c r="Z1823" s="8">
        <v>0</v>
      </c>
      <c r="AA1823" s="8">
        <v>10408000</v>
      </c>
      <c r="AB1823" s="8">
        <v>10408000</v>
      </c>
      <c r="AC1823" s="8">
        <v>10408000</v>
      </c>
      <c r="AD1823" s="21">
        <v>10408000</v>
      </c>
    </row>
    <row r="1824" spans="1:30" ht="33.75" x14ac:dyDescent="0.25">
      <c r="A1824" s="20" t="s">
        <v>453</v>
      </c>
      <c r="B1824" s="6" t="s">
        <v>454</v>
      </c>
      <c r="C1824" s="7" t="s">
        <v>378</v>
      </c>
      <c r="D1824" s="7" t="s">
        <v>474</v>
      </c>
      <c r="E1824" s="3" t="str">
        <f>VLOOKUP(Tabla2[[#This Row],[RUBRO]],Hoja9!$B$4:$M$1963,10,0)</f>
        <v xml:space="preserve">CONSTRUCCION </v>
      </c>
      <c r="F1824" s="7" t="str">
        <f>VLOOKUP(Tabla2[[#This Row],[RUBRO]],Hoja9!$B$4:$M$1963,11,0)</f>
        <v>DIRECCIÓN DE GESTIÓN HUMANA</v>
      </c>
      <c r="G1824" s="7" t="str">
        <f>VLOOKUP(Tabla2[[#This Row],[RUBRO]],Hoja9!$B$4:$M$1963,12,0)</f>
        <v>Gestión Humana - Pres. Serv</v>
      </c>
      <c r="H1824" s="5" t="s">
        <v>30</v>
      </c>
      <c r="I1824" s="5" t="s">
        <v>301</v>
      </c>
      <c r="J1824" s="5" t="s">
        <v>233</v>
      </c>
      <c r="K1824" s="5" t="s">
        <v>64</v>
      </c>
      <c r="L1824" s="5" t="s">
        <v>42</v>
      </c>
      <c r="M1824" s="5" t="s">
        <v>243</v>
      </c>
      <c r="N1824" s="5"/>
      <c r="O1824" s="5"/>
      <c r="P1824" s="5" t="s">
        <v>31</v>
      </c>
      <c r="Q1824" s="5" t="s">
        <v>171</v>
      </c>
      <c r="R1824" s="5" t="s">
        <v>33</v>
      </c>
      <c r="S1824" s="6" t="s">
        <v>59</v>
      </c>
      <c r="T1824" s="8">
        <v>56281000</v>
      </c>
      <c r="U1824" s="8">
        <v>21287000</v>
      </c>
      <c r="V1824" s="8">
        <v>163134</v>
      </c>
      <c r="W1824" s="8">
        <v>77404866</v>
      </c>
      <c r="X1824" s="8">
        <v>0</v>
      </c>
      <c r="Y1824" s="8">
        <v>77404866</v>
      </c>
      <c r="Z1824" s="8">
        <v>0</v>
      </c>
      <c r="AA1824" s="8">
        <v>77404866</v>
      </c>
      <c r="AB1824" s="8">
        <v>38848633</v>
      </c>
      <c r="AC1824" s="8">
        <v>38848633</v>
      </c>
      <c r="AD1824" s="21">
        <v>38848633</v>
      </c>
    </row>
    <row r="1825" spans="1:30" ht="33.75" x14ac:dyDescent="0.25">
      <c r="A1825" s="20" t="s">
        <v>453</v>
      </c>
      <c r="B1825" s="6" t="s">
        <v>454</v>
      </c>
      <c r="C1825" s="7" t="s">
        <v>379</v>
      </c>
      <c r="D1825" s="7" t="s">
        <v>474</v>
      </c>
      <c r="E1825" s="3" t="str">
        <f>VLOOKUP(Tabla2[[#This Row],[RUBRO]],Hoja9!$B$4:$M$1963,10,0)</f>
        <v xml:space="preserve">CONSTRUCCION </v>
      </c>
      <c r="F1825" s="7" t="str">
        <f>VLOOKUP(Tabla2[[#This Row],[RUBRO]],Hoja9!$B$4:$M$1963,11,0)</f>
        <v>DIRECCIÓN DE GESTIÓN HUMANA</v>
      </c>
      <c r="G1825" s="7" t="str">
        <f>VLOOKUP(Tabla2[[#This Row],[RUBRO]],Hoja9!$B$4:$M$1963,12,0)</f>
        <v>Gestión Humana- Viáticos</v>
      </c>
      <c r="H1825" s="5" t="s">
        <v>30</v>
      </c>
      <c r="I1825" s="5" t="s">
        <v>301</v>
      </c>
      <c r="J1825" s="5" t="s">
        <v>233</v>
      </c>
      <c r="K1825" s="5" t="s">
        <v>64</v>
      </c>
      <c r="L1825" s="5" t="s">
        <v>42</v>
      </c>
      <c r="M1825" s="5" t="s">
        <v>246</v>
      </c>
      <c r="N1825" s="5"/>
      <c r="O1825" s="5"/>
      <c r="P1825" s="5" t="s">
        <v>31</v>
      </c>
      <c r="Q1825" s="5" t="s">
        <v>171</v>
      </c>
      <c r="R1825" s="5" t="s">
        <v>33</v>
      </c>
      <c r="S1825" s="6" t="s">
        <v>249</v>
      </c>
      <c r="T1825" s="8">
        <v>3271000</v>
      </c>
      <c r="U1825" s="8">
        <v>351070</v>
      </c>
      <c r="V1825" s="8">
        <v>0</v>
      </c>
      <c r="W1825" s="8">
        <v>3622070</v>
      </c>
      <c r="X1825" s="8">
        <v>0</v>
      </c>
      <c r="Y1825" s="8">
        <v>3271000</v>
      </c>
      <c r="Z1825" s="8">
        <v>351070</v>
      </c>
      <c r="AA1825" s="8">
        <v>2372456</v>
      </c>
      <c r="AB1825" s="8">
        <v>1335890</v>
      </c>
      <c r="AC1825" s="8">
        <v>1335890</v>
      </c>
      <c r="AD1825" s="21">
        <v>1335890</v>
      </c>
    </row>
    <row r="1826" spans="1:30" ht="33.75" hidden="1" x14ac:dyDescent="0.25">
      <c r="A1826" s="20" t="s">
        <v>455</v>
      </c>
      <c r="B1826" s="6" t="s">
        <v>456</v>
      </c>
      <c r="C1826" s="7" t="s">
        <v>145</v>
      </c>
      <c r="D1826" s="7" t="s">
        <v>595</v>
      </c>
      <c r="E1826" s="3" t="str">
        <f>VLOOKUP(Tabla2[[#This Row],[RUBRO]],Hoja9!$B$4:$M$1963,10,0)</f>
        <v>FUNCIONAMIENTO</v>
      </c>
      <c r="F1826" s="7" t="str">
        <f>VLOOKUP(Tabla2[[#This Row],[RUBRO]],Hoja9!$B$4:$M$1963,11,0)</f>
        <v>DIRECCION ADMINISTRATIVA</v>
      </c>
      <c r="G1826" s="7" t="str">
        <f>VLOOKUP(Tabla2[[#This Row],[RUBRO]],Hoja9!$B$4:$M$1963,12,0)</f>
        <v>Administrativa</v>
      </c>
      <c r="H1826" s="5" t="s">
        <v>40</v>
      </c>
      <c r="I1826" s="5" t="s">
        <v>77</v>
      </c>
      <c r="J1826" s="5" t="s">
        <v>42</v>
      </c>
      <c r="K1826" s="5" t="s">
        <v>63</v>
      </c>
      <c r="L1826" s="5" t="s">
        <v>143</v>
      </c>
      <c r="M1826" s="5" t="s">
        <v>63</v>
      </c>
      <c r="N1826" s="5"/>
      <c r="O1826" s="5"/>
      <c r="P1826" s="5" t="s">
        <v>31</v>
      </c>
      <c r="Q1826" s="5" t="s">
        <v>32</v>
      </c>
      <c r="R1826" s="5" t="s">
        <v>33</v>
      </c>
      <c r="S1826" s="6" t="s">
        <v>146</v>
      </c>
      <c r="T1826" s="8">
        <v>13400000</v>
      </c>
      <c r="U1826" s="8">
        <v>0</v>
      </c>
      <c r="V1826" s="8">
        <v>216371</v>
      </c>
      <c r="W1826" s="8">
        <v>13183629</v>
      </c>
      <c r="X1826" s="8">
        <v>0</v>
      </c>
      <c r="Y1826" s="8">
        <v>13183629</v>
      </c>
      <c r="Z1826" s="8">
        <v>0</v>
      </c>
      <c r="AA1826" s="8">
        <v>13183629</v>
      </c>
      <c r="AB1826" s="8">
        <v>13183629</v>
      </c>
      <c r="AC1826" s="8">
        <v>13183629</v>
      </c>
      <c r="AD1826" s="21">
        <v>13183629</v>
      </c>
    </row>
    <row r="1827" spans="1:30" ht="33.75" hidden="1" x14ac:dyDescent="0.25">
      <c r="A1827" s="20" t="s">
        <v>455</v>
      </c>
      <c r="B1827" s="6" t="s">
        <v>456</v>
      </c>
      <c r="C1827" s="7" t="s">
        <v>155</v>
      </c>
      <c r="D1827" s="7" t="s">
        <v>471</v>
      </c>
      <c r="E1827" s="3" t="str">
        <f>VLOOKUP(Tabla2[[#This Row],[RUBRO]],Hoja9!$B$4:$M$1963,10,0)</f>
        <v>FUNCIONAMIENTO</v>
      </c>
      <c r="F1827" s="7" t="str">
        <f>VLOOKUP(Tabla2[[#This Row],[RUBRO]],Hoja9!$B$4:$M$1963,11,0)</f>
        <v>DIRECCION ADMINISTRATIVA</v>
      </c>
      <c r="G1827" s="7" t="str">
        <f>VLOOKUP(Tabla2[[#This Row],[RUBRO]],Hoja9!$B$4:$M$1963,12,0)</f>
        <v>Administrativa</v>
      </c>
      <c r="H1827" s="5" t="s">
        <v>40</v>
      </c>
      <c r="I1827" s="5" t="s">
        <v>77</v>
      </c>
      <c r="J1827" s="5" t="s">
        <v>42</v>
      </c>
      <c r="K1827" s="5" t="s">
        <v>80</v>
      </c>
      <c r="L1827" s="5" t="s">
        <v>80</v>
      </c>
      <c r="M1827" s="5" t="s">
        <v>41</v>
      </c>
      <c r="N1827" s="5"/>
      <c r="O1827" s="5"/>
      <c r="P1827" s="5" t="s">
        <v>31</v>
      </c>
      <c r="Q1827" s="5" t="s">
        <v>32</v>
      </c>
      <c r="R1827" s="5" t="s">
        <v>33</v>
      </c>
      <c r="S1827" s="6" t="s">
        <v>156</v>
      </c>
      <c r="T1827" s="8">
        <v>21316000</v>
      </c>
      <c r="U1827" s="8">
        <v>1811800</v>
      </c>
      <c r="V1827" s="8">
        <v>0</v>
      </c>
      <c r="W1827" s="8">
        <v>23127800</v>
      </c>
      <c r="X1827" s="8">
        <v>0</v>
      </c>
      <c r="Y1827" s="8">
        <v>23126553</v>
      </c>
      <c r="Z1827" s="8">
        <v>1247</v>
      </c>
      <c r="AA1827" s="8">
        <v>19690113</v>
      </c>
      <c r="AB1827" s="8">
        <v>14819100</v>
      </c>
      <c r="AC1827" s="8">
        <v>14819100</v>
      </c>
      <c r="AD1827" s="21">
        <v>14819100</v>
      </c>
    </row>
    <row r="1828" spans="1:30" ht="33.75" hidden="1" x14ac:dyDescent="0.25">
      <c r="A1828" s="20" t="s">
        <v>455</v>
      </c>
      <c r="B1828" s="6" t="s">
        <v>456</v>
      </c>
      <c r="C1828" s="7" t="s">
        <v>157</v>
      </c>
      <c r="D1828" s="7" t="s">
        <v>471</v>
      </c>
      <c r="E1828" s="3" t="str">
        <f>VLOOKUP(Tabla2[[#This Row],[RUBRO]],Hoja9!$B$4:$M$1963,10,0)</f>
        <v>FUNCIONAMIENTO</v>
      </c>
      <c r="F1828" s="7" t="str">
        <f>VLOOKUP(Tabla2[[#This Row],[RUBRO]],Hoja9!$B$4:$M$1963,11,0)</f>
        <v>DIRECCION ADMINISTRATIVA</v>
      </c>
      <c r="G1828" s="7" t="str">
        <f>VLOOKUP(Tabla2[[#This Row],[RUBRO]],Hoja9!$B$4:$M$1963,12,0)</f>
        <v>Administrativa</v>
      </c>
      <c r="H1828" s="5" t="s">
        <v>40</v>
      </c>
      <c r="I1828" s="5" t="s">
        <v>77</v>
      </c>
      <c r="J1828" s="5" t="s">
        <v>42</v>
      </c>
      <c r="K1828" s="5" t="s">
        <v>80</v>
      </c>
      <c r="L1828" s="5" t="s">
        <v>80</v>
      </c>
      <c r="M1828" s="5" t="s">
        <v>77</v>
      </c>
      <c r="N1828" s="5"/>
      <c r="O1828" s="5"/>
      <c r="P1828" s="5" t="s">
        <v>31</v>
      </c>
      <c r="Q1828" s="5" t="s">
        <v>32</v>
      </c>
      <c r="R1828" s="5" t="s">
        <v>33</v>
      </c>
      <c r="S1828" s="6" t="s">
        <v>158</v>
      </c>
      <c r="T1828" s="8">
        <v>9700000</v>
      </c>
      <c r="U1828" s="8">
        <v>0</v>
      </c>
      <c r="V1828" s="8">
        <v>0</v>
      </c>
      <c r="W1828" s="8">
        <v>9700000</v>
      </c>
      <c r="X1828" s="8">
        <v>0</v>
      </c>
      <c r="Y1828" s="8">
        <v>2987410.61</v>
      </c>
      <c r="Z1828" s="8">
        <v>6712589.3899999997</v>
      </c>
      <c r="AA1828" s="8">
        <v>388</v>
      </c>
      <c r="AB1828" s="8">
        <v>0</v>
      </c>
      <c r="AC1828" s="8">
        <v>0</v>
      </c>
      <c r="AD1828" s="21">
        <v>0</v>
      </c>
    </row>
    <row r="1829" spans="1:30" ht="33.75" hidden="1" x14ac:dyDescent="0.25">
      <c r="A1829" s="20" t="s">
        <v>455</v>
      </c>
      <c r="B1829" s="6" t="s">
        <v>456</v>
      </c>
      <c r="C1829" s="7" t="s">
        <v>165</v>
      </c>
      <c r="D1829" s="7" t="s">
        <v>471</v>
      </c>
      <c r="E1829" s="3" t="str">
        <f>VLOOKUP(Tabla2[[#This Row],[RUBRO]],Hoja9!$B$4:$M$1963,10,0)</f>
        <v>FUNCIONAMIENTO</v>
      </c>
      <c r="F1829" s="7" t="str">
        <f>VLOOKUP(Tabla2[[#This Row],[RUBRO]],Hoja9!$B$4:$M$1963,11,0)</f>
        <v>DIRECCION ADMINISTRATIVA</v>
      </c>
      <c r="G1829" s="7" t="str">
        <f>VLOOKUP(Tabla2[[#This Row],[RUBRO]],Hoja9!$B$4:$M$1963,12,0)</f>
        <v>Administrativa</v>
      </c>
      <c r="H1829" s="5" t="s">
        <v>40</v>
      </c>
      <c r="I1829" s="5" t="s">
        <v>77</v>
      </c>
      <c r="J1829" s="5" t="s">
        <v>42</v>
      </c>
      <c r="K1829" s="5" t="s">
        <v>80</v>
      </c>
      <c r="L1829" s="5" t="s">
        <v>80</v>
      </c>
      <c r="M1829" s="5" t="s">
        <v>166</v>
      </c>
      <c r="N1829" s="5"/>
      <c r="O1829" s="5"/>
      <c r="P1829" s="5" t="s">
        <v>31</v>
      </c>
      <c r="Q1829" s="5" t="s">
        <v>32</v>
      </c>
      <c r="R1829" s="5" t="s">
        <v>33</v>
      </c>
      <c r="S1829" s="6" t="s">
        <v>167</v>
      </c>
      <c r="T1829" s="8">
        <v>0</v>
      </c>
      <c r="U1829" s="8">
        <v>8002200</v>
      </c>
      <c r="V1829" s="8">
        <v>0</v>
      </c>
      <c r="W1829" s="8">
        <v>8002200</v>
      </c>
      <c r="X1829" s="8">
        <v>0</v>
      </c>
      <c r="Y1829" s="8">
        <v>300000</v>
      </c>
      <c r="Z1829" s="8">
        <v>7702200</v>
      </c>
      <c r="AA1829" s="8">
        <v>300000</v>
      </c>
      <c r="AB1829" s="8">
        <v>300000</v>
      </c>
      <c r="AC1829" s="8">
        <v>300000</v>
      </c>
      <c r="AD1829" s="21">
        <v>300000</v>
      </c>
    </row>
    <row r="1830" spans="1:30" ht="33.75" hidden="1" x14ac:dyDescent="0.25">
      <c r="A1830" s="20" t="s">
        <v>455</v>
      </c>
      <c r="B1830" s="6" t="s">
        <v>456</v>
      </c>
      <c r="C1830" s="7" t="s">
        <v>170</v>
      </c>
      <c r="D1830" s="7" t="s">
        <v>471</v>
      </c>
      <c r="E1830" s="3" t="str">
        <f>VLOOKUP(Tabla2[[#This Row],[RUBRO]],Hoja9!$B$4:$M$1963,10,0)</f>
        <v>FUNCIONAMIENTO</v>
      </c>
      <c r="F1830" s="7" t="str">
        <f>VLOOKUP(Tabla2[[#This Row],[RUBRO]],Hoja9!$B$4:$M$1963,11,0)</f>
        <v>DIRECCION ADMINISTRATIVA</v>
      </c>
      <c r="G1830" s="7" t="str">
        <f>VLOOKUP(Tabla2[[#This Row],[RUBRO]],Hoja9!$B$4:$M$1963,12,0)</f>
        <v>Administrativa</v>
      </c>
      <c r="H1830" s="5" t="s">
        <v>40</v>
      </c>
      <c r="I1830" s="5" t="s">
        <v>77</v>
      </c>
      <c r="J1830" s="5" t="s">
        <v>42</v>
      </c>
      <c r="K1830" s="5" t="s">
        <v>80</v>
      </c>
      <c r="L1830" s="5" t="s">
        <v>80</v>
      </c>
      <c r="M1830" s="5" t="s">
        <v>171</v>
      </c>
      <c r="N1830" s="5"/>
      <c r="O1830" s="5"/>
      <c r="P1830" s="5" t="s">
        <v>31</v>
      </c>
      <c r="Q1830" s="5" t="s">
        <v>32</v>
      </c>
      <c r="R1830" s="5" t="s">
        <v>33</v>
      </c>
      <c r="S1830" s="6" t="s">
        <v>172</v>
      </c>
      <c r="T1830" s="8">
        <v>0</v>
      </c>
      <c r="U1830" s="8">
        <v>3376000</v>
      </c>
      <c r="V1830" s="8">
        <v>0</v>
      </c>
      <c r="W1830" s="8">
        <v>3376000</v>
      </c>
      <c r="X1830" s="8">
        <v>0</v>
      </c>
      <c r="Y1830" s="8">
        <v>1803362</v>
      </c>
      <c r="Z1830" s="8">
        <v>1572638</v>
      </c>
      <c r="AA1830" s="8">
        <v>1803362</v>
      </c>
      <c r="AB1830" s="8">
        <v>1803362</v>
      </c>
      <c r="AC1830" s="8">
        <v>1803362</v>
      </c>
      <c r="AD1830" s="21">
        <v>1803362</v>
      </c>
    </row>
    <row r="1831" spans="1:30" ht="33.75" hidden="1" x14ac:dyDescent="0.25">
      <c r="A1831" s="20" t="s">
        <v>455</v>
      </c>
      <c r="B1831" s="6" t="s">
        <v>456</v>
      </c>
      <c r="C1831" s="7" t="s">
        <v>173</v>
      </c>
      <c r="D1831" s="7" t="s">
        <v>471</v>
      </c>
      <c r="E1831" s="3" t="str">
        <f>VLOOKUP(Tabla2[[#This Row],[RUBRO]],Hoja9!$B$4:$M$1963,10,0)</f>
        <v>FUNCIONAMIENTO</v>
      </c>
      <c r="F1831" s="7" t="str">
        <f>VLOOKUP(Tabla2[[#This Row],[RUBRO]],Hoja9!$B$4:$M$1963,11,0)</f>
        <v>DIRECCION ADMINISTRATIVA</v>
      </c>
      <c r="G1831" s="7" t="str">
        <f>VLOOKUP(Tabla2[[#This Row],[RUBRO]],Hoja9!$B$4:$M$1963,12,0)</f>
        <v>Administrativa</v>
      </c>
      <c r="H1831" s="5" t="s">
        <v>40</v>
      </c>
      <c r="I1831" s="5" t="s">
        <v>77</v>
      </c>
      <c r="J1831" s="5" t="s">
        <v>42</v>
      </c>
      <c r="K1831" s="5" t="s">
        <v>80</v>
      </c>
      <c r="L1831" s="5" t="s">
        <v>80</v>
      </c>
      <c r="M1831" s="5" t="s">
        <v>174</v>
      </c>
      <c r="N1831" s="5"/>
      <c r="O1831" s="5"/>
      <c r="P1831" s="5" t="s">
        <v>31</v>
      </c>
      <c r="Q1831" s="5" t="s">
        <v>32</v>
      </c>
      <c r="R1831" s="5" t="s">
        <v>33</v>
      </c>
      <c r="S1831" s="6" t="s">
        <v>175</v>
      </c>
      <c r="T1831" s="8">
        <v>0</v>
      </c>
      <c r="U1831" s="8">
        <v>4250000</v>
      </c>
      <c r="V1831" s="8">
        <v>0</v>
      </c>
      <c r="W1831" s="8">
        <v>4250000</v>
      </c>
      <c r="X1831" s="8">
        <v>0</v>
      </c>
      <c r="Y1831" s="8">
        <v>660600</v>
      </c>
      <c r="Z1831" s="8">
        <v>3589400</v>
      </c>
      <c r="AA1831" s="8">
        <v>660600</v>
      </c>
      <c r="AB1831" s="8">
        <v>660600</v>
      </c>
      <c r="AC1831" s="8">
        <v>660600</v>
      </c>
      <c r="AD1831" s="21">
        <v>660600</v>
      </c>
    </row>
    <row r="1832" spans="1:30" ht="33.75" hidden="1" x14ac:dyDescent="0.25">
      <c r="A1832" s="20" t="s">
        <v>455</v>
      </c>
      <c r="B1832" s="6" t="s">
        <v>456</v>
      </c>
      <c r="C1832" s="7" t="s">
        <v>184</v>
      </c>
      <c r="D1832" s="7" t="s">
        <v>471</v>
      </c>
      <c r="E1832" s="3" t="str">
        <f>VLOOKUP(Tabla2[[#This Row],[RUBRO]],Hoja9!$B$4:$M$1963,10,0)</f>
        <v>FUNCIONAMIENTO</v>
      </c>
      <c r="F1832" s="7" t="str">
        <f>VLOOKUP(Tabla2[[#This Row],[RUBRO]],Hoja9!$B$4:$M$1963,11,0)</f>
        <v>DIRECCION ADMINISTRATIVA</v>
      </c>
      <c r="G1832" s="7" t="str">
        <f>VLOOKUP(Tabla2[[#This Row],[RUBRO]],Hoja9!$B$4:$M$1963,12,0)</f>
        <v>Administrativa</v>
      </c>
      <c r="H1832" s="5" t="s">
        <v>40</v>
      </c>
      <c r="I1832" s="5" t="s">
        <v>77</v>
      </c>
      <c r="J1832" s="5" t="s">
        <v>42</v>
      </c>
      <c r="K1832" s="5" t="s">
        <v>80</v>
      </c>
      <c r="L1832" s="5" t="s">
        <v>64</v>
      </c>
      <c r="M1832" s="5" t="s">
        <v>98</v>
      </c>
      <c r="N1832" s="5"/>
      <c r="O1832" s="5"/>
      <c r="P1832" s="5" t="s">
        <v>31</v>
      </c>
      <c r="Q1832" s="5" t="s">
        <v>32</v>
      </c>
      <c r="R1832" s="5" t="s">
        <v>33</v>
      </c>
      <c r="S1832" s="6" t="s">
        <v>185</v>
      </c>
      <c r="T1832" s="8">
        <v>3500000</v>
      </c>
      <c r="U1832" s="8">
        <v>15695338</v>
      </c>
      <c r="V1832" s="8">
        <v>0</v>
      </c>
      <c r="W1832" s="8">
        <v>19195338</v>
      </c>
      <c r="X1832" s="8">
        <v>0</v>
      </c>
      <c r="Y1832" s="8">
        <v>12697480</v>
      </c>
      <c r="Z1832" s="8">
        <v>6497858</v>
      </c>
      <c r="AA1832" s="8">
        <v>140</v>
      </c>
      <c r="AB1832" s="8">
        <v>0</v>
      </c>
      <c r="AC1832" s="8">
        <v>0</v>
      </c>
      <c r="AD1832" s="21">
        <v>0</v>
      </c>
    </row>
    <row r="1833" spans="1:30" ht="33.75" hidden="1" x14ac:dyDescent="0.25">
      <c r="A1833" s="20" t="s">
        <v>455</v>
      </c>
      <c r="B1833" s="6" t="s">
        <v>456</v>
      </c>
      <c r="C1833" s="7" t="s">
        <v>200</v>
      </c>
      <c r="D1833" s="7" t="s">
        <v>471</v>
      </c>
      <c r="E1833" s="3" t="str">
        <f>VLOOKUP(Tabla2[[#This Row],[RUBRO]],Hoja9!$B$4:$M$1963,10,0)</f>
        <v>FUNCIONAMIENTO</v>
      </c>
      <c r="F1833" s="7" t="str">
        <f>VLOOKUP(Tabla2[[#This Row],[RUBRO]],Hoja9!$B$4:$M$1963,11,0)</f>
        <v>DIRECCION ADMINISTRATIVA</v>
      </c>
      <c r="G1833" s="7" t="str">
        <f>VLOOKUP(Tabla2[[#This Row],[RUBRO]],Hoja9!$B$4:$M$1963,12,0)</f>
        <v>Administrativa</v>
      </c>
      <c r="H1833" s="5" t="s">
        <v>40</v>
      </c>
      <c r="I1833" s="5" t="s">
        <v>77</v>
      </c>
      <c r="J1833" s="5" t="s">
        <v>42</v>
      </c>
      <c r="K1833" s="5" t="s">
        <v>80</v>
      </c>
      <c r="L1833" s="5" t="s">
        <v>81</v>
      </c>
      <c r="M1833" s="5" t="s">
        <v>41</v>
      </c>
      <c r="N1833" s="5"/>
      <c r="O1833" s="5"/>
      <c r="P1833" s="5" t="s">
        <v>31</v>
      </c>
      <c r="Q1833" s="5" t="s">
        <v>32</v>
      </c>
      <c r="R1833" s="5" t="s">
        <v>33</v>
      </c>
      <c r="S1833" s="6" t="s">
        <v>201</v>
      </c>
      <c r="T1833" s="8">
        <v>6000000</v>
      </c>
      <c r="U1833" s="8">
        <v>0</v>
      </c>
      <c r="V1833" s="8">
        <v>0</v>
      </c>
      <c r="W1833" s="8">
        <v>6000000</v>
      </c>
      <c r="X1833" s="8">
        <v>0</v>
      </c>
      <c r="Y1833" s="8">
        <v>4042684</v>
      </c>
      <c r="Z1833" s="8">
        <v>1957316</v>
      </c>
      <c r="AA1833" s="8">
        <v>4042684</v>
      </c>
      <c r="AB1833" s="8">
        <v>4037936</v>
      </c>
      <c r="AC1833" s="8">
        <v>4037936</v>
      </c>
      <c r="AD1833" s="21">
        <v>4037936</v>
      </c>
    </row>
    <row r="1834" spans="1:30" ht="33.75" hidden="1" x14ac:dyDescent="0.25">
      <c r="A1834" s="20" t="s">
        <v>455</v>
      </c>
      <c r="B1834" s="6" t="s">
        <v>456</v>
      </c>
      <c r="C1834" s="7" t="s">
        <v>202</v>
      </c>
      <c r="D1834" s="7" t="s">
        <v>471</v>
      </c>
      <c r="E1834" s="3" t="str">
        <f>VLOOKUP(Tabla2[[#This Row],[RUBRO]],Hoja9!$B$4:$M$1963,10,0)</f>
        <v>FUNCIONAMIENTO</v>
      </c>
      <c r="F1834" s="7" t="str">
        <f>VLOOKUP(Tabla2[[#This Row],[RUBRO]],Hoja9!$B$4:$M$1963,11,0)</f>
        <v>DIRECCION ADMINISTRATIVA</v>
      </c>
      <c r="G1834" s="7" t="str">
        <f>VLOOKUP(Tabla2[[#This Row],[RUBRO]],Hoja9!$B$4:$M$1963,12,0)</f>
        <v>Administrativa</v>
      </c>
      <c r="H1834" s="5" t="s">
        <v>40</v>
      </c>
      <c r="I1834" s="5" t="s">
        <v>77</v>
      </c>
      <c r="J1834" s="5" t="s">
        <v>42</v>
      </c>
      <c r="K1834" s="5" t="s">
        <v>80</v>
      </c>
      <c r="L1834" s="5" t="s">
        <v>81</v>
      </c>
      <c r="M1834" s="5" t="s">
        <v>77</v>
      </c>
      <c r="N1834" s="5"/>
      <c r="O1834" s="5"/>
      <c r="P1834" s="5" t="s">
        <v>31</v>
      </c>
      <c r="Q1834" s="5" t="s">
        <v>32</v>
      </c>
      <c r="R1834" s="5" t="s">
        <v>33</v>
      </c>
      <c r="S1834" s="6" t="s">
        <v>203</v>
      </c>
      <c r="T1834" s="8">
        <v>42000000</v>
      </c>
      <c r="U1834" s="8">
        <v>0</v>
      </c>
      <c r="V1834" s="8">
        <v>0</v>
      </c>
      <c r="W1834" s="8">
        <v>42000000</v>
      </c>
      <c r="X1834" s="8">
        <v>0</v>
      </c>
      <c r="Y1834" s="8">
        <v>41730320</v>
      </c>
      <c r="Z1834" s="8">
        <v>269680</v>
      </c>
      <c r="AA1834" s="8">
        <v>41730320</v>
      </c>
      <c r="AB1834" s="8">
        <v>41691418</v>
      </c>
      <c r="AC1834" s="8">
        <v>41691418</v>
      </c>
      <c r="AD1834" s="21">
        <v>41691418</v>
      </c>
    </row>
    <row r="1835" spans="1:30" ht="33.75" hidden="1" x14ac:dyDescent="0.25">
      <c r="A1835" s="20" t="s">
        <v>455</v>
      </c>
      <c r="B1835" s="6" t="s">
        <v>456</v>
      </c>
      <c r="C1835" s="7" t="s">
        <v>404</v>
      </c>
      <c r="D1835" s="7" t="s">
        <v>471</v>
      </c>
      <c r="E1835" s="3" t="str">
        <f>VLOOKUP(Tabla2[[#This Row],[RUBRO]],Hoja9!$B$4:$M$1963,10,0)</f>
        <v>FUNCIONAMIENTO</v>
      </c>
      <c r="F1835" s="7" t="str">
        <f>VLOOKUP(Tabla2[[#This Row],[RUBRO]],Hoja9!$B$4:$M$1963,11,0)</f>
        <v>DIRECCION ADMINISTRATIVA</v>
      </c>
      <c r="G1835" s="7" t="str">
        <f>VLOOKUP(Tabla2[[#This Row],[RUBRO]],Hoja9!$B$4:$M$1963,12,0)</f>
        <v>Administrativa</v>
      </c>
      <c r="H1835" s="5" t="s">
        <v>40</v>
      </c>
      <c r="I1835" s="5" t="s">
        <v>77</v>
      </c>
      <c r="J1835" s="5" t="s">
        <v>42</v>
      </c>
      <c r="K1835" s="5" t="s">
        <v>80</v>
      </c>
      <c r="L1835" s="5" t="s">
        <v>81</v>
      </c>
      <c r="M1835" s="5" t="s">
        <v>63</v>
      </c>
      <c r="N1835" s="5"/>
      <c r="O1835" s="5"/>
      <c r="P1835" s="5" t="s">
        <v>31</v>
      </c>
      <c r="Q1835" s="5" t="s">
        <v>32</v>
      </c>
      <c r="R1835" s="5" t="s">
        <v>33</v>
      </c>
      <c r="S1835" s="6" t="s">
        <v>405</v>
      </c>
      <c r="T1835" s="8">
        <v>350000</v>
      </c>
      <c r="U1835" s="8">
        <v>0</v>
      </c>
      <c r="V1835" s="8">
        <v>0</v>
      </c>
      <c r="W1835" s="8">
        <v>350000</v>
      </c>
      <c r="X1835" s="8">
        <v>0</v>
      </c>
      <c r="Y1835" s="8">
        <v>161950</v>
      </c>
      <c r="Z1835" s="8">
        <v>188050</v>
      </c>
      <c r="AA1835" s="8">
        <v>161950</v>
      </c>
      <c r="AB1835" s="8">
        <v>160926</v>
      </c>
      <c r="AC1835" s="8">
        <v>160926</v>
      </c>
      <c r="AD1835" s="21">
        <v>160926</v>
      </c>
    </row>
    <row r="1836" spans="1:30" ht="33.75" hidden="1" x14ac:dyDescent="0.25">
      <c r="A1836" s="20" t="s">
        <v>455</v>
      </c>
      <c r="B1836" s="6" t="s">
        <v>456</v>
      </c>
      <c r="C1836" s="7" t="s">
        <v>206</v>
      </c>
      <c r="D1836" s="7" t="s">
        <v>471</v>
      </c>
      <c r="E1836" s="3" t="str">
        <f>VLOOKUP(Tabla2[[#This Row],[RUBRO]],Hoja9!$B$4:$M$1963,10,0)</f>
        <v>FUNCIONAMIENTO</v>
      </c>
      <c r="F1836" s="7" t="str">
        <f>VLOOKUP(Tabla2[[#This Row],[RUBRO]],Hoja9!$B$4:$M$1963,11,0)</f>
        <v>DIRECCION ADMINISTRATIVA</v>
      </c>
      <c r="G1836" s="7" t="str">
        <f>VLOOKUP(Tabla2[[#This Row],[RUBRO]],Hoja9!$B$4:$M$1963,12,0)</f>
        <v>Administrativa</v>
      </c>
      <c r="H1836" s="5" t="s">
        <v>40</v>
      </c>
      <c r="I1836" s="5" t="s">
        <v>77</v>
      </c>
      <c r="J1836" s="5" t="s">
        <v>42</v>
      </c>
      <c r="K1836" s="5" t="s">
        <v>80</v>
      </c>
      <c r="L1836" s="5" t="s">
        <v>81</v>
      </c>
      <c r="M1836" s="5" t="s">
        <v>138</v>
      </c>
      <c r="N1836" s="5"/>
      <c r="O1836" s="5"/>
      <c r="P1836" s="5" t="s">
        <v>31</v>
      </c>
      <c r="Q1836" s="5" t="s">
        <v>32</v>
      </c>
      <c r="R1836" s="5" t="s">
        <v>33</v>
      </c>
      <c r="S1836" s="6" t="s">
        <v>207</v>
      </c>
      <c r="T1836" s="8">
        <v>4500000</v>
      </c>
      <c r="U1836" s="8">
        <v>0</v>
      </c>
      <c r="V1836" s="8">
        <v>0</v>
      </c>
      <c r="W1836" s="8">
        <v>4500000</v>
      </c>
      <c r="X1836" s="8">
        <v>0</v>
      </c>
      <c r="Y1836" s="8">
        <v>3547171</v>
      </c>
      <c r="Z1836" s="8">
        <v>952829</v>
      </c>
      <c r="AA1836" s="8">
        <v>3547171</v>
      </c>
      <c r="AB1836" s="8">
        <v>3529171</v>
      </c>
      <c r="AC1836" s="8">
        <v>3529171</v>
      </c>
      <c r="AD1836" s="21">
        <v>3529171</v>
      </c>
    </row>
    <row r="1837" spans="1:30" ht="33.75" hidden="1" x14ac:dyDescent="0.25">
      <c r="A1837" s="20" t="s">
        <v>455</v>
      </c>
      <c r="B1837" s="6" t="s">
        <v>456</v>
      </c>
      <c r="C1837" s="7" t="s">
        <v>212</v>
      </c>
      <c r="D1837" s="7" t="s">
        <v>471</v>
      </c>
      <c r="E1837" s="3" t="str">
        <f>VLOOKUP(Tabla2[[#This Row],[RUBRO]],Hoja9!$B$4:$M$1963,10,0)</f>
        <v>FUNCIONAMIENTO</v>
      </c>
      <c r="F1837" s="7" t="str">
        <f>VLOOKUP(Tabla2[[#This Row],[RUBRO]],Hoja9!$B$4:$M$1963,11,0)</f>
        <v>DIRECCIÓN DE GESTIÓN HUMANA</v>
      </c>
      <c r="G1837" s="7" t="str">
        <f>VLOOKUP(Tabla2[[#This Row],[RUBRO]],Hoja9!$B$4:$M$1963,12,0)</f>
        <v>Gestión Humana</v>
      </c>
      <c r="H1837" s="5" t="s">
        <v>40</v>
      </c>
      <c r="I1837" s="5" t="s">
        <v>77</v>
      </c>
      <c r="J1837" s="5" t="s">
        <v>42</v>
      </c>
      <c r="K1837" s="5" t="s">
        <v>80</v>
      </c>
      <c r="L1837" s="5" t="s">
        <v>65</v>
      </c>
      <c r="M1837" s="5" t="s">
        <v>77</v>
      </c>
      <c r="N1837" s="5"/>
      <c r="O1837" s="5"/>
      <c r="P1837" s="5" t="s">
        <v>31</v>
      </c>
      <c r="Q1837" s="5" t="s">
        <v>32</v>
      </c>
      <c r="R1837" s="5" t="s">
        <v>33</v>
      </c>
      <c r="S1837" s="6" t="s">
        <v>213</v>
      </c>
      <c r="T1837" s="8">
        <v>18000000</v>
      </c>
      <c r="U1837" s="8">
        <v>0</v>
      </c>
      <c r="V1837" s="8">
        <v>0</v>
      </c>
      <c r="W1837" s="8">
        <v>18000000</v>
      </c>
      <c r="X1837" s="8">
        <v>0</v>
      </c>
      <c r="Y1837" s="8">
        <v>9696274</v>
      </c>
      <c r="Z1837" s="8">
        <v>8303726</v>
      </c>
      <c r="AA1837" s="8">
        <v>9575382</v>
      </c>
      <c r="AB1837" s="8">
        <v>9575382</v>
      </c>
      <c r="AC1837" s="8">
        <v>9575382</v>
      </c>
      <c r="AD1837" s="21">
        <v>9575382</v>
      </c>
    </row>
    <row r="1838" spans="1:30" ht="33.75" hidden="1" x14ac:dyDescent="0.25">
      <c r="A1838" s="20" t="s">
        <v>455</v>
      </c>
      <c r="B1838" s="6" t="s">
        <v>456</v>
      </c>
      <c r="C1838" s="7" t="s">
        <v>216</v>
      </c>
      <c r="D1838" s="7" t="s">
        <v>471</v>
      </c>
      <c r="E1838" s="3" t="str">
        <f>VLOOKUP(Tabla2[[#This Row],[RUBRO]],Hoja9!$B$4:$M$1963,10,0)</f>
        <v>FUNCIONAMIENTO</v>
      </c>
      <c r="F1838" s="7" t="str">
        <f>VLOOKUP(Tabla2[[#This Row],[RUBRO]],Hoja9!$B$4:$M$1963,11,0)</f>
        <v>DIRECCIÓN DE GESTIÓN HUMANA</v>
      </c>
      <c r="G1838" s="7" t="str">
        <f>VLOOKUP(Tabla2[[#This Row],[RUBRO]],Hoja9!$B$4:$M$1963,12,0)</f>
        <v>Gestión Humana</v>
      </c>
      <c r="H1838" s="5" t="s">
        <v>40</v>
      </c>
      <c r="I1838" s="5" t="s">
        <v>77</v>
      </c>
      <c r="J1838" s="5" t="s">
        <v>42</v>
      </c>
      <c r="K1838" s="5" t="s">
        <v>80</v>
      </c>
      <c r="L1838" s="5" t="s">
        <v>171</v>
      </c>
      <c r="M1838" s="5" t="s">
        <v>80</v>
      </c>
      <c r="N1838" s="5"/>
      <c r="O1838" s="5"/>
      <c r="P1838" s="5" t="s">
        <v>31</v>
      </c>
      <c r="Q1838" s="5" t="s">
        <v>32</v>
      </c>
      <c r="R1838" s="5" t="s">
        <v>33</v>
      </c>
      <c r="S1838" s="6" t="s">
        <v>217</v>
      </c>
      <c r="T1838" s="8">
        <v>28356694</v>
      </c>
      <c r="U1838" s="8">
        <v>10000000</v>
      </c>
      <c r="V1838" s="8">
        <v>0</v>
      </c>
      <c r="W1838" s="8">
        <v>38356694</v>
      </c>
      <c r="X1838" s="8">
        <v>0</v>
      </c>
      <c r="Y1838" s="8">
        <v>28349032</v>
      </c>
      <c r="Z1838" s="8">
        <v>10007662</v>
      </c>
      <c r="AA1838" s="8">
        <v>1134</v>
      </c>
      <c r="AB1838" s="8">
        <v>0</v>
      </c>
      <c r="AC1838" s="8">
        <v>0</v>
      </c>
      <c r="AD1838" s="21">
        <v>0</v>
      </c>
    </row>
    <row r="1839" spans="1:30" ht="33.75" x14ac:dyDescent="0.25">
      <c r="A1839" s="20" t="s">
        <v>455</v>
      </c>
      <c r="B1839" s="6" t="s">
        <v>456</v>
      </c>
      <c r="C1839" s="7" t="s">
        <v>231</v>
      </c>
      <c r="D1839" s="7" t="s">
        <v>472</v>
      </c>
      <c r="E1839" s="3" t="str">
        <f>VLOOKUP(Tabla2[[#This Row],[RUBRO]],Hoja9!$B$4:$M$1963,10,0)</f>
        <v>NUTRICION</v>
      </c>
      <c r="F1839" s="7" t="str">
        <f>VLOOKUP(Tabla2[[#This Row],[RUBRO]],Hoja9!$B$4:$M$1963,11,0)</f>
        <v xml:space="preserve">DIRECCIÓN DE NUTRICIÓN </v>
      </c>
      <c r="G1839" s="7" t="str">
        <f>VLOOKUP(Tabla2[[#This Row],[RUBRO]],Hoja9!$B$4:$M$1963,12,0)</f>
        <v>Nutrición</v>
      </c>
      <c r="H1839" s="5" t="s">
        <v>30</v>
      </c>
      <c r="I1839" s="5" t="s">
        <v>232</v>
      </c>
      <c r="J1839" s="5" t="s">
        <v>233</v>
      </c>
      <c r="K1839" s="5" t="s">
        <v>41</v>
      </c>
      <c r="L1839" s="5" t="s">
        <v>42</v>
      </c>
      <c r="M1839" s="5" t="s">
        <v>234</v>
      </c>
      <c r="N1839" s="5"/>
      <c r="O1839" s="5"/>
      <c r="P1839" s="5" t="s">
        <v>31</v>
      </c>
      <c r="Q1839" s="5" t="s">
        <v>32</v>
      </c>
      <c r="R1839" s="5" t="s">
        <v>33</v>
      </c>
      <c r="S1839" s="6" t="s">
        <v>235</v>
      </c>
      <c r="T1839" s="8">
        <v>1722265600</v>
      </c>
      <c r="U1839" s="8">
        <v>0</v>
      </c>
      <c r="V1839" s="8">
        <v>23165660</v>
      </c>
      <c r="W1839" s="8">
        <v>1699099940</v>
      </c>
      <c r="X1839" s="8">
        <v>0</v>
      </c>
      <c r="Y1839" s="8">
        <v>1664699823</v>
      </c>
      <c r="Z1839" s="8">
        <v>34400117</v>
      </c>
      <c r="AA1839" s="8">
        <v>1664699823</v>
      </c>
      <c r="AB1839" s="8">
        <v>142951517</v>
      </c>
      <c r="AC1839" s="8">
        <v>142951517</v>
      </c>
      <c r="AD1839" s="21">
        <v>142951517</v>
      </c>
    </row>
    <row r="1840" spans="1:30" ht="33.75" x14ac:dyDescent="0.25">
      <c r="A1840" s="20" t="s">
        <v>455</v>
      </c>
      <c r="B1840" s="6" t="s">
        <v>456</v>
      </c>
      <c r="C1840" s="7" t="s">
        <v>242</v>
      </c>
      <c r="D1840" s="7" t="s">
        <v>472</v>
      </c>
      <c r="E1840" s="3" t="str">
        <f>VLOOKUP(Tabla2[[#This Row],[RUBRO]],Hoja9!$B$4:$M$1963,10,0)</f>
        <v>NUTRICION</v>
      </c>
      <c r="F1840" s="7" t="str">
        <f>VLOOKUP(Tabla2[[#This Row],[RUBRO]],Hoja9!$B$4:$M$1963,11,0)</f>
        <v xml:space="preserve">DIRECCIÓN DE NUTRICIÓN </v>
      </c>
      <c r="G1840" s="7" t="str">
        <f>VLOOKUP(Tabla2[[#This Row],[RUBRO]],Hoja9!$B$4:$M$1963,12,0)</f>
        <v>Nutrición</v>
      </c>
      <c r="H1840" s="5" t="s">
        <v>30</v>
      </c>
      <c r="I1840" s="5" t="s">
        <v>232</v>
      </c>
      <c r="J1840" s="5" t="s">
        <v>233</v>
      </c>
      <c r="K1840" s="5" t="s">
        <v>41</v>
      </c>
      <c r="L1840" s="5" t="s">
        <v>42</v>
      </c>
      <c r="M1840" s="5" t="s">
        <v>243</v>
      </c>
      <c r="N1840" s="5"/>
      <c r="O1840" s="5"/>
      <c r="P1840" s="5" t="s">
        <v>31</v>
      </c>
      <c r="Q1840" s="5" t="s">
        <v>32</v>
      </c>
      <c r="R1840" s="5" t="s">
        <v>33</v>
      </c>
      <c r="S1840" s="6" t="s">
        <v>244</v>
      </c>
      <c r="T1840" s="8">
        <v>51758230</v>
      </c>
      <c r="U1840" s="8">
        <v>39000000</v>
      </c>
      <c r="V1840" s="8">
        <v>481</v>
      </c>
      <c r="W1840" s="8">
        <v>90757749</v>
      </c>
      <c r="X1840" s="8">
        <v>0</v>
      </c>
      <c r="Y1840" s="8">
        <v>86866137</v>
      </c>
      <c r="Z1840" s="8">
        <v>3891612</v>
      </c>
      <c r="AA1840" s="8">
        <v>86866137</v>
      </c>
      <c r="AB1840" s="8">
        <v>36602903</v>
      </c>
      <c r="AC1840" s="8">
        <v>36602903</v>
      </c>
      <c r="AD1840" s="21">
        <v>36602903</v>
      </c>
    </row>
    <row r="1841" spans="1:30" ht="33.75" x14ac:dyDescent="0.25">
      <c r="A1841" s="20" t="s">
        <v>455</v>
      </c>
      <c r="B1841" s="6" t="s">
        <v>456</v>
      </c>
      <c r="C1841" s="7" t="s">
        <v>245</v>
      </c>
      <c r="D1841" s="7" t="s">
        <v>472</v>
      </c>
      <c r="E1841" s="3" t="str">
        <f>VLOOKUP(Tabla2[[#This Row],[RUBRO]],Hoja9!$B$4:$M$1963,10,0)</f>
        <v>NUTRICION</v>
      </c>
      <c r="F1841" s="7" t="str">
        <f>VLOOKUP(Tabla2[[#This Row],[RUBRO]],Hoja9!$B$4:$M$1963,11,0)</f>
        <v>DIRECCIÓN DE GESTIÓN HUMANA</v>
      </c>
      <c r="G1841" s="7" t="str">
        <f>VLOOKUP(Tabla2[[#This Row],[RUBRO]],Hoja9!$B$4:$M$1963,12,0)</f>
        <v>Gestión Humana - Pres. Serv</v>
      </c>
      <c r="H1841" s="5" t="s">
        <v>30</v>
      </c>
      <c r="I1841" s="5" t="s">
        <v>232</v>
      </c>
      <c r="J1841" s="5" t="s">
        <v>233</v>
      </c>
      <c r="K1841" s="5" t="s">
        <v>41</v>
      </c>
      <c r="L1841" s="5" t="s">
        <v>42</v>
      </c>
      <c r="M1841" s="5" t="s">
        <v>246</v>
      </c>
      <c r="N1841" s="5"/>
      <c r="O1841" s="5"/>
      <c r="P1841" s="5" t="s">
        <v>31</v>
      </c>
      <c r="Q1841" s="5" t="s">
        <v>32</v>
      </c>
      <c r="R1841" s="5" t="s">
        <v>33</v>
      </c>
      <c r="S1841" s="6" t="s">
        <v>59</v>
      </c>
      <c r="T1841" s="8">
        <v>102672285</v>
      </c>
      <c r="U1841" s="8">
        <v>0</v>
      </c>
      <c r="V1841" s="8">
        <v>39014855</v>
      </c>
      <c r="W1841" s="8">
        <v>63657430</v>
      </c>
      <c r="X1841" s="8">
        <v>0</v>
      </c>
      <c r="Y1841" s="8">
        <v>63657430</v>
      </c>
      <c r="Z1841" s="8">
        <v>0</v>
      </c>
      <c r="AA1841" s="8">
        <v>63657430</v>
      </c>
      <c r="AB1841" s="8">
        <v>29395947</v>
      </c>
      <c r="AC1841" s="8">
        <v>29395947</v>
      </c>
      <c r="AD1841" s="21">
        <v>29395947</v>
      </c>
    </row>
    <row r="1842" spans="1:30" ht="33.75" x14ac:dyDescent="0.25">
      <c r="A1842" s="20" t="s">
        <v>455</v>
      </c>
      <c r="B1842" s="6" t="s">
        <v>456</v>
      </c>
      <c r="C1842" s="7" t="s">
        <v>247</v>
      </c>
      <c r="D1842" s="7" t="s">
        <v>472</v>
      </c>
      <c r="E1842" s="3" t="str">
        <f>VLOOKUP(Tabla2[[#This Row],[RUBRO]],Hoja9!$B$4:$M$1963,10,0)</f>
        <v>NUTRICION</v>
      </c>
      <c r="F1842" s="7" t="str">
        <f>VLOOKUP(Tabla2[[#This Row],[RUBRO]],Hoja9!$B$4:$M$1963,11,0)</f>
        <v>DIRECCIÓN DE GESTIÓN HUMANA</v>
      </c>
      <c r="G1842" s="7" t="str">
        <f>VLOOKUP(Tabla2[[#This Row],[RUBRO]],Hoja9!$B$4:$M$1963,12,0)</f>
        <v>Gestión Humana- Viáticos</v>
      </c>
      <c r="H1842" s="5" t="s">
        <v>30</v>
      </c>
      <c r="I1842" s="5" t="s">
        <v>232</v>
      </c>
      <c r="J1842" s="5" t="s">
        <v>233</v>
      </c>
      <c r="K1842" s="5" t="s">
        <v>41</v>
      </c>
      <c r="L1842" s="5" t="s">
        <v>42</v>
      </c>
      <c r="M1842" s="5" t="s">
        <v>248</v>
      </c>
      <c r="N1842" s="5"/>
      <c r="O1842" s="5"/>
      <c r="P1842" s="5" t="s">
        <v>31</v>
      </c>
      <c r="Q1842" s="5" t="s">
        <v>32</v>
      </c>
      <c r="R1842" s="5" t="s">
        <v>33</v>
      </c>
      <c r="S1842" s="6" t="s">
        <v>249</v>
      </c>
      <c r="T1842" s="8">
        <v>15778520</v>
      </c>
      <c r="U1842" s="8">
        <v>0</v>
      </c>
      <c r="V1842" s="8">
        <v>0</v>
      </c>
      <c r="W1842" s="8">
        <v>15778520</v>
      </c>
      <c r="X1842" s="8">
        <v>0</v>
      </c>
      <c r="Y1842" s="8">
        <v>9940347</v>
      </c>
      <c r="Z1842" s="8">
        <v>5838173</v>
      </c>
      <c r="AA1842" s="8">
        <v>9776014</v>
      </c>
      <c r="AB1842" s="8">
        <v>5335363</v>
      </c>
      <c r="AC1842" s="8">
        <v>5335363</v>
      </c>
      <c r="AD1842" s="21">
        <v>5335363</v>
      </c>
    </row>
    <row r="1843" spans="1:30" ht="33.75" x14ac:dyDescent="0.25">
      <c r="A1843" s="20" t="s">
        <v>455</v>
      </c>
      <c r="B1843" s="6" t="s">
        <v>456</v>
      </c>
      <c r="C1843" s="7" t="s">
        <v>383</v>
      </c>
      <c r="D1843" s="7" t="s">
        <v>29</v>
      </c>
      <c r="E1843" s="3" t="str">
        <f>VLOOKUP(Tabla2[[#This Row],[RUBRO]],Hoja9!$B$4:$M$1963,10,0)</f>
        <v>PROTECCION</v>
      </c>
      <c r="F1843" s="7" t="str">
        <f>VLOOKUP(Tabla2[[#This Row],[RUBRO]],Hoja9!$B$4:$M$1963,11,0)</f>
        <v xml:space="preserve">DIRECCIÓN DE PROTECCIÓN </v>
      </c>
      <c r="G1843" s="7" t="str">
        <f>VLOOKUP(Tabla2[[#This Row],[RUBRO]],Hoja9!$B$4:$M$1963,12,0)</f>
        <v>Dirección de Protección</v>
      </c>
      <c r="H1843" s="5" t="s">
        <v>30</v>
      </c>
      <c r="I1843" s="5" t="s">
        <v>232</v>
      </c>
      <c r="J1843" s="5" t="s">
        <v>233</v>
      </c>
      <c r="K1843" s="5" t="s">
        <v>63</v>
      </c>
      <c r="L1843" s="5" t="s">
        <v>42</v>
      </c>
      <c r="M1843" s="5" t="s">
        <v>281</v>
      </c>
      <c r="N1843" s="5"/>
      <c r="O1843" s="5"/>
      <c r="P1843" s="5" t="s">
        <v>31</v>
      </c>
      <c r="Q1843" s="5" t="s">
        <v>32</v>
      </c>
      <c r="R1843" s="5" t="s">
        <v>33</v>
      </c>
      <c r="S1843" s="6" t="s">
        <v>384</v>
      </c>
      <c r="T1843" s="8">
        <v>516131957</v>
      </c>
      <c r="U1843" s="8">
        <v>0</v>
      </c>
      <c r="V1843" s="8">
        <v>8514483</v>
      </c>
      <c r="W1843" s="8">
        <v>507617474</v>
      </c>
      <c r="X1843" s="8">
        <v>0</v>
      </c>
      <c r="Y1843" s="8">
        <v>507617474</v>
      </c>
      <c r="Z1843" s="8">
        <v>0</v>
      </c>
      <c r="AA1843" s="8">
        <v>507617474</v>
      </c>
      <c r="AB1843" s="8">
        <v>225122978</v>
      </c>
      <c r="AC1843" s="8">
        <v>225122978</v>
      </c>
      <c r="AD1843" s="21">
        <v>225122978</v>
      </c>
    </row>
    <row r="1844" spans="1:30" ht="33.75" x14ac:dyDescent="0.25">
      <c r="A1844" s="20" t="s">
        <v>455</v>
      </c>
      <c r="B1844" s="6" t="s">
        <v>456</v>
      </c>
      <c r="C1844" s="7" t="s">
        <v>45</v>
      </c>
      <c r="D1844" s="7" t="s">
        <v>29</v>
      </c>
      <c r="E1844" s="3" t="str">
        <f>VLOOKUP(Tabla2[[#This Row],[RUBRO]],Hoja9!$B$4:$M$1963,10,0)</f>
        <v>PROTECCION</v>
      </c>
      <c r="F1844" s="7" t="str">
        <f>VLOOKUP(Tabla2[[#This Row],[RUBRO]],Hoja9!$B$4:$M$1963,11,0)</f>
        <v xml:space="preserve">DIRECCIÓN DE PROTECCIÓN </v>
      </c>
      <c r="G1844" s="7" t="str">
        <f>VLOOKUP(Tabla2[[#This Row],[RUBRO]],Hoja9!$B$4:$M$1963,12,0)</f>
        <v>Dirección de Protección</v>
      </c>
      <c r="H1844" s="5" t="s">
        <v>30</v>
      </c>
      <c r="I1844" s="5" t="s">
        <v>232</v>
      </c>
      <c r="J1844" s="5" t="s">
        <v>233</v>
      </c>
      <c r="K1844" s="5" t="s">
        <v>63</v>
      </c>
      <c r="L1844" s="5" t="s">
        <v>42</v>
      </c>
      <c r="M1844" s="5" t="s">
        <v>237</v>
      </c>
      <c r="N1844" s="5"/>
      <c r="O1844" s="5"/>
      <c r="P1844" s="5" t="s">
        <v>31</v>
      </c>
      <c r="Q1844" s="5" t="s">
        <v>32</v>
      </c>
      <c r="R1844" s="5" t="s">
        <v>33</v>
      </c>
      <c r="S1844" s="6" t="s">
        <v>48</v>
      </c>
      <c r="T1844" s="8">
        <v>2001990617</v>
      </c>
      <c r="U1844" s="8">
        <v>0</v>
      </c>
      <c r="V1844" s="8">
        <v>89944827</v>
      </c>
      <c r="W1844" s="8">
        <v>1912045790</v>
      </c>
      <c r="X1844" s="8">
        <v>0</v>
      </c>
      <c r="Y1844" s="8">
        <v>1912045790</v>
      </c>
      <c r="Z1844" s="8">
        <v>0</v>
      </c>
      <c r="AA1844" s="8">
        <v>1729630399</v>
      </c>
      <c r="AB1844" s="8">
        <v>714676172</v>
      </c>
      <c r="AC1844" s="8">
        <v>714676172</v>
      </c>
      <c r="AD1844" s="21">
        <v>714676172</v>
      </c>
    </row>
    <row r="1845" spans="1:30" ht="33.75" x14ac:dyDescent="0.25">
      <c r="A1845" s="20" t="s">
        <v>455</v>
      </c>
      <c r="B1845" s="6" t="s">
        <v>456</v>
      </c>
      <c r="C1845" s="7" t="s">
        <v>385</v>
      </c>
      <c r="D1845" s="7" t="s">
        <v>29</v>
      </c>
      <c r="E1845" s="3" t="str">
        <f>VLOOKUP(Tabla2[[#This Row],[RUBRO]],Hoja9!$B$4:$M$1963,10,0)</f>
        <v>PROTECCION</v>
      </c>
      <c r="F1845" s="7" t="str">
        <f>VLOOKUP(Tabla2[[#This Row],[RUBRO]],Hoja9!$B$4:$M$1963,11,0)</f>
        <v xml:space="preserve">DIRECCIÓN DE PROTECCIÓN </v>
      </c>
      <c r="G1845" s="7" t="str">
        <f>VLOOKUP(Tabla2[[#This Row],[RUBRO]],Hoja9!$B$4:$M$1963,12,0)</f>
        <v>Dirección de Protección</v>
      </c>
      <c r="H1845" s="5" t="s">
        <v>30</v>
      </c>
      <c r="I1845" s="5" t="s">
        <v>232</v>
      </c>
      <c r="J1845" s="5" t="s">
        <v>233</v>
      </c>
      <c r="K1845" s="5" t="s">
        <v>63</v>
      </c>
      <c r="L1845" s="5" t="s">
        <v>42</v>
      </c>
      <c r="M1845" s="5" t="s">
        <v>240</v>
      </c>
      <c r="N1845" s="5"/>
      <c r="O1845" s="5"/>
      <c r="P1845" s="5" t="s">
        <v>31</v>
      </c>
      <c r="Q1845" s="5" t="s">
        <v>32</v>
      </c>
      <c r="R1845" s="5" t="s">
        <v>33</v>
      </c>
      <c r="S1845" s="6" t="s">
        <v>386</v>
      </c>
      <c r="T1845" s="8">
        <v>31327120</v>
      </c>
      <c r="U1845" s="8">
        <v>0</v>
      </c>
      <c r="V1845" s="8">
        <v>3915890</v>
      </c>
      <c r="W1845" s="8">
        <v>27411230</v>
      </c>
      <c r="X1845" s="8">
        <v>0</v>
      </c>
      <c r="Y1845" s="8">
        <v>27411230</v>
      </c>
      <c r="Z1845" s="8">
        <v>0</v>
      </c>
      <c r="AA1845" s="8">
        <v>27411230</v>
      </c>
      <c r="AB1845" s="8">
        <v>12459650</v>
      </c>
      <c r="AC1845" s="8">
        <v>12459650</v>
      </c>
      <c r="AD1845" s="21">
        <v>12459650</v>
      </c>
    </row>
    <row r="1846" spans="1:30" ht="33.75" x14ac:dyDescent="0.25">
      <c r="A1846" s="20" t="s">
        <v>455</v>
      </c>
      <c r="B1846" s="6" t="s">
        <v>456</v>
      </c>
      <c r="C1846" s="7" t="s">
        <v>49</v>
      </c>
      <c r="D1846" s="7" t="s">
        <v>29</v>
      </c>
      <c r="E1846" s="3" t="str">
        <f>VLOOKUP(Tabla2[[#This Row],[RUBRO]],Hoja9!$B$4:$M$1963,10,0)</f>
        <v>PROTECCION</v>
      </c>
      <c r="F1846" s="7" t="str">
        <f>VLOOKUP(Tabla2[[#This Row],[RUBRO]],Hoja9!$B$4:$M$1963,11,0)</f>
        <v xml:space="preserve">DIRECCIÓN DE PROTECCIÓN </v>
      </c>
      <c r="G1846" s="7" t="str">
        <f>VLOOKUP(Tabla2[[#This Row],[RUBRO]],Hoja9!$B$4:$M$1963,12,0)</f>
        <v>Dirección de Protección</v>
      </c>
      <c r="H1846" s="5" t="s">
        <v>30</v>
      </c>
      <c r="I1846" s="5" t="s">
        <v>232</v>
      </c>
      <c r="J1846" s="5" t="s">
        <v>233</v>
      </c>
      <c r="K1846" s="5" t="s">
        <v>63</v>
      </c>
      <c r="L1846" s="5" t="s">
        <v>42</v>
      </c>
      <c r="M1846" s="5" t="s">
        <v>243</v>
      </c>
      <c r="N1846" s="5"/>
      <c r="O1846" s="5"/>
      <c r="P1846" s="5" t="s">
        <v>46</v>
      </c>
      <c r="Q1846" s="5" t="s">
        <v>47</v>
      </c>
      <c r="R1846" s="5" t="s">
        <v>33</v>
      </c>
      <c r="S1846" s="6" t="s">
        <v>50</v>
      </c>
      <c r="T1846" s="8">
        <v>438926873</v>
      </c>
      <c r="U1846" s="8">
        <v>0</v>
      </c>
      <c r="V1846" s="8">
        <v>15442341</v>
      </c>
      <c r="W1846" s="8">
        <v>423484532</v>
      </c>
      <c r="X1846" s="8">
        <v>0</v>
      </c>
      <c r="Y1846" s="8">
        <v>423484532</v>
      </c>
      <c r="Z1846" s="8">
        <v>0</v>
      </c>
      <c r="AA1846" s="8">
        <v>423484532</v>
      </c>
      <c r="AB1846" s="8">
        <v>179868083</v>
      </c>
      <c r="AC1846" s="8">
        <v>179868083</v>
      </c>
      <c r="AD1846" s="21">
        <v>179868083</v>
      </c>
    </row>
    <row r="1847" spans="1:30" ht="33.75" x14ac:dyDescent="0.25">
      <c r="A1847" s="20" t="s">
        <v>455</v>
      </c>
      <c r="B1847" s="6" t="s">
        <v>456</v>
      </c>
      <c r="C1847" s="7" t="s">
        <v>49</v>
      </c>
      <c r="D1847" s="7" t="s">
        <v>29</v>
      </c>
      <c r="E1847" s="3" t="str">
        <f>VLOOKUP(Tabla2[[#This Row],[RUBRO]],Hoja9!$B$4:$M$1963,10,0)</f>
        <v>PROTECCION</v>
      </c>
      <c r="F1847" s="7" t="str">
        <f>VLOOKUP(Tabla2[[#This Row],[RUBRO]],Hoja9!$B$4:$M$1963,11,0)</f>
        <v xml:space="preserve">DIRECCIÓN DE PROTECCIÓN </v>
      </c>
      <c r="G1847" s="7" t="str">
        <f>VLOOKUP(Tabla2[[#This Row],[RUBRO]],Hoja9!$B$4:$M$1963,12,0)</f>
        <v>Dirección de Protección</v>
      </c>
      <c r="H1847" s="5" t="s">
        <v>30</v>
      </c>
      <c r="I1847" s="5" t="s">
        <v>232</v>
      </c>
      <c r="J1847" s="5" t="s">
        <v>233</v>
      </c>
      <c r="K1847" s="5" t="s">
        <v>63</v>
      </c>
      <c r="L1847" s="5" t="s">
        <v>42</v>
      </c>
      <c r="M1847" s="5" t="s">
        <v>243</v>
      </c>
      <c r="N1847" s="5"/>
      <c r="O1847" s="5"/>
      <c r="P1847" s="5" t="s">
        <v>31</v>
      </c>
      <c r="Q1847" s="5" t="s">
        <v>32</v>
      </c>
      <c r="R1847" s="5" t="s">
        <v>33</v>
      </c>
      <c r="S1847" s="6" t="s">
        <v>50</v>
      </c>
      <c r="T1847" s="8">
        <v>0</v>
      </c>
      <c r="U1847" s="8">
        <v>13698432</v>
      </c>
      <c r="V1847" s="8">
        <v>3764509</v>
      </c>
      <c r="W1847" s="8">
        <v>9933923</v>
      </c>
      <c r="X1847" s="8">
        <v>0</v>
      </c>
      <c r="Y1847" s="8">
        <v>9933923</v>
      </c>
      <c r="Z1847" s="8">
        <v>0</v>
      </c>
      <c r="AA1847" s="8">
        <v>9933923</v>
      </c>
      <c r="AB1847" s="8">
        <v>0</v>
      </c>
      <c r="AC1847" s="8">
        <v>0</v>
      </c>
      <c r="AD1847" s="21">
        <v>0</v>
      </c>
    </row>
    <row r="1848" spans="1:30" ht="33.75" x14ac:dyDescent="0.25">
      <c r="A1848" s="20" t="s">
        <v>455</v>
      </c>
      <c r="B1848" s="6" t="s">
        <v>456</v>
      </c>
      <c r="C1848" s="7" t="s">
        <v>56</v>
      </c>
      <c r="D1848" s="7" t="s">
        <v>29</v>
      </c>
      <c r="E1848" s="3" t="str">
        <f>VLOOKUP(Tabla2[[#This Row],[RUBRO]],Hoja9!$B$4:$M$1963,10,0)</f>
        <v>PROTECCION</v>
      </c>
      <c r="F1848" s="7" t="str">
        <f>VLOOKUP(Tabla2[[#This Row],[RUBRO]],Hoja9!$B$4:$M$1963,11,0)</f>
        <v xml:space="preserve">DIRECCIÓN DE PROTECCIÓN </v>
      </c>
      <c r="G1848" s="7" t="str">
        <f>VLOOKUP(Tabla2[[#This Row],[RUBRO]],Hoja9!$B$4:$M$1963,12,0)</f>
        <v>Dirección de Protección</v>
      </c>
      <c r="H1848" s="5" t="s">
        <v>30</v>
      </c>
      <c r="I1848" s="5" t="s">
        <v>232</v>
      </c>
      <c r="J1848" s="5" t="s">
        <v>233</v>
      </c>
      <c r="K1848" s="5" t="s">
        <v>63</v>
      </c>
      <c r="L1848" s="5" t="s">
        <v>42</v>
      </c>
      <c r="M1848" s="5" t="s">
        <v>254</v>
      </c>
      <c r="N1848" s="5"/>
      <c r="O1848" s="5"/>
      <c r="P1848" s="5" t="s">
        <v>31</v>
      </c>
      <c r="Q1848" s="5" t="s">
        <v>32</v>
      </c>
      <c r="R1848" s="5" t="s">
        <v>33</v>
      </c>
      <c r="S1848" s="6" t="s">
        <v>57</v>
      </c>
      <c r="T1848" s="8">
        <v>0</v>
      </c>
      <c r="U1848" s="8">
        <v>3250000</v>
      </c>
      <c r="V1848" s="8">
        <v>0</v>
      </c>
      <c r="W1848" s="8">
        <v>3250000</v>
      </c>
      <c r="X1848" s="8">
        <v>0</v>
      </c>
      <c r="Y1848" s="8">
        <v>0</v>
      </c>
      <c r="Z1848" s="8">
        <v>3250000</v>
      </c>
      <c r="AA1848" s="8">
        <v>0</v>
      </c>
      <c r="AB1848" s="8">
        <v>0</v>
      </c>
      <c r="AC1848" s="8">
        <v>0</v>
      </c>
      <c r="AD1848" s="21">
        <v>0</v>
      </c>
    </row>
    <row r="1849" spans="1:30" ht="33.75" x14ac:dyDescent="0.25">
      <c r="A1849" s="20" t="s">
        <v>455</v>
      </c>
      <c r="B1849" s="6" t="s">
        <v>456</v>
      </c>
      <c r="C1849" s="7" t="s">
        <v>484</v>
      </c>
      <c r="D1849" s="7" t="s">
        <v>29</v>
      </c>
      <c r="E1849" s="3" t="str">
        <f>VLOOKUP(Tabla2[[#This Row],[RUBRO]],Hoja9!$B$4:$M$1963,10,0)</f>
        <v>PROTECCION</v>
      </c>
      <c r="F1849" s="7" t="str">
        <f>VLOOKUP(Tabla2[[#This Row],[RUBRO]],Hoja9!$B$4:$M$1963,11,0)</f>
        <v xml:space="preserve">DIRECCIÓN DE PROTECCIÓN </v>
      </c>
      <c r="G1849" s="7" t="str">
        <f>VLOOKUP(Tabla2[[#This Row],[RUBRO]],Hoja9!$B$4:$M$1963,12,0)</f>
        <v>Dirección de Protección</v>
      </c>
      <c r="H1849" s="5" t="s">
        <v>30</v>
      </c>
      <c r="I1849" s="5" t="s">
        <v>232</v>
      </c>
      <c r="J1849" s="5" t="s">
        <v>233</v>
      </c>
      <c r="K1849" s="5" t="s">
        <v>63</v>
      </c>
      <c r="L1849" s="5" t="s">
        <v>42</v>
      </c>
      <c r="M1849" s="5" t="s">
        <v>276</v>
      </c>
      <c r="N1849" s="5"/>
      <c r="O1849" s="5"/>
      <c r="P1849" s="5" t="s">
        <v>31</v>
      </c>
      <c r="Q1849" s="5" t="s">
        <v>32</v>
      </c>
      <c r="R1849" s="5" t="s">
        <v>33</v>
      </c>
      <c r="S1849" s="6" t="s">
        <v>485</v>
      </c>
      <c r="T1849" s="8">
        <v>0</v>
      </c>
      <c r="U1849" s="8">
        <v>50000000</v>
      </c>
      <c r="V1849" s="8">
        <v>0</v>
      </c>
      <c r="W1849" s="8">
        <v>50000000</v>
      </c>
      <c r="X1849" s="8">
        <v>0</v>
      </c>
      <c r="Y1849" s="8">
        <v>50000000</v>
      </c>
      <c r="Z1849" s="8">
        <v>0</v>
      </c>
      <c r="AA1849" s="8">
        <v>50000000</v>
      </c>
      <c r="AB1849" s="8">
        <v>50000000</v>
      </c>
      <c r="AC1849" s="8">
        <v>50000000</v>
      </c>
      <c r="AD1849" s="21">
        <v>50000000</v>
      </c>
    </row>
    <row r="1850" spans="1:30" ht="33.75" x14ac:dyDescent="0.25">
      <c r="A1850" s="20" t="s">
        <v>455</v>
      </c>
      <c r="B1850" s="6" t="s">
        <v>456</v>
      </c>
      <c r="C1850" s="7" t="s">
        <v>58</v>
      </c>
      <c r="D1850" s="7" t="s">
        <v>29</v>
      </c>
      <c r="E1850" s="3" t="str">
        <f>VLOOKUP(Tabla2[[#This Row],[RUBRO]],Hoja9!$B$4:$M$1963,10,0)</f>
        <v>PROTECCION</v>
      </c>
      <c r="F1850" s="7" t="str">
        <f>VLOOKUP(Tabla2[[#This Row],[RUBRO]],Hoja9!$B$4:$M$1963,11,0)</f>
        <v>DIRECCIÓN DE GESTIÓN HUMANA</v>
      </c>
      <c r="G1850" s="7" t="str">
        <f>VLOOKUP(Tabla2[[#This Row],[RUBRO]],Hoja9!$B$4:$M$1963,12,0)</f>
        <v>Gestión Humana - Pres. Serv</v>
      </c>
      <c r="H1850" s="5" t="s">
        <v>30</v>
      </c>
      <c r="I1850" s="5" t="s">
        <v>232</v>
      </c>
      <c r="J1850" s="5" t="s">
        <v>233</v>
      </c>
      <c r="K1850" s="5" t="s">
        <v>63</v>
      </c>
      <c r="L1850" s="5" t="s">
        <v>42</v>
      </c>
      <c r="M1850" s="5" t="s">
        <v>255</v>
      </c>
      <c r="N1850" s="5"/>
      <c r="O1850" s="5"/>
      <c r="P1850" s="5" t="s">
        <v>31</v>
      </c>
      <c r="Q1850" s="5" t="s">
        <v>32</v>
      </c>
      <c r="R1850" s="5" t="s">
        <v>33</v>
      </c>
      <c r="S1850" s="6" t="s">
        <v>59</v>
      </c>
      <c r="T1850" s="8">
        <v>737988844</v>
      </c>
      <c r="U1850" s="8">
        <v>305483658</v>
      </c>
      <c r="V1850" s="8">
        <v>7949335</v>
      </c>
      <c r="W1850" s="8">
        <v>1035523167</v>
      </c>
      <c r="X1850" s="8">
        <v>0</v>
      </c>
      <c r="Y1850" s="8">
        <v>1028864534</v>
      </c>
      <c r="Z1850" s="8">
        <v>6658633</v>
      </c>
      <c r="AA1850" s="8">
        <v>990327534</v>
      </c>
      <c r="AB1850" s="8">
        <v>675528500</v>
      </c>
      <c r="AC1850" s="8">
        <v>675528500</v>
      </c>
      <c r="AD1850" s="21">
        <v>675528500</v>
      </c>
    </row>
    <row r="1851" spans="1:30" ht="33.75" x14ac:dyDescent="0.25">
      <c r="A1851" s="20" t="s">
        <v>455</v>
      </c>
      <c r="B1851" s="6" t="s">
        <v>456</v>
      </c>
      <c r="C1851" s="7" t="s">
        <v>256</v>
      </c>
      <c r="D1851" s="7" t="s">
        <v>29</v>
      </c>
      <c r="E1851" s="3" t="str">
        <f>VLOOKUP(Tabla2[[#This Row],[RUBRO]],Hoja9!$B$4:$M$1963,10,0)</f>
        <v>PROTECCION</v>
      </c>
      <c r="F1851" s="7" t="str">
        <f>VLOOKUP(Tabla2[[#This Row],[RUBRO]],Hoja9!$B$4:$M$1963,11,0)</f>
        <v>DIRECCIÓN DE GESTIÓN HUMANA</v>
      </c>
      <c r="G1851" s="7" t="str">
        <f>VLOOKUP(Tabla2[[#This Row],[RUBRO]],Hoja9!$B$4:$M$1963,12,0)</f>
        <v>Gestión Humana- Viáticos</v>
      </c>
      <c r="H1851" s="5" t="s">
        <v>30</v>
      </c>
      <c r="I1851" s="5" t="s">
        <v>232</v>
      </c>
      <c r="J1851" s="5" t="s">
        <v>233</v>
      </c>
      <c r="K1851" s="5" t="s">
        <v>63</v>
      </c>
      <c r="L1851" s="5" t="s">
        <v>42</v>
      </c>
      <c r="M1851" s="5" t="s">
        <v>257</v>
      </c>
      <c r="N1851" s="5"/>
      <c r="O1851" s="5"/>
      <c r="P1851" s="5" t="s">
        <v>31</v>
      </c>
      <c r="Q1851" s="5" t="s">
        <v>32</v>
      </c>
      <c r="R1851" s="5" t="s">
        <v>33</v>
      </c>
      <c r="S1851" s="6" t="s">
        <v>249</v>
      </c>
      <c r="T1851" s="8">
        <v>150209000</v>
      </c>
      <c r="U1851" s="8">
        <v>133000000</v>
      </c>
      <c r="V1851" s="8">
        <v>0</v>
      </c>
      <c r="W1851" s="8">
        <v>283209000</v>
      </c>
      <c r="X1851" s="8">
        <v>0</v>
      </c>
      <c r="Y1851" s="8">
        <v>155541877</v>
      </c>
      <c r="Z1851" s="8">
        <v>127667123</v>
      </c>
      <c r="AA1851" s="8">
        <v>153099157</v>
      </c>
      <c r="AB1851" s="8">
        <v>111622658</v>
      </c>
      <c r="AC1851" s="8">
        <v>111622658</v>
      </c>
      <c r="AD1851" s="21">
        <v>111622658</v>
      </c>
    </row>
    <row r="1852" spans="1:30" ht="33.75" x14ac:dyDescent="0.25">
      <c r="A1852" s="20" t="s">
        <v>455</v>
      </c>
      <c r="B1852" s="6" t="s">
        <v>456</v>
      </c>
      <c r="C1852" s="7" t="s">
        <v>387</v>
      </c>
      <c r="D1852" s="7" t="s">
        <v>29</v>
      </c>
      <c r="E1852" s="3" t="str">
        <f>VLOOKUP(Tabla2[[#This Row],[RUBRO]],Hoja9!$B$4:$M$1963,10,0)</f>
        <v>PROTECCION</v>
      </c>
      <c r="F1852" s="7" t="str">
        <f>VLOOKUP(Tabla2[[#This Row],[RUBRO]],Hoja9!$B$4:$M$1963,11,0)</f>
        <v xml:space="preserve">DIRECCIÓN DE PROTECCIÓN </v>
      </c>
      <c r="G1852" s="7" t="str">
        <f>VLOOKUP(Tabla2[[#This Row],[RUBRO]],Hoja9!$B$4:$M$1963,12,0)</f>
        <v>Dirección de Protección</v>
      </c>
      <c r="H1852" s="5" t="s">
        <v>30</v>
      </c>
      <c r="I1852" s="5" t="s">
        <v>232</v>
      </c>
      <c r="J1852" s="5" t="s">
        <v>233</v>
      </c>
      <c r="K1852" s="5" t="s">
        <v>63</v>
      </c>
      <c r="L1852" s="5" t="s">
        <v>42</v>
      </c>
      <c r="M1852" s="5" t="s">
        <v>388</v>
      </c>
      <c r="N1852" s="5"/>
      <c r="O1852" s="5"/>
      <c r="P1852" s="5" t="s">
        <v>31</v>
      </c>
      <c r="Q1852" s="5" t="s">
        <v>32</v>
      </c>
      <c r="R1852" s="5" t="s">
        <v>33</v>
      </c>
      <c r="S1852" s="6" t="s">
        <v>389</v>
      </c>
      <c r="T1852" s="8">
        <v>55843000</v>
      </c>
      <c r="U1852" s="8">
        <v>0</v>
      </c>
      <c r="V1852" s="8">
        <v>0</v>
      </c>
      <c r="W1852" s="8">
        <v>55843000</v>
      </c>
      <c r="X1852" s="8">
        <v>0</v>
      </c>
      <c r="Y1852" s="8">
        <v>55843000</v>
      </c>
      <c r="Z1852" s="8">
        <v>0</v>
      </c>
      <c r="AA1852" s="8">
        <v>27819306</v>
      </c>
      <c r="AB1852" s="8">
        <v>23656626</v>
      </c>
      <c r="AC1852" s="8">
        <v>23656626</v>
      </c>
      <c r="AD1852" s="21">
        <v>23656626</v>
      </c>
    </row>
    <row r="1853" spans="1:30" ht="33.75" x14ac:dyDescent="0.25">
      <c r="A1853" s="20" t="s">
        <v>455</v>
      </c>
      <c r="B1853" s="6" t="s">
        <v>456</v>
      </c>
      <c r="C1853" s="7" t="s">
        <v>265</v>
      </c>
      <c r="D1853" s="7" t="s">
        <v>29</v>
      </c>
      <c r="E1853" s="3" t="str">
        <f>VLOOKUP(Tabla2[[#This Row],[RUBRO]],Hoja9!$B$4:$M$1963,10,0)</f>
        <v>PROTECCION</v>
      </c>
      <c r="F1853" s="7" t="str">
        <f>VLOOKUP(Tabla2[[#This Row],[RUBRO]],Hoja9!$B$4:$M$1963,11,0)</f>
        <v xml:space="preserve">DIRECCIÓN DE PROTECCIÓN </v>
      </c>
      <c r="G1853" s="7" t="str">
        <f>VLOOKUP(Tabla2[[#This Row],[RUBRO]],Hoja9!$B$4:$M$1963,12,0)</f>
        <v>Dirección de Protección</v>
      </c>
      <c r="H1853" s="5" t="s">
        <v>30</v>
      </c>
      <c r="I1853" s="5" t="s">
        <v>232</v>
      </c>
      <c r="J1853" s="5" t="s">
        <v>233</v>
      </c>
      <c r="K1853" s="5" t="s">
        <v>63</v>
      </c>
      <c r="L1853" s="5" t="s">
        <v>42</v>
      </c>
      <c r="M1853" s="5" t="s">
        <v>266</v>
      </c>
      <c r="N1853" s="5"/>
      <c r="O1853" s="5"/>
      <c r="P1853" s="5" t="s">
        <v>31</v>
      </c>
      <c r="Q1853" s="5" t="s">
        <v>32</v>
      </c>
      <c r="R1853" s="5" t="s">
        <v>33</v>
      </c>
      <c r="S1853" s="6" t="s">
        <v>267</v>
      </c>
      <c r="T1853" s="8">
        <v>0</v>
      </c>
      <c r="U1853" s="8">
        <v>469520</v>
      </c>
      <c r="V1853" s="8">
        <v>0</v>
      </c>
      <c r="W1853" s="8">
        <v>469520</v>
      </c>
      <c r="X1853" s="8">
        <v>0</v>
      </c>
      <c r="Y1853" s="8">
        <v>469520</v>
      </c>
      <c r="Z1853" s="8">
        <v>0</v>
      </c>
      <c r="AA1853" s="8">
        <v>469520</v>
      </c>
      <c r="AB1853" s="8">
        <v>457181</v>
      </c>
      <c r="AC1853" s="8">
        <v>457181</v>
      </c>
      <c r="AD1853" s="21">
        <v>457181</v>
      </c>
    </row>
    <row r="1854" spans="1:30" ht="33.75" x14ac:dyDescent="0.25">
      <c r="A1854" s="20" t="s">
        <v>455</v>
      </c>
      <c r="B1854" s="6" t="s">
        <v>456</v>
      </c>
      <c r="C1854" s="7" t="s">
        <v>51</v>
      </c>
      <c r="D1854" s="7" t="s">
        <v>35</v>
      </c>
      <c r="E1854" s="3" t="str">
        <f>VLOOKUP(Tabla2[[#This Row],[RUBRO]],Hoja9!$B$4:$M$1963,10,0)</f>
        <v>PRIMERA INFANCIA</v>
      </c>
      <c r="F1854" s="7" t="str">
        <f>VLOOKUP(Tabla2[[#This Row],[RUBRO]],Hoja9!$B$4:$M$1963,11,0)</f>
        <v>DIRECCIÓN DE PRIMERA INFANCIA</v>
      </c>
      <c r="G1854" s="7" t="str">
        <f>VLOOKUP(Tabla2[[#This Row],[RUBRO]],Hoja9!$B$4:$M$1963,12,0)</f>
        <v>Primera Infancia</v>
      </c>
      <c r="H1854" s="5" t="s">
        <v>30</v>
      </c>
      <c r="I1854" s="5" t="s">
        <v>232</v>
      </c>
      <c r="J1854" s="5" t="s">
        <v>233</v>
      </c>
      <c r="K1854" s="5" t="s">
        <v>80</v>
      </c>
      <c r="L1854" s="5" t="s">
        <v>42</v>
      </c>
      <c r="M1854" s="5" t="s">
        <v>234</v>
      </c>
      <c r="N1854" s="5"/>
      <c r="O1854" s="5"/>
      <c r="P1854" s="5" t="s">
        <v>46</v>
      </c>
      <c r="Q1854" s="5" t="s">
        <v>65</v>
      </c>
      <c r="R1854" s="5" t="s">
        <v>33</v>
      </c>
      <c r="S1854" s="6" t="s">
        <v>52</v>
      </c>
      <c r="T1854" s="8">
        <v>0</v>
      </c>
      <c r="U1854" s="8">
        <v>42365700</v>
      </c>
      <c r="V1854" s="8">
        <v>0</v>
      </c>
      <c r="W1854" s="8">
        <v>42365700</v>
      </c>
      <c r="X1854" s="8">
        <v>0</v>
      </c>
      <c r="Y1854" s="8">
        <v>39824200</v>
      </c>
      <c r="Z1854" s="8">
        <v>2541500</v>
      </c>
      <c r="AA1854" s="8">
        <v>39824200</v>
      </c>
      <c r="AB1854" s="8">
        <v>6806800</v>
      </c>
      <c r="AC1854" s="8">
        <v>6806800</v>
      </c>
      <c r="AD1854" s="21">
        <v>6806800</v>
      </c>
    </row>
    <row r="1855" spans="1:30" ht="33.75" x14ac:dyDescent="0.25">
      <c r="A1855" s="20" t="s">
        <v>455</v>
      </c>
      <c r="B1855" s="6" t="s">
        <v>456</v>
      </c>
      <c r="C1855" s="7" t="s">
        <v>51</v>
      </c>
      <c r="D1855" s="7" t="s">
        <v>35</v>
      </c>
      <c r="E1855" s="3" t="str">
        <f>VLOOKUP(Tabla2[[#This Row],[RUBRO]],Hoja9!$B$4:$M$1963,10,0)</f>
        <v>PRIMERA INFANCIA</v>
      </c>
      <c r="F1855" s="7" t="str">
        <f>VLOOKUP(Tabla2[[#This Row],[RUBRO]],Hoja9!$B$4:$M$1963,11,0)</f>
        <v>DIRECCIÓN DE PRIMERA INFANCIA</v>
      </c>
      <c r="G1855" s="7" t="str">
        <f>VLOOKUP(Tabla2[[#This Row],[RUBRO]],Hoja9!$B$4:$M$1963,12,0)</f>
        <v>Primera Infancia</v>
      </c>
      <c r="H1855" s="5" t="s">
        <v>30</v>
      </c>
      <c r="I1855" s="5" t="s">
        <v>232</v>
      </c>
      <c r="J1855" s="5" t="s">
        <v>233</v>
      </c>
      <c r="K1855" s="5" t="s">
        <v>80</v>
      </c>
      <c r="L1855" s="5" t="s">
        <v>42</v>
      </c>
      <c r="M1855" s="5" t="s">
        <v>234</v>
      </c>
      <c r="N1855" s="5"/>
      <c r="O1855" s="5"/>
      <c r="P1855" s="5" t="s">
        <v>46</v>
      </c>
      <c r="Q1855" s="5" t="s">
        <v>47</v>
      </c>
      <c r="R1855" s="5" t="s">
        <v>33</v>
      </c>
      <c r="S1855" s="6" t="s">
        <v>52</v>
      </c>
      <c r="T1855" s="8">
        <v>31447536571</v>
      </c>
      <c r="U1855" s="8">
        <v>2079053900</v>
      </c>
      <c r="V1855" s="8">
        <v>1480329496</v>
      </c>
      <c r="W1855" s="8">
        <v>32046260975</v>
      </c>
      <c r="X1855" s="8">
        <v>0</v>
      </c>
      <c r="Y1855" s="8">
        <v>31755917407</v>
      </c>
      <c r="Z1855" s="8">
        <v>290343568</v>
      </c>
      <c r="AA1855" s="8">
        <v>31473592407</v>
      </c>
      <c r="AB1855" s="8">
        <v>15901282094</v>
      </c>
      <c r="AC1855" s="8">
        <v>15901282094</v>
      </c>
      <c r="AD1855" s="21">
        <v>15901282094</v>
      </c>
    </row>
    <row r="1856" spans="1:30" ht="33.75" x14ac:dyDescent="0.25">
      <c r="A1856" s="20" t="s">
        <v>455</v>
      </c>
      <c r="B1856" s="6" t="s">
        <v>456</v>
      </c>
      <c r="C1856" s="7" t="s">
        <v>51</v>
      </c>
      <c r="D1856" s="7" t="s">
        <v>35</v>
      </c>
      <c r="E1856" s="3" t="str">
        <f>VLOOKUP(Tabla2[[#This Row],[RUBRO]],Hoja9!$B$4:$M$1963,10,0)</f>
        <v>PRIMERA INFANCIA</v>
      </c>
      <c r="F1856" s="7" t="str">
        <f>VLOOKUP(Tabla2[[#This Row],[RUBRO]],Hoja9!$B$4:$M$1963,11,0)</f>
        <v>DIRECCIÓN DE PRIMERA INFANCIA</v>
      </c>
      <c r="G1856" s="7" t="str">
        <f>VLOOKUP(Tabla2[[#This Row],[RUBRO]],Hoja9!$B$4:$M$1963,12,0)</f>
        <v>Primera Infancia</v>
      </c>
      <c r="H1856" s="5" t="s">
        <v>30</v>
      </c>
      <c r="I1856" s="5" t="s">
        <v>232</v>
      </c>
      <c r="J1856" s="5" t="s">
        <v>233</v>
      </c>
      <c r="K1856" s="5" t="s">
        <v>80</v>
      </c>
      <c r="L1856" s="5" t="s">
        <v>42</v>
      </c>
      <c r="M1856" s="5" t="s">
        <v>234</v>
      </c>
      <c r="N1856" s="5"/>
      <c r="O1856" s="5"/>
      <c r="P1856" s="5" t="s">
        <v>31</v>
      </c>
      <c r="Q1856" s="5" t="s">
        <v>32</v>
      </c>
      <c r="R1856" s="5" t="s">
        <v>33</v>
      </c>
      <c r="S1856" s="6" t="s">
        <v>52</v>
      </c>
      <c r="T1856" s="8">
        <v>0</v>
      </c>
      <c r="U1856" s="8">
        <v>61931034</v>
      </c>
      <c r="V1856" s="8">
        <v>0</v>
      </c>
      <c r="W1856" s="8">
        <v>61931034</v>
      </c>
      <c r="X1856" s="8">
        <v>0</v>
      </c>
      <c r="Y1856" s="8">
        <v>61663635</v>
      </c>
      <c r="Z1856" s="8">
        <v>267399</v>
      </c>
      <c r="AA1856" s="8">
        <v>61663635</v>
      </c>
      <c r="AB1856" s="8">
        <v>16890282</v>
      </c>
      <c r="AC1856" s="8">
        <v>16890282</v>
      </c>
      <c r="AD1856" s="21">
        <v>16890282</v>
      </c>
    </row>
    <row r="1857" spans="1:30" ht="33.75" x14ac:dyDescent="0.25">
      <c r="A1857" s="20" t="s">
        <v>455</v>
      </c>
      <c r="B1857" s="6" t="s">
        <v>456</v>
      </c>
      <c r="C1857" s="7" t="s">
        <v>390</v>
      </c>
      <c r="D1857" s="7" t="s">
        <v>35</v>
      </c>
      <c r="E1857" s="3" t="str">
        <f>VLOOKUP(Tabla2[[#This Row],[RUBRO]],Hoja9!$B$4:$M$1963,10,0)</f>
        <v>PRIMERA INFANCIA</v>
      </c>
      <c r="F1857" s="7" t="str">
        <f>VLOOKUP(Tabla2[[#This Row],[RUBRO]],Hoja9!$B$4:$M$1963,11,0)</f>
        <v>DIRECCIÓN DE PRIMERA INFANCIA</v>
      </c>
      <c r="G1857" s="7" t="str">
        <f>VLOOKUP(Tabla2[[#This Row],[RUBRO]],Hoja9!$B$4:$M$1963,12,0)</f>
        <v>Primera Infancia</v>
      </c>
      <c r="H1857" s="5" t="s">
        <v>30</v>
      </c>
      <c r="I1857" s="5" t="s">
        <v>232</v>
      </c>
      <c r="J1857" s="5" t="s">
        <v>233</v>
      </c>
      <c r="K1857" s="5" t="s">
        <v>80</v>
      </c>
      <c r="L1857" s="5" t="s">
        <v>42</v>
      </c>
      <c r="M1857" s="5" t="s">
        <v>281</v>
      </c>
      <c r="N1857" s="5"/>
      <c r="O1857" s="5"/>
      <c r="P1857" s="5" t="s">
        <v>46</v>
      </c>
      <c r="Q1857" s="5" t="s">
        <v>47</v>
      </c>
      <c r="R1857" s="5" t="s">
        <v>33</v>
      </c>
      <c r="S1857" s="6" t="s">
        <v>391</v>
      </c>
      <c r="T1857" s="8">
        <v>1482636829</v>
      </c>
      <c r="U1857" s="8">
        <v>0</v>
      </c>
      <c r="V1857" s="8">
        <v>0</v>
      </c>
      <c r="W1857" s="8">
        <v>1482636829</v>
      </c>
      <c r="X1857" s="8">
        <v>0</v>
      </c>
      <c r="Y1857" s="8">
        <v>1477504098</v>
      </c>
      <c r="Z1857" s="8">
        <v>5132731</v>
      </c>
      <c r="AA1857" s="8">
        <v>1417527798</v>
      </c>
      <c r="AB1857" s="8">
        <v>697257469</v>
      </c>
      <c r="AC1857" s="8">
        <v>697257469</v>
      </c>
      <c r="AD1857" s="21">
        <v>697257469</v>
      </c>
    </row>
    <row r="1858" spans="1:30" ht="33.75" x14ac:dyDescent="0.25">
      <c r="A1858" s="20" t="s">
        <v>455</v>
      </c>
      <c r="B1858" s="6" t="s">
        <v>456</v>
      </c>
      <c r="C1858" s="7" t="s">
        <v>270</v>
      </c>
      <c r="D1858" s="7" t="s">
        <v>35</v>
      </c>
      <c r="E1858" s="3" t="str">
        <f>VLOOKUP(Tabla2[[#This Row],[RUBRO]],Hoja9!$B$4:$M$1963,10,0)</f>
        <v>PRIMERA INFANCIA</v>
      </c>
      <c r="F1858" s="7" t="str">
        <f>VLOOKUP(Tabla2[[#This Row],[RUBRO]],Hoja9!$B$4:$M$1963,11,0)</f>
        <v>DIRECCIÓN DE PRIMERA INFANCIA</v>
      </c>
      <c r="G1858" s="7" t="str">
        <f>VLOOKUP(Tabla2[[#This Row],[RUBRO]],Hoja9!$B$4:$M$1963,12,0)</f>
        <v>Primera Infancia</v>
      </c>
      <c r="H1858" s="5" t="s">
        <v>30</v>
      </c>
      <c r="I1858" s="5" t="s">
        <v>232</v>
      </c>
      <c r="J1858" s="5" t="s">
        <v>233</v>
      </c>
      <c r="K1858" s="5" t="s">
        <v>80</v>
      </c>
      <c r="L1858" s="5" t="s">
        <v>42</v>
      </c>
      <c r="M1858" s="5" t="s">
        <v>243</v>
      </c>
      <c r="N1858" s="5"/>
      <c r="O1858" s="5"/>
      <c r="P1858" s="5" t="s">
        <v>46</v>
      </c>
      <c r="Q1858" s="5" t="s">
        <v>47</v>
      </c>
      <c r="R1858" s="5" t="s">
        <v>33</v>
      </c>
      <c r="S1858" s="6" t="s">
        <v>271</v>
      </c>
      <c r="T1858" s="8">
        <v>0</v>
      </c>
      <c r="U1858" s="8">
        <v>1517308316</v>
      </c>
      <c r="V1858" s="8">
        <v>0</v>
      </c>
      <c r="W1858" s="8">
        <v>1517308316</v>
      </c>
      <c r="X1858" s="8">
        <v>0</v>
      </c>
      <c r="Y1858" s="8">
        <v>1477456536</v>
      </c>
      <c r="Z1858" s="8">
        <v>39851780</v>
      </c>
      <c r="AA1858" s="8">
        <v>1380982796</v>
      </c>
      <c r="AB1858" s="8">
        <v>13489680</v>
      </c>
      <c r="AC1858" s="8">
        <v>13489680</v>
      </c>
      <c r="AD1858" s="21">
        <v>13489680</v>
      </c>
    </row>
    <row r="1859" spans="1:30" ht="33.75" x14ac:dyDescent="0.25">
      <c r="A1859" s="20" t="s">
        <v>455</v>
      </c>
      <c r="B1859" s="6" t="s">
        <v>456</v>
      </c>
      <c r="C1859" s="7" t="s">
        <v>274</v>
      </c>
      <c r="D1859" s="7" t="s">
        <v>35</v>
      </c>
      <c r="E1859" s="3" t="str">
        <f>VLOOKUP(Tabla2[[#This Row],[RUBRO]],Hoja9!$B$4:$M$1963,10,0)</f>
        <v>PRIMERA INFANCIA</v>
      </c>
      <c r="F1859" s="7" t="str">
        <f>VLOOKUP(Tabla2[[#This Row],[RUBRO]],Hoja9!$B$4:$M$1963,11,0)</f>
        <v>DIRECCIÓN DE GESTIÓN HUMANA</v>
      </c>
      <c r="G1859" s="7" t="str">
        <f>VLOOKUP(Tabla2[[#This Row],[RUBRO]],Hoja9!$B$4:$M$1963,12,0)</f>
        <v>Gestión Humana - Pres. Serv</v>
      </c>
      <c r="H1859" s="5" t="s">
        <v>30</v>
      </c>
      <c r="I1859" s="5" t="s">
        <v>232</v>
      </c>
      <c r="J1859" s="5" t="s">
        <v>233</v>
      </c>
      <c r="K1859" s="5" t="s">
        <v>80</v>
      </c>
      <c r="L1859" s="5" t="s">
        <v>42</v>
      </c>
      <c r="M1859" s="5" t="s">
        <v>254</v>
      </c>
      <c r="N1859" s="5"/>
      <c r="O1859" s="5"/>
      <c r="P1859" s="5" t="s">
        <v>31</v>
      </c>
      <c r="Q1859" s="5" t="s">
        <v>32</v>
      </c>
      <c r="R1859" s="5" t="s">
        <v>33</v>
      </c>
      <c r="S1859" s="6" t="s">
        <v>59</v>
      </c>
      <c r="T1859" s="8">
        <v>0</v>
      </c>
      <c r="U1859" s="8">
        <v>296380000</v>
      </c>
      <c r="V1859" s="8">
        <v>9551334</v>
      </c>
      <c r="W1859" s="8">
        <v>286828666</v>
      </c>
      <c r="X1859" s="8">
        <v>0</v>
      </c>
      <c r="Y1859" s="8">
        <v>286828666</v>
      </c>
      <c r="Z1859" s="8">
        <v>0</v>
      </c>
      <c r="AA1859" s="8">
        <v>286828666</v>
      </c>
      <c r="AB1859" s="8">
        <v>118787333</v>
      </c>
      <c r="AC1859" s="8">
        <v>118787333</v>
      </c>
      <c r="AD1859" s="21">
        <v>118787333</v>
      </c>
    </row>
    <row r="1860" spans="1:30" ht="33.75" x14ac:dyDescent="0.25">
      <c r="A1860" s="20" t="s">
        <v>455</v>
      </c>
      <c r="B1860" s="6" t="s">
        <v>456</v>
      </c>
      <c r="C1860" s="7" t="s">
        <v>275</v>
      </c>
      <c r="D1860" s="7" t="s">
        <v>35</v>
      </c>
      <c r="E1860" s="3" t="str">
        <f>VLOOKUP(Tabla2[[#This Row],[RUBRO]],Hoja9!$B$4:$M$1963,10,0)</f>
        <v>PRIMERA INFANCIA</v>
      </c>
      <c r="F1860" s="7" t="str">
        <f>VLOOKUP(Tabla2[[#This Row],[RUBRO]],Hoja9!$B$4:$M$1963,11,0)</f>
        <v>DIRECCIÓN DE GESTIÓN HUMANA</v>
      </c>
      <c r="G1860" s="7" t="str">
        <f>VLOOKUP(Tabla2[[#This Row],[RUBRO]],Hoja9!$B$4:$M$1963,12,0)</f>
        <v>Gestión Humana- Viáticos</v>
      </c>
      <c r="H1860" s="5" t="s">
        <v>30</v>
      </c>
      <c r="I1860" s="5" t="s">
        <v>232</v>
      </c>
      <c r="J1860" s="5" t="s">
        <v>233</v>
      </c>
      <c r="K1860" s="5" t="s">
        <v>80</v>
      </c>
      <c r="L1860" s="5" t="s">
        <v>42</v>
      </c>
      <c r="M1860" s="5" t="s">
        <v>276</v>
      </c>
      <c r="N1860" s="5"/>
      <c r="O1860" s="5"/>
      <c r="P1860" s="5" t="s">
        <v>31</v>
      </c>
      <c r="Q1860" s="5" t="s">
        <v>32</v>
      </c>
      <c r="R1860" s="5" t="s">
        <v>33</v>
      </c>
      <c r="S1860" s="6" t="s">
        <v>249</v>
      </c>
      <c r="T1860" s="8">
        <v>5200000</v>
      </c>
      <c r="U1860" s="8">
        <v>75550864</v>
      </c>
      <c r="V1860" s="8">
        <v>0</v>
      </c>
      <c r="W1860" s="8">
        <v>80750864</v>
      </c>
      <c r="X1860" s="8">
        <v>0</v>
      </c>
      <c r="Y1860" s="8">
        <v>53216494</v>
      </c>
      <c r="Z1860" s="8">
        <v>27534370</v>
      </c>
      <c r="AA1860" s="8">
        <v>51691671</v>
      </c>
      <c r="AB1860" s="8">
        <v>37598778</v>
      </c>
      <c r="AC1860" s="8">
        <v>37598778</v>
      </c>
      <c r="AD1860" s="21">
        <v>37598778</v>
      </c>
    </row>
    <row r="1861" spans="1:30" ht="33.75" x14ac:dyDescent="0.25">
      <c r="A1861" s="20" t="s">
        <v>455</v>
      </c>
      <c r="B1861" s="6" t="s">
        <v>456</v>
      </c>
      <c r="C1861" s="7" t="s">
        <v>277</v>
      </c>
      <c r="D1861" s="7" t="s">
        <v>35</v>
      </c>
      <c r="E1861" s="3" t="str">
        <f>VLOOKUP(Tabla2[[#This Row],[RUBRO]],Hoja9!$B$4:$M$1963,10,0)</f>
        <v>PRIMERA INFANCIA</v>
      </c>
      <c r="F1861" s="7" t="str">
        <f>VLOOKUP(Tabla2[[#This Row],[RUBRO]],Hoja9!$B$4:$M$1963,11,0)</f>
        <v>DIRECCIÓN DE PRIMERA INFANCIA</v>
      </c>
      <c r="G1861" s="7" t="str">
        <f>VLOOKUP(Tabla2[[#This Row],[RUBRO]],Hoja9!$B$4:$M$1963,12,0)</f>
        <v>Primera Infancia</v>
      </c>
      <c r="H1861" s="5" t="s">
        <v>30</v>
      </c>
      <c r="I1861" s="5" t="s">
        <v>232</v>
      </c>
      <c r="J1861" s="5" t="s">
        <v>233</v>
      </c>
      <c r="K1861" s="5" t="s">
        <v>80</v>
      </c>
      <c r="L1861" s="5" t="s">
        <v>42</v>
      </c>
      <c r="M1861" s="5" t="s">
        <v>266</v>
      </c>
      <c r="N1861" s="5"/>
      <c r="O1861" s="5"/>
      <c r="P1861" s="5" t="s">
        <v>31</v>
      </c>
      <c r="Q1861" s="5" t="s">
        <v>32</v>
      </c>
      <c r="R1861" s="5" t="s">
        <v>33</v>
      </c>
      <c r="S1861" s="6" t="s">
        <v>267</v>
      </c>
      <c r="T1861" s="8">
        <v>0</v>
      </c>
      <c r="U1861" s="8">
        <v>11855</v>
      </c>
      <c r="V1861" s="8">
        <v>0</v>
      </c>
      <c r="W1861" s="8">
        <v>11855</v>
      </c>
      <c r="X1861" s="8">
        <v>0</v>
      </c>
      <c r="Y1861" s="8">
        <v>11855</v>
      </c>
      <c r="Z1861" s="8">
        <v>0</v>
      </c>
      <c r="AA1861" s="8">
        <v>11855</v>
      </c>
      <c r="AB1861" s="8">
        <v>2321</v>
      </c>
      <c r="AC1861" s="8">
        <v>2321</v>
      </c>
      <c r="AD1861" s="21">
        <v>2321</v>
      </c>
    </row>
    <row r="1862" spans="1:30" ht="56.25" x14ac:dyDescent="0.25">
      <c r="A1862" s="20" t="s">
        <v>455</v>
      </c>
      <c r="B1862" s="6" t="s">
        <v>456</v>
      </c>
      <c r="C1862" s="7" t="s">
        <v>278</v>
      </c>
      <c r="D1862" s="7" t="s">
        <v>507</v>
      </c>
      <c r="E1862" s="3" t="str">
        <f>VLOOKUP(Tabla2[[#This Row],[RUBRO]],Hoja9!$B$4:$M$1963,10,0)</f>
        <v>FAMILIA</v>
      </c>
      <c r="F1862" s="7" t="str">
        <f>VLOOKUP(Tabla2[[#This Row],[RUBRO]],Hoja9!$B$4:$M$1963,11,0)</f>
        <v>DIRECCIÓN DE FAMILIAS Y COMUNIDADES</v>
      </c>
      <c r="G1862" s="7" t="str">
        <f>VLOOKUP(Tabla2[[#This Row],[RUBRO]],Hoja9!$B$4:$M$1963,12,0)</f>
        <v>Familia</v>
      </c>
      <c r="H1862" s="5" t="s">
        <v>30</v>
      </c>
      <c r="I1862" s="5" t="s">
        <v>232</v>
      </c>
      <c r="J1862" s="5" t="s">
        <v>233</v>
      </c>
      <c r="K1862" s="5" t="s">
        <v>64</v>
      </c>
      <c r="L1862" s="5" t="s">
        <v>42</v>
      </c>
      <c r="M1862" s="5" t="s">
        <v>234</v>
      </c>
      <c r="N1862" s="5"/>
      <c r="O1862" s="5"/>
      <c r="P1862" s="5" t="s">
        <v>31</v>
      </c>
      <c r="Q1862" s="5" t="s">
        <v>32</v>
      </c>
      <c r="R1862" s="5" t="s">
        <v>33</v>
      </c>
      <c r="S1862" s="6" t="s">
        <v>279</v>
      </c>
      <c r="T1862" s="8">
        <v>1013817600</v>
      </c>
      <c r="U1862" s="8">
        <v>369485400</v>
      </c>
      <c r="V1862" s="8">
        <v>0</v>
      </c>
      <c r="W1862" s="8">
        <v>1383303000</v>
      </c>
      <c r="X1862" s="8">
        <v>0</v>
      </c>
      <c r="Y1862" s="8">
        <v>1383303000</v>
      </c>
      <c r="Z1862" s="8">
        <v>0</v>
      </c>
      <c r="AA1862" s="8">
        <v>1383303000</v>
      </c>
      <c r="AB1862" s="8">
        <v>304145280</v>
      </c>
      <c r="AC1862" s="8">
        <v>304145280</v>
      </c>
      <c r="AD1862" s="21">
        <v>304145280</v>
      </c>
    </row>
    <row r="1863" spans="1:30" ht="56.25" x14ac:dyDescent="0.25">
      <c r="A1863" s="20" t="s">
        <v>455</v>
      </c>
      <c r="B1863" s="6" t="s">
        <v>456</v>
      </c>
      <c r="C1863" s="7" t="s">
        <v>280</v>
      </c>
      <c r="D1863" s="7" t="s">
        <v>507</v>
      </c>
      <c r="E1863" s="3" t="str">
        <f>VLOOKUP(Tabla2[[#This Row],[RUBRO]],Hoja9!$B$4:$M$1963,10,0)</f>
        <v>FAMILIA</v>
      </c>
      <c r="F1863" s="7" t="str">
        <f>VLOOKUP(Tabla2[[#This Row],[RUBRO]],Hoja9!$B$4:$M$1963,11,0)</f>
        <v>DIRECCIÓN DE FAMILIAS Y COMUNIDADES</v>
      </c>
      <c r="G1863" s="7" t="str">
        <f>VLOOKUP(Tabla2[[#This Row],[RUBRO]],Hoja9!$B$4:$M$1963,12,0)</f>
        <v>Familia</v>
      </c>
      <c r="H1863" s="5" t="s">
        <v>30</v>
      </c>
      <c r="I1863" s="5" t="s">
        <v>232</v>
      </c>
      <c r="J1863" s="5" t="s">
        <v>233</v>
      </c>
      <c r="K1863" s="5" t="s">
        <v>64</v>
      </c>
      <c r="L1863" s="5" t="s">
        <v>42</v>
      </c>
      <c r="M1863" s="5" t="s">
        <v>281</v>
      </c>
      <c r="N1863" s="5"/>
      <c r="O1863" s="5"/>
      <c r="P1863" s="5" t="s">
        <v>31</v>
      </c>
      <c r="Q1863" s="5" t="s">
        <v>32</v>
      </c>
      <c r="R1863" s="5" t="s">
        <v>33</v>
      </c>
      <c r="S1863" s="6" t="s">
        <v>282</v>
      </c>
      <c r="T1863" s="8">
        <v>653354933</v>
      </c>
      <c r="U1863" s="8">
        <v>904523800</v>
      </c>
      <c r="V1863" s="8">
        <v>0</v>
      </c>
      <c r="W1863" s="8">
        <v>1557878733</v>
      </c>
      <c r="X1863" s="8">
        <v>0</v>
      </c>
      <c r="Y1863" s="8">
        <v>1557878733</v>
      </c>
      <c r="Z1863" s="8">
        <v>0</v>
      </c>
      <c r="AA1863" s="8">
        <v>1557878733</v>
      </c>
      <c r="AB1863" s="8">
        <v>498795820</v>
      </c>
      <c r="AC1863" s="8">
        <v>498795820</v>
      </c>
      <c r="AD1863" s="21">
        <v>498795820</v>
      </c>
    </row>
    <row r="1864" spans="1:30" ht="33.75" x14ac:dyDescent="0.25">
      <c r="A1864" s="20" t="s">
        <v>455</v>
      </c>
      <c r="B1864" s="6" t="s">
        <v>456</v>
      </c>
      <c r="C1864" s="7" t="s">
        <v>285</v>
      </c>
      <c r="D1864" s="7" t="s">
        <v>507</v>
      </c>
      <c r="E1864" s="3" t="str">
        <f>VLOOKUP(Tabla2[[#This Row],[RUBRO]],Hoja9!$B$4:$M$1963,10,0)</f>
        <v>FAMILIA</v>
      </c>
      <c r="F1864" s="7" t="str">
        <f>VLOOKUP(Tabla2[[#This Row],[RUBRO]],Hoja9!$B$4:$M$1963,11,0)</f>
        <v>DIRECCIÓN DE GESTIÓN HUMANA</v>
      </c>
      <c r="G1864" s="7" t="str">
        <f>VLOOKUP(Tabla2[[#This Row],[RUBRO]],Hoja9!$B$4:$M$1963,12,0)</f>
        <v>Gestión Humana - Pres. Serv</v>
      </c>
      <c r="H1864" s="5" t="s">
        <v>30</v>
      </c>
      <c r="I1864" s="5" t="s">
        <v>232</v>
      </c>
      <c r="J1864" s="5" t="s">
        <v>233</v>
      </c>
      <c r="K1864" s="5" t="s">
        <v>64</v>
      </c>
      <c r="L1864" s="5" t="s">
        <v>42</v>
      </c>
      <c r="M1864" s="5" t="s">
        <v>243</v>
      </c>
      <c r="N1864" s="5"/>
      <c r="O1864" s="5"/>
      <c r="P1864" s="5" t="s">
        <v>31</v>
      </c>
      <c r="Q1864" s="5" t="s">
        <v>32</v>
      </c>
      <c r="R1864" s="5" t="s">
        <v>33</v>
      </c>
      <c r="S1864" s="6" t="s">
        <v>59</v>
      </c>
      <c r="T1864" s="8">
        <v>32791000</v>
      </c>
      <c r="U1864" s="8">
        <v>1490500</v>
      </c>
      <c r="V1864" s="8">
        <v>0</v>
      </c>
      <c r="W1864" s="8">
        <v>34281500</v>
      </c>
      <c r="X1864" s="8">
        <v>0</v>
      </c>
      <c r="Y1864" s="8">
        <v>32791000</v>
      </c>
      <c r="Z1864" s="8">
        <v>1490500</v>
      </c>
      <c r="AA1864" s="8">
        <v>32791000</v>
      </c>
      <c r="AB1864" s="8">
        <v>15302467</v>
      </c>
      <c r="AC1864" s="8">
        <v>15302467</v>
      </c>
      <c r="AD1864" s="21">
        <v>15302467</v>
      </c>
    </row>
    <row r="1865" spans="1:30" ht="33.75" x14ac:dyDescent="0.25">
      <c r="A1865" s="20" t="s">
        <v>455</v>
      </c>
      <c r="B1865" s="6" t="s">
        <v>456</v>
      </c>
      <c r="C1865" s="7" t="s">
        <v>286</v>
      </c>
      <c r="D1865" s="7" t="s">
        <v>507</v>
      </c>
      <c r="E1865" s="3" t="str">
        <f>VLOOKUP(Tabla2[[#This Row],[RUBRO]],Hoja9!$B$4:$M$1963,10,0)</f>
        <v>FAMILIA</v>
      </c>
      <c r="F1865" s="7" t="str">
        <f>VLOOKUP(Tabla2[[#This Row],[RUBRO]],Hoja9!$B$4:$M$1963,11,0)</f>
        <v>DIRECCIÓN DE GESTIÓN HUMANA</v>
      </c>
      <c r="G1865" s="7" t="str">
        <f>VLOOKUP(Tabla2[[#This Row],[RUBRO]],Hoja9!$B$4:$M$1963,12,0)</f>
        <v>Gestión Humana- Viáticos</v>
      </c>
      <c r="H1865" s="5" t="s">
        <v>30</v>
      </c>
      <c r="I1865" s="5" t="s">
        <v>232</v>
      </c>
      <c r="J1865" s="5" t="s">
        <v>233</v>
      </c>
      <c r="K1865" s="5" t="s">
        <v>64</v>
      </c>
      <c r="L1865" s="5" t="s">
        <v>42</v>
      </c>
      <c r="M1865" s="5" t="s">
        <v>246</v>
      </c>
      <c r="N1865" s="5"/>
      <c r="O1865" s="5"/>
      <c r="P1865" s="5" t="s">
        <v>31</v>
      </c>
      <c r="Q1865" s="5" t="s">
        <v>32</v>
      </c>
      <c r="R1865" s="5" t="s">
        <v>33</v>
      </c>
      <c r="S1865" s="6" t="s">
        <v>249</v>
      </c>
      <c r="T1865" s="8">
        <v>18205872</v>
      </c>
      <c r="U1865" s="8">
        <v>8000000</v>
      </c>
      <c r="V1865" s="8">
        <v>0</v>
      </c>
      <c r="W1865" s="8">
        <v>26205872</v>
      </c>
      <c r="X1865" s="8">
        <v>0</v>
      </c>
      <c r="Y1865" s="8">
        <v>18139443</v>
      </c>
      <c r="Z1865" s="8">
        <v>8066429</v>
      </c>
      <c r="AA1865" s="8">
        <v>17775923</v>
      </c>
      <c r="AB1865" s="8">
        <v>16348702</v>
      </c>
      <c r="AC1865" s="8">
        <v>16348702</v>
      </c>
      <c r="AD1865" s="21">
        <v>16348702</v>
      </c>
    </row>
    <row r="1866" spans="1:30" ht="56.25" x14ac:dyDescent="0.25">
      <c r="A1866" s="20" t="s">
        <v>455</v>
      </c>
      <c r="B1866" s="6" t="s">
        <v>456</v>
      </c>
      <c r="C1866" s="7" t="s">
        <v>478</v>
      </c>
      <c r="D1866" s="7" t="s">
        <v>507</v>
      </c>
      <c r="E1866" s="3" t="str">
        <f>VLOOKUP(Tabla2[[#This Row],[RUBRO]],Hoja9!$B$4:$M$1963,10,0)</f>
        <v>FAMILIA</v>
      </c>
      <c r="F1866" s="7" t="str">
        <f>VLOOKUP(Tabla2[[#This Row],[RUBRO]],Hoja9!$B$4:$M$1963,11,0)</f>
        <v>DIRECCIÓN DE FAMILIAS Y COMUNIDADES</v>
      </c>
      <c r="G1866" s="7" t="str">
        <f>VLOOKUP(Tabla2[[#This Row],[RUBRO]],Hoja9!$B$4:$M$1963,12,0)</f>
        <v>Familia</v>
      </c>
      <c r="H1866" s="5" t="s">
        <v>30</v>
      </c>
      <c r="I1866" s="5" t="s">
        <v>232</v>
      </c>
      <c r="J1866" s="5" t="s">
        <v>233</v>
      </c>
      <c r="K1866" s="5" t="s">
        <v>64</v>
      </c>
      <c r="L1866" s="5" t="s">
        <v>42</v>
      </c>
      <c r="M1866" s="5" t="s">
        <v>266</v>
      </c>
      <c r="N1866" s="5"/>
      <c r="O1866" s="5"/>
      <c r="P1866" s="5" t="s">
        <v>31</v>
      </c>
      <c r="Q1866" s="5" t="s">
        <v>32</v>
      </c>
      <c r="R1866" s="5" t="s">
        <v>33</v>
      </c>
      <c r="S1866" s="6" t="s">
        <v>267</v>
      </c>
      <c r="T1866" s="8">
        <v>4984</v>
      </c>
      <c r="U1866" s="8">
        <v>0</v>
      </c>
      <c r="V1866" s="8">
        <v>0</v>
      </c>
      <c r="W1866" s="8">
        <v>4984</v>
      </c>
      <c r="X1866" s="8">
        <v>0</v>
      </c>
      <c r="Y1866" s="8">
        <v>4984</v>
      </c>
      <c r="Z1866" s="8">
        <v>0</v>
      </c>
      <c r="AA1866" s="8">
        <v>4984</v>
      </c>
      <c r="AB1866" s="8">
        <v>119</v>
      </c>
      <c r="AC1866" s="8">
        <v>119</v>
      </c>
      <c r="AD1866" s="21">
        <v>119</v>
      </c>
    </row>
    <row r="1867" spans="1:30" ht="45" x14ac:dyDescent="0.25">
      <c r="A1867" s="20" t="s">
        <v>455</v>
      </c>
      <c r="B1867" s="6" t="s">
        <v>456</v>
      </c>
      <c r="C1867" s="7" t="s">
        <v>392</v>
      </c>
      <c r="D1867" s="7" t="s">
        <v>512</v>
      </c>
      <c r="E1867" s="3" t="str">
        <f>VLOOKUP(Tabla2[[#This Row],[RUBRO]],Hoja9!$B$4:$M$1963,10,0)</f>
        <v>GENERACIONES</v>
      </c>
      <c r="F1867" s="7" t="str">
        <f>VLOOKUP(Tabla2[[#This Row],[RUBRO]],Hoja9!$B$4:$M$1963,11,0)</f>
        <v>DIRECCIÓN DE NIÑEZ Y ADOLESCENCIA</v>
      </c>
      <c r="G1867" s="7" t="str">
        <f>VLOOKUP(Tabla2[[#This Row],[RUBRO]],Hoja9!$B$4:$M$1963,12,0)</f>
        <v>Niñez y adolescencia</v>
      </c>
      <c r="H1867" s="5" t="s">
        <v>30</v>
      </c>
      <c r="I1867" s="5" t="s">
        <v>232</v>
      </c>
      <c r="J1867" s="5" t="s">
        <v>233</v>
      </c>
      <c r="K1867" s="5" t="s">
        <v>68</v>
      </c>
      <c r="L1867" s="5" t="s">
        <v>42</v>
      </c>
      <c r="M1867" s="5" t="s">
        <v>234</v>
      </c>
      <c r="N1867" s="5"/>
      <c r="O1867" s="5"/>
      <c r="P1867" s="5" t="s">
        <v>31</v>
      </c>
      <c r="Q1867" s="5" t="s">
        <v>32</v>
      </c>
      <c r="R1867" s="5" t="s">
        <v>33</v>
      </c>
      <c r="S1867" s="6" t="s">
        <v>393</v>
      </c>
      <c r="T1867" s="8">
        <v>1539453095</v>
      </c>
      <c r="U1867" s="8">
        <v>0</v>
      </c>
      <c r="V1867" s="8">
        <v>35718970</v>
      </c>
      <c r="W1867" s="8">
        <v>1503734125</v>
      </c>
      <c r="X1867" s="8">
        <v>0</v>
      </c>
      <c r="Y1867" s="8">
        <v>1503734125</v>
      </c>
      <c r="Z1867" s="8">
        <v>0</v>
      </c>
      <c r="AA1867" s="8">
        <v>1502586545</v>
      </c>
      <c r="AB1867" s="8">
        <v>110762780</v>
      </c>
      <c r="AC1867" s="8">
        <v>110762780</v>
      </c>
      <c r="AD1867" s="21">
        <v>110762780</v>
      </c>
    </row>
    <row r="1868" spans="1:30" ht="45" x14ac:dyDescent="0.25">
      <c r="A1868" s="20" t="s">
        <v>455</v>
      </c>
      <c r="B1868" s="6" t="s">
        <v>456</v>
      </c>
      <c r="C1868" s="7" t="s">
        <v>394</v>
      </c>
      <c r="D1868" s="7" t="s">
        <v>512</v>
      </c>
      <c r="E1868" s="3" t="str">
        <f>VLOOKUP(Tabla2[[#This Row],[RUBRO]],Hoja9!$B$4:$M$1963,10,0)</f>
        <v>GENERACIONES</v>
      </c>
      <c r="F1868" s="7" t="str">
        <f>VLOOKUP(Tabla2[[#This Row],[RUBRO]],Hoja9!$B$4:$M$1963,11,0)</f>
        <v>DIRECCIÓN DE NIÑEZ Y ADOLESCENCIA</v>
      </c>
      <c r="G1868" s="7" t="str">
        <f>VLOOKUP(Tabla2[[#This Row],[RUBRO]],Hoja9!$B$4:$M$1963,12,0)</f>
        <v>Niñez y adolescencia</v>
      </c>
      <c r="H1868" s="5" t="s">
        <v>30</v>
      </c>
      <c r="I1868" s="5" t="s">
        <v>232</v>
      </c>
      <c r="J1868" s="5" t="s">
        <v>233</v>
      </c>
      <c r="K1868" s="5" t="s">
        <v>68</v>
      </c>
      <c r="L1868" s="5" t="s">
        <v>42</v>
      </c>
      <c r="M1868" s="5" t="s">
        <v>281</v>
      </c>
      <c r="N1868" s="5"/>
      <c r="O1868" s="5"/>
      <c r="P1868" s="5" t="s">
        <v>31</v>
      </c>
      <c r="Q1868" s="5" t="s">
        <v>32</v>
      </c>
      <c r="R1868" s="5" t="s">
        <v>33</v>
      </c>
      <c r="S1868" s="6" t="s">
        <v>395</v>
      </c>
      <c r="T1868" s="8">
        <v>900366905</v>
      </c>
      <c r="U1868" s="8">
        <v>0</v>
      </c>
      <c r="V1868" s="8">
        <v>66103900</v>
      </c>
      <c r="W1868" s="8">
        <v>834263005</v>
      </c>
      <c r="X1868" s="8">
        <v>0</v>
      </c>
      <c r="Y1868" s="8">
        <v>834263005</v>
      </c>
      <c r="Z1868" s="8">
        <v>0</v>
      </c>
      <c r="AA1868" s="8">
        <v>834263005</v>
      </c>
      <c r="AB1868" s="8">
        <v>181027037</v>
      </c>
      <c r="AC1868" s="8">
        <v>181027037</v>
      </c>
      <c r="AD1868" s="21">
        <v>181027037</v>
      </c>
    </row>
    <row r="1869" spans="1:30" ht="45" x14ac:dyDescent="0.25">
      <c r="A1869" s="20" t="s">
        <v>455</v>
      </c>
      <c r="B1869" s="6" t="s">
        <v>456</v>
      </c>
      <c r="C1869" s="7" t="s">
        <v>291</v>
      </c>
      <c r="D1869" s="7" t="s">
        <v>512</v>
      </c>
      <c r="E1869" s="3" t="str">
        <f>VLOOKUP(Tabla2[[#This Row],[RUBRO]],Hoja9!$B$4:$M$1963,10,0)</f>
        <v>GENERACIONES</v>
      </c>
      <c r="F1869" s="7" t="str">
        <f>VLOOKUP(Tabla2[[#This Row],[RUBRO]],Hoja9!$B$4:$M$1963,11,0)</f>
        <v>DIRECCIÓN DE NIÑEZ Y ADOLESCENCIA</v>
      </c>
      <c r="G1869" s="7" t="str">
        <f>VLOOKUP(Tabla2[[#This Row],[RUBRO]],Hoja9!$B$4:$M$1963,12,0)</f>
        <v>Niñez y adolescencia</v>
      </c>
      <c r="H1869" s="5" t="s">
        <v>30</v>
      </c>
      <c r="I1869" s="5" t="s">
        <v>232</v>
      </c>
      <c r="J1869" s="5" t="s">
        <v>233</v>
      </c>
      <c r="K1869" s="5" t="s">
        <v>68</v>
      </c>
      <c r="L1869" s="5" t="s">
        <v>42</v>
      </c>
      <c r="M1869" s="5" t="s">
        <v>243</v>
      </c>
      <c r="N1869" s="5"/>
      <c r="O1869" s="5"/>
      <c r="P1869" s="5" t="s">
        <v>31</v>
      </c>
      <c r="Q1869" s="5" t="s">
        <v>32</v>
      </c>
      <c r="R1869" s="5" t="s">
        <v>33</v>
      </c>
      <c r="S1869" s="6" t="s">
        <v>292</v>
      </c>
      <c r="T1869" s="8">
        <v>0</v>
      </c>
      <c r="U1869" s="8">
        <v>369485400</v>
      </c>
      <c r="V1869" s="8">
        <v>0</v>
      </c>
      <c r="W1869" s="8">
        <v>369485400</v>
      </c>
      <c r="X1869" s="8">
        <v>0</v>
      </c>
      <c r="Y1869" s="8">
        <v>369485400</v>
      </c>
      <c r="Z1869" s="8">
        <v>0</v>
      </c>
      <c r="AA1869" s="8">
        <v>369485400</v>
      </c>
      <c r="AB1869" s="8">
        <v>0</v>
      </c>
      <c r="AC1869" s="8">
        <v>0</v>
      </c>
      <c r="AD1869" s="21">
        <v>0</v>
      </c>
    </row>
    <row r="1870" spans="1:30" ht="33.75" x14ac:dyDescent="0.25">
      <c r="A1870" s="20" t="s">
        <v>455</v>
      </c>
      <c r="B1870" s="6" t="s">
        <v>456</v>
      </c>
      <c r="C1870" s="7" t="s">
        <v>293</v>
      </c>
      <c r="D1870" s="7" t="s">
        <v>512</v>
      </c>
      <c r="E1870" s="3" t="str">
        <f>VLOOKUP(Tabla2[[#This Row],[RUBRO]],Hoja9!$B$4:$M$1963,10,0)</f>
        <v>GENERACIONES</v>
      </c>
      <c r="F1870" s="7" t="str">
        <f>VLOOKUP(Tabla2[[#This Row],[RUBRO]],Hoja9!$B$4:$M$1963,11,0)</f>
        <v>DIRECCIÓN DE GESTIÓN HUMANA</v>
      </c>
      <c r="G1870" s="7" t="str">
        <f>VLOOKUP(Tabla2[[#This Row],[RUBRO]],Hoja9!$B$4:$M$1963,12,0)</f>
        <v>Gestión Humana - Pres. Serv</v>
      </c>
      <c r="H1870" s="5" t="s">
        <v>30</v>
      </c>
      <c r="I1870" s="5" t="s">
        <v>232</v>
      </c>
      <c r="J1870" s="5" t="s">
        <v>233</v>
      </c>
      <c r="K1870" s="5" t="s">
        <v>68</v>
      </c>
      <c r="L1870" s="5" t="s">
        <v>42</v>
      </c>
      <c r="M1870" s="5" t="s">
        <v>248</v>
      </c>
      <c r="N1870" s="5"/>
      <c r="O1870" s="5"/>
      <c r="P1870" s="5" t="s">
        <v>31</v>
      </c>
      <c r="Q1870" s="5" t="s">
        <v>32</v>
      </c>
      <c r="R1870" s="5" t="s">
        <v>33</v>
      </c>
      <c r="S1870" s="6" t="s">
        <v>59</v>
      </c>
      <c r="T1870" s="8">
        <v>0</v>
      </c>
      <c r="U1870" s="8">
        <v>68669800</v>
      </c>
      <c r="V1870" s="8">
        <v>4145700</v>
      </c>
      <c r="W1870" s="8">
        <v>64524100</v>
      </c>
      <c r="X1870" s="8">
        <v>0</v>
      </c>
      <c r="Y1870" s="8">
        <v>64524100</v>
      </c>
      <c r="Z1870" s="8">
        <v>0</v>
      </c>
      <c r="AA1870" s="8">
        <v>64524100</v>
      </c>
      <c r="AB1870" s="8">
        <v>23917500</v>
      </c>
      <c r="AC1870" s="8">
        <v>23917500</v>
      </c>
      <c r="AD1870" s="21">
        <v>23917500</v>
      </c>
    </row>
    <row r="1871" spans="1:30" ht="33.75" x14ac:dyDescent="0.25">
      <c r="A1871" s="20" t="s">
        <v>455</v>
      </c>
      <c r="B1871" s="6" t="s">
        <v>456</v>
      </c>
      <c r="C1871" s="7" t="s">
        <v>294</v>
      </c>
      <c r="D1871" s="7" t="s">
        <v>512</v>
      </c>
      <c r="E1871" s="3" t="str">
        <f>VLOOKUP(Tabla2[[#This Row],[RUBRO]],Hoja9!$B$4:$M$1963,10,0)</f>
        <v>GENERACIONES</v>
      </c>
      <c r="F1871" s="7" t="str">
        <f>VLOOKUP(Tabla2[[#This Row],[RUBRO]],Hoja9!$B$4:$M$1963,11,0)</f>
        <v>DIRECCIÓN DE GESTIÓN HUMANA</v>
      </c>
      <c r="G1871" s="7" t="str">
        <f>VLOOKUP(Tabla2[[#This Row],[RUBRO]],Hoja9!$B$4:$M$1963,12,0)</f>
        <v>Gestión Humana- Viáticos</v>
      </c>
      <c r="H1871" s="5" t="s">
        <v>30</v>
      </c>
      <c r="I1871" s="5" t="s">
        <v>232</v>
      </c>
      <c r="J1871" s="5" t="s">
        <v>233</v>
      </c>
      <c r="K1871" s="5" t="s">
        <v>68</v>
      </c>
      <c r="L1871" s="5" t="s">
        <v>42</v>
      </c>
      <c r="M1871" s="5" t="s">
        <v>254</v>
      </c>
      <c r="N1871" s="5"/>
      <c r="O1871" s="5"/>
      <c r="P1871" s="5" t="s">
        <v>31</v>
      </c>
      <c r="Q1871" s="5" t="s">
        <v>32</v>
      </c>
      <c r="R1871" s="5" t="s">
        <v>33</v>
      </c>
      <c r="S1871" s="6" t="s">
        <v>249</v>
      </c>
      <c r="T1871" s="8">
        <v>3000000</v>
      </c>
      <c r="U1871" s="8">
        <v>8000000</v>
      </c>
      <c r="V1871" s="8">
        <v>0</v>
      </c>
      <c r="W1871" s="8">
        <v>11000000</v>
      </c>
      <c r="X1871" s="8">
        <v>0</v>
      </c>
      <c r="Y1871" s="8">
        <v>9167140</v>
      </c>
      <c r="Z1871" s="8">
        <v>1832860</v>
      </c>
      <c r="AA1871" s="8">
        <v>7142713</v>
      </c>
      <c r="AB1871" s="8">
        <v>4738540</v>
      </c>
      <c r="AC1871" s="8">
        <v>4738540</v>
      </c>
      <c r="AD1871" s="21">
        <v>4738540</v>
      </c>
    </row>
    <row r="1872" spans="1:30" ht="45" x14ac:dyDescent="0.25">
      <c r="A1872" s="20" t="s">
        <v>455</v>
      </c>
      <c r="B1872" s="6" t="s">
        <v>456</v>
      </c>
      <c r="C1872" s="7" t="s">
        <v>295</v>
      </c>
      <c r="D1872" s="7" t="s">
        <v>512</v>
      </c>
      <c r="E1872" s="3" t="str">
        <f>VLOOKUP(Tabla2[[#This Row],[RUBRO]],Hoja9!$B$4:$M$1963,10,0)</f>
        <v>GENERACIONES</v>
      </c>
      <c r="F1872" s="7" t="str">
        <f>VLOOKUP(Tabla2[[#This Row],[RUBRO]],Hoja9!$B$4:$M$1963,11,0)</f>
        <v>DIRECCIÓN DE NIÑEZ Y ADOLESCENCIA</v>
      </c>
      <c r="G1872" s="7" t="str">
        <f>VLOOKUP(Tabla2[[#This Row],[RUBRO]],Hoja9!$B$4:$M$1963,12,0)</f>
        <v>Niñez y adolescencia</v>
      </c>
      <c r="H1872" s="5" t="s">
        <v>30</v>
      </c>
      <c r="I1872" s="5" t="s">
        <v>232</v>
      </c>
      <c r="J1872" s="5" t="s">
        <v>233</v>
      </c>
      <c r="K1872" s="5" t="s">
        <v>68</v>
      </c>
      <c r="L1872" s="5" t="s">
        <v>42</v>
      </c>
      <c r="M1872" s="5" t="s">
        <v>266</v>
      </c>
      <c r="N1872" s="5"/>
      <c r="O1872" s="5"/>
      <c r="P1872" s="5" t="s">
        <v>31</v>
      </c>
      <c r="Q1872" s="5" t="s">
        <v>32</v>
      </c>
      <c r="R1872" s="5" t="s">
        <v>33</v>
      </c>
      <c r="S1872" s="6" t="s">
        <v>267</v>
      </c>
      <c r="T1872" s="8">
        <v>0</v>
      </c>
      <c r="U1872" s="8">
        <v>9759280</v>
      </c>
      <c r="V1872" s="8">
        <v>9741665</v>
      </c>
      <c r="W1872" s="8">
        <v>17615</v>
      </c>
      <c r="X1872" s="8">
        <v>0</v>
      </c>
      <c r="Y1872" s="8">
        <v>17615</v>
      </c>
      <c r="Z1872" s="8">
        <v>0</v>
      </c>
      <c r="AA1872" s="8">
        <v>17615</v>
      </c>
      <c r="AB1872" s="8">
        <v>702</v>
      </c>
      <c r="AC1872" s="8">
        <v>702</v>
      </c>
      <c r="AD1872" s="21">
        <v>702</v>
      </c>
    </row>
    <row r="1873" spans="1:30" ht="33.75" x14ac:dyDescent="0.25">
      <c r="A1873" s="20" t="s">
        <v>455</v>
      </c>
      <c r="B1873" s="6" t="s">
        <v>456</v>
      </c>
      <c r="C1873" s="7" t="s">
        <v>298</v>
      </c>
      <c r="D1873" s="7" t="s">
        <v>594</v>
      </c>
      <c r="E1873" s="3" t="str">
        <f>VLOOKUP(Tabla2[[#This Row],[RUBRO]],Hoja9!$B$4:$M$1963,10,0)</f>
        <v>SNBF</v>
      </c>
      <c r="F1873" s="7" t="str">
        <f>VLOOKUP(Tabla2[[#This Row],[RUBRO]],Hoja9!$B$4:$M$1963,11,0)</f>
        <v>DIRECCIÓN DE GESTIÓN HUMANA</v>
      </c>
      <c r="G1873" s="7" t="str">
        <f>VLOOKUP(Tabla2[[#This Row],[RUBRO]],Hoja9!$B$4:$M$1963,12,0)</f>
        <v>Gestión Humana - Pres. Serv</v>
      </c>
      <c r="H1873" s="5" t="s">
        <v>30</v>
      </c>
      <c r="I1873" s="5" t="s">
        <v>232</v>
      </c>
      <c r="J1873" s="5" t="s">
        <v>233</v>
      </c>
      <c r="K1873" s="5" t="s">
        <v>138</v>
      </c>
      <c r="L1873" s="5" t="s">
        <v>42</v>
      </c>
      <c r="M1873" s="5" t="s">
        <v>281</v>
      </c>
      <c r="N1873" s="5"/>
      <c r="O1873" s="5"/>
      <c r="P1873" s="5" t="s">
        <v>31</v>
      </c>
      <c r="Q1873" s="5" t="s">
        <v>32</v>
      </c>
      <c r="R1873" s="5" t="s">
        <v>33</v>
      </c>
      <c r="S1873" s="6" t="s">
        <v>59</v>
      </c>
      <c r="T1873" s="8">
        <v>138115340</v>
      </c>
      <c r="U1873" s="8">
        <v>0</v>
      </c>
      <c r="V1873" s="8">
        <v>3821840</v>
      </c>
      <c r="W1873" s="8">
        <v>134293500</v>
      </c>
      <c r="X1873" s="8">
        <v>0</v>
      </c>
      <c r="Y1873" s="8">
        <v>134293500</v>
      </c>
      <c r="Z1873" s="8">
        <v>0</v>
      </c>
      <c r="AA1873" s="8">
        <v>134293500</v>
      </c>
      <c r="AB1873" s="8">
        <v>59643233</v>
      </c>
      <c r="AC1873" s="8">
        <v>59643233</v>
      </c>
      <c r="AD1873" s="21">
        <v>59643233</v>
      </c>
    </row>
    <row r="1874" spans="1:30" ht="33.75" x14ac:dyDescent="0.25">
      <c r="A1874" s="20" t="s">
        <v>455</v>
      </c>
      <c r="B1874" s="6" t="s">
        <v>456</v>
      </c>
      <c r="C1874" s="7" t="s">
        <v>299</v>
      </c>
      <c r="D1874" s="7" t="s">
        <v>594</v>
      </c>
      <c r="E1874" s="3" t="str">
        <f>VLOOKUP(Tabla2[[#This Row],[RUBRO]],Hoja9!$B$4:$M$1963,10,0)</f>
        <v>SNBF</v>
      </c>
      <c r="F1874" s="7" t="str">
        <f>VLOOKUP(Tabla2[[#This Row],[RUBRO]],Hoja9!$B$4:$M$1963,11,0)</f>
        <v>DIRECCIÓN DE GESTIÓN HUMANA</v>
      </c>
      <c r="G1874" s="7" t="str">
        <f>VLOOKUP(Tabla2[[#This Row],[RUBRO]],Hoja9!$B$4:$M$1963,12,0)</f>
        <v>Gestión Humana- Viáticos</v>
      </c>
      <c r="H1874" s="5" t="s">
        <v>30</v>
      </c>
      <c r="I1874" s="5" t="s">
        <v>232</v>
      </c>
      <c r="J1874" s="5" t="s">
        <v>233</v>
      </c>
      <c r="K1874" s="5" t="s">
        <v>138</v>
      </c>
      <c r="L1874" s="5" t="s">
        <v>42</v>
      </c>
      <c r="M1874" s="5" t="s">
        <v>237</v>
      </c>
      <c r="N1874" s="5"/>
      <c r="O1874" s="5"/>
      <c r="P1874" s="5" t="s">
        <v>31</v>
      </c>
      <c r="Q1874" s="5" t="s">
        <v>32</v>
      </c>
      <c r="R1874" s="5" t="s">
        <v>33</v>
      </c>
      <c r="S1874" s="6" t="s">
        <v>249</v>
      </c>
      <c r="T1874" s="8">
        <v>28179726</v>
      </c>
      <c r="U1874" s="8">
        <v>0</v>
      </c>
      <c r="V1874" s="8">
        <v>0</v>
      </c>
      <c r="W1874" s="8">
        <v>28179726</v>
      </c>
      <c r="X1874" s="8">
        <v>0</v>
      </c>
      <c r="Y1874" s="8">
        <v>13300998</v>
      </c>
      <c r="Z1874" s="8">
        <v>14878728</v>
      </c>
      <c r="AA1874" s="8">
        <v>13070295</v>
      </c>
      <c r="AB1874" s="8">
        <v>10762542</v>
      </c>
      <c r="AC1874" s="8">
        <v>10762542</v>
      </c>
      <c r="AD1874" s="21">
        <v>10762542</v>
      </c>
    </row>
    <row r="1875" spans="1:30" ht="67.5" x14ac:dyDescent="0.25">
      <c r="A1875" s="20" t="s">
        <v>455</v>
      </c>
      <c r="B1875" s="6" t="s">
        <v>456</v>
      </c>
      <c r="C1875" s="7" t="s">
        <v>477</v>
      </c>
      <c r="D1875" s="7" t="s">
        <v>594</v>
      </c>
      <c r="E1875" s="3" t="str">
        <f>VLOOKUP(Tabla2[[#This Row],[RUBRO]],Hoja9!$B$4:$M$1963,10,0)</f>
        <v>SNBF</v>
      </c>
      <c r="F1875" s="7" t="str">
        <f>VLOOKUP(Tabla2[[#This Row],[RUBRO]],Hoja9!$B$4:$M$1963,11,0)</f>
        <v>DIRECCIÓN DE SISTEMA NACIONAL DE BIENESTAR FAMILIAR</v>
      </c>
      <c r="G1875" s="7" t="str">
        <f>VLOOKUP(Tabla2[[#This Row],[RUBRO]],Hoja9!$B$4:$M$1963,12,0)</f>
        <v>SNBF</v>
      </c>
      <c r="H1875" s="5" t="s">
        <v>30</v>
      </c>
      <c r="I1875" s="5" t="s">
        <v>232</v>
      </c>
      <c r="J1875" s="5" t="s">
        <v>233</v>
      </c>
      <c r="K1875" s="5" t="s">
        <v>138</v>
      </c>
      <c r="L1875" s="5" t="s">
        <v>42</v>
      </c>
      <c r="M1875" s="5" t="s">
        <v>266</v>
      </c>
      <c r="N1875" s="5"/>
      <c r="O1875" s="5"/>
      <c r="P1875" s="5" t="s">
        <v>31</v>
      </c>
      <c r="Q1875" s="5" t="s">
        <v>32</v>
      </c>
      <c r="R1875" s="5" t="s">
        <v>33</v>
      </c>
      <c r="S1875" s="6" t="s">
        <v>267</v>
      </c>
      <c r="T1875" s="8">
        <v>4221</v>
      </c>
      <c r="U1875" s="8">
        <v>5525</v>
      </c>
      <c r="V1875" s="8">
        <v>0</v>
      </c>
      <c r="W1875" s="8">
        <v>9746</v>
      </c>
      <c r="X1875" s="8">
        <v>0</v>
      </c>
      <c r="Y1875" s="8">
        <v>9746</v>
      </c>
      <c r="Z1875" s="8">
        <v>0</v>
      </c>
      <c r="AA1875" s="8">
        <v>9746</v>
      </c>
      <c r="AB1875" s="8">
        <v>469</v>
      </c>
      <c r="AC1875" s="8">
        <v>469</v>
      </c>
      <c r="AD1875" s="21">
        <v>469</v>
      </c>
    </row>
    <row r="1876" spans="1:30" ht="33.75" x14ac:dyDescent="0.25">
      <c r="A1876" s="20" t="s">
        <v>455</v>
      </c>
      <c r="B1876" s="6" t="s">
        <v>456</v>
      </c>
      <c r="C1876" s="7" t="s">
        <v>303</v>
      </c>
      <c r="D1876" s="7" t="s">
        <v>604</v>
      </c>
      <c r="E1876" s="3" t="str">
        <f>VLOOKUP(Tabla2[[#This Row],[RUBRO]],Hoja9!$B$4:$M$1963,10,0)</f>
        <v>TECNOLOGIA</v>
      </c>
      <c r="F1876" s="7" t="str">
        <f>VLOOKUP(Tabla2[[#This Row],[RUBRO]],Hoja9!$B$4:$M$1963,11,0)</f>
        <v>DIRECCIÓN DE GESTIÓN HUMANA</v>
      </c>
      <c r="G1876" s="7" t="str">
        <f>VLOOKUP(Tabla2[[#This Row],[RUBRO]],Hoja9!$B$4:$M$1963,12,0)</f>
        <v>Gestión Humana - Pres. Serv</v>
      </c>
      <c r="H1876" s="5" t="s">
        <v>30</v>
      </c>
      <c r="I1876" s="5" t="s">
        <v>301</v>
      </c>
      <c r="J1876" s="5" t="s">
        <v>233</v>
      </c>
      <c r="K1876" s="5" t="s">
        <v>41</v>
      </c>
      <c r="L1876" s="5" t="s">
        <v>42</v>
      </c>
      <c r="M1876" s="5" t="s">
        <v>281</v>
      </c>
      <c r="N1876" s="5"/>
      <c r="O1876" s="5"/>
      <c r="P1876" s="5" t="s">
        <v>31</v>
      </c>
      <c r="Q1876" s="5" t="s">
        <v>32</v>
      </c>
      <c r="R1876" s="5" t="s">
        <v>33</v>
      </c>
      <c r="S1876" s="6" t="s">
        <v>59</v>
      </c>
      <c r="T1876" s="8">
        <v>94712620</v>
      </c>
      <c r="U1876" s="8">
        <v>1108800</v>
      </c>
      <c r="V1876" s="8">
        <v>187420</v>
      </c>
      <c r="W1876" s="8">
        <v>95634000</v>
      </c>
      <c r="X1876" s="8">
        <v>0</v>
      </c>
      <c r="Y1876" s="8">
        <v>95634000</v>
      </c>
      <c r="Z1876" s="8">
        <v>0</v>
      </c>
      <c r="AA1876" s="8">
        <v>94525200</v>
      </c>
      <c r="AB1876" s="8">
        <v>42688800</v>
      </c>
      <c r="AC1876" s="8">
        <v>42688800</v>
      </c>
      <c r="AD1876" s="21">
        <v>42688800</v>
      </c>
    </row>
    <row r="1877" spans="1:30" ht="33.75" x14ac:dyDescent="0.25">
      <c r="A1877" s="20" t="s">
        <v>455</v>
      </c>
      <c r="B1877" s="6" t="s">
        <v>456</v>
      </c>
      <c r="C1877" s="7" t="s">
        <v>304</v>
      </c>
      <c r="D1877" s="7" t="s">
        <v>604</v>
      </c>
      <c r="E1877" s="3" t="str">
        <f>VLOOKUP(Tabla2[[#This Row],[RUBRO]],Hoja9!$B$4:$M$1963,10,0)</f>
        <v>TECNOLOGIA</v>
      </c>
      <c r="F1877" s="7" t="str">
        <f>VLOOKUP(Tabla2[[#This Row],[RUBRO]],Hoja9!$B$4:$M$1963,11,0)</f>
        <v>DIRECCIÓN DE GESTIÓN HUMANA</v>
      </c>
      <c r="G1877" s="7" t="str">
        <f>VLOOKUP(Tabla2[[#This Row],[RUBRO]],Hoja9!$B$4:$M$1963,12,0)</f>
        <v>Gestión Humana- Viáticos</v>
      </c>
      <c r="H1877" s="5" t="s">
        <v>30</v>
      </c>
      <c r="I1877" s="5" t="s">
        <v>301</v>
      </c>
      <c r="J1877" s="5" t="s">
        <v>233</v>
      </c>
      <c r="K1877" s="5" t="s">
        <v>41</v>
      </c>
      <c r="L1877" s="5" t="s">
        <v>42</v>
      </c>
      <c r="M1877" s="5" t="s">
        <v>237</v>
      </c>
      <c r="N1877" s="5"/>
      <c r="O1877" s="5"/>
      <c r="P1877" s="5" t="s">
        <v>31</v>
      </c>
      <c r="Q1877" s="5" t="s">
        <v>32</v>
      </c>
      <c r="R1877" s="5" t="s">
        <v>33</v>
      </c>
      <c r="S1877" s="6" t="s">
        <v>249</v>
      </c>
      <c r="T1877" s="8">
        <v>8536150</v>
      </c>
      <c r="U1877" s="8">
        <v>0</v>
      </c>
      <c r="V1877" s="8">
        <v>0</v>
      </c>
      <c r="W1877" s="8">
        <v>8536150</v>
      </c>
      <c r="X1877" s="8">
        <v>0</v>
      </c>
      <c r="Y1877" s="8">
        <v>5821548</v>
      </c>
      <c r="Z1877" s="8">
        <v>2714602</v>
      </c>
      <c r="AA1877" s="8">
        <v>5821548</v>
      </c>
      <c r="AB1877" s="8">
        <v>5821548</v>
      </c>
      <c r="AC1877" s="8">
        <v>5821548</v>
      </c>
      <c r="AD1877" s="21">
        <v>5821548</v>
      </c>
    </row>
    <row r="1878" spans="1:30" ht="56.25" x14ac:dyDescent="0.25">
      <c r="A1878" s="20" t="s">
        <v>455</v>
      </c>
      <c r="B1878" s="6" t="s">
        <v>456</v>
      </c>
      <c r="C1878" s="7" t="s">
        <v>452</v>
      </c>
      <c r="D1878" s="7" t="s">
        <v>604</v>
      </c>
      <c r="E1878" s="3" t="str">
        <f>VLOOKUP(Tabla2[[#This Row],[RUBRO]],Hoja9!$B$4:$M$1963,10,0)</f>
        <v>TECNOLOGIA</v>
      </c>
      <c r="F1878" s="7" t="str">
        <f>VLOOKUP(Tabla2[[#This Row],[RUBRO]],Hoja9!$B$4:$M$1963,11,0)</f>
        <v>DIRECCIÓN DE INFORMACIÓN Y TECNOLOGÍA</v>
      </c>
      <c r="G1878" s="7" t="str">
        <f>VLOOKUP(Tabla2[[#This Row],[RUBRO]],Hoja9!$B$4:$M$1963,12,0)</f>
        <v>Tecnología</v>
      </c>
      <c r="H1878" s="5" t="s">
        <v>30</v>
      </c>
      <c r="I1878" s="5" t="s">
        <v>301</v>
      </c>
      <c r="J1878" s="5" t="s">
        <v>233</v>
      </c>
      <c r="K1878" s="5" t="s">
        <v>41</v>
      </c>
      <c r="L1878" s="5" t="s">
        <v>42</v>
      </c>
      <c r="M1878" s="5" t="s">
        <v>266</v>
      </c>
      <c r="N1878" s="5"/>
      <c r="O1878" s="5"/>
      <c r="P1878" s="5" t="s">
        <v>31</v>
      </c>
      <c r="Q1878" s="5" t="s">
        <v>32</v>
      </c>
      <c r="R1878" s="5" t="s">
        <v>33</v>
      </c>
      <c r="S1878" s="6" t="s">
        <v>267</v>
      </c>
      <c r="T1878" s="8">
        <v>0</v>
      </c>
      <c r="U1878" s="8">
        <v>6177</v>
      </c>
      <c r="V1878" s="8">
        <v>0</v>
      </c>
      <c r="W1878" s="8">
        <v>6177</v>
      </c>
      <c r="X1878" s="8">
        <v>0</v>
      </c>
      <c r="Y1878" s="8">
        <v>6177</v>
      </c>
      <c r="Z1878" s="8">
        <v>0</v>
      </c>
      <c r="AA1878" s="8">
        <v>6177</v>
      </c>
      <c r="AB1878" s="8">
        <v>333</v>
      </c>
      <c r="AC1878" s="8">
        <v>333</v>
      </c>
      <c r="AD1878" s="21">
        <v>333</v>
      </c>
    </row>
    <row r="1879" spans="1:30" ht="33.75" x14ac:dyDescent="0.25">
      <c r="A1879" s="20" t="s">
        <v>455</v>
      </c>
      <c r="B1879" s="6" t="s">
        <v>456</v>
      </c>
      <c r="C1879" s="7" t="s">
        <v>307</v>
      </c>
      <c r="D1879" s="7" t="s">
        <v>37</v>
      </c>
      <c r="E1879" s="3" t="str">
        <f>VLOOKUP(Tabla2[[#This Row],[RUBRO]],Hoja9!$B$4:$M$1963,10,0)</f>
        <v>MODELO INTERVENCION</v>
      </c>
      <c r="F1879" s="7" t="str">
        <f>VLOOKUP(Tabla2[[#This Row],[RUBRO]],Hoja9!$B$4:$M$1963,11,0)</f>
        <v>DIRECCIÓN DE GESTIÓN HUMANA</v>
      </c>
      <c r="G1879" s="7" t="str">
        <f>VLOOKUP(Tabla2[[#This Row],[RUBRO]],Hoja9!$B$4:$M$1963,12,0)</f>
        <v>Gestión Humana - Pres. Serv</v>
      </c>
      <c r="H1879" s="5" t="s">
        <v>30</v>
      </c>
      <c r="I1879" s="5" t="s">
        <v>301</v>
      </c>
      <c r="J1879" s="5" t="s">
        <v>233</v>
      </c>
      <c r="K1879" s="5" t="s">
        <v>77</v>
      </c>
      <c r="L1879" s="5" t="s">
        <v>42</v>
      </c>
      <c r="M1879" s="5" t="s">
        <v>237</v>
      </c>
      <c r="N1879" s="5"/>
      <c r="O1879" s="5"/>
      <c r="P1879" s="5" t="s">
        <v>31</v>
      </c>
      <c r="Q1879" s="5" t="s">
        <v>32</v>
      </c>
      <c r="R1879" s="5" t="s">
        <v>33</v>
      </c>
      <c r="S1879" s="6" t="s">
        <v>59</v>
      </c>
      <c r="T1879" s="8">
        <v>371979229</v>
      </c>
      <c r="U1879" s="8">
        <v>31695400</v>
      </c>
      <c r="V1879" s="8">
        <v>45379263</v>
      </c>
      <c r="W1879" s="8">
        <v>358295366</v>
      </c>
      <c r="X1879" s="8">
        <v>0</v>
      </c>
      <c r="Y1879" s="8">
        <v>355793366</v>
      </c>
      <c r="Z1879" s="8">
        <v>2502000</v>
      </c>
      <c r="AA1879" s="8">
        <v>355793366</v>
      </c>
      <c r="AB1879" s="8">
        <v>200994533</v>
      </c>
      <c r="AC1879" s="8">
        <v>200994533</v>
      </c>
      <c r="AD1879" s="21">
        <v>200994533</v>
      </c>
    </row>
    <row r="1880" spans="1:30" ht="33.75" x14ac:dyDescent="0.25">
      <c r="A1880" s="20" t="s">
        <v>455</v>
      </c>
      <c r="B1880" s="6" t="s">
        <v>456</v>
      </c>
      <c r="C1880" s="7" t="s">
        <v>308</v>
      </c>
      <c r="D1880" s="7" t="s">
        <v>37</v>
      </c>
      <c r="E1880" s="3" t="str">
        <f>VLOOKUP(Tabla2[[#This Row],[RUBRO]],Hoja9!$B$4:$M$1963,10,0)</f>
        <v>MODELO INTERVENCION</v>
      </c>
      <c r="F1880" s="7" t="str">
        <f>VLOOKUP(Tabla2[[#This Row],[RUBRO]],Hoja9!$B$4:$M$1963,11,0)</f>
        <v>DIRECCIÓN DE GESTIÓN HUMANA</v>
      </c>
      <c r="G1880" s="7" t="str">
        <f>VLOOKUP(Tabla2[[#This Row],[RUBRO]],Hoja9!$B$4:$M$1963,12,0)</f>
        <v>Gestión Humana- Viáticos</v>
      </c>
      <c r="H1880" s="5" t="s">
        <v>30</v>
      </c>
      <c r="I1880" s="5" t="s">
        <v>301</v>
      </c>
      <c r="J1880" s="5" t="s">
        <v>233</v>
      </c>
      <c r="K1880" s="5" t="s">
        <v>77</v>
      </c>
      <c r="L1880" s="5" t="s">
        <v>42</v>
      </c>
      <c r="M1880" s="5" t="s">
        <v>240</v>
      </c>
      <c r="N1880" s="5"/>
      <c r="O1880" s="5"/>
      <c r="P1880" s="5" t="s">
        <v>31</v>
      </c>
      <c r="Q1880" s="5" t="s">
        <v>32</v>
      </c>
      <c r="R1880" s="5" t="s">
        <v>33</v>
      </c>
      <c r="S1880" s="6" t="s">
        <v>249</v>
      </c>
      <c r="T1880" s="8">
        <v>0</v>
      </c>
      <c r="U1880" s="8">
        <v>18000000</v>
      </c>
      <c r="V1880" s="8">
        <v>0</v>
      </c>
      <c r="W1880" s="8">
        <v>18000000</v>
      </c>
      <c r="X1880" s="8">
        <v>0</v>
      </c>
      <c r="Y1880" s="8">
        <v>16154057</v>
      </c>
      <c r="Z1880" s="8">
        <v>1845943</v>
      </c>
      <c r="AA1880" s="8">
        <v>16153057</v>
      </c>
      <c r="AB1880" s="8">
        <v>11773647</v>
      </c>
      <c r="AC1880" s="8">
        <v>11773647</v>
      </c>
      <c r="AD1880" s="21">
        <v>11773647</v>
      </c>
    </row>
    <row r="1881" spans="1:30" ht="22.5" x14ac:dyDescent="0.25">
      <c r="A1881" s="20" t="s">
        <v>455</v>
      </c>
      <c r="B1881" s="6" t="s">
        <v>456</v>
      </c>
      <c r="C1881" s="7" t="s">
        <v>396</v>
      </c>
      <c r="D1881" s="7" t="s">
        <v>37</v>
      </c>
      <c r="E1881" s="3" t="str">
        <f>VLOOKUP(Tabla2[[#This Row],[RUBRO]],Hoja9!$B$4:$M$1963,10,0)</f>
        <v>MODELO INTERVENCION</v>
      </c>
      <c r="F1881" s="7" t="str">
        <f>VLOOKUP(Tabla2[[#This Row],[RUBRO]],Hoja9!$B$4:$M$1963,11,0)</f>
        <v>DIRECCION FINANCIERA</v>
      </c>
      <c r="G1881" s="7" t="str">
        <f>VLOOKUP(Tabla2[[#This Row],[RUBRO]],Hoja9!$B$4:$M$1963,12,0)</f>
        <v>Dirección Financiera</v>
      </c>
      <c r="H1881" s="5" t="s">
        <v>30</v>
      </c>
      <c r="I1881" s="5" t="s">
        <v>301</v>
      </c>
      <c r="J1881" s="5" t="s">
        <v>233</v>
      </c>
      <c r="K1881" s="5" t="s">
        <v>77</v>
      </c>
      <c r="L1881" s="5" t="s">
        <v>42</v>
      </c>
      <c r="M1881" s="5" t="s">
        <v>255</v>
      </c>
      <c r="N1881" s="5"/>
      <c r="O1881" s="5"/>
      <c r="P1881" s="5" t="s">
        <v>31</v>
      </c>
      <c r="Q1881" s="5" t="s">
        <v>32</v>
      </c>
      <c r="R1881" s="5" t="s">
        <v>33</v>
      </c>
      <c r="S1881" s="6" t="s">
        <v>397</v>
      </c>
      <c r="T1881" s="8">
        <v>1500000</v>
      </c>
      <c r="U1881" s="8">
        <v>0</v>
      </c>
      <c r="V1881" s="8">
        <v>1500000</v>
      </c>
      <c r="W1881" s="8">
        <v>0</v>
      </c>
      <c r="X1881" s="8">
        <v>0</v>
      </c>
      <c r="Y1881" s="8">
        <v>0</v>
      </c>
      <c r="Z1881" s="8">
        <v>0</v>
      </c>
      <c r="AA1881" s="8">
        <v>0</v>
      </c>
      <c r="AB1881" s="8">
        <v>0</v>
      </c>
      <c r="AC1881" s="8">
        <v>0</v>
      </c>
      <c r="AD1881" s="21">
        <v>0</v>
      </c>
    </row>
    <row r="1882" spans="1:30" ht="33.75" x14ac:dyDescent="0.25">
      <c r="A1882" s="20" t="s">
        <v>455</v>
      </c>
      <c r="B1882" s="6" t="s">
        <v>456</v>
      </c>
      <c r="C1882" s="7" t="s">
        <v>398</v>
      </c>
      <c r="D1882" s="7" t="s">
        <v>37</v>
      </c>
      <c r="E1882" s="3" t="str">
        <f>VLOOKUP(Tabla2[[#This Row],[RUBRO]],Hoja9!$B$4:$M$1963,10,0)</f>
        <v>MODELO INTERVENCION</v>
      </c>
      <c r="F1882" s="7" t="str">
        <f>VLOOKUP(Tabla2[[#This Row],[RUBRO]],Hoja9!$B$4:$M$1963,11,0)</f>
        <v>DIRECCIÓN DE GESTIÓN HUMANA</v>
      </c>
      <c r="G1882" s="7" t="str">
        <f>VLOOKUP(Tabla2[[#This Row],[RUBRO]],Hoja9!$B$4:$M$1963,12,0)</f>
        <v>Gestión Humana - Pres. Serv</v>
      </c>
      <c r="H1882" s="5" t="s">
        <v>30</v>
      </c>
      <c r="I1882" s="5" t="s">
        <v>301</v>
      </c>
      <c r="J1882" s="5" t="s">
        <v>233</v>
      </c>
      <c r="K1882" s="5" t="s">
        <v>77</v>
      </c>
      <c r="L1882" s="5" t="s">
        <v>42</v>
      </c>
      <c r="M1882" s="5" t="s">
        <v>257</v>
      </c>
      <c r="N1882" s="5"/>
      <c r="O1882" s="5"/>
      <c r="P1882" s="5" t="s">
        <v>31</v>
      </c>
      <c r="Q1882" s="5" t="s">
        <v>32</v>
      </c>
      <c r="R1882" s="5" t="s">
        <v>33</v>
      </c>
      <c r="S1882" s="6" t="s">
        <v>399</v>
      </c>
      <c r="T1882" s="8">
        <v>32088235</v>
      </c>
      <c r="U1882" s="8">
        <v>0</v>
      </c>
      <c r="V1882" s="8">
        <v>2675702</v>
      </c>
      <c r="W1882" s="8">
        <v>29412533</v>
      </c>
      <c r="X1882" s="8">
        <v>0</v>
      </c>
      <c r="Y1882" s="8">
        <v>29412533</v>
      </c>
      <c r="Z1882" s="8">
        <v>0</v>
      </c>
      <c r="AA1882" s="8">
        <v>29412533</v>
      </c>
      <c r="AB1882" s="8">
        <v>14905000</v>
      </c>
      <c r="AC1882" s="8">
        <v>14905000</v>
      </c>
      <c r="AD1882" s="21">
        <v>14905000</v>
      </c>
    </row>
    <row r="1883" spans="1:30" ht="33.75" x14ac:dyDescent="0.25">
      <c r="A1883" s="20" t="s">
        <v>455</v>
      </c>
      <c r="B1883" s="6" t="s">
        <v>456</v>
      </c>
      <c r="C1883" s="7" t="s">
        <v>319</v>
      </c>
      <c r="D1883" s="7" t="s">
        <v>37</v>
      </c>
      <c r="E1883" s="3" t="str">
        <f>VLOOKUP(Tabla2[[#This Row],[RUBRO]],Hoja9!$B$4:$M$1963,10,0)</f>
        <v>MODELO INTERVENCION</v>
      </c>
      <c r="F1883" s="7" t="str">
        <f>VLOOKUP(Tabla2[[#This Row],[RUBRO]],Hoja9!$B$4:$M$1963,11,0)</f>
        <v>DIRECCION ADMINISTRATIVA</v>
      </c>
      <c r="G1883" s="7" t="str">
        <f>VLOOKUP(Tabla2[[#This Row],[RUBRO]],Hoja9!$B$4:$M$1963,12,0)</f>
        <v>Administrativa NM</v>
      </c>
      <c r="H1883" s="5" t="s">
        <v>30</v>
      </c>
      <c r="I1883" s="5" t="s">
        <v>301</v>
      </c>
      <c r="J1883" s="5" t="s">
        <v>233</v>
      </c>
      <c r="K1883" s="5" t="s">
        <v>77</v>
      </c>
      <c r="L1883" s="5" t="s">
        <v>42</v>
      </c>
      <c r="M1883" s="5" t="s">
        <v>320</v>
      </c>
      <c r="N1883" s="5"/>
      <c r="O1883" s="5"/>
      <c r="P1883" s="5" t="s">
        <v>31</v>
      </c>
      <c r="Q1883" s="5" t="s">
        <v>32</v>
      </c>
      <c r="R1883" s="5" t="s">
        <v>33</v>
      </c>
      <c r="S1883" s="6" t="s">
        <v>321</v>
      </c>
      <c r="T1883" s="8">
        <v>231113516</v>
      </c>
      <c r="U1883" s="8">
        <v>0</v>
      </c>
      <c r="V1883" s="8">
        <v>0</v>
      </c>
      <c r="W1883" s="8">
        <v>231113516</v>
      </c>
      <c r="X1883" s="8">
        <v>0</v>
      </c>
      <c r="Y1883" s="8">
        <v>231113516</v>
      </c>
      <c r="Z1883" s="8">
        <v>0</v>
      </c>
      <c r="AA1883" s="8">
        <v>231113516</v>
      </c>
      <c r="AB1883" s="8">
        <v>107515512</v>
      </c>
      <c r="AC1883" s="8">
        <v>107515512</v>
      </c>
      <c r="AD1883" s="21">
        <v>107515512</v>
      </c>
    </row>
    <row r="1884" spans="1:30" ht="33.75" x14ac:dyDescent="0.25">
      <c r="A1884" s="20" t="s">
        <v>455</v>
      </c>
      <c r="B1884" s="6" t="s">
        <v>456</v>
      </c>
      <c r="C1884" s="7" t="s">
        <v>322</v>
      </c>
      <c r="D1884" s="7" t="s">
        <v>37</v>
      </c>
      <c r="E1884" s="3" t="str">
        <f>VLOOKUP(Tabla2[[#This Row],[RUBRO]],Hoja9!$B$4:$M$1963,10,0)</f>
        <v>MODELO INTERVENCION</v>
      </c>
      <c r="F1884" s="7" t="str">
        <f>VLOOKUP(Tabla2[[#This Row],[RUBRO]],Hoja9!$B$4:$M$1963,11,0)</f>
        <v>DIRECCION ADMINISTRATIVA</v>
      </c>
      <c r="G1884" s="7" t="str">
        <f>VLOOKUP(Tabla2[[#This Row],[RUBRO]],Hoja9!$B$4:$M$1963,12,0)</f>
        <v>Administrativa NM</v>
      </c>
      <c r="H1884" s="5" t="s">
        <v>30</v>
      </c>
      <c r="I1884" s="5" t="s">
        <v>301</v>
      </c>
      <c r="J1884" s="5" t="s">
        <v>233</v>
      </c>
      <c r="K1884" s="5" t="s">
        <v>77</v>
      </c>
      <c r="L1884" s="5" t="s">
        <v>42</v>
      </c>
      <c r="M1884" s="5" t="s">
        <v>323</v>
      </c>
      <c r="N1884" s="5"/>
      <c r="O1884" s="5"/>
      <c r="P1884" s="5" t="s">
        <v>31</v>
      </c>
      <c r="Q1884" s="5" t="s">
        <v>32</v>
      </c>
      <c r="R1884" s="5" t="s">
        <v>33</v>
      </c>
      <c r="S1884" s="6" t="s">
        <v>324</v>
      </c>
      <c r="T1884" s="8">
        <v>114490783</v>
      </c>
      <c r="U1884" s="8">
        <v>0</v>
      </c>
      <c r="V1884" s="8">
        <v>6</v>
      </c>
      <c r="W1884" s="8">
        <v>114490777</v>
      </c>
      <c r="X1884" s="8">
        <v>0</v>
      </c>
      <c r="Y1884" s="8">
        <v>114490777</v>
      </c>
      <c r="Z1884" s="8">
        <v>0</v>
      </c>
      <c r="AA1884" s="8">
        <v>114490777</v>
      </c>
      <c r="AB1884" s="8">
        <v>47704490</v>
      </c>
      <c r="AC1884" s="8">
        <v>47704490</v>
      </c>
      <c r="AD1884" s="21">
        <v>47704490</v>
      </c>
    </row>
    <row r="1885" spans="1:30" ht="33.75" x14ac:dyDescent="0.25">
      <c r="A1885" s="20" t="s">
        <v>455</v>
      </c>
      <c r="B1885" s="6" t="s">
        <v>456</v>
      </c>
      <c r="C1885" s="7" t="s">
        <v>328</v>
      </c>
      <c r="D1885" s="7" t="s">
        <v>37</v>
      </c>
      <c r="E1885" s="3" t="str">
        <f>VLOOKUP(Tabla2[[#This Row],[RUBRO]],Hoja9!$B$4:$M$1963,10,0)</f>
        <v>MODELO INTERVENCION</v>
      </c>
      <c r="F1885" s="7" t="str">
        <f>VLOOKUP(Tabla2[[#This Row],[RUBRO]],Hoja9!$B$4:$M$1963,11,0)</f>
        <v>DIRECCION ADMINISTRATIVA</v>
      </c>
      <c r="G1885" s="7" t="str">
        <f>VLOOKUP(Tabla2[[#This Row],[RUBRO]],Hoja9!$B$4:$M$1963,12,0)</f>
        <v>Administrativa NM</v>
      </c>
      <c r="H1885" s="5" t="s">
        <v>30</v>
      </c>
      <c r="I1885" s="5" t="s">
        <v>301</v>
      </c>
      <c r="J1885" s="5" t="s">
        <v>233</v>
      </c>
      <c r="K1885" s="5" t="s">
        <v>77</v>
      </c>
      <c r="L1885" s="5" t="s">
        <v>42</v>
      </c>
      <c r="M1885" s="5" t="s">
        <v>329</v>
      </c>
      <c r="N1885" s="5"/>
      <c r="O1885" s="5"/>
      <c r="P1885" s="5" t="s">
        <v>31</v>
      </c>
      <c r="Q1885" s="5" t="s">
        <v>32</v>
      </c>
      <c r="R1885" s="5" t="s">
        <v>33</v>
      </c>
      <c r="S1885" s="6" t="s">
        <v>330</v>
      </c>
      <c r="T1885" s="8">
        <v>0</v>
      </c>
      <c r="U1885" s="8">
        <v>44701000</v>
      </c>
      <c r="V1885" s="8">
        <v>0</v>
      </c>
      <c r="W1885" s="8">
        <v>44701000</v>
      </c>
      <c r="X1885" s="8">
        <v>0</v>
      </c>
      <c r="Y1885" s="8">
        <v>1789870</v>
      </c>
      <c r="Z1885" s="8">
        <v>42911130</v>
      </c>
      <c r="AA1885" s="8">
        <v>1789870</v>
      </c>
      <c r="AB1885" s="8">
        <v>1789870</v>
      </c>
      <c r="AC1885" s="8">
        <v>1789870</v>
      </c>
      <c r="AD1885" s="21">
        <v>1789870</v>
      </c>
    </row>
    <row r="1886" spans="1:30" ht="33.75" x14ac:dyDescent="0.25">
      <c r="A1886" s="20" t="s">
        <v>455</v>
      </c>
      <c r="B1886" s="6" t="s">
        <v>456</v>
      </c>
      <c r="C1886" s="7" t="s">
        <v>354</v>
      </c>
      <c r="D1886" s="7" t="s">
        <v>37</v>
      </c>
      <c r="E1886" s="3" t="str">
        <f>VLOOKUP(Tabla2[[#This Row],[RUBRO]],Hoja9!$B$4:$M$1963,10,0)</f>
        <v>MODELO INTERVENCION</v>
      </c>
      <c r="F1886" s="7" t="str">
        <f>VLOOKUP(Tabla2[[#This Row],[RUBRO]],Hoja9!$B$4:$M$1963,11,0)</f>
        <v>DIRECCIÓN DE GESTIÓN HUMANA</v>
      </c>
      <c r="G1886" s="7" t="str">
        <f>VLOOKUP(Tabla2[[#This Row],[RUBRO]],Hoja9!$B$4:$M$1963,12,0)</f>
        <v>Gestión Humana- Capacitación</v>
      </c>
      <c r="H1886" s="5" t="s">
        <v>30</v>
      </c>
      <c r="I1886" s="5" t="s">
        <v>301</v>
      </c>
      <c r="J1886" s="5" t="s">
        <v>233</v>
      </c>
      <c r="K1886" s="5" t="s">
        <v>77</v>
      </c>
      <c r="L1886" s="5" t="s">
        <v>42</v>
      </c>
      <c r="M1886" s="5" t="s">
        <v>355</v>
      </c>
      <c r="N1886" s="5"/>
      <c r="O1886" s="5"/>
      <c r="P1886" s="5" t="s">
        <v>31</v>
      </c>
      <c r="Q1886" s="5" t="s">
        <v>32</v>
      </c>
      <c r="R1886" s="5" t="s">
        <v>33</v>
      </c>
      <c r="S1886" s="6" t="s">
        <v>356</v>
      </c>
      <c r="T1886" s="8">
        <v>0</v>
      </c>
      <c r="U1886" s="8">
        <v>4604000</v>
      </c>
      <c r="V1886" s="8">
        <v>0</v>
      </c>
      <c r="W1886" s="8">
        <v>4604000</v>
      </c>
      <c r="X1886" s="8">
        <v>0</v>
      </c>
      <c r="Y1886" s="8">
        <v>4544250</v>
      </c>
      <c r="Z1886" s="8">
        <v>59750</v>
      </c>
      <c r="AA1886" s="8">
        <v>0</v>
      </c>
      <c r="AB1886" s="8">
        <v>0</v>
      </c>
      <c r="AC1886" s="8">
        <v>0</v>
      </c>
      <c r="AD1886" s="21">
        <v>0</v>
      </c>
    </row>
    <row r="1887" spans="1:30" ht="33.75" x14ac:dyDescent="0.25">
      <c r="A1887" s="20" t="s">
        <v>455</v>
      </c>
      <c r="B1887" s="6" t="s">
        <v>456</v>
      </c>
      <c r="C1887" s="7" t="s">
        <v>359</v>
      </c>
      <c r="D1887" s="7" t="s">
        <v>37</v>
      </c>
      <c r="E1887" s="3" t="str">
        <f>VLOOKUP(Tabla2[[#This Row],[RUBRO]],Hoja9!$B$4:$M$1963,10,0)</f>
        <v>MODELO INTERVENCION</v>
      </c>
      <c r="F1887" s="7" t="str">
        <f>VLOOKUP(Tabla2[[#This Row],[RUBRO]],Hoja9!$B$4:$M$1963,11,0)</f>
        <v>DIRECCIÓN DE GESTIÓN HUMANA</v>
      </c>
      <c r="G1887" s="7" t="str">
        <f>VLOOKUP(Tabla2[[#This Row],[RUBRO]],Hoja9!$B$4:$M$1963,12,0)</f>
        <v>Gestión Humana- Viáticos</v>
      </c>
      <c r="H1887" s="5" t="s">
        <v>30</v>
      </c>
      <c r="I1887" s="5" t="s">
        <v>301</v>
      </c>
      <c r="J1887" s="5" t="s">
        <v>233</v>
      </c>
      <c r="K1887" s="5" t="s">
        <v>77</v>
      </c>
      <c r="L1887" s="5" t="s">
        <v>42</v>
      </c>
      <c r="M1887" s="5" t="s">
        <v>360</v>
      </c>
      <c r="N1887" s="5"/>
      <c r="O1887" s="5"/>
      <c r="P1887" s="5" t="s">
        <v>31</v>
      </c>
      <c r="Q1887" s="5" t="s">
        <v>32</v>
      </c>
      <c r="R1887" s="5" t="s">
        <v>33</v>
      </c>
      <c r="S1887" s="6" t="s">
        <v>361</v>
      </c>
      <c r="T1887" s="8">
        <v>2700000</v>
      </c>
      <c r="U1887" s="8">
        <v>0</v>
      </c>
      <c r="V1887" s="8">
        <v>1000000</v>
      </c>
      <c r="W1887" s="8">
        <v>1700000</v>
      </c>
      <c r="X1887" s="8">
        <v>0</v>
      </c>
      <c r="Y1887" s="8">
        <v>1539659</v>
      </c>
      <c r="Z1887" s="8">
        <v>160341</v>
      </c>
      <c r="AA1887" s="8">
        <v>1539659</v>
      </c>
      <c r="AB1887" s="8">
        <v>1539659</v>
      </c>
      <c r="AC1887" s="8">
        <v>1539659</v>
      </c>
      <c r="AD1887" s="21">
        <v>1539659</v>
      </c>
    </row>
    <row r="1888" spans="1:30" ht="22.5" x14ac:dyDescent="0.25">
      <c r="A1888" s="20" t="s">
        <v>455</v>
      </c>
      <c r="B1888" s="6" t="s">
        <v>456</v>
      </c>
      <c r="C1888" s="7" t="s">
        <v>365</v>
      </c>
      <c r="D1888" s="7" t="s">
        <v>37</v>
      </c>
      <c r="E1888" s="3" t="str">
        <f>VLOOKUP(Tabla2[[#This Row],[RUBRO]],Hoja9!$B$4:$M$1963,10,0)</f>
        <v>MODELO INTERVENCION</v>
      </c>
      <c r="F1888" s="7" t="str">
        <f>VLOOKUP(Tabla2[[#This Row],[RUBRO]],Hoja9!$B$4:$M$1963,11,0)</f>
        <v>SECRETARIA GENERAL</v>
      </c>
      <c r="G1888" s="7" t="str">
        <f>VLOOKUP(Tabla2[[#This Row],[RUBRO]],Hoja9!$B$4:$M$1963,12,0)</f>
        <v>Secretaria General</v>
      </c>
      <c r="H1888" s="5" t="s">
        <v>30</v>
      </c>
      <c r="I1888" s="5" t="s">
        <v>301</v>
      </c>
      <c r="J1888" s="5" t="s">
        <v>233</v>
      </c>
      <c r="K1888" s="5" t="s">
        <v>77</v>
      </c>
      <c r="L1888" s="5" t="s">
        <v>42</v>
      </c>
      <c r="M1888" s="5" t="s">
        <v>266</v>
      </c>
      <c r="N1888" s="5"/>
      <c r="O1888" s="5"/>
      <c r="P1888" s="5" t="s">
        <v>31</v>
      </c>
      <c r="Q1888" s="5" t="s">
        <v>32</v>
      </c>
      <c r="R1888" s="5" t="s">
        <v>33</v>
      </c>
      <c r="S1888" s="6" t="s">
        <v>267</v>
      </c>
      <c r="T1888" s="8">
        <v>301549</v>
      </c>
      <c r="U1888" s="8">
        <v>178804</v>
      </c>
      <c r="V1888" s="8">
        <v>0</v>
      </c>
      <c r="W1888" s="8">
        <v>480353</v>
      </c>
      <c r="X1888" s="8">
        <v>0</v>
      </c>
      <c r="Y1888" s="8">
        <v>480353</v>
      </c>
      <c r="Z1888" s="8">
        <v>0</v>
      </c>
      <c r="AA1888" s="8">
        <v>480353</v>
      </c>
      <c r="AB1888" s="8">
        <v>18762</v>
      </c>
      <c r="AC1888" s="8">
        <v>18762</v>
      </c>
      <c r="AD1888" s="21">
        <v>18762</v>
      </c>
    </row>
    <row r="1889" spans="1:30" ht="33.75" x14ac:dyDescent="0.25">
      <c r="A1889" s="20" t="s">
        <v>455</v>
      </c>
      <c r="B1889" s="6" t="s">
        <v>456</v>
      </c>
      <c r="C1889" s="7" t="s">
        <v>372</v>
      </c>
      <c r="D1889" s="7" t="s">
        <v>474</v>
      </c>
      <c r="E1889" s="3" t="str">
        <f>VLOOKUP(Tabla2[[#This Row],[RUBRO]],Hoja9!$B$4:$M$1963,10,0)</f>
        <v xml:space="preserve">CONSTRUCCION </v>
      </c>
      <c r="F1889" s="7" t="str">
        <f>VLOOKUP(Tabla2[[#This Row],[RUBRO]],Hoja9!$B$4:$M$1963,11,0)</f>
        <v>DIRECCION ADMINISTRATIVA</v>
      </c>
      <c r="G1889" s="7" t="str">
        <f>VLOOKUP(Tabla2[[#This Row],[RUBRO]],Hoja9!$B$4:$M$1963,12,0)</f>
        <v>Administrativa CONS</v>
      </c>
      <c r="H1889" s="5" t="s">
        <v>30</v>
      </c>
      <c r="I1889" s="5" t="s">
        <v>301</v>
      </c>
      <c r="J1889" s="5" t="s">
        <v>233</v>
      </c>
      <c r="K1889" s="5" t="s">
        <v>64</v>
      </c>
      <c r="L1889" s="5" t="s">
        <v>42</v>
      </c>
      <c r="M1889" s="5" t="s">
        <v>234</v>
      </c>
      <c r="N1889" s="5"/>
      <c r="O1889" s="5"/>
      <c r="P1889" s="5" t="s">
        <v>31</v>
      </c>
      <c r="Q1889" s="5" t="s">
        <v>32</v>
      </c>
      <c r="R1889" s="5" t="s">
        <v>33</v>
      </c>
      <c r="S1889" s="6" t="s">
        <v>373</v>
      </c>
      <c r="T1889" s="8">
        <v>0</v>
      </c>
      <c r="U1889" s="8">
        <v>91000000</v>
      </c>
      <c r="V1889" s="8">
        <v>0</v>
      </c>
      <c r="W1889" s="8">
        <v>91000000</v>
      </c>
      <c r="X1889" s="8">
        <v>0</v>
      </c>
      <c r="Y1889" s="8">
        <v>18363083</v>
      </c>
      <c r="Z1889" s="8">
        <v>72636917</v>
      </c>
      <c r="AA1889" s="8">
        <v>18363083</v>
      </c>
      <c r="AB1889" s="8">
        <v>11787083</v>
      </c>
      <c r="AC1889" s="8">
        <v>11787083</v>
      </c>
      <c r="AD1889" s="21">
        <v>11787083</v>
      </c>
    </row>
    <row r="1890" spans="1:30" ht="33.75" x14ac:dyDescent="0.25">
      <c r="A1890" s="20" t="s">
        <v>455</v>
      </c>
      <c r="B1890" s="6" t="s">
        <v>456</v>
      </c>
      <c r="C1890" s="7" t="s">
        <v>374</v>
      </c>
      <c r="D1890" s="7" t="s">
        <v>474</v>
      </c>
      <c r="E1890" s="3" t="str">
        <f>VLOOKUP(Tabla2[[#This Row],[RUBRO]],Hoja9!$B$4:$M$1963,10,0)</f>
        <v xml:space="preserve">CONSTRUCCION </v>
      </c>
      <c r="F1890" s="7" t="str">
        <f>VLOOKUP(Tabla2[[#This Row],[RUBRO]],Hoja9!$B$4:$M$1963,11,0)</f>
        <v>DIRECCION ADMINISTRATIVA</v>
      </c>
      <c r="G1890" s="7" t="str">
        <f>VLOOKUP(Tabla2[[#This Row],[RUBRO]],Hoja9!$B$4:$M$1963,12,0)</f>
        <v>Administrativa CONS</v>
      </c>
      <c r="H1890" s="5" t="s">
        <v>30</v>
      </c>
      <c r="I1890" s="5" t="s">
        <v>301</v>
      </c>
      <c r="J1890" s="5" t="s">
        <v>233</v>
      </c>
      <c r="K1890" s="5" t="s">
        <v>64</v>
      </c>
      <c r="L1890" s="5" t="s">
        <v>42</v>
      </c>
      <c r="M1890" s="5" t="s">
        <v>281</v>
      </c>
      <c r="N1890" s="5"/>
      <c r="O1890" s="5"/>
      <c r="P1890" s="5" t="s">
        <v>31</v>
      </c>
      <c r="Q1890" s="5" t="s">
        <v>171</v>
      </c>
      <c r="R1890" s="5" t="s">
        <v>33</v>
      </c>
      <c r="S1890" s="6" t="s">
        <v>375</v>
      </c>
      <c r="T1890" s="8">
        <v>126000000</v>
      </c>
      <c r="U1890" s="8">
        <v>0</v>
      </c>
      <c r="V1890" s="8">
        <v>0</v>
      </c>
      <c r="W1890" s="8">
        <v>126000000</v>
      </c>
      <c r="X1890" s="8">
        <v>0</v>
      </c>
      <c r="Y1890" s="8">
        <v>126000000</v>
      </c>
      <c r="Z1890" s="8">
        <v>0</v>
      </c>
      <c r="AA1890" s="8">
        <v>120211702</v>
      </c>
      <c r="AB1890" s="8">
        <v>18876551</v>
      </c>
      <c r="AC1890" s="8">
        <v>18876551</v>
      </c>
      <c r="AD1890" s="21">
        <v>18876551</v>
      </c>
    </row>
    <row r="1891" spans="1:30" ht="33.75" x14ac:dyDescent="0.25">
      <c r="A1891" s="20" t="s">
        <v>455</v>
      </c>
      <c r="B1891" s="6" t="s">
        <v>456</v>
      </c>
      <c r="C1891" s="7" t="s">
        <v>374</v>
      </c>
      <c r="D1891" s="7" t="s">
        <v>474</v>
      </c>
      <c r="E1891" s="3" t="str">
        <f>VLOOKUP(Tabla2[[#This Row],[RUBRO]],Hoja9!$B$4:$M$1963,10,0)</f>
        <v xml:space="preserve">CONSTRUCCION </v>
      </c>
      <c r="F1891" s="7" t="str">
        <f>VLOOKUP(Tabla2[[#This Row],[RUBRO]],Hoja9!$B$4:$M$1963,11,0)</f>
        <v>DIRECCION ADMINISTRATIVA</v>
      </c>
      <c r="G1891" s="7" t="str">
        <f>VLOOKUP(Tabla2[[#This Row],[RUBRO]],Hoja9!$B$4:$M$1963,12,0)</f>
        <v>Administrativa CONS</v>
      </c>
      <c r="H1891" s="5" t="s">
        <v>30</v>
      </c>
      <c r="I1891" s="5" t="s">
        <v>301</v>
      </c>
      <c r="J1891" s="5" t="s">
        <v>233</v>
      </c>
      <c r="K1891" s="5" t="s">
        <v>64</v>
      </c>
      <c r="L1891" s="5" t="s">
        <v>42</v>
      </c>
      <c r="M1891" s="5" t="s">
        <v>281</v>
      </c>
      <c r="N1891" s="5"/>
      <c r="O1891" s="5"/>
      <c r="P1891" s="5" t="s">
        <v>31</v>
      </c>
      <c r="Q1891" s="5" t="s">
        <v>32</v>
      </c>
      <c r="R1891" s="5" t="s">
        <v>33</v>
      </c>
      <c r="S1891" s="6" t="s">
        <v>375</v>
      </c>
      <c r="T1891" s="8">
        <v>0</v>
      </c>
      <c r="U1891" s="8">
        <v>41719200</v>
      </c>
      <c r="V1891" s="8">
        <v>0</v>
      </c>
      <c r="W1891" s="8">
        <v>41719200</v>
      </c>
      <c r="X1891" s="8">
        <v>0</v>
      </c>
      <c r="Y1891" s="8">
        <v>41447073</v>
      </c>
      <c r="Z1891" s="8">
        <v>272127</v>
      </c>
      <c r="AA1891" s="8">
        <v>6555500</v>
      </c>
      <c r="AB1891" s="8">
        <v>6555500</v>
      </c>
      <c r="AC1891" s="8">
        <v>6555500</v>
      </c>
      <c r="AD1891" s="21">
        <v>6555500</v>
      </c>
    </row>
    <row r="1892" spans="1:30" ht="33.75" x14ac:dyDescent="0.25">
      <c r="A1892" s="20" t="s">
        <v>455</v>
      </c>
      <c r="B1892" s="6" t="s">
        <v>456</v>
      </c>
      <c r="C1892" s="7" t="s">
        <v>400</v>
      </c>
      <c r="D1892" s="7" t="s">
        <v>474</v>
      </c>
      <c r="E1892" s="3" t="str">
        <f>VLOOKUP(Tabla2[[#This Row],[RUBRO]],Hoja9!$B$4:$M$1963,10,0)</f>
        <v xml:space="preserve">CONSTRUCCION </v>
      </c>
      <c r="F1892" s="7" t="str">
        <f>VLOOKUP(Tabla2[[#This Row],[RUBRO]],Hoja9!$B$4:$M$1963,11,0)</f>
        <v>DIRECCION ADMINISTRATIVA</v>
      </c>
      <c r="G1892" s="7" t="str">
        <f>VLOOKUP(Tabla2[[#This Row],[RUBRO]],Hoja9!$B$4:$M$1963,12,0)</f>
        <v>Administrativa CONS</v>
      </c>
      <c r="H1892" s="5" t="s">
        <v>30</v>
      </c>
      <c r="I1892" s="5" t="s">
        <v>301</v>
      </c>
      <c r="J1892" s="5" t="s">
        <v>233</v>
      </c>
      <c r="K1892" s="5" t="s">
        <v>64</v>
      </c>
      <c r="L1892" s="5" t="s">
        <v>42</v>
      </c>
      <c r="M1892" s="5" t="s">
        <v>240</v>
      </c>
      <c r="N1892" s="5"/>
      <c r="O1892" s="5"/>
      <c r="P1892" s="5" t="s">
        <v>31</v>
      </c>
      <c r="Q1892" s="5" t="s">
        <v>171</v>
      </c>
      <c r="R1892" s="5" t="s">
        <v>33</v>
      </c>
      <c r="S1892" s="6" t="s">
        <v>401</v>
      </c>
      <c r="T1892" s="8">
        <v>20000000</v>
      </c>
      <c r="U1892" s="8">
        <v>0</v>
      </c>
      <c r="V1892" s="8">
        <v>0</v>
      </c>
      <c r="W1892" s="8">
        <v>20000000</v>
      </c>
      <c r="X1892" s="8">
        <v>0</v>
      </c>
      <c r="Y1892" s="8">
        <v>1000000</v>
      </c>
      <c r="Z1892" s="8">
        <v>19000000</v>
      </c>
      <c r="AA1892" s="8">
        <v>0</v>
      </c>
      <c r="AB1892" s="8">
        <v>0</v>
      </c>
      <c r="AC1892" s="8">
        <v>0</v>
      </c>
      <c r="AD1892" s="21">
        <v>0</v>
      </c>
    </row>
    <row r="1893" spans="1:30" ht="33.75" x14ac:dyDescent="0.25">
      <c r="A1893" s="20" t="s">
        <v>455</v>
      </c>
      <c r="B1893" s="6" t="s">
        <v>456</v>
      </c>
      <c r="C1893" s="7" t="s">
        <v>378</v>
      </c>
      <c r="D1893" s="7" t="s">
        <v>474</v>
      </c>
      <c r="E1893" s="3" t="str">
        <f>VLOOKUP(Tabla2[[#This Row],[RUBRO]],Hoja9!$B$4:$M$1963,10,0)</f>
        <v xml:space="preserve">CONSTRUCCION </v>
      </c>
      <c r="F1893" s="7" t="str">
        <f>VLOOKUP(Tabla2[[#This Row],[RUBRO]],Hoja9!$B$4:$M$1963,11,0)</f>
        <v>DIRECCIÓN DE GESTIÓN HUMANA</v>
      </c>
      <c r="G1893" s="7" t="str">
        <f>VLOOKUP(Tabla2[[#This Row],[RUBRO]],Hoja9!$B$4:$M$1963,12,0)</f>
        <v>Gestión Humana - Pres. Serv</v>
      </c>
      <c r="H1893" s="5" t="s">
        <v>30</v>
      </c>
      <c r="I1893" s="5" t="s">
        <v>301</v>
      </c>
      <c r="J1893" s="5" t="s">
        <v>233</v>
      </c>
      <c r="K1893" s="5" t="s">
        <v>64</v>
      </c>
      <c r="L1893" s="5" t="s">
        <v>42</v>
      </c>
      <c r="M1893" s="5" t="s">
        <v>243</v>
      </c>
      <c r="N1893" s="5"/>
      <c r="O1893" s="5"/>
      <c r="P1893" s="5" t="s">
        <v>31</v>
      </c>
      <c r="Q1893" s="5" t="s">
        <v>171</v>
      </c>
      <c r="R1893" s="5" t="s">
        <v>33</v>
      </c>
      <c r="S1893" s="6" t="s">
        <v>59</v>
      </c>
      <c r="T1893" s="8">
        <v>56281000</v>
      </c>
      <c r="U1893" s="8">
        <v>23975000</v>
      </c>
      <c r="V1893" s="8">
        <v>191300</v>
      </c>
      <c r="W1893" s="8">
        <v>80064700</v>
      </c>
      <c r="X1893" s="8">
        <v>0</v>
      </c>
      <c r="Y1893" s="8">
        <v>80064700</v>
      </c>
      <c r="Z1893" s="8">
        <v>0</v>
      </c>
      <c r="AA1893" s="8">
        <v>80064700</v>
      </c>
      <c r="AB1893" s="8">
        <v>40229567</v>
      </c>
      <c r="AC1893" s="8">
        <v>40229567</v>
      </c>
      <c r="AD1893" s="21">
        <v>40229567</v>
      </c>
    </row>
    <row r="1894" spans="1:30" ht="33.75" x14ac:dyDescent="0.25">
      <c r="A1894" s="20" t="s">
        <v>455</v>
      </c>
      <c r="B1894" s="6" t="s">
        <v>456</v>
      </c>
      <c r="C1894" s="7" t="s">
        <v>379</v>
      </c>
      <c r="D1894" s="7" t="s">
        <v>474</v>
      </c>
      <c r="E1894" s="3" t="str">
        <f>VLOOKUP(Tabla2[[#This Row],[RUBRO]],Hoja9!$B$4:$M$1963,10,0)</f>
        <v xml:space="preserve">CONSTRUCCION </v>
      </c>
      <c r="F1894" s="7" t="str">
        <f>VLOOKUP(Tabla2[[#This Row],[RUBRO]],Hoja9!$B$4:$M$1963,11,0)</f>
        <v>DIRECCIÓN DE GESTIÓN HUMANA</v>
      </c>
      <c r="G1894" s="7" t="str">
        <f>VLOOKUP(Tabla2[[#This Row],[RUBRO]],Hoja9!$B$4:$M$1963,12,0)</f>
        <v>Gestión Humana- Viáticos</v>
      </c>
      <c r="H1894" s="5" t="s">
        <v>30</v>
      </c>
      <c r="I1894" s="5" t="s">
        <v>301</v>
      </c>
      <c r="J1894" s="5" t="s">
        <v>233</v>
      </c>
      <c r="K1894" s="5" t="s">
        <v>64</v>
      </c>
      <c r="L1894" s="5" t="s">
        <v>42</v>
      </c>
      <c r="M1894" s="5" t="s">
        <v>246</v>
      </c>
      <c r="N1894" s="5"/>
      <c r="O1894" s="5"/>
      <c r="P1894" s="5" t="s">
        <v>31</v>
      </c>
      <c r="Q1894" s="5" t="s">
        <v>171</v>
      </c>
      <c r="R1894" s="5" t="s">
        <v>33</v>
      </c>
      <c r="S1894" s="6" t="s">
        <v>249</v>
      </c>
      <c r="T1894" s="8">
        <v>6094000</v>
      </c>
      <c r="U1894" s="8">
        <v>0</v>
      </c>
      <c r="V1894" s="8">
        <v>0</v>
      </c>
      <c r="W1894" s="8">
        <v>6094000</v>
      </c>
      <c r="X1894" s="8">
        <v>0</v>
      </c>
      <c r="Y1894" s="8">
        <v>5946428</v>
      </c>
      <c r="Z1894" s="8">
        <v>147572</v>
      </c>
      <c r="AA1894" s="8">
        <v>5564834</v>
      </c>
      <c r="AB1894" s="8">
        <v>5152468</v>
      </c>
      <c r="AC1894" s="8">
        <v>5152468</v>
      </c>
      <c r="AD1894" s="21">
        <v>5152468</v>
      </c>
    </row>
    <row r="1895" spans="1:30" ht="33.75" x14ac:dyDescent="0.25">
      <c r="A1895" s="20" t="s">
        <v>455</v>
      </c>
      <c r="B1895" s="6" t="s">
        <v>456</v>
      </c>
      <c r="C1895" s="7" t="s">
        <v>481</v>
      </c>
      <c r="D1895" s="7" t="s">
        <v>474</v>
      </c>
      <c r="E1895" s="3" t="str">
        <f>VLOOKUP(Tabla2[[#This Row],[RUBRO]],Hoja9!$B$4:$M$1963,10,0)</f>
        <v xml:space="preserve">CONSTRUCCION </v>
      </c>
      <c r="F1895" s="7" t="str">
        <f>VLOOKUP(Tabla2[[#This Row],[RUBRO]],Hoja9!$B$4:$M$1963,11,0)</f>
        <v>DIRECCION ADMINISTRATIVA</v>
      </c>
      <c r="G1895" s="7" t="str">
        <f>VLOOKUP(Tabla2[[#This Row],[RUBRO]],Hoja9!$B$4:$M$1963,12,0)</f>
        <v>Administrativa CONS</v>
      </c>
      <c r="H1895" s="5" t="s">
        <v>30</v>
      </c>
      <c r="I1895" s="5" t="s">
        <v>301</v>
      </c>
      <c r="J1895" s="5" t="s">
        <v>233</v>
      </c>
      <c r="K1895" s="5" t="s">
        <v>64</v>
      </c>
      <c r="L1895" s="5" t="s">
        <v>42</v>
      </c>
      <c r="M1895" s="5" t="s">
        <v>266</v>
      </c>
      <c r="N1895" s="5"/>
      <c r="O1895" s="5"/>
      <c r="P1895" s="5" t="s">
        <v>31</v>
      </c>
      <c r="Q1895" s="5" t="s">
        <v>32</v>
      </c>
      <c r="R1895" s="5" t="s">
        <v>33</v>
      </c>
      <c r="S1895" s="6" t="s">
        <v>267</v>
      </c>
      <c r="T1895" s="8">
        <v>0</v>
      </c>
      <c r="U1895" s="8">
        <v>90794</v>
      </c>
      <c r="V1895" s="8">
        <v>0</v>
      </c>
      <c r="W1895" s="8">
        <v>90794</v>
      </c>
      <c r="X1895" s="8">
        <v>0</v>
      </c>
      <c r="Y1895" s="8">
        <v>90794</v>
      </c>
      <c r="Z1895" s="8">
        <v>0</v>
      </c>
      <c r="AA1895" s="8">
        <v>90794</v>
      </c>
      <c r="AB1895" s="8">
        <v>52946</v>
      </c>
      <c r="AC1895" s="8">
        <v>52946</v>
      </c>
      <c r="AD1895" s="21">
        <v>52946</v>
      </c>
    </row>
    <row r="1896" spans="1:30" ht="33.75" hidden="1" x14ac:dyDescent="0.25">
      <c r="A1896" s="20" t="s">
        <v>457</v>
      </c>
      <c r="B1896" s="6" t="s">
        <v>458</v>
      </c>
      <c r="C1896" s="7" t="s">
        <v>145</v>
      </c>
      <c r="D1896" s="7" t="s">
        <v>595</v>
      </c>
      <c r="E1896" s="3" t="str">
        <f>VLOOKUP(Tabla2[[#This Row],[RUBRO]],Hoja9!$B$4:$M$1963,10,0)</f>
        <v>FUNCIONAMIENTO</v>
      </c>
      <c r="F1896" s="7" t="str">
        <f>VLOOKUP(Tabla2[[#This Row],[RUBRO]],Hoja9!$B$4:$M$1963,11,0)</f>
        <v>DIRECCION ADMINISTRATIVA</v>
      </c>
      <c r="G1896" s="7" t="str">
        <f>VLOOKUP(Tabla2[[#This Row],[RUBRO]],Hoja9!$B$4:$M$1963,12,0)</f>
        <v>Administrativa</v>
      </c>
      <c r="H1896" s="5" t="s">
        <v>40</v>
      </c>
      <c r="I1896" s="5" t="s">
        <v>77</v>
      </c>
      <c r="J1896" s="5" t="s">
        <v>42</v>
      </c>
      <c r="K1896" s="5" t="s">
        <v>63</v>
      </c>
      <c r="L1896" s="5" t="s">
        <v>143</v>
      </c>
      <c r="M1896" s="5" t="s">
        <v>63</v>
      </c>
      <c r="N1896" s="5"/>
      <c r="O1896" s="5"/>
      <c r="P1896" s="5" t="s">
        <v>31</v>
      </c>
      <c r="Q1896" s="5" t="s">
        <v>32</v>
      </c>
      <c r="R1896" s="5" t="s">
        <v>33</v>
      </c>
      <c r="S1896" s="6" t="s">
        <v>146</v>
      </c>
      <c r="T1896" s="8">
        <v>8500000</v>
      </c>
      <c r="U1896" s="8">
        <v>0</v>
      </c>
      <c r="V1896" s="8">
        <v>668348</v>
      </c>
      <c r="W1896" s="8">
        <v>7831652</v>
      </c>
      <c r="X1896" s="8">
        <v>0</v>
      </c>
      <c r="Y1896" s="8">
        <v>7831651.7999999998</v>
      </c>
      <c r="Z1896" s="8">
        <v>0.2</v>
      </c>
      <c r="AA1896" s="8">
        <v>7831651.7999999998</v>
      </c>
      <c r="AB1896" s="8">
        <v>7831651.7999999998</v>
      </c>
      <c r="AC1896" s="8">
        <v>7831651.7999999998</v>
      </c>
      <c r="AD1896" s="21">
        <v>7831651.7999999998</v>
      </c>
    </row>
    <row r="1897" spans="1:30" ht="33.75" hidden="1" x14ac:dyDescent="0.25">
      <c r="A1897" s="20" t="s">
        <v>457</v>
      </c>
      <c r="B1897" s="6" t="s">
        <v>458</v>
      </c>
      <c r="C1897" s="7" t="s">
        <v>157</v>
      </c>
      <c r="D1897" s="7" t="s">
        <v>471</v>
      </c>
      <c r="E1897" s="3" t="str">
        <f>VLOOKUP(Tabla2[[#This Row],[RUBRO]],Hoja9!$B$4:$M$1963,10,0)</f>
        <v>FUNCIONAMIENTO</v>
      </c>
      <c r="F1897" s="7" t="str">
        <f>VLOOKUP(Tabla2[[#This Row],[RUBRO]],Hoja9!$B$4:$M$1963,11,0)</f>
        <v>DIRECCION ADMINISTRATIVA</v>
      </c>
      <c r="G1897" s="7" t="str">
        <f>VLOOKUP(Tabla2[[#This Row],[RUBRO]],Hoja9!$B$4:$M$1963,12,0)</f>
        <v>Administrativa</v>
      </c>
      <c r="H1897" s="5" t="s">
        <v>40</v>
      </c>
      <c r="I1897" s="5" t="s">
        <v>77</v>
      </c>
      <c r="J1897" s="5" t="s">
        <v>42</v>
      </c>
      <c r="K1897" s="5" t="s">
        <v>80</v>
      </c>
      <c r="L1897" s="5" t="s">
        <v>80</v>
      </c>
      <c r="M1897" s="5" t="s">
        <v>77</v>
      </c>
      <c r="N1897" s="5"/>
      <c r="O1897" s="5"/>
      <c r="P1897" s="5" t="s">
        <v>31</v>
      </c>
      <c r="Q1897" s="5" t="s">
        <v>32</v>
      </c>
      <c r="R1897" s="5" t="s">
        <v>33</v>
      </c>
      <c r="S1897" s="6" t="s">
        <v>158</v>
      </c>
      <c r="T1897" s="8">
        <v>17200000</v>
      </c>
      <c r="U1897" s="8">
        <v>0</v>
      </c>
      <c r="V1897" s="8">
        <v>0</v>
      </c>
      <c r="W1897" s="8">
        <v>17200000</v>
      </c>
      <c r="X1897" s="8">
        <v>0</v>
      </c>
      <c r="Y1897" s="8">
        <v>17200000</v>
      </c>
      <c r="Z1897" s="8">
        <v>0</v>
      </c>
      <c r="AA1897" s="8">
        <v>0</v>
      </c>
      <c r="AB1897" s="8">
        <v>0</v>
      </c>
      <c r="AC1897" s="8">
        <v>0</v>
      </c>
      <c r="AD1897" s="21">
        <v>0</v>
      </c>
    </row>
    <row r="1898" spans="1:30" ht="33.75" hidden="1" x14ac:dyDescent="0.25">
      <c r="A1898" s="20" t="s">
        <v>457</v>
      </c>
      <c r="B1898" s="6" t="s">
        <v>458</v>
      </c>
      <c r="C1898" s="7" t="s">
        <v>176</v>
      </c>
      <c r="D1898" s="7" t="s">
        <v>471</v>
      </c>
      <c r="E1898" s="3" t="str">
        <f>VLOOKUP(Tabla2[[#This Row],[RUBRO]],Hoja9!$B$4:$M$1963,10,0)</f>
        <v>FUNCIONAMIENTO</v>
      </c>
      <c r="F1898" s="7" t="str">
        <f>VLOOKUP(Tabla2[[#This Row],[RUBRO]],Hoja9!$B$4:$M$1963,11,0)</f>
        <v>DIRECCION ADMINISTRATIVA</v>
      </c>
      <c r="G1898" s="7" t="str">
        <f>VLOOKUP(Tabla2[[#This Row],[RUBRO]],Hoja9!$B$4:$M$1963,12,0)</f>
        <v>Administrativa</v>
      </c>
      <c r="H1898" s="5" t="s">
        <v>40</v>
      </c>
      <c r="I1898" s="5" t="s">
        <v>77</v>
      </c>
      <c r="J1898" s="5" t="s">
        <v>42</v>
      </c>
      <c r="K1898" s="5" t="s">
        <v>80</v>
      </c>
      <c r="L1898" s="5" t="s">
        <v>64</v>
      </c>
      <c r="M1898" s="5" t="s">
        <v>77</v>
      </c>
      <c r="N1898" s="5"/>
      <c r="O1898" s="5"/>
      <c r="P1898" s="5" t="s">
        <v>31</v>
      </c>
      <c r="Q1898" s="5" t="s">
        <v>32</v>
      </c>
      <c r="R1898" s="5" t="s">
        <v>33</v>
      </c>
      <c r="S1898" s="6" t="s">
        <v>177</v>
      </c>
      <c r="T1898" s="8">
        <v>2000000</v>
      </c>
      <c r="U1898" s="8">
        <v>0</v>
      </c>
      <c r="V1898" s="8">
        <v>0</v>
      </c>
      <c r="W1898" s="8">
        <v>2000000</v>
      </c>
      <c r="X1898" s="8">
        <v>0</v>
      </c>
      <c r="Y1898" s="8">
        <v>2000000</v>
      </c>
      <c r="Z1898" s="8">
        <v>0</v>
      </c>
      <c r="AA1898" s="8">
        <v>2000000</v>
      </c>
      <c r="AB1898" s="8">
        <v>2000000</v>
      </c>
      <c r="AC1898" s="8">
        <v>2000000</v>
      </c>
      <c r="AD1898" s="21">
        <v>2000000</v>
      </c>
    </row>
    <row r="1899" spans="1:30" ht="33.75" hidden="1" x14ac:dyDescent="0.25">
      <c r="A1899" s="20" t="s">
        <v>457</v>
      </c>
      <c r="B1899" s="6" t="s">
        <v>458</v>
      </c>
      <c r="C1899" s="7" t="s">
        <v>184</v>
      </c>
      <c r="D1899" s="7" t="s">
        <v>471</v>
      </c>
      <c r="E1899" s="3" t="str">
        <f>VLOOKUP(Tabla2[[#This Row],[RUBRO]],Hoja9!$B$4:$M$1963,10,0)</f>
        <v>FUNCIONAMIENTO</v>
      </c>
      <c r="F1899" s="7" t="str">
        <f>VLOOKUP(Tabla2[[#This Row],[RUBRO]],Hoja9!$B$4:$M$1963,11,0)</f>
        <v>DIRECCION ADMINISTRATIVA</v>
      </c>
      <c r="G1899" s="7" t="str">
        <f>VLOOKUP(Tabla2[[#This Row],[RUBRO]],Hoja9!$B$4:$M$1963,12,0)</f>
        <v>Administrativa</v>
      </c>
      <c r="H1899" s="5" t="s">
        <v>40</v>
      </c>
      <c r="I1899" s="5" t="s">
        <v>77</v>
      </c>
      <c r="J1899" s="5" t="s">
        <v>42</v>
      </c>
      <c r="K1899" s="5" t="s">
        <v>80</v>
      </c>
      <c r="L1899" s="5" t="s">
        <v>64</v>
      </c>
      <c r="M1899" s="5" t="s">
        <v>98</v>
      </c>
      <c r="N1899" s="5"/>
      <c r="O1899" s="5"/>
      <c r="P1899" s="5" t="s">
        <v>31</v>
      </c>
      <c r="Q1899" s="5" t="s">
        <v>32</v>
      </c>
      <c r="R1899" s="5" t="s">
        <v>33</v>
      </c>
      <c r="S1899" s="6" t="s">
        <v>185</v>
      </c>
      <c r="T1899" s="8">
        <v>1500000</v>
      </c>
      <c r="U1899" s="8">
        <v>0</v>
      </c>
      <c r="V1899" s="8">
        <v>0</v>
      </c>
      <c r="W1899" s="8">
        <v>1500000</v>
      </c>
      <c r="X1899" s="8">
        <v>0</v>
      </c>
      <c r="Y1899" s="8">
        <v>1500000</v>
      </c>
      <c r="Z1899" s="8">
        <v>0</v>
      </c>
      <c r="AA1899" s="8">
        <v>1500000</v>
      </c>
      <c r="AB1899" s="8">
        <v>1500000</v>
      </c>
      <c r="AC1899" s="8">
        <v>1500000</v>
      </c>
      <c r="AD1899" s="21">
        <v>1500000</v>
      </c>
    </row>
    <row r="1900" spans="1:30" ht="33.75" hidden="1" x14ac:dyDescent="0.25">
      <c r="A1900" s="20" t="s">
        <v>457</v>
      </c>
      <c r="B1900" s="6" t="s">
        <v>458</v>
      </c>
      <c r="C1900" s="7" t="s">
        <v>200</v>
      </c>
      <c r="D1900" s="7" t="s">
        <v>471</v>
      </c>
      <c r="E1900" s="3" t="str">
        <f>VLOOKUP(Tabla2[[#This Row],[RUBRO]],Hoja9!$B$4:$M$1963,10,0)</f>
        <v>FUNCIONAMIENTO</v>
      </c>
      <c r="F1900" s="7" t="str">
        <f>VLOOKUP(Tabla2[[#This Row],[RUBRO]],Hoja9!$B$4:$M$1963,11,0)</f>
        <v>DIRECCION ADMINISTRATIVA</v>
      </c>
      <c r="G1900" s="7" t="str">
        <f>VLOOKUP(Tabla2[[#This Row],[RUBRO]],Hoja9!$B$4:$M$1963,12,0)</f>
        <v>Administrativa</v>
      </c>
      <c r="H1900" s="5" t="s">
        <v>40</v>
      </c>
      <c r="I1900" s="5" t="s">
        <v>77</v>
      </c>
      <c r="J1900" s="5" t="s">
        <v>42</v>
      </c>
      <c r="K1900" s="5" t="s">
        <v>80</v>
      </c>
      <c r="L1900" s="5" t="s">
        <v>81</v>
      </c>
      <c r="M1900" s="5" t="s">
        <v>41</v>
      </c>
      <c r="N1900" s="5"/>
      <c r="O1900" s="5"/>
      <c r="P1900" s="5" t="s">
        <v>31</v>
      </c>
      <c r="Q1900" s="5" t="s">
        <v>32</v>
      </c>
      <c r="R1900" s="5" t="s">
        <v>33</v>
      </c>
      <c r="S1900" s="6" t="s">
        <v>201</v>
      </c>
      <c r="T1900" s="8">
        <v>6500000</v>
      </c>
      <c r="U1900" s="8">
        <v>0</v>
      </c>
      <c r="V1900" s="8">
        <v>0</v>
      </c>
      <c r="W1900" s="8">
        <v>6500000</v>
      </c>
      <c r="X1900" s="8">
        <v>0</v>
      </c>
      <c r="Y1900" s="8">
        <v>5326358</v>
      </c>
      <c r="Z1900" s="8">
        <v>1173642</v>
      </c>
      <c r="AA1900" s="8">
        <v>5326358</v>
      </c>
      <c r="AB1900" s="8">
        <v>5326358</v>
      </c>
      <c r="AC1900" s="8">
        <v>5326358</v>
      </c>
      <c r="AD1900" s="21">
        <v>5326358</v>
      </c>
    </row>
    <row r="1901" spans="1:30" ht="33.75" hidden="1" x14ac:dyDescent="0.25">
      <c r="A1901" s="20" t="s">
        <v>457</v>
      </c>
      <c r="B1901" s="6" t="s">
        <v>458</v>
      </c>
      <c r="C1901" s="7" t="s">
        <v>202</v>
      </c>
      <c r="D1901" s="7" t="s">
        <v>471</v>
      </c>
      <c r="E1901" s="3" t="str">
        <f>VLOOKUP(Tabla2[[#This Row],[RUBRO]],Hoja9!$B$4:$M$1963,10,0)</f>
        <v>FUNCIONAMIENTO</v>
      </c>
      <c r="F1901" s="7" t="str">
        <f>VLOOKUP(Tabla2[[#This Row],[RUBRO]],Hoja9!$B$4:$M$1963,11,0)</f>
        <v>DIRECCION ADMINISTRATIVA</v>
      </c>
      <c r="G1901" s="7" t="str">
        <f>VLOOKUP(Tabla2[[#This Row],[RUBRO]],Hoja9!$B$4:$M$1963,12,0)</f>
        <v>Administrativa</v>
      </c>
      <c r="H1901" s="5" t="s">
        <v>40</v>
      </c>
      <c r="I1901" s="5" t="s">
        <v>77</v>
      </c>
      <c r="J1901" s="5" t="s">
        <v>42</v>
      </c>
      <c r="K1901" s="5" t="s">
        <v>80</v>
      </c>
      <c r="L1901" s="5" t="s">
        <v>81</v>
      </c>
      <c r="M1901" s="5" t="s">
        <v>77</v>
      </c>
      <c r="N1901" s="5"/>
      <c r="O1901" s="5"/>
      <c r="P1901" s="5" t="s">
        <v>31</v>
      </c>
      <c r="Q1901" s="5" t="s">
        <v>32</v>
      </c>
      <c r="R1901" s="5" t="s">
        <v>33</v>
      </c>
      <c r="S1901" s="6" t="s">
        <v>203</v>
      </c>
      <c r="T1901" s="8">
        <v>64500000</v>
      </c>
      <c r="U1901" s="8">
        <v>0</v>
      </c>
      <c r="V1901" s="8">
        <v>0</v>
      </c>
      <c r="W1901" s="8">
        <v>64500000</v>
      </c>
      <c r="X1901" s="8">
        <v>0</v>
      </c>
      <c r="Y1901" s="8">
        <v>36322955</v>
      </c>
      <c r="Z1901" s="8">
        <v>28177045</v>
      </c>
      <c r="AA1901" s="8">
        <v>36322955</v>
      </c>
      <c r="AB1901" s="8">
        <v>36322955</v>
      </c>
      <c r="AC1901" s="8">
        <v>36322955</v>
      </c>
      <c r="AD1901" s="21">
        <v>36322955</v>
      </c>
    </row>
    <row r="1902" spans="1:30" ht="33.75" hidden="1" x14ac:dyDescent="0.25">
      <c r="A1902" s="20" t="s">
        <v>457</v>
      </c>
      <c r="B1902" s="6" t="s">
        <v>458</v>
      </c>
      <c r="C1902" s="7" t="s">
        <v>206</v>
      </c>
      <c r="D1902" s="7" t="s">
        <v>471</v>
      </c>
      <c r="E1902" s="3" t="str">
        <f>VLOOKUP(Tabla2[[#This Row],[RUBRO]],Hoja9!$B$4:$M$1963,10,0)</f>
        <v>FUNCIONAMIENTO</v>
      </c>
      <c r="F1902" s="7" t="str">
        <f>VLOOKUP(Tabla2[[#This Row],[RUBRO]],Hoja9!$B$4:$M$1963,11,0)</f>
        <v>DIRECCION ADMINISTRATIVA</v>
      </c>
      <c r="G1902" s="7" t="str">
        <f>VLOOKUP(Tabla2[[#This Row],[RUBRO]],Hoja9!$B$4:$M$1963,12,0)</f>
        <v>Administrativa</v>
      </c>
      <c r="H1902" s="5" t="s">
        <v>40</v>
      </c>
      <c r="I1902" s="5" t="s">
        <v>77</v>
      </c>
      <c r="J1902" s="5" t="s">
        <v>42</v>
      </c>
      <c r="K1902" s="5" t="s">
        <v>80</v>
      </c>
      <c r="L1902" s="5" t="s">
        <v>81</v>
      </c>
      <c r="M1902" s="5" t="s">
        <v>138</v>
      </c>
      <c r="N1902" s="5"/>
      <c r="O1902" s="5"/>
      <c r="P1902" s="5" t="s">
        <v>31</v>
      </c>
      <c r="Q1902" s="5" t="s">
        <v>32</v>
      </c>
      <c r="R1902" s="5" t="s">
        <v>33</v>
      </c>
      <c r="S1902" s="6" t="s">
        <v>207</v>
      </c>
      <c r="T1902" s="8">
        <v>3500000</v>
      </c>
      <c r="U1902" s="8">
        <v>0</v>
      </c>
      <c r="V1902" s="8">
        <v>0</v>
      </c>
      <c r="W1902" s="8">
        <v>3500000</v>
      </c>
      <c r="X1902" s="8">
        <v>0</v>
      </c>
      <c r="Y1902" s="8">
        <v>2862856.11</v>
      </c>
      <c r="Z1902" s="8">
        <v>637143.89</v>
      </c>
      <c r="AA1902" s="8">
        <v>2862856.11</v>
      </c>
      <c r="AB1902" s="8">
        <v>2862856.11</v>
      </c>
      <c r="AC1902" s="8">
        <v>2862856.11</v>
      </c>
      <c r="AD1902" s="21">
        <v>2862856.11</v>
      </c>
    </row>
    <row r="1903" spans="1:30" ht="33.75" hidden="1" x14ac:dyDescent="0.25">
      <c r="A1903" s="20" t="s">
        <v>457</v>
      </c>
      <c r="B1903" s="6" t="s">
        <v>458</v>
      </c>
      <c r="C1903" s="7" t="s">
        <v>212</v>
      </c>
      <c r="D1903" s="7" t="s">
        <v>471</v>
      </c>
      <c r="E1903" s="3" t="str">
        <f>VLOOKUP(Tabla2[[#This Row],[RUBRO]],Hoja9!$B$4:$M$1963,10,0)</f>
        <v>FUNCIONAMIENTO</v>
      </c>
      <c r="F1903" s="7" t="str">
        <f>VLOOKUP(Tabla2[[#This Row],[RUBRO]],Hoja9!$B$4:$M$1963,11,0)</f>
        <v>DIRECCIÓN DE GESTIÓN HUMANA</v>
      </c>
      <c r="G1903" s="7" t="str">
        <f>VLOOKUP(Tabla2[[#This Row],[RUBRO]],Hoja9!$B$4:$M$1963,12,0)</f>
        <v>Gestión Humana</v>
      </c>
      <c r="H1903" s="5" t="s">
        <v>40</v>
      </c>
      <c r="I1903" s="5" t="s">
        <v>77</v>
      </c>
      <c r="J1903" s="5" t="s">
        <v>42</v>
      </c>
      <c r="K1903" s="5" t="s">
        <v>80</v>
      </c>
      <c r="L1903" s="5" t="s">
        <v>65</v>
      </c>
      <c r="M1903" s="5" t="s">
        <v>77</v>
      </c>
      <c r="N1903" s="5"/>
      <c r="O1903" s="5"/>
      <c r="P1903" s="5" t="s">
        <v>31</v>
      </c>
      <c r="Q1903" s="5" t="s">
        <v>32</v>
      </c>
      <c r="R1903" s="5" t="s">
        <v>33</v>
      </c>
      <c r="S1903" s="6" t="s">
        <v>213</v>
      </c>
      <c r="T1903" s="8">
        <v>5000000</v>
      </c>
      <c r="U1903" s="8">
        <v>0</v>
      </c>
      <c r="V1903" s="8">
        <v>0</v>
      </c>
      <c r="W1903" s="8">
        <v>5000000</v>
      </c>
      <c r="X1903" s="8">
        <v>0</v>
      </c>
      <c r="Y1903" s="8">
        <v>3187208</v>
      </c>
      <c r="Z1903" s="8">
        <v>1812792</v>
      </c>
      <c r="AA1903" s="8">
        <v>3187208</v>
      </c>
      <c r="AB1903" s="8">
        <v>1993401</v>
      </c>
      <c r="AC1903" s="8">
        <v>1993401</v>
      </c>
      <c r="AD1903" s="21">
        <v>1993401</v>
      </c>
    </row>
    <row r="1904" spans="1:30" ht="22.5" hidden="1" x14ac:dyDescent="0.25">
      <c r="A1904" s="20" t="s">
        <v>457</v>
      </c>
      <c r="B1904" s="6" t="s">
        <v>458</v>
      </c>
      <c r="C1904" s="7" t="s">
        <v>214</v>
      </c>
      <c r="D1904" s="7" t="s">
        <v>471</v>
      </c>
      <c r="E1904" s="3" t="str">
        <f>VLOOKUP(Tabla2[[#This Row],[RUBRO]],Hoja9!$B$4:$M$1963,10,0)</f>
        <v>FUNCIONAMIENTO</v>
      </c>
      <c r="F1904" s="7" t="str">
        <f>VLOOKUP(Tabla2[[#This Row],[RUBRO]],Hoja9!$B$4:$M$1963,11,0)</f>
        <v>OFICINA JURIDICA</v>
      </c>
      <c r="G1904" s="7" t="str">
        <f>VLOOKUP(Tabla2[[#This Row],[RUBRO]],Hoja9!$B$4:$M$1963,12,0)</f>
        <v>Jurídica</v>
      </c>
      <c r="H1904" s="5" t="s">
        <v>40</v>
      </c>
      <c r="I1904" s="5" t="s">
        <v>77</v>
      </c>
      <c r="J1904" s="5" t="s">
        <v>42</v>
      </c>
      <c r="K1904" s="5" t="s">
        <v>80</v>
      </c>
      <c r="L1904" s="5" t="s">
        <v>123</v>
      </c>
      <c r="M1904" s="5"/>
      <c r="N1904" s="5"/>
      <c r="O1904" s="5"/>
      <c r="P1904" s="5" t="s">
        <v>31</v>
      </c>
      <c r="Q1904" s="5" t="s">
        <v>32</v>
      </c>
      <c r="R1904" s="5" t="s">
        <v>33</v>
      </c>
      <c r="S1904" s="6" t="s">
        <v>215</v>
      </c>
      <c r="T1904" s="8">
        <v>0</v>
      </c>
      <c r="U1904" s="8">
        <v>1500000</v>
      </c>
      <c r="V1904" s="8">
        <v>0</v>
      </c>
      <c r="W1904" s="8">
        <v>1500000</v>
      </c>
      <c r="X1904" s="8">
        <v>0</v>
      </c>
      <c r="Y1904" s="8">
        <v>0</v>
      </c>
      <c r="Z1904" s="8">
        <v>1500000</v>
      </c>
      <c r="AA1904" s="8">
        <v>0</v>
      </c>
      <c r="AB1904" s="8">
        <v>0</v>
      </c>
      <c r="AC1904" s="8">
        <v>0</v>
      </c>
      <c r="AD1904" s="21">
        <v>0</v>
      </c>
    </row>
    <row r="1905" spans="1:30" ht="33.75" hidden="1" x14ac:dyDescent="0.25">
      <c r="A1905" s="20" t="s">
        <v>457</v>
      </c>
      <c r="B1905" s="6" t="s">
        <v>458</v>
      </c>
      <c r="C1905" s="7" t="s">
        <v>216</v>
      </c>
      <c r="D1905" s="7" t="s">
        <v>471</v>
      </c>
      <c r="E1905" s="3" t="str">
        <f>VLOOKUP(Tabla2[[#This Row],[RUBRO]],Hoja9!$B$4:$M$1963,10,0)</f>
        <v>FUNCIONAMIENTO</v>
      </c>
      <c r="F1905" s="7" t="str">
        <f>VLOOKUP(Tabla2[[#This Row],[RUBRO]],Hoja9!$B$4:$M$1963,11,0)</f>
        <v>DIRECCIÓN DE GESTIÓN HUMANA</v>
      </c>
      <c r="G1905" s="7" t="str">
        <f>VLOOKUP(Tabla2[[#This Row],[RUBRO]],Hoja9!$B$4:$M$1963,12,0)</f>
        <v>Gestión Humana</v>
      </c>
      <c r="H1905" s="5" t="s">
        <v>40</v>
      </c>
      <c r="I1905" s="5" t="s">
        <v>77</v>
      </c>
      <c r="J1905" s="5" t="s">
        <v>42</v>
      </c>
      <c r="K1905" s="5" t="s">
        <v>80</v>
      </c>
      <c r="L1905" s="5" t="s">
        <v>171</v>
      </c>
      <c r="M1905" s="5" t="s">
        <v>80</v>
      </c>
      <c r="N1905" s="5"/>
      <c r="O1905" s="5"/>
      <c r="P1905" s="5" t="s">
        <v>31</v>
      </c>
      <c r="Q1905" s="5" t="s">
        <v>32</v>
      </c>
      <c r="R1905" s="5" t="s">
        <v>33</v>
      </c>
      <c r="S1905" s="6" t="s">
        <v>217</v>
      </c>
      <c r="T1905" s="8">
        <v>20548329</v>
      </c>
      <c r="U1905" s="8">
        <v>0</v>
      </c>
      <c r="V1905" s="8">
        <v>0</v>
      </c>
      <c r="W1905" s="8">
        <v>20548329</v>
      </c>
      <c r="X1905" s="8">
        <v>0</v>
      </c>
      <c r="Y1905" s="8">
        <v>20548329</v>
      </c>
      <c r="Z1905" s="8">
        <v>0</v>
      </c>
      <c r="AA1905" s="8">
        <v>20548329</v>
      </c>
      <c r="AB1905" s="8">
        <v>0</v>
      </c>
      <c r="AC1905" s="8">
        <v>0</v>
      </c>
      <c r="AD1905" s="21">
        <v>0</v>
      </c>
    </row>
    <row r="1906" spans="1:30" ht="33.75" x14ac:dyDescent="0.25">
      <c r="A1906" s="20" t="s">
        <v>457</v>
      </c>
      <c r="B1906" s="6" t="s">
        <v>458</v>
      </c>
      <c r="C1906" s="7" t="s">
        <v>245</v>
      </c>
      <c r="D1906" s="7" t="s">
        <v>472</v>
      </c>
      <c r="E1906" s="3" t="str">
        <f>VLOOKUP(Tabla2[[#This Row],[RUBRO]],Hoja9!$B$4:$M$1963,10,0)</f>
        <v>NUTRICION</v>
      </c>
      <c r="F1906" s="7" t="str">
        <f>VLOOKUP(Tabla2[[#This Row],[RUBRO]],Hoja9!$B$4:$M$1963,11,0)</f>
        <v>DIRECCIÓN DE GESTIÓN HUMANA</v>
      </c>
      <c r="G1906" s="7" t="str">
        <f>VLOOKUP(Tabla2[[#This Row],[RUBRO]],Hoja9!$B$4:$M$1963,12,0)</f>
        <v>Gestión Humana - Pres. Serv</v>
      </c>
      <c r="H1906" s="5" t="s">
        <v>30</v>
      </c>
      <c r="I1906" s="5" t="s">
        <v>232</v>
      </c>
      <c r="J1906" s="5" t="s">
        <v>233</v>
      </c>
      <c r="K1906" s="5" t="s">
        <v>41</v>
      </c>
      <c r="L1906" s="5" t="s">
        <v>42</v>
      </c>
      <c r="M1906" s="5" t="s">
        <v>246</v>
      </c>
      <c r="N1906" s="5"/>
      <c r="O1906" s="5"/>
      <c r="P1906" s="5" t="s">
        <v>31</v>
      </c>
      <c r="Q1906" s="5" t="s">
        <v>32</v>
      </c>
      <c r="R1906" s="5" t="s">
        <v>33</v>
      </c>
      <c r="S1906" s="6" t="s">
        <v>59</v>
      </c>
      <c r="T1906" s="8">
        <v>69511276</v>
      </c>
      <c r="U1906" s="8">
        <v>0</v>
      </c>
      <c r="V1906" s="8">
        <v>35148428</v>
      </c>
      <c r="W1906" s="8">
        <v>34362848</v>
      </c>
      <c r="X1906" s="8">
        <v>0</v>
      </c>
      <c r="Y1906" s="8">
        <v>31524619</v>
      </c>
      <c r="Z1906" s="8">
        <v>2838229</v>
      </c>
      <c r="AA1906" s="8">
        <v>31524619</v>
      </c>
      <c r="AB1906" s="8">
        <v>14697974</v>
      </c>
      <c r="AC1906" s="8">
        <v>14697974</v>
      </c>
      <c r="AD1906" s="21">
        <v>14697974</v>
      </c>
    </row>
    <row r="1907" spans="1:30" ht="33.75" x14ac:dyDescent="0.25">
      <c r="A1907" s="20" t="s">
        <v>457</v>
      </c>
      <c r="B1907" s="6" t="s">
        <v>458</v>
      </c>
      <c r="C1907" s="7" t="s">
        <v>247</v>
      </c>
      <c r="D1907" s="7" t="s">
        <v>472</v>
      </c>
      <c r="E1907" s="3" t="str">
        <f>VLOOKUP(Tabla2[[#This Row],[RUBRO]],Hoja9!$B$4:$M$1963,10,0)</f>
        <v>NUTRICION</v>
      </c>
      <c r="F1907" s="7" t="str">
        <f>VLOOKUP(Tabla2[[#This Row],[RUBRO]],Hoja9!$B$4:$M$1963,11,0)</f>
        <v>DIRECCIÓN DE GESTIÓN HUMANA</v>
      </c>
      <c r="G1907" s="7" t="str">
        <f>VLOOKUP(Tabla2[[#This Row],[RUBRO]],Hoja9!$B$4:$M$1963,12,0)</f>
        <v>Gestión Humana- Viáticos</v>
      </c>
      <c r="H1907" s="5" t="s">
        <v>30</v>
      </c>
      <c r="I1907" s="5" t="s">
        <v>232</v>
      </c>
      <c r="J1907" s="5" t="s">
        <v>233</v>
      </c>
      <c r="K1907" s="5" t="s">
        <v>41</v>
      </c>
      <c r="L1907" s="5" t="s">
        <v>42</v>
      </c>
      <c r="M1907" s="5" t="s">
        <v>248</v>
      </c>
      <c r="N1907" s="5"/>
      <c r="O1907" s="5"/>
      <c r="P1907" s="5" t="s">
        <v>31</v>
      </c>
      <c r="Q1907" s="5" t="s">
        <v>32</v>
      </c>
      <c r="R1907" s="5" t="s">
        <v>33</v>
      </c>
      <c r="S1907" s="6" t="s">
        <v>249</v>
      </c>
      <c r="T1907" s="8">
        <v>929314</v>
      </c>
      <c r="U1907" s="8">
        <v>0</v>
      </c>
      <c r="V1907" s="8">
        <v>0</v>
      </c>
      <c r="W1907" s="8">
        <v>929314</v>
      </c>
      <c r="X1907" s="8">
        <v>0</v>
      </c>
      <c r="Y1907" s="8">
        <v>518396</v>
      </c>
      <c r="Z1907" s="8">
        <v>410918</v>
      </c>
      <c r="AA1907" s="8">
        <v>518396</v>
      </c>
      <c r="AB1907" s="8">
        <v>518396</v>
      </c>
      <c r="AC1907" s="8">
        <v>518396</v>
      </c>
      <c r="AD1907" s="21">
        <v>518396</v>
      </c>
    </row>
    <row r="1908" spans="1:30" ht="33.75" x14ac:dyDescent="0.25">
      <c r="A1908" s="20" t="s">
        <v>457</v>
      </c>
      <c r="B1908" s="6" t="s">
        <v>458</v>
      </c>
      <c r="C1908" s="7" t="s">
        <v>383</v>
      </c>
      <c r="D1908" s="7" t="s">
        <v>29</v>
      </c>
      <c r="E1908" s="3" t="str">
        <f>VLOOKUP(Tabla2[[#This Row],[RUBRO]],Hoja9!$B$4:$M$1963,10,0)</f>
        <v>PROTECCION</v>
      </c>
      <c r="F1908" s="7" t="str">
        <f>VLOOKUP(Tabla2[[#This Row],[RUBRO]],Hoja9!$B$4:$M$1963,11,0)</f>
        <v xml:space="preserve">DIRECCIÓN DE PROTECCIÓN </v>
      </c>
      <c r="G1908" s="7" t="str">
        <f>VLOOKUP(Tabla2[[#This Row],[RUBRO]],Hoja9!$B$4:$M$1963,12,0)</f>
        <v>Dirección de Protección</v>
      </c>
      <c r="H1908" s="5" t="s">
        <v>30</v>
      </c>
      <c r="I1908" s="5" t="s">
        <v>232</v>
      </c>
      <c r="J1908" s="5" t="s">
        <v>233</v>
      </c>
      <c r="K1908" s="5" t="s">
        <v>63</v>
      </c>
      <c r="L1908" s="5" t="s">
        <v>42</v>
      </c>
      <c r="M1908" s="5" t="s">
        <v>281</v>
      </c>
      <c r="N1908" s="5"/>
      <c r="O1908" s="5"/>
      <c r="P1908" s="5" t="s">
        <v>31</v>
      </c>
      <c r="Q1908" s="5" t="s">
        <v>32</v>
      </c>
      <c r="R1908" s="5" t="s">
        <v>33</v>
      </c>
      <c r="S1908" s="6" t="s">
        <v>384</v>
      </c>
      <c r="T1908" s="8">
        <v>1239343875</v>
      </c>
      <c r="U1908" s="8">
        <v>0</v>
      </c>
      <c r="V1908" s="8">
        <v>6901109</v>
      </c>
      <c r="W1908" s="8">
        <v>1232442766</v>
      </c>
      <c r="X1908" s="8">
        <v>0</v>
      </c>
      <c r="Y1908" s="8">
        <v>1232442766</v>
      </c>
      <c r="Z1908" s="8">
        <v>0</v>
      </c>
      <c r="AA1908" s="8">
        <v>1232442766</v>
      </c>
      <c r="AB1908" s="8">
        <v>546427607</v>
      </c>
      <c r="AC1908" s="8">
        <v>546427607</v>
      </c>
      <c r="AD1908" s="21">
        <v>546427607</v>
      </c>
    </row>
    <row r="1909" spans="1:30" ht="33.75" x14ac:dyDescent="0.25">
      <c r="A1909" s="20" t="s">
        <v>457</v>
      </c>
      <c r="B1909" s="6" t="s">
        <v>458</v>
      </c>
      <c r="C1909" s="7" t="s">
        <v>45</v>
      </c>
      <c r="D1909" s="7" t="s">
        <v>29</v>
      </c>
      <c r="E1909" s="3" t="str">
        <f>VLOOKUP(Tabla2[[#This Row],[RUBRO]],Hoja9!$B$4:$M$1963,10,0)</f>
        <v>PROTECCION</v>
      </c>
      <c r="F1909" s="7" t="str">
        <f>VLOOKUP(Tabla2[[#This Row],[RUBRO]],Hoja9!$B$4:$M$1963,11,0)</f>
        <v xml:space="preserve">DIRECCIÓN DE PROTECCIÓN </v>
      </c>
      <c r="G1909" s="7" t="str">
        <f>VLOOKUP(Tabla2[[#This Row],[RUBRO]],Hoja9!$B$4:$M$1963,12,0)</f>
        <v>Dirección de Protección</v>
      </c>
      <c r="H1909" s="5" t="s">
        <v>30</v>
      </c>
      <c r="I1909" s="5" t="s">
        <v>232</v>
      </c>
      <c r="J1909" s="5" t="s">
        <v>233</v>
      </c>
      <c r="K1909" s="5" t="s">
        <v>63</v>
      </c>
      <c r="L1909" s="5" t="s">
        <v>42</v>
      </c>
      <c r="M1909" s="5" t="s">
        <v>237</v>
      </c>
      <c r="N1909" s="5"/>
      <c r="O1909" s="5"/>
      <c r="P1909" s="5" t="s">
        <v>31</v>
      </c>
      <c r="Q1909" s="5" t="s">
        <v>32</v>
      </c>
      <c r="R1909" s="5" t="s">
        <v>33</v>
      </c>
      <c r="S1909" s="6" t="s">
        <v>48</v>
      </c>
      <c r="T1909" s="8">
        <v>221265726</v>
      </c>
      <c r="U1909" s="8">
        <v>360271</v>
      </c>
      <c r="V1909" s="8">
        <v>36315261</v>
      </c>
      <c r="W1909" s="8">
        <v>185310736</v>
      </c>
      <c r="X1909" s="8">
        <v>0</v>
      </c>
      <c r="Y1909" s="8">
        <v>139971690</v>
      </c>
      <c r="Z1909" s="8">
        <v>45339046</v>
      </c>
      <c r="AA1909" s="8">
        <v>139971690</v>
      </c>
      <c r="AB1909" s="8">
        <v>31323822</v>
      </c>
      <c r="AC1909" s="8">
        <v>31323822</v>
      </c>
      <c r="AD1909" s="21">
        <v>31323822</v>
      </c>
    </row>
    <row r="1910" spans="1:30" ht="33.75" x14ac:dyDescent="0.25">
      <c r="A1910" s="20" t="s">
        <v>457</v>
      </c>
      <c r="B1910" s="6" t="s">
        <v>458</v>
      </c>
      <c r="C1910" s="7" t="s">
        <v>49</v>
      </c>
      <c r="D1910" s="7" t="s">
        <v>29</v>
      </c>
      <c r="E1910" s="3" t="str">
        <f>VLOOKUP(Tabla2[[#This Row],[RUBRO]],Hoja9!$B$4:$M$1963,10,0)</f>
        <v>PROTECCION</v>
      </c>
      <c r="F1910" s="7" t="str">
        <f>VLOOKUP(Tabla2[[#This Row],[RUBRO]],Hoja9!$B$4:$M$1963,11,0)</f>
        <v xml:space="preserve">DIRECCIÓN DE PROTECCIÓN </v>
      </c>
      <c r="G1910" s="7" t="str">
        <f>VLOOKUP(Tabla2[[#This Row],[RUBRO]],Hoja9!$B$4:$M$1963,12,0)</f>
        <v>Dirección de Protección</v>
      </c>
      <c r="H1910" s="5" t="s">
        <v>30</v>
      </c>
      <c r="I1910" s="5" t="s">
        <v>232</v>
      </c>
      <c r="J1910" s="5" t="s">
        <v>233</v>
      </c>
      <c r="K1910" s="5" t="s">
        <v>63</v>
      </c>
      <c r="L1910" s="5" t="s">
        <v>42</v>
      </c>
      <c r="M1910" s="5" t="s">
        <v>243</v>
      </c>
      <c r="N1910" s="5"/>
      <c r="O1910" s="5"/>
      <c r="P1910" s="5" t="s">
        <v>46</v>
      </c>
      <c r="Q1910" s="5" t="s">
        <v>47</v>
      </c>
      <c r="R1910" s="5" t="s">
        <v>33</v>
      </c>
      <c r="S1910" s="6" t="s">
        <v>50</v>
      </c>
      <c r="T1910" s="8">
        <v>422851748</v>
      </c>
      <c r="U1910" s="8">
        <v>0</v>
      </c>
      <c r="V1910" s="8">
        <v>59717019</v>
      </c>
      <c r="W1910" s="8">
        <v>363134729</v>
      </c>
      <c r="X1910" s="8">
        <v>0</v>
      </c>
      <c r="Y1910" s="8">
        <v>363134729</v>
      </c>
      <c r="Z1910" s="8">
        <v>0</v>
      </c>
      <c r="AA1910" s="8">
        <v>363134729</v>
      </c>
      <c r="AB1910" s="8">
        <v>121537375</v>
      </c>
      <c r="AC1910" s="8">
        <v>121537375</v>
      </c>
      <c r="AD1910" s="21">
        <v>121537375</v>
      </c>
    </row>
    <row r="1911" spans="1:30" ht="33.75" x14ac:dyDescent="0.25">
      <c r="A1911" s="20" t="s">
        <v>457</v>
      </c>
      <c r="B1911" s="6" t="s">
        <v>458</v>
      </c>
      <c r="C1911" s="7" t="s">
        <v>49</v>
      </c>
      <c r="D1911" s="7" t="s">
        <v>29</v>
      </c>
      <c r="E1911" s="3" t="str">
        <f>VLOOKUP(Tabla2[[#This Row],[RUBRO]],Hoja9!$B$4:$M$1963,10,0)</f>
        <v>PROTECCION</v>
      </c>
      <c r="F1911" s="7" t="str">
        <f>VLOOKUP(Tabla2[[#This Row],[RUBRO]],Hoja9!$B$4:$M$1963,11,0)</f>
        <v xml:space="preserve">DIRECCIÓN DE PROTECCIÓN </v>
      </c>
      <c r="G1911" s="7" t="str">
        <f>VLOOKUP(Tabla2[[#This Row],[RUBRO]],Hoja9!$B$4:$M$1963,12,0)</f>
        <v>Dirección de Protección</v>
      </c>
      <c r="H1911" s="5" t="s">
        <v>30</v>
      </c>
      <c r="I1911" s="5" t="s">
        <v>232</v>
      </c>
      <c r="J1911" s="5" t="s">
        <v>233</v>
      </c>
      <c r="K1911" s="5" t="s">
        <v>63</v>
      </c>
      <c r="L1911" s="5" t="s">
        <v>42</v>
      </c>
      <c r="M1911" s="5" t="s">
        <v>243</v>
      </c>
      <c r="N1911" s="5"/>
      <c r="O1911" s="5"/>
      <c r="P1911" s="5" t="s">
        <v>31</v>
      </c>
      <c r="Q1911" s="5" t="s">
        <v>32</v>
      </c>
      <c r="R1911" s="5" t="s">
        <v>33</v>
      </c>
      <c r="S1911" s="6" t="s">
        <v>50</v>
      </c>
      <c r="T1911" s="8">
        <v>65396232</v>
      </c>
      <c r="U1911" s="8">
        <v>0</v>
      </c>
      <c r="V1911" s="8">
        <v>1911527</v>
      </c>
      <c r="W1911" s="8">
        <v>63484705</v>
      </c>
      <c r="X1911" s="8">
        <v>0</v>
      </c>
      <c r="Y1911" s="8">
        <v>63484705</v>
      </c>
      <c r="Z1911" s="8">
        <v>0</v>
      </c>
      <c r="AA1911" s="8">
        <v>63484705</v>
      </c>
      <c r="AB1911" s="8">
        <v>26796663</v>
      </c>
      <c r="AC1911" s="8">
        <v>26796663</v>
      </c>
      <c r="AD1911" s="21">
        <v>26796663</v>
      </c>
    </row>
    <row r="1912" spans="1:30" ht="33.75" x14ac:dyDescent="0.25">
      <c r="A1912" s="20" t="s">
        <v>457</v>
      </c>
      <c r="B1912" s="6" t="s">
        <v>458</v>
      </c>
      <c r="C1912" s="7" t="s">
        <v>58</v>
      </c>
      <c r="D1912" s="7" t="s">
        <v>29</v>
      </c>
      <c r="E1912" s="3" t="str">
        <f>VLOOKUP(Tabla2[[#This Row],[RUBRO]],Hoja9!$B$4:$M$1963,10,0)</f>
        <v>PROTECCION</v>
      </c>
      <c r="F1912" s="7" t="str">
        <f>VLOOKUP(Tabla2[[#This Row],[RUBRO]],Hoja9!$B$4:$M$1963,11,0)</f>
        <v>DIRECCIÓN DE GESTIÓN HUMANA</v>
      </c>
      <c r="G1912" s="7" t="str">
        <f>VLOOKUP(Tabla2[[#This Row],[RUBRO]],Hoja9!$B$4:$M$1963,12,0)</f>
        <v>Gestión Humana - Pres. Serv</v>
      </c>
      <c r="H1912" s="5" t="s">
        <v>30</v>
      </c>
      <c r="I1912" s="5" t="s">
        <v>232</v>
      </c>
      <c r="J1912" s="5" t="s">
        <v>233</v>
      </c>
      <c r="K1912" s="5" t="s">
        <v>63</v>
      </c>
      <c r="L1912" s="5" t="s">
        <v>42</v>
      </c>
      <c r="M1912" s="5" t="s">
        <v>255</v>
      </c>
      <c r="N1912" s="5"/>
      <c r="O1912" s="5"/>
      <c r="P1912" s="5" t="s">
        <v>31</v>
      </c>
      <c r="Q1912" s="5" t="s">
        <v>32</v>
      </c>
      <c r="R1912" s="5" t="s">
        <v>33</v>
      </c>
      <c r="S1912" s="6" t="s">
        <v>59</v>
      </c>
      <c r="T1912" s="8">
        <v>381618538</v>
      </c>
      <c r="U1912" s="8">
        <v>152118332</v>
      </c>
      <c r="V1912" s="8">
        <v>0</v>
      </c>
      <c r="W1912" s="8">
        <v>533736870</v>
      </c>
      <c r="X1912" s="8">
        <v>0</v>
      </c>
      <c r="Y1912" s="8">
        <v>500851166</v>
      </c>
      <c r="Z1912" s="8">
        <v>32885704</v>
      </c>
      <c r="AA1912" s="8">
        <v>500851144</v>
      </c>
      <c r="AB1912" s="8">
        <v>320546293</v>
      </c>
      <c r="AC1912" s="8">
        <v>320546293</v>
      </c>
      <c r="AD1912" s="21">
        <v>320546293</v>
      </c>
    </row>
    <row r="1913" spans="1:30" ht="33.75" x14ac:dyDescent="0.25">
      <c r="A1913" s="20" t="s">
        <v>457</v>
      </c>
      <c r="B1913" s="6" t="s">
        <v>458</v>
      </c>
      <c r="C1913" s="7" t="s">
        <v>256</v>
      </c>
      <c r="D1913" s="7" t="s">
        <v>29</v>
      </c>
      <c r="E1913" s="3" t="str">
        <f>VLOOKUP(Tabla2[[#This Row],[RUBRO]],Hoja9!$B$4:$M$1963,10,0)</f>
        <v>PROTECCION</v>
      </c>
      <c r="F1913" s="7" t="str">
        <f>VLOOKUP(Tabla2[[#This Row],[RUBRO]],Hoja9!$B$4:$M$1963,11,0)</f>
        <v>DIRECCIÓN DE GESTIÓN HUMANA</v>
      </c>
      <c r="G1913" s="7" t="str">
        <f>VLOOKUP(Tabla2[[#This Row],[RUBRO]],Hoja9!$B$4:$M$1963,12,0)</f>
        <v>Gestión Humana- Viáticos</v>
      </c>
      <c r="H1913" s="5" t="s">
        <v>30</v>
      </c>
      <c r="I1913" s="5" t="s">
        <v>232</v>
      </c>
      <c r="J1913" s="5" t="s">
        <v>233</v>
      </c>
      <c r="K1913" s="5" t="s">
        <v>63</v>
      </c>
      <c r="L1913" s="5" t="s">
        <v>42</v>
      </c>
      <c r="M1913" s="5" t="s">
        <v>257</v>
      </c>
      <c r="N1913" s="5"/>
      <c r="O1913" s="5"/>
      <c r="P1913" s="5" t="s">
        <v>31</v>
      </c>
      <c r="Q1913" s="5" t="s">
        <v>32</v>
      </c>
      <c r="R1913" s="5" t="s">
        <v>33</v>
      </c>
      <c r="S1913" s="6" t="s">
        <v>249</v>
      </c>
      <c r="T1913" s="8">
        <v>103168000</v>
      </c>
      <c r="U1913" s="8">
        <v>0</v>
      </c>
      <c r="V1913" s="8">
        <v>0</v>
      </c>
      <c r="W1913" s="8">
        <v>103168000</v>
      </c>
      <c r="X1913" s="8">
        <v>0</v>
      </c>
      <c r="Y1913" s="8">
        <v>37902848</v>
      </c>
      <c r="Z1913" s="8">
        <v>65265152</v>
      </c>
      <c r="AA1913" s="8">
        <v>34871992</v>
      </c>
      <c r="AB1913" s="8">
        <v>19433866</v>
      </c>
      <c r="AC1913" s="8">
        <v>19433866</v>
      </c>
      <c r="AD1913" s="21">
        <v>19433866</v>
      </c>
    </row>
    <row r="1914" spans="1:30" ht="33.75" x14ac:dyDescent="0.25">
      <c r="A1914" s="20" t="s">
        <v>457</v>
      </c>
      <c r="B1914" s="6" t="s">
        <v>458</v>
      </c>
      <c r="C1914" s="7" t="s">
        <v>387</v>
      </c>
      <c r="D1914" s="7" t="s">
        <v>29</v>
      </c>
      <c r="E1914" s="3" t="str">
        <f>VLOOKUP(Tabla2[[#This Row],[RUBRO]],Hoja9!$B$4:$M$1963,10,0)</f>
        <v>PROTECCION</v>
      </c>
      <c r="F1914" s="7" t="str">
        <f>VLOOKUP(Tabla2[[#This Row],[RUBRO]],Hoja9!$B$4:$M$1963,11,0)</f>
        <v xml:space="preserve">DIRECCIÓN DE PROTECCIÓN </v>
      </c>
      <c r="G1914" s="7" t="str">
        <f>VLOOKUP(Tabla2[[#This Row],[RUBRO]],Hoja9!$B$4:$M$1963,12,0)</f>
        <v>Dirección de Protección</v>
      </c>
      <c r="H1914" s="5" t="s">
        <v>30</v>
      </c>
      <c r="I1914" s="5" t="s">
        <v>232</v>
      </c>
      <c r="J1914" s="5" t="s">
        <v>233</v>
      </c>
      <c r="K1914" s="5" t="s">
        <v>63</v>
      </c>
      <c r="L1914" s="5" t="s">
        <v>42</v>
      </c>
      <c r="M1914" s="5" t="s">
        <v>388</v>
      </c>
      <c r="N1914" s="5"/>
      <c r="O1914" s="5"/>
      <c r="P1914" s="5" t="s">
        <v>31</v>
      </c>
      <c r="Q1914" s="5" t="s">
        <v>32</v>
      </c>
      <c r="R1914" s="5" t="s">
        <v>33</v>
      </c>
      <c r="S1914" s="6" t="s">
        <v>389</v>
      </c>
      <c r="T1914" s="8">
        <v>83000</v>
      </c>
      <c r="U1914" s="8">
        <v>0</v>
      </c>
      <c r="V1914" s="8">
        <v>0</v>
      </c>
      <c r="W1914" s="8">
        <v>83000</v>
      </c>
      <c r="X1914" s="8">
        <v>0</v>
      </c>
      <c r="Y1914" s="8">
        <v>83000</v>
      </c>
      <c r="Z1914" s="8">
        <v>0</v>
      </c>
      <c r="AA1914" s="8">
        <v>83000</v>
      </c>
      <c r="AB1914" s="8">
        <v>83000</v>
      </c>
      <c r="AC1914" s="8">
        <v>83000</v>
      </c>
      <c r="AD1914" s="21">
        <v>83000</v>
      </c>
    </row>
    <row r="1915" spans="1:30" ht="33.75" x14ac:dyDescent="0.25">
      <c r="A1915" s="20" t="s">
        <v>457</v>
      </c>
      <c r="B1915" s="6" t="s">
        <v>458</v>
      </c>
      <c r="C1915" s="7" t="s">
        <v>51</v>
      </c>
      <c r="D1915" s="7" t="s">
        <v>35</v>
      </c>
      <c r="E1915" s="3" t="str">
        <f>VLOOKUP(Tabla2[[#This Row],[RUBRO]],Hoja9!$B$4:$M$1963,10,0)</f>
        <v>PRIMERA INFANCIA</v>
      </c>
      <c r="F1915" s="7" t="str">
        <f>VLOOKUP(Tabla2[[#This Row],[RUBRO]],Hoja9!$B$4:$M$1963,11,0)</f>
        <v>DIRECCIÓN DE PRIMERA INFANCIA</v>
      </c>
      <c r="G1915" s="7" t="str">
        <f>VLOOKUP(Tabla2[[#This Row],[RUBRO]],Hoja9!$B$4:$M$1963,12,0)</f>
        <v>Primera Infancia</v>
      </c>
      <c r="H1915" s="5" t="s">
        <v>30</v>
      </c>
      <c r="I1915" s="5" t="s">
        <v>232</v>
      </c>
      <c r="J1915" s="5" t="s">
        <v>233</v>
      </c>
      <c r="K1915" s="5" t="s">
        <v>80</v>
      </c>
      <c r="L1915" s="5" t="s">
        <v>42</v>
      </c>
      <c r="M1915" s="5" t="s">
        <v>234</v>
      </c>
      <c r="N1915" s="5"/>
      <c r="O1915" s="5"/>
      <c r="P1915" s="5" t="s">
        <v>46</v>
      </c>
      <c r="Q1915" s="5" t="s">
        <v>47</v>
      </c>
      <c r="R1915" s="5" t="s">
        <v>33</v>
      </c>
      <c r="S1915" s="6" t="s">
        <v>52</v>
      </c>
      <c r="T1915" s="8">
        <v>4004341800</v>
      </c>
      <c r="U1915" s="8">
        <v>0</v>
      </c>
      <c r="V1915" s="8">
        <v>26368683</v>
      </c>
      <c r="W1915" s="8">
        <v>3977973117</v>
      </c>
      <c r="X1915" s="8">
        <v>0</v>
      </c>
      <c r="Y1915" s="8">
        <v>3977973117</v>
      </c>
      <c r="Z1915" s="8">
        <v>0</v>
      </c>
      <c r="AA1915" s="8">
        <v>3977973117</v>
      </c>
      <c r="AB1915" s="8">
        <v>1733618408</v>
      </c>
      <c r="AC1915" s="8">
        <v>1733618408</v>
      </c>
      <c r="AD1915" s="21">
        <v>1733618408</v>
      </c>
    </row>
    <row r="1916" spans="1:30" ht="33.75" x14ac:dyDescent="0.25">
      <c r="A1916" s="20" t="s">
        <v>457</v>
      </c>
      <c r="B1916" s="6" t="s">
        <v>458</v>
      </c>
      <c r="C1916" s="7" t="s">
        <v>390</v>
      </c>
      <c r="D1916" s="7" t="s">
        <v>35</v>
      </c>
      <c r="E1916" s="3" t="str">
        <f>VLOOKUP(Tabla2[[#This Row],[RUBRO]],Hoja9!$B$4:$M$1963,10,0)</f>
        <v>PRIMERA INFANCIA</v>
      </c>
      <c r="F1916" s="7" t="str">
        <f>VLOOKUP(Tabla2[[#This Row],[RUBRO]],Hoja9!$B$4:$M$1963,11,0)</f>
        <v>DIRECCIÓN DE PRIMERA INFANCIA</v>
      </c>
      <c r="G1916" s="7" t="str">
        <f>VLOOKUP(Tabla2[[#This Row],[RUBRO]],Hoja9!$B$4:$M$1963,12,0)</f>
        <v>Primera Infancia</v>
      </c>
      <c r="H1916" s="5" t="s">
        <v>30</v>
      </c>
      <c r="I1916" s="5" t="s">
        <v>232</v>
      </c>
      <c r="J1916" s="5" t="s">
        <v>233</v>
      </c>
      <c r="K1916" s="5" t="s">
        <v>80</v>
      </c>
      <c r="L1916" s="5" t="s">
        <v>42</v>
      </c>
      <c r="M1916" s="5" t="s">
        <v>281</v>
      </c>
      <c r="N1916" s="5"/>
      <c r="O1916" s="5"/>
      <c r="P1916" s="5" t="s">
        <v>46</v>
      </c>
      <c r="Q1916" s="5" t="s">
        <v>47</v>
      </c>
      <c r="R1916" s="5" t="s">
        <v>33</v>
      </c>
      <c r="S1916" s="6" t="s">
        <v>391</v>
      </c>
      <c r="T1916" s="8">
        <v>792537654</v>
      </c>
      <c r="U1916" s="8">
        <v>0</v>
      </c>
      <c r="V1916" s="8">
        <v>11483367</v>
      </c>
      <c r="W1916" s="8">
        <v>781054287</v>
      </c>
      <c r="X1916" s="8">
        <v>0</v>
      </c>
      <c r="Y1916" s="8">
        <v>781054287</v>
      </c>
      <c r="Z1916" s="8">
        <v>0</v>
      </c>
      <c r="AA1916" s="8">
        <v>781054287</v>
      </c>
      <c r="AB1916" s="8">
        <v>382771772</v>
      </c>
      <c r="AC1916" s="8">
        <v>382771772</v>
      </c>
      <c r="AD1916" s="21">
        <v>382771772</v>
      </c>
    </row>
    <row r="1917" spans="1:30" ht="33.75" x14ac:dyDescent="0.25">
      <c r="A1917" s="20" t="s">
        <v>457</v>
      </c>
      <c r="B1917" s="6" t="s">
        <v>458</v>
      </c>
      <c r="C1917" s="7" t="s">
        <v>270</v>
      </c>
      <c r="D1917" s="7" t="s">
        <v>35</v>
      </c>
      <c r="E1917" s="3" t="str">
        <f>VLOOKUP(Tabla2[[#This Row],[RUBRO]],Hoja9!$B$4:$M$1963,10,0)</f>
        <v>PRIMERA INFANCIA</v>
      </c>
      <c r="F1917" s="7" t="str">
        <f>VLOOKUP(Tabla2[[#This Row],[RUBRO]],Hoja9!$B$4:$M$1963,11,0)</f>
        <v>DIRECCIÓN DE PRIMERA INFANCIA</v>
      </c>
      <c r="G1917" s="7" t="str">
        <f>VLOOKUP(Tabla2[[#This Row],[RUBRO]],Hoja9!$B$4:$M$1963,12,0)</f>
        <v>Primera Infancia</v>
      </c>
      <c r="H1917" s="5" t="s">
        <v>30</v>
      </c>
      <c r="I1917" s="5" t="s">
        <v>232</v>
      </c>
      <c r="J1917" s="5" t="s">
        <v>233</v>
      </c>
      <c r="K1917" s="5" t="s">
        <v>80</v>
      </c>
      <c r="L1917" s="5" t="s">
        <v>42</v>
      </c>
      <c r="M1917" s="5" t="s">
        <v>243</v>
      </c>
      <c r="N1917" s="5"/>
      <c r="O1917" s="5"/>
      <c r="P1917" s="5" t="s">
        <v>46</v>
      </c>
      <c r="Q1917" s="5" t="s">
        <v>47</v>
      </c>
      <c r="R1917" s="5" t="s">
        <v>33</v>
      </c>
      <c r="S1917" s="6" t="s">
        <v>271</v>
      </c>
      <c r="T1917" s="8">
        <v>0</v>
      </c>
      <c r="U1917" s="8">
        <v>4500000</v>
      </c>
      <c r="V1917" s="8">
        <v>0</v>
      </c>
      <c r="W1917" s="8">
        <v>4500000</v>
      </c>
      <c r="X1917" s="8">
        <v>0</v>
      </c>
      <c r="Y1917" s="8">
        <v>4500000</v>
      </c>
      <c r="Z1917" s="8">
        <v>0</v>
      </c>
      <c r="AA1917" s="8">
        <v>4500000</v>
      </c>
      <c r="AB1917" s="8">
        <v>4500000</v>
      </c>
      <c r="AC1917" s="8">
        <v>4500000</v>
      </c>
      <c r="AD1917" s="21">
        <v>4500000</v>
      </c>
    </row>
    <row r="1918" spans="1:30" ht="33.75" x14ac:dyDescent="0.25">
      <c r="A1918" s="20" t="s">
        <v>457</v>
      </c>
      <c r="B1918" s="6" t="s">
        <v>458</v>
      </c>
      <c r="C1918" s="7" t="s">
        <v>270</v>
      </c>
      <c r="D1918" s="7" t="s">
        <v>35</v>
      </c>
      <c r="E1918" s="3" t="str">
        <f>VLOOKUP(Tabla2[[#This Row],[RUBRO]],Hoja9!$B$4:$M$1963,10,0)</f>
        <v>PRIMERA INFANCIA</v>
      </c>
      <c r="F1918" s="7" t="str">
        <f>VLOOKUP(Tabla2[[#This Row],[RUBRO]],Hoja9!$B$4:$M$1963,11,0)</f>
        <v>DIRECCIÓN DE PRIMERA INFANCIA</v>
      </c>
      <c r="G1918" s="7" t="str">
        <f>VLOOKUP(Tabla2[[#This Row],[RUBRO]],Hoja9!$B$4:$M$1963,12,0)</f>
        <v>Primera Infancia</v>
      </c>
      <c r="H1918" s="5" t="s">
        <v>30</v>
      </c>
      <c r="I1918" s="5" t="s">
        <v>232</v>
      </c>
      <c r="J1918" s="5" t="s">
        <v>233</v>
      </c>
      <c r="K1918" s="5" t="s">
        <v>80</v>
      </c>
      <c r="L1918" s="5" t="s">
        <v>42</v>
      </c>
      <c r="M1918" s="5" t="s">
        <v>243</v>
      </c>
      <c r="N1918" s="5"/>
      <c r="O1918" s="5"/>
      <c r="P1918" s="5" t="s">
        <v>31</v>
      </c>
      <c r="Q1918" s="5" t="s">
        <v>32</v>
      </c>
      <c r="R1918" s="5" t="s">
        <v>33</v>
      </c>
      <c r="S1918" s="6" t="s">
        <v>271</v>
      </c>
      <c r="T1918" s="8">
        <v>0</v>
      </c>
      <c r="U1918" s="8">
        <v>16320000</v>
      </c>
      <c r="V1918" s="8">
        <v>0</v>
      </c>
      <c r="W1918" s="8">
        <v>16320000</v>
      </c>
      <c r="X1918" s="8">
        <v>0</v>
      </c>
      <c r="Y1918" s="8">
        <v>16320000</v>
      </c>
      <c r="Z1918" s="8">
        <v>0</v>
      </c>
      <c r="AA1918" s="8">
        <v>16320000</v>
      </c>
      <c r="AB1918" s="8">
        <v>0</v>
      </c>
      <c r="AC1918" s="8">
        <v>0</v>
      </c>
      <c r="AD1918" s="21">
        <v>0</v>
      </c>
    </row>
    <row r="1919" spans="1:30" ht="33.75" x14ac:dyDescent="0.25">
      <c r="A1919" s="20" t="s">
        <v>457</v>
      </c>
      <c r="B1919" s="6" t="s">
        <v>458</v>
      </c>
      <c r="C1919" s="7" t="s">
        <v>274</v>
      </c>
      <c r="D1919" s="7" t="s">
        <v>35</v>
      </c>
      <c r="E1919" s="3" t="str">
        <f>VLOOKUP(Tabla2[[#This Row],[RUBRO]],Hoja9!$B$4:$M$1963,10,0)</f>
        <v>PRIMERA INFANCIA</v>
      </c>
      <c r="F1919" s="7" t="str">
        <f>VLOOKUP(Tabla2[[#This Row],[RUBRO]],Hoja9!$B$4:$M$1963,11,0)</f>
        <v>DIRECCIÓN DE GESTIÓN HUMANA</v>
      </c>
      <c r="G1919" s="7" t="str">
        <f>VLOOKUP(Tabla2[[#This Row],[RUBRO]],Hoja9!$B$4:$M$1963,12,0)</f>
        <v>Gestión Humana - Pres. Serv</v>
      </c>
      <c r="H1919" s="5" t="s">
        <v>30</v>
      </c>
      <c r="I1919" s="5" t="s">
        <v>232</v>
      </c>
      <c r="J1919" s="5" t="s">
        <v>233</v>
      </c>
      <c r="K1919" s="5" t="s">
        <v>80</v>
      </c>
      <c r="L1919" s="5" t="s">
        <v>42</v>
      </c>
      <c r="M1919" s="5" t="s">
        <v>254</v>
      </c>
      <c r="N1919" s="5"/>
      <c r="O1919" s="5"/>
      <c r="P1919" s="5" t="s">
        <v>31</v>
      </c>
      <c r="Q1919" s="5" t="s">
        <v>32</v>
      </c>
      <c r="R1919" s="5" t="s">
        <v>33</v>
      </c>
      <c r="S1919" s="6" t="s">
        <v>59</v>
      </c>
      <c r="T1919" s="8">
        <v>0</v>
      </c>
      <c r="U1919" s="8">
        <v>195943333</v>
      </c>
      <c r="V1919" s="8">
        <v>1161320</v>
      </c>
      <c r="W1919" s="8">
        <v>194782013</v>
      </c>
      <c r="X1919" s="8">
        <v>0</v>
      </c>
      <c r="Y1919" s="8">
        <v>194782013</v>
      </c>
      <c r="Z1919" s="8">
        <v>0</v>
      </c>
      <c r="AA1919" s="8">
        <v>194782013</v>
      </c>
      <c r="AB1919" s="8">
        <v>83707332</v>
      </c>
      <c r="AC1919" s="8">
        <v>83707332</v>
      </c>
      <c r="AD1919" s="21">
        <v>83707332</v>
      </c>
    </row>
    <row r="1920" spans="1:30" ht="33.75" x14ac:dyDescent="0.25">
      <c r="A1920" s="20" t="s">
        <v>457</v>
      </c>
      <c r="B1920" s="6" t="s">
        <v>458</v>
      </c>
      <c r="C1920" s="7" t="s">
        <v>275</v>
      </c>
      <c r="D1920" s="7" t="s">
        <v>35</v>
      </c>
      <c r="E1920" s="3" t="str">
        <f>VLOOKUP(Tabla2[[#This Row],[RUBRO]],Hoja9!$B$4:$M$1963,10,0)</f>
        <v>PRIMERA INFANCIA</v>
      </c>
      <c r="F1920" s="7" t="str">
        <f>VLOOKUP(Tabla2[[#This Row],[RUBRO]],Hoja9!$B$4:$M$1963,11,0)</f>
        <v>DIRECCIÓN DE GESTIÓN HUMANA</v>
      </c>
      <c r="G1920" s="7" t="str">
        <f>VLOOKUP(Tabla2[[#This Row],[RUBRO]],Hoja9!$B$4:$M$1963,12,0)</f>
        <v>Gestión Humana- Viáticos</v>
      </c>
      <c r="H1920" s="5" t="s">
        <v>30</v>
      </c>
      <c r="I1920" s="5" t="s">
        <v>232</v>
      </c>
      <c r="J1920" s="5" t="s">
        <v>233</v>
      </c>
      <c r="K1920" s="5" t="s">
        <v>80</v>
      </c>
      <c r="L1920" s="5" t="s">
        <v>42</v>
      </c>
      <c r="M1920" s="5" t="s">
        <v>276</v>
      </c>
      <c r="N1920" s="5"/>
      <c r="O1920" s="5"/>
      <c r="P1920" s="5" t="s">
        <v>31</v>
      </c>
      <c r="Q1920" s="5" t="s">
        <v>32</v>
      </c>
      <c r="R1920" s="5" t="s">
        <v>33</v>
      </c>
      <c r="S1920" s="6" t="s">
        <v>249</v>
      </c>
      <c r="T1920" s="8">
        <v>3000000</v>
      </c>
      <c r="U1920" s="8">
        <v>26828154</v>
      </c>
      <c r="V1920" s="8">
        <v>0</v>
      </c>
      <c r="W1920" s="8">
        <v>29828154</v>
      </c>
      <c r="X1920" s="8">
        <v>0</v>
      </c>
      <c r="Y1920" s="8">
        <v>11788568</v>
      </c>
      <c r="Z1920" s="8">
        <v>18039586</v>
      </c>
      <c r="AA1920" s="8">
        <v>11788568</v>
      </c>
      <c r="AB1920" s="8">
        <v>9848034</v>
      </c>
      <c r="AC1920" s="8">
        <v>9848034</v>
      </c>
      <c r="AD1920" s="21">
        <v>9848034</v>
      </c>
    </row>
    <row r="1921" spans="1:30" ht="56.25" x14ac:dyDescent="0.25">
      <c r="A1921" s="20" t="s">
        <v>457</v>
      </c>
      <c r="B1921" s="6" t="s">
        <v>458</v>
      </c>
      <c r="C1921" s="7" t="s">
        <v>278</v>
      </c>
      <c r="D1921" s="7" t="s">
        <v>507</v>
      </c>
      <c r="E1921" s="3" t="str">
        <f>VLOOKUP(Tabla2[[#This Row],[RUBRO]],Hoja9!$B$4:$M$1963,10,0)</f>
        <v>FAMILIA</v>
      </c>
      <c r="F1921" s="7" t="str">
        <f>VLOOKUP(Tabla2[[#This Row],[RUBRO]],Hoja9!$B$4:$M$1963,11,0)</f>
        <v>DIRECCIÓN DE FAMILIAS Y COMUNIDADES</v>
      </c>
      <c r="G1921" s="7" t="str">
        <f>VLOOKUP(Tabla2[[#This Row],[RUBRO]],Hoja9!$B$4:$M$1963,12,0)</f>
        <v>Familia</v>
      </c>
      <c r="H1921" s="5" t="s">
        <v>30</v>
      </c>
      <c r="I1921" s="5" t="s">
        <v>232</v>
      </c>
      <c r="J1921" s="5" t="s">
        <v>233</v>
      </c>
      <c r="K1921" s="5" t="s">
        <v>64</v>
      </c>
      <c r="L1921" s="5" t="s">
        <v>42</v>
      </c>
      <c r="M1921" s="5" t="s">
        <v>234</v>
      </c>
      <c r="N1921" s="5"/>
      <c r="O1921" s="5"/>
      <c r="P1921" s="5" t="s">
        <v>31</v>
      </c>
      <c r="Q1921" s="5" t="s">
        <v>32</v>
      </c>
      <c r="R1921" s="5" t="s">
        <v>33</v>
      </c>
      <c r="S1921" s="6" t="s">
        <v>279</v>
      </c>
      <c r="T1921" s="8">
        <v>608290560</v>
      </c>
      <c r="U1921" s="8">
        <v>123969750</v>
      </c>
      <c r="V1921" s="8">
        <v>0</v>
      </c>
      <c r="W1921" s="8">
        <v>732260310</v>
      </c>
      <c r="X1921" s="8">
        <v>0</v>
      </c>
      <c r="Y1921" s="8">
        <v>732260310</v>
      </c>
      <c r="Z1921" s="8">
        <v>0</v>
      </c>
      <c r="AA1921" s="8">
        <v>732260310</v>
      </c>
      <c r="AB1921" s="8">
        <v>273730752</v>
      </c>
      <c r="AC1921" s="8">
        <v>273730752</v>
      </c>
      <c r="AD1921" s="21">
        <v>273730752</v>
      </c>
    </row>
    <row r="1922" spans="1:30" ht="56.25" x14ac:dyDescent="0.25">
      <c r="A1922" s="20" t="s">
        <v>457</v>
      </c>
      <c r="B1922" s="6" t="s">
        <v>458</v>
      </c>
      <c r="C1922" s="7" t="s">
        <v>280</v>
      </c>
      <c r="D1922" s="7" t="s">
        <v>507</v>
      </c>
      <c r="E1922" s="3" t="str">
        <f>VLOOKUP(Tabla2[[#This Row],[RUBRO]],Hoja9!$B$4:$M$1963,10,0)</f>
        <v>FAMILIA</v>
      </c>
      <c r="F1922" s="7" t="str">
        <f>VLOOKUP(Tabla2[[#This Row],[RUBRO]],Hoja9!$B$4:$M$1963,11,0)</f>
        <v>DIRECCIÓN DE FAMILIAS Y COMUNIDADES</v>
      </c>
      <c r="G1922" s="7" t="str">
        <f>VLOOKUP(Tabla2[[#This Row],[RUBRO]],Hoja9!$B$4:$M$1963,12,0)</f>
        <v>Familia</v>
      </c>
      <c r="H1922" s="5" t="s">
        <v>30</v>
      </c>
      <c r="I1922" s="5" t="s">
        <v>232</v>
      </c>
      <c r="J1922" s="5" t="s">
        <v>233</v>
      </c>
      <c r="K1922" s="5" t="s">
        <v>64</v>
      </c>
      <c r="L1922" s="5" t="s">
        <v>42</v>
      </c>
      <c r="M1922" s="5" t="s">
        <v>281</v>
      </c>
      <c r="N1922" s="5"/>
      <c r="O1922" s="5"/>
      <c r="P1922" s="5" t="s">
        <v>31</v>
      </c>
      <c r="Q1922" s="5" t="s">
        <v>32</v>
      </c>
      <c r="R1922" s="5" t="s">
        <v>33</v>
      </c>
      <c r="S1922" s="6" t="s">
        <v>282</v>
      </c>
      <c r="T1922" s="8">
        <v>325570694</v>
      </c>
      <c r="U1922" s="8">
        <v>0</v>
      </c>
      <c r="V1922" s="8">
        <v>11338694</v>
      </c>
      <c r="W1922" s="8">
        <v>314232000</v>
      </c>
      <c r="X1922" s="8">
        <v>0</v>
      </c>
      <c r="Y1922" s="8">
        <v>314232000</v>
      </c>
      <c r="Z1922" s="8">
        <v>0</v>
      </c>
      <c r="AA1922" s="8">
        <v>314232000</v>
      </c>
      <c r="AB1922" s="8">
        <v>94269600</v>
      </c>
      <c r="AC1922" s="8">
        <v>94269600</v>
      </c>
      <c r="AD1922" s="21">
        <v>94269600</v>
      </c>
    </row>
    <row r="1923" spans="1:30" ht="33.75" x14ac:dyDescent="0.25">
      <c r="A1923" s="20" t="s">
        <v>457</v>
      </c>
      <c r="B1923" s="6" t="s">
        <v>458</v>
      </c>
      <c r="C1923" s="7" t="s">
        <v>285</v>
      </c>
      <c r="D1923" s="7" t="s">
        <v>507</v>
      </c>
      <c r="E1923" s="3" t="str">
        <f>VLOOKUP(Tabla2[[#This Row],[RUBRO]],Hoja9!$B$4:$M$1963,10,0)</f>
        <v>FAMILIA</v>
      </c>
      <c r="F1923" s="7" t="str">
        <f>VLOOKUP(Tabla2[[#This Row],[RUBRO]],Hoja9!$B$4:$M$1963,11,0)</f>
        <v>DIRECCIÓN DE GESTIÓN HUMANA</v>
      </c>
      <c r="G1923" s="7" t="str">
        <f>VLOOKUP(Tabla2[[#This Row],[RUBRO]],Hoja9!$B$4:$M$1963,12,0)</f>
        <v>Gestión Humana - Pres. Serv</v>
      </c>
      <c r="H1923" s="5" t="s">
        <v>30</v>
      </c>
      <c r="I1923" s="5" t="s">
        <v>232</v>
      </c>
      <c r="J1923" s="5" t="s">
        <v>233</v>
      </c>
      <c r="K1923" s="5" t="s">
        <v>64</v>
      </c>
      <c r="L1923" s="5" t="s">
        <v>42</v>
      </c>
      <c r="M1923" s="5" t="s">
        <v>243</v>
      </c>
      <c r="N1923" s="5"/>
      <c r="O1923" s="5"/>
      <c r="P1923" s="5" t="s">
        <v>31</v>
      </c>
      <c r="Q1923" s="5" t="s">
        <v>32</v>
      </c>
      <c r="R1923" s="5" t="s">
        <v>33</v>
      </c>
      <c r="S1923" s="6" t="s">
        <v>59</v>
      </c>
      <c r="T1923" s="8">
        <v>32791000</v>
      </c>
      <c r="U1923" s="8">
        <v>1987333</v>
      </c>
      <c r="V1923" s="8">
        <v>0</v>
      </c>
      <c r="W1923" s="8">
        <v>34778333</v>
      </c>
      <c r="X1923" s="8">
        <v>0</v>
      </c>
      <c r="Y1923" s="8">
        <v>32791000</v>
      </c>
      <c r="Z1923" s="8">
        <v>1987333</v>
      </c>
      <c r="AA1923" s="8">
        <v>32791000</v>
      </c>
      <c r="AB1923" s="8">
        <v>15799300</v>
      </c>
      <c r="AC1923" s="8">
        <v>15799300</v>
      </c>
      <c r="AD1923" s="21">
        <v>15799300</v>
      </c>
    </row>
    <row r="1924" spans="1:30" ht="33.75" x14ac:dyDescent="0.25">
      <c r="A1924" s="20" t="s">
        <v>457</v>
      </c>
      <c r="B1924" s="6" t="s">
        <v>458</v>
      </c>
      <c r="C1924" s="7" t="s">
        <v>286</v>
      </c>
      <c r="D1924" s="7" t="s">
        <v>507</v>
      </c>
      <c r="E1924" s="3" t="str">
        <f>VLOOKUP(Tabla2[[#This Row],[RUBRO]],Hoja9!$B$4:$M$1963,10,0)</f>
        <v>FAMILIA</v>
      </c>
      <c r="F1924" s="7" t="str">
        <f>VLOOKUP(Tabla2[[#This Row],[RUBRO]],Hoja9!$B$4:$M$1963,11,0)</f>
        <v>DIRECCIÓN DE GESTIÓN HUMANA</v>
      </c>
      <c r="G1924" s="7" t="str">
        <f>VLOOKUP(Tabla2[[#This Row],[RUBRO]],Hoja9!$B$4:$M$1963,12,0)</f>
        <v>Gestión Humana- Viáticos</v>
      </c>
      <c r="H1924" s="5" t="s">
        <v>30</v>
      </c>
      <c r="I1924" s="5" t="s">
        <v>232</v>
      </c>
      <c r="J1924" s="5" t="s">
        <v>233</v>
      </c>
      <c r="K1924" s="5" t="s">
        <v>64</v>
      </c>
      <c r="L1924" s="5" t="s">
        <v>42</v>
      </c>
      <c r="M1924" s="5" t="s">
        <v>246</v>
      </c>
      <c r="N1924" s="5"/>
      <c r="O1924" s="5"/>
      <c r="P1924" s="5" t="s">
        <v>31</v>
      </c>
      <c r="Q1924" s="5" t="s">
        <v>32</v>
      </c>
      <c r="R1924" s="5" t="s">
        <v>33</v>
      </c>
      <c r="S1924" s="6" t="s">
        <v>249</v>
      </c>
      <c r="T1924" s="8">
        <v>4027129</v>
      </c>
      <c r="U1924" s="8">
        <v>5500000</v>
      </c>
      <c r="V1924" s="8">
        <v>0</v>
      </c>
      <c r="W1924" s="8">
        <v>9527129</v>
      </c>
      <c r="X1924" s="8">
        <v>0</v>
      </c>
      <c r="Y1924" s="8">
        <v>2561914</v>
      </c>
      <c r="Z1924" s="8">
        <v>6965215</v>
      </c>
      <c r="AA1924" s="8">
        <v>2561914</v>
      </c>
      <c r="AB1924" s="8">
        <v>2561914</v>
      </c>
      <c r="AC1924" s="8">
        <v>2561914</v>
      </c>
      <c r="AD1924" s="21">
        <v>2561914</v>
      </c>
    </row>
    <row r="1925" spans="1:30" ht="45" x14ac:dyDescent="0.25">
      <c r="A1925" s="20" t="s">
        <v>457</v>
      </c>
      <c r="B1925" s="6" t="s">
        <v>458</v>
      </c>
      <c r="C1925" s="7" t="s">
        <v>392</v>
      </c>
      <c r="D1925" s="7" t="s">
        <v>512</v>
      </c>
      <c r="E1925" s="3" t="str">
        <f>VLOOKUP(Tabla2[[#This Row],[RUBRO]],Hoja9!$B$4:$M$1963,10,0)</f>
        <v>GENERACIONES</v>
      </c>
      <c r="F1925" s="7" t="str">
        <f>VLOOKUP(Tabla2[[#This Row],[RUBRO]],Hoja9!$B$4:$M$1963,11,0)</f>
        <v>DIRECCIÓN DE NIÑEZ Y ADOLESCENCIA</v>
      </c>
      <c r="G1925" s="7" t="str">
        <f>VLOOKUP(Tabla2[[#This Row],[RUBRO]],Hoja9!$B$4:$M$1963,12,0)</f>
        <v>Niñez y adolescencia</v>
      </c>
      <c r="H1925" s="5" t="s">
        <v>30</v>
      </c>
      <c r="I1925" s="5" t="s">
        <v>232</v>
      </c>
      <c r="J1925" s="5" t="s">
        <v>233</v>
      </c>
      <c r="K1925" s="5" t="s">
        <v>68</v>
      </c>
      <c r="L1925" s="5" t="s">
        <v>42</v>
      </c>
      <c r="M1925" s="5" t="s">
        <v>234</v>
      </c>
      <c r="N1925" s="5"/>
      <c r="O1925" s="5"/>
      <c r="P1925" s="5" t="s">
        <v>31</v>
      </c>
      <c r="Q1925" s="5" t="s">
        <v>32</v>
      </c>
      <c r="R1925" s="5" t="s">
        <v>33</v>
      </c>
      <c r="S1925" s="6" t="s">
        <v>393</v>
      </c>
      <c r="T1925" s="8">
        <v>691783200</v>
      </c>
      <c r="U1925" s="8">
        <v>142956900</v>
      </c>
      <c r="V1925" s="8">
        <v>52497450</v>
      </c>
      <c r="W1925" s="8">
        <v>782242650</v>
      </c>
      <c r="X1925" s="8">
        <v>0</v>
      </c>
      <c r="Y1925" s="8">
        <v>639285750</v>
      </c>
      <c r="Z1925" s="8">
        <v>142956900</v>
      </c>
      <c r="AA1925" s="8">
        <v>639285750</v>
      </c>
      <c r="AB1925" s="8">
        <v>127972350</v>
      </c>
      <c r="AC1925" s="8">
        <v>127972350</v>
      </c>
      <c r="AD1925" s="21">
        <v>127972350</v>
      </c>
    </row>
    <row r="1926" spans="1:30" ht="45" x14ac:dyDescent="0.25">
      <c r="A1926" s="20" t="s">
        <v>457</v>
      </c>
      <c r="B1926" s="6" t="s">
        <v>458</v>
      </c>
      <c r="C1926" s="7" t="s">
        <v>291</v>
      </c>
      <c r="D1926" s="7" t="s">
        <v>512</v>
      </c>
      <c r="E1926" s="3" t="str">
        <f>VLOOKUP(Tabla2[[#This Row],[RUBRO]],Hoja9!$B$4:$M$1963,10,0)</f>
        <v>GENERACIONES</v>
      </c>
      <c r="F1926" s="7" t="str">
        <f>VLOOKUP(Tabla2[[#This Row],[RUBRO]],Hoja9!$B$4:$M$1963,11,0)</f>
        <v>DIRECCIÓN DE NIÑEZ Y ADOLESCENCIA</v>
      </c>
      <c r="G1926" s="7" t="str">
        <f>VLOOKUP(Tabla2[[#This Row],[RUBRO]],Hoja9!$B$4:$M$1963,12,0)</f>
        <v>Niñez y adolescencia</v>
      </c>
      <c r="H1926" s="5" t="s">
        <v>30</v>
      </c>
      <c r="I1926" s="5" t="s">
        <v>232</v>
      </c>
      <c r="J1926" s="5" t="s">
        <v>233</v>
      </c>
      <c r="K1926" s="5" t="s">
        <v>68</v>
      </c>
      <c r="L1926" s="5" t="s">
        <v>42</v>
      </c>
      <c r="M1926" s="5" t="s">
        <v>243</v>
      </c>
      <c r="N1926" s="5"/>
      <c r="O1926" s="5"/>
      <c r="P1926" s="5" t="s">
        <v>31</v>
      </c>
      <c r="Q1926" s="5" t="s">
        <v>32</v>
      </c>
      <c r="R1926" s="5" t="s">
        <v>33</v>
      </c>
      <c r="S1926" s="6" t="s">
        <v>292</v>
      </c>
      <c r="T1926" s="8">
        <v>0</v>
      </c>
      <c r="U1926" s="8">
        <v>123969750</v>
      </c>
      <c r="V1926" s="8">
        <v>0</v>
      </c>
      <c r="W1926" s="8">
        <v>123969750</v>
      </c>
      <c r="X1926" s="8">
        <v>0</v>
      </c>
      <c r="Y1926" s="8">
        <v>123969750</v>
      </c>
      <c r="Z1926" s="8">
        <v>0</v>
      </c>
      <c r="AA1926" s="8">
        <v>123969750</v>
      </c>
      <c r="AB1926" s="8">
        <v>0</v>
      </c>
      <c r="AC1926" s="8">
        <v>0</v>
      </c>
      <c r="AD1926" s="21">
        <v>0</v>
      </c>
    </row>
    <row r="1927" spans="1:30" ht="33.75" x14ac:dyDescent="0.25">
      <c r="A1927" s="20" t="s">
        <v>457</v>
      </c>
      <c r="B1927" s="6" t="s">
        <v>458</v>
      </c>
      <c r="C1927" s="7" t="s">
        <v>293</v>
      </c>
      <c r="D1927" s="7" t="s">
        <v>512</v>
      </c>
      <c r="E1927" s="3" t="str">
        <f>VLOOKUP(Tabla2[[#This Row],[RUBRO]],Hoja9!$B$4:$M$1963,10,0)</f>
        <v>GENERACIONES</v>
      </c>
      <c r="F1927" s="7" t="str">
        <f>VLOOKUP(Tabla2[[#This Row],[RUBRO]],Hoja9!$B$4:$M$1963,11,0)</f>
        <v>DIRECCIÓN DE GESTIÓN HUMANA</v>
      </c>
      <c r="G1927" s="7" t="str">
        <f>VLOOKUP(Tabla2[[#This Row],[RUBRO]],Hoja9!$B$4:$M$1963,12,0)</f>
        <v>Gestión Humana - Pres. Serv</v>
      </c>
      <c r="H1927" s="5" t="s">
        <v>30</v>
      </c>
      <c r="I1927" s="5" t="s">
        <v>232</v>
      </c>
      <c r="J1927" s="5" t="s">
        <v>233</v>
      </c>
      <c r="K1927" s="5" t="s">
        <v>68</v>
      </c>
      <c r="L1927" s="5" t="s">
        <v>42</v>
      </c>
      <c r="M1927" s="5" t="s">
        <v>248</v>
      </c>
      <c r="N1927" s="5"/>
      <c r="O1927" s="5"/>
      <c r="P1927" s="5" t="s">
        <v>31</v>
      </c>
      <c r="Q1927" s="5" t="s">
        <v>32</v>
      </c>
      <c r="R1927" s="5" t="s">
        <v>33</v>
      </c>
      <c r="S1927" s="6" t="s">
        <v>59</v>
      </c>
      <c r="T1927" s="8">
        <v>0</v>
      </c>
      <c r="U1927" s="8">
        <v>68669800</v>
      </c>
      <c r="V1927" s="8">
        <v>1594500</v>
      </c>
      <c r="W1927" s="8">
        <v>67075300</v>
      </c>
      <c r="X1927" s="8">
        <v>0</v>
      </c>
      <c r="Y1927" s="8">
        <v>67075300</v>
      </c>
      <c r="Z1927" s="8">
        <v>0</v>
      </c>
      <c r="AA1927" s="8">
        <v>67075300</v>
      </c>
      <c r="AB1927" s="8">
        <v>26043500</v>
      </c>
      <c r="AC1927" s="8">
        <v>26043500</v>
      </c>
      <c r="AD1927" s="21">
        <v>26043500</v>
      </c>
    </row>
    <row r="1928" spans="1:30" ht="33.75" x14ac:dyDescent="0.25">
      <c r="A1928" s="20" t="s">
        <v>457</v>
      </c>
      <c r="B1928" s="6" t="s">
        <v>458</v>
      </c>
      <c r="C1928" s="7" t="s">
        <v>294</v>
      </c>
      <c r="D1928" s="7" t="s">
        <v>512</v>
      </c>
      <c r="E1928" s="3" t="str">
        <f>VLOOKUP(Tabla2[[#This Row],[RUBRO]],Hoja9!$B$4:$M$1963,10,0)</f>
        <v>GENERACIONES</v>
      </c>
      <c r="F1928" s="7" t="str">
        <f>VLOOKUP(Tabla2[[#This Row],[RUBRO]],Hoja9!$B$4:$M$1963,11,0)</f>
        <v>DIRECCIÓN DE GESTIÓN HUMANA</v>
      </c>
      <c r="G1928" s="7" t="str">
        <f>VLOOKUP(Tabla2[[#This Row],[RUBRO]],Hoja9!$B$4:$M$1963,12,0)</f>
        <v>Gestión Humana- Viáticos</v>
      </c>
      <c r="H1928" s="5" t="s">
        <v>30</v>
      </c>
      <c r="I1928" s="5" t="s">
        <v>232</v>
      </c>
      <c r="J1928" s="5" t="s">
        <v>233</v>
      </c>
      <c r="K1928" s="5" t="s">
        <v>68</v>
      </c>
      <c r="L1928" s="5" t="s">
        <v>42</v>
      </c>
      <c r="M1928" s="5" t="s">
        <v>254</v>
      </c>
      <c r="N1928" s="5"/>
      <c r="O1928" s="5"/>
      <c r="P1928" s="5" t="s">
        <v>31</v>
      </c>
      <c r="Q1928" s="5" t="s">
        <v>32</v>
      </c>
      <c r="R1928" s="5" t="s">
        <v>33</v>
      </c>
      <c r="S1928" s="6" t="s">
        <v>249</v>
      </c>
      <c r="T1928" s="8">
        <v>3000000</v>
      </c>
      <c r="U1928" s="8">
        <v>6000000</v>
      </c>
      <c r="V1928" s="8">
        <v>0</v>
      </c>
      <c r="W1928" s="8">
        <v>9000000</v>
      </c>
      <c r="X1928" s="8">
        <v>0</v>
      </c>
      <c r="Y1928" s="8">
        <v>5815446</v>
      </c>
      <c r="Z1928" s="8">
        <v>3184554</v>
      </c>
      <c r="AA1928" s="8">
        <v>3288048</v>
      </c>
      <c r="AB1928" s="8">
        <v>1684932</v>
      </c>
      <c r="AC1928" s="8">
        <v>1684932</v>
      </c>
      <c r="AD1928" s="21">
        <v>1684932</v>
      </c>
    </row>
    <row r="1929" spans="1:30" ht="45" x14ac:dyDescent="0.25">
      <c r="A1929" s="20" t="s">
        <v>457</v>
      </c>
      <c r="B1929" s="6" t="s">
        <v>458</v>
      </c>
      <c r="C1929" s="7" t="s">
        <v>295</v>
      </c>
      <c r="D1929" s="7" t="s">
        <v>512</v>
      </c>
      <c r="E1929" s="3" t="str">
        <f>VLOOKUP(Tabla2[[#This Row],[RUBRO]],Hoja9!$B$4:$M$1963,10,0)</f>
        <v>GENERACIONES</v>
      </c>
      <c r="F1929" s="7" t="str">
        <f>VLOOKUP(Tabla2[[#This Row],[RUBRO]],Hoja9!$B$4:$M$1963,11,0)</f>
        <v>DIRECCIÓN DE NIÑEZ Y ADOLESCENCIA</v>
      </c>
      <c r="G1929" s="7" t="str">
        <f>VLOOKUP(Tabla2[[#This Row],[RUBRO]],Hoja9!$B$4:$M$1963,12,0)</f>
        <v>Niñez y adolescencia</v>
      </c>
      <c r="H1929" s="5" t="s">
        <v>30</v>
      </c>
      <c r="I1929" s="5" t="s">
        <v>232</v>
      </c>
      <c r="J1929" s="5" t="s">
        <v>233</v>
      </c>
      <c r="K1929" s="5" t="s">
        <v>68</v>
      </c>
      <c r="L1929" s="5" t="s">
        <v>42</v>
      </c>
      <c r="M1929" s="5" t="s">
        <v>266</v>
      </c>
      <c r="N1929" s="5"/>
      <c r="O1929" s="5"/>
      <c r="P1929" s="5" t="s">
        <v>31</v>
      </c>
      <c r="Q1929" s="5" t="s">
        <v>32</v>
      </c>
      <c r="R1929" s="5" t="s">
        <v>33</v>
      </c>
      <c r="S1929" s="6" t="s">
        <v>267</v>
      </c>
      <c r="T1929" s="8">
        <v>0</v>
      </c>
      <c r="U1929" s="8">
        <v>2767133</v>
      </c>
      <c r="V1929" s="8">
        <v>2752133</v>
      </c>
      <c r="W1929" s="8">
        <v>15000</v>
      </c>
      <c r="X1929" s="8">
        <v>0</v>
      </c>
      <c r="Y1929" s="8">
        <v>0</v>
      </c>
      <c r="Z1929" s="8">
        <v>15000</v>
      </c>
      <c r="AA1929" s="8">
        <v>0</v>
      </c>
      <c r="AB1929" s="8">
        <v>0</v>
      </c>
      <c r="AC1929" s="8">
        <v>0</v>
      </c>
      <c r="AD1929" s="21">
        <v>0</v>
      </c>
    </row>
    <row r="1930" spans="1:30" ht="33.75" x14ac:dyDescent="0.25">
      <c r="A1930" s="20" t="s">
        <v>457</v>
      </c>
      <c r="B1930" s="6" t="s">
        <v>458</v>
      </c>
      <c r="C1930" s="7" t="s">
        <v>298</v>
      </c>
      <c r="D1930" s="7" t="s">
        <v>594</v>
      </c>
      <c r="E1930" s="3" t="str">
        <f>VLOOKUP(Tabla2[[#This Row],[RUBRO]],Hoja9!$B$4:$M$1963,10,0)</f>
        <v>SNBF</v>
      </c>
      <c r="F1930" s="7" t="str">
        <f>VLOOKUP(Tabla2[[#This Row],[RUBRO]],Hoja9!$B$4:$M$1963,11,0)</f>
        <v>DIRECCIÓN DE GESTIÓN HUMANA</v>
      </c>
      <c r="G1930" s="7" t="str">
        <f>VLOOKUP(Tabla2[[#This Row],[RUBRO]],Hoja9!$B$4:$M$1963,12,0)</f>
        <v>Gestión Humana - Pres. Serv</v>
      </c>
      <c r="H1930" s="5" t="s">
        <v>30</v>
      </c>
      <c r="I1930" s="5" t="s">
        <v>232</v>
      </c>
      <c r="J1930" s="5" t="s">
        <v>233</v>
      </c>
      <c r="K1930" s="5" t="s">
        <v>138</v>
      </c>
      <c r="L1930" s="5" t="s">
        <v>42</v>
      </c>
      <c r="M1930" s="5" t="s">
        <v>281</v>
      </c>
      <c r="N1930" s="5"/>
      <c r="O1930" s="5"/>
      <c r="P1930" s="5" t="s">
        <v>31</v>
      </c>
      <c r="Q1930" s="5" t="s">
        <v>32</v>
      </c>
      <c r="R1930" s="5" t="s">
        <v>33</v>
      </c>
      <c r="S1930" s="6" t="s">
        <v>59</v>
      </c>
      <c r="T1930" s="8">
        <v>40700000</v>
      </c>
      <c r="U1930" s="8">
        <v>0</v>
      </c>
      <c r="V1930" s="8">
        <v>55563</v>
      </c>
      <c r="W1930" s="8">
        <v>40644437</v>
      </c>
      <c r="X1930" s="8">
        <v>0</v>
      </c>
      <c r="Y1930" s="8">
        <v>40644437</v>
      </c>
      <c r="Z1930" s="8">
        <v>0</v>
      </c>
      <c r="AA1930" s="8">
        <v>40644437</v>
      </c>
      <c r="AB1930" s="8">
        <v>17870400</v>
      </c>
      <c r="AC1930" s="8">
        <v>17870400</v>
      </c>
      <c r="AD1930" s="21">
        <v>17870400</v>
      </c>
    </row>
    <row r="1931" spans="1:30" ht="33.75" x14ac:dyDescent="0.25">
      <c r="A1931" s="20" t="s">
        <v>457</v>
      </c>
      <c r="B1931" s="6" t="s">
        <v>458</v>
      </c>
      <c r="C1931" s="7" t="s">
        <v>299</v>
      </c>
      <c r="D1931" s="7" t="s">
        <v>594</v>
      </c>
      <c r="E1931" s="3" t="str">
        <f>VLOOKUP(Tabla2[[#This Row],[RUBRO]],Hoja9!$B$4:$M$1963,10,0)</f>
        <v>SNBF</v>
      </c>
      <c r="F1931" s="7" t="str">
        <f>VLOOKUP(Tabla2[[#This Row],[RUBRO]],Hoja9!$B$4:$M$1963,11,0)</f>
        <v>DIRECCIÓN DE GESTIÓN HUMANA</v>
      </c>
      <c r="G1931" s="7" t="str">
        <f>VLOOKUP(Tabla2[[#This Row],[RUBRO]],Hoja9!$B$4:$M$1963,12,0)</f>
        <v>Gestión Humana- Viáticos</v>
      </c>
      <c r="H1931" s="5" t="s">
        <v>30</v>
      </c>
      <c r="I1931" s="5" t="s">
        <v>232</v>
      </c>
      <c r="J1931" s="5" t="s">
        <v>233</v>
      </c>
      <c r="K1931" s="5" t="s">
        <v>138</v>
      </c>
      <c r="L1931" s="5" t="s">
        <v>42</v>
      </c>
      <c r="M1931" s="5" t="s">
        <v>237</v>
      </c>
      <c r="N1931" s="5"/>
      <c r="O1931" s="5"/>
      <c r="P1931" s="5" t="s">
        <v>31</v>
      </c>
      <c r="Q1931" s="5" t="s">
        <v>32</v>
      </c>
      <c r="R1931" s="5" t="s">
        <v>33</v>
      </c>
      <c r="S1931" s="6" t="s">
        <v>249</v>
      </c>
      <c r="T1931" s="8">
        <v>9856786</v>
      </c>
      <c r="U1931" s="8">
        <v>0</v>
      </c>
      <c r="V1931" s="8">
        <v>0</v>
      </c>
      <c r="W1931" s="8">
        <v>9856786</v>
      </c>
      <c r="X1931" s="8">
        <v>0</v>
      </c>
      <c r="Y1931" s="8">
        <v>7776086</v>
      </c>
      <c r="Z1931" s="8">
        <v>2080700</v>
      </c>
      <c r="AA1931" s="8">
        <v>5734868</v>
      </c>
      <c r="AB1931" s="8">
        <v>5734868</v>
      </c>
      <c r="AC1931" s="8">
        <v>5734868</v>
      </c>
      <c r="AD1931" s="21">
        <v>5734868</v>
      </c>
    </row>
    <row r="1932" spans="1:30" ht="33.75" x14ac:dyDescent="0.25">
      <c r="A1932" s="20" t="s">
        <v>457</v>
      </c>
      <c r="B1932" s="6" t="s">
        <v>458</v>
      </c>
      <c r="C1932" s="7" t="s">
        <v>303</v>
      </c>
      <c r="D1932" s="7" t="s">
        <v>604</v>
      </c>
      <c r="E1932" s="3" t="str">
        <f>VLOOKUP(Tabla2[[#This Row],[RUBRO]],Hoja9!$B$4:$M$1963,10,0)</f>
        <v>TECNOLOGIA</v>
      </c>
      <c r="F1932" s="7" t="str">
        <f>VLOOKUP(Tabla2[[#This Row],[RUBRO]],Hoja9!$B$4:$M$1963,11,0)</f>
        <v>DIRECCIÓN DE GESTIÓN HUMANA</v>
      </c>
      <c r="G1932" s="7" t="str">
        <f>VLOOKUP(Tabla2[[#This Row],[RUBRO]],Hoja9!$B$4:$M$1963,12,0)</f>
        <v>Gestión Humana - Pres. Serv</v>
      </c>
      <c r="H1932" s="5" t="s">
        <v>30</v>
      </c>
      <c r="I1932" s="5" t="s">
        <v>301</v>
      </c>
      <c r="J1932" s="5" t="s">
        <v>233</v>
      </c>
      <c r="K1932" s="5" t="s">
        <v>41</v>
      </c>
      <c r="L1932" s="5" t="s">
        <v>42</v>
      </c>
      <c r="M1932" s="5" t="s">
        <v>281</v>
      </c>
      <c r="N1932" s="5"/>
      <c r="O1932" s="5"/>
      <c r="P1932" s="5" t="s">
        <v>31</v>
      </c>
      <c r="Q1932" s="5" t="s">
        <v>32</v>
      </c>
      <c r="R1932" s="5" t="s">
        <v>33</v>
      </c>
      <c r="S1932" s="6" t="s">
        <v>59</v>
      </c>
      <c r="T1932" s="8">
        <v>47356310</v>
      </c>
      <c r="U1932" s="8">
        <v>415800</v>
      </c>
      <c r="V1932" s="8">
        <v>93710</v>
      </c>
      <c r="W1932" s="8">
        <v>47678400</v>
      </c>
      <c r="X1932" s="8">
        <v>0</v>
      </c>
      <c r="Y1932" s="8">
        <v>47262600</v>
      </c>
      <c r="Z1932" s="8">
        <v>415800</v>
      </c>
      <c r="AA1932" s="8">
        <v>47262600</v>
      </c>
      <c r="AB1932" s="8">
        <v>21205800</v>
      </c>
      <c r="AC1932" s="8">
        <v>21205800</v>
      </c>
      <c r="AD1932" s="21">
        <v>21205800</v>
      </c>
    </row>
    <row r="1933" spans="1:30" ht="33.75" x14ac:dyDescent="0.25">
      <c r="A1933" s="20" t="s">
        <v>457</v>
      </c>
      <c r="B1933" s="6" t="s">
        <v>458</v>
      </c>
      <c r="C1933" s="7" t="s">
        <v>304</v>
      </c>
      <c r="D1933" s="7" t="s">
        <v>604</v>
      </c>
      <c r="E1933" s="3" t="str">
        <f>VLOOKUP(Tabla2[[#This Row],[RUBRO]],Hoja9!$B$4:$M$1963,10,0)</f>
        <v>TECNOLOGIA</v>
      </c>
      <c r="F1933" s="7" t="str">
        <f>VLOOKUP(Tabla2[[#This Row],[RUBRO]],Hoja9!$B$4:$M$1963,11,0)</f>
        <v>DIRECCIÓN DE GESTIÓN HUMANA</v>
      </c>
      <c r="G1933" s="7" t="str">
        <f>VLOOKUP(Tabla2[[#This Row],[RUBRO]],Hoja9!$B$4:$M$1963,12,0)</f>
        <v>Gestión Humana- Viáticos</v>
      </c>
      <c r="H1933" s="5" t="s">
        <v>30</v>
      </c>
      <c r="I1933" s="5" t="s">
        <v>301</v>
      </c>
      <c r="J1933" s="5" t="s">
        <v>233</v>
      </c>
      <c r="K1933" s="5" t="s">
        <v>41</v>
      </c>
      <c r="L1933" s="5" t="s">
        <v>42</v>
      </c>
      <c r="M1933" s="5" t="s">
        <v>237</v>
      </c>
      <c r="N1933" s="5"/>
      <c r="O1933" s="5"/>
      <c r="P1933" s="5" t="s">
        <v>31</v>
      </c>
      <c r="Q1933" s="5" t="s">
        <v>32</v>
      </c>
      <c r="R1933" s="5" t="s">
        <v>33</v>
      </c>
      <c r="S1933" s="6" t="s">
        <v>249</v>
      </c>
      <c r="T1933" s="8">
        <v>4244527</v>
      </c>
      <c r="U1933" s="8">
        <v>0</v>
      </c>
      <c r="V1933" s="8">
        <v>0</v>
      </c>
      <c r="W1933" s="8">
        <v>4244527</v>
      </c>
      <c r="X1933" s="8">
        <v>0</v>
      </c>
      <c r="Y1933" s="8">
        <v>1644024</v>
      </c>
      <c r="Z1933" s="8">
        <v>2600503</v>
      </c>
      <c r="AA1933" s="8">
        <v>1644024</v>
      </c>
      <c r="AB1933" s="8">
        <v>1644024</v>
      </c>
      <c r="AC1933" s="8">
        <v>1644024</v>
      </c>
      <c r="AD1933" s="21">
        <v>1644024</v>
      </c>
    </row>
    <row r="1934" spans="1:30" ht="33.75" x14ac:dyDescent="0.25">
      <c r="A1934" s="20" t="s">
        <v>457</v>
      </c>
      <c r="B1934" s="6" t="s">
        <v>458</v>
      </c>
      <c r="C1934" s="7" t="s">
        <v>307</v>
      </c>
      <c r="D1934" s="7" t="s">
        <v>37</v>
      </c>
      <c r="E1934" s="3" t="str">
        <f>VLOOKUP(Tabla2[[#This Row],[RUBRO]],Hoja9!$B$4:$M$1963,10,0)</f>
        <v>MODELO INTERVENCION</v>
      </c>
      <c r="F1934" s="7" t="str">
        <f>VLOOKUP(Tabla2[[#This Row],[RUBRO]],Hoja9!$B$4:$M$1963,11,0)</f>
        <v>DIRECCIÓN DE GESTIÓN HUMANA</v>
      </c>
      <c r="G1934" s="7" t="str">
        <f>VLOOKUP(Tabla2[[#This Row],[RUBRO]],Hoja9!$B$4:$M$1963,12,0)</f>
        <v>Gestión Humana - Pres. Serv</v>
      </c>
      <c r="H1934" s="5" t="s">
        <v>30</v>
      </c>
      <c r="I1934" s="5" t="s">
        <v>301</v>
      </c>
      <c r="J1934" s="5" t="s">
        <v>233</v>
      </c>
      <c r="K1934" s="5" t="s">
        <v>77</v>
      </c>
      <c r="L1934" s="5" t="s">
        <v>42</v>
      </c>
      <c r="M1934" s="5" t="s">
        <v>237</v>
      </c>
      <c r="N1934" s="5"/>
      <c r="O1934" s="5"/>
      <c r="P1934" s="5" t="s">
        <v>31</v>
      </c>
      <c r="Q1934" s="5" t="s">
        <v>32</v>
      </c>
      <c r="R1934" s="5" t="s">
        <v>33</v>
      </c>
      <c r="S1934" s="6" t="s">
        <v>59</v>
      </c>
      <c r="T1934" s="8">
        <v>142725512</v>
      </c>
      <c r="U1934" s="8">
        <v>68779200</v>
      </c>
      <c r="V1934" s="8">
        <v>8343672</v>
      </c>
      <c r="W1934" s="8">
        <v>203161040</v>
      </c>
      <c r="X1934" s="8">
        <v>0</v>
      </c>
      <c r="Y1934" s="8">
        <v>202331942</v>
      </c>
      <c r="Z1934" s="8">
        <v>829098</v>
      </c>
      <c r="AA1934" s="8">
        <v>202331942</v>
      </c>
      <c r="AB1934" s="8">
        <v>116166270</v>
      </c>
      <c r="AC1934" s="8">
        <v>116166270</v>
      </c>
      <c r="AD1934" s="21">
        <v>116166270</v>
      </c>
    </row>
    <row r="1935" spans="1:30" ht="33.75" x14ac:dyDescent="0.25">
      <c r="A1935" s="20" t="s">
        <v>457</v>
      </c>
      <c r="B1935" s="6" t="s">
        <v>458</v>
      </c>
      <c r="C1935" s="7" t="s">
        <v>308</v>
      </c>
      <c r="D1935" s="7" t="s">
        <v>37</v>
      </c>
      <c r="E1935" s="3" t="str">
        <f>VLOOKUP(Tabla2[[#This Row],[RUBRO]],Hoja9!$B$4:$M$1963,10,0)</f>
        <v>MODELO INTERVENCION</v>
      </c>
      <c r="F1935" s="7" t="str">
        <f>VLOOKUP(Tabla2[[#This Row],[RUBRO]],Hoja9!$B$4:$M$1963,11,0)</f>
        <v>DIRECCIÓN DE GESTIÓN HUMANA</v>
      </c>
      <c r="G1935" s="7" t="str">
        <f>VLOOKUP(Tabla2[[#This Row],[RUBRO]],Hoja9!$B$4:$M$1963,12,0)</f>
        <v>Gestión Humana- Viáticos</v>
      </c>
      <c r="H1935" s="5" t="s">
        <v>30</v>
      </c>
      <c r="I1935" s="5" t="s">
        <v>301</v>
      </c>
      <c r="J1935" s="5" t="s">
        <v>233</v>
      </c>
      <c r="K1935" s="5" t="s">
        <v>77</v>
      </c>
      <c r="L1935" s="5" t="s">
        <v>42</v>
      </c>
      <c r="M1935" s="5" t="s">
        <v>240</v>
      </c>
      <c r="N1935" s="5"/>
      <c r="O1935" s="5"/>
      <c r="P1935" s="5" t="s">
        <v>31</v>
      </c>
      <c r="Q1935" s="5" t="s">
        <v>32</v>
      </c>
      <c r="R1935" s="5" t="s">
        <v>33</v>
      </c>
      <c r="S1935" s="6" t="s">
        <v>249</v>
      </c>
      <c r="T1935" s="8">
        <v>0</v>
      </c>
      <c r="U1935" s="8">
        <v>7005000</v>
      </c>
      <c r="V1935" s="8">
        <v>0</v>
      </c>
      <c r="W1935" s="8">
        <v>7005000</v>
      </c>
      <c r="X1935" s="8">
        <v>0</v>
      </c>
      <c r="Y1935" s="8">
        <v>6870973</v>
      </c>
      <c r="Z1935" s="8">
        <v>134027</v>
      </c>
      <c r="AA1935" s="8">
        <v>6870973</v>
      </c>
      <c r="AB1935" s="8">
        <v>6870973</v>
      </c>
      <c r="AC1935" s="8">
        <v>6870973</v>
      </c>
      <c r="AD1935" s="21">
        <v>6870973</v>
      </c>
    </row>
    <row r="1936" spans="1:30" ht="33.75" x14ac:dyDescent="0.25">
      <c r="A1936" s="20" t="s">
        <v>457</v>
      </c>
      <c r="B1936" s="6" t="s">
        <v>458</v>
      </c>
      <c r="C1936" s="7" t="s">
        <v>398</v>
      </c>
      <c r="D1936" s="7" t="s">
        <v>37</v>
      </c>
      <c r="E1936" s="3" t="str">
        <f>VLOOKUP(Tabla2[[#This Row],[RUBRO]],Hoja9!$B$4:$M$1963,10,0)</f>
        <v>MODELO INTERVENCION</v>
      </c>
      <c r="F1936" s="7" t="str">
        <f>VLOOKUP(Tabla2[[#This Row],[RUBRO]],Hoja9!$B$4:$M$1963,11,0)</f>
        <v>DIRECCIÓN DE GESTIÓN HUMANA</v>
      </c>
      <c r="G1936" s="7" t="str">
        <f>VLOOKUP(Tabla2[[#This Row],[RUBRO]],Hoja9!$B$4:$M$1963,12,0)</f>
        <v>Gestión Humana - Pres. Serv</v>
      </c>
      <c r="H1936" s="5" t="s">
        <v>30</v>
      </c>
      <c r="I1936" s="5" t="s">
        <v>301</v>
      </c>
      <c r="J1936" s="5" t="s">
        <v>233</v>
      </c>
      <c r="K1936" s="5" t="s">
        <v>77</v>
      </c>
      <c r="L1936" s="5" t="s">
        <v>42</v>
      </c>
      <c r="M1936" s="5" t="s">
        <v>257</v>
      </c>
      <c r="N1936" s="5"/>
      <c r="O1936" s="5"/>
      <c r="P1936" s="5" t="s">
        <v>31</v>
      </c>
      <c r="Q1936" s="5" t="s">
        <v>32</v>
      </c>
      <c r="R1936" s="5" t="s">
        <v>33</v>
      </c>
      <c r="S1936" s="6" t="s">
        <v>399</v>
      </c>
      <c r="T1936" s="8">
        <v>32088235</v>
      </c>
      <c r="U1936" s="8">
        <v>0</v>
      </c>
      <c r="V1936" s="8">
        <v>90901</v>
      </c>
      <c r="W1936" s="8">
        <v>31997334</v>
      </c>
      <c r="X1936" s="8">
        <v>0</v>
      </c>
      <c r="Y1936" s="8">
        <v>31997334</v>
      </c>
      <c r="Z1936" s="8">
        <v>0</v>
      </c>
      <c r="AA1936" s="8">
        <v>31997334</v>
      </c>
      <c r="AB1936" s="8">
        <v>14200000</v>
      </c>
      <c r="AC1936" s="8">
        <v>14200000</v>
      </c>
      <c r="AD1936" s="21">
        <v>14200000</v>
      </c>
    </row>
    <row r="1937" spans="1:30" ht="33.75" x14ac:dyDescent="0.25">
      <c r="A1937" s="20" t="s">
        <v>457</v>
      </c>
      <c r="B1937" s="6" t="s">
        <v>458</v>
      </c>
      <c r="C1937" s="7" t="s">
        <v>319</v>
      </c>
      <c r="D1937" s="7" t="s">
        <v>37</v>
      </c>
      <c r="E1937" s="3" t="str">
        <f>VLOOKUP(Tabla2[[#This Row],[RUBRO]],Hoja9!$B$4:$M$1963,10,0)</f>
        <v>MODELO INTERVENCION</v>
      </c>
      <c r="F1937" s="7" t="str">
        <f>VLOOKUP(Tabla2[[#This Row],[RUBRO]],Hoja9!$B$4:$M$1963,11,0)</f>
        <v>DIRECCION ADMINISTRATIVA</v>
      </c>
      <c r="G1937" s="7" t="str">
        <f>VLOOKUP(Tabla2[[#This Row],[RUBRO]],Hoja9!$B$4:$M$1963,12,0)</f>
        <v>Administrativa NM</v>
      </c>
      <c r="H1937" s="5" t="s">
        <v>30</v>
      </c>
      <c r="I1937" s="5" t="s">
        <v>301</v>
      </c>
      <c r="J1937" s="5" t="s">
        <v>233</v>
      </c>
      <c r="K1937" s="5" t="s">
        <v>77</v>
      </c>
      <c r="L1937" s="5" t="s">
        <v>42</v>
      </c>
      <c r="M1937" s="5" t="s">
        <v>320</v>
      </c>
      <c r="N1937" s="5"/>
      <c r="O1937" s="5"/>
      <c r="P1937" s="5" t="s">
        <v>31</v>
      </c>
      <c r="Q1937" s="5" t="s">
        <v>32</v>
      </c>
      <c r="R1937" s="5" t="s">
        <v>33</v>
      </c>
      <c r="S1937" s="6" t="s">
        <v>321</v>
      </c>
      <c r="T1937" s="8">
        <v>145284114</v>
      </c>
      <c r="U1937" s="8">
        <v>54150000</v>
      </c>
      <c r="V1937" s="8">
        <v>0</v>
      </c>
      <c r="W1937" s="8">
        <v>199434114</v>
      </c>
      <c r="X1937" s="8">
        <v>0</v>
      </c>
      <c r="Y1937" s="8">
        <v>199434114</v>
      </c>
      <c r="Z1937" s="8">
        <v>0</v>
      </c>
      <c r="AA1937" s="8">
        <v>86621196</v>
      </c>
      <c r="AB1937" s="8">
        <v>57932000</v>
      </c>
      <c r="AC1937" s="8">
        <v>57932000</v>
      </c>
      <c r="AD1937" s="21">
        <v>57932000</v>
      </c>
    </row>
    <row r="1938" spans="1:30" ht="33.75" x14ac:dyDescent="0.25">
      <c r="A1938" s="20" t="s">
        <v>457</v>
      </c>
      <c r="B1938" s="6" t="s">
        <v>458</v>
      </c>
      <c r="C1938" s="7" t="s">
        <v>322</v>
      </c>
      <c r="D1938" s="7" t="s">
        <v>37</v>
      </c>
      <c r="E1938" s="3" t="str">
        <f>VLOOKUP(Tabla2[[#This Row],[RUBRO]],Hoja9!$B$4:$M$1963,10,0)</f>
        <v>MODELO INTERVENCION</v>
      </c>
      <c r="F1938" s="7" t="str">
        <f>VLOOKUP(Tabla2[[#This Row],[RUBRO]],Hoja9!$B$4:$M$1963,11,0)</f>
        <v>DIRECCION ADMINISTRATIVA</v>
      </c>
      <c r="G1938" s="7" t="str">
        <f>VLOOKUP(Tabla2[[#This Row],[RUBRO]],Hoja9!$B$4:$M$1963,12,0)</f>
        <v>Administrativa NM</v>
      </c>
      <c r="H1938" s="5" t="s">
        <v>30</v>
      </c>
      <c r="I1938" s="5" t="s">
        <v>301</v>
      </c>
      <c r="J1938" s="5" t="s">
        <v>233</v>
      </c>
      <c r="K1938" s="5" t="s">
        <v>77</v>
      </c>
      <c r="L1938" s="5" t="s">
        <v>42</v>
      </c>
      <c r="M1938" s="5" t="s">
        <v>323</v>
      </c>
      <c r="N1938" s="5"/>
      <c r="O1938" s="5"/>
      <c r="P1938" s="5" t="s">
        <v>31</v>
      </c>
      <c r="Q1938" s="5" t="s">
        <v>32</v>
      </c>
      <c r="R1938" s="5" t="s">
        <v>33</v>
      </c>
      <c r="S1938" s="6" t="s">
        <v>324</v>
      </c>
      <c r="T1938" s="8">
        <v>22291631</v>
      </c>
      <c r="U1938" s="8">
        <v>0</v>
      </c>
      <c r="V1938" s="8">
        <v>0</v>
      </c>
      <c r="W1938" s="8">
        <v>22291631</v>
      </c>
      <c r="X1938" s="8">
        <v>0</v>
      </c>
      <c r="Y1938" s="8">
        <v>22291631</v>
      </c>
      <c r="Z1938" s="8">
        <v>0</v>
      </c>
      <c r="AA1938" s="8">
        <v>22291631</v>
      </c>
      <c r="AB1938" s="8">
        <v>11145816</v>
      </c>
      <c r="AC1938" s="8">
        <v>11145816</v>
      </c>
      <c r="AD1938" s="21">
        <v>11145816</v>
      </c>
    </row>
    <row r="1939" spans="1:30" ht="33.75" x14ac:dyDescent="0.25">
      <c r="A1939" s="20" t="s">
        <v>457</v>
      </c>
      <c r="B1939" s="6" t="s">
        <v>458</v>
      </c>
      <c r="C1939" s="7" t="s">
        <v>328</v>
      </c>
      <c r="D1939" s="7" t="s">
        <v>37</v>
      </c>
      <c r="E1939" s="3" t="str">
        <f>VLOOKUP(Tabla2[[#This Row],[RUBRO]],Hoja9!$B$4:$M$1963,10,0)</f>
        <v>MODELO INTERVENCION</v>
      </c>
      <c r="F1939" s="7" t="str">
        <f>VLOOKUP(Tabla2[[#This Row],[RUBRO]],Hoja9!$B$4:$M$1963,11,0)</f>
        <v>DIRECCION ADMINISTRATIVA</v>
      </c>
      <c r="G1939" s="7" t="str">
        <f>VLOOKUP(Tabla2[[#This Row],[RUBRO]],Hoja9!$B$4:$M$1963,12,0)</f>
        <v>Administrativa NM</v>
      </c>
      <c r="H1939" s="5" t="s">
        <v>30</v>
      </c>
      <c r="I1939" s="5" t="s">
        <v>301</v>
      </c>
      <c r="J1939" s="5" t="s">
        <v>233</v>
      </c>
      <c r="K1939" s="5" t="s">
        <v>77</v>
      </c>
      <c r="L1939" s="5" t="s">
        <v>42</v>
      </c>
      <c r="M1939" s="5" t="s">
        <v>329</v>
      </c>
      <c r="N1939" s="5"/>
      <c r="O1939" s="5"/>
      <c r="P1939" s="5" t="s">
        <v>31</v>
      </c>
      <c r="Q1939" s="5" t="s">
        <v>32</v>
      </c>
      <c r="R1939" s="5" t="s">
        <v>33</v>
      </c>
      <c r="S1939" s="6" t="s">
        <v>330</v>
      </c>
      <c r="T1939" s="8">
        <v>0</v>
      </c>
      <c r="U1939" s="8">
        <v>37819000</v>
      </c>
      <c r="V1939" s="8">
        <v>0</v>
      </c>
      <c r="W1939" s="8">
        <v>37819000</v>
      </c>
      <c r="X1939" s="8">
        <v>0</v>
      </c>
      <c r="Y1939" s="8">
        <v>0</v>
      </c>
      <c r="Z1939" s="8">
        <v>37819000</v>
      </c>
      <c r="AA1939" s="8">
        <v>0</v>
      </c>
      <c r="AB1939" s="8">
        <v>0</v>
      </c>
      <c r="AC1939" s="8">
        <v>0</v>
      </c>
      <c r="AD1939" s="21">
        <v>0</v>
      </c>
    </row>
    <row r="1940" spans="1:30" ht="33.75" x14ac:dyDescent="0.25">
      <c r="A1940" s="20" t="s">
        <v>457</v>
      </c>
      <c r="B1940" s="6" t="s">
        <v>458</v>
      </c>
      <c r="C1940" s="7" t="s">
        <v>354</v>
      </c>
      <c r="D1940" s="7" t="s">
        <v>37</v>
      </c>
      <c r="E1940" s="3" t="str">
        <f>VLOOKUP(Tabla2[[#This Row],[RUBRO]],Hoja9!$B$4:$M$1963,10,0)</f>
        <v>MODELO INTERVENCION</v>
      </c>
      <c r="F1940" s="7" t="str">
        <f>VLOOKUP(Tabla2[[#This Row],[RUBRO]],Hoja9!$B$4:$M$1963,11,0)</f>
        <v>DIRECCIÓN DE GESTIÓN HUMANA</v>
      </c>
      <c r="G1940" s="7" t="str">
        <f>VLOOKUP(Tabla2[[#This Row],[RUBRO]],Hoja9!$B$4:$M$1963,12,0)</f>
        <v>Gestión Humana- Capacitación</v>
      </c>
      <c r="H1940" s="5" t="s">
        <v>30</v>
      </c>
      <c r="I1940" s="5" t="s">
        <v>301</v>
      </c>
      <c r="J1940" s="5" t="s">
        <v>233</v>
      </c>
      <c r="K1940" s="5" t="s">
        <v>77</v>
      </c>
      <c r="L1940" s="5" t="s">
        <v>42</v>
      </c>
      <c r="M1940" s="5" t="s">
        <v>355</v>
      </c>
      <c r="N1940" s="5"/>
      <c r="O1940" s="5"/>
      <c r="P1940" s="5" t="s">
        <v>31</v>
      </c>
      <c r="Q1940" s="5" t="s">
        <v>32</v>
      </c>
      <c r="R1940" s="5" t="s">
        <v>33</v>
      </c>
      <c r="S1940" s="6" t="s">
        <v>356</v>
      </c>
      <c r="T1940" s="8">
        <v>0</v>
      </c>
      <c r="U1940" s="8">
        <v>3500000</v>
      </c>
      <c r="V1940" s="8">
        <v>0</v>
      </c>
      <c r="W1940" s="8">
        <v>3500000</v>
      </c>
      <c r="X1940" s="8">
        <v>0</v>
      </c>
      <c r="Y1940" s="8">
        <v>3500000</v>
      </c>
      <c r="Z1940" s="8">
        <v>0</v>
      </c>
      <c r="AA1940" s="8">
        <v>3500000</v>
      </c>
      <c r="AB1940" s="8">
        <v>0</v>
      </c>
      <c r="AC1940" s="8">
        <v>0</v>
      </c>
      <c r="AD1940" s="21">
        <v>0</v>
      </c>
    </row>
    <row r="1941" spans="1:30" ht="33.75" x14ac:dyDescent="0.25">
      <c r="A1941" s="20" t="s">
        <v>457</v>
      </c>
      <c r="B1941" s="6" t="s">
        <v>458</v>
      </c>
      <c r="C1941" s="7" t="s">
        <v>359</v>
      </c>
      <c r="D1941" s="7" t="s">
        <v>37</v>
      </c>
      <c r="E1941" s="3" t="str">
        <f>VLOOKUP(Tabla2[[#This Row],[RUBRO]],Hoja9!$B$4:$M$1963,10,0)</f>
        <v>MODELO INTERVENCION</v>
      </c>
      <c r="F1941" s="7" t="str">
        <f>VLOOKUP(Tabla2[[#This Row],[RUBRO]],Hoja9!$B$4:$M$1963,11,0)</f>
        <v>DIRECCIÓN DE GESTIÓN HUMANA</v>
      </c>
      <c r="G1941" s="7" t="str">
        <f>VLOOKUP(Tabla2[[#This Row],[RUBRO]],Hoja9!$B$4:$M$1963,12,0)</f>
        <v>Gestión Humana- Viáticos</v>
      </c>
      <c r="H1941" s="5" t="s">
        <v>30</v>
      </c>
      <c r="I1941" s="5" t="s">
        <v>301</v>
      </c>
      <c r="J1941" s="5" t="s">
        <v>233</v>
      </c>
      <c r="K1941" s="5" t="s">
        <v>77</v>
      </c>
      <c r="L1941" s="5" t="s">
        <v>42</v>
      </c>
      <c r="M1941" s="5" t="s">
        <v>360</v>
      </c>
      <c r="N1941" s="5"/>
      <c r="O1941" s="5"/>
      <c r="P1941" s="5" t="s">
        <v>31</v>
      </c>
      <c r="Q1941" s="5" t="s">
        <v>32</v>
      </c>
      <c r="R1941" s="5" t="s">
        <v>33</v>
      </c>
      <c r="S1941" s="6" t="s">
        <v>361</v>
      </c>
      <c r="T1941" s="8">
        <v>2300000</v>
      </c>
      <c r="U1941" s="8">
        <v>0</v>
      </c>
      <c r="V1941" s="8">
        <v>1000000</v>
      </c>
      <c r="W1941" s="8">
        <v>1300000</v>
      </c>
      <c r="X1941" s="8">
        <v>0</v>
      </c>
      <c r="Y1941" s="8">
        <v>754528</v>
      </c>
      <c r="Z1941" s="8">
        <v>545472</v>
      </c>
      <c r="AA1941" s="8">
        <v>754528</v>
      </c>
      <c r="AB1941" s="8">
        <v>754528</v>
      </c>
      <c r="AC1941" s="8">
        <v>754528</v>
      </c>
      <c r="AD1941" s="21">
        <v>754528</v>
      </c>
    </row>
    <row r="1942" spans="1:30" ht="22.5" x14ac:dyDescent="0.25">
      <c r="A1942" s="20" t="s">
        <v>457</v>
      </c>
      <c r="B1942" s="6" t="s">
        <v>458</v>
      </c>
      <c r="C1942" s="7" t="s">
        <v>365</v>
      </c>
      <c r="D1942" s="7" t="s">
        <v>37</v>
      </c>
      <c r="E1942" s="3" t="str">
        <f>VLOOKUP(Tabla2[[#This Row],[RUBRO]],Hoja9!$B$4:$M$1963,10,0)</f>
        <v>MODELO INTERVENCION</v>
      </c>
      <c r="F1942" s="7" t="str">
        <f>VLOOKUP(Tabla2[[#This Row],[RUBRO]],Hoja9!$B$4:$M$1963,11,0)</f>
        <v>SECRETARIA GENERAL</v>
      </c>
      <c r="G1942" s="7" t="str">
        <f>VLOOKUP(Tabla2[[#This Row],[RUBRO]],Hoja9!$B$4:$M$1963,12,0)</f>
        <v>Secretaria General</v>
      </c>
      <c r="H1942" s="5" t="s">
        <v>30</v>
      </c>
      <c r="I1942" s="5" t="s">
        <v>301</v>
      </c>
      <c r="J1942" s="5" t="s">
        <v>233</v>
      </c>
      <c r="K1942" s="5" t="s">
        <v>77</v>
      </c>
      <c r="L1942" s="5" t="s">
        <v>42</v>
      </c>
      <c r="M1942" s="5" t="s">
        <v>266</v>
      </c>
      <c r="N1942" s="5"/>
      <c r="O1942" s="5"/>
      <c r="P1942" s="5" t="s">
        <v>31</v>
      </c>
      <c r="Q1942" s="5" t="s">
        <v>32</v>
      </c>
      <c r="R1942" s="5" t="s">
        <v>33</v>
      </c>
      <c r="S1942" s="6" t="s">
        <v>267</v>
      </c>
      <c r="T1942" s="8">
        <v>137876</v>
      </c>
      <c r="U1942" s="8">
        <v>151276</v>
      </c>
      <c r="V1942" s="8">
        <v>0</v>
      </c>
      <c r="W1942" s="8">
        <v>289152</v>
      </c>
      <c r="X1942" s="8">
        <v>0</v>
      </c>
      <c r="Y1942" s="8">
        <v>0</v>
      </c>
      <c r="Z1942" s="8">
        <v>289152</v>
      </c>
      <c r="AA1942" s="8">
        <v>0</v>
      </c>
      <c r="AB1942" s="8">
        <v>0</v>
      </c>
      <c r="AC1942" s="8">
        <v>0</v>
      </c>
      <c r="AD1942" s="21">
        <v>0</v>
      </c>
    </row>
    <row r="1943" spans="1:30" ht="33.75" x14ac:dyDescent="0.25">
      <c r="A1943" s="20" t="s">
        <v>457</v>
      </c>
      <c r="B1943" s="6" t="s">
        <v>458</v>
      </c>
      <c r="C1943" s="7" t="s">
        <v>372</v>
      </c>
      <c r="D1943" s="7" t="s">
        <v>474</v>
      </c>
      <c r="E1943" s="3" t="str">
        <f>VLOOKUP(Tabla2[[#This Row],[RUBRO]],Hoja9!$B$4:$M$1963,10,0)</f>
        <v xml:space="preserve">CONSTRUCCION </v>
      </c>
      <c r="F1943" s="7" t="str">
        <f>VLOOKUP(Tabla2[[#This Row],[RUBRO]],Hoja9!$B$4:$M$1963,11,0)</f>
        <v>DIRECCION ADMINISTRATIVA</v>
      </c>
      <c r="G1943" s="7" t="str">
        <f>VLOOKUP(Tabla2[[#This Row],[RUBRO]],Hoja9!$B$4:$M$1963,12,0)</f>
        <v>Administrativa CONS</v>
      </c>
      <c r="H1943" s="5" t="s">
        <v>30</v>
      </c>
      <c r="I1943" s="5" t="s">
        <v>301</v>
      </c>
      <c r="J1943" s="5" t="s">
        <v>233</v>
      </c>
      <c r="K1943" s="5" t="s">
        <v>64</v>
      </c>
      <c r="L1943" s="5" t="s">
        <v>42</v>
      </c>
      <c r="M1943" s="5" t="s">
        <v>234</v>
      </c>
      <c r="N1943" s="5"/>
      <c r="O1943" s="5"/>
      <c r="P1943" s="5" t="s">
        <v>31</v>
      </c>
      <c r="Q1943" s="5" t="s">
        <v>32</v>
      </c>
      <c r="R1943" s="5" t="s">
        <v>33</v>
      </c>
      <c r="S1943" s="6" t="s">
        <v>373</v>
      </c>
      <c r="T1943" s="8">
        <v>0</v>
      </c>
      <c r="U1943" s="8">
        <v>150000000</v>
      </c>
      <c r="V1943" s="8">
        <v>0</v>
      </c>
      <c r="W1943" s="8">
        <v>150000000</v>
      </c>
      <c r="X1943" s="8">
        <v>0</v>
      </c>
      <c r="Y1943" s="8">
        <v>150000000</v>
      </c>
      <c r="Z1943" s="8">
        <v>0</v>
      </c>
      <c r="AA1943" s="8">
        <v>0</v>
      </c>
      <c r="AB1943" s="8">
        <v>0</v>
      </c>
      <c r="AC1943" s="8">
        <v>0</v>
      </c>
      <c r="AD1943" s="21">
        <v>0</v>
      </c>
    </row>
    <row r="1944" spans="1:30" ht="33.75" x14ac:dyDescent="0.25">
      <c r="A1944" s="20" t="s">
        <v>457</v>
      </c>
      <c r="B1944" s="6" t="s">
        <v>458</v>
      </c>
      <c r="C1944" s="7" t="s">
        <v>374</v>
      </c>
      <c r="D1944" s="7" t="s">
        <v>474</v>
      </c>
      <c r="E1944" s="3" t="str">
        <f>VLOOKUP(Tabla2[[#This Row],[RUBRO]],Hoja9!$B$4:$M$1963,10,0)</f>
        <v xml:space="preserve">CONSTRUCCION </v>
      </c>
      <c r="F1944" s="7" t="str">
        <f>VLOOKUP(Tabla2[[#This Row],[RUBRO]],Hoja9!$B$4:$M$1963,11,0)</f>
        <v>DIRECCION ADMINISTRATIVA</v>
      </c>
      <c r="G1944" s="7" t="str">
        <f>VLOOKUP(Tabla2[[#This Row],[RUBRO]],Hoja9!$B$4:$M$1963,12,0)</f>
        <v>Administrativa CONS</v>
      </c>
      <c r="H1944" s="5" t="s">
        <v>30</v>
      </c>
      <c r="I1944" s="5" t="s">
        <v>301</v>
      </c>
      <c r="J1944" s="5" t="s">
        <v>233</v>
      </c>
      <c r="K1944" s="5" t="s">
        <v>64</v>
      </c>
      <c r="L1944" s="5" t="s">
        <v>42</v>
      </c>
      <c r="M1944" s="5" t="s">
        <v>281</v>
      </c>
      <c r="N1944" s="5"/>
      <c r="O1944" s="5"/>
      <c r="P1944" s="5" t="s">
        <v>31</v>
      </c>
      <c r="Q1944" s="5" t="s">
        <v>171</v>
      </c>
      <c r="R1944" s="5" t="s">
        <v>33</v>
      </c>
      <c r="S1944" s="6" t="s">
        <v>375</v>
      </c>
      <c r="T1944" s="8">
        <v>63000000</v>
      </c>
      <c r="U1944" s="8">
        <v>0</v>
      </c>
      <c r="V1944" s="8">
        <v>0</v>
      </c>
      <c r="W1944" s="8">
        <v>63000000</v>
      </c>
      <c r="X1944" s="8">
        <v>0</v>
      </c>
      <c r="Y1944" s="8">
        <v>63000000</v>
      </c>
      <c r="Z1944" s="8">
        <v>0</v>
      </c>
      <c r="AA1944" s="8">
        <v>63000000</v>
      </c>
      <c r="AB1944" s="8">
        <v>26389010</v>
      </c>
      <c r="AC1944" s="8">
        <v>26389010</v>
      </c>
      <c r="AD1944" s="21">
        <v>26389010</v>
      </c>
    </row>
    <row r="1945" spans="1:30" ht="33.75" x14ac:dyDescent="0.25">
      <c r="A1945" s="20" t="s">
        <v>457</v>
      </c>
      <c r="B1945" s="6" t="s">
        <v>458</v>
      </c>
      <c r="C1945" s="7" t="s">
        <v>400</v>
      </c>
      <c r="D1945" s="7" t="s">
        <v>474</v>
      </c>
      <c r="E1945" s="3" t="str">
        <f>VLOOKUP(Tabla2[[#This Row],[RUBRO]],Hoja9!$B$4:$M$1963,10,0)</f>
        <v xml:space="preserve">CONSTRUCCION </v>
      </c>
      <c r="F1945" s="7" t="str">
        <f>VLOOKUP(Tabla2[[#This Row],[RUBRO]],Hoja9!$B$4:$M$1963,11,0)</f>
        <v>DIRECCION ADMINISTRATIVA</v>
      </c>
      <c r="G1945" s="7" t="str">
        <f>VLOOKUP(Tabla2[[#This Row],[RUBRO]],Hoja9!$B$4:$M$1963,12,0)</f>
        <v>Administrativa CONS</v>
      </c>
      <c r="H1945" s="5" t="s">
        <v>30</v>
      </c>
      <c r="I1945" s="5" t="s">
        <v>301</v>
      </c>
      <c r="J1945" s="5" t="s">
        <v>233</v>
      </c>
      <c r="K1945" s="5" t="s">
        <v>64</v>
      </c>
      <c r="L1945" s="5" t="s">
        <v>42</v>
      </c>
      <c r="M1945" s="5" t="s">
        <v>240</v>
      </c>
      <c r="N1945" s="5"/>
      <c r="O1945" s="5"/>
      <c r="P1945" s="5" t="s">
        <v>31</v>
      </c>
      <c r="Q1945" s="5" t="s">
        <v>171</v>
      </c>
      <c r="R1945" s="5" t="s">
        <v>33</v>
      </c>
      <c r="S1945" s="6" t="s">
        <v>401</v>
      </c>
      <c r="T1945" s="8">
        <v>35000000</v>
      </c>
      <c r="U1945" s="8">
        <v>0</v>
      </c>
      <c r="V1945" s="8">
        <v>0</v>
      </c>
      <c r="W1945" s="8">
        <v>35000000</v>
      </c>
      <c r="X1945" s="8">
        <v>0</v>
      </c>
      <c r="Y1945" s="8">
        <v>0</v>
      </c>
      <c r="Z1945" s="8">
        <v>35000000</v>
      </c>
      <c r="AA1945" s="8">
        <v>0</v>
      </c>
      <c r="AB1945" s="8">
        <v>0</v>
      </c>
      <c r="AC1945" s="8">
        <v>0</v>
      </c>
      <c r="AD1945" s="21">
        <v>0</v>
      </c>
    </row>
    <row r="1946" spans="1:30" ht="33.75" x14ac:dyDescent="0.25">
      <c r="A1946" s="20" t="s">
        <v>457</v>
      </c>
      <c r="B1946" s="6" t="s">
        <v>458</v>
      </c>
      <c r="C1946" s="7" t="s">
        <v>378</v>
      </c>
      <c r="D1946" s="7" t="s">
        <v>474</v>
      </c>
      <c r="E1946" s="3" t="str">
        <f>VLOOKUP(Tabla2[[#This Row],[RUBRO]],Hoja9!$B$4:$M$1963,10,0)</f>
        <v xml:space="preserve">CONSTRUCCION </v>
      </c>
      <c r="F1946" s="7" t="str">
        <f>VLOOKUP(Tabla2[[#This Row],[RUBRO]],Hoja9!$B$4:$M$1963,11,0)</f>
        <v>DIRECCIÓN DE GESTIÓN HUMANA</v>
      </c>
      <c r="G1946" s="7" t="str">
        <f>VLOOKUP(Tabla2[[#This Row],[RUBRO]],Hoja9!$B$4:$M$1963,12,0)</f>
        <v>Gestión Humana - Pres. Serv</v>
      </c>
      <c r="H1946" s="5" t="s">
        <v>30</v>
      </c>
      <c r="I1946" s="5" t="s">
        <v>301</v>
      </c>
      <c r="J1946" s="5" t="s">
        <v>233</v>
      </c>
      <c r="K1946" s="5" t="s">
        <v>64</v>
      </c>
      <c r="L1946" s="5" t="s">
        <v>42</v>
      </c>
      <c r="M1946" s="5" t="s">
        <v>243</v>
      </c>
      <c r="N1946" s="5"/>
      <c r="O1946" s="5"/>
      <c r="P1946" s="5" t="s">
        <v>31</v>
      </c>
      <c r="Q1946" s="5" t="s">
        <v>171</v>
      </c>
      <c r="R1946" s="5" t="s">
        <v>33</v>
      </c>
      <c r="S1946" s="6" t="s">
        <v>59</v>
      </c>
      <c r="T1946" s="8">
        <v>56281000</v>
      </c>
      <c r="U1946" s="8">
        <v>21287000</v>
      </c>
      <c r="V1946" s="8">
        <v>780065</v>
      </c>
      <c r="W1946" s="8">
        <v>76787935</v>
      </c>
      <c r="X1946" s="8">
        <v>0</v>
      </c>
      <c r="Y1946" s="8">
        <v>76787935</v>
      </c>
      <c r="Z1946" s="8">
        <v>0</v>
      </c>
      <c r="AA1946" s="8">
        <v>76787935</v>
      </c>
      <c r="AB1946" s="8">
        <v>37088501</v>
      </c>
      <c r="AC1946" s="8">
        <v>37088501</v>
      </c>
      <c r="AD1946" s="21">
        <v>37088501</v>
      </c>
    </row>
    <row r="1947" spans="1:30" ht="33.75" x14ac:dyDescent="0.25">
      <c r="A1947" s="20" t="s">
        <v>457</v>
      </c>
      <c r="B1947" s="6" t="s">
        <v>458</v>
      </c>
      <c r="C1947" s="7" t="s">
        <v>379</v>
      </c>
      <c r="D1947" s="7" t="s">
        <v>474</v>
      </c>
      <c r="E1947" s="3" t="str">
        <f>VLOOKUP(Tabla2[[#This Row],[RUBRO]],Hoja9!$B$4:$M$1963,10,0)</f>
        <v xml:space="preserve">CONSTRUCCION </v>
      </c>
      <c r="F1947" s="7" t="str">
        <f>VLOOKUP(Tabla2[[#This Row],[RUBRO]],Hoja9!$B$4:$M$1963,11,0)</f>
        <v>DIRECCIÓN DE GESTIÓN HUMANA</v>
      </c>
      <c r="G1947" s="7" t="str">
        <f>VLOOKUP(Tabla2[[#This Row],[RUBRO]],Hoja9!$B$4:$M$1963,12,0)</f>
        <v>Gestión Humana- Viáticos</v>
      </c>
      <c r="H1947" s="5" t="s">
        <v>30</v>
      </c>
      <c r="I1947" s="5" t="s">
        <v>301</v>
      </c>
      <c r="J1947" s="5" t="s">
        <v>233</v>
      </c>
      <c r="K1947" s="5" t="s">
        <v>64</v>
      </c>
      <c r="L1947" s="5" t="s">
        <v>42</v>
      </c>
      <c r="M1947" s="5" t="s">
        <v>246</v>
      </c>
      <c r="N1947" s="5"/>
      <c r="O1947" s="5"/>
      <c r="P1947" s="5" t="s">
        <v>31</v>
      </c>
      <c r="Q1947" s="5" t="s">
        <v>171</v>
      </c>
      <c r="R1947" s="5" t="s">
        <v>33</v>
      </c>
      <c r="S1947" s="6" t="s">
        <v>249</v>
      </c>
      <c r="T1947" s="8">
        <v>6339000</v>
      </c>
      <c r="U1947" s="8">
        <v>0</v>
      </c>
      <c r="V1947" s="8">
        <v>0</v>
      </c>
      <c r="W1947" s="8">
        <v>6339000</v>
      </c>
      <c r="X1947" s="8">
        <v>0</v>
      </c>
      <c r="Y1947" s="8">
        <v>2886899</v>
      </c>
      <c r="Z1947" s="8">
        <v>3452101</v>
      </c>
      <c r="AA1947" s="8">
        <v>2886899</v>
      </c>
      <c r="AB1947" s="8">
        <v>1911058</v>
      </c>
      <c r="AC1947" s="8">
        <v>1911058</v>
      </c>
      <c r="AD1947" s="21">
        <v>1911058</v>
      </c>
    </row>
    <row r="1948" spans="1:30" ht="33.75" hidden="1" x14ac:dyDescent="0.25">
      <c r="A1948" s="20" t="s">
        <v>459</v>
      </c>
      <c r="B1948" s="6" t="s">
        <v>460</v>
      </c>
      <c r="C1948" s="7" t="s">
        <v>145</v>
      </c>
      <c r="D1948" s="7" t="s">
        <v>595</v>
      </c>
      <c r="E1948" s="3" t="str">
        <f>VLOOKUP(Tabla2[[#This Row],[RUBRO]],Hoja9!$B$4:$M$1963,10,0)</f>
        <v>FUNCIONAMIENTO</v>
      </c>
      <c r="F1948" s="7" t="str">
        <f>VLOOKUP(Tabla2[[#This Row],[RUBRO]],Hoja9!$B$4:$M$1963,11,0)</f>
        <v>DIRECCION ADMINISTRATIVA</v>
      </c>
      <c r="G1948" s="7" t="str">
        <f>VLOOKUP(Tabla2[[#This Row],[RUBRO]],Hoja9!$B$4:$M$1963,12,0)</f>
        <v>Administrativa</v>
      </c>
      <c r="H1948" s="5" t="s">
        <v>40</v>
      </c>
      <c r="I1948" s="5" t="s">
        <v>77</v>
      </c>
      <c r="J1948" s="5" t="s">
        <v>42</v>
      </c>
      <c r="K1948" s="5" t="s">
        <v>63</v>
      </c>
      <c r="L1948" s="5" t="s">
        <v>143</v>
      </c>
      <c r="M1948" s="5" t="s">
        <v>63</v>
      </c>
      <c r="N1948" s="5"/>
      <c r="O1948" s="5"/>
      <c r="P1948" s="5" t="s">
        <v>31</v>
      </c>
      <c r="Q1948" s="5" t="s">
        <v>32</v>
      </c>
      <c r="R1948" s="5" t="s">
        <v>33</v>
      </c>
      <c r="S1948" s="6" t="s">
        <v>146</v>
      </c>
      <c r="T1948" s="8">
        <v>5100000</v>
      </c>
      <c r="U1948" s="8">
        <v>3238039</v>
      </c>
      <c r="V1948" s="8">
        <v>33219</v>
      </c>
      <c r="W1948" s="8">
        <v>8304820</v>
      </c>
      <c r="X1948" s="8">
        <v>0</v>
      </c>
      <c r="Y1948" s="8">
        <v>8304820</v>
      </c>
      <c r="Z1948" s="8">
        <v>0</v>
      </c>
      <c r="AA1948" s="8">
        <v>8304820</v>
      </c>
      <c r="AB1948" s="8">
        <v>5981452</v>
      </c>
      <c r="AC1948" s="8">
        <v>5981452</v>
      </c>
      <c r="AD1948" s="21">
        <v>5981452</v>
      </c>
    </row>
    <row r="1949" spans="1:30" ht="33.75" hidden="1" x14ac:dyDescent="0.25">
      <c r="A1949" s="20" t="s">
        <v>459</v>
      </c>
      <c r="B1949" s="6" t="s">
        <v>460</v>
      </c>
      <c r="C1949" s="7" t="s">
        <v>155</v>
      </c>
      <c r="D1949" s="7" t="s">
        <v>471</v>
      </c>
      <c r="E1949" s="3" t="str">
        <f>VLOOKUP(Tabla2[[#This Row],[RUBRO]],Hoja9!$B$4:$M$1963,10,0)</f>
        <v>FUNCIONAMIENTO</v>
      </c>
      <c r="F1949" s="7" t="str">
        <f>VLOOKUP(Tabla2[[#This Row],[RUBRO]],Hoja9!$B$4:$M$1963,11,0)</f>
        <v>DIRECCION ADMINISTRATIVA</v>
      </c>
      <c r="G1949" s="7" t="str">
        <f>VLOOKUP(Tabla2[[#This Row],[RUBRO]],Hoja9!$B$4:$M$1963,12,0)</f>
        <v>Administrativa</v>
      </c>
      <c r="H1949" s="5" t="s">
        <v>40</v>
      </c>
      <c r="I1949" s="5" t="s">
        <v>77</v>
      </c>
      <c r="J1949" s="5" t="s">
        <v>42</v>
      </c>
      <c r="K1949" s="5" t="s">
        <v>80</v>
      </c>
      <c r="L1949" s="5" t="s">
        <v>80</v>
      </c>
      <c r="M1949" s="5" t="s">
        <v>41</v>
      </c>
      <c r="N1949" s="5"/>
      <c r="O1949" s="5"/>
      <c r="P1949" s="5" t="s">
        <v>31</v>
      </c>
      <c r="Q1949" s="5" t="s">
        <v>32</v>
      </c>
      <c r="R1949" s="5" t="s">
        <v>33</v>
      </c>
      <c r="S1949" s="6" t="s">
        <v>156</v>
      </c>
      <c r="T1949" s="8">
        <v>107000000</v>
      </c>
      <c r="U1949" s="8">
        <v>0</v>
      </c>
      <c r="V1949" s="8">
        <v>5814831</v>
      </c>
      <c r="W1949" s="8">
        <v>101185169</v>
      </c>
      <c r="X1949" s="8">
        <v>0</v>
      </c>
      <c r="Y1949" s="8">
        <v>101185169</v>
      </c>
      <c r="Z1949" s="8">
        <v>0</v>
      </c>
      <c r="AA1949" s="8">
        <v>101185169</v>
      </c>
      <c r="AB1949" s="8">
        <v>36593380</v>
      </c>
      <c r="AC1949" s="8">
        <v>36593380</v>
      </c>
      <c r="AD1949" s="21">
        <v>36593380</v>
      </c>
    </row>
    <row r="1950" spans="1:30" ht="33.75" hidden="1" x14ac:dyDescent="0.25">
      <c r="A1950" s="20" t="s">
        <v>459</v>
      </c>
      <c r="B1950" s="6" t="s">
        <v>460</v>
      </c>
      <c r="C1950" s="7" t="s">
        <v>157</v>
      </c>
      <c r="D1950" s="7" t="s">
        <v>471</v>
      </c>
      <c r="E1950" s="3" t="str">
        <f>VLOOKUP(Tabla2[[#This Row],[RUBRO]],Hoja9!$B$4:$M$1963,10,0)</f>
        <v>FUNCIONAMIENTO</v>
      </c>
      <c r="F1950" s="7" t="str">
        <f>VLOOKUP(Tabla2[[#This Row],[RUBRO]],Hoja9!$B$4:$M$1963,11,0)</f>
        <v>DIRECCION ADMINISTRATIVA</v>
      </c>
      <c r="G1950" s="7" t="str">
        <f>VLOOKUP(Tabla2[[#This Row],[RUBRO]],Hoja9!$B$4:$M$1963,12,0)</f>
        <v>Administrativa</v>
      </c>
      <c r="H1950" s="5" t="s">
        <v>40</v>
      </c>
      <c r="I1950" s="5" t="s">
        <v>77</v>
      </c>
      <c r="J1950" s="5" t="s">
        <v>42</v>
      </c>
      <c r="K1950" s="5" t="s">
        <v>80</v>
      </c>
      <c r="L1950" s="5" t="s">
        <v>80</v>
      </c>
      <c r="M1950" s="5" t="s">
        <v>77</v>
      </c>
      <c r="N1950" s="5"/>
      <c r="O1950" s="5"/>
      <c r="P1950" s="5" t="s">
        <v>31</v>
      </c>
      <c r="Q1950" s="5" t="s">
        <v>32</v>
      </c>
      <c r="R1950" s="5" t="s">
        <v>33</v>
      </c>
      <c r="S1950" s="6" t="s">
        <v>158</v>
      </c>
      <c r="T1950" s="8">
        <v>7200000</v>
      </c>
      <c r="U1950" s="8">
        <v>0</v>
      </c>
      <c r="V1950" s="8">
        <v>0</v>
      </c>
      <c r="W1950" s="8">
        <v>7200000</v>
      </c>
      <c r="X1950" s="8">
        <v>0</v>
      </c>
      <c r="Y1950" s="8">
        <v>2555646</v>
      </c>
      <c r="Z1950" s="8">
        <v>4644354</v>
      </c>
      <c r="AA1950" s="8">
        <v>555646</v>
      </c>
      <c r="AB1950" s="8">
        <v>0</v>
      </c>
      <c r="AC1950" s="8">
        <v>0</v>
      </c>
      <c r="AD1950" s="21">
        <v>0</v>
      </c>
    </row>
    <row r="1951" spans="1:30" ht="33.75" hidden="1" x14ac:dyDescent="0.25">
      <c r="A1951" s="20" t="s">
        <v>459</v>
      </c>
      <c r="B1951" s="6" t="s">
        <v>460</v>
      </c>
      <c r="C1951" s="7" t="s">
        <v>184</v>
      </c>
      <c r="D1951" s="7" t="s">
        <v>471</v>
      </c>
      <c r="E1951" s="3" t="str">
        <f>VLOOKUP(Tabla2[[#This Row],[RUBRO]],Hoja9!$B$4:$M$1963,10,0)</f>
        <v>FUNCIONAMIENTO</v>
      </c>
      <c r="F1951" s="7" t="str">
        <f>VLOOKUP(Tabla2[[#This Row],[RUBRO]],Hoja9!$B$4:$M$1963,11,0)</f>
        <v>DIRECCION ADMINISTRATIVA</v>
      </c>
      <c r="G1951" s="7" t="str">
        <f>VLOOKUP(Tabla2[[#This Row],[RUBRO]],Hoja9!$B$4:$M$1963,12,0)</f>
        <v>Administrativa</v>
      </c>
      <c r="H1951" s="5" t="s">
        <v>40</v>
      </c>
      <c r="I1951" s="5" t="s">
        <v>77</v>
      </c>
      <c r="J1951" s="5" t="s">
        <v>42</v>
      </c>
      <c r="K1951" s="5" t="s">
        <v>80</v>
      </c>
      <c r="L1951" s="5" t="s">
        <v>64</v>
      </c>
      <c r="M1951" s="5" t="s">
        <v>98</v>
      </c>
      <c r="N1951" s="5"/>
      <c r="O1951" s="5"/>
      <c r="P1951" s="5" t="s">
        <v>31</v>
      </c>
      <c r="Q1951" s="5" t="s">
        <v>32</v>
      </c>
      <c r="R1951" s="5" t="s">
        <v>33</v>
      </c>
      <c r="S1951" s="6" t="s">
        <v>185</v>
      </c>
      <c r="T1951" s="8">
        <v>8500000</v>
      </c>
      <c r="U1951" s="8">
        <v>26900000</v>
      </c>
      <c r="V1951" s="8">
        <v>0</v>
      </c>
      <c r="W1951" s="8">
        <v>35400000</v>
      </c>
      <c r="X1951" s="8">
        <v>0</v>
      </c>
      <c r="Y1951" s="8">
        <v>2500000</v>
      </c>
      <c r="Z1951" s="8">
        <v>32900000</v>
      </c>
      <c r="AA1951" s="8">
        <v>2290000</v>
      </c>
      <c r="AB1951" s="8">
        <v>0</v>
      </c>
      <c r="AC1951" s="8">
        <v>0</v>
      </c>
      <c r="AD1951" s="21">
        <v>0</v>
      </c>
    </row>
    <row r="1952" spans="1:30" ht="33.75" hidden="1" x14ac:dyDescent="0.25">
      <c r="A1952" s="20" t="s">
        <v>459</v>
      </c>
      <c r="B1952" s="6" t="s">
        <v>460</v>
      </c>
      <c r="C1952" s="7" t="s">
        <v>200</v>
      </c>
      <c r="D1952" s="7" t="s">
        <v>471</v>
      </c>
      <c r="E1952" s="3" t="str">
        <f>VLOOKUP(Tabla2[[#This Row],[RUBRO]],Hoja9!$B$4:$M$1963,10,0)</f>
        <v>FUNCIONAMIENTO</v>
      </c>
      <c r="F1952" s="7" t="str">
        <f>VLOOKUP(Tabla2[[#This Row],[RUBRO]],Hoja9!$B$4:$M$1963,11,0)</f>
        <v>DIRECCION ADMINISTRATIVA</v>
      </c>
      <c r="G1952" s="7" t="str">
        <f>VLOOKUP(Tabla2[[#This Row],[RUBRO]],Hoja9!$B$4:$M$1963,12,0)</f>
        <v>Administrativa</v>
      </c>
      <c r="H1952" s="5" t="s">
        <v>40</v>
      </c>
      <c r="I1952" s="5" t="s">
        <v>77</v>
      </c>
      <c r="J1952" s="5" t="s">
        <v>42</v>
      </c>
      <c r="K1952" s="5" t="s">
        <v>80</v>
      </c>
      <c r="L1952" s="5" t="s">
        <v>81</v>
      </c>
      <c r="M1952" s="5" t="s">
        <v>41</v>
      </c>
      <c r="N1952" s="5"/>
      <c r="O1952" s="5"/>
      <c r="P1952" s="5" t="s">
        <v>31</v>
      </c>
      <c r="Q1952" s="5" t="s">
        <v>32</v>
      </c>
      <c r="R1952" s="5" t="s">
        <v>33</v>
      </c>
      <c r="S1952" s="6" t="s">
        <v>201</v>
      </c>
      <c r="T1952" s="8">
        <v>1500000</v>
      </c>
      <c r="U1952" s="8">
        <v>0</v>
      </c>
      <c r="V1952" s="8">
        <v>0</v>
      </c>
      <c r="W1952" s="8">
        <v>1500000</v>
      </c>
      <c r="X1952" s="8">
        <v>0</v>
      </c>
      <c r="Y1952" s="8">
        <v>1500000</v>
      </c>
      <c r="Z1952" s="8">
        <v>0</v>
      </c>
      <c r="AA1952" s="8">
        <v>587329</v>
      </c>
      <c r="AB1952" s="8">
        <v>587329</v>
      </c>
      <c r="AC1952" s="8">
        <v>587329</v>
      </c>
      <c r="AD1952" s="21">
        <v>587329</v>
      </c>
    </row>
    <row r="1953" spans="1:30" ht="33.75" hidden="1" x14ac:dyDescent="0.25">
      <c r="A1953" s="20" t="s">
        <v>459</v>
      </c>
      <c r="B1953" s="6" t="s">
        <v>460</v>
      </c>
      <c r="C1953" s="7" t="s">
        <v>202</v>
      </c>
      <c r="D1953" s="7" t="s">
        <v>471</v>
      </c>
      <c r="E1953" s="3" t="str">
        <f>VLOOKUP(Tabla2[[#This Row],[RUBRO]],Hoja9!$B$4:$M$1963,10,0)</f>
        <v>FUNCIONAMIENTO</v>
      </c>
      <c r="F1953" s="7" t="str">
        <f>VLOOKUP(Tabla2[[#This Row],[RUBRO]],Hoja9!$B$4:$M$1963,11,0)</f>
        <v>DIRECCION ADMINISTRATIVA</v>
      </c>
      <c r="G1953" s="7" t="str">
        <f>VLOOKUP(Tabla2[[#This Row],[RUBRO]],Hoja9!$B$4:$M$1963,12,0)</f>
        <v>Administrativa</v>
      </c>
      <c r="H1953" s="5" t="s">
        <v>40</v>
      </c>
      <c r="I1953" s="5" t="s">
        <v>77</v>
      </c>
      <c r="J1953" s="5" t="s">
        <v>42</v>
      </c>
      <c r="K1953" s="5" t="s">
        <v>80</v>
      </c>
      <c r="L1953" s="5" t="s">
        <v>81</v>
      </c>
      <c r="M1953" s="5" t="s">
        <v>77</v>
      </c>
      <c r="N1953" s="5"/>
      <c r="O1953" s="5"/>
      <c r="P1953" s="5" t="s">
        <v>31</v>
      </c>
      <c r="Q1953" s="5" t="s">
        <v>32</v>
      </c>
      <c r="R1953" s="5" t="s">
        <v>33</v>
      </c>
      <c r="S1953" s="6" t="s">
        <v>203</v>
      </c>
      <c r="T1953" s="8">
        <v>57000000</v>
      </c>
      <c r="U1953" s="8">
        <v>0</v>
      </c>
      <c r="V1953" s="8">
        <v>0</v>
      </c>
      <c r="W1953" s="8">
        <v>57000000</v>
      </c>
      <c r="X1953" s="8">
        <v>0</v>
      </c>
      <c r="Y1953" s="8">
        <v>57000000</v>
      </c>
      <c r="Z1953" s="8">
        <v>0</v>
      </c>
      <c r="AA1953" s="8">
        <v>40742671</v>
      </c>
      <c r="AB1953" s="8">
        <v>33820899</v>
      </c>
      <c r="AC1953" s="8">
        <v>33820899</v>
      </c>
      <c r="AD1953" s="21">
        <v>33820899</v>
      </c>
    </row>
    <row r="1954" spans="1:30" ht="33.75" hidden="1" x14ac:dyDescent="0.25">
      <c r="A1954" s="20" t="s">
        <v>459</v>
      </c>
      <c r="B1954" s="6" t="s">
        <v>460</v>
      </c>
      <c r="C1954" s="7" t="s">
        <v>404</v>
      </c>
      <c r="D1954" s="7" t="s">
        <v>471</v>
      </c>
      <c r="E1954" s="3" t="str">
        <f>VLOOKUP(Tabla2[[#This Row],[RUBRO]],Hoja9!$B$4:$M$1963,10,0)</f>
        <v>FUNCIONAMIENTO</v>
      </c>
      <c r="F1954" s="7" t="str">
        <f>VLOOKUP(Tabla2[[#This Row],[RUBRO]],Hoja9!$B$4:$M$1963,11,0)</f>
        <v>DIRECCION ADMINISTRATIVA</v>
      </c>
      <c r="G1954" s="7" t="str">
        <f>VLOOKUP(Tabla2[[#This Row],[RUBRO]],Hoja9!$B$4:$M$1963,12,0)</f>
        <v>Administrativa</v>
      </c>
      <c r="H1954" s="5" t="s">
        <v>40</v>
      </c>
      <c r="I1954" s="5" t="s">
        <v>77</v>
      </c>
      <c r="J1954" s="5" t="s">
        <v>42</v>
      </c>
      <c r="K1954" s="5" t="s">
        <v>80</v>
      </c>
      <c r="L1954" s="5" t="s">
        <v>81</v>
      </c>
      <c r="M1954" s="5" t="s">
        <v>63</v>
      </c>
      <c r="N1954" s="5"/>
      <c r="O1954" s="5"/>
      <c r="P1954" s="5" t="s">
        <v>31</v>
      </c>
      <c r="Q1954" s="5" t="s">
        <v>32</v>
      </c>
      <c r="R1954" s="5" t="s">
        <v>33</v>
      </c>
      <c r="S1954" s="6" t="s">
        <v>405</v>
      </c>
      <c r="T1954" s="8">
        <v>300000</v>
      </c>
      <c r="U1954" s="8">
        <v>0</v>
      </c>
      <c r="V1954" s="8">
        <v>0</v>
      </c>
      <c r="W1954" s="8">
        <v>300000</v>
      </c>
      <c r="X1954" s="8">
        <v>0</v>
      </c>
      <c r="Y1954" s="8">
        <v>0</v>
      </c>
      <c r="Z1954" s="8">
        <v>300000</v>
      </c>
      <c r="AA1954" s="8">
        <v>0</v>
      </c>
      <c r="AB1954" s="8">
        <v>0</v>
      </c>
      <c r="AC1954" s="8">
        <v>0</v>
      </c>
      <c r="AD1954" s="21">
        <v>0</v>
      </c>
    </row>
    <row r="1955" spans="1:30" ht="33.75" hidden="1" x14ac:dyDescent="0.25">
      <c r="A1955" s="20" t="s">
        <v>459</v>
      </c>
      <c r="B1955" s="6" t="s">
        <v>460</v>
      </c>
      <c r="C1955" s="7" t="s">
        <v>206</v>
      </c>
      <c r="D1955" s="7" t="s">
        <v>471</v>
      </c>
      <c r="E1955" s="3" t="str">
        <f>VLOOKUP(Tabla2[[#This Row],[RUBRO]],Hoja9!$B$4:$M$1963,10,0)</f>
        <v>FUNCIONAMIENTO</v>
      </c>
      <c r="F1955" s="7" t="str">
        <f>VLOOKUP(Tabla2[[#This Row],[RUBRO]],Hoja9!$B$4:$M$1963,11,0)</f>
        <v>DIRECCION ADMINISTRATIVA</v>
      </c>
      <c r="G1955" s="7" t="str">
        <f>VLOOKUP(Tabla2[[#This Row],[RUBRO]],Hoja9!$B$4:$M$1963,12,0)</f>
        <v>Administrativa</v>
      </c>
      <c r="H1955" s="5" t="s">
        <v>40</v>
      </c>
      <c r="I1955" s="5" t="s">
        <v>77</v>
      </c>
      <c r="J1955" s="5" t="s">
        <v>42</v>
      </c>
      <c r="K1955" s="5" t="s">
        <v>80</v>
      </c>
      <c r="L1955" s="5" t="s">
        <v>81</v>
      </c>
      <c r="M1955" s="5" t="s">
        <v>138</v>
      </c>
      <c r="N1955" s="5"/>
      <c r="O1955" s="5"/>
      <c r="P1955" s="5" t="s">
        <v>31</v>
      </c>
      <c r="Q1955" s="5" t="s">
        <v>32</v>
      </c>
      <c r="R1955" s="5" t="s">
        <v>33</v>
      </c>
      <c r="S1955" s="6" t="s">
        <v>207</v>
      </c>
      <c r="T1955" s="8">
        <v>2500000</v>
      </c>
      <c r="U1955" s="8">
        <v>0</v>
      </c>
      <c r="V1955" s="8">
        <v>0</v>
      </c>
      <c r="W1955" s="8">
        <v>2500000</v>
      </c>
      <c r="X1955" s="8">
        <v>0</v>
      </c>
      <c r="Y1955" s="8">
        <v>2500000</v>
      </c>
      <c r="Z1955" s="8">
        <v>0</v>
      </c>
      <c r="AA1955" s="8">
        <v>2202826.0099999998</v>
      </c>
      <c r="AB1955" s="8">
        <v>1888059.01</v>
      </c>
      <c r="AC1955" s="8">
        <v>1888059.01</v>
      </c>
      <c r="AD1955" s="21">
        <v>1888059.01</v>
      </c>
    </row>
    <row r="1956" spans="1:30" ht="33.75" hidden="1" x14ac:dyDescent="0.25">
      <c r="A1956" s="20" t="s">
        <v>459</v>
      </c>
      <c r="B1956" s="6" t="s">
        <v>460</v>
      </c>
      <c r="C1956" s="7" t="s">
        <v>406</v>
      </c>
      <c r="D1956" s="7" t="s">
        <v>471</v>
      </c>
      <c r="E1956" s="3" t="str">
        <f>VLOOKUP(Tabla2[[#This Row],[RUBRO]],Hoja9!$B$4:$M$1963,10,0)</f>
        <v>FUNCIONAMIENTO</v>
      </c>
      <c r="F1956" s="7" t="str">
        <f>VLOOKUP(Tabla2[[#This Row],[RUBRO]],Hoja9!$B$4:$M$1963,11,0)</f>
        <v>DIRECCION ADMINISTRATIVA</v>
      </c>
      <c r="G1956" s="7" t="str">
        <f>VLOOKUP(Tabla2[[#This Row],[RUBRO]],Hoja9!$B$4:$M$1963,12,0)</f>
        <v>Administrativa</v>
      </c>
      <c r="H1956" s="5" t="s">
        <v>40</v>
      </c>
      <c r="I1956" s="5" t="s">
        <v>77</v>
      </c>
      <c r="J1956" s="5" t="s">
        <v>42</v>
      </c>
      <c r="K1956" s="5" t="s">
        <v>80</v>
      </c>
      <c r="L1956" s="5" t="s">
        <v>43</v>
      </c>
      <c r="M1956" s="5" t="s">
        <v>77</v>
      </c>
      <c r="N1956" s="5"/>
      <c r="O1956" s="5"/>
      <c r="P1956" s="5" t="s">
        <v>31</v>
      </c>
      <c r="Q1956" s="5" t="s">
        <v>32</v>
      </c>
      <c r="R1956" s="5" t="s">
        <v>33</v>
      </c>
      <c r="S1956" s="6" t="s">
        <v>407</v>
      </c>
      <c r="T1956" s="8">
        <v>0</v>
      </c>
      <c r="U1956" s="8">
        <v>18744000</v>
      </c>
      <c r="V1956" s="8">
        <v>1136017</v>
      </c>
      <c r="W1956" s="8">
        <v>17607983</v>
      </c>
      <c r="X1956" s="8">
        <v>0</v>
      </c>
      <c r="Y1956" s="8">
        <v>17607983</v>
      </c>
      <c r="Z1956" s="8">
        <v>0</v>
      </c>
      <c r="AA1956" s="8">
        <v>17607983</v>
      </c>
      <c r="AB1956" s="8">
        <v>5750133</v>
      </c>
      <c r="AC1956" s="8">
        <v>5750133</v>
      </c>
      <c r="AD1956" s="21">
        <v>5750133</v>
      </c>
    </row>
    <row r="1957" spans="1:30" ht="33.75" hidden="1" x14ac:dyDescent="0.25">
      <c r="A1957" s="20" t="s">
        <v>459</v>
      </c>
      <c r="B1957" s="6" t="s">
        <v>460</v>
      </c>
      <c r="C1957" s="7" t="s">
        <v>212</v>
      </c>
      <c r="D1957" s="7" t="s">
        <v>471</v>
      </c>
      <c r="E1957" s="3" t="str">
        <f>VLOOKUP(Tabla2[[#This Row],[RUBRO]],Hoja9!$B$4:$M$1963,10,0)</f>
        <v>FUNCIONAMIENTO</v>
      </c>
      <c r="F1957" s="7" t="str">
        <f>VLOOKUP(Tabla2[[#This Row],[RUBRO]],Hoja9!$B$4:$M$1963,11,0)</f>
        <v>DIRECCIÓN DE GESTIÓN HUMANA</v>
      </c>
      <c r="G1957" s="7" t="str">
        <f>VLOOKUP(Tabla2[[#This Row],[RUBRO]],Hoja9!$B$4:$M$1963,12,0)</f>
        <v>Gestión Humana</v>
      </c>
      <c r="H1957" s="5" t="s">
        <v>40</v>
      </c>
      <c r="I1957" s="5" t="s">
        <v>77</v>
      </c>
      <c r="J1957" s="5" t="s">
        <v>42</v>
      </c>
      <c r="K1957" s="5" t="s">
        <v>80</v>
      </c>
      <c r="L1957" s="5" t="s">
        <v>65</v>
      </c>
      <c r="M1957" s="5" t="s">
        <v>77</v>
      </c>
      <c r="N1957" s="5"/>
      <c r="O1957" s="5"/>
      <c r="P1957" s="5" t="s">
        <v>31</v>
      </c>
      <c r="Q1957" s="5" t="s">
        <v>32</v>
      </c>
      <c r="R1957" s="5" t="s">
        <v>33</v>
      </c>
      <c r="S1957" s="6" t="s">
        <v>213</v>
      </c>
      <c r="T1957" s="8">
        <v>6000000</v>
      </c>
      <c r="U1957" s="8">
        <v>0</v>
      </c>
      <c r="V1957" s="8">
        <v>0</v>
      </c>
      <c r="W1957" s="8">
        <v>6000000</v>
      </c>
      <c r="X1957" s="8">
        <v>0</v>
      </c>
      <c r="Y1957" s="8">
        <v>6000000</v>
      </c>
      <c r="Z1957" s="8">
        <v>0</v>
      </c>
      <c r="AA1957" s="8">
        <v>5433643</v>
      </c>
      <c r="AB1957" s="8">
        <v>4923531</v>
      </c>
      <c r="AC1957" s="8">
        <v>4923531</v>
      </c>
      <c r="AD1957" s="21">
        <v>4923531</v>
      </c>
    </row>
    <row r="1958" spans="1:30" ht="33.75" hidden="1" x14ac:dyDescent="0.25">
      <c r="A1958" s="20" t="s">
        <v>459</v>
      </c>
      <c r="B1958" s="6" t="s">
        <v>460</v>
      </c>
      <c r="C1958" s="7" t="s">
        <v>216</v>
      </c>
      <c r="D1958" s="7" t="s">
        <v>471</v>
      </c>
      <c r="E1958" s="3" t="str">
        <f>VLOOKUP(Tabla2[[#This Row],[RUBRO]],Hoja9!$B$4:$M$1963,10,0)</f>
        <v>FUNCIONAMIENTO</v>
      </c>
      <c r="F1958" s="7" t="str">
        <f>VLOOKUP(Tabla2[[#This Row],[RUBRO]],Hoja9!$B$4:$M$1963,11,0)</f>
        <v>DIRECCIÓN DE GESTIÓN HUMANA</v>
      </c>
      <c r="G1958" s="7" t="str">
        <f>VLOOKUP(Tabla2[[#This Row],[RUBRO]],Hoja9!$B$4:$M$1963,12,0)</f>
        <v>Gestión Humana</v>
      </c>
      <c r="H1958" s="5" t="s">
        <v>40</v>
      </c>
      <c r="I1958" s="5" t="s">
        <v>77</v>
      </c>
      <c r="J1958" s="5" t="s">
        <v>42</v>
      </c>
      <c r="K1958" s="5" t="s">
        <v>80</v>
      </c>
      <c r="L1958" s="5" t="s">
        <v>171</v>
      </c>
      <c r="M1958" s="5" t="s">
        <v>80</v>
      </c>
      <c r="N1958" s="5"/>
      <c r="O1958" s="5"/>
      <c r="P1958" s="5" t="s">
        <v>31</v>
      </c>
      <c r="Q1958" s="5" t="s">
        <v>32</v>
      </c>
      <c r="R1958" s="5" t="s">
        <v>33</v>
      </c>
      <c r="S1958" s="6" t="s">
        <v>217</v>
      </c>
      <c r="T1958" s="8">
        <v>13972864</v>
      </c>
      <c r="U1958" s="8">
        <v>3000000</v>
      </c>
      <c r="V1958" s="8">
        <v>0</v>
      </c>
      <c r="W1958" s="8">
        <v>16972864</v>
      </c>
      <c r="X1958" s="8">
        <v>0</v>
      </c>
      <c r="Y1958" s="8">
        <v>16972864</v>
      </c>
      <c r="Z1958" s="8">
        <v>0</v>
      </c>
      <c r="AA1958" s="8">
        <v>16940000</v>
      </c>
      <c r="AB1958" s="8">
        <v>0</v>
      </c>
      <c r="AC1958" s="8">
        <v>0</v>
      </c>
      <c r="AD1958" s="21">
        <v>0</v>
      </c>
    </row>
    <row r="1959" spans="1:30" ht="33.75" x14ac:dyDescent="0.25">
      <c r="A1959" s="20" t="s">
        <v>459</v>
      </c>
      <c r="B1959" s="6" t="s">
        <v>460</v>
      </c>
      <c r="C1959" s="7" t="s">
        <v>231</v>
      </c>
      <c r="D1959" s="7" t="s">
        <v>472</v>
      </c>
      <c r="E1959" s="3" t="str">
        <f>VLOOKUP(Tabla2[[#This Row],[RUBRO]],Hoja9!$B$4:$M$1963,10,0)</f>
        <v>NUTRICION</v>
      </c>
      <c r="F1959" s="7" t="str">
        <f>VLOOKUP(Tabla2[[#This Row],[RUBRO]],Hoja9!$B$4:$M$1963,11,0)</f>
        <v xml:space="preserve">DIRECCIÓN DE NUTRICIÓN </v>
      </c>
      <c r="G1959" s="7" t="str">
        <f>VLOOKUP(Tabla2[[#This Row],[RUBRO]],Hoja9!$B$4:$M$1963,12,0)</f>
        <v>Nutrición</v>
      </c>
      <c r="H1959" s="5" t="s">
        <v>30</v>
      </c>
      <c r="I1959" s="5" t="s">
        <v>232</v>
      </c>
      <c r="J1959" s="5" t="s">
        <v>233</v>
      </c>
      <c r="K1959" s="5" t="s">
        <v>41</v>
      </c>
      <c r="L1959" s="5" t="s">
        <v>42</v>
      </c>
      <c r="M1959" s="5" t="s">
        <v>234</v>
      </c>
      <c r="N1959" s="5"/>
      <c r="O1959" s="5"/>
      <c r="P1959" s="5" t="s">
        <v>31</v>
      </c>
      <c r="Q1959" s="5" t="s">
        <v>32</v>
      </c>
      <c r="R1959" s="5" t="s">
        <v>33</v>
      </c>
      <c r="S1959" s="6" t="s">
        <v>235</v>
      </c>
      <c r="T1959" s="8">
        <v>1357620480</v>
      </c>
      <c r="U1959" s="8">
        <v>199941231</v>
      </c>
      <c r="V1959" s="8">
        <v>28450670</v>
      </c>
      <c r="W1959" s="8">
        <v>1529111041</v>
      </c>
      <c r="X1959" s="8">
        <v>0</v>
      </c>
      <c r="Y1959" s="8">
        <v>1529111041</v>
      </c>
      <c r="Z1959" s="8">
        <v>0</v>
      </c>
      <c r="AA1959" s="8">
        <v>1529111041</v>
      </c>
      <c r="AB1959" s="8">
        <v>252873643</v>
      </c>
      <c r="AC1959" s="8">
        <v>252873643</v>
      </c>
      <c r="AD1959" s="21">
        <v>252873643</v>
      </c>
    </row>
    <row r="1960" spans="1:30" ht="33.75" x14ac:dyDescent="0.25">
      <c r="A1960" s="20" t="s">
        <v>459</v>
      </c>
      <c r="B1960" s="6" t="s">
        <v>460</v>
      </c>
      <c r="C1960" s="7" t="s">
        <v>242</v>
      </c>
      <c r="D1960" s="7" t="s">
        <v>472</v>
      </c>
      <c r="E1960" s="3" t="str">
        <f>VLOOKUP(Tabla2[[#This Row],[RUBRO]],Hoja9!$B$4:$M$1963,10,0)</f>
        <v>NUTRICION</v>
      </c>
      <c r="F1960" s="7" t="str">
        <f>VLOOKUP(Tabla2[[#This Row],[RUBRO]],Hoja9!$B$4:$M$1963,11,0)</f>
        <v xml:space="preserve">DIRECCIÓN DE NUTRICIÓN </v>
      </c>
      <c r="G1960" s="7" t="str">
        <f>VLOOKUP(Tabla2[[#This Row],[RUBRO]],Hoja9!$B$4:$M$1963,12,0)</f>
        <v>Nutrición</v>
      </c>
      <c r="H1960" s="5" t="s">
        <v>30</v>
      </c>
      <c r="I1960" s="5" t="s">
        <v>232</v>
      </c>
      <c r="J1960" s="5" t="s">
        <v>233</v>
      </c>
      <c r="K1960" s="5" t="s">
        <v>41</v>
      </c>
      <c r="L1960" s="5" t="s">
        <v>42</v>
      </c>
      <c r="M1960" s="5" t="s">
        <v>243</v>
      </c>
      <c r="N1960" s="5"/>
      <c r="O1960" s="5"/>
      <c r="P1960" s="5" t="s">
        <v>31</v>
      </c>
      <c r="Q1960" s="5" t="s">
        <v>32</v>
      </c>
      <c r="R1960" s="5" t="s">
        <v>33</v>
      </c>
      <c r="S1960" s="6" t="s">
        <v>244</v>
      </c>
      <c r="T1960" s="8">
        <v>13926000</v>
      </c>
      <c r="U1960" s="8">
        <v>0</v>
      </c>
      <c r="V1960" s="8">
        <v>0</v>
      </c>
      <c r="W1960" s="8">
        <v>13926000</v>
      </c>
      <c r="X1960" s="8">
        <v>0</v>
      </c>
      <c r="Y1960" s="8">
        <v>8077433</v>
      </c>
      <c r="Z1960" s="8">
        <v>5848567</v>
      </c>
      <c r="AA1960" s="8">
        <v>8077433</v>
      </c>
      <c r="AB1960" s="8">
        <v>1906274</v>
      </c>
      <c r="AC1960" s="8">
        <v>1906274</v>
      </c>
      <c r="AD1960" s="21">
        <v>1906274</v>
      </c>
    </row>
    <row r="1961" spans="1:30" ht="33.75" x14ac:dyDescent="0.25">
      <c r="A1961" s="20" t="s">
        <v>459</v>
      </c>
      <c r="B1961" s="6" t="s">
        <v>460</v>
      </c>
      <c r="C1961" s="7" t="s">
        <v>245</v>
      </c>
      <c r="D1961" s="7" t="s">
        <v>472</v>
      </c>
      <c r="E1961" s="3" t="str">
        <f>VLOOKUP(Tabla2[[#This Row],[RUBRO]],Hoja9!$B$4:$M$1963,10,0)</f>
        <v>NUTRICION</v>
      </c>
      <c r="F1961" s="7" t="str">
        <f>VLOOKUP(Tabla2[[#This Row],[RUBRO]],Hoja9!$B$4:$M$1963,11,0)</f>
        <v>DIRECCIÓN DE GESTIÓN HUMANA</v>
      </c>
      <c r="G1961" s="7" t="str">
        <f>VLOOKUP(Tabla2[[#This Row],[RUBRO]],Hoja9!$B$4:$M$1963,12,0)</f>
        <v>Gestión Humana - Pres. Serv</v>
      </c>
      <c r="H1961" s="5" t="s">
        <v>30</v>
      </c>
      <c r="I1961" s="5" t="s">
        <v>232</v>
      </c>
      <c r="J1961" s="5" t="s">
        <v>233</v>
      </c>
      <c r="K1961" s="5" t="s">
        <v>41</v>
      </c>
      <c r="L1961" s="5" t="s">
        <v>42</v>
      </c>
      <c r="M1961" s="5" t="s">
        <v>246</v>
      </c>
      <c r="N1961" s="5"/>
      <c r="O1961" s="5"/>
      <c r="P1961" s="5" t="s">
        <v>31</v>
      </c>
      <c r="Q1961" s="5" t="s">
        <v>32</v>
      </c>
      <c r="R1961" s="5" t="s">
        <v>33</v>
      </c>
      <c r="S1961" s="6" t="s">
        <v>59</v>
      </c>
      <c r="T1961" s="8">
        <v>4621042</v>
      </c>
      <c r="U1961" s="8">
        <v>35148428</v>
      </c>
      <c r="V1961" s="8">
        <v>109278</v>
      </c>
      <c r="W1961" s="8">
        <v>39660192</v>
      </c>
      <c r="X1961" s="8">
        <v>0</v>
      </c>
      <c r="Y1961" s="8">
        <v>39660192</v>
      </c>
      <c r="Z1961" s="8">
        <v>0</v>
      </c>
      <c r="AA1961" s="8">
        <v>39660192</v>
      </c>
      <c r="AB1961" s="8">
        <v>17137120</v>
      </c>
      <c r="AC1961" s="8">
        <v>17137120</v>
      </c>
      <c r="AD1961" s="21">
        <v>17137120</v>
      </c>
    </row>
    <row r="1962" spans="1:30" ht="33.75" x14ac:dyDescent="0.25">
      <c r="A1962" s="20" t="s">
        <v>459</v>
      </c>
      <c r="B1962" s="6" t="s">
        <v>460</v>
      </c>
      <c r="C1962" s="7" t="s">
        <v>247</v>
      </c>
      <c r="D1962" s="7" t="s">
        <v>472</v>
      </c>
      <c r="E1962" s="3" t="str">
        <f>VLOOKUP(Tabla2[[#This Row],[RUBRO]],Hoja9!$B$4:$M$1963,10,0)</f>
        <v>NUTRICION</v>
      </c>
      <c r="F1962" s="7" t="str">
        <f>VLOOKUP(Tabla2[[#This Row],[RUBRO]],Hoja9!$B$4:$M$1963,11,0)</f>
        <v>DIRECCIÓN DE GESTIÓN HUMANA</v>
      </c>
      <c r="G1962" s="7" t="str">
        <f>VLOOKUP(Tabla2[[#This Row],[RUBRO]],Hoja9!$B$4:$M$1963,12,0)</f>
        <v>Gestión Humana- Viáticos</v>
      </c>
      <c r="H1962" s="5" t="s">
        <v>30</v>
      </c>
      <c r="I1962" s="5" t="s">
        <v>232</v>
      </c>
      <c r="J1962" s="5" t="s">
        <v>233</v>
      </c>
      <c r="K1962" s="5" t="s">
        <v>41</v>
      </c>
      <c r="L1962" s="5" t="s">
        <v>42</v>
      </c>
      <c r="M1962" s="5" t="s">
        <v>248</v>
      </c>
      <c r="N1962" s="5"/>
      <c r="O1962" s="5"/>
      <c r="P1962" s="5" t="s">
        <v>31</v>
      </c>
      <c r="Q1962" s="5" t="s">
        <v>32</v>
      </c>
      <c r="R1962" s="5" t="s">
        <v>33</v>
      </c>
      <c r="S1962" s="6" t="s">
        <v>249</v>
      </c>
      <c r="T1962" s="8">
        <v>2944089</v>
      </c>
      <c r="U1962" s="8">
        <v>4915505</v>
      </c>
      <c r="V1962" s="8">
        <v>0</v>
      </c>
      <c r="W1962" s="8">
        <v>7859594</v>
      </c>
      <c r="X1962" s="8">
        <v>0</v>
      </c>
      <c r="Y1962" s="8">
        <v>7859594</v>
      </c>
      <c r="Z1962" s="8">
        <v>0</v>
      </c>
      <c r="AA1962" s="8">
        <v>3247983</v>
      </c>
      <c r="AB1962" s="8">
        <v>2274449</v>
      </c>
      <c r="AC1962" s="8">
        <v>2274449</v>
      </c>
      <c r="AD1962" s="21">
        <v>2274449</v>
      </c>
    </row>
    <row r="1963" spans="1:30" ht="33.75" x14ac:dyDescent="0.25">
      <c r="A1963" s="20" t="s">
        <v>459</v>
      </c>
      <c r="B1963" s="6" t="s">
        <v>460</v>
      </c>
      <c r="C1963" s="7" t="s">
        <v>45</v>
      </c>
      <c r="D1963" s="7" t="s">
        <v>29</v>
      </c>
      <c r="E1963" s="3" t="str">
        <f>VLOOKUP(Tabla2[[#This Row],[RUBRO]],Hoja9!$B$4:$M$1963,10,0)</f>
        <v>PROTECCION</v>
      </c>
      <c r="F1963" s="7" t="str">
        <f>VLOOKUP(Tabla2[[#This Row],[RUBRO]],Hoja9!$B$4:$M$1963,11,0)</f>
        <v xml:space="preserve">DIRECCIÓN DE PROTECCIÓN </v>
      </c>
      <c r="G1963" s="7" t="str">
        <f>VLOOKUP(Tabla2[[#This Row],[RUBRO]],Hoja9!$B$4:$M$1963,12,0)</f>
        <v>Dirección de Protección</v>
      </c>
      <c r="H1963" s="5" t="s">
        <v>30</v>
      </c>
      <c r="I1963" s="5" t="s">
        <v>232</v>
      </c>
      <c r="J1963" s="5" t="s">
        <v>233</v>
      </c>
      <c r="K1963" s="5" t="s">
        <v>63</v>
      </c>
      <c r="L1963" s="5" t="s">
        <v>42</v>
      </c>
      <c r="M1963" s="5" t="s">
        <v>237</v>
      </c>
      <c r="N1963" s="5"/>
      <c r="O1963" s="5"/>
      <c r="P1963" s="5" t="s">
        <v>31</v>
      </c>
      <c r="Q1963" s="5" t="s">
        <v>32</v>
      </c>
      <c r="R1963" s="5" t="s">
        <v>33</v>
      </c>
      <c r="S1963" s="6" t="s">
        <v>48</v>
      </c>
      <c r="T1963" s="8">
        <v>619435278</v>
      </c>
      <c r="U1963" s="8">
        <v>1725262</v>
      </c>
      <c r="V1963" s="8">
        <v>25726211</v>
      </c>
      <c r="W1963" s="8">
        <v>595434329</v>
      </c>
      <c r="X1963" s="8">
        <v>0</v>
      </c>
      <c r="Y1963" s="8">
        <v>595434329</v>
      </c>
      <c r="Z1963" s="8">
        <v>0</v>
      </c>
      <c r="AA1963" s="8">
        <v>594259561</v>
      </c>
      <c r="AB1963" s="8">
        <v>205989328</v>
      </c>
      <c r="AC1963" s="8">
        <v>205989328</v>
      </c>
      <c r="AD1963" s="21">
        <v>205989328</v>
      </c>
    </row>
    <row r="1964" spans="1:30" ht="33.75" x14ac:dyDescent="0.25">
      <c r="A1964" s="20" t="s">
        <v>459</v>
      </c>
      <c r="B1964" s="6" t="s">
        <v>460</v>
      </c>
      <c r="C1964" s="7" t="s">
        <v>49</v>
      </c>
      <c r="D1964" s="7" t="s">
        <v>29</v>
      </c>
      <c r="E1964" s="3" t="str">
        <f>VLOOKUP(Tabla2[[#This Row],[RUBRO]],Hoja9!$B$4:$M$1963,10,0)</f>
        <v>PROTECCION</v>
      </c>
      <c r="F1964" s="7" t="str">
        <f>VLOOKUP(Tabla2[[#This Row],[RUBRO]],Hoja9!$B$4:$M$1963,11,0)</f>
        <v xml:space="preserve">DIRECCIÓN DE PROTECCIÓN </v>
      </c>
      <c r="G1964" s="7" t="str">
        <f>VLOOKUP(Tabla2[[#This Row],[RUBRO]],Hoja9!$B$4:$M$1963,12,0)</f>
        <v>Dirección de Protección</v>
      </c>
      <c r="H1964" s="5" t="s">
        <v>30</v>
      </c>
      <c r="I1964" s="5" t="s">
        <v>232</v>
      </c>
      <c r="J1964" s="5" t="s">
        <v>233</v>
      </c>
      <c r="K1964" s="5" t="s">
        <v>63</v>
      </c>
      <c r="L1964" s="5" t="s">
        <v>42</v>
      </c>
      <c r="M1964" s="5" t="s">
        <v>243</v>
      </c>
      <c r="N1964" s="5"/>
      <c r="O1964" s="5"/>
      <c r="P1964" s="5" t="s">
        <v>46</v>
      </c>
      <c r="Q1964" s="5" t="s">
        <v>47</v>
      </c>
      <c r="R1964" s="5" t="s">
        <v>33</v>
      </c>
      <c r="S1964" s="6" t="s">
        <v>50</v>
      </c>
      <c r="T1964" s="8">
        <v>0</v>
      </c>
      <c r="U1964" s="8">
        <v>23255853</v>
      </c>
      <c r="V1964" s="8">
        <v>0</v>
      </c>
      <c r="W1964" s="8">
        <v>23255853</v>
      </c>
      <c r="X1964" s="8">
        <v>0</v>
      </c>
      <c r="Y1964" s="8">
        <v>23255853</v>
      </c>
      <c r="Z1964" s="8">
        <v>0</v>
      </c>
      <c r="AA1964" s="8">
        <v>23255853</v>
      </c>
      <c r="AB1964" s="8">
        <v>23255853</v>
      </c>
      <c r="AC1964" s="8">
        <v>23255853</v>
      </c>
      <c r="AD1964" s="21">
        <v>23255853</v>
      </c>
    </row>
    <row r="1965" spans="1:30" ht="33.75" x14ac:dyDescent="0.25">
      <c r="A1965" s="20" t="s">
        <v>459</v>
      </c>
      <c r="B1965" s="6" t="s">
        <v>460</v>
      </c>
      <c r="C1965" s="7" t="s">
        <v>49</v>
      </c>
      <c r="D1965" s="7" t="s">
        <v>29</v>
      </c>
      <c r="E1965" s="3" t="str">
        <f>VLOOKUP(Tabla2[[#This Row],[RUBRO]],Hoja9!$B$4:$M$1963,10,0)</f>
        <v>PROTECCION</v>
      </c>
      <c r="F1965" s="7" t="str">
        <f>VLOOKUP(Tabla2[[#This Row],[RUBRO]],Hoja9!$B$4:$M$1963,11,0)</f>
        <v xml:space="preserve">DIRECCIÓN DE PROTECCIÓN </v>
      </c>
      <c r="G1965" s="7" t="str">
        <f>VLOOKUP(Tabla2[[#This Row],[RUBRO]],Hoja9!$B$4:$M$1963,12,0)</f>
        <v>Dirección de Protección</v>
      </c>
      <c r="H1965" s="5" t="s">
        <v>30</v>
      </c>
      <c r="I1965" s="5" t="s">
        <v>232</v>
      </c>
      <c r="J1965" s="5" t="s">
        <v>233</v>
      </c>
      <c r="K1965" s="5" t="s">
        <v>63</v>
      </c>
      <c r="L1965" s="5" t="s">
        <v>42</v>
      </c>
      <c r="M1965" s="5" t="s">
        <v>243</v>
      </c>
      <c r="N1965" s="5"/>
      <c r="O1965" s="5"/>
      <c r="P1965" s="5" t="s">
        <v>31</v>
      </c>
      <c r="Q1965" s="5" t="s">
        <v>32</v>
      </c>
      <c r="R1965" s="5" t="s">
        <v>33</v>
      </c>
      <c r="S1965" s="6" t="s">
        <v>50</v>
      </c>
      <c r="T1965" s="8">
        <v>750778039</v>
      </c>
      <c r="U1965" s="8">
        <v>0</v>
      </c>
      <c r="V1965" s="8">
        <v>98296721</v>
      </c>
      <c r="W1965" s="8">
        <v>652481318</v>
      </c>
      <c r="X1965" s="8">
        <v>0</v>
      </c>
      <c r="Y1965" s="8">
        <v>652481318</v>
      </c>
      <c r="Z1965" s="8">
        <v>0</v>
      </c>
      <c r="AA1965" s="8">
        <v>652481318</v>
      </c>
      <c r="AB1965" s="8">
        <v>220230472</v>
      </c>
      <c r="AC1965" s="8">
        <v>220230472</v>
      </c>
      <c r="AD1965" s="21">
        <v>215630369</v>
      </c>
    </row>
    <row r="1966" spans="1:30" ht="33.75" x14ac:dyDescent="0.25">
      <c r="A1966" s="20" t="s">
        <v>459</v>
      </c>
      <c r="B1966" s="6" t="s">
        <v>460</v>
      </c>
      <c r="C1966" s="7" t="s">
        <v>58</v>
      </c>
      <c r="D1966" s="7" t="s">
        <v>29</v>
      </c>
      <c r="E1966" s="3" t="str">
        <f>VLOOKUP(Tabla2[[#This Row],[RUBRO]],Hoja9!$B$4:$M$1963,10,0)</f>
        <v>PROTECCION</v>
      </c>
      <c r="F1966" s="7" t="str">
        <f>VLOOKUP(Tabla2[[#This Row],[RUBRO]],Hoja9!$B$4:$M$1963,11,0)</f>
        <v>DIRECCIÓN DE GESTIÓN HUMANA</v>
      </c>
      <c r="G1966" s="7" t="str">
        <f>VLOOKUP(Tabla2[[#This Row],[RUBRO]],Hoja9!$B$4:$M$1963,12,0)</f>
        <v>Gestión Humana - Pres. Serv</v>
      </c>
      <c r="H1966" s="5" t="s">
        <v>30</v>
      </c>
      <c r="I1966" s="5" t="s">
        <v>232</v>
      </c>
      <c r="J1966" s="5" t="s">
        <v>233</v>
      </c>
      <c r="K1966" s="5" t="s">
        <v>63</v>
      </c>
      <c r="L1966" s="5" t="s">
        <v>42</v>
      </c>
      <c r="M1966" s="5" t="s">
        <v>255</v>
      </c>
      <c r="N1966" s="5"/>
      <c r="O1966" s="5"/>
      <c r="P1966" s="5" t="s">
        <v>31</v>
      </c>
      <c r="Q1966" s="5" t="s">
        <v>32</v>
      </c>
      <c r="R1966" s="5" t="s">
        <v>33</v>
      </c>
      <c r="S1966" s="6" t="s">
        <v>59</v>
      </c>
      <c r="T1966" s="8">
        <v>466528672</v>
      </c>
      <c r="U1966" s="8">
        <v>378288216</v>
      </c>
      <c r="V1966" s="8">
        <v>0</v>
      </c>
      <c r="W1966" s="8">
        <v>844816888</v>
      </c>
      <c r="X1966" s="8">
        <v>0</v>
      </c>
      <c r="Y1966" s="8">
        <v>843779397</v>
      </c>
      <c r="Z1966" s="8">
        <v>1037491</v>
      </c>
      <c r="AA1966" s="8">
        <v>804909632</v>
      </c>
      <c r="AB1966" s="8">
        <v>475811173</v>
      </c>
      <c r="AC1966" s="8">
        <v>475811173</v>
      </c>
      <c r="AD1966" s="21">
        <v>465219173</v>
      </c>
    </row>
    <row r="1967" spans="1:30" ht="33.75" x14ac:dyDescent="0.25">
      <c r="A1967" s="20" t="s">
        <v>459</v>
      </c>
      <c r="B1967" s="6" t="s">
        <v>460</v>
      </c>
      <c r="C1967" s="7" t="s">
        <v>256</v>
      </c>
      <c r="D1967" s="7" t="s">
        <v>29</v>
      </c>
      <c r="E1967" s="3" t="str">
        <f>VLOOKUP(Tabla2[[#This Row],[RUBRO]],Hoja9!$B$4:$M$1963,10,0)</f>
        <v>PROTECCION</v>
      </c>
      <c r="F1967" s="7" t="str">
        <f>VLOOKUP(Tabla2[[#This Row],[RUBRO]],Hoja9!$B$4:$M$1963,11,0)</f>
        <v>DIRECCIÓN DE GESTIÓN HUMANA</v>
      </c>
      <c r="G1967" s="7" t="str">
        <f>VLOOKUP(Tabla2[[#This Row],[RUBRO]],Hoja9!$B$4:$M$1963,12,0)</f>
        <v>Gestión Humana- Viáticos</v>
      </c>
      <c r="H1967" s="5" t="s">
        <v>30</v>
      </c>
      <c r="I1967" s="5" t="s">
        <v>232</v>
      </c>
      <c r="J1967" s="5" t="s">
        <v>233</v>
      </c>
      <c r="K1967" s="5" t="s">
        <v>63</v>
      </c>
      <c r="L1967" s="5" t="s">
        <v>42</v>
      </c>
      <c r="M1967" s="5" t="s">
        <v>257</v>
      </c>
      <c r="N1967" s="5"/>
      <c r="O1967" s="5"/>
      <c r="P1967" s="5" t="s">
        <v>31</v>
      </c>
      <c r="Q1967" s="5" t="s">
        <v>32</v>
      </c>
      <c r="R1967" s="5" t="s">
        <v>33</v>
      </c>
      <c r="S1967" s="6" t="s">
        <v>249</v>
      </c>
      <c r="T1967" s="8">
        <v>54346000</v>
      </c>
      <c r="U1967" s="8">
        <v>60000000</v>
      </c>
      <c r="V1967" s="8">
        <v>0</v>
      </c>
      <c r="W1967" s="8">
        <v>114346000</v>
      </c>
      <c r="X1967" s="8">
        <v>0</v>
      </c>
      <c r="Y1967" s="8">
        <v>114346000</v>
      </c>
      <c r="Z1967" s="8">
        <v>0</v>
      </c>
      <c r="AA1967" s="8">
        <v>92050961</v>
      </c>
      <c r="AB1967" s="8">
        <v>74469811</v>
      </c>
      <c r="AC1967" s="8">
        <v>74469811</v>
      </c>
      <c r="AD1967" s="21">
        <v>72874967</v>
      </c>
    </row>
    <row r="1968" spans="1:30" ht="33.75" x14ac:dyDescent="0.25">
      <c r="A1968" s="20" t="s">
        <v>459</v>
      </c>
      <c r="B1968" s="6" t="s">
        <v>460</v>
      </c>
      <c r="C1968" s="7" t="s">
        <v>387</v>
      </c>
      <c r="D1968" s="7" t="s">
        <v>29</v>
      </c>
      <c r="E1968" s="3" t="str">
        <f>VLOOKUP(Tabla2[[#This Row],[RUBRO]],Hoja9!$B$4:$M$1963,10,0)</f>
        <v>PROTECCION</v>
      </c>
      <c r="F1968" s="7" t="str">
        <f>VLOOKUP(Tabla2[[#This Row],[RUBRO]],Hoja9!$B$4:$M$1963,11,0)</f>
        <v xml:space="preserve">DIRECCIÓN DE PROTECCIÓN </v>
      </c>
      <c r="G1968" s="7" t="str">
        <f>VLOOKUP(Tabla2[[#This Row],[RUBRO]],Hoja9!$B$4:$M$1963,12,0)</f>
        <v>Dirección de Protección</v>
      </c>
      <c r="H1968" s="5" t="s">
        <v>30</v>
      </c>
      <c r="I1968" s="5" t="s">
        <v>232</v>
      </c>
      <c r="J1968" s="5" t="s">
        <v>233</v>
      </c>
      <c r="K1968" s="5" t="s">
        <v>63</v>
      </c>
      <c r="L1968" s="5" t="s">
        <v>42</v>
      </c>
      <c r="M1968" s="5" t="s">
        <v>388</v>
      </c>
      <c r="N1968" s="5"/>
      <c r="O1968" s="5"/>
      <c r="P1968" s="5" t="s">
        <v>31</v>
      </c>
      <c r="Q1968" s="5" t="s">
        <v>32</v>
      </c>
      <c r="R1968" s="5" t="s">
        <v>33</v>
      </c>
      <c r="S1968" s="6" t="s">
        <v>389</v>
      </c>
      <c r="T1968" s="8">
        <v>8480000</v>
      </c>
      <c r="U1968" s="8">
        <v>0</v>
      </c>
      <c r="V1968" s="8">
        <v>0</v>
      </c>
      <c r="W1968" s="8">
        <v>8480000</v>
      </c>
      <c r="X1968" s="8">
        <v>0</v>
      </c>
      <c r="Y1968" s="8">
        <v>8480000</v>
      </c>
      <c r="Z1968" s="8">
        <v>0</v>
      </c>
      <c r="AA1968" s="8">
        <v>3436941</v>
      </c>
      <c r="AB1968" s="8">
        <v>3308941</v>
      </c>
      <c r="AC1968" s="8">
        <v>3308941</v>
      </c>
      <c r="AD1968" s="21">
        <v>3308941</v>
      </c>
    </row>
    <row r="1969" spans="1:30" ht="33.75" x14ac:dyDescent="0.25">
      <c r="A1969" s="20" t="s">
        <v>459</v>
      </c>
      <c r="B1969" s="6" t="s">
        <v>460</v>
      </c>
      <c r="C1969" s="7" t="s">
        <v>51</v>
      </c>
      <c r="D1969" s="7" t="s">
        <v>35</v>
      </c>
      <c r="E1969" s="3" t="str">
        <f>VLOOKUP(Tabla2[[#This Row],[RUBRO]],Hoja9!$B$4:$M$1963,10,0)</f>
        <v>PRIMERA INFANCIA</v>
      </c>
      <c r="F1969" s="7" t="str">
        <f>VLOOKUP(Tabla2[[#This Row],[RUBRO]],Hoja9!$B$4:$M$1963,11,0)</f>
        <v>DIRECCIÓN DE PRIMERA INFANCIA</v>
      </c>
      <c r="G1969" s="7" t="str">
        <f>VLOOKUP(Tabla2[[#This Row],[RUBRO]],Hoja9!$B$4:$M$1963,12,0)</f>
        <v>Primera Infancia</v>
      </c>
      <c r="H1969" s="5" t="s">
        <v>30</v>
      </c>
      <c r="I1969" s="5" t="s">
        <v>232</v>
      </c>
      <c r="J1969" s="5" t="s">
        <v>233</v>
      </c>
      <c r="K1969" s="5" t="s">
        <v>80</v>
      </c>
      <c r="L1969" s="5" t="s">
        <v>42</v>
      </c>
      <c r="M1969" s="5" t="s">
        <v>234</v>
      </c>
      <c r="N1969" s="5"/>
      <c r="O1969" s="5"/>
      <c r="P1969" s="5" t="s">
        <v>46</v>
      </c>
      <c r="Q1969" s="5" t="s">
        <v>65</v>
      </c>
      <c r="R1969" s="5" t="s">
        <v>33</v>
      </c>
      <c r="S1969" s="6" t="s">
        <v>52</v>
      </c>
      <c r="T1969" s="8">
        <v>12199722827</v>
      </c>
      <c r="U1969" s="8">
        <v>0</v>
      </c>
      <c r="V1969" s="8">
        <v>293960524</v>
      </c>
      <c r="W1969" s="8">
        <v>11905762303</v>
      </c>
      <c r="X1969" s="8">
        <v>0</v>
      </c>
      <c r="Y1969" s="8">
        <v>11905762303</v>
      </c>
      <c r="Z1969" s="8">
        <v>0</v>
      </c>
      <c r="AA1969" s="8">
        <v>11905762303</v>
      </c>
      <c r="AB1969" s="8">
        <v>6055156786</v>
      </c>
      <c r="AC1969" s="8">
        <v>6055156786</v>
      </c>
      <c r="AD1969" s="21">
        <v>6055156786</v>
      </c>
    </row>
    <row r="1970" spans="1:30" ht="33.75" x14ac:dyDescent="0.25">
      <c r="A1970" s="20" t="s">
        <v>459</v>
      </c>
      <c r="B1970" s="6" t="s">
        <v>460</v>
      </c>
      <c r="C1970" s="7" t="s">
        <v>51</v>
      </c>
      <c r="D1970" s="7" t="s">
        <v>35</v>
      </c>
      <c r="E1970" s="3" t="str">
        <f>VLOOKUP(Tabla2[[#This Row],[RUBRO]],Hoja9!$B$4:$M$1963,10,0)</f>
        <v>PRIMERA INFANCIA</v>
      </c>
      <c r="F1970" s="7" t="str">
        <f>VLOOKUP(Tabla2[[#This Row],[RUBRO]],Hoja9!$B$4:$M$1963,11,0)</f>
        <v>DIRECCIÓN DE PRIMERA INFANCIA</v>
      </c>
      <c r="G1970" s="7" t="str">
        <f>VLOOKUP(Tabla2[[#This Row],[RUBRO]],Hoja9!$B$4:$M$1963,12,0)</f>
        <v>Primera Infancia</v>
      </c>
      <c r="H1970" s="5" t="s">
        <v>30</v>
      </c>
      <c r="I1970" s="5" t="s">
        <v>232</v>
      </c>
      <c r="J1970" s="5" t="s">
        <v>233</v>
      </c>
      <c r="K1970" s="5" t="s">
        <v>80</v>
      </c>
      <c r="L1970" s="5" t="s">
        <v>42</v>
      </c>
      <c r="M1970" s="5" t="s">
        <v>234</v>
      </c>
      <c r="N1970" s="5"/>
      <c r="O1970" s="5"/>
      <c r="P1970" s="5" t="s">
        <v>46</v>
      </c>
      <c r="Q1970" s="5" t="s">
        <v>47</v>
      </c>
      <c r="R1970" s="5" t="s">
        <v>33</v>
      </c>
      <c r="S1970" s="6" t="s">
        <v>52</v>
      </c>
      <c r="T1970" s="8">
        <v>0</v>
      </c>
      <c r="U1970" s="8">
        <v>196066809</v>
      </c>
      <c r="V1970" s="8">
        <v>0</v>
      </c>
      <c r="W1970" s="8">
        <v>196066809</v>
      </c>
      <c r="X1970" s="8">
        <v>0</v>
      </c>
      <c r="Y1970" s="8">
        <v>196066809</v>
      </c>
      <c r="Z1970" s="8">
        <v>0</v>
      </c>
      <c r="AA1970" s="8">
        <v>196066809</v>
      </c>
      <c r="AB1970" s="8">
        <v>52978298</v>
      </c>
      <c r="AC1970" s="8">
        <v>52978298</v>
      </c>
      <c r="AD1970" s="21">
        <v>52978298</v>
      </c>
    </row>
    <row r="1971" spans="1:30" ht="33.75" x14ac:dyDescent="0.25">
      <c r="A1971" s="20" t="s">
        <v>459</v>
      </c>
      <c r="B1971" s="6" t="s">
        <v>460</v>
      </c>
      <c r="C1971" s="7" t="s">
        <v>51</v>
      </c>
      <c r="D1971" s="7" t="s">
        <v>35</v>
      </c>
      <c r="E1971" s="3" t="str">
        <f>VLOOKUP(Tabla2[[#This Row],[RUBRO]],Hoja9!$B$4:$M$1963,10,0)</f>
        <v>PRIMERA INFANCIA</v>
      </c>
      <c r="F1971" s="7" t="str">
        <f>VLOOKUP(Tabla2[[#This Row],[RUBRO]],Hoja9!$B$4:$M$1963,11,0)</f>
        <v>DIRECCIÓN DE PRIMERA INFANCIA</v>
      </c>
      <c r="G1971" s="7" t="str">
        <f>VLOOKUP(Tabla2[[#This Row],[RUBRO]],Hoja9!$B$4:$M$1963,12,0)</f>
        <v>Primera Infancia</v>
      </c>
      <c r="H1971" s="5" t="s">
        <v>30</v>
      </c>
      <c r="I1971" s="5" t="s">
        <v>232</v>
      </c>
      <c r="J1971" s="5" t="s">
        <v>233</v>
      </c>
      <c r="K1971" s="5" t="s">
        <v>80</v>
      </c>
      <c r="L1971" s="5" t="s">
        <v>42</v>
      </c>
      <c r="M1971" s="5" t="s">
        <v>234</v>
      </c>
      <c r="N1971" s="5"/>
      <c r="O1971" s="5"/>
      <c r="P1971" s="5" t="s">
        <v>31</v>
      </c>
      <c r="Q1971" s="5" t="s">
        <v>32</v>
      </c>
      <c r="R1971" s="5" t="s">
        <v>33</v>
      </c>
      <c r="S1971" s="6" t="s">
        <v>52</v>
      </c>
      <c r="T1971" s="8">
        <v>0</v>
      </c>
      <c r="U1971" s="8">
        <v>621640000</v>
      </c>
      <c r="V1971" s="8">
        <v>0</v>
      </c>
      <c r="W1971" s="8">
        <v>621640000</v>
      </c>
      <c r="X1971" s="8">
        <v>0</v>
      </c>
      <c r="Y1971" s="8">
        <v>621640000</v>
      </c>
      <c r="Z1971" s="8">
        <v>0</v>
      </c>
      <c r="AA1971" s="8">
        <v>621640000</v>
      </c>
      <c r="AB1971" s="8">
        <v>294618183</v>
      </c>
      <c r="AC1971" s="8">
        <v>294618183</v>
      </c>
      <c r="AD1971" s="21">
        <v>294618183</v>
      </c>
    </row>
    <row r="1972" spans="1:30" ht="33.75" x14ac:dyDescent="0.25">
      <c r="A1972" s="20" t="s">
        <v>459</v>
      </c>
      <c r="B1972" s="6" t="s">
        <v>460</v>
      </c>
      <c r="C1972" s="7" t="s">
        <v>270</v>
      </c>
      <c r="D1972" s="7" t="s">
        <v>35</v>
      </c>
      <c r="E1972" s="3" t="str">
        <f>VLOOKUP(Tabla2[[#This Row],[RUBRO]],Hoja9!$B$4:$M$1963,10,0)</f>
        <v>PRIMERA INFANCIA</v>
      </c>
      <c r="F1972" s="7" t="str">
        <f>VLOOKUP(Tabla2[[#This Row],[RUBRO]],Hoja9!$B$4:$M$1963,11,0)</f>
        <v>DIRECCIÓN DE PRIMERA INFANCIA</v>
      </c>
      <c r="G1972" s="7" t="str">
        <f>VLOOKUP(Tabla2[[#This Row],[RUBRO]],Hoja9!$B$4:$M$1963,12,0)</f>
        <v>Primera Infancia</v>
      </c>
      <c r="H1972" s="5" t="s">
        <v>30</v>
      </c>
      <c r="I1972" s="5" t="s">
        <v>232</v>
      </c>
      <c r="J1972" s="5" t="s">
        <v>233</v>
      </c>
      <c r="K1972" s="5" t="s">
        <v>80</v>
      </c>
      <c r="L1972" s="5" t="s">
        <v>42</v>
      </c>
      <c r="M1972" s="5" t="s">
        <v>243</v>
      </c>
      <c r="N1972" s="5"/>
      <c r="O1972" s="5"/>
      <c r="P1972" s="5" t="s">
        <v>46</v>
      </c>
      <c r="Q1972" s="5" t="s">
        <v>47</v>
      </c>
      <c r="R1972" s="5" t="s">
        <v>33</v>
      </c>
      <c r="S1972" s="6" t="s">
        <v>271</v>
      </c>
      <c r="T1972" s="8">
        <v>0</v>
      </c>
      <c r="U1972" s="8">
        <v>130972450</v>
      </c>
      <c r="V1972" s="8">
        <v>0</v>
      </c>
      <c r="W1972" s="8">
        <v>130972450</v>
      </c>
      <c r="X1972" s="8">
        <v>0</v>
      </c>
      <c r="Y1972" s="8">
        <v>130972450</v>
      </c>
      <c r="Z1972" s="8">
        <v>0</v>
      </c>
      <c r="AA1972" s="8">
        <v>130972450</v>
      </c>
      <c r="AB1972" s="8">
        <v>35458395</v>
      </c>
      <c r="AC1972" s="8">
        <v>35458395</v>
      </c>
      <c r="AD1972" s="21">
        <v>35458395</v>
      </c>
    </row>
    <row r="1973" spans="1:30" ht="33.75" x14ac:dyDescent="0.25">
      <c r="A1973" s="20" t="s">
        <v>459</v>
      </c>
      <c r="B1973" s="6" t="s">
        <v>460</v>
      </c>
      <c r="C1973" s="7" t="s">
        <v>274</v>
      </c>
      <c r="D1973" s="7" t="s">
        <v>35</v>
      </c>
      <c r="E1973" s="3" t="str">
        <f>VLOOKUP(Tabla2[[#This Row],[RUBRO]],Hoja9!$B$4:$M$1963,10,0)</f>
        <v>PRIMERA INFANCIA</v>
      </c>
      <c r="F1973" s="7" t="str">
        <f>VLOOKUP(Tabla2[[#This Row],[RUBRO]],Hoja9!$B$4:$M$1963,11,0)</f>
        <v>DIRECCIÓN DE GESTIÓN HUMANA</v>
      </c>
      <c r="G1973" s="7" t="str">
        <f>VLOOKUP(Tabla2[[#This Row],[RUBRO]],Hoja9!$B$4:$M$1963,12,0)</f>
        <v>Gestión Humana - Pres. Serv</v>
      </c>
      <c r="H1973" s="5" t="s">
        <v>30</v>
      </c>
      <c r="I1973" s="5" t="s">
        <v>232</v>
      </c>
      <c r="J1973" s="5" t="s">
        <v>233</v>
      </c>
      <c r="K1973" s="5" t="s">
        <v>80</v>
      </c>
      <c r="L1973" s="5" t="s">
        <v>42</v>
      </c>
      <c r="M1973" s="5" t="s">
        <v>254</v>
      </c>
      <c r="N1973" s="5"/>
      <c r="O1973" s="5"/>
      <c r="P1973" s="5" t="s">
        <v>31</v>
      </c>
      <c r="Q1973" s="5" t="s">
        <v>32</v>
      </c>
      <c r="R1973" s="5" t="s">
        <v>33</v>
      </c>
      <c r="S1973" s="6" t="s">
        <v>59</v>
      </c>
      <c r="T1973" s="8">
        <v>0</v>
      </c>
      <c r="U1973" s="8">
        <v>223060779</v>
      </c>
      <c r="V1973" s="8">
        <v>285469</v>
      </c>
      <c r="W1973" s="8">
        <v>222775310</v>
      </c>
      <c r="X1973" s="8">
        <v>0</v>
      </c>
      <c r="Y1973" s="8">
        <v>222775310</v>
      </c>
      <c r="Z1973" s="8">
        <v>0</v>
      </c>
      <c r="AA1973" s="8">
        <v>222775310</v>
      </c>
      <c r="AB1973" s="8">
        <v>98090087</v>
      </c>
      <c r="AC1973" s="8">
        <v>98090087</v>
      </c>
      <c r="AD1973" s="21">
        <v>94634307</v>
      </c>
    </row>
    <row r="1974" spans="1:30" ht="33.75" x14ac:dyDescent="0.25">
      <c r="A1974" s="20" t="s">
        <v>459</v>
      </c>
      <c r="B1974" s="6" t="s">
        <v>460</v>
      </c>
      <c r="C1974" s="7" t="s">
        <v>275</v>
      </c>
      <c r="D1974" s="7" t="s">
        <v>35</v>
      </c>
      <c r="E1974" s="3" t="str">
        <f>VLOOKUP(Tabla2[[#This Row],[RUBRO]],Hoja9!$B$4:$M$1963,10,0)</f>
        <v>PRIMERA INFANCIA</v>
      </c>
      <c r="F1974" s="7" t="str">
        <f>VLOOKUP(Tabla2[[#This Row],[RUBRO]],Hoja9!$B$4:$M$1963,11,0)</f>
        <v>DIRECCIÓN DE GESTIÓN HUMANA</v>
      </c>
      <c r="G1974" s="7" t="str">
        <f>VLOOKUP(Tabla2[[#This Row],[RUBRO]],Hoja9!$B$4:$M$1963,12,0)</f>
        <v>Gestión Humana- Viáticos</v>
      </c>
      <c r="H1974" s="5" t="s">
        <v>30</v>
      </c>
      <c r="I1974" s="5" t="s">
        <v>232</v>
      </c>
      <c r="J1974" s="5" t="s">
        <v>233</v>
      </c>
      <c r="K1974" s="5" t="s">
        <v>80</v>
      </c>
      <c r="L1974" s="5" t="s">
        <v>42</v>
      </c>
      <c r="M1974" s="5" t="s">
        <v>276</v>
      </c>
      <c r="N1974" s="5"/>
      <c r="O1974" s="5"/>
      <c r="P1974" s="5" t="s">
        <v>31</v>
      </c>
      <c r="Q1974" s="5" t="s">
        <v>32</v>
      </c>
      <c r="R1974" s="5" t="s">
        <v>33</v>
      </c>
      <c r="S1974" s="6" t="s">
        <v>249</v>
      </c>
      <c r="T1974" s="8">
        <v>11000000</v>
      </c>
      <c r="U1974" s="8">
        <v>62208591</v>
      </c>
      <c r="V1974" s="8">
        <v>0</v>
      </c>
      <c r="W1974" s="8">
        <v>73208591</v>
      </c>
      <c r="X1974" s="8">
        <v>0</v>
      </c>
      <c r="Y1974" s="8">
        <v>73208591</v>
      </c>
      <c r="Z1974" s="8">
        <v>0</v>
      </c>
      <c r="AA1974" s="8">
        <v>38879786</v>
      </c>
      <c r="AB1974" s="8">
        <v>32116247</v>
      </c>
      <c r="AC1974" s="8">
        <v>32116247</v>
      </c>
      <c r="AD1974" s="21">
        <v>32116247</v>
      </c>
    </row>
    <row r="1975" spans="1:30" ht="56.25" x14ac:dyDescent="0.25">
      <c r="A1975" s="20" t="s">
        <v>459</v>
      </c>
      <c r="B1975" s="6" t="s">
        <v>460</v>
      </c>
      <c r="C1975" s="7" t="s">
        <v>278</v>
      </c>
      <c r="D1975" s="7" t="s">
        <v>507</v>
      </c>
      <c r="E1975" s="3" t="str">
        <f>VLOOKUP(Tabla2[[#This Row],[RUBRO]],Hoja9!$B$4:$M$1963,10,0)</f>
        <v>FAMILIA</v>
      </c>
      <c r="F1975" s="7" t="str">
        <f>VLOOKUP(Tabla2[[#This Row],[RUBRO]],Hoja9!$B$4:$M$1963,11,0)</f>
        <v>DIRECCIÓN DE FAMILIAS Y COMUNIDADES</v>
      </c>
      <c r="G1975" s="7" t="str">
        <f>VLOOKUP(Tabla2[[#This Row],[RUBRO]],Hoja9!$B$4:$M$1963,12,0)</f>
        <v>Familia</v>
      </c>
      <c r="H1975" s="5" t="s">
        <v>30</v>
      </c>
      <c r="I1975" s="5" t="s">
        <v>232</v>
      </c>
      <c r="J1975" s="5" t="s">
        <v>233</v>
      </c>
      <c r="K1975" s="5" t="s">
        <v>64</v>
      </c>
      <c r="L1975" s="5" t="s">
        <v>42</v>
      </c>
      <c r="M1975" s="5" t="s">
        <v>234</v>
      </c>
      <c r="N1975" s="5"/>
      <c r="O1975" s="5"/>
      <c r="P1975" s="5" t="s">
        <v>31</v>
      </c>
      <c r="Q1975" s="5" t="s">
        <v>32</v>
      </c>
      <c r="R1975" s="5" t="s">
        <v>33</v>
      </c>
      <c r="S1975" s="6" t="s">
        <v>279</v>
      </c>
      <c r="T1975" s="8">
        <v>405527040</v>
      </c>
      <c r="U1975" s="8">
        <v>113586840</v>
      </c>
      <c r="V1975" s="8">
        <v>0</v>
      </c>
      <c r="W1975" s="8">
        <v>519113880</v>
      </c>
      <c r="X1975" s="8">
        <v>0</v>
      </c>
      <c r="Y1975" s="8">
        <v>519113880</v>
      </c>
      <c r="Z1975" s="8">
        <v>0</v>
      </c>
      <c r="AA1975" s="8">
        <v>405527040</v>
      </c>
      <c r="AB1975" s="8">
        <v>121658112</v>
      </c>
      <c r="AC1975" s="8">
        <v>121658112</v>
      </c>
      <c r="AD1975" s="21">
        <v>121658112</v>
      </c>
    </row>
    <row r="1976" spans="1:30" ht="56.25" x14ac:dyDescent="0.25">
      <c r="A1976" s="20" t="s">
        <v>459</v>
      </c>
      <c r="B1976" s="6" t="s">
        <v>460</v>
      </c>
      <c r="C1976" s="7" t="s">
        <v>280</v>
      </c>
      <c r="D1976" s="7" t="s">
        <v>507</v>
      </c>
      <c r="E1976" s="3" t="str">
        <f>VLOOKUP(Tabla2[[#This Row],[RUBRO]],Hoja9!$B$4:$M$1963,10,0)</f>
        <v>FAMILIA</v>
      </c>
      <c r="F1976" s="7" t="str">
        <f>VLOOKUP(Tabla2[[#This Row],[RUBRO]],Hoja9!$B$4:$M$1963,11,0)</f>
        <v>DIRECCIÓN DE FAMILIAS Y COMUNIDADES</v>
      </c>
      <c r="G1976" s="7" t="str">
        <f>VLOOKUP(Tabla2[[#This Row],[RUBRO]],Hoja9!$B$4:$M$1963,12,0)</f>
        <v>Familia</v>
      </c>
      <c r="H1976" s="5" t="s">
        <v>30</v>
      </c>
      <c r="I1976" s="5" t="s">
        <v>232</v>
      </c>
      <c r="J1976" s="5" t="s">
        <v>233</v>
      </c>
      <c r="K1976" s="5" t="s">
        <v>64</v>
      </c>
      <c r="L1976" s="5" t="s">
        <v>42</v>
      </c>
      <c r="M1976" s="5" t="s">
        <v>281</v>
      </c>
      <c r="N1976" s="5"/>
      <c r="O1976" s="5"/>
      <c r="P1976" s="5" t="s">
        <v>31</v>
      </c>
      <c r="Q1976" s="5" t="s">
        <v>32</v>
      </c>
      <c r="R1976" s="5" t="s">
        <v>33</v>
      </c>
      <c r="S1976" s="6" t="s">
        <v>282</v>
      </c>
      <c r="T1976" s="8">
        <v>251107440</v>
      </c>
      <c r="U1976" s="8">
        <v>0</v>
      </c>
      <c r="V1976" s="8">
        <v>0</v>
      </c>
      <c r="W1976" s="8">
        <v>251107440</v>
      </c>
      <c r="X1976" s="8">
        <v>0</v>
      </c>
      <c r="Y1976" s="8">
        <v>251107440</v>
      </c>
      <c r="Z1976" s="8">
        <v>0</v>
      </c>
      <c r="AA1976" s="8">
        <v>251107440</v>
      </c>
      <c r="AB1976" s="8">
        <v>150664464</v>
      </c>
      <c r="AC1976" s="8">
        <v>150664464</v>
      </c>
      <c r="AD1976" s="21">
        <v>75332232</v>
      </c>
    </row>
    <row r="1977" spans="1:30" ht="33.75" x14ac:dyDescent="0.25">
      <c r="A1977" s="20" t="s">
        <v>459</v>
      </c>
      <c r="B1977" s="6" t="s">
        <v>460</v>
      </c>
      <c r="C1977" s="7" t="s">
        <v>285</v>
      </c>
      <c r="D1977" s="7" t="s">
        <v>507</v>
      </c>
      <c r="E1977" s="3" t="str">
        <f>VLOOKUP(Tabla2[[#This Row],[RUBRO]],Hoja9!$B$4:$M$1963,10,0)</f>
        <v>FAMILIA</v>
      </c>
      <c r="F1977" s="7" t="str">
        <f>VLOOKUP(Tabla2[[#This Row],[RUBRO]],Hoja9!$B$4:$M$1963,11,0)</f>
        <v>DIRECCIÓN DE GESTIÓN HUMANA</v>
      </c>
      <c r="G1977" s="7" t="str">
        <f>VLOOKUP(Tabla2[[#This Row],[RUBRO]],Hoja9!$B$4:$M$1963,12,0)</f>
        <v>Gestión Humana - Pres. Serv</v>
      </c>
      <c r="H1977" s="5" t="s">
        <v>30</v>
      </c>
      <c r="I1977" s="5" t="s">
        <v>232</v>
      </c>
      <c r="J1977" s="5" t="s">
        <v>233</v>
      </c>
      <c r="K1977" s="5" t="s">
        <v>64</v>
      </c>
      <c r="L1977" s="5" t="s">
        <v>42</v>
      </c>
      <c r="M1977" s="5" t="s">
        <v>243</v>
      </c>
      <c r="N1977" s="5"/>
      <c r="O1977" s="5"/>
      <c r="P1977" s="5" t="s">
        <v>31</v>
      </c>
      <c r="Q1977" s="5" t="s">
        <v>32</v>
      </c>
      <c r="R1977" s="5" t="s">
        <v>33</v>
      </c>
      <c r="S1977" s="6" t="s">
        <v>59</v>
      </c>
      <c r="T1977" s="8">
        <v>32791000</v>
      </c>
      <c r="U1977" s="8">
        <v>2086700</v>
      </c>
      <c r="V1977" s="8">
        <v>0</v>
      </c>
      <c r="W1977" s="8">
        <v>34877700</v>
      </c>
      <c r="X1977" s="8">
        <v>0</v>
      </c>
      <c r="Y1977" s="8">
        <v>34877700</v>
      </c>
      <c r="Z1977" s="8">
        <v>0</v>
      </c>
      <c r="AA1977" s="8">
        <v>34877700</v>
      </c>
      <c r="AB1977" s="8">
        <v>15898667</v>
      </c>
      <c r="AC1977" s="8">
        <v>15898667</v>
      </c>
      <c r="AD1977" s="21">
        <v>15898667</v>
      </c>
    </row>
    <row r="1978" spans="1:30" ht="33.75" x14ac:dyDescent="0.25">
      <c r="A1978" s="20" t="s">
        <v>459</v>
      </c>
      <c r="B1978" s="6" t="s">
        <v>460</v>
      </c>
      <c r="C1978" s="7" t="s">
        <v>286</v>
      </c>
      <c r="D1978" s="7" t="s">
        <v>507</v>
      </c>
      <c r="E1978" s="3" t="str">
        <f>VLOOKUP(Tabla2[[#This Row],[RUBRO]],Hoja9!$B$4:$M$1963,10,0)</f>
        <v>FAMILIA</v>
      </c>
      <c r="F1978" s="7" t="str">
        <f>VLOOKUP(Tabla2[[#This Row],[RUBRO]],Hoja9!$B$4:$M$1963,11,0)</f>
        <v>DIRECCIÓN DE GESTIÓN HUMANA</v>
      </c>
      <c r="G1978" s="7" t="str">
        <f>VLOOKUP(Tabla2[[#This Row],[RUBRO]],Hoja9!$B$4:$M$1963,12,0)</f>
        <v>Gestión Humana- Viáticos</v>
      </c>
      <c r="H1978" s="5" t="s">
        <v>30</v>
      </c>
      <c r="I1978" s="5" t="s">
        <v>232</v>
      </c>
      <c r="J1978" s="5" t="s">
        <v>233</v>
      </c>
      <c r="K1978" s="5" t="s">
        <v>64</v>
      </c>
      <c r="L1978" s="5" t="s">
        <v>42</v>
      </c>
      <c r="M1978" s="5" t="s">
        <v>246</v>
      </c>
      <c r="N1978" s="5"/>
      <c r="O1978" s="5"/>
      <c r="P1978" s="5" t="s">
        <v>31</v>
      </c>
      <c r="Q1978" s="5" t="s">
        <v>32</v>
      </c>
      <c r="R1978" s="5" t="s">
        <v>33</v>
      </c>
      <c r="S1978" s="6" t="s">
        <v>249</v>
      </c>
      <c r="T1978" s="8">
        <v>5957706</v>
      </c>
      <c r="U1978" s="8">
        <v>10500000</v>
      </c>
      <c r="V1978" s="8">
        <v>0</v>
      </c>
      <c r="W1978" s="8">
        <v>16457706</v>
      </c>
      <c r="X1978" s="8">
        <v>0</v>
      </c>
      <c r="Y1978" s="8">
        <v>16457706</v>
      </c>
      <c r="Z1978" s="8">
        <v>0</v>
      </c>
      <c r="AA1978" s="8">
        <v>7407320</v>
      </c>
      <c r="AB1978" s="8">
        <v>5031247</v>
      </c>
      <c r="AC1978" s="8">
        <v>5031247</v>
      </c>
      <c r="AD1978" s="21">
        <v>5031247</v>
      </c>
    </row>
    <row r="1979" spans="1:30" ht="56.25" x14ac:dyDescent="0.25">
      <c r="A1979" s="20" t="s">
        <v>459</v>
      </c>
      <c r="B1979" s="6" t="s">
        <v>460</v>
      </c>
      <c r="C1979" s="7" t="s">
        <v>478</v>
      </c>
      <c r="D1979" s="7" t="s">
        <v>507</v>
      </c>
      <c r="E1979" s="3" t="str">
        <f>VLOOKUP(Tabla2[[#This Row],[RUBRO]],Hoja9!$B$4:$M$1963,10,0)</f>
        <v>FAMILIA</v>
      </c>
      <c r="F1979" s="7" t="str">
        <f>VLOOKUP(Tabla2[[#This Row],[RUBRO]],Hoja9!$B$4:$M$1963,11,0)</f>
        <v>DIRECCIÓN DE FAMILIAS Y COMUNIDADES</v>
      </c>
      <c r="G1979" s="7" t="str">
        <f>VLOOKUP(Tabla2[[#This Row],[RUBRO]],Hoja9!$B$4:$M$1963,12,0)</f>
        <v>Familia</v>
      </c>
      <c r="H1979" s="5" t="s">
        <v>30</v>
      </c>
      <c r="I1979" s="5" t="s">
        <v>232</v>
      </c>
      <c r="J1979" s="5" t="s">
        <v>233</v>
      </c>
      <c r="K1979" s="5" t="s">
        <v>64</v>
      </c>
      <c r="L1979" s="5" t="s">
        <v>42</v>
      </c>
      <c r="M1979" s="5" t="s">
        <v>266</v>
      </c>
      <c r="N1979" s="5"/>
      <c r="O1979" s="5"/>
      <c r="P1979" s="5" t="s">
        <v>31</v>
      </c>
      <c r="Q1979" s="5" t="s">
        <v>32</v>
      </c>
      <c r="R1979" s="5" t="s">
        <v>33</v>
      </c>
      <c r="S1979" s="6" t="s">
        <v>267</v>
      </c>
      <c r="T1979" s="8">
        <v>4984</v>
      </c>
      <c r="U1979" s="8">
        <v>0</v>
      </c>
      <c r="V1979" s="8">
        <v>0</v>
      </c>
      <c r="W1979" s="8">
        <v>4984</v>
      </c>
      <c r="X1979" s="8">
        <v>0</v>
      </c>
      <c r="Y1979" s="8">
        <v>0</v>
      </c>
      <c r="Z1979" s="8">
        <v>4984</v>
      </c>
      <c r="AA1979" s="8">
        <v>0</v>
      </c>
      <c r="AB1979" s="8">
        <v>0</v>
      </c>
      <c r="AC1979" s="8">
        <v>0</v>
      </c>
      <c r="AD1979" s="21">
        <v>0</v>
      </c>
    </row>
    <row r="1980" spans="1:30" ht="45" x14ac:dyDescent="0.25">
      <c r="A1980" s="20" t="s">
        <v>459</v>
      </c>
      <c r="B1980" s="6" t="s">
        <v>460</v>
      </c>
      <c r="C1980" s="7" t="s">
        <v>392</v>
      </c>
      <c r="D1980" s="7" t="s">
        <v>512</v>
      </c>
      <c r="E1980" s="3" t="str">
        <f>VLOOKUP(Tabla2[[#This Row],[RUBRO]],Hoja9!$B$4:$M$1963,10,0)</f>
        <v>GENERACIONES</v>
      </c>
      <c r="F1980" s="7" t="str">
        <f>VLOOKUP(Tabla2[[#This Row],[RUBRO]],Hoja9!$B$4:$M$1963,11,0)</f>
        <v>DIRECCIÓN DE NIÑEZ Y ADOLESCENCIA</v>
      </c>
      <c r="G1980" s="7" t="str">
        <f>VLOOKUP(Tabla2[[#This Row],[RUBRO]],Hoja9!$B$4:$M$1963,12,0)</f>
        <v>Niñez y adolescencia</v>
      </c>
      <c r="H1980" s="5" t="s">
        <v>30</v>
      </c>
      <c r="I1980" s="5" t="s">
        <v>232</v>
      </c>
      <c r="J1980" s="5" t="s">
        <v>233</v>
      </c>
      <c r="K1980" s="5" t="s">
        <v>68</v>
      </c>
      <c r="L1980" s="5" t="s">
        <v>42</v>
      </c>
      <c r="M1980" s="5" t="s">
        <v>234</v>
      </c>
      <c r="N1980" s="5"/>
      <c r="O1980" s="5"/>
      <c r="P1980" s="5" t="s">
        <v>31</v>
      </c>
      <c r="Q1980" s="5" t="s">
        <v>32</v>
      </c>
      <c r="R1980" s="5" t="s">
        <v>33</v>
      </c>
      <c r="S1980" s="6" t="s">
        <v>393</v>
      </c>
      <c r="T1980" s="8">
        <v>858952100</v>
      </c>
      <c r="U1980" s="8">
        <v>53578600</v>
      </c>
      <c r="V1980" s="8">
        <v>19330000</v>
      </c>
      <c r="W1980" s="8">
        <v>893200700</v>
      </c>
      <c r="X1980" s="8">
        <v>0</v>
      </c>
      <c r="Y1980" s="8">
        <v>839622100</v>
      </c>
      <c r="Z1980" s="8">
        <v>53578600</v>
      </c>
      <c r="AA1980" s="8">
        <v>839622100</v>
      </c>
      <c r="AB1980" s="8">
        <v>282212863</v>
      </c>
      <c r="AC1980" s="8">
        <v>282212863</v>
      </c>
      <c r="AD1980" s="21">
        <v>258554863</v>
      </c>
    </row>
    <row r="1981" spans="1:30" ht="45" x14ac:dyDescent="0.25">
      <c r="A1981" s="20" t="s">
        <v>459</v>
      </c>
      <c r="B1981" s="6" t="s">
        <v>460</v>
      </c>
      <c r="C1981" s="7" t="s">
        <v>291</v>
      </c>
      <c r="D1981" s="7" t="s">
        <v>512</v>
      </c>
      <c r="E1981" s="3" t="str">
        <f>VLOOKUP(Tabla2[[#This Row],[RUBRO]],Hoja9!$B$4:$M$1963,10,0)</f>
        <v>GENERACIONES</v>
      </c>
      <c r="F1981" s="7" t="str">
        <f>VLOOKUP(Tabla2[[#This Row],[RUBRO]],Hoja9!$B$4:$M$1963,11,0)</f>
        <v>DIRECCIÓN DE NIÑEZ Y ADOLESCENCIA</v>
      </c>
      <c r="G1981" s="7" t="str">
        <f>VLOOKUP(Tabla2[[#This Row],[RUBRO]],Hoja9!$B$4:$M$1963,12,0)</f>
        <v>Niñez y adolescencia</v>
      </c>
      <c r="H1981" s="5" t="s">
        <v>30</v>
      </c>
      <c r="I1981" s="5" t="s">
        <v>232</v>
      </c>
      <c r="J1981" s="5" t="s">
        <v>233</v>
      </c>
      <c r="K1981" s="5" t="s">
        <v>68</v>
      </c>
      <c r="L1981" s="5" t="s">
        <v>42</v>
      </c>
      <c r="M1981" s="5" t="s">
        <v>243</v>
      </c>
      <c r="N1981" s="5"/>
      <c r="O1981" s="5"/>
      <c r="P1981" s="5" t="s">
        <v>31</v>
      </c>
      <c r="Q1981" s="5" t="s">
        <v>32</v>
      </c>
      <c r="R1981" s="5" t="s">
        <v>33</v>
      </c>
      <c r="S1981" s="6" t="s">
        <v>292</v>
      </c>
      <c r="T1981" s="8">
        <v>0</v>
      </c>
      <c r="U1981" s="8">
        <v>113586840</v>
      </c>
      <c r="V1981" s="8">
        <v>0</v>
      </c>
      <c r="W1981" s="8">
        <v>113586840</v>
      </c>
      <c r="X1981" s="8">
        <v>0</v>
      </c>
      <c r="Y1981" s="8">
        <v>113586840</v>
      </c>
      <c r="Z1981" s="8">
        <v>0</v>
      </c>
      <c r="AA1981" s="8">
        <v>0</v>
      </c>
      <c r="AB1981" s="8">
        <v>0</v>
      </c>
      <c r="AC1981" s="8">
        <v>0</v>
      </c>
      <c r="AD1981" s="21">
        <v>0</v>
      </c>
    </row>
    <row r="1982" spans="1:30" ht="33.75" x14ac:dyDescent="0.25">
      <c r="A1982" s="20" t="s">
        <v>459</v>
      </c>
      <c r="B1982" s="6" t="s">
        <v>460</v>
      </c>
      <c r="C1982" s="7" t="s">
        <v>293</v>
      </c>
      <c r="D1982" s="7" t="s">
        <v>512</v>
      </c>
      <c r="E1982" s="3" t="str">
        <f>VLOOKUP(Tabla2[[#This Row],[RUBRO]],Hoja9!$B$4:$M$1963,10,0)</f>
        <v>GENERACIONES</v>
      </c>
      <c r="F1982" s="7" t="str">
        <f>VLOOKUP(Tabla2[[#This Row],[RUBRO]],Hoja9!$B$4:$M$1963,11,0)</f>
        <v>DIRECCIÓN DE GESTIÓN HUMANA</v>
      </c>
      <c r="G1982" s="7" t="str">
        <f>VLOOKUP(Tabla2[[#This Row],[RUBRO]],Hoja9!$B$4:$M$1963,12,0)</f>
        <v>Gestión Humana - Pres. Serv</v>
      </c>
      <c r="H1982" s="5" t="s">
        <v>30</v>
      </c>
      <c r="I1982" s="5" t="s">
        <v>232</v>
      </c>
      <c r="J1982" s="5" t="s">
        <v>233</v>
      </c>
      <c r="K1982" s="5" t="s">
        <v>68</v>
      </c>
      <c r="L1982" s="5" t="s">
        <v>42</v>
      </c>
      <c r="M1982" s="5" t="s">
        <v>248</v>
      </c>
      <c r="N1982" s="5"/>
      <c r="O1982" s="5"/>
      <c r="P1982" s="5" t="s">
        <v>31</v>
      </c>
      <c r="Q1982" s="5" t="s">
        <v>32</v>
      </c>
      <c r="R1982" s="5" t="s">
        <v>33</v>
      </c>
      <c r="S1982" s="6" t="s">
        <v>59</v>
      </c>
      <c r="T1982" s="8">
        <v>0</v>
      </c>
      <c r="U1982" s="8">
        <v>68669800</v>
      </c>
      <c r="V1982" s="8">
        <v>5633900</v>
      </c>
      <c r="W1982" s="8">
        <v>63035900</v>
      </c>
      <c r="X1982" s="8">
        <v>0</v>
      </c>
      <c r="Y1982" s="8">
        <v>63035900</v>
      </c>
      <c r="Z1982" s="8">
        <v>0</v>
      </c>
      <c r="AA1982" s="8">
        <v>63035900</v>
      </c>
      <c r="AB1982" s="8">
        <v>19240300</v>
      </c>
      <c r="AC1982" s="8">
        <v>19240300</v>
      </c>
      <c r="AD1982" s="21">
        <v>19240300</v>
      </c>
    </row>
    <row r="1983" spans="1:30" ht="33.75" x14ac:dyDescent="0.25">
      <c r="A1983" s="20" t="s">
        <v>459</v>
      </c>
      <c r="B1983" s="6" t="s">
        <v>460</v>
      </c>
      <c r="C1983" s="7" t="s">
        <v>294</v>
      </c>
      <c r="D1983" s="7" t="s">
        <v>512</v>
      </c>
      <c r="E1983" s="3" t="str">
        <f>VLOOKUP(Tabla2[[#This Row],[RUBRO]],Hoja9!$B$4:$M$1963,10,0)</f>
        <v>GENERACIONES</v>
      </c>
      <c r="F1983" s="7" t="str">
        <f>VLOOKUP(Tabla2[[#This Row],[RUBRO]],Hoja9!$B$4:$M$1963,11,0)</f>
        <v>DIRECCIÓN DE GESTIÓN HUMANA</v>
      </c>
      <c r="G1983" s="7" t="str">
        <f>VLOOKUP(Tabla2[[#This Row],[RUBRO]],Hoja9!$B$4:$M$1963,12,0)</f>
        <v>Gestión Humana- Viáticos</v>
      </c>
      <c r="H1983" s="5" t="s">
        <v>30</v>
      </c>
      <c r="I1983" s="5" t="s">
        <v>232</v>
      </c>
      <c r="J1983" s="5" t="s">
        <v>233</v>
      </c>
      <c r="K1983" s="5" t="s">
        <v>68</v>
      </c>
      <c r="L1983" s="5" t="s">
        <v>42</v>
      </c>
      <c r="M1983" s="5" t="s">
        <v>254</v>
      </c>
      <c r="N1983" s="5"/>
      <c r="O1983" s="5"/>
      <c r="P1983" s="5" t="s">
        <v>31</v>
      </c>
      <c r="Q1983" s="5" t="s">
        <v>32</v>
      </c>
      <c r="R1983" s="5" t="s">
        <v>33</v>
      </c>
      <c r="S1983" s="6" t="s">
        <v>249</v>
      </c>
      <c r="T1983" s="8">
        <v>0</v>
      </c>
      <c r="U1983" s="8">
        <v>10000000</v>
      </c>
      <c r="V1983" s="8">
        <v>0</v>
      </c>
      <c r="W1983" s="8">
        <v>10000000</v>
      </c>
      <c r="X1983" s="8">
        <v>0</v>
      </c>
      <c r="Y1983" s="8">
        <v>10000000</v>
      </c>
      <c r="Z1983" s="8">
        <v>0</v>
      </c>
      <c r="AA1983" s="8">
        <v>4912256</v>
      </c>
      <c r="AB1983" s="8">
        <v>4912256</v>
      </c>
      <c r="AC1983" s="8">
        <v>4912256</v>
      </c>
      <c r="AD1983" s="21">
        <v>4912256</v>
      </c>
    </row>
    <row r="1984" spans="1:30" ht="45" x14ac:dyDescent="0.25">
      <c r="A1984" s="20" t="s">
        <v>459</v>
      </c>
      <c r="B1984" s="6" t="s">
        <v>460</v>
      </c>
      <c r="C1984" s="7" t="s">
        <v>295</v>
      </c>
      <c r="D1984" s="7" t="s">
        <v>512</v>
      </c>
      <c r="E1984" s="3" t="str">
        <f>VLOOKUP(Tabla2[[#This Row],[RUBRO]],Hoja9!$B$4:$M$1963,10,0)</f>
        <v>GENERACIONES</v>
      </c>
      <c r="F1984" s="7" t="str">
        <f>VLOOKUP(Tabla2[[#This Row],[RUBRO]],Hoja9!$B$4:$M$1963,11,0)</f>
        <v>DIRECCIÓN DE NIÑEZ Y ADOLESCENCIA</v>
      </c>
      <c r="G1984" s="7" t="str">
        <f>VLOOKUP(Tabla2[[#This Row],[RUBRO]],Hoja9!$B$4:$M$1963,12,0)</f>
        <v>Niñez y adolescencia</v>
      </c>
      <c r="H1984" s="5" t="s">
        <v>30</v>
      </c>
      <c r="I1984" s="5" t="s">
        <v>232</v>
      </c>
      <c r="J1984" s="5" t="s">
        <v>233</v>
      </c>
      <c r="K1984" s="5" t="s">
        <v>68</v>
      </c>
      <c r="L1984" s="5" t="s">
        <v>42</v>
      </c>
      <c r="M1984" s="5" t="s">
        <v>266</v>
      </c>
      <c r="N1984" s="5"/>
      <c r="O1984" s="5"/>
      <c r="P1984" s="5" t="s">
        <v>31</v>
      </c>
      <c r="Q1984" s="5" t="s">
        <v>32</v>
      </c>
      <c r="R1984" s="5" t="s">
        <v>33</v>
      </c>
      <c r="S1984" s="6" t="s">
        <v>267</v>
      </c>
      <c r="T1984" s="8">
        <v>0</v>
      </c>
      <c r="U1984" s="8">
        <v>3435808</v>
      </c>
      <c r="V1984" s="8">
        <v>0</v>
      </c>
      <c r="W1984" s="8">
        <v>3435808</v>
      </c>
      <c r="X1984" s="8">
        <v>0</v>
      </c>
      <c r="Y1984" s="8">
        <v>3435808</v>
      </c>
      <c r="Z1984" s="8">
        <v>0</v>
      </c>
      <c r="AA1984" s="8">
        <v>8474.68</v>
      </c>
      <c r="AB1984" s="8">
        <v>8474.68</v>
      </c>
      <c r="AC1984" s="8">
        <v>8474.68</v>
      </c>
      <c r="AD1984" s="21">
        <v>8474.68</v>
      </c>
    </row>
    <row r="1985" spans="1:30" ht="33.75" x14ac:dyDescent="0.25">
      <c r="A1985" s="20" t="s">
        <v>459</v>
      </c>
      <c r="B1985" s="6" t="s">
        <v>460</v>
      </c>
      <c r="C1985" s="7" t="s">
        <v>298</v>
      </c>
      <c r="D1985" s="7" t="s">
        <v>594</v>
      </c>
      <c r="E1985" s="3" t="str">
        <f>VLOOKUP(Tabla2[[#This Row],[RUBRO]],Hoja9!$B$4:$M$1963,10,0)</f>
        <v>SNBF</v>
      </c>
      <c r="F1985" s="7" t="str">
        <f>VLOOKUP(Tabla2[[#This Row],[RUBRO]],Hoja9!$B$4:$M$1963,11,0)</f>
        <v>DIRECCIÓN DE GESTIÓN HUMANA</v>
      </c>
      <c r="G1985" s="7" t="str">
        <f>VLOOKUP(Tabla2[[#This Row],[RUBRO]],Hoja9!$B$4:$M$1963,12,0)</f>
        <v>Gestión Humana - Pres. Serv</v>
      </c>
      <c r="H1985" s="5" t="s">
        <v>30</v>
      </c>
      <c r="I1985" s="5" t="s">
        <v>232</v>
      </c>
      <c r="J1985" s="5" t="s">
        <v>233</v>
      </c>
      <c r="K1985" s="5" t="s">
        <v>138</v>
      </c>
      <c r="L1985" s="5" t="s">
        <v>42</v>
      </c>
      <c r="M1985" s="5" t="s">
        <v>281</v>
      </c>
      <c r="N1985" s="5"/>
      <c r="O1985" s="5"/>
      <c r="P1985" s="5" t="s">
        <v>31</v>
      </c>
      <c r="Q1985" s="5" t="s">
        <v>32</v>
      </c>
      <c r="R1985" s="5" t="s">
        <v>33</v>
      </c>
      <c r="S1985" s="6" t="s">
        <v>59</v>
      </c>
      <c r="T1985" s="8">
        <v>73171780</v>
      </c>
      <c r="U1985" s="8">
        <v>0</v>
      </c>
      <c r="V1985" s="8">
        <v>88147</v>
      </c>
      <c r="W1985" s="8">
        <v>73083633</v>
      </c>
      <c r="X1985" s="8">
        <v>0</v>
      </c>
      <c r="Y1985" s="8">
        <v>73083633</v>
      </c>
      <c r="Z1985" s="8">
        <v>0</v>
      </c>
      <c r="AA1985" s="8">
        <v>73083633</v>
      </c>
      <c r="AB1985" s="8">
        <v>28234800</v>
      </c>
      <c r="AC1985" s="8">
        <v>28234800</v>
      </c>
      <c r="AD1985" s="21">
        <v>28234800</v>
      </c>
    </row>
    <row r="1986" spans="1:30" ht="33.75" x14ac:dyDescent="0.25">
      <c r="A1986" s="20" t="s">
        <v>459</v>
      </c>
      <c r="B1986" s="6" t="s">
        <v>460</v>
      </c>
      <c r="C1986" s="7" t="s">
        <v>299</v>
      </c>
      <c r="D1986" s="7" t="s">
        <v>594</v>
      </c>
      <c r="E1986" s="3" t="str">
        <f>VLOOKUP(Tabla2[[#This Row],[RUBRO]],Hoja9!$B$4:$M$1963,10,0)</f>
        <v>SNBF</v>
      </c>
      <c r="F1986" s="7" t="str">
        <f>VLOOKUP(Tabla2[[#This Row],[RUBRO]],Hoja9!$B$4:$M$1963,11,0)</f>
        <v>DIRECCIÓN DE GESTIÓN HUMANA</v>
      </c>
      <c r="G1986" s="7" t="str">
        <f>VLOOKUP(Tabla2[[#This Row],[RUBRO]],Hoja9!$B$4:$M$1963,12,0)</f>
        <v>Gestión Humana- Viáticos</v>
      </c>
      <c r="H1986" s="5" t="s">
        <v>30</v>
      </c>
      <c r="I1986" s="5" t="s">
        <v>232</v>
      </c>
      <c r="J1986" s="5" t="s">
        <v>233</v>
      </c>
      <c r="K1986" s="5" t="s">
        <v>138</v>
      </c>
      <c r="L1986" s="5" t="s">
        <v>42</v>
      </c>
      <c r="M1986" s="5" t="s">
        <v>237</v>
      </c>
      <c r="N1986" s="5"/>
      <c r="O1986" s="5"/>
      <c r="P1986" s="5" t="s">
        <v>31</v>
      </c>
      <c r="Q1986" s="5" t="s">
        <v>32</v>
      </c>
      <c r="R1986" s="5" t="s">
        <v>33</v>
      </c>
      <c r="S1986" s="6" t="s">
        <v>249</v>
      </c>
      <c r="T1986" s="8">
        <v>15233470</v>
      </c>
      <c r="U1986" s="8">
        <v>0</v>
      </c>
      <c r="V1986" s="8">
        <v>0</v>
      </c>
      <c r="W1986" s="8">
        <v>15233470</v>
      </c>
      <c r="X1986" s="8">
        <v>0</v>
      </c>
      <c r="Y1986" s="8">
        <v>15233470</v>
      </c>
      <c r="Z1986" s="8">
        <v>0</v>
      </c>
      <c r="AA1986" s="8">
        <v>7350465</v>
      </c>
      <c r="AB1986" s="8">
        <v>5506132</v>
      </c>
      <c r="AC1986" s="8">
        <v>5506132</v>
      </c>
      <c r="AD1986" s="21">
        <v>5506132</v>
      </c>
    </row>
    <row r="1987" spans="1:30" ht="33.75" x14ac:dyDescent="0.25">
      <c r="A1987" s="20" t="s">
        <v>459</v>
      </c>
      <c r="B1987" s="6" t="s">
        <v>460</v>
      </c>
      <c r="C1987" s="7" t="s">
        <v>303</v>
      </c>
      <c r="D1987" s="7" t="s">
        <v>604</v>
      </c>
      <c r="E1987" s="3" t="str">
        <f>VLOOKUP(Tabla2[[#This Row],[RUBRO]],Hoja9!$B$4:$M$1963,10,0)</f>
        <v>TECNOLOGIA</v>
      </c>
      <c r="F1987" s="7" t="str">
        <f>VLOOKUP(Tabla2[[#This Row],[RUBRO]],Hoja9!$B$4:$M$1963,11,0)</f>
        <v>DIRECCIÓN DE GESTIÓN HUMANA</v>
      </c>
      <c r="G1987" s="7" t="str">
        <f>VLOOKUP(Tabla2[[#This Row],[RUBRO]],Hoja9!$B$4:$M$1963,12,0)</f>
        <v>Gestión Humana - Pres. Serv</v>
      </c>
      <c r="H1987" s="5" t="s">
        <v>30</v>
      </c>
      <c r="I1987" s="5" t="s">
        <v>301</v>
      </c>
      <c r="J1987" s="5" t="s">
        <v>233</v>
      </c>
      <c r="K1987" s="5" t="s">
        <v>41</v>
      </c>
      <c r="L1987" s="5" t="s">
        <v>42</v>
      </c>
      <c r="M1987" s="5" t="s">
        <v>281</v>
      </c>
      <c r="N1987" s="5"/>
      <c r="O1987" s="5"/>
      <c r="P1987" s="5" t="s">
        <v>31</v>
      </c>
      <c r="Q1987" s="5" t="s">
        <v>32</v>
      </c>
      <c r="R1987" s="5" t="s">
        <v>33</v>
      </c>
      <c r="S1987" s="6" t="s">
        <v>59</v>
      </c>
      <c r="T1987" s="8">
        <v>47356310</v>
      </c>
      <c r="U1987" s="8">
        <v>277200</v>
      </c>
      <c r="V1987" s="8">
        <v>93710</v>
      </c>
      <c r="W1987" s="8">
        <v>47539800</v>
      </c>
      <c r="X1987" s="8">
        <v>0</v>
      </c>
      <c r="Y1987" s="8">
        <v>47539800</v>
      </c>
      <c r="Z1987" s="8">
        <v>0</v>
      </c>
      <c r="AA1987" s="8">
        <v>47539800</v>
      </c>
      <c r="AB1987" s="8">
        <v>21067200</v>
      </c>
      <c r="AC1987" s="8">
        <v>21067200</v>
      </c>
      <c r="AD1987" s="21">
        <v>21067200</v>
      </c>
    </row>
    <row r="1988" spans="1:30" ht="33.75" x14ac:dyDescent="0.25">
      <c r="A1988" s="20" t="s">
        <v>459</v>
      </c>
      <c r="B1988" s="6" t="s">
        <v>460</v>
      </c>
      <c r="C1988" s="7" t="s">
        <v>304</v>
      </c>
      <c r="D1988" s="7" t="s">
        <v>604</v>
      </c>
      <c r="E1988" s="3" t="str">
        <f>VLOOKUP(Tabla2[[#This Row],[RUBRO]],Hoja9!$B$4:$M$1963,10,0)</f>
        <v>TECNOLOGIA</v>
      </c>
      <c r="F1988" s="7" t="str">
        <f>VLOOKUP(Tabla2[[#This Row],[RUBRO]],Hoja9!$B$4:$M$1963,11,0)</f>
        <v>DIRECCIÓN DE GESTIÓN HUMANA</v>
      </c>
      <c r="G1988" s="7" t="str">
        <f>VLOOKUP(Tabla2[[#This Row],[RUBRO]],Hoja9!$B$4:$M$1963,12,0)</f>
        <v>Gestión Humana- Viáticos</v>
      </c>
      <c r="H1988" s="5" t="s">
        <v>30</v>
      </c>
      <c r="I1988" s="5" t="s">
        <v>301</v>
      </c>
      <c r="J1988" s="5" t="s">
        <v>233</v>
      </c>
      <c r="K1988" s="5" t="s">
        <v>41</v>
      </c>
      <c r="L1988" s="5" t="s">
        <v>42</v>
      </c>
      <c r="M1988" s="5" t="s">
        <v>237</v>
      </c>
      <c r="N1988" s="5"/>
      <c r="O1988" s="5"/>
      <c r="P1988" s="5" t="s">
        <v>31</v>
      </c>
      <c r="Q1988" s="5" t="s">
        <v>32</v>
      </c>
      <c r="R1988" s="5" t="s">
        <v>33</v>
      </c>
      <c r="S1988" s="6" t="s">
        <v>249</v>
      </c>
      <c r="T1988" s="8">
        <v>2668788</v>
      </c>
      <c r="U1988" s="8">
        <v>0</v>
      </c>
      <c r="V1988" s="8">
        <v>0</v>
      </c>
      <c r="W1988" s="8">
        <v>2668788</v>
      </c>
      <c r="X1988" s="8">
        <v>0</v>
      </c>
      <c r="Y1988" s="8">
        <v>2668788</v>
      </c>
      <c r="Z1988" s="8">
        <v>0</v>
      </c>
      <c r="AA1988" s="8">
        <v>1663576</v>
      </c>
      <c r="AB1988" s="8">
        <v>1663576</v>
      </c>
      <c r="AC1988" s="8">
        <v>1663576</v>
      </c>
      <c r="AD1988" s="21">
        <v>1663576</v>
      </c>
    </row>
    <row r="1989" spans="1:30" ht="33.75" x14ac:dyDescent="0.25">
      <c r="A1989" s="20" t="s">
        <v>459</v>
      </c>
      <c r="B1989" s="6" t="s">
        <v>460</v>
      </c>
      <c r="C1989" s="7" t="s">
        <v>307</v>
      </c>
      <c r="D1989" s="7" t="s">
        <v>37</v>
      </c>
      <c r="E1989" s="3" t="str">
        <f>VLOOKUP(Tabla2[[#This Row],[RUBRO]],Hoja9!$B$4:$M$1963,10,0)</f>
        <v>MODELO INTERVENCION</v>
      </c>
      <c r="F1989" s="7" t="str">
        <f>VLOOKUP(Tabla2[[#This Row],[RUBRO]],Hoja9!$B$4:$M$1963,11,0)</f>
        <v>DIRECCIÓN DE GESTIÓN HUMANA</v>
      </c>
      <c r="G1989" s="7" t="str">
        <f>VLOOKUP(Tabla2[[#This Row],[RUBRO]],Hoja9!$B$4:$M$1963,12,0)</f>
        <v>Gestión Humana - Pres. Serv</v>
      </c>
      <c r="H1989" s="5" t="s">
        <v>30</v>
      </c>
      <c r="I1989" s="5" t="s">
        <v>301</v>
      </c>
      <c r="J1989" s="5" t="s">
        <v>233</v>
      </c>
      <c r="K1989" s="5" t="s">
        <v>77</v>
      </c>
      <c r="L1989" s="5" t="s">
        <v>42</v>
      </c>
      <c r="M1989" s="5" t="s">
        <v>237</v>
      </c>
      <c r="N1989" s="5"/>
      <c r="O1989" s="5"/>
      <c r="P1989" s="5" t="s">
        <v>31</v>
      </c>
      <c r="Q1989" s="5" t="s">
        <v>32</v>
      </c>
      <c r="R1989" s="5" t="s">
        <v>33</v>
      </c>
      <c r="S1989" s="6" t="s">
        <v>59</v>
      </c>
      <c r="T1989" s="8">
        <v>352383812</v>
      </c>
      <c r="U1989" s="8">
        <v>49745500</v>
      </c>
      <c r="V1989" s="8">
        <v>0</v>
      </c>
      <c r="W1989" s="8">
        <v>402129312</v>
      </c>
      <c r="X1989" s="8">
        <v>0</v>
      </c>
      <c r="Y1989" s="8">
        <v>398042298</v>
      </c>
      <c r="Z1989" s="8">
        <v>4087014</v>
      </c>
      <c r="AA1989" s="8">
        <v>395695511</v>
      </c>
      <c r="AB1989" s="8">
        <v>199057467</v>
      </c>
      <c r="AC1989" s="8">
        <v>199057467</v>
      </c>
      <c r="AD1989" s="21">
        <v>199057467</v>
      </c>
    </row>
    <row r="1990" spans="1:30" ht="33.75" x14ac:dyDescent="0.25">
      <c r="A1990" s="20" t="s">
        <v>459</v>
      </c>
      <c r="B1990" s="6" t="s">
        <v>460</v>
      </c>
      <c r="C1990" s="7" t="s">
        <v>308</v>
      </c>
      <c r="D1990" s="7" t="s">
        <v>37</v>
      </c>
      <c r="E1990" s="3" t="str">
        <f>VLOOKUP(Tabla2[[#This Row],[RUBRO]],Hoja9!$B$4:$M$1963,10,0)</f>
        <v>MODELO INTERVENCION</v>
      </c>
      <c r="F1990" s="7" t="str">
        <f>VLOOKUP(Tabla2[[#This Row],[RUBRO]],Hoja9!$B$4:$M$1963,11,0)</f>
        <v>DIRECCIÓN DE GESTIÓN HUMANA</v>
      </c>
      <c r="G1990" s="7" t="str">
        <f>VLOOKUP(Tabla2[[#This Row],[RUBRO]],Hoja9!$B$4:$M$1963,12,0)</f>
        <v>Gestión Humana- Viáticos</v>
      </c>
      <c r="H1990" s="5" t="s">
        <v>30</v>
      </c>
      <c r="I1990" s="5" t="s">
        <v>301</v>
      </c>
      <c r="J1990" s="5" t="s">
        <v>233</v>
      </c>
      <c r="K1990" s="5" t="s">
        <v>77</v>
      </c>
      <c r="L1990" s="5" t="s">
        <v>42</v>
      </c>
      <c r="M1990" s="5" t="s">
        <v>240</v>
      </c>
      <c r="N1990" s="5"/>
      <c r="O1990" s="5"/>
      <c r="P1990" s="5" t="s">
        <v>31</v>
      </c>
      <c r="Q1990" s="5" t="s">
        <v>32</v>
      </c>
      <c r="R1990" s="5" t="s">
        <v>33</v>
      </c>
      <c r="S1990" s="6" t="s">
        <v>249</v>
      </c>
      <c r="T1990" s="8">
        <v>0</v>
      </c>
      <c r="U1990" s="8">
        <v>7735000</v>
      </c>
      <c r="V1990" s="8">
        <v>0</v>
      </c>
      <c r="W1990" s="8">
        <v>7735000</v>
      </c>
      <c r="X1990" s="8">
        <v>0</v>
      </c>
      <c r="Y1990" s="8">
        <v>7735000</v>
      </c>
      <c r="Z1990" s="8">
        <v>0</v>
      </c>
      <c r="AA1990" s="8">
        <v>4853743</v>
      </c>
      <c r="AB1990" s="8">
        <v>4242870</v>
      </c>
      <c r="AC1990" s="8">
        <v>4242870</v>
      </c>
      <c r="AD1990" s="21">
        <v>4242870</v>
      </c>
    </row>
    <row r="1991" spans="1:30" ht="22.5" x14ac:dyDescent="0.25">
      <c r="A1991" s="20" t="s">
        <v>459</v>
      </c>
      <c r="B1991" s="6" t="s">
        <v>460</v>
      </c>
      <c r="C1991" s="7" t="s">
        <v>396</v>
      </c>
      <c r="D1991" s="7" t="s">
        <v>37</v>
      </c>
      <c r="E1991" s="3" t="str">
        <f>VLOOKUP(Tabla2[[#This Row],[RUBRO]],Hoja9!$B$4:$M$1963,10,0)</f>
        <v>MODELO INTERVENCION</v>
      </c>
      <c r="F1991" s="7" t="str">
        <f>VLOOKUP(Tabla2[[#This Row],[RUBRO]],Hoja9!$B$4:$M$1963,11,0)</f>
        <v>DIRECCION FINANCIERA</v>
      </c>
      <c r="G1991" s="7" t="str">
        <f>VLOOKUP(Tabla2[[#This Row],[RUBRO]],Hoja9!$B$4:$M$1963,12,0)</f>
        <v>Dirección Financiera</v>
      </c>
      <c r="H1991" s="5" t="s">
        <v>30</v>
      </c>
      <c r="I1991" s="5" t="s">
        <v>301</v>
      </c>
      <c r="J1991" s="5" t="s">
        <v>233</v>
      </c>
      <c r="K1991" s="5" t="s">
        <v>77</v>
      </c>
      <c r="L1991" s="5" t="s">
        <v>42</v>
      </c>
      <c r="M1991" s="5" t="s">
        <v>255</v>
      </c>
      <c r="N1991" s="5"/>
      <c r="O1991" s="5"/>
      <c r="P1991" s="5" t="s">
        <v>31</v>
      </c>
      <c r="Q1991" s="5" t="s">
        <v>32</v>
      </c>
      <c r="R1991" s="5" t="s">
        <v>33</v>
      </c>
      <c r="S1991" s="6" t="s">
        <v>397</v>
      </c>
      <c r="T1991" s="8">
        <v>2800000</v>
      </c>
      <c r="U1991" s="8">
        <v>0</v>
      </c>
      <c r="V1991" s="8">
        <v>0</v>
      </c>
      <c r="W1991" s="8">
        <v>2800000</v>
      </c>
      <c r="X1991" s="8">
        <v>0</v>
      </c>
      <c r="Y1991" s="8">
        <v>0</v>
      </c>
      <c r="Z1991" s="8">
        <v>2800000</v>
      </c>
      <c r="AA1991" s="8">
        <v>0</v>
      </c>
      <c r="AB1991" s="8">
        <v>0</v>
      </c>
      <c r="AC1991" s="8">
        <v>0</v>
      </c>
      <c r="AD1991" s="21">
        <v>0</v>
      </c>
    </row>
    <row r="1992" spans="1:30" ht="33.75" x14ac:dyDescent="0.25">
      <c r="A1992" s="20" t="s">
        <v>459</v>
      </c>
      <c r="B1992" s="6" t="s">
        <v>460</v>
      </c>
      <c r="C1992" s="7" t="s">
        <v>398</v>
      </c>
      <c r="D1992" s="7" t="s">
        <v>37</v>
      </c>
      <c r="E1992" s="3" t="str">
        <f>VLOOKUP(Tabla2[[#This Row],[RUBRO]],Hoja9!$B$4:$M$1963,10,0)</f>
        <v>MODELO INTERVENCION</v>
      </c>
      <c r="F1992" s="7" t="str">
        <f>VLOOKUP(Tabla2[[#This Row],[RUBRO]],Hoja9!$B$4:$M$1963,11,0)</f>
        <v>DIRECCIÓN DE GESTIÓN HUMANA</v>
      </c>
      <c r="G1992" s="7" t="str">
        <f>VLOOKUP(Tabla2[[#This Row],[RUBRO]],Hoja9!$B$4:$M$1963,12,0)</f>
        <v>Gestión Humana - Pres. Serv</v>
      </c>
      <c r="H1992" s="5" t="s">
        <v>30</v>
      </c>
      <c r="I1992" s="5" t="s">
        <v>301</v>
      </c>
      <c r="J1992" s="5" t="s">
        <v>233</v>
      </c>
      <c r="K1992" s="5" t="s">
        <v>77</v>
      </c>
      <c r="L1992" s="5" t="s">
        <v>42</v>
      </c>
      <c r="M1992" s="5" t="s">
        <v>257</v>
      </c>
      <c r="N1992" s="5"/>
      <c r="O1992" s="5"/>
      <c r="P1992" s="5" t="s">
        <v>31</v>
      </c>
      <c r="Q1992" s="5" t="s">
        <v>32</v>
      </c>
      <c r="R1992" s="5" t="s">
        <v>33</v>
      </c>
      <c r="S1992" s="6" t="s">
        <v>399</v>
      </c>
      <c r="T1992" s="8">
        <v>32088235</v>
      </c>
      <c r="U1992" s="8">
        <v>0</v>
      </c>
      <c r="V1992" s="8">
        <v>2666702</v>
      </c>
      <c r="W1992" s="8">
        <v>29421533</v>
      </c>
      <c r="X1992" s="8">
        <v>0</v>
      </c>
      <c r="Y1992" s="8">
        <v>29421533</v>
      </c>
      <c r="Z1992" s="8">
        <v>0</v>
      </c>
      <c r="AA1992" s="8">
        <v>29421533</v>
      </c>
      <c r="AB1992" s="8">
        <v>13095133</v>
      </c>
      <c r="AC1992" s="8">
        <v>13095133</v>
      </c>
      <c r="AD1992" s="21">
        <v>13095133</v>
      </c>
    </row>
    <row r="1993" spans="1:30" ht="33.75" x14ac:dyDescent="0.25">
      <c r="A1993" s="20" t="s">
        <v>459</v>
      </c>
      <c r="B1993" s="6" t="s">
        <v>460</v>
      </c>
      <c r="C1993" s="7" t="s">
        <v>319</v>
      </c>
      <c r="D1993" s="7" t="s">
        <v>37</v>
      </c>
      <c r="E1993" s="3" t="str">
        <f>VLOOKUP(Tabla2[[#This Row],[RUBRO]],Hoja9!$B$4:$M$1963,10,0)</f>
        <v>MODELO INTERVENCION</v>
      </c>
      <c r="F1993" s="7" t="str">
        <f>VLOOKUP(Tabla2[[#This Row],[RUBRO]],Hoja9!$B$4:$M$1963,11,0)</f>
        <v>DIRECCION ADMINISTRATIVA</v>
      </c>
      <c r="G1993" s="7" t="str">
        <f>VLOOKUP(Tabla2[[#This Row],[RUBRO]],Hoja9!$B$4:$M$1963,12,0)</f>
        <v>Administrativa NM</v>
      </c>
      <c r="H1993" s="5" t="s">
        <v>30</v>
      </c>
      <c r="I1993" s="5" t="s">
        <v>301</v>
      </c>
      <c r="J1993" s="5" t="s">
        <v>233</v>
      </c>
      <c r="K1993" s="5" t="s">
        <v>77</v>
      </c>
      <c r="L1993" s="5" t="s">
        <v>42</v>
      </c>
      <c r="M1993" s="5" t="s">
        <v>320</v>
      </c>
      <c r="N1993" s="5"/>
      <c r="O1993" s="5"/>
      <c r="P1993" s="5" t="s">
        <v>31</v>
      </c>
      <c r="Q1993" s="5" t="s">
        <v>32</v>
      </c>
      <c r="R1993" s="5" t="s">
        <v>33</v>
      </c>
      <c r="S1993" s="6" t="s">
        <v>321</v>
      </c>
      <c r="T1993" s="8">
        <v>185873700</v>
      </c>
      <c r="U1993" s="8">
        <v>0</v>
      </c>
      <c r="V1993" s="8">
        <v>16913700</v>
      </c>
      <c r="W1993" s="8">
        <v>168960000</v>
      </c>
      <c r="X1993" s="8">
        <v>0</v>
      </c>
      <c r="Y1993" s="8">
        <v>168960000</v>
      </c>
      <c r="Z1993" s="8">
        <v>0</v>
      </c>
      <c r="AA1993" s="8">
        <v>168960000</v>
      </c>
      <c r="AB1993" s="8">
        <v>70400000</v>
      </c>
      <c r="AC1993" s="8">
        <v>70400000</v>
      </c>
      <c r="AD1993" s="21">
        <v>70400000</v>
      </c>
    </row>
    <row r="1994" spans="1:30" ht="33.75" x14ac:dyDescent="0.25">
      <c r="A1994" s="20" t="s">
        <v>459</v>
      </c>
      <c r="B1994" s="6" t="s">
        <v>460</v>
      </c>
      <c r="C1994" s="7" t="s">
        <v>322</v>
      </c>
      <c r="D1994" s="7" t="s">
        <v>37</v>
      </c>
      <c r="E1994" s="3" t="str">
        <f>VLOOKUP(Tabla2[[#This Row],[RUBRO]],Hoja9!$B$4:$M$1963,10,0)</f>
        <v>MODELO INTERVENCION</v>
      </c>
      <c r="F1994" s="7" t="str">
        <f>VLOOKUP(Tabla2[[#This Row],[RUBRO]],Hoja9!$B$4:$M$1963,11,0)</f>
        <v>DIRECCION ADMINISTRATIVA</v>
      </c>
      <c r="G1994" s="7" t="str">
        <f>VLOOKUP(Tabla2[[#This Row],[RUBRO]],Hoja9!$B$4:$M$1963,12,0)</f>
        <v>Administrativa NM</v>
      </c>
      <c r="H1994" s="5" t="s">
        <v>30</v>
      </c>
      <c r="I1994" s="5" t="s">
        <v>301</v>
      </c>
      <c r="J1994" s="5" t="s">
        <v>233</v>
      </c>
      <c r="K1994" s="5" t="s">
        <v>77</v>
      </c>
      <c r="L1994" s="5" t="s">
        <v>42</v>
      </c>
      <c r="M1994" s="5" t="s">
        <v>323</v>
      </c>
      <c r="N1994" s="5"/>
      <c r="O1994" s="5"/>
      <c r="P1994" s="5" t="s">
        <v>31</v>
      </c>
      <c r="Q1994" s="5" t="s">
        <v>32</v>
      </c>
      <c r="R1994" s="5" t="s">
        <v>33</v>
      </c>
      <c r="S1994" s="6" t="s">
        <v>324</v>
      </c>
      <c r="T1994" s="8">
        <v>157287163</v>
      </c>
      <c r="U1994" s="8">
        <v>0</v>
      </c>
      <c r="V1994" s="8">
        <v>0</v>
      </c>
      <c r="W1994" s="8">
        <v>157287163</v>
      </c>
      <c r="X1994" s="8">
        <v>0</v>
      </c>
      <c r="Y1994" s="8">
        <v>157284012</v>
      </c>
      <c r="Z1994" s="8">
        <v>3151</v>
      </c>
      <c r="AA1994" s="8">
        <v>157284012</v>
      </c>
      <c r="AB1994" s="8">
        <v>65535005</v>
      </c>
      <c r="AC1994" s="8">
        <v>65535005</v>
      </c>
      <c r="AD1994" s="21">
        <v>65535005</v>
      </c>
    </row>
    <row r="1995" spans="1:30" ht="33.75" x14ac:dyDescent="0.25">
      <c r="A1995" s="20" t="s">
        <v>459</v>
      </c>
      <c r="B1995" s="6" t="s">
        <v>460</v>
      </c>
      <c r="C1995" s="7" t="s">
        <v>328</v>
      </c>
      <c r="D1995" s="7" t="s">
        <v>37</v>
      </c>
      <c r="E1995" s="3" t="str">
        <f>VLOOKUP(Tabla2[[#This Row],[RUBRO]],Hoja9!$B$4:$M$1963,10,0)</f>
        <v>MODELO INTERVENCION</v>
      </c>
      <c r="F1995" s="7" t="str">
        <f>VLOOKUP(Tabla2[[#This Row],[RUBRO]],Hoja9!$B$4:$M$1963,11,0)</f>
        <v>DIRECCION ADMINISTRATIVA</v>
      </c>
      <c r="G1995" s="7" t="str">
        <f>VLOOKUP(Tabla2[[#This Row],[RUBRO]],Hoja9!$B$4:$M$1963,12,0)</f>
        <v>Administrativa NM</v>
      </c>
      <c r="H1995" s="5" t="s">
        <v>30</v>
      </c>
      <c r="I1995" s="5" t="s">
        <v>301</v>
      </c>
      <c r="J1995" s="5" t="s">
        <v>233</v>
      </c>
      <c r="K1995" s="5" t="s">
        <v>77</v>
      </c>
      <c r="L1995" s="5" t="s">
        <v>42</v>
      </c>
      <c r="M1995" s="5" t="s">
        <v>329</v>
      </c>
      <c r="N1995" s="5"/>
      <c r="O1995" s="5"/>
      <c r="P1995" s="5" t="s">
        <v>31</v>
      </c>
      <c r="Q1995" s="5" t="s">
        <v>32</v>
      </c>
      <c r="R1995" s="5" t="s">
        <v>33</v>
      </c>
      <c r="S1995" s="6" t="s">
        <v>330</v>
      </c>
      <c r="T1995" s="8">
        <v>0</v>
      </c>
      <c r="U1995" s="8">
        <v>35676000</v>
      </c>
      <c r="V1995" s="8">
        <v>0</v>
      </c>
      <c r="W1995" s="8">
        <v>35676000</v>
      </c>
      <c r="X1995" s="8">
        <v>0</v>
      </c>
      <c r="Y1995" s="8">
        <v>0</v>
      </c>
      <c r="Z1995" s="8">
        <v>35676000</v>
      </c>
      <c r="AA1995" s="8">
        <v>0</v>
      </c>
      <c r="AB1995" s="8">
        <v>0</v>
      </c>
      <c r="AC1995" s="8">
        <v>0</v>
      </c>
      <c r="AD1995" s="21">
        <v>0</v>
      </c>
    </row>
    <row r="1996" spans="1:30" ht="33.75" x14ac:dyDescent="0.25">
      <c r="A1996" s="20" t="s">
        <v>459</v>
      </c>
      <c r="B1996" s="6" t="s">
        <v>460</v>
      </c>
      <c r="C1996" s="7" t="s">
        <v>354</v>
      </c>
      <c r="D1996" s="7" t="s">
        <v>37</v>
      </c>
      <c r="E1996" s="3" t="str">
        <f>VLOOKUP(Tabla2[[#This Row],[RUBRO]],Hoja9!$B$4:$M$1963,10,0)</f>
        <v>MODELO INTERVENCION</v>
      </c>
      <c r="F1996" s="7" t="str">
        <f>VLOOKUP(Tabla2[[#This Row],[RUBRO]],Hoja9!$B$4:$M$1963,11,0)</f>
        <v>DIRECCIÓN DE GESTIÓN HUMANA</v>
      </c>
      <c r="G1996" s="7" t="str">
        <f>VLOOKUP(Tabla2[[#This Row],[RUBRO]],Hoja9!$B$4:$M$1963,12,0)</f>
        <v>Gestión Humana- Capacitación</v>
      </c>
      <c r="H1996" s="5" t="s">
        <v>30</v>
      </c>
      <c r="I1996" s="5" t="s">
        <v>301</v>
      </c>
      <c r="J1996" s="5" t="s">
        <v>233</v>
      </c>
      <c r="K1996" s="5" t="s">
        <v>77</v>
      </c>
      <c r="L1996" s="5" t="s">
        <v>42</v>
      </c>
      <c r="M1996" s="5" t="s">
        <v>355</v>
      </c>
      <c r="N1996" s="5"/>
      <c r="O1996" s="5"/>
      <c r="P1996" s="5" t="s">
        <v>31</v>
      </c>
      <c r="Q1996" s="5" t="s">
        <v>32</v>
      </c>
      <c r="R1996" s="5" t="s">
        <v>33</v>
      </c>
      <c r="S1996" s="6" t="s">
        <v>356</v>
      </c>
      <c r="T1996" s="8">
        <v>0</v>
      </c>
      <c r="U1996" s="8">
        <v>2585000</v>
      </c>
      <c r="V1996" s="8">
        <v>0</v>
      </c>
      <c r="W1996" s="8">
        <v>2585000</v>
      </c>
      <c r="X1996" s="8">
        <v>0</v>
      </c>
      <c r="Y1996" s="8">
        <v>0</v>
      </c>
      <c r="Z1996" s="8">
        <v>2585000</v>
      </c>
      <c r="AA1996" s="8">
        <v>0</v>
      </c>
      <c r="AB1996" s="8">
        <v>0</v>
      </c>
      <c r="AC1996" s="8">
        <v>0</v>
      </c>
      <c r="AD1996" s="21">
        <v>0</v>
      </c>
    </row>
    <row r="1997" spans="1:30" ht="33.75" x14ac:dyDescent="0.25">
      <c r="A1997" s="20" t="s">
        <v>459</v>
      </c>
      <c r="B1997" s="6" t="s">
        <v>460</v>
      </c>
      <c r="C1997" s="7" t="s">
        <v>359</v>
      </c>
      <c r="D1997" s="7" t="s">
        <v>37</v>
      </c>
      <c r="E1997" s="3" t="str">
        <f>VLOOKUP(Tabla2[[#This Row],[RUBRO]],Hoja9!$B$4:$M$1963,10,0)</f>
        <v>MODELO INTERVENCION</v>
      </c>
      <c r="F1997" s="7" t="str">
        <f>VLOOKUP(Tabla2[[#This Row],[RUBRO]],Hoja9!$B$4:$M$1963,11,0)</f>
        <v>DIRECCIÓN DE GESTIÓN HUMANA</v>
      </c>
      <c r="G1997" s="7" t="str">
        <f>VLOOKUP(Tabla2[[#This Row],[RUBRO]],Hoja9!$B$4:$M$1963,12,0)</f>
        <v>Gestión Humana- Viáticos</v>
      </c>
      <c r="H1997" s="5" t="s">
        <v>30</v>
      </c>
      <c r="I1997" s="5" t="s">
        <v>301</v>
      </c>
      <c r="J1997" s="5" t="s">
        <v>233</v>
      </c>
      <c r="K1997" s="5" t="s">
        <v>77</v>
      </c>
      <c r="L1997" s="5" t="s">
        <v>42</v>
      </c>
      <c r="M1997" s="5" t="s">
        <v>360</v>
      </c>
      <c r="N1997" s="5"/>
      <c r="O1997" s="5"/>
      <c r="P1997" s="5" t="s">
        <v>31</v>
      </c>
      <c r="Q1997" s="5" t="s">
        <v>32</v>
      </c>
      <c r="R1997" s="5" t="s">
        <v>33</v>
      </c>
      <c r="S1997" s="6" t="s">
        <v>361</v>
      </c>
      <c r="T1997" s="8">
        <v>3400000</v>
      </c>
      <c r="U1997" s="8">
        <v>0</v>
      </c>
      <c r="V1997" s="8">
        <v>0</v>
      </c>
      <c r="W1997" s="8">
        <v>3400000</v>
      </c>
      <c r="X1997" s="8">
        <v>0</v>
      </c>
      <c r="Y1997" s="8">
        <v>3400000</v>
      </c>
      <c r="Z1997" s="8">
        <v>0</v>
      </c>
      <c r="AA1997" s="8">
        <v>485023</v>
      </c>
      <c r="AB1997" s="8">
        <v>315014</v>
      </c>
      <c r="AC1997" s="8">
        <v>315014</v>
      </c>
      <c r="AD1997" s="21">
        <v>315014</v>
      </c>
    </row>
    <row r="1998" spans="1:30" ht="22.5" x14ac:dyDescent="0.25">
      <c r="A1998" s="20" t="s">
        <v>459</v>
      </c>
      <c r="B1998" s="6" t="s">
        <v>460</v>
      </c>
      <c r="C1998" s="7" t="s">
        <v>365</v>
      </c>
      <c r="D1998" s="7" t="s">
        <v>37</v>
      </c>
      <c r="E1998" s="3" t="str">
        <f>VLOOKUP(Tabla2[[#This Row],[RUBRO]],Hoja9!$B$4:$M$1963,10,0)</f>
        <v>MODELO INTERVENCION</v>
      </c>
      <c r="F1998" s="7" t="str">
        <f>VLOOKUP(Tabla2[[#This Row],[RUBRO]],Hoja9!$B$4:$M$1963,11,0)</f>
        <v>SECRETARIA GENERAL</v>
      </c>
      <c r="G1998" s="7" t="str">
        <f>VLOOKUP(Tabla2[[#This Row],[RUBRO]],Hoja9!$B$4:$M$1963,12,0)</f>
        <v>Secretaria General</v>
      </c>
      <c r="H1998" s="5" t="s">
        <v>30</v>
      </c>
      <c r="I1998" s="5" t="s">
        <v>301</v>
      </c>
      <c r="J1998" s="5" t="s">
        <v>233</v>
      </c>
      <c r="K1998" s="5" t="s">
        <v>77</v>
      </c>
      <c r="L1998" s="5" t="s">
        <v>42</v>
      </c>
      <c r="M1998" s="5" t="s">
        <v>266</v>
      </c>
      <c r="N1998" s="5"/>
      <c r="O1998" s="5"/>
      <c r="P1998" s="5" t="s">
        <v>31</v>
      </c>
      <c r="Q1998" s="5" t="s">
        <v>32</v>
      </c>
      <c r="R1998" s="5" t="s">
        <v>33</v>
      </c>
      <c r="S1998" s="6" t="s">
        <v>267</v>
      </c>
      <c r="T1998" s="8">
        <v>293533</v>
      </c>
      <c r="U1998" s="8">
        <v>142704</v>
      </c>
      <c r="V1998" s="8">
        <v>0</v>
      </c>
      <c r="W1998" s="8">
        <v>436237</v>
      </c>
      <c r="X1998" s="8">
        <v>0</v>
      </c>
      <c r="Y1998" s="8">
        <v>436237</v>
      </c>
      <c r="Z1998" s="8">
        <v>0</v>
      </c>
      <c r="AA1998" s="8">
        <v>58386.05</v>
      </c>
      <c r="AB1998" s="8">
        <v>18503.46</v>
      </c>
      <c r="AC1998" s="8">
        <v>18503.46</v>
      </c>
      <c r="AD1998" s="21">
        <v>18503.46</v>
      </c>
    </row>
    <row r="1999" spans="1:30" ht="33.75" x14ac:dyDescent="0.25">
      <c r="A1999" s="20" t="s">
        <v>459</v>
      </c>
      <c r="B1999" s="6" t="s">
        <v>460</v>
      </c>
      <c r="C1999" s="7" t="s">
        <v>372</v>
      </c>
      <c r="D1999" s="7" t="s">
        <v>474</v>
      </c>
      <c r="E1999" s="3" t="str">
        <f>VLOOKUP(Tabla2[[#This Row],[RUBRO]],Hoja9!$B$4:$M$1963,10,0)</f>
        <v xml:space="preserve">CONSTRUCCION </v>
      </c>
      <c r="F1999" s="7" t="str">
        <f>VLOOKUP(Tabla2[[#This Row],[RUBRO]],Hoja9!$B$4:$M$1963,11,0)</f>
        <v>DIRECCION ADMINISTRATIVA</v>
      </c>
      <c r="G1999" s="7" t="str">
        <f>VLOOKUP(Tabla2[[#This Row],[RUBRO]],Hoja9!$B$4:$M$1963,12,0)</f>
        <v>Administrativa CONS</v>
      </c>
      <c r="H1999" s="5" t="s">
        <v>30</v>
      </c>
      <c r="I1999" s="5" t="s">
        <v>301</v>
      </c>
      <c r="J1999" s="5" t="s">
        <v>233</v>
      </c>
      <c r="K1999" s="5" t="s">
        <v>64</v>
      </c>
      <c r="L1999" s="5" t="s">
        <v>42</v>
      </c>
      <c r="M1999" s="5" t="s">
        <v>234</v>
      </c>
      <c r="N1999" s="5"/>
      <c r="O1999" s="5"/>
      <c r="P1999" s="5" t="s">
        <v>31</v>
      </c>
      <c r="Q1999" s="5" t="s">
        <v>32</v>
      </c>
      <c r="R1999" s="5" t="s">
        <v>33</v>
      </c>
      <c r="S1999" s="6" t="s">
        <v>373</v>
      </c>
      <c r="T1999" s="8">
        <v>0</v>
      </c>
      <c r="U1999" s="8">
        <v>50000000</v>
      </c>
      <c r="V1999" s="8">
        <v>0</v>
      </c>
      <c r="W1999" s="8">
        <v>50000000</v>
      </c>
      <c r="X1999" s="8">
        <v>0</v>
      </c>
      <c r="Y1999" s="8">
        <v>0</v>
      </c>
      <c r="Z1999" s="8">
        <v>50000000</v>
      </c>
      <c r="AA1999" s="8">
        <v>0</v>
      </c>
      <c r="AB1999" s="8">
        <v>0</v>
      </c>
      <c r="AC1999" s="8">
        <v>0</v>
      </c>
      <c r="AD1999" s="21">
        <v>0</v>
      </c>
    </row>
    <row r="2000" spans="1:30" ht="33.75" x14ac:dyDescent="0.25">
      <c r="A2000" s="20" t="s">
        <v>459</v>
      </c>
      <c r="B2000" s="6" t="s">
        <v>460</v>
      </c>
      <c r="C2000" s="7" t="s">
        <v>374</v>
      </c>
      <c r="D2000" s="7" t="s">
        <v>474</v>
      </c>
      <c r="E2000" s="3" t="str">
        <f>VLOOKUP(Tabla2[[#This Row],[RUBRO]],Hoja9!$B$4:$M$1963,10,0)</f>
        <v xml:space="preserve">CONSTRUCCION </v>
      </c>
      <c r="F2000" s="7" t="str">
        <f>VLOOKUP(Tabla2[[#This Row],[RUBRO]],Hoja9!$B$4:$M$1963,11,0)</f>
        <v>DIRECCION ADMINISTRATIVA</v>
      </c>
      <c r="G2000" s="7" t="str">
        <f>VLOOKUP(Tabla2[[#This Row],[RUBRO]],Hoja9!$B$4:$M$1963,12,0)</f>
        <v>Administrativa CONS</v>
      </c>
      <c r="H2000" s="5" t="s">
        <v>30</v>
      </c>
      <c r="I2000" s="5" t="s">
        <v>301</v>
      </c>
      <c r="J2000" s="5" t="s">
        <v>233</v>
      </c>
      <c r="K2000" s="5" t="s">
        <v>64</v>
      </c>
      <c r="L2000" s="5" t="s">
        <v>42</v>
      </c>
      <c r="M2000" s="5" t="s">
        <v>281</v>
      </c>
      <c r="N2000" s="5"/>
      <c r="O2000" s="5"/>
      <c r="P2000" s="5" t="s">
        <v>31</v>
      </c>
      <c r="Q2000" s="5" t="s">
        <v>171</v>
      </c>
      <c r="R2000" s="5" t="s">
        <v>33</v>
      </c>
      <c r="S2000" s="6" t="s">
        <v>375</v>
      </c>
      <c r="T2000" s="8">
        <v>52000000</v>
      </c>
      <c r="U2000" s="8">
        <v>0</v>
      </c>
      <c r="V2000" s="8">
        <v>0</v>
      </c>
      <c r="W2000" s="8">
        <v>52000000</v>
      </c>
      <c r="X2000" s="8">
        <v>0</v>
      </c>
      <c r="Y2000" s="8">
        <v>40000000</v>
      </c>
      <c r="Z2000" s="8">
        <v>12000000</v>
      </c>
      <c r="AA2000" s="8">
        <v>0</v>
      </c>
      <c r="AB2000" s="8">
        <v>0</v>
      </c>
      <c r="AC2000" s="8">
        <v>0</v>
      </c>
      <c r="AD2000" s="21">
        <v>0</v>
      </c>
    </row>
    <row r="2001" spans="1:30" ht="33.75" x14ac:dyDescent="0.25">
      <c r="A2001" s="20" t="s">
        <v>459</v>
      </c>
      <c r="B2001" s="6" t="s">
        <v>460</v>
      </c>
      <c r="C2001" s="7" t="s">
        <v>376</v>
      </c>
      <c r="D2001" s="7" t="s">
        <v>474</v>
      </c>
      <c r="E2001" s="3" t="str">
        <f>VLOOKUP(Tabla2[[#This Row],[RUBRO]],Hoja9!$B$4:$M$1963,10,0)</f>
        <v xml:space="preserve">CONSTRUCCION </v>
      </c>
      <c r="F2001" s="7" t="str">
        <f>VLOOKUP(Tabla2[[#This Row],[RUBRO]],Hoja9!$B$4:$M$1963,11,0)</f>
        <v>DIRECCION ADMINISTRATIVA</v>
      </c>
      <c r="G2001" s="7" t="str">
        <f>VLOOKUP(Tabla2[[#This Row],[RUBRO]],Hoja9!$B$4:$M$1963,12,0)</f>
        <v>Administrativa CONS</v>
      </c>
      <c r="H2001" s="5" t="s">
        <v>30</v>
      </c>
      <c r="I2001" s="5" t="s">
        <v>301</v>
      </c>
      <c r="J2001" s="5" t="s">
        <v>233</v>
      </c>
      <c r="K2001" s="5" t="s">
        <v>64</v>
      </c>
      <c r="L2001" s="5" t="s">
        <v>42</v>
      </c>
      <c r="M2001" s="5" t="s">
        <v>237</v>
      </c>
      <c r="N2001" s="5"/>
      <c r="O2001" s="5"/>
      <c r="P2001" s="5" t="s">
        <v>31</v>
      </c>
      <c r="Q2001" s="5" t="s">
        <v>32</v>
      </c>
      <c r="R2001" s="5" t="s">
        <v>33</v>
      </c>
      <c r="S2001" s="6" t="s">
        <v>377</v>
      </c>
      <c r="T2001" s="8">
        <v>0</v>
      </c>
      <c r="U2001" s="8">
        <v>58400000</v>
      </c>
      <c r="V2001" s="8">
        <v>0</v>
      </c>
      <c r="W2001" s="8">
        <v>58400000</v>
      </c>
      <c r="X2001" s="8">
        <v>0</v>
      </c>
      <c r="Y2001" s="8">
        <v>58400000</v>
      </c>
      <c r="Z2001" s="8">
        <v>0</v>
      </c>
      <c r="AA2001" s="8">
        <v>0</v>
      </c>
      <c r="AB2001" s="8">
        <v>0</v>
      </c>
      <c r="AC2001" s="8">
        <v>0</v>
      </c>
      <c r="AD2001" s="21">
        <v>0</v>
      </c>
    </row>
    <row r="2002" spans="1:30" ht="33.75" x14ac:dyDescent="0.25">
      <c r="A2002" s="20" t="s">
        <v>459</v>
      </c>
      <c r="B2002" s="6" t="s">
        <v>460</v>
      </c>
      <c r="C2002" s="7" t="s">
        <v>400</v>
      </c>
      <c r="D2002" s="7" t="s">
        <v>474</v>
      </c>
      <c r="E2002" s="3" t="str">
        <f>VLOOKUP(Tabla2[[#This Row],[RUBRO]],Hoja9!$B$4:$M$1963,10,0)</f>
        <v xml:space="preserve">CONSTRUCCION </v>
      </c>
      <c r="F2002" s="7" t="str">
        <f>VLOOKUP(Tabla2[[#This Row],[RUBRO]],Hoja9!$B$4:$M$1963,11,0)</f>
        <v>DIRECCION ADMINISTRATIVA</v>
      </c>
      <c r="G2002" s="7" t="str">
        <f>VLOOKUP(Tabla2[[#This Row],[RUBRO]],Hoja9!$B$4:$M$1963,12,0)</f>
        <v>Administrativa CONS</v>
      </c>
      <c r="H2002" s="5" t="s">
        <v>30</v>
      </c>
      <c r="I2002" s="5" t="s">
        <v>301</v>
      </c>
      <c r="J2002" s="5" t="s">
        <v>233</v>
      </c>
      <c r="K2002" s="5" t="s">
        <v>64</v>
      </c>
      <c r="L2002" s="5" t="s">
        <v>42</v>
      </c>
      <c r="M2002" s="5" t="s">
        <v>240</v>
      </c>
      <c r="N2002" s="5"/>
      <c r="O2002" s="5"/>
      <c r="P2002" s="5" t="s">
        <v>31</v>
      </c>
      <c r="Q2002" s="5" t="s">
        <v>171</v>
      </c>
      <c r="R2002" s="5" t="s">
        <v>33</v>
      </c>
      <c r="S2002" s="6" t="s">
        <v>401</v>
      </c>
      <c r="T2002" s="8">
        <v>11000000</v>
      </c>
      <c r="U2002" s="8">
        <v>0</v>
      </c>
      <c r="V2002" s="8">
        <v>0</v>
      </c>
      <c r="W2002" s="8">
        <v>11000000</v>
      </c>
      <c r="X2002" s="8">
        <v>0</v>
      </c>
      <c r="Y2002" s="8">
        <v>11000000</v>
      </c>
      <c r="Z2002" s="8">
        <v>0</v>
      </c>
      <c r="AA2002" s="8">
        <v>0</v>
      </c>
      <c r="AB2002" s="8">
        <v>0</v>
      </c>
      <c r="AC2002" s="8">
        <v>0</v>
      </c>
      <c r="AD2002" s="21">
        <v>0</v>
      </c>
    </row>
    <row r="2003" spans="1:30" ht="33.75" x14ac:dyDescent="0.25">
      <c r="A2003" s="20" t="s">
        <v>459</v>
      </c>
      <c r="B2003" s="6" t="s">
        <v>460</v>
      </c>
      <c r="C2003" s="7" t="s">
        <v>378</v>
      </c>
      <c r="D2003" s="7" t="s">
        <v>474</v>
      </c>
      <c r="E2003" s="3" t="str">
        <f>VLOOKUP(Tabla2[[#This Row],[RUBRO]],Hoja9!$B$4:$M$1963,10,0)</f>
        <v xml:space="preserve">CONSTRUCCION </v>
      </c>
      <c r="F2003" s="7" t="str">
        <f>VLOOKUP(Tabla2[[#This Row],[RUBRO]],Hoja9!$B$4:$M$1963,11,0)</f>
        <v>DIRECCIÓN DE GESTIÓN HUMANA</v>
      </c>
      <c r="G2003" s="7" t="str">
        <f>VLOOKUP(Tabla2[[#This Row],[RUBRO]],Hoja9!$B$4:$M$1963,12,0)</f>
        <v>Gestión Humana - Pres. Serv</v>
      </c>
      <c r="H2003" s="5" t="s">
        <v>30</v>
      </c>
      <c r="I2003" s="5" t="s">
        <v>301</v>
      </c>
      <c r="J2003" s="5" t="s">
        <v>233</v>
      </c>
      <c r="K2003" s="5" t="s">
        <v>64</v>
      </c>
      <c r="L2003" s="5" t="s">
        <v>42</v>
      </c>
      <c r="M2003" s="5" t="s">
        <v>243</v>
      </c>
      <c r="N2003" s="5"/>
      <c r="O2003" s="5"/>
      <c r="P2003" s="5" t="s">
        <v>31</v>
      </c>
      <c r="Q2003" s="5" t="s">
        <v>171</v>
      </c>
      <c r="R2003" s="5" t="s">
        <v>33</v>
      </c>
      <c r="S2003" s="6" t="s">
        <v>59</v>
      </c>
      <c r="T2003" s="8">
        <v>56281000</v>
      </c>
      <c r="U2003" s="8">
        <v>21287000</v>
      </c>
      <c r="V2003" s="8">
        <v>453799</v>
      </c>
      <c r="W2003" s="8">
        <v>77114201</v>
      </c>
      <c r="X2003" s="8">
        <v>0</v>
      </c>
      <c r="Y2003" s="8">
        <v>77114201</v>
      </c>
      <c r="Z2003" s="8">
        <v>0</v>
      </c>
      <c r="AA2003" s="8">
        <v>77114201</v>
      </c>
      <c r="AB2003" s="8">
        <v>38657333</v>
      </c>
      <c r="AC2003" s="8">
        <v>38657333</v>
      </c>
      <c r="AD2003" s="21">
        <v>38657333</v>
      </c>
    </row>
    <row r="2004" spans="1:30" ht="33.75" x14ac:dyDescent="0.25">
      <c r="A2004" s="20" t="s">
        <v>459</v>
      </c>
      <c r="B2004" s="6" t="s">
        <v>460</v>
      </c>
      <c r="C2004" s="7" t="s">
        <v>379</v>
      </c>
      <c r="D2004" s="7" t="s">
        <v>474</v>
      </c>
      <c r="E2004" s="3" t="str">
        <f>VLOOKUP(Tabla2[[#This Row],[RUBRO]],Hoja9!$B$4:$M$1963,10,0)</f>
        <v xml:space="preserve">CONSTRUCCION </v>
      </c>
      <c r="F2004" s="7" t="str">
        <f>VLOOKUP(Tabla2[[#This Row],[RUBRO]],Hoja9!$B$4:$M$1963,11,0)</f>
        <v>DIRECCIÓN DE GESTIÓN HUMANA</v>
      </c>
      <c r="G2004" s="7" t="str">
        <f>VLOOKUP(Tabla2[[#This Row],[RUBRO]],Hoja9!$B$4:$M$1963,12,0)</f>
        <v>Gestión Humana- Viáticos</v>
      </c>
      <c r="H2004" s="5" t="s">
        <v>30</v>
      </c>
      <c r="I2004" s="5" t="s">
        <v>301</v>
      </c>
      <c r="J2004" s="5" t="s">
        <v>233</v>
      </c>
      <c r="K2004" s="5" t="s">
        <v>64</v>
      </c>
      <c r="L2004" s="5" t="s">
        <v>42</v>
      </c>
      <c r="M2004" s="5" t="s">
        <v>246</v>
      </c>
      <c r="N2004" s="5"/>
      <c r="O2004" s="5"/>
      <c r="P2004" s="5" t="s">
        <v>31</v>
      </c>
      <c r="Q2004" s="5" t="s">
        <v>171</v>
      </c>
      <c r="R2004" s="5" t="s">
        <v>33</v>
      </c>
      <c r="S2004" s="6" t="s">
        <v>249</v>
      </c>
      <c r="T2004" s="8">
        <v>13229000</v>
      </c>
      <c r="U2004" s="8">
        <v>0</v>
      </c>
      <c r="V2004" s="8">
        <v>0</v>
      </c>
      <c r="W2004" s="8">
        <v>13229000</v>
      </c>
      <c r="X2004" s="8">
        <v>0</v>
      </c>
      <c r="Y2004" s="8">
        <v>13229000</v>
      </c>
      <c r="Z2004" s="8">
        <v>0</v>
      </c>
      <c r="AA2004" s="8">
        <v>840896</v>
      </c>
      <c r="AB2004" s="8">
        <v>840896</v>
      </c>
      <c r="AC2004" s="8">
        <v>840896</v>
      </c>
      <c r="AD2004" s="21">
        <v>840896</v>
      </c>
    </row>
    <row r="2005" spans="1:30" ht="33.75" hidden="1" x14ac:dyDescent="0.25">
      <c r="A2005" s="20" t="s">
        <v>461</v>
      </c>
      <c r="B2005" s="6" t="s">
        <v>462</v>
      </c>
      <c r="C2005" s="7" t="s">
        <v>145</v>
      </c>
      <c r="D2005" s="7" t="s">
        <v>595</v>
      </c>
      <c r="E2005" s="3" t="str">
        <f>VLOOKUP(Tabla2[[#This Row],[RUBRO]],Hoja9!$B$4:$M$1963,10,0)</f>
        <v>FUNCIONAMIENTO</v>
      </c>
      <c r="F2005" s="7" t="str">
        <f>VLOOKUP(Tabla2[[#This Row],[RUBRO]],Hoja9!$B$4:$M$1963,11,0)</f>
        <v>DIRECCION ADMINISTRATIVA</v>
      </c>
      <c r="G2005" s="7" t="str">
        <f>VLOOKUP(Tabla2[[#This Row],[RUBRO]],Hoja9!$B$4:$M$1963,12,0)</f>
        <v>Administrativa</v>
      </c>
      <c r="H2005" s="5" t="s">
        <v>40</v>
      </c>
      <c r="I2005" s="5" t="s">
        <v>77</v>
      </c>
      <c r="J2005" s="5" t="s">
        <v>42</v>
      </c>
      <c r="K2005" s="5" t="s">
        <v>63</v>
      </c>
      <c r="L2005" s="5" t="s">
        <v>143</v>
      </c>
      <c r="M2005" s="5" t="s">
        <v>63</v>
      </c>
      <c r="N2005" s="5"/>
      <c r="O2005" s="5"/>
      <c r="P2005" s="5" t="s">
        <v>31</v>
      </c>
      <c r="Q2005" s="5" t="s">
        <v>32</v>
      </c>
      <c r="R2005" s="5" t="s">
        <v>33</v>
      </c>
      <c r="S2005" s="6" t="s">
        <v>146</v>
      </c>
      <c r="T2005" s="8">
        <v>820000</v>
      </c>
      <c r="U2005" s="8">
        <v>1220000</v>
      </c>
      <c r="V2005" s="8">
        <v>26000</v>
      </c>
      <c r="W2005" s="8">
        <v>2014000</v>
      </c>
      <c r="X2005" s="8">
        <v>0</v>
      </c>
      <c r="Y2005" s="8">
        <v>2014000</v>
      </c>
      <c r="Z2005" s="8">
        <v>0</v>
      </c>
      <c r="AA2005" s="8">
        <v>2014000</v>
      </c>
      <c r="AB2005" s="8">
        <v>2014000</v>
      </c>
      <c r="AC2005" s="8">
        <v>2014000</v>
      </c>
      <c r="AD2005" s="21">
        <v>2014000</v>
      </c>
    </row>
    <row r="2006" spans="1:30" ht="33.75" hidden="1" x14ac:dyDescent="0.25">
      <c r="A2006" s="20" t="s">
        <v>461</v>
      </c>
      <c r="B2006" s="6" t="s">
        <v>462</v>
      </c>
      <c r="C2006" s="7" t="s">
        <v>155</v>
      </c>
      <c r="D2006" s="7" t="s">
        <v>471</v>
      </c>
      <c r="E2006" s="3" t="str">
        <f>VLOOKUP(Tabla2[[#This Row],[RUBRO]],Hoja9!$B$4:$M$1963,10,0)</f>
        <v>FUNCIONAMIENTO</v>
      </c>
      <c r="F2006" s="7" t="str">
        <f>VLOOKUP(Tabla2[[#This Row],[RUBRO]],Hoja9!$B$4:$M$1963,11,0)</f>
        <v>DIRECCION ADMINISTRATIVA</v>
      </c>
      <c r="G2006" s="7" t="str">
        <f>VLOOKUP(Tabla2[[#This Row],[RUBRO]],Hoja9!$B$4:$M$1963,12,0)</f>
        <v>Administrativa</v>
      </c>
      <c r="H2006" s="5" t="s">
        <v>40</v>
      </c>
      <c r="I2006" s="5" t="s">
        <v>77</v>
      </c>
      <c r="J2006" s="5" t="s">
        <v>42</v>
      </c>
      <c r="K2006" s="5" t="s">
        <v>80</v>
      </c>
      <c r="L2006" s="5" t="s">
        <v>80</v>
      </c>
      <c r="M2006" s="5" t="s">
        <v>41</v>
      </c>
      <c r="N2006" s="5"/>
      <c r="O2006" s="5"/>
      <c r="P2006" s="5" t="s">
        <v>31</v>
      </c>
      <c r="Q2006" s="5" t="s">
        <v>32</v>
      </c>
      <c r="R2006" s="5" t="s">
        <v>33</v>
      </c>
      <c r="S2006" s="6" t="s">
        <v>156</v>
      </c>
      <c r="T2006" s="8">
        <v>15000000</v>
      </c>
      <c r="U2006" s="8">
        <v>0</v>
      </c>
      <c r="V2006" s="8">
        <v>0</v>
      </c>
      <c r="W2006" s="8">
        <v>15000000</v>
      </c>
      <c r="X2006" s="8">
        <v>0</v>
      </c>
      <c r="Y2006" s="8">
        <v>15000000</v>
      </c>
      <c r="Z2006" s="8">
        <v>0</v>
      </c>
      <c r="AA2006" s="8">
        <v>15000000</v>
      </c>
      <c r="AB2006" s="8">
        <v>0</v>
      </c>
      <c r="AC2006" s="8">
        <v>0</v>
      </c>
      <c r="AD2006" s="21">
        <v>0</v>
      </c>
    </row>
    <row r="2007" spans="1:30" ht="33.75" hidden="1" x14ac:dyDescent="0.25">
      <c r="A2007" s="20" t="s">
        <v>461</v>
      </c>
      <c r="B2007" s="6" t="s">
        <v>462</v>
      </c>
      <c r="C2007" s="7" t="s">
        <v>157</v>
      </c>
      <c r="D2007" s="7" t="s">
        <v>471</v>
      </c>
      <c r="E2007" s="3" t="str">
        <f>VLOOKUP(Tabla2[[#This Row],[RUBRO]],Hoja9!$B$4:$M$1963,10,0)</f>
        <v>FUNCIONAMIENTO</v>
      </c>
      <c r="F2007" s="7" t="str">
        <f>VLOOKUP(Tabla2[[#This Row],[RUBRO]],Hoja9!$B$4:$M$1963,11,0)</f>
        <v>DIRECCION ADMINISTRATIVA</v>
      </c>
      <c r="G2007" s="7" t="str">
        <f>VLOOKUP(Tabla2[[#This Row],[RUBRO]],Hoja9!$B$4:$M$1963,12,0)</f>
        <v>Administrativa</v>
      </c>
      <c r="H2007" s="5" t="s">
        <v>40</v>
      </c>
      <c r="I2007" s="5" t="s">
        <v>77</v>
      </c>
      <c r="J2007" s="5" t="s">
        <v>42</v>
      </c>
      <c r="K2007" s="5" t="s">
        <v>80</v>
      </c>
      <c r="L2007" s="5" t="s">
        <v>80</v>
      </c>
      <c r="M2007" s="5" t="s">
        <v>77</v>
      </c>
      <c r="N2007" s="5"/>
      <c r="O2007" s="5"/>
      <c r="P2007" s="5" t="s">
        <v>31</v>
      </c>
      <c r="Q2007" s="5" t="s">
        <v>32</v>
      </c>
      <c r="R2007" s="5" t="s">
        <v>33</v>
      </c>
      <c r="S2007" s="6" t="s">
        <v>158</v>
      </c>
      <c r="T2007" s="8">
        <v>2500000</v>
      </c>
      <c r="U2007" s="8">
        <v>0</v>
      </c>
      <c r="V2007" s="8">
        <v>0</v>
      </c>
      <c r="W2007" s="8">
        <v>2500000</v>
      </c>
      <c r="X2007" s="8">
        <v>0</v>
      </c>
      <c r="Y2007" s="8">
        <v>2500000</v>
      </c>
      <c r="Z2007" s="8">
        <v>0</v>
      </c>
      <c r="AA2007" s="8">
        <v>544712.27</v>
      </c>
      <c r="AB2007" s="8">
        <v>199775.3</v>
      </c>
      <c r="AC2007" s="8">
        <v>199775.3</v>
      </c>
      <c r="AD2007" s="21">
        <v>199775.3</v>
      </c>
    </row>
    <row r="2008" spans="1:30" ht="33.75" hidden="1" x14ac:dyDescent="0.25">
      <c r="A2008" s="20" t="s">
        <v>461</v>
      </c>
      <c r="B2008" s="6" t="s">
        <v>462</v>
      </c>
      <c r="C2008" s="7" t="s">
        <v>180</v>
      </c>
      <c r="D2008" s="7" t="s">
        <v>471</v>
      </c>
      <c r="E2008" s="3" t="str">
        <f>VLOOKUP(Tabla2[[#This Row],[RUBRO]],Hoja9!$B$4:$M$1963,10,0)</f>
        <v>FUNCIONAMIENTO</v>
      </c>
      <c r="F2008" s="7" t="str">
        <f>VLOOKUP(Tabla2[[#This Row],[RUBRO]],Hoja9!$B$4:$M$1963,11,0)</f>
        <v>DIRECCION ADMINISTRATIVA</v>
      </c>
      <c r="G2008" s="7" t="str">
        <f>VLOOKUP(Tabla2[[#This Row],[RUBRO]],Hoja9!$B$4:$M$1963,12,0)</f>
        <v>Administrativa</v>
      </c>
      <c r="H2008" s="5" t="s">
        <v>40</v>
      </c>
      <c r="I2008" s="5" t="s">
        <v>77</v>
      </c>
      <c r="J2008" s="5" t="s">
        <v>42</v>
      </c>
      <c r="K2008" s="5" t="s">
        <v>80</v>
      </c>
      <c r="L2008" s="5" t="s">
        <v>64</v>
      </c>
      <c r="M2008" s="5" t="s">
        <v>116</v>
      </c>
      <c r="N2008" s="5"/>
      <c r="O2008" s="5"/>
      <c r="P2008" s="5" t="s">
        <v>31</v>
      </c>
      <c r="Q2008" s="5" t="s">
        <v>32</v>
      </c>
      <c r="R2008" s="5" t="s">
        <v>33</v>
      </c>
      <c r="S2008" s="6" t="s">
        <v>181</v>
      </c>
      <c r="T2008" s="8">
        <v>17000000</v>
      </c>
      <c r="U2008" s="8">
        <v>0</v>
      </c>
      <c r="V2008" s="8">
        <v>0</v>
      </c>
      <c r="W2008" s="8">
        <v>17000000</v>
      </c>
      <c r="X2008" s="8">
        <v>0</v>
      </c>
      <c r="Y2008" s="8">
        <v>17000000</v>
      </c>
      <c r="Z2008" s="8">
        <v>0</v>
      </c>
      <c r="AA2008" s="8">
        <v>17000000</v>
      </c>
      <c r="AB2008" s="8">
        <v>2635481</v>
      </c>
      <c r="AC2008" s="8">
        <v>2635481</v>
      </c>
      <c r="AD2008" s="21">
        <v>2635481</v>
      </c>
    </row>
    <row r="2009" spans="1:30" ht="33.75" hidden="1" x14ac:dyDescent="0.25">
      <c r="A2009" s="20" t="s">
        <v>461</v>
      </c>
      <c r="B2009" s="6" t="s">
        <v>462</v>
      </c>
      <c r="C2009" s="7" t="s">
        <v>184</v>
      </c>
      <c r="D2009" s="7" t="s">
        <v>471</v>
      </c>
      <c r="E2009" s="3" t="str">
        <f>VLOOKUP(Tabla2[[#This Row],[RUBRO]],Hoja9!$B$4:$M$1963,10,0)</f>
        <v>FUNCIONAMIENTO</v>
      </c>
      <c r="F2009" s="7" t="str">
        <f>VLOOKUP(Tabla2[[#This Row],[RUBRO]],Hoja9!$B$4:$M$1963,11,0)</f>
        <v>DIRECCION ADMINISTRATIVA</v>
      </c>
      <c r="G2009" s="7" t="str">
        <f>VLOOKUP(Tabla2[[#This Row],[RUBRO]],Hoja9!$B$4:$M$1963,12,0)</f>
        <v>Administrativa</v>
      </c>
      <c r="H2009" s="5" t="s">
        <v>40</v>
      </c>
      <c r="I2009" s="5" t="s">
        <v>77</v>
      </c>
      <c r="J2009" s="5" t="s">
        <v>42</v>
      </c>
      <c r="K2009" s="5" t="s">
        <v>80</v>
      </c>
      <c r="L2009" s="5" t="s">
        <v>64</v>
      </c>
      <c r="M2009" s="5" t="s">
        <v>98</v>
      </c>
      <c r="N2009" s="5"/>
      <c r="O2009" s="5"/>
      <c r="P2009" s="5" t="s">
        <v>31</v>
      </c>
      <c r="Q2009" s="5" t="s">
        <v>32</v>
      </c>
      <c r="R2009" s="5" t="s">
        <v>33</v>
      </c>
      <c r="S2009" s="6" t="s">
        <v>185</v>
      </c>
      <c r="T2009" s="8">
        <v>2000000</v>
      </c>
      <c r="U2009" s="8">
        <v>0</v>
      </c>
      <c r="V2009" s="8">
        <v>0</v>
      </c>
      <c r="W2009" s="8">
        <v>2000000</v>
      </c>
      <c r="X2009" s="8">
        <v>0</v>
      </c>
      <c r="Y2009" s="8">
        <v>2000000</v>
      </c>
      <c r="Z2009" s="8">
        <v>0</v>
      </c>
      <c r="AA2009" s="8">
        <v>0</v>
      </c>
      <c r="AB2009" s="8">
        <v>0</v>
      </c>
      <c r="AC2009" s="8">
        <v>0</v>
      </c>
      <c r="AD2009" s="21">
        <v>0</v>
      </c>
    </row>
    <row r="2010" spans="1:30" ht="33.75" hidden="1" x14ac:dyDescent="0.25">
      <c r="A2010" s="20" t="s">
        <v>461</v>
      </c>
      <c r="B2010" s="6" t="s">
        <v>462</v>
      </c>
      <c r="C2010" s="7" t="s">
        <v>200</v>
      </c>
      <c r="D2010" s="7" t="s">
        <v>471</v>
      </c>
      <c r="E2010" s="3" t="str">
        <f>VLOOKUP(Tabla2[[#This Row],[RUBRO]],Hoja9!$B$4:$M$1963,10,0)</f>
        <v>FUNCIONAMIENTO</v>
      </c>
      <c r="F2010" s="7" t="str">
        <f>VLOOKUP(Tabla2[[#This Row],[RUBRO]],Hoja9!$B$4:$M$1963,11,0)</f>
        <v>DIRECCION ADMINISTRATIVA</v>
      </c>
      <c r="G2010" s="7" t="str">
        <f>VLOOKUP(Tabla2[[#This Row],[RUBRO]],Hoja9!$B$4:$M$1963,12,0)</f>
        <v>Administrativa</v>
      </c>
      <c r="H2010" s="5" t="s">
        <v>40</v>
      </c>
      <c r="I2010" s="5" t="s">
        <v>77</v>
      </c>
      <c r="J2010" s="5" t="s">
        <v>42</v>
      </c>
      <c r="K2010" s="5" t="s">
        <v>80</v>
      </c>
      <c r="L2010" s="5" t="s">
        <v>81</v>
      </c>
      <c r="M2010" s="5" t="s">
        <v>41</v>
      </c>
      <c r="N2010" s="5"/>
      <c r="O2010" s="5"/>
      <c r="P2010" s="5" t="s">
        <v>31</v>
      </c>
      <c r="Q2010" s="5" t="s">
        <v>32</v>
      </c>
      <c r="R2010" s="5" t="s">
        <v>33</v>
      </c>
      <c r="S2010" s="6" t="s">
        <v>201</v>
      </c>
      <c r="T2010" s="8">
        <v>1500000</v>
      </c>
      <c r="U2010" s="8">
        <v>0</v>
      </c>
      <c r="V2010" s="8">
        <v>0</v>
      </c>
      <c r="W2010" s="8">
        <v>1500000</v>
      </c>
      <c r="X2010" s="8">
        <v>0</v>
      </c>
      <c r="Y2010" s="8">
        <v>729502</v>
      </c>
      <c r="Z2010" s="8">
        <v>770498</v>
      </c>
      <c r="AA2010" s="8">
        <v>729502</v>
      </c>
      <c r="AB2010" s="8">
        <v>729502</v>
      </c>
      <c r="AC2010" s="8">
        <v>729502</v>
      </c>
      <c r="AD2010" s="21">
        <v>729502</v>
      </c>
    </row>
    <row r="2011" spans="1:30" ht="33.75" hidden="1" x14ac:dyDescent="0.25">
      <c r="A2011" s="20" t="s">
        <v>461</v>
      </c>
      <c r="B2011" s="6" t="s">
        <v>462</v>
      </c>
      <c r="C2011" s="7" t="s">
        <v>202</v>
      </c>
      <c r="D2011" s="7" t="s">
        <v>471</v>
      </c>
      <c r="E2011" s="3" t="str">
        <f>VLOOKUP(Tabla2[[#This Row],[RUBRO]],Hoja9!$B$4:$M$1963,10,0)</f>
        <v>FUNCIONAMIENTO</v>
      </c>
      <c r="F2011" s="7" t="str">
        <f>VLOOKUP(Tabla2[[#This Row],[RUBRO]],Hoja9!$B$4:$M$1963,11,0)</f>
        <v>DIRECCION ADMINISTRATIVA</v>
      </c>
      <c r="G2011" s="7" t="str">
        <f>VLOOKUP(Tabla2[[#This Row],[RUBRO]],Hoja9!$B$4:$M$1963,12,0)</f>
        <v>Administrativa</v>
      </c>
      <c r="H2011" s="5" t="s">
        <v>40</v>
      </c>
      <c r="I2011" s="5" t="s">
        <v>77</v>
      </c>
      <c r="J2011" s="5" t="s">
        <v>42</v>
      </c>
      <c r="K2011" s="5" t="s">
        <v>80</v>
      </c>
      <c r="L2011" s="5" t="s">
        <v>81</v>
      </c>
      <c r="M2011" s="5" t="s">
        <v>77</v>
      </c>
      <c r="N2011" s="5"/>
      <c r="O2011" s="5"/>
      <c r="P2011" s="5" t="s">
        <v>31</v>
      </c>
      <c r="Q2011" s="5" t="s">
        <v>32</v>
      </c>
      <c r="R2011" s="5" t="s">
        <v>33</v>
      </c>
      <c r="S2011" s="6" t="s">
        <v>203</v>
      </c>
      <c r="T2011" s="8">
        <v>22500000</v>
      </c>
      <c r="U2011" s="8">
        <v>0</v>
      </c>
      <c r="V2011" s="8">
        <v>0</v>
      </c>
      <c r="W2011" s="8">
        <v>22500000</v>
      </c>
      <c r="X2011" s="8">
        <v>0</v>
      </c>
      <c r="Y2011" s="8">
        <v>21825174</v>
      </c>
      <c r="Z2011" s="8">
        <v>674826</v>
      </c>
      <c r="AA2011" s="8">
        <v>21825174</v>
      </c>
      <c r="AB2011" s="8">
        <v>21825174</v>
      </c>
      <c r="AC2011" s="8">
        <v>21825174</v>
      </c>
      <c r="AD2011" s="21">
        <v>21825174</v>
      </c>
    </row>
    <row r="2012" spans="1:30" ht="33.75" hidden="1" x14ac:dyDescent="0.25">
      <c r="A2012" s="20" t="s">
        <v>461</v>
      </c>
      <c r="B2012" s="6" t="s">
        <v>462</v>
      </c>
      <c r="C2012" s="7" t="s">
        <v>206</v>
      </c>
      <c r="D2012" s="7" t="s">
        <v>471</v>
      </c>
      <c r="E2012" s="3" t="str">
        <f>VLOOKUP(Tabla2[[#This Row],[RUBRO]],Hoja9!$B$4:$M$1963,10,0)</f>
        <v>FUNCIONAMIENTO</v>
      </c>
      <c r="F2012" s="7" t="str">
        <f>VLOOKUP(Tabla2[[#This Row],[RUBRO]],Hoja9!$B$4:$M$1963,11,0)</f>
        <v>DIRECCION ADMINISTRATIVA</v>
      </c>
      <c r="G2012" s="7" t="str">
        <f>VLOOKUP(Tabla2[[#This Row],[RUBRO]],Hoja9!$B$4:$M$1963,12,0)</f>
        <v>Administrativa</v>
      </c>
      <c r="H2012" s="5" t="s">
        <v>40</v>
      </c>
      <c r="I2012" s="5" t="s">
        <v>77</v>
      </c>
      <c r="J2012" s="5" t="s">
        <v>42</v>
      </c>
      <c r="K2012" s="5" t="s">
        <v>80</v>
      </c>
      <c r="L2012" s="5" t="s">
        <v>81</v>
      </c>
      <c r="M2012" s="5" t="s">
        <v>138</v>
      </c>
      <c r="N2012" s="5"/>
      <c r="O2012" s="5"/>
      <c r="P2012" s="5" t="s">
        <v>31</v>
      </c>
      <c r="Q2012" s="5" t="s">
        <v>32</v>
      </c>
      <c r="R2012" s="5" t="s">
        <v>33</v>
      </c>
      <c r="S2012" s="6" t="s">
        <v>207</v>
      </c>
      <c r="T2012" s="8">
        <v>600000</v>
      </c>
      <c r="U2012" s="8">
        <v>0</v>
      </c>
      <c r="V2012" s="8">
        <v>0</v>
      </c>
      <c r="W2012" s="8">
        <v>600000</v>
      </c>
      <c r="X2012" s="8">
        <v>0</v>
      </c>
      <c r="Y2012" s="8">
        <v>506435</v>
      </c>
      <c r="Z2012" s="8">
        <v>93565</v>
      </c>
      <c r="AA2012" s="8">
        <v>506435</v>
      </c>
      <c r="AB2012" s="8">
        <v>506435</v>
      </c>
      <c r="AC2012" s="8">
        <v>506435</v>
      </c>
      <c r="AD2012" s="21">
        <v>506435</v>
      </c>
    </row>
    <row r="2013" spans="1:30" ht="33.75" hidden="1" x14ac:dyDescent="0.25">
      <c r="A2013" s="20" t="s">
        <v>461</v>
      </c>
      <c r="B2013" s="6" t="s">
        <v>462</v>
      </c>
      <c r="C2013" s="7" t="s">
        <v>212</v>
      </c>
      <c r="D2013" s="7" t="s">
        <v>471</v>
      </c>
      <c r="E2013" s="3" t="str">
        <f>VLOOKUP(Tabla2[[#This Row],[RUBRO]],Hoja9!$B$4:$M$1963,10,0)</f>
        <v>FUNCIONAMIENTO</v>
      </c>
      <c r="F2013" s="7" t="str">
        <f>VLOOKUP(Tabla2[[#This Row],[RUBRO]],Hoja9!$B$4:$M$1963,11,0)</f>
        <v>DIRECCIÓN DE GESTIÓN HUMANA</v>
      </c>
      <c r="G2013" s="7" t="str">
        <f>VLOOKUP(Tabla2[[#This Row],[RUBRO]],Hoja9!$B$4:$M$1963,12,0)</f>
        <v>Gestión Humana</v>
      </c>
      <c r="H2013" s="5" t="s">
        <v>40</v>
      </c>
      <c r="I2013" s="5" t="s">
        <v>77</v>
      </c>
      <c r="J2013" s="5" t="s">
        <v>42</v>
      </c>
      <c r="K2013" s="5" t="s">
        <v>80</v>
      </c>
      <c r="L2013" s="5" t="s">
        <v>65</v>
      </c>
      <c r="M2013" s="5" t="s">
        <v>77</v>
      </c>
      <c r="N2013" s="5"/>
      <c r="O2013" s="5"/>
      <c r="P2013" s="5" t="s">
        <v>31</v>
      </c>
      <c r="Q2013" s="5" t="s">
        <v>32</v>
      </c>
      <c r="R2013" s="5" t="s">
        <v>33</v>
      </c>
      <c r="S2013" s="6" t="s">
        <v>213</v>
      </c>
      <c r="T2013" s="8">
        <v>5000000</v>
      </c>
      <c r="U2013" s="8">
        <v>0</v>
      </c>
      <c r="V2013" s="8">
        <v>0</v>
      </c>
      <c r="W2013" s="8">
        <v>5000000</v>
      </c>
      <c r="X2013" s="8">
        <v>0</v>
      </c>
      <c r="Y2013" s="8">
        <v>4880000</v>
      </c>
      <c r="Z2013" s="8">
        <v>120000</v>
      </c>
      <c r="AA2013" s="8">
        <v>4880000</v>
      </c>
      <c r="AB2013" s="8">
        <v>4880000</v>
      </c>
      <c r="AC2013" s="8">
        <v>4880000</v>
      </c>
      <c r="AD2013" s="21">
        <v>4880000</v>
      </c>
    </row>
    <row r="2014" spans="1:30" ht="33.75" hidden="1" x14ac:dyDescent="0.25">
      <c r="A2014" s="20" t="s">
        <v>461</v>
      </c>
      <c r="B2014" s="6" t="s">
        <v>462</v>
      </c>
      <c r="C2014" s="7" t="s">
        <v>216</v>
      </c>
      <c r="D2014" s="7" t="s">
        <v>471</v>
      </c>
      <c r="E2014" s="3" t="str">
        <f>VLOOKUP(Tabla2[[#This Row],[RUBRO]],Hoja9!$B$4:$M$1963,10,0)</f>
        <v>FUNCIONAMIENTO</v>
      </c>
      <c r="F2014" s="7" t="str">
        <f>VLOOKUP(Tabla2[[#This Row],[RUBRO]],Hoja9!$B$4:$M$1963,11,0)</f>
        <v>DIRECCIÓN DE GESTIÓN HUMANA</v>
      </c>
      <c r="G2014" s="7" t="str">
        <f>VLOOKUP(Tabla2[[#This Row],[RUBRO]],Hoja9!$B$4:$M$1963,12,0)</f>
        <v>Gestión Humana</v>
      </c>
      <c r="H2014" s="5" t="s">
        <v>40</v>
      </c>
      <c r="I2014" s="5" t="s">
        <v>77</v>
      </c>
      <c r="J2014" s="5" t="s">
        <v>42</v>
      </c>
      <c r="K2014" s="5" t="s">
        <v>80</v>
      </c>
      <c r="L2014" s="5" t="s">
        <v>171</v>
      </c>
      <c r="M2014" s="5" t="s">
        <v>80</v>
      </c>
      <c r="N2014" s="5"/>
      <c r="O2014" s="5"/>
      <c r="P2014" s="5" t="s">
        <v>31</v>
      </c>
      <c r="Q2014" s="5" t="s">
        <v>32</v>
      </c>
      <c r="R2014" s="5" t="s">
        <v>33</v>
      </c>
      <c r="S2014" s="6" t="s">
        <v>217</v>
      </c>
      <c r="T2014" s="8">
        <v>7808365</v>
      </c>
      <c r="U2014" s="8">
        <v>3000000</v>
      </c>
      <c r="V2014" s="8">
        <v>0</v>
      </c>
      <c r="W2014" s="8">
        <v>10808365</v>
      </c>
      <c r="X2014" s="8">
        <v>0</v>
      </c>
      <c r="Y2014" s="8">
        <v>10740414</v>
      </c>
      <c r="Z2014" s="8">
        <v>67951</v>
      </c>
      <c r="AA2014" s="8">
        <v>7740414</v>
      </c>
      <c r="AB2014" s="8">
        <v>0</v>
      </c>
      <c r="AC2014" s="8">
        <v>0</v>
      </c>
      <c r="AD2014" s="21">
        <v>0</v>
      </c>
    </row>
    <row r="2015" spans="1:30" ht="33.75" x14ac:dyDescent="0.25">
      <c r="A2015" s="20" t="s">
        <v>461</v>
      </c>
      <c r="B2015" s="6" t="s">
        <v>462</v>
      </c>
      <c r="C2015" s="7" t="s">
        <v>231</v>
      </c>
      <c r="D2015" s="7" t="s">
        <v>472</v>
      </c>
      <c r="E2015" s="3" t="str">
        <f>VLOOKUP(Tabla2[[#This Row],[RUBRO]],Hoja9!$B$4:$M$1963,10,0)</f>
        <v>NUTRICION</v>
      </c>
      <c r="F2015" s="7" t="str">
        <f>VLOOKUP(Tabla2[[#This Row],[RUBRO]],Hoja9!$B$4:$M$1963,11,0)</f>
        <v xml:space="preserve">DIRECCIÓN DE NUTRICIÓN </v>
      </c>
      <c r="G2015" s="7" t="str">
        <f>VLOOKUP(Tabla2[[#This Row],[RUBRO]],Hoja9!$B$4:$M$1963,12,0)</f>
        <v>Nutrición</v>
      </c>
      <c r="H2015" s="5" t="s">
        <v>30</v>
      </c>
      <c r="I2015" s="5" t="s">
        <v>232</v>
      </c>
      <c r="J2015" s="5" t="s">
        <v>233</v>
      </c>
      <c r="K2015" s="5" t="s">
        <v>41</v>
      </c>
      <c r="L2015" s="5" t="s">
        <v>42</v>
      </c>
      <c r="M2015" s="5" t="s">
        <v>234</v>
      </c>
      <c r="N2015" s="5"/>
      <c r="O2015" s="5"/>
      <c r="P2015" s="5" t="s">
        <v>31</v>
      </c>
      <c r="Q2015" s="5" t="s">
        <v>32</v>
      </c>
      <c r="R2015" s="5" t="s">
        <v>33</v>
      </c>
      <c r="S2015" s="6" t="s">
        <v>235</v>
      </c>
      <c r="T2015" s="8">
        <v>909190080</v>
      </c>
      <c r="U2015" s="8">
        <v>65317778</v>
      </c>
      <c r="V2015" s="8">
        <v>0</v>
      </c>
      <c r="W2015" s="8">
        <v>974507858</v>
      </c>
      <c r="X2015" s="8">
        <v>0</v>
      </c>
      <c r="Y2015" s="8">
        <v>0</v>
      </c>
      <c r="Z2015" s="8">
        <v>974507858</v>
      </c>
      <c r="AA2015" s="8">
        <v>0</v>
      </c>
      <c r="AB2015" s="8">
        <v>0</v>
      </c>
      <c r="AC2015" s="8">
        <v>0</v>
      </c>
      <c r="AD2015" s="21">
        <v>0</v>
      </c>
    </row>
    <row r="2016" spans="1:30" ht="33.75" x14ac:dyDescent="0.25">
      <c r="A2016" s="20" t="s">
        <v>461</v>
      </c>
      <c r="B2016" s="6" t="s">
        <v>462</v>
      </c>
      <c r="C2016" s="7" t="s">
        <v>245</v>
      </c>
      <c r="D2016" s="7" t="s">
        <v>472</v>
      </c>
      <c r="E2016" s="3" t="str">
        <f>VLOOKUP(Tabla2[[#This Row],[RUBRO]],Hoja9!$B$4:$M$1963,10,0)</f>
        <v>NUTRICION</v>
      </c>
      <c r="F2016" s="7" t="str">
        <f>VLOOKUP(Tabla2[[#This Row],[RUBRO]],Hoja9!$B$4:$M$1963,11,0)</f>
        <v>DIRECCIÓN DE GESTIÓN HUMANA</v>
      </c>
      <c r="G2016" s="7" t="str">
        <f>VLOOKUP(Tabla2[[#This Row],[RUBRO]],Hoja9!$B$4:$M$1963,12,0)</f>
        <v>Gestión Humana - Pres. Serv</v>
      </c>
      <c r="H2016" s="5" t="s">
        <v>30</v>
      </c>
      <c r="I2016" s="5" t="s">
        <v>232</v>
      </c>
      <c r="J2016" s="5" t="s">
        <v>233</v>
      </c>
      <c r="K2016" s="5" t="s">
        <v>41</v>
      </c>
      <c r="L2016" s="5" t="s">
        <v>42</v>
      </c>
      <c r="M2016" s="5" t="s">
        <v>246</v>
      </c>
      <c r="N2016" s="5"/>
      <c r="O2016" s="5"/>
      <c r="P2016" s="5" t="s">
        <v>31</v>
      </c>
      <c r="Q2016" s="5" t="s">
        <v>32</v>
      </c>
      <c r="R2016" s="5" t="s">
        <v>33</v>
      </c>
      <c r="S2016" s="6" t="s">
        <v>59</v>
      </c>
      <c r="T2016" s="8">
        <v>28669638</v>
      </c>
      <c r="U2016" s="8">
        <v>0</v>
      </c>
      <c r="V2016" s="8">
        <v>28669638</v>
      </c>
      <c r="W2016" s="8">
        <v>0</v>
      </c>
      <c r="X2016" s="8">
        <v>0</v>
      </c>
      <c r="Y2016" s="8">
        <v>0</v>
      </c>
      <c r="Z2016" s="8">
        <v>0</v>
      </c>
      <c r="AA2016" s="8">
        <v>0</v>
      </c>
      <c r="AB2016" s="8">
        <v>0</v>
      </c>
      <c r="AC2016" s="8">
        <v>0</v>
      </c>
      <c r="AD2016" s="21">
        <v>0</v>
      </c>
    </row>
    <row r="2017" spans="1:30" ht="33.75" x14ac:dyDescent="0.25">
      <c r="A2017" s="20" t="s">
        <v>461</v>
      </c>
      <c r="B2017" s="6" t="s">
        <v>462</v>
      </c>
      <c r="C2017" s="7" t="s">
        <v>247</v>
      </c>
      <c r="D2017" s="7" t="s">
        <v>472</v>
      </c>
      <c r="E2017" s="3" t="str">
        <f>VLOOKUP(Tabla2[[#This Row],[RUBRO]],Hoja9!$B$4:$M$1963,10,0)</f>
        <v>NUTRICION</v>
      </c>
      <c r="F2017" s="7" t="str">
        <f>VLOOKUP(Tabla2[[#This Row],[RUBRO]],Hoja9!$B$4:$M$1963,11,0)</f>
        <v>DIRECCIÓN DE GESTIÓN HUMANA</v>
      </c>
      <c r="G2017" s="7" t="str">
        <f>VLOOKUP(Tabla2[[#This Row],[RUBRO]],Hoja9!$B$4:$M$1963,12,0)</f>
        <v>Gestión Humana- Viáticos</v>
      </c>
      <c r="H2017" s="5" t="s">
        <v>30</v>
      </c>
      <c r="I2017" s="5" t="s">
        <v>232</v>
      </c>
      <c r="J2017" s="5" t="s">
        <v>233</v>
      </c>
      <c r="K2017" s="5" t="s">
        <v>41</v>
      </c>
      <c r="L2017" s="5" t="s">
        <v>42</v>
      </c>
      <c r="M2017" s="5" t="s">
        <v>248</v>
      </c>
      <c r="N2017" s="5"/>
      <c r="O2017" s="5"/>
      <c r="P2017" s="5" t="s">
        <v>31</v>
      </c>
      <c r="Q2017" s="5" t="s">
        <v>32</v>
      </c>
      <c r="R2017" s="5" t="s">
        <v>33</v>
      </c>
      <c r="S2017" s="6" t="s">
        <v>249</v>
      </c>
      <c r="T2017" s="8">
        <v>1370820</v>
      </c>
      <c r="U2017" s="8">
        <v>0</v>
      </c>
      <c r="V2017" s="8">
        <v>0</v>
      </c>
      <c r="W2017" s="8">
        <v>1370820</v>
      </c>
      <c r="X2017" s="8">
        <v>0</v>
      </c>
      <c r="Y2017" s="8">
        <v>1306496</v>
      </c>
      <c r="Z2017" s="8">
        <v>64324</v>
      </c>
      <c r="AA2017" s="8">
        <v>0</v>
      </c>
      <c r="AB2017" s="8">
        <v>0</v>
      </c>
      <c r="AC2017" s="8">
        <v>0</v>
      </c>
      <c r="AD2017" s="21">
        <v>0</v>
      </c>
    </row>
    <row r="2018" spans="1:30" ht="33.75" x14ac:dyDescent="0.25">
      <c r="A2018" s="20" t="s">
        <v>461</v>
      </c>
      <c r="B2018" s="6" t="s">
        <v>462</v>
      </c>
      <c r="C2018" s="7" t="s">
        <v>383</v>
      </c>
      <c r="D2018" s="7" t="s">
        <v>29</v>
      </c>
      <c r="E2018" s="3" t="str">
        <f>VLOOKUP(Tabla2[[#This Row],[RUBRO]],Hoja9!$B$4:$M$1963,10,0)</f>
        <v>PROTECCION</v>
      </c>
      <c r="F2018" s="7" t="str">
        <f>VLOOKUP(Tabla2[[#This Row],[RUBRO]],Hoja9!$B$4:$M$1963,11,0)</f>
        <v xml:space="preserve">DIRECCIÓN DE PROTECCIÓN </v>
      </c>
      <c r="G2018" s="7" t="str">
        <f>VLOOKUP(Tabla2[[#This Row],[RUBRO]],Hoja9!$B$4:$M$1963,12,0)</f>
        <v>Dirección de Protección</v>
      </c>
      <c r="H2018" s="5" t="s">
        <v>30</v>
      </c>
      <c r="I2018" s="5" t="s">
        <v>232</v>
      </c>
      <c r="J2018" s="5" t="s">
        <v>233</v>
      </c>
      <c r="K2018" s="5" t="s">
        <v>63</v>
      </c>
      <c r="L2018" s="5" t="s">
        <v>42</v>
      </c>
      <c r="M2018" s="5" t="s">
        <v>281</v>
      </c>
      <c r="N2018" s="5"/>
      <c r="O2018" s="5"/>
      <c r="P2018" s="5" t="s">
        <v>31</v>
      </c>
      <c r="Q2018" s="5" t="s">
        <v>32</v>
      </c>
      <c r="R2018" s="5" t="s">
        <v>33</v>
      </c>
      <c r="S2018" s="6" t="s">
        <v>384</v>
      </c>
      <c r="T2018" s="8">
        <v>331952500</v>
      </c>
      <c r="U2018" s="8">
        <v>0</v>
      </c>
      <c r="V2018" s="8">
        <v>0</v>
      </c>
      <c r="W2018" s="8">
        <v>331952500</v>
      </c>
      <c r="X2018" s="8">
        <v>0</v>
      </c>
      <c r="Y2018" s="8">
        <v>331952500</v>
      </c>
      <c r="Z2018" s="8">
        <v>0</v>
      </c>
      <c r="AA2018" s="8">
        <v>331952500</v>
      </c>
      <c r="AB2018" s="8">
        <v>30177500</v>
      </c>
      <c r="AC2018" s="8">
        <v>30177500</v>
      </c>
      <c r="AD2018" s="21">
        <v>30177500</v>
      </c>
    </row>
    <row r="2019" spans="1:30" ht="33.75" x14ac:dyDescent="0.25">
      <c r="A2019" s="20" t="s">
        <v>461</v>
      </c>
      <c r="B2019" s="6" t="s">
        <v>462</v>
      </c>
      <c r="C2019" s="7" t="s">
        <v>45</v>
      </c>
      <c r="D2019" s="7" t="s">
        <v>29</v>
      </c>
      <c r="E2019" s="3" t="str">
        <f>VLOOKUP(Tabla2[[#This Row],[RUBRO]],Hoja9!$B$4:$M$1963,10,0)</f>
        <v>PROTECCION</v>
      </c>
      <c r="F2019" s="7" t="str">
        <f>VLOOKUP(Tabla2[[#This Row],[RUBRO]],Hoja9!$B$4:$M$1963,11,0)</f>
        <v xml:space="preserve">DIRECCIÓN DE PROTECCIÓN </v>
      </c>
      <c r="G2019" s="7" t="str">
        <f>VLOOKUP(Tabla2[[#This Row],[RUBRO]],Hoja9!$B$4:$M$1963,12,0)</f>
        <v>Dirección de Protección</v>
      </c>
      <c r="H2019" s="5" t="s">
        <v>30</v>
      </c>
      <c r="I2019" s="5" t="s">
        <v>232</v>
      </c>
      <c r="J2019" s="5" t="s">
        <v>233</v>
      </c>
      <c r="K2019" s="5" t="s">
        <v>63</v>
      </c>
      <c r="L2019" s="5" t="s">
        <v>42</v>
      </c>
      <c r="M2019" s="5" t="s">
        <v>237</v>
      </c>
      <c r="N2019" s="5"/>
      <c r="O2019" s="5"/>
      <c r="P2019" s="5" t="s">
        <v>31</v>
      </c>
      <c r="Q2019" s="5" t="s">
        <v>32</v>
      </c>
      <c r="R2019" s="5" t="s">
        <v>33</v>
      </c>
      <c r="S2019" s="6" t="s">
        <v>48</v>
      </c>
      <c r="T2019" s="8">
        <v>397229052</v>
      </c>
      <c r="U2019" s="8">
        <v>682559</v>
      </c>
      <c r="V2019" s="8">
        <v>45180432</v>
      </c>
      <c r="W2019" s="8">
        <v>352731179</v>
      </c>
      <c r="X2019" s="8">
        <v>0</v>
      </c>
      <c r="Y2019" s="8">
        <v>352731179</v>
      </c>
      <c r="Z2019" s="8">
        <v>0</v>
      </c>
      <c r="AA2019" s="8">
        <v>352731179</v>
      </c>
      <c r="AB2019" s="8">
        <v>135288666</v>
      </c>
      <c r="AC2019" s="8">
        <v>135288666</v>
      </c>
      <c r="AD2019" s="21">
        <v>135288666</v>
      </c>
    </row>
    <row r="2020" spans="1:30" ht="33.75" x14ac:dyDescent="0.25">
      <c r="A2020" s="20" t="s">
        <v>461</v>
      </c>
      <c r="B2020" s="6" t="s">
        <v>462</v>
      </c>
      <c r="C2020" s="7" t="s">
        <v>49</v>
      </c>
      <c r="D2020" s="7" t="s">
        <v>29</v>
      </c>
      <c r="E2020" s="3" t="str">
        <f>VLOOKUP(Tabla2[[#This Row],[RUBRO]],Hoja9!$B$4:$M$1963,10,0)</f>
        <v>PROTECCION</v>
      </c>
      <c r="F2020" s="7" t="str">
        <f>VLOOKUP(Tabla2[[#This Row],[RUBRO]],Hoja9!$B$4:$M$1963,11,0)</f>
        <v xml:space="preserve">DIRECCIÓN DE PROTECCIÓN </v>
      </c>
      <c r="G2020" s="7" t="str">
        <f>VLOOKUP(Tabla2[[#This Row],[RUBRO]],Hoja9!$B$4:$M$1963,12,0)</f>
        <v>Dirección de Protección</v>
      </c>
      <c r="H2020" s="5" t="s">
        <v>30</v>
      </c>
      <c r="I2020" s="5" t="s">
        <v>232</v>
      </c>
      <c r="J2020" s="5" t="s">
        <v>233</v>
      </c>
      <c r="K2020" s="5" t="s">
        <v>63</v>
      </c>
      <c r="L2020" s="5" t="s">
        <v>42</v>
      </c>
      <c r="M2020" s="5" t="s">
        <v>243</v>
      </c>
      <c r="N2020" s="5"/>
      <c r="O2020" s="5"/>
      <c r="P2020" s="5" t="s">
        <v>31</v>
      </c>
      <c r="Q2020" s="5" t="s">
        <v>32</v>
      </c>
      <c r="R2020" s="5" t="s">
        <v>33</v>
      </c>
      <c r="S2020" s="6" t="s">
        <v>50</v>
      </c>
      <c r="T2020" s="8">
        <v>42738014</v>
      </c>
      <c r="U2020" s="8">
        <v>0</v>
      </c>
      <c r="V2020" s="8">
        <v>0</v>
      </c>
      <c r="W2020" s="8">
        <v>42738014</v>
      </c>
      <c r="X2020" s="8">
        <v>0</v>
      </c>
      <c r="Y2020" s="8">
        <v>42738014</v>
      </c>
      <c r="Z2020" s="8">
        <v>0</v>
      </c>
      <c r="AA2020" s="8">
        <v>42738014</v>
      </c>
      <c r="AB2020" s="8">
        <v>1888051</v>
      </c>
      <c r="AC2020" s="8">
        <v>1888051</v>
      </c>
      <c r="AD2020" s="21">
        <v>1888051</v>
      </c>
    </row>
    <row r="2021" spans="1:30" ht="33.75" x14ac:dyDescent="0.25">
      <c r="A2021" s="20" t="s">
        <v>461</v>
      </c>
      <c r="B2021" s="6" t="s">
        <v>462</v>
      </c>
      <c r="C2021" s="7" t="s">
        <v>484</v>
      </c>
      <c r="D2021" s="7" t="s">
        <v>29</v>
      </c>
      <c r="E2021" s="3" t="str">
        <f>VLOOKUP(Tabla2[[#This Row],[RUBRO]],Hoja9!$B$4:$M$1963,10,0)</f>
        <v>PROTECCION</v>
      </c>
      <c r="F2021" s="7" t="str">
        <f>VLOOKUP(Tabla2[[#This Row],[RUBRO]],Hoja9!$B$4:$M$1963,11,0)</f>
        <v xml:space="preserve">DIRECCIÓN DE PROTECCIÓN </v>
      </c>
      <c r="G2021" s="7" t="str">
        <f>VLOOKUP(Tabla2[[#This Row],[RUBRO]],Hoja9!$B$4:$M$1963,12,0)</f>
        <v>Dirección de Protección</v>
      </c>
      <c r="H2021" s="5" t="s">
        <v>30</v>
      </c>
      <c r="I2021" s="5" t="s">
        <v>232</v>
      </c>
      <c r="J2021" s="5" t="s">
        <v>233</v>
      </c>
      <c r="K2021" s="5" t="s">
        <v>63</v>
      </c>
      <c r="L2021" s="5" t="s">
        <v>42</v>
      </c>
      <c r="M2021" s="5" t="s">
        <v>276</v>
      </c>
      <c r="N2021" s="5"/>
      <c r="O2021" s="5"/>
      <c r="P2021" s="5" t="s">
        <v>46</v>
      </c>
      <c r="Q2021" s="5" t="s">
        <v>47</v>
      </c>
      <c r="R2021" s="5" t="s">
        <v>33</v>
      </c>
      <c r="S2021" s="6" t="s">
        <v>485</v>
      </c>
      <c r="T2021" s="8">
        <v>0</v>
      </c>
      <c r="U2021" s="8">
        <v>1000000</v>
      </c>
      <c r="V2021" s="8">
        <v>0</v>
      </c>
      <c r="W2021" s="8">
        <v>1000000</v>
      </c>
      <c r="X2021" s="8">
        <v>0</v>
      </c>
      <c r="Y2021" s="8">
        <v>1000000</v>
      </c>
      <c r="Z2021" s="8">
        <v>0</v>
      </c>
      <c r="AA2021" s="8">
        <v>1000000</v>
      </c>
      <c r="AB2021" s="8">
        <v>1000000</v>
      </c>
      <c r="AC2021" s="8">
        <v>1000000</v>
      </c>
      <c r="AD2021" s="21">
        <v>1000000</v>
      </c>
    </row>
    <row r="2022" spans="1:30" ht="33.75" x14ac:dyDescent="0.25">
      <c r="A2022" s="20" t="s">
        <v>461</v>
      </c>
      <c r="B2022" s="6" t="s">
        <v>462</v>
      </c>
      <c r="C2022" s="7" t="s">
        <v>58</v>
      </c>
      <c r="D2022" s="7" t="s">
        <v>29</v>
      </c>
      <c r="E2022" s="3" t="str">
        <f>VLOOKUP(Tabla2[[#This Row],[RUBRO]],Hoja9!$B$4:$M$1963,10,0)</f>
        <v>PROTECCION</v>
      </c>
      <c r="F2022" s="7" t="str">
        <f>VLOOKUP(Tabla2[[#This Row],[RUBRO]],Hoja9!$B$4:$M$1963,11,0)</f>
        <v>DIRECCIÓN DE GESTIÓN HUMANA</v>
      </c>
      <c r="G2022" s="7" t="str">
        <f>VLOOKUP(Tabla2[[#This Row],[RUBRO]],Hoja9!$B$4:$M$1963,12,0)</f>
        <v>Gestión Humana - Pres. Serv</v>
      </c>
      <c r="H2022" s="5" t="s">
        <v>30</v>
      </c>
      <c r="I2022" s="5" t="s">
        <v>232</v>
      </c>
      <c r="J2022" s="5" t="s">
        <v>233</v>
      </c>
      <c r="K2022" s="5" t="s">
        <v>63</v>
      </c>
      <c r="L2022" s="5" t="s">
        <v>42</v>
      </c>
      <c r="M2022" s="5" t="s">
        <v>255</v>
      </c>
      <c r="N2022" s="5"/>
      <c r="O2022" s="5"/>
      <c r="P2022" s="5" t="s">
        <v>31</v>
      </c>
      <c r="Q2022" s="5" t="s">
        <v>32</v>
      </c>
      <c r="R2022" s="5" t="s">
        <v>33</v>
      </c>
      <c r="S2022" s="6" t="s">
        <v>59</v>
      </c>
      <c r="T2022" s="8">
        <v>224080835</v>
      </c>
      <c r="U2022" s="8">
        <v>0</v>
      </c>
      <c r="V2022" s="8">
        <v>0</v>
      </c>
      <c r="W2022" s="8">
        <v>224080835</v>
      </c>
      <c r="X2022" s="8">
        <v>0</v>
      </c>
      <c r="Y2022" s="8">
        <v>193466767</v>
      </c>
      <c r="Z2022" s="8">
        <v>30614068</v>
      </c>
      <c r="AA2022" s="8">
        <v>123170731</v>
      </c>
      <c r="AB2022" s="8">
        <v>87239266</v>
      </c>
      <c r="AC2022" s="8">
        <v>87239266</v>
      </c>
      <c r="AD2022" s="21">
        <v>87239266</v>
      </c>
    </row>
    <row r="2023" spans="1:30" ht="33.75" x14ac:dyDescent="0.25">
      <c r="A2023" s="20" t="s">
        <v>461</v>
      </c>
      <c r="B2023" s="6" t="s">
        <v>462</v>
      </c>
      <c r="C2023" s="7" t="s">
        <v>256</v>
      </c>
      <c r="D2023" s="7" t="s">
        <v>29</v>
      </c>
      <c r="E2023" s="3" t="str">
        <f>VLOOKUP(Tabla2[[#This Row],[RUBRO]],Hoja9!$B$4:$M$1963,10,0)</f>
        <v>PROTECCION</v>
      </c>
      <c r="F2023" s="7" t="str">
        <f>VLOOKUP(Tabla2[[#This Row],[RUBRO]],Hoja9!$B$4:$M$1963,11,0)</f>
        <v>DIRECCIÓN DE GESTIÓN HUMANA</v>
      </c>
      <c r="G2023" s="7" t="str">
        <f>VLOOKUP(Tabla2[[#This Row],[RUBRO]],Hoja9!$B$4:$M$1963,12,0)</f>
        <v>Gestión Humana- Viáticos</v>
      </c>
      <c r="H2023" s="5" t="s">
        <v>30</v>
      </c>
      <c r="I2023" s="5" t="s">
        <v>232</v>
      </c>
      <c r="J2023" s="5" t="s">
        <v>233</v>
      </c>
      <c r="K2023" s="5" t="s">
        <v>63</v>
      </c>
      <c r="L2023" s="5" t="s">
        <v>42</v>
      </c>
      <c r="M2023" s="5" t="s">
        <v>257</v>
      </c>
      <c r="N2023" s="5"/>
      <c r="O2023" s="5"/>
      <c r="P2023" s="5" t="s">
        <v>31</v>
      </c>
      <c r="Q2023" s="5" t="s">
        <v>32</v>
      </c>
      <c r="R2023" s="5" t="s">
        <v>33</v>
      </c>
      <c r="S2023" s="6" t="s">
        <v>249</v>
      </c>
      <c r="T2023" s="8">
        <v>56650000</v>
      </c>
      <c r="U2023" s="8">
        <v>0</v>
      </c>
      <c r="V2023" s="8">
        <v>0</v>
      </c>
      <c r="W2023" s="8">
        <v>56650000</v>
      </c>
      <c r="X2023" s="8">
        <v>0</v>
      </c>
      <c r="Y2023" s="8">
        <v>35242633</v>
      </c>
      <c r="Z2023" s="8">
        <v>21407367</v>
      </c>
      <c r="AA2023" s="8">
        <v>26613163</v>
      </c>
      <c r="AB2023" s="8">
        <v>15062207</v>
      </c>
      <c r="AC2023" s="8">
        <v>15062207</v>
      </c>
      <c r="AD2023" s="21">
        <v>15062207</v>
      </c>
    </row>
    <row r="2024" spans="1:30" ht="33.75" x14ac:dyDescent="0.25">
      <c r="A2024" s="20" t="s">
        <v>461</v>
      </c>
      <c r="B2024" s="6" t="s">
        <v>462</v>
      </c>
      <c r="C2024" s="7" t="s">
        <v>387</v>
      </c>
      <c r="D2024" s="7" t="s">
        <v>29</v>
      </c>
      <c r="E2024" s="3" t="str">
        <f>VLOOKUP(Tabla2[[#This Row],[RUBRO]],Hoja9!$B$4:$M$1963,10,0)</f>
        <v>PROTECCION</v>
      </c>
      <c r="F2024" s="7" t="str">
        <f>VLOOKUP(Tabla2[[#This Row],[RUBRO]],Hoja9!$B$4:$M$1963,11,0)</f>
        <v xml:space="preserve">DIRECCIÓN DE PROTECCIÓN </v>
      </c>
      <c r="G2024" s="7" t="str">
        <f>VLOOKUP(Tabla2[[#This Row],[RUBRO]],Hoja9!$B$4:$M$1963,12,0)</f>
        <v>Dirección de Protección</v>
      </c>
      <c r="H2024" s="5" t="s">
        <v>30</v>
      </c>
      <c r="I2024" s="5" t="s">
        <v>232</v>
      </c>
      <c r="J2024" s="5" t="s">
        <v>233</v>
      </c>
      <c r="K2024" s="5" t="s">
        <v>63</v>
      </c>
      <c r="L2024" s="5" t="s">
        <v>42</v>
      </c>
      <c r="M2024" s="5" t="s">
        <v>388</v>
      </c>
      <c r="N2024" s="5"/>
      <c r="O2024" s="5"/>
      <c r="P2024" s="5" t="s">
        <v>31</v>
      </c>
      <c r="Q2024" s="5" t="s">
        <v>32</v>
      </c>
      <c r="R2024" s="5" t="s">
        <v>33</v>
      </c>
      <c r="S2024" s="6" t="s">
        <v>389</v>
      </c>
      <c r="T2024" s="8">
        <v>1752000</v>
      </c>
      <c r="U2024" s="8">
        <v>0</v>
      </c>
      <c r="V2024" s="8">
        <v>0</v>
      </c>
      <c r="W2024" s="8">
        <v>1752000</v>
      </c>
      <c r="X2024" s="8">
        <v>0</v>
      </c>
      <c r="Y2024" s="8">
        <v>561541</v>
      </c>
      <c r="Z2024" s="8">
        <v>1190459</v>
      </c>
      <c r="AA2024" s="8">
        <v>561541</v>
      </c>
      <c r="AB2024" s="8">
        <v>510590</v>
      </c>
      <c r="AC2024" s="8">
        <v>510590</v>
      </c>
      <c r="AD2024" s="21">
        <v>510590</v>
      </c>
    </row>
    <row r="2025" spans="1:30" ht="33.75" x14ac:dyDescent="0.25">
      <c r="A2025" s="20" t="s">
        <v>461</v>
      </c>
      <c r="B2025" s="6" t="s">
        <v>462</v>
      </c>
      <c r="C2025" s="7" t="s">
        <v>51</v>
      </c>
      <c r="D2025" s="7" t="s">
        <v>35</v>
      </c>
      <c r="E2025" s="3" t="str">
        <f>VLOOKUP(Tabla2[[#This Row],[RUBRO]],Hoja9!$B$4:$M$1963,10,0)</f>
        <v>PRIMERA INFANCIA</v>
      </c>
      <c r="F2025" s="7" t="str">
        <f>VLOOKUP(Tabla2[[#This Row],[RUBRO]],Hoja9!$B$4:$M$1963,11,0)</f>
        <v>DIRECCIÓN DE PRIMERA INFANCIA</v>
      </c>
      <c r="G2025" s="7" t="str">
        <f>VLOOKUP(Tabla2[[#This Row],[RUBRO]],Hoja9!$B$4:$M$1963,12,0)</f>
        <v>Primera Infancia</v>
      </c>
      <c r="H2025" s="5" t="s">
        <v>30</v>
      </c>
      <c r="I2025" s="5" t="s">
        <v>232</v>
      </c>
      <c r="J2025" s="5" t="s">
        <v>233</v>
      </c>
      <c r="K2025" s="5" t="s">
        <v>80</v>
      </c>
      <c r="L2025" s="5" t="s">
        <v>42</v>
      </c>
      <c r="M2025" s="5" t="s">
        <v>234</v>
      </c>
      <c r="N2025" s="5"/>
      <c r="O2025" s="5"/>
      <c r="P2025" s="5" t="s">
        <v>46</v>
      </c>
      <c r="Q2025" s="5" t="s">
        <v>65</v>
      </c>
      <c r="R2025" s="5" t="s">
        <v>33</v>
      </c>
      <c r="S2025" s="6" t="s">
        <v>52</v>
      </c>
      <c r="T2025" s="8">
        <v>0</v>
      </c>
      <c r="U2025" s="8">
        <v>5768100</v>
      </c>
      <c r="V2025" s="8">
        <v>0</v>
      </c>
      <c r="W2025" s="8">
        <v>5768100</v>
      </c>
      <c r="X2025" s="8">
        <v>0</v>
      </c>
      <c r="Y2025" s="8">
        <v>5768100</v>
      </c>
      <c r="Z2025" s="8">
        <v>0</v>
      </c>
      <c r="AA2025" s="8">
        <v>5768100</v>
      </c>
      <c r="AB2025" s="8">
        <v>5768100</v>
      </c>
      <c r="AC2025" s="8">
        <v>5768100</v>
      </c>
      <c r="AD2025" s="21">
        <v>5768100</v>
      </c>
    </row>
    <row r="2026" spans="1:30" ht="33.75" x14ac:dyDescent="0.25">
      <c r="A2026" s="20" t="s">
        <v>461</v>
      </c>
      <c r="B2026" s="6" t="s">
        <v>462</v>
      </c>
      <c r="C2026" s="7" t="s">
        <v>51</v>
      </c>
      <c r="D2026" s="7" t="s">
        <v>35</v>
      </c>
      <c r="E2026" s="3" t="str">
        <f>VLOOKUP(Tabla2[[#This Row],[RUBRO]],Hoja9!$B$4:$M$1963,10,0)</f>
        <v>PRIMERA INFANCIA</v>
      </c>
      <c r="F2026" s="7" t="str">
        <f>VLOOKUP(Tabla2[[#This Row],[RUBRO]],Hoja9!$B$4:$M$1963,11,0)</f>
        <v>DIRECCIÓN DE PRIMERA INFANCIA</v>
      </c>
      <c r="G2026" s="7" t="str">
        <f>VLOOKUP(Tabla2[[#This Row],[RUBRO]],Hoja9!$B$4:$M$1963,12,0)</f>
        <v>Primera Infancia</v>
      </c>
      <c r="H2026" s="5" t="s">
        <v>30</v>
      </c>
      <c r="I2026" s="5" t="s">
        <v>232</v>
      </c>
      <c r="J2026" s="5" t="s">
        <v>233</v>
      </c>
      <c r="K2026" s="5" t="s">
        <v>80</v>
      </c>
      <c r="L2026" s="5" t="s">
        <v>42</v>
      </c>
      <c r="M2026" s="5" t="s">
        <v>234</v>
      </c>
      <c r="N2026" s="5"/>
      <c r="O2026" s="5"/>
      <c r="P2026" s="5" t="s">
        <v>46</v>
      </c>
      <c r="Q2026" s="5" t="s">
        <v>47</v>
      </c>
      <c r="R2026" s="5" t="s">
        <v>33</v>
      </c>
      <c r="S2026" s="6" t="s">
        <v>52</v>
      </c>
      <c r="T2026" s="8">
        <v>4924652097</v>
      </c>
      <c r="U2026" s="8">
        <v>0</v>
      </c>
      <c r="V2026" s="8">
        <v>0</v>
      </c>
      <c r="W2026" s="8">
        <v>4924652097</v>
      </c>
      <c r="X2026" s="8">
        <v>0</v>
      </c>
      <c r="Y2026" s="8">
        <v>4924652097</v>
      </c>
      <c r="Z2026" s="8">
        <v>0</v>
      </c>
      <c r="AA2026" s="8">
        <v>4924652097</v>
      </c>
      <c r="AB2026" s="8">
        <v>2374518349</v>
      </c>
      <c r="AC2026" s="8">
        <v>2374518349</v>
      </c>
      <c r="AD2026" s="21">
        <v>2374518349</v>
      </c>
    </row>
    <row r="2027" spans="1:30" ht="33.75" x14ac:dyDescent="0.25">
      <c r="A2027" s="20" t="s">
        <v>461</v>
      </c>
      <c r="B2027" s="6" t="s">
        <v>462</v>
      </c>
      <c r="C2027" s="7" t="s">
        <v>270</v>
      </c>
      <c r="D2027" s="7" t="s">
        <v>35</v>
      </c>
      <c r="E2027" s="3" t="str">
        <f>VLOOKUP(Tabla2[[#This Row],[RUBRO]],Hoja9!$B$4:$M$1963,10,0)</f>
        <v>PRIMERA INFANCIA</v>
      </c>
      <c r="F2027" s="7" t="str">
        <f>VLOOKUP(Tabla2[[#This Row],[RUBRO]],Hoja9!$B$4:$M$1963,11,0)</f>
        <v>DIRECCIÓN DE PRIMERA INFANCIA</v>
      </c>
      <c r="G2027" s="7" t="str">
        <f>VLOOKUP(Tabla2[[#This Row],[RUBRO]],Hoja9!$B$4:$M$1963,12,0)</f>
        <v>Primera Infancia</v>
      </c>
      <c r="H2027" s="5" t="s">
        <v>30</v>
      </c>
      <c r="I2027" s="5" t="s">
        <v>232</v>
      </c>
      <c r="J2027" s="5" t="s">
        <v>233</v>
      </c>
      <c r="K2027" s="5" t="s">
        <v>80</v>
      </c>
      <c r="L2027" s="5" t="s">
        <v>42</v>
      </c>
      <c r="M2027" s="5" t="s">
        <v>243</v>
      </c>
      <c r="N2027" s="5"/>
      <c r="O2027" s="5"/>
      <c r="P2027" s="5" t="s">
        <v>46</v>
      </c>
      <c r="Q2027" s="5" t="s">
        <v>47</v>
      </c>
      <c r="R2027" s="5" t="s">
        <v>33</v>
      </c>
      <c r="S2027" s="6" t="s">
        <v>271</v>
      </c>
      <c r="T2027" s="8">
        <v>0</v>
      </c>
      <c r="U2027" s="8">
        <v>65041975</v>
      </c>
      <c r="V2027" s="8">
        <v>0</v>
      </c>
      <c r="W2027" s="8">
        <v>65041975</v>
      </c>
      <c r="X2027" s="8">
        <v>0</v>
      </c>
      <c r="Y2027" s="8">
        <v>65041975</v>
      </c>
      <c r="Z2027" s="8">
        <v>0</v>
      </c>
      <c r="AA2027" s="8">
        <v>65041975</v>
      </c>
      <c r="AB2027" s="8">
        <v>0</v>
      </c>
      <c r="AC2027" s="8">
        <v>0</v>
      </c>
      <c r="AD2027" s="21">
        <v>0</v>
      </c>
    </row>
    <row r="2028" spans="1:30" ht="33.75" x14ac:dyDescent="0.25">
      <c r="A2028" s="20" t="s">
        <v>461</v>
      </c>
      <c r="B2028" s="6" t="s">
        <v>462</v>
      </c>
      <c r="C2028" s="7" t="s">
        <v>274</v>
      </c>
      <c r="D2028" s="7" t="s">
        <v>35</v>
      </c>
      <c r="E2028" s="3" t="str">
        <f>VLOOKUP(Tabla2[[#This Row],[RUBRO]],Hoja9!$B$4:$M$1963,10,0)</f>
        <v>PRIMERA INFANCIA</v>
      </c>
      <c r="F2028" s="7" t="str">
        <f>VLOOKUP(Tabla2[[#This Row],[RUBRO]],Hoja9!$B$4:$M$1963,11,0)</f>
        <v>DIRECCIÓN DE GESTIÓN HUMANA</v>
      </c>
      <c r="G2028" s="7" t="str">
        <f>VLOOKUP(Tabla2[[#This Row],[RUBRO]],Hoja9!$B$4:$M$1963,12,0)</f>
        <v>Gestión Humana - Pres. Serv</v>
      </c>
      <c r="H2028" s="5" t="s">
        <v>30</v>
      </c>
      <c r="I2028" s="5" t="s">
        <v>232</v>
      </c>
      <c r="J2028" s="5" t="s">
        <v>233</v>
      </c>
      <c r="K2028" s="5" t="s">
        <v>80</v>
      </c>
      <c r="L2028" s="5" t="s">
        <v>42</v>
      </c>
      <c r="M2028" s="5" t="s">
        <v>254</v>
      </c>
      <c r="N2028" s="5"/>
      <c r="O2028" s="5"/>
      <c r="P2028" s="5" t="s">
        <v>31</v>
      </c>
      <c r="Q2028" s="5" t="s">
        <v>32</v>
      </c>
      <c r="R2028" s="5" t="s">
        <v>33</v>
      </c>
      <c r="S2028" s="6" t="s">
        <v>59</v>
      </c>
      <c r="T2028" s="8">
        <v>0</v>
      </c>
      <c r="U2028" s="8">
        <v>196330000</v>
      </c>
      <c r="V2028" s="8">
        <v>10034667</v>
      </c>
      <c r="W2028" s="8">
        <v>186295333</v>
      </c>
      <c r="X2028" s="8">
        <v>0</v>
      </c>
      <c r="Y2028" s="8">
        <v>186295333</v>
      </c>
      <c r="Z2028" s="8">
        <v>0</v>
      </c>
      <c r="AA2028" s="8">
        <v>186295333</v>
      </c>
      <c r="AB2028" s="8">
        <v>73174665</v>
      </c>
      <c r="AC2028" s="8">
        <v>73174665</v>
      </c>
      <c r="AD2028" s="21">
        <v>73174665</v>
      </c>
    </row>
    <row r="2029" spans="1:30" ht="33.75" x14ac:dyDescent="0.25">
      <c r="A2029" s="20" t="s">
        <v>461</v>
      </c>
      <c r="B2029" s="6" t="s">
        <v>462</v>
      </c>
      <c r="C2029" s="7" t="s">
        <v>275</v>
      </c>
      <c r="D2029" s="7" t="s">
        <v>35</v>
      </c>
      <c r="E2029" s="3" t="str">
        <f>VLOOKUP(Tabla2[[#This Row],[RUBRO]],Hoja9!$B$4:$M$1963,10,0)</f>
        <v>PRIMERA INFANCIA</v>
      </c>
      <c r="F2029" s="7" t="str">
        <f>VLOOKUP(Tabla2[[#This Row],[RUBRO]],Hoja9!$B$4:$M$1963,11,0)</f>
        <v>DIRECCIÓN DE GESTIÓN HUMANA</v>
      </c>
      <c r="G2029" s="7" t="str">
        <f>VLOOKUP(Tabla2[[#This Row],[RUBRO]],Hoja9!$B$4:$M$1963,12,0)</f>
        <v>Gestión Humana- Viáticos</v>
      </c>
      <c r="H2029" s="5" t="s">
        <v>30</v>
      </c>
      <c r="I2029" s="5" t="s">
        <v>232</v>
      </c>
      <c r="J2029" s="5" t="s">
        <v>233</v>
      </c>
      <c r="K2029" s="5" t="s">
        <v>80</v>
      </c>
      <c r="L2029" s="5" t="s">
        <v>42</v>
      </c>
      <c r="M2029" s="5" t="s">
        <v>276</v>
      </c>
      <c r="N2029" s="5"/>
      <c r="O2029" s="5"/>
      <c r="P2029" s="5" t="s">
        <v>31</v>
      </c>
      <c r="Q2029" s="5" t="s">
        <v>32</v>
      </c>
      <c r="R2029" s="5" t="s">
        <v>33</v>
      </c>
      <c r="S2029" s="6" t="s">
        <v>249</v>
      </c>
      <c r="T2029" s="8">
        <v>3000000</v>
      </c>
      <c r="U2029" s="8">
        <v>43998577</v>
      </c>
      <c r="V2029" s="8">
        <v>0</v>
      </c>
      <c r="W2029" s="8">
        <v>46998577</v>
      </c>
      <c r="X2029" s="8">
        <v>0</v>
      </c>
      <c r="Y2029" s="8">
        <v>14975598</v>
      </c>
      <c r="Z2029" s="8">
        <v>32022979</v>
      </c>
      <c r="AA2029" s="8">
        <v>14975598</v>
      </c>
      <c r="AB2029" s="8">
        <v>13965104</v>
      </c>
      <c r="AC2029" s="8">
        <v>13965104</v>
      </c>
      <c r="AD2029" s="21">
        <v>13965104</v>
      </c>
    </row>
    <row r="2030" spans="1:30" ht="56.25" x14ac:dyDescent="0.25">
      <c r="A2030" s="20" t="s">
        <v>461</v>
      </c>
      <c r="B2030" s="6" t="s">
        <v>462</v>
      </c>
      <c r="C2030" s="7" t="s">
        <v>278</v>
      </c>
      <c r="D2030" s="7" t="s">
        <v>507</v>
      </c>
      <c r="E2030" s="3" t="str">
        <f>VLOOKUP(Tabla2[[#This Row],[RUBRO]],Hoja9!$B$4:$M$1963,10,0)</f>
        <v>FAMILIA</v>
      </c>
      <c r="F2030" s="7" t="str">
        <f>VLOOKUP(Tabla2[[#This Row],[RUBRO]],Hoja9!$B$4:$M$1963,11,0)</f>
        <v>DIRECCIÓN DE FAMILIAS Y COMUNIDADES</v>
      </c>
      <c r="G2030" s="7" t="str">
        <f>VLOOKUP(Tabla2[[#This Row],[RUBRO]],Hoja9!$B$4:$M$1963,12,0)</f>
        <v>Familia</v>
      </c>
      <c r="H2030" s="5" t="s">
        <v>30</v>
      </c>
      <c r="I2030" s="5" t="s">
        <v>232</v>
      </c>
      <c r="J2030" s="5" t="s">
        <v>233</v>
      </c>
      <c r="K2030" s="5" t="s">
        <v>64</v>
      </c>
      <c r="L2030" s="5" t="s">
        <v>42</v>
      </c>
      <c r="M2030" s="5" t="s">
        <v>234</v>
      </c>
      <c r="N2030" s="5"/>
      <c r="O2030" s="5"/>
      <c r="P2030" s="5" t="s">
        <v>31</v>
      </c>
      <c r="Q2030" s="5" t="s">
        <v>32</v>
      </c>
      <c r="R2030" s="5" t="s">
        <v>33</v>
      </c>
      <c r="S2030" s="6" t="s">
        <v>279</v>
      </c>
      <c r="T2030" s="8">
        <v>0</v>
      </c>
      <c r="U2030" s="8">
        <v>98311140</v>
      </c>
      <c r="V2030" s="8">
        <v>0</v>
      </c>
      <c r="W2030" s="8">
        <v>98311140</v>
      </c>
      <c r="X2030" s="8">
        <v>0</v>
      </c>
      <c r="Y2030" s="8">
        <v>98311140</v>
      </c>
      <c r="Z2030" s="8">
        <v>0</v>
      </c>
      <c r="AA2030" s="8">
        <v>0</v>
      </c>
      <c r="AB2030" s="8">
        <v>0</v>
      </c>
      <c r="AC2030" s="8">
        <v>0</v>
      </c>
      <c r="AD2030" s="21">
        <v>0</v>
      </c>
    </row>
    <row r="2031" spans="1:30" ht="56.25" x14ac:dyDescent="0.25">
      <c r="A2031" s="20" t="s">
        <v>461</v>
      </c>
      <c r="B2031" s="6" t="s">
        <v>462</v>
      </c>
      <c r="C2031" s="7" t="s">
        <v>280</v>
      </c>
      <c r="D2031" s="7" t="s">
        <v>507</v>
      </c>
      <c r="E2031" s="3" t="str">
        <f>VLOOKUP(Tabla2[[#This Row],[RUBRO]],Hoja9!$B$4:$M$1963,10,0)</f>
        <v>FAMILIA</v>
      </c>
      <c r="F2031" s="7" t="str">
        <f>VLOOKUP(Tabla2[[#This Row],[RUBRO]],Hoja9!$B$4:$M$1963,11,0)</f>
        <v>DIRECCIÓN DE FAMILIAS Y COMUNIDADES</v>
      </c>
      <c r="G2031" s="7" t="str">
        <f>VLOOKUP(Tabla2[[#This Row],[RUBRO]],Hoja9!$B$4:$M$1963,12,0)</f>
        <v>Familia</v>
      </c>
      <c r="H2031" s="5" t="s">
        <v>30</v>
      </c>
      <c r="I2031" s="5" t="s">
        <v>232</v>
      </c>
      <c r="J2031" s="5" t="s">
        <v>233</v>
      </c>
      <c r="K2031" s="5" t="s">
        <v>64</v>
      </c>
      <c r="L2031" s="5" t="s">
        <v>42</v>
      </c>
      <c r="M2031" s="5" t="s">
        <v>281</v>
      </c>
      <c r="N2031" s="5"/>
      <c r="O2031" s="5"/>
      <c r="P2031" s="5" t="s">
        <v>31</v>
      </c>
      <c r="Q2031" s="5" t="s">
        <v>32</v>
      </c>
      <c r="R2031" s="5" t="s">
        <v>33</v>
      </c>
      <c r="S2031" s="6" t="s">
        <v>282</v>
      </c>
      <c r="T2031" s="8">
        <v>300000000</v>
      </c>
      <c r="U2031" s="8">
        <v>0</v>
      </c>
      <c r="V2031" s="8">
        <v>93185044</v>
      </c>
      <c r="W2031" s="8">
        <v>206814956</v>
      </c>
      <c r="X2031" s="8">
        <v>0</v>
      </c>
      <c r="Y2031" s="8">
        <v>55424930</v>
      </c>
      <c r="Z2031" s="8">
        <v>151390026</v>
      </c>
      <c r="AA2031" s="8">
        <v>55424930</v>
      </c>
      <c r="AB2031" s="8">
        <v>0</v>
      </c>
      <c r="AC2031" s="8">
        <v>0</v>
      </c>
      <c r="AD2031" s="21">
        <v>0</v>
      </c>
    </row>
    <row r="2032" spans="1:30" ht="33.75" x14ac:dyDescent="0.25">
      <c r="A2032" s="20" t="s">
        <v>461</v>
      </c>
      <c r="B2032" s="6" t="s">
        <v>462</v>
      </c>
      <c r="C2032" s="7" t="s">
        <v>285</v>
      </c>
      <c r="D2032" s="7" t="s">
        <v>507</v>
      </c>
      <c r="E2032" s="3" t="str">
        <f>VLOOKUP(Tabla2[[#This Row],[RUBRO]],Hoja9!$B$4:$M$1963,10,0)</f>
        <v>FAMILIA</v>
      </c>
      <c r="F2032" s="7" t="str">
        <f>VLOOKUP(Tabla2[[#This Row],[RUBRO]],Hoja9!$B$4:$M$1963,11,0)</f>
        <v>DIRECCIÓN DE GESTIÓN HUMANA</v>
      </c>
      <c r="G2032" s="7" t="str">
        <f>VLOOKUP(Tabla2[[#This Row],[RUBRO]],Hoja9!$B$4:$M$1963,12,0)</f>
        <v>Gestión Humana - Pres. Serv</v>
      </c>
      <c r="H2032" s="5" t="s">
        <v>30</v>
      </c>
      <c r="I2032" s="5" t="s">
        <v>232</v>
      </c>
      <c r="J2032" s="5" t="s">
        <v>233</v>
      </c>
      <c r="K2032" s="5" t="s">
        <v>64</v>
      </c>
      <c r="L2032" s="5" t="s">
        <v>42</v>
      </c>
      <c r="M2032" s="5" t="s">
        <v>243</v>
      </c>
      <c r="N2032" s="5"/>
      <c r="O2032" s="5"/>
      <c r="P2032" s="5" t="s">
        <v>31</v>
      </c>
      <c r="Q2032" s="5" t="s">
        <v>32</v>
      </c>
      <c r="R2032" s="5" t="s">
        <v>33</v>
      </c>
      <c r="S2032" s="6" t="s">
        <v>59</v>
      </c>
      <c r="T2032" s="8">
        <v>32791000</v>
      </c>
      <c r="U2032" s="8">
        <v>0</v>
      </c>
      <c r="V2032" s="8">
        <v>695567</v>
      </c>
      <c r="W2032" s="8">
        <v>32095433</v>
      </c>
      <c r="X2032" s="8">
        <v>0</v>
      </c>
      <c r="Y2032" s="8">
        <v>30008733</v>
      </c>
      <c r="Z2032" s="8">
        <v>2086700</v>
      </c>
      <c r="AA2032" s="8">
        <v>30008733</v>
      </c>
      <c r="AB2032" s="8">
        <v>13017033</v>
      </c>
      <c r="AC2032" s="8">
        <v>13017033</v>
      </c>
      <c r="AD2032" s="21">
        <v>13017033</v>
      </c>
    </row>
    <row r="2033" spans="1:30" ht="33.75" x14ac:dyDescent="0.25">
      <c r="A2033" s="20" t="s">
        <v>461</v>
      </c>
      <c r="B2033" s="6" t="s">
        <v>462</v>
      </c>
      <c r="C2033" s="7" t="s">
        <v>286</v>
      </c>
      <c r="D2033" s="7" t="s">
        <v>507</v>
      </c>
      <c r="E2033" s="3" t="str">
        <f>VLOOKUP(Tabla2[[#This Row],[RUBRO]],Hoja9!$B$4:$M$1963,10,0)</f>
        <v>FAMILIA</v>
      </c>
      <c r="F2033" s="7" t="str">
        <f>VLOOKUP(Tabla2[[#This Row],[RUBRO]],Hoja9!$B$4:$M$1963,11,0)</f>
        <v>DIRECCIÓN DE GESTIÓN HUMANA</v>
      </c>
      <c r="G2033" s="7" t="str">
        <f>VLOOKUP(Tabla2[[#This Row],[RUBRO]],Hoja9!$B$4:$M$1963,12,0)</f>
        <v>Gestión Humana- Viáticos</v>
      </c>
      <c r="H2033" s="5" t="s">
        <v>30</v>
      </c>
      <c r="I2033" s="5" t="s">
        <v>232</v>
      </c>
      <c r="J2033" s="5" t="s">
        <v>233</v>
      </c>
      <c r="K2033" s="5" t="s">
        <v>64</v>
      </c>
      <c r="L2033" s="5" t="s">
        <v>42</v>
      </c>
      <c r="M2033" s="5" t="s">
        <v>246</v>
      </c>
      <c r="N2033" s="5"/>
      <c r="O2033" s="5"/>
      <c r="P2033" s="5" t="s">
        <v>31</v>
      </c>
      <c r="Q2033" s="5" t="s">
        <v>32</v>
      </c>
      <c r="R2033" s="5" t="s">
        <v>33</v>
      </c>
      <c r="S2033" s="6" t="s">
        <v>249</v>
      </c>
      <c r="T2033" s="8">
        <v>1157073</v>
      </c>
      <c r="U2033" s="8">
        <v>12000000</v>
      </c>
      <c r="V2033" s="8">
        <v>0</v>
      </c>
      <c r="W2033" s="8">
        <v>13157073</v>
      </c>
      <c r="X2033" s="8">
        <v>0</v>
      </c>
      <c r="Y2033" s="8">
        <v>2735644</v>
      </c>
      <c r="Z2033" s="8">
        <v>10421429</v>
      </c>
      <c r="AA2033" s="8">
        <v>2735644</v>
      </c>
      <c r="AB2033" s="8">
        <v>750000</v>
      </c>
      <c r="AC2033" s="8">
        <v>750000</v>
      </c>
      <c r="AD2033" s="21">
        <v>750000</v>
      </c>
    </row>
    <row r="2034" spans="1:30" ht="56.25" x14ac:dyDescent="0.25">
      <c r="A2034" s="20" t="s">
        <v>461</v>
      </c>
      <c r="B2034" s="6" t="s">
        <v>462</v>
      </c>
      <c r="C2034" s="7" t="s">
        <v>478</v>
      </c>
      <c r="D2034" s="7" t="s">
        <v>507</v>
      </c>
      <c r="E2034" s="3" t="str">
        <f>VLOOKUP(Tabla2[[#This Row],[RUBRO]],Hoja9!$B$4:$M$1963,10,0)</f>
        <v>FAMILIA</v>
      </c>
      <c r="F2034" s="7" t="str">
        <f>VLOOKUP(Tabla2[[#This Row],[RUBRO]],Hoja9!$B$4:$M$1963,11,0)</f>
        <v>DIRECCIÓN DE FAMILIAS Y COMUNIDADES</v>
      </c>
      <c r="G2034" s="7" t="str">
        <f>VLOOKUP(Tabla2[[#This Row],[RUBRO]],Hoja9!$B$4:$M$1963,12,0)</f>
        <v>Familia</v>
      </c>
      <c r="H2034" s="5" t="s">
        <v>30</v>
      </c>
      <c r="I2034" s="5" t="s">
        <v>232</v>
      </c>
      <c r="J2034" s="5" t="s">
        <v>233</v>
      </c>
      <c r="K2034" s="5" t="s">
        <v>64</v>
      </c>
      <c r="L2034" s="5" t="s">
        <v>42</v>
      </c>
      <c r="M2034" s="5" t="s">
        <v>266</v>
      </c>
      <c r="N2034" s="5"/>
      <c r="O2034" s="5"/>
      <c r="P2034" s="5" t="s">
        <v>31</v>
      </c>
      <c r="Q2034" s="5" t="s">
        <v>32</v>
      </c>
      <c r="R2034" s="5" t="s">
        <v>33</v>
      </c>
      <c r="S2034" s="6" t="s">
        <v>267</v>
      </c>
      <c r="T2034" s="8">
        <v>4984</v>
      </c>
      <c r="U2034" s="8">
        <v>0</v>
      </c>
      <c r="V2034" s="8">
        <v>0</v>
      </c>
      <c r="W2034" s="8">
        <v>4984</v>
      </c>
      <c r="X2034" s="8">
        <v>0</v>
      </c>
      <c r="Y2034" s="8">
        <v>0</v>
      </c>
      <c r="Z2034" s="8">
        <v>4984</v>
      </c>
      <c r="AA2034" s="8">
        <v>0</v>
      </c>
      <c r="AB2034" s="8">
        <v>0</v>
      </c>
      <c r="AC2034" s="8">
        <v>0</v>
      </c>
      <c r="AD2034" s="21">
        <v>0</v>
      </c>
    </row>
    <row r="2035" spans="1:30" ht="45" x14ac:dyDescent="0.25">
      <c r="A2035" s="20" t="s">
        <v>461</v>
      </c>
      <c r="B2035" s="6" t="s">
        <v>462</v>
      </c>
      <c r="C2035" s="7" t="s">
        <v>392</v>
      </c>
      <c r="D2035" s="7" t="s">
        <v>512</v>
      </c>
      <c r="E2035" s="3" t="str">
        <f>VLOOKUP(Tabla2[[#This Row],[RUBRO]],Hoja9!$B$4:$M$1963,10,0)</f>
        <v>GENERACIONES</v>
      </c>
      <c r="F2035" s="7" t="str">
        <f>VLOOKUP(Tabla2[[#This Row],[RUBRO]],Hoja9!$B$4:$M$1963,11,0)</f>
        <v>DIRECCIÓN DE NIÑEZ Y ADOLESCENCIA</v>
      </c>
      <c r="G2035" s="7" t="str">
        <f>VLOOKUP(Tabla2[[#This Row],[RUBRO]],Hoja9!$B$4:$M$1963,12,0)</f>
        <v>Niñez y adolescencia</v>
      </c>
      <c r="H2035" s="5" t="s">
        <v>30</v>
      </c>
      <c r="I2035" s="5" t="s">
        <v>232</v>
      </c>
      <c r="J2035" s="5" t="s">
        <v>233</v>
      </c>
      <c r="K2035" s="5" t="s">
        <v>68</v>
      </c>
      <c r="L2035" s="5" t="s">
        <v>42</v>
      </c>
      <c r="M2035" s="5" t="s">
        <v>234</v>
      </c>
      <c r="N2035" s="5"/>
      <c r="O2035" s="5"/>
      <c r="P2035" s="5" t="s">
        <v>31</v>
      </c>
      <c r="Q2035" s="5" t="s">
        <v>32</v>
      </c>
      <c r="R2035" s="5" t="s">
        <v>33</v>
      </c>
      <c r="S2035" s="6" t="s">
        <v>393</v>
      </c>
      <c r="T2035" s="8">
        <v>794295840</v>
      </c>
      <c r="U2035" s="8">
        <v>0</v>
      </c>
      <c r="V2035" s="8">
        <v>191100160</v>
      </c>
      <c r="W2035" s="8">
        <v>603195680</v>
      </c>
      <c r="X2035" s="8">
        <v>0</v>
      </c>
      <c r="Y2035" s="8">
        <v>603195680</v>
      </c>
      <c r="Z2035" s="8">
        <v>0</v>
      </c>
      <c r="AA2035" s="8">
        <v>0</v>
      </c>
      <c r="AB2035" s="8">
        <v>0</v>
      </c>
      <c r="AC2035" s="8">
        <v>0</v>
      </c>
      <c r="AD2035" s="21">
        <v>0</v>
      </c>
    </row>
    <row r="2036" spans="1:30" ht="45" x14ac:dyDescent="0.25">
      <c r="A2036" s="20" t="s">
        <v>461</v>
      </c>
      <c r="B2036" s="6" t="s">
        <v>462</v>
      </c>
      <c r="C2036" s="7" t="s">
        <v>394</v>
      </c>
      <c r="D2036" s="7" t="s">
        <v>512</v>
      </c>
      <c r="E2036" s="3" t="str">
        <f>VLOOKUP(Tabla2[[#This Row],[RUBRO]],Hoja9!$B$4:$M$1963,10,0)</f>
        <v>GENERACIONES</v>
      </c>
      <c r="F2036" s="7" t="str">
        <f>VLOOKUP(Tabla2[[#This Row],[RUBRO]],Hoja9!$B$4:$M$1963,11,0)</f>
        <v>DIRECCIÓN DE NIÑEZ Y ADOLESCENCIA</v>
      </c>
      <c r="G2036" s="7" t="str">
        <f>VLOOKUP(Tabla2[[#This Row],[RUBRO]],Hoja9!$B$4:$M$1963,12,0)</f>
        <v>Niñez y adolescencia</v>
      </c>
      <c r="H2036" s="5" t="s">
        <v>30</v>
      </c>
      <c r="I2036" s="5" t="s">
        <v>232</v>
      </c>
      <c r="J2036" s="5" t="s">
        <v>233</v>
      </c>
      <c r="K2036" s="5" t="s">
        <v>68</v>
      </c>
      <c r="L2036" s="5" t="s">
        <v>42</v>
      </c>
      <c r="M2036" s="5" t="s">
        <v>281</v>
      </c>
      <c r="N2036" s="5"/>
      <c r="O2036" s="5"/>
      <c r="P2036" s="5" t="s">
        <v>31</v>
      </c>
      <c r="Q2036" s="5" t="s">
        <v>32</v>
      </c>
      <c r="R2036" s="5" t="s">
        <v>33</v>
      </c>
      <c r="S2036" s="6" t="s">
        <v>395</v>
      </c>
      <c r="T2036" s="8">
        <v>6194960</v>
      </c>
      <c r="U2036" s="8">
        <v>0</v>
      </c>
      <c r="V2036" s="8">
        <v>1459840</v>
      </c>
      <c r="W2036" s="8">
        <v>4735120</v>
      </c>
      <c r="X2036" s="8">
        <v>0</v>
      </c>
      <c r="Y2036" s="8">
        <v>4735120</v>
      </c>
      <c r="Z2036" s="8">
        <v>0</v>
      </c>
      <c r="AA2036" s="8">
        <v>0</v>
      </c>
      <c r="AB2036" s="8">
        <v>0</v>
      </c>
      <c r="AC2036" s="8">
        <v>0</v>
      </c>
      <c r="AD2036" s="21">
        <v>0</v>
      </c>
    </row>
    <row r="2037" spans="1:30" ht="45" x14ac:dyDescent="0.25">
      <c r="A2037" s="20" t="s">
        <v>461</v>
      </c>
      <c r="B2037" s="6" t="s">
        <v>462</v>
      </c>
      <c r="C2037" s="7" t="s">
        <v>291</v>
      </c>
      <c r="D2037" s="7" t="s">
        <v>512</v>
      </c>
      <c r="E2037" s="3" t="str">
        <f>VLOOKUP(Tabla2[[#This Row],[RUBRO]],Hoja9!$B$4:$M$1963,10,0)</f>
        <v>GENERACIONES</v>
      </c>
      <c r="F2037" s="7" t="str">
        <f>VLOOKUP(Tabla2[[#This Row],[RUBRO]],Hoja9!$B$4:$M$1963,11,0)</f>
        <v>DIRECCIÓN DE NIÑEZ Y ADOLESCENCIA</v>
      </c>
      <c r="G2037" s="7" t="str">
        <f>VLOOKUP(Tabla2[[#This Row],[RUBRO]],Hoja9!$B$4:$M$1963,12,0)</f>
        <v>Niñez y adolescencia</v>
      </c>
      <c r="H2037" s="5" t="s">
        <v>30</v>
      </c>
      <c r="I2037" s="5" t="s">
        <v>232</v>
      </c>
      <c r="J2037" s="5" t="s">
        <v>233</v>
      </c>
      <c r="K2037" s="5" t="s">
        <v>68</v>
      </c>
      <c r="L2037" s="5" t="s">
        <v>42</v>
      </c>
      <c r="M2037" s="5" t="s">
        <v>243</v>
      </c>
      <c r="N2037" s="5"/>
      <c r="O2037" s="5"/>
      <c r="P2037" s="5" t="s">
        <v>31</v>
      </c>
      <c r="Q2037" s="5" t="s">
        <v>32</v>
      </c>
      <c r="R2037" s="5" t="s">
        <v>33</v>
      </c>
      <c r="S2037" s="6" t="s">
        <v>292</v>
      </c>
      <c r="T2037" s="8">
        <v>0</v>
      </c>
      <c r="U2037" s="8">
        <v>98311140</v>
      </c>
      <c r="V2037" s="8">
        <v>0</v>
      </c>
      <c r="W2037" s="8">
        <v>98311140</v>
      </c>
      <c r="X2037" s="8">
        <v>0</v>
      </c>
      <c r="Y2037" s="8">
        <v>98311140</v>
      </c>
      <c r="Z2037" s="8">
        <v>0</v>
      </c>
      <c r="AA2037" s="8">
        <v>0</v>
      </c>
      <c r="AB2037" s="8">
        <v>0</v>
      </c>
      <c r="AC2037" s="8">
        <v>0</v>
      </c>
      <c r="AD2037" s="21">
        <v>0</v>
      </c>
    </row>
    <row r="2038" spans="1:30" ht="33.75" x14ac:dyDescent="0.25">
      <c r="A2038" s="20" t="s">
        <v>461</v>
      </c>
      <c r="B2038" s="6" t="s">
        <v>462</v>
      </c>
      <c r="C2038" s="7" t="s">
        <v>293</v>
      </c>
      <c r="D2038" s="7" t="s">
        <v>512</v>
      </c>
      <c r="E2038" s="3" t="str">
        <f>VLOOKUP(Tabla2[[#This Row],[RUBRO]],Hoja9!$B$4:$M$1963,10,0)</f>
        <v>GENERACIONES</v>
      </c>
      <c r="F2038" s="7" t="str">
        <f>VLOOKUP(Tabla2[[#This Row],[RUBRO]],Hoja9!$B$4:$M$1963,11,0)</f>
        <v>DIRECCIÓN DE GESTIÓN HUMANA</v>
      </c>
      <c r="G2038" s="7" t="str">
        <f>VLOOKUP(Tabla2[[#This Row],[RUBRO]],Hoja9!$B$4:$M$1963,12,0)</f>
        <v>Gestión Humana - Pres. Serv</v>
      </c>
      <c r="H2038" s="5" t="s">
        <v>30</v>
      </c>
      <c r="I2038" s="5" t="s">
        <v>232</v>
      </c>
      <c r="J2038" s="5" t="s">
        <v>233</v>
      </c>
      <c r="K2038" s="5" t="s">
        <v>68</v>
      </c>
      <c r="L2038" s="5" t="s">
        <v>42</v>
      </c>
      <c r="M2038" s="5" t="s">
        <v>248</v>
      </c>
      <c r="N2038" s="5"/>
      <c r="O2038" s="5"/>
      <c r="P2038" s="5" t="s">
        <v>31</v>
      </c>
      <c r="Q2038" s="5" t="s">
        <v>32</v>
      </c>
      <c r="R2038" s="5" t="s">
        <v>33</v>
      </c>
      <c r="S2038" s="6" t="s">
        <v>59</v>
      </c>
      <c r="T2038" s="8">
        <v>0</v>
      </c>
      <c r="U2038" s="8">
        <v>68669800</v>
      </c>
      <c r="V2038" s="8">
        <v>4571200</v>
      </c>
      <c r="W2038" s="8">
        <v>64098600</v>
      </c>
      <c r="X2038" s="8">
        <v>0</v>
      </c>
      <c r="Y2038" s="8">
        <v>64098600</v>
      </c>
      <c r="Z2038" s="8">
        <v>0</v>
      </c>
      <c r="AA2038" s="8">
        <v>64098600</v>
      </c>
      <c r="AB2038" s="8">
        <v>23067100</v>
      </c>
      <c r="AC2038" s="8">
        <v>23067100</v>
      </c>
      <c r="AD2038" s="21">
        <v>23067100</v>
      </c>
    </row>
    <row r="2039" spans="1:30" ht="33.75" x14ac:dyDescent="0.25">
      <c r="A2039" s="20" t="s">
        <v>461</v>
      </c>
      <c r="B2039" s="6" t="s">
        <v>462</v>
      </c>
      <c r="C2039" s="7" t="s">
        <v>294</v>
      </c>
      <c r="D2039" s="7" t="s">
        <v>512</v>
      </c>
      <c r="E2039" s="3" t="str">
        <f>VLOOKUP(Tabla2[[#This Row],[RUBRO]],Hoja9!$B$4:$M$1963,10,0)</f>
        <v>GENERACIONES</v>
      </c>
      <c r="F2039" s="7" t="str">
        <f>VLOOKUP(Tabla2[[#This Row],[RUBRO]],Hoja9!$B$4:$M$1963,11,0)</f>
        <v>DIRECCIÓN DE GESTIÓN HUMANA</v>
      </c>
      <c r="G2039" s="7" t="str">
        <f>VLOOKUP(Tabla2[[#This Row],[RUBRO]],Hoja9!$B$4:$M$1963,12,0)</f>
        <v>Gestión Humana- Viáticos</v>
      </c>
      <c r="H2039" s="5" t="s">
        <v>30</v>
      </c>
      <c r="I2039" s="5" t="s">
        <v>232</v>
      </c>
      <c r="J2039" s="5" t="s">
        <v>233</v>
      </c>
      <c r="K2039" s="5" t="s">
        <v>68</v>
      </c>
      <c r="L2039" s="5" t="s">
        <v>42</v>
      </c>
      <c r="M2039" s="5" t="s">
        <v>254</v>
      </c>
      <c r="N2039" s="5"/>
      <c r="O2039" s="5"/>
      <c r="P2039" s="5" t="s">
        <v>31</v>
      </c>
      <c r="Q2039" s="5" t="s">
        <v>32</v>
      </c>
      <c r="R2039" s="5" t="s">
        <v>33</v>
      </c>
      <c r="S2039" s="6" t="s">
        <v>249</v>
      </c>
      <c r="T2039" s="8">
        <v>1500000</v>
      </c>
      <c r="U2039" s="8">
        <v>7000000</v>
      </c>
      <c r="V2039" s="8">
        <v>0</v>
      </c>
      <c r="W2039" s="8">
        <v>8500000</v>
      </c>
      <c r="X2039" s="8">
        <v>0</v>
      </c>
      <c r="Y2039" s="8">
        <v>3877129</v>
      </c>
      <c r="Z2039" s="8">
        <v>4622871</v>
      </c>
      <c r="AA2039" s="8">
        <v>3877129</v>
      </c>
      <c r="AB2039" s="8">
        <v>3877129</v>
      </c>
      <c r="AC2039" s="8">
        <v>3877129</v>
      </c>
      <c r="AD2039" s="21">
        <v>3877129</v>
      </c>
    </row>
    <row r="2040" spans="1:30" ht="45" x14ac:dyDescent="0.25">
      <c r="A2040" s="20" t="s">
        <v>461</v>
      </c>
      <c r="B2040" s="6" t="s">
        <v>462</v>
      </c>
      <c r="C2040" s="7" t="s">
        <v>295</v>
      </c>
      <c r="D2040" s="7" t="s">
        <v>512</v>
      </c>
      <c r="E2040" s="3" t="str">
        <f>VLOOKUP(Tabla2[[#This Row],[RUBRO]],Hoja9!$B$4:$M$1963,10,0)</f>
        <v>GENERACIONES</v>
      </c>
      <c r="F2040" s="7" t="str">
        <f>VLOOKUP(Tabla2[[#This Row],[RUBRO]],Hoja9!$B$4:$M$1963,11,0)</f>
        <v>DIRECCIÓN DE NIÑEZ Y ADOLESCENCIA</v>
      </c>
      <c r="G2040" s="7" t="str">
        <f>VLOOKUP(Tabla2[[#This Row],[RUBRO]],Hoja9!$B$4:$M$1963,12,0)</f>
        <v>Niñez y adolescencia</v>
      </c>
      <c r="H2040" s="5" t="s">
        <v>30</v>
      </c>
      <c r="I2040" s="5" t="s">
        <v>232</v>
      </c>
      <c r="J2040" s="5" t="s">
        <v>233</v>
      </c>
      <c r="K2040" s="5" t="s">
        <v>68</v>
      </c>
      <c r="L2040" s="5" t="s">
        <v>42</v>
      </c>
      <c r="M2040" s="5" t="s">
        <v>266</v>
      </c>
      <c r="N2040" s="5"/>
      <c r="O2040" s="5"/>
      <c r="P2040" s="5" t="s">
        <v>31</v>
      </c>
      <c r="Q2040" s="5" t="s">
        <v>32</v>
      </c>
      <c r="R2040" s="5" t="s">
        <v>33</v>
      </c>
      <c r="S2040" s="6" t="s">
        <v>267</v>
      </c>
      <c r="T2040" s="8">
        <v>0</v>
      </c>
      <c r="U2040" s="8">
        <v>3201963</v>
      </c>
      <c r="V2040" s="8">
        <v>3186963</v>
      </c>
      <c r="W2040" s="8">
        <v>15000</v>
      </c>
      <c r="X2040" s="8">
        <v>0</v>
      </c>
      <c r="Y2040" s="8">
        <v>0</v>
      </c>
      <c r="Z2040" s="8">
        <v>15000</v>
      </c>
      <c r="AA2040" s="8">
        <v>0</v>
      </c>
      <c r="AB2040" s="8">
        <v>0</v>
      </c>
      <c r="AC2040" s="8">
        <v>0</v>
      </c>
      <c r="AD2040" s="21">
        <v>0</v>
      </c>
    </row>
    <row r="2041" spans="1:30" ht="33.75" x14ac:dyDescent="0.25">
      <c r="A2041" s="20" t="s">
        <v>461</v>
      </c>
      <c r="B2041" s="6" t="s">
        <v>462</v>
      </c>
      <c r="C2041" s="7" t="s">
        <v>298</v>
      </c>
      <c r="D2041" s="7" t="s">
        <v>594</v>
      </c>
      <c r="E2041" s="3" t="str">
        <f>VLOOKUP(Tabla2[[#This Row],[RUBRO]],Hoja9!$B$4:$M$1963,10,0)</f>
        <v>SNBF</v>
      </c>
      <c r="F2041" s="7" t="str">
        <f>VLOOKUP(Tabla2[[#This Row],[RUBRO]],Hoja9!$B$4:$M$1963,11,0)</f>
        <v>DIRECCIÓN DE GESTIÓN HUMANA</v>
      </c>
      <c r="G2041" s="7" t="str">
        <f>VLOOKUP(Tabla2[[#This Row],[RUBRO]],Hoja9!$B$4:$M$1963,12,0)</f>
        <v>Gestión Humana - Pres. Serv</v>
      </c>
      <c r="H2041" s="5" t="s">
        <v>30</v>
      </c>
      <c r="I2041" s="5" t="s">
        <v>232</v>
      </c>
      <c r="J2041" s="5" t="s">
        <v>233</v>
      </c>
      <c r="K2041" s="5" t="s">
        <v>138</v>
      </c>
      <c r="L2041" s="5" t="s">
        <v>42</v>
      </c>
      <c r="M2041" s="5" t="s">
        <v>281</v>
      </c>
      <c r="N2041" s="5"/>
      <c r="O2041" s="5"/>
      <c r="P2041" s="5" t="s">
        <v>31</v>
      </c>
      <c r="Q2041" s="5" t="s">
        <v>32</v>
      </c>
      <c r="R2041" s="5" t="s">
        <v>33</v>
      </c>
      <c r="S2041" s="6" t="s">
        <v>59</v>
      </c>
      <c r="T2041" s="8">
        <v>73171780</v>
      </c>
      <c r="U2041" s="8">
        <v>0</v>
      </c>
      <c r="V2041" s="8">
        <v>2703280</v>
      </c>
      <c r="W2041" s="8">
        <v>70468500</v>
      </c>
      <c r="X2041" s="8">
        <v>0</v>
      </c>
      <c r="Y2041" s="8">
        <v>70468500</v>
      </c>
      <c r="Z2041" s="8">
        <v>0</v>
      </c>
      <c r="AA2041" s="8">
        <v>70468500</v>
      </c>
      <c r="AB2041" s="8">
        <v>31238833</v>
      </c>
      <c r="AC2041" s="8">
        <v>31238833</v>
      </c>
      <c r="AD2041" s="21">
        <v>31238833</v>
      </c>
    </row>
    <row r="2042" spans="1:30" ht="33.75" x14ac:dyDescent="0.25">
      <c r="A2042" s="20" t="s">
        <v>461</v>
      </c>
      <c r="B2042" s="6" t="s">
        <v>462</v>
      </c>
      <c r="C2042" s="7" t="s">
        <v>299</v>
      </c>
      <c r="D2042" s="7" t="s">
        <v>594</v>
      </c>
      <c r="E2042" s="3" t="str">
        <f>VLOOKUP(Tabla2[[#This Row],[RUBRO]],Hoja9!$B$4:$M$1963,10,0)</f>
        <v>SNBF</v>
      </c>
      <c r="F2042" s="7" t="str">
        <f>VLOOKUP(Tabla2[[#This Row],[RUBRO]],Hoja9!$B$4:$M$1963,11,0)</f>
        <v>DIRECCIÓN DE GESTIÓN HUMANA</v>
      </c>
      <c r="G2042" s="7" t="str">
        <f>VLOOKUP(Tabla2[[#This Row],[RUBRO]],Hoja9!$B$4:$M$1963,12,0)</f>
        <v>Gestión Humana- Viáticos</v>
      </c>
      <c r="H2042" s="5" t="s">
        <v>30</v>
      </c>
      <c r="I2042" s="5" t="s">
        <v>232</v>
      </c>
      <c r="J2042" s="5" t="s">
        <v>233</v>
      </c>
      <c r="K2042" s="5" t="s">
        <v>138</v>
      </c>
      <c r="L2042" s="5" t="s">
        <v>42</v>
      </c>
      <c r="M2042" s="5" t="s">
        <v>237</v>
      </c>
      <c r="N2042" s="5"/>
      <c r="O2042" s="5"/>
      <c r="P2042" s="5" t="s">
        <v>31</v>
      </c>
      <c r="Q2042" s="5" t="s">
        <v>32</v>
      </c>
      <c r="R2042" s="5" t="s">
        <v>33</v>
      </c>
      <c r="S2042" s="6" t="s">
        <v>249</v>
      </c>
      <c r="T2042" s="8">
        <v>15964433</v>
      </c>
      <c r="U2042" s="8">
        <v>0</v>
      </c>
      <c r="V2042" s="8">
        <v>0</v>
      </c>
      <c r="W2042" s="8">
        <v>15964433</v>
      </c>
      <c r="X2042" s="8">
        <v>0</v>
      </c>
      <c r="Y2042" s="8">
        <v>3360824</v>
      </c>
      <c r="Z2042" s="8">
        <v>12603609</v>
      </c>
      <c r="AA2042" s="8">
        <v>3360824</v>
      </c>
      <c r="AB2042" s="8">
        <v>3333824</v>
      </c>
      <c r="AC2042" s="8">
        <v>3333824</v>
      </c>
      <c r="AD2042" s="21">
        <v>3333824</v>
      </c>
    </row>
    <row r="2043" spans="1:30" ht="33.75" x14ac:dyDescent="0.25">
      <c r="A2043" s="20" t="s">
        <v>461</v>
      </c>
      <c r="B2043" s="6" t="s">
        <v>462</v>
      </c>
      <c r="C2043" s="7" t="s">
        <v>303</v>
      </c>
      <c r="D2043" s="7" t="s">
        <v>604</v>
      </c>
      <c r="E2043" s="3" t="str">
        <f>VLOOKUP(Tabla2[[#This Row],[RUBRO]],Hoja9!$B$4:$M$1963,10,0)</f>
        <v>TECNOLOGIA</v>
      </c>
      <c r="F2043" s="7" t="str">
        <f>VLOOKUP(Tabla2[[#This Row],[RUBRO]],Hoja9!$B$4:$M$1963,11,0)</f>
        <v>DIRECCIÓN DE GESTIÓN HUMANA</v>
      </c>
      <c r="G2043" s="7" t="str">
        <f>VLOOKUP(Tabla2[[#This Row],[RUBRO]],Hoja9!$B$4:$M$1963,12,0)</f>
        <v>Gestión Humana - Pres. Serv</v>
      </c>
      <c r="H2043" s="5" t="s">
        <v>30</v>
      </c>
      <c r="I2043" s="5" t="s">
        <v>301</v>
      </c>
      <c r="J2043" s="5" t="s">
        <v>233</v>
      </c>
      <c r="K2043" s="5" t="s">
        <v>41</v>
      </c>
      <c r="L2043" s="5" t="s">
        <v>42</v>
      </c>
      <c r="M2043" s="5" t="s">
        <v>281</v>
      </c>
      <c r="N2043" s="5"/>
      <c r="O2043" s="5"/>
      <c r="P2043" s="5" t="s">
        <v>31</v>
      </c>
      <c r="Q2043" s="5" t="s">
        <v>32</v>
      </c>
      <c r="R2043" s="5" t="s">
        <v>33</v>
      </c>
      <c r="S2043" s="6" t="s">
        <v>59</v>
      </c>
      <c r="T2043" s="8">
        <v>47356310</v>
      </c>
      <c r="U2043" s="8">
        <v>0</v>
      </c>
      <c r="V2043" s="8">
        <v>93710</v>
      </c>
      <c r="W2043" s="8">
        <v>47262600</v>
      </c>
      <c r="X2043" s="8">
        <v>0</v>
      </c>
      <c r="Y2043" s="8">
        <v>47262600</v>
      </c>
      <c r="Z2043" s="8">
        <v>0</v>
      </c>
      <c r="AA2043" s="8">
        <v>47262600</v>
      </c>
      <c r="AB2043" s="8">
        <v>20235600</v>
      </c>
      <c r="AC2043" s="8">
        <v>20235600</v>
      </c>
      <c r="AD2043" s="21">
        <v>20235600</v>
      </c>
    </row>
    <row r="2044" spans="1:30" ht="33.75" x14ac:dyDescent="0.25">
      <c r="A2044" s="20" t="s">
        <v>461</v>
      </c>
      <c r="B2044" s="6" t="s">
        <v>462</v>
      </c>
      <c r="C2044" s="7" t="s">
        <v>304</v>
      </c>
      <c r="D2044" s="7" t="s">
        <v>604</v>
      </c>
      <c r="E2044" s="3" t="str">
        <f>VLOOKUP(Tabla2[[#This Row],[RUBRO]],Hoja9!$B$4:$M$1963,10,0)</f>
        <v>TECNOLOGIA</v>
      </c>
      <c r="F2044" s="7" t="str">
        <f>VLOOKUP(Tabla2[[#This Row],[RUBRO]],Hoja9!$B$4:$M$1963,11,0)</f>
        <v>DIRECCIÓN DE GESTIÓN HUMANA</v>
      </c>
      <c r="G2044" s="7" t="str">
        <f>VLOOKUP(Tabla2[[#This Row],[RUBRO]],Hoja9!$B$4:$M$1963,12,0)</f>
        <v>Gestión Humana- Viáticos</v>
      </c>
      <c r="H2044" s="5" t="s">
        <v>30</v>
      </c>
      <c r="I2044" s="5" t="s">
        <v>301</v>
      </c>
      <c r="J2044" s="5" t="s">
        <v>233</v>
      </c>
      <c r="K2044" s="5" t="s">
        <v>41</v>
      </c>
      <c r="L2044" s="5" t="s">
        <v>42</v>
      </c>
      <c r="M2044" s="5" t="s">
        <v>237</v>
      </c>
      <c r="N2044" s="5"/>
      <c r="O2044" s="5"/>
      <c r="P2044" s="5" t="s">
        <v>31</v>
      </c>
      <c r="Q2044" s="5" t="s">
        <v>32</v>
      </c>
      <c r="R2044" s="5" t="s">
        <v>33</v>
      </c>
      <c r="S2044" s="6" t="s">
        <v>249</v>
      </c>
      <c r="T2044" s="8">
        <v>1018464</v>
      </c>
      <c r="U2044" s="8">
        <v>0</v>
      </c>
      <c r="V2044" s="8">
        <v>0</v>
      </c>
      <c r="W2044" s="8">
        <v>1018464</v>
      </c>
      <c r="X2044" s="8">
        <v>0</v>
      </c>
      <c r="Y2044" s="8">
        <v>1018464</v>
      </c>
      <c r="Z2044" s="8">
        <v>0</v>
      </c>
      <c r="AA2044" s="8">
        <v>1018464</v>
      </c>
      <c r="AB2044" s="8">
        <v>1018464</v>
      </c>
      <c r="AC2044" s="8">
        <v>1018464</v>
      </c>
      <c r="AD2044" s="21">
        <v>1018464</v>
      </c>
    </row>
    <row r="2045" spans="1:30" ht="33.75" x14ac:dyDescent="0.25">
      <c r="A2045" s="20" t="s">
        <v>461</v>
      </c>
      <c r="B2045" s="6" t="s">
        <v>462</v>
      </c>
      <c r="C2045" s="7" t="s">
        <v>307</v>
      </c>
      <c r="D2045" s="7" t="s">
        <v>37</v>
      </c>
      <c r="E2045" s="3" t="str">
        <f>VLOOKUP(Tabla2[[#This Row],[RUBRO]],Hoja9!$B$4:$M$1963,10,0)</f>
        <v>MODELO INTERVENCION</v>
      </c>
      <c r="F2045" s="7" t="str">
        <f>VLOOKUP(Tabla2[[#This Row],[RUBRO]],Hoja9!$B$4:$M$1963,11,0)</f>
        <v>DIRECCIÓN DE GESTIÓN HUMANA</v>
      </c>
      <c r="G2045" s="7" t="str">
        <f>VLOOKUP(Tabla2[[#This Row],[RUBRO]],Hoja9!$B$4:$M$1963,12,0)</f>
        <v>Gestión Humana - Pres. Serv</v>
      </c>
      <c r="H2045" s="5" t="s">
        <v>30</v>
      </c>
      <c r="I2045" s="5" t="s">
        <v>301</v>
      </c>
      <c r="J2045" s="5" t="s">
        <v>233</v>
      </c>
      <c r="K2045" s="5" t="s">
        <v>77</v>
      </c>
      <c r="L2045" s="5" t="s">
        <v>42</v>
      </c>
      <c r="M2045" s="5" t="s">
        <v>237</v>
      </c>
      <c r="N2045" s="5"/>
      <c r="O2045" s="5"/>
      <c r="P2045" s="5" t="s">
        <v>31</v>
      </c>
      <c r="Q2045" s="5" t="s">
        <v>32</v>
      </c>
      <c r="R2045" s="5" t="s">
        <v>33</v>
      </c>
      <c r="S2045" s="6" t="s">
        <v>59</v>
      </c>
      <c r="T2045" s="8">
        <v>323376153</v>
      </c>
      <c r="U2045" s="8">
        <v>20904800</v>
      </c>
      <c r="V2045" s="8">
        <v>6896020</v>
      </c>
      <c r="W2045" s="8">
        <v>337384933</v>
      </c>
      <c r="X2045" s="8">
        <v>0</v>
      </c>
      <c r="Y2045" s="8">
        <v>326473467</v>
      </c>
      <c r="Z2045" s="8">
        <v>10911466</v>
      </c>
      <c r="AA2045" s="8">
        <v>326473467</v>
      </c>
      <c r="AB2045" s="8">
        <v>141286234</v>
      </c>
      <c r="AC2045" s="8">
        <v>141286234</v>
      </c>
      <c r="AD2045" s="21">
        <v>141286234</v>
      </c>
    </row>
    <row r="2046" spans="1:30" ht="33.75" x14ac:dyDescent="0.25">
      <c r="A2046" s="20" t="s">
        <v>461</v>
      </c>
      <c r="B2046" s="6" t="s">
        <v>462</v>
      </c>
      <c r="C2046" s="7" t="s">
        <v>308</v>
      </c>
      <c r="D2046" s="7" t="s">
        <v>37</v>
      </c>
      <c r="E2046" s="3" t="str">
        <f>VLOOKUP(Tabla2[[#This Row],[RUBRO]],Hoja9!$B$4:$M$1963,10,0)</f>
        <v>MODELO INTERVENCION</v>
      </c>
      <c r="F2046" s="7" t="str">
        <f>VLOOKUP(Tabla2[[#This Row],[RUBRO]],Hoja9!$B$4:$M$1963,11,0)</f>
        <v>DIRECCIÓN DE GESTIÓN HUMANA</v>
      </c>
      <c r="G2046" s="7" t="str">
        <f>VLOOKUP(Tabla2[[#This Row],[RUBRO]],Hoja9!$B$4:$M$1963,12,0)</f>
        <v>Gestión Humana- Viáticos</v>
      </c>
      <c r="H2046" s="5" t="s">
        <v>30</v>
      </c>
      <c r="I2046" s="5" t="s">
        <v>301</v>
      </c>
      <c r="J2046" s="5" t="s">
        <v>233</v>
      </c>
      <c r="K2046" s="5" t="s">
        <v>77</v>
      </c>
      <c r="L2046" s="5" t="s">
        <v>42</v>
      </c>
      <c r="M2046" s="5" t="s">
        <v>240</v>
      </c>
      <c r="N2046" s="5"/>
      <c r="O2046" s="5"/>
      <c r="P2046" s="5" t="s">
        <v>31</v>
      </c>
      <c r="Q2046" s="5" t="s">
        <v>32</v>
      </c>
      <c r="R2046" s="5" t="s">
        <v>33</v>
      </c>
      <c r="S2046" s="6" t="s">
        <v>249</v>
      </c>
      <c r="T2046" s="8">
        <v>0</v>
      </c>
      <c r="U2046" s="8">
        <v>4450000</v>
      </c>
      <c r="V2046" s="8">
        <v>0</v>
      </c>
      <c r="W2046" s="8">
        <v>4450000</v>
      </c>
      <c r="X2046" s="8">
        <v>0</v>
      </c>
      <c r="Y2046" s="8">
        <v>3107293</v>
      </c>
      <c r="Z2046" s="8">
        <v>1342707</v>
      </c>
      <c r="AA2046" s="8">
        <v>3107293</v>
      </c>
      <c r="AB2046" s="8">
        <v>2101704</v>
      </c>
      <c r="AC2046" s="8">
        <v>2101704</v>
      </c>
      <c r="AD2046" s="21">
        <v>2101704</v>
      </c>
    </row>
    <row r="2047" spans="1:30" ht="33.75" x14ac:dyDescent="0.25">
      <c r="A2047" s="20" t="s">
        <v>461</v>
      </c>
      <c r="B2047" s="6" t="s">
        <v>462</v>
      </c>
      <c r="C2047" s="7" t="s">
        <v>398</v>
      </c>
      <c r="D2047" s="7" t="s">
        <v>37</v>
      </c>
      <c r="E2047" s="3" t="str">
        <f>VLOOKUP(Tabla2[[#This Row],[RUBRO]],Hoja9!$B$4:$M$1963,10,0)</f>
        <v>MODELO INTERVENCION</v>
      </c>
      <c r="F2047" s="7" t="str">
        <f>VLOOKUP(Tabla2[[#This Row],[RUBRO]],Hoja9!$B$4:$M$1963,11,0)</f>
        <v>DIRECCIÓN DE GESTIÓN HUMANA</v>
      </c>
      <c r="G2047" s="7" t="str">
        <f>VLOOKUP(Tabla2[[#This Row],[RUBRO]],Hoja9!$B$4:$M$1963,12,0)</f>
        <v>Gestión Humana - Pres. Serv</v>
      </c>
      <c r="H2047" s="5" t="s">
        <v>30</v>
      </c>
      <c r="I2047" s="5" t="s">
        <v>301</v>
      </c>
      <c r="J2047" s="5" t="s">
        <v>233</v>
      </c>
      <c r="K2047" s="5" t="s">
        <v>77</v>
      </c>
      <c r="L2047" s="5" t="s">
        <v>42</v>
      </c>
      <c r="M2047" s="5" t="s">
        <v>257</v>
      </c>
      <c r="N2047" s="5"/>
      <c r="O2047" s="5"/>
      <c r="P2047" s="5" t="s">
        <v>31</v>
      </c>
      <c r="Q2047" s="5" t="s">
        <v>32</v>
      </c>
      <c r="R2047" s="5" t="s">
        <v>33</v>
      </c>
      <c r="S2047" s="6" t="s">
        <v>399</v>
      </c>
      <c r="T2047" s="8">
        <v>32088235</v>
      </c>
      <c r="U2047" s="8">
        <v>0</v>
      </c>
      <c r="V2047" s="8">
        <v>92168</v>
      </c>
      <c r="W2047" s="8">
        <v>31996067</v>
      </c>
      <c r="X2047" s="8">
        <v>0</v>
      </c>
      <c r="Y2047" s="8">
        <v>31996067</v>
      </c>
      <c r="Z2047" s="8">
        <v>0</v>
      </c>
      <c r="AA2047" s="8">
        <v>31996067</v>
      </c>
      <c r="AB2047" s="8">
        <v>14507533</v>
      </c>
      <c r="AC2047" s="8">
        <v>14507533</v>
      </c>
      <c r="AD2047" s="21">
        <v>14507533</v>
      </c>
    </row>
    <row r="2048" spans="1:30" ht="33.75" x14ac:dyDescent="0.25">
      <c r="A2048" s="20" t="s">
        <v>461</v>
      </c>
      <c r="B2048" s="6" t="s">
        <v>462</v>
      </c>
      <c r="C2048" s="7" t="s">
        <v>319</v>
      </c>
      <c r="D2048" s="7" t="s">
        <v>37</v>
      </c>
      <c r="E2048" s="3" t="str">
        <f>VLOOKUP(Tabla2[[#This Row],[RUBRO]],Hoja9!$B$4:$M$1963,10,0)</f>
        <v>MODELO INTERVENCION</v>
      </c>
      <c r="F2048" s="7" t="str">
        <f>VLOOKUP(Tabla2[[#This Row],[RUBRO]],Hoja9!$B$4:$M$1963,11,0)</f>
        <v>DIRECCION ADMINISTRATIVA</v>
      </c>
      <c r="G2048" s="7" t="str">
        <f>VLOOKUP(Tabla2[[#This Row],[RUBRO]],Hoja9!$B$4:$M$1963,12,0)</f>
        <v>Administrativa NM</v>
      </c>
      <c r="H2048" s="5" t="s">
        <v>30</v>
      </c>
      <c r="I2048" s="5" t="s">
        <v>301</v>
      </c>
      <c r="J2048" s="5" t="s">
        <v>233</v>
      </c>
      <c r="K2048" s="5" t="s">
        <v>77</v>
      </c>
      <c r="L2048" s="5" t="s">
        <v>42</v>
      </c>
      <c r="M2048" s="5" t="s">
        <v>320</v>
      </c>
      <c r="N2048" s="5"/>
      <c r="O2048" s="5"/>
      <c r="P2048" s="5" t="s">
        <v>31</v>
      </c>
      <c r="Q2048" s="5" t="s">
        <v>32</v>
      </c>
      <c r="R2048" s="5" t="s">
        <v>33</v>
      </c>
      <c r="S2048" s="6" t="s">
        <v>321</v>
      </c>
      <c r="T2048" s="8">
        <v>56710841</v>
      </c>
      <c r="U2048" s="8">
        <v>0</v>
      </c>
      <c r="V2048" s="8">
        <v>0</v>
      </c>
      <c r="W2048" s="8">
        <v>56710841</v>
      </c>
      <c r="X2048" s="8">
        <v>0</v>
      </c>
      <c r="Y2048" s="8">
        <v>56710841</v>
      </c>
      <c r="Z2048" s="8">
        <v>0</v>
      </c>
      <c r="AA2048" s="8">
        <v>56710841</v>
      </c>
      <c r="AB2048" s="8">
        <v>0</v>
      </c>
      <c r="AC2048" s="8">
        <v>0</v>
      </c>
      <c r="AD2048" s="21">
        <v>0</v>
      </c>
    </row>
    <row r="2049" spans="1:30" ht="33.75" x14ac:dyDescent="0.25">
      <c r="A2049" s="20" t="s">
        <v>461</v>
      </c>
      <c r="B2049" s="6" t="s">
        <v>462</v>
      </c>
      <c r="C2049" s="7" t="s">
        <v>322</v>
      </c>
      <c r="D2049" s="7" t="s">
        <v>37</v>
      </c>
      <c r="E2049" s="3" t="str">
        <f>VLOOKUP(Tabla2[[#This Row],[RUBRO]],Hoja9!$B$4:$M$1963,10,0)</f>
        <v>MODELO INTERVENCION</v>
      </c>
      <c r="F2049" s="7" t="str">
        <f>VLOOKUP(Tabla2[[#This Row],[RUBRO]],Hoja9!$B$4:$M$1963,11,0)</f>
        <v>DIRECCION ADMINISTRATIVA</v>
      </c>
      <c r="G2049" s="7" t="str">
        <f>VLOOKUP(Tabla2[[#This Row],[RUBRO]],Hoja9!$B$4:$M$1963,12,0)</f>
        <v>Administrativa NM</v>
      </c>
      <c r="H2049" s="5" t="s">
        <v>30</v>
      </c>
      <c r="I2049" s="5" t="s">
        <v>301</v>
      </c>
      <c r="J2049" s="5" t="s">
        <v>233</v>
      </c>
      <c r="K2049" s="5" t="s">
        <v>77</v>
      </c>
      <c r="L2049" s="5" t="s">
        <v>42</v>
      </c>
      <c r="M2049" s="5" t="s">
        <v>323</v>
      </c>
      <c r="N2049" s="5"/>
      <c r="O2049" s="5"/>
      <c r="P2049" s="5" t="s">
        <v>31</v>
      </c>
      <c r="Q2049" s="5" t="s">
        <v>32</v>
      </c>
      <c r="R2049" s="5" t="s">
        <v>33</v>
      </c>
      <c r="S2049" s="6" t="s">
        <v>324</v>
      </c>
      <c r="T2049" s="8">
        <v>17823120</v>
      </c>
      <c r="U2049" s="8">
        <v>0</v>
      </c>
      <c r="V2049" s="8">
        <v>0</v>
      </c>
      <c r="W2049" s="8">
        <v>17823120</v>
      </c>
      <c r="X2049" s="8">
        <v>0</v>
      </c>
      <c r="Y2049" s="8">
        <v>17823120</v>
      </c>
      <c r="Z2049" s="8">
        <v>0</v>
      </c>
      <c r="AA2049" s="8">
        <v>17823120</v>
      </c>
      <c r="AB2049" s="8">
        <v>8911500</v>
      </c>
      <c r="AC2049" s="8">
        <v>8911500</v>
      </c>
      <c r="AD2049" s="21">
        <v>8911500</v>
      </c>
    </row>
    <row r="2050" spans="1:30" ht="33.75" x14ac:dyDescent="0.25">
      <c r="A2050" s="20" t="s">
        <v>461</v>
      </c>
      <c r="B2050" s="6" t="s">
        <v>462</v>
      </c>
      <c r="C2050" s="7" t="s">
        <v>328</v>
      </c>
      <c r="D2050" s="7" t="s">
        <v>37</v>
      </c>
      <c r="E2050" s="3" t="str">
        <f>VLOOKUP(Tabla2[[#This Row],[RUBRO]],Hoja9!$B$4:$M$1963,10,0)</f>
        <v>MODELO INTERVENCION</v>
      </c>
      <c r="F2050" s="7" t="str">
        <f>VLOOKUP(Tabla2[[#This Row],[RUBRO]],Hoja9!$B$4:$M$1963,11,0)</f>
        <v>DIRECCION ADMINISTRATIVA</v>
      </c>
      <c r="G2050" s="7" t="str">
        <f>VLOOKUP(Tabla2[[#This Row],[RUBRO]],Hoja9!$B$4:$M$1963,12,0)</f>
        <v>Administrativa NM</v>
      </c>
      <c r="H2050" s="5" t="s">
        <v>30</v>
      </c>
      <c r="I2050" s="5" t="s">
        <v>301</v>
      </c>
      <c r="J2050" s="5" t="s">
        <v>233</v>
      </c>
      <c r="K2050" s="5" t="s">
        <v>77</v>
      </c>
      <c r="L2050" s="5" t="s">
        <v>42</v>
      </c>
      <c r="M2050" s="5" t="s">
        <v>329</v>
      </c>
      <c r="N2050" s="5"/>
      <c r="O2050" s="5"/>
      <c r="P2050" s="5" t="s">
        <v>31</v>
      </c>
      <c r="Q2050" s="5" t="s">
        <v>32</v>
      </c>
      <c r="R2050" s="5" t="s">
        <v>33</v>
      </c>
      <c r="S2050" s="6" t="s">
        <v>330</v>
      </c>
      <c r="T2050" s="8">
        <v>0</v>
      </c>
      <c r="U2050" s="8">
        <v>17664000</v>
      </c>
      <c r="V2050" s="8">
        <v>0</v>
      </c>
      <c r="W2050" s="8">
        <v>17664000</v>
      </c>
      <c r="X2050" s="8">
        <v>0</v>
      </c>
      <c r="Y2050" s="8">
        <v>0</v>
      </c>
      <c r="Z2050" s="8">
        <v>17664000</v>
      </c>
      <c r="AA2050" s="8">
        <v>0</v>
      </c>
      <c r="AB2050" s="8">
        <v>0</v>
      </c>
      <c r="AC2050" s="8">
        <v>0</v>
      </c>
      <c r="AD2050" s="21">
        <v>0</v>
      </c>
    </row>
    <row r="2051" spans="1:30" ht="33.75" x14ac:dyDescent="0.25">
      <c r="A2051" s="20" t="s">
        <v>461</v>
      </c>
      <c r="B2051" s="6" t="s">
        <v>462</v>
      </c>
      <c r="C2051" s="7" t="s">
        <v>359</v>
      </c>
      <c r="D2051" s="7" t="s">
        <v>37</v>
      </c>
      <c r="E2051" s="3" t="str">
        <f>VLOOKUP(Tabla2[[#This Row],[RUBRO]],Hoja9!$B$4:$M$1963,10,0)</f>
        <v>MODELO INTERVENCION</v>
      </c>
      <c r="F2051" s="7" t="str">
        <f>VLOOKUP(Tabla2[[#This Row],[RUBRO]],Hoja9!$B$4:$M$1963,11,0)</f>
        <v>DIRECCIÓN DE GESTIÓN HUMANA</v>
      </c>
      <c r="G2051" s="7" t="str">
        <f>VLOOKUP(Tabla2[[#This Row],[RUBRO]],Hoja9!$B$4:$M$1963,12,0)</f>
        <v>Gestión Humana- Viáticos</v>
      </c>
      <c r="H2051" s="5" t="s">
        <v>30</v>
      </c>
      <c r="I2051" s="5" t="s">
        <v>301</v>
      </c>
      <c r="J2051" s="5" t="s">
        <v>233</v>
      </c>
      <c r="K2051" s="5" t="s">
        <v>77</v>
      </c>
      <c r="L2051" s="5" t="s">
        <v>42</v>
      </c>
      <c r="M2051" s="5" t="s">
        <v>360</v>
      </c>
      <c r="N2051" s="5"/>
      <c r="O2051" s="5"/>
      <c r="P2051" s="5" t="s">
        <v>31</v>
      </c>
      <c r="Q2051" s="5" t="s">
        <v>32</v>
      </c>
      <c r="R2051" s="5" t="s">
        <v>33</v>
      </c>
      <c r="S2051" s="6" t="s">
        <v>361</v>
      </c>
      <c r="T2051" s="8">
        <v>2300000</v>
      </c>
      <c r="U2051" s="8">
        <v>0</v>
      </c>
      <c r="V2051" s="8">
        <v>1000000</v>
      </c>
      <c r="W2051" s="8">
        <v>1300000</v>
      </c>
      <c r="X2051" s="8">
        <v>0</v>
      </c>
      <c r="Y2051" s="8">
        <v>170289</v>
      </c>
      <c r="Z2051" s="8">
        <v>1129711</v>
      </c>
      <c r="AA2051" s="8">
        <v>170289</v>
      </c>
      <c r="AB2051" s="8">
        <v>170289</v>
      </c>
      <c r="AC2051" s="8">
        <v>170289</v>
      </c>
      <c r="AD2051" s="21">
        <v>170289</v>
      </c>
    </row>
    <row r="2052" spans="1:30" ht="22.5" x14ac:dyDescent="0.25">
      <c r="A2052" s="20" t="s">
        <v>461</v>
      </c>
      <c r="B2052" s="6" t="s">
        <v>462</v>
      </c>
      <c r="C2052" s="7" t="s">
        <v>365</v>
      </c>
      <c r="D2052" s="7" t="s">
        <v>37</v>
      </c>
      <c r="E2052" s="3" t="str">
        <f>VLOOKUP(Tabla2[[#This Row],[RUBRO]],Hoja9!$B$4:$M$1963,10,0)</f>
        <v>MODELO INTERVENCION</v>
      </c>
      <c r="F2052" s="7" t="str">
        <f>VLOOKUP(Tabla2[[#This Row],[RUBRO]],Hoja9!$B$4:$M$1963,11,0)</f>
        <v>SECRETARIA GENERAL</v>
      </c>
      <c r="G2052" s="7" t="str">
        <f>VLOOKUP(Tabla2[[#This Row],[RUBRO]],Hoja9!$B$4:$M$1963,12,0)</f>
        <v>Secretaria General</v>
      </c>
      <c r="H2052" s="5" t="s">
        <v>30</v>
      </c>
      <c r="I2052" s="5" t="s">
        <v>301</v>
      </c>
      <c r="J2052" s="5" t="s">
        <v>233</v>
      </c>
      <c r="K2052" s="5" t="s">
        <v>77</v>
      </c>
      <c r="L2052" s="5" t="s">
        <v>42</v>
      </c>
      <c r="M2052" s="5" t="s">
        <v>266</v>
      </c>
      <c r="N2052" s="5"/>
      <c r="O2052" s="5"/>
      <c r="P2052" s="5" t="s">
        <v>31</v>
      </c>
      <c r="Q2052" s="5" t="s">
        <v>32</v>
      </c>
      <c r="R2052" s="5" t="s">
        <v>33</v>
      </c>
      <c r="S2052" s="6" t="s">
        <v>267</v>
      </c>
      <c r="T2052" s="8">
        <v>172919</v>
      </c>
      <c r="U2052" s="8">
        <v>70656</v>
      </c>
      <c r="V2052" s="8">
        <v>0</v>
      </c>
      <c r="W2052" s="8">
        <v>243575</v>
      </c>
      <c r="X2052" s="8">
        <v>0</v>
      </c>
      <c r="Y2052" s="8">
        <v>5505</v>
      </c>
      <c r="Z2052" s="8">
        <v>238070</v>
      </c>
      <c r="AA2052" s="8">
        <v>5505</v>
      </c>
      <c r="AB2052" s="8">
        <v>5505</v>
      </c>
      <c r="AC2052" s="8">
        <v>5505</v>
      </c>
      <c r="AD2052" s="21">
        <v>5505</v>
      </c>
    </row>
    <row r="2053" spans="1:30" ht="33.75" x14ac:dyDescent="0.25">
      <c r="A2053" s="20" t="s">
        <v>461</v>
      </c>
      <c r="B2053" s="6" t="s">
        <v>462</v>
      </c>
      <c r="C2053" s="7" t="s">
        <v>372</v>
      </c>
      <c r="D2053" s="7" t="s">
        <v>474</v>
      </c>
      <c r="E2053" s="3" t="str">
        <f>VLOOKUP(Tabla2[[#This Row],[RUBRO]],Hoja9!$B$4:$M$1963,10,0)</f>
        <v xml:space="preserve">CONSTRUCCION </v>
      </c>
      <c r="F2053" s="7" t="str">
        <f>VLOOKUP(Tabla2[[#This Row],[RUBRO]],Hoja9!$B$4:$M$1963,11,0)</f>
        <v>DIRECCION ADMINISTRATIVA</v>
      </c>
      <c r="G2053" s="7" t="str">
        <f>VLOOKUP(Tabla2[[#This Row],[RUBRO]],Hoja9!$B$4:$M$1963,12,0)</f>
        <v>Administrativa CONS</v>
      </c>
      <c r="H2053" s="5" t="s">
        <v>30</v>
      </c>
      <c r="I2053" s="5" t="s">
        <v>301</v>
      </c>
      <c r="J2053" s="5" t="s">
        <v>233</v>
      </c>
      <c r="K2053" s="5" t="s">
        <v>64</v>
      </c>
      <c r="L2053" s="5" t="s">
        <v>42</v>
      </c>
      <c r="M2053" s="5" t="s">
        <v>234</v>
      </c>
      <c r="N2053" s="5"/>
      <c r="O2053" s="5"/>
      <c r="P2053" s="5" t="s">
        <v>31</v>
      </c>
      <c r="Q2053" s="5" t="s">
        <v>32</v>
      </c>
      <c r="R2053" s="5" t="s">
        <v>33</v>
      </c>
      <c r="S2053" s="6" t="s">
        <v>373</v>
      </c>
      <c r="T2053" s="8">
        <v>0</v>
      </c>
      <c r="U2053" s="8">
        <v>55000000</v>
      </c>
      <c r="V2053" s="8">
        <v>0</v>
      </c>
      <c r="W2053" s="8">
        <v>55000000</v>
      </c>
      <c r="X2053" s="8">
        <v>0</v>
      </c>
      <c r="Y2053" s="8">
        <v>55000000</v>
      </c>
      <c r="Z2053" s="8">
        <v>0</v>
      </c>
      <c r="AA2053" s="8">
        <v>0</v>
      </c>
      <c r="AB2053" s="8">
        <v>0</v>
      </c>
      <c r="AC2053" s="8">
        <v>0</v>
      </c>
      <c r="AD2053" s="21">
        <v>0</v>
      </c>
    </row>
    <row r="2054" spans="1:30" ht="33.75" x14ac:dyDescent="0.25">
      <c r="A2054" s="20" t="s">
        <v>461</v>
      </c>
      <c r="B2054" s="6" t="s">
        <v>462</v>
      </c>
      <c r="C2054" s="7" t="s">
        <v>374</v>
      </c>
      <c r="D2054" s="7" t="s">
        <v>474</v>
      </c>
      <c r="E2054" s="3" t="str">
        <f>VLOOKUP(Tabla2[[#This Row],[RUBRO]],Hoja9!$B$4:$M$1963,10,0)</f>
        <v xml:space="preserve">CONSTRUCCION </v>
      </c>
      <c r="F2054" s="7" t="str">
        <f>VLOOKUP(Tabla2[[#This Row],[RUBRO]],Hoja9!$B$4:$M$1963,11,0)</f>
        <v>DIRECCION ADMINISTRATIVA</v>
      </c>
      <c r="G2054" s="7" t="str">
        <f>VLOOKUP(Tabla2[[#This Row],[RUBRO]],Hoja9!$B$4:$M$1963,12,0)</f>
        <v>Administrativa CONS</v>
      </c>
      <c r="H2054" s="5" t="s">
        <v>30</v>
      </c>
      <c r="I2054" s="5" t="s">
        <v>301</v>
      </c>
      <c r="J2054" s="5" t="s">
        <v>233</v>
      </c>
      <c r="K2054" s="5" t="s">
        <v>64</v>
      </c>
      <c r="L2054" s="5" t="s">
        <v>42</v>
      </c>
      <c r="M2054" s="5" t="s">
        <v>281</v>
      </c>
      <c r="N2054" s="5"/>
      <c r="O2054" s="5"/>
      <c r="P2054" s="5" t="s">
        <v>31</v>
      </c>
      <c r="Q2054" s="5" t="s">
        <v>171</v>
      </c>
      <c r="R2054" s="5" t="s">
        <v>33</v>
      </c>
      <c r="S2054" s="6" t="s">
        <v>375</v>
      </c>
      <c r="T2054" s="8">
        <v>44000000</v>
      </c>
      <c r="U2054" s="8">
        <v>0</v>
      </c>
      <c r="V2054" s="8">
        <v>0</v>
      </c>
      <c r="W2054" s="8">
        <v>44000000</v>
      </c>
      <c r="X2054" s="8">
        <v>0</v>
      </c>
      <c r="Y2054" s="8">
        <v>44000000</v>
      </c>
      <c r="Z2054" s="8">
        <v>0</v>
      </c>
      <c r="AA2054" s="8">
        <v>0</v>
      </c>
      <c r="AB2054" s="8">
        <v>0</v>
      </c>
      <c r="AC2054" s="8">
        <v>0</v>
      </c>
      <c r="AD2054" s="21">
        <v>0</v>
      </c>
    </row>
    <row r="2055" spans="1:30" ht="33.75" x14ac:dyDescent="0.25">
      <c r="A2055" s="20" t="s">
        <v>461</v>
      </c>
      <c r="B2055" s="6" t="s">
        <v>462</v>
      </c>
      <c r="C2055" s="7" t="s">
        <v>400</v>
      </c>
      <c r="D2055" s="7" t="s">
        <v>474</v>
      </c>
      <c r="E2055" s="3" t="str">
        <f>VLOOKUP(Tabla2[[#This Row],[RUBRO]],Hoja9!$B$4:$M$1963,10,0)</f>
        <v xml:space="preserve">CONSTRUCCION </v>
      </c>
      <c r="F2055" s="7" t="str">
        <f>VLOOKUP(Tabla2[[#This Row],[RUBRO]],Hoja9!$B$4:$M$1963,11,0)</f>
        <v>DIRECCION ADMINISTRATIVA</v>
      </c>
      <c r="G2055" s="7" t="str">
        <f>VLOOKUP(Tabla2[[#This Row],[RUBRO]],Hoja9!$B$4:$M$1963,12,0)</f>
        <v>Administrativa CONS</v>
      </c>
      <c r="H2055" s="5" t="s">
        <v>30</v>
      </c>
      <c r="I2055" s="5" t="s">
        <v>301</v>
      </c>
      <c r="J2055" s="5" t="s">
        <v>233</v>
      </c>
      <c r="K2055" s="5" t="s">
        <v>64</v>
      </c>
      <c r="L2055" s="5" t="s">
        <v>42</v>
      </c>
      <c r="M2055" s="5" t="s">
        <v>240</v>
      </c>
      <c r="N2055" s="5"/>
      <c r="O2055" s="5"/>
      <c r="P2055" s="5" t="s">
        <v>31</v>
      </c>
      <c r="Q2055" s="5" t="s">
        <v>171</v>
      </c>
      <c r="R2055" s="5" t="s">
        <v>33</v>
      </c>
      <c r="S2055" s="6" t="s">
        <v>401</v>
      </c>
      <c r="T2055" s="8">
        <v>16000000</v>
      </c>
      <c r="U2055" s="8">
        <v>0</v>
      </c>
      <c r="V2055" s="8">
        <v>0</v>
      </c>
      <c r="W2055" s="8">
        <v>16000000</v>
      </c>
      <c r="X2055" s="8">
        <v>0</v>
      </c>
      <c r="Y2055" s="8">
        <v>16000000</v>
      </c>
      <c r="Z2055" s="8">
        <v>0</v>
      </c>
      <c r="AA2055" s="8">
        <v>0</v>
      </c>
      <c r="AB2055" s="8">
        <v>0</v>
      </c>
      <c r="AC2055" s="8">
        <v>0</v>
      </c>
      <c r="AD2055" s="21">
        <v>0</v>
      </c>
    </row>
    <row r="2056" spans="1:30" ht="33.75" x14ac:dyDescent="0.25">
      <c r="A2056" s="20" t="s">
        <v>461</v>
      </c>
      <c r="B2056" s="6" t="s">
        <v>462</v>
      </c>
      <c r="C2056" s="7" t="s">
        <v>378</v>
      </c>
      <c r="D2056" s="7" t="s">
        <v>474</v>
      </c>
      <c r="E2056" s="3" t="str">
        <f>VLOOKUP(Tabla2[[#This Row],[RUBRO]],Hoja9!$B$4:$M$1963,10,0)</f>
        <v xml:space="preserve">CONSTRUCCION </v>
      </c>
      <c r="F2056" s="7" t="str">
        <f>VLOOKUP(Tabla2[[#This Row],[RUBRO]],Hoja9!$B$4:$M$1963,11,0)</f>
        <v>DIRECCIÓN DE GESTIÓN HUMANA</v>
      </c>
      <c r="G2056" s="7" t="str">
        <f>VLOOKUP(Tabla2[[#This Row],[RUBRO]],Hoja9!$B$4:$M$1963,12,0)</f>
        <v>Gestión Humana - Pres. Serv</v>
      </c>
      <c r="H2056" s="5" t="s">
        <v>30</v>
      </c>
      <c r="I2056" s="5" t="s">
        <v>301</v>
      </c>
      <c r="J2056" s="5" t="s">
        <v>233</v>
      </c>
      <c r="K2056" s="5" t="s">
        <v>64</v>
      </c>
      <c r="L2056" s="5" t="s">
        <v>42</v>
      </c>
      <c r="M2056" s="5" t="s">
        <v>243</v>
      </c>
      <c r="N2056" s="5"/>
      <c r="O2056" s="5"/>
      <c r="P2056" s="5" t="s">
        <v>31</v>
      </c>
      <c r="Q2056" s="5" t="s">
        <v>171</v>
      </c>
      <c r="R2056" s="5" t="s">
        <v>33</v>
      </c>
      <c r="S2056" s="6" t="s">
        <v>59</v>
      </c>
      <c r="T2056" s="8">
        <v>56281000</v>
      </c>
      <c r="U2056" s="8">
        <v>21287000</v>
      </c>
      <c r="V2056" s="8">
        <v>695567</v>
      </c>
      <c r="W2056" s="8">
        <v>76872433</v>
      </c>
      <c r="X2056" s="8">
        <v>0</v>
      </c>
      <c r="Y2056" s="8">
        <v>76426066</v>
      </c>
      <c r="Z2056" s="8">
        <v>446367</v>
      </c>
      <c r="AA2056" s="8">
        <v>76426066</v>
      </c>
      <c r="AB2056" s="8">
        <v>34765287</v>
      </c>
      <c r="AC2056" s="8">
        <v>34765287</v>
      </c>
      <c r="AD2056" s="21">
        <v>34765287</v>
      </c>
    </row>
    <row r="2057" spans="1:30" ht="33.75" hidden="1" x14ac:dyDescent="0.25">
      <c r="A2057" s="20" t="s">
        <v>463</v>
      </c>
      <c r="B2057" s="6" t="s">
        <v>464</v>
      </c>
      <c r="C2057" s="7" t="s">
        <v>145</v>
      </c>
      <c r="D2057" s="7" t="s">
        <v>595</v>
      </c>
      <c r="E2057" s="3" t="str">
        <f>VLOOKUP(Tabla2[[#This Row],[RUBRO]],Hoja9!$B$4:$M$1963,10,0)</f>
        <v>FUNCIONAMIENTO</v>
      </c>
      <c r="F2057" s="7" t="str">
        <f>VLOOKUP(Tabla2[[#This Row],[RUBRO]],Hoja9!$B$4:$M$1963,11,0)</f>
        <v>DIRECCION ADMINISTRATIVA</v>
      </c>
      <c r="G2057" s="7" t="str">
        <f>VLOOKUP(Tabla2[[#This Row],[RUBRO]],Hoja9!$B$4:$M$1963,12,0)</f>
        <v>Administrativa</v>
      </c>
      <c r="H2057" s="5" t="s">
        <v>40</v>
      </c>
      <c r="I2057" s="5" t="s">
        <v>77</v>
      </c>
      <c r="J2057" s="5" t="s">
        <v>42</v>
      </c>
      <c r="K2057" s="5" t="s">
        <v>63</v>
      </c>
      <c r="L2057" s="5" t="s">
        <v>143</v>
      </c>
      <c r="M2057" s="5" t="s">
        <v>63</v>
      </c>
      <c r="N2057" s="5"/>
      <c r="O2057" s="5"/>
      <c r="P2057" s="5" t="s">
        <v>31</v>
      </c>
      <c r="Q2057" s="5" t="s">
        <v>32</v>
      </c>
      <c r="R2057" s="5" t="s">
        <v>33</v>
      </c>
      <c r="S2057" s="6" t="s">
        <v>146</v>
      </c>
      <c r="T2057" s="8">
        <v>1700000</v>
      </c>
      <c r="U2057" s="8">
        <v>0</v>
      </c>
      <c r="V2057" s="8">
        <v>478974</v>
      </c>
      <c r="W2057" s="8">
        <v>1221026</v>
      </c>
      <c r="X2057" s="8">
        <v>0</v>
      </c>
      <c r="Y2057" s="8">
        <v>1221026</v>
      </c>
      <c r="Z2057" s="8">
        <v>0</v>
      </c>
      <c r="AA2057" s="8">
        <v>1221026</v>
      </c>
      <c r="AB2057" s="8">
        <v>1221026</v>
      </c>
      <c r="AC2057" s="8">
        <v>1221026</v>
      </c>
      <c r="AD2057" s="21">
        <v>1221026</v>
      </c>
    </row>
    <row r="2058" spans="1:30" ht="33.75" hidden="1" x14ac:dyDescent="0.25">
      <c r="A2058" s="20" t="s">
        <v>463</v>
      </c>
      <c r="B2058" s="6" t="s">
        <v>464</v>
      </c>
      <c r="C2058" s="7" t="s">
        <v>465</v>
      </c>
      <c r="D2058" s="7" t="s">
        <v>595</v>
      </c>
      <c r="E2058" s="3" t="str">
        <f>VLOOKUP(Tabla2[[#This Row],[RUBRO]],Hoja9!$B$4:$M$1963,10,0)</f>
        <v>FUNCIONAMIENTO</v>
      </c>
      <c r="F2058" s="7" t="str">
        <f>VLOOKUP(Tabla2[[#This Row],[RUBRO]],Hoja9!$B$4:$M$1963,11,0)</f>
        <v>DIRECCION ADMINISTRATIVA</v>
      </c>
      <c r="G2058" s="7" t="str">
        <f>VLOOKUP(Tabla2[[#This Row],[RUBRO]],Hoja9!$B$4:$M$1963,12,0)</f>
        <v>Administrativa</v>
      </c>
      <c r="H2058" s="5" t="s">
        <v>40</v>
      </c>
      <c r="I2058" s="5" t="s">
        <v>77</v>
      </c>
      <c r="J2058" s="5" t="s">
        <v>42</v>
      </c>
      <c r="K2058" s="5" t="s">
        <v>63</v>
      </c>
      <c r="L2058" s="5" t="s">
        <v>143</v>
      </c>
      <c r="M2058" s="5" t="s">
        <v>47</v>
      </c>
      <c r="N2058" s="5"/>
      <c r="O2058" s="5"/>
      <c r="P2058" s="5" t="s">
        <v>31</v>
      </c>
      <c r="Q2058" s="5" t="s">
        <v>32</v>
      </c>
      <c r="R2058" s="5" t="s">
        <v>33</v>
      </c>
      <c r="S2058" s="6" t="s">
        <v>466</v>
      </c>
      <c r="T2058" s="8">
        <v>0</v>
      </c>
      <c r="U2058" s="8">
        <v>140000</v>
      </c>
      <c r="V2058" s="8">
        <v>140000</v>
      </c>
      <c r="W2058" s="8">
        <v>0</v>
      </c>
      <c r="X2058" s="8">
        <v>0</v>
      </c>
      <c r="Y2058" s="8">
        <v>0</v>
      </c>
      <c r="Z2058" s="8">
        <v>0</v>
      </c>
      <c r="AA2058" s="8">
        <v>0</v>
      </c>
      <c r="AB2058" s="8">
        <v>0</v>
      </c>
      <c r="AC2058" s="8">
        <v>0</v>
      </c>
      <c r="AD2058" s="21">
        <v>0</v>
      </c>
    </row>
    <row r="2059" spans="1:30" ht="33.75" hidden="1" x14ac:dyDescent="0.25">
      <c r="A2059" s="20" t="s">
        <v>463</v>
      </c>
      <c r="B2059" s="6" t="s">
        <v>464</v>
      </c>
      <c r="C2059" s="7" t="s">
        <v>157</v>
      </c>
      <c r="D2059" s="7" t="s">
        <v>471</v>
      </c>
      <c r="E2059" s="3" t="str">
        <f>VLOOKUP(Tabla2[[#This Row],[RUBRO]],Hoja9!$B$4:$M$1963,10,0)</f>
        <v>FUNCIONAMIENTO</v>
      </c>
      <c r="F2059" s="7" t="str">
        <f>VLOOKUP(Tabla2[[#This Row],[RUBRO]],Hoja9!$B$4:$M$1963,11,0)</f>
        <v>DIRECCION ADMINISTRATIVA</v>
      </c>
      <c r="G2059" s="7" t="str">
        <f>VLOOKUP(Tabla2[[#This Row],[RUBRO]],Hoja9!$B$4:$M$1963,12,0)</f>
        <v>Administrativa</v>
      </c>
      <c r="H2059" s="5" t="s">
        <v>40</v>
      </c>
      <c r="I2059" s="5" t="s">
        <v>77</v>
      </c>
      <c r="J2059" s="5" t="s">
        <v>42</v>
      </c>
      <c r="K2059" s="5" t="s">
        <v>80</v>
      </c>
      <c r="L2059" s="5" t="s">
        <v>80</v>
      </c>
      <c r="M2059" s="5" t="s">
        <v>77</v>
      </c>
      <c r="N2059" s="5"/>
      <c r="O2059" s="5"/>
      <c r="P2059" s="5" t="s">
        <v>31</v>
      </c>
      <c r="Q2059" s="5" t="s">
        <v>32</v>
      </c>
      <c r="R2059" s="5" t="s">
        <v>33</v>
      </c>
      <c r="S2059" s="6" t="s">
        <v>158</v>
      </c>
      <c r="T2059" s="8">
        <v>3200000</v>
      </c>
      <c r="U2059" s="8">
        <v>0</v>
      </c>
      <c r="V2059" s="8">
        <v>0</v>
      </c>
      <c r="W2059" s="8">
        <v>3200000</v>
      </c>
      <c r="X2059" s="8">
        <v>0</v>
      </c>
      <c r="Y2059" s="8">
        <v>3200000</v>
      </c>
      <c r="Z2059" s="8">
        <v>0</v>
      </c>
      <c r="AA2059" s="8">
        <v>0</v>
      </c>
      <c r="AB2059" s="8">
        <v>0</v>
      </c>
      <c r="AC2059" s="8">
        <v>0</v>
      </c>
      <c r="AD2059" s="21">
        <v>0</v>
      </c>
    </row>
    <row r="2060" spans="1:30" ht="33.75" hidden="1" x14ac:dyDescent="0.25">
      <c r="A2060" s="20" t="s">
        <v>463</v>
      </c>
      <c r="B2060" s="6" t="s">
        <v>464</v>
      </c>
      <c r="C2060" s="7" t="s">
        <v>200</v>
      </c>
      <c r="D2060" s="7" t="s">
        <v>471</v>
      </c>
      <c r="E2060" s="3" t="str">
        <f>VLOOKUP(Tabla2[[#This Row],[RUBRO]],Hoja9!$B$4:$M$1963,10,0)</f>
        <v>FUNCIONAMIENTO</v>
      </c>
      <c r="F2060" s="7" t="str">
        <f>VLOOKUP(Tabla2[[#This Row],[RUBRO]],Hoja9!$B$4:$M$1963,11,0)</f>
        <v>DIRECCION ADMINISTRATIVA</v>
      </c>
      <c r="G2060" s="7" t="str">
        <f>VLOOKUP(Tabla2[[#This Row],[RUBRO]],Hoja9!$B$4:$M$1963,12,0)</f>
        <v>Administrativa</v>
      </c>
      <c r="H2060" s="5" t="s">
        <v>40</v>
      </c>
      <c r="I2060" s="5" t="s">
        <v>77</v>
      </c>
      <c r="J2060" s="5" t="s">
        <v>42</v>
      </c>
      <c r="K2060" s="5" t="s">
        <v>80</v>
      </c>
      <c r="L2060" s="5" t="s">
        <v>81</v>
      </c>
      <c r="M2060" s="5" t="s">
        <v>41</v>
      </c>
      <c r="N2060" s="5"/>
      <c r="O2060" s="5"/>
      <c r="P2060" s="5" t="s">
        <v>31</v>
      </c>
      <c r="Q2060" s="5" t="s">
        <v>32</v>
      </c>
      <c r="R2060" s="5" t="s">
        <v>33</v>
      </c>
      <c r="S2060" s="6" t="s">
        <v>201</v>
      </c>
      <c r="T2060" s="8">
        <v>1500000</v>
      </c>
      <c r="U2060" s="8">
        <v>0</v>
      </c>
      <c r="V2060" s="8">
        <v>0</v>
      </c>
      <c r="W2060" s="8">
        <v>1500000</v>
      </c>
      <c r="X2060" s="8">
        <v>0</v>
      </c>
      <c r="Y2060" s="8">
        <v>1500000</v>
      </c>
      <c r="Z2060" s="8">
        <v>0</v>
      </c>
      <c r="AA2060" s="8">
        <v>609295.6</v>
      </c>
      <c r="AB2060" s="8">
        <v>538395</v>
      </c>
      <c r="AC2060" s="8">
        <v>538395</v>
      </c>
      <c r="AD2060" s="21">
        <v>538395</v>
      </c>
    </row>
    <row r="2061" spans="1:30" ht="33.75" hidden="1" x14ac:dyDescent="0.25">
      <c r="A2061" s="20" t="s">
        <v>463</v>
      </c>
      <c r="B2061" s="6" t="s">
        <v>464</v>
      </c>
      <c r="C2061" s="7" t="s">
        <v>202</v>
      </c>
      <c r="D2061" s="7" t="s">
        <v>471</v>
      </c>
      <c r="E2061" s="3" t="str">
        <f>VLOOKUP(Tabla2[[#This Row],[RUBRO]],Hoja9!$B$4:$M$1963,10,0)</f>
        <v>FUNCIONAMIENTO</v>
      </c>
      <c r="F2061" s="7" t="str">
        <f>VLOOKUP(Tabla2[[#This Row],[RUBRO]],Hoja9!$B$4:$M$1963,11,0)</f>
        <v>DIRECCION ADMINISTRATIVA</v>
      </c>
      <c r="G2061" s="7" t="str">
        <f>VLOOKUP(Tabla2[[#This Row],[RUBRO]],Hoja9!$B$4:$M$1963,12,0)</f>
        <v>Administrativa</v>
      </c>
      <c r="H2061" s="5" t="s">
        <v>40</v>
      </c>
      <c r="I2061" s="5" t="s">
        <v>77</v>
      </c>
      <c r="J2061" s="5" t="s">
        <v>42</v>
      </c>
      <c r="K2061" s="5" t="s">
        <v>80</v>
      </c>
      <c r="L2061" s="5" t="s">
        <v>81</v>
      </c>
      <c r="M2061" s="5" t="s">
        <v>77</v>
      </c>
      <c r="N2061" s="5"/>
      <c r="O2061" s="5"/>
      <c r="P2061" s="5" t="s">
        <v>31</v>
      </c>
      <c r="Q2061" s="5" t="s">
        <v>32</v>
      </c>
      <c r="R2061" s="5" t="s">
        <v>33</v>
      </c>
      <c r="S2061" s="6" t="s">
        <v>203</v>
      </c>
      <c r="T2061" s="8">
        <v>28000000</v>
      </c>
      <c r="U2061" s="8">
        <v>0</v>
      </c>
      <c r="V2061" s="8">
        <v>0</v>
      </c>
      <c r="W2061" s="8">
        <v>28000000</v>
      </c>
      <c r="X2061" s="8">
        <v>0</v>
      </c>
      <c r="Y2061" s="8">
        <v>28000000</v>
      </c>
      <c r="Z2061" s="8">
        <v>0</v>
      </c>
      <c r="AA2061" s="8">
        <v>27020200</v>
      </c>
      <c r="AB2061" s="8">
        <v>27020200</v>
      </c>
      <c r="AC2061" s="8">
        <v>27020200</v>
      </c>
      <c r="AD2061" s="21">
        <v>27020200</v>
      </c>
    </row>
    <row r="2062" spans="1:30" ht="33.75" hidden="1" x14ac:dyDescent="0.25">
      <c r="A2062" s="20" t="s">
        <v>463</v>
      </c>
      <c r="B2062" s="6" t="s">
        <v>464</v>
      </c>
      <c r="C2062" s="7" t="s">
        <v>206</v>
      </c>
      <c r="D2062" s="7" t="s">
        <v>471</v>
      </c>
      <c r="E2062" s="3" t="str">
        <f>VLOOKUP(Tabla2[[#This Row],[RUBRO]],Hoja9!$B$4:$M$1963,10,0)</f>
        <v>FUNCIONAMIENTO</v>
      </c>
      <c r="F2062" s="7" t="str">
        <f>VLOOKUP(Tabla2[[#This Row],[RUBRO]],Hoja9!$B$4:$M$1963,11,0)</f>
        <v>DIRECCION ADMINISTRATIVA</v>
      </c>
      <c r="G2062" s="7" t="str">
        <f>VLOOKUP(Tabla2[[#This Row],[RUBRO]],Hoja9!$B$4:$M$1963,12,0)</f>
        <v>Administrativa</v>
      </c>
      <c r="H2062" s="5" t="s">
        <v>40</v>
      </c>
      <c r="I2062" s="5" t="s">
        <v>77</v>
      </c>
      <c r="J2062" s="5" t="s">
        <v>42</v>
      </c>
      <c r="K2062" s="5" t="s">
        <v>80</v>
      </c>
      <c r="L2062" s="5" t="s">
        <v>81</v>
      </c>
      <c r="M2062" s="5" t="s">
        <v>138</v>
      </c>
      <c r="N2062" s="5"/>
      <c r="O2062" s="5"/>
      <c r="P2062" s="5" t="s">
        <v>31</v>
      </c>
      <c r="Q2062" s="5" t="s">
        <v>32</v>
      </c>
      <c r="R2062" s="5" t="s">
        <v>33</v>
      </c>
      <c r="S2062" s="6" t="s">
        <v>207</v>
      </c>
      <c r="T2062" s="8">
        <v>700000</v>
      </c>
      <c r="U2062" s="8">
        <v>0</v>
      </c>
      <c r="V2062" s="8">
        <v>0</v>
      </c>
      <c r="W2062" s="8">
        <v>700000</v>
      </c>
      <c r="X2062" s="8">
        <v>0</v>
      </c>
      <c r="Y2062" s="8">
        <v>700000</v>
      </c>
      <c r="Z2062" s="8">
        <v>0</v>
      </c>
      <c r="AA2062" s="8">
        <v>490029.3</v>
      </c>
      <c r="AB2062" s="8">
        <v>490029.3</v>
      </c>
      <c r="AC2062" s="8">
        <v>490029.3</v>
      </c>
      <c r="AD2062" s="21">
        <v>403697.3</v>
      </c>
    </row>
    <row r="2063" spans="1:30" ht="33.75" hidden="1" x14ac:dyDescent="0.25">
      <c r="A2063" s="20" t="s">
        <v>463</v>
      </c>
      <c r="B2063" s="6" t="s">
        <v>464</v>
      </c>
      <c r="C2063" s="7" t="s">
        <v>212</v>
      </c>
      <c r="D2063" s="7" t="s">
        <v>471</v>
      </c>
      <c r="E2063" s="3" t="str">
        <f>VLOOKUP(Tabla2[[#This Row],[RUBRO]],Hoja9!$B$4:$M$1963,10,0)</f>
        <v>FUNCIONAMIENTO</v>
      </c>
      <c r="F2063" s="7" t="str">
        <f>VLOOKUP(Tabla2[[#This Row],[RUBRO]],Hoja9!$B$4:$M$1963,11,0)</f>
        <v>DIRECCIÓN DE GESTIÓN HUMANA</v>
      </c>
      <c r="G2063" s="7" t="str">
        <f>VLOOKUP(Tabla2[[#This Row],[RUBRO]],Hoja9!$B$4:$M$1963,12,0)</f>
        <v>Gestión Humana</v>
      </c>
      <c r="H2063" s="5" t="s">
        <v>40</v>
      </c>
      <c r="I2063" s="5" t="s">
        <v>77</v>
      </c>
      <c r="J2063" s="5" t="s">
        <v>42</v>
      </c>
      <c r="K2063" s="5" t="s">
        <v>80</v>
      </c>
      <c r="L2063" s="5" t="s">
        <v>65</v>
      </c>
      <c r="M2063" s="5" t="s">
        <v>77</v>
      </c>
      <c r="N2063" s="5"/>
      <c r="O2063" s="5"/>
      <c r="P2063" s="5" t="s">
        <v>31</v>
      </c>
      <c r="Q2063" s="5" t="s">
        <v>32</v>
      </c>
      <c r="R2063" s="5" t="s">
        <v>33</v>
      </c>
      <c r="S2063" s="6" t="s">
        <v>213</v>
      </c>
      <c r="T2063" s="8">
        <v>7000000</v>
      </c>
      <c r="U2063" s="8">
        <v>0</v>
      </c>
      <c r="V2063" s="8">
        <v>0</v>
      </c>
      <c r="W2063" s="8">
        <v>7000000</v>
      </c>
      <c r="X2063" s="8">
        <v>0</v>
      </c>
      <c r="Y2063" s="8">
        <v>5701475</v>
      </c>
      <c r="Z2063" s="8">
        <v>1298525</v>
      </c>
      <c r="AA2063" s="8">
        <v>5701475</v>
      </c>
      <c r="AB2063" s="8">
        <v>5681475</v>
      </c>
      <c r="AC2063" s="8">
        <v>5681475</v>
      </c>
      <c r="AD2063" s="21">
        <v>5681475</v>
      </c>
    </row>
    <row r="2064" spans="1:30" ht="33.75" hidden="1" x14ac:dyDescent="0.25">
      <c r="A2064" s="20" t="s">
        <v>463</v>
      </c>
      <c r="B2064" s="6" t="s">
        <v>464</v>
      </c>
      <c r="C2064" s="7" t="s">
        <v>216</v>
      </c>
      <c r="D2064" s="7" t="s">
        <v>471</v>
      </c>
      <c r="E2064" s="3" t="str">
        <f>VLOOKUP(Tabla2[[#This Row],[RUBRO]],Hoja9!$B$4:$M$1963,10,0)</f>
        <v>FUNCIONAMIENTO</v>
      </c>
      <c r="F2064" s="7" t="str">
        <f>VLOOKUP(Tabla2[[#This Row],[RUBRO]],Hoja9!$B$4:$M$1963,11,0)</f>
        <v>DIRECCIÓN DE GESTIÓN HUMANA</v>
      </c>
      <c r="G2064" s="7" t="str">
        <f>VLOOKUP(Tabla2[[#This Row],[RUBRO]],Hoja9!$B$4:$M$1963,12,0)</f>
        <v>Gestión Humana</v>
      </c>
      <c r="H2064" s="5" t="s">
        <v>40</v>
      </c>
      <c r="I2064" s="5" t="s">
        <v>77</v>
      </c>
      <c r="J2064" s="5" t="s">
        <v>42</v>
      </c>
      <c r="K2064" s="5" t="s">
        <v>80</v>
      </c>
      <c r="L2064" s="5" t="s">
        <v>171</v>
      </c>
      <c r="M2064" s="5" t="s">
        <v>80</v>
      </c>
      <c r="N2064" s="5"/>
      <c r="O2064" s="5"/>
      <c r="P2064" s="5" t="s">
        <v>31</v>
      </c>
      <c r="Q2064" s="5" t="s">
        <v>32</v>
      </c>
      <c r="R2064" s="5" t="s">
        <v>33</v>
      </c>
      <c r="S2064" s="6" t="s">
        <v>217</v>
      </c>
      <c r="T2064" s="8">
        <v>11507064</v>
      </c>
      <c r="U2064" s="8">
        <v>2000000</v>
      </c>
      <c r="V2064" s="8">
        <v>0</v>
      </c>
      <c r="W2064" s="8">
        <v>13507064</v>
      </c>
      <c r="X2064" s="8">
        <v>0</v>
      </c>
      <c r="Y2064" s="8">
        <v>13507064</v>
      </c>
      <c r="Z2064" s="8">
        <v>0</v>
      </c>
      <c r="AA2064" s="8">
        <v>0</v>
      </c>
      <c r="AB2064" s="8">
        <v>0</v>
      </c>
      <c r="AC2064" s="8">
        <v>0</v>
      </c>
      <c r="AD2064" s="21">
        <v>0</v>
      </c>
    </row>
    <row r="2065" spans="1:30" ht="33.75" x14ac:dyDescent="0.25">
      <c r="A2065" s="20" t="s">
        <v>463</v>
      </c>
      <c r="B2065" s="6" t="s">
        <v>464</v>
      </c>
      <c r="C2065" s="7" t="s">
        <v>231</v>
      </c>
      <c r="D2065" s="7" t="s">
        <v>472</v>
      </c>
      <c r="E2065" s="3" t="str">
        <f>VLOOKUP(Tabla2[[#This Row],[RUBRO]],Hoja9!$B$4:$M$1963,10,0)</f>
        <v>NUTRICION</v>
      </c>
      <c r="F2065" s="7" t="str">
        <f>VLOOKUP(Tabla2[[#This Row],[RUBRO]],Hoja9!$B$4:$M$1963,11,0)</f>
        <v xml:space="preserve">DIRECCIÓN DE NUTRICIÓN </v>
      </c>
      <c r="G2065" s="7" t="str">
        <f>VLOOKUP(Tabla2[[#This Row],[RUBRO]],Hoja9!$B$4:$M$1963,12,0)</f>
        <v>Nutrición</v>
      </c>
      <c r="H2065" s="5" t="s">
        <v>30</v>
      </c>
      <c r="I2065" s="5" t="s">
        <v>232</v>
      </c>
      <c r="J2065" s="5" t="s">
        <v>233</v>
      </c>
      <c r="K2065" s="5" t="s">
        <v>41</v>
      </c>
      <c r="L2065" s="5" t="s">
        <v>42</v>
      </c>
      <c r="M2065" s="5" t="s">
        <v>234</v>
      </c>
      <c r="N2065" s="5"/>
      <c r="O2065" s="5"/>
      <c r="P2065" s="5" t="s">
        <v>31</v>
      </c>
      <c r="Q2065" s="5" t="s">
        <v>32</v>
      </c>
      <c r="R2065" s="5" t="s">
        <v>33</v>
      </c>
      <c r="S2065" s="6" t="s">
        <v>235</v>
      </c>
      <c r="T2065" s="8">
        <v>808570328</v>
      </c>
      <c r="U2065" s="8">
        <v>45090282</v>
      </c>
      <c r="V2065" s="8">
        <v>65045725</v>
      </c>
      <c r="W2065" s="8">
        <v>788614885</v>
      </c>
      <c r="X2065" s="8">
        <v>0</v>
      </c>
      <c r="Y2065" s="8">
        <v>788614885</v>
      </c>
      <c r="Z2065" s="8">
        <v>0</v>
      </c>
      <c r="AA2065" s="8">
        <v>788614885</v>
      </c>
      <c r="AB2065" s="8">
        <v>130685061</v>
      </c>
      <c r="AC2065" s="8">
        <v>130685061</v>
      </c>
      <c r="AD2065" s="21">
        <v>130685061</v>
      </c>
    </row>
    <row r="2066" spans="1:30" ht="33.75" x14ac:dyDescent="0.25">
      <c r="A2066" s="20" t="s">
        <v>463</v>
      </c>
      <c r="B2066" s="6" t="s">
        <v>464</v>
      </c>
      <c r="C2066" s="7" t="s">
        <v>242</v>
      </c>
      <c r="D2066" s="7" t="s">
        <v>472</v>
      </c>
      <c r="E2066" s="3" t="str">
        <f>VLOOKUP(Tabla2[[#This Row],[RUBRO]],Hoja9!$B$4:$M$1963,10,0)</f>
        <v>NUTRICION</v>
      </c>
      <c r="F2066" s="7" t="str">
        <f>VLOOKUP(Tabla2[[#This Row],[RUBRO]],Hoja9!$B$4:$M$1963,11,0)</f>
        <v xml:space="preserve">DIRECCIÓN DE NUTRICIÓN </v>
      </c>
      <c r="G2066" s="7" t="str">
        <f>VLOOKUP(Tabla2[[#This Row],[RUBRO]],Hoja9!$B$4:$M$1963,12,0)</f>
        <v>Nutrición</v>
      </c>
      <c r="H2066" s="5" t="s">
        <v>30</v>
      </c>
      <c r="I2066" s="5" t="s">
        <v>232</v>
      </c>
      <c r="J2066" s="5" t="s">
        <v>233</v>
      </c>
      <c r="K2066" s="5" t="s">
        <v>41</v>
      </c>
      <c r="L2066" s="5" t="s">
        <v>42</v>
      </c>
      <c r="M2066" s="5" t="s">
        <v>243</v>
      </c>
      <c r="N2066" s="5"/>
      <c r="O2066" s="5"/>
      <c r="P2066" s="5" t="s">
        <v>31</v>
      </c>
      <c r="Q2066" s="5" t="s">
        <v>32</v>
      </c>
      <c r="R2066" s="5" t="s">
        <v>33</v>
      </c>
      <c r="S2066" s="6" t="s">
        <v>244</v>
      </c>
      <c r="T2066" s="8">
        <v>29863045</v>
      </c>
      <c r="U2066" s="8">
        <v>15346240</v>
      </c>
      <c r="V2066" s="8">
        <v>0</v>
      </c>
      <c r="W2066" s="8">
        <v>45209285</v>
      </c>
      <c r="X2066" s="8">
        <v>0</v>
      </c>
      <c r="Y2066" s="8">
        <v>42546672</v>
      </c>
      <c r="Z2066" s="8">
        <v>2662613</v>
      </c>
      <c r="AA2066" s="8">
        <v>27200432</v>
      </c>
      <c r="AB2066" s="8">
        <v>12653368</v>
      </c>
      <c r="AC2066" s="8">
        <v>12653368</v>
      </c>
      <c r="AD2066" s="21">
        <v>12653368</v>
      </c>
    </row>
    <row r="2067" spans="1:30" ht="33.75" x14ac:dyDescent="0.25">
      <c r="A2067" s="20" t="s">
        <v>463</v>
      </c>
      <c r="B2067" s="6" t="s">
        <v>464</v>
      </c>
      <c r="C2067" s="7" t="s">
        <v>245</v>
      </c>
      <c r="D2067" s="7" t="s">
        <v>472</v>
      </c>
      <c r="E2067" s="3" t="str">
        <f>VLOOKUP(Tabla2[[#This Row],[RUBRO]],Hoja9!$B$4:$M$1963,10,0)</f>
        <v>NUTRICION</v>
      </c>
      <c r="F2067" s="7" t="str">
        <f>VLOOKUP(Tabla2[[#This Row],[RUBRO]],Hoja9!$B$4:$M$1963,11,0)</f>
        <v>DIRECCIÓN DE GESTIÓN HUMANA</v>
      </c>
      <c r="G2067" s="7" t="str">
        <f>VLOOKUP(Tabla2[[#This Row],[RUBRO]],Hoja9!$B$4:$M$1963,12,0)</f>
        <v>Gestión Humana - Pres. Serv</v>
      </c>
      <c r="H2067" s="5" t="s">
        <v>30</v>
      </c>
      <c r="I2067" s="5" t="s">
        <v>232</v>
      </c>
      <c r="J2067" s="5" t="s">
        <v>233</v>
      </c>
      <c r="K2067" s="5" t="s">
        <v>41</v>
      </c>
      <c r="L2067" s="5" t="s">
        <v>42</v>
      </c>
      <c r="M2067" s="5" t="s">
        <v>246</v>
      </c>
      <c r="N2067" s="5"/>
      <c r="O2067" s="5"/>
      <c r="P2067" s="5" t="s">
        <v>31</v>
      </c>
      <c r="Q2067" s="5" t="s">
        <v>32</v>
      </c>
      <c r="R2067" s="5" t="s">
        <v>33</v>
      </c>
      <c r="S2067" s="6" t="s">
        <v>59</v>
      </c>
      <c r="T2067" s="8">
        <v>35166952</v>
      </c>
      <c r="U2067" s="8">
        <v>21287000</v>
      </c>
      <c r="V2067" s="8">
        <v>0</v>
      </c>
      <c r="W2067" s="8">
        <v>56453952</v>
      </c>
      <c r="X2067" s="8">
        <v>0</v>
      </c>
      <c r="Y2067" s="8">
        <v>52000695</v>
      </c>
      <c r="Z2067" s="8">
        <v>4453257</v>
      </c>
      <c r="AA2067" s="8">
        <v>30713695</v>
      </c>
      <c r="AB2067" s="8">
        <v>14900704</v>
      </c>
      <c r="AC2067" s="8">
        <v>14900704</v>
      </c>
      <c r="AD2067" s="21">
        <v>14900704</v>
      </c>
    </row>
    <row r="2068" spans="1:30" ht="33.75" x14ac:dyDescent="0.25">
      <c r="A2068" s="20" t="s">
        <v>463</v>
      </c>
      <c r="B2068" s="6" t="s">
        <v>464</v>
      </c>
      <c r="C2068" s="7" t="s">
        <v>247</v>
      </c>
      <c r="D2068" s="7" t="s">
        <v>472</v>
      </c>
      <c r="E2068" s="3" t="str">
        <f>VLOOKUP(Tabla2[[#This Row],[RUBRO]],Hoja9!$B$4:$M$1963,10,0)</f>
        <v>NUTRICION</v>
      </c>
      <c r="F2068" s="7" t="str">
        <f>VLOOKUP(Tabla2[[#This Row],[RUBRO]],Hoja9!$B$4:$M$1963,11,0)</f>
        <v>DIRECCIÓN DE GESTIÓN HUMANA</v>
      </c>
      <c r="G2068" s="7" t="str">
        <f>VLOOKUP(Tabla2[[#This Row],[RUBRO]],Hoja9!$B$4:$M$1963,12,0)</f>
        <v>Gestión Humana- Viáticos</v>
      </c>
      <c r="H2068" s="5" t="s">
        <v>30</v>
      </c>
      <c r="I2068" s="5" t="s">
        <v>232</v>
      </c>
      <c r="J2068" s="5" t="s">
        <v>233</v>
      </c>
      <c r="K2068" s="5" t="s">
        <v>41</v>
      </c>
      <c r="L2068" s="5" t="s">
        <v>42</v>
      </c>
      <c r="M2068" s="5" t="s">
        <v>248</v>
      </c>
      <c r="N2068" s="5"/>
      <c r="O2068" s="5"/>
      <c r="P2068" s="5" t="s">
        <v>31</v>
      </c>
      <c r="Q2068" s="5" t="s">
        <v>32</v>
      </c>
      <c r="R2068" s="5" t="s">
        <v>33</v>
      </c>
      <c r="S2068" s="6" t="s">
        <v>249</v>
      </c>
      <c r="T2068" s="8">
        <v>1617083</v>
      </c>
      <c r="U2068" s="8">
        <v>0</v>
      </c>
      <c r="V2068" s="8">
        <v>0</v>
      </c>
      <c r="W2068" s="8">
        <v>1617083</v>
      </c>
      <c r="X2068" s="8">
        <v>0</v>
      </c>
      <c r="Y2068" s="8">
        <v>985849</v>
      </c>
      <c r="Z2068" s="8">
        <v>631234</v>
      </c>
      <c r="AA2068" s="8">
        <v>985849</v>
      </c>
      <c r="AB2068" s="8">
        <v>985849</v>
      </c>
      <c r="AC2068" s="8">
        <v>985849</v>
      </c>
      <c r="AD2068" s="21">
        <v>985849</v>
      </c>
    </row>
    <row r="2069" spans="1:30" ht="33.75" x14ac:dyDescent="0.25">
      <c r="A2069" s="20" t="s">
        <v>463</v>
      </c>
      <c r="B2069" s="6" t="s">
        <v>464</v>
      </c>
      <c r="C2069" s="7" t="s">
        <v>45</v>
      </c>
      <c r="D2069" s="7" t="s">
        <v>29</v>
      </c>
      <c r="E2069" s="3" t="str">
        <f>VLOOKUP(Tabla2[[#This Row],[RUBRO]],Hoja9!$B$4:$M$1963,10,0)</f>
        <v>PROTECCION</v>
      </c>
      <c r="F2069" s="7" t="str">
        <f>VLOOKUP(Tabla2[[#This Row],[RUBRO]],Hoja9!$B$4:$M$1963,11,0)</f>
        <v xml:space="preserve">DIRECCIÓN DE PROTECCIÓN </v>
      </c>
      <c r="G2069" s="7" t="str">
        <f>VLOOKUP(Tabla2[[#This Row],[RUBRO]],Hoja9!$B$4:$M$1963,12,0)</f>
        <v>Dirección de Protección</v>
      </c>
      <c r="H2069" s="5" t="s">
        <v>30</v>
      </c>
      <c r="I2069" s="5" t="s">
        <v>232</v>
      </c>
      <c r="J2069" s="5" t="s">
        <v>233</v>
      </c>
      <c r="K2069" s="5" t="s">
        <v>63</v>
      </c>
      <c r="L2069" s="5" t="s">
        <v>42</v>
      </c>
      <c r="M2069" s="5" t="s">
        <v>237</v>
      </c>
      <c r="N2069" s="5"/>
      <c r="O2069" s="5"/>
      <c r="P2069" s="5" t="s">
        <v>31</v>
      </c>
      <c r="Q2069" s="5" t="s">
        <v>32</v>
      </c>
      <c r="R2069" s="5" t="s">
        <v>33</v>
      </c>
      <c r="S2069" s="6" t="s">
        <v>48</v>
      </c>
      <c r="T2069" s="8">
        <v>793876974</v>
      </c>
      <c r="U2069" s="8">
        <v>2521678</v>
      </c>
      <c r="V2069" s="8">
        <v>8543760</v>
      </c>
      <c r="W2069" s="8">
        <v>787854892</v>
      </c>
      <c r="X2069" s="8">
        <v>0</v>
      </c>
      <c r="Y2069" s="8">
        <v>787854892</v>
      </c>
      <c r="Z2069" s="8">
        <v>0</v>
      </c>
      <c r="AA2069" s="8">
        <v>762218675</v>
      </c>
      <c r="AB2069" s="8">
        <v>313637149</v>
      </c>
      <c r="AC2069" s="8">
        <v>313637149</v>
      </c>
      <c r="AD2069" s="21">
        <v>313637149</v>
      </c>
    </row>
    <row r="2070" spans="1:30" ht="33.75" x14ac:dyDescent="0.25">
      <c r="A2070" s="20" t="s">
        <v>463</v>
      </c>
      <c r="B2070" s="6" t="s">
        <v>464</v>
      </c>
      <c r="C2070" s="7" t="s">
        <v>385</v>
      </c>
      <c r="D2070" s="7" t="s">
        <v>29</v>
      </c>
      <c r="E2070" s="3" t="str">
        <f>VLOOKUP(Tabla2[[#This Row],[RUBRO]],Hoja9!$B$4:$M$1963,10,0)</f>
        <v>PROTECCION</v>
      </c>
      <c r="F2070" s="7" t="str">
        <f>VLOOKUP(Tabla2[[#This Row],[RUBRO]],Hoja9!$B$4:$M$1963,11,0)</f>
        <v xml:space="preserve">DIRECCIÓN DE PROTECCIÓN </v>
      </c>
      <c r="G2070" s="7" t="str">
        <f>VLOOKUP(Tabla2[[#This Row],[RUBRO]],Hoja9!$B$4:$M$1963,12,0)</f>
        <v>Dirección de Protección</v>
      </c>
      <c r="H2070" s="5" t="s">
        <v>30</v>
      </c>
      <c r="I2070" s="5" t="s">
        <v>232</v>
      </c>
      <c r="J2070" s="5" t="s">
        <v>233</v>
      </c>
      <c r="K2070" s="5" t="s">
        <v>63</v>
      </c>
      <c r="L2070" s="5" t="s">
        <v>42</v>
      </c>
      <c r="M2070" s="5" t="s">
        <v>240</v>
      </c>
      <c r="N2070" s="5"/>
      <c r="O2070" s="5"/>
      <c r="P2070" s="5" t="s">
        <v>31</v>
      </c>
      <c r="Q2070" s="5" t="s">
        <v>32</v>
      </c>
      <c r="R2070" s="5" t="s">
        <v>33</v>
      </c>
      <c r="S2070" s="6" t="s">
        <v>386</v>
      </c>
      <c r="T2070" s="8">
        <v>231941050</v>
      </c>
      <c r="U2070" s="8">
        <v>0</v>
      </c>
      <c r="V2070" s="8">
        <v>4633344</v>
      </c>
      <c r="W2070" s="8">
        <v>227307706</v>
      </c>
      <c r="X2070" s="8">
        <v>0</v>
      </c>
      <c r="Y2070" s="8">
        <v>227307706</v>
      </c>
      <c r="Z2070" s="8">
        <v>0</v>
      </c>
      <c r="AA2070" s="8">
        <v>224695288</v>
      </c>
      <c r="AB2070" s="8">
        <v>97141403</v>
      </c>
      <c r="AC2070" s="8">
        <v>97141403</v>
      </c>
      <c r="AD2070" s="21">
        <v>97141403</v>
      </c>
    </row>
    <row r="2071" spans="1:30" ht="33.75" x14ac:dyDescent="0.25">
      <c r="A2071" s="20" t="s">
        <v>463</v>
      </c>
      <c r="B2071" s="6" t="s">
        <v>464</v>
      </c>
      <c r="C2071" s="7" t="s">
        <v>49</v>
      </c>
      <c r="D2071" s="7" t="s">
        <v>29</v>
      </c>
      <c r="E2071" s="3" t="str">
        <f>VLOOKUP(Tabla2[[#This Row],[RUBRO]],Hoja9!$B$4:$M$1963,10,0)</f>
        <v>PROTECCION</v>
      </c>
      <c r="F2071" s="7" t="str">
        <f>VLOOKUP(Tabla2[[#This Row],[RUBRO]],Hoja9!$B$4:$M$1963,11,0)</f>
        <v xml:space="preserve">DIRECCIÓN DE PROTECCIÓN </v>
      </c>
      <c r="G2071" s="7" t="str">
        <f>VLOOKUP(Tabla2[[#This Row],[RUBRO]],Hoja9!$B$4:$M$1963,12,0)</f>
        <v>Dirección de Protección</v>
      </c>
      <c r="H2071" s="5" t="s">
        <v>30</v>
      </c>
      <c r="I2071" s="5" t="s">
        <v>232</v>
      </c>
      <c r="J2071" s="5" t="s">
        <v>233</v>
      </c>
      <c r="K2071" s="5" t="s">
        <v>63</v>
      </c>
      <c r="L2071" s="5" t="s">
        <v>42</v>
      </c>
      <c r="M2071" s="5" t="s">
        <v>243</v>
      </c>
      <c r="N2071" s="5"/>
      <c r="O2071" s="5"/>
      <c r="P2071" s="5" t="s">
        <v>31</v>
      </c>
      <c r="Q2071" s="5" t="s">
        <v>32</v>
      </c>
      <c r="R2071" s="5" t="s">
        <v>33</v>
      </c>
      <c r="S2071" s="6" t="s">
        <v>50</v>
      </c>
      <c r="T2071" s="8">
        <v>176272844</v>
      </c>
      <c r="U2071" s="8">
        <v>0</v>
      </c>
      <c r="V2071" s="8">
        <v>0</v>
      </c>
      <c r="W2071" s="8">
        <v>176272844</v>
      </c>
      <c r="X2071" s="8">
        <v>0</v>
      </c>
      <c r="Y2071" s="8">
        <v>176272844</v>
      </c>
      <c r="Z2071" s="8">
        <v>0</v>
      </c>
      <c r="AA2071" s="8">
        <v>176272844</v>
      </c>
      <c r="AB2071" s="8">
        <v>36823501</v>
      </c>
      <c r="AC2071" s="8">
        <v>36823501</v>
      </c>
      <c r="AD2071" s="21">
        <v>36823501</v>
      </c>
    </row>
    <row r="2072" spans="1:30" ht="33.75" x14ac:dyDescent="0.25">
      <c r="A2072" s="20" t="s">
        <v>463</v>
      </c>
      <c r="B2072" s="6" t="s">
        <v>464</v>
      </c>
      <c r="C2072" s="7" t="s">
        <v>58</v>
      </c>
      <c r="D2072" s="7" t="s">
        <v>29</v>
      </c>
      <c r="E2072" s="3" t="str">
        <f>VLOOKUP(Tabla2[[#This Row],[RUBRO]],Hoja9!$B$4:$M$1963,10,0)</f>
        <v>PROTECCION</v>
      </c>
      <c r="F2072" s="7" t="str">
        <f>VLOOKUP(Tabla2[[#This Row],[RUBRO]],Hoja9!$B$4:$M$1963,11,0)</f>
        <v>DIRECCIÓN DE GESTIÓN HUMANA</v>
      </c>
      <c r="G2072" s="7" t="str">
        <f>VLOOKUP(Tabla2[[#This Row],[RUBRO]],Hoja9!$B$4:$M$1963,12,0)</f>
        <v>Gestión Humana - Pres. Serv</v>
      </c>
      <c r="H2072" s="5" t="s">
        <v>30</v>
      </c>
      <c r="I2072" s="5" t="s">
        <v>232</v>
      </c>
      <c r="J2072" s="5" t="s">
        <v>233</v>
      </c>
      <c r="K2072" s="5" t="s">
        <v>63</v>
      </c>
      <c r="L2072" s="5" t="s">
        <v>42</v>
      </c>
      <c r="M2072" s="5" t="s">
        <v>255</v>
      </c>
      <c r="N2072" s="5"/>
      <c r="O2072" s="5"/>
      <c r="P2072" s="5" t="s">
        <v>31</v>
      </c>
      <c r="Q2072" s="5" t="s">
        <v>32</v>
      </c>
      <c r="R2072" s="5" t="s">
        <v>33</v>
      </c>
      <c r="S2072" s="6" t="s">
        <v>59</v>
      </c>
      <c r="T2072" s="8">
        <v>362277572</v>
      </c>
      <c r="U2072" s="8">
        <v>236247626</v>
      </c>
      <c r="V2072" s="8">
        <v>0</v>
      </c>
      <c r="W2072" s="8">
        <v>598525198</v>
      </c>
      <c r="X2072" s="8">
        <v>0</v>
      </c>
      <c r="Y2072" s="8">
        <v>598525198</v>
      </c>
      <c r="Z2072" s="8">
        <v>0</v>
      </c>
      <c r="AA2072" s="8">
        <v>598525198</v>
      </c>
      <c r="AB2072" s="8">
        <v>376931100</v>
      </c>
      <c r="AC2072" s="8">
        <v>376931100</v>
      </c>
      <c r="AD2072" s="21">
        <v>376931100</v>
      </c>
    </row>
    <row r="2073" spans="1:30" ht="33.75" x14ac:dyDescent="0.25">
      <c r="A2073" s="20" t="s">
        <v>463</v>
      </c>
      <c r="B2073" s="6" t="s">
        <v>464</v>
      </c>
      <c r="C2073" s="7" t="s">
        <v>256</v>
      </c>
      <c r="D2073" s="7" t="s">
        <v>29</v>
      </c>
      <c r="E2073" s="3" t="str">
        <f>VLOOKUP(Tabla2[[#This Row],[RUBRO]],Hoja9!$B$4:$M$1963,10,0)</f>
        <v>PROTECCION</v>
      </c>
      <c r="F2073" s="7" t="str">
        <f>VLOOKUP(Tabla2[[#This Row],[RUBRO]],Hoja9!$B$4:$M$1963,11,0)</f>
        <v>DIRECCIÓN DE GESTIÓN HUMANA</v>
      </c>
      <c r="G2073" s="7" t="str">
        <f>VLOOKUP(Tabla2[[#This Row],[RUBRO]],Hoja9!$B$4:$M$1963,12,0)</f>
        <v>Gestión Humana- Viáticos</v>
      </c>
      <c r="H2073" s="5" t="s">
        <v>30</v>
      </c>
      <c r="I2073" s="5" t="s">
        <v>232</v>
      </c>
      <c r="J2073" s="5" t="s">
        <v>233</v>
      </c>
      <c r="K2073" s="5" t="s">
        <v>63</v>
      </c>
      <c r="L2073" s="5" t="s">
        <v>42</v>
      </c>
      <c r="M2073" s="5" t="s">
        <v>257</v>
      </c>
      <c r="N2073" s="5"/>
      <c r="O2073" s="5"/>
      <c r="P2073" s="5" t="s">
        <v>31</v>
      </c>
      <c r="Q2073" s="5" t="s">
        <v>32</v>
      </c>
      <c r="R2073" s="5" t="s">
        <v>33</v>
      </c>
      <c r="S2073" s="6" t="s">
        <v>249</v>
      </c>
      <c r="T2073" s="8">
        <v>54714000</v>
      </c>
      <c r="U2073" s="8">
        <v>0</v>
      </c>
      <c r="V2073" s="8">
        <v>0</v>
      </c>
      <c r="W2073" s="8">
        <v>54714000</v>
      </c>
      <c r="X2073" s="8">
        <v>0</v>
      </c>
      <c r="Y2073" s="8">
        <v>49113207</v>
      </c>
      <c r="Z2073" s="8">
        <v>5600793</v>
      </c>
      <c r="AA2073" s="8">
        <v>47075817</v>
      </c>
      <c r="AB2073" s="8">
        <v>40256076</v>
      </c>
      <c r="AC2073" s="8">
        <v>40256076</v>
      </c>
      <c r="AD2073" s="21">
        <v>40256076</v>
      </c>
    </row>
    <row r="2074" spans="1:30" ht="33.75" x14ac:dyDescent="0.25">
      <c r="A2074" s="20" t="s">
        <v>463</v>
      </c>
      <c r="B2074" s="6" t="s">
        <v>464</v>
      </c>
      <c r="C2074" s="7" t="s">
        <v>387</v>
      </c>
      <c r="D2074" s="7" t="s">
        <v>29</v>
      </c>
      <c r="E2074" s="3" t="str">
        <f>VLOOKUP(Tabla2[[#This Row],[RUBRO]],Hoja9!$B$4:$M$1963,10,0)</f>
        <v>PROTECCION</v>
      </c>
      <c r="F2074" s="7" t="str">
        <f>VLOOKUP(Tabla2[[#This Row],[RUBRO]],Hoja9!$B$4:$M$1963,11,0)</f>
        <v xml:space="preserve">DIRECCIÓN DE PROTECCIÓN </v>
      </c>
      <c r="G2074" s="7" t="str">
        <f>VLOOKUP(Tabla2[[#This Row],[RUBRO]],Hoja9!$B$4:$M$1963,12,0)</f>
        <v>Dirección de Protección</v>
      </c>
      <c r="H2074" s="5" t="s">
        <v>30</v>
      </c>
      <c r="I2074" s="5" t="s">
        <v>232</v>
      </c>
      <c r="J2074" s="5" t="s">
        <v>233</v>
      </c>
      <c r="K2074" s="5" t="s">
        <v>63</v>
      </c>
      <c r="L2074" s="5" t="s">
        <v>42</v>
      </c>
      <c r="M2074" s="5" t="s">
        <v>388</v>
      </c>
      <c r="N2074" s="5"/>
      <c r="O2074" s="5"/>
      <c r="P2074" s="5" t="s">
        <v>31</v>
      </c>
      <c r="Q2074" s="5" t="s">
        <v>32</v>
      </c>
      <c r="R2074" s="5" t="s">
        <v>33</v>
      </c>
      <c r="S2074" s="6" t="s">
        <v>389</v>
      </c>
      <c r="T2074" s="8">
        <v>1885000</v>
      </c>
      <c r="U2074" s="8">
        <v>0</v>
      </c>
      <c r="V2074" s="8">
        <v>0</v>
      </c>
      <c r="W2074" s="8">
        <v>1885000</v>
      </c>
      <c r="X2074" s="8">
        <v>0</v>
      </c>
      <c r="Y2074" s="8">
        <v>1874123</v>
      </c>
      <c r="Z2074" s="8">
        <v>10877</v>
      </c>
      <c r="AA2074" s="8">
        <v>932852</v>
      </c>
      <c r="AB2074" s="8">
        <v>932852</v>
      </c>
      <c r="AC2074" s="8">
        <v>932852</v>
      </c>
      <c r="AD2074" s="21">
        <v>932852</v>
      </c>
    </row>
    <row r="2075" spans="1:30" ht="33.75" x14ac:dyDescent="0.25">
      <c r="A2075" s="20" t="s">
        <v>463</v>
      </c>
      <c r="B2075" s="6" t="s">
        <v>464</v>
      </c>
      <c r="C2075" s="7" t="s">
        <v>51</v>
      </c>
      <c r="D2075" s="7" t="s">
        <v>35</v>
      </c>
      <c r="E2075" s="3" t="str">
        <f>VLOOKUP(Tabla2[[#This Row],[RUBRO]],Hoja9!$B$4:$M$1963,10,0)</f>
        <v>PRIMERA INFANCIA</v>
      </c>
      <c r="F2075" s="7" t="str">
        <f>VLOOKUP(Tabla2[[#This Row],[RUBRO]],Hoja9!$B$4:$M$1963,11,0)</f>
        <v>DIRECCIÓN DE PRIMERA INFANCIA</v>
      </c>
      <c r="G2075" s="7" t="str">
        <f>VLOOKUP(Tabla2[[#This Row],[RUBRO]],Hoja9!$B$4:$M$1963,12,0)</f>
        <v>Primera Infancia</v>
      </c>
      <c r="H2075" s="5" t="s">
        <v>30</v>
      </c>
      <c r="I2075" s="5" t="s">
        <v>232</v>
      </c>
      <c r="J2075" s="5" t="s">
        <v>233</v>
      </c>
      <c r="K2075" s="5" t="s">
        <v>80</v>
      </c>
      <c r="L2075" s="5" t="s">
        <v>42</v>
      </c>
      <c r="M2075" s="5" t="s">
        <v>234</v>
      </c>
      <c r="N2075" s="5"/>
      <c r="O2075" s="5"/>
      <c r="P2075" s="5" t="s">
        <v>46</v>
      </c>
      <c r="Q2075" s="5" t="s">
        <v>65</v>
      </c>
      <c r="R2075" s="5" t="s">
        <v>33</v>
      </c>
      <c r="S2075" s="6" t="s">
        <v>52</v>
      </c>
      <c r="T2075" s="8">
        <v>0</v>
      </c>
      <c r="U2075" s="8">
        <v>9746100</v>
      </c>
      <c r="V2075" s="8">
        <v>0</v>
      </c>
      <c r="W2075" s="8">
        <v>9746100</v>
      </c>
      <c r="X2075" s="8">
        <v>0</v>
      </c>
      <c r="Y2075" s="8">
        <v>9746100</v>
      </c>
      <c r="Z2075" s="8">
        <v>0</v>
      </c>
      <c r="AA2075" s="8">
        <v>9746100</v>
      </c>
      <c r="AB2075" s="8">
        <v>3226600</v>
      </c>
      <c r="AC2075" s="8">
        <v>3226600</v>
      </c>
      <c r="AD2075" s="21">
        <v>3226600</v>
      </c>
    </row>
    <row r="2076" spans="1:30" ht="33.75" x14ac:dyDescent="0.25">
      <c r="A2076" s="20" t="s">
        <v>463</v>
      </c>
      <c r="B2076" s="6" t="s">
        <v>464</v>
      </c>
      <c r="C2076" s="7" t="s">
        <v>51</v>
      </c>
      <c r="D2076" s="7" t="s">
        <v>35</v>
      </c>
      <c r="E2076" s="3" t="str">
        <f>VLOOKUP(Tabla2[[#This Row],[RUBRO]],Hoja9!$B$4:$M$1963,10,0)</f>
        <v>PRIMERA INFANCIA</v>
      </c>
      <c r="F2076" s="7" t="str">
        <f>VLOOKUP(Tabla2[[#This Row],[RUBRO]],Hoja9!$B$4:$M$1963,11,0)</f>
        <v>DIRECCIÓN DE PRIMERA INFANCIA</v>
      </c>
      <c r="G2076" s="7" t="str">
        <f>VLOOKUP(Tabla2[[#This Row],[RUBRO]],Hoja9!$B$4:$M$1963,12,0)</f>
        <v>Primera Infancia</v>
      </c>
      <c r="H2076" s="5" t="s">
        <v>30</v>
      </c>
      <c r="I2076" s="5" t="s">
        <v>232</v>
      </c>
      <c r="J2076" s="5" t="s">
        <v>233</v>
      </c>
      <c r="K2076" s="5" t="s">
        <v>80</v>
      </c>
      <c r="L2076" s="5" t="s">
        <v>42</v>
      </c>
      <c r="M2076" s="5" t="s">
        <v>234</v>
      </c>
      <c r="N2076" s="5"/>
      <c r="O2076" s="5"/>
      <c r="P2076" s="5" t="s">
        <v>46</v>
      </c>
      <c r="Q2076" s="5" t="s">
        <v>47</v>
      </c>
      <c r="R2076" s="5" t="s">
        <v>33</v>
      </c>
      <c r="S2076" s="6" t="s">
        <v>52</v>
      </c>
      <c r="T2076" s="8">
        <v>9313660454</v>
      </c>
      <c r="U2076" s="8">
        <v>657772975</v>
      </c>
      <c r="V2076" s="8">
        <v>0</v>
      </c>
      <c r="W2076" s="8">
        <v>9971433429</v>
      </c>
      <c r="X2076" s="8">
        <v>0</v>
      </c>
      <c r="Y2076" s="8">
        <v>9785673972</v>
      </c>
      <c r="Z2076" s="8">
        <v>185759457</v>
      </c>
      <c r="AA2076" s="8">
        <v>9785673972</v>
      </c>
      <c r="AB2076" s="8">
        <v>4462501071</v>
      </c>
      <c r="AC2076" s="8">
        <v>4462501071</v>
      </c>
      <c r="AD2076" s="21">
        <v>4462501071</v>
      </c>
    </row>
    <row r="2077" spans="1:30" ht="33.75" x14ac:dyDescent="0.25">
      <c r="A2077" s="20" t="s">
        <v>463</v>
      </c>
      <c r="B2077" s="6" t="s">
        <v>464</v>
      </c>
      <c r="C2077" s="7" t="s">
        <v>390</v>
      </c>
      <c r="D2077" s="7" t="s">
        <v>35</v>
      </c>
      <c r="E2077" s="3" t="str">
        <f>VLOOKUP(Tabla2[[#This Row],[RUBRO]],Hoja9!$B$4:$M$1963,10,0)</f>
        <v>PRIMERA INFANCIA</v>
      </c>
      <c r="F2077" s="7" t="str">
        <f>VLOOKUP(Tabla2[[#This Row],[RUBRO]],Hoja9!$B$4:$M$1963,11,0)</f>
        <v>DIRECCIÓN DE PRIMERA INFANCIA</v>
      </c>
      <c r="G2077" s="7" t="str">
        <f>VLOOKUP(Tabla2[[#This Row],[RUBRO]],Hoja9!$B$4:$M$1963,12,0)</f>
        <v>Primera Infancia</v>
      </c>
      <c r="H2077" s="5" t="s">
        <v>30</v>
      </c>
      <c r="I2077" s="5" t="s">
        <v>232</v>
      </c>
      <c r="J2077" s="5" t="s">
        <v>233</v>
      </c>
      <c r="K2077" s="5" t="s">
        <v>80</v>
      </c>
      <c r="L2077" s="5" t="s">
        <v>42</v>
      </c>
      <c r="M2077" s="5" t="s">
        <v>281</v>
      </c>
      <c r="N2077" s="5"/>
      <c r="O2077" s="5"/>
      <c r="P2077" s="5" t="s">
        <v>46</v>
      </c>
      <c r="Q2077" s="5" t="s">
        <v>47</v>
      </c>
      <c r="R2077" s="5" t="s">
        <v>33</v>
      </c>
      <c r="S2077" s="6" t="s">
        <v>391</v>
      </c>
      <c r="T2077" s="8">
        <v>701218946</v>
      </c>
      <c r="U2077" s="8">
        <v>0</v>
      </c>
      <c r="V2077" s="8">
        <v>0</v>
      </c>
      <c r="W2077" s="8">
        <v>701218946</v>
      </c>
      <c r="X2077" s="8">
        <v>0</v>
      </c>
      <c r="Y2077" s="8">
        <v>694254695</v>
      </c>
      <c r="Z2077" s="8">
        <v>6964251</v>
      </c>
      <c r="AA2077" s="8">
        <v>694254695</v>
      </c>
      <c r="AB2077" s="8">
        <v>320488246</v>
      </c>
      <c r="AC2077" s="8">
        <v>320488246</v>
      </c>
      <c r="AD2077" s="21">
        <v>320488246</v>
      </c>
    </row>
    <row r="2078" spans="1:30" ht="33.75" x14ac:dyDescent="0.25">
      <c r="A2078" s="20" t="s">
        <v>463</v>
      </c>
      <c r="B2078" s="6" t="s">
        <v>464</v>
      </c>
      <c r="C2078" s="7" t="s">
        <v>270</v>
      </c>
      <c r="D2078" s="7" t="s">
        <v>35</v>
      </c>
      <c r="E2078" s="3" t="str">
        <f>VLOOKUP(Tabla2[[#This Row],[RUBRO]],Hoja9!$B$4:$M$1963,10,0)</f>
        <v>PRIMERA INFANCIA</v>
      </c>
      <c r="F2078" s="7" t="str">
        <f>VLOOKUP(Tabla2[[#This Row],[RUBRO]],Hoja9!$B$4:$M$1963,11,0)</f>
        <v>DIRECCIÓN DE PRIMERA INFANCIA</v>
      </c>
      <c r="G2078" s="7" t="str">
        <f>VLOOKUP(Tabla2[[#This Row],[RUBRO]],Hoja9!$B$4:$M$1963,12,0)</f>
        <v>Primera Infancia</v>
      </c>
      <c r="H2078" s="5" t="s">
        <v>30</v>
      </c>
      <c r="I2078" s="5" t="s">
        <v>232</v>
      </c>
      <c r="J2078" s="5" t="s">
        <v>233</v>
      </c>
      <c r="K2078" s="5" t="s">
        <v>80</v>
      </c>
      <c r="L2078" s="5" t="s">
        <v>42</v>
      </c>
      <c r="M2078" s="5" t="s">
        <v>243</v>
      </c>
      <c r="N2078" s="5"/>
      <c r="O2078" s="5"/>
      <c r="P2078" s="5" t="s">
        <v>46</v>
      </c>
      <c r="Q2078" s="5" t="s">
        <v>47</v>
      </c>
      <c r="R2078" s="5" t="s">
        <v>33</v>
      </c>
      <c r="S2078" s="6" t="s">
        <v>271</v>
      </c>
      <c r="T2078" s="8">
        <v>0</v>
      </c>
      <c r="U2078" s="8">
        <v>331602470</v>
      </c>
      <c r="V2078" s="8">
        <v>0</v>
      </c>
      <c r="W2078" s="8">
        <v>331602470</v>
      </c>
      <c r="X2078" s="8">
        <v>0</v>
      </c>
      <c r="Y2078" s="8">
        <v>331602470</v>
      </c>
      <c r="Z2078" s="8">
        <v>0</v>
      </c>
      <c r="AA2078" s="8">
        <v>331602470</v>
      </c>
      <c r="AB2078" s="8">
        <v>0</v>
      </c>
      <c r="AC2078" s="8">
        <v>0</v>
      </c>
      <c r="AD2078" s="21">
        <v>0</v>
      </c>
    </row>
    <row r="2079" spans="1:30" ht="33.75" x14ac:dyDescent="0.25">
      <c r="A2079" s="20" t="s">
        <v>463</v>
      </c>
      <c r="B2079" s="6" t="s">
        <v>464</v>
      </c>
      <c r="C2079" s="7" t="s">
        <v>274</v>
      </c>
      <c r="D2079" s="7" t="s">
        <v>35</v>
      </c>
      <c r="E2079" s="3" t="str">
        <f>VLOOKUP(Tabla2[[#This Row],[RUBRO]],Hoja9!$B$4:$M$1963,10,0)</f>
        <v>PRIMERA INFANCIA</v>
      </c>
      <c r="F2079" s="7" t="str">
        <f>VLOOKUP(Tabla2[[#This Row],[RUBRO]],Hoja9!$B$4:$M$1963,11,0)</f>
        <v>DIRECCIÓN DE GESTIÓN HUMANA</v>
      </c>
      <c r="G2079" s="7" t="str">
        <f>VLOOKUP(Tabla2[[#This Row],[RUBRO]],Hoja9!$B$4:$M$1963,12,0)</f>
        <v>Gestión Humana - Pres. Serv</v>
      </c>
      <c r="H2079" s="5" t="s">
        <v>30</v>
      </c>
      <c r="I2079" s="5" t="s">
        <v>232</v>
      </c>
      <c r="J2079" s="5" t="s">
        <v>233</v>
      </c>
      <c r="K2079" s="5" t="s">
        <v>80</v>
      </c>
      <c r="L2079" s="5" t="s">
        <v>42</v>
      </c>
      <c r="M2079" s="5" t="s">
        <v>254</v>
      </c>
      <c r="N2079" s="5"/>
      <c r="O2079" s="5"/>
      <c r="P2079" s="5" t="s">
        <v>31</v>
      </c>
      <c r="Q2079" s="5" t="s">
        <v>32</v>
      </c>
      <c r="R2079" s="5" t="s">
        <v>33</v>
      </c>
      <c r="S2079" s="6" t="s">
        <v>59</v>
      </c>
      <c r="T2079" s="8">
        <v>0</v>
      </c>
      <c r="U2079" s="8">
        <v>196330000</v>
      </c>
      <c r="V2079" s="8">
        <v>5487351</v>
      </c>
      <c r="W2079" s="8">
        <v>190842649</v>
      </c>
      <c r="X2079" s="8">
        <v>0</v>
      </c>
      <c r="Y2079" s="8">
        <v>190842649</v>
      </c>
      <c r="Z2079" s="8">
        <v>0</v>
      </c>
      <c r="AA2079" s="8">
        <v>190842649</v>
      </c>
      <c r="AB2079" s="8">
        <v>87278014</v>
      </c>
      <c r="AC2079" s="8">
        <v>87278014</v>
      </c>
      <c r="AD2079" s="21">
        <v>87278014</v>
      </c>
    </row>
    <row r="2080" spans="1:30" ht="33.75" x14ac:dyDescent="0.25">
      <c r="A2080" s="20" t="s">
        <v>463</v>
      </c>
      <c r="B2080" s="6" t="s">
        <v>464</v>
      </c>
      <c r="C2080" s="7" t="s">
        <v>275</v>
      </c>
      <c r="D2080" s="7" t="s">
        <v>35</v>
      </c>
      <c r="E2080" s="3" t="str">
        <f>VLOOKUP(Tabla2[[#This Row],[RUBRO]],Hoja9!$B$4:$M$1963,10,0)</f>
        <v>PRIMERA INFANCIA</v>
      </c>
      <c r="F2080" s="7" t="str">
        <f>VLOOKUP(Tabla2[[#This Row],[RUBRO]],Hoja9!$B$4:$M$1963,11,0)</f>
        <v>DIRECCIÓN DE GESTIÓN HUMANA</v>
      </c>
      <c r="G2080" s="7" t="str">
        <f>VLOOKUP(Tabla2[[#This Row],[RUBRO]],Hoja9!$B$4:$M$1963,12,0)</f>
        <v>Gestión Humana- Viáticos</v>
      </c>
      <c r="H2080" s="5" t="s">
        <v>30</v>
      </c>
      <c r="I2080" s="5" t="s">
        <v>232</v>
      </c>
      <c r="J2080" s="5" t="s">
        <v>233</v>
      </c>
      <c r="K2080" s="5" t="s">
        <v>80</v>
      </c>
      <c r="L2080" s="5" t="s">
        <v>42</v>
      </c>
      <c r="M2080" s="5" t="s">
        <v>276</v>
      </c>
      <c r="N2080" s="5"/>
      <c r="O2080" s="5"/>
      <c r="P2080" s="5" t="s">
        <v>31</v>
      </c>
      <c r="Q2080" s="5" t="s">
        <v>32</v>
      </c>
      <c r="R2080" s="5" t="s">
        <v>33</v>
      </c>
      <c r="S2080" s="6" t="s">
        <v>249</v>
      </c>
      <c r="T2080" s="8">
        <v>3000000</v>
      </c>
      <c r="U2080" s="8">
        <v>53051727</v>
      </c>
      <c r="V2080" s="8">
        <v>0</v>
      </c>
      <c r="W2080" s="8">
        <v>56051727</v>
      </c>
      <c r="X2080" s="8">
        <v>0</v>
      </c>
      <c r="Y2080" s="8">
        <v>19327164</v>
      </c>
      <c r="Z2080" s="8">
        <v>36724563</v>
      </c>
      <c r="AA2080" s="8">
        <v>19316664</v>
      </c>
      <c r="AB2080" s="8">
        <v>12395335</v>
      </c>
      <c r="AC2080" s="8">
        <v>12395335</v>
      </c>
      <c r="AD2080" s="21">
        <v>12395335</v>
      </c>
    </row>
    <row r="2081" spans="1:30" ht="56.25" x14ac:dyDescent="0.25">
      <c r="A2081" s="20" t="s">
        <v>463</v>
      </c>
      <c r="B2081" s="6" t="s">
        <v>464</v>
      </c>
      <c r="C2081" s="7" t="s">
        <v>278</v>
      </c>
      <c r="D2081" s="7" t="s">
        <v>507</v>
      </c>
      <c r="E2081" s="3" t="str">
        <f>VLOOKUP(Tabla2[[#This Row],[RUBRO]],Hoja9!$B$4:$M$1963,10,0)</f>
        <v>FAMILIA</v>
      </c>
      <c r="F2081" s="7" t="str">
        <f>VLOOKUP(Tabla2[[#This Row],[RUBRO]],Hoja9!$B$4:$M$1963,11,0)</f>
        <v>DIRECCIÓN DE FAMILIAS Y COMUNIDADES</v>
      </c>
      <c r="G2081" s="7" t="str">
        <f>VLOOKUP(Tabla2[[#This Row],[RUBRO]],Hoja9!$B$4:$M$1963,12,0)</f>
        <v>Familia</v>
      </c>
      <c r="H2081" s="5" t="s">
        <v>30</v>
      </c>
      <c r="I2081" s="5" t="s">
        <v>232</v>
      </c>
      <c r="J2081" s="5" t="s">
        <v>233</v>
      </c>
      <c r="K2081" s="5" t="s">
        <v>64</v>
      </c>
      <c r="L2081" s="5" t="s">
        <v>42</v>
      </c>
      <c r="M2081" s="5" t="s">
        <v>234</v>
      </c>
      <c r="N2081" s="5"/>
      <c r="O2081" s="5"/>
      <c r="P2081" s="5" t="s">
        <v>31</v>
      </c>
      <c r="Q2081" s="5" t="s">
        <v>32</v>
      </c>
      <c r="R2081" s="5" t="s">
        <v>33</v>
      </c>
      <c r="S2081" s="6" t="s">
        <v>279</v>
      </c>
      <c r="T2081" s="8">
        <v>608290560</v>
      </c>
      <c r="U2081" s="8">
        <v>135565020</v>
      </c>
      <c r="V2081" s="8">
        <v>0</v>
      </c>
      <c r="W2081" s="8">
        <v>743855580</v>
      </c>
      <c r="X2081" s="8">
        <v>0</v>
      </c>
      <c r="Y2081" s="8">
        <v>743855580</v>
      </c>
      <c r="Z2081" s="8">
        <v>0</v>
      </c>
      <c r="AA2081" s="8">
        <v>743855580</v>
      </c>
      <c r="AB2081" s="8">
        <v>182487168</v>
      </c>
      <c r="AC2081" s="8">
        <v>182487168</v>
      </c>
      <c r="AD2081" s="21">
        <v>182487168</v>
      </c>
    </row>
    <row r="2082" spans="1:30" ht="56.25" x14ac:dyDescent="0.25">
      <c r="A2082" s="20" t="s">
        <v>463</v>
      </c>
      <c r="B2082" s="6" t="s">
        <v>464</v>
      </c>
      <c r="C2082" s="7" t="s">
        <v>280</v>
      </c>
      <c r="D2082" s="7" t="s">
        <v>507</v>
      </c>
      <c r="E2082" s="3" t="str">
        <f>VLOOKUP(Tabla2[[#This Row],[RUBRO]],Hoja9!$B$4:$M$1963,10,0)</f>
        <v>FAMILIA</v>
      </c>
      <c r="F2082" s="7" t="str">
        <f>VLOOKUP(Tabla2[[#This Row],[RUBRO]],Hoja9!$B$4:$M$1963,11,0)</f>
        <v>DIRECCIÓN DE FAMILIAS Y COMUNIDADES</v>
      </c>
      <c r="G2082" s="7" t="str">
        <f>VLOOKUP(Tabla2[[#This Row],[RUBRO]],Hoja9!$B$4:$M$1963,12,0)</f>
        <v>Familia</v>
      </c>
      <c r="H2082" s="5" t="s">
        <v>30</v>
      </c>
      <c r="I2082" s="5" t="s">
        <v>232</v>
      </c>
      <c r="J2082" s="5" t="s">
        <v>233</v>
      </c>
      <c r="K2082" s="5" t="s">
        <v>64</v>
      </c>
      <c r="L2082" s="5" t="s">
        <v>42</v>
      </c>
      <c r="M2082" s="5" t="s">
        <v>281</v>
      </c>
      <c r="N2082" s="5"/>
      <c r="O2082" s="5"/>
      <c r="P2082" s="5" t="s">
        <v>31</v>
      </c>
      <c r="Q2082" s="5" t="s">
        <v>32</v>
      </c>
      <c r="R2082" s="5" t="s">
        <v>33</v>
      </c>
      <c r="S2082" s="6" t="s">
        <v>282</v>
      </c>
      <c r="T2082" s="8">
        <v>385991520</v>
      </c>
      <c r="U2082" s="8">
        <v>0</v>
      </c>
      <c r="V2082" s="8">
        <v>10495761</v>
      </c>
      <c r="W2082" s="8">
        <v>375495759</v>
      </c>
      <c r="X2082" s="8">
        <v>0</v>
      </c>
      <c r="Y2082" s="8">
        <v>375495759</v>
      </c>
      <c r="Z2082" s="8">
        <v>0</v>
      </c>
      <c r="AA2082" s="8">
        <v>375495759</v>
      </c>
      <c r="AB2082" s="8">
        <v>112648728</v>
      </c>
      <c r="AC2082" s="8">
        <v>112648728</v>
      </c>
      <c r="AD2082" s="21">
        <v>112648728</v>
      </c>
    </row>
    <row r="2083" spans="1:30" ht="33.75" x14ac:dyDescent="0.25">
      <c r="A2083" s="20" t="s">
        <v>463</v>
      </c>
      <c r="B2083" s="6" t="s">
        <v>464</v>
      </c>
      <c r="C2083" s="7" t="s">
        <v>285</v>
      </c>
      <c r="D2083" s="7" t="s">
        <v>507</v>
      </c>
      <c r="E2083" s="3" t="str">
        <f>VLOOKUP(Tabla2[[#This Row],[RUBRO]],Hoja9!$B$4:$M$1963,10,0)</f>
        <v>FAMILIA</v>
      </c>
      <c r="F2083" s="7" t="str">
        <f>VLOOKUP(Tabla2[[#This Row],[RUBRO]],Hoja9!$B$4:$M$1963,11,0)</f>
        <v>DIRECCIÓN DE GESTIÓN HUMANA</v>
      </c>
      <c r="G2083" s="7" t="str">
        <f>VLOOKUP(Tabla2[[#This Row],[RUBRO]],Hoja9!$B$4:$M$1963,12,0)</f>
        <v>Gestión Humana - Pres. Serv</v>
      </c>
      <c r="H2083" s="5" t="s">
        <v>30</v>
      </c>
      <c r="I2083" s="5" t="s">
        <v>232</v>
      </c>
      <c r="J2083" s="5" t="s">
        <v>233</v>
      </c>
      <c r="K2083" s="5" t="s">
        <v>64</v>
      </c>
      <c r="L2083" s="5" t="s">
        <v>42</v>
      </c>
      <c r="M2083" s="5" t="s">
        <v>243</v>
      </c>
      <c r="N2083" s="5"/>
      <c r="O2083" s="5"/>
      <c r="P2083" s="5" t="s">
        <v>31</v>
      </c>
      <c r="Q2083" s="5" t="s">
        <v>32</v>
      </c>
      <c r="R2083" s="5" t="s">
        <v>33</v>
      </c>
      <c r="S2083" s="6" t="s">
        <v>59</v>
      </c>
      <c r="T2083" s="8">
        <v>32791000</v>
      </c>
      <c r="U2083" s="8">
        <v>1490500</v>
      </c>
      <c r="V2083" s="8">
        <v>0</v>
      </c>
      <c r="W2083" s="8">
        <v>34281500</v>
      </c>
      <c r="X2083" s="8">
        <v>0</v>
      </c>
      <c r="Y2083" s="8">
        <v>31797333</v>
      </c>
      <c r="Z2083" s="8">
        <v>2484167</v>
      </c>
      <c r="AA2083" s="8">
        <v>31797333</v>
      </c>
      <c r="AB2083" s="8">
        <v>15302467</v>
      </c>
      <c r="AC2083" s="8">
        <v>15302467</v>
      </c>
      <c r="AD2083" s="21">
        <v>15302467</v>
      </c>
    </row>
    <row r="2084" spans="1:30" ht="33.75" x14ac:dyDescent="0.25">
      <c r="A2084" s="20" t="s">
        <v>463</v>
      </c>
      <c r="B2084" s="6" t="s">
        <v>464</v>
      </c>
      <c r="C2084" s="7" t="s">
        <v>286</v>
      </c>
      <c r="D2084" s="7" t="s">
        <v>507</v>
      </c>
      <c r="E2084" s="3" t="str">
        <f>VLOOKUP(Tabla2[[#This Row],[RUBRO]],Hoja9!$B$4:$M$1963,10,0)</f>
        <v>FAMILIA</v>
      </c>
      <c r="F2084" s="7" t="str">
        <f>VLOOKUP(Tabla2[[#This Row],[RUBRO]],Hoja9!$B$4:$M$1963,11,0)</f>
        <v>DIRECCIÓN DE GESTIÓN HUMANA</v>
      </c>
      <c r="G2084" s="7" t="str">
        <f>VLOOKUP(Tabla2[[#This Row],[RUBRO]],Hoja9!$B$4:$M$1963,12,0)</f>
        <v>Gestión Humana- Viáticos</v>
      </c>
      <c r="H2084" s="5" t="s">
        <v>30</v>
      </c>
      <c r="I2084" s="5" t="s">
        <v>232</v>
      </c>
      <c r="J2084" s="5" t="s">
        <v>233</v>
      </c>
      <c r="K2084" s="5" t="s">
        <v>64</v>
      </c>
      <c r="L2084" s="5" t="s">
        <v>42</v>
      </c>
      <c r="M2084" s="5" t="s">
        <v>246</v>
      </c>
      <c r="N2084" s="5"/>
      <c r="O2084" s="5"/>
      <c r="P2084" s="5" t="s">
        <v>31</v>
      </c>
      <c r="Q2084" s="5" t="s">
        <v>32</v>
      </c>
      <c r="R2084" s="5" t="s">
        <v>33</v>
      </c>
      <c r="S2084" s="6" t="s">
        <v>249</v>
      </c>
      <c r="T2084" s="8">
        <v>7441551</v>
      </c>
      <c r="U2084" s="8">
        <v>8000000</v>
      </c>
      <c r="V2084" s="8">
        <v>0</v>
      </c>
      <c r="W2084" s="8">
        <v>15441551</v>
      </c>
      <c r="X2084" s="8">
        <v>0</v>
      </c>
      <c r="Y2084" s="8">
        <v>6073805</v>
      </c>
      <c r="Z2084" s="8">
        <v>9367746</v>
      </c>
      <c r="AA2084" s="8">
        <v>5995805</v>
      </c>
      <c r="AB2084" s="8">
        <v>5393956</v>
      </c>
      <c r="AC2084" s="8">
        <v>5393956</v>
      </c>
      <c r="AD2084" s="21">
        <v>5393956</v>
      </c>
    </row>
    <row r="2085" spans="1:30" ht="56.25" x14ac:dyDescent="0.25">
      <c r="A2085" s="20" t="s">
        <v>463</v>
      </c>
      <c r="B2085" s="6" t="s">
        <v>464</v>
      </c>
      <c r="C2085" s="7" t="s">
        <v>478</v>
      </c>
      <c r="D2085" s="7" t="s">
        <v>507</v>
      </c>
      <c r="E2085" s="3" t="str">
        <f>VLOOKUP(Tabla2[[#This Row],[RUBRO]],Hoja9!$B$4:$M$1963,10,0)</f>
        <v>FAMILIA</v>
      </c>
      <c r="F2085" s="7" t="str">
        <f>VLOOKUP(Tabla2[[#This Row],[RUBRO]],Hoja9!$B$4:$M$1963,11,0)</f>
        <v>DIRECCIÓN DE FAMILIAS Y COMUNIDADES</v>
      </c>
      <c r="G2085" s="7" t="str">
        <f>VLOOKUP(Tabla2[[#This Row],[RUBRO]],Hoja9!$B$4:$M$1963,12,0)</f>
        <v>Familia</v>
      </c>
      <c r="H2085" s="5" t="s">
        <v>30</v>
      </c>
      <c r="I2085" s="5" t="s">
        <v>232</v>
      </c>
      <c r="J2085" s="5" t="s">
        <v>233</v>
      </c>
      <c r="K2085" s="5" t="s">
        <v>64</v>
      </c>
      <c r="L2085" s="5" t="s">
        <v>42</v>
      </c>
      <c r="M2085" s="5" t="s">
        <v>266</v>
      </c>
      <c r="N2085" s="5"/>
      <c r="O2085" s="5"/>
      <c r="P2085" s="5" t="s">
        <v>31</v>
      </c>
      <c r="Q2085" s="5" t="s">
        <v>32</v>
      </c>
      <c r="R2085" s="5" t="s">
        <v>33</v>
      </c>
      <c r="S2085" s="6" t="s">
        <v>267</v>
      </c>
      <c r="T2085" s="8">
        <v>4984</v>
      </c>
      <c r="U2085" s="8">
        <v>0</v>
      </c>
      <c r="V2085" s="8">
        <v>0</v>
      </c>
      <c r="W2085" s="8">
        <v>4984</v>
      </c>
      <c r="X2085" s="8">
        <v>0</v>
      </c>
      <c r="Y2085" s="8">
        <v>0</v>
      </c>
      <c r="Z2085" s="8">
        <v>4984</v>
      </c>
      <c r="AA2085" s="8">
        <v>0</v>
      </c>
      <c r="AB2085" s="8">
        <v>0</v>
      </c>
      <c r="AC2085" s="8">
        <v>0</v>
      </c>
      <c r="AD2085" s="21">
        <v>0</v>
      </c>
    </row>
    <row r="2086" spans="1:30" ht="45" x14ac:dyDescent="0.25">
      <c r="A2086" s="20" t="s">
        <v>463</v>
      </c>
      <c r="B2086" s="6" t="s">
        <v>464</v>
      </c>
      <c r="C2086" s="7" t="s">
        <v>392</v>
      </c>
      <c r="D2086" s="7" t="s">
        <v>512</v>
      </c>
      <c r="E2086" s="3" t="str">
        <f>VLOOKUP(Tabla2[[#This Row],[RUBRO]],Hoja9!$B$4:$M$1963,10,0)</f>
        <v>GENERACIONES</v>
      </c>
      <c r="F2086" s="7" t="str">
        <f>VLOOKUP(Tabla2[[#This Row],[RUBRO]],Hoja9!$B$4:$M$1963,11,0)</f>
        <v>DIRECCIÓN DE NIÑEZ Y ADOLESCENCIA</v>
      </c>
      <c r="G2086" s="7" t="str">
        <f>VLOOKUP(Tabla2[[#This Row],[RUBRO]],Hoja9!$B$4:$M$1963,12,0)</f>
        <v>Niñez y adolescencia</v>
      </c>
      <c r="H2086" s="5" t="s">
        <v>30</v>
      </c>
      <c r="I2086" s="5" t="s">
        <v>232</v>
      </c>
      <c r="J2086" s="5" t="s">
        <v>233</v>
      </c>
      <c r="K2086" s="5" t="s">
        <v>68</v>
      </c>
      <c r="L2086" s="5" t="s">
        <v>42</v>
      </c>
      <c r="M2086" s="5" t="s">
        <v>234</v>
      </c>
      <c r="N2086" s="5"/>
      <c r="O2086" s="5"/>
      <c r="P2086" s="5" t="s">
        <v>31</v>
      </c>
      <c r="Q2086" s="5" t="s">
        <v>32</v>
      </c>
      <c r="R2086" s="5" t="s">
        <v>33</v>
      </c>
      <c r="S2086" s="6" t="s">
        <v>393</v>
      </c>
      <c r="T2086" s="8">
        <v>958659290</v>
      </c>
      <c r="U2086" s="8">
        <v>146948400</v>
      </c>
      <c r="V2086" s="8">
        <v>0</v>
      </c>
      <c r="W2086" s="8">
        <v>1105607690</v>
      </c>
      <c r="X2086" s="8">
        <v>0</v>
      </c>
      <c r="Y2086" s="8">
        <v>958659290</v>
      </c>
      <c r="Z2086" s="8">
        <v>146948400</v>
      </c>
      <c r="AA2086" s="8">
        <v>868636175</v>
      </c>
      <c r="AB2086" s="8">
        <v>86085868</v>
      </c>
      <c r="AC2086" s="8">
        <v>86085868</v>
      </c>
      <c r="AD2086" s="21">
        <v>86085868</v>
      </c>
    </row>
    <row r="2087" spans="1:30" ht="45" x14ac:dyDescent="0.25">
      <c r="A2087" s="20" t="s">
        <v>463</v>
      </c>
      <c r="B2087" s="6" t="s">
        <v>464</v>
      </c>
      <c r="C2087" s="7" t="s">
        <v>394</v>
      </c>
      <c r="D2087" s="7" t="s">
        <v>512</v>
      </c>
      <c r="E2087" s="3" t="str">
        <f>VLOOKUP(Tabla2[[#This Row],[RUBRO]],Hoja9!$B$4:$M$1963,10,0)</f>
        <v>GENERACIONES</v>
      </c>
      <c r="F2087" s="7" t="str">
        <f>VLOOKUP(Tabla2[[#This Row],[RUBRO]],Hoja9!$B$4:$M$1963,11,0)</f>
        <v>DIRECCIÓN DE NIÑEZ Y ADOLESCENCIA</v>
      </c>
      <c r="G2087" s="7" t="str">
        <f>VLOOKUP(Tabla2[[#This Row],[RUBRO]],Hoja9!$B$4:$M$1963,12,0)</f>
        <v>Niñez y adolescencia</v>
      </c>
      <c r="H2087" s="5" t="s">
        <v>30</v>
      </c>
      <c r="I2087" s="5" t="s">
        <v>232</v>
      </c>
      <c r="J2087" s="5" t="s">
        <v>233</v>
      </c>
      <c r="K2087" s="5" t="s">
        <v>68</v>
      </c>
      <c r="L2087" s="5" t="s">
        <v>42</v>
      </c>
      <c r="M2087" s="5" t="s">
        <v>281</v>
      </c>
      <c r="N2087" s="5"/>
      <c r="O2087" s="5"/>
      <c r="P2087" s="5" t="s">
        <v>31</v>
      </c>
      <c r="Q2087" s="5" t="s">
        <v>32</v>
      </c>
      <c r="R2087" s="5" t="s">
        <v>33</v>
      </c>
      <c r="S2087" s="6" t="s">
        <v>395</v>
      </c>
      <c r="T2087" s="8">
        <v>133387710</v>
      </c>
      <c r="U2087" s="8">
        <v>0</v>
      </c>
      <c r="V2087" s="8">
        <v>0</v>
      </c>
      <c r="W2087" s="8">
        <v>133387710</v>
      </c>
      <c r="X2087" s="8">
        <v>0</v>
      </c>
      <c r="Y2087" s="8">
        <v>133387710</v>
      </c>
      <c r="Z2087" s="8">
        <v>0</v>
      </c>
      <c r="AA2087" s="8">
        <v>125625975</v>
      </c>
      <c r="AB2087" s="8">
        <v>18163000</v>
      </c>
      <c r="AC2087" s="8">
        <v>18163000</v>
      </c>
      <c r="AD2087" s="21">
        <v>18163000</v>
      </c>
    </row>
    <row r="2088" spans="1:30" ht="45" x14ac:dyDescent="0.25">
      <c r="A2088" s="20" t="s">
        <v>463</v>
      </c>
      <c r="B2088" s="6" t="s">
        <v>464</v>
      </c>
      <c r="C2088" s="7" t="s">
        <v>291</v>
      </c>
      <c r="D2088" s="7" t="s">
        <v>512</v>
      </c>
      <c r="E2088" s="3" t="str">
        <f>VLOOKUP(Tabla2[[#This Row],[RUBRO]],Hoja9!$B$4:$M$1963,10,0)</f>
        <v>GENERACIONES</v>
      </c>
      <c r="F2088" s="7" t="str">
        <f>VLOOKUP(Tabla2[[#This Row],[RUBRO]],Hoja9!$B$4:$M$1963,11,0)</f>
        <v>DIRECCIÓN DE NIÑEZ Y ADOLESCENCIA</v>
      </c>
      <c r="G2088" s="7" t="str">
        <f>VLOOKUP(Tabla2[[#This Row],[RUBRO]],Hoja9!$B$4:$M$1963,12,0)</f>
        <v>Niñez y adolescencia</v>
      </c>
      <c r="H2088" s="5" t="s">
        <v>30</v>
      </c>
      <c r="I2088" s="5" t="s">
        <v>232</v>
      </c>
      <c r="J2088" s="5" t="s">
        <v>233</v>
      </c>
      <c r="K2088" s="5" t="s">
        <v>68</v>
      </c>
      <c r="L2088" s="5" t="s">
        <v>42</v>
      </c>
      <c r="M2088" s="5" t="s">
        <v>243</v>
      </c>
      <c r="N2088" s="5"/>
      <c r="O2088" s="5"/>
      <c r="P2088" s="5" t="s">
        <v>31</v>
      </c>
      <c r="Q2088" s="5" t="s">
        <v>32</v>
      </c>
      <c r="R2088" s="5" t="s">
        <v>33</v>
      </c>
      <c r="S2088" s="6" t="s">
        <v>292</v>
      </c>
      <c r="T2088" s="8">
        <v>0</v>
      </c>
      <c r="U2088" s="8">
        <v>135565020</v>
      </c>
      <c r="V2088" s="8">
        <v>0</v>
      </c>
      <c r="W2088" s="8">
        <v>135565020</v>
      </c>
      <c r="X2088" s="8">
        <v>0</v>
      </c>
      <c r="Y2088" s="8">
        <v>135565020</v>
      </c>
      <c r="Z2088" s="8">
        <v>0</v>
      </c>
      <c r="AA2088" s="8">
        <v>135565020</v>
      </c>
      <c r="AB2088" s="8">
        <v>0</v>
      </c>
      <c r="AC2088" s="8">
        <v>0</v>
      </c>
      <c r="AD2088" s="21">
        <v>0</v>
      </c>
    </row>
    <row r="2089" spans="1:30" ht="33.75" x14ac:dyDescent="0.25">
      <c r="A2089" s="20" t="s">
        <v>463</v>
      </c>
      <c r="B2089" s="6" t="s">
        <v>464</v>
      </c>
      <c r="C2089" s="7" t="s">
        <v>293</v>
      </c>
      <c r="D2089" s="7" t="s">
        <v>512</v>
      </c>
      <c r="E2089" s="3" t="str">
        <f>VLOOKUP(Tabla2[[#This Row],[RUBRO]],Hoja9!$B$4:$M$1963,10,0)</f>
        <v>GENERACIONES</v>
      </c>
      <c r="F2089" s="7" t="str">
        <f>VLOOKUP(Tabla2[[#This Row],[RUBRO]],Hoja9!$B$4:$M$1963,11,0)</f>
        <v>DIRECCIÓN DE GESTIÓN HUMANA</v>
      </c>
      <c r="G2089" s="7" t="str">
        <f>VLOOKUP(Tabla2[[#This Row],[RUBRO]],Hoja9!$B$4:$M$1963,12,0)</f>
        <v>Gestión Humana - Pres. Serv</v>
      </c>
      <c r="H2089" s="5" t="s">
        <v>30</v>
      </c>
      <c r="I2089" s="5" t="s">
        <v>232</v>
      </c>
      <c r="J2089" s="5" t="s">
        <v>233</v>
      </c>
      <c r="K2089" s="5" t="s">
        <v>68</v>
      </c>
      <c r="L2089" s="5" t="s">
        <v>42</v>
      </c>
      <c r="M2089" s="5" t="s">
        <v>248</v>
      </c>
      <c r="N2089" s="5"/>
      <c r="O2089" s="5"/>
      <c r="P2089" s="5" t="s">
        <v>31</v>
      </c>
      <c r="Q2089" s="5" t="s">
        <v>32</v>
      </c>
      <c r="R2089" s="5" t="s">
        <v>33</v>
      </c>
      <c r="S2089" s="6" t="s">
        <v>59</v>
      </c>
      <c r="T2089" s="8">
        <v>0</v>
      </c>
      <c r="U2089" s="8">
        <v>68669800</v>
      </c>
      <c r="V2089" s="8">
        <v>5421300</v>
      </c>
      <c r="W2089" s="8">
        <v>63248500</v>
      </c>
      <c r="X2089" s="8">
        <v>0</v>
      </c>
      <c r="Y2089" s="8">
        <v>63248500</v>
      </c>
      <c r="Z2089" s="8">
        <v>0</v>
      </c>
      <c r="AA2089" s="8">
        <v>63248500</v>
      </c>
      <c r="AB2089" s="8">
        <v>22748200</v>
      </c>
      <c r="AC2089" s="8">
        <v>22748200</v>
      </c>
      <c r="AD2089" s="21">
        <v>22748200</v>
      </c>
    </row>
    <row r="2090" spans="1:30" ht="33.75" x14ac:dyDescent="0.25">
      <c r="A2090" s="20" t="s">
        <v>463</v>
      </c>
      <c r="B2090" s="6" t="s">
        <v>464</v>
      </c>
      <c r="C2090" s="7" t="s">
        <v>294</v>
      </c>
      <c r="D2090" s="7" t="s">
        <v>512</v>
      </c>
      <c r="E2090" s="3" t="str">
        <f>VLOOKUP(Tabla2[[#This Row],[RUBRO]],Hoja9!$B$4:$M$1963,10,0)</f>
        <v>GENERACIONES</v>
      </c>
      <c r="F2090" s="7" t="str">
        <f>VLOOKUP(Tabla2[[#This Row],[RUBRO]],Hoja9!$B$4:$M$1963,11,0)</f>
        <v>DIRECCIÓN DE GESTIÓN HUMANA</v>
      </c>
      <c r="G2090" s="7" t="str">
        <f>VLOOKUP(Tabla2[[#This Row],[RUBRO]],Hoja9!$B$4:$M$1963,12,0)</f>
        <v>Gestión Humana- Viáticos</v>
      </c>
      <c r="H2090" s="5" t="s">
        <v>30</v>
      </c>
      <c r="I2090" s="5" t="s">
        <v>232</v>
      </c>
      <c r="J2090" s="5" t="s">
        <v>233</v>
      </c>
      <c r="K2090" s="5" t="s">
        <v>68</v>
      </c>
      <c r="L2090" s="5" t="s">
        <v>42</v>
      </c>
      <c r="M2090" s="5" t="s">
        <v>254</v>
      </c>
      <c r="N2090" s="5"/>
      <c r="O2090" s="5"/>
      <c r="P2090" s="5" t="s">
        <v>31</v>
      </c>
      <c r="Q2090" s="5" t="s">
        <v>32</v>
      </c>
      <c r="R2090" s="5" t="s">
        <v>33</v>
      </c>
      <c r="S2090" s="6" t="s">
        <v>249</v>
      </c>
      <c r="T2090" s="8">
        <v>1000000</v>
      </c>
      <c r="U2090" s="8">
        <v>8000000</v>
      </c>
      <c r="V2090" s="8">
        <v>0</v>
      </c>
      <c r="W2090" s="8">
        <v>9000000</v>
      </c>
      <c r="X2090" s="8">
        <v>0</v>
      </c>
      <c r="Y2090" s="8">
        <v>4036586</v>
      </c>
      <c r="Z2090" s="8">
        <v>4963414</v>
      </c>
      <c r="AA2090" s="8">
        <v>4036586</v>
      </c>
      <c r="AB2090" s="8">
        <v>3925998</v>
      </c>
      <c r="AC2090" s="8">
        <v>3925998</v>
      </c>
      <c r="AD2090" s="21">
        <v>3925998</v>
      </c>
    </row>
    <row r="2091" spans="1:30" ht="45" x14ac:dyDescent="0.25">
      <c r="A2091" s="20" t="s">
        <v>463</v>
      </c>
      <c r="B2091" s="6" t="s">
        <v>464</v>
      </c>
      <c r="C2091" s="7" t="s">
        <v>295</v>
      </c>
      <c r="D2091" s="7" t="s">
        <v>512</v>
      </c>
      <c r="E2091" s="3" t="str">
        <f>VLOOKUP(Tabla2[[#This Row],[RUBRO]],Hoja9!$B$4:$M$1963,10,0)</f>
        <v>GENERACIONES</v>
      </c>
      <c r="F2091" s="7" t="str">
        <f>VLOOKUP(Tabla2[[#This Row],[RUBRO]],Hoja9!$B$4:$M$1963,11,0)</f>
        <v>DIRECCIÓN DE NIÑEZ Y ADOLESCENCIA</v>
      </c>
      <c r="G2091" s="7" t="str">
        <f>VLOOKUP(Tabla2[[#This Row],[RUBRO]],Hoja9!$B$4:$M$1963,12,0)</f>
        <v>Niñez y adolescencia</v>
      </c>
      <c r="H2091" s="5" t="s">
        <v>30</v>
      </c>
      <c r="I2091" s="5" t="s">
        <v>232</v>
      </c>
      <c r="J2091" s="5" t="s">
        <v>233</v>
      </c>
      <c r="K2091" s="5" t="s">
        <v>68</v>
      </c>
      <c r="L2091" s="5" t="s">
        <v>42</v>
      </c>
      <c r="M2091" s="5" t="s">
        <v>266</v>
      </c>
      <c r="N2091" s="5"/>
      <c r="O2091" s="5"/>
      <c r="P2091" s="5" t="s">
        <v>31</v>
      </c>
      <c r="Q2091" s="5" t="s">
        <v>32</v>
      </c>
      <c r="R2091" s="5" t="s">
        <v>33</v>
      </c>
      <c r="S2091" s="6" t="s">
        <v>267</v>
      </c>
      <c r="T2091" s="8">
        <v>0</v>
      </c>
      <c r="U2091" s="8">
        <v>4368188</v>
      </c>
      <c r="V2091" s="8">
        <v>4355188</v>
      </c>
      <c r="W2091" s="8">
        <v>13000</v>
      </c>
      <c r="X2091" s="8">
        <v>0</v>
      </c>
      <c r="Y2091" s="8">
        <v>0</v>
      </c>
      <c r="Z2091" s="8">
        <v>13000</v>
      </c>
      <c r="AA2091" s="8">
        <v>0</v>
      </c>
      <c r="AB2091" s="8">
        <v>0</v>
      </c>
      <c r="AC2091" s="8">
        <v>0</v>
      </c>
      <c r="AD2091" s="21">
        <v>0</v>
      </c>
    </row>
    <row r="2092" spans="1:30" ht="33.75" x14ac:dyDescent="0.25">
      <c r="A2092" s="20" t="s">
        <v>463</v>
      </c>
      <c r="B2092" s="6" t="s">
        <v>464</v>
      </c>
      <c r="C2092" s="7" t="s">
        <v>298</v>
      </c>
      <c r="D2092" s="7" t="s">
        <v>594</v>
      </c>
      <c r="E2092" s="3" t="str">
        <f>VLOOKUP(Tabla2[[#This Row],[RUBRO]],Hoja9!$B$4:$M$1963,10,0)</f>
        <v>SNBF</v>
      </c>
      <c r="F2092" s="7" t="str">
        <f>VLOOKUP(Tabla2[[#This Row],[RUBRO]],Hoja9!$B$4:$M$1963,11,0)</f>
        <v>DIRECCIÓN DE GESTIÓN HUMANA</v>
      </c>
      <c r="G2092" s="7" t="str">
        <f>VLOOKUP(Tabla2[[#This Row],[RUBRO]],Hoja9!$B$4:$M$1963,12,0)</f>
        <v>Gestión Humana - Pres. Serv</v>
      </c>
      <c r="H2092" s="5" t="s">
        <v>30</v>
      </c>
      <c r="I2092" s="5" t="s">
        <v>232</v>
      </c>
      <c r="J2092" s="5" t="s">
        <v>233</v>
      </c>
      <c r="K2092" s="5" t="s">
        <v>138</v>
      </c>
      <c r="L2092" s="5" t="s">
        <v>42</v>
      </c>
      <c r="M2092" s="5" t="s">
        <v>281</v>
      </c>
      <c r="N2092" s="5"/>
      <c r="O2092" s="5"/>
      <c r="P2092" s="5" t="s">
        <v>31</v>
      </c>
      <c r="Q2092" s="5" t="s">
        <v>32</v>
      </c>
      <c r="R2092" s="5" t="s">
        <v>33</v>
      </c>
      <c r="S2092" s="6" t="s">
        <v>59</v>
      </c>
      <c r="T2092" s="8">
        <v>73171780</v>
      </c>
      <c r="U2092" s="8">
        <v>0</v>
      </c>
      <c r="V2092" s="8">
        <v>2045213</v>
      </c>
      <c r="W2092" s="8">
        <v>71126567</v>
      </c>
      <c r="X2092" s="8">
        <v>0</v>
      </c>
      <c r="Y2092" s="8">
        <v>71126567</v>
      </c>
      <c r="Z2092" s="8">
        <v>0</v>
      </c>
      <c r="AA2092" s="8">
        <v>71126567</v>
      </c>
      <c r="AB2092" s="8">
        <v>31973233</v>
      </c>
      <c r="AC2092" s="8">
        <v>31973233</v>
      </c>
      <c r="AD2092" s="21">
        <v>31973233</v>
      </c>
    </row>
    <row r="2093" spans="1:30" ht="33.75" x14ac:dyDescent="0.25">
      <c r="A2093" s="20" t="s">
        <v>463</v>
      </c>
      <c r="B2093" s="6" t="s">
        <v>464</v>
      </c>
      <c r="C2093" s="7" t="s">
        <v>299</v>
      </c>
      <c r="D2093" s="7" t="s">
        <v>594</v>
      </c>
      <c r="E2093" s="3" t="str">
        <f>VLOOKUP(Tabla2[[#This Row],[RUBRO]],Hoja9!$B$4:$M$1963,10,0)</f>
        <v>SNBF</v>
      </c>
      <c r="F2093" s="7" t="str">
        <f>VLOOKUP(Tabla2[[#This Row],[RUBRO]],Hoja9!$B$4:$M$1963,11,0)</f>
        <v>DIRECCIÓN DE GESTIÓN HUMANA</v>
      </c>
      <c r="G2093" s="7" t="str">
        <f>VLOOKUP(Tabla2[[#This Row],[RUBRO]],Hoja9!$B$4:$M$1963,12,0)</f>
        <v>Gestión Humana- Viáticos</v>
      </c>
      <c r="H2093" s="5" t="s">
        <v>30</v>
      </c>
      <c r="I2093" s="5" t="s">
        <v>232</v>
      </c>
      <c r="J2093" s="5" t="s">
        <v>233</v>
      </c>
      <c r="K2093" s="5" t="s">
        <v>138</v>
      </c>
      <c r="L2093" s="5" t="s">
        <v>42</v>
      </c>
      <c r="M2093" s="5" t="s">
        <v>237</v>
      </c>
      <c r="N2093" s="5"/>
      <c r="O2093" s="5"/>
      <c r="P2093" s="5" t="s">
        <v>31</v>
      </c>
      <c r="Q2093" s="5" t="s">
        <v>32</v>
      </c>
      <c r="R2093" s="5" t="s">
        <v>33</v>
      </c>
      <c r="S2093" s="6" t="s">
        <v>249</v>
      </c>
      <c r="T2093" s="8">
        <v>28179726</v>
      </c>
      <c r="U2093" s="8">
        <v>0</v>
      </c>
      <c r="V2093" s="8">
        <v>0</v>
      </c>
      <c r="W2093" s="8">
        <v>28179726</v>
      </c>
      <c r="X2093" s="8">
        <v>0</v>
      </c>
      <c r="Y2093" s="8">
        <v>10054235</v>
      </c>
      <c r="Z2093" s="8">
        <v>18125491</v>
      </c>
      <c r="AA2093" s="8">
        <v>10054235</v>
      </c>
      <c r="AB2093" s="8">
        <v>8963618</v>
      </c>
      <c r="AC2093" s="8">
        <v>8963618</v>
      </c>
      <c r="AD2093" s="21">
        <v>8963618</v>
      </c>
    </row>
    <row r="2094" spans="1:30" ht="33.75" x14ac:dyDescent="0.25">
      <c r="A2094" s="20" t="s">
        <v>463</v>
      </c>
      <c r="B2094" s="6" t="s">
        <v>464</v>
      </c>
      <c r="C2094" s="7" t="s">
        <v>303</v>
      </c>
      <c r="D2094" s="7" t="s">
        <v>604</v>
      </c>
      <c r="E2094" s="3" t="str">
        <f>VLOOKUP(Tabla2[[#This Row],[RUBRO]],Hoja9!$B$4:$M$1963,10,0)</f>
        <v>TECNOLOGIA</v>
      </c>
      <c r="F2094" s="7" t="str">
        <f>VLOOKUP(Tabla2[[#This Row],[RUBRO]],Hoja9!$B$4:$M$1963,11,0)</f>
        <v>DIRECCIÓN DE GESTIÓN HUMANA</v>
      </c>
      <c r="G2094" s="7" t="str">
        <f>VLOOKUP(Tabla2[[#This Row],[RUBRO]],Hoja9!$B$4:$M$1963,12,0)</f>
        <v>Gestión Humana - Pres. Serv</v>
      </c>
      <c r="H2094" s="5" t="s">
        <v>30</v>
      </c>
      <c r="I2094" s="5" t="s">
        <v>301</v>
      </c>
      <c r="J2094" s="5" t="s">
        <v>233</v>
      </c>
      <c r="K2094" s="5" t="s">
        <v>41</v>
      </c>
      <c r="L2094" s="5" t="s">
        <v>42</v>
      </c>
      <c r="M2094" s="5" t="s">
        <v>281</v>
      </c>
      <c r="N2094" s="5"/>
      <c r="O2094" s="5"/>
      <c r="P2094" s="5" t="s">
        <v>31</v>
      </c>
      <c r="Q2094" s="5" t="s">
        <v>32</v>
      </c>
      <c r="R2094" s="5" t="s">
        <v>33</v>
      </c>
      <c r="S2094" s="6" t="s">
        <v>59</v>
      </c>
      <c r="T2094" s="8">
        <v>47356310</v>
      </c>
      <c r="U2094" s="8">
        <v>693000</v>
      </c>
      <c r="V2094" s="8">
        <v>232310</v>
      </c>
      <c r="W2094" s="8">
        <v>47817000</v>
      </c>
      <c r="X2094" s="8">
        <v>0</v>
      </c>
      <c r="Y2094" s="8">
        <v>47124000</v>
      </c>
      <c r="Z2094" s="8">
        <v>693000</v>
      </c>
      <c r="AA2094" s="8">
        <v>47124000</v>
      </c>
      <c r="AB2094" s="8">
        <v>21344400</v>
      </c>
      <c r="AC2094" s="8">
        <v>21344400</v>
      </c>
      <c r="AD2094" s="21">
        <v>21344400</v>
      </c>
    </row>
    <row r="2095" spans="1:30" ht="33.75" x14ac:dyDescent="0.25">
      <c r="A2095" s="20" t="s">
        <v>463</v>
      </c>
      <c r="B2095" s="6" t="s">
        <v>464</v>
      </c>
      <c r="C2095" s="7" t="s">
        <v>304</v>
      </c>
      <c r="D2095" s="7" t="s">
        <v>604</v>
      </c>
      <c r="E2095" s="3" t="str">
        <f>VLOOKUP(Tabla2[[#This Row],[RUBRO]],Hoja9!$B$4:$M$1963,10,0)</f>
        <v>TECNOLOGIA</v>
      </c>
      <c r="F2095" s="7" t="str">
        <f>VLOOKUP(Tabla2[[#This Row],[RUBRO]],Hoja9!$B$4:$M$1963,11,0)</f>
        <v>DIRECCIÓN DE GESTIÓN HUMANA</v>
      </c>
      <c r="G2095" s="7" t="str">
        <f>VLOOKUP(Tabla2[[#This Row],[RUBRO]],Hoja9!$B$4:$M$1963,12,0)</f>
        <v>Gestión Humana- Viáticos</v>
      </c>
      <c r="H2095" s="5" t="s">
        <v>30</v>
      </c>
      <c r="I2095" s="5" t="s">
        <v>301</v>
      </c>
      <c r="J2095" s="5" t="s">
        <v>233</v>
      </c>
      <c r="K2095" s="5" t="s">
        <v>41</v>
      </c>
      <c r="L2095" s="5" t="s">
        <v>42</v>
      </c>
      <c r="M2095" s="5" t="s">
        <v>237</v>
      </c>
      <c r="N2095" s="5"/>
      <c r="O2095" s="5"/>
      <c r="P2095" s="5" t="s">
        <v>31</v>
      </c>
      <c r="Q2095" s="5" t="s">
        <v>32</v>
      </c>
      <c r="R2095" s="5" t="s">
        <v>33</v>
      </c>
      <c r="S2095" s="6" t="s">
        <v>249</v>
      </c>
      <c r="T2095" s="8">
        <v>2884580</v>
      </c>
      <c r="U2095" s="8">
        <v>0</v>
      </c>
      <c r="V2095" s="8">
        <v>0</v>
      </c>
      <c r="W2095" s="8">
        <v>2884580</v>
      </c>
      <c r="X2095" s="8">
        <v>0</v>
      </c>
      <c r="Y2095" s="8">
        <v>1924841</v>
      </c>
      <c r="Z2095" s="8">
        <v>959739</v>
      </c>
      <c r="AA2095" s="8">
        <v>1924841</v>
      </c>
      <c r="AB2095" s="8">
        <v>1924841</v>
      </c>
      <c r="AC2095" s="8">
        <v>1924841</v>
      </c>
      <c r="AD2095" s="21">
        <v>1924841</v>
      </c>
    </row>
    <row r="2096" spans="1:30" ht="33.75" x14ac:dyDescent="0.25">
      <c r="A2096" s="20" t="s">
        <v>463</v>
      </c>
      <c r="B2096" s="6" t="s">
        <v>464</v>
      </c>
      <c r="C2096" s="7" t="s">
        <v>307</v>
      </c>
      <c r="D2096" s="7" t="s">
        <v>37</v>
      </c>
      <c r="E2096" s="3" t="str">
        <f>VLOOKUP(Tabla2[[#This Row],[RUBRO]],Hoja9!$B$4:$M$1963,10,0)</f>
        <v>MODELO INTERVENCION</v>
      </c>
      <c r="F2096" s="7" t="str">
        <f>VLOOKUP(Tabla2[[#This Row],[RUBRO]],Hoja9!$B$4:$M$1963,11,0)</f>
        <v>DIRECCIÓN DE GESTIÓN HUMANA</v>
      </c>
      <c r="G2096" s="7" t="str">
        <f>VLOOKUP(Tabla2[[#This Row],[RUBRO]],Hoja9!$B$4:$M$1963,12,0)</f>
        <v>Gestión Humana - Pres. Serv</v>
      </c>
      <c r="H2096" s="5" t="s">
        <v>30</v>
      </c>
      <c r="I2096" s="5" t="s">
        <v>301</v>
      </c>
      <c r="J2096" s="5" t="s">
        <v>233</v>
      </c>
      <c r="K2096" s="5" t="s">
        <v>77</v>
      </c>
      <c r="L2096" s="5" t="s">
        <v>42</v>
      </c>
      <c r="M2096" s="5" t="s">
        <v>237</v>
      </c>
      <c r="N2096" s="5"/>
      <c r="O2096" s="5"/>
      <c r="P2096" s="5" t="s">
        <v>31</v>
      </c>
      <c r="Q2096" s="5" t="s">
        <v>32</v>
      </c>
      <c r="R2096" s="5" t="s">
        <v>33</v>
      </c>
      <c r="S2096" s="6" t="s">
        <v>59</v>
      </c>
      <c r="T2096" s="8">
        <v>298131089</v>
      </c>
      <c r="U2096" s="8">
        <v>16300767</v>
      </c>
      <c r="V2096" s="8">
        <v>0</v>
      </c>
      <c r="W2096" s="8">
        <v>314431856</v>
      </c>
      <c r="X2096" s="8">
        <v>0</v>
      </c>
      <c r="Y2096" s="8">
        <v>314343614</v>
      </c>
      <c r="Z2096" s="8">
        <v>88242</v>
      </c>
      <c r="AA2096" s="8">
        <v>314343614</v>
      </c>
      <c r="AB2096" s="8">
        <v>154779656</v>
      </c>
      <c r="AC2096" s="8">
        <v>154779656</v>
      </c>
      <c r="AD2096" s="21">
        <v>154779656</v>
      </c>
    </row>
    <row r="2097" spans="1:30" ht="33.75" x14ac:dyDescent="0.25">
      <c r="A2097" s="20" t="s">
        <v>463</v>
      </c>
      <c r="B2097" s="6" t="s">
        <v>464</v>
      </c>
      <c r="C2097" s="7" t="s">
        <v>308</v>
      </c>
      <c r="D2097" s="7" t="s">
        <v>37</v>
      </c>
      <c r="E2097" s="3" t="str">
        <f>VLOOKUP(Tabla2[[#This Row],[RUBRO]],Hoja9!$B$4:$M$1963,10,0)</f>
        <v>MODELO INTERVENCION</v>
      </c>
      <c r="F2097" s="7" t="str">
        <f>VLOOKUP(Tabla2[[#This Row],[RUBRO]],Hoja9!$B$4:$M$1963,11,0)</f>
        <v>DIRECCIÓN DE GESTIÓN HUMANA</v>
      </c>
      <c r="G2097" s="7" t="str">
        <f>VLOOKUP(Tabla2[[#This Row],[RUBRO]],Hoja9!$B$4:$M$1963,12,0)</f>
        <v>Gestión Humana- Viáticos</v>
      </c>
      <c r="H2097" s="5" t="s">
        <v>30</v>
      </c>
      <c r="I2097" s="5" t="s">
        <v>301</v>
      </c>
      <c r="J2097" s="5" t="s">
        <v>233</v>
      </c>
      <c r="K2097" s="5" t="s">
        <v>77</v>
      </c>
      <c r="L2097" s="5" t="s">
        <v>42</v>
      </c>
      <c r="M2097" s="5" t="s">
        <v>240</v>
      </c>
      <c r="N2097" s="5"/>
      <c r="O2097" s="5"/>
      <c r="P2097" s="5" t="s">
        <v>31</v>
      </c>
      <c r="Q2097" s="5" t="s">
        <v>32</v>
      </c>
      <c r="R2097" s="5" t="s">
        <v>33</v>
      </c>
      <c r="S2097" s="6" t="s">
        <v>249</v>
      </c>
      <c r="T2097" s="8">
        <v>0</v>
      </c>
      <c r="U2097" s="8">
        <v>12000000</v>
      </c>
      <c r="V2097" s="8">
        <v>0</v>
      </c>
      <c r="W2097" s="8">
        <v>12000000</v>
      </c>
      <c r="X2097" s="8">
        <v>0</v>
      </c>
      <c r="Y2097" s="8">
        <v>10892582</v>
      </c>
      <c r="Z2097" s="8">
        <v>1107418</v>
      </c>
      <c r="AA2097" s="8">
        <v>10892582</v>
      </c>
      <c r="AB2097" s="8">
        <v>10488996</v>
      </c>
      <c r="AC2097" s="8">
        <v>10488996</v>
      </c>
      <c r="AD2097" s="21">
        <v>10488996</v>
      </c>
    </row>
    <row r="2098" spans="1:30" ht="33.75" x14ac:dyDescent="0.25">
      <c r="A2098" s="20" t="s">
        <v>463</v>
      </c>
      <c r="B2098" s="6" t="s">
        <v>464</v>
      </c>
      <c r="C2098" s="7" t="s">
        <v>398</v>
      </c>
      <c r="D2098" s="7" t="s">
        <v>37</v>
      </c>
      <c r="E2098" s="3" t="str">
        <f>VLOOKUP(Tabla2[[#This Row],[RUBRO]],Hoja9!$B$4:$M$1963,10,0)</f>
        <v>MODELO INTERVENCION</v>
      </c>
      <c r="F2098" s="7" t="str">
        <f>VLOOKUP(Tabla2[[#This Row],[RUBRO]],Hoja9!$B$4:$M$1963,11,0)</f>
        <v>DIRECCIÓN DE GESTIÓN HUMANA</v>
      </c>
      <c r="G2098" s="7" t="str">
        <f>VLOOKUP(Tabla2[[#This Row],[RUBRO]],Hoja9!$B$4:$M$1963,12,0)</f>
        <v>Gestión Humana - Pres. Serv</v>
      </c>
      <c r="H2098" s="5" t="s">
        <v>30</v>
      </c>
      <c r="I2098" s="5" t="s">
        <v>301</v>
      </c>
      <c r="J2098" s="5" t="s">
        <v>233</v>
      </c>
      <c r="K2098" s="5" t="s">
        <v>77</v>
      </c>
      <c r="L2098" s="5" t="s">
        <v>42</v>
      </c>
      <c r="M2098" s="5" t="s">
        <v>257</v>
      </c>
      <c r="N2098" s="5"/>
      <c r="O2098" s="5"/>
      <c r="P2098" s="5" t="s">
        <v>31</v>
      </c>
      <c r="Q2098" s="5" t="s">
        <v>32</v>
      </c>
      <c r="R2098" s="5" t="s">
        <v>33</v>
      </c>
      <c r="S2098" s="6" t="s">
        <v>399</v>
      </c>
      <c r="T2098" s="8">
        <v>32088235</v>
      </c>
      <c r="U2098" s="8">
        <v>0</v>
      </c>
      <c r="V2098" s="8">
        <v>92161</v>
      </c>
      <c r="W2098" s="8">
        <v>31996074</v>
      </c>
      <c r="X2098" s="8">
        <v>0</v>
      </c>
      <c r="Y2098" s="8">
        <v>31996074</v>
      </c>
      <c r="Z2098" s="8">
        <v>0</v>
      </c>
      <c r="AA2098" s="8">
        <v>31996074</v>
      </c>
      <c r="AB2098" s="8">
        <v>14507533</v>
      </c>
      <c r="AC2098" s="8">
        <v>14507533</v>
      </c>
      <c r="AD2098" s="21">
        <v>14507533</v>
      </c>
    </row>
    <row r="2099" spans="1:30" ht="33.75" x14ac:dyDescent="0.25">
      <c r="A2099" s="20" t="s">
        <v>463</v>
      </c>
      <c r="B2099" s="6" t="s">
        <v>464</v>
      </c>
      <c r="C2099" s="7" t="s">
        <v>319</v>
      </c>
      <c r="D2099" s="7" t="s">
        <v>37</v>
      </c>
      <c r="E2099" s="3" t="str">
        <f>VLOOKUP(Tabla2[[#This Row],[RUBRO]],Hoja9!$B$4:$M$1963,10,0)</f>
        <v>MODELO INTERVENCION</v>
      </c>
      <c r="F2099" s="7" t="str">
        <f>VLOOKUP(Tabla2[[#This Row],[RUBRO]],Hoja9!$B$4:$M$1963,11,0)</f>
        <v>DIRECCION ADMINISTRATIVA</v>
      </c>
      <c r="G2099" s="7" t="str">
        <f>VLOOKUP(Tabla2[[#This Row],[RUBRO]],Hoja9!$B$4:$M$1963,12,0)</f>
        <v>Administrativa NM</v>
      </c>
      <c r="H2099" s="5" t="s">
        <v>30</v>
      </c>
      <c r="I2099" s="5" t="s">
        <v>301</v>
      </c>
      <c r="J2099" s="5" t="s">
        <v>233</v>
      </c>
      <c r="K2099" s="5" t="s">
        <v>77</v>
      </c>
      <c r="L2099" s="5" t="s">
        <v>42</v>
      </c>
      <c r="M2099" s="5" t="s">
        <v>320</v>
      </c>
      <c r="N2099" s="5"/>
      <c r="O2099" s="5"/>
      <c r="P2099" s="5" t="s">
        <v>31</v>
      </c>
      <c r="Q2099" s="5" t="s">
        <v>32</v>
      </c>
      <c r="R2099" s="5" t="s">
        <v>33</v>
      </c>
      <c r="S2099" s="6" t="s">
        <v>321</v>
      </c>
      <c r="T2099" s="8">
        <v>249870000</v>
      </c>
      <c r="U2099" s="8">
        <v>0</v>
      </c>
      <c r="V2099" s="8">
        <v>0</v>
      </c>
      <c r="W2099" s="8">
        <v>249870000</v>
      </c>
      <c r="X2099" s="8">
        <v>0</v>
      </c>
      <c r="Y2099" s="8">
        <v>249870000</v>
      </c>
      <c r="Z2099" s="8">
        <v>0</v>
      </c>
      <c r="AA2099" s="8">
        <v>0</v>
      </c>
      <c r="AB2099" s="8">
        <v>0</v>
      </c>
      <c r="AC2099" s="8">
        <v>0</v>
      </c>
      <c r="AD2099" s="21">
        <v>0</v>
      </c>
    </row>
    <row r="2100" spans="1:30" ht="33.75" x14ac:dyDescent="0.25">
      <c r="A2100" s="20" t="s">
        <v>463</v>
      </c>
      <c r="B2100" s="6" t="s">
        <v>464</v>
      </c>
      <c r="C2100" s="7" t="s">
        <v>322</v>
      </c>
      <c r="D2100" s="7" t="s">
        <v>37</v>
      </c>
      <c r="E2100" s="3" t="str">
        <f>VLOOKUP(Tabla2[[#This Row],[RUBRO]],Hoja9!$B$4:$M$1963,10,0)</f>
        <v>MODELO INTERVENCION</v>
      </c>
      <c r="F2100" s="7" t="str">
        <f>VLOOKUP(Tabla2[[#This Row],[RUBRO]],Hoja9!$B$4:$M$1963,11,0)</f>
        <v>DIRECCION ADMINISTRATIVA</v>
      </c>
      <c r="G2100" s="7" t="str">
        <f>VLOOKUP(Tabla2[[#This Row],[RUBRO]],Hoja9!$B$4:$M$1963,12,0)</f>
        <v>Administrativa NM</v>
      </c>
      <c r="H2100" s="5" t="s">
        <v>30</v>
      </c>
      <c r="I2100" s="5" t="s">
        <v>301</v>
      </c>
      <c r="J2100" s="5" t="s">
        <v>233</v>
      </c>
      <c r="K2100" s="5" t="s">
        <v>77</v>
      </c>
      <c r="L2100" s="5" t="s">
        <v>42</v>
      </c>
      <c r="M2100" s="5" t="s">
        <v>323</v>
      </c>
      <c r="N2100" s="5"/>
      <c r="O2100" s="5"/>
      <c r="P2100" s="5" t="s">
        <v>31</v>
      </c>
      <c r="Q2100" s="5" t="s">
        <v>32</v>
      </c>
      <c r="R2100" s="5" t="s">
        <v>33</v>
      </c>
      <c r="S2100" s="6" t="s">
        <v>324</v>
      </c>
      <c r="T2100" s="8">
        <v>29078382</v>
      </c>
      <c r="U2100" s="8">
        <v>0</v>
      </c>
      <c r="V2100" s="8">
        <v>0</v>
      </c>
      <c r="W2100" s="8">
        <v>29078382</v>
      </c>
      <c r="X2100" s="8">
        <v>0</v>
      </c>
      <c r="Y2100" s="8">
        <v>21619600</v>
      </c>
      <c r="Z2100" s="8">
        <v>7458782</v>
      </c>
      <c r="AA2100" s="8">
        <v>21619600</v>
      </c>
      <c r="AB2100" s="8">
        <v>9008170</v>
      </c>
      <c r="AC2100" s="8">
        <v>9008170</v>
      </c>
      <c r="AD2100" s="21">
        <v>9008170</v>
      </c>
    </row>
    <row r="2101" spans="1:30" ht="33.75" x14ac:dyDescent="0.25">
      <c r="A2101" s="20" t="s">
        <v>463</v>
      </c>
      <c r="B2101" s="6" t="s">
        <v>464</v>
      </c>
      <c r="C2101" s="7" t="s">
        <v>328</v>
      </c>
      <c r="D2101" s="7" t="s">
        <v>37</v>
      </c>
      <c r="E2101" s="3" t="str">
        <f>VLOOKUP(Tabla2[[#This Row],[RUBRO]],Hoja9!$B$4:$M$1963,10,0)</f>
        <v>MODELO INTERVENCION</v>
      </c>
      <c r="F2101" s="7" t="str">
        <f>VLOOKUP(Tabla2[[#This Row],[RUBRO]],Hoja9!$B$4:$M$1963,11,0)</f>
        <v>DIRECCION ADMINISTRATIVA</v>
      </c>
      <c r="G2101" s="7" t="str">
        <f>VLOOKUP(Tabla2[[#This Row],[RUBRO]],Hoja9!$B$4:$M$1963,12,0)</f>
        <v>Administrativa NM</v>
      </c>
      <c r="H2101" s="5" t="s">
        <v>30</v>
      </c>
      <c r="I2101" s="5" t="s">
        <v>301</v>
      </c>
      <c r="J2101" s="5" t="s">
        <v>233</v>
      </c>
      <c r="K2101" s="5" t="s">
        <v>77</v>
      </c>
      <c r="L2101" s="5" t="s">
        <v>42</v>
      </c>
      <c r="M2101" s="5" t="s">
        <v>329</v>
      </c>
      <c r="N2101" s="5"/>
      <c r="O2101" s="5"/>
      <c r="P2101" s="5" t="s">
        <v>31</v>
      </c>
      <c r="Q2101" s="5" t="s">
        <v>32</v>
      </c>
      <c r="R2101" s="5" t="s">
        <v>33</v>
      </c>
      <c r="S2101" s="6" t="s">
        <v>330</v>
      </c>
      <c r="T2101" s="8">
        <v>0</v>
      </c>
      <c r="U2101" s="8">
        <v>24070000</v>
      </c>
      <c r="V2101" s="8">
        <v>0</v>
      </c>
      <c r="W2101" s="8">
        <v>24070000</v>
      </c>
      <c r="X2101" s="8">
        <v>0</v>
      </c>
      <c r="Y2101" s="8">
        <v>2449743</v>
      </c>
      <c r="Z2101" s="8">
        <v>21620257</v>
      </c>
      <c r="AA2101" s="8">
        <v>486843</v>
      </c>
      <c r="AB2101" s="8">
        <v>486556</v>
      </c>
      <c r="AC2101" s="8">
        <v>486556</v>
      </c>
      <c r="AD2101" s="21">
        <v>486556</v>
      </c>
    </row>
    <row r="2102" spans="1:30" ht="33.75" x14ac:dyDescent="0.25">
      <c r="A2102" s="20" t="s">
        <v>463</v>
      </c>
      <c r="B2102" s="6" t="s">
        <v>464</v>
      </c>
      <c r="C2102" s="7" t="s">
        <v>354</v>
      </c>
      <c r="D2102" s="7" t="s">
        <v>37</v>
      </c>
      <c r="E2102" s="3" t="str">
        <f>VLOOKUP(Tabla2[[#This Row],[RUBRO]],Hoja9!$B$4:$M$1963,10,0)</f>
        <v>MODELO INTERVENCION</v>
      </c>
      <c r="F2102" s="7" t="str">
        <f>VLOOKUP(Tabla2[[#This Row],[RUBRO]],Hoja9!$B$4:$M$1963,11,0)</f>
        <v>DIRECCIÓN DE GESTIÓN HUMANA</v>
      </c>
      <c r="G2102" s="7" t="str">
        <f>VLOOKUP(Tabla2[[#This Row],[RUBRO]],Hoja9!$B$4:$M$1963,12,0)</f>
        <v>Gestión Humana- Capacitación</v>
      </c>
      <c r="H2102" s="5" t="s">
        <v>30</v>
      </c>
      <c r="I2102" s="5" t="s">
        <v>301</v>
      </c>
      <c r="J2102" s="5" t="s">
        <v>233</v>
      </c>
      <c r="K2102" s="5" t="s">
        <v>77</v>
      </c>
      <c r="L2102" s="5" t="s">
        <v>42</v>
      </c>
      <c r="M2102" s="5" t="s">
        <v>355</v>
      </c>
      <c r="N2102" s="5"/>
      <c r="O2102" s="5"/>
      <c r="P2102" s="5" t="s">
        <v>31</v>
      </c>
      <c r="Q2102" s="5" t="s">
        <v>32</v>
      </c>
      <c r="R2102" s="5" t="s">
        <v>33</v>
      </c>
      <c r="S2102" s="6" t="s">
        <v>356</v>
      </c>
      <c r="T2102" s="8">
        <v>0</v>
      </c>
      <c r="U2102" s="8">
        <v>2702000</v>
      </c>
      <c r="V2102" s="8">
        <v>0</v>
      </c>
      <c r="W2102" s="8">
        <v>2702000</v>
      </c>
      <c r="X2102" s="8">
        <v>0</v>
      </c>
      <c r="Y2102" s="8">
        <v>2702000</v>
      </c>
      <c r="Z2102" s="8">
        <v>0</v>
      </c>
      <c r="AA2102" s="8">
        <v>0</v>
      </c>
      <c r="AB2102" s="8">
        <v>0</v>
      </c>
      <c r="AC2102" s="8">
        <v>0</v>
      </c>
      <c r="AD2102" s="21">
        <v>0</v>
      </c>
    </row>
    <row r="2103" spans="1:30" ht="33.75" x14ac:dyDescent="0.25">
      <c r="A2103" s="20" t="s">
        <v>463</v>
      </c>
      <c r="B2103" s="6" t="s">
        <v>464</v>
      </c>
      <c r="C2103" s="7" t="s">
        <v>359</v>
      </c>
      <c r="D2103" s="7" t="s">
        <v>37</v>
      </c>
      <c r="E2103" s="3" t="str">
        <f>VLOOKUP(Tabla2[[#This Row],[RUBRO]],Hoja9!$B$4:$M$1963,10,0)</f>
        <v>MODELO INTERVENCION</v>
      </c>
      <c r="F2103" s="7" t="str">
        <f>VLOOKUP(Tabla2[[#This Row],[RUBRO]],Hoja9!$B$4:$M$1963,11,0)</f>
        <v>DIRECCIÓN DE GESTIÓN HUMANA</v>
      </c>
      <c r="G2103" s="7" t="str">
        <f>VLOOKUP(Tabla2[[#This Row],[RUBRO]],Hoja9!$B$4:$M$1963,12,0)</f>
        <v>Gestión Humana- Viáticos</v>
      </c>
      <c r="H2103" s="5" t="s">
        <v>30</v>
      </c>
      <c r="I2103" s="5" t="s">
        <v>301</v>
      </c>
      <c r="J2103" s="5" t="s">
        <v>233</v>
      </c>
      <c r="K2103" s="5" t="s">
        <v>77</v>
      </c>
      <c r="L2103" s="5" t="s">
        <v>42</v>
      </c>
      <c r="M2103" s="5" t="s">
        <v>360</v>
      </c>
      <c r="N2103" s="5"/>
      <c r="O2103" s="5"/>
      <c r="P2103" s="5" t="s">
        <v>31</v>
      </c>
      <c r="Q2103" s="5" t="s">
        <v>32</v>
      </c>
      <c r="R2103" s="5" t="s">
        <v>33</v>
      </c>
      <c r="S2103" s="6" t="s">
        <v>361</v>
      </c>
      <c r="T2103" s="8">
        <v>3400000</v>
      </c>
      <c r="U2103" s="8">
        <v>0</v>
      </c>
      <c r="V2103" s="8">
        <v>2000000</v>
      </c>
      <c r="W2103" s="8">
        <v>1400000</v>
      </c>
      <c r="X2103" s="8">
        <v>0</v>
      </c>
      <c r="Y2103" s="8">
        <v>566239</v>
      </c>
      <c r="Z2103" s="8">
        <v>833761</v>
      </c>
      <c r="AA2103" s="8">
        <v>566239</v>
      </c>
      <c r="AB2103" s="8">
        <v>502239</v>
      </c>
      <c r="AC2103" s="8">
        <v>502239</v>
      </c>
      <c r="AD2103" s="21">
        <v>502239</v>
      </c>
    </row>
    <row r="2104" spans="1:30" ht="22.5" x14ac:dyDescent="0.25">
      <c r="A2104" s="20" t="s">
        <v>463</v>
      </c>
      <c r="B2104" s="6" t="s">
        <v>464</v>
      </c>
      <c r="C2104" s="7" t="s">
        <v>365</v>
      </c>
      <c r="D2104" s="7" t="s">
        <v>37</v>
      </c>
      <c r="E2104" s="3" t="str">
        <f>VLOOKUP(Tabla2[[#This Row],[RUBRO]],Hoja9!$B$4:$M$1963,10,0)</f>
        <v>MODELO INTERVENCION</v>
      </c>
      <c r="F2104" s="7" t="str">
        <f>VLOOKUP(Tabla2[[#This Row],[RUBRO]],Hoja9!$B$4:$M$1963,11,0)</f>
        <v>SECRETARIA GENERAL</v>
      </c>
      <c r="G2104" s="7" t="str">
        <f>VLOOKUP(Tabla2[[#This Row],[RUBRO]],Hoja9!$B$4:$M$1963,12,0)</f>
        <v>Secretaria General</v>
      </c>
      <c r="H2104" s="5" t="s">
        <v>30</v>
      </c>
      <c r="I2104" s="5" t="s">
        <v>301</v>
      </c>
      <c r="J2104" s="5" t="s">
        <v>233</v>
      </c>
      <c r="K2104" s="5" t="s">
        <v>77</v>
      </c>
      <c r="L2104" s="5" t="s">
        <v>42</v>
      </c>
      <c r="M2104" s="5" t="s">
        <v>266</v>
      </c>
      <c r="N2104" s="5"/>
      <c r="O2104" s="5"/>
      <c r="P2104" s="5" t="s">
        <v>31</v>
      </c>
      <c r="Q2104" s="5" t="s">
        <v>32</v>
      </c>
      <c r="R2104" s="5" t="s">
        <v>33</v>
      </c>
      <c r="S2104" s="6" t="s">
        <v>267</v>
      </c>
      <c r="T2104" s="8">
        <v>245027</v>
      </c>
      <c r="U2104" s="8">
        <v>96280</v>
      </c>
      <c r="V2104" s="8">
        <v>0</v>
      </c>
      <c r="W2104" s="8">
        <v>341307</v>
      </c>
      <c r="X2104" s="8">
        <v>0</v>
      </c>
      <c r="Y2104" s="8">
        <v>104482.95</v>
      </c>
      <c r="Z2104" s="8">
        <v>236824.05</v>
      </c>
      <c r="AA2104" s="8">
        <v>74482.95</v>
      </c>
      <c r="AB2104" s="8">
        <v>74481.119999999995</v>
      </c>
      <c r="AC2104" s="8">
        <v>74481.119999999995</v>
      </c>
      <c r="AD2104" s="21">
        <v>74481.119999999995</v>
      </c>
    </row>
    <row r="2105" spans="1:30" ht="33.75" x14ac:dyDescent="0.25">
      <c r="A2105" s="20" t="s">
        <v>463</v>
      </c>
      <c r="B2105" s="6" t="s">
        <v>464</v>
      </c>
      <c r="C2105" s="7" t="s">
        <v>372</v>
      </c>
      <c r="D2105" s="7" t="s">
        <v>474</v>
      </c>
      <c r="E2105" s="3" t="str">
        <f>VLOOKUP(Tabla2[[#This Row],[RUBRO]],Hoja9!$B$4:$M$1963,10,0)</f>
        <v xml:space="preserve">CONSTRUCCION </v>
      </c>
      <c r="F2105" s="7" t="str">
        <f>VLOOKUP(Tabla2[[#This Row],[RUBRO]],Hoja9!$B$4:$M$1963,11,0)</f>
        <v>DIRECCION ADMINISTRATIVA</v>
      </c>
      <c r="G2105" s="7" t="str">
        <f>VLOOKUP(Tabla2[[#This Row],[RUBRO]],Hoja9!$B$4:$M$1963,12,0)</f>
        <v>Administrativa CONS</v>
      </c>
      <c r="H2105" s="5" t="s">
        <v>30</v>
      </c>
      <c r="I2105" s="5" t="s">
        <v>301</v>
      </c>
      <c r="J2105" s="5" t="s">
        <v>233</v>
      </c>
      <c r="K2105" s="5" t="s">
        <v>64</v>
      </c>
      <c r="L2105" s="5" t="s">
        <v>42</v>
      </c>
      <c r="M2105" s="5" t="s">
        <v>234</v>
      </c>
      <c r="N2105" s="5"/>
      <c r="O2105" s="5"/>
      <c r="P2105" s="5" t="s">
        <v>31</v>
      </c>
      <c r="Q2105" s="5" t="s">
        <v>32</v>
      </c>
      <c r="R2105" s="5" t="s">
        <v>33</v>
      </c>
      <c r="S2105" s="6" t="s">
        <v>373</v>
      </c>
      <c r="T2105" s="8">
        <v>0</v>
      </c>
      <c r="U2105" s="8">
        <v>55000000</v>
      </c>
      <c r="V2105" s="8">
        <v>0</v>
      </c>
      <c r="W2105" s="8">
        <v>55000000</v>
      </c>
      <c r="X2105" s="8">
        <v>0</v>
      </c>
      <c r="Y2105" s="8">
        <v>55000000</v>
      </c>
      <c r="Z2105" s="8">
        <v>0</v>
      </c>
      <c r="AA2105" s="8">
        <v>0</v>
      </c>
      <c r="AB2105" s="8">
        <v>0</v>
      </c>
      <c r="AC2105" s="8">
        <v>0</v>
      </c>
      <c r="AD2105" s="21">
        <v>0</v>
      </c>
    </row>
    <row r="2106" spans="1:30" ht="33.75" x14ac:dyDescent="0.25">
      <c r="A2106" s="20" t="s">
        <v>463</v>
      </c>
      <c r="B2106" s="6" t="s">
        <v>464</v>
      </c>
      <c r="C2106" s="7" t="s">
        <v>374</v>
      </c>
      <c r="D2106" s="7" t="s">
        <v>474</v>
      </c>
      <c r="E2106" s="3" t="str">
        <f>VLOOKUP(Tabla2[[#This Row],[RUBRO]],Hoja9!$B$4:$M$1963,10,0)</f>
        <v xml:space="preserve">CONSTRUCCION </v>
      </c>
      <c r="F2106" s="7" t="str">
        <f>VLOOKUP(Tabla2[[#This Row],[RUBRO]],Hoja9!$B$4:$M$1963,11,0)</f>
        <v>DIRECCION ADMINISTRATIVA</v>
      </c>
      <c r="G2106" s="7" t="str">
        <f>VLOOKUP(Tabla2[[#This Row],[RUBRO]],Hoja9!$B$4:$M$1963,12,0)</f>
        <v>Administrativa CONS</v>
      </c>
      <c r="H2106" s="5" t="s">
        <v>30</v>
      </c>
      <c r="I2106" s="5" t="s">
        <v>301</v>
      </c>
      <c r="J2106" s="5" t="s">
        <v>233</v>
      </c>
      <c r="K2106" s="5" t="s">
        <v>64</v>
      </c>
      <c r="L2106" s="5" t="s">
        <v>42</v>
      </c>
      <c r="M2106" s="5" t="s">
        <v>281</v>
      </c>
      <c r="N2106" s="5"/>
      <c r="O2106" s="5"/>
      <c r="P2106" s="5" t="s">
        <v>31</v>
      </c>
      <c r="Q2106" s="5" t="s">
        <v>171</v>
      </c>
      <c r="R2106" s="5" t="s">
        <v>33</v>
      </c>
      <c r="S2106" s="6" t="s">
        <v>375</v>
      </c>
      <c r="T2106" s="8">
        <v>12000000</v>
      </c>
      <c r="U2106" s="8">
        <v>0</v>
      </c>
      <c r="V2106" s="8">
        <v>0</v>
      </c>
      <c r="W2106" s="8">
        <v>12000000</v>
      </c>
      <c r="X2106" s="8">
        <v>0</v>
      </c>
      <c r="Y2106" s="8">
        <v>11995750</v>
      </c>
      <c r="Z2106" s="8">
        <v>4250</v>
      </c>
      <c r="AA2106" s="8">
        <v>0</v>
      </c>
      <c r="AB2106" s="8">
        <v>0</v>
      </c>
      <c r="AC2106" s="8">
        <v>0</v>
      </c>
      <c r="AD2106" s="21">
        <v>0</v>
      </c>
    </row>
    <row r="2107" spans="1:30" ht="33.75" x14ac:dyDescent="0.25">
      <c r="A2107" s="20" t="s">
        <v>463</v>
      </c>
      <c r="B2107" s="6" t="s">
        <v>464</v>
      </c>
      <c r="C2107" s="7" t="s">
        <v>400</v>
      </c>
      <c r="D2107" s="7" t="s">
        <v>474</v>
      </c>
      <c r="E2107" s="3" t="str">
        <f>VLOOKUP(Tabla2[[#This Row],[RUBRO]],Hoja9!$B$4:$M$1963,10,0)</f>
        <v xml:space="preserve">CONSTRUCCION </v>
      </c>
      <c r="F2107" s="7" t="str">
        <f>VLOOKUP(Tabla2[[#This Row],[RUBRO]],Hoja9!$B$4:$M$1963,11,0)</f>
        <v>DIRECCION ADMINISTRATIVA</v>
      </c>
      <c r="G2107" s="7" t="str">
        <f>VLOOKUP(Tabla2[[#This Row],[RUBRO]],Hoja9!$B$4:$M$1963,12,0)</f>
        <v>Administrativa CONS</v>
      </c>
      <c r="H2107" s="5" t="s">
        <v>30</v>
      </c>
      <c r="I2107" s="5" t="s">
        <v>301</v>
      </c>
      <c r="J2107" s="5" t="s">
        <v>233</v>
      </c>
      <c r="K2107" s="5" t="s">
        <v>64</v>
      </c>
      <c r="L2107" s="5" t="s">
        <v>42</v>
      </c>
      <c r="M2107" s="5" t="s">
        <v>240</v>
      </c>
      <c r="N2107" s="5"/>
      <c r="O2107" s="5"/>
      <c r="P2107" s="5" t="s">
        <v>31</v>
      </c>
      <c r="Q2107" s="5" t="s">
        <v>171</v>
      </c>
      <c r="R2107" s="5" t="s">
        <v>33</v>
      </c>
      <c r="S2107" s="6" t="s">
        <v>401</v>
      </c>
      <c r="T2107" s="8">
        <v>20000000</v>
      </c>
      <c r="U2107" s="8">
        <v>0</v>
      </c>
      <c r="V2107" s="8">
        <v>0</v>
      </c>
      <c r="W2107" s="8">
        <v>20000000</v>
      </c>
      <c r="X2107" s="8">
        <v>0</v>
      </c>
      <c r="Y2107" s="8">
        <v>20000000</v>
      </c>
      <c r="Z2107" s="8">
        <v>0</v>
      </c>
      <c r="AA2107" s="8">
        <v>0</v>
      </c>
      <c r="AB2107" s="8">
        <v>0</v>
      </c>
      <c r="AC2107" s="8">
        <v>0</v>
      </c>
      <c r="AD2107" s="21">
        <v>0</v>
      </c>
    </row>
    <row r="2108" spans="1:30" ht="33.75" x14ac:dyDescent="0.25">
      <c r="A2108" s="20" t="s">
        <v>463</v>
      </c>
      <c r="B2108" s="6" t="s">
        <v>464</v>
      </c>
      <c r="C2108" s="7" t="s">
        <v>378</v>
      </c>
      <c r="D2108" s="7" t="s">
        <v>474</v>
      </c>
      <c r="E2108" s="3" t="str">
        <f>VLOOKUP(Tabla2[[#This Row],[RUBRO]],Hoja9!$B$4:$M$1963,10,0)</f>
        <v xml:space="preserve">CONSTRUCCION </v>
      </c>
      <c r="F2108" s="7" t="str">
        <f>VLOOKUP(Tabla2[[#This Row],[RUBRO]],Hoja9!$B$4:$M$1963,11,0)</f>
        <v>DIRECCIÓN DE GESTIÓN HUMANA</v>
      </c>
      <c r="G2108" s="7" t="str">
        <f>VLOOKUP(Tabla2[[#This Row],[RUBRO]],Hoja9!$B$4:$M$1963,12,0)</f>
        <v>Gestión Humana - Pres. Serv</v>
      </c>
      <c r="H2108" s="5" t="s">
        <v>30</v>
      </c>
      <c r="I2108" s="5" t="s">
        <v>301</v>
      </c>
      <c r="J2108" s="5" t="s">
        <v>233</v>
      </c>
      <c r="K2108" s="5" t="s">
        <v>64</v>
      </c>
      <c r="L2108" s="5" t="s">
        <v>42</v>
      </c>
      <c r="M2108" s="5" t="s">
        <v>243</v>
      </c>
      <c r="N2108" s="5"/>
      <c r="O2108" s="5"/>
      <c r="P2108" s="5" t="s">
        <v>31</v>
      </c>
      <c r="Q2108" s="5" t="s">
        <v>171</v>
      </c>
      <c r="R2108" s="5" t="s">
        <v>33</v>
      </c>
      <c r="S2108" s="6" t="s">
        <v>59</v>
      </c>
      <c r="T2108" s="8">
        <v>56281000</v>
      </c>
      <c r="U2108" s="8">
        <v>21287000</v>
      </c>
      <c r="V2108" s="8">
        <v>616933</v>
      </c>
      <c r="W2108" s="8">
        <v>76951067</v>
      </c>
      <c r="X2108" s="8">
        <v>0</v>
      </c>
      <c r="Y2108" s="8">
        <v>76951067</v>
      </c>
      <c r="Z2108" s="8">
        <v>0</v>
      </c>
      <c r="AA2108" s="8">
        <v>76951067</v>
      </c>
      <c r="AB2108" s="8">
        <v>37136833</v>
      </c>
      <c r="AC2108" s="8">
        <v>37136833</v>
      </c>
      <c r="AD2108" s="21">
        <v>37136833</v>
      </c>
    </row>
    <row r="2109" spans="1:30" ht="33.75" x14ac:dyDescent="0.25">
      <c r="A2109" s="20" t="s">
        <v>463</v>
      </c>
      <c r="B2109" s="6" t="s">
        <v>464</v>
      </c>
      <c r="C2109" s="7" t="s">
        <v>379</v>
      </c>
      <c r="D2109" s="7" t="s">
        <v>474</v>
      </c>
      <c r="E2109" s="3" t="str">
        <f>VLOOKUP(Tabla2[[#This Row],[RUBRO]],Hoja9!$B$4:$M$1963,10,0)</f>
        <v xml:space="preserve">CONSTRUCCION </v>
      </c>
      <c r="F2109" s="7" t="str">
        <f>VLOOKUP(Tabla2[[#This Row],[RUBRO]],Hoja9!$B$4:$M$1963,11,0)</f>
        <v>DIRECCIÓN DE GESTIÓN HUMANA</v>
      </c>
      <c r="G2109" s="7" t="str">
        <f>VLOOKUP(Tabla2[[#This Row],[RUBRO]],Hoja9!$B$4:$M$1963,12,0)</f>
        <v>Gestión Humana- Viáticos</v>
      </c>
      <c r="H2109" s="5" t="s">
        <v>30</v>
      </c>
      <c r="I2109" s="5" t="s">
        <v>301</v>
      </c>
      <c r="J2109" s="5" t="s">
        <v>233</v>
      </c>
      <c r="K2109" s="5" t="s">
        <v>64</v>
      </c>
      <c r="L2109" s="5" t="s">
        <v>42</v>
      </c>
      <c r="M2109" s="5" t="s">
        <v>246</v>
      </c>
      <c r="N2109" s="5"/>
      <c r="O2109" s="5"/>
      <c r="P2109" s="5" t="s">
        <v>31</v>
      </c>
      <c r="Q2109" s="5" t="s">
        <v>171</v>
      </c>
      <c r="R2109" s="5" t="s">
        <v>33</v>
      </c>
      <c r="S2109" s="6" t="s">
        <v>249</v>
      </c>
      <c r="T2109" s="8">
        <v>3936000</v>
      </c>
      <c r="U2109" s="8">
        <v>1905275</v>
      </c>
      <c r="V2109" s="8">
        <v>0</v>
      </c>
      <c r="W2109" s="8">
        <v>5841275</v>
      </c>
      <c r="X2109" s="8">
        <v>0</v>
      </c>
      <c r="Y2109" s="8">
        <v>1938110</v>
      </c>
      <c r="Z2109" s="8">
        <v>3903165</v>
      </c>
      <c r="AA2109" s="8">
        <v>1938110</v>
      </c>
      <c r="AB2109" s="8">
        <v>1580979</v>
      </c>
      <c r="AC2109" s="8">
        <v>1580979</v>
      </c>
      <c r="AD2109" s="21">
        <v>1580979</v>
      </c>
    </row>
    <row r="2110" spans="1:30" ht="33.75" hidden="1" x14ac:dyDescent="0.25">
      <c r="A2110" s="20" t="s">
        <v>467</v>
      </c>
      <c r="B2110" s="6" t="s">
        <v>468</v>
      </c>
      <c r="C2110" s="7" t="s">
        <v>145</v>
      </c>
      <c r="D2110" s="7" t="s">
        <v>595</v>
      </c>
      <c r="E2110" s="3" t="str">
        <f>VLOOKUP(Tabla2[[#This Row],[RUBRO]],Hoja9!$B$4:$M$1963,10,0)</f>
        <v>FUNCIONAMIENTO</v>
      </c>
      <c r="F2110" s="7" t="str">
        <f>VLOOKUP(Tabla2[[#This Row],[RUBRO]],Hoja9!$B$4:$M$1963,11,0)</f>
        <v>DIRECCION ADMINISTRATIVA</v>
      </c>
      <c r="G2110" s="7" t="str">
        <f>VLOOKUP(Tabla2[[#This Row],[RUBRO]],Hoja9!$B$4:$M$1963,12,0)</f>
        <v>Administrativa</v>
      </c>
      <c r="H2110" s="5" t="s">
        <v>40</v>
      </c>
      <c r="I2110" s="5" t="s">
        <v>77</v>
      </c>
      <c r="J2110" s="5" t="s">
        <v>42</v>
      </c>
      <c r="K2110" s="5" t="s">
        <v>63</v>
      </c>
      <c r="L2110" s="5" t="s">
        <v>143</v>
      </c>
      <c r="M2110" s="5" t="s">
        <v>63</v>
      </c>
      <c r="N2110" s="5"/>
      <c r="O2110" s="5"/>
      <c r="P2110" s="5" t="s">
        <v>31</v>
      </c>
      <c r="Q2110" s="5" t="s">
        <v>32</v>
      </c>
      <c r="R2110" s="5" t="s">
        <v>33</v>
      </c>
      <c r="S2110" s="6" t="s">
        <v>146</v>
      </c>
      <c r="T2110" s="8">
        <v>300000</v>
      </c>
      <c r="U2110" s="8">
        <v>0</v>
      </c>
      <c r="V2110" s="8">
        <v>7300</v>
      </c>
      <c r="W2110" s="8">
        <v>292700</v>
      </c>
      <c r="X2110" s="8">
        <v>0</v>
      </c>
      <c r="Y2110" s="8">
        <v>292700</v>
      </c>
      <c r="Z2110" s="8">
        <v>0</v>
      </c>
      <c r="AA2110" s="8">
        <v>292700</v>
      </c>
      <c r="AB2110" s="8">
        <v>292700</v>
      </c>
      <c r="AC2110" s="8">
        <v>292700</v>
      </c>
      <c r="AD2110" s="21">
        <v>292700</v>
      </c>
    </row>
    <row r="2111" spans="1:30" ht="33.75" hidden="1" x14ac:dyDescent="0.25">
      <c r="A2111" s="20" t="s">
        <v>467</v>
      </c>
      <c r="B2111" s="6" t="s">
        <v>468</v>
      </c>
      <c r="C2111" s="7" t="s">
        <v>155</v>
      </c>
      <c r="D2111" s="7" t="s">
        <v>471</v>
      </c>
      <c r="E2111" s="3" t="str">
        <f>VLOOKUP(Tabla2[[#This Row],[RUBRO]],Hoja9!$B$4:$M$1963,10,0)</f>
        <v>FUNCIONAMIENTO</v>
      </c>
      <c r="F2111" s="7" t="str">
        <f>VLOOKUP(Tabla2[[#This Row],[RUBRO]],Hoja9!$B$4:$M$1963,11,0)</f>
        <v>DIRECCION ADMINISTRATIVA</v>
      </c>
      <c r="G2111" s="7" t="str">
        <f>VLOOKUP(Tabla2[[#This Row],[RUBRO]],Hoja9!$B$4:$M$1963,12,0)</f>
        <v>Administrativa</v>
      </c>
      <c r="H2111" s="5" t="s">
        <v>40</v>
      </c>
      <c r="I2111" s="5" t="s">
        <v>77</v>
      </c>
      <c r="J2111" s="5" t="s">
        <v>42</v>
      </c>
      <c r="K2111" s="5" t="s">
        <v>80</v>
      </c>
      <c r="L2111" s="5" t="s">
        <v>80</v>
      </c>
      <c r="M2111" s="5" t="s">
        <v>41</v>
      </c>
      <c r="N2111" s="5"/>
      <c r="O2111" s="5"/>
      <c r="P2111" s="5" t="s">
        <v>31</v>
      </c>
      <c r="Q2111" s="5" t="s">
        <v>32</v>
      </c>
      <c r="R2111" s="5" t="s">
        <v>33</v>
      </c>
      <c r="S2111" s="6" t="s">
        <v>156</v>
      </c>
      <c r="T2111" s="8">
        <v>28500000</v>
      </c>
      <c r="U2111" s="8">
        <v>0</v>
      </c>
      <c r="V2111" s="8">
        <v>0</v>
      </c>
      <c r="W2111" s="8">
        <v>28500000</v>
      </c>
      <c r="X2111" s="8">
        <v>0</v>
      </c>
      <c r="Y2111" s="8">
        <v>28500000</v>
      </c>
      <c r="Z2111" s="8">
        <v>0</v>
      </c>
      <c r="AA2111" s="8">
        <v>28500000</v>
      </c>
      <c r="AB2111" s="8">
        <v>8712600</v>
      </c>
      <c r="AC2111" s="8">
        <v>8712600</v>
      </c>
      <c r="AD2111" s="21">
        <v>8712600</v>
      </c>
    </row>
    <row r="2112" spans="1:30" ht="33.75" hidden="1" x14ac:dyDescent="0.25">
      <c r="A2112" s="20" t="s">
        <v>467</v>
      </c>
      <c r="B2112" s="6" t="s">
        <v>468</v>
      </c>
      <c r="C2112" s="7" t="s">
        <v>157</v>
      </c>
      <c r="D2112" s="7" t="s">
        <v>471</v>
      </c>
      <c r="E2112" s="3" t="str">
        <f>VLOOKUP(Tabla2[[#This Row],[RUBRO]],Hoja9!$B$4:$M$1963,10,0)</f>
        <v>FUNCIONAMIENTO</v>
      </c>
      <c r="F2112" s="7" t="str">
        <f>VLOOKUP(Tabla2[[#This Row],[RUBRO]],Hoja9!$B$4:$M$1963,11,0)</f>
        <v>DIRECCION ADMINISTRATIVA</v>
      </c>
      <c r="G2112" s="7" t="str">
        <f>VLOOKUP(Tabla2[[#This Row],[RUBRO]],Hoja9!$B$4:$M$1963,12,0)</f>
        <v>Administrativa</v>
      </c>
      <c r="H2112" s="5" t="s">
        <v>40</v>
      </c>
      <c r="I2112" s="5" t="s">
        <v>77</v>
      </c>
      <c r="J2112" s="5" t="s">
        <v>42</v>
      </c>
      <c r="K2112" s="5" t="s">
        <v>80</v>
      </c>
      <c r="L2112" s="5" t="s">
        <v>80</v>
      </c>
      <c r="M2112" s="5" t="s">
        <v>77</v>
      </c>
      <c r="N2112" s="5"/>
      <c r="O2112" s="5"/>
      <c r="P2112" s="5" t="s">
        <v>31</v>
      </c>
      <c r="Q2112" s="5" t="s">
        <v>32</v>
      </c>
      <c r="R2112" s="5" t="s">
        <v>33</v>
      </c>
      <c r="S2112" s="6" t="s">
        <v>158</v>
      </c>
      <c r="T2112" s="8">
        <v>3000000</v>
      </c>
      <c r="U2112" s="8">
        <v>0</v>
      </c>
      <c r="V2112" s="8">
        <v>0</v>
      </c>
      <c r="W2112" s="8">
        <v>3000000</v>
      </c>
      <c r="X2112" s="8">
        <v>0</v>
      </c>
      <c r="Y2112" s="8">
        <v>3000000</v>
      </c>
      <c r="Z2112" s="8">
        <v>0</v>
      </c>
      <c r="AA2112" s="8">
        <v>692514.05</v>
      </c>
      <c r="AB2112" s="8">
        <v>0</v>
      </c>
      <c r="AC2112" s="8">
        <v>0</v>
      </c>
      <c r="AD2112" s="21">
        <v>0</v>
      </c>
    </row>
    <row r="2113" spans="1:30" ht="33.75" hidden="1" x14ac:dyDescent="0.25">
      <c r="A2113" s="20" t="s">
        <v>467</v>
      </c>
      <c r="B2113" s="6" t="s">
        <v>468</v>
      </c>
      <c r="C2113" s="7" t="s">
        <v>184</v>
      </c>
      <c r="D2113" s="7" t="s">
        <v>471</v>
      </c>
      <c r="E2113" s="3" t="str">
        <f>VLOOKUP(Tabla2[[#This Row],[RUBRO]],Hoja9!$B$4:$M$1963,10,0)</f>
        <v>FUNCIONAMIENTO</v>
      </c>
      <c r="F2113" s="7" t="str">
        <f>VLOOKUP(Tabla2[[#This Row],[RUBRO]],Hoja9!$B$4:$M$1963,11,0)</f>
        <v>DIRECCION ADMINISTRATIVA</v>
      </c>
      <c r="G2113" s="7" t="str">
        <f>VLOOKUP(Tabla2[[#This Row],[RUBRO]],Hoja9!$B$4:$M$1963,12,0)</f>
        <v>Administrativa</v>
      </c>
      <c r="H2113" s="5" t="s">
        <v>40</v>
      </c>
      <c r="I2113" s="5" t="s">
        <v>77</v>
      </c>
      <c r="J2113" s="5" t="s">
        <v>42</v>
      </c>
      <c r="K2113" s="5" t="s">
        <v>80</v>
      </c>
      <c r="L2113" s="5" t="s">
        <v>64</v>
      </c>
      <c r="M2113" s="5" t="s">
        <v>98</v>
      </c>
      <c r="N2113" s="5"/>
      <c r="O2113" s="5"/>
      <c r="P2113" s="5" t="s">
        <v>31</v>
      </c>
      <c r="Q2113" s="5" t="s">
        <v>32</v>
      </c>
      <c r="R2113" s="5" t="s">
        <v>33</v>
      </c>
      <c r="S2113" s="6" t="s">
        <v>185</v>
      </c>
      <c r="T2113" s="8">
        <v>3500000</v>
      </c>
      <c r="U2113" s="8">
        <v>0</v>
      </c>
      <c r="V2113" s="8">
        <v>0</v>
      </c>
      <c r="W2113" s="8">
        <v>3500000</v>
      </c>
      <c r="X2113" s="8">
        <v>0</v>
      </c>
      <c r="Y2113" s="8">
        <v>0</v>
      </c>
      <c r="Z2113" s="8">
        <v>3500000</v>
      </c>
      <c r="AA2113" s="8">
        <v>0</v>
      </c>
      <c r="AB2113" s="8">
        <v>0</v>
      </c>
      <c r="AC2113" s="8">
        <v>0</v>
      </c>
      <c r="AD2113" s="21">
        <v>0</v>
      </c>
    </row>
    <row r="2114" spans="1:30" ht="33.75" hidden="1" x14ac:dyDescent="0.25">
      <c r="A2114" s="20" t="s">
        <v>467</v>
      </c>
      <c r="B2114" s="6" t="s">
        <v>468</v>
      </c>
      <c r="C2114" s="7" t="s">
        <v>200</v>
      </c>
      <c r="D2114" s="7" t="s">
        <v>471</v>
      </c>
      <c r="E2114" s="3" t="str">
        <f>VLOOKUP(Tabla2[[#This Row],[RUBRO]],Hoja9!$B$4:$M$1963,10,0)</f>
        <v>FUNCIONAMIENTO</v>
      </c>
      <c r="F2114" s="7" t="str">
        <f>VLOOKUP(Tabla2[[#This Row],[RUBRO]],Hoja9!$B$4:$M$1963,11,0)</f>
        <v>DIRECCION ADMINISTRATIVA</v>
      </c>
      <c r="G2114" s="7" t="str">
        <f>VLOOKUP(Tabla2[[#This Row],[RUBRO]],Hoja9!$B$4:$M$1963,12,0)</f>
        <v>Administrativa</v>
      </c>
      <c r="H2114" s="5" t="s">
        <v>40</v>
      </c>
      <c r="I2114" s="5" t="s">
        <v>77</v>
      </c>
      <c r="J2114" s="5" t="s">
        <v>42</v>
      </c>
      <c r="K2114" s="5" t="s">
        <v>80</v>
      </c>
      <c r="L2114" s="5" t="s">
        <v>81</v>
      </c>
      <c r="M2114" s="5" t="s">
        <v>41</v>
      </c>
      <c r="N2114" s="5"/>
      <c r="O2114" s="5"/>
      <c r="P2114" s="5" t="s">
        <v>31</v>
      </c>
      <c r="Q2114" s="5" t="s">
        <v>32</v>
      </c>
      <c r="R2114" s="5" t="s">
        <v>33</v>
      </c>
      <c r="S2114" s="6" t="s">
        <v>201</v>
      </c>
      <c r="T2114" s="8">
        <v>500000</v>
      </c>
      <c r="U2114" s="8">
        <v>0</v>
      </c>
      <c r="V2114" s="8">
        <v>0</v>
      </c>
      <c r="W2114" s="8">
        <v>500000</v>
      </c>
      <c r="X2114" s="8">
        <v>0</v>
      </c>
      <c r="Y2114" s="8">
        <v>500000</v>
      </c>
      <c r="Z2114" s="8">
        <v>0</v>
      </c>
      <c r="AA2114" s="8">
        <v>500000</v>
      </c>
      <c r="AB2114" s="8">
        <v>500000</v>
      </c>
      <c r="AC2114" s="8">
        <v>500000</v>
      </c>
      <c r="AD2114" s="21">
        <v>500000</v>
      </c>
    </row>
    <row r="2115" spans="1:30" ht="33.75" hidden="1" x14ac:dyDescent="0.25">
      <c r="A2115" s="20" t="s">
        <v>467</v>
      </c>
      <c r="B2115" s="6" t="s">
        <v>468</v>
      </c>
      <c r="C2115" s="7" t="s">
        <v>202</v>
      </c>
      <c r="D2115" s="7" t="s">
        <v>471</v>
      </c>
      <c r="E2115" s="3" t="str">
        <f>VLOOKUP(Tabla2[[#This Row],[RUBRO]],Hoja9!$B$4:$M$1963,10,0)</f>
        <v>FUNCIONAMIENTO</v>
      </c>
      <c r="F2115" s="7" t="str">
        <f>VLOOKUP(Tabla2[[#This Row],[RUBRO]],Hoja9!$B$4:$M$1963,11,0)</f>
        <v>DIRECCION ADMINISTRATIVA</v>
      </c>
      <c r="G2115" s="7" t="str">
        <f>VLOOKUP(Tabla2[[#This Row],[RUBRO]],Hoja9!$B$4:$M$1963,12,0)</f>
        <v>Administrativa</v>
      </c>
      <c r="H2115" s="5" t="s">
        <v>40</v>
      </c>
      <c r="I2115" s="5" t="s">
        <v>77</v>
      </c>
      <c r="J2115" s="5" t="s">
        <v>42</v>
      </c>
      <c r="K2115" s="5" t="s">
        <v>80</v>
      </c>
      <c r="L2115" s="5" t="s">
        <v>81</v>
      </c>
      <c r="M2115" s="5" t="s">
        <v>77</v>
      </c>
      <c r="N2115" s="5"/>
      <c r="O2115" s="5"/>
      <c r="P2115" s="5" t="s">
        <v>31</v>
      </c>
      <c r="Q2115" s="5" t="s">
        <v>32</v>
      </c>
      <c r="R2115" s="5" t="s">
        <v>33</v>
      </c>
      <c r="S2115" s="6" t="s">
        <v>203</v>
      </c>
      <c r="T2115" s="8">
        <v>1000000</v>
      </c>
      <c r="U2115" s="8">
        <v>0</v>
      </c>
      <c r="V2115" s="8">
        <v>0</v>
      </c>
      <c r="W2115" s="8">
        <v>1000000</v>
      </c>
      <c r="X2115" s="8">
        <v>0</v>
      </c>
      <c r="Y2115" s="8">
        <v>1000000</v>
      </c>
      <c r="Z2115" s="8">
        <v>0</v>
      </c>
      <c r="AA2115" s="8">
        <v>1000000</v>
      </c>
      <c r="AB2115" s="8">
        <v>1000000</v>
      </c>
      <c r="AC2115" s="8">
        <v>1000000</v>
      </c>
      <c r="AD2115" s="21">
        <v>1000000</v>
      </c>
    </row>
    <row r="2116" spans="1:30" ht="33.75" hidden="1" x14ac:dyDescent="0.25">
      <c r="A2116" s="20" t="s">
        <v>467</v>
      </c>
      <c r="B2116" s="6" t="s">
        <v>468</v>
      </c>
      <c r="C2116" s="7" t="s">
        <v>206</v>
      </c>
      <c r="D2116" s="7" t="s">
        <v>471</v>
      </c>
      <c r="E2116" s="3" t="str">
        <f>VLOOKUP(Tabla2[[#This Row],[RUBRO]],Hoja9!$B$4:$M$1963,10,0)</f>
        <v>FUNCIONAMIENTO</v>
      </c>
      <c r="F2116" s="7" t="str">
        <f>VLOOKUP(Tabla2[[#This Row],[RUBRO]],Hoja9!$B$4:$M$1963,11,0)</f>
        <v>DIRECCION ADMINISTRATIVA</v>
      </c>
      <c r="G2116" s="7" t="str">
        <f>VLOOKUP(Tabla2[[#This Row],[RUBRO]],Hoja9!$B$4:$M$1963,12,0)</f>
        <v>Administrativa</v>
      </c>
      <c r="H2116" s="5" t="s">
        <v>40</v>
      </c>
      <c r="I2116" s="5" t="s">
        <v>77</v>
      </c>
      <c r="J2116" s="5" t="s">
        <v>42</v>
      </c>
      <c r="K2116" s="5" t="s">
        <v>80</v>
      </c>
      <c r="L2116" s="5" t="s">
        <v>81</v>
      </c>
      <c r="M2116" s="5" t="s">
        <v>138</v>
      </c>
      <c r="N2116" s="5"/>
      <c r="O2116" s="5"/>
      <c r="P2116" s="5" t="s">
        <v>31</v>
      </c>
      <c r="Q2116" s="5" t="s">
        <v>32</v>
      </c>
      <c r="R2116" s="5" t="s">
        <v>33</v>
      </c>
      <c r="S2116" s="6" t="s">
        <v>207</v>
      </c>
      <c r="T2116" s="8">
        <v>300000</v>
      </c>
      <c r="U2116" s="8">
        <v>0</v>
      </c>
      <c r="V2116" s="8">
        <v>0</v>
      </c>
      <c r="W2116" s="8">
        <v>300000</v>
      </c>
      <c r="X2116" s="8">
        <v>0</v>
      </c>
      <c r="Y2116" s="8">
        <v>300000</v>
      </c>
      <c r="Z2116" s="8">
        <v>0</v>
      </c>
      <c r="AA2116" s="8">
        <v>107474</v>
      </c>
      <c r="AB2116" s="8">
        <v>107474</v>
      </c>
      <c r="AC2116" s="8">
        <v>107474</v>
      </c>
      <c r="AD2116" s="21">
        <v>107474</v>
      </c>
    </row>
    <row r="2117" spans="1:30" ht="33.75" hidden="1" x14ac:dyDescent="0.25">
      <c r="A2117" s="20" t="s">
        <v>467</v>
      </c>
      <c r="B2117" s="6" t="s">
        <v>468</v>
      </c>
      <c r="C2117" s="7" t="s">
        <v>212</v>
      </c>
      <c r="D2117" s="7" t="s">
        <v>471</v>
      </c>
      <c r="E2117" s="3" t="str">
        <f>VLOOKUP(Tabla2[[#This Row],[RUBRO]],Hoja9!$B$4:$M$1963,10,0)</f>
        <v>FUNCIONAMIENTO</v>
      </c>
      <c r="F2117" s="7" t="str">
        <f>VLOOKUP(Tabla2[[#This Row],[RUBRO]],Hoja9!$B$4:$M$1963,11,0)</f>
        <v>DIRECCIÓN DE GESTIÓN HUMANA</v>
      </c>
      <c r="G2117" s="7" t="str">
        <f>VLOOKUP(Tabla2[[#This Row],[RUBRO]],Hoja9!$B$4:$M$1963,12,0)</f>
        <v>Gestión Humana</v>
      </c>
      <c r="H2117" s="5" t="s">
        <v>40</v>
      </c>
      <c r="I2117" s="5" t="s">
        <v>77</v>
      </c>
      <c r="J2117" s="5" t="s">
        <v>42</v>
      </c>
      <c r="K2117" s="5" t="s">
        <v>80</v>
      </c>
      <c r="L2117" s="5" t="s">
        <v>65</v>
      </c>
      <c r="M2117" s="5" t="s">
        <v>77</v>
      </c>
      <c r="N2117" s="5"/>
      <c r="O2117" s="5"/>
      <c r="P2117" s="5" t="s">
        <v>31</v>
      </c>
      <c r="Q2117" s="5" t="s">
        <v>32</v>
      </c>
      <c r="R2117" s="5" t="s">
        <v>33</v>
      </c>
      <c r="S2117" s="6" t="s">
        <v>213</v>
      </c>
      <c r="T2117" s="8">
        <v>5000000</v>
      </c>
      <c r="U2117" s="8">
        <v>0</v>
      </c>
      <c r="V2117" s="8">
        <v>0</v>
      </c>
      <c r="W2117" s="8">
        <v>5000000</v>
      </c>
      <c r="X2117" s="8">
        <v>0</v>
      </c>
      <c r="Y2117" s="8">
        <v>4539622</v>
      </c>
      <c r="Z2117" s="8">
        <v>460378</v>
      </c>
      <c r="AA2117" s="8">
        <v>2425075</v>
      </c>
      <c r="AB2117" s="8">
        <v>1539622</v>
      </c>
      <c r="AC2117" s="8">
        <v>1539622</v>
      </c>
      <c r="AD2117" s="21">
        <v>1539622</v>
      </c>
    </row>
    <row r="2118" spans="1:30" ht="33.75" hidden="1" x14ac:dyDescent="0.25">
      <c r="A2118" s="20" t="s">
        <v>467</v>
      </c>
      <c r="B2118" s="6" t="s">
        <v>468</v>
      </c>
      <c r="C2118" s="7" t="s">
        <v>216</v>
      </c>
      <c r="D2118" s="7" t="s">
        <v>471</v>
      </c>
      <c r="E2118" s="3" t="str">
        <f>VLOOKUP(Tabla2[[#This Row],[RUBRO]],Hoja9!$B$4:$M$1963,10,0)</f>
        <v>FUNCIONAMIENTO</v>
      </c>
      <c r="F2118" s="7" t="str">
        <f>VLOOKUP(Tabla2[[#This Row],[RUBRO]],Hoja9!$B$4:$M$1963,11,0)</f>
        <v>DIRECCIÓN DE GESTIÓN HUMANA</v>
      </c>
      <c r="G2118" s="7" t="str">
        <f>VLOOKUP(Tabla2[[#This Row],[RUBRO]],Hoja9!$B$4:$M$1963,12,0)</f>
        <v>Gestión Humana</v>
      </c>
      <c r="H2118" s="5" t="s">
        <v>40</v>
      </c>
      <c r="I2118" s="5" t="s">
        <v>77</v>
      </c>
      <c r="J2118" s="5" t="s">
        <v>42</v>
      </c>
      <c r="K2118" s="5" t="s">
        <v>80</v>
      </c>
      <c r="L2118" s="5" t="s">
        <v>171</v>
      </c>
      <c r="M2118" s="5" t="s">
        <v>80</v>
      </c>
      <c r="N2118" s="5"/>
      <c r="O2118" s="5"/>
      <c r="P2118" s="5" t="s">
        <v>31</v>
      </c>
      <c r="Q2118" s="5" t="s">
        <v>32</v>
      </c>
      <c r="R2118" s="5" t="s">
        <v>33</v>
      </c>
      <c r="S2118" s="6" t="s">
        <v>217</v>
      </c>
      <c r="T2118" s="8">
        <v>7808365</v>
      </c>
      <c r="U2118" s="8">
        <v>0</v>
      </c>
      <c r="V2118" s="8">
        <v>0</v>
      </c>
      <c r="W2118" s="8">
        <v>7808365</v>
      </c>
      <c r="X2118" s="8">
        <v>0</v>
      </c>
      <c r="Y2118" s="8">
        <v>7808365</v>
      </c>
      <c r="Z2118" s="8">
        <v>0</v>
      </c>
      <c r="AA2118" s="8">
        <v>7808365</v>
      </c>
      <c r="AB2118" s="8">
        <v>1000000</v>
      </c>
      <c r="AC2118" s="8">
        <v>1000000</v>
      </c>
      <c r="AD2118" s="21">
        <v>1000000</v>
      </c>
    </row>
    <row r="2119" spans="1:30" ht="33.75" x14ac:dyDescent="0.25">
      <c r="A2119" s="20" t="s">
        <v>467</v>
      </c>
      <c r="B2119" s="6" t="s">
        <v>468</v>
      </c>
      <c r="C2119" s="7" t="s">
        <v>231</v>
      </c>
      <c r="D2119" s="7" t="s">
        <v>472</v>
      </c>
      <c r="E2119" s="3" t="str">
        <f>VLOOKUP(Tabla2[[#This Row],[RUBRO]],Hoja9!$B$4:$M$1963,10,0)</f>
        <v>NUTRICION</v>
      </c>
      <c r="F2119" s="7" t="str">
        <f>VLOOKUP(Tabla2[[#This Row],[RUBRO]],Hoja9!$B$4:$M$1963,11,0)</f>
        <v xml:space="preserve">DIRECCIÓN DE NUTRICIÓN </v>
      </c>
      <c r="G2119" s="7" t="str">
        <f>VLOOKUP(Tabla2[[#This Row],[RUBRO]],Hoja9!$B$4:$M$1963,12,0)</f>
        <v>Nutrición</v>
      </c>
      <c r="H2119" s="5" t="s">
        <v>30</v>
      </c>
      <c r="I2119" s="5" t="s">
        <v>232</v>
      </c>
      <c r="J2119" s="5" t="s">
        <v>233</v>
      </c>
      <c r="K2119" s="5" t="s">
        <v>41</v>
      </c>
      <c r="L2119" s="5" t="s">
        <v>42</v>
      </c>
      <c r="M2119" s="5" t="s">
        <v>234</v>
      </c>
      <c r="N2119" s="5"/>
      <c r="O2119" s="5"/>
      <c r="P2119" s="5" t="s">
        <v>31</v>
      </c>
      <c r="Q2119" s="5" t="s">
        <v>32</v>
      </c>
      <c r="R2119" s="5" t="s">
        <v>33</v>
      </c>
      <c r="S2119" s="6" t="s">
        <v>235</v>
      </c>
      <c r="T2119" s="8">
        <v>1317694851</v>
      </c>
      <c r="U2119" s="8">
        <v>66895762</v>
      </c>
      <c r="V2119" s="8">
        <v>0</v>
      </c>
      <c r="W2119" s="8">
        <v>1384590613</v>
      </c>
      <c r="X2119" s="8">
        <v>0</v>
      </c>
      <c r="Y2119" s="8">
        <v>1384590613</v>
      </c>
      <c r="Z2119" s="8">
        <v>0</v>
      </c>
      <c r="AA2119" s="8">
        <v>1384590613</v>
      </c>
      <c r="AB2119" s="8">
        <v>139992557</v>
      </c>
      <c r="AC2119" s="8">
        <v>139992557</v>
      </c>
      <c r="AD2119" s="21">
        <v>139992557</v>
      </c>
    </row>
    <row r="2120" spans="1:30" ht="33.75" x14ac:dyDescent="0.25">
      <c r="A2120" s="20" t="s">
        <v>467</v>
      </c>
      <c r="B2120" s="6" t="s">
        <v>468</v>
      </c>
      <c r="C2120" s="7" t="s">
        <v>242</v>
      </c>
      <c r="D2120" s="7" t="s">
        <v>472</v>
      </c>
      <c r="E2120" s="3" t="str">
        <f>VLOOKUP(Tabla2[[#This Row],[RUBRO]],Hoja9!$B$4:$M$1963,10,0)</f>
        <v>NUTRICION</v>
      </c>
      <c r="F2120" s="7" t="str">
        <f>VLOOKUP(Tabla2[[#This Row],[RUBRO]],Hoja9!$B$4:$M$1963,11,0)</f>
        <v xml:space="preserve">DIRECCIÓN DE NUTRICIÓN </v>
      </c>
      <c r="G2120" s="7" t="str">
        <f>VLOOKUP(Tabla2[[#This Row],[RUBRO]],Hoja9!$B$4:$M$1963,12,0)</f>
        <v>Nutrición</v>
      </c>
      <c r="H2120" s="5" t="s">
        <v>30</v>
      </c>
      <c r="I2120" s="5" t="s">
        <v>232</v>
      </c>
      <c r="J2120" s="5" t="s">
        <v>233</v>
      </c>
      <c r="K2120" s="5" t="s">
        <v>41</v>
      </c>
      <c r="L2120" s="5" t="s">
        <v>42</v>
      </c>
      <c r="M2120" s="5" t="s">
        <v>243</v>
      </c>
      <c r="N2120" s="5"/>
      <c r="O2120" s="5"/>
      <c r="P2120" s="5" t="s">
        <v>31</v>
      </c>
      <c r="Q2120" s="5" t="s">
        <v>32</v>
      </c>
      <c r="R2120" s="5" t="s">
        <v>33</v>
      </c>
      <c r="S2120" s="6" t="s">
        <v>244</v>
      </c>
      <c r="T2120" s="8">
        <v>25352705</v>
      </c>
      <c r="U2120" s="8">
        <v>0</v>
      </c>
      <c r="V2120" s="8">
        <v>1748726</v>
      </c>
      <c r="W2120" s="8">
        <v>23603979</v>
      </c>
      <c r="X2120" s="8">
        <v>0</v>
      </c>
      <c r="Y2120" s="8">
        <v>23603979</v>
      </c>
      <c r="Z2120" s="8">
        <v>0</v>
      </c>
      <c r="AA2120" s="8">
        <v>23603979</v>
      </c>
      <c r="AB2120" s="8">
        <v>10742368</v>
      </c>
      <c r="AC2120" s="8">
        <v>10742368</v>
      </c>
      <c r="AD2120" s="21">
        <v>10742368</v>
      </c>
    </row>
    <row r="2121" spans="1:30" ht="33.75" x14ac:dyDescent="0.25">
      <c r="A2121" s="20" t="s">
        <v>467</v>
      </c>
      <c r="B2121" s="6" t="s">
        <v>468</v>
      </c>
      <c r="C2121" s="7" t="s">
        <v>245</v>
      </c>
      <c r="D2121" s="7" t="s">
        <v>472</v>
      </c>
      <c r="E2121" s="3" t="str">
        <f>VLOOKUP(Tabla2[[#This Row],[RUBRO]],Hoja9!$B$4:$M$1963,10,0)</f>
        <v>NUTRICION</v>
      </c>
      <c r="F2121" s="7" t="str">
        <f>VLOOKUP(Tabla2[[#This Row],[RUBRO]],Hoja9!$B$4:$M$1963,11,0)</f>
        <v>DIRECCIÓN DE GESTIÓN HUMANA</v>
      </c>
      <c r="G2121" s="7" t="str">
        <f>VLOOKUP(Tabla2[[#This Row],[RUBRO]],Hoja9!$B$4:$M$1963,12,0)</f>
        <v>Gestión Humana - Pres. Serv</v>
      </c>
      <c r="H2121" s="5" t="s">
        <v>30</v>
      </c>
      <c r="I2121" s="5" t="s">
        <v>232</v>
      </c>
      <c r="J2121" s="5" t="s">
        <v>233</v>
      </c>
      <c r="K2121" s="5" t="s">
        <v>41</v>
      </c>
      <c r="L2121" s="5" t="s">
        <v>42</v>
      </c>
      <c r="M2121" s="5" t="s">
        <v>246</v>
      </c>
      <c r="N2121" s="5"/>
      <c r="O2121" s="5"/>
      <c r="P2121" s="5" t="s">
        <v>31</v>
      </c>
      <c r="Q2121" s="5" t="s">
        <v>32</v>
      </c>
      <c r="R2121" s="5" t="s">
        <v>33</v>
      </c>
      <c r="S2121" s="6" t="s">
        <v>59</v>
      </c>
      <c r="T2121" s="8">
        <v>1924739</v>
      </c>
      <c r="U2121" s="8">
        <v>0</v>
      </c>
      <c r="V2121" s="8">
        <v>1924739</v>
      </c>
      <c r="W2121" s="8">
        <v>0</v>
      </c>
      <c r="X2121" s="8">
        <v>0</v>
      </c>
      <c r="Y2121" s="8">
        <v>0</v>
      </c>
      <c r="Z2121" s="8">
        <v>0</v>
      </c>
      <c r="AA2121" s="8">
        <v>0</v>
      </c>
      <c r="AB2121" s="8">
        <v>0</v>
      </c>
      <c r="AC2121" s="8">
        <v>0</v>
      </c>
      <c r="AD2121" s="21">
        <v>0</v>
      </c>
    </row>
    <row r="2122" spans="1:30" ht="33.75" x14ac:dyDescent="0.25">
      <c r="A2122" s="20" t="s">
        <v>467</v>
      </c>
      <c r="B2122" s="6" t="s">
        <v>468</v>
      </c>
      <c r="C2122" s="7" t="s">
        <v>247</v>
      </c>
      <c r="D2122" s="7" t="s">
        <v>472</v>
      </c>
      <c r="E2122" s="3" t="str">
        <f>VLOOKUP(Tabla2[[#This Row],[RUBRO]],Hoja9!$B$4:$M$1963,10,0)</f>
        <v>NUTRICION</v>
      </c>
      <c r="F2122" s="7" t="str">
        <f>VLOOKUP(Tabla2[[#This Row],[RUBRO]],Hoja9!$B$4:$M$1963,11,0)</f>
        <v>DIRECCIÓN DE GESTIÓN HUMANA</v>
      </c>
      <c r="G2122" s="7" t="str">
        <f>VLOOKUP(Tabla2[[#This Row],[RUBRO]],Hoja9!$B$4:$M$1963,12,0)</f>
        <v>Gestión Humana- Viáticos</v>
      </c>
      <c r="H2122" s="5" t="s">
        <v>30</v>
      </c>
      <c r="I2122" s="5" t="s">
        <v>232</v>
      </c>
      <c r="J2122" s="5" t="s">
        <v>233</v>
      </c>
      <c r="K2122" s="5" t="s">
        <v>41</v>
      </c>
      <c r="L2122" s="5" t="s">
        <v>42</v>
      </c>
      <c r="M2122" s="5" t="s">
        <v>248</v>
      </c>
      <c r="N2122" s="5"/>
      <c r="O2122" s="5"/>
      <c r="P2122" s="5" t="s">
        <v>31</v>
      </c>
      <c r="Q2122" s="5" t="s">
        <v>32</v>
      </c>
      <c r="R2122" s="5" t="s">
        <v>33</v>
      </c>
      <c r="S2122" s="6" t="s">
        <v>249</v>
      </c>
      <c r="T2122" s="8">
        <v>483882</v>
      </c>
      <c r="U2122" s="8">
        <v>0</v>
      </c>
      <c r="V2122" s="8">
        <v>0</v>
      </c>
      <c r="W2122" s="8">
        <v>483882</v>
      </c>
      <c r="X2122" s="8">
        <v>0</v>
      </c>
      <c r="Y2122" s="8">
        <v>483882</v>
      </c>
      <c r="Z2122" s="8">
        <v>0</v>
      </c>
      <c r="AA2122" s="8">
        <v>146418</v>
      </c>
      <c r="AB2122" s="8">
        <v>146418</v>
      </c>
      <c r="AC2122" s="8">
        <v>146418</v>
      </c>
      <c r="AD2122" s="21">
        <v>146418</v>
      </c>
    </row>
    <row r="2123" spans="1:30" ht="33.75" x14ac:dyDescent="0.25">
      <c r="A2123" s="20" t="s">
        <v>467</v>
      </c>
      <c r="B2123" s="6" t="s">
        <v>468</v>
      </c>
      <c r="C2123" s="7" t="s">
        <v>45</v>
      </c>
      <c r="D2123" s="7" t="s">
        <v>29</v>
      </c>
      <c r="E2123" s="3" t="str">
        <f>VLOOKUP(Tabla2[[#This Row],[RUBRO]],Hoja9!$B$4:$M$1963,10,0)</f>
        <v>PROTECCION</v>
      </c>
      <c r="F2123" s="7" t="str">
        <f>VLOOKUP(Tabla2[[#This Row],[RUBRO]],Hoja9!$B$4:$M$1963,11,0)</f>
        <v xml:space="preserve">DIRECCIÓN DE PROTECCIÓN </v>
      </c>
      <c r="G2123" s="7" t="str">
        <f>VLOOKUP(Tabla2[[#This Row],[RUBRO]],Hoja9!$B$4:$M$1963,12,0)</f>
        <v>Dirección de Protección</v>
      </c>
      <c r="H2123" s="5" t="s">
        <v>30</v>
      </c>
      <c r="I2123" s="5" t="s">
        <v>232</v>
      </c>
      <c r="J2123" s="5" t="s">
        <v>233</v>
      </c>
      <c r="K2123" s="5" t="s">
        <v>63</v>
      </c>
      <c r="L2123" s="5" t="s">
        <v>42</v>
      </c>
      <c r="M2123" s="5" t="s">
        <v>237</v>
      </c>
      <c r="N2123" s="5"/>
      <c r="O2123" s="5"/>
      <c r="P2123" s="5" t="s">
        <v>46</v>
      </c>
      <c r="Q2123" s="5" t="s">
        <v>47</v>
      </c>
      <c r="R2123" s="5" t="s">
        <v>33</v>
      </c>
      <c r="S2123" s="6" t="s">
        <v>48</v>
      </c>
      <c r="T2123" s="8">
        <v>0</v>
      </c>
      <c r="U2123" s="8">
        <v>68844216</v>
      </c>
      <c r="V2123" s="8">
        <v>0</v>
      </c>
      <c r="W2123" s="8">
        <v>68844216</v>
      </c>
      <c r="X2123" s="8">
        <v>0</v>
      </c>
      <c r="Y2123" s="8">
        <v>68844216</v>
      </c>
      <c r="Z2123" s="8">
        <v>0</v>
      </c>
      <c r="AA2123" s="8">
        <v>68844216</v>
      </c>
      <c r="AB2123" s="8">
        <v>2202846</v>
      </c>
      <c r="AC2123" s="8">
        <v>2202846</v>
      </c>
      <c r="AD2123" s="21">
        <v>2202846</v>
      </c>
    </row>
    <row r="2124" spans="1:30" ht="33.75" x14ac:dyDescent="0.25">
      <c r="A2124" s="20" t="s">
        <v>467</v>
      </c>
      <c r="B2124" s="6" t="s">
        <v>468</v>
      </c>
      <c r="C2124" s="7" t="s">
        <v>45</v>
      </c>
      <c r="D2124" s="7" t="s">
        <v>29</v>
      </c>
      <c r="E2124" s="3" t="str">
        <f>VLOOKUP(Tabla2[[#This Row],[RUBRO]],Hoja9!$B$4:$M$1963,10,0)</f>
        <v>PROTECCION</v>
      </c>
      <c r="F2124" s="7" t="str">
        <f>VLOOKUP(Tabla2[[#This Row],[RUBRO]],Hoja9!$B$4:$M$1963,11,0)</f>
        <v xml:space="preserve">DIRECCIÓN DE PROTECCIÓN </v>
      </c>
      <c r="G2124" s="7" t="str">
        <f>VLOOKUP(Tabla2[[#This Row],[RUBRO]],Hoja9!$B$4:$M$1963,12,0)</f>
        <v>Dirección de Protección</v>
      </c>
      <c r="H2124" s="5" t="s">
        <v>30</v>
      </c>
      <c r="I2124" s="5" t="s">
        <v>232</v>
      </c>
      <c r="J2124" s="5" t="s">
        <v>233</v>
      </c>
      <c r="K2124" s="5" t="s">
        <v>63</v>
      </c>
      <c r="L2124" s="5" t="s">
        <v>42</v>
      </c>
      <c r="M2124" s="5" t="s">
        <v>237</v>
      </c>
      <c r="N2124" s="5"/>
      <c r="O2124" s="5"/>
      <c r="P2124" s="5" t="s">
        <v>31</v>
      </c>
      <c r="Q2124" s="5" t="s">
        <v>32</v>
      </c>
      <c r="R2124" s="5" t="s">
        <v>33</v>
      </c>
      <c r="S2124" s="6" t="s">
        <v>48</v>
      </c>
      <c r="T2124" s="8">
        <v>466505644</v>
      </c>
      <c r="U2124" s="8">
        <v>815279</v>
      </c>
      <c r="V2124" s="8">
        <v>0</v>
      </c>
      <c r="W2124" s="8">
        <v>467320923</v>
      </c>
      <c r="X2124" s="8">
        <v>0</v>
      </c>
      <c r="Y2124" s="8">
        <v>459251819</v>
      </c>
      <c r="Z2124" s="8">
        <v>8069104</v>
      </c>
      <c r="AA2124" s="8">
        <v>458436537</v>
      </c>
      <c r="AB2124" s="8">
        <v>182399066</v>
      </c>
      <c r="AC2124" s="8">
        <v>182043076</v>
      </c>
      <c r="AD2124" s="21">
        <v>182043076</v>
      </c>
    </row>
    <row r="2125" spans="1:30" ht="33.75" x14ac:dyDescent="0.25">
      <c r="A2125" s="20" t="s">
        <v>467</v>
      </c>
      <c r="B2125" s="6" t="s">
        <v>468</v>
      </c>
      <c r="C2125" s="7" t="s">
        <v>58</v>
      </c>
      <c r="D2125" s="7" t="s">
        <v>29</v>
      </c>
      <c r="E2125" s="3" t="str">
        <f>VLOOKUP(Tabla2[[#This Row],[RUBRO]],Hoja9!$B$4:$M$1963,10,0)</f>
        <v>PROTECCION</v>
      </c>
      <c r="F2125" s="7" t="str">
        <f>VLOOKUP(Tabla2[[#This Row],[RUBRO]],Hoja9!$B$4:$M$1963,11,0)</f>
        <v>DIRECCIÓN DE GESTIÓN HUMANA</v>
      </c>
      <c r="G2125" s="7" t="str">
        <f>VLOOKUP(Tabla2[[#This Row],[RUBRO]],Hoja9!$B$4:$M$1963,12,0)</f>
        <v>Gestión Humana - Pres. Serv</v>
      </c>
      <c r="H2125" s="5" t="s">
        <v>30</v>
      </c>
      <c r="I2125" s="5" t="s">
        <v>232</v>
      </c>
      <c r="J2125" s="5" t="s">
        <v>233</v>
      </c>
      <c r="K2125" s="5" t="s">
        <v>63</v>
      </c>
      <c r="L2125" s="5" t="s">
        <v>42</v>
      </c>
      <c r="M2125" s="5" t="s">
        <v>255</v>
      </c>
      <c r="N2125" s="5"/>
      <c r="O2125" s="5"/>
      <c r="P2125" s="5" t="s">
        <v>31</v>
      </c>
      <c r="Q2125" s="5" t="s">
        <v>32</v>
      </c>
      <c r="R2125" s="5" t="s">
        <v>33</v>
      </c>
      <c r="S2125" s="6" t="s">
        <v>59</v>
      </c>
      <c r="T2125" s="8">
        <v>263717903</v>
      </c>
      <c r="U2125" s="8">
        <v>163191931</v>
      </c>
      <c r="V2125" s="8">
        <v>0</v>
      </c>
      <c r="W2125" s="8">
        <v>426909834</v>
      </c>
      <c r="X2125" s="8">
        <v>0</v>
      </c>
      <c r="Y2125" s="8">
        <v>426909834</v>
      </c>
      <c r="Z2125" s="8">
        <v>0</v>
      </c>
      <c r="AA2125" s="8">
        <v>407377600</v>
      </c>
      <c r="AB2125" s="8">
        <v>267592006</v>
      </c>
      <c r="AC2125" s="8">
        <v>267592006</v>
      </c>
      <c r="AD2125" s="21">
        <v>267592006</v>
      </c>
    </row>
    <row r="2126" spans="1:30" ht="33.75" x14ac:dyDescent="0.25">
      <c r="A2126" s="20" t="s">
        <v>467</v>
      </c>
      <c r="B2126" s="6" t="s">
        <v>468</v>
      </c>
      <c r="C2126" s="7" t="s">
        <v>256</v>
      </c>
      <c r="D2126" s="7" t="s">
        <v>29</v>
      </c>
      <c r="E2126" s="3" t="str">
        <f>VLOOKUP(Tabla2[[#This Row],[RUBRO]],Hoja9!$B$4:$M$1963,10,0)</f>
        <v>PROTECCION</v>
      </c>
      <c r="F2126" s="7" t="str">
        <f>VLOOKUP(Tabla2[[#This Row],[RUBRO]],Hoja9!$B$4:$M$1963,11,0)</f>
        <v>DIRECCIÓN DE GESTIÓN HUMANA</v>
      </c>
      <c r="G2126" s="7" t="str">
        <f>VLOOKUP(Tabla2[[#This Row],[RUBRO]],Hoja9!$B$4:$M$1963,12,0)</f>
        <v>Gestión Humana- Viáticos</v>
      </c>
      <c r="H2126" s="5" t="s">
        <v>30</v>
      </c>
      <c r="I2126" s="5" t="s">
        <v>232</v>
      </c>
      <c r="J2126" s="5" t="s">
        <v>233</v>
      </c>
      <c r="K2126" s="5" t="s">
        <v>63</v>
      </c>
      <c r="L2126" s="5" t="s">
        <v>42</v>
      </c>
      <c r="M2126" s="5" t="s">
        <v>257</v>
      </c>
      <c r="N2126" s="5"/>
      <c r="O2126" s="5"/>
      <c r="P2126" s="5" t="s">
        <v>31</v>
      </c>
      <c r="Q2126" s="5" t="s">
        <v>32</v>
      </c>
      <c r="R2126" s="5" t="s">
        <v>33</v>
      </c>
      <c r="S2126" s="6" t="s">
        <v>249</v>
      </c>
      <c r="T2126" s="8">
        <v>61814000</v>
      </c>
      <c r="U2126" s="8">
        <v>0</v>
      </c>
      <c r="V2126" s="8">
        <v>0</v>
      </c>
      <c r="W2126" s="8">
        <v>61814000</v>
      </c>
      <c r="X2126" s="8">
        <v>0</v>
      </c>
      <c r="Y2126" s="8">
        <v>60881872</v>
      </c>
      <c r="Z2126" s="8">
        <v>932128</v>
      </c>
      <c r="AA2126" s="8">
        <v>60696910</v>
      </c>
      <c r="AB2126" s="8">
        <v>47613454</v>
      </c>
      <c r="AC2126" s="8">
        <v>47613454</v>
      </c>
      <c r="AD2126" s="21">
        <v>47613454</v>
      </c>
    </row>
    <row r="2127" spans="1:30" ht="33.75" x14ac:dyDescent="0.25">
      <c r="A2127" s="20" t="s">
        <v>467</v>
      </c>
      <c r="B2127" s="6" t="s">
        <v>468</v>
      </c>
      <c r="C2127" s="7" t="s">
        <v>387</v>
      </c>
      <c r="D2127" s="7" t="s">
        <v>29</v>
      </c>
      <c r="E2127" s="3" t="str">
        <f>VLOOKUP(Tabla2[[#This Row],[RUBRO]],Hoja9!$B$4:$M$1963,10,0)</f>
        <v>PROTECCION</v>
      </c>
      <c r="F2127" s="7" t="str">
        <f>VLOOKUP(Tabla2[[#This Row],[RUBRO]],Hoja9!$B$4:$M$1963,11,0)</f>
        <v xml:space="preserve">DIRECCIÓN DE PROTECCIÓN </v>
      </c>
      <c r="G2127" s="7" t="str">
        <f>VLOOKUP(Tabla2[[#This Row],[RUBRO]],Hoja9!$B$4:$M$1963,12,0)</f>
        <v>Dirección de Protección</v>
      </c>
      <c r="H2127" s="5" t="s">
        <v>30</v>
      </c>
      <c r="I2127" s="5" t="s">
        <v>232</v>
      </c>
      <c r="J2127" s="5" t="s">
        <v>233</v>
      </c>
      <c r="K2127" s="5" t="s">
        <v>63</v>
      </c>
      <c r="L2127" s="5" t="s">
        <v>42</v>
      </c>
      <c r="M2127" s="5" t="s">
        <v>388</v>
      </c>
      <c r="N2127" s="5"/>
      <c r="O2127" s="5"/>
      <c r="P2127" s="5" t="s">
        <v>31</v>
      </c>
      <c r="Q2127" s="5" t="s">
        <v>32</v>
      </c>
      <c r="R2127" s="5" t="s">
        <v>33</v>
      </c>
      <c r="S2127" s="6" t="s">
        <v>389</v>
      </c>
      <c r="T2127" s="8">
        <v>2751000</v>
      </c>
      <c r="U2127" s="8">
        <v>0</v>
      </c>
      <c r="V2127" s="8">
        <v>0</v>
      </c>
      <c r="W2127" s="8">
        <v>2751000</v>
      </c>
      <c r="X2127" s="8">
        <v>0</v>
      </c>
      <c r="Y2127" s="8">
        <v>0</v>
      </c>
      <c r="Z2127" s="8">
        <v>2751000</v>
      </c>
      <c r="AA2127" s="8">
        <v>0</v>
      </c>
      <c r="AB2127" s="8">
        <v>0</v>
      </c>
      <c r="AC2127" s="8">
        <v>0</v>
      </c>
      <c r="AD2127" s="21">
        <v>0</v>
      </c>
    </row>
    <row r="2128" spans="1:30" ht="33.75" x14ac:dyDescent="0.25">
      <c r="A2128" s="20" t="s">
        <v>467</v>
      </c>
      <c r="B2128" s="6" t="s">
        <v>468</v>
      </c>
      <c r="C2128" s="7" t="s">
        <v>51</v>
      </c>
      <c r="D2128" s="7" t="s">
        <v>35</v>
      </c>
      <c r="E2128" s="3" t="str">
        <f>VLOOKUP(Tabla2[[#This Row],[RUBRO]],Hoja9!$B$4:$M$1963,10,0)</f>
        <v>PRIMERA INFANCIA</v>
      </c>
      <c r="F2128" s="7" t="str">
        <f>VLOOKUP(Tabla2[[#This Row],[RUBRO]],Hoja9!$B$4:$M$1963,11,0)</f>
        <v>DIRECCIÓN DE PRIMERA INFANCIA</v>
      </c>
      <c r="G2128" s="7" t="str">
        <f>VLOOKUP(Tabla2[[#This Row],[RUBRO]],Hoja9!$B$4:$M$1963,12,0)</f>
        <v>Primera Infancia</v>
      </c>
      <c r="H2128" s="5" t="s">
        <v>30</v>
      </c>
      <c r="I2128" s="5" t="s">
        <v>232</v>
      </c>
      <c r="J2128" s="5" t="s">
        <v>233</v>
      </c>
      <c r="K2128" s="5" t="s">
        <v>80</v>
      </c>
      <c r="L2128" s="5" t="s">
        <v>42</v>
      </c>
      <c r="M2128" s="5" t="s">
        <v>234</v>
      </c>
      <c r="N2128" s="5"/>
      <c r="O2128" s="5"/>
      <c r="P2128" s="5" t="s">
        <v>46</v>
      </c>
      <c r="Q2128" s="5" t="s">
        <v>47</v>
      </c>
      <c r="R2128" s="5" t="s">
        <v>33</v>
      </c>
      <c r="S2128" s="6" t="s">
        <v>52</v>
      </c>
      <c r="T2128" s="8">
        <v>2344971287</v>
      </c>
      <c r="U2128" s="8">
        <v>246736148</v>
      </c>
      <c r="V2128" s="8">
        <v>0</v>
      </c>
      <c r="W2128" s="8">
        <v>2591707435</v>
      </c>
      <c r="X2128" s="8">
        <v>0</v>
      </c>
      <c r="Y2128" s="8">
        <v>2591707435</v>
      </c>
      <c r="Z2128" s="8">
        <v>0</v>
      </c>
      <c r="AA2128" s="8">
        <v>2591707435</v>
      </c>
      <c r="AB2128" s="8">
        <v>1036477029</v>
      </c>
      <c r="AC2128" s="8">
        <v>1036477029</v>
      </c>
      <c r="AD2128" s="21">
        <v>1036477029</v>
      </c>
    </row>
    <row r="2129" spans="1:30" ht="33.75" x14ac:dyDescent="0.25">
      <c r="A2129" s="20" t="s">
        <v>467</v>
      </c>
      <c r="B2129" s="6" t="s">
        <v>468</v>
      </c>
      <c r="C2129" s="7" t="s">
        <v>390</v>
      </c>
      <c r="D2129" s="7" t="s">
        <v>35</v>
      </c>
      <c r="E2129" s="3" t="str">
        <f>VLOOKUP(Tabla2[[#This Row],[RUBRO]],Hoja9!$B$4:$M$1963,10,0)</f>
        <v>PRIMERA INFANCIA</v>
      </c>
      <c r="F2129" s="7" t="str">
        <f>VLOOKUP(Tabla2[[#This Row],[RUBRO]],Hoja9!$B$4:$M$1963,11,0)</f>
        <v>DIRECCIÓN DE PRIMERA INFANCIA</v>
      </c>
      <c r="G2129" s="7" t="str">
        <f>VLOOKUP(Tabla2[[#This Row],[RUBRO]],Hoja9!$B$4:$M$1963,12,0)</f>
        <v>Primera Infancia</v>
      </c>
      <c r="H2129" s="5" t="s">
        <v>30</v>
      </c>
      <c r="I2129" s="5" t="s">
        <v>232</v>
      </c>
      <c r="J2129" s="5" t="s">
        <v>233</v>
      </c>
      <c r="K2129" s="5" t="s">
        <v>80</v>
      </c>
      <c r="L2129" s="5" t="s">
        <v>42</v>
      </c>
      <c r="M2129" s="5" t="s">
        <v>281</v>
      </c>
      <c r="N2129" s="5"/>
      <c r="O2129" s="5"/>
      <c r="P2129" s="5" t="s">
        <v>46</v>
      </c>
      <c r="Q2129" s="5" t="s">
        <v>47</v>
      </c>
      <c r="R2129" s="5" t="s">
        <v>33</v>
      </c>
      <c r="S2129" s="6" t="s">
        <v>391</v>
      </c>
      <c r="T2129" s="8">
        <v>964691532</v>
      </c>
      <c r="U2129" s="8">
        <v>0</v>
      </c>
      <c r="V2129" s="8">
        <v>47999792</v>
      </c>
      <c r="W2129" s="8">
        <v>916691740</v>
      </c>
      <c r="X2129" s="8">
        <v>0</v>
      </c>
      <c r="Y2129" s="8">
        <v>916691740</v>
      </c>
      <c r="Z2129" s="8">
        <v>0</v>
      </c>
      <c r="AA2129" s="8">
        <v>916691740</v>
      </c>
      <c r="AB2129" s="8">
        <v>454595935</v>
      </c>
      <c r="AC2129" s="8">
        <v>454595935</v>
      </c>
      <c r="AD2129" s="21">
        <v>454595935</v>
      </c>
    </row>
    <row r="2130" spans="1:30" ht="33.75" x14ac:dyDescent="0.25">
      <c r="A2130" s="20" t="s">
        <v>467</v>
      </c>
      <c r="B2130" s="6" t="s">
        <v>468</v>
      </c>
      <c r="C2130" s="7" t="s">
        <v>274</v>
      </c>
      <c r="D2130" s="7" t="s">
        <v>35</v>
      </c>
      <c r="E2130" s="3" t="str">
        <f>VLOOKUP(Tabla2[[#This Row],[RUBRO]],Hoja9!$B$4:$M$1963,10,0)</f>
        <v>PRIMERA INFANCIA</v>
      </c>
      <c r="F2130" s="7" t="str">
        <f>VLOOKUP(Tabla2[[#This Row],[RUBRO]],Hoja9!$B$4:$M$1963,11,0)</f>
        <v>DIRECCIÓN DE GESTIÓN HUMANA</v>
      </c>
      <c r="G2130" s="7" t="str">
        <f>VLOOKUP(Tabla2[[#This Row],[RUBRO]],Hoja9!$B$4:$M$1963,12,0)</f>
        <v>Gestión Humana - Pres. Serv</v>
      </c>
      <c r="H2130" s="5" t="s">
        <v>30</v>
      </c>
      <c r="I2130" s="5" t="s">
        <v>232</v>
      </c>
      <c r="J2130" s="5" t="s">
        <v>233</v>
      </c>
      <c r="K2130" s="5" t="s">
        <v>80</v>
      </c>
      <c r="L2130" s="5" t="s">
        <v>42</v>
      </c>
      <c r="M2130" s="5" t="s">
        <v>254</v>
      </c>
      <c r="N2130" s="5"/>
      <c r="O2130" s="5"/>
      <c r="P2130" s="5" t="s">
        <v>31</v>
      </c>
      <c r="Q2130" s="5" t="s">
        <v>32</v>
      </c>
      <c r="R2130" s="5" t="s">
        <v>33</v>
      </c>
      <c r="S2130" s="6" t="s">
        <v>59</v>
      </c>
      <c r="T2130" s="8">
        <v>0</v>
      </c>
      <c r="U2130" s="8">
        <v>228230000</v>
      </c>
      <c r="V2130" s="8">
        <v>36040000</v>
      </c>
      <c r="W2130" s="8">
        <v>192190000</v>
      </c>
      <c r="X2130" s="8">
        <v>0</v>
      </c>
      <c r="Y2130" s="8">
        <v>192190000</v>
      </c>
      <c r="Z2130" s="8">
        <v>0</v>
      </c>
      <c r="AA2130" s="8">
        <v>192190000</v>
      </c>
      <c r="AB2130" s="8">
        <v>86893333</v>
      </c>
      <c r="AC2130" s="8">
        <v>86893333</v>
      </c>
      <c r="AD2130" s="21">
        <v>86893333</v>
      </c>
    </row>
    <row r="2131" spans="1:30" ht="33.75" x14ac:dyDescent="0.25">
      <c r="A2131" s="20" t="s">
        <v>467</v>
      </c>
      <c r="B2131" s="6" t="s">
        <v>468</v>
      </c>
      <c r="C2131" s="7" t="s">
        <v>275</v>
      </c>
      <c r="D2131" s="7" t="s">
        <v>35</v>
      </c>
      <c r="E2131" s="3" t="str">
        <f>VLOOKUP(Tabla2[[#This Row],[RUBRO]],Hoja9!$B$4:$M$1963,10,0)</f>
        <v>PRIMERA INFANCIA</v>
      </c>
      <c r="F2131" s="7" t="str">
        <f>VLOOKUP(Tabla2[[#This Row],[RUBRO]],Hoja9!$B$4:$M$1963,11,0)</f>
        <v>DIRECCIÓN DE GESTIÓN HUMANA</v>
      </c>
      <c r="G2131" s="7" t="str">
        <f>VLOOKUP(Tabla2[[#This Row],[RUBRO]],Hoja9!$B$4:$M$1963,12,0)</f>
        <v>Gestión Humana- Viáticos</v>
      </c>
      <c r="H2131" s="5" t="s">
        <v>30</v>
      </c>
      <c r="I2131" s="5" t="s">
        <v>232</v>
      </c>
      <c r="J2131" s="5" t="s">
        <v>233</v>
      </c>
      <c r="K2131" s="5" t="s">
        <v>80</v>
      </c>
      <c r="L2131" s="5" t="s">
        <v>42</v>
      </c>
      <c r="M2131" s="5" t="s">
        <v>276</v>
      </c>
      <c r="N2131" s="5"/>
      <c r="O2131" s="5"/>
      <c r="P2131" s="5" t="s">
        <v>31</v>
      </c>
      <c r="Q2131" s="5" t="s">
        <v>32</v>
      </c>
      <c r="R2131" s="5" t="s">
        <v>33</v>
      </c>
      <c r="S2131" s="6" t="s">
        <v>249</v>
      </c>
      <c r="T2131" s="8">
        <v>3000000</v>
      </c>
      <c r="U2131" s="8">
        <v>52730230</v>
      </c>
      <c r="V2131" s="8">
        <v>0</v>
      </c>
      <c r="W2131" s="8">
        <v>55730230</v>
      </c>
      <c r="X2131" s="8">
        <v>0</v>
      </c>
      <c r="Y2131" s="8">
        <v>21202132</v>
      </c>
      <c r="Z2131" s="8">
        <v>34528098</v>
      </c>
      <c r="AA2131" s="8">
        <v>17676167</v>
      </c>
      <c r="AB2131" s="8">
        <v>16152132</v>
      </c>
      <c r="AC2131" s="8">
        <v>16152132</v>
      </c>
      <c r="AD2131" s="21">
        <v>16152132</v>
      </c>
    </row>
    <row r="2132" spans="1:30" ht="56.25" x14ac:dyDescent="0.25">
      <c r="A2132" s="20" t="s">
        <v>467</v>
      </c>
      <c r="B2132" s="6" t="s">
        <v>468</v>
      </c>
      <c r="C2132" s="7" t="s">
        <v>278</v>
      </c>
      <c r="D2132" s="7" t="s">
        <v>507</v>
      </c>
      <c r="E2132" s="3" t="str">
        <f>VLOOKUP(Tabla2[[#This Row],[RUBRO]],Hoja9!$B$4:$M$1963,10,0)</f>
        <v>FAMILIA</v>
      </c>
      <c r="F2132" s="7" t="str">
        <f>VLOOKUP(Tabla2[[#This Row],[RUBRO]],Hoja9!$B$4:$M$1963,11,0)</f>
        <v>DIRECCIÓN DE FAMILIAS Y COMUNIDADES</v>
      </c>
      <c r="G2132" s="7" t="str">
        <f>VLOOKUP(Tabla2[[#This Row],[RUBRO]],Hoja9!$B$4:$M$1963,12,0)</f>
        <v>Familia</v>
      </c>
      <c r="H2132" s="5" t="s">
        <v>30</v>
      </c>
      <c r="I2132" s="5" t="s">
        <v>232</v>
      </c>
      <c r="J2132" s="5" t="s">
        <v>233</v>
      </c>
      <c r="K2132" s="5" t="s">
        <v>64</v>
      </c>
      <c r="L2132" s="5" t="s">
        <v>42</v>
      </c>
      <c r="M2132" s="5" t="s">
        <v>234</v>
      </c>
      <c r="N2132" s="5"/>
      <c r="O2132" s="5"/>
      <c r="P2132" s="5" t="s">
        <v>31</v>
      </c>
      <c r="Q2132" s="5" t="s">
        <v>32</v>
      </c>
      <c r="R2132" s="5" t="s">
        <v>33</v>
      </c>
      <c r="S2132" s="6" t="s">
        <v>279</v>
      </c>
      <c r="T2132" s="8">
        <v>0</v>
      </c>
      <c r="U2132" s="8">
        <v>71956980</v>
      </c>
      <c r="V2132" s="8">
        <v>0</v>
      </c>
      <c r="W2132" s="8">
        <v>71956980</v>
      </c>
      <c r="X2132" s="8">
        <v>0</v>
      </c>
      <c r="Y2132" s="8">
        <v>71956980</v>
      </c>
      <c r="Z2132" s="8">
        <v>0</v>
      </c>
      <c r="AA2132" s="8">
        <v>71956980</v>
      </c>
      <c r="AB2132" s="8">
        <v>0</v>
      </c>
      <c r="AC2132" s="8">
        <v>0</v>
      </c>
      <c r="AD2132" s="21">
        <v>0</v>
      </c>
    </row>
    <row r="2133" spans="1:30" ht="56.25" x14ac:dyDescent="0.25">
      <c r="A2133" s="20" t="s">
        <v>467</v>
      </c>
      <c r="B2133" s="6" t="s">
        <v>468</v>
      </c>
      <c r="C2133" s="7" t="s">
        <v>280</v>
      </c>
      <c r="D2133" s="7" t="s">
        <v>507</v>
      </c>
      <c r="E2133" s="3" t="str">
        <f>VLOOKUP(Tabla2[[#This Row],[RUBRO]],Hoja9!$B$4:$M$1963,10,0)</f>
        <v>FAMILIA</v>
      </c>
      <c r="F2133" s="7" t="str">
        <f>VLOOKUP(Tabla2[[#This Row],[RUBRO]],Hoja9!$B$4:$M$1963,11,0)</f>
        <v>DIRECCIÓN DE FAMILIAS Y COMUNIDADES</v>
      </c>
      <c r="G2133" s="7" t="str">
        <f>VLOOKUP(Tabla2[[#This Row],[RUBRO]],Hoja9!$B$4:$M$1963,12,0)</f>
        <v>Familia</v>
      </c>
      <c r="H2133" s="5" t="s">
        <v>30</v>
      </c>
      <c r="I2133" s="5" t="s">
        <v>232</v>
      </c>
      <c r="J2133" s="5" t="s">
        <v>233</v>
      </c>
      <c r="K2133" s="5" t="s">
        <v>64</v>
      </c>
      <c r="L2133" s="5" t="s">
        <v>42</v>
      </c>
      <c r="M2133" s="5" t="s">
        <v>281</v>
      </c>
      <c r="N2133" s="5"/>
      <c r="O2133" s="5"/>
      <c r="P2133" s="5" t="s">
        <v>31</v>
      </c>
      <c r="Q2133" s="5" t="s">
        <v>32</v>
      </c>
      <c r="R2133" s="5" t="s">
        <v>33</v>
      </c>
      <c r="S2133" s="6" t="s">
        <v>282</v>
      </c>
      <c r="T2133" s="8">
        <v>353554740</v>
      </c>
      <c r="U2133" s="8">
        <v>331004200</v>
      </c>
      <c r="V2133" s="8">
        <v>0</v>
      </c>
      <c r="W2133" s="8">
        <v>684558940</v>
      </c>
      <c r="X2133" s="8">
        <v>0</v>
      </c>
      <c r="Y2133" s="8">
        <v>684558940</v>
      </c>
      <c r="Z2133" s="8">
        <v>0</v>
      </c>
      <c r="AA2133" s="8">
        <v>684558940</v>
      </c>
      <c r="AB2133" s="8">
        <v>205845678</v>
      </c>
      <c r="AC2133" s="8">
        <v>205845678</v>
      </c>
      <c r="AD2133" s="21">
        <v>205845678</v>
      </c>
    </row>
    <row r="2134" spans="1:30" ht="33.75" x14ac:dyDescent="0.25">
      <c r="A2134" s="20" t="s">
        <v>467</v>
      </c>
      <c r="B2134" s="6" t="s">
        <v>468</v>
      </c>
      <c r="C2134" s="7" t="s">
        <v>285</v>
      </c>
      <c r="D2134" s="7" t="s">
        <v>507</v>
      </c>
      <c r="E2134" s="3" t="str">
        <f>VLOOKUP(Tabla2[[#This Row],[RUBRO]],Hoja9!$B$4:$M$1963,10,0)</f>
        <v>FAMILIA</v>
      </c>
      <c r="F2134" s="7" t="str">
        <f>VLOOKUP(Tabla2[[#This Row],[RUBRO]],Hoja9!$B$4:$M$1963,11,0)</f>
        <v>DIRECCIÓN DE GESTIÓN HUMANA</v>
      </c>
      <c r="G2134" s="7" t="str">
        <f>VLOOKUP(Tabla2[[#This Row],[RUBRO]],Hoja9!$B$4:$M$1963,12,0)</f>
        <v>Gestión Humana - Pres. Serv</v>
      </c>
      <c r="H2134" s="5" t="s">
        <v>30</v>
      </c>
      <c r="I2134" s="5" t="s">
        <v>232</v>
      </c>
      <c r="J2134" s="5" t="s">
        <v>233</v>
      </c>
      <c r="K2134" s="5" t="s">
        <v>64</v>
      </c>
      <c r="L2134" s="5" t="s">
        <v>42</v>
      </c>
      <c r="M2134" s="5" t="s">
        <v>243</v>
      </c>
      <c r="N2134" s="5"/>
      <c r="O2134" s="5"/>
      <c r="P2134" s="5" t="s">
        <v>31</v>
      </c>
      <c r="Q2134" s="5" t="s">
        <v>32</v>
      </c>
      <c r="R2134" s="5" t="s">
        <v>33</v>
      </c>
      <c r="S2134" s="6" t="s">
        <v>59</v>
      </c>
      <c r="T2134" s="8">
        <v>32791000</v>
      </c>
      <c r="U2134" s="8">
        <v>1490500</v>
      </c>
      <c r="V2134" s="8">
        <v>0</v>
      </c>
      <c r="W2134" s="8">
        <v>34281500</v>
      </c>
      <c r="X2134" s="8">
        <v>0</v>
      </c>
      <c r="Y2134" s="8">
        <v>32791000</v>
      </c>
      <c r="Z2134" s="8">
        <v>1490500</v>
      </c>
      <c r="AA2134" s="8">
        <v>32791000</v>
      </c>
      <c r="AB2134" s="8">
        <v>15302467</v>
      </c>
      <c r="AC2134" s="8">
        <v>15302467</v>
      </c>
      <c r="AD2134" s="21">
        <v>15302467</v>
      </c>
    </row>
    <row r="2135" spans="1:30" ht="33.75" x14ac:dyDescent="0.25">
      <c r="A2135" s="20" t="s">
        <v>467</v>
      </c>
      <c r="B2135" s="6" t="s">
        <v>468</v>
      </c>
      <c r="C2135" s="7" t="s">
        <v>286</v>
      </c>
      <c r="D2135" s="7" t="s">
        <v>507</v>
      </c>
      <c r="E2135" s="3" t="str">
        <f>VLOOKUP(Tabla2[[#This Row],[RUBRO]],Hoja9!$B$4:$M$1963,10,0)</f>
        <v>FAMILIA</v>
      </c>
      <c r="F2135" s="7" t="str">
        <f>VLOOKUP(Tabla2[[#This Row],[RUBRO]],Hoja9!$B$4:$M$1963,11,0)</f>
        <v>DIRECCIÓN DE GESTIÓN HUMANA</v>
      </c>
      <c r="G2135" s="7" t="str">
        <f>VLOOKUP(Tabla2[[#This Row],[RUBRO]],Hoja9!$B$4:$M$1963,12,0)</f>
        <v>Gestión Humana- Viáticos</v>
      </c>
      <c r="H2135" s="5" t="s">
        <v>30</v>
      </c>
      <c r="I2135" s="5" t="s">
        <v>232</v>
      </c>
      <c r="J2135" s="5" t="s">
        <v>233</v>
      </c>
      <c r="K2135" s="5" t="s">
        <v>64</v>
      </c>
      <c r="L2135" s="5" t="s">
        <v>42</v>
      </c>
      <c r="M2135" s="5" t="s">
        <v>246</v>
      </c>
      <c r="N2135" s="5"/>
      <c r="O2135" s="5"/>
      <c r="P2135" s="5" t="s">
        <v>31</v>
      </c>
      <c r="Q2135" s="5" t="s">
        <v>32</v>
      </c>
      <c r="R2135" s="5" t="s">
        <v>33</v>
      </c>
      <c r="S2135" s="6" t="s">
        <v>249</v>
      </c>
      <c r="T2135" s="8">
        <v>7578182</v>
      </c>
      <c r="U2135" s="8">
        <v>5000000</v>
      </c>
      <c r="V2135" s="8">
        <v>0</v>
      </c>
      <c r="W2135" s="8">
        <v>12578182</v>
      </c>
      <c r="X2135" s="8">
        <v>0</v>
      </c>
      <c r="Y2135" s="8">
        <v>5313357</v>
      </c>
      <c r="Z2135" s="8">
        <v>7264825</v>
      </c>
      <c r="AA2135" s="8">
        <v>2765746</v>
      </c>
      <c r="AB2135" s="8">
        <v>2313357</v>
      </c>
      <c r="AC2135" s="8">
        <v>2313357</v>
      </c>
      <c r="AD2135" s="21">
        <v>2313357</v>
      </c>
    </row>
    <row r="2136" spans="1:30" ht="45" x14ac:dyDescent="0.25">
      <c r="A2136" s="20" t="s">
        <v>467</v>
      </c>
      <c r="B2136" s="6" t="s">
        <v>468</v>
      </c>
      <c r="C2136" s="7" t="s">
        <v>392</v>
      </c>
      <c r="D2136" s="7" t="s">
        <v>512</v>
      </c>
      <c r="E2136" s="3" t="str">
        <f>VLOOKUP(Tabla2[[#This Row],[RUBRO]],Hoja9!$B$4:$M$1963,10,0)</f>
        <v>GENERACIONES</v>
      </c>
      <c r="F2136" s="7" t="str">
        <f>VLOOKUP(Tabla2[[#This Row],[RUBRO]],Hoja9!$B$4:$M$1963,11,0)</f>
        <v>DIRECCIÓN DE NIÑEZ Y ADOLESCENCIA</v>
      </c>
      <c r="G2136" s="7" t="str">
        <f>VLOOKUP(Tabla2[[#This Row],[RUBRO]],Hoja9!$B$4:$M$1963,12,0)</f>
        <v>Niñez y adolescencia</v>
      </c>
      <c r="H2136" s="5" t="s">
        <v>30</v>
      </c>
      <c r="I2136" s="5" t="s">
        <v>232</v>
      </c>
      <c r="J2136" s="5" t="s">
        <v>233</v>
      </c>
      <c r="K2136" s="5" t="s">
        <v>68</v>
      </c>
      <c r="L2136" s="5" t="s">
        <v>42</v>
      </c>
      <c r="M2136" s="5" t="s">
        <v>234</v>
      </c>
      <c r="N2136" s="5"/>
      <c r="O2136" s="5"/>
      <c r="P2136" s="5" t="s">
        <v>31</v>
      </c>
      <c r="Q2136" s="5" t="s">
        <v>32</v>
      </c>
      <c r="R2136" s="5" t="s">
        <v>33</v>
      </c>
      <c r="S2136" s="6" t="s">
        <v>393</v>
      </c>
      <c r="T2136" s="8">
        <v>572573000</v>
      </c>
      <c r="U2136" s="8">
        <v>83180300</v>
      </c>
      <c r="V2136" s="8">
        <v>51369200</v>
      </c>
      <c r="W2136" s="8">
        <v>604384100</v>
      </c>
      <c r="X2136" s="8">
        <v>0</v>
      </c>
      <c r="Y2136" s="8">
        <v>521203800</v>
      </c>
      <c r="Z2136" s="8">
        <v>83180300</v>
      </c>
      <c r="AA2136" s="8">
        <v>521203800</v>
      </c>
      <c r="AB2136" s="8">
        <v>70166100</v>
      </c>
      <c r="AC2136" s="8">
        <v>70166100</v>
      </c>
      <c r="AD2136" s="21">
        <v>70166100</v>
      </c>
    </row>
    <row r="2137" spans="1:30" ht="45" x14ac:dyDescent="0.25">
      <c r="A2137" s="20" t="s">
        <v>467</v>
      </c>
      <c r="B2137" s="6" t="s">
        <v>468</v>
      </c>
      <c r="C2137" s="7" t="s">
        <v>394</v>
      </c>
      <c r="D2137" s="7" t="s">
        <v>512</v>
      </c>
      <c r="E2137" s="3" t="str">
        <f>VLOOKUP(Tabla2[[#This Row],[RUBRO]],Hoja9!$B$4:$M$1963,10,0)</f>
        <v>GENERACIONES</v>
      </c>
      <c r="F2137" s="7" t="str">
        <f>VLOOKUP(Tabla2[[#This Row],[RUBRO]],Hoja9!$B$4:$M$1963,11,0)</f>
        <v>DIRECCIÓN DE NIÑEZ Y ADOLESCENCIA</v>
      </c>
      <c r="G2137" s="7" t="str">
        <f>VLOOKUP(Tabla2[[#This Row],[RUBRO]],Hoja9!$B$4:$M$1963,12,0)</f>
        <v>Niñez y adolescencia</v>
      </c>
      <c r="H2137" s="5" t="s">
        <v>30</v>
      </c>
      <c r="I2137" s="5" t="s">
        <v>232</v>
      </c>
      <c r="J2137" s="5" t="s">
        <v>233</v>
      </c>
      <c r="K2137" s="5" t="s">
        <v>68</v>
      </c>
      <c r="L2137" s="5" t="s">
        <v>42</v>
      </c>
      <c r="M2137" s="5" t="s">
        <v>281</v>
      </c>
      <c r="N2137" s="5"/>
      <c r="O2137" s="5"/>
      <c r="P2137" s="5" t="s">
        <v>31</v>
      </c>
      <c r="Q2137" s="5" t="s">
        <v>32</v>
      </c>
      <c r="R2137" s="5" t="s">
        <v>33</v>
      </c>
      <c r="S2137" s="6" t="s">
        <v>395</v>
      </c>
      <c r="T2137" s="8">
        <v>119640600</v>
      </c>
      <c r="U2137" s="8">
        <v>0</v>
      </c>
      <c r="V2137" s="8">
        <v>0</v>
      </c>
      <c r="W2137" s="8">
        <v>119640600</v>
      </c>
      <c r="X2137" s="8">
        <v>0</v>
      </c>
      <c r="Y2137" s="8">
        <v>119640600</v>
      </c>
      <c r="Z2137" s="8">
        <v>0</v>
      </c>
      <c r="AA2137" s="8">
        <v>119640600</v>
      </c>
      <c r="AB2137" s="8">
        <v>23388700</v>
      </c>
      <c r="AC2137" s="8">
        <v>23388700</v>
      </c>
      <c r="AD2137" s="21">
        <v>23388700</v>
      </c>
    </row>
    <row r="2138" spans="1:30" ht="45" x14ac:dyDescent="0.25">
      <c r="A2138" s="20" t="s">
        <v>467</v>
      </c>
      <c r="B2138" s="6" t="s">
        <v>468</v>
      </c>
      <c r="C2138" s="7" t="s">
        <v>291</v>
      </c>
      <c r="D2138" s="7" t="s">
        <v>512</v>
      </c>
      <c r="E2138" s="3" t="str">
        <f>VLOOKUP(Tabla2[[#This Row],[RUBRO]],Hoja9!$B$4:$M$1963,10,0)</f>
        <v>GENERACIONES</v>
      </c>
      <c r="F2138" s="7" t="str">
        <f>VLOOKUP(Tabla2[[#This Row],[RUBRO]],Hoja9!$B$4:$M$1963,11,0)</f>
        <v>DIRECCIÓN DE NIÑEZ Y ADOLESCENCIA</v>
      </c>
      <c r="G2138" s="7" t="str">
        <f>VLOOKUP(Tabla2[[#This Row],[RUBRO]],Hoja9!$B$4:$M$1963,12,0)</f>
        <v>Niñez y adolescencia</v>
      </c>
      <c r="H2138" s="5" t="s">
        <v>30</v>
      </c>
      <c r="I2138" s="5" t="s">
        <v>232</v>
      </c>
      <c r="J2138" s="5" t="s">
        <v>233</v>
      </c>
      <c r="K2138" s="5" t="s">
        <v>68</v>
      </c>
      <c r="L2138" s="5" t="s">
        <v>42</v>
      </c>
      <c r="M2138" s="5" t="s">
        <v>243</v>
      </c>
      <c r="N2138" s="5"/>
      <c r="O2138" s="5"/>
      <c r="P2138" s="5" t="s">
        <v>31</v>
      </c>
      <c r="Q2138" s="5" t="s">
        <v>32</v>
      </c>
      <c r="R2138" s="5" t="s">
        <v>33</v>
      </c>
      <c r="S2138" s="6" t="s">
        <v>292</v>
      </c>
      <c r="T2138" s="8">
        <v>0</v>
      </c>
      <c r="U2138" s="8">
        <v>71956980</v>
      </c>
      <c r="V2138" s="8">
        <v>0</v>
      </c>
      <c r="W2138" s="8">
        <v>71956980</v>
      </c>
      <c r="X2138" s="8">
        <v>0</v>
      </c>
      <c r="Y2138" s="8">
        <v>71956980</v>
      </c>
      <c r="Z2138" s="8">
        <v>0</v>
      </c>
      <c r="AA2138" s="8">
        <v>71956980</v>
      </c>
      <c r="AB2138" s="8">
        <v>0</v>
      </c>
      <c r="AC2138" s="8">
        <v>0</v>
      </c>
      <c r="AD2138" s="21">
        <v>0</v>
      </c>
    </row>
    <row r="2139" spans="1:30" ht="33.75" x14ac:dyDescent="0.25">
      <c r="A2139" s="20" t="s">
        <v>467</v>
      </c>
      <c r="B2139" s="6" t="s">
        <v>468</v>
      </c>
      <c r="C2139" s="7" t="s">
        <v>293</v>
      </c>
      <c r="D2139" s="7" t="s">
        <v>512</v>
      </c>
      <c r="E2139" s="3" t="str">
        <f>VLOOKUP(Tabla2[[#This Row],[RUBRO]],Hoja9!$B$4:$M$1963,10,0)</f>
        <v>GENERACIONES</v>
      </c>
      <c r="F2139" s="7" t="str">
        <f>VLOOKUP(Tabla2[[#This Row],[RUBRO]],Hoja9!$B$4:$M$1963,11,0)</f>
        <v>DIRECCIÓN DE GESTIÓN HUMANA</v>
      </c>
      <c r="G2139" s="7" t="str">
        <f>VLOOKUP(Tabla2[[#This Row],[RUBRO]],Hoja9!$B$4:$M$1963,12,0)</f>
        <v>Gestión Humana - Pres. Serv</v>
      </c>
      <c r="H2139" s="5" t="s">
        <v>30</v>
      </c>
      <c r="I2139" s="5" t="s">
        <v>232</v>
      </c>
      <c r="J2139" s="5" t="s">
        <v>233</v>
      </c>
      <c r="K2139" s="5" t="s">
        <v>68</v>
      </c>
      <c r="L2139" s="5" t="s">
        <v>42</v>
      </c>
      <c r="M2139" s="5" t="s">
        <v>248</v>
      </c>
      <c r="N2139" s="5"/>
      <c r="O2139" s="5"/>
      <c r="P2139" s="5" t="s">
        <v>31</v>
      </c>
      <c r="Q2139" s="5" t="s">
        <v>32</v>
      </c>
      <c r="R2139" s="5" t="s">
        <v>33</v>
      </c>
      <c r="S2139" s="6" t="s">
        <v>59</v>
      </c>
      <c r="T2139" s="8">
        <v>0</v>
      </c>
      <c r="U2139" s="8">
        <v>68669800</v>
      </c>
      <c r="V2139" s="8">
        <v>425200</v>
      </c>
      <c r="W2139" s="8">
        <v>68244600</v>
      </c>
      <c r="X2139" s="8">
        <v>0</v>
      </c>
      <c r="Y2139" s="8">
        <v>68244600</v>
      </c>
      <c r="Z2139" s="8">
        <v>0</v>
      </c>
      <c r="AA2139" s="8">
        <v>68244600</v>
      </c>
      <c r="AB2139" s="8">
        <v>27638000</v>
      </c>
      <c r="AC2139" s="8">
        <v>27638000</v>
      </c>
      <c r="AD2139" s="21">
        <v>27638000</v>
      </c>
    </row>
    <row r="2140" spans="1:30" ht="33.75" x14ac:dyDescent="0.25">
      <c r="A2140" s="20" t="s">
        <v>467</v>
      </c>
      <c r="B2140" s="6" t="s">
        <v>468</v>
      </c>
      <c r="C2140" s="7" t="s">
        <v>294</v>
      </c>
      <c r="D2140" s="7" t="s">
        <v>512</v>
      </c>
      <c r="E2140" s="3" t="str">
        <f>VLOOKUP(Tabla2[[#This Row],[RUBRO]],Hoja9!$B$4:$M$1963,10,0)</f>
        <v>GENERACIONES</v>
      </c>
      <c r="F2140" s="7" t="str">
        <f>VLOOKUP(Tabla2[[#This Row],[RUBRO]],Hoja9!$B$4:$M$1963,11,0)</f>
        <v>DIRECCIÓN DE GESTIÓN HUMANA</v>
      </c>
      <c r="G2140" s="7" t="str">
        <f>VLOOKUP(Tabla2[[#This Row],[RUBRO]],Hoja9!$B$4:$M$1963,12,0)</f>
        <v>Gestión Humana- Viáticos</v>
      </c>
      <c r="H2140" s="5" t="s">
        <v>30</v>
      </c>
      <c r="I2140" s="5" t="s">
        <v>232</v>
      </c>
      <c r="J2140" s="5" t="s">
        <v>233</v>
      </c>
      <c r="K2140" s="5" t="s">
        <v>68</v>
      </c>
      <c r="L2140" s="5" t="s">
        <v>42</v>
      </c>
      <c r="M2140" s="5" t="s">
        <v>254</v>
      </c>
      <c r="N2140" s="5"/>
      <c r="O2140" s="5"/>
      <c r="P2140" s="5" t="s">
        <v>31</v>
      </c>
      <c r="Q2140" s="5" t="s">
        <v>32</v>
      </c>
      <c r="R2140" s="5" t="s">
        <v>33</v>
      </c>
      <c r="S2140" s="6" t="s">
        <v>249</v>
      </c>
      <c r="T2140" s="8">
        <v>3000000</v>
      </c>
      <c r="U2140" s="8">
        <v>9000000</v>
      </c>
      <c r="V2140" s="8">
        <v>0</v>
      </c>
      <c r="W2140" s="8">
        <v>12000000</v>
      </c>
      <c r="X2140" s="8">
        <v>0</v>
      </c>
      <c r="Y2140" s="8">
        <v>8661598</v>
      </c>
      <c r="Z2140" s="8">
        <v>3338402</v>
      </c>
      <c r="AA2140" s="8">
        <v>5734071</v>
      </c>
      <c r="AB2140" s="8">
        <v>5636598</v>
      </c>
      <c r="AC2140" s="8">
        <v>5636598</v>
      </c>
      <c r="AD2140" s="21">
        <v>5636598</v>
      </c>
    </row>
    <row r="2141" spans="1:30" ht="45" x14ac:dyDescent="0.25">
      <c r="A2141" s="20" t="s">
        <v>467</v>
      </c>
      <c r="B2141" s="6" t="s">
        <v>468</v>
      </c>
      <c r="C2141" s="7" t="s">
        <v>295</v>
      </c>
      <c r="D2141" s="7" t="s">
        <v>512</v>
      </c>
      <c r="E2141" s="3" t="str">
        <f>VLOOKUP(Tabla2[[#This Row],[RUBRO]],Hoja9!$B$4:$M$1963,10,0)</f>
        <v>GENERACIONES</v>
      </c>
      <c r="F2141" s="7" t="str">
        <f>VLOOKUP(Tabla2[[#This Row],[RUBRO]],Hoja9!$B$4:$M$1963,11,0)</f>
        <v>DIRECCIÓN DE NIÑEZ Y ADOLESCENCIA</v>
      </c>
      <c r="G2141" s="7" t="str">
        <f>VLOOKUP(Tabla2[[#This Row],[RUBRO]],Hoja9!$B$4:$M$1963,12,0)</f>
        <v>Niñez y adolescencia</v>
      </c>
      <c r="H2141" s="5" t="s">
        <v>30</v>
      </c>
      <c r="I2141" s="5" t="s">
        <v>232</v>
      </c>
      <c r="J2141" s="5" t="s">
        <v>233</v>
      </c>
      <c r="K2141" s="5" t="s">
        <v>68</v>
      </c>
      <c r="L2141" s="5" t="s">
        <v>42</v>
      </c>
      <c r="M2141" s="5" t="s">
        <v>266</v>
      </c>
      <c r="N2141" s="5"/>
      <c r="O2141" s="5"/>
      <c r="P2141" s="5" t="s">
        <v>31</v>
      </c>
      <c r="Q2141" s="5" t="s">
        <v>32</v>
      </c>
      <c r="R2141" s="5" t="s">
        <v>33</v>
      </c>
      <c r="S2141" s="6" t="s">
        <v>267</v>
      </c>
      <c r="T2141" s="8">
        <v>0</v>
      </c>
      <c r="U2141" s="8">
        <v>2768854</v>
      </c>
      <c r="V2141" s="8">
        <v>2753854</v>
      </c>
      <c r="W2141" s="8">
        <v>15000</v>
      </c>
      <c r="X2141" s="8">
        <v>0</v>
      </c>
      <c r="Y2141" s="8">
        <v>0</v>
      </c>
      <c r="Z2141" s="8">
        <v>15000</v>
      </c>
      <c r="AA2141" s="8">
        <v>0</v>
      </c>
      <c r="AB2141" s="8">
        <v>0</v>
      </c>
      <c r="AC2141" s="8">
        <v>0</v>
      </c>
      <c r="AD2141" s="21">
        <v>0</v>
      </c>
    </row>
    <row r="2142" spans="1:30" ht="33.75" x14ac:dyDescent="0.25">
      <c r="A2142" s="20" t="s">
        <v>467</v>
      </c>
      <c r="B2142" s="6" t="s">
        <v>468</v>
      </c>
      <c r="C2142" s="7" t="s">
        <v>298</v>
      </c>
      <c r="D2142" s="7" t="s">
        <v>594</v>
      </c>
      <c r="E2142" s="3" t="str">
        <f>VLOOKUP(Tabla2[[#This Row],[RUBRO]],Hoja9!$B$4:$M$1963,10,0)</f>
        <v>SNBF</v>
      </c>
      <c r="F2142" s="7" t="str">
        <f>VLOOKUP(Tabla2[[#This Row],[RUBRO]],Hoja9!$B$4:$M$1963,11,0)</f>
        <v>DIRECCIÓN DE GESTIÓN HUMANA</v>
      </c>
      <c r="G2142" s="7" t="str">
        <f>VLOOKUP(Tabla2[[#This Row],[RUBRO]],Hoja9!$B$4:$M$1963,12,0)</f>
        <v>Gestión Humana - Pres. Serv</v>
      </c>
      <c r="H2142" s="5" t="s">
        <v>30</v>
      </c>
      <c r="I2142" s="5" t="s">
        <v>232</v>
      </c>
      <c r="J2142" s="5" t="s">
        <v>233</v>
      </c>
      <c r="K2142" s="5" t="s">
        <v>138</v>
      </c>
      <c r="L2142" s="5" t="s">
        <v>42</v>
      </c>
      <c r="M2142" s="5" t="s">
        <v>281</v>
      </c>
      <c r="N2142" s="5"/>
      <c r="O2142" s="5"/>
      <c r="P2142" s="5" t="s">
        <v>31</v>
      </c>
      <c r="Q2142" s="5" t="s">
        <v>32</v>
      </c>
      <c r="R2142" s="5" t="s">
        <v>33</v>
      </c>
      <c r="S2142" s="6" t="s">
        <v>59</v>
      </c>
      <c r="T2142" s="8">
        <v>73171780</v>
      </c>
      <c r="U2142" s="8">
        <v>0</v>
      </c>
      <c r="V2142" s="8">
        <v>1479280</v>
      </c>
      <c r="W2142" s="8">
        <v>71692500</v>
      </c>
      <c r="X2142" s="8">
        <v>0</v>
      </c>
      <c r="Y2142" s="8">
        <v>71692500</v>
      </c>
      <c r="Z2142" s="8">
        <v>0</v>
      </c>
      <c r="AA2142" s="8">
        <v>71692500</v>
      </c>
      <c r="AB2142" s="8">
        <v>32317400</v>
      </c>
      <c r="AC2142" s="8">
        <v>32317400</v>
      </c>
      <c r="AD2142" s="21">
        <v>32317400</v>
      </c>
    </row>
    <row r="2143" spans="1:30" ht="33.75" x14ac:dyDescent="0.25">
      <c r="A2143" s="20" t="s">
        <v>467</v>
      </c>
      <c r="B2143" s="6" t="s">
        <v>468</v>
      </c>
      <c r="C2143" s="7" t="s">
        <v>299</v>
      </c>
      <c r="D2143" s="7" t="s">
        <v>594</v>
      </c>
      <c r="E2143" s="3" t="str">
        <f>VLOOKUP(Tabla2[[#This Row],[RUBRO]],Hoja9!$B$4:$M$1963,10,0)</f>
        <v>SNBF</v>
      </c>
      <c r="F2143" s="7" t="str">
        <f>VLOOKUP(Tabla2[[#This Row],[RUBRO]],Hoja9!$B$4:$M$1963,11,0)</f>
        <v>DIRECCIÓN DE GESTIÓN HUMANA</v>
      </c>
      <c r="G2143" s="7" t="str">
        <f>VLOOKUP(Tabla2[[#This Row],[RUBRO]],Hoja9!$B$4:$M$1963,12,0)</f>
        <v>Gestión Humana- Viáticos</v>
      </c>
      <c r="H2143" s="5" t="s">
        <v>30</v>
      </c>
      <c r="I2143" s="5" t="s">
        <v>232</v>
      </c>
      <c r="J2143" s="5" t="s">
        <v>233</v>
      </c>
      <c r="K2143" s="5" t="s">
        <v>138</v>
      </c>
      <c r="L2143" s="5" t="s">
        <v>42</v>
      </c>
      <c r="M2143" s="5" t="s">
        <v>237</v>
      </c>
      <c r="N2143" s="5"/>
      <c r="O2143" s="5"/>
      <c r="P2143" s="5" t="s">
        <v>31</v>
      </c>
      <c r="Q2143" s="5" t="s">
        <v>32</v>
      </c>
      <c r="R2143" s="5" t="s">
        <v>33</v>
      </c>
      <c r="S2143" s="6" t="s">
        <v>249</v>
      </c>
      <c r="T2143" s="8">
        <v>15216716</v>
      </c>
      <c r="U2143" s="8">
        <v>0</v>
      </c>
      <c r="V2143" s="8">
        <v>0</v>
      </c>
      <c r="W2143" s="8">
        <v>15216716</v>
      </c>
      <c r="X2143" s="8">
        <v>0</v>
      </c>
      <c r="Y2143" s="8">
        <v>9263040</v>
      </c>
      <c r="Z2143" s="8">
        <v>5953676</v>
      </c>
      <c r="AA2143" s="8">
        <v>5493986</v>
      </c>
      <c r="AB2143" s="8">
        <v>5213040</v>
      </c>
      <c r="AC2143" s="8">
        <v>5213040</v>
      </c>
      <c r="AD2143" s="21">
        <v>5213040</v>
      </c>
    </row>
    <row r="2144" spans="1:30" ht="33.75" x14ac:dyDescent="0.25">
      <c r="A2144" s="20" t="s">
        <v>467</v>
      </c>
      <c r="B2144" s="6" t="s">
        <v>468</v>
      </c>
      <c r="C2144" s="7" t="s">
        <v>303</v>
      </c>
      <c r="D2144" s="7" t="s">
        <v>604</v>
      </c>
      <c r="E2144" s="3" t="str">
        <f>VLOOKUP(Tabla2[[#This Row],[RUBRO]],Hoja9!$B$4:$M$1963,10,0)</f>
        <v>TECNOLOGIA</v>
      </c>
      <c r="F2144" s="7" t="str">
        <f>VLOOKUP(Tabla2[[#This Row],[RUBRO]],Hoja9!$B$4:$M$1963,11,0)</f>
        <v>DIRECCIÓN DE GESTIÓN HUMANA</v>
      </c>
      <c r="G2144" s="7" t="str">
        <f>VLOOKUP(Tabla2[[#This Row],[RUBRO]],Hoja9!$B$4:$M$1963,12,0)</f>
        <v>Gestión Humana - Pres. Serv</v>
      </c>
      <c r="H2144" s="5" t="s">
        <v>30</v>
      </c>
      <c r="I2144" s="5" t="s">
        <v>301</v>
      </c>
      <c r="J2144" s="5" t="s">
        <v>233</v>
      </c>
      <c r="K2144" s="5" t="s">
        <v>41</v>
      </c>
      <c r="L2144" s="5" t="s">
        <v>42</v>
      </c>
      <c r="M2144" s="5" t="s">
        <v>281</v>
      </c>
      <c r="N2144" s="5"/>
      <c r="O2144" s="5"/>
      <c r="P2144" s="5" t="s">
        <v>31</v>
      </c>
      <c r="Q2144" s="5" t="s">
        <v>32</v>
      </c>
      <c r="R2144" s="5" t="s">
        <v>33</v>
      </c>
      <c r="S2144" s="6" t="s">
        <v>59</v>
      </c>
      <c r="T2144" s="8">
        <v>43080265</v>
      </c>
      <c r="U2144" s="8">
        <v>0</v>
      </c>
      <c r="V2144" s="8">
        <v>595798</v>
      </c>
      <c r="W2144" s="8">
        <v>42484467</v>
      </c>
      <c r="X2144" s="8">
        <v>0</v>
      </c>
      <c r="Y2144" s="8">
        <v>42484467</v>
      </c>
      <c r="Z2144" s="8">
        <v>0</v>
      </c>
      <c r="AA2144" s="8">
        <v>42484467</v>
      </c>
      <c r="AB2144" s="8">
        <v>18531800</v>
      </c>
      <c r="AC2144" s="8">
        <v>18531800</v>
      </c>
      <c r="AD2144" s="21">
        <v>18531800</v>
      </c>
    </row>
    <row r="2145" spans="1:30" ht="33.75" x14ac:dyDescent="0.25">
      <c r="A2145" s="20" t="s">
        <v>467</v>
      </c>
      <c r="B2145" s="6" t="s">
        <v>468</v>
      </c>
      <c r="C2145" s="7" t="s">
        <v>304</v>
      </c>
      <c r="D2145" s="7" t="s">
        <v>604</v>
      </c>
      <c r="E2145" s="3" t="str">
        <f>VLOOKUP(Tabla2[[#This Row],[RUBRO]],Hoja9!$B$4:$M$1963,10,0)</f>
        <v>TECNOLOGIA</v>
      </c>
      <c r="F2145" s="7" t="str">
        <f>VLOOKUP(Tabla2[[#This Row],[RUBRO]],Hoja9!$B$4:$M$1963,11,0)</f>
        <v>DIRECCIÓN DE GESTIÓN HUMANA</v>
      </c>
      <c r="G2145" s="7" t="str">
        <f>VLOOKUP(Tabla2[[#This Row],[RUBRO]],Hoja9!$B$4:$M$1963,12,0)</f>
        <v>Gestión Humana- Viáticos</v>
      </c>
      <c r="H2145" s="5" t="s">
        <v>30</v>
      </c>
      <c r="I2145" s="5" t="s">
        <v>301</v>
      </c>
      <c r="J2145" s="5" t="s">
        <v>233</v>
      </c>
      <c r="K2145" s="5" t="s">
        <v>41</v>
      </c>
      <c r="L2145" s="5" t="s">
        <v>42</v>
      </c>
      <c r="M2145" s="5" t="s">
        <v>237</v>
      </c>
      <c r="N2145" s="5"/>
      <c r="O2145" s="5"/>
      <c r="P2145" s="5" t="s">
        <v>31</v>
      </c>
      <c r="Q2145" s="5" t="s">
        <v>32</v>
      </c>
      <c r="R2145" s="5" t="s">
        <v>33</v>
      </c>
      <c r="S2145" s="6" t="s">
        <v>249</v>
      </c>
      <c r="T2145" s="8">
        <v>1813264</v>
      </c>
      <c r="U2145" s="8">
        <v>0</v>
      </c>
      <c r="V2145" s="8">
        <v>0</v>
      </c>
      <c r="W2145" s="8">
        <v>1813264</v>
      </c>
      <c r="X2145" s="8">
        <v>0</v>
      </c>
      <c r="Y2145" s="8">
        <v>1050125</v>
      </c>
      <c r="Z2145" s="8">
        <v>763139</v>
      </c>
      <c r="AA2145" s="8">
        <v>1050125</v>
      </c>
      <c r="AB2145" s="8">
        <v>1050125</v>
      </c>
      <c r="AC2145" s="8">
        <v>1050125</v>
      </c>
      <c r="AD2145" s="21">
        <v>1050125</v>
      </c>
    </row>
    <row r="2146" spans="1:30" ht="33.75" x14ac:dyDescent="0.25">
      <c r="A2146" s="20" t="s">
        <v>467</v>
      </c>
      <c r="B2146" s="6" t="s">
        <v>468</v>
      </c>
      <c r="C2146" s="7" t="s">
        <v>307</v>
      </c>
      <c r="D2146" s="7" t="s">
        <v>37</v>
      </c>
      <c r="E2146" s="3" t="str">
        <f>VLOOKUP(Tabla2[[#This Row],[RUBRO]],Hoja9!$B$4:$M$1963,10,0)</f>
        <v>MODELO INTERVENCION</v>
      </c>
      <c r="F2146" s="7" t="str">
        <f>VLOOKUP(Tabla2[[#This Row],[RUBRO]],Hoja9!$B$4:$M$1963,11,0)</f>
        <v>DIRECCIÓN DE GESTIÓN HUMANA</v>
      </c>
      <c r="G2146" s="7" t="str">
        <f>VLOOKUP(Tabla2[[#This Row],[RUBRO]],Hoja9!$B$4:$M$1963,12,0)</f>
        <v>Gestión Humana - Pres. Serv</v>
      </c>
      <c r="H2146" s="5" t="s">
        <v>30</v>
      </c>
      <c r="I2146" s="5" t="s">
        <v>301</v>
      </c>
      <c r="J2146" s="5" t="s">
        <v>233</v>
      </c>
      <c r="K2146" s="5" t="s">
        <v>77</v>
      </c>
      <c r="L2146" s="5" t="s">
        <v>42</v>
      </c>
      <c r="M2146" s="5" t="s">
        <v>237</v>
      </c>
      <c r="N2146" s="5"/>
      <c r="O2146" s="5"/>
      <c r="P2146" s="5" t="s">
        <v>31</v>
      </c>
      <c r="Q2146" s="5" t="s">
        <v>32</v>
      </c>
      <c r="R2146" s="5" t="s">
        <v>33</v>
      </c>
      <c r="S2146" s="6" t="s">
        <v>59</v>
      </c>
      <c r="T2146" s="8">
        <v>172918332</v>
      </c>
      <c r="U2146" s="8">
        <v>67226533</v>
      </c>
      <c r="V2146" s="8">
        <v>0</v>
      </c>
      <c r="W2146" s="8">
        <v>240144865</v>
      </c>
      <c r="X2146" s="8">
        <v>0</v>
      </c>
      <c r="Y2146" s="8">
        <v>240033731</v>
      </c>
      <c r="Z2146" s="8">
        <v>111134</v>
      </c>
      <c r="AA2146" s="8">
        <v>232567731</v>
      </c>
      <c r="AB2146" s="8">
        <v>137295465</v>
      </c>
      <c r="AC2146" s="8">
        <v>137295465</v>
      </c>
      <c r="AD2146" s="21">
        <v>137295465</v>
      </c>
    </row>
    <row r="2147" spans="1:30" ht="33.75" x14ac:dyDescent="0.25">
      <c r="A2147" s="20" t="s">
        <v>467</v>
      </c>
      <c r="B2147" s="6" t="s">
        <v>468</v>
      </c>
      <c r="C2147" s="7" t="s">
        <v>308</v>
      </c>
      <c r="D2147" s="7" t="s">
        <v>37</v>
      </c>
      <c r="E2147" s="3" t="str">
        <f>VLOOKUP(Tabla2[[#This Row],[RUBRO]],Hoja9!$B$4:$M$1963,10,0)</f>
        <v>MODELO INTERVENCION</v>
      </c>
      <c r="F2147" s="7" t="str">
        <f>VLOOKUP(Tabla2[[#This Row],[RUBRO]],Hoja9!$B$4:$M$1963,11,0)</f>
        <v>DIRECCIÓN DE GESTIÓN HUMANA</v>
      </c>
      <c r="G2147" s="7" t="str">
        <f>VLOOKUP(Tabla2[[#This Row],[RUBRO]],Hoja9!$B$4:$M$1963,12,0)</f>
        <v>Gestión Humana- Viáticos</v>
      </c>
      <c r="H2147" s="5" t="s">
        <v>30</v>
      </c>
      <c r="I2147" s="5" t="s">
        <v>301</v>
      </c>
      <c r="J2147" s="5" t="s">
        <v>233</v>
      </c>
      <c r="K2147" s="5" t="s">
        <v>77</v>
      </c>
      <c r="L2147" s="5" t="s">
        <v>42</v>
      </c>
      <c r="M2147" s="5" t="s">
        <v>240</v>
      </c>
      <c r="N2147" s="5"/>
      <c r="O2147" s="5"/>
      <c r="P2147" s="5" t="s">
        <v>31</v>
      </c>
      <c r="Q2147" s="5" t="s">
        <v>32</v>
      </c>
      <c r="R2147" s="5" t="s">
        <v>33</v>
      </c>
      <c r="S2147" s="6" t="s">
        <v>249</v>
      </c>
      <c r="T2147" s="8">
        <v>3000000</v>
      </c>
      <c r="U2147" s="8">
        <v>8200000</v>
      </c>
      <c r="V2147" s="8">
        <v>0</v>
      </c>
      <c r="W2147" s="8">
        <v>11200000</v>
      </c>
      <c r="X2147" s="8">
        <v>0</v>
      </c>
      <c r="Y2147" s="8">
        <v>11200000</v>
      </c>
      <c r="Z2147" s="8">
        <v>0</v>
      </c>
      <c r="AA2147" s="8">
        <v>11200000</v>
      </c>
      <c r="AB2147" s="8">
        <v>7465662</v>
      </c>
      <c r="AC2147" s="8">
        <v>7465662</v>
      </c>
      <c r="AD2147" s="21">
        <v>7465662</v>
      </c>
    </row>
    <row r="2148" spans="1:30" ht="33.75" x14ac:dyDescent="0.25">
      <c r="A2148" s="20" t="s">
        <v>467</v>
      </c>
      <c r="B2148" s="6" t="s">
        <v>468</v>
      </c>
      <c r="C2148" s="7" t="s">
        <v>398</v>
      </c>
      <c r="D2148" s="7" t="s">
        <v>37</v>
      </c>
      <c r="E2148" s="3" t="str">
        <f>VLOOKUP(Tabla2[[#This Row],[RUBRO]],Hoja9!$B$4:$M$1963,10,0)</f>
        <v>MODELO INTERVENCION</v>
      </c>
      <c r="F2148" s="7" t="str">
        <f>VLOOKUP(Tabla2[[#This Row],[RUBRO]],Hoja9!$B$4:$M$1963,11,0)</f>
        <v>DIRECCIÓN DE GESTIÓN HUMANA</v>
      </c>
      <c r="G2148" s="7" t="str">
        <f>VLOOKUP(Tabla2[[#This Row],[RUBRO]],Hoja9!$B$4:$M$1963,12,0)</f>
        <v>Gestión Humana - Pres. Serv</v>
      </c>
      <c r="H2148" s="5" t="s">
        <v>30</v>
      </c>
      <c r="I2148" s="5" t="s">
        <v>301</v>
      </c>
      <c r="J2148" s="5" t="s">
        <v>233</v>
      </c>
      <c r="K2148" s="5" t="s">
        <v>77</v>
      </c>
      <c r="L2148" s="5" t="s">
        <v>42</v>
      </c>
      <c r="M2148" s="5" t="s">
        <v>257</v>
      </c>
      <c r="N2148" s="5"/>
      <c r="O2148" s="5"/>
      <c r="P2148" s="5" t="s">
        <v>31</v>
      </c>
      <c r="Q2148" s="5" t="s">
        <v>32</v>
      </c>
      <c r="R2148" s="5" t="s">
        <v>33</v>
      </c>
      <c r="S2148" s="6" t="s">
        <v>399</v>
      </c>
      <c r="T2148" s="8">
        <v>32088235</v>
      </c>
      <c r="U2148" s="8">
        <v>0</v>
      </c>
      <c r="V2148" s="8">
        <v>92168</v>
      </c>
      <c r="W2148" s="8">
        <v>31996067</v>
      </c>
      <c r="X2148" s="8">
        <v>0</v>
      </c>
      <c r="Y2148" s="8">
        <v>31996067</v>
      </c>
      <c r="Z2148" s="8">
        <v>0</v>
      </c>
      <c r="AA2148" s="8">
        <v>31996067</v>
      </c>
      <c r="AB2148" s="8">
        <v>15203100</v>
      </c>
      <c r="AC2148" s="8">
        <v>15203100</v>
      </c>
      <c r="AD2148" s="21">
        <v>15203100</v>
      </c>
    </row>
    <row r="2149" spans="1:30" ht="33.75" x14ac:dyDescent="0.25">
      <c r="A2149" s="20" t="s">
        <v>467</v>
      </c>
      <c r="B2149" s="6" t="s">
        <v>468</v>
      </c>
      <c r="C2149" s="7" t="s">
        <v>319</v>
      </c>
      <c r="D2149" s="7" t="s">
        <v>37</v>
      </c>
      <c r="E2149" s="3" t="str">
        <f>VLOOKUP(Tabla2[[#This Row],[RUBRO]],Hoja9!$B$4:$M$1963,10,0)</f>
        <v>MODELO INTERVENCION</v>
      </c>
      <c r="F2149" s="7" t="str">
        <f>VLOOKUP(Tabla2[[#This Row],[RUBRO]],Hoja9!$B$4:$M$1963,11,0)</f>
        <v>DIRECCION ADMINISTRATIVA</v>
      </c>
      <c r="G2149" s="7" t="str">
        <f>VLOOKUP(Tabla2[[#This Row],[RUBRO]],Hoja9!$B$4:$M$1963,12,0)</f>
        <v>Administrativa NM</v>
      </c>
      <c r="H2149" s="5" t="s">
        <v>30</v>
      </c>
      <c r="I2149" s="5" t="s">
        <v>301</v>
      </c>
      <c r="J2149" s="5" t="s">
        <v>233</v>
      </c>
      <c r="K2149" s="5" t="s">
        <v>77</v>
      </c>
      <c r="L2149" s="5" t="s">
        <v>42</v>
      </c>
      <c r="M2149" s="5" t="s">
        <v>320</v>
      </c>
      <c r="N2149" s="5"/>
      <c r="O2149" s="5"/>
      <c r="P2149" s="5" t="s">
        <v>31</v>
      </c>
      <c r="Q2149" s="5" t="s">
        <v>32</v>
      </c>
      <c r="R2149" s="5" t="s">
        <v>33</v>
      </c>
      <c r="S2149" s="6" t="s">
        <v>321</v>
      </c>
      <c r="T2149" s="8">
        <v>181126553</v>
      </c>
      <c r="U2149" s="8">
        <v>186800000</v>
      </c>
      <c r="V2149" s="8">
        <v>0</v>
      </c>
      <c r="W2149" s="8">
        <v>367926553</v>
      </c>
      <c r="X2149" s="8">
        <v>0</v>
      </c>
      <c r="Y2149" s="8">
        <v>343158337</v>
      </c>
      <c r="Z2149" s="8">
        <v>24768216</v>
      </c>
      <c r="AA2149" s="8">
        <v>343158337</v>
      </c>
      <c r="AB2149" s="8">
        <v>188621557</v>
      </c>
      <c r="AC2149" s="8">
        <v>188621557</v>
      </c>
      <c r="AD2149" s="21">
        <v>188621557</v>
      </c>
    </row>
    <row r="2150" spans="1:30" ht="33.75" x14ac:dyDescent="0.25">
      <c r="A2150" s="20" t="s">
        <v>467</v>
      </c>
      <c r="B2150" s="6" t="s">
        <v>468</v>
      </c>
      <c r="C2150" s="7" t="s">
        <v>322</v>
      </c>
      <c r="D2150" s="7" t="s">
        <v>37</v>
      </c>
      <c r="E2150" s="3" t="str">
        <f>VLOOKUP(Tabla2[[#This Row],[RUBRO]],Hoja9!$B$4:$M$1963,10,0)</f>
        <v>MODELO INTERVENCION</v>
      </c>
      <c r="F2150" s="7" t="str">
        <f>VLOOKUP(Tabla2[[#This Row],[RUBRO]],Hoja9!$B$4:$M$1963,11,0)</f>
        <v>DIRECCION ADMINISTRATIVA</v>
      </c>
      <c r="G2150" s="7" t="str">
        <f>VLOOKUP(Tabla2[[#This Row],[RUBRO]],Hoja9!$B$4:$M$1963,12,0)</f>
        <v>Administrativa NM</v>
      </c>
      <c r="H2150" s="5" t="s">
        <v>30</v>
      </c>
      <c r="I2150" s="5" t="s">
        <v>301</v>
      </c>
      <c r="J2150" s="5" t="s">
        <v>233</v>
      </c>
      <c r="K2150" s="5" t="s">
        <v>77</v>
      </c>
      <c r="L2150" s="5" t="s">
        <v>42</v>
      </c>
      <c r="M2150" s="5" t="s">
        <v>323</v>
      </c>
      <c r="N2150" s="5"/>
      <c r="O2150" s="5"/>
      <c r="P2150" s="5" t="s">
        <v>31</v>
      </c>
      <c r="Q2150" s="5" t="s">
        <v>32</v>
      </c>
      <c r="R2150" s="5" t="s">
        <v>33</v>
      </c>
      <c r="S2150" s="6" t="s">
        <v>324</v>
      </c>
      <c r="T2150" s="8">
        <v>29139388</v>
      </c>
      <c r="U2150" s="8">
        <v>0</v>
      </c>
      <c r="V2150" s="8">
        <v>0</v>
      </c>
      <c r="W2150" s="8">
        <v>29139388</v>
      </c>
      <c r="X2150" s="8">
        <v>0</v>
      </c>
      <c r="Y2150" s="8">
        <v>29139388</v>
      </c>
      <c r="Z2150" s="8">
        <v>0</v>
      </c>
      <c r="AA2150" s="8">
        <v>29139388</v>
      </c>
      <c r="AB2150" s="8">
        <v>14569692</v>
      </c>
      <c r="AC2150" s="8">
        <v>14569692</v>
      </c>
      <c r="AD2150" s="21">
        <v>14569692</v>
      </c>
    </row>
    <row r="2151" spans="1:30" ht="33.75" x14ac:dyDescent="0.25">
      <c r="A2151" s="20" t="s">
        <v>467</v>
      </c>
      <c r="B2151" s="6" t="s">
        <v>468</v>
      </c>
      <c r="C2151" s="7" t="s">
        <v>328</v>
      </c>
      <c r="D2151" s="7" t="s">
        <v>37</v>
      </c>
      <c r="E2151" s="3" t="str">
        <f>VLOOKUP(Tabla2[[#This Row],[RUBRO]],Hoja9!$B$4:$M$1963,10,0)</f>
        <v>MODELO INTERVENCION</v>
      </c>
      <c r="F2151" s="7" t="str">
        <f>VLOOKUP(Tabla2[[#This Row],[RUBRO]],Hoja9!$B$4:$M$1963,11,0)</f>
        <v>DIRECCION ADMINISTRATIVA</v>
      </c>
      <c r="G2151" s="7" t="str">
        <f>VLOOKUP(Tabla2[[#This Row],[RUBRO]],Hoja9!$B$4:$M$1963,12,0)</f>
        <v>Administrativa NM</v>
      </c>
      <c r="H2151" s="5" t="s">
        <v>30</v>
      </c>
      <c r="I2151" s="5" t="s">
        <v>301</v>
      </c>
      <c r="J2151" s="5" t="s">
        <v>233</v>
      </c>
      <c r="K2151" s="5" t="s">
        <v>77</v>
      </c>
      <c r="L2151" s="5" t="s">
        <v>42</v>
      </c>
      <c r="M2151" s="5" t="s">
        <v>329</v>
      </c>
      <c r="N2151" s="5"/>
      <c r="O2151" s="5"/>
      <c r="P2151" s="5" t="s">
        <v>31</v>
      </c>
      <c r="Q2151" s="5" t="s">
        <v>32</v>
      </c>
      <c r="R2151" s="5" t="s">
        <v>33</v>
      </c>
      <c r="S2151" s="6" t="s">
        <v>330</v>
      </c>
      <c r="T2151" s="8">
        <v>0</v>
      </c>
      <c r="U2151" s="8">
        <v>1451000</v>
      </c>
      <c r="V2151" s="8">
        <v>0</v>
      </c>
      <c r="W2151" s="8">
        <v>1451000</v>
      </c>
      <c r="X2151" s="8">
        <v>0</v>
      </c>
      <c r="Y2151" s="8">
        <v>485216</v>
      </c>
      <c r="Z2151" s="8">
        <v>965784</v>
      </c>
      <c r="AA2151" s="8">
        <v>169806</v>
      </c>
      <c r="AB2151" s="8">
        <v>169806</v>
      </c>
      <c r="AC2151" s="8">
        <v>169806</v>
      </c>
      <c r="AD2151" s="21">
        <v>169806</v>
      </c>
    </row>
    <row r="2152" spans="1:30" ht="33.75" x14ac:dyDescent="0.25">
      <c r="A2152" s="20" t="s">
        <v>467</v>
      </c>
      <c r="B2152" s="6" t="s">
        <v>468</v>
      </c>
      <c r="C2152" s="7" t="s">
        <v>359</v>
      </c>
      <c r="D2152" s="7" t="s">
        <v>37</v>
      </c>
      <c r="E2152" s="3" t="str">
        <f>VLOOKUP(Tabla2[[#This Row],[RUBRO]],Hoja9!$B$4:$M$1963,10,0)</f>
        <v>MODELO INTERVENCION</v>
      </c>
      <c r="F2152" s="7" t="str">
        <f>VLOOKUP(Tabla2[[#This Row],[RUBRO]],Hoja9!$B$4:$M$1963,11,0)</f>
        <v>DIRECCIÓN DE GESTIÓN HUMANA</v>
      </c>
      <c r="G2152" s="7" t="str">
        <f>VLOOKUP(Tabla2[[#This Row],[RUBRO]],Hoja9!$B$4:$M$1963,12,0)</f>
        <v>Gestión Humana- Viáticos</v>
      </c>
      <c r="H2152" s="5" t="s">
        <v>30</v>
      </c>
      <c r="I2152" s="5" t="s">
        <v>301</v>
      </c>
      <c r="J2152" s="5" t="s">
        <v>233</v>
      </c>
      <c r="K2152" s="5" t="s">
        <v>77</v>
      </c>
      <c r="L2152" s="5" t="s">
        <v>42</v>
      </c>
      <c r="M2152" s="5" t="s">
        <v>360</v>
      </c>
      <c r="N2152" s="5"/>
      <c r="O2152" s="5"/>
      <c r="P2152" s="5" t="s">
        <v>31</v>
      </c>
      <c r="Q2152" s="5" t="s">
        <v>32</v>
      </c>
      <c r="R2152" s="5" t="s">
        <v>33</v>
      </c>
      <c r="S2152" s="6" t="s">
        <v>361</v>
      </c>
      <c r="T2152" s="8">
        <v>2000000</v>
      </c>
      <c r="U2152" s="8">
        <v>0</v>
      </c>
      <c r="V2152" s="8">
        <v>500000</v>
      </c>
      <c r="W2152" s="8">
        <v>1500000</v>
      </c>
      <c r="X2152" s="8">
        <v>0</v>
      </c>
      <c r="Y2152" s="8">
        <v>771222</v>
      </c>
      <c r="Z2152" s="8">
        <v>728778</v>
      </c>
      <c r="AA2152" s="8">
        <v>771222</v>
      </c>
      <c r="AB2152" s="8">
        <v>771222</v>
      </c>
      <c r="AC2152" s="8">
        <v>771222</v>
      </c>
      <c r="AD2152" s="21">
        <v>771222</v>
      </c>
    </row>
    <row r="2153" spans="1:30" ht="22.5" x14ac:dyDescent="0.25">
      <c r="A2153" s="20" t="s">
        <v>467</v>
      </c>
      <c r="B2153" s="6" t="s">
        <v>468</v>
      </c>
      <c r="C2153" s="7" t="s">
        <v>365</v>
      </c>
      <c r="D2153" s="7" t="s">
        <v>37</v>
      </c>
      <c r="E2153" s="3" t="str">
        <f>VLOOKUP(Tabla2[[#This Row],[RUBRO]],Hoja9!$B$4:$M$1963,10,0)</f>
        <v>MODELO INTERVENCION</v>
      </c>
      <c r="F2153" s="7" t="str">
        <f>VLOOKUP(Tabla2[[#This Row],[RUBRO]],Hoja9!$B$4:$M$1963,11,0)</f>
        <v>SECRETARIA GENERAL</v>
      </c>
      <c r="G2153" s="7" t="str">
        <f>VLOOKUP(Tabla2[[#This Row],[RUBRO]],Hoja9!$B$4:$M$1963,12,0)</f>
        <v>Secretaria General</v>
      </c>
      <c r="H2153" s="5" t="s">
        <v>30</v>
      </c>
      <c r="I2153" s="5" t="s">
        <v>301</v>
      </c>
      <c r="J2153" s="5" t="s">
        <v>233</v>
      </c>
      <c r="K2153" s="5" t="s">
        <v>77</v>
      </c>
      <c r="L2153" s="5" t="s">
        <v>42</v>
      </c>
      <c r="M2153" s="5" t="s">
        <v>266</v>
      </c>
      <c r="N2153" s="5"/>
      <c r="O2153" s="5"/>
      <c r="P2153" s="5" t="s">
        <v>31</v>
      </c>
      <c r="Q2153" s="5" t="s">
        <v>32</v>
      </c>
      <c r="R2153" s="5" t="s">
        <v>33</v>
      </c>
      <c r="S2153" s="6" t="s">
        <v>267</v>
      </c>
      <c r="T2153" s="8">
        <v>166909</v>
      </c>
      <c r="U2153" s="8">
        <v>5804</v>
      </c>
      <c r="V2153" s="8">
        <v>0</v>
      </c>
      <c r="W2153" s="8">
        <v>172713</v>
      </c>
      <c r="X2153" s="8">
        <v>0</v>
      </c>
      <c r="Y2153" s="8">
        <v>0</v>
      </c>
      <c r="Z2153" s="8">
        <v>172713</v>
      </c>
      <c r="AA2153" s="8">
        <v>0</v>
      </c>
      <c r="AB2153" s="8">
        <v>0</v>
      </c>
      <c r="AC2153" s="8">
        <v>0</v>
      </c>
      <c r="AD2153" s="21">
        <v>0</v>
      </c>
    </row>
    <row r="2154" spans="1:30" ht="33.75" x14ac:dyDescent="0.25">
      <c r="A2154" s="20" t="s">
        <v>467</v>
      </c>
      <c r="B2154" s="6" t="s">
        <v>468</v>
      </c>
      <c r="C2154" s="7" t="s">
        <v>372</v>
      </c>
      <c r="D2154" s="7" t="s">
        <v>474</v>
      </c>
      <c r="E2154" s="3" t="str">
        <f>VLOOKUP(Tabla2[[#This Row],[RUBRO]],Hoja9!$B$4:$M$1963,10,0)</f>
        <v xml:space="preserve">CONSTRUCCION </v>
      </c>
      <c r="F2154" s="7" t="str">
        <f>VLOOKUP(Tabla2[[#This Row],[RUBRO]],Hoja9!$B$4:$M$1963,11,0)</f>
        <v>DIRECCION ADMINISTRATIVA</v>
      </c>
      <c r="G2154" s="7" t="str">
        <f>VLOOKUP(Tabla2[[#This Row],[RUBRO]],Hoja9!$B$4:$M$1963,12,0)</f>
        <v>Administrativa CONS</v>
      </c>
      <c r="H2154" s="5" t="s">
        <v>30</v>
      </c>
      <c r="I2154" s="5" t="s">
        <v>301</v>
      </c>
      <c r="J2154" s="5" t="s">
        <v>233</v>
      </c>
      <c r="K2154" s="5" t="s">
        <v>64</v>
      </c>
      <c r="L2154" s="5" t="s">
        <v>42</v>
      </c>
      <c r="M2154" s="5" t="s">
        <v>234</v>
      </c>
      <c r="N2154" s="5"/>
      <c r="O2154" s="5"/>
      <c r="P2154" s="5" t="s">
        <v>31</v>
      </c>
      <c r="Q2154" s="5" t="s">
        <v>32</v>
      </c>
      <c r="R2154" s="5" t="s">
        <v>33</v>
      </c>
      <c r="S2154" s="6" t="s">
        <v>373</v>
      </c>
      <c r="T2154" s="8">
        <v>0</v>
      </c>
      <c r="U2154" s="8">
        <v>50000000</v>
      </c>
      <c r="V2154" s="8">
        <v>0</v>
      </c>
      <c r="W2154" s="8">
        <v>50000000</v>
      </c>
      <c r="X2154" s="8">
        <v>0</v>
      </c>
      <c r="Y2154" s="8">
        <v>0</v>
      </c>
      <c r="Z2154" s="8">
        <v>50000000</v>
      </c>
      <c r="AA2154" s="8">
        <v>0</v>
      </c>
      <c r="AB2154" s="8">
        <v>0</v>
      </c>
      <c r="AC2154" s="8">
        <v>0</v>
      </c>
      <c r="AD2154" s="21">
        <v>0</v>
      </c>
    </row>
    <row r="2155" spans="1:30" ht="33.75" x14ac:dyDescent="0.25">
      <c r="A2155" s="20" t="s">
        <v>467</v>
      </c>
      <c r="B2155" s="6" t="s">
        <v>468</v>
      </c>
      <c r="C2155" s="7" t="s">
        <v>374</v>
      </c>
      <c r="D2155" s="7" t="s">
        <v>474</v>
      </c>
      <c r="E2155" s="3" t="str">
        <f>VLOOKUP(Tabla2[[#This Row],[RUBRO]],Hoja9!$B$4:$M$1963,10,0)</f>
        <v xml:space="preserve">CONSTRUCCION </v>
      </c>
      <c r="F2155" s="7" t="str">
        <f>VLOOKUP(Tabla2[[#This Row],[RUBRO]],Hoja9!$B$4:$M$1963,11,0)</f>
        <v>DIRECCION ADMINISTRATIVA</v>
      </c>
      <c r="G2155" s="7" t="str">
        <f>VLOOKUP(Tabla2[[#This Row],[RUBRO]],Hoja9!$B$4:$M$1963,12,0)</f>
        <v>Administrativa CONS</v>
      </c>
      <c r="H2155" s="5" t="s">
        <v>30</v>
      </c>
      <c r="I2155" s="5" t="s">
        <v>301</v>
      </c>
      <c r="J2155" s="5" t="s">
        <v>233</v>
      </c>
      <c r="K2155" s="5" t="s">
        <v>64</v>
      </c>
      <c r="L2155" s="5" t="s">
        <v>42</v>
      </c>
      <c r="M2155" s="5" t="s">
        <v>281</v>
      </c>
      <c r="N2155" s="5"/>
      <c r="O2155" s="5"/>
      <c r="P2155" s="5" t="s">
        <v>31</v>
      </c>
      <c r="Q2155" s="5" t="s">
        <v>171</v>
      </c>
      <c r="R2155" s="5" t="s">
        <v>33</v>
      </c>
      <c r="S2155" s="6" t="s">
        <v>375</v>
      </c>
      <c r="T2155" s="8">
        <v>39000000</v>
      </c>
      <c r="U2155" s="8">
        <v>0</v>
      </c>
      <c r="V2155" s="8">
        <v>0</v>
      </c>
      <c r="W2155" s="8">
        <v>39000000</v>
      </c>
      <c r="X2155" s="8">
        <v>0</v>
      </c>
      <c r="Y2155" s="8">
        <v>27439200</v>
      </c>
      <c r="Z2155" s="8">
        <v>11560800</v>
      </c>
      <c r="AA2155" s="8">
        <v>27439200</v>
      </c>
      <c r="AB2155" s="8">
        <v>5067600</v>
      </c>
      <c r="AC2155" s="8">
        <v>5067600</v>
      </c>
      <c r="AD2155" s="21">
        <v>5067600</v>
      </c>
    </row>
    <row r="2156" spans="1:30" ht="33.75" x14ac:dyDescent="0.25">
      <c r="A2156" s="20" t="s">
        <v>467</v>
      </c>
      <c r="B2156" s="6" t="s">
        <v>468</v>
      </c>
      <c r="C2156" s="7" t="s">
        <v>400</v>
      </c>
      <c r="D2156" s="7" t="s">
        <v>474</v>
      </c>
      <c r="E2156" s="3" t="str">
        <f>VLOOKUP(Tabla2[[#This Row],[RUBRO]],Hoja9!$B$4:$M$1963,10,0)</f>
        <v xml:space="preserve">CONSTRUCCION </v>
      </c>
      <c r="F2156" s="7" t="str">
        <f>VLOOKUP(Tabla2[[#This Row],[RUBRO]],Hoja9!$B$4:$M$1963,11,0)</f>
        <v>DIRECCION ADMINISTRATIVA</v>
      </c>
      <c r="G2156" s="7" t="str">
        <f>VLOOKUP(Tabla2[[#This Row],[RUBRO]],Hoja9!$B$4:$M$1963,12,0)</f>
        <v>Administrativa CONS</v>
      </c>
      <c r="H2156" s="5" t="s">
        <v>30</v>
      </c>
      <c r="I2156" s="5" t="s">
        <v>301</v>
      </c>
      <c r="J2156" s="5" t="s">
        <v>233</v>
      </c>
      <c r="K2156" s="5" t="s">
        <v>64</v>
      </c>
      <c r="L2156" s="5" t="s">
        <v>42</v>
      </c>
      <c r="M2156" s="5" t="s">
        <v>240</v>
      </c>
      <c r="N2156" s="5"/>
      <c r="O2156" s="5"/>
      <c r="P2156" s="5" t="s">
        <v>31</v>
      </c>
      <c r="Q2156" s="5" t="s">
        <v>171</v>
      </c>
      <c r="R2156" s="5" t="s">
        <v>33</v>
      </c>
      <c r="S2156" s="6" t="s">
        <v>401</v>
      </c>
      <c r="T2156" s="8">
        <v>8200000</v>
      </c>
      <c r="U2156" s="8">
        <v>0</v>
      </c>
      <c r="V2156" s="8">
        <v>0</v>
      </c>
      <c r="W2156" s="8">
        <v>8200000</v>
      </c>
      <c r="X2156" s="8">
        <v>0</v>
      </c>
      <c r="Y2156" s="8">
        <v>0</v>
      </c>
      <c r="Z2156" s="8">
        <v>8200000</v>
      </c>
      <c r="AA2156" s="8">
        <v>0</v>
      </c>
      <c r="AB2156" s="8">
        <v>0</v>
      </c>
      <c r="AC2156" s="8">
        <v>0</v>
      </c>
      <c r="AD2156" s="21">
        <v>0</v>
      </c>
    </row>
    <row r="2157" spans="1:30" ht="33.75" x14ac:dyDescent="0.25">
      <c r="A2157" s="20" t="s">
        <v>467</v>
      </c>
      <c r="B2157" s="6" t="s">
        <v>468</v>
      </c>
      <c r="C2157" s="7" t="s">
        <v>378</v>
      </c>
      <c r="D2157" s="7" t="s">
        <v>474</v>
      </c>
      <c r="E2157" s="3" t="str">
        <f>VLOOKUP(Tabla2[[#This Row],[RUBRO]],Hoja9!$B$4:$M$1963,10,0)</f>
        <v xml:space="preserve">CONSTRUCCION </v>
      </c>
      <c r="F2157" s="7" t="str">
        <f>VLOOKUP(Tabla2[[#This Row],[RUBRO]],Hoja9!$B$4:$M$1963,11,0)</f>
        <v>DIRECCIÓN DE GESTIÓN HUMANA</v>
      </c>
      <c r="G2157" s="7" t="str">
        <f>VLOOKUP(Tabla2[[#This Row],[RUBRO]],Hoja9!$B$4:$M$1963,12,0)</f>
        <v>Gestión Humana - Pres. Serv</v>
      </c>
      <c r="H2157" s="5" t="s">
        <v>30</v>
      </c>
      <c r="I2157" s="5" t="s">
        <v>301</v>
      </c>
      <c r="J2157" s="5" t="s">
        <v>233</v>
      </c>
      <c r="K2157" s="5" t="s">
        <v>64</v>
      </c>
      <c r="L2157" s="5" t="s">
        <v>42</v>
      </c>
      <c r="M2157" s="5" t="s">
        <v>243</v>
      </c>
      <c r="N2157" s="5"/>
      <c r="O2157" s="5"/>
      <c r="P2157" s="5" t="s">
        <v>31</v>
      </c>
      <c r="Q2157" s="5" t="s">
        <v>171</v>
      </c>
      <c r="R2157" s="5" t="s">
        <v>33</v>
      </c>
      <c r="S2157" s="6" t="s">
        <v>59</v>
      </c>
      <c r="T2157" s="8">
        <v>56281000</v>
      </c>
      <c r="U2157" s="8">
        <v>21287000</v>
      </c>
      <c r="V2157" s="8">
        <v>1093033</v>
      </c>
      <c r="W2157" s="8">
        <v>76474967</v>
      </c>
      <c r="X2157" s="8">
        <v>0</v>
      </c>
      <c r="Y2157" s="8">
        <v>76474967</v>
      </c>
      <c r="Z2157" s="8">
        <v>0</v>
      </c>
      <c r="AA2157" s="8">
        <v>76474967</v>
      </c>
      <c r="AB2157" s="8">
        <v>38725667</v>
      </c>
      <c r="AC2157" s="8">
        <v>38725667</v>
      </c>
      <c r="AD2157" s="21">
        <v>38725667</v>
      </c>
    </row>
    <row r="2158" spans="1:30" ht="33.75" hidden="1" x14ac:dyDescent="0.25">
      <c r="A2158" s="20" t="s">
        <v>469</v>
      </c>
      <c r="B2158" s="6" t="s">
        <v>470</v>
      </c>
      <c r="C2158" s="7" t="s">
        <v>145</v>
      </c>
      <c r="D2158" s="7" t="s">
        <v>595</v>
      </c>
      <c r="E2158" s="3" t="str">
        <f>VLOOKUP(Tabla2[[#This Row],[RUBRO]],Hoja9!$B$4:$M$1963,10,0)</f>
        <v>FUNCIONAMIENTO</v>
      </c>
      <c r="F2158" s="7" t="str">
        <f>VLOOKUP(Tabla2[[#This Row],[RUBRO]],Hoja9!$B$4:$M$1963,11,0)</f>
        <v>DIRECCION ADMINISTRATIVA</v>
      </c>
      <c r="G2158" s="7" t="str">
        <f>VLOOKUP(Tabla2[[#This Row],[RUBRO]],Hoja9!$B$4:$M$1963,12,0)</f>
        <v>Administrativa</v>
      </c>
      <c r="H2158" s="5" t="s">
        <v>40</v>
      </c>
      <c r="I2158" s="5" t="s">
        <v>77</v>
      </c>
      <c r="J2158" s="5" t="s">
        <v>42</v>
      </c>
      <c r="K2158" s="5" t="s">
        <v>63</v>
      </c>
      <c r="L2158" s="5" t="s">
        <v>143</v>
      </c>
      <c r="M2158" s="5" t="s">
        <v>63</v>
      </c>
      <c r="N2158" s="5"/>
      <c r="O2158" s="5"/>
      <c r="P2158" s="5" t="s">
        <v>31</v>
      </c>
      <c r="Q2158" s="5" t="s">
        <v>32</v>
      </c>
      <c r="R2158" s="5" t="s">
        <v>33</v>
      </c>
      <c r="S2158" s="6" t="s">
        <v>146</v>
      </c>
      <c r="T2158" s="8">
        <v>4360000</v>
      </c>
      <c r="U2158" s="8">
        <v>2000</v>
      </c>
      <c r="V2158" s="8">
        <v>114439</v>
      </c>
      <c r="W2158" s="8">
        <v>4247561</v>
      </c>
      <c r="X2158" s="8">
        <v>0</v>
      </c>
      <c r="Y2158" s="8">
        <v>4247561</v>
      </c>
      <c r="Z2158" s="8">
        <v>0</v>
      </c>
      <c r="AA2158" s="8">
        <v>4247561</v>
      </c>
      <c r="AB2158" s="8">
        <v>4247561</v>
      </c>
      <c r="AC2158" s="8">
        <v>4247561</v>
      </c>
      <c r="AD2158" s="21">
        <v>4247561</v>
      </c>
    </row>
    <row r="2159" spans="1:30" ht="33.75" hidden="1" x14ac:dyDescent="0.25">
      <c r="A2159" s="20" t="s">
        <v>469</v>
      </c>
      <c r="B2159" s="6" t="s">
        <v>470</v>
      </c>
      <c r="C2159" s="7" t="s">
        <v>155</v>
      </c>
      <c r="D2159" s="7" t="s">
        <v>471</v>
      </c>
      <c r="E2159" s="3" t="str">
        <f>VLOOKUP(Tabla2[[#This Row],[RUBRO]],Hoja9!$B$4:$M$1963,10,0)</f>
        <v>FUNCIONAMIENTO</v>
      </c>
      <c r="F2159" s="7" t="str">
        <f>VLOOKUP(Tabla2[[#This Row],[RUBRO]],Hoja9!$B$4:$M$1963,11,0)</f>
        <v>DIRECCION ADMINISTRATIVA</v>
      </c>
      <c r="G2159" s="7" t="str">
        <f>VLOOKUP(Tabla2[[#This Row],[RUBRO]],Hoja9!$B$4:$M$1963,12,0)</f>
        <v>Administrativa</v>
      </c>
      <c r="H2159" s="5" t="s">
        <v>40</v>
      </c>
      <c r="I2159" s="5" t="s">
        <v>77</v>
      </c>
      <c r="J2159" s="5" t="s">
        <v>42</v>
      </c>
      <c r="K2159" s="5" t="s">
        <v>80</v>
      </c>
      <c r="L2159" s="5" t="s">
        <v>80</v>
      </c>
      <c r="M2159" s="5" t="s">
        <v>41</v>
      </c>
      <c r="N2159" s="5"/>
      <c r="O2159" s="5"/>
      <c r="P2159" s="5" t="s">
        <v>31</v>
      </c>
      <c r="Q2159" s="5" t="s">
        <v>32</v>
      </c>
      <c r="R2159" s="5" t="s">
        <v>33</v>
      </c>
      <c r="S2159" s="6" t="s">
        <v>156</v>
      </c>
      <c r="T2159" s="8">
        <v>8500000</v>
      </c>
      <c r="U2159" s="8">
        <v>0</v>
      </c>
      <c r="V2159" s="8">
        <v>8500000</v>
      </c>
      <c r="W2159" s="8">
        <v>0</v>
      </c>
      <c r="X2159" s="8">
        <v>0</v>
      </c>
      <c r="Y2159" s="8">
        <v>0</v>
      </c>
      <c r="Z2159" s="8">
        <v>0</v>
      </c>
      <c r="AA2159" s="8">
        <v>0</v>
      </c>
      <c r="AB2159" s="8">
        <v>0</v>
      </c>
      <c r="AC2159" s="8">
        <v>0</v>
      </c>
      <c r="AD2159" s="21">
        <v>0</v>
      </c>
    </row>
    <row r="2160" spans="1:30" ht="33.75" hidden="1" x14ac:dyDescent="0.25">
      <c r="A2160" s="20" t="s">
        <v>469</v>
      </c>
      <c r="B2160" s="6" t="s">
        <v>470</v>
      </c>
      <c r="C2160" s="7" t="s">
        <v>157</v>
      </c>
      <c r="D2160" s="7" t="s">
        <v>471</v>
      </c>
      <c r="E2160" s="3" t="str">
        <f>VLOOKUP(Tabla2[[#This Row],[RUBRO]],Hoja9!$B$4:$M$1963,10,0)</f>
        <v>FUNCIONAMIENTO</v>
      </c>
      <c r="F2160" s="7" t="str">
        <f>VLOOKUP(Tabla2[[#This Row],[RUBRO]],Hoja9!$B$4:$M$1963,11,0)</f>
        <v>DIRECCION ADMINISTRATIVA</v>
      </c>
      <c r="G2160" s="7" t="str">
        <f>VLOOKUP(Tabla2[[#This Row],[RUBRO]],Hoja9!$B$4:$M$1963,12,0)</f>
        <v>Administrativa</v>
      </c>
      <c r="H2160" s="5" t="s">
        <v>40</v>
      </c>
      <c r="I2160" s="5" t="s">
        <v>77</v>
      </c>
      <c r="J2160" s="5" t="s">
        <v>42</v>
      </c>
      <c r="K2160" s="5" t="s">
        <v>80</v>
      </c>
      <c r="L2160" s="5" t="s">
        <v>80</v>
      </c>
      <c r="M2160" s="5" t="s">
        <v>77</v>
      </c>
      <c r="N2160" s="5"/>
      <c r="O2160" s="5"/>
      <c r="P2160" s="5" t="s">
        <v>31</v>
      </c>
      <c r="Q2160" s="5" t="s">
        <v>32</v>
      </c>
      <c r="R2160" s="5" t="s">
        <v>33</v>
      </c>
      <c r="S2160" s="6" t="s">
        <v>158</v>
      </c>
      <c r="T2160" s="8">
        <v>2200000</v>
      </c>
      <c r="U2160" s="8">
        <v>0</v>
      </c>
      <c r="V2160" s="8">
        <v>0</v>
      </c>
      <c r="W2160" s="8">
        <v>2200000</v>
      </c>
      <c r="X2160" s="8">
        <v>0</v>
      </c>
      <c r="Y2160" s="8">
        <v>0</v>
      </c>
      <c r="Z2160" s="8">
        <v>2200000</v>
      </c>
      <c r="AA2160" s="8">
        <v>0</v>
      </c>
      <c r="AB2160" s="8">
        <v>0</v>
      </c>
      <c r="AC2160" s="8">
        <v>0</v>
      </c>
      <c r="AD2160" s="21">
        <v>0</v>
      </c>
    </row>
    <row r="2161" spans="1:30" ht="33.75" hidden="1" x14ac:dyDescent="0.25">
      <c r="A2161" s="20" t="s">
        <v>469</v>
      </c>
      <c r="B2161" s="6" t="s">
        <v>470</v>
      </c>
      <c r="C2161" s="7" t="s">
        <v>176</v>
      </c>
      <c r="D2161" s="7" t="s">
        <v>471</v>
      </c>
      <c r="E2161" s="3" t="str">
        <f>VLOOKUP(Tabla2[[#This Row],[RUBRO]],Hoja9!$B$4:$M$1963,10,0)</f>
        <v>FUNCIONAMIENTO</v>
      </c>
      <c r="F2161" s="7" t="str">
        <f>VLOOKUP(Tabla2[[#This Row],[RUBRO]],Hoja9!$B$4:$M$1963,11,0)</f>
        <v>DIRECCION ADMINISTRATIVA</v>
      </c>
      <c r="G2161" s="7" t="str">
        <f>VLOOKUP(Tabla2[[#This Row],[RUBRO]],Hoja9!$B$4:$M$1963,12,0)</f>
        <v>Administrativa</v>
      </c>
      <c r="H2161" s="5" t="s">
        <v>40</v>
      </c>
      <c r="I2161" s="5" t="s">
        <v>77</v>
      </c>
      <c r="J2161" s="5" t="s">
        <v>42</v>
      </c>
      <c r="K2161" s="5" t="s">
        <v>80</v>
      </c>
      <c r="L2161" s="5" t="s">
        <v>64</v>
      </c>
      <c r="M2161" s="5" t="s">
        <v>77</v>
      </c>
      <c r="N2161" s="5"/>
      <c r="O2161" s="5"/>
      <c r="P2161" s="5" t="s">
        <v>31</v>
      </c>
      <c r="Q2161" s="5" t="s">
        <v>32</v>
      </c>
      <c r="R2161" s="5" t="s">
        <v>33</v>
      </c>
      <c r="S2161" s="6" t="s">
        <v>177</v>
      </c>
      <c r="T2161" s="8">
        <v>2000000</v>
      </c>
      <c r="U2161" s="8">
        <v>0</v>
      </c>
      <c r="V2161" s="8">
        <v>0</v>
      </c>
      <c r="W2161" s="8">
        <v>2000000</v>
      </c>
      <c r="X2161" s="8">
        <v>0</v>
      </c>
      <c r="Y2161" s="8">
        <v>0</v>
      </c>
      <c r="Z2161" s="8">
        <v>2000000</v>
      </c>
      <c r="AA2161" s="8">
        <v>0</v>
      </c>
      <c r="AB2161" s="8">
        <v>0</v>
      </c>
      <c r="AC2161" s="8">
        <v>0</v>
      </c>
      <c r="AD2161" s="21">
        <v>0</v>
      </c>
    </row>
    <row r="2162" spans="1:30" ht="33.75" hidden="1" x14ac:dyDescent="0.25">
      <c r="A2162" s="20" t="s">
        <v>469</v>
      </c>
      <c r="B2162" s="6" t="s">
        <v>470</v>
      </c>
      <c r="C2162" s="7" t="s">
        <v>184</v>
      </c>
      <c r="D2162" s="7" t="s">
        <v>471</v>
      </c>
      <c r="E2162" s="3" t="str">
        <f>VLOOKUP(Tabla2[[#This Row],[RUBRO]],Hoja9!$B$4:$M$1963,10,0)</f>
        <v>FUNCIONAMIENTO</v>
      </c>
      <c r="F2162" s="7" t="str">
        <f>VLOOKUP(Tabla2[[#This Row],[RUBRO]],Hoja9!$B$4:$M$1963,11,0)</f>
        <v>DIRECCION ADMINISTRATIVA</v>
      </c>
      <c r="G2162" s="7" t="str">
        <f>VLOOKUP(Tabla2[[#This Row],[RUBRO]],Hoja9!$B$4:$M$1963,12,0)</f>
        <v>Administrativa</v>
      </c>
      <c r="H2162" s="5" t="s">
        <v>40</v>
      </c>
      <c r="I2162" s="5" t="s">
        <v>77</v>
      </c>
      <c r="J2162" s="5" t="s">
        <v>42</v>
      </c>
      <c r="K2162" s="5" t="s">
        <v>80</v>
      </c>
      <c r="L2162" s="5" t="s">
        <v>64</v>
      </c>
      <c r="M2162" s="5" t="s">
        <v>98</v>
      </c>
      <c r="N2162" s="5"/>
      <c r="O2162" s="5"/>
      <c r="P2162" s="5" t="s">
        <v>31</v>
      </c>
      <c r="Q2162" s="5" t="s">
        <v>32</v>
      </c>
      <c r="R2162" s="5" t="s">
        <v>33</v>
      </c>
      <c r="S2162" s="6" t="s">
        <v>185</v>
      </c>
      <c r="T2162" s="8">
        <v>8500000</v>
      </c>
      <c r="U2162" s="8">
        <v>0</v>
      </c>
      <c r="V2162" s="8">
        <v>0</v>
      </c>
      <c r="W2162" s="8">
        <v>8500000</v>
      </c>
      <c r="X2162" s="8">
        <v>0</v>
      </c>
      <c r="Y2162" s="8">
        <v>0</v>
      </c>
      <c r="Z2162" s="8">
        <v>8500000</v>
      </c>
      <c r="AA2162" s="8">
        <v>0</v>
      </c>
      <c r="AB2162" s="8">
        <v>0</v>
      </c>
      <c r="AC2162" s="8">
        <v>0</v>
      </c>
      <c r="AD2162" s="21">
        <v>0</v>
      </c>
    </row>
    <row r="2163" spans="1:30" ht="33.75" hidden="1" x14ac:dyDescent="0.25">
      <c r="A2163" s="20" t="s">
        <v>469</v>
      </c>
      <c r="B2163" s="6" t="s">
        <v>470</v>
      </c>
      <c r="C2163" s="7" t="s">
        <v>200</v>
      </c>
      <c r="D2163" s="7" t="s">
        <v>471</v>
      </c>
      <c r="E2163" s="3" t="str">
        <f>VLOOKUP(Tabla2[[#This Row],[RUBRO]],Hoja9!$B$4:$M$1963,10,0)</f>
        <v>FUNCIONAMIENTO</v>
      </c>
      <c r="F2163" s="7" t="str">
        <f>VLOOKUP(Tabla2[[#This Row],[RUBRO]],Hoja9!$B$4:$M$1963,11,0)</f>
        <v>DIRECCION ADMINISTRATIVA</v>
      </c>
      <c r="G2163" s="7" t="str">
        <f>VLOOKUP(Tabla2[[#This Row],[RUBRO]],Hoja9!$B$4:$M$1963,12,0)</f>
        <v>Administrativa</v>
      </c>
      <c r="H2163" s="5" t="s">
        <v>40</v>
      </c>
      <c r="I2163" s="5" t="s">
        <v>77</v>
      </c>
      <c r="J2163" s="5" t="s">
        <v>42</v>
      </c>
      <c r="K2163" s="5" t="s">
        <v>80</v>
      </c>
      <c r="L2163" s="5" t="s">
        <v>81</v>
      </c>
      <c r="M2163" s="5" t="s">
        <v>41</v>
      </c>
      <c r="N2163" s="5"/>
      <c r="O2163" s="5"/>
      <c r="P2163" s="5" t="s">
        <v>31</v>
      </c>
      <c r="Q2163" s="5" t="s">
        <v>32</v>
      </c>
      <c r="R2163" s="5" t="s">
        <v>33</v>
      </c>
      <c r="S2163" s="6" t="s">
        <v>201</v>
      </c>
      <c r="T2163" s="8">
        <v>900000</v>
      </c>
      <c r="U2163" s="8">
        <v>0</v>
      </c>
      <c r="V2163" s="8">
        <v>0</v>
      </c>
      <c r="W2163" s="8">
        <v>900000</v>
      </c>
      <c r="X2163" s="8">
        <v>0</v>
      </c>
      <c r="Y2163" s="8">
        <v>900000</v>
      </c>
      <c r="Z2163" s="8">
        <v>0</v>
      </c>
      <c r="AA2163" s="8">
        <v>618643.04</v>
      </c>
      <c r="AB2163" s="8">
        <v>618643.04</v>
      </c>
      <c r="AC2163" s="8">
        <v>618643.04</v>
      </c>
      <c r="AD2163" s="21">
        <v>618643.04</v>
      </c>
    </row>
    <row r="2164" spans="1:30" ht="33.75" hidden="1" x14ac:dyDescent="0.25">
      <c r="A2164" s="20" t="s">
        <v>469</v>
      </c>
      <c r="B2164" s="6" t="s">
        <v>470</v>
      </c>
      <c r="C2164" s="7" t="s">
        <v>202</v>
      </c>
      <c r="D2164" s="7" t="s">
        <v>471</v>
      </c>
      <c r="E2164" s="3" t="str">
        <f>VLOOKUP(Tabla2[[#This Row],[RUBRO]],Hoja9!$B$4:$M$1963,10,0)</f>
        <v>FUNCIONAMIENTO</v>
      </c>
      <c r="F2164" s="7" t="str">
        <f>VLOOKUP(Tabla2[[#This Row],[RUBRO]],Hoja9!$B$4:$M$1963,11,0)</f>
        <v>DIRECCION ADMINISTRATIVA</v>
      </c>
      <c r="G2164" s="7" t="str">
        <f>VLOOKUP(Tabla2[[#This Row],[RUBRO]],Hoja9!$B$4:$M$1963,12,0)</f>
        <v>Administrativa</v>
      </c>
      <c r="H2164" s="5" t="s">
        <v>40</v>
      </c>
      <c r="I2164" s="5" t="s">
        <v>77</v>
      </c>
      <c r="J2164" s="5" t="s">
        <v>42</v>
      </c>
      <c r="K2164" s="5" t="s">
        <v>80</v>
      </c>
      <c r="L2164" s="5" t="s">
        <v>81</v>
      </c>
      <c r="M2164" s="5" t="s">
        <v>77</v>
      </c>
      <c r="N2164" s="5"/>
      <c r="O2164" s="5"/>
      <c r="P2164" s="5" t="s">
        <v>31</v>
      </c>
      <c r="Q2164" s="5" t="s">
        <v>32</v>
      </c>
      <c r="R2164" s="5" t="s">
        <v>33</v>
      </c>
      <c r="S2164" s="6" t="s">
        <v>203</v>
      </c>
      <c r="T2164" s="8">
        <v>23000000</v>
      </c>
      <c r="U2164" s="8">
        <v>0</v>
      </c>
      <c r="V2164" s="8">
        <v>0</v>
      </c>
      <c r="W2164" s="8">
        <v>23000000</v>
      </c>
      <c r="X2164" s="8">
        <v>0</v>
      </c>
      <c r="Y2164" s="8">
        <v>23000000</v>
      </c>
      <c r="Z2164" s="8">
        <v>0</v>
      </c>
      <c r="AA2164" s="8">
        <v>23000000</v>
      </c>
      <c r="AB2164" s="8">
        <v>23000000</v>
      </c>
      <c r="AC2164" s="8">
        <v>23000000</v>
      </c>
      <c r="AD2164" s="21">
        <v>23000000</v>
      </c>
    </row>
    <row r="2165" spans="1:30" ht="33.75" hidden="1" x14ac:dyDescent="0.25">
      <c r="A2165" s="20" t="s">
        <v>469</v>
      </c>
      <c r="B2165" s="6" t="s">
        <v>470</v>
      </c>
      <c r="C2165" s="7" t="s">
        <v>206</v>
      </c>
      <c r="D2165" s="7" t="s">
        <v>471</v>
      </c>
      <c r="E2165" s="3" t="str">
        <f>VLOOKUP(Tabla2[[#This Row],[RUBRO]],Hoja9!$B$4:$M$1963,10,0)</f>
        <v>FUNCIONAMIENTO</v>
      </c>
      <c r="F2165" s="7" t="str">
        <f>VLOOKUP(Tabla2[[#This Row],[RUBRO]],Hoja9!$B$4:$M$1963,11,0)</f>
        <v>DIRECCION ADMINISTRATIVA</v>
      </c>
      <c r="G2165" s="7" t="str">
        <f>VLOOKUP(Tabla2[[#This Row],[RUBRO]],Hoja9!$B$4:$M$1963,12,0)</f>
        <v>Administrativa</v>
      </c>
      <c r="H2165" s="5" t="s">
        <v>40</v>
      </c>
      <c r="I2165" s="5" t="s">
        <v>77</v>
      </c>
      <c r="J2165" s="5" t="s">
        <v>42</v>
      </c>
      <c r="K2165" s="5" t="s">
        <v>80</v>
      </c>
      <c r="L2165" s="5" t="s">
        <v>81</v>
      </c>
      <c r="M2165" s="5" t="s">
        <v>138</v>
      </c>
      <c r="N2165" s="5"/>
      <c r="O2165" s="5"/>
      <c r="P2165" s="5" t="s">
        <v>31</v>
      </c>
      <c r="Q2165" s="5" t="s">
        <v>32</v>
      </c>
      <c r="R2165" s="5" t="s">
        <v>33</v>
      </c>
      <c r="S2165" s="6" t="s">
        <v>207</v>
      </c>
      <c r="T2165" s="8">
        <v>1000000</v>
      </c>
      <c r="U2165" s="8">
        <v>0</v>
      </c>
      <c r="V2165" s="8">
        <v>0</v>
      </c>
      <c r="W2165" s="8">
        <v>1000000</v>
      </c>
      <c r="X2165" s="8">
        <v>0</v>
      </c>
      <c r="Y2165" s="8">
        <v>1000000</v>
      </c>
      <c r="Z2165" s="8">
        <v>0</v>
      </c>
      <c r="AA2165" s="8">
        <v>1000000</v>
      </c>
      <c r="AB2165" s="8">
        <v>1000000</v>
      </c>
      <c r="AC2165" s="8">
        <v>1000000</v>
      </c>
      <c r="AD2165" s="21">
        <v>1000000</v>
      </c>
    </row>
    <row r="2166" spans="1:30" ht="33.75" hidden="1" x14ac:dyDescent="0.25">
      <c r="A2166" s="20" t="s">
        <v>469</v>
      </c>
      <c r="B2166" s="6" t="s">
        <v>470</v>
      </c>
      <c r="C2166" s="7" t="s">
        <v>212</v>
      </c>
      <c r="D2166" s="7" t="s">
        <v>471</v>
      </c>
      <c r="E2166" s="3" t="str">
        <f>VLOOKUP(Tabla2[[#This Row],[RUBRO]],Hoja9!$B$4:$M$1963,10,0)</f>
        <v>FUNCIONAMIENTO</v>
      </c>
      <c r="F2166" s="7" t="str">
        <f>VLOOKUP(Tabla2[[#This Row],[RUBRO]],Hoja9!$B$4:$M$1963,11,0)</f>
        <v>DIRECCIÓN DE GESTIÓN HUMANA</v>
      </c>
      <c r="G2166" s="7" t="str">
        <f>VLOOKUP(Tabla2[[#This Row],[RUBRO]],Hoja9!$B$4:$M$1963,12,0)</f>
        <v>Gestión Humana</v>
      </c>
      <c r="H2166" s="5" t="s">
        <v>40</v>
      </c>
      <c r="I2166" s="5" t="s">
        <v>77</v>
      </c>
      <c r="J2166" s="5" t="s">
        <v>42</v>
      </c>
      <c r="K2166" s="5" t="s">
        <v>80</v>
      </c>
      <c r="L2166" s="5" t="s">
        <v>65</v>
      </c>
      <c r="M2166" s="5" t="s">
        <v>77</v>
      </c>
      <c r="N2166" s="5"/>
      <c r="O2166" s="5"/>
      <c r="P2166" s="5" t="s">
        <v>31</v>
      </c>
      <c r="Q2166" s="5" t="s">
        <v>32</v>
      </c>
      <c r="R2166" s="5" t="s">
        <v>33</v>
      </c>
      <c r="S2166" s="6" t="s">
        <v>213</v>
      </c>
      <c r="T2166" s="8">
        <v>12000000</v>
      </c>
      <c r="U2166" s="8">
        <v>0</v>
      </c>
      <c r="V2166" s="8">
        <v>0</v>
      </c>
      <c r="W2166" s="8">
        <v>12000000</v>
      </c>
      <c r="X2166" s="8">
        <v>0</v>
      </c>
      <c r="Y2166" s="8">
        <v>12000000</v>
      </c>
      <c r="Z2166" s="8">
        <v>0</v>
      </c>
      <c r="AA2166" s="8">
        <v>11745282</v>
      </c>
      <c r="AB2166" s="8">
        <v>11745282</v>
      </c>
      <c r="AC2166" s="8">
        <v>11745282</v>
      </c>
      <c r="AD2166" s="21">
        <v>11745282</v>
      </c>
    </row>
    <row r="2167" spans="1:30" ht="33.75" hidden="1" x14ac:dyDescent="0.25">
      <c r="A2167" s="20" t="s">
        <v>469</v>
      </c>
      <c r="B2167" s="6" t="s">
        <v>470</v>
      </c>
      <c r="C2167" s="7" t="s">
        <v>216</v>
      </c>
      <c r="D2167" s="7" t="s">
        <v>471</v>
      </c>
      <c r="E2167" s="3" t="str">
        <f>VLOOKUP(Tabla2[[#This Row],[RUBRO]],Hoja9!$B$4:$M$1963,10,0)</f>
        <v>FUNCIONAMIENTO</v>
      </c>
      <c r="F2167" s="7" t="str">
        <f>VLOOKUP(Tabla2[[#This Row],[RUBRO]],Hoja9!$B$4:$M$1963,11,0)</f>
        <v>DIRECCIÓN DE GESTIÓN HUMANA</v>
      </c>
      <c r="G2167" s="7" t="str">
        <f>VLOOKUP(Tabla2[[#This Row],[RUBRO]],Hoja9!$B$4:$M$1963,12,0)</f>
        <v>Gestión Humana</v>
      </c>
      <c r="H2167" s="5" t="s">
        <v>40</v>
      </c>
      <c r="I2167" s="5" t="s">
        <v>77</v>
      </c>
      <c r="J2167" s="5" t="s">
        <v>42</v>
      </c>
      <c r="K2167" s="5" t="s">
        <v>80</v>
      </c>
      <c r="L2167" s="5" t="s">
        <v>171</v>
      </c>
      <c r="M2167" s="5" t="s">
        <v>80</v>
      </c>
      <c r="N2167" s="5"/>
      <c r="O2167" s="5"/>
      <c r="P2167" s="5" t="s">
        <v>31</v>
      </c>
      <c r="Q2167" s="5" t="s">
        <v>32</v>
      </c>
      <c r="R2167" s="5" t="s">
        <v>33</v>
      </c>
      <c r="S2167" s="6" t="s">
        <v>217</v>
      </c>
      <c r="T2167" s="8">
        <v>13561897</v>
      </c>
      <c r="U2167" s="8">
        <v>0</v>
      </c>
      <c r="V2167" s="8">
        <v>0</v>
      </c>
      <c r="W2167" s="8">
        <v>13561897</v>
      </c>
      <c r="X2167" s="8">
        <v>0</v>
      </c>
      <c r="Y2167" s="8">
        <v>13561897</v>
      </c>
      <c r="Z2167" s="8">
        <v>0</v>
      </c>
      <c r="AA2167" s="8">
        <v>13561897</v>
      </c>
      <c r="AB2167" s="8">
        <v>0</v>
      </c>
      <c r="AC2167" s="8">
        <v>0</v>
      </c>
      <c r="AD2167" s="21">
        <v>0</v>
      </c>
    </row>
    <row r="2168" spans="1:30" ht="33.75" x14ac:dyDescent="0.25">
      <c r="A2168" s="20" t="s">
        <v>469</v>
      </c>
      <c r="B2168" s="6" t="s">
        <v>470</v>
      </c>
      <c r="C2168" s="7" t="s">
        <v>231</v>
      </c>
      <c r="D2168" s="7" t="s">
        <v>472</v>
      </c>
      <c r="E2168" s="3" t="str">
        <f>VLOOKUP(Tabla2[[#This Row],[RUBRO]],Hoja9!$B$4:$M$1963,10,0)</f>
        <v>NUTRICION</v>
      </c>
      <c r="F2168" s="7" t="str">
        <f>VLOOKUP(Tabla2[[#This Row],[RUBRO]],Hoja9!$B$4:$M$1963,11,0)</f>
        <v xml:space="preserve">DIRECCIÓN DE NUTRICIÓN </v>
      </c>
      <c r="G2168" s="7" t="str">
        <f>VLOOKUP(Tabla2[[#This Row],[RUBRO]],Hoja9!$B$4:$M$1963,12,0)</f>
        <v>Nutrición</v>
      </c>
      <c r="H2168" s="5" t="s">
        <v>30</v>
      </c>
      <c r="I2168" s="5" t="s">
        <v>232</v>
      </c>
      <c r="J2168" s="5" t="s">
        <v>233</v>
      </c>
      <c r="K2168" s="5" t="s">
        <v>41</v>
      </c>
      <c r="L2168" s="5" t="s">
        <v>42</v>
      </c>
      <c r="M2168" s="5" t="s">
        <v>234</v>
      </c>
      <c r="N2168" s="5"/>
      <c r="O2168" s="5"/>
      <c r="P2168" s="5" t="s">
        <v>31</v>
      </c>
      <c r="Q2168" s="5" t="s">
        <v>32</v>
      </c>
      <c r="R2168" s="5" t="s">
        <v>33</v>
      </c>
      <c r="S2168" s="6" t="s">
        <v>235</v>
      </c>
      <c r="T2168" s="8">
        <v>1384909920</v>
      </c>
      <c r="U2168" s="8">
        <v>58872258</v>
      </c>
      <c r="V2168" s="8">
        <v>0</v>
      </c>
      <c r="W2168" s="8">
        <v>1443782178</v>
      </c>
      <c r="X2168" s="8">
        <v>0</v>
      </c>
      <c r="Y2168" s="8">
        <v>1343625990</v>
      </c>
      <c r="Z2168" s="8">
        <v>100156188</v>
      </c>
      <c r="AA2168" s="8">
        <v>1343625990</v>
      </c>
      <c r="AB2168" s="8">
        <v>0</v>
      </c>
      <c r="AC2168" s="8">
        <v>0</v>
      </c>
      <c r="AD2168" s="21">
        <v>0</v>
      </c>
    </row>
    <row r="2169" spans="1:30" ht="33.75" x14ac:dyDescent="0.25">
      <c r="A2169" s="20" t="s">
        <v>469</v>
      </c>
      <c r="B2169" s="6" t="s">
        <v>470</v>
      </c>
      <c r="C2169" s="7" t="s">
        <v>242</v>
      </c>
      <c r="D2169" s="7" t="s">
        <v>472</v>
      </c>
      <c r="E2169" s="3" t="str">
        <f>VLOOKUP(Tabla2[[#This Row],[RUBRO]],Hoja9!$B$4:$M$1963,10,0)</f>
        <v>NUTRICION</v>
      </c>
      <c r="F2169" s="7" t="str">
        <f>VLOOKUP(Tabla2[[#This Row],[RUBRO]],Hoja9!$B$4:$M$1963,11,0)</f>
        <v xml:space="preserve">DIRECCIÓN DE NUTRICIÓN </v>
      </c>
      <c r="G2169" s="7" t="str">
        <f>VLOOKUP(Tabla2[[#This Row],[RUBRO]],Hoja9!$B$4:$M$1963,12,0)</f>
        <v>Nutrición</v>
      </c>
      <c r="H2169" s="5" t="s">
        <v>30</v>
      </c>
      <c r="I2169" s="5" t="s">
        <v>232</v>
      </c>
      <c r="J2169" s="5" t="s">
        <v>233</v>
      </c>
      <c r="K2169" s="5" t="s">
        <v>41</v>
      </c>
      <c r="L2169" s="5" t="s">
        <v>42</v>
      </c>
      <c r="M2169" s="5" t="s">
        <v>243</v>
      </c>
      <c r="N2169" s="5"/>
      <c r="O2169" s="5"/>
      <c r="P2169" s="5" t="s">
        <v>31</v>
      </c>
      <c r="Q2169" s="5" t="s">
        <v>32</v>
      </c>
      <c r="R2169" s="5" t="s">
        <v>33</v>
      </c>
      <c r="S2169" s="6" t="s">
        <v>244</v>
      </c>
      <c r="T2169" s="8">
        <v>85575270</v>
      </c>
      <c r="U2169" s="8">
        <v>35307498</v>
      </c>
      <c r="V2169" s="8">
        <v>35357328</v>
      </c>
      <c r="W2169" s="8">
        <v>85525440</v>
      </c>
      <c r="X2169" s="8">
        <v>0</v>
      </c>
      <c r="Y2169" s="8">
        <v>85525440</v>
      </c>
      <c r="Z2169" s="8">
        <v>0</v>
      </c>
      <c r="AA2169" s="8">
        <v>85525440</v>
      </c>
      <c r="AB2169" s="8">
        <v>32947200</v>
      </c>
      <c r="AC2169" s="8">
        <v>32947200</v>
      </c>
      <c r="AD2169" s="21">
        <v>32947200</v>
      </c>
    </row>
    <row r="2170" spans="1:30" ht="33.75" x14ac:dyDescent="0.25">
      <c r="A2170" s="20" t="s">
        <v>469</v>
      </c>
      <c r="B2170" s="6" t="s">
        <v>470</v>
      </c>
      <c r="C2170" s="7" t="s">
        <v>245</v>
      </c>
      <c r="D2170" s="7" t="s">
        <v>472</v>
      </c>
      <c r="E2170" s="3" t="str">
        <f>VLOOKUP(Tabla2[[#This Row],[RUBRO]],Hoja9!$B$4:$M$1963,10,0)</f>
        <v>NUTRICION</v>
      </c>
      <c r="F2170" s="7" t="str">
        <f>VLOOKUP(Tabla2[[#This Row],[RUBRO]],Hoja9!$B$4:$M$1963,11,0)</f>
        <v>DIRECCIÓN DE GESTIÓN HUMANA</v>
      </c>
      <c r="G2170" s="7" t="str">
        <f>VLOOKUP(Tabla2[[#This Row],[RUBRO]],Hoja9!$B$4:$M$1963,12,0)</f>
        <v>Gestión Humana - Pres. Serv</v>
      </c>
      <c r="H2170" s="5" t="s">
        <v>30</v>
      </c>
      <c r="I2170" s="5" t="s">
        <v>232</v>
      </c>
      <c r="J2170" s="5" t="s">
        <v>233</v>
      </c>
      <c r="K2170" s="5" t="s">
        <v>41</v>
      </c>
      <c r="L2170" s="5" t="s">
        <v>42</v>
      </c>
      <c r="M2170" s="5" t="s">
        <v>246</v>
      </c>
      <c r="N2170" s="5"/>
      <c r="O2170" s="5"/>
      <c r="P2170" s="5" t="s">
        <v>31</v>
      </c>
      <c r="Q2170" s="5" t="s">
        <v>32</v>
      </c>
      <c r="R2170" s="5" t="s">
        <v>33</v>
      </c>
      <c r="S2170" s="6" t="s">
        <v>59</v>
      </c>
      <c r="T2170" s="8">
        <v>2121092</v>
      </c>
      <c r="U2170" s="8">
        <v>35357328</v>
      </c>
      <c r="V2170" s="8">
        <v>37478420</v>
      </c>
      <c r="W2170" s="8">
        <v>0</v>
      </c>
      <c r="X2170" s="8">
        <v>0</v>
      </c>
      <c r="Y2170" s="8">
        <v>0</v>
      </c>
      <c r="Z2170" s="8">
        <v>0</v>
      </c>
      <c r="AA2170" s="8">
        <v>0</v>
      </c>
      <c r="AB2170" s="8">
        <v>0</v>
      </c>
      <c r="AC2170" s="8">
        <v>0</v>
      </c>
      <c r="AD2170" s="21">
        <v>0</v>
      </c>
    </row>
    <row r="2171" spans="1:30" ht="33.75" x14ac:dyDescent="0.25">
      <c r="A2171" s="20" t="s">
        <v>469</v>
      </c>
      <c r="B2171" s="6" t="s">
        <v>470</v>
      </c>
      <c r="C2171" s="7" t="s">
        <v>247</v>
      </c>
      <c r="D2171" s="7" t="s">
        <v>472</v>
      </c>
      <c r="E2171" s="3" t="str">
        <f>VLOOKUP(Tabla2[[#This Row],[RUBRO]],Hoja9!$B$4:$M$1963,10,0)</f>
        <v>NUTRICION</v>
      </c>
      <c r="F2171" s="7" t="str">
        <f>VLOOKUP(Tabla2[[#This Row],[RUBRO]],Hoja9!$B$4:$M$1963,11,0)</f>
        <v>DIRECCIÓN DE GESTIÓN HUMANA</v>
      </c>
      <c r="G2171" s="7" t="str">
        <f>VLOOKUP(Tabla2[[#This Row],[RUBRO]],Hoja9!$B$4:$M$1963,12,0)</f>
        <v>Gestión Humana- Viáticos</v>
      </c>
      <c r="H2171" s="5" t="s">
        <v>30</v>
      </c>
      <c r="I2171" s="5" t="s">
        <v>232</v>
      </c>
      <c r="J2171" s="5" t="s">
        <v>233</v>
      </c>
      <c r="K2171" s="5" t="s">
        <v>41</v>
      </c>
      <c r="L2171" s="5" t="s">
        <v>42</v>
      </c>
      <c r="M2171" s="5" t="s">
        <v>248</v>
      </c>
      <c r="N2171" s="5"/>
      <c r="O2171" s="5"/>
      <c r="P2171" s="5" t="s">
        <v>31</v>
      </c>
      <c r="Q2171" s="5" t="s">
        <v>32</v>
      </c>
      <c r="R2171" s="5" t="s">
        <v>33</v>
      </c>
      <c r="S2171" s="6" t="s">
        <v>249</v>
      </c>
      <c r="T2171" s="8">
        <v>2323360</v>
      </c>
      <c r="U2171" s="8">
        <v>0</v>
      </c>
      <c r="V2171" s="8">
        <v>0</v>
      </c>
      <c r="W2171" s="8">
        <v>2323360</v>
      </c>
      <c r="X2171" s="8">
        <v>0</v>
      </c>
      <c r="Y2171" s="8">
        <v>2323360</v>
      </c>
      <c r="Z2171" s="8">
        <v>0</v>
      </c>
      <c r="AA2171" s="8">
        <v>2317590</v>
      </c>
      <c r="AB2171" s="8">
        <v>2317590</v>
      </c>
      <c r="AC2171" s="8">
        <v>2317590</v>
      </c>
      <c r="AD2171" s="21">
        <v>2317590</v>
      </c>
    </row>
    <row r="2172" spans="1:30" ht="33.75" x14ac:dyDescent="0.25">
      <c r="A2172" s="20" t="s">
        <v>469</v>
      </c>
      <c r="B2172" s="6" t="s">
        <v>470</v>
      </c>
      <c r="C2172" s="7" t="s">
        <v>45</v>
      </c>
      <c r="D2172" s="7" t="s">
        <v>29</v>
      </c>
      <c r="E2172" s="3" t="str">
        <f>VLOOKUP(Tabla2[[#This Row],[RUBRO]],Hoja9!$B$4:$M$1963,10,0)</f>
        <v>PROTECCION</v>
      </c>
      <c r="F2172" s="7" t="str">
        <f>VLOOKUP(Tabla2[[#This Row],[RUBRO]],Hoja9!$B$4:$M$1963,11,0)</f>
        <v xml:space="preserve">DIRECCIÓN DE PROTECCIÓN </v>
      </c>
      <c r="G2172" s="7" t="str">
        <f>VLOOKUP(Tabla2[[#This Row],[RUBRO]],Hoja9!$B$4:$M$1963,12,0)</f>
        <v>Dirección de Protección</v>
      </c>
      <c r="H2172" s="5" t="s">
        <v>30</v>
      </c>
      <c r="I2172" s="5" t="s">
        <v>232</v>
      </c>
      <c r="J2172" s="5" t="s">
        <v>233</v>
      </c>
      <c r="K2172" s="5" t="s">
        <v>63</v>
      </c>
      <c r="L2172" s="5" t="s">
        <v>42</v>
      </c>
      <c r="M2172" s="5" t="s">
        <v>237</v>
      </c>
      <c r="N2172" s="5"/>
      <c r="O2172" s="5"/>
      <c r="P2172" s="5" t="s">
        <v>31</v>
      </c>
      <c r="Q2172" s="5" t="s">
        <v>32</v>
      </c>
      <c r="R2172" s="5" t="s">
        <v>33</v>
      </c>
      <c r="S2172" s="6" t="s">
        <v>48</v>
      </c>
      <c r="T2172" s="8">
        <v>518519364</v>
      </c>
      <c r="U2172" s="8">
        <v>1933918</v>
      </c>
      <c r="V2172" s="8">
        <v>0</v>
      </c>
      <c r="W2172" s="8">
        <v>520453282</v>
      </c>
      <c r="X2172" s="8">
        <v>0</v>
      </c>
      <c r="Y2172" s="8">
        <v>519857532</v>
      </c>
      <c r="Z2172" s="8">
        <v>595750</v>
      </c>
      <c r="AA2172" s="8">
        <v>494802272</v>
      </c>
      <c r="AB2172" s="8">
        <v>226949470</v>
      </c>
      <c r="AC2172" s="8">
        <v>226949470</v>
      </c>
      <c r="AD2172" s="21">
        <v>226949470</v>
      </c>
    </row>
    <row r="2173" spans="1:30" ht="33.75" x14ac:dyDescent="0.25">
      <c r="A2173" s="20" t="s">
        <v>469</v>
      </c>
      <c r="B2173" s="6" t="s">
        <v>470</v>
      </c>
      <c r="C2173" s="7" t="s">
        <v>58</v>
      </c>
      <c r="D2173" s="7" t="s">
        <v>29</v>
      </c>
      <c r="E2173" s="3" t="str">
        <f>VLOOKUP(Tabla2[[#This Row],[RUBRO]],Hoja9!$B$4:$M$1963,10,0)</f>
        <v>PROTECCION</v>
      </c>
      <c r="F2173" s="7" t="str">
        <f>VLOOKUP(Tabla2[[#This Row],[RUBRO]],Hoja9!$B$4:$M$1963,11,0)</f>
        <v>DIRECCIÓN DE GESTIÓN HUMANA</v>
      </c>
      <c r="G2173" s="7" t="str">
        <f>VLOOKUP(Tabla2[[#This Row],[RUBRO]],Hoja9!$B$4:$M$1963,12,0)</f>
        <v>Gestión Humana - Pres. Serv</v>
      </c>
      <c r="H2173" s="5" t="s">
        <v>30</v>
      </c>
      <c r="I2173" s="5" t="s">
        <v>232</v>
      </c>
      <c r="J2173" s="5" t="s">
        <v>233</v>
      </c>
      <c r="K2173" s="5" t="s">
        <v>63</v>
      </c>
      <c r="L2173" s="5" t="s">
        <v>42</v>
      </c>
      <c r="M2173" s="5" t="s">
        <v>255</v>
      </c>
      <c r="N2173" s="5"/>
      <c r="O2173" s="5"/>
      <c r="P2173" s="5" t="s">
        <v>31</v>
      </c>
      <c r="Q2173" s="5" t="s">
        <v>32</v>
      </c>
      <c r="R2173" s="5" t="s">
        <v>33</v>
      </c>
      <c r="S2173" s="6" t="s">
        <v>59</v>
      </c>
      <c r="T2173" s="8">
        <v>215870537</v>
      </c>
      <c r="U2173" s="8">
        <v>56393030</v>
      </c>
      <c r="V2173" s="8">
        <v>0</v>
      </c>
      <c r="W2173" s="8">
        <v>272263567</v>
      </c>
      <c r="X2173" s="8">
        <v>0</v>
      </c>
      <c r="Y2173" s="8">
        <v>264722368</v>
      </c>
      <c r="Z2173" s="8">
        <v>7541199</v>
      </c>
      <c r="AA2173" s="8">
        <v>263231868</v>
      </c>
      <c r="AB2173" s="8">
        <v>132095900</v>
      </c>
      <c r="AC2173" s="8">
        <v>132095900</v>
      </c>
      <c r="AD2173" s="21">
        <v>132095900</v>
      </c>
    </row>
    <row r="2174" spans="1:30" ht="33.75" x14ac:dyDescent="0.25">
      <c r="A2174" s="20" t="s">
        <v>469</v>
      </c>
      <c r="B2174" s="6" t="s">
        <v>470</v>
      </c>
      <c r="C2174" s="7" t="s">
        <v>256</v>
      </c>
      <c r="D2174" s="7" t="s">
        <v>29</v>
      </c>
      <c r="E2174" s="3" t="str">
        <f>VLOOKUP(Tabla2[[#This Row],[RUBRO]],Hoja9!$B$4:$M$1963,10,0)</f>
        <v>PROTECCION</v>
      </c>
      <c r="F2174" s="7" t="str">
        <f>VLOOKUP(Tabla2[[#This Row],[RUBRO]],Hoja9!$B$4:$M$1963,11,0)</f>
        <v>DIRECCIÓN DE GESTIÓN HUMANA</v>
      </c>
      <c r="G2174" s="7" t="str">
        <f>VLOOKUP(Tabla2[[#This Row],[RUBRO]],Hoja9!$B$4:$M$1963,12,0)</f>
        <v>Gestión Humana- Viáticos</v>
      </c>
      <c r="H2174" s="5" t="s">
        <v>30</v>
      </c>
      <c r="I2174" s="5" t="s">
        <v>232</v>
      </c>
      <c r="J2174" s="5" t="s">
        <v>233</v>
      </c>
      <c r="K2174" s="5" t="s">
        <v>63</v>
      </c>
      <c r="L2174" s="5" t="s">
        <v>42</v>
      </c>
      <c r="M2174" s="5" t="s">
        <v>257</v>
      </c>
      <c r="N2174" s="5"/>
      <c r="O2174" s="5"/>
      <c r="P2174" s="5" t="s">
        <v>31</v>
      </c>
      <c r="Q2174" s="5" t="s">
        <v>32</v>
      </c>
      <c r="R2174" s="5" t="s">
        <v>33</v>
      </c>
      <c r="S2174" s="6" t="s">
        <v>249</v>
      </c>
      <c r="T2174" s="8">
        <v>99541000</v>
      </c>
      <c r="U2174" s="8">
        <v>0</v>
      </c>
      <c r="V2174" s="8">
        <v>0</v>
      </c>
      <c r="W2174" s="8">
        <v>99541000</v>
      </c>
      <c r="X2174" s="8">
        <v>0</v>
      </c>
      <c r="Y2174" s="8">
        <v>99198554</v>
      </c>
      <c r="Z2174" s="8">
        <v>342446</v>
      </c>
      <c r="AA2174" s="8">
        <v>59119602</v>
      </c>
      <c r="AB2174" s="8">
        <v>44903597</v>
      </c>
      <c r="AC2174" s="8">
        <v>44903597</v>
      </c>
      <c r="AD2174" s="21">
        <v>44903597</v>
      </c>
    </row>
    <row r="2175" spans="1:30" ht="33.75" x14ac:dyDescent="0.25">
      <c r="A2175" s="20" t="s">
        <v>469</v>
      </c>
      <c r="B2175" s="6" t="s">
        <v>470</v>
      </c>
      <c r="C2175" s="7" t="s">
        <v>387</v>
      </c>
      <c r="D2175" s="7" t="s">
        <v>29</v>
      </c>
      <c r="E2175" s="3" t="str">
        <f>VLOOKUP(Tabla2[[#This Row],[RUBRO]],Hoja9!$B$4:$M$1963,10,0)</f>
        <v>PROTECCION</v>
      </c>
      <c r="F2175" s="7" t="str">
        <f>VLOOKUP(Tabla2[[#This Row],[RUBRO]],Hoja9!$B$4:$M$1963,11,0)</f>
        <v xml:space="preserve">DIRECCIÓN DE PROTECCIÓN </v>
      </c>
      <c r="G2175" s="7" t="str">
        <f>VLOOKUP(Tabla2[[#This Row],[RUBRO]],Hoja9!$B$4:$M$1963,12,0)</f>
        <v>Dirección de Protección</v>
      </c>
      <c r="H2175" s="5" t="s">
        <v>30</v>
      </c>
      <c r="I2175" s="5" t="s">
        <v>232</v>
      </c>
      <c r="J2175" s="5" t="s">
        <v>233</v>
      </c>
      <c r="K2175" s="5" t="s">
        <v>63</v>
      </c>
      <c r="L2175" s="5" t="s">
        <v>42</v>
      </c>
      <c r="M2175" s="5" t="s">
        <v>388</v>
      </c>
      <c r="N2175" s="5"/>
      <c r="O2175" s="5"/>
      <c r="P2175" s="5" t="s">
        <v>31</v>
      </c>
      <c r="Q2175" s="5" t="s">
        <v>32</v>
      </c>
      <c r="R2175" s="5" t="s">
        <v>33</v>
      </c>
      <c r="S2175" s="6" t="s">
        <v>389</v>
      </c>
      <c r="T2175" s="8">
        <v>7477000</v>
      </c>
      <c r="U2175" s="8">
        <v>0</v>
      </c>
      <c r="V2175" s="8">
        <v>0</v>
      </c>
      <c r="W2175" s="8">
        <v>7477000</v>
      </c>
      <c r="X2175" s="8">
        <v>0</v>
      </c>
      <c r="Y2175" s="8">
        <v>3130000</v>
      </c>
      <c r="Z2175" s="8">
        <v>4347000</v>
      </c>
      <c r="AA2175" s="8">
        <v>1545256</v>
      </c>
      <c r="AB2175" s="8">
        <v>1545256</v>
      </c>
      <c r="AC2175" s="8">
        <v>1545256</v>
      </c>
      <c r="AD2175" s="21">
        <v>1545256</v>
      </c>
    </row>
    <row r="2176" spans="1:30" ht="33.75" x14ac:dyDescent="0.25">
      <c r="A2176" s="20" t="s">
        <v>469</v>
      </c>
      <c r="B2176" s="6" t="s">
        <v>470</v>
      </c>
      <c r="C2176" s="7" t="s">
        <v>51</v>
      </c>
      <c r="D2176" s="7" t="s">
        <v>35</v>
      </c>
      <c r="E2176" s="3" t="str">
        <f>VLOOKUP(Tabla2[[#This Row],[RUBRO]],Hoja9!$B$4:$M$1963,10,0)</f>
        <v>PRIMERA INFANCIA</v>
      </c>
      <c r="F2176" s="7" t="str">
        <f>VLOOKUP(Tabla2[[#This Row],[RUBRO]],Hoja9!$B$4:$M$1963,11,0)</f>
        <v>DIRECCIÓN DE PRIMERA INFANCIA</v>
      </c>
      <c r="G2176" s="7" t="str">
        <f>VLOOKUP(Tabla2[[#This Row],[RUBRO]],Hoja9!$B$4:$M$1963,12,0)</f>
        <v>Primera Infancia</v>
      </c>
      <c r="H2176" s="5" t="s">
        <v>30</v>
      </c>
      <c r="I2176" s="5" t="s">
        <v>232</v>
      </c>
      <c r="J2176" s="5" t="s">
        <v>233</v>
      </c>
      <c r="K2176" s="5" t="s">
        <v>80</v>
      </c>
      <c r="L2176" s="5" t="s">
        <v>42</v>
      </c>
      <c r="M2176" s="5" t="s">
        <v>234</v>
      </c>
      <c r="N2176" s="5"/>
      <c r="O2176" s="5"/>
      <c r="P2176" s="5" t="s">
        <v>46</v>
      </c>
      <c r="Q2176" s="5" t="s">
        <v>65</v>
      </c>
      <c r="R2176" s="5" t="s">
        <v>33</v>
      </c>
      <c r="S2176" s="6" t="s">
        <v>52</v>
      </c>
      <c r="T2176" s="8">
        <v>0</v>
      </c>
      <c r="U2176" s="8">
        <v>2386800</v>
      </c>
      <c r="V2176" s="8">
        <v>0</v>
      </c>
      <c r="W2176" s="8">
        <v>2386800</v>
      </c>
      <c r="X2176" s="8">
        <v>0</v>
      </c>
      <c r="Y2176" s="8">
        <v>2386800</v>
      </c>
      <c r="Z2176" s="8">
        <v>0</v>
      </c>
      <c r="AA2176" s="8">
        <v>2386800</v>
      </c>
      <c r="AB2176" s="8">
        <v>265200</v>
      </c>
      <c r="AC2176" s="8">
        <v>265200</v>
      </c>
      <c r="AD2176" s="21">
        <v>265200</v>
      </c>
    </row>
    <row r="2177" spans="1:30" ht="33.75" x14ac:dyDescent="0.25">
      <c r="A2177" s="20" t="s">
        <v>469</v>
      </c>
      <c r="B2177" s="6" t="s">
        <v>470</v>
      </c>
      <c r="C2177" s="7" t="s">
        <v>51</v>
      </c>
      <c r="D2177" s="7" t="s">
        <v>35</v>
      </c>
      <c r="E2177" s="3" t="str">
        <f>VLOOKUP(Tabla2[[#This Row],[RUBRO]],Hoja9!$B$4:$M$1963,10,0)</f>
        <v>PRIMERA INFANCIA</v>
      </c>
      <c r="F2177" s="7" t="str">
        <f>VLOOKUP(Tabla2[[#This Row],[RUBRO]],Hoja9!$B$4:$M$1963,11,0)</f>
        <v>DIRECCIÓN DE PRIMERA INFANCIA</v>
      </c>
      <c r="G2177" s="7" t="str">
        <f>VLOOKUP(Tabla2[[#This Row],[RUBRO]],Hoja9!$B$4:$M$1963,12,0)</f>
        <v>Primera Infancia</v>
      </c>
      <c r="H2177" s="5" t="s">
        <v>30</v>
      </c>
      <c r="I2177" s="5" t="s">
        <v>232</v>
      </c>
      <c r="J2177" s="5" t="s">
        <v>233</v>
      </c>
      <c r="K2177" s="5" t="s">
        <v>80</v>
      </c>
      <c r="L2177" s="5" t="s">
        <v>42</v>
      </c>
      <c r="M2177" s="5" t="s">
        <v>234</v>
      </c>
      <c r="N2177" s="5"/>
      <c r="O2177" s="5"/>
      <c r="P2177" s="5" t="s">
        <v>46</v>
      </c>
      <c r="Q2177" s="5" t="s">
        <v>47</v>
      </c>
      <c r="R2177" s="5" t="s">
        <v>33</v>
      </c>
      <c r="S2177" s="6" t="s">
        <v>52</v>
      </c>
      <c r="T2177" s="8">
        <v>4501218488</v>
      </c>
      <c r="U2177" s="8">
        <v>0</v>
      </c>
      <c r="V2177" s="8">
        <v>0</v>
      </c>
      <c r="W2177" s="8">
        <v>4501218488</v>
      </c>
      <c r="X2177" s="8">
        <v>0</v>
      </c>
      <c r="Y2177" s="8">
        <v>4501218488</v>
      </c>
      <c r="Z2177" s="8">
        <v>0</v>
      </c>
      <c r="AA2177" s="8">
        <v>4501218488</v>
      </c>
      <c r="AB2177" s="8">
        <v>1317544337</v>
      </c>
      <c r="AC2177" s="8">
        <v>1317544337</v>
      </c>
      <c r="AD2177" s="21">
        <v>1317544337</v>
      </c>
    </row>
    <row r="2178" spans="1:30" ht="33.75" x14ac:dyDescent="0.25">
      <c r="A2178" s="20" t="s">
        <v>469</v>
      </c>
      <c r="B2178" s="6" t="s">
        <v>470</v>
      </c>
      <c r="C2178" s="7" t="s">
        <v>390</v>
      </c>
      <c r="D2178" s="7" t="s">
        <v>35</v>
      </c>
      <c r="E2178" s="3" t="str">
        <f>VLOOKUP(Tabla2[[#This Row],[RUBRO]],Hoja9!$B$4:$M$1963,10,0)</f>
        <v>PRIMERA INFANCIA</v>
      </c>
      <c r="F2178" s="7" t="str">
        <f>VLOOKUP(Tabla2[[#This Row],[RUBRO]],Hoja9!$B$4:$M$1963,11,0)</f>
        <v>DIRECCIÓN DE PRIMERA INFANCIA</v>
      </c>
      <c r="G2178" s="7" t="str">
        <f>VLOOKUP(Tabla2[[#This Row],[RUBRO]],Hoja9!$B$4:$M$1963,12,0)</f>
        <v>Primera Infancia</v>
      </c>
      <c r="H2178" s="5" t="s">
        <v>30</v>
      </c>
      <c r="I2178" s="5" t="s">
        <v>232</v>
      </c>
      <c r="J2178" s="5" t="s">
        <v>233</v>
      </c>
      <c r="K2178" s="5" t="s">
        <v>80</v>
      </c>
      <c r="L2178" s="5" t="s">
        <v>42</v>
      </c>
      <c r="M2178" s="5" t="s">
        <v>281</v>
      </c>
      <c r="N2178" s="5"/>
      <c r="O2178" s="5"/>
      <c r="P2178" s="5" t="s">
        <v>46</v>
      </c>
      <c r="Q2178" s="5" t="s">
        <v>47</v>
      </c>
      <c r="R2178" s="5" t="s">
        <v>33</v>
      </c>
      <c r="S2178" s="6" t="s">
        <v>391</v>
      </c>
      <c r="T2178" s="8">
        <v>434502880</v>
      </c>
      <c r="U2178" s="8">
        <v>0</v>
      </c>
      <c r="V2178" s="8">
        <v>0</v>
      </c>
      <c r="W2178" s="8">
        <v>434502880</v>
      </c>
      <c r="X2178" s="8">
        <v>0</v>
      </c>
      <c r="Y2178" s="8">
        <v>434502880</v>
      </c>
      <c r="Z2178" s="8">
        <v>0</v>
      </c>
      <c r="AA2178" s="8">
        <v>429049540</v>
      </c>
      <c r="AB2178" s="8">
        <v>129504696</v>
      </c>
      <c r="AC2178" s="8">
        <v>129504696</v>
      </c>
      <c r="AD2178" s="21">
        <v>129504696</v>
      </c>
    </row>
    <row r="2179" spans="1:30" ht="33.75" x14ac:dyDescent="0.25">
      <c r="A2179" s="20" t="s">
        <v>469</v>
      </c>
      <c r="B2179" s="6" t="s">
        <v>470</v>
      </c>
      <c r="C2179" s="7" t="s">
        <v>270</v>
      </c>
      <c r="D2179" s="7" t="s">
        <v>35</v>
      </c>
      <c r="E2179" s="3" t="str">
        <f>VLOOKUP(Tabla2[[#This Row],[RUBRO]],Hoja9!$B$4:$M$1963,10,0)</f>
        <v>PRIMERA INFANCIA</v>
      </c>
      <c r="F2179" s="7" t="str">
        <f>VLOOKUP(Tabla2[[#This Row],[RUBRO]],Hoja9!$B$4:$M$1963,11,0)</f>
        <v>DIRECCIÓN DE PRIMERA INFANCIA</v>
      </c>
      <c r="G2179" s="7" t="str">
        <f>VLOOKUP(Tabla2[[#This Row],[RUBRO]],Hoja9!$B$4:$M$1963,12,0)</f>
        <v>Primera Infancia</v>
      </c>
      <c r="H2179" s="5" t="s">
        <v>30</v>
      </c>
      <c r="I2179" s="5" t="s">
        <v>232</v>
      </c>
      <c r="J2179" s="5" t="s">
        <v>233</v>
      </c>
      <c r="K2179" s="5" t="s">
        <v>80</v>
      </c>
      <c r="L2179" s="5" t="s">
        <v>42</v>
      </c>
      <c r="M2179" s="5" t="s">
        <v>243</v>
      </c>
      <c r="N2179" s="5"/>
      <c r="O2179" s="5"/>
      <c r="P2179" s="5" t="s">
        <v>46</v>
      </c>
      <c r="Q2179" s="5" t="s">
        <v>47</v>
      </c>
      <c r="R2179" s="5" t="s">
        <v>33</v>
      </c>
      <c r="S2179" s="6" t="s">
        <v>271</v>
      </c>
      <c r="T2179" s="8">
        <v>175973283</v>
      </c>
      <c r="U2179" s="8">
        <v>0</v>
      </c>
      <c r="V2179" s="8">
        <v>0</v>
      </c>
      <c r="W2179" s="8">
        <v>175973283</v>
      </c>
      <c r="X2179" s="8">
        <v>0</v>
      </c>
      <c r="Y2179" s="8">
        <v>146839899</v>
      </c>
      <c r="Z2179" s="8">
        <v>29133384</v>
      </c>
      <c r="AA2179" s="8">
        <v>146839899</v>
      </c>
      <c r="AB2179" s="8">
        <v>0</v>
      </c>
      <c r="AC2179" s="8">
        <v>0</v>
      </c>
      <c r="AD2179" s="21">
        <v>0</v>
      </c>
    </row>
    <row r="2180" spans="1:30" ht="33.75" x14ac:dyDescent="0.25">
      <c r="A2180" s="20" t="s">
        <v>469</v>
      </c>
      <c r="B2180" s="6" t="s">
        <v>470</v>
      </c>
      <c r="C2180" s="7" t="s">
        <v>274</v>
      </c>
      <c r="D2180" s="7" t="s">
        <v>35</v>
      </c>
      <c r="E2180" s="3" t="str">
        <f>VLOOKUP(Tabla2[[#This Row],[RUBRO]],Hoja9!$B$4:$M$1963,10,0)</f>
        <v>PRIMERA INFANCIA</v>
      </c>
      <c r="F2180" s="7" t="str">
        <f>VLOOKUP(Tabla2[[#This Row],[RUBRO]],Hoja9!$B$4:$M$1963,11,0)</f>
        <v>DIRECCIÓN DE GESTIÓN HUMANA</v>
      </c>
      <c r="G2180" s="7" t="str">
        <f>VLOOKUP(Tabla2[[#This Row],[RUBRO]],Hoja9!$B$4:$M$1963,12,0)</f>
        <v>Gestión Humana - Pres. Serv</v>
      </c>
      <c r="H2180" s="5" t="s">
        <v>30</v>
      </c>
      <c r="I2180" s="5" t="s">
        <v>232</v>
      </c>
      <c r="J2180" s="5" t="s">
        <v>233</v>
      </c>
      <c r="K2180" s="5" t="s">
        <v>80</v>
      </c>
      <c r="L2180" s="5" t="s">
        <v>42</v>
      </c>
      <c r="M2180" s="5" t="s">
        <v>254</v>
      </c>
      <c r="N2180" s="5"/>
      <c r="O2180" s="5"/>
      <c r="P2180" s="5" t="s">
        <v>31</v>
      </c>
      <c r="Q2180" s="5" t="s">
        <v>32</v>
      </c>
      <c r="R2180" s="5" t="s">
        <v>33</v>
      </c>
      <c r="S2180" s="6" t="s">
        <v>59</v>
      </c>
      <c r="T2180" s="8">
        <v>0</v>
      </c>
      <c r="U2180" s="8">
        <v>196330000</v>
      </c>
      <c r="V2180" s="8">
        <v>13629996</v>
      </c>
      <c r="W2180" s="8">
        <v>182700004</v>
      </c>
      <c r="X2180" s="8">
        <v>0</v>
      </c>
      <c r="Y2180" s="8">
        <v>178833337</v>
      </c>
      <c r="Z2180" s="8">
        <v>3866667</v>
      </c>
      <c r="AA2180" s="8">
        <v>178833337</v>
      </c>
      <c r="AB2180" s="8">
        <v>63880000</v>
      </c>
      <c r="AC2180" s="8">
        <v>63880000</v>
      </c>
      <c r="AD2180" s="21">
        <v>63880000</v>
      </c>
    </row>
    <row r="2181" spans="1:30" ht="33.75" x14ac:dyDescent="0.25">
      <c r="A2181" s="20" t="s">
        <v>469</v>
      </c>
      <c r="B2181" s="6" t="s">
        <v>470</v>
      </c>
      <c r="C2181" s="7" t="s">
        <v>275</v>
      </c>
      <c r="D2181" s="7" t="s">
        <v>35</v>
      </c>
      <c r="E2181" s="3" t="str">
        <f>VLOOKUP(Tabla2[[#This Row],[RUBRO]],Hoja9!$B$4:$M$1963,10,0)</f>
        <v>PRIMERA INFANCIA</v>
      </c>
      <c r="F2181" s="7" t="str">
        <f>VLOOKUP(Tabla2[[#This Row],[RUBRO]],Hoja9!$B$4:$M$1963,11,0)</f>
        <v>DIRECCIÓN DE GESTIÓN HUMANA</v>
      </c>
      <c r="G2181" s="7" t="str">
        <f>VLOOKUP(Tabla2[[#This Row],[RUBRO]],Hoja9!$B$4:$M$1963,12,0)</f>
        <v>Gestión Humana- Viáticos</v>
      </c>
      <c r="H2181" s="5" t="s">
        <v>30</v>
      </c>
      <c r="I2181" s="5" t="s">
        <v>232</v>
      </c>
      <c r="J2181" s="5" t="s">
        <v>233</v>
      </c>
      <c r="K2181" s="5" t="s">
        <v>80</v>
      </c>
      <c r="L2181" s="5" t="s">
        <v>42</v>
      </c>
      <c r="M2181" s="5" t="s">
        <v>276</v>
      </c>
      <c r="N2181" s="5"/>
      <c r="O2181" s="5"/>
      <c r="P2181" s="5" t="s">
        <v>31</v>
      </c>
      <c r="Q2181" s="5" t="s">
        <v>32</v>
      </c>
      <c r="R2181" s="5" t="s">
        <v>33</v>
      </c>
      <c r="S2181" s="6" t="s">
        <v>249</v>
      </c>
      <c r="T2181" s="8">
        <v>3000000</v>
      </c>
      <c r="U2181" s="8">
        <v>71793721</v>
      </c>
      <c r="V2181" s="8">
        <v>0</v>
      </c>
      <c r="W2181" s="8">
        <v>74793721</v>
      </c>
      <c r="X2181" s="8">
        <v>0</v>
      </c>
      <c r="Y2181" s="8">
        <v>50639623</v>
      </c>
      <c r="Z2181" s="8">
        <v>24154098</v>
      </c>
      <c r="AA2181" s="8">
        <v>37711076</v>
      </c>
      <c r="AB2181" s="8">
        <v>35304954</v>
      </c>
      <c r="AC2181" s="8">
        <v>35304954</v>
      </c>
      <c r="AD2181" s="21">
        <v>35304954</v>
      </c>
    </row>
    <row r="2182" spans="1:30" ht="56.25" x14ac:dyDescent="0.25">
      <c r="A2182" s="20" t="s">
        <v>469</v>
      </c>
      <c r="B2182" s="6" t="s">
        <v>470</v>
      </c>
      <c r="C2182" s="7" t="s">
        <v>278</v>
      </c>
      <c r="D2182" s="7" t="s">
        <v>507</v>
      </c>
      <c r="E2182" s="3" t="str">
        <f>VLOOKUP(Tabla2[[#This Row],[RUBRO]],Hoja9!$B$4:$M$1963,10,0)</f>
        <v>FAMILIA</v>
      </c>
      <c r="F2182" s="7" t="str">
        <f>VLOOKUP(Tabla2[[#This Row],[RUBRO]],Hoja9!$B$4:$M$1963,11,0)</f>
        <v>DIRECCIÓN DE FAMILIAS Y COMUNIDADES</v>
      </c>
      <c r="G2182" s="7" t="str">
        <f>VLOOKUP(Tabla2[[#This Row],[RUBRO]],Hoja9!$B$4:$M$1963,12,0)</f>
        <v>Familia</v>
      </c>
      <c r="H2182" s="5" t="s">
        <v>30</v>
      </c>
      <c r="I2182" s="5" t="s">
        <v>232</v>
      </c>
      <c r="J2182" s="5" t="s">
        <v>233</v>
      </c>
      <c r="K2182" s="5" t="s">
        <v>64</v>
      </c>
      <c r="L2182" s="5" t="s">
        <v>42</v>
      </c>
      <c r="M2182" s="5" t="s">
        <v>234</v>
      </c>
      <c r="N2182" s="5"/>
      <c r="O2182" s="5"/>
      <c r="P2182" s="5" t="s">
        <v>31</v>
      </c>
      <c r="Q2182" s="5" t="s">
        <v>32</v>
      </c>
      <c r="R2182" s="5" t="s">
        <v>33</v>
      </c>
      <c r="S2182" s="6" t="s">
        <v>279</v>
      </c>
      <c r="T2182" s="8">
        <v>202763520</v>
      </c>
      <c r="U2182" s="8">
        <v>109332960</v>
      </c>
      <c r="V2182" s="8">
        <v>0</v>
      </c>
      <c r="W2182" s="8">
        <v>312096480</v>
      </c>
      <c r="X2182" s="8">
        <v>0</v>
      </c>
      <c r="Y2182" s="8">
        <v>278302560</v>
      </c>
      <c r="Z2182" s="8">
        <v>33793920</v>
      </c>
      <c r="AA2182" s="8">
        <v>168969600</v>
      </c>
      <c r="AB2182" s="8">
        <v>0</v>
      </c>
      <c r="AC2182" s="8">
        <v>0</v>
      </c>
      <c r="AD2182" s="21">
        <v>0</v>
      </c>
    </row>
    <row r="2183" spans="1:30" ht="56.25" x14ac:dyDescent="0.25">
      <c r="A2183" s="20" t="s">
        <v>469</v>
      </c>
      <c r="B2183" s="6" t="s">
        <v>470</v>
      </c>
      <c r="C2183" s="7" t="s">
        <v>280</v>
      </c>
      <c r="D2183" s="7" t="s">
        <v>507</v>
      </c>
      <c r="E2183" s="3" t="str">
        <f>VLOOKUP(Tabla2[[#This Row],[RUBRO]],Hoja9!$B$4:$M$1963,10,0)</f>
        <v>FAMILIA</v>
      </c>
      <c r="F2183" s="7" t="str">
        <f>VLOOKUP(Tabla2[[#This Row],[RUBRO]],Hoja9!$B$4:$M$1963,11,0)</f>
        <v>DIRECCIÓN DE FAMILIAS Y COMUNIDADES</v>
      </c>
      <c r="G2183" s="7" t="str">
        <f>VLOOKUP(Tabla2[[#This Row],[RUBRO]],Hoja9!$B$4:$M$1963,12,0)</f>
        <v>Familia</v>
      </c>
      <c r="H2183" s="5" t="s">
        <v>30</v>
      </c>
      <c r="I2183" s="5" t="s">
        <v>232</v>
      </c>
      <c r="J2183" s="5" t="s">
        <v>233</v>
      </c>
      <c r="K2183" s="5" t="s">
        <v>64</v>
      </c>
      <c r="L2183" s="5" t="s">
        <v>42</v>
      </c>
      <c r="M2183" s="5" t="s">
        <v>281</v>
      </c>
      <c r="N2183" s="5"/>
      <c r="O2183" s="5"/>
      <c r="P2183" s="5" t="s">
        <v>31</v>
      </c>
      <c r="Q2183" s="5" t="s">
        <v>32</v>
      </c>
      <c r="R2183" s="5" t="s">
        <v>33</v>
      </c>
      <c r="S2183" s="6" t="s">
        <v>282</v>
      </c>
      <c r="T2183" s="8">
        <v>300000000</v>
      </c>
      <c r="U2183" s="8">
        <v>0</v>
      </c>
      <c r="V2183" s="8">
        <v>0</v>
      </c>
      <c r="W2183" s="8">
        <v>300000000</v>
      </c>
      <c r="X2183" s="8">
        <v>0</v>
      </c>
      <c r="Y2183" s="8">
        <v>300000000</v>
      </c>
      <c r="Z2183" s="8">
        <v>0</v>
      </c>
      <c r="AA2183" s="8">
        <v>300000000</v>
      </c>
      <c r="AB2183" s="8">
        <v>90000000</v>
      </c>
      <c r="AC2183" s="8">
        <v>90000000</v>
      </c>
      <c r="AD2183" s="21">
        <v>90000000</v>
      </c>
    </row>
    <row r="2184" spans="1:30" ht="33.75" x14ac:dyDescent="0.25">
      <c r="A2184" s="20" t="s">
        <v>469</v>
      </c>
      <c r="B2184" s="6" t="s">
        <v>470</v>
      </c>
      <c r="C2184" s="7" t="s">
        <v>285</v>
      </c>
      <c r="D2184" s="7" t="s">
        <v>507</v>
      </c>
      <c r="E2184" s="3" t="str">
        <f>VLOOKUP(Tabla2[[#This Row],[RUBRO]],Hoja9!$B$4:$M$1963,10,0)</f>
        <v>FAMILIA</v>
      </c>
      <c r="F2184" s="7" t="str">
        <f>VLOOKUP(Tabla2[[#This Row],[RUBRO]],Hoja9!$B$4:$M$1963,11,0)</f>
        <v>DIRECCIÓN DE GESTIÓN HUMANA</v>
      </c>
      <c r="G2184" s="7" t="str">
        <f>VLOOKUP(Tabla2[[#This Row],[RUBRO]],Hoja9!$B$4:$M$1963,12,0)</f>
        <v>Gestión Humana - Pres. Serv</v>
      </c>
      <c r="H2184" s="5" t="s">
        <v>30</v>
      </c>
      <c r="I2184" s="5" t="s">
        <v>232</v>
      </c>
      <c r="J2184" s="5" t="s">
        <v>233</v>
      </c>
      <c r="K2184" s="5" t="s">
        <v>64</v>
      </c>
      <c r="L2184" s="5" t="s">
        <v>42</v>
      </c>
      <c r="M2184" s="5" t="s">
        <v>243</v>
      </c>
      <c r="N2184" s="5"/>
      <c r="O2184" s="5"/>
      <c r="P2184" s="5" t="s">
        <v>31</v>
      </c>
      <c r="Q2184" s="5" t="s">
        <v>32</v>
      </c>
      <c r="R2184" s="5" t="s">
        <v>33</v>
      </c>
      <c r="S2184" s="6" t="s">
        <v>59</v>
      </c>
      <c r="T2184" s="8">
        <v>32791000</v>
      </c>
      <c r="U2184" s="8">
        <v>0</v>
      </c>
      <c r="V2184" s="8">
        <v>8943000</v>
      </c>
      <c r="W2184" s="8">
        <v>23848000</v>
      </c>
      <c r="X2184" s="8">
        <v>0</v>
      </c>
      <c r="Y2184" s="8">
        <v>23848000</v>
      </c>
      <c r="Z2184" s="8">
        <v>0</v>
      </c>
      <c r="AA2184" s="8">
        <v>20072067</v>
      </c>
      <c r="AB2184" s="8">
        <v>0</v>
      </c>
      <c r="AC2184" s="8">
        <v>0</v>
      </c>
      <c r="AD2184" s="21">
        <v>0</v>
      </c>
    </row>
    <row r="2185" spans="1:30" ht="33.75" x14ac:dyDescent="0.25">
      <c r="A2185" s="20" t="s">
        <v>469</v>
      </c>
      <c r="B2185" s="6" t="s">
        <v>470</v>
      </c>
      <c r="C2185" s="7" t="s">
        <v>286</v>
      </c>
      <c r="D2185" s="7" t="s">
        <v>507</v>
      </c>
      <c r="E2185" s="3" t="str">
        <f>VLOOKUP(Tabla2[[#This Row],[RUBRO]],Hoja9!$B$4:$M$1963,10,0)</f>
        <v>FAMILIA</v>
      </c>
      <c r="F2185" s="7" t="str">
        <f>VLOOKUP(Tabla2[[#This Row],[RUBRO]],Hoja9!$B$4:$M$1963,11,0)</f>
        <v>DIRECCIÓN DE GESTIÓN HUMANA</v>
      </c>
      <c r="G2185" s="7" t="str">
        <f>VLOOKUP(Tabla2[[#This Row],[RUBRO]],Hoja9!$B$4:$M$1963,12,0)</f>
        <v>Gestión Humana- Viáticos</v>
      </c>
      <c r="H2185" s="5" t="s">
        <v>30</v>
      </c>
      <c r="I2185" s="5" t="s">
        <v>232</v>
      </c>
      <c r="J2185" s="5" t="s">
        <v>233</v>
      </c>
      <c r="K2185" s="5" t="s">
        <v>64</v>
      </c>
      <c r="L2185" s="5" t="s">
        <v>42</v>
      </c>
      <c r="M2185" s="5" t="s">
        <v>246</v>
      </c>
      <c r="N2185" s="5"/>
      <c r="O2185" s="5"/>
      <c r="P2185" s="5" t="s">
        <v>31</v>
      </c>
      <c r="Q2185" s="5" t="s">
        <v>32</v>
      </c>
      <c r="R2185" s="5" t="s">
        <v>33</v>
      </c>
      <c r="S2185" s="6" t="s">
        <v>249</v>
      </c>
      <c r="T2185" s="8">
        <v>5749223</v>
      </c>
      <c r="U2185" s="8">
        <v>2000000</v>
      </c>
      <c r="V2185" s="8">
        <v>0</v>
      </c>
      <c r="W2185" s="8">
        <v>7749223</v>
      </c>
      <c r="X2185" s="8">
        <v>0</v>
      </c>
      <c r="Y2185" s="8">
        <v>5745081</v>
      </c>
      <c r="Z2185" s="8">
        <v>2004142</v>
      </c>
      <c r="AA2185" s="8">
        <v>4708726</v>
      </c>
      <c r="AB2185" s="8">
        <v>3558311</v>
      </c>
      <c r="AC2185" s="8">
        <v>3558311</v>
      </c>
      <c r="AD2185" s="21">
        <v>3558311</v>
      </c>
    </row>
    <row r="2186" spans="1:30" ht="45" x14ac:dyDescent="0.25">
      <c r="A2186" s="20" t="s">
        <v>469</v>
      </c>
      <c r="B2186" s="6" t="s">
        <v>470</v>
      </c>
      <c r="C2186" s="7" t="s">
        <v>392</v>
      </c>
      <c r="D2186" s="7" t="s">
        <v>512</v>
      </c>
      <c r="E2186" s="3" t="str">
        <f>VLOOKUP(Tabla2[[#This Row],[RUBRO]],Hoja9!$B$4:$M$1963,10,0)</f>
        <v>GENERACIONES</v>
      </c>
      <c r="F2186" s="7" t="str">
        <f>VLOOKUP(Tabla2[[#This Row],[RUBRO]],Hoja9!$B$4:$M$1963,11,0)</f>
        <v>DIRECCIÓN DE NIÑEZ Y ADOLESCENCIA</v>
      </c>
      <c r="G2186" s="7" t="str">
        <f>VLOOKUP(Tabla2[[#This Row],[RUBRO]],Hoja9!$B$4:$M$1963,12,0)</f>
        <v>Niñez y adolescencia</v>
      </c>
      <c r="H2186" s="5" t="s">
        <v>30</v>
      </c>
      <c r="I2186" s="5" t="s">
        <v>232</v>
      </c>
      <c r="J2186" s="5" t="s">
        <v>233</v>
      </c>
      <c r="K2186" s="5" t="s">
        <v>68</v>
      </c>
      <c r="L2186" s="5" t="s">
        <v>42</v>
      </c>
      <c r="M2186" s="5" t="s">
        <v>234</v>
      </c>
      <c r="N2186" s="5"/>
      <c r="O2186" s="5"/>
      <c r="P2186" s="5" t="s">
        <v>31</v>
      </c>
      <c r="Q2186" s="5" t="s">
        <v>32</v>
      </c>
      <c r="R2186" s="5" t="s">
        <v>33</v>
      </c>
      <c r="S2186" s="6" t="s">
        <v>393</v>
      </c>
      <c r="T2186" s="8">
        <v>580823720</v>
      </c>
      <c r="U2186" s="8">
        <v>0</v>
      </c>
      <c r="V2186" s="8">
        <v>35384640</v>
      </c>
      <c r="W2186" s="8">
        <v>545439080</v>
      </c>
      <c r="X2186" s="8">
        <v>0</v>
      </c>
      <c r="Y2186" s="8">
        <v>439194540</v>
      </c>
      <c r="Z2186" s="8">
        <v>106244540</v>
      </c>
      <c r="AA2186" s="8">
        <v>439194540</v>
      </c>
      <c r="AB2186" s="8">
        <v>4330000</v>
      </c>
      <c r="AC2186" s="8">
        <v>4330000</v>
      </c>
      <c r="AD2186" s="21">
        <v>4330000</v>
      </c>
    </row>
    <row r="2187" spans="1:30" ht="45" x14ac:dyDescent="0.25">
      <c r="A2187" s="20" t="s">
        <v>469</v>
      </c>
      <c r="B2187" s="6" t="s">
        <v>470</v>
      </c>
      <c r="C2187" s="7" t="s">
        <v>394</v>
      </c>
      <c r="D2187" s="7" t="s">
        <v>512</v>
      </c>
      <c r="E2187" s="3" t="str">
        <f>VLOOKUP(Tabla2[[#This Row],[RUBRO]],Hoja9!$B$4:$M$1963,10,0)</f>
        <v>GENERACIONES</v>
      </c>
      <c r="F2187" s="7" t="str">
        <f>VLOOKUP(Tabla2[[#This Row],[RUBRO]],Hoja9!$B$4:$M$1963,11,0)</f>
        <v>DIRECCIÓN DE NIÑEZ Y ADOLESCENCIA</v>
      </c>
      <c r="G2187" s="7" t="str">
        <f>VLOOKUP(Tabla2[[#This Row],[RUBRO]],Hoja9!$B$4:$M$1963,12,0)</f>
        <v>Niñez y adolescencia</v>
      </c>
      <c r="H2187" s="5" t="s">
        <v>30</v>
      </c>
      <c r="I2187" s="5" t="s">
        <v>232</v>
      </c>
      <c r="J2187" s="5" t="s">
        <v>233</v>
      </c>
      <c r="K2187" s="5" t="s">
        <v>68</v>
      </c>
      <c r="L2187" s="5" t="s">
        <v>42</v>
      </c>
      <c r="M2187" s="5" t="s">
        <v>281</v>
      </c>
      <c r="N2187" s="5"/>
      <c r="O2187" s="5"/>
      <c r="P2187" s="5" t="s">
        <v>31</v>
      </c>
      <c r="Q2187" s="5" t="s">
        <v>32</v>
      </c>
      <c r="R2187" s="5" t="s">
        <v>33</v>
      </c>
      <c r="S2187" s="6" t="s">
        <v>395</v>
      </c>
      <c r="T2187" s="8">
        <v>25772280</v>
      </c>
      <c r="U2187" s="8">
        <v>0</v>
      </c>
      <c r="V2187" s="8">
        <v>3060960</v>
      </c>
      <c r="W2187" s="8">
        <v>22711320</v>
      </c>
      <c r="X2187" s="8">
        <v>0</v>
      </c>
      <c r="Y2187" s="8">
        <v>16432260</v>
      </c>
      <c r="Z2187" s="8">
        <v>6279060</v>
      </c>
      <c r="AA2187" s="8">
        <v>16432260</v>
      </c>
      <c r="AB2187" s="8">
        <v>0</v>
      </c>
      <c r="AC2187" s="8">
        <v>0</v>
      </c>
      <c r="AD2187" s="21">
        <v>0</v>
      </c>
    </row>
    <row r="2188" spans="1:30" ht="45" x14ac:dyDescent="0.25">
      <c r="A2188" s="20" t="s">
        <v>469</v>
      </c>
      <c r="B2188" s="6" t="s">
        <v>470</v>
      </c>
      <c r="C2188" s="7" t="s">
        <v>291</v>
      </c>
      <c r="D2188" s="7" t="s">
        <v>512</v>
      </c>
      <c r="E2188" s="3" t="str">
        <f>VLOOKUP(Tabla2[[#This Row],[RUBRO]],Hoja9!$B$4:$M$1963,10,0)</f>
        <v>GENERACIONES</v>
      </c>
      <c r="F2188" s="7" t="str">
        <f>VLOOKUP(Tabla2[[#This Row],[RUBRO]],Hoja9!$B$4:$M$1963,11,0)</f>
        <v>DIRECCIÓN DE NIÑEZ Y ADOLESCENCIA</v>
      </c>
      <c r="G2188" s="7" t="str">
        <f>VLOOKUP(Tabla2[[#This Row],[RUBRO]],Hoja9!$B$4:$M$1963,12,0)</f>
        <v>Niñez y adolescencia</v>
      </c>
      <c r="H2188" s="5" t="s">
        <v>30</v>
      </c>
      <c r="I2188" s="5" t="s">
        <v>232</v>
      </c>
      <c r="J2188" s="5" t="s">
        <v>233</v>
      </c>
      <c r="K2188" s="5" t="s">
        <v>68</v>
      </c>
      <c r="L2188" s="5" t="s">
        <v>42</v>
      </c>
      <c r="M2188" s="5" t="s">
        <v>243</v>
      </c>
      <c r="N2188" s="5"/>
      <c r="O2188" s="5"/>
      <c r="P2188" s="5" t="s">
        <v>31</v>
      </c>
      <c r="Q2188" s="5" t="s">
        <v>32</v>
      </c>
      <c r="R2188" s="5" t="s">
        <v>33</v>
      </c>
      <c r="S2188" s="6" t="s">
        <v>292</v>
      </c>
      <c r="T2188" s="8">
        <v>0</v>
      </c>
      <c r="U2188" s="8">
        <v>109332960</v>
      </c>
      <c r="V2188" s="8">
        <v>0</v>
      </c>
      <c r="W2188" s="8">
        <v>109332960</v>
      </c>
      <c r="X2188" s="8">
        <v>0</v>
      </c>
      <c r="Y2188" s="8">
        <v>109332960</v>
      </c>
      <c r="Z2188" s="8">
        <v>0</v>
      </c>
      <c r="AA2188" s="8">
        <v>0</v>
      </c>
      <c r="AB2188" s="8">
        <v>0</v>
      </c>
      <c r="AC2188" s="8">
        <v>0</v>
      </c>
      <c r="AD2188" s="21">
        <v>0</v>
      </c>
    </row>
    <row r="2189" spans="1:30" ht="33.75" x14ac:dyDescent="0.25">
      <c r="A2189" s="20" t="s">
        <v>469</v>
      </c>
      <c r="B2189" s="6" t="s">
        <v>470</v>
      </c>
      <c r="C2189" s="7" t="s">
        <v>293</v>
      </c>
      <c r="D2189" s="7" t="s">
        <v>512</v>
      </c>
      <c r="E2189" s="3" t="str">
        <f>VLOOKUP(Tabla2[[#This Row],[RUBRO]],Hoja9!$B$4:$M$1963,10,0)</f>
        <v>GENERACIONES</v>
      </c>
      <c r="F2189" s="7" t="str">
        <f>VLOOKUP(Tabla2[[#This Row],[RUBRO]],Hoja9!$B$4:$M$1963,11,0)</f>
        <v>DIRECCIÓN DE GESTIÓN HUMANA</v>
      </c>
      <c r="G2189" s="7" t="str">
        <f>VLOOKUP(Tabla2[[#This Row],[RUBRO]],Hoja9!$B$4:$M$1963,12,0)</f>
        <v>Gestión Humana - Pres. Serv</v>
      </c>
      <c r="H2189" s="5" t="s">
        <v>30</v>
      </c>
      <c r="I2189" s="5" t="s">
        <v>232</v>
      </c>
      <c r="J2189" s="5" t="s">
        <v>233</v>
      </c>
      <c r="K2189" s="5" t="s">
        <v>68</v>
      </c>
      <c r="L2189" s="5" t="s">
        <v>42</v>
      </c>
      <c r="M2189" s="5" t="s">
        <v>248</v>
      </c>
      <c r="N2189" s="5"/>
      <c r="O2189" s="5"/>
      <c r="P2189" s="5" t="s">
        <v>31</v>
      </c>
      <c r="Q2189" s="5" t="s">
        <v>32</v>
      </c>
      <c r="R2189" s="5" t="s">
        <v>33</v>
      </c>
      <c r="S2189" s="6" t="s">
        <v>59</v>
      </c>
      <c r="T2189" s="8">
        <v>0</v>
      </c>
      <c r="U2189" s="8">
        <v>68669800</v>
      </c>
      <c r="V2189" s="8">
        <v>11480400</v>
      </c>
      <c r="W2189" s="8">
        <v>57189400</v>
      </c>
      <c r="X2189" s="8">
        <v>0</v>
      </c>
      <c r="Y2189" s="8">
        <v>54213000</v>
      </c>
      <c r="Z2189" s="8">
        <v>2976400</v>
      </c>
      <c r="AA2189" s="8">
        <v>28701000</v>
      </c>
      <c r="AB2189" s="8">
        <v>6378000</v>
      </c>
      <c r="AC2189" s="8">
        <v>6378000</v>
      </c>
      <c r="AD2189" s="21">
        <v>6378000</v>
      </c>
    </row>
    <row r="2190" spans="1:30" ht="33.75" x14ac:dyDescent="0.25">
      <c r="A2190" s="20" t="s">
        <v>469</v>
      </c>
      <c r="B2190" s="6" t="s">
        <v>470</v>
      </c>
      <c r="C2190" s="7" t="s">
        <v>294</v>
      </c>
      <c r="D2190" s="7" t="s">
        <v>512</v>
      </c>
      <c r="E2190" s="3" t="str">
        <f>VLOOKUP(Tabla2[[#This Row],[RUBRO]],Hoja9!$B$4:$M$1963,10,0)</f>
        <v>GENERACIONES</v>
      </c>
      <c r="F2190" s="7" t="str">
        <f>VLOOKUP(Tabla2[[#This Row],[RUBRO]],Hoja9!$B$4:$M$1963,11,0)</f>
        <v>DIRECCIÓN DE GESTIÓN HUMANA</v>
      </c>
      <c r="G2190" s="7" t="str">
        <f>VLOOKUP(Tabla2[[#This Row],[RUBRO]],Hoja9!$B$4:$M$1963,12,0)</f>
        <v>Gestión Humana- Viáticos</v>
      </c>
      <c r="H2190" s="5" t="s">
        <v>30</v>
      </c>
      <c r="I2190" s="5" t="s">
        <v>232</v>
      </c>
      <c r="J2190" s="5" t="s">
        <v>233</v>
      </c>
      <c r="K2190" s="5" t="s">
        <v>68</v>
      </c>
      <c r="L2190" s="5" t="s">
        <v>42</v>
      </c>
      <c r="M2190" s="5" t="s">
        <v>254</v>
      </c>
      <c r="N2190" s="5"/>
      <c r="O2190" s="5"/>
      <c r="P2190" s="5" t="s">
        <v>31</v>
      </c>
      <c r="Q2190" s="5" t="s">
        <v>32</v>
      </c>
      <c r="R2190" s="5" t="s">
        <v>33</v>
      </c>
      <c r="S2190" s="6" t="s">
        <v>249</v>
      </c>
      <c r="T2190" s="8">
        <v>3000000</v>
      </c>
      <c r="U2190" s="8">
        <v>5000000</v>
      </c>
      <c r="V2190" s="8">
        <v>0</v>
      </c>
      <c r="W2190" s="8">
        <v>8000000</v>
      </c>
      <c r="X2190" s="8">
        <v>0</v>
      </c>
      <c r="Y2190" s="8">
        <v>2807864</v>
      </c>
      <c r="Z2190" s="8">
        <v>5192136</v>
      </c>
      <c r="AA2190" s="8">
        <v>2681104</v>
      </c>
      <c r="AB2190" s="8">
        <v>2678290</v>
      </c>
      <c r="AC2190" s="8">
        <v>2678290</v>
      </c>
      <c r="AD2190" s="21">
        <v>2678290</v>
      </c>
    </row>
    <row r="2191" spans="1:30" ht="45" x14ac:dyDescent="0.25">
      <c r="A2191" s="20" t="s">
        <v>469</v>
      </c>
      <c r="B2191" s="6" t="s">
        <v>470</v>
      </c>
      <c r="C2191" s="7" t="s">
        <v>295</v>
      </c>
      <c r="D2191" s="7" t="s">
        <v>512</v>
      </c>
      <c r="E2191" s="3" t="str">
        <f>VLOOKUP(Tabla2[[#This Row],[RUBRO]],Hoja9!$B$4:$M$1963,10,0)</f>
        <v>GENERACIONES</v>
      </c>
      <c r="F2191" s="7" t="str">
        <f>VLOOKUP(Tabla2[[#This Row],[RUBRO]],Hoja9!$B$4:$M$1963,11,0)</f>
        <v>DIRECCIÓN DE NIÑEZ Y ADOLESCENCIA</v>
      </c>
      <c r="G2191" s="7" t="str">
        <f>VLOOKUP(Tabla2[[#This Row],[RUBRO]],Hoja9!$B$4:$M$1963,12,0)</f>
        <v>Niñez y adolescencia</v>
      </c>
      <c r="H2191" s="5" t="s">
        <v>30</v>
      </c>
      <c r="I2191" s="5" t="s">
        <v>232</v>
      </c>
      <c r="J2191" s="5" t="s">
        <v>233</v>
      </c>
      <c r="K2191" s="5" t="s">
        <v>68</v>
      </c>
      <c r="L2191" s="5" t="s">
        <v>42</v>
      </c>
      <c r="M2191" s="5" t="s">
        <v>266</v>
      </c>
      <c r="N2191" s="5"/>
      <c r="O2191" s="5"/>
      <c r="P2191" s="5" t="s">
        <v>31</v>
      </c>
      <c r="Q2191" s="5" t="s">
        <v>32</v>
      </c>
      <c r="R2191" s="5" t="s">
        <v>33</v>
      </c>
      <c r="S2191" s="6" t="s">
        <v>267</v>
      </c>
      <c r="T2191" s="8">
        <v>0</v>
      </c>
      <c r="U2191" s="8">
        <v>2426384</v>
      </c>
      <c r="V2191" s="8">
        <v>2383384</v>
      </c>
      <c r="W2191" s="8">
        <v>43000</v>
      </c>
      <c r="X2191" s="8">
        <v>0</v>
      </c>
      <c r="Y2191" s="8">
        <v>30000</v>
      </c>
      <c r="Z2191" s="8">
        <v>13000</v>
      </c>
      <c r="AA2191" s="8">
        <v>294.2</v>
      </c>
      <c r="AB2191" s="8">
        <v>294.2</v>
      </c>
      <c r="AC2191" s="8">
        <v>294.2</v>
      </c>
      <c r="AD2191" s="21">
        <v>294.2</v>
      </c>
    </row>
    <row r="2192" spans="1:30" ht="33.75" x14ac:dyDescent="0.25">
      <c r="A2192" s="20" t="s">
        <v>469</v>
      </c>
      <c r="B2192" s="6" t="s">
        <v>470</v>
      </c>
      <c r="C2192" s="7" t="s">
        <v>298</v>
      </c>
      <c r="D2192" s="7" t="s">
        <v>594</v>
      </c>
      <c r="E2192" s="3" t="str">
        <f>VLOOKUP(Tabla2[[#This Row],[RUBRO]],Hoja9!$B$4:$M$1963,10,0)</f>
        <v>SNBF</v>
      </c>
      <c r="F2192" s="7" t="str">
        <f>VLOOKUP(Tabla2[[#This Row],[RUBRO]],Hoja9!$B$4:$M$1963,11,0)</f>
        <v>DIRECCIÓN DE GESTIÓN HUMANA</v>
      </c>
      <c r="G2192" s="7" t="str">
        <f>VLOOKUP(Tabla2[[#This Row],[RUBRO]],Hoja9!$B$4:$M$1963,12,0)</f>
        <v>Gestión Humana - Pres. Serv</v>
      </c>
      <c r="H2192" s="5" t="s">
        <v>30</v>
      </c>
      <c r="I2192" s="5" t="s">
        <v>232</v>
      </c>
      <c r="J2192" s="5" t="s">
        <v>233</v>
      </c>
      <c r="K2192" s="5" t="s">
        <v>138</v>
      </c>
      <c r="L2192" s="5" t="s">
        <v>42</v>
      </c>
      <c r="M2192" s="5" t="s">
        <v>281</v>
      </c>
      <c r="N2192" s="5"/>
      <c r="O2192" s="5"/>
      <c r="P2192" s="5" t="s">
        <v>31</v>
      </c>
      <c r="Q2192" s="5" t="s">
        <v>32</v>
      </c>
      <c r="R2192" s="5" t="s">
        <v>33</v>
      </c>
      <c r="S2192" s="6" t="s">
        <v>59</v>
      </c>
      <c r="T2192" s="8">
        <v>73171780</v>
      </c>
      <c r="U2192" s="8">
        <v>25195140</v>
      </c>
      <c r="V2192" s="8">
        <v>0</v>
      </c>
      <c r="W2192" s="8">
        <v>98366920</v>
      </c>
      <c r="X2192" s="8">
        <v>0</v>
      </c>
      <c r="Y2192" s="8">
        <v>97999720</v>
      </c>
      <c r="Z2192" s="8">
        <v>367200</v>
      </c>
      <c r="AA2192" s="8">
        <v>90687333</v>
      </c>
      <c r="AB2192" s="8">
        <v>27303000</v>
      </c>
      <c r="AC2192" s="8">
        <v>27303000</v>
      </c>
      <c r="AD2192" s="21">
        <v>27303000</v>
      </c>
    </row>
    <row r="2193" spans="1:30" ht="33.75" x14ac:dyDescent="0.25">
      <c r="A2193" s="20" t="s">
        <v>469</v>
      </c>
      <c r="B2193" s="6" t="s">
        <v>470</v>
      </c>
      <c r="C2193" s="7" t="s">
        <v>299</v>
      </c>
      <c r="D2193" s="7" t="s">
        <v>594</v>
      </c>
      <c r="E2193" s="3" t="str">
        <f>VLOOKUP(Tabla2[[#This Row],[RUBRO]],Hoja9!$B$4:$M$1963,10,0)</f>
        <v>SNBF</v>
      </c>
      <c r="F2193" s="7" t="str">
        <f>VLOOKUP(Tabla2[[#This Row],[RUBRO]],Hoja9!$B$4:$M$1963,11,0)</f>
        <v>DIRECCIÓN DE GESTIÓN HUMANA</v>
      </c>
      <c r="G2193" s="7" t="str">
        <f>VLOOKUP(Tabla2[[#This Row],[RUBRO]],Hoja9!$B$4:$M$1963,12,0)</f>
        <v>Gestión Humana- Viáticos</v>
      </c>
      <c r="H2193" s="5" t="s">
        <v>30</v>
      </c>
      <c r="I2193" s="5" t="s">
        <v>232</v>
      </c>
      <c r="J2193" s="5" t="s">
        <v>233</v>
      </c>
      <c r="K2193" s="5" t="s">
        <v>138</v>
      </c>
      <c r="L2193" s="5" t="s">
        <v>42</v>
      </c>
      <c r="M2193" s="5" t="s">
        <v>237</v>
      </c>
      <c r="N2193" s="5"/>
      <c r="O2193" s="5"/>
      <c r="P2193" s="5" t="s">
        <v>31</v>
      </c>
      <c r="Q2193" s="5" t="s">
        <v>32</v>
      </c>
      <c r="R2193" s="5" t="s">
        <v>33</v>
      </c>
      <c r="S2193" s="6" t="s">
        <v>249</v>
      </c>
      <c r="T2193" s="8">
        <v>15216716</v>
      </c>
      <c r="U2193" s="8">
        <v>0</v>
      </c>
      <c r="V2193" s="8">
        <v>0</v>
      </c>
      <c r="W2193" s="8">
        <v>15216716</v>
      </c>
      <c r="X2193" s="8">
        <v>0</v>
      </c>
      <c r="Y2193" s="8">
        <v>15216716</v>
      </c>
      <c r="Z2193" s="8">
        <v>0</v>
      </c>
      <c r="AA2193" s="8">
        <v>4630833</v>
      </c>
      <c r="AB2193" s="8">
        <v>4630833</v>
      </c>
      <c r="AC2193" s="8">
        <v>4630833</v>
      </c>
      <c r="AD2193" s="21">
        <v>4630833</v>
      </c>
    </row>
    <row r="2194" spans="1:30" ht="33.75" x14ac:dyDescent="0.25">
      <c r="A2194" s="20" t="s">
        <v>469</v>
      </c>
      <c r="B2194" s="6" t="s">
        <v>470</v>
      </c>
      <c r="C2194" s="7" t="s">
        <v>303</v>
      </c>
      <c r="D2194" s="7" t="s">
        <v>604</v>
      </c>
      <c r="E2194" s="3" t="str">
        <f>VLOOKUP(Tabla2[[#This Row],[RUBRO]],Hoja9!$B$4:$M$1963,10,0)</f>
        <v>TECNOLOGIA</v>
      </c>
      <c r="F2194" s="7" t="str">
        <f>VLOOKUP(Tabla2[[#This Row],[RUBRO]],Hoja9!$B$4:$M$1963,11,0)</f>
        <v>DIRECCIÓN DE GESTIÓN HUMANA</v>
      </c>
      <c r="G2194" s="7" t="str">
        <f>VLOOKUP(Tabla2[[#This Row],[RUBRO]],Hoja9!$B$4:$M$1963,12,0)</f>
        <v>Gestión Humana - Pres. Serv</v>
      </c>
      <c r="H2194" s="5" t="s">
        <v>30</v>
      </c>
      <c r="I2194" s="5" t="s">
        <v>301</v>
      </c>
      <c r="J2194" s="5" t="s">
        <v>233</v>
      </c>
      <c r="K2194" s="5" t="s">
        <v>41</v>
      </c>
      <c r="L2194" s="5" t="s">
        <v>42</v>
      </c>
      <c r="M2194" s="5" t="s">
        <v>281</v>
      </c>
      <c r="N2194" s="5"/>
      <c r="O2194" s="5"/>
      <c r="P2194" s="5" t="s">
        <v>31</v>
      </c>
      <c r="Q2194" s="5" t="s">
        <v>32</v>
      </c>
      <c r="R2194" s="5" t="s">
        <v>33</v>
      </c>
      <c r="S2194" s="6" t="s">
        <v>59</v>
      </c>
      <c r="T2194" s="8">
        <v>47356310</v>
      </c>
      <c r="U2194" s="8">
        <v>0</v>
      </c>
      <c r="V2194" s="8">
        <v>509510</v>
      </c>
      <c r="W2194" s="8">
        <v>46846800</v>
      </c>
      <c r="X2194" s="8">
        <v>0</v>
      </c>
      <c r="Y2194" s="8">
        <v>46846800</v>
      </c>
      <c r="Z2194" s="8">
        <v>0</v>
      </c>
      <c r="AA2194" s="8">
        <v>46846800</v>
      </c>
      <c r="AB2194" s="8">
        <v>20790000</v>
      </c>
      <c r="AC2194" s="8">
        <v>20790000</v>
      </c>
      <c r="AD2194" s="21">
        <v>20790000</v>
      </c>
    </row>
    <row r="2195" spans="1:30" ht="33.75" x14ac:dyDescent="0.25">
      <c r="A2195" s="20" t="s">
        <v>469</v>
      </c>
      <c r="B2195" s="6" t="s">
        <v>470</v>
      </c>
      <c r="C2195" s="7" t="s">
        <v>304</v>
      </c>
      <c r="D2195" s="7" t="s">
        <v>604</v>
      </c>
      <c r="E2195" s="3" t="str">
        <f>VLOOKUP(Tabla2[[#This Row],[RUBRO]],Hoja9!$B$4:$M$1963,10,0)</f>
        <v>TECNOLOGIA</v>
      </c>
      <c r="F2195" s="7" t="str">
        <f>VLOOKUP(Tabla2[[#This Row],[RUBRO]],Hoja9!$B$4:$M$1963,11,0)</f>
        <v>DIRECCIÓN DE GESTIÓN HUMANA</v>
      </c>
      <c r="G2195" s="7" t="str">
        <f>VLOOKUP(Tabla2[[#This Row],[RUBRO]],Hoja9!$B$4:$M$1963,12,0)</f>
        <v>Gestión Humana- Viáticos</v>
      </c>
      <c r="H2195" s="5" t="s">
        <v>30</v>
      </c>
      <c r="I2195" s="5" t="s">
        <v>301</v>
      </c>
      <c r="J2195" s="5" t="s">
        <v>233</v>
      </c>
      <c r="K2195" s="5" t="s">
        <v>41</v>
      </c>
      <c r="L2195" s="5" t="s">
        <v>42</v>
      </c>
      <c r="M2195" s="5" t="s">
        <v>237</v>
      </c>
      <c r="N2195" s="5"/>
      <c r="O2195" s="5"/>
      <c r="P2195" s="5" t="s">
        <v>31</v>
      </c>
      <c r="Q2195" s="5" t="s">
        <v>32</v>
      </c>
      <c r="R2195" s="5" t="s">
        <v>33</v>
      </c>
      <c r="S2195" s="6" t="s">
        <v>249</v>
      </c>
      <c r="T2195" s="8">
        <v>9108892</v>
      </c>
      <c r="U2195" s="8">
        <v>0</v>
      </c>
      <c r="V2195" s="8">
        <v>0</v>
      </c>
      <c r="W2195" s="8">
        <v>9108892</v>
      </c>
      <c r="X2195" s="8">
        <v>0</v>
      </c>
      <c r="Y2195" s="8">
        <v>8921595</v>
      </c>
      <c r="Z2195" s="8">
        <v>187297</v>
      </c>
      <c r="AA2195" s="8">
        <v>3411070</v>
      </c>
      <c r="AB2195" s="8">
        <v>3411070</v>
      </c>
      <c r="AC2195" s="8">
        <v>3411070</v>
      </c>
      <c r="AD2195" s="21">
        <v>3411070</v>
      </c>
    </row>
    <row r="2196" spans="1:30" ht="33.75" x14ac:dyDescent="0.25">
      <c r="A2196" s="20" t="s">
        <v>469</v>
      </c>
      <c r="B2196" s="6" t="s">
        <v>470</v>
      </c>
      <c r="C2196" s="7" t="s">
        <v>307</v>
      </c>
      <c r="D2196" s="7" t="s">
        <v>37</v>
      </c>
      <c r="E2196" s="3" t="str">
        <f>VLOOKUP(Tabla2[[#This Row],[RUBRO]],Hoja9!$B$4:$M$1963,10,0)</f>
        <v>MODELO INTERVENCION</v>
      </c>
      <c r="F2196" s="7" t="str">
        <f>VLOOKUP(Tabla2[[#This Row],[RUBRO]],Hoja9!$B$4:$M$1963,11,0)</f>
        <v>DIRECCIÓN DE GESTIÓN HUMANA</v>
      </c>
      <c r="G2196" s="7" t="str">
        <f>VLOOKUP(Tabla2[[#This Row],[RUBRO]],Hoja9!$B$4:$M$1963,12,0)</f>
        <v>Gestión Humana - Pres. Serv</v>
      </c>
      <c r="H2196" s="5" t="s">
        <v>30</v>
      </c>
      <c r="I2196" s="5" t="s">
        <v>301</v>
      </c>
      <c r="J2196" s="5" t="s">
        <v>233</v>
      </c>
      <c r="K2196" s="5" t="s">
        <v>77</v>
      </c>
      <c r="L2196" s="5" t="s">
        <v>42</v>
      </c>
      <c r="M2196" s="5" t="s">
        <v>237</v>
      </c>
      <c r="N2196" s="5"/>
      <c r="O2196" s="5"/>
      <c r="P2196" s="5" t="s">
        <v>31</v>
      </c>
      <c r="Q2196" s="5" t="s">
        <v>32</v>
      </c>
      <c r="R2196" s="5" t="s">
        <v>33</v>
      </c>
      <c r="S2196" s="6" t="s">
        <v>59</v>
      </c>
      <c r="T2196" s="8">
        <v>201016986</v>
      </c>
      <c r="U2196" s="8">
        <v>47533534</v>
      </c>
      <c r="V2196" s="8">
        <v>0</v>
      </c>
      <c r="W2196" s="8">
        <v>248550520</v>
      </c>
      <c r="X2196" s="8">
        <v>0</v>
      </c>
      <c r="Y2196" s="8">
        <v>240814137</v>
      </c>
      <c r="Z2196" s="8">
        <v>7736383</v>
      </c>
      <c r="AA2196" s="8">
        <v>230700751</v>
      </c>
      <c r="AB2196" s="8">
        <v>113721266</v>
      </c>
      <c r="AC2196" s="8">
        <v>113721266</v>
      </c>
      <c r="AD2196" s="21">
        <v>113721266</v>
      </c>
    </row>
    <row r="2197" spans="1:30" ht="33.75" x14ac:dyDescent="0.25">
      <c r="A2197" s="20" t="s">
        <v>469</v>
      </c>
      <c r="B2197" s="6" t="s">
        <v>470</v>
      </c>
      <c r="C2197" s="7" t="s">
        <v>308</v>
      </c>
      <c r="D2197" s="7" t="s">
        <v>37</v>
      </c>
      <c r="E2197" s="3" t="str">
        <f>VLOOKUP(Tabla2[[#This Row],[RUBRO]],Hoja9!$B$4:$M$1963,10,0)</f>
        <v>MODELO INTERVENCION</v>
      </c>
      <c r="F2197" s="7" t="str">
        <f>VLOOKUP(Tabla2[[#This Row],[RUBRO]],Hoja9!$B$4:$M$1963,11,0)</f>
        <v>DIRECCIÓN DE GESTIÓN HUMANA</v>
      </c>
      <c r="G2197" s="7" t="str">
        <f>VLOOKUP(Tabla2[[#This Row],[RUBRO]],Hoja9!$B$4:$M$1963,12,0)</f>
        <v>Gestión Humana- Viáticos</v>
      </c>
      <c r="H2197" s="5" t="s">
        <v>30</v>
      </c>
      <c r="I2197" s="5" t="s">
        <v>301</v>
      </c>
      <c r="J2197" s="5" t="s">
        <v>233</v>
      </c>
      <c r="K2197" s="5" t="s">
        <v>77</v>
      </c>
      <c r="L2197" s="5" t="s">
        <v>42</v>
      </c>
      <c r="M2197" s="5" t="s">
        <v>240</v>
      </c>
      <c r="N2197" s="5"/>
      <c r="O2197" s="5"/>
      <c r="P2197" s="5" t="s">
        <v>31</v>
      </c>
      <c r="Q2197" s="5" t="s">
        <v>32</v>
      </c>
      <c r="R2197" s="5" t="s">
        <v>33</v>
      </c>
      <c r="S2197" s="6" t="s">
        <v>249</v>
      </c>
      <c r="T2197" s="8">
        <v>0</v>
      </c>
      <c r="U2197" s="8">
        <v>13000000</v>
      </c>
      <c r="V2197" s="8">
        <v>0</v>
      </c>
      <c r="W2197" s="8">
        <v>13000000</v>
      </c>
      <c r="X2197" s="8">
        <v>0</v>
      </c>
      <c r="Y2197" s="8">
        <v>13000000</v>
      </c>
      <c r="Z2197" s="8">
        <v>0</v>
      </c>
      <c r="AA2197" s="8">
        <v>4008565</v>
      </c>
      <c r="AB2197" s="8">
        <v>2689279</v>
      </c>
      <c r="AC2197" s="8">
        <v>2689279</v>
      </c>
      <c r="AD2197" s="21">
        <v>2689279</v>
      </c>
    </row>
    <row r="2198" spans="1:30" ht="33.75" x14ac:dyDescent="0.25">
      <c r="A2198" s="20" t="s">
        <v>469</v>
      </c>
      <c r="B2198" s="6" t="s">
        <v>470</v>
      </c>
      <c r="C2198" s="7" t="s">
        <v>398</v>
      </c>
      <c r="D2198" s="7" t="s">
        <v>37</v>
      </c>
      <c r="E2198" s="3" t="str">
        <f>VLOOKUP(Tabla2[[#This Row],[RUBRO]],Hoja9!$B$4:$M$1963,10,0)</f>
        <v>MODELO INTERVENCION</v>
      </c>
      <c r="F2198" s="7" t="str">
        <f>VLOOKUP(Tabla2[[#This Row],[RUBRO]],Hoja9!$B$4:$M$1963,11,0)</f>
        <v>DIRECCIÓN DE GESTIÓN HUMANA</v>
      </c>
      <c r="G2198" s="7" t="str">
        <f>VLOOKUP(Tabla2[[#This Row],[RUBRO]],Hoja9!$B$4:$M$1963,12,0)</f>
        <v>Gestión Humana - Pres. Serv</v>
      </c>
      <c r="H2198" s="5" t="s">
        <v>30</v>
      </c>
      <c r="I2198" s="5" t="s">
        <v>301</v>
      </c>
      <c r="J2198" s="5" t="s">
        <v>233</v>
      </c>
      <c r="K2198" s="5" t="s">
        <v>77</v>
      </c>
      <c r="L2198" s="5" t="s">
        <v>42</v>
      </c>
      <c r="M2198" s="5" t="s">
        <v>257</v>
      </c>
      <c r="N2198" s="5"/>
      <c r="O2198" s="5"/>
      <c r="P2198" s="5" t="s">
        <v>31</v>
      </c>
      <c r="Q2198" s="5" t="s">
        <v>32</v>
      </c>
      <c r="R2198" s="5" t="s">
        <v>33</v>
      </c>
      <c r="S2198" s="6" t="s">
        <v>399</v>
      </c>
      <c r="T2198" s="8">
        <v>32088235</v>
      </c>
      <c r="U2198" s="8">
        <v>0</v>
      </c>
      <c r="V2198" s="8">
        <v>92168</v>
      </c>
      <c r="W2198" s="8">
        <v>31996067</v>
      </c>
      <c r="X2198" s="8">
        <v>0</v>
      </c>
      <c r="Y2198" s="8">
        <v>31996067</v>
      </c>
      <c r="Z2198" s="8">
        <v>0</v>
      </c>
      <c r="AA2198" s="8">
        <v>31996067</v>
      </c>
      <c r="AB2198" s="8">
        <v>11924000</v>
      </c>
      <c r="AC2198" s="8">
        <v>11924000</v>
      </c>
      <c r="AD2198" s="21">
        <v>11924000</v>
      </c>
    </row>
    <row r="2199" spans="1:30" ht="33.75" x14ac:dyDescent="0.25">
      <c r="A2199" s="20" t="s">
        <v>469</v>
      </c>
      <c r="B2199" s="6" t="s">
        <v>470</v>
      </c>
      <c r="C2199" s="7" t="s">
        <v>319</v>
      </c>
      <c r="D2199" s="7" t="s">
        <v>37</v>
      </c>
      <c r="E2199" s="3" t="str">
        <f>VLOOKUP(Tabla2[[#This Row],[RUBRO]],Hoja9!$B$4:$M$1963,10,0)</f>
        <v>MODELO INTERVENCION</v>
      </c>
      <c r="F2199" s="7" t="str">
        <f>VLOOKUP(Tabla2[[#This Row],[RUBRO]],Hoja9!$B$4:$M$1963,11,0)</f>
        <v>DIRECCION ADMINISTRATIVA</v>
      </c>
      <c r="G2199" s="7" t="str">
        <f>VLOOKUP(Tabla2[[#This Row],[RUBRO]],Hoja9!$B$4:$M$1963,12,0)</f>
        <v>Administrativa NM</v>
      </c>
      <c r="H2199" s="5" t="s">
        <v>30</v>
      </c>
      <c r="I2199" s="5" t="s">
        <v>301</v>
      </c>
      <c r="J2199" s="5" t="s">
        <v>233</v>
      </c>
      <c r="K2199" s="5" t="s">
        <v>77</v>
      </c>
      <c r="L2199" s="5" t="s">
        <v>42</v>
      </c>
      <c r="M2199" s="5" t="s">
        <v>320</v>
      </c>
      <c r="N2199" s="5"/>
      <c r="O2199" s="5"/>
      <c r="P2199" s="5" t="s">
        <v>31</v>
      </c>
      <c r="Q2199" s="5" t="s">
        <v>32</v>
      </c>
      <c r="R2199" s="5" t="s">
        <v>33</v>
      </c>
      <c r="S2199" s="6" t="s">
        <v>321</v>
      </c>
      <c r="T2199" s="8">
        <v>378199141</v>
      </c>
      <c r="U2199" s="8">
        <v>0</v>
      </c>
      <c r="V2199" s="8">
        <v>0</v>
      </c>
      <c r="W2199" s="8">
        <v>378199141</v>
      </c>
      <c r="X2199" s="8">
        <v>0</v>
      </c>
      <c r="Y2199" s="8">
        <v>378199141</v>
      </c>
      <c r="Z2199" s="8">
        <v>0</v>
      </c>
      <c r="AA2199" s="8">
        <v>168350000</v>
      </c>
      <c r="AB2199" s="8">
        <v>98350000</v>
      </c>
      <c r="AC2199" s="8">
        <v>98350000</v>
      </c>
      <c r="AD2199" s="21">
        <v>98350000</v>
      </c>
    </row>
    <row r="2200" spans="1:30" ht="33.75" x14ac:dyDescent="0.25">
      <c r="A2200" s="20" t="s">
        <v>469</v>
      </c>
      <c r="B2200" s="6" t="s">
        <v>470</v>
      </c>
      <c r="C2200" s="7" t="s">
        <v>322</v>
      </c>
      <c r="D2200" s="7" t="s">
        <v>37</v>
      </c>
      <c r="E2200" s="3" t="str">
        <f>VLOOKUP(Tabla2[[#This Row],[RUBRO]],Hoja9!$B$4:$M$1963,10,0)</f>
        <v>MODELO INTERVENCION</v>
      </c>
      <c r="F2200" s="7" t="str">
        <f>VLOOKUP(Tabla2[[#This Row],[RUBRO]],Hoja9!$B$4:$M$1963,11,0)</f>
        <v>DIRECCION ADMINISTRATIVA</v>
      </c>
      <c r="G2200" s="7" t="str">
        <f>VLOOKUP(Tabla2[[#This Row],[RUBRO]],Hoja9!$B$4:$M$1963,12,0)</f>
        <v>Administrativa NM</v>
      </c>
      <c r="H2200" s="5" t="s">
        <v>30</v>
      </c>
      <c r="I2200" s="5" t="s">
        <v>301</v>
      </c>
      <c r="J2200" s="5" t="s">
        <v>233</v>
      </c>
      <c r="K2200" s="5" t="s">
        <v>77</v>
      </c>
      <c r="L2200" s="5" t="s">
        <v>42</v>
      </c>
      <c r="M2200" s="5" t="s">
        <v>323</v>
      </c>
      <c r="N2200" s="5"/>
      <c r="O2200" s="5"/>
      <c r="P2200" s="5" t="s">
        <v>31</v>
      </c>
      <c r="Q2200" s="5" t="s">
        <v>32</v>
      </c>
      <c r="R2200" s="5" t="s">
        <v>33</v>
      </c>
      <c r="S2200" s="6" t="s">
        <v>324</v>
      </c>
      <c r="T2200" s="8">
        <v>61394844</v>
      </c>
      <c r="U2200" s="8">
        <v>0</v>
      </c>
      <c r="V2200" s="8">
        <v>0</v>
      </c>
      <c r="W2200" s="8">
        <v>61394844</v>
      </c>
      <c r="X2200" s="8">
        <v>0</v>
      </c>
      <c r="Y2200" s="8">
        <v>61394844</v>
      </c>
      <c r="Z2200" s="8">
        <v>0</v>
      </c>
      <c r="AA2200" s="8">
        <v>61394844</v>
      </c>
      <c r="AB2200" s="8">
        <v>30697422</v>
      </c>
      <c r="AC2200" s="8">
        <v>30697422</v>
      </c>
      <c r="AD2200" s="21">
        <v>30697422</v>
      </c>
    </row>
    <row r="2201" spans="1:30" ht="33.75" x14ac:dyDescent="0.25">
      <c r="A2201" s="20" t="s">
        <v>469</v>
      </c>
      <c r="B2201" s="6" t="s">
        <v>470</v>
      </c>
      <c r="C2201" s="7" t="s">
        <v>328</v>
      </c>
      <c r="D2201" s="7" t="s">
        <v>37</v>
      </c>
      <c r="E2201" s="3" t="str">
        <f>VLOOKUP(Tabla2[[#This Row],[RUBRO]],Hoja9!$B$4:$M$1963,10,0)</f>
        <v>MODELO INTERVENCION</v>
      </c>
      <c r="F2201" s="7" t="str">
        <f>VLOOKUP(Tabla2[[#This Row],[RUBRO]],Hoja9!$B$4:$M$1963,11,0)</f>
        <v>DIRECCION ADMINISTRATIVA</v>
      </c>
      <c r="G2201" s="7" t="str">
        <f>VLOOKUP(Tabla2[[#This Row],[RUBRO]],Hoja9!$B$4:$M$1963,12,0)</f>
        <v>Administrativa NM</v>
      </c>
      <c r="H2201" s="5" t="s">
        <v>30</v>
      </c>
      <c r="I2201" s="5" t="s">
        <v>301</v>
      </c>
      <c r="J2201" s="5" t="s">
        <v>233</v>
      </c>
      <c r="K2201" s="5" t="s">
        <v>77</v>
      </c>
      <c r="L2201" s="5" t="s">
        <v>42</v>
      </c>
      <c r="M2201" s="5" t="s">
        <v>329</v>
      </c>
      <c r="N2201" s="5"/>
      <c r="O2201" s="5"/>
      <c r="P2201" s="5" t="s">
        <v>31</v>
      </c>
      <c r="Q2201" s="5" t="s">
        <v>32</v>
      </c>
      <c r="R2201" s="5" t="s">
        <v>33</v>
      </c>
      <c r="S2201" s="6" t="s">
        <v>330</v>
      </c>
      <c r="T2201" s="8">
        <v>0</v>
      </c>
      <c r="U2201" s="8">
        <v>37644000</v>
      </c>
      <c r="V2201" s="8">
        <v>0</v>
      </c>
      <c r="W2201" s="8">
        <v>37644000</v>
      </c>
      <c r="X2201" s="8">
        <v>0</v>
      </c>
      <c r="Y2201" s="8">
        <v>37644000</v>
      </c>
      <c r="Z2201" s="8">
        <v>0</v>
      </c>
      <c r="AA2201" s="8">
        <v>16938151</v>
      </c>
      <c r="AB2201" s="8">
        <v>16938151</v>
      </c>
      <c r="AC2201" s="8">
        <v>16938151</v>
      </c>
      <c r="AD2201" s="21">
        <v>16938151</v>
      </c>
    </row>
    <row r="2202" spans="1:30" ht="33.75" x14ac:dyDescent="0.25">
      <c r="A2202" s="20" t="s">
        <v>469</v>
      </c>
      <c r="B2202" s="6" t="s">
        <v>470</v>
      </c>
      <c r="C2202" s="7" t="s">
        <v>359</v>
      </c>
      <c r="D2202" s="7" t="s">
        <v>37</v>
      </c>
      <c r="E2202" s="3" t="str">
        <f>VLOOKUP(Tabla2[[#This Row],[RUBRO]],Hoja9!$B$4:$M$1963,10,0)</f>
        <v>MODELO INTERVENCION</v>
      </c>
      <c r="F2202" s="7" t="str">
        <f>VLOOKUP(Tabla2[[#This Row],[RUBRO]],Hoja9!$B$4:$M$1963,11,0)</f>
        <v>DIRECCIÓN DE GESTIÓN HUMANA</v>
      </c>
      <c r="G2202" s="7" t="str">
        <f>VLOOKUP(Tabla2[[#This Row],[RUBRO]],Hoja9!$B$4:$M$1963,12,0)</f>
        <v>Gestión Humana- Viáticos</v>
      </c>
      <c r="H2202" s="5" t="s">
        <v>30</v>
      </c>
      <c r="I2202" s="5" t="s">
        <v>301</v>
      </c>
      <c r="J2202" s="5" t="s">
        <v>233</v>
      </c>
      <c r="K2202" s="5" t="s">
        <v>77</v>
      </c>
      <c r="L2202" s="5" t="s">
        <v>42</v>
      </c>
      <c r="M2202" s="5" t="s">
        <v>360</v>
      </c>
      <c r="N2202" s="5"/>
      <c r="O2202" s="5"/>
      <c r="P2202" s="5" t="s">
        <v>31</v>
      </c>
      <c r="Q2202" s="5" t="s">
        <v>32</v>
      </c>
      <c r="R2202" s="5" t="s">
        <v>33</v>
      </c>
      <c r="S2202" s="6" t="s">
        <v>361</v>
      </c>
      <c r="T2202" s="8">
        <v>2500000</v>
      </c>
      <c r="U2202" s="8">
        <v>0</v>
      </c>
      <c r="V2202" s="8">
        <v>0</v>
      </c>
      <c r="W2202" s="8">
        <v>2500000</v>
      </c>
      <c r="X2202" s="8">
        <v>0</v>
      </c>
      <c r="Y2202" s="8">
        <v>2500000</v>
      </c>
      <c r="Z2202" s="8">
        <v>0</v>
      </c>
      <c r="AA2202" s="8">
        <v>2111545</v>
      </c>
      <c r="AB2202" s="8">
        <v>2111545</v>
      </c>
      <c r="AC2202" s="8">
        <v>2111545</v>
      </c>
      <c r="AD2202" s="21">
        <v>2111545</v>
      </c>
    </row>
    <row r="2203" spans="1:30" ht="22.5" x14ac:dyDescent="0.25">
      <c r="A2203" s="20" t="s">
        <v>469</v>
      </c>
      <c r="B2203" s="6" t="s">
        <v>470</v>
      </c>
      <c r="C2203" s="7" t="s">
        <v>365</v>
      </c>
      <c r="D2203" s="7" t="s">
        <v>37</v>
      </c>
      <c r="E2203" s="3" t="str">
        <f>VLOOKUP(Tabla2[[#This Row],[RUBRO]],Hoja9!$B$4:$M$1963,10,0)</f>
        <v>MODELO INTERVENCION</v>
      </c>
      <c r="F2203" s="7" t="str">
        <f>VLOOKUP(Tabla2[[#This Row],[RUBRO]],Hoja9!$B$4:$M$1963,11,0)</f>
        <v>SECRETARIA GENERAL</v>
      </c>
      <c r="G2203" s="7" t="str">
        <f>VLOOKUP(Tabla2[[#This Row],[RUBRO]],Hoja9!$B$4:$M$1963,12,0)</f>
        <v>Secretaria General</v>
      </c>
      <c r="H2203" s="5" t="s">
        <v>30</v>
      </c>
      <c r="I2203" s="5" t="s">
        <v>301</v>
      </c>
      <c r="J2203" s="5" t="s">
        <v>233</v>
      </c>
      <c r="K2203" s="5" t="s">
        <v>77</v>
      </c>
      <c r="L2203" s="5" t="s">
        <v>42</v>
      </c>
      <c r="M2203" s="5" t="s">
        <v>266</v>
      </c>
      <c r="N2203" s="5"/>
      <c r="O2203" s="5"/>
      <c r="P2203" s="5" t="s">
        <v>31</v>
      </c>
      <c r="Q2203" s="5" t="s">
        <v>32</v>
      </c>
      <c r="R2203" s="5" t="s">
        <v>33</v>
      </c>
      <c r="S2203" s="6" t="s">
        <v>267</v>
      </c>
      <c r="T2203" s="8">
        <v>270080</v>
      </c>
      <c r="U2203" s="8">
        <v>150576</v>
      </c>
      <c r="V2203" s="8">
        <v>0</v>
      </c>
      <c r="W2203" s="8">
        <v>420656</v>
      </c>
      <c r="X2203" s="8">
        <v>0</v>
      </c>
      <c r="Y2203" s="8">
        <v>2427.7199999999998</v>
      </c>
      <c r="Z2203" s="8">
        <v>418228.28</v>
      </c>
      <c r="AA2203" s="8">
        <v>2427.7199999999998</v>
      </c>
      <c r="AB2203" s="8">
        <v>2427.7199999999998</v>
      </c>
      <c r="AC2203" s="8">
        <v>2427.7199999999998</v>
      </c>
      <c r="AD2203" s="21">
        <v>2427.7199999999998</v>
      </c>
    </row>
    <row r="2204" spans="1:30" ht="33.75" x14ac:dyDescent="0.25">
      <c r="A2204" s="20" t="s">
        <v>469</v>
      </c>
      <c r="B2204" s="6" t="s">
        <v>470</v>
      </c>
      <c r="C2204" s="7" t="s">
        <v>372</v>
      </c>
      <c r="D2204" s="7" t="s">
        <v>474</v>
      </c>
      <c r="E2204" s="3" t="str">
        <f>VLOOKUP(Tabla2[[#This Row],[RUBRO]],Hoja9!$B$4:$M$1963,10,0)</f>
        <v xml:space="preserve">CONSTRUCCION </v>
      </c>
      <c r="F2204" s="7" t="str">
        <f>VLOOKUP(Tabla2[[#This Row],[RUBRO]],Hoja9!$B$4:$M$1963,11,0)</f>
        <v>DIRECCION ADMINISTRATIVA</v>
      </c>
      <c r="G2204" s="7" t="str">
        <f>VLOOKUP(Tabla2[[#This Row],[RUBRO]],Hoja9!$B$4:$M$1963,12,0)</f>
        <v>Administrativa CONS</v>
      </c>
      <c r="H2204" s="5" t="s">
        <v>30</v>
      </c>
      <c r="I2204" s="5" t="s">
        <v>301</v>
      </c>
      <c r="J2204" s="5" t="s">
        <v>233</v>
      </c>
      <c r="K2204" s="5" t="s">
        <v>64</v>
      </c>
      <c r="L2204" s="5" t="s">
        <v>42</v>
      </c>
      <c r="M2204" s="5" t="s">
        <v>234</v>
      </c>
      <c r="N2204" s="5"/>
      <c r="O2204" s="5"/>
      <c r="P2204" s="5" t="s">
        <v>31</v>
      </c>
      <c r="Q2204" s="5" t="s">
        <v>32</v>
      </c>
      <c r="R2204" s="5" t="s">
        <v>33</v>
      </c>
      <c r="S2204" s="6" t="s">
        <v>373</v>
      </c>
      <c r="T2204" s="8">
        <v>0</v>
      </c>
      <c r="U2204" s="8">
        <v>40000000</v>
      </c>
      <c r="V2204" s="8">
        <v>0</v>
      </c>
      <c r="W2204" s="8">
        <v>40000000</v>
      </c>
      <c r="X2204" s="8">
        <v>0</v>
      </c>
      <c r="Y2204" s="8">
        <v>10525000</v>
      </c>
      <c r="Z2204" s="8">
        <v>29475000</v>
      </c>
      <c r="AA2204" s="8">
        <v>0</v>
      </c>
      <c r="AB2204" s="8">
        <v>0</v>
      </c>
      <c r="AC2204" s="8">
        <v>0</v>
      </c>
      <c r="AD2204" s="21">
        <v>0</v>
      </c>
    </row>
    <row r="2205" spans="1:30" ht="33.75" x14ac:dyDescent="0.25">
      <c r="A2205" s="20" t="s">
        <v>469</v>
      </c>
      <c r="B2205" s="6" t="s">
        <v>470</v>
      </c>
      <c r="C2205" s="7" t="s">
        <v>374</v>
      </c>
      <c r="D2205" s="7" t="s">
        <v>474</v>
      </c>
      <c r="E2205" s="3" t="str">
        <f>VLOOKUP(Tabla2[[#This Row],[RUBRO]],Hoja9!$B$4:$M$1963,10,0)</f>
        <v xml:space="preserve">CONSTRUCCION </v>
      </c>
      <c r="F2205" s="7" t="str">
        <f>VLOOKUP(Tabla2[[#This Row],[RUBRO]],Hoja9!$B$4:$M$1963,11,0)</f>
        <v>DIRECCION ADMINISTRATIVA</v>
      </c>
      <c r="G2205" s="7" t="str">
        <f>VLOOKUP(Tabla2[[#This Row],[RUBRO]],Hoja9!$B$4:$M$1963,12,0)</f>
        <v>Administrativa CONS</v>
      </c>
      <c r="H2205" s="5" t="s">
        <v>30</v>
      </c>
      <c r="I2205" s="5" t="s">
        <v>301</v>
      </c>
      <c r="J2205" s="5" t="s">
        <v>233</v>
      </c>
      <c r="K2205" s="5" t="s">
        <v>64</v>
      </c>
      <c r="L2205" s="5" t="s">
        <v>42</v>
      </c>
      <c r="M2205" s="5" t="s">
        <v>281</v>
      </c>
      <c r="N2205" s="5"/>
      <c r="O2205" s="5"/>
      <c r="P2205" s="5" t="s">
        <v>31</v>
      </c>
      <c r="Q2205" s="5" t="s">
        <v>171</v>
      </c>
      <c r="R2205" s="5" t="s">
        <v>33</v>
      </c>
      <c r="S2205" s="6" t="s">
        <v>375</v>
      </c>
      <c r="T2205" s="8">
        <v>49000000</v>
      </c>
      <c r="U2205" s="8">
        <v>0</v>
      </c>
      <c r="V2205" s="8">
        <v>0</v>
      </c>
      <c r="W2205" s="8">
        <v>49000000</v>
      </c>
      <c r="X2205" s="8">
        <v>0</v>
      </c>
      <c r="Y2205" s="8">
        <v>49000000</v>
      </c>
      <c r="Z2205" s="8">
        <v>0</v>
      </c>
      <c r="AA2205" s="8">
        <v>49000000</v>
      </c>
      <c r="AB2205" s="8">
        <v>0</v>
      </c>
      <c r="AC2205" s="8">
        <v>0</v>
      </c>
      <c r="AD2205" s="21">
        <v>0</v>
      </c>
    </row>
    <row r="2206" spans="1:30" ht="33.75" x14ac:dyDescent="0.25">
      <c r="A2206" s="20" t="s">
        <v>469</v>
      </c>
      <c r="B2206" s="6" t="s">
        <v>470</v>
      </c>
      <c r="C2206" s="7" t="s">
        <v>400</v>
      </c>
      <c r="D2206" s="7" t="s">
        <v>474</v>
      </c>
      <c r="E2206" s="3" t="str">
        <f>VLOOKUP(Tabla2[[#This Row],[RUBRO]],Hoja9!$B$4:$M$1963,10,0)</f>
        <v xml:space="preserve">CONSTRUCCION </v>
      </c>
      <c r="F2206" s="7" t="str">
        <f>VLOOKUP(Tabla2[[#This Row],[RUBRO]],Hoja9!$B$4:$M$1963,11,0)</f>
        <v>DIRECCION ADMINISTRATIVA</v>
      </c>
      <c r="G2206" s="7" t="str">
        <f>VLOOKUP(Tabla2[[#This Row],[RUBRO]],Hoja9!$B$4:$M$1963,12,0)</f>
        <v>Administrativa CONS</v>
      </c>
      <c r="H2206" s="5" t="s">
        <v>30</v>
      </c>
      <c r="I2206" s="5" t="s">
        <v>301</v>
      </c>
      <c r="J2206" s="5" t="s">
        <v>233</v>
      </c>
      <c r="K2206" s="5" t="s">
        <v>64</v>
      </c>
      <c r="L2206" s="5" t="s">
        <v>42</v>
      </c>
      <c r="M2206" s="5" t="s">
        <v>240</v>
      </c>
      <c r="N2206" s="5"/>
      <c r="O2206" s="5"/>
      <c r="P2206" s="5" t="s">
        <v>31</v>
      </c>
      <c r="Q2206" s="5" t="s">
        <v>171</v>
      </c>
      <c r="R2206" s="5" t="s">
        <v>33</v>
      </c>
      <c r="S2206" s="6" t="s">
        <v>401</v>
      </c>
      <c r="T2206" s="8">
        <v>20000000</v>
      </c>
      <c r="U2206" s="8">
        <v>0</v>
      </c>
      <c r="V2206" s="8">
        <v>0</v>
      </c>
      <c r="W2206" s="8">
        <v>20000000</v>
      </c>
      <c r="X2206" s="8">
        <v>0</v>
      </c>
      <c r="Y2206" s="8">
        <v>13880000</v>
      </c>
      <c r="Z2206" s="8">
        <v>6120000</v>
      </c>
      <c r="AA2206" s="8">
        <v>13880000</v>
      </c>
      <c r="AB2206" s="8">
        <v>0</v>
      </c>
      <c r="AC2206" s="8">
        <v>0</v>
      </c>
      <c r="AD2206" s="21">
        <v>0</v>
      </c>
    </row>
    <row r="2207" spans="1:30" ht="33.75" x14ac:dyDescent="0.25">
      <c r="A2207" s="20" t="s">
        <v>469</v>
      </c>
      <c r="B2207" s="6" t="s">
        <v>470</v>
      </c>
      <c r="C2207" s="7" t="s">
        <v>378</v>
      </c>
      <c r="D2207" s="7" t="s">
        <v>474</v>
      </c>
      <c r="E2207" s="3" t="str">
        <f>VLOOKUP(Tabla2[[#This Row],[RUBRO]],Hoja9!$B$4:$M$1963,10,0)</f>
        <v xml:space="preserve">CONSTRUCCION </v>
      </c>
      <c r="F2207" s="7" t="str">
        <f>VLOOKUP(Tabla2[[#This Row],[RUBRO]],Hoja9!$B$4:$M$1963,11,0)</f>
        <v>DIRECCIÓN DE GESTIÓN HUMANA</v>
      </c>
      <c r="G2207" s="7" t="str">
        <f>VLOOKUP(Tabla2[[#This Row],[RUBRO]],Hoja9!$B$4:$M$1963,12,0)</f>
        <v>Gestión Humana - Pres. Serv</v>
      </c>
      <c r="H2207" s="5" t="s">
        <v>30</v>
      </c>
      <c r="I2207" s="5" t="s">
        <v>301</v>
      </c>
      <c r="J2207" s="5" t="s">
        <v>233</v>
      </c>
      <c r="K2207" s="5" t="s">
        <v>64</v>
      </c>
      <c r="L2207" s="5" t="s">
        <v>42</v>
      </c>
      <c r="M2207" s="5" t="s">
        <v>243</v>
      </c>
      <c r="N2207" s="5"/>
      <c r="O2207" s="5"/>
      <c r="P2207" s="5" t="s">
        <v>31</v>
      </c>
      <c r="Q2207" s="5" t="s">
        <v>171</v>
      </c>
      <c r="R2207" s="5" t="s">
        <v>33</v>
      </c>
      <c r="S2207" s="6" t="s">
        <v>59</v>
      </c>
      <c r="T2207" s="8">
        <v>56281000</v>
      </c>
      <c r="U2207" s="8">
        <v>21287000</v>
      </c>
      <c r="V2207" s="8">
        <v>2583533</v>
      </c>
      <c r="W2207" s="8">
        <v>74984467</v>
      </c>
      <c r="X2207" s="8">
        <v>0</v>
      </c>
      <c r="Y2207" s="8">
        <v>74474334</v>
      </c>
      <c r="Z2207" s="8">
        <v>510133</v>
      </c>
      <c r="AA2207" s="8">
        <v>74474334</v>
      </c>
      <c r="AB2207" s="8">
        <v>33653000</v>
      </c>
      <c r="AC2207" s="8">
        <v>33653000</v>
      </c>
      <c r="AD2207" s="21">
        <v>33653000</v>
      </c>
    </row>
    <row r="2208" spans="1:30" ht="33.75" x14ac:dyDescent="0.25">
      <c r="A2208" s="25" t="s">
        <v>469</v>
      </c>
      <c r="B2208" s="26" t="s">
        <v>470</v>
      </c>
      <c r="C2208" s="27" t="s">
        <v>379</v>
      </c>
      <c r="D2208" s="27" t="s">
        <v>474</v>
      </c>
      <c r="E2208" s="3" t="str">
        <f>VLOOKUP(Tabla2[[#This Row],[RUBRO]],Hoja9!$B$4:$M$1963,10,0)</f>
        <v xml:space="preserve">CONSTRUCCION </v>
      </c>
      <c r="F2208" s="27" t="str">
        <f>VLOOKUP(Tabla2[[#This Row],[RUBRO]],Hoja9!$B$4:$M$1963,11,0)</f>
        <v>DIRECCIÓN DE GESTIÓN HUMANA</v>
      </c>
      <c r="G2208" s="27" t="str">
        <f>VLOOKUP(Tabla2[[#This Row],[RUBRO]],Hoja9!$B$4:$M$1963,12,0)</f>
        <v>Gestión Humana- Viáticos</v>
      </c>
      <c r="H2208" s="28" t="s">
        <v>30</v>
      </c>
      <c r="I2208" s="28" t="s">
        <v>301</v>
      </c>
      <c r="J2208" s="28" t="s">
        <v>233</v>
      </c>
      <c r="K2208" s="28" t="s">
        <v>64</v>
      </c>
      <c r="L2208" s="28" t="s">
        <v>42</v>
      </c>
      <c r="M2208" s="28" t="s">
        <v>246</v>
      </c>
      <c r="N2208" s="28"/>
      <c r="O2208" s="28"/>
      <c r="P2208" s="28" t="s">
        <v>31</v>
      </c>
      <c r="Q2208" s="28" t="s">
        <v>171</v>
      </c>
      <c r="R2208" s="28" t="s">
        <v>33</v>
      </c>
      <c r="S2208" s="26" t="s">
        <v>249</v>
      </c>
      <c r="T2208" s="29">
        <v>8789000</v>
      </c>
      <c r="U2208" s="29">
        <v>0</v>
      </c>
      <c r="V2208" s="29">
        <v>0</v>
      </c>
      <c r="W2208" s="29">
        <v>8789000</v>
      </c>
      <c r="X2208" s="29">
        <v>0</v>
      </c>
      <c r="Y2208" s="29">
        <v>8789000</v>
      </c>
      <c r="Z2208" s="29">
        <v>0</v>
      </c>
      <c r="AA2208" s="29">
        <v>1349087</v>
      </c>
      <c r="AB2208" s="29">
        <v>1349087</v>
      </c>
      <c r="AC2208" s="29">
        <v>1349087</v>
      </c>
      <c r="AD2208" s="30">
        <v>1349087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85"/>
  <sheetViews>
    <sheetView topLeftCell="A2316" workbookViewId="0">
      <selection activeCell="G2317" sqref="G2317"/>
    </sheetView>
  </sheetViews>
  <sheetFormatPr baseColWidth="10" defaultRowHeight="15" x14ac:dyDescent="0.25"/>
  <cols>
    <col min="2" max="2" width="12" customWidth="1"/>
    <col min="3" max="3" width="22.7109375" customWidth="1"/>
    <col min="4" max="4" width="21.85546875" customWidth="1"/>
    <col min="7" max="7" width="26.140625" customWidth="1"/>
    <col min="8" max="8" width="35.7109375" customWidth="1"/>
    <col min="9" max="9" width="12.42578125" customWidth="1"/>
    <col min="21" max="21" width="41.5703125" customWidth="1"/>
    <col min="22" max="22" width="13.7109375" customWidth="1"/>
    <col min="23" max="23" width="18.42578125" customWidth="1"/>
    <col min="24" max="24" width="16.140625" customWidth="1"/>
    <col min="25" max="25" width="22.42578125" customWidth="1"/>
    <col min="26" max="26" width="17.5703125" customWidth="1"/>
    <col min="27" max="27" width="16.7109375" customWidth="1"/>
    <col min="28" max="28" width="17.7109375" customWidth="1"/>
    <col min="29" max="29" width="15.7109375" customWidth="1"/>
    <col min="30" max="30" width="14.28515625" customWidth="1"/>
    <col min="31" max="31" width="14.5703125" customWidth="1"/>
  </cols>
  <sheetData>
    <row r="1" spans="1:32" ht="24" x14ac:dyDescent="0.25">
      <c r="A1" s="11" t="s">
        <v>0</v>
      </c>
      <c r="B1" s="12" t="s">
        <v>486</v>
      </c>
      <c r="C1" s="12" t="s">
        <v>487</v>
      </c>
      <c r="D1" s="12" t="s">
        <v>1</v>
      </c>
      <c r="E1" s="12" t="s">
        <v>2</v>
      </c>
      <c r="F1" s="12" t="s">
        <v>488</v>
      </c>
      <c r="G1" s="12" t="s">
        <v>489</v>
      </c>
      <c r="H1" s="12" t="s">
        <v>490</v>
      </c>
      <c r="I1" s="12" t="s">
        <v>491</v>
      </c>
      <c r="J1" s="12" t="s">
        <v>4</v>
      </c>
      <c r="K1" s="12" t="s">
        <v>5</v>
      </c>
      <c r="L1" s="12" t="s">
        <v>6</v>
      </c>
      <c r="M1" s="12" t="s">
        <v>7</v>
      </c>
      <c r="N1" s="12" t="s">
        <v>8</v>
      </c>
      <c r="O1" s="12" t="s">
        <v>9</v>
      </c>
      <c r="P1" s="12" t="s">
        <v>10</v>
      </c>
      <c r="Q1" s="12" t="s">
        <v>11</v>
      </c>
      <c r="R1" s="12" t="s">
        <v>12</v>
      </c>
      <c r="S1" s="12" t="s">
        <v>13</v>
      </c>
      <c r="T1" s="12" t="s">
        <v>14</v>
      </c>
      <c r="U1" s="12" t="s">
        <v>15</v>
      </c>
      <c r="V1" s="12" t="s">
        <v>16</v>
      </c>
      <c r="W1" s="12" t="s">
        <v>17</v>
      </c>
      <c r="X1" s="12" t="s">
        <v>18</v>
      </c>
      <c r="Y1" s="12" t="s">
        <v>19</v>
      </c>
      <c r="Z1" s="12" t="s">
        <v>20</v>
      </c>
      <c r="AA1" s="12" t="s">
        <v>21</v>
      </c>
      <c r="AB1" s="12" t="s">
        <v>22</v>
      </c>
      <c r="AC1" s="12" t="s">
        <v>23</v>
      </c>
      <c r="AD1" s="12" t="s">
        <v>24</v>
      </c>
      <c r="AE1" s="12" t="s">
        <v>25</v>
      </c>
      <c r="AF1" s="13" t="s">
        <v>26</v>
      </c>
    </row>
    <row r="2" spans="1:32" ht="33.75" hidden="1" x14ac:dyDescent="0.25">
      <c r="A2" s="9" t="s">
        <v>27</v>
      </c>
      <c r="B2" s="1" t="s">
        <v>492</v>
      </c>
      <c r="C2" s="1" t="s">
        <v>28</v>
      </c>
      <c r="D2" s="2" t="s">
        <v>28</v>
      </c>
      <c r="E2" s="3" t="s">
        <v>471</v>
      </c>
      <c r="F2" s="3" t="s">
        <v>471</v>
      </c>
      <c r="G2" s="3" t="s">
        <v>493</v>
      </c>
      <c r="H2" s="3" t="s">
        <v>494</v>
      </c>
      <c r="I2" s="3" t="s">
        <v>495</v>
      </c>
      <c r="J2" s="1" t="s">
        <v>40</v>
      </c>
      <c r="K2" s="1">
        <v>2</v>
      </c>
      <c r="L2" s="1">
        <v>0</v>
      </c>
      <c r="M2" s="1">
        <v>4</v>
      </c>
      <c r="N2" s="1"/>
      <c r="O2" s="1"/>
      <c r="P2" s="1"/>
      <c r="Q2" s="1"/>
      <c r="R2" s="1" t="s">
        <v>31</v>
      </c>
      <c r="S2" s="1" t="s">
        <v>32</v>
      </c>
      <c r="T2" s="1" t="s">
        <v>33</v>
      </c>
      <c r="U2" s="2" t="s">
        <v>496</v>
      </c>
      <c r="V2" s="4">
        <v>0</v>
      </c>
      <c r="W2" s="4">
        <v>0</v>
      </c>
      <c r="X2" s="4">
        <v>0</v>
      </c>
      <c r="Y2" s="4">
        <v>19892992</v>
      </c>
      <c r="Z2" s="4">
        <v>0</v>
      </c>
      <c r="AA2" s="4">
        <v>19892992</v>
      </c>
      <c r="AB2" s="4">
        <v>0</v>
      </c>
      <c r="AC2" s="4">
        <v>0</v>
      </c>
      <c r="AD2" s="4">
        <v>0</v>
      </c>
      <c r="AE2" s="4">
        <v>0</v>
      </c>
      <c r="AF2" s="10">
        <v>0</v>
      </c>
    </row>
    <row r="3" spans="1:32" ht="45" x14ac:dyDescent="0.25">
      <c r="A3" s="9" t="s">
        <v>27</v>
      </c>
      <c r="B3" s="1" t="s">
        <v>492</v>
      </c>
      <c r="C3" s="1" t="s">
        <v>28</v>
      </c>
      <c r="D3" s="2" t="s">
        <v>28</v>
      </c>
      <c r="E3" s="3" t="s">
        <v>472</v>
      </c>
      <c r="F3" s="3" t="s">
        <v>472</v>
      </c>
      <c r="G3" s="3" t="s">
        <v>497</v>
      </c>
      <c r="H3" s="3" t="s">
        <v>498</v>
      </c>
      <c r="I3" s="3" t="s">
        <v>499</v>
      </c>
      <c r="J3" s="1" t="s">
        <v>30</v>
      </c>
      <c r="K3" s="1">
        <v>4102</v>
      </c>
      <c r="L3" s="1">
        <v>1500</v>
      </c>
      <c r="M3" s="1">
        <v>1</v>
      </c>
      <c r="N3" s="1"/>
      <c r="O3" s="1"/>
      <c r="P3" s="1"/>
      <c r="Q3" s="1"/>
      <c r="R3" s="1" t="s">
        <v>31</v>
      </c>
      <c r="S3" s="1" t="s">
        <v>32</v>
      </c>
      <c r="T3" s="1" t="s">
        <v>33</v>
      </c>
      <c r="U3" s="2" t="s">
        <v>500</v>
      </c>
      <c r="V3" s="4">
        <v>0</v>
      </c>
      <c r="W3" s="4">
        <v>0</v>
      </c>
      <c r="X3" s="4">
        <v>0</v>
      </c>
      <c r="Y3" s="4">
        <v>1969527403</v>
      </c>
      <c r="Z3" s="4">
        <v>0</v>
      </c>
      <c r="AA3" s="4">
        <v>1969527403</v>
      </c>
      <c r="AB3" s="4">
        <v>0</v>
      </c>
      <c r="AC3" s="4">
        <v>0</v>
      </c>
      <c r="AD3" s="4">
        <v>0</v>
      </c>
      <c r="AE3" s="4">
        <v>0</v>
      </c>
      <c r="AF3" s="10">
        <v>0</v>
      </c>
    </row>
    <row r="4" spans="1:32" ht="33.75" x14ac:dyDescent="0.25">
      <c r="A4" s="9" t="s">
        <v>27</v>
      </c>
      <c r="B4" s="1" t="s">
        <v>492</v>
      </c>
      <c r="C4" s="1" t="s">
        <v>28</v>
      </c>
      <c r="D4" s="2" t="s">
        <v>28</v>
      </c>
      <c r="E4" s="3" t="s">
        <v>29</v>
      </c>
      <c r="F4" s="3" t="s">
        <v>29</v>
      </c>
      <c r="G4" s="3" t="s">
        <v>501</v>
      </c>
      <c r="H4" s="3" t="s">
        <v>502</v>
      </c>
      <c r="I4" s="3" t="s">
        <v>503</v>
      </c>
      <c r="J4" s="1" t="s">
        <v>30</v>
      </c>
      <c r="K4" s="1">
        <v>4102</v>
      </c>
      <c r="L4" s="1">
        <v>1500</v>
      </c>
      <c r="M4" s="1">
        <v>3</v>
      </c>
      <c r="N4" s="1"/>
      <c r="O4" s="1"/>
      <c r="P4" s="1"/>
      <c r="Q4" s="1"/>
      <c r="R4" s="1" t="s">
        <v>46</v>
      </c>
      <c r="S4" s="1" t="s">
        <v>47</v>
      </c>
      <c r="T4" s="1" t="s">
        <v>33</v>
      </c>
      <c r="U4" s="2" t="s">
        <v>34</v>
      </c>
      <c r="V4" s="4">
        <v>0</v>
      </c>
      <c r="W4" s="4">
        <v>0</v>
      </c>
      <c r="X4" s="4">
        <v>0</v>
      </c>
      <c r="Y4" s="4">
        <v>709712317</v>
      </c>
      <c r="Z4" s="4">
        <v>0</v>
      </c>
      <c r="AA4" s="4">
        <v>709712317</v>
      </c>
      <c r="AB4" s="4">
        <v>0</v>
      </c>
      <c r="AC4" s="4">
        <v>0</v>
      </c>
      <c r="AD4" s="4">
        <v>0</v>
      </c>
      <c r="AE4" s="4">
        <v>0</v>
      </c>
      <c r="AF4" s="10">
        <v>0</v>
      </c>
    </row>
    <row r="5" spans="1:32" ht="33.75" x14ac:dyDescent="0.25">
      <c r="A5" s="9" t="s">
        <v>27</v>
      </c>
      <c r="B5" s="1" t="s">
        <v>492</v>
      </c>
      <c r="C5" s="1" t="s">
        <v>28</v>
      </c>
      <c r="D5" s="2" t="s">
        <v>28</v>
      </c>
      <c r="E5" s="3" t="s">
        <v>29</v>
      </c>
      <c r="F5" s="3" t="s">
        <v>29</v>
      </c>
      <c r="G5" s="3" t="s">
        <v>501</v>
      </c>
      <c r="H5" s="3" t="s">
        <v>502</v>
      </c>
      <c r="I5" s="3" t="s">
        <v>503</v>
      </c>
      <c r="J5" s="1" t="s">
        <v>30</v>
      </c>
      <c r="K5" s="1">
        <v>4102</v>
      </c>
      <c r="L5" s="1">
        <v>1500</v>
      </c>
      <c r="M5" s="1">
        <v>3</v>
      </c>
      <c r="N5" s="1"/>
      <c r="O5" s="1"/>
      <c r="P5" s="1"/>
      <c r="Q5" s="1"/>
      <c r="R5" s="1" t="s">
        <v>31</v>
      </c>
      <c r="S5" s="1" t="s">
        <v>32</v>
      </c>
      <c r="T5" s="1" t="s">
        <v>33</v>
      </c>
      <c r="U5" s="2" t="s">
        <v>34</v>
      </c>
      <c r="V5" s="4">
        <v>0</v>
      </c>
      <c r="W5" s="4">
        <v>0</v>
      </c>
      <c r="X5" s="4">
        <v>0</v>
      </c>
      <c r="Y5" s="4">
        <v>20376829200</v>
      </c>
      <c r="Z5" s="4">
        <v>0</v>
      </c>
      <c r="AA5" s="4">
        <v>20376829200</v>
      </c>
      <c r="AB5" s="4">
        <v>0</v>
      </c>
      <c r="AC5" s="4">
        <v>0</v>
      </c>
      <c r="AD5" s="4">
        <v>0</v>
      </c>
      <c r="AE5" s="4">
        <v>0</v>
      </c>
      <c r="AF5" s="10">
        <v>0</v>
      </c>
    </row>
    <row r="6" spans="1:32" ht="33.75" x14ac:dyDescent="0.25">
      <c r="A6" s="9" t="s">
        <v>27</v>
      </c>
      <c r="B6" s="1" t="s">
        <v>492</v>
      </c>
      <c r="C6" s="1" t="s">
        <v>28</v>
      </c>
      <c r="D6" s="2" t="s">
        <v>28</v>
      </c>
      <c r="E6" s="3" t="s">
        <v>35</v>
      </c>
      <c r="F6" s="3" t="s">
        <v>35</v>
      </c>
      <c r="G6" s="3" t="s">
        <v>504</v>
      </c>
      <c r="H6" s="3" t="s">
        <v>505</v>
      </c>
      <c r="I6" s="3" t="s">
        <v>506</v>
      </c>
      <c r="J6" s="1" t="s">
        <v>30</v>
      </c>
      <c r="K6" s="1">
        <v>4102</v>
      </c>
      <c r="L6" s="1">
        <v>1500</v>
      </c>
      <c r="M6" s="1">
        <v>4</v>
      </c>
      <c r="N6" s="1"/>
      <c r="O6" s="1"/>
      <c r="P6" s="1"/>
      <c r="Q6" s="1"/>
      <c r="R6" s="1" t="s">
        <v>46</v>
      </c>
      <c r="S6" s="1" t="s">
        <v>47</v>
      </c>
      <c r="T6" s="1" t="s">
        <v>33</v>
      </c>
      <c r="U6" s="2" t="s">
        <v>36</v>
      </c>
      <c r="V6" s="4">
        <v>0</v>
      </c>
      <c r="W6" s="4">
        <v>0</v>
      </c>
      <c r="X6" s="4">
        <v>0</v>
      </c>
      <c r="Y6" s="4">
        <v>57480756104</v>
      </c>
      <c r="Z6" s="4">
        <v>0</v>
      </c>
      <c r="AA6" s="4">
        <v>57480756104</v>
      </c>
      <c r="AB6" s="4">
        <v>0</v>
      </c>
      <c r="AC6" s="4">
        <v>0</v>
      </c>
      <c r="AD6" s="4">
        <v>0</v>
      </c>
      <c r="AE6" s="4">
        <v>0</v>
      </c>
      <c r="AF6" s="10">
        <v>0</v>
      </c>
    </row>
    <row r="7" spans="1:32" ht="33.75" x14ac:dyDescent="0.25">
      <c r="A7" s="9" t="s">
        <v>27</v>
      </c>
      <c r="B7" s="1" t="s">
        <v>492</v>
      </c>
      <c r="C7" s="1" t="s">
        <v>28</v>
      </c>
      <c r="D7" s="2" t="s">
        <v>28</v>
      </c>
      <c r="E7" s="3" t="s">
        <v>507</v>
      </c>
      <c r="F7" s="3" t="s">
        <v>507</v>
      </c>
      <c r="G7" s="3" t="s">
        <v>508</v>
      </c>
      <c r="H7" s="3" t="s">
        <v>509</v>
      </c>
      <c r="I7" s="3" t="s">
        <v>510</v>
      </c>
      <c r="J7" s="1" t="s">
        <v>30</v>
      </c>
      <c r="K7" s="1">
        <v>4102</v>
      </c>
      <c r="L7" s="1">
        <v>1500</v>
      </c>
      <c r="M7" s="1">
        <v>5</v>
      </c>
      <c r="N7" s="1"/>
      <c r="O7" s="1"/>
      <c r="P7" s="1"/>
      <c r="Q7" s="1"/>
      <c r="R7" s="1" t="s">
        <v>31</v>
      </c>
      <c r="S7" s="1" t="s">
        <v>32</v>
      </c>
      <c r="T7" s="1" t="s">
        <v>33</v>
      </c>
      <c r="U7" s="2" t="s">
        <v>511</v>
      </c>
      <c r="V7" s="4">
        <v>0</v>
      </c>
      <c r="W7" s="4">
        <v>0</v>
      </c>
      <c r="X7" s="4">
        <v>0</v>
      </c>
      <c r="Y7" s="4">
        <v>3700237985</v>
      </c>
      <c r="Z7" s="4">
        <v>0</v>
      </c>
      <c r="AA7" s="4">
        <v>3700237985</v>
      </c>
      <c r="AB7" s="4">
        <v>0</v>
      </c>
      <c r="AC7" s="4">
        <v>0</v>
      </c>
      <c r="AD7" s="4">
        <v>0</v>
      </c>
      <c r="AE7" s="4">
        <v>0</v>
      </c>
      <c r="AF7" s="10">
        <v>0</v>
      </c>
    </row>
    <row r="8" spans="1:32" ht="33.75" x14ac:dyDescent="0.25">
      <c r="A8" s="9" t="s">
        <v>27</v>
      </c>
      <c r="B8" s="1" t="s">
        <v>492</v>
      </c>
      <c r="C8" s="1" t="s">
        <v>28</v>
      </c>
      <c r="D8" s="2" t="s">
        <v>28</v>
      </c>
      <c r="E8" s="3" t="s">
        <v>512</v>
      </c>
      <c r="F8" s="3" t="s">
        <v>512</v>
      </c>
      <c r="G8" s="3" t="s">
        <v>513</v>
      </c>
      <c r="H8" s="3" t="s">
        <v>514</v>
      </c>
      <c r="I8" s="3" t="s">
        <v>515</v>
      </c>
      <c r="J8" s="1" t="s">
        <v>30</v>
      </c>
      <c r="K8" s="1">
        <v>4102</v>
      </c>
      <c r="L8" s="1">
        <v>1500</v>
      </c>
      <c r="M8" s="1">
        <v>6</v>
      </c>
      <c r="N8" s="1"/>
      <c r="O8" s="1"/>
      <c r="P8" s="1"/>
      <c r="Q8" s="1"/>
      <c r="R8" s="1" t="s">
        <v>31</v>
      </c>
      <c r="S8" s="1" t="s">
        <v>32</v>
      </c>
      <c r="T8" s="1" t="s">
        <v>33</v>
      </c>
      <c r="U8" s="2" t="s">
        <v>516</v>
      </c>
      <c r="V8" s="4">
        <v>0</v>
      </c>
      <c r="W8" s="4">
        <v>0</v>
      </c>
      <c r="X8" s="4">
        <v>0</v>
      </c>
      <c r="Y8" s="4">
        <v>3822999305</v>
      </c>
      <c r="Z8" s="4">
        <v>0</v>
      </c>
      <c r="AA8" s="4">
        <v>3822999305</v>
      </c>
      <c r="AB8" s="4">
        <v>0</v>
      </c>
      <c r="AC8" s="4">
        <v>0</v>
      </c>
      <c r="AD8" s="4">
        <v>0</v>
      </c>
      <c r="AE8" s="4">
        <v>0</v>
      </c>
      <c r="AF8" s="10">
        <v>0</v>
      </c>
    </row>
    <row r="9" spans="1:32" ht="33.75" x14ac:dyDescent="0.25">
      <c r="A9" s="9" t="s">
        <v>27</v>
      </c>
      <c r="B9" s="1" t="s">
        <v>492</v>
      </c>
      <c r="C9" s="1" t="s">
        <v>28</v>
      </c>
      <c r="D9" s="2" t="s">
        <v>28</v>
      </c>
      <c r="E9" s="3" t="s">
        <v>37</v>
      </c>
      <c r="F9" s="3" t="s">
        <v>37</v>
      </c>
      <c r="G9" s="3" t="s">
        <v>517</v>
      </c>
      <c r="H9" s="3" t="s">
        <v>518</v>
      </c>
      <c r="I9" s="3" t="s">
        <v>519</v>
      </c>
      <c r="J9" s="1" t="s">
        <v>30</v>
      </c>
      <c r="K9" s="1">
        <v>4199</v>
      </c>
      <c r="L9" s="1">
        <v>1500</v>
      </c>
      <c r="M9" s="1">
        <v>2</v>
      </c>
      <c r="N9" s="1"/>
      <c r="O9" s="1"/>
      <c r="P9" s="1"/>
      <c r="Q9" s="1"/>
      <c r="R9" s="1" t="s">
        <v>31</v>
      </c>
      <c r="S9" s="1" t="s">
        <v>32</v>
      </c>
      <c r="T9" s="1" t="s">
        <v>33</v>
      </c>
      <c r="U9" s="2" t="s">
        <v>38</v>
      </c>
      <c r="V9" s="4">
        <v>0</v>
      </c>
      <c r="W9" s="4">
        <v>0</v>
      </c>
      <c r="X9" s="4">
        <v>0</v>
      </c>
      <c r="Y9" s="4">
        <v>1412381036</v>
      </c>
      <c r="Z9" s="4">
        <v>0</v>
      </c>
      <c r="AA9" s="4">
        <v>1412381036</v>
      </c>
      <c r="AB9" s="4">
        <v>0</v>
      </c>
      <c r="AC9" s="4">
        <v>0</v>
      </c>
      <c r="AD9" s="4">
        <v>0</v>
      </c>
      <c r="AE9" s="4">
        <v>0</v>
      </c>
      <c r="AF9" s="10">
        <v>0</v>
      </c>
    </row>
    <row r="10" spans="1:32" ht="33.75" x14ac:dyDescent="0.25">
      <c r="A10" s="9" t="s">
        <v>27</v>
      </c>
      <c r="B10" s="1" t="s">
        <v>492</v>
      </c>
      <c r="C10" s="1" t="s">
        <v>28</v>
      </c>
      <c r="D10" s="2" t="s">
        <v>28</v>
      </c>
      <c r="E10" s="3" t="s">
        <v>473</v>
      </c>
      <c r="F10" s="3" t="s">
        <v>473</v>
      </c>
      <c r="G10" s="3" t="s">
        <v>520</v>
      </c>
      <c r="H10" s="3" t="s">
        <v>521</v>
      </c>
      <c r="I10" s="3" t="s">
        <v>522</v>
      </c>
      <c r="J10" s="1" t="s">
        <v>30</v>
      </c>
      <c r="K10" s="1">
        <v>4199</v>
      </c>
      <c r="L10" s="1">
        <v>1500</v>
      </c>
      <c r="M10" s="1">
        <v>3</v>
      </c>
      <c r="N10" s="1"/>
      <c r="O10" s="1"/>
      <c r="P10" s="1"/>
      <c r="Q10" s="1"/>
      <c r="R10" s="1" t="s">
        <v>31</v>
      </c>
      <c r="S10" s="1" t="s">
        <v>32</v>
      </c>
      <c r="T10" s="1" t="s">
        <v>33</v>
      </c>
      <c r="U10" s="2" t="s">
        <v>523</v>
      </c>
      <c r="V10" s="4">
        <v>0</v>
      </c>
      <c r="W10" s="4">
        <v>0</v>
      </c>
      <c r="X10" s="4">
        <v>0</v>
      </c>
      <c r="Y10" s="4">
        <v>1763520140</v>
      </c>
      <c r="Z10" s="4">
        <v>0</v>
      </c>
      <c r="AA10" s="4">
        <v>1763520140</v>
      </c>
      <c r="AB10" s="4">
        <v>0</v>
      </c>
      <c r="AC10" s="4">
        <v>0</v>
      </c>
      <c r="AD10" s="4">
        <v>0</v>
      </c>
      <c r="AE10" s="4">
        <v>0</v>
      </c>
      <c r="AF10" s="10">
        <v>0</v>
      </c>
    </row>
    <row r="11" spans="1:32" ht="33.75" x14ac:dyDescent="0.25">
      <c r="A11" s="9" t="s">
        <v>27</v>
      </c>
      <c r="B11" s="1" t="s">
        <v>492</v>
      </c>
      <c r="C11" s="1" t="s">
        <v>28</v>
      </c>
      <c r="D11" s="2" t="s">
        <v>28</v>
      </c>
      <c r="E11" s="3" t="s">
        <v>474</v>
      </c>
      <c r="F11" s="3" t="s">
        <v>474</v>
      </c>
      <c r="G11" s="3" t="s">
        <v>524</v>
      </c>
      <c r="H11" s="3" t="s">
        <v>494</v>
      </c>
      <c r="I11" s="3" t="s">
        <v>525</v>
      </c>
      <c r="J11" s="1" t="s">
        <v>30</v>
      </c>
      <c r="K11" s="1">
        <v>4199</v>
      </c>
      <c r="L11" s="1">
        <v>1500</v>
      </c>
      <c r="M11" s="1">
        <v>5</v>
      </c>
      <c r="N11" s="1"/>
      <c r="O11" s="1"/>
      <c r="P11" s="1"/>
      <c r="Q11" s="1"/>
      <c r="R11" s="1" t="s">
        <v>46</v>
      </c>
      <c r="S11" s="1" t="s">
        <v>47</v>
      </c>
      <c r="T11" s="1" t="s">
        <v>33</v>
      </c>
      <c r="U11" s="2" t="s">
        <v>526</v>
      </c>
      <c r="V11" s="4">
        <v>0</v>
      </c>
      <c r="W11" s="4">
        <v>0</v>
      </c>
      <c r="X11" s="4">
        <v>0</v>
      </c>
      <c r="Y11" s="4">
        <v>175000000</v>
      </c>
      <c r="Z11" s="4">
        <v>0</v>
      </c>
      <c r="AA11" s="4">
        <v>175000000</v>
      </c>
      <c r="AB11" s="4">
        <v>0</v>
      </c>
      <c r="AC11" s="4">
        <v>0</v>
      </c>
      <c r="AD11" s="4">
        <v>0</v>
      </c>
      <c r="AE11" s="4">
        <v>0</v>
      </c>
      <c r="AF11" s="10">
        <v>0</v>
      </c>
    </row>
    <row r="12" spans="1:32" ht="33.75" x14ac:dyDescent="0.25">
      <c r="A12" s="9" t="s">
        <v>27</v>
      </c>
      <c r="B12" s="1" t="s">
        <v>492</v>
      </c>
      <c r="C12" s="1" t="s">
        <v>28</v>
      </c>
      <c r="D12" s="2" t="s">
        <v>28</v>
      </c>
      <c r="E12" s="3" t="s">
        <v>474</v>
      </c>
      <c r="F12" s="3" t="s">
        <v>474</v>
      </c>
      <c r="G12" s="3" t="s">
        <v>524</v>
      </c>
      <c r="H12" s="3" t="s">
        <v>494</v>
      </c>
      <c r="I12" s="3" t="s">
        <v>525</v>
      </c>
      <c r="J12" s="1" t="s">
        <v>30</v>
      </c>
      <c r="K12" s="1">
        <v>4199</v>
      </c>
      <c r="L12" s="1">
        <v>1500</v>
      </c>
      <c r="M12" s="1">
        <v>5</v>
      </c>
      <c r="N12" s="1"/>
      <c r="O12" s="1"/>
      <c r="P12" s="1"/>
      <c r="Q12" s="1"/>
      <c r="R12" s="1" t="s">
        <v>31</v>
      </c>
      <c r="S12" s="1" t="s">
        <v>171</v>
      </c>
      <c r="T12" s="1" t="s">
        <v>33</v>
      </c>
      <c r="U12" s="2" t="s">
        <v>526</v>
      </c>
      <c r="V12" s="4">
        <v>0</v>
      </c>
      <c r="W12" s="4">
        <v>0</v>
      </c>
      <c r="X12" s="4">
        <v>0</v>
      </c>
      <c r="Y12" s="4">
        <v>120000000</v>
      </c>
      <c r="Z12" s="4">
        <v>0</v>
      </c>
      <c r="AA12" s="4">
        <v>120000000</v>
      </c>
      <c r="AB12" s="4">
        <v>0</v>
      </c>
      <c r="AC12" s="4">
        <v>0</v>
      </c>
      <c r="AD12" s="4">
        <v>0</v>
      </c>
      <c r="AE12" s="4">
        <v>0</v>
      </c>
      <c r="AF12" s="10">
        <v>0</v>
      </c>
    </row>
    <row r="13" spans="1:32" ht="33.75" x14ac:dyDescent="0.25">
      <c r="A13" s="9" t="s">
        <v>27</v>
      </c>
      <c r="B13" s="1" t="s">
        <v>492</v>
      </c>
      <c r="C13" s="1" t="s">
        <v>28</v>
      </c>
      <c r="D13" s="2" t="s">
        <v>28</v>
      </c>
      <c r="E13" s="3" t="s">
        <v>474</v>
      </c>
      <c r="F13" s="3" t="s">
        <v>474</v>
      </c>
      <c r="G13" s="3" t="s">
        <v>524</v>
      </c>
      <c r="H13" s="3" t="s">
        <v>494</v>
      </c>
      <c r="I13" s="3" t="s">
        <v>525</v>
      </c>
      <c r="J13" s="1" t="s">
        <v>30</v>
      </c>
      <c r="K13" s="1">
        <v>4199</v>
      </c>
      <c r="L13" s="1">
        <v>1500</v>
      </c>
      <c r="M13" s="1">
        <v>5</v>
      </c>
      <c r="N13" s="1"/>
      <c r="O13" s="1"/>
      <c r="P13" s="1"/>
      <c r="Q13" s="1"/>
      <c r="R13" s="1" t="s">
        <v>31</v>
      </c>
      <c r="S13" s="1" t="s">
        <v>32</v>
      </c>
      <c r="T13" s="1" t="s">
        <v>33</v>
      </c>
      <c r="U13" s="2" t="s">
        <v>526</v>
      </c>
      <c r="V13" s="4">
        <v>0</v>
      </c>
      <c r="W13" s="4">
        <v>0</v>
      </c>
      <c r="X13" s="4">
        <v>0</v>
      </c>
      <c r="Y13" s="4">
        <v>200000000</v>
      </c>
      <c r="Z13" s="4">
        <v>0</v>
      </c>
      <c r="AA13" s="4">
        <v>200000000</v>
      </c>
      <c r="AB13" s="4">
        <v>0</v>
      </c>
      <c r="AC13" s="4">
        <v>0</v>
      </c>
      <c r="AD13" s="4">
        <v>0</v>
      </c>
      <c r="AE13" s="4">
        <v>0</v>
      </c>
      <c r="AF13" s="10">
        <v>0</v>
      </c>
    </row>
    <row r="14" spans="1:32" ht="33.75" hidden="1" x14ac:dyDescent="0.25">
      <c r="A14" s="9" t="s">
        <v>27</v>
      </c>
      <c r="B14" s="1" t="s">
        <v>492</v>
      </c>
      <c r="C14" s="1" t="s">
        <v>28</v>
      </c>
      <c r="D14" s="2" t="s">
        <v>28</v>
      </c>
      <c r="E14" s="3" t="s">
        <v>39</v>
      </c>
      <c r="F14" s="3" t="s">
        <v>39</v>
      </c>
      <c r="G14" s="3" t="s">
        <v>493</v>
      </c>
      <c r="H14" s="3" t="s">
        <v>527</v>
      </c>
      <c r="I14" s="3" t="s">
        <v>528</v>
      </c>
      <c r="J14" s="1" t="s">
        <v>40</v>
      </c>
      <c r="K14" s="1" t="s">
        <v>41</v>
      </c>
      <c r="L14" s="1" t="s">
        <v>42</v>
      </c>
      <c r="M14" s="1" t="s">
        <v>41</v>
      </c>
      <c r="N14" s="1" t="s">
        <v>43</v>
      </c>
      <c r="O14" s="1"/>
      <c r="P14" s="1"/>
      <c r="Q14" s="1"/>
      <c r="R14" s="1" t="s">
        <v>31</v>
      </c>
      <c r="S14" s="1" t="s">
        <v>32</v>
      </c>
      <c r="T14" s="1" t="s">
        <v>33</v>
      </c>
      <c r="U14" s="2" t="s">
        <v>44</v>
      </c>
      <c r="V14" s="4">
        <v>18273034573</v>
      </c>
      <c r="W14" s="4">
        <v>185335054900</v>
      </c>
      <c r="X14" s="4">
        <v>0</v>
      </c>
      <c r="Y14" s="4">
        <v>203608089473</v>
      </c>
      <c r="Z14" s="4">
        <v>203608089473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10">
        <v>0</v>
      </c>
    </row>
    <row r="15" spans="1:32" ht="33.75" hidden="1" x14ac:dyDescent="0.25">
      <c r="A15" s="9" t="s">
        <v>27</v>
      </c>
      <c r="B15" s="1" t="s">
        <v>492</v>
      </c>
      <c r="C15" s="1" t="s">
        <v>28</v>
      </c>
      <c r="D15" s="2" t="s">
        <v>28</v>
      </c>
      <c r="E15" s="3" t="s">
        <v>212</v>
      </c>
      <c r="F15" s="3" t="s">
        <v>471</v>
      </c>
      <c r="G15" s="3" t="s">
        <v>493</v>
      </c>
      <c r="H15" s="3" t="s">
        <v>527</v>
      </c>
      <c r="I15" s="3" t="s">
        <v>528</v>
      </c>
      <c r="J15" s="1" t="s">
        <v>40</v>
      </c>
      <c r="K15" s="1">
        <v>2</v>
      </c>
      <c r="L15" s="1">
        <v>0</v>
      </c>
      <c r="M15" s="1">
        <v>4</v>
      </c>
      <c r="N15" s="1">
        <v>11</v>
      </c>
      <c r="O15" s="1">
        <v>2</v>
      </c>
      <c r="P15" s="1"/>
      <c r="Q15" s="1"/>
      <c r="R15" s="1" t="s">
        <v>31</v>
      </c>
      <c r="S15" s="1" t="s">
        <v>32</v>
      </c>
      <c r="T15" s="1" t="s">
        <v>33</v>
      </c>
      <c r="U15" s="2" t="s">
        <v>213</v>
      </c>
      <c r="V15" s="4">
        <v>0</v>
      </c>
      <c r="W15" s="4">
        <v>0</v>
      </c>
      <c r="X15" s="4">
        <v>0</v>
      </c>
      <c r="Y15" s="4">
        <v>298850</v>
      </c>
      <c r="Z15" s="4">
        <v>0</v>
      </c>
      <c r="AA15" s="4">
        <v>0</v>
      </c>
      <c r="AB15" s="4">
        <v>298850</v>
      </c>
      <c r="AC15" s="4">
        <v>0</v>
      </c>
      <c r="AD15" s="4">
        <v>0</v>
      </c>
      <c r="AE15" s="4">
        <v>0</v>
      </c>
      <c r="AF15" s="10">
        <v>0</v>
      </c>
    </row>
    <row r="16" spans="1:32" ht="33.75" x14ac:dyDescent="0.25">
      <c r="A16" s="9" t="s">
        <v>27</v>
      </c>
      <c r="B16" s="1" t="s">
        <v>492</v>
      </c>
      <c r="C16" s="1" t="s">
        <v>28</v>
      </c>
      <c r="D16" s="2" t="s">
        <v>28</v>
      </c>
      <c r="E16" s="3" t="s">
        <v>51</v>
      </c>
      <c r="F16" s="3" t="s">
        <v>35</v>
      </c>
      <c r="G16" s="3" t="s">
        <v>504</v>
      </c>
      <c r="H16" s="3" t="s">
        <v>505</v>
      </c>
      <c r="I16" s="3" t="s">
        <v>506</v>
      </c>
      <c r="J16" s="1" t="s">
        <v>30</v>
      </c>
      <c r="K16" s="1">
        <v>4102</v>
      </c>
      <c r="L16" s="1">
        <v>1500</v>
      </c>
      <c r="M16" s="1">
        <v>4</v>
      </c>
      <c r="N16" s="1">
        <v>0</v>
      </c>
      <c r="O16" s="1">
        <v>101</v>
      </c>
      <c r="P16" s="1"/>
      <c r="Q16" s="1"/>
      <c r="R16" s="1" t="s">
        <v>46</v>
      </c>
      <c r="S16" s="1" t="s">
        <v>65</v>
      </c>
      <c r="T16" s="1" t="s">
        <v>33</v>
      </c>
      <c r="U16" s="2" t="s">
        <v>52</v>
      </c>
      <c r="V16" s="4">
        <v>0</v>
      </c>
      <c r="W16" s="4">
        <v>0</v>
      </c>
      <c r="X16" s="4">
        <v>0</v>
      </c>
      <c r="Y16" s="4">
        <v>2559841910</v>
      </c>
      <c r="Z16" s="4">
        <v>0</v>
      </c>
      <c r="AA16" s="4">
        <v>0</v>
      </c>
      <c r="AB16" s="4">
        <v>2559841910</v>
      </c>
      <c r="AC16" s="4">
        <v>0</v>
      </c>
      <c r="AD16" s="4">
        <v>0</v>
      </c>
      <c r="AE16" s="4">
        <v>0</v>
      </c>
      <c r="AF16" s="10">
        <v>0</v>
      </c>
    </row>
    <row r="17" spans="1:32" ht="33.75" x14ac:dyDescent="0.25">
      <c r="A17" s="9" t="s">
        <v>27</v>
      </c>
      <c r="B17" s="1" t="s">
        <v>492</v>
      </c>
      <c r="C17" s="1" t="s">
        <v>28</v>
      </c>
      <c r="D17" s="2" t="s">
        <v>28</v>
      </c>
      <c r="E17" s="3" t="s">
        <v>45</v>
      </c>
      <c r="F17" s="3" t="s">
        <v>29</v>
      </c>
      <c r="G17" s="3" t="s">
        <v>501</v>
      </c>
      <c r="H17" s="3" t="s">
        <v>502</v>
      </c>
      <c r="I17" s="3" t="s">
        <v>503</v>
      </c>
      <c r="J17" s="1" t="s">
        <v>30</v>
      </c>
      <c r="K17" s="1">
        <v>4102</v>
      </c>
      <c r="L17" s="1">
        <v>1500</v>
      </c>
      <c r="M17" s="1">
        <v>3</v>
      </c>
      <c r="N17" s="1">
        <v>0</v>
      </c>
      <c r="O17" s="1">
        <v>103</v>
      </c>
      <c r="P17" s="1"/>
      <c r="Q17" s="1"/>
      <c r="R17" s="1" t="s">
        <v>46</v>
      </c>
      <c r="S17" s="1" t="s">
        <v>47</v>
      </c>
      <c r="T17" s="1" t="s">
        <v>33</v>
      </c>
      <c r="U17" s="2" t="s">
        <v>48</v>
      </c>
      <c r="V17" s="4">
        <v>0</v>
      </c>
      <c r="W17" s="4">
        <v>0</v>
      </c>
      <c r="X17" s="4">
        <v>0</v>
      </c>
      <c r="Y17" s="4">
        <v>1298761223</v>
      </c>
      <c r="Z17" s="4">
        <v>0</v>
      </c>
      <c r="AA17" s="4">
        <v>0</v>
      </c>
      <c r="AB17" s="4">
        <v>1298761223</v>
      </c>
      <c r="AC17" s="4">
        <v>0</v>
      </c>
      <c r="AD17" s="4">
        <v>0</v>
      </c>
      <c r="AE17" s="4">
        <v>0</v>
      </c>
      <c r="AF17" s="10">
        <v>0</v>
      </c>
    </row>
    <row r="18" spans="1:32" ht="33.75" x14ac:dyDescent="0.25">
      <c r="A18" s="9" t="s">
        <v>27</v>
      </c>
      <c r="B18" s="1" t="s">
        <v>492</v>
      </c>
      <c r="C18" s="1" t="s">
        <v>28</v>
      </c>
      <c r="D18" s="2" t="s">
        <v>28</v>
      </c>
      <c r="E18" s="3" t="s">
        <v>49</v>
      </c>
      <c r="F18" s="3" t="s">
        <v>29</v>
      </c>
      <c r="G18" s="3" t="s">
        <v>501</v>
      </c>
      <c r="H18" s="3" t="s">
        <v>502</v>
      </c>
      <c r="I18" s="3" t="s">
        <v>503</v>
      </c>
      <c r="J18" s="1" t="s">
        <v>30</v>
      </c>
      <c r="K18" s="1">
        <v>4102</v>
      </c>
      <c r="L18" s="1">
        <v>1500</v>
      </c>
      <c r="M18" s="1">
        <v>3</v>
      </c>
      <c r="N18" s="1">
        <v>0</v>
      </c>
      <c r="O18" s="1">
        <v>105</v>
      </c>
      <c r="P18" s="1"/>
      <c r="Q18" s="1"/>
      <c r="R18" s="1" t="s">
        <v>46</v>
      </c>
      <c r="S18" s="1" t="s">
        <v>47</v>
      </c>
      <c r="T18" s="1" t="s">
        <v>33</v>
      </c>
      <c r="U18" s="2" t="s">
        <v>50</v>
      </c>
      <c r="V18" s="4">
        <v>0</v>
      </c>
      <c r="W18" s="4">
        <v>0</v>
      </c>
      <c r="X18" s="4">
        <v>0</v>
      </c>
      <c r="Y18" s="4">
        <v>12411011142</v>
      </c>
      <c r="Z18" s="4">
        <v>0</v>
      </c>
      <c r="AA18" s="4">
        <v>0</v>
      </c>
      <c r="AB18" s="4">
        <v>12411011142</v>
      </c>
      <c r="AC18" s="4">
        <v>0</v>
      </c>
      <c r="AD18" s="4">
        <v>0</v>
      </c>
      <c r="AE18" s="4">
        <v>0</v>
      </c>
      <c r="AF18" s="10">
        <v>0</v>
      </c>
    </row>
    <row r="19" spans="1:32" ht="33.75" x14ac:dyDescent="0.25">
      <c r="A19" s="9" t="s">
        <v>27</v>
      </c>
      <c r="B19" s="1" t="s">
        <v>492</v>
      </c>
      <c r="C19" s="1" t="s">
        <v>28</v>
      </c>
      <c r="D19" s="2" t="s">
        <v>28</v>
      </c>
      <c r="E19" s="3" t="s">
        <v>56</v>
      </c>
      <c r="F19" s="3" t="s">
        <v>29</v>
      </c>
      <c r="G19" s="3" t="s">
        <v>501</v>
      </c>
      <c r="H19" s="3" t="s">
        <v>502</v>
      </c>
      <c r="I19" s="3" t="s">
        <v>503</v>
      </c>
      <c r="J19" s="1" t="s">
        <v>30</v>
      </c>
      <c r="K19" s="1">
        <v>4102</v>
      </c>
      <c r="L19" s="1">
        <v>1500</v>
      </c>
      <c r="M19" s="1">
        <v>3</v>
      </c>
      <c r="N19" s="1">
        <v>0</v>
      </c>
      <c r="O19" s="1">
        <v>108</v>
      </c>
      <c r="P19" s="1"/>
      <c r="Q19" s="1"/>
      <c r="R19" s="1" t="s">
        <v>46</v>
      </c>
      <c r="S19" s="1" t="s">
        <v>47</v>
      </c>
      <c r="T19" s="1" t="s">
        <v>33</v>
      </c>
      <c r="U19" s="2" t="s">
        <v>57</v>
      </c>
      <c r="V19" s="4">
        <v>0</v>
      </c>
      <c r="W19" s="4">
        <v>0</v>
      </c>
      <c r="X19" s="4">
        <v>0</v>
      </c>
      <c r="Y19" s="4">
        <v>278841173</v>
      </c>
      <c r="Z19" s="4">
        <v>0</v>
      </c>
      <c r="AA19" s="4">
        <v>0</v>
      </c>
      <c r="AB19" s="4">
        <v>278841173</v>
      </c>
      <c r="AC19" s="4">
        <v>0</v>
      </c>
      <c r="AD19" s="4">
        <v>0</v>
      </c>
      <c r="AE19" s="4">
        <v>0</v>
      </c>
      <c r="AF19" s="10">
        <v>0</v>
      </c>
    </row>
    <row r="20" spans="1:32" ht="33.75" x14ac:dyDescent="0.25">
      <c r="A20" s="9" t="s">
        <v>27</v>
      </c>
      <c r="B20" s="1" t="s">
        <v>492</v>
      </c>
      <c r="C20" s="1" t="s">
        <v>28</v>
      </c>
      <c r="D20" s="2" t="s">
        <v>28</v>
      </c>
      <c r="E20" s="3" t="s">
        <v>51</v>
      </c>
      <c r="F20" s="3" t="s">
        <v>35</v>
      </c>
      <c r="G20" s="3" t="s">
        <v>504</v>
      </c>
      <c r="H20" s="3" t="s">
        <v>505</v>
      </c>
      <c r="I20" s="3" t="s">
        <v>506</v>
      </c>
      <c r="J20" s="1" t="s">
        <v>30</v>
      </c>
      <c r="K20" s="1">
        <v>4102</v>
      </c>
      <c r="L20" s="1">
        <v>1500</v>
      </c>
      <c r="M20" s="1">
        <v>4</v>
      </c>
      <c r="N20" s="1">
        <v>0</v>
      </c>
      <c r="O20" s="1">
        <v>101</v>
      </c>
      <c r="P20" s="1"/>
      <c r="Q20" s="1"/>
      <c r="R20" s="1" t="s">
        <v>46</v>
      </c>
      <c r="S20" s="1" t="s">
        <v>47</v>
      </c>
      <c r="T20" s="1" t="s">
        <v>33</v>
      </c>
      <c r="U20" s="2" t="s">
        <v>52</v>
      </c>
      <c r="V20" s="4">
        <v>0</v>
      </c>
      <c r="W20" s="4">
        <v>0</v>
      </c>
      <c r="X20" s="4">
        <v>0</v>
      </c>
      <c r="Y20" s="4">
        <v>2409602856</v>
      </c>
      <c r="Z20" s="4">
        <v>0</v>
      </c>
      <c r="AA20" s="4">
        <v>0</v>
      </c>
      <c r="AB20" s="4">
        <v>2409602856</v>
      </c>
      <c r="AC20" s="4">
        <v>0</v>
      </c>
      <c r="AD20" s="4">
        <v>0</v>
      </c>
      <c r="AE20" s="4">
        <v>0</v>
      </c>
      <c r="AF20" s="10">
        <v>0</v>
      </c>
    </row>
    <row r="21" spans="1:32" ht="33.75" x14ac:dyDescent="0.25">
      <c r="A21" s="9" t="s">
        <v>27</v>
      </c>
      <c r="B21" s="1" t="s">
        <v>492</v>
      </c>
      <c r="C21" s="1" t="s">
        <v>28</v>
      </c>
      <c r="D21" s="2" t="s">
        <v>28</v>
      </c>
      <c r="E21" s="3" t="s">
        <v>268</v>
      </c>
      <c r="F21" s="3" t="s">
        <v>35</v>
      </c>
      <c r="G21" s="3" t="s">
        <v>504</v>
      </c>
      <c r="H21" s="3" t="s">
        <v>505</v>
      </c>
      <c r="I21" s="3" t="s">
        <v>506</v>
      </c>
      <c r="J21" s="1" t="s">
        <v>30</v>
      </c>
      <c r="K21" s="1">
        <v>4102</v>
      </c>
      <c r="L21" s="1">
        <v>1500</v>
      </c>
      <c r="M21" s="1">
        <v>4</v>
      </c>
      <c r="N21" s="1">
        <v>0</v>
      </c>
      <c r="O21" s="1">
        <v>103</v>
      </c>
      <c r="P21" s="1"/>
      <c r="Q21" s="1"/>
      <c r="R21" s="1" t="s">
        <v>46</v>
      </c>
      <c r="S21" s="1" t="s">
        <v>47</v>
      </c>
      <c r="T21" s="1" t="s">
        <v>33</v>
      </c>
      <c r="U21" s="2" t="s">
        <v>269</v>
      </c>
      <c r="V21" s="4">
        <v>0</v>
      </c>
      <c r="W21" s="4">
        <v>0</v>
      </c>
      <c r="X21" s="4">
        <v>0</v>
      </c>
      <c r="Y21" s="4">
        <v>4926547391</v>
      </c>
      <c r="Z21" s="4">
        <v>0</v>
      </c>
      <c r="AA21" s="4">
        <v>0</v>
      </c>
      <c r="AB21" s="4">
        <v>4926547391</v>
      </c>
      <c r="AC21" s="4">
        <v>0</v>
      </c>
      <c r="AD21" s="4">
        <v>0</v>
      </c>
      <c r="AE21" s="4">
        <v>0</v>
      </c>
      <c r="AF21" s="10">
        <v>0</v>
      </c>
    </row>
    <row r="22" spans="1:32" ht="33.75" x14ac:dyDescent="0.25">
      <c r="A22" s="9" t="s">
        <v>27</v>
      </c>
      <c r="B22" s="1" t="s">
        <v>492</v>
      </c>
      <c r="C22" s="1" t="s">
        <v>28</v>
      </c>
      <c r="D22" s="2" t="s">
        <v>28</v>
      </c>
      <c r="E22" s="3" t="s">
        <v>53</v>
      </c>
      <c r="F22" s="3" t="s">
        <v>29</v>
      </c>
      <c r="G22" s="3" t="s">
        <v>501</v>
      </c>
      <c r="H22" s="3" t="s">
        <v>502</v>
      </c>
      <c r="I22" s="3" t="s">
        <v>503</v>
      </c>
      <c r="J22" s="1" t="s">
        <v>30</v>
      </c>
      <c r="K22" s="1">
        <v>4102</v>
      </c>
      <c r="L22" s="1">
        <v>1500</v>
      </c>
      <c r="M22" s="1">
        <v>3</v>
      </c>
      <c r="N22" s="1">
        <v>0</v>
      </c>
      <c r="O22" s="1">
        <v>113</v>
      </c>
      <c r="P22" s="1"/>
      <c r="Q22" s="1"/>
      <c r="R22" s="1" t="s">
        <v>31</v>
      </c>
      <c r="S22" s="1" t="s">
        <v>54</v>
      </c>
      <c r="T22" s="1" t="s">
        <v>33</v>
      </c>
      <c r="U22" s="2" t="s">
        <v>55</v>
      </c>
      <c r="V22" s="4">
        <v>0</v>
      </c>
      <c r="W22" s="4">
        <v>0</v>
      </c>
      <c r="X22" s="4">
        <v>0</v>
      </c>
      <c r="Y22" s="4">
        <v>782328330</v>
      </c>
      <c r="Z22" s="4">
        <v>0</v>
      </c>
      <c r="AA22" s="4">
        <v>0</v>
      </c>
      <c r="AB22" s="4">
        <v>782328330</v>
      </c>
      <c r="AC22" s="4">
        <v>0</v>
      </c>
      <c r="AD22" s="4">
        <v>0</v>
      </c>
      <c r="AE22" s="4">
        <v>0</v>
      </c>
      <c r="AF22" s="10">
        <v>0</v>
      </c>
    </row>
    <row r="23" spans="1:32" ht="33.75" x14ac:dyDescent="0.25">
      <c r="A23" s="9" t="s">
        <v>27</v>
      </c>
      <c r="B23" s="1" t="s">
        <v>492</v>
      </c>
      <c r="C23" s="1" t="s">
        <v>28</v>
      </c>
      <c r="D23" s="2" t="s">
        <v>28</v>
      </c>
      <c r="E23" s="3" t="s">
        <v>51</v>
      </c>
      <c r="F23" s="3" t="s">
        <v>35</v>
      </c>
      <c r="G23" s="3" t="s">
        <v>504</v>
      </c>
      <c r="H23" s="3" t="s">
        <v>505</v>
      </c>
      <c r="I23" s="3" t="s">
        <v>506</v>
      </c>
      <c r="J23" s="1" t="s">
        <v>30</v>
      </c>
      <c r="K23" s="1">
        <v>4102</v>
      </c>
      <c r="L23" s="1">
        <v>1500</v>
      </c>
      <c r="M23" s="1">
        <v>4</v>
      </c>
      <c r="N23" s="1">
        <v>0</v>
      </c>
      <c r="O23" s="1">
        <v>101</v>
      </c>
      <c r="P23" s="1"/>
      <c r="Q23" s="1"/>
      <c r="R23" s="1" t="s">
        <v>31</v>
      </c>
      <c r="S23" s="1" t="s">
        <v>171</v>
      </c>
      <c r="T23" s="1" t="s">
        <v>33</v>
      </c>
      <c r="U23" s="2" t="s">
        <v>52</v>
      </c>
      <c r="V23" s="4">
        <v>0</v>
      </c>
      <c r="W23" s="4">
        <v>0</v>
      </c>
      <c r="X23" s="4">
        <v>0</v>
      </c>
      <c r="Y23" s="4">
        <v>1990296038</v>
      </c>
      <c r="Z23" s="4">
        <v>0</v>
      </c>
      <c r="AA23" s="4">
        <v>0</v>
      </c>
      <c r="AB23" s="4">
        <v>1990296038</v>
      </c>
      <c r="AC23" s="4">
        <v>0</v>
      </c>
      <c r="AD23" s="4">
        <v>0</v>
      </c>
      <c r="AE23" s="4">
        <v>0</v>
      </c>
      <c r="AF23" s="10">
        <v>0</v>
      </c>
    </row>
    <row r="24" spans="1:32" ht="33.75" x14ac:dyDescent="0.25">
      <c r="A24" s="9" t="s">
        <v>27</v>
      </c>
      <c r="B24" s="1" t="s">
        <v>492</v>
      </c>
      <c r="C24" s="1" t="s">
        <v>28</v>
      </c>
      <c r="D24" s="2" t="s">
        <v>28</v>
      </c>
      <c r="E24" s="3" t="s">
        <v>231</v>
      </c>
      <c r="F24" s="3" t="s">
        <v>472</v>
      </c>
      <c r="G24" s="3" t="s">
        <v>497</v>
      </c>
      <c r="H24" s="3" t="s">
        <v>498</v>
      </c>
      <c r="I24" s="3" t="s">
        <v>499</v>
      </c>
      <c r="J24" s="1" t="s">
        <v>30</v>
      </c>
      <c r="K24" s="1">
        <v>4102</v>
      </c>
      <c r="L24" s="1">
        <v>1500</v>
      </c>
      <c r="M24" s="1">
        <v>1</v>
      </c>
      <c r="N24" s="1">
        <v>0</v>
      </c>
      <c r="O24" s="1">
        <v>101</v>
      </c>
      <c r="P24" s="1"/>
      <c r="Q24" s="1"/>
      <c r="R24" s="1" t="s">
        <v>31</v>
      </c>
      <c r="S24" s="1" t="s">
        <v>32</v>
      </c>
      <c r="T24" s="1" t="s">
        <v>33</v>
      </c>
      <c r="U24" s="2" t="s">
        <v>235</v>
      </c>
      <c r="V24" s="4">
        <v>0</v>
      </c>
      <c r="W24" s="4">
        <v>0</v>
      </c>
      <c r="X24" s="4">
        <v>0</v>
      </c>
      <c r="Y24" s="4">
        <v>556958698</v>
      </c>
      <c r="Z24" s="4">
        <v>0</v>
      </c>
      <c r="AA24" s="4">
        <v>0</v>
      </c>
      <c r="AB24" s="4">
        <v>556958698</v>
      </c>
      <c r="AC24" s="4">
        <v>0</v>
      </c>
      <c r="AD24" s="4">
        <v>0</v>
      </c>
      <c r="AE24" s="4">
        <v>0</v>
      </c>
      <c r="AF24" s="10">
        <v>0</v>
      </c>
    </row>
    <row r="25" spans="1:32" ht="33.75" x14ac:dyDescent="0.25">
      <c r="A25" s="9" t="s">
        <v>27</v>
      </c>
      <c r="B25" s="1" t="s">
        <v>492</v>
      </c>
      <c r="C25" s="1" t="s">
        <v>28</v>
      </c>
      <c r="D25" s="2" t="s">
        <v>28</v>
      </c>
      <c r="E25" s="3" t="s">
        <v>45</v>
      </c>
      <c r="F25" s="3" t="s">
        <v>29</v>
      </c>
      <c r="G25" s="3" t="s">
        <v>501</v>
      </c>
      <c r="H25" s="3" t="s">
        <v>502</v>
      </c>
      <c r="I25" s="3" t="s">
        <v>503</v>
      </c>
      <c r="J25" s="1" t="s">
        <v>30</v>
      </c>
      <c r="K25" s="1">
        <v>4102</v>
      </c>
      <c r="L25" s="1">
        <v>1500</v>
      </c>
      <c r="M25" s="1">
        <v>3</v>
      </c>
      <c r="N25" s="1">
        <v>0</v>
      </c>
      <c r="O25" s="1">
        <v>103</v>
      </c>
      <c r="P25" s="1"/>
      <c r="Q25" s="1"/>
      <c r="R25" s="1" t="s">
        <v>31</v>
      </c>
      <c r="S25" s="1" t="s">
        <v>32</v>
      </c>
      <c r="T25" s="1" t="s">
        <v>33</v>
      </c>
      <c r="U25" s="2" t="s">
        <v>48</v>
      </c>
      <c r="V25" s="4">
        <v>0</v>
      </c>
      <c r="W25" s="4">
        <v>0</v>
      </c>
      <c r="X25" s="4">
        <v>0</v>
      </c>
      <c r="Y25" s="4">
        <v>14735279971</v>
      </c>
      <c r="Z25" s="4">
        <v>0</v>
      </c>
      <c r="AA25" s="4">
        <v>0</v>
      </c>
      <c r="AB25" s="4">
        <v>14735279971</v>
      </c>
      <c r="AC25" s="4">
        <v>0</v>
      </c>
      <c r="AD25" s="4">
        <v>0</v>
      </c>
      <c r="AE25" s="4">
        <v>0</v>
      </c>
      <c r="AF25" s="10">
        <v>0</v>
      </c>
    </row>
    <row r="26" spans="1:32" ht="33.75" x14ac:dyDescent="0.25">
      <c r="A26" s="9" t="s">
        <v>27</v>
      </c>
      <c r="B26" s="1" t="s">
        <v>492</v>
      </c>
      <c r="C26" s="1" t="s">
        <v>28</v>
      </c>
      <c r="D26" s="2" t="s">
        <v>28</v>
      </c>
      <c r="E26" s="3" t="s">
        <v>250</v>
      </c>
      <c r="F26" s="3" t="s">
        <v>29</v>
      </c>
      <c r="G26" s="3" t="s">
        <v>501</v>
      </c>
      <c r="H26" s="3" t="s">
        <v>502</v>
      </c>
      <c r="I26" s="3" t="s">
        <v>503</v>
      </c>
      <c r="J26" s="1" t="s">
        <v>30</v>
      </c>
      <c r="K26" s="1">
        <v>4102</v>
      </c>
      <c r="L26" s="1">
        <v>1500</v>
      </c>
      <c r="M26" s="1">
        <v>3</v>
      </c>
      <c r="N26" s="1">
        <v>0</v>
      </c>
      <c r="O26" s="1">
        <v>106</v>
      </c>
      <c r="P26" s="1"/>
      <c r="Q26" s="1"/>
      <c r="R26" s="1" t="s">
        <v>31</v>
      </c>
      <c r="S26" s="1" t="s">
        <v>32</v>
      </c>
      <c r="T26" s="1" t="s">
        <v>33</v>
      </c>
      <c r="U26" s="2" t="s">
        <v>251</v>
      </c>
      <c r="V26" s="4">
        <v>0</v>
      </c>
      <c r="W26" s="4">
        <v>0</v>
      </c>
      <c r="X26" s="4">
        <v>0</v>
      </c>
      <c r="Y26" s="4">
        <v>4497387816</v>
      </c>
      <c r="Z26" s="4">
        <v>0</v>
      </c>
      <c r="AA26" s="4">
        <v>0</v>
      </c>
      <c r="AB26" s="4">
        <v>4497387816</v>
      </c>
      <c r="AC26" s="4">
        <v>0</v>
      </c>
      <c r="AD26" s="4">
        <v>0</v>
      </c>
      <c r="AE26" s="4">
        <v>0</v>
      </c>
      <c r="AF26" s="10">
        <v>0</v>
      </c>
    </row>
    <row r="27" spans="1:32" ht="33.75" x14ac:dyDescent="0.25">
      <c r="A27" s="9" t="s">
        <v>27</v>
      </c>
      <c r="B27" s="1" t="s">
        <v>492</v>
      </c>
      <c r="C27" s="1" t="s">
        <v>28</v>
      </c>
      <c r="D27" s="2" t="s">
        <v>28</v>
      </c>
      <c r="E27" s="3" t="s">
        <v>56</v>
      </c>
      <c r="F27" s="3" t="s">
        <v>29</v>
      </c>
      <c r="G27" s="3" t="s">
        <v>501</v>
      </c>
      <c r="H27" s="3" t="s">
        <v>502</v>
      </c>
      <c r="I27" s="3" t="s">
        <v>503</v>
      </c>
      <c r="J27" s="1" t="s">
        <v>30</v>
      </c>
      <c r="K27" s="1">
        <v>4102</v>
      </c>
      <c r="L27" s="1">
        <v>1500</v>
      </c>
      <c r="M27" s="1">
        <v>3</v>
      </c>
      <c r="N27" s="1">
        <v>0</v>
      </c>
      <c r="O27" s="1">
        <v>108</v>
      </c>
      <c r="P27" s="1"/>
      <c r="Q27" s="1"/>
      <c r="R27" s="1" t="s">
        <v>31</v>
      </c>
      <c r="S27" s="1" t="s">
        <v>32</v>
      </c>
      <c r="T27" s="1" t="s">
        <v>33</v>
      </c>
      <c r="U27" s="2" t="s">
        <v>57</v>
      </c>
      <c r="V27" s="4">
        <v>0</v>
      </c>
      <c r="W27" s="4">
        <v>0</v>
      </c>
      <c r="X27" s="4">
        <v>0</v>
      </c>
      <c r="Y27" s="4">
        <v>2042391637</v>
      </c>
      <c r="Z27" s="4">
        <v>0</v>
      </c>
      <c r="AA27" s="4">
        <v>0</v>
      </c>
      <c r="AB27" s="4">
        <v>2042391637</v>
      </c>
      <c r="AC27" s="4">
        <v>0</v>
      </c>
      <c r="AD27" s="4">
        <v>0</v>
      </c>
      <c r="AE27" s="4">
        <v>0</v>
      </c>
      <c r="AF27" s="10">
        <v>0</v>
      </c>
    </row>
    <row r="28" spans="1:32" ht="33.75" x14ac:dyDescent="0.25">
      <c r="A28" s="9" t="s">
        <v>27</v>
      </c>
      <c r="B28" s="1" t="s">
        <v>492</v>
      </c>
      <c r="C28" s="1" t="s">
        <v>28</v>
      </c>
      <c r="D28" s="2" t="s">
        <v>28</v>
      </c>
      <c r="E28" s="3" t="s">
        <v>51</v>
      </c>
      <c r="F28" s="3" t="s">
        <v>35</v>
      </c>
      <c r="G28" s="3" t="s">
        <v>504</v>
      </c>
      <c r="H28" s="3" t="s">
        <v>505</v>
      </c>
      <c r="I28" s="3" t="s">
        <v>506</v>
      </c>
      <c r="J28" s="1" t="s">
        <v>30</v>
      </c>
      <c r="K28" s="1">
        <v>4102</v>
      </c>
      <c r="L28" s="1">
        <v>1500</v>
      </c>
      <c r="M28" s="1">
        <v>4</v>
      </c>
      <c r="N28" s="1">
        <v>0</v>
      </c>
      <c r="O28" s="1">
        <v>101</v>
      </c>
      <c r="P28" s="1"/>
      <c r="Q28" s="1"/>
      <c r="R28" s="1" t="s">
        <v>31</v>
      </c>
      <c r="S28" s="1" t="s">
        <v>32</v>
      </c>
      <c r="T28" s="1" t="s">
        <v>33</v>
      </c>
      <c r="U28" s="2" t="s">
        <v>52</v>
      </c>
      <c r="V28" s="4">
        <v>0</v>
      </c>
      <c r="W28" s="4">
        <v>0</v>
      </c>
      <c r="X28" s="4">
        <v>0</v>
      </c>
      <c r="Y28" s="4">
        <v>182316887</v>
      </c>
      <c r="Z28" s="4">
        <v>0</v>
      </c>
      <c r="AA28" s="4">
        <v>0</v>
      </c>
      <c r="AB28" s="4">
        <v>182316887</v>
      </c>
      <c r="AC28" s="4">
        <v>0</v>
      </c>
      <c r="AD28" s="4">
        <v>0</v>
      </c>
      <c r="AE28" s="4">
        <v>0</v>
      </c>
      <c r="AF28" s="10">
        <v>0</v>
      </c>
    </row>
    <row r="29" spans="1:32" ht="33.75" x14ac:dyDescent="0.25">
      <c r="A29" s="9" t="s">
        <v>27</v>
      </c>
      <c r="B29" s="1" t="s">
        <v>492</v>
      </c>
      <c r="C29" s="1" t="s">
        <v>28</v>
      </c>
      <c r="D29" s="2" t="s">
        <v>28</v>
      </c>
      <c r="E29" s="3" t="s">
        <v>392</v>
      </c>
      <c r="F29" s="3" t="s">
        <v>512</v>
      </c>
      <c r="G29" s="3" t="s">
        <v>513</v>
      </c>
      <c r="H29" s="3" t="s">
        <v>514</v>
      </c>
      <c r="I29" s="3" t="s">
        <v>515</v>
      </c>
      <c r="J29" s="1" t="s">
        <v>30</v>
      </c>
      <c r="K29" s="1">
        <v>4102</v>
      </c>
      <c r="L29" s="1">
        <v>1500</v>
      </c>
      <c r="M29" s="1">
        <v>6</v>
      </c>
      <c r="N29" s="1">
        <v>0</v>
      </c>
      <c r="O29" s="1">
        <v>101</v>
      </c>
      <c r="P29" s="1"/>
      <c r="Q29" s="1"/>
      <c r="R29" s="1" t="s">
        <v>31</v>
      </c>
      <c r="S29" s="1" t="s">
        <v>32</v>
      </c>
      <c r="T29" s="1" t="s">
        <v>33</v>
      </c>
      <c r="U29" s="2" t="s">
        <v>393</v>
      </c>
      <c r="V29" s="4">
        <v>0</v>
      </c>
      <c r="W29" s="4">
        <v>0</v>
      </c>
      <c r="X29" s="4">
        <v>0</v>
      </c>
      <c r="Y29" s="4">
        <v>32527500</v>
      </c>
      <c r="Z29" s="4">
        <v>0</v>
      </c>
      <c r="AA29" s="4">
        <v>0</v>
      </c>
      <c r="AB29" s="4">
        <v>32527500</v>
      </c>
      <c r="AC29" s="4">
        <v>0</v>
      </c>
      <c r="AD29" s="4">
        <v>0</v>
      </c>
      <c r="AE29" s="4">
        <v>0</v>
      </c>
      <c r="AF29" s="10">
        <v>0</v>
      </c>
    </row>
    <row r="30" spans="1:32" ht="33.75" x14ac:dyDescent="0.25">
      <c r="A30" s="9" t="s">
        <v>27</v>
      </c>
      <c r="B30" s="1" t="s">
        <v>492</v>
      </c>
      <c r="C30" s="1" t="s">
        <v>28</v>
      </c>
      <c r="D30" s="2" t="s">
        <v>28</v>
      </c>
      <c r="E30" s="3" t="s">
        <v>291</v>
      </c>
      <c r="F30" s="3" t="s">
        <v>512</v>
      </c>
      <c r="G30" s="3" t="s">
        <v>513</v>
      </c>
      <c r="H30" s="3" t="s">
        <v>514</v>
      </c>
      <c r="I30" s="3" t="s">
        <v>515</v>
      </c>
      <c r="J30" s="1" t="s">
        <v>30</v>
      </c>
      <c r="K30" s="1">
        <v>4102</v>
      </c>
      <c r="L30" s="1">
        <v>1500</v>
      </c>
      <c r="M30" s="1">
        <v>6</v>
      </c>
      <c r="N30" s="1">
        <v>0</v>
      </c>
      <c r="O30" s="1">
        <v>105</v>
      </c>
      <c r="P30" s="1"/>
      <c r="Q30" s="1"/>
      <c r="R30" s="1" t="s">
        <v>31</v>
      </c>
      <c r="S30" s="1" t="s">
        <v>32</v>
      </c>
      <c r="T30" s="1" t="s">
        <v>33</v>
      </c>
      <c r="U30" s="2" t="s">
        <v>292</v>
      </c>
      <c r="V30" s="4">
        <v>0</v>
      </c>
      <c r="W30" s="4">
        <v>0</v>
      </c>
      <c r="X30" s="4">
        <v>0</v>
      </c>
      <c r="Y30" s="4">
        <v>351161995</v>
      </c>
      <c r="Z30" s="4">
        <v>0</v>
      </c>
      <c r="AA30" s="4">
        <v>0</v>
      </c>
      <c r="AB30" s="4">
        <v>351161995</v>
      </c>
      <c r="AC30" s="4">
        <v>0</v>
      </c>
      <c r="AD30" s="4">
        <v>0</v>
      </c>
      <c r="AE30" s="4">
        <v>0</v>
      </c>
      <c r="AF30" s="10">
        <v>0</v>
      </c>
    </row>
    <row r="31" spans="1:32" ht="33.75" x14ac:dyDescent="0.25">
      <c r="A31" s="9" t="s">
        <v>27</v>
      </c>
      <c r="B31" s="1" t="s">
        <v>492</v>
      </c>
      <c r="C31" s="1" t="s">
        <v>28</v>
      </c>
      <c r="D31" s="2" t="s">
        <v>28</v>
      </c>
      <c r="E31" s="3" t="s">
        <v>296</v>
      </c>
      <c r="F31" s="3" t="s">
        <v>594</v>
      </c>
      <c r="G31" s="3" t="s">
        <v>529</v>
      </c>
      <c r="H31" s="3" t="s">
        <v>530</v>
      </c>
      <c r="I31" s="3" t="s">
        <v>529</v>
      </c>
      <c r="J31" s="1" t="s">
        <v>30</v>
      </c>
      <c r="K31" s="1">
        <v>4102</v>
      </c>
      <c r="L31" s="1">
        <v>1500</v>
      </c>
      <c r="M31" s="1">
        <v>7</v>
      </c>
      <c r="N31" s="1">
        <v>0</v>
      </c>
      <c r="O31" s="1">
        <v>101</v>
      </c>
      <c r="P31" s="1"/>
      <c r="Q31" s="1"/>
      <c r="R31" s="1" t="s">
        <v>31</v>
      </c>
      <c r="S31" s="1" t="s">
        <v>32</v>
      </c>
      <c r="T31" s="1" t="s">
        <v>33</v>
      </c>
      <c r="U31" s="2" t="s">
        <v>297</v>
      </c>
      <c r="V31" s="4">
        <v>0</v>
      </c>
      <c r="W31" s="4">
        <v>0</v>
      </c>
      <c r="X31" s="4">
        <v>0</v>
      </c>
      <c r="Y31" s="4">
        <v>1161365545</v>
      </c>
      <c r="Z31" s="4">
        <v>0</v>
      </c>
      <c r="AA31" s="4">
        <v>0</v>
      </c>
      <c r="AB31" s="4">
        <v>1161365545</v>
      </c>
      <c r="AC31" s="4">
        <v>0</v>
      </c>
      <c r="AD31" s="4">
        <v>0</v>
      </c>
      <c r="AE31" s="4">
        <v>0</v>
      </c>
      <c r="AF31" s="10">
        <v>0</v>
      </c>
    </row>
    <row r="32" spans="1:32" ht="33.75" x14ac:dyDescent="0.25">
      <c r="A32" s="9" t="s">
        <v>27</v>
      </c>
      <c r="B32" s="1" t="s">
        <v>492</v>
      </c>
      <c r="C32" s="1" t="s">
        <v>28</v>
      </c>
      <c r="D32" s="2" t="s">
        <v>28</v>
      </c>
      <c r="E32" s="3" t="s">
        <v>372</v>
      </c>
      <c r="F32" s="3" t="s">
        <v>474</v>
      </c>
      <c r="G32" s="3" t="s">
        <v>524</v>
      </c>
      <c r="H32" s="3" t="s">
        <v>494</v>
      </c>
      <c r="I32" s="3" t="s">
        <v>525</v>
      </c>
      <c r="J32" s="1" t="s">
        <v>30</v>
      </c>
      <c r="K32" s="1">
        <v>4199</v>
      </c>
      <c r="L32" s="1">
        <v>1500</v>
      </c>
      <c r="M32" s="1">
        <v>5</v>
      </c>
      <c r="N32" s="1">
        <v>0</v>
      </c>
      <c r="O32" s="1">
        <v>101</v>
      </c>
      <c r="P32" s="1"/>
      <c r="Q32" s="1"/>
      <c r="R32" s="1" t="s">
        <v>46</v>
      </c>
      <c r="S32" s="1" t="s">
        <v>47</v>
      </c>
      <c r="T32" s="1" t="s">
        <v>33</v>
      </c>
      <c r="U32" s="2" t="s">
        <v>373</v>
      </c>
      <c r="V32" s="4">
        <v>0</v>
      </c>
      <c r="W32" s="4">
        <v>0</v>
      </c>
      <c r="X32" s="4">
        <v>0</v>
      </c>
      <c r="Y32" s="4">
        <v>3835000000</v>
      </c>
      <c r="Z32" s="4">
        <v>0</v>
      </c>
      <c r="AA32" s="4">
        <v>0</v>
      </c>
      <c r="AB32" s="4">
        <v>3835000000</v>
      </c>
      <c r="AC32" s="4">
        <v>0</v>
      </c>
      <c r="AD32" s="4">
        <v>0</v>
      </c>
      <c r="AE32" s="4">
        <v>0</v>
      </c>
      <c r="AF32" s="10">
        <v>0</v>
      </c>
    </row>
    <row r="33" spans="1:32" ht="33.75" x14ac:dyDescent="0.25">
      <c r="A33" s="9" t="s">
        <v>27</v>
      </c>
      <c r="B33" s="1" t="s">
        <v>492</v>
      </c>
      <c r="C33" s="1" t="s">
        <v>28</v>
      </c>
      <c r="D33" s="2" t="s">
        <v>28</v>
      </c>
      <c r="E33" s="3" t="s">
        <v>319</v>
      </c>
      <c r="F33" s="3" t="s">
        <v>37</v>
      </c>
      <c r="G33" s="3" t="s">
        <v>517</v>
      </c>
      <c r="H33" s="3" t="s">
        <v>494</v>
      </c>
      <c r="I33" s="3" t="s">
        <v>531</v>
      </c>
      <c r="J33" s="1" t="s">
        <v>30</v>
      </c>
      <c r="K33" s="1">
        <v>4199</v>
      </c>
      <c r="L33" s="1">
        <v>1500</v>
      </c>
      <c r="M33" s="1">
        <v>2</v>
      </c>
      <c r="N33" s="1">
        <v>0</v>
      </c>
      <c r="O33" s="1">
        <v>201</v>
      </c>
      <c r="P33" s="1"/>
      <c r="Q33" s="1"/>
      <c r="R33" s="1" t="s">
        <v>31</v>
      </c>
      <c r="S33" s="1" t="s">
        <v>54</v>
      </c>
      <c r="T33" s="1" t="s">
        <v>33</v>
      </c>
      <c r="U33" s="2" t="s">
        <v>321</v>
      </c>
      <c r="V33" s="4">
        <v>0</v>
      </c>
      <c r="W33" s="4">
        <v>0</v>
      </c>
      <c r="X33" s="4">
        <v>0</v>
      </c>
      <c r="Y33" s="4">
        <v>774435539</v>
      </c>
      <c r="Z33" s="4">
        <v>0</v>
      </c>
      <c r="AA33" s="4">
        <v>0</v>
      </c>
      <c r="AB33" s="4">
        <v>774435539</v>
      </c>
      <c r="AC33" s="4">
        <v>0</v>
      </c>
      <c r="AD33" s="4">
        <v>0</v>
      </c>
      <c r="AE33" s="4">
        <v>0</v>
      </c>
      <c r="AF33" s="10">
        <v>0</v>
      </c>
    </row>
    <row r="34" spans="1:32" ht="33.75" x14ac:dyDescent="0.25">
      <c r="A34" s="9" t="s">
        <v>27</v>
      </c>
      <c r="B34" s="1" t="s">
        <v>492</v>
      </c>
      <c r="C34" s="1" t="s">
        <v>28</v>
      </c>
      <c r="D34" s="2" t="s">
        <v>28</v>
      </c>
      <c r="E34" s="3" t="s">
        <v>311</v>
      </c>
      <c r="F34" s="3" t="s">
        <v>37</v>
      </c>
      <c r="G34" s="3" t="s">
        <v>517</v>
      </c>
      <c r="H34" s="3" t="s">
        <v>532</v>
      </c>
      <c r="I34" s="3" t="s">
        <v>533</v>
      </c>
      <c r="J34" s="1" t="s">
        <v>30</v>
      </c>
      <c r="K34" s="1">
        <v>4199</v>
      </c>
      <c r="L34" s="1">
        <v>1500</v>
      </c>
      <c r="M34" s="1">
        <v>2</v>
      </c>
      <c r="N34" s="1">
        <v>0</v>
      </c>
      <c r="O34" s="1">
        <v>106</v>
      </c>
      <c r="P34" s="1"/>
      <c r="Q34" s="1"/>
      <c r="R34" s="1" t="s">
        <v>31</v>
      </c>
      <c r="S34" s="1" t="s">
        <v>32</v>
      </c>
      <c r="T34" s="1" t="s">
        <v>33</v>
      </c>
      <c r="U34" s="2" t="s">
        <v>312</v>
      </c>
      <c r="V34" s="4">
        <v>0</v>
      </c>
      <c r="W34" s="4">
        <v>0</v>
      </c>
      <c r="X34" s="4">
        <v>0</v>
      </c>
      <c r="Y34" s="4">
        <v>3800000</v>
      </c>
      <c r="Z34" s="4">
        <v>0</v>
      </c>
      <c r="AA34" s="4">
        <v>0</v>
      </c>
      <c r="AB34" s="4">
        <v>3800000</v>
      </c>
      <c r="AC34" s="4">
        <v>0</v>
      </c>
      <c r="AD34" s="4">
        <v>0</v>
      </c>
      <c r="AE34" s="4">
        <v>0</v>
      </c>
      <c r="AF34" s="10">
        <v>0</v>
      </c>
    </row>
    <row r="35" spans="1:32" hidden="1" x14ac:dyDescent="0.25">
      <c r="A35" s="9" t="s">
        <v>60</v>
      </c>
      <c r="B35" s="1" t="s">
        <v>534</v>
      </c>
      <c r="C35" s="1" t="s">
        <v>535</v>
      </c>
      <c r="D35" s="2" t="s">
        <v>61</v>
      </c>
      <c r="E35" s="3" t="s">
        <v>79</v>
      </c>
      <c r="F35" s="3" t="s">
        <v>79</v>
      </c>
      <c r="G35" s="3" t="s">
        <v>493</v>
      </c>
      <c r="H35" s="3" t="s">
        <v>527</v>
      </c>
      <c r="I35" s="3" t="s">
        <v>528</v>
      </c>
      <c r="J35" s="1" t="s">
        <v>40</v>
      </c>
      <c r="K35" s="1" t="s">
        <v>80</v>
      </c>
      <c r="L35" s="1" t="s">
        <v>77</v>
      </c>
      <c r="M35" s="1" t="s">
        <v>41</v>
      </c>
      <c r="N35" s="1" t="s">
        <v>81</v>
      </c>
      <c r="O35" s="1"/>
      <c r="P35" s="1"/>
      <c r="Q35" s="1"/>
      <c r="R35" s="1" t="s">
        <v>31</v>
      </c>
      <c r="S35" s="1" t="s">
        <v>32</v>
      </c>
      <c r="T35" s="1" t="s">
        <v>33</v>
      </c>
      <c r="U35" s="2" t="s">
        <v>82</v>
      </c>
      <c r="V35" s="4">
        <v>287460000</v>
      </c>
      <c r="W35" s="4">
        <v>0</v>
      </c>
      <c r="X35" s="4">
        <v>0</v>
      </c>
      <c r="Y35" s="4">
        <v>287460000</v>
      </c>
      <c r="Z35" s="4">
        <v>0</v>
      </c>
      <c r="AA35" s="4">
        <v>0</v>
      </c>
      <c r="AB35" s="4">
        <v>287460000</v>
      </c>
      <c r="AC35" s="4">
        <v>0</v>
      </c>
      <c r="AD35" s="4">
        <v>0</v>
      </c>
      <c r="AE35" s="4">
        <v>0</v>
      </c>
      <c r="AF35" s="10">
        <v>0</v>
      </c>
    </row>
    <row r="36" spans="1:32" hidden="1" x14ac:dyDescent="0.25">
      <c r="A36" s="9" t="s">
        <v>60</v>
      </c>
      <c r="B36" s="1" t="s">
        <v>534</v>
      </c>
      <c r="C36" s="1" t="s">
        <v>535</v>
      </c>
      <c r="D36" s="2" t="s">
        <v>61</v>
      </c>
      <c r="E36" s="3" t="s">
        <v>67</v>
      </c>
      <c r="F36" s="3" t="s">
        <v>67</v>
      </c>
      <c r="G36" s="3" t="s">
        <v>493</v>
      </c>
      <c r="H36" s="3" t="s">
        <v>494</v>
      </c>
      <c r="I36" s="3" t="s">
        <v>495</v>
      </c>
      <c r="J36" s="1" t="s">
        <v>40</v>
      </c>
      <c r="K36" s="1" t="s">
        <v>63</v>
      </c>
      <c r="L36" s="1" t="s">
        <v>68</v>
      </c>
      <c r="M36" s="1" t="s">
        <v>63</v>
      </c>
      <c r="N36" s="1" t="s">
        <v>41</v>
      </c>
      <c r="O36" s="1"/>
      <c r="P36" s="1"/>
      <c r="Q36" s="1"/>
      <c r="R36" s="1" t="s">
        <v>31</v>
      </c>
      <c r="S36" s="1" t="s">
        <v>32</v>
      </c>
      <c r="T36" s="1" t="s">
        <v>33</v>
      </c>
      <c r="U36" s="2" t="s">
        <v>69</v>
      </c>
      <c r="V36" s="4">
        <v>326000000</v>
      </c>
      <c r="W36" s="4">
        <v>0</v>
      </c>
      <c r="X36" s="4">
        <v>101826931</v>
      </c>
      <c r="Y36" s="4">
        <v>224173069</v>
      </c>
      <c r="Z36" s="4">
        <v>0</v>
      </c>
      <c r="AA36" s="4">
        <v>4109465</v>
      </c>
      <c r="AB36" s="4">
        <v>220063604</v>
      </c>
      <c r="AC36" s="4">
        <v>0</v>
      </c>
      <c r="AD36" s="4">
        <v>0</v>
      </c>
      <c r="AE36" s="4">
        <v>0</v>
      </c>
      <c r="AF36" s="10">
        <v>0</v>
      </c>
    </row>
    <row r="37" spans="1:32" ht="22.5" hidden="1" x14ac:dyDescent="0.25">
      <c r="A37" s="9" t="s">
        <v>70</v>
      </c>
      <c r="B37" s="1" t="s">
        <v>486</v>
      </c>
      <c r="C37" s="1" t="s">
        <v>536</v>
      </c>
      <c r="D37" s="2" t="s">
        <v>71</v>
      </c>
      <c r="E37" s="3" t="s">
        <v>67</v>
      </c>
      <c r="F37" s="3" t="s">
        <v>67</v>
      </c>
      <c r="G37" s="3" t="s">
        <v>493</v>
      </c>
      <c r="H37" s="3" t="s">
        <v>494</v>
      </c>
      <c r="I37" s="3" t="s">
        <v>495</v>
      </c>
      <c r="J37" s="1" t="s">
        <v>40</v>
      </c>
      <c r="K37" s="1" t="s">
        <v>63</v>
      </c>
      <c r="L37" s="1" t="s">
        <v>68</v>
      </c>
      <c r="M37" s="1" t="s">
        <v>63</v>
      </c>
      <c r="N37" s="1" t="s">
        <v>41</v>
      </c>
      <c r="O37" s="1"/>
      <c r="P37" s="1"/>
      <c r="Q37" s="1"/>
      <c r="R37" s="1" t="s">
        <v>31</v>
      </c>
      <c r="S37" s="1" t="s">
        <v>32</v>
      </c>
      <c r="T37" s="1" t="s">
        <v>33</v>
      </c>
      <c r="U37" s="2" t="s">
        <v>69</v>
      </c>
      <c r="V37" s="4">
        <v>0</v>
      </c>
      <c r="W37" s="4">
        <v>1792078</v>
      </c>
      <c r="X37" s="4">
        <v>7140</v>
      </c>
      <c r="Y37" s="4">
        <v>1784938</v>
      </c>
      <c r="Z37" s="4">
        <v>0</v>
      </c>
      <c r="AA37" s="4">
        <v>1784938</v>
      </c>
      <c r="AB37" s="4">
        <v>0</v>
      </c>
      <c r="AC37" s="4">
        <v>1784938</v>
      </c>
      <c r="AD37" s="4">
        <v>1784938</v>
      </c>
      <c r="AE37" s="4">
        <v>1784938</v>
      </c>
      <c r="AF37" s="10">
        <v>1784938</v>
      </c>
    </row>
    <row r="38" spans="1:32" ht="22.5" hidden="1" x14ac:dyDescent="0.25">
      <c r="A38" s="9" t="s">
        <v>72</v>
      </c>
      <c r="B38" s="1" t="s">
        <v>486</v>
      </c>
      <c r="C38" s="1" t="s">
        <v>537</v>
      </c>
      <c r="D38" s="2" t="s">
        <v>73</v>
      </c>
      <c r="E38" s="3" t="s">
        <v>67</v>
      </c>
      <c r="F38" s="3" t="s">
        <v>67</v>
      </c>
      <c r="G38" s="3" t="s">
        <v>493</v>
      </c>
      <c r="H38" s="3" t="s">
        <v>494</v>
      </c>
      <c r="I38" s="3" t="s">
        <v>495</v>
      </c>
      <c r="J38" s="1" t="s">
        <v>40</v>
      </c>
      <c r="K38" s="1" t="s">
        <v>63</v>
      </c>
      <c r="L38" s="1" t="s">
        <v>68</v>
      </c>
      <c r="M38" s="1" t="s">
        <v>63</v>
      </c>
      <c r="N38" s="1" t="s">
        <v>41</v>
      </c>
      <c r="O38" s="1"/>
      <c r="P38" s="1"/>
      <c r="Q38" s="1"/>
      <c r="R38" s="1" t="s">
        <v>31</v>
      </c>
      <c r="S38" s="1" t="s">
        <v>32</v>
      </c>
      <c r="T38" s="1" t="s">
        <v>33</v>
      </c>
      <c r="U38" s="2" t="s">
        <v>69</v>
      </c>
      <c r="V38" s="4">
        <v>0</v>
      </c>
      <c r="W38" s="4">
        <v>40035997</v>
      </c>
      <c r="X38" s="4">
        <v>0</v>
      </c>
      <c r="Y38" s="4">
        <v>40035997</v>
      </c>
      <c r="Z38" s="4">
        <v>0</v>
      </c>
      <c r="AA38" s="4">
        <v>38113507</v>
      </c>
      <c r="AB38" s="4">
        <v>1922490</v>
      </c>
      <c r="AC38" s="4">
        <v>38113507</v>
      </c>
      <c r="AD38" s="4">
        <v>38113507</v>
      </c>
      <c r="AE38" s="4">
        <v>38113507</v>
      </c>
      <c r="AF38" s="10">
        <v>38113507</v>
      </c>
    </row>
    <row r="39" spans="1:32" ht="22.5" hidden="1" x14ac:dyDescent="0.25">
      <c r="A39" s="9" t="s">
        <v>74</v>
      </c>
      <c r="B39" s="1" t="s">
        <v>486</v>
      </c>
      <c r="C39" s="1" t="s">
        <v>538</v>
      </c>
      <c r="D39" s="2" t="s">
        <v>75</v>
      </c>
      <c r="E39" s="3" t="s">
        <v>67</v>
      </c>
      <c r="F39" s="3" t="s">
        <v>67</v>
      </c>
      <c r="G39" s="3" t="s">
        <v>493</v>
      </c>
      <c r="H39" s="3" t="s">
        <v>494</v>
      </c>
      <c r="I39" s="3" t="s">
        <v>495</v>
      </c>
      <c r="J39" s="1" t="s">
        <v>40</v>
      </c>
      <c r="K39" s="1" t="s">
        <v>63</v>
      </c>
      <c r="L39" s="1" t="s">
        <v>68</v>
      </c>
      <c r="M39" s="1" t="s">
        <v>63</v>
      </c>
      <c r="N39" s="1" t="s">
        <v>41</v>
      </c>
      <c r="O39" s="1"/>
      <c r="P39" s="1"/>
      <c r="Q39" s="1"/>
      <c r="R39" s="1" t="s">
        <v>31</v>
      </c>
      <c r="S39" s="1" t="s">
        <v>32</v>
      </c>
      <c r="T39" s="1" t="s">
        <v>33</v>
      </c>
      <c r="U39" s="2" t="s">
        <v>69</v>
      </c>
      <c r="V39" s="4">
        <v>0</v>
      </c>
      <c r="W39" s="4">
        <v>230572</v>
      </c>
      <c r="X39" s="4">
        <v>0</v>
      </c>
      <c r="Y39" s="4">
        <v>230572</v>
      </c>
      <c r="Z39" s="4">
        <v>0</v>
      </c>
      <c r="AA39" s="4">
        <v>98400</v>
      </c>
      <c r="AB39" s="4">
        <v>132172</v>
      </c>
      <c r="AC39" s="4">
        <v>98400</v>
      </c>
      <c r="AD39" s="4">
        <v>98400</v>
      </c>
      <c r="AE39" s="4">
        <v>98400</v>
      </c>
      <c r="AF39" s="10">
        <v>98400</v>
      </c>
    </row>
    <row r="40" spans="1:32" ht="22.5" hidden="1" x14ac:dyDescent="0.25">
      <c r="A40" s="9" t="s">
        <v>416</v>
      </c>
      <c r="B40" s="1" t="s">
        <v>486</v>
      </c>
      <c r="C40" s="1" t="s">
        <v>539</v>
      </c>
      <c r="D40" s="2" t="s">
        <v>417</v>
      </c>
      <c r="E40" s="3" t="s">
        <v>67</v>
      </c>
      <c r="F40" s="3" t="s">
        <v>67</v>
      </c>
      <c r="G40" s="3" t="s">
        <v>493</v>
      </c>
      <c r="H40" s="3" t="s">
        <v>494</v>
      </c>
      <c r="I40" s="3" t="s">
        <v>495</v>
      </c>
      <c r="J40" s="1" t="s">
        <v>40</v>
      </c>
      <c r="K40" s="1" t="s">
        <v>63</v>
      </c>
      <c r="L40" s="1" t="s">
        <v>68</v>
      </c>
      <c r="M40" s="1" t="s">
        <v>63</v>
      </c>
      <c r="N40" s="1" t="s">
        <v>41</v>
      </c>
      <c r="O40" s="1"/>
      <c r="P40" s="1"/>
      <c r="Q40" s="1"/>
      <c r="R40" s="1" t="s">
        <v>31</v>
      </c>
      <c r="S40" s="1" t="s">
        <v>32</v>
      </c>
      <c r="T40" s="1" t="s">
        <v>33</v>
      </c>
      <c r="U40" s="2" t="s">
        <v>69</v>
      </c>
      <c r="V40" s="4">
        <v>0</v>
      </c>
      <c r="W40" s="4">
        <v>59494543</v>
      </c>
      <c r="X40" s="4">
        <v>0</v>
      </c>
      <c r="Y40" s="4">
        <v>59494543</v>
      </c>
      <c r="Z40" s="4">
        <v>0</v>
      </c>
      <c r="AA40" s="4">
        <v>26767543</v>
      </c>
      <c r="AB40" s="4">
        <v>32727000</v>
      </c>
      <c r="AC40" s="4">
        <v>4873544</v>
      </c>
      <c r="AD40" s="4">
        <v>4784212</v>
      </c>
      <c r="AE40" s="4">
        <v>4784212</v>
      </c>
      <c r="AF40" s="10">
        <v>4784212</v>
      </c>
    </row>
    <row r="41" spans="1:32" ht="22.5" hidden="1" x14ac:dyDescent="0.25">
      <c r="A41" s="9" t="s">
        <v>434</v>
      </c>
      <c r="B41" s="1" t="s">
        <v>486</v>
      </c>
      <c r="C41" s="1" t="s">
        <v>540</v>
      </c>
      <c r="D41" s="2" t="s">
        <v>435</v>
      </c>
      <c r="E41" s="3" t="s">
        <v>67</v>
      </c>
      <c r="F41" s="3" t="s">
        <v>67</v>
      </c>
      <c r="G41" s="3" t="s">
        <v>493</v>
      </c>
      <c r="H41" s="3" t="s">
        <v>494</v>
      </c>
      <c r="I41" s="3" t="s">
        <v>495</v>
      </c>
      <c r="J41" s="1" t="s">
        <v>40</v>
      </c>
      <c r="K41" s="1" t="s">
        <v>63</v>
      </c>
      <c r="L41" s="1" t="s">
        <v>68</v>
      </c>
      <c r="M41" s="1" t="s">
        <v>63</v>
      </c>
      <c r="N41" s="1" t="s">
        <v>41</v>
      </c>
      <c r="O41" s="1"/>
      <c r="P41" s="1"/>
      <c r="Q41" s="1"/>
      <c r="R41" s="1" t="s">
        <v>31</v>
      </c>
      <c r="S41" s="1" t="s">
        <v>32</v>
      </c>
      <c r="T41" s="1" t="s">
        <v>33</v>
      </c>
      <c r="U41" s="2" t="s">
        <v>69</v>
      </c>
      <c r="V41" s="4">
        <v>0</v>
      </c>
      <c r="W41" s="4">
        <v>90762</v>
      </c>
      <c r="X41" s="4">
        <v>0</v>
      </c>
      <c r="Y41" s="4">
        <v>90762</v>
      </c>
      <c r="Z41" s="4">
        <v>0</v>
      </c>
      <c r="AA41" s="4">
        <v>90762</v>
      </c>
      <c r="AB41" s="4">
        <v>0</v>
      </c>
      <c r="AC41" s="4">
        <v>70805</v>
      </c>
      <c r="AD41" s="4">
        <v>0</v>
      </c>
      <c r="AE41" s="4">
        <v>0</v>
      </c>
      <c r="AF41" s="10">
        <v>0</v>
      </c>
    </row>
    <row r="42" spans="1:32" ht="22.5" hidden="1" x14ac:dyDescent="0.25">
      <c r="A42" s="9" t="s">
        <v>438</v>
      </c>
      <c r="B42" s="1" t="s">
        <v>486</v>
      </c>
      <c r="C42" s="1" t="s">
        <v>541</v>
      </c>
      <c r="D42" s="2" t="s">
        <v>439</v>
      </c>
      <c r="E42" s="3" t="s">
        <v>67</v>
      </c>
      <c r="F42" s="3" t="s">
        <v>67</v>
      </c>
      <c r="G42" s="3" t="s">
        <v>493</v>
      </c>
      <c r="H42" s="3" t="s">
        <v>494</v>
      </c>
      <c r="I42" s="3" t="s">
        <v>495</v>
      </c>
      <c r="J42" s="1" t="s">
        <v>40</v>
      </c>
      <c r="K42" s="1" t="s">
        <v>63</v>
      </c>
      <c r="L42" s="1" t="s">
        <v>68</v>
      </c>
      <c r="M42" s="1" t="s">
        <v>63</v>
      </c>
      <c r="N42" s="1" t="s">
        <v>41</v>
      </c>
      <c r="O42" s="1"/>
      <c r="P42" s="1"/>
      <c r="Q42" s="1"/>
      <c r="R42" s="1" t="s">
        <v>31</v>
      </c>
      <c r="S42" s="1" t="s">
        <v>32</v>
      </c>
      <c r="T42" s="1" t="s">
        <v>33</v>
      </c>
      <c r="U42" s="2" t="s">
        <v>69</v>
      </c>
      <c r="V42" s="4">
        <v>0</v>
      </c>
      <c r="W42" s="4">
        <v>190119</v>
      </c>
      <c r="X42" s="4">
        <v>0</v>
      </c>
      <c r="Y42" s="4">
        <v>190119</v>
      </c>
      <c r="Z42" s="4">
        <v>0</v>
      </c>
      <c r="AA42" s="4">
        <v>190119</v>
      </c>
      <c r="AB42" s="4">
        <v>0</v>
      </c>
      <c r="AC42" s="4">
        <v>190119</v>
      </c>
      <c r="AD42" s="4">
        <v>190119</v>
      </c>
      <c r="AE42" s="4">
        <v>190119</v>
      </c>
      <c r="AF42" s="10">
        <v>190119</v>
      </c>
    </row>
    <row r="43" spans="1:32" hidden="1" x14ac:dyDescent="0.25">
      <c r="A43" s="9" t="s">
        <v>60</v>
      </c>
      <c r="B43" s="1" t="s">
        <v>534</v>
      </c>
      <c r="C43" s="1" t="s">
        <v>535</v>
      </c>
      <c r="D43" s="2" t="s">
        <v>61</v>
      </c>
      <c r="E43" s="3" t="s">
        <v>62</v>
      </c>
      <c r="F43" s="3" t="s">
        <v>62</v>
      </c>
      <c r="G43" s="3" t="s">
        <v>493</v>
      </c>
      <c r="H43" s="3" t="s">
        <v>527</v>
      </c>
      <c r="I43" s="3" t="s">
        <v>528</v>
      </c>
      <c r="J43" s="1" t="s">
        <v>40</v>
      </c>
      <c r="K43" s="1" t="s">
        <v>63</v>
      </c>
      <c r="L43" s="1" t="s">
        <v>64</v>
      </c>
      <c r="M43" s="1" t="s">
        <v>63</v>
      </c>
      <c r="N43" s="1" t="s">
        <v>65</v>
      </c>
      <c r="O43" s="1"/>
      <c r="P43" s="1"/>
      <c r="Q43" s="1"/>
      <c r="R43" s="1" t="s">
        <v>31</v>
      </c>
      <c r="S43" s="1" t="s">
        <v>32</v>
      </c>
      <c r="T43" s="1" t="s">
        <v>33</v>
      </c>
      <c r="U43" s="2" t="s">
        <v>66</v>
      </c>
      <c r="V43" s="4">
        <v>65900000</v>
      </c>
      <c r="W43" s="4">
        <v>0</v>
      </c>
      <c r="X43" s="4">
        <v>0</v>
      </c>
      <c r="Y43" s="4">
        <v>65900000</v>
      </c>
      <c r="Z43" s="4">
        <v>0</v>
      </c>
      <c r="AA43" s="4">
        <v>65900000</v>
      </c>
      <c r="AB43" s="4">
        <v>0</v>
      </c>
      <c r="AC43" s="4">
        <v>51098000</v>
      </c>
      <c r="AD43" s="4">
        <v>48448000</v>
      </c>
      <c r="AE43" s="4">
        <v>48448000</v>
      </c>
      <c r="AF43" s="10">
        <v>48448000</v>
      </c>
    </row>
    <row r="44" spans="1:32" ht="22.5" hidden="1" x14ac:dyDescent="0.25">
      <c r="A44" s="9" t="s">
        <v>60</v>
      </c>
      <c r="B44" s="1" t="s">
        <v>534</v>
      </c>
      <c r="C44" s="1" t="s">
        <v>535</v>
      </c>
      <c r="D44" s="2" t="s">
        <v>61</v>
      </c>
      <c r="E44" s="3" t="s">
        <v>76</v>
      </c>
      <c r="F44" s="3" t="s">
        <v>76</v>
      </c>
      <c r="G44" s="3" t="s">
        <v>493</v>
      </c>
      <c r="H44" s="3" t="s">
        <v>532</v>
      </c>
      <c r="I44" s="3" t="s">
        <v>533</v>
      </c>
      <c r="J44" s="1" t="s">
        <v>40</v>
      </c>
      <c r="K44" s="1" t="s">
        <v>63</v>
      </c>
      <c r="L44" s="1" t="s">
        <v>77</v>
      </c>
      <c r="M44" s="1" t="s">
        <v>41</v>
      </c>
      <c r="N44" s="1" t="s">
        <v>41</v>
      </c>
      <c r="O44" s="1"/>
      <c r="P44" s="1"/>
      <c r="Q44" s="1"/>
      <c r="R44" s="1" t="s">
        <v>31</v>
      </c>
      <c r="S44" s="1" t="s">
        <v>32</v>
      </c>
      <c r="T44" s="1" t="s">
        <v>33</v>
      </c>
      <c r="U44" s="2" t="s">
        <v>78</v>
      </c>
      <c r="V44" s="4">
        <v>6912000000</v>
      </c>
      <c r="W44" s="4">
        <v>0</v>
      </c>
      <c r="X44" s="4">
        <v>0</v>
      </c>
      <c r="Y44" s="4">
        <v>6912000000</v>
      </c>
      <c r="Z44" s="4">
        <v>0</v>
      </c>
      <c r="AA44" s="4">
        <v>0</v>
      </c>
      <c r="AB44" s="4">
        <v>6912000000</v>
      </c>
      <c r="AC44" s="4">
        <v>0</v>
      </c>
      <c r="AD44" s="4">
        <v>0</v>
      </c>
      <c r="AE44" s="4">
        <v>0</v>
      </c>
      <c r="AF44" s="10">
        <v>0</v>
      </c>
    </row>
    <row r="45" spans="1:32" ht="33.75" hidden="1" x14ac:dyDescent="0.25">
      <c r="A45" s="9" t="s">
        <v>475</v>
      </c>
      <c r="B45" s="1" t="s">
        <v>534</v>
      </c>
      <c r="C45" s="1" t="s">
        <v>28</v>
      </c>
      <c r="D45" s="2" t="s">
        <v>476</v>
      </c>
      <c r="E45" s="3" t="s">
        <v>380</v>
      </c>
      <c r="F45" s="3" t="s">
        <v>595</v>
      </c>
      <c r="G45" s="3" t="s">
        <v>493</v>
      </c>
      <c r="H45" s="3" t="s">
        <v>494</v>
      </c>
      <c r="I45" s="3" t="s">
        <v>495</v>
      </c>
      <c r="J45" s="1" t="s">
        <v>40</v>
      </c>
      <c r="K45" s="1" t="s">
        <v>77</v>
      </c>
      <c r="L45" s="1" t="s">
        <v>42</v>
      </c>
      <c r="M45" s="1" t="s">
        <v>63</v>
      </c>
      <c r="N45" s="1" t="s">
        <v>381</v>
      </c>
      <c r="O45" s="1" t="s">
        <v>77</v>
      </c>
      <c r="P45" s="1"/>
      <c r="Q45" s="1"/>
      <c r="R45" s="1" t="s">
        <v>31</v>
      </c>
      <c r="S45" s="1" t="s">
        <v>32</v>
      </c>
      <c r="T45" s="1" t="s">
        <v>33</v>
      </c>
      <c r="U45" s="2" t="s">
        <v>382</v>
      </c>
      <c r="V45" s="4">
        <v>0</v>
      </c>
      <c r="W45" s="4">
        <v>28522412</v>
      </c>
      <c r="X45" s="4">
        <v>28522412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10">
        <v>0</v>
      </c>
    </row>
    <row r="46" spans="1:32" ht="33.75" hidden="1" x14ac:dyDescent="0.25">
      <c r="A46" s="9" t="s">
        <v>475</v>
      </c>
      <c r="B46" s="1" t="s">
        <v>534</v>
      </c>
      <c r="C46" s="1" t="s">
        <v>28</v>
      </c>
      <c r="D46" s="2" t="s">
        <v>476</v>
      </c>
      <c r="E46" s="3" t="s">
        <v>212</v>
      </c>
      <c r="F46" s="3" t="s">
        <v>471</v>
      </c>
      <c r="G46" s="3" t="s">
        <v>493</v>
      </c>
      <c r="H46" s="3" t="s">
        <v>527</v>
      </c>
      <c r="I46" s="3" t="s">
        <v>528</v>
      </c>
      <c r="J46" s="1" t="s">
        <v>40</v>
      </c>
      <c r="K46" s="1" t="s">
        <v>77</v>
      </c>
      <c r="L46" s="1" t="s">
        <v>42</v>
      </c>
      <c r="M46" s="1" t="s">
        <v>80</v>
      </c>
      <c r="N46" s="1" t="s">
        <v>65</v>
      </c>
      <c r="O46" s="1" t="s">
        <v>77</v>
      </c>
      <c r="P46" s="1"/>
      <c r="Q46" s="1"/>
      <c r="R46" s="1" t="s">
        <v>31</v>
      </c>
      <c r="S46" s="1" t="s">
        <v>32</v>
      </c>
      <c r="T46" s="1" t="s">
        <v>33</v>
      </c>
      <c r="U46" s="2" t="s">
        <v>213</v>
      </c>
      <c r="V46" s="4">
        <v>0</v>
      </c>
      <c r="W46" s="4">
        <v>20191842</v>
      </c>
      <c r="X46" s="4">
        <v>20191842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10">
        <v>0</v>
      </c>
    </row>
    <row r="47" spans="1:32" ht="33.75" x14ac:dyDescent="0.25">
      <c r="A47" s="9" t="s">
        <v>475</v>
      </c>
      <c r="B47" s="1" t="s">
        <v>534</v>
      </c>
      <c r="C47" s="1" t="s">
        <v>28</v>
      </c>
      <c r="D47" s="2" t="s">
        <v>476</v>
      </c>
      <c r="E47" s="3" t="s">
        <v>308</v>
      </c>
      <c r="F47" s="3" t="s">
        <v>37</v>
      </c>
      <c r="G47" s="3" t="s">
        <v>517</v>
      </c>
      <c r="H47" s="3" t="s">
        <v>527</v>
      </c>
      <c r="I47" s="3" t="s">
        <v>542</v>
      </c>
      <c r="J47" s="1" t="s">
        <v>30</v>
      </c>
      <c r="K47" s="1" t="s">
        <v>301</v>
      </c>
      <c r="L47" s="1" t="s">
        <v>233</v>
      </c>
      <c r="M47" s="1" t="s">
        <v>77</v>
      </c>
      <c r="N47" s="1" t="s">
        <v>42</v>
      </c>
      <c r="O47" s="1" t="s">
        <v>240</v>
      </c>
      <c r="P47" s="1"/>
      <c r="Q47" s="1"/>
      <c r="R47" s="1" t="s">
        <v>31</v>
      </c>
      <c r="S47" s="1" t="s">
        <v>32</v>
      </c>
      <c r="T47" s="1" t="s">
        <v>33</v>
      </c>
      <c r="U47" s="2" t="s">
        <v>249</v>
      </c>
      <c r="V47" s="4">
        <v>0</v>
      </c>
      <c r="W47" s="4">
        <v>11500000</v>
      </c>
      <c r="X47" s="4">
        <v>11500000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10">
        <v>0</v>
      </c>
    </row>
    <row r="48" spans="1:32" hidden="1" x14ac:dyDescent="0.25">
      <c r="A48" s="9" t="s">
        <v>60</v>
      </c>
      <c r="B48" s="1" t="s">
        <v>534</v>
      </c>
      <c r="C48" s="1" t="s">
        <v>535</v>
      </c>
      <c r="D48" s="2" t="s">
        <v>61</v>
      </c>
      <c r="E48" s="3" t="s">
        <v>83</v>
      </c>
      <c r="F48" s="3" t="s">
        <v>596</v>
      </c>
      <c r="G48" s="3" t="s">
        <v>493</v>
      </c>
      <c r="H48" s="3" t="s">
        <v>527</v>
      </c>
      <c r="I48" s="3" t="s">
        <v>528</v>
      </c>
      <c r="J48" s="1" t="s">
        <v>40</v>
      </c>
      <c r="K48" s="1" t="s">
        <v>41</v>
      </c>
      <c r="L48" s="1" t="s">
        <v>42</v>
      </c>
      <c r="M48" s="1" t="s">
        <v>41</v>
      </c>
      <c r="N48" s="1" t="s">
        <v>41</v>
      </c>
      <c r="O48" s="1" t="s">
        <v>41</v>
      </c>
      <c r="P48" s="1"/>
      <c r="Q48" s="1"/>
      <c r="R48" s="1" t="s">
        <v>31</v>
      </c>
      <c r="S48" s="1" t="s">
        <v>32</v>
      </c>
      <c r="T48" s="1" t="s">
        <v>33</v>
      </c>
      <c r="U48" s="2" t="s">
        <v>84</v>
      </c>
      <c r="V48" s="4">
        <v>148148402544</v>
      </c>
      <c r="W48" s="4">
        <v>0</v>
      </c>
      <c r="X48" s="4">
        <v>0</v>
      </c>
      <c r="Y48" s="4">
        <v>148148402544</v>
      </c>
      <c r="Z48" s="4">
        <v>0</v>
      </c>
      <c r="AA48" s="4">
        <v>148148402544</v>
      </c>
      <c r="AB48" s="4">
        <v>0</v>
      </c>
      <c r="AC48" s="4">
        <v>121921428354</v>
      </c>
      <c r="AD48" s="4">
        <v>120890209480</v>
      </c>
      <c r="AE48" s="4">
        <v>120890209480</v>
      </c>
      <c r="AF48" s="10">
        <v>120890209480</v>
      </c>
    </row>
    <row r="49" spans="1:32" hidden="1" x14ac:dyDescent="0.25">
      <c r="A49" s="9" t="s">
        <v>60</v>
      </c>
      <c r="B49" s="1" t="s">
        <v>534</v>
      </c>
      <c r="C49" s="1" t="s">
        <v>535</v>
      </c>
      <c r="D49" s="2" t="s">
        <v>61</v>
      </c>
      <c r="E49" s="3" t="s">
        <v>85</v>
      </c>
      <c r="F49" s="3" t="s">
        <v>596</v>
      </c>
      <c r="G49" s="3" t="s">
        <v>493</v>
      </c>
      <c r="H49" s="3" t="s">
        <v>527</v>
      </c>
      <c r="I49" s="3" t="s">
        <v>528</v>
      </c>
      <c r="J49" s="1" t="s">
        <v>40</v>
      </c>
      <c r="K49" s="1" t="s">
        <v>41</v>
      </c>
      <c r="L49" s="1" t="s">
        <v>42</v>
      </c>
      <c r="M49" s="1" t="s">
        <v>41</v>
      </c>
      <c r="N49" s="1" t="s">
        <v>41</v>
      </c>
      <c r="O49" s="1" t="s">
        <v>77</v>
      </c>
      <c r="P49" s="1"/>
      <c r="Q49" s="1"/>
      <c r="R49" s="1" t="s">
        <v>31</v>
      </c>
      <c r="S49" s="1" t="s">
        <v>32</v>
      </c>
      <c r="T49" s="1" t="s">
        <v>33</v>
      </c>
      <c r="U49" s="2" t="s">
        <v>86</v>
      </c>
      <c r="V49" s="4">
        <v>11500000000</v>
      </c>
      <c r="W49" s="4">
        <v>0</v>
      </c>
      <c r="X49" s="4">
        <v>0</v>
      </c>
      <c r="Y49" s="4">
        <v>11500000000</v>
      </c>
      <c r="Z49" s="4">
        <v>0</v>
      </c>
      <c r="AA49" s="4">
        <v>11500000000</v>
      </c>
      <c r="AB49" s="4">
        <v>0</v>
      </c>
      <c r="AC49" s="4">
        <v>8087834025</v>
      </c>
      <c r="AD49" s="4">
        <v>8078935618</v>
      </c>
      <c r="AE49" s="4">
        <v>8078935618</v>
      </c>
      <c r="AF49" s="10">
        <v>8078935618</v>
      </c>
    </row>
    <row r="50" spans="1:32" hidden="1" x14ac:dyDescent="0.25">
      <c r="A50" s="9" t="s">
        <v>60</v>
      </c>
      <c r="B50" s="1" t="s">
        <v>534</v>
      </c>
      <c r="C50" s="1" t="s">
        <v>535</v>
      </c>
      <c r="D50" s="2" t="s">
        <v>61</v>
      </c>
      <c r="E50" s="3" t="s">
        <v>87</v>
      </c>
      <c r="F50" s="3" t="s">
        <v>596</v>
      </c>
      <c r="G50" s="3" t="s">
        <v>493</v>
      </c>
      <c r="H50" s="3" t="s">
        <v>527</v>
      </c>
      <c r="I50" s="3" t="s">
        <v>528</v>
      </c>
      <c r="J50" s="1" t="s">
        <v>40</v>
      </c>
      <c r="K50" s="1" t="s">
        <v>41</v>
      </c>
      <c r="L50" s="1" t="s">
        <v>42</v>
      </c>
      <c r="M50" s="1" t="s">
        <v>41</v>
      </c>
      <c r="N50" s="1" t="s">
        <v>41</v>
      </c>
      <c r="O50" s="1" t="s">
        <v>80</v>
      </c>
      <c r="P50" s="1"/>
      <c r="Q50" s="1"/>
      <c r="R50" s="1" t="s">
        <v>31</v>
      </c>
      <c r="S50" s="1" t="s">
        <v>32</v>
      </c>
      <c r="T50" s="1" t="s">
        <v>33</v>
      </c>
      <c r="U50" s="2" t="s">
        <v>88</v>
      </c>
      <c r="V50" s="4">
        <v>2200000000</v>
      </c>
      <c r="W50" s="4">
        <v>0</v>
      </c>
      <c r="X50" s="4">
        <v>0</v>
      </c>
      <c r="Y50" s="4">
        <v>2200000000</v>
      </c>
      <c r="Z50" s="4">
        <v>0</v>
      </c>
      <c r="AA50" s="4">
        <v>2200000000</v>
      </c>
      <c r="AB50" s="4">
        <v>0</v>
      </c>
      <c r="AC50" s="4">
        <v>1829113621</v>
      </c>
      <c r="AD50" s="4">
        <v>1828008908</v>
      </c>
      <c r="AE50" s="4">
        <v>1828008908</v>
      </c>
      <c r="AF50" s="10">
        <v>1828008908</v>
      </c>
    </row>
    <row r="51" spans="1:32" hidden="1" x14ac:dyDescent="0.25">
      <c r="A51" s="9" t="s">
        <v>60</v>
      </c>
      <c r="B51" s="1" t="s">
        <v>534</v>
      </c>
      <c r="C51" s="1" t="s">
        <v>535</v>
      </c>
      <c r="D51" s="2" t="s">
        <v>61</v>
      </c>
      <c r="E51" s="3" t="s">
        <v>89</v>
      </c>
      <c r="F51" s="3" t="s">
        <v>597</v>
      </c>
      <c r="G51" s="3" t="s">
        <v>493</v>
      </c>
      <c r="H51" s="3" t="s">
        <v>527</v>
      </c>
      <c r="I51" s="3" t="s">
        <v>528</v>
      </c>
      <c r="J51" s="1" t="s">
        <v>40</v>
      </c>
      <c r="K51" s="1" t="s">
        <v>41</v>
      </c>
      <c r="L51" s="1" t="s">
        <v>42</v>
      </c>
      <c r="M51" s="1" t="s">
        <v>41</v>
      </c>
      <c r="N51" s="1" t="s">
        <v>80</v>
      </c>
      <c r="O51" s="1" t="s">
        <v>41</v>
      </c>
      <c r="P51" s="1"/>
      <c r="Q51" s="1"/>
      <c r="R51" s="1" t="s">
        <v>31</v>
      </c>
      <c r="S51" s="1" t="s">
        <v>32</v>
      </c>
      <c r="T51" s="1" t="s">
        <v>33</v>
      </c>
      <c r="U51" s="2" t="s">
        <v>90</v>
      </c>
      <c r="V51" s="4">
        <v>30000000</v>
      </c>
      <c r="W51" s="4">
        <v>715000000</v>
      </c>
      <c r="X51" s="4">
        <v>0</v>
      </c>
      <c r="Y51" s="4">
        <v>745000000</v>
      </c>
      <c r="Z51" s="4">
        <v>0</v>
      </c>
      <c r="AA51" s="4">
        <v>745000000</v>
      </c>
      <c r="AB51" s="4">
        <v>0</v>
      </c>
      <c r="AC51" s="4">
        <v>340675081</v>
      </c>
      <c r="AD51" s="4">
        <v>340675081</v>
      </c>
      <c r="AE51" s="4">
        <v>340675081</v>
      </c>
      <c r="AF51" s="10">
        <v>340675081</v>
      </c>
    </row>
    <row r="52" spans="1:32" hidden="1" x14ac:dyDescent="0.25">
      <c r="A52" s="9" t="s">
        <v>60</v>
      </c>
      <c r="B52" s="1" t="s">
        <v>534</v>
      </c>
      <c r="C52" s="1" t="s">
        <v>535</v>
      </c>
      <c r="D52" s="2" t="s">
        <v>61</v>
      </c>
      <c r="E52" s="3" t="s">
        <v>91</v>
      </c>
      <c r="F52" s="3" t="s">
        <v>597</v>
      </c>
      <c r="G52" s="3" t="s">
        <v>493</v>
      </c>
      <c r="H52" s="3" t="s">
        <v>527</v>
      </c>
      <c r="I52" s="3" t="s">
        <v>528</v>
      </c>
      <c r="J52" s="1" t="s">
        <v>40</v>
      </c>
      <c r="K52" s="1" t="s">
        <v>41</v>
      </c>
      <c r="L52" s="1" t="s">
        <v>42</v>
      </c>
      <c r="M52" s="1" t="s">
        <v>41</v>
      </c>
      <c r="N52" s="1" t="s">
        <v>80</v>
      </c>
      <c r="O52" s="1" t="s">
        <v>77</v>
      </c>
      <c r="P52" s="1"/>
      <c r="Q52" s="1"/>
      <c r="R52" s="1" t="s">
        <v>31</v>
      </c>
      <c r="S52" s="1" t="s">
        <v>32</v>
      </c>
      <c r="T52" s="1" t="s">
        <v>33</v>
      </c>
      <c r="U52" s="2" t="s">
        <v>92</v>
      </c>
      <c r="V52" s="4">
        <v>2881308081</v>
      </c>
      <c r="W52" s="4">
        <v>0</v>
      </c>
      <c r="X52" s="4">
        <v>715000000</v>
      </c>
      <c r="Y52" s="4">
        <v>2166308081</v>
      </c>
      <c r="Z52" s="4">
        <v>0</v>
      </c>
      <c r="AA52" s="4">
        <v>2166308081</v>
      </c>
      <c r="AB52" s="4">
        <v>0</v>
      </c>
      <c r="AC52" s="4">
        <v>1170164022</v>
      </c>
      <c r="AD52" s="4">
        <v>1168639386</v>
      </c>
      <c r="AE52" s="4">
        <v>1168639386</v>
      </c>
      <c r="AF52" s="10">
        <v>1168639386</v>
      </c>
    </row>
    <row r="53" spans="1:32" hidden="1" x14ac:dyDescent="0.25">
      <c r="A53" s="9" t="s">
        <v>60</v>
      </c>
      <c r="B53" s="1" t="s">
        <v>534</v>
      </c>
      <c r="C53" s="1" t="s">
        <v>535</v>
      </c>
      <c r="D53" s="2" t="s">
        <v>61</v>
      </c>
      <c r="E53" s="3" t="s">
        <v>93</v>
      </c>
      <c r="F53" s="3" t="s">
        <v>598</v>
      </c>
      <c r="G53" s="3" t="s">
        <v>493</v>
      </c>
      <c r="H53" s="3" t="s">
        <v>527</v>
      </c>
      <c r="I53" s="3" t="s">
        <v>528</v>
      </c>
      <c r="J53" s="1" t="s">
        <v>40</v>
      </c>
      <c r="K53" s="1" t="s">
        <v>41</v>
      </c>
      <c r="L53" s="1" t="s">
        <v>42</v>
      </c>
      <c r="M53" s="1" t="s">
        <v>41</v>
      </c>
      <c r="N53" s="1" t="s">
        <v>64</v>
      </c>
      <c r="O53" s="1" t="s">
        <v>77</v>
      </c>
      <c r="P53" s="1"/>
      <c r="Q53" s="1"/>
      <c r="R53" s="1" t="s">
        <v>31</v>
      </c>
      <c r="S53" s="1" t="s">
        <v>32</v>
      </c>
      <c r="T53" s="1" t="s">
        <v>33</v>
      </c>
      <c r="U53" s="2" t="s">
        <v>94</v>
      </c>
      <c r="V53" s="4">
        <v>4900000000</v>
      </c>
      <c r="W53" s="4">
        <v>0</v>
      </c>
      <c r="X53" s="4">
        <v>0</v>
      </c>
      <c r="Y53" s="4">
        <v>4900000000</v>
      </c>
      <c r="Z53" s="4">
        <v>0</v>
      </c>
      <c r="AA53" s="4">
        <v>4900000000</v>
      </c>
      <c r="AB53" s="4">
        <v>0</v>
      </c>
      <c r="AC53" s="4">
        <v>3937004834</v>
      </c>
      <c r="AD53" s="4">
        <v>3936976411</v>
      </c>
      <c r="AE53" s="4">
        <v>3936976411</v>
      </c>
      <c r="AF53" s="10">
        <v>3936976411</v>
      </c>
    </row>
    <row r="54" spans="1:32" hidden="1" x14ac:dyDescent="0.25">
      <c r="A54" s="9" t="s">
        <v>60</v>
      </c>
      <c r="B54" s="1" t="s">
        <v>534</v>
      </c>
      <c r="C54" s="1" t="s">
        <v>535</v>
      </c>
      <c r="D54" s="2" t="s">
        <v>61</v>
      </c>
      <c r="E54" s="3" t="s">
        <v>95</v>
      </c>
      <c r="F54" s="3" t="s">
        <v>598</v>
      </c>
      <c r="G54" s="3" t="s">
        <v>493</v>
      </c>
      <c r="H54" s="3" t="s">
        <v>527</v>
      </c>
      <c r="I54" s="3" t="s">
        <v>528</v>
      </c>
      <c r="J54" s="1" t="s">
        <v>40</v>
      </c>
      <c r="K54" s="1" t="s">
        <v>41</v>
      </c>
      <c r="L54" s="1" t="s">
        <v>42</v>
      </c>
      <c r="M54" s="1" t="s">
        <v>41</v>
      </c>
      <c r="N54" s="1" t="s">
        <v>64</v>
      </c>
      <c r="O54" s="1" t="s">
        <v>64</v>
      </c>
      <c r="P54" s="1"/>
      <c r="Q54" s="1"/>
      <c r="R54" s="1" t="s">
        <v>31</v>
      </c>
      <c r="S54" s="1" t="s">
        <v>32</v>
      </c>
      <c r="T54" s="1" t="s">
        <v>33</v>
      </c>
      <c r="U54" s="2" t="s">
        <v>96</v>
      </c>
      <c r="V54" s="4">
        <v>920000000</v>
      </c>
      <c r="W54" s="4">
        <v>0</v>
      </c>
      <c r="X54" s="4">
        <v>0</v>
      </c>
      <c r="Y54" s="4">
        <v>920000000</v>
      </c>
      <c r="Z54" s="4">
        <v>0</v>
      </c>
      <c r="AA54" s="4">
        <v>920000000</v>
      </c>
      <c r="AB54" s="4">
        <v>0</v>
      </c>
      <c r="AC54" s="4">
        <v>634908142</v>
      </c>
      <c r="AD54" s="4">
        <v>634228854</v>
      </c>
      <c r="AE54" s="4">
        <v>634228854</v>
      </c>
      <c r="AF54" s="10">
        <v>634228854</v>
      </c>
    </row>
    <row r="55" spans="1:32" hidden="1" x14ac:dyDescent="0.25">
      <c r="A55" s="9" t="s">
        <v>60</v>
      </c>
      <c r="B55" s="1" t="s">
        <v>534</v>
      </c>
      <c r="C55" s="1" t="s">
        <v>535</v>
      </c>
      <c r="D55" s="2" t="s">
        <v>61</v>
      </c>
      <c r="E55" s="3" t="s">
        <v>97</v>
      </c>
      <c r="F55" s="3" t="s">
        <v>598</v>
      </c>
      <c r="G55" s="3" t="s">
        <v>493</v>
      </c>
      <c r="H55" s="3" t="s">
        <v>527</v>
      </c>
      <c r="I55" s="3" t="s">
        <v>528</v>
      </c>
      <c r="J55" s="1" t="s">
        <v>40</v>
      </c>
      <c r="K55" s="1" t="s">
        <v>41</v>
      </c>
      <c r="L55" s="1" t="s">
        <v>42</v>
      </c>
      <c r="M55" s="1" t="s">
        <v>41</v>
      </c>
      <c r="N55" s="1" t="s">
        <v>64</v>
      </c>
      <c r="O55" s="1" t="s">
        <v>98</v>
      </c>
      <c r="P55" s="1"/>
      <c r="Q55" s="1"/>
      <c r="R55" s="1" t="s">
        <v>31</v>
      </c>
      <c r="S55" s="1" t="s">
        <v>32</v>
      </c>
      <c r="T55" s="1" t="s">
        <v>33</v>
      </c>
      <c r="U55" s="2" t="s">
        <v>99</v>
      </c>
      <c r="V55" s="4">
        <v>650000000</v>
      </c>
      <c r="W55" s="4">
        <v>0</v>
      </c>
      <c r="X55" s="4">
        <v>0</v>
      </c>
      <c r="Y55" s="4">
        <v>650000000</v>
      </c>
      <c r="Z55" s="4">
        <v>0</v>
      </c>
      <c r="AA55" s="4">
        <v>650000000</v>
      </c>
      <c r="AB55" s="4">
        <v>0</v>
      </c>
      <c r="AC55" s="4">
        <v>464900128</v>
      </c>
      <c r="AD55" s="4">
        <v>464854141</v>
      </c>
      <c r="AE55" s="4">
        <v>464854141</v>
      </c>
      <c r="AF55" s="10">
        <v>464854141</v>
      </c>
    </row>
    <row r="56" spans="1:32" hidden="1" x14ac:dyDescent="0.25">
      <c r="A56" s="9" t="s">
        <v>60</v>
      </c>
      <c r="B56" s="1" t="s">
        <v>534</v>
      </c>
      <c r="C56" s="1" t="s">
        <v>535</v>
      </c>
      <c r="D56" s="2" t="s">
        <v>61</v>
      </c>
      <c r="E56" s="3" t="s">
        <v>100</v>
      </c>
      <c r="F56" s="3" t="s">
        <v>598</v>
      </c>
      <c r="G56" s="3" t="s">
        <v>493</v>
      </c>
      <c r="H56" s="3" t="s">
        <v>527</v>
      </c>
      <c r="I56" s="3" t="s">
        <v>528</v>
      </c>
      <c r="J56" s="1" t="s">
        <v>40</v>
      </c>
      <c r="K56" s="1" t="s">
        <v>41</v>
      </c>
      <c r="L56" s="1" t="s">
        <v>42</v>
      </c>
      <c r="M56" s="1" t="s">
        <v>41</v>
      </c>
      <c r="N56" s="1" t="s">
        <v>64</v>
      </c>
      <c r="O56" s="1" t="s">
        <v>101</v>
      </c>
      <c r="P56" s="1"/>
      <c r="Q56" s="1"/>
      <c r="R56" s="1" t="s">
        <v>31</v>
      </c>
      <c r="S56" s="1" t="s">
        <v>32</v>
      </c>
      <c r="T56" s="1" t="s">
        <v>33</v>
      </c>
      <c r="U56" s="2" t="s">
        <v>102</v>
      </c>
      <c r="V56" s="4">
        <v>700000000</v>
      </c>
      <c r="W56" s="4">
        <v>0</v>
      </c>
      <c r="X56" s="4">
        <v>0</v>
      </c>
      <c r="Y56" s="4">
        <v>700000000</v>
      </c>
      <c r="Z56" s="4">
        <v>0</v>
      </c>
      <c r="AA56" s="4">
        <v>700000000</v>
      </c>
      <c r="AB56" s="4">
        <v>0</v>
      </c>
      <c r="AC56" s="4">
        <v>475444625</v>
      </c>
      <c r="AD56" s="4">
        <v>475377847</v>
      </c>
      <c r="AE56" s="4">
        <v>475377847</v>
      </c>
      <c r="AF56" s="10">
        <v>475377847</v>
      </c>
    </row>
    <row r="57" spans="1:32" hidden="1" x14ac:dyDescent="0.25">
      <c r="A57" s="9" t="s">
        <v>60</v>
      </c>
      <c r="B57" s="1" t="s">
        <v>534</v>
      </c>
      <c r="C57" s="1" t="s">
        <v>535</v>
      </c>
      <c r="D57" s="2" t="s">
        <v>61</v>
      </c>
      <c r="E57" s="3" t="s">
        <v>103</v>
      </c>
      <c r="F57" s="3" t="s">
        <v>598</v>
      </c>
      <c r="G57" s="3" t="s">
        <v>493</v>
      </c>
      <c r="H57" s="3" t="s">
        <v>527</v>
      </c>
      <c r="I57" s="3" t="s">
        <v>528</v>
      </c>
      <c r="J57" s="1" t="s">
        <v>40</v>
      </c>
      <c r="K57" s="1" t="s">
        <v>41</v>
      </c>
      <c r="L57" s="1" t="s">
        <v>42</v>
      </c>
      <c r="M57" s="1" t="s">
        <v>41</v>
      </c>
      <c r="N57" s="1" t="s">
        <v>64</v>
      </c>
      <c r="O57" s="1" t="s">
        <v>104</v>
      </c>
      <c r="P57" s="1"/>
      <c r="Q57" s="1"/>
      <c r="R57" s="1" t="s">
        <v>31</v>
      </c>
      <c r="S57" s="1" t="s">
        <v>32</v>
      </c>
      <c r="T57" s="1" t="s">
        <v>33</v>
      </c>
      <c r="U57" s="2" t="s">
        <v>105</v>
      </c>
      <c r="V57" s="4">
        <v>8200000000</v>
      </c>
      <c r="W57" s="4">
        <v>0</v>
      </c>
      <c r="X57" s="4">
        <v>0</v>
      </c>
      <c r="Y57" s="4">
        <v>8200000000</v>
      </c>
      <c r="Z57" s="4">
        <v>0</v>
      </c>
      <c r="AA57" s="4">
        <v>8200000000</v>
      </c>
      <c r="AB57" s="4">
        <v>0</v>
      </c>
      <c r="AC57" s="4">
        <v>5685350121</v>
      </c>
      <c r="AD57" s="4">
        <v>5679245226</v>
      </c>
      <c r="AE57" s="4">
        <v>5679245226</v>
      </c>
      <c r="AF57" s="10">
        <v>5679245226</v>
      </c>
    </row>
    <row r="58" spans="1:32" hidden="1" x14ac:dyDescent="0.25">
      <c r="A58" s="9" t="s">
        <v>60</v>
      </c>
      <c r="B58" s="1" t="s">
        <v>534</v>
      </c>
      <c r="C58" s="1" t="s">
        <v>535</v>
      </c>
      <c r="D58" s="2" t="s">
        <v>61</v>
      </c>
      <c r="E58" s="3" t="s">
        <v>106</v>
      </c>
      <c r="F58" s="3" t="s">
        <v>598</v>
      </c>
      <c r="G58" s="3" t="s">
        <v>493</v>
      </c>
      <c r="H58" s="3" t="s">
        <v>527</v>
      </c>
      <c r="I58" s="3" t="s">
        <v>528</v>
      </c>
      <c r="J58" s="1" t="s">
        <v>40</v>
      </c>
      <c r="K58" s="1" t="s">
        <v>41</v>
      </c>
      <c r="L58" s="1" t="s">
        <v>42</v>
      </c>
      <c r="M58" s="1" t="s">
        <v>41</v>
      </c>
      <c r="N58" s="1" t="s">
        <v>64</v>
      </c>
      <c r="O58" s="1" t="s">
        <v>107</v>
      </c>
      <c r="P58" s="1"/>
      <c r="Q58" s="1"/>
      <c r="R58" s="1" t="s">
        <v>31</v>
      </c>
      <c r="S58" s="1" t="s">
        <v>32</v>
      </c>
      <c r="T58" s="1" t="s">
        <v>33</v>
      </c>
      <c r="U58" s="2" t="s">
        <v>108</v>
      </c>
      <c r="V58" s="4">
        <v>31184990614</v>
      </c>
      <c r="W58" s="4">
        <v>0</v>
      </c>
      <c r="X58" s="4">
        <v>0</v>
      </c>
      <c r="Y58" s="4">
        <v>31184990614</v>
      </c>
      <c r="Z58" s="4">
        <v>0</v>
      </c>
      <c r="AA58" s="4">
        <v>31184990614</v>
      </c>
      <c r="AB58" s="4">
        <v>0</v>
      </c>
      <c r="AC58" s="4">
        <v>14914584665</v>
      </c>
      <c r="AD58" s="4">
        <v>14914422073</v>
      </c>
      <c r="AE58" s="4">
        <v>14914422073</v>
      </c>
      <c r="AF58" s="10">
        <v>14914422073</v>
      </c>
    </row>
    <row r="59" spans="1:32" hidden="1" x14ac:dyDescent="0.25">
      <c r="A59" s="9" t="s">
        <v>60</v>
      </c>
      <c r="B59" s="1" t="s">
        <v>534</v>
      </c>
      <c r="C59" s="1" t="s">
        <v>535</v>
      </c>
      <c r="D59" s="2" t="s">
        <v>61</v>
      </c>
      <c r="E59" s="3" t="s">
        <v>109</v>
      </c>
      <c r="F59" s="3" t="s">
        <v>598</v>
      </c>
      <c r="G59" s="3" t="s">
        <v>493</v>
      </c>
      <c r="H59" s="3" t="s">
        <v>527</v>
      </c>
      <c r="I59" s="3" t="s">
        <v>528</v>
      </c>
      <c r="J59" s="1" t="s">
        <v>40</v>
      </c>
      <c r="K59" s="1" t="s">
        <v>41</v>
      </c>
      <c r="L59" s="1" t="s">
        <v>42</v>
      </c>
      <c r="M59" s="1" t="s">
        <v>41</v>
      </c>
      <c r="N59" s="1" t="s">
        <v>64</v>
      </c>
      <c r="O59" s="1" t="s">
        <v>110</v>
      </c>
      <c r="P59" s="1"/>
      <c r="Q59" s="1"/>
      <c r="R59" s="1" t="s">
        <v>31</v>
      </c>
      <c r="S59" s="1" t="s">
        <v>32</v>
      </c>
      <c r="T59" s="1" t="s">
        <v>33</v>
      </c>
      <c r="U59" s="2" t="s">
        <v>111</v>
      </c>
      <c r="V59" s="4">
        <v>3100000000</v>
      </c>
      <c r="W59" s="4">
        <v>0</v>
      </c>
      <c r="X59" s="4">
        <v>0</v>
      </c>
      <c r="Y59" s="4">
        <v>3100000000</v>
      </c>
      <c r="Z59" s="4">
        <v>0</v>
      </c>
      <c r="AA59" s="4">
        <v>3100000000</v>
      </c>
      <c r="AB59" s="4">
        <v>0</v>
      </c>
      <c r="AC59" s="4">
        <v>2416650684</v>
      </c>
      <c r="AD59" s="4">
        <v>2416290723</v>
      </c>
      <c r="AE59" s="4">
        <v>2416290723</v>
      </c>
      <c r="AF59" s="10">
        <v>2416290723</v>
      </c>
    </row>
    <row r="60" spans="1:32" hidden="1" x14ac:dyDescent="0.25">
      <c r="A60" s="9" t="s">
        <v>60</v>
      </c>
      <c r="B60" s="1" t="s">
        <v>534</v>
      </c>
      <c r="C60" s="1" t="s">
        <v>535</v>
      </c>
      <c r="D60" s="2" t="s">
        <v>61</v>
      </c>
      <c r="E60" s="3" t="s">
        <v>112</v>
      </c>
      <c r="F60" s="3" t="s">
        <v>598</v>
      </c>
      <c r="G60" s="3" t="s">
        <v>493</v>
      </c>
      <c r="H60" s="3" t="s">
        <v>527</v>
      </c>
      <c r="I60" s="3" t="s">
        <v>528</v>
      </c>
      <c r="J60" s="1" t="s">
        <v>40</v>
      </c>
      <c r="K60" s="1" t="s">
        <v>41</v>
      </c>
      <c r="L60" s="1" t="s">
        <v>42</v>
      </c>
      <c r="M60" s="1" t="s">
        <v>41</v>
      </c>
      <c r="N60" s="1" t="s">
        <v>64</v>
      </c>
      <c r="O60" s="1" t="s">
        <v>113</v>
      </c>
      <c r="P60" s="1"/>
      <c r="Q60" s="1"/>
      <c r="R60" s="1" t="s">
        <v>31</v>
      </c>
      <c r="S60" s="1" t="s">
        <v>32</v>
      </c>
      <c r="T60" s="1" t="s">
        <v>33</v>
      </c>
      <c r="U60" s="2" t="s">
        <v>114</v>
      </c>
      <c r="V60" s="4">
        <v>65435000</v>
      </c>
      <c r="W60" s="4">
        <v>0</v>
      </c>
      <c r="X60" s="4">
        <v>0</v>
      </c>
      <c r="Y60" s="4">
        <v>65435000</v>
      </c>
      <c r="Z60" s="4">
        <v>0</v>
      </c>
      <c r="AA60" s="4">
        <v>65435000</v>
      </c>
      <c r="AB60" s="4">
        <v>0</v>
      </c>
      <c r="AC60" s="4">
        <v>37728387</v>
      </c>
      <c r="AD60" s="4">
        <v>37728387</v>
      </c>
      <c r="AE60" s="4">
        <v>37728387</v>
      </c>
      <c r="AF60" s="10">
        <v>37728387</v>
      </c>
    </row>
    <row r="61" spans="1:32" hidden="1" x14ac:dyDescent="0.25">
      <c r="A61" s="9" t="s">
        <v>60</v>
      </c>
      <c r="B61" s="1" t="s">
        <v>534</v>
      </c>
      <c r="C61" s="1" t="s">
        <v>535</v>
      </c>
      <c r="D61" s="2" t="s">
        <v>61</v>
      </c>
      <c r="E61" s="3" t="s">
        <v>115</v>
      </c>
      <c r="F61" s="3" t="s">
        <v>599</v>
      </c>
      <c r="G61" s="3" t="s">
        <v>493</v>
      </c>
      <c r="H61" s="3" t="s">
        <v>527</v>
      </c>
      <c r="I61" s="3" t="s">
        <v>528</v>
      </c>
      <c r="J61" s="1" t="s">
        <v>40</v>
      </c>
      <c r="K61" s="1" t="s">
        <v>41</v>
      </c>
      <c r="L61" s="1" t="s">
        <v>42</v>
      </c>
      <c r="M61" s="1" t="s">
        <v>41</v>
      </c>
      <c r="N61" s="1" t="s">
        <v>116</v>
      </c>
      <c r="O61" s="1" t="s">
        <v>41</v>
      </c>
      <c r="P61" s="1"/>
      <c r="Q61" s="1"/>
      <c r="R61" s="1" t="s">
        <v>31</v>
      </c>
      <c r="S61" s="1" t="s">
        <v>32</v>
      </c>
      <c r="T61" s="1" t="s">
        <v>33</v>
      </c>
      <c r="U61" s="2" t="s">
        <v>117</v>
      </c>
      <c r="V61" s="4">
        <v>740000000</v>
      </c>
      <c r="W61" s="4">
        <v>0</v>
      </c>
      <c r="X61" s="4">
        <v>0</v>
      </c>
      <c r="Y61" s="4">
        <v>740000000</v>
      </c>
      <c r="Z61" s="4">
        <v>0</v>
      </c>
      <c r="AA61" s="4">
        <v>740000000</v>
      </c>
      <c r="AB61" s="4">
        <v>0</v>
      </c>
      <c r="AC61" s="4">
        <v>236373815</v>
      </c>
      <c r="AD61" s="4">
        <v>236373815</v>
      </c>
      <c r="AE61" s="4">
        <v>236373815</v>
      </c>
      <c r="AF61" s="10">
        <v>236373815</v>
      </c>
    </row>
    <row r="62" spans="1:32" hidden="1" x14ac:dyDescent="0.25">
      <c r="A62" s="9" t="s">
        <v>60</v>
      </c>
      <c r="B62" s="1" t="s">
        <v>534</v>
      </c>
      <c r="C62" s="1" t="s">
        <v>535</v>
      </c>
      <c r="D62" s="2" t="s">
        <v>61</v>
      </c>
      <c r="E62" s="3" t="s">
        <v>118</v>
      </c>
      <c r="F62" s="3" t="s">
        <v>599</v>
      </c>
      <c r="G62" s="3" t="s">
        <v>493</v>
      </c>
      <c r="H62" s="3" t="s">
        <v>527</v>
      </c>
      <c r="I62" s="3" t="s">
        <v>528</v>
      </c>
      <c r="J62" s="1" t="s">
        <v>40</v>
      </c>
      <c r="K62" s="1" t="s">
        <v>41</v>
      </c>
      <c r="L62" s="1" t="s">
        <v>42</v>
      </c>
      <c r="M62" s="1" t="s">
        <v>41</v>
      </c>
      <c r="N62" s="1" t="s">
        <v>116</v>
      </c>
      <c r="O62" s="1" t="s">
        <v>77</v>
      </c>
      <c r="P62" s="1"/>
      <c r="Q62" s="1"/>
      <c r="R62" s="1" t="s">
        <v>31</v>
      </c>
      <c r="S62" s="1" t="s">
        <v>32</v>
      </c>
      <c r="T62" s="1" t="s">
        <v>33</v>
      </c>
      <c r="U62" s="2" t="s">
        <v>119</v>
      </c>
      <c r="V62" s="4">
        <v>247000000</v>
      </c>
      <c r="W62" s="4">
        <v>0</v>
      </c>
      <c r="X62" s="4">
        <v>0</v>
      </c>
      <c r="Y62" s="4">
        <v>247000000</v>
      </c>
      <c r="Z62" s="4">
        <v>0</v>
      </c>
      <c r="AA62" s="4">
        <v>247000000</v>
      </c>
      <c r="AB62" s="4">
        <v>0</v>
      </c>
      <c r="AC62" s="4">
        <v>80849343</v>
      </c>
      <c r="AD62" s="4">
        <v>80849343</v>
      </c>
      <c r="AE62" s="4">
        <v>80849343</v>
      </c>
      <c r="AF62" s="10">
        <v>80849343</v>
      </c>
    </row>
    <row r="63" spans="1:32" hidden="1" x14ac:dyDescent="0.25">
      <c r="A63" s="9" t="s">
        <v>60</v>
      </c>
      <c r="B63" s="1" t="s">
        <v>534</v>
      </c>
      <c r="C63" s="1" t="s">
        <v>535</v>
      </c>
      <c r="D63" s="2" t="s">
        <v>61</v>
      </c>
      <c r="E63" s="3" t="s">
        <v>120</v>
      </c>
      <c r="F63" s="3" t="s">
        <v>599</v>
      </c>
      <c r="G63" s="3" t="s">
        <v>493</v>
      </c>
      <c r="H63" s="3" t="s">
        <v>527</v>
      </c>
      <c r="I63" s="3" t="s">
        <v>528</v>
      </c>
      <c r="J63" s="1" t="s">
        <v>40</v>
      </c>
      <c r="K63" s="1" t="s">
        <v>41</v>
      </c>
      <c r="L63" s="1" t="s">
        <v>42</v>
      </c>
      <c r="M63" s="1" t="s">
        <v>41</v>
      </c>
      <c r="N63" s="1" t="s">
        <v>116</v>
      </c>
      <c r="O63" s="1" t="s">
        <v>63</v>
      </c>
      <c r="P63" s="1"/>
      <c r="Q63" s="1"/>
      <c r="R63" s="1" t="s">
        <v>31</v>
      </c>
      <c r="S63" s="1" t="s">
        <v>32</v>
      </c>
      <c r="T63" s="1" t="s">
        <v>33</v>
      </c>
      <c r="U63" s="2" t="s">
        <v>121</v>
      </c>
      <c r="V63" s="4">
        <v>879000000</v>
      </c>
      <c r="W63" s="4">
        <v>0</v>
      </c>
      <c r="X63" s="4">
        <v>0</v>
      </c>
      <c r="Y63" s="4">
        <v>879000000</v>
      </c>
      <c r="Z63" s="4">
        <v>0</v>
      </c>
      <c r="AA63" s="4">
        <v>879000000</v>
      </c>
      <c r="AB63" s="4">
        <v>0</v>
      </c>
      <c r="AC63" s="4">
        <v>362856952</v>
      </c>
      <c r="AD63" s="4">
        <v>362819152</v>
      </c>
      <c r="AE63" s="4">
        <v>362819152</v>
      </c>
      <c r="AF63" s="10">
        <v>362819152</v>
      </c>
    </row>
    <row r="64" spans="1:32" hidden="1" x14ac:dyDescent="0.25">
      <c r="A64" s="9" t="s">
        <v>60</v>
      </c>
      <c r="B64" s="1" t="s">
        <v>534</v>
      </c>
      <c r="C64" s="1" t="s">
        <v>535</v>
      </c>
      <c r="D64" s="2" t="s">
        <v>61</v>
      </c>
      <c r="E64" s="3" t="s">
        <v>122</v>
      </c>
      <c r="F64" s="3" t="s">
        <v>600</v>
      </c>
      <c r="G64" s="3" t="s">
        <v>493</v>
      </c>
      <c r="H64" s="3" t="s">
        <v>527</v>
      </c>
      <c r="I64" s="3" t="s">
        <v>528</v>
      </c>
      <c r="J64" s="1" t="s">
        <v>40</v>
      </c>
      <c r="K64" s="1" t="s">
        <v>41</v>
      </c>
      <c r="L64" s="1" t="s">
        <v>42</v>
      </c>
      <c r="M64" s="1" t="s">
        <v>77</v>
      </c>
      <c r="N64" s="1" t="s">
        <v>123</v>
      </c>
      <c r="O64" s="1"/>
      <c r="P64" s="1"/>
      <c r="Q64" s="1"/>
      <c r="R64" s="1" t="s">
        <v>31</v>
      </c>
      <c r="S64" s="1" t="s">
        <v>32</v>
      </c>
      <c r="T64" s="1" t="s">
        <v>33</v>
      </c>
      <c r="U64" s="2" t="s">
        <v>124</v>
      </c>
      <c r="V64" s="4">
        <v>1218591600</v>
      </c>
      <c r="W64" s="4">
        <v>0</v>
      </c>
      <c r="X64" s="4">
        <v>0</v>
      </c>
      <c r="Y64" s="4">
        <v>1218591600</v>
      </c>
      <c r="Z64" s="4">
        <v>0</v>
      </c>
      <c r="AA64" s="4">
        <v>1112140000</v>
      </c>
      <c r="AB64" s="4">
        <v>106451600</v>
      </c>
      <c r="AC64" s="4">
        <v>1080332000</v>
      </c>
      <c r="AD64" s="4">
        <v>336931333</v>
      </c>
      <c r="AE64" s="4">
        <v>336931333</v>
      </c>
      <c r="AF64" s="10">
        <v>336931333</v>
      </c>
    </row>
    <row r="65" spans="1:32" hidden="1" x14ac:dyDescent="0.25">
      <c r="A65" s="9" t="s">
        <v>60</v>
      </c>
      <c r="B65" s="1" t="s">
        <v>534</v>
      </c>
      <c r="C65" s="1" t="s">
        <v>535</v>
      </c>
      <c r="D65" s="2" t="s">
        <v>61</v>
      </c>
      <c r="E65" s="3" t="s">
        <v>125</v>
      </c>
      <c r="F65" s="3" t="s">
        <v>601</v>
      </c>
      <c r="G65" s="3" t="s">
        <v>493</v>
      </c>
      <c r="H65" s="3" t="s">
        <v>527</v>
      </c>
      <c r="I65" s="3" t="s">
        <v>528</v>
      </c>
      <c r="J65" s="1" t="s">
        <v>40</v>
      </c>
      <c r="K65" s="1" t="s">
        <v>41</v>
      </c>
      <c r="L65" s="1" t="s">
        <v>42</v>
      </c>
      <c r="M65" s="1" t="s">
        <v>64</v>
      </c>
      <c r="N65" s="1" t="s">
        <v>41</v>
      </c>
      <c r="O65" s="1" t="s">
        <v>41</v>
      </c>
      <c r="P65" s="1"/>
      <c r="Q65" s="1"/>
      <c r="R65" s="1" t="s">
        <v>31</v>
      </c>
      <c r="S65" s="1" t="s">
        <v>32</v>
      </c>
      <c r="T65" s="1" t="s">
        <v>33</v>
      </c>
      <c r="U65" s="2" t="s">
        <v>126</v>
      </c>
      <c r="V65" s="4">
        <v>6554849854</v>
      </c>
      <c r="W65" s="4">
        <v>0</v>
      </c>
      <c r="X65" s="4">
        <v>0</v>
      </c>
      <c r="Y65" s="4">
        <v>6554849854</v>
      </c>
      <c r="Z65" s="4">
        <v>0</v>
      </c>
      <c r="AA65" s="4">
        <v>6554849854</v>
      </c>
      <c r="AB65" s="4">
        <v>0</v>
      </c>
      <c r="AC65" s="4">
        <v>5491877260</v>
      </c>
      <c r="AD65" s="4">
        <v>5480899660</v>
      </c>
      <c r="AE65" s="4">
        <v>5480899660</v>
      </c>
      <c r="AF65" s="10">
        <v>5480899660</v>
      </c>
    </row>
    <row r="66" spans="1:32" ht="22.5" hidden="1" x14ac:dyDescent="0.25">
      <c r="A66" s="9" t="s">
        <v>60</v>
      </c>
      <c r="B66" s="1" t="s">
        <v>534</v>
      </c>
      <c r="C66" s="1" t="s">
        <v>535</v>
      </c>
      <c r="D66" s="2" t="s">
        <v>61</v>
      </c>
      <c r="E66" s="3" t="s">
        <v>127</v>
      </c>
      <c r="F66" s="3" t="s">
        <v>601</v>
      </c>
      <c r="G66" s="3" t="s">
        <v>493</v>
      </c>
      <c r="H66" s="3" t="s">
        <v>527</v>
      </c>
      <c r="I66" s="3" t="s">
        <v>528</v>
      </c>
      <c r="J66" s="1" t="s">
        <v>40</v>
      </c>
      <c r="K66" s="1" t="s">
        <v>41</v>
      </c>
      <c r="L66" s="1" t="s">
        <v>42</v>
      </c>
      <c r="M66" s="1" t="s">
        <v>64</v>
      </c>
      <c r="N66" s="1" t="s">
        <v>41</v>
      </c>
      <c r="O66" s="1" t="s">
        <v>63</v>
      </c>
      <c r="P66" s="1"/>
      <c r="Q66" s="1"/>
      <c r="R66" s="1" t="s">
        <v>31</v>
      </c>
      <c r="S66" s="1" t="s">
        <v>32</v>
      </c>
      <c r="T66" s="1" t="s">
        <v>33</v>
      </c>
      <c r="U66" s="2" t="s">
        <v>128</v>
      </c>
      <c r="V66" s="4">
        <v>7100000000</v>
      </c>
      <c r="W66" s="4">
        <v>0</v>
      </c>
      <c r="X66" s="4">
        <v>0</v>
      </c>
      <c r="Y66" s="4">
        <v>7100000000</v>
      </c>
      <c r="Z66" s="4">
        <v>0</v>
      </c>
      <c r="AA66" s="4">
        <v>7100000000</v>
      </c>
      <c r="AB66" s="4">
        <v>0</v>
      </c>
      <c r="AC66" s="4">
        <v>5002137322</v>
      </c>
      <c r="AD66" s="4">
        <v>5001720422</v>
      </c>
      <c r="AE66" s="4">
        <v>5001720422</v>
      </c>
      <c r="AF66" s="10">
        <v>5001720422</v>
      </c>
    </row>
    <row r="67" spans="1:32" hidden="1" x14ac:dyDescent="0.25">
      <c r="A67" s="9" t="s">
        <v>60</v>
      </c>
      <c r="B67" s="1" t="s">
        <v>534</v>
      </c>
      <c r="C67" s="1" t="s">
        <v>535</v>
      </c>
      <c r="D67" s="2" t="s">
        <v>61</v>
      </c>
      <c r="E67" s="3" t="s">
        <v>129</v>
      </c>
      <c r="F67" s="3" t="s">
        <v>601</v>
      </c>
      <c r="G67" s="3" t="s">
        <v>493</v>
      </c>
      <c r="H67" s="3" t="s">
        <v>527</v>
      </c>
      <c r="I67" s="3" t="s">
        <v>528</v>
      </c>
      <c r="J67" s="1" t="s">
        <v>40</v>
      </c>
      <c r="K67" s="1" t="s">
        <v>41</v>
      </c>
      <c r="L67" s="1" t="s">
        <v>42</v>
      </c>
      <c r="M67" s="1" t="s">
        <v>64</v>
      </c>
      <c r="N67" s="1" t="s">
        <v>41</v>
      </c>
      <c r="O67" s="1" t="s">
        <v>80</v>
      </c>
      <c r="P67" s="1"/>
      <c r="Q67" s="1"/>
      <c r="R67" s="1" t="s">
        <v>31</v>
      </c>
      <c r="S67" s="1" t="s">
        <v>32</v>
      </c>
      <c r="T67" s="1" t="s">
        <v>33</v>
      </c>
      <c r="U67" s="2" t="s">
        <v>130</v>
      </c>
      <c r="V67" s="4">
        <v>11900000000</v>
      </c>
      <c r="W67" s="4">
        <v>0</v>
      </c>
      <c r="X67" s="4">
        <v>0</v>
      </c>
      <c r="Y67" s="4">
        <v>11900000000</v>
      </c>
      <c r="Z67" s="4">
        <v>0</v>
      </c>
      <c r="AA67" s="4">
        <v>11900000000</v>
      </c>
      <c r="AB67" s="4">
        <v>0</v>
      </c>
      <c r="AC67" s="4">
        <v>9564872894</v>
      </c>
      <c r="AD67" s="4">
        <v>9563302694</v>
      </c>
      <c r="AE67" s="4">
        <v>9563302694</v>
      </c>
      <c r="AF67" s="10">
        <v>9563302694</v>
      </c>
    </row>
    <row r="68" spans="1:32" hidden="1" x14ac:dyDescent="0.25">
      <c r="A68" s="9" t="s">
        <v>60</v>
      </c>
      <c r="B68" s="1" t="s">
        <v>534</v>
      </c>
      <c r="C68" s="1" t="s">
        <v>535</v>
      </c>
      <c r="D68" s="2" t="s">
        <v>61</v>
      </c>
      <c r="E68" s="3" t="s">
        <v>131</v>
      </c>
      <c r="F68" s="3" t="s">
        <v>601</v>
      </c>
      <c r="G68" s="3" t="s">
        <v>493</v>
      </c>
      <c r="H68" s="3" t="s">
        <v>527</v>
      </c>
      <c r="I68" s="3" t="s">
        <v>528</v>
      </c>
      <c r="J68" s="1" t="s">
        <v>40</v>
      </c>
      <c r="K68" s="1" t="s">
        <v>41</v>
      </c>
      <c r="L68" s="1" t="s">
        <v>42</v>
      </c>
      <c r="M68" s="1" t="s">
        <v>64</v>
      </c>
      <c r="N68" s="1" t="s">
        <v>77</v>
      </c>
      <c r="O68" s="1" t="s">
        <v>77</v>
      </c>
      <c r="P68" s="1"/>
      <c r="Q68" s="1"/>
      <c r="R68" s="1" t="s">
        <v>31</v>
      </c>
      <c r="S68" s="1" t="s">
        <v>32</v>
      </c>
      <c r="T68" s="1" t="s">
        <v>33</v>
      </c>
      <c r="U68" s="2" t="s">
        <v>132</v>
      </c>
      <c r="V68" s="4">
        <v>18850000000</v>
      </c>
      <c r="W68" s="4">
        <v>0</v>
      </c>
      <c r="X68" s="4">
        <v>0</v>
      </c>
      <c r="Y68" s="4">
        <v>18850000000</v>
      </c>
      <c r="Z68" s="4">
        <v>0</v>
      </c>
      <c r="AA68" s="4">
        <v>18850000000</v>
      </c>
      <c r="AB68" s="4">
        <v>0</v>
      </c>
      <c r="AC68" s="4">
        <v>13548940441</v>
      </c>
      <c r="AD68" s="4">
        <v>11785746274</v>
      </c>
      <c r="AE68" s="4">
        <v>11785746274</v>
      </c>
      <c r="AF68" s="10">
        <v>11785746274</v>
      </c>
    </row>
    <row r="69" spans="1:32" ht="22.5" hidden="1" x14ac:dyDescent="0.25">
      <c r="A69" s="9" t="s">
        <v>60</v>
      </c>
      <c r="B69" s="1" t="s">
        <v>534</v>
      </c>
      <c r="C69" s="1" t="s">
        <v>535</v>
      </c>
      <c r="D69" s="2" t="s">
        <v>61</v>
      </c>
      <c r="E69" s="3" t="s">
        <v>133</v>
      </c>
      <c r="F69" s="3" t="s">
        <v>601</v>
      </c>
      <c r="G69" s="3" t="s">
        <v>493</v>
      </c>
      <c r="H69" s="3" t="s">
        <v>527</v>
      </c>
      <c r="I69" s="3" t="s">
        <v>528</v>
      </c>
      <c r="J69" s="1" t="s">
        <v>40</v>
      </c>
      <c r="K69" s="1" t="s">
        <v>41</v>
      </c>
      <c r="L69" s="1" t="s">
        <v>42</v>
      </c>
      <c r="M69" s="1" t="s">
        <v>64</v>
      </c>
      <c r="N69" s="1" t="s">
        <v>77</v>
      </c>
      <c r="O69" s="1" t="s">
        <v>63</v>
      </c>
      <c r="P69" s="1"/>
      <c r="Q69" s="1"/>
      <c r="R69" s="1" t="s">
        <v>31</v>
      </c>
      <c r="S69" s="1" t="s">
        <v>32</v>
      </c>
      <c r="T69" s="1" t="s">
        <v>33</v>
      </c>
      <c r="U69" s="2" t="s">
        <v>134</v>
      </c>
      <c r="V69" s="4">
        <v>11600000000</v>
      </c>
      <c r="W69" s="4">
        <v>0</v>
      </c>
      <c r="X69" s="4">
        <v>0</v>
      </c>
      <c r="Y69" s="4">
        <v>11600000000</v>
      </c>
      <c r="Z69" s="4">
        <v>0</v>
      </c>
      <c r="AA69" s="4">
        <v>11600000000</v>
      </c>
      <c r="AB69" s="4">
        <v>0</v>
      </c>
      <c r="AC69" s="4">
        <v>8790524971</v>
      </c>
      <c r="AD69" s="4">
        <v>8789016771</v>
      </c>
      <c r="AE69" s="4">
        <v>8789016771</v>
      </c>
      <c r="AF69" s="10">
        <v>8789016771</v>
      </c>
    </row>
    <row r="70" spans="1:32" hidden="1" x14ac:dyDescent="0.25">
      <c r="A70" s="9" t="s">
        <v>60</v>
      </c>
      <c r="B70" s="1" t="s">
        <v>534</v>
      </c>
      <c r="C70" s="1" t="s">
        <v>535</v>
      </c>
      <c r="D70" s="2" t="s">
        <v>61</v>
      </c>
      <c r="E70" s="3" t="s">
        <v>135</v>
      </c>
      <c r="F70" s="3" t="s">
        <v>601</v>
      </c>
      <c r="G70" s="3" t="s">
        <v>493</v>
      </c>
      <c r="H70" s="3" t="s">
        <v>527</v>
      </c>
      <c r="I70" s="3" t="s">
        <v>528</v>
      </c>
      <c r="J70" s="1" t="s">
        <v>40</v>
      </c>
      <c r="K70" s="1" t="s">
        <v>41</v>
      </c>
      <c r="L70" s="1" t="s">
        <v>42</v>
      </c>
      <c r="M70" s="1" t="s">
        <v>64</v>
      </c>
      <c r="N70" s="1" t="s">
        <v>77</v>
      </c>
      <c r="O70" s="1" t="s">
        <v>68</v>
      </c>
      <c r="P70" s="1"/>
      <c r="Q70" s="1"/>
      <c r="R70" s="1" t="s">
        <v>31</v>
      </c>
      <c r="S70" s="1" t="s">
        <v>32</v>
      </c>
      <c r="T70" s="1" t="s">
        <v>33</v>
      </c>
      <c r="U70" s="2" t="s">
        <v>136</v>
      </c>
      <c r="V70" s="4">
        <v>35000000</v>
      </c>
      <c r="W70" s="4">
        <v>0</v>
      </c>
      <c r="X70" s="4">
        <v>0</v>
      </c>
      <c r="Y70" s="4">
        <v>35000000</v>
      </c>
      <c r="Z70" s="4">
        <v>0</v>
      </c>
      <c r="AA70" s="4">
        <v>35000000</v>
      </c>
      <c r="AB70" s="4">
        <v>0</v>
      </c>
      <c r="AC70" s="4">
        <v>20957292</v>
      </c>
      <c r="AD70" s="4">
        <v>20957292</v>
      </c>
      <c r="AE70" s="4">
        <v>20957292</v>
      </c>
      <c r="AF70" s="10">
        <v>20957292</v>
      </c>
    </row>
    <row r="71" spans="1:32" ht="33.75" hidden="1" x14ac:dyDescent="0.25">
      <c r="A71" s="9" t="s">
        <v>60</v>
      </c>
      <c r="B71" s="1" t="s">
        <v>534</v>
      </c>
      <c r="C71" s="1" t="s">
        <v>535</v>
      </c>
      <c r="D71" s="2" t="s">
        <v>61</v>
      </c>
      <c r="E71" s="3" t="s">
        <v>137</v>
      </c>
      <c r="F71" s="3" t="s">
        <v>601</v>
      </c>
      <c r="G71" s="3" t="s">
        <v>493</v>
      </c>
      <c r="H71" s="3" t="s">
        <v>527</v>
      </c>
      <c r="I71" s="3" t="s">
        <v>528</v>
      </c>
      <c r="J71" s="1" t="s">
        <v>40</v>
      </c>
      <c r="K71" s="1" t="s">
        <v>41</v>
      </c>
      <c r="L71" s="1" t="s">
        <v>42</v>
      </c>
      <c r="M71" s="1" t="s">
        <v>64</v>
      </c>
      <c r="N71" s="1" t="s">
        <v>77</v>
      </c>
      <c r="O71" s="1" t="s">
        <v>138</v>
      </c>
      <c r="P71" s="1"/>
      <c r="Q71" s="1"/>
      <c r="R71" s="1" t="s">
        <v>31</v>
      </c>
      <c r="S71" s="1" t="s">
        <v>32</v>
      </c>
      <c r="T71" s="1" t="s">
        <v>33</v>
      </c>
      <c r="U71" s="2" t="s">
        <v>139</v>
      </c>
      <c r="V71" s="4">
        <v>1450000000</v>
      </c>
      <c r="W71" s="4">
        <v>0</v>
      </c>
      <c r="X71" s="4">
        <v>0</v>
      </c>
      <c r="Y71" s="4">
        <v>1450000000</v>
      </c>
      <c r="Z71" s="4">
        <v>0</v>
      </c>
      <c r="AA71" s="4">
        <v>1450000000</v>
      </c>
      <c r="AB71" s="4">
        <v>0</v>
      </c>
      <c r="AC71" s="4">
        <v>906020336</v>
      </c>
      <c r="AD71" s="4">
        <v>906020336</v>
      </c>
      <c r="AE71" s="4">
        <v>906020336</v>
      </c>
      <c r="AF71" s="10">
        <v>906020336</v>
      </c>
    </row>
    <row r="72" spans="1:32" hidden="1" x14ac:dyDescent="0.25">
      <c r="A72" s="9" t="s">
        <v>60</v>
      </c>
      <c r="B72" s="1" t="s">
        <v>534</v>
      </c>
      <c r="C72" s="1" t="s">
        <v>535</v>
      </c>
      <c r="D72" s="2" t="s">
        <v>61</v>
      </c>
      <c r="E72" s="3" t="s">
        <v>140</v>
      </c>
      <c r="F72" s="3" t="s">
        <v>601</v>
      </c>
      <c r="G72" s="3" t="s">
        <v>493</v>
      </c>
      <c r="H72" s="3" t="s">
        <v>527</v>
      </c>
      <c r="I72" s="3" t="s">
        <v>528</v>
      </c>
      <c r="J72" s="1" t="s">
        <v>40</v>
      </c>
      <c r="K72" s="1" t="s">
        <v>41</v>
      </c>
      <c r="L72" s="1" t="s">
        <v>42</v>
      </c>
      <c r="M72" s="1" t="s">
        <v>64</v>
      </c>
      <c r="N72" s="1" t="s">
        <v>138</v>
      </c>
      <c r="O72" s="1"/>
      <c r="P72" s="1"/>
      <c r="Q72" s="1"/>
      <c r="R72" s="1" t="s">
        <v>31</v>
      </c>
      <c r="S72" s="1" t="s">
        <v>32</v>
      </c>
      <c r="T72" s="1" t="s">
        <v>33</v>
      </c>
      <c r="U72" s="2" t="s">
        <v>141</v>
      </c>
      <c r="V72" s="4">
        <v>3600000000</v>
      </c>
      <c r="W72" s="4">
        <v>0</v>
      </c>
      <c r="X72" s="4">
        <v>0</v>
      </c>
      <c r="Y72" s="4">
        <v>3600000000</v>
      </c>
      <c r="Z72" s="4">
        <v>0</v>
      </c>
      <c r="AA72" s="4">
        <v>3600000000</v>
      </c>
      <c r="AB72" s="4">
        <v>0</v>
      </c>
      <c r="AC72" s="4">
        <v>2633730562</v>
      </c>
      <c r="AD72" s="4">
        <v>2632765962</v>
      </c>
      <c r="AE72" s="4">
        <v>2632765962</v>
      </c>
      <c r="AF72" s="10">
        <v>2632765962</v>
      </c>
    </row>
    <row r="73" spans="1:32" hidden="1" x14ac:dyDescent="0.25">
      <c r="A73" s="9" t="s">
        <v>60</v>
      </c>
      <c r="B73" s="1" t="s">
        <v>534</v>
      </c>
      <c r="C73" s="1" t="s">
        <v>535</v>
      </c>
      <c r="D73" s="2" t="s">
        <v>61</v>
      </c>
      <c r="E73" s="3" t="s">
        <v>142</v>
      </c>
      <c r="F73" s="3" t="s">
        <v>595</v>
      </c>
      <c r="G73" s="3" t="s">
        <v>493</v>
      </c>
      <c r="H73" s="3" t="s">
        <v>494</v>
      </c>
      <c r="I73" s="3" t="s">
        <v>495</v>
      </c>
      <c r="J73" s="1" t="s">
        <v>40</v>
      </c>
      <c r="K73" s="1" t="s">
        <v>77</v>
      </c>
      <c r="L73" s="1" t="s">
        <v>42</v>
      </c>
      <c r="M73" s="1" t="s">
        <v>63</v>
      </c>
      <c r="N73" s="1" t="s">
        <v>143</v>
      </c>
      <c r="O73" s="1" t="s">
        <v>77</v>
      </c>
      <c r="P73" s="1"/>
      <c r="Q73" s="1"/>
      <c r="R73" s="1" t="s">
        <v>31</v>
      </c>
      <c r="S73" s="1" t="s">
        <v>32</v>
      </c>
      <c r="T73" s="1" t="s">
        <v>33</v>
      </c>
      <c r="U73" s="2" t="s">
        <v>144</v>
      </c>
      <c r="V73" s="4">
        <v>576000</v>
      </c>
      <c r="W73" s="4">
        <v>0</v>
      </c>
      <c r="X73" s="4">
        <v>576000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10">
        <v>0</v>
      </c>
    </row>
    <row r="74" spans="1:32" hidden="1" x14ac:dyDescent="0.25">
      <c r="A74" s="9" t="s">
        <v>60</v>
      </c>
      <c r="B74" s="1" t="s">
        <v>534</v>
      </c>
      <c r="C74" s="1" t="s">
        <v>535</v>
      </c>
      <c r="D74" s="2" t="s">
        <v>61</v>
      </c>
      <c r="E74" s="3" t="s">
        <v>145</v>
      </c>
      <c r="F74" s="3" t="s">
        <v>595</v>
      </c>
      <c r="G74" s="3" t="s">
        <v>493</v>
      </c>
      <c r="H74" s="3" t="s">
        <v>494</v>
      </c>
      <c r="I74" s="3" t="s">
        <v>495</v>
      </c>
      <c r="J74" s="1" t="s">
        <v>40</v>
      </c>
      <c r="K74" s="1" t="s">
        <v>77</v>
      </c>
      <c r="L74" s="1" t="s">
        <v>42</v>
      </c>
      <c r="M74" s="1" t="s">
        <v>63</v>
      </c>
      <c r="N74" s="1" t="s">
        <v>143</v>
      </c>
      <c r="O74" s="1" t="s">
        <v>63</v>
      </c>
      <c r="P74" s="1"/>
      <c r="Q74" s="1"/>
      <c r="R74" s="1" t="s">
        <v>31</v>
      </c>
      <c r="S74" s="1" t="s">
        <v>32</v>
      </c>
      <c r="T74" s="1" t="s">
        <v>33</v>
      </c>
      <c r="U74" s="2" t="s">
        <v>146</v>
      </c>
      <c r="V74" s="4">
        <v>497419000</v>
      </c>
      <c r="W74" s="4">
        <v>136322403</v>
      </c>
      <c r="X74" s="4">
        <v>136623328</v>
      </c>
      <c r="Y74" s="4">
        <v>497118075</v>
      </c>
      <c r="Z74" s="4">
        <v>0</v>
      </c>
      <c r="AA74" s="4">
        <v>486562492</v>
      </c>
      <c r="AB74" s="4">
        <v>10555583</v>
      </c>
      <c r="AC74" s="4">
        <v>479192140</v>
      </c>
      <c r="AD74" s="4">
        <v>479192140</v>
      </c>
      <c r="AE74" s="4">
        <v>479192140</v>
      </c>
      <c r="AF74" s="10">
        <v>479192140</v>
      </c>
    </row>
    <row r="75" spans="1:32" hidden="1" x14ac:dyDescent="0.25">
      <c r="A75" s="9" t="s">
        <v>60</v>
      </c>
      <c r="B75" s="1" t="s">
        <v>534</v>
      </c>
      <c r="C75" s="1" t="s">
        <v>535</v>
      </c>
      <c r="D75" s="2" t="s">
        <v>61</v>
      </c>
      <c r="E75" s="3" t="s">
        <v>147</v>
      </c>
      <c r="F75" s="3" t="s">
        <v>595</v>
      </c>
      <c r="G75" s="3" t="s">
        <v>493</v>
      </c>
      <c r="H75" s="3" t="s">
        <v>494</v>
      </c>
      <c r="I75" s="3" t="s">
        <v>495</v>
      </c>
      <c r="J75" s="1" t="s">
        <v>40</v>
      </c>
      <c r="K75" s="1" t="s">
        <v>77</v>
      </c>
      <c r="L75" s="1" t="s">
        <v>42</v>
      </c>
      <c r="M75" s="1" t="s">
        <v>63</v>
      </c>
      <c r="N75" s="1" t="s">
        <v>143</v>
      </c>
      <c r="O75" s="1" t="s">
        <v>64</v>
      </c>
      <c r="P75" s="1"/>
      <c r="Q75" s="1"/>
      <c r="R75" s="1" t="s">
        <v>31</v>
      </c>
      <c r="S75" s="1" t="s">
        <v>32</v>
      </c>
      <c r="T75" s="1" t="s">
        <v>33</v>
      </c>
      <c r="U75" s="2" t="s">
        <v>148</v>
      </c>
      <c r="V75" s="4">
        <v>6262000</v>
      </c>
      <c r="W75" s="4">
        <v>5902560</v>
      </c>
      <c r="X75" s="4">
        <v>8658377</v>
      </c>
      <c r="Y75" s="4">
        <v>3506183</v>
      </c>
      <c r="Z75" s="4">
        <v>0</v>
      </c>
      <c r="AA75" s="4">
        <v>1559280</v>
      </c>
      <c r="AB75" s="4">
        <v>1946903</v>
      </c>
      <c r="AC75" s="4">
        <v>1559280</v>
      </c>
      <c r="AD75" s="4">
        <v>1559280</v>
      </c>
      <c r="AE75" s="4">
        <v>1559280</v>
      </c>
      <c r="AF75" s="10">
        <v>1559280</v>
      </c>
    </row>
    <row r="76" spans="1:32" hidden="1" x14ac:dyDescent="0.25">
      <c r="A76" s="9" t="s">
        <v>60</v>
      </c>
      <c r="B76" s="1" t="s">
        <v>534</v>
      </c>
      <c r="C76" s="1" t="s">
        <v>535</v>
      </c>
      <c r="D76" s="2" t="s">
        <v>61</v>
      </c>
      <c r="E76" s="3" t="s">
        <v>149</v>
      </c>
      <c r="F76" s="3" t="s">
        <v>595</v>
      </c>
      <c r="G76" s="3" t="s">
        <v>493</v>
      </c>
      <c r="H76" s="3" t="s">
        <v>494</v>
      </c>
      <c r="I76" s="3" t="s">
        <v>495</v>
      </c>
      <c r="J76" s="1" t="s">
        <v>40</v>
      </c>
      <c r="K76" s="1" t="s">
        <v>77</v>
      </c>
      <c r="L76" s="1" t="s">
        <v>42</v>
      </c>
      <c r="M76" s="1" t="s">
        <v>63</v>
      </c>
      <c r="N76" s="1" t="s">
        <v>143</v>
      </c>
      <c r="O76" s="1" t="s">
        <v>150</v>
      </c>
      <c r="P76" s="1"/>
      <c r="Q76" s="1"/>
      <c r="R76" s="1" t="s">
        <v>31</v>
      </c>
      <c r="S76" s="1" t="s">
        <v>32</v>
      </c>
      <c r="T76" s="1" t="s">
        <v>33</v>
      </c>
      <c r="U76" s="2" t="s">
        <v>151</v>
      </c>
      <c r="V76" s="4">
        <v>68883000</v>
      </c>
      <c r="W76" s="4">
        <v>5407000</v>
      </c>
      <c r="X76" s="4">
        <v>61642753</v>
      </c>
      <c r="Y76" s="4">
        <v>12647247</v>
      </c>
      <c r="Z76" s="4">
        <v>0</v>
      </c>
      <c r="AA76" s="4">
        <v>12228535</v>
      </c>
      <c r="AB76" s="4">
        <v>418712</v>
      </c>
      <c r="AC76" s="4">
        <v>6338535</v>
      </c>
      <c r="AD76" s="4">
        <v>6338535</v>
      </c>
      <c r="AE76" s="4">
        <v>6338535</v>
      </c>
      <c r="AF76" s="10">
        <v>6338535</v>
      </c>
    </row>
    <row r="77" spans="1:32" hidden="1" x14ac:dyDescent="0.25">
      <c r="A77" s="9" t="s">
        <v>60</v>
      </c>
      <c r="B77" s="1" t="s">
        <v>534</v>
      </c>
      <c r="C77" s="1" t="s">
        <v>535</v>
      </c>
      <c r="D77" s="2" t="s">
        <v>61</v>
      </c>
      <c r="E77" s="3" t="s">
        <v>380</v>
      </c>
      <c r="F77" s="3" t="s">
        <v>595</v>
      </c>
      <c r="G77" s="3" t="s">
        <v>493</v>
      </c>
      <c r="H77" s="3" t="s">
        <v>494</v>
      </c>
      <c r="I77" s="3" t="s">
        <v>495</v>
      </c>
      <c r="J77" s="1" t="s">
        <v>40</v>
      </c>
      <c r="K77" s="1" t="s">
        <v>77</v>
      </c>
      <c r="L77" s="1" t="s">
        <v>42</v>
      </c>
      <c r="M77" s="1" t="s">
        <v>63</v>
      </c>
      <c r="N77" s="1" t="s">
        <v>381</v>
      </c>
      <c r="O77" s="1" t="s">
        <v>77</v>
      </c>
      <c r="P77" s="1"/>
      <c r="Q77" s="1"/>
      <c r="R77" s="1" t="s">
        <v>31</v>
      </c>
      <c r="S77" s="1" t="s">
        <v>32</v>
      </c>
      <c r="T77" s="1" t="s">
        <v>33</v>
      </c>
      <c r="U77" s="2" t="s">
        <v>382</v>
      </c>
      <c r="V77" s="4">
        <v>0</v>
      </c>
      <c r="W77" s="4">
        <v>36851583</v>
      </c>
      <c r="X77" s="4">
        <v>0</v>
      </c>
      <c r="Y77" s="4">
        <v>36851583</v>
      </c>
      <c r="Z77" s="4">
        <v>0</v>
      </c>
      <c r="AA77" s="4">
        <v>36851583</v>
      </c>
      <c r="AB77" s="4">
        <v>0</v>
      </c>
      <c r="AC77" s="4">
        <v>33883905</v>
      </c>
      <c r="AD77" s="4">
        <v>33883905</v>
      </c>
      <c r="AE77" s="4">
        <v>33883905</v>
      </c>
      <c r="AF77" s="10">
        <v>33883905</v>
      </c>
    </row>
    <row r="78" spans="1:32" hidden="1" x14ac:dyDescent="0.25">
      <c r="A78" s="9" t="s">
        <v>60</v>
      </c>
      <c r="B78" s="1" t="s">
        <v>534</v>
      </c>
      <c r="C78" s="1" t="s">
        <v>535</v>
      </c>
      <c r="D78" s="2" t="s">
        <v>61</v>
      </c>
      <c r="E78" s="3" t="s">
        <v>152</v>
      </c>
      <c r="F78" s="3" t="s">
        <v>471</v>
      </c>
      <c r="G78" s="3" t="s">
        <v>493</v>
      </c>
      <c r="H78" s="3" t="s">
        <v>494</v>
      </c>
      <c r="I78" s="3" t="s">
        <v>495</v>
      </c>
      <c r="J78" s="1" t="s">
        <v>40</v>
      </c>
      <c r="K78" s="1" t="s">
        <v>77</v>
      </c>
      <c r="L78" s="1" t="s">
        <v>42</v>
      </c>
      <c r="M78" s="1" t="s">
        <v>80</v>
      </c>
      <c r="N78" s="1" t="s">
        <v>41</v>
      </c>
      <c r="O78" s="1" t="s">
        <v>153</v>
      </c>
      <c r="P78" s="1"/>
      <c r="Q78" s="1"/>
      <c r="R78" s="1" t="s">
        <v>31</v>
      </c>
      <c r="S78" s="1" t="s">
        <v>32</v>
      </c>
      <c r="T78" s="1" t="s">
        <v>33</v>
      </c>
      <c r="U78" s="2" t="s">
        <v>154</v>
      </c>
      <c r="V78" s="4">
        <v>5000000</v>
      </c>
      <c r="W78" s="4">
        <v>0</v>
      </c>
      <c r="X78" s="4">
        <v>5000000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10">
        <v>0</v>
      </c>
    </row>
    <row r="79" spans="1:32" hidden="1" x14ac:dyDescent="0.25">
      <c r="A79" s="9" t="s">
        <v>60</v>
      </c>
      <c r="B79" s="1" t="s">
        <v>534</v>
      </c>
      <c r="C79" s="1" t="s">
        <v>535</v>
      </c>
      <c r="D79" s="2" t="s">
        <v>61</v>
      </c>
      <c r="E79" s="3" t="s">
        <v>155</v>
      </c>
      <c r="F79" s="3" t="s">
        <v>471</v>
      </c>
      <c r="G79" s="3" t="s">
        <v>493</v>
      </c>
      <c r="H79" s="3" t="s">
        <v>494</v>
      </c>
      <c r="I79" s="3" t="s">
        <v>495</v>
      </c>
      <c r="J79" s="1" t="s">
        <v>40</v>
      </c>
      <c r="K79" s="1" t="s">
        <v>77</v>
      </c>
      <c r="L79" s="1" t="s">
        <v>42</v>
      </c>
      <c r="M79" s="1" t="s">
        <v>80</v>
      </c>
      <c r="N79" s="1" t="s">
        <v>80</v>
      </c>
      <c r="O79" s="1" t="s">
        <v>41</v>
      </c>
      <c r="P79" s="1"/>
      <c r="Q79" s="1"/>
      <c r="R79" s="1" t="s">
        <v>31</v>
      </c>
      <c r="S79" s="1" t="s">
        <v>32</v>
      </c>
      <c r="T79" s="1" t="s">
        <v>33</v>
      </c>
      <c r="U79" s="2" t="s">
        <v>156</v>
      </c>
      <c r="V79" s="4">
        <v>62199501</v>
      </c>
      <c r="W79" s="4">
        <v>5382017</v>
      </c>
      <c r="X79" s="4">
        <v>5335018</v>
      </c>
      <c r="Y79" s="4">
        <v>62246500</v>
      </c>
      <c r="Z79" s="4">
        <v>0</v>
      </c>
      <c r="AA79" s="4">
        <v>61946500</v>
      </c>
      <c r="AB79" s="4">
        <v>300000</v>
      </c>
      <c r="AC79" s="4">
        <v>61946500</v>
      </c>
      <c r="AD79" s="4">
        <v>33815715</v>
      </c>
      <c r="AE79" s="4">
        <v>33815715</v>
      </c>
      <c r="AF79" s="10">
        <v>33815715</v>
      </c>
    </row>
    <row r="80" spans="1:32" hidden="1" x14ac:dyDescent="0.25">
      <c r="A80" s="9" t="s">
        <v>60</v>
      </c>
      <c r="B80" s="1" t="s">
        <v>534</v>
      </c>
      <c r="C80" s="1" t="s">
        <v>535</v>
      </c>
      <c r="D80" s="2" t="s">
        <v>61</v>
      </c>
      <c r="E80" s="3" t="s">
        <v>157</v>
      </c>
      <c r="F80" s="3" t="s">
        <v>471</v>
      </c>
      <c r="G80" s="3" t="s">
        <v>493</v>
      </c>
      <c r="H80" s="3" t="s">
        <v>494</v>
      </c>
      <c r="I80" s="3" t="s">
        <v>495</v>
      </c>
      <c r="J80" s="1" t="s">
        <v>40</v>
      </c>
      <c r="K80" s="1" t="s">
        <v>77</v>
      </c>
      <c r="L80" s="1" t="s">
        <v>42</v>
      </c>
      <c r="M80" s="1" t="s">
        <v>80</v>
      </c>
      <c r="N80" s="1" t="s">
        <v>80</v>
      </c>
      <c r="O80" s="1" t="s">
        <v>77</v>
      </c>
      <c r="P80" s="1"/>
      <c r="Q80" s="1"/>
      <c r="R80" s="1" t="s">
        <v>31</v>
      </c>
      <c r="S80" s="1" t="s">
        <v>32</v>
      </c>
      <c r="T80" s="1" t="s">
        <v>33</v>
      </c>
      <c r="U80" s="2" t="s">
        <v>158</v>
      </c>
      <c r="V80" s="4">
        <v>84800000</v>
      </c>
      <c r="W80" s="4">
        <v>0</v>
      </c>
      <c r="X80" s="4">
        <v>8286015</v>
      </c>
      <c r="Y80" s="4">
        <v>76513985</v>
      </c>
      <c r="Z80" s="4">
        <v>0</v>
      </c>
      <c r="AA80" s="4">
        <v>43650961</v>
      </c>
      <c r="AB80" s="4">
        <v>32863024</v>
      </c>
      <c r="AC80" s="4">
        <v>43650961</v>
      </c>
      <c r="AD80" s="4">
        <v>20146796</v>
      </c>
      <c r="AE80" s="4">
        <v>20146796</v>
      </c>
      <c r="AF80" s="10">
        <v>20146796</v>
      </c>
    </row>
    <row r="81" spans="1:32" hidden="1" x14ac:dyDescent="0.25">
      <c r="A81" s="9" t="s">
        <v>60</v>
      </c>
      <c r="B81" s="1" t="s">
        <v>534</v>
      </c>
      <c r="C81" s="1" t="s">
        <v>535</v>
      </c>
      <c r="D81" s="2" t="s">
        <v>61</v>
      </c>
      <c r="E81" s="3" t="s">
        <v>159</v>
      </c>
      <c r="F81" s="3" t="s">
        <v>471</v>
      </c>
      <c r="G81" s="3" t="s">
        <v>493</v>
      </c>
      <c r="H81" s="3" t="s">
        <v>494</v>
      </c>
      <c r="I81" s="3" t="s">
        <v>495</v>
      </c>
      <c r="J81" s="1" t="s">
        <v>40</v>
      </c>
      <c r="K81" s="1" t="s">
        <v>77</v>
      </c>
      <c r="L81" s="1" t="s">
        <v>42</v>
      </c>
      <c r="M81" s="1" t="s">
        <v>80</v>
      </c>
      <c r="N81" s="1" t="s">
        <v>80</v>
      </c>
      <c r="O81" s="1" t="s">
        <v>68</v>
      </c>
      <c r="P81" s="1"/>
      <c r="Q81" s="1"/>
      <c r="R81" s="1" t="s">
        <v>31</v>
      </c>
      <c r="S81" s="1" t="s">
        <v>32</v>
      </c>
      <c r="T81" s="1" t="s">
        <v>33</v>
      </c>
      <c r="U81" s="2" t="s">
        <v>160</v>
      </c>
      <c r="V81" s="4">
        <v>10000000</v>
      </c>
      <c r="W81" s="4">
        <v>0</v>
      </c>
      <c r="X81" s="4">
        <v>10000000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10">
        <v>0</v>
      </c>
    </row>
    <row r="82" spans="1:32" hidden="1" x14ac:dyDescent="0.25">
      <c r="A82" s="9" t="s">
        <v>60</v>
      </c>
      <c r="B82" s="1" t="s">
        <v>534</v>
      </c>
      <c r="C82" s="1" t="s">
        <v>535</v>
      </c>
      <c r="D82" s="2" t="s">
        <v>61</v>
      </c>
      <c r="E82" s="3" t="s">
        <v>161</v>
      </c>
      <c r="F82" s="3" t="s">
        <v>471</v>
      </c>
      <c r="G82" s="3" t="s">
        <v>493</v>
      </c>
      <c r="H82" s="3" t="s">
        <v>494</v>
      </c>
      <c r="I82" s="3" t="s">
        <v>495</v>
      </c>
      <c r="J82" s="1" t="s">
        <v>40</v>
      </c>
      <c r="K82" s="1" t="s">
        <v>77</v>
      </c>
      <c r="L82" s="1" t="s">
        <v>42</v>
      </c>
      <c r="M82" s="1" t="s">
        <v>80</v>
      </c>
      <c r="N82" s="1" t="s">
        <v>80</v>
      </c>
      <c r="O82" s="1" t="s">
        <v>104</v>
      </c>
      <c r="P82" s="1"/>
      <c r="Q82" s="1"/>
      <c r="R82" s="1" t="s">
        <v>31</v>
      </c>
      <c r="S82" s="1" t="s">
        <v>32</v>
      </c>
      <c r="T82" s="1" t="s">
        <v>33</v>
      </c>
      <c r="U82" s="2" t="s">
        <v>162</v>
      </c>
      <c r="V82" s="4">
        <v>1650920487</v>
      </c>
      <c r="W82" s="4">
        <v>17340960</v>
      </c>
      <c r="X82" s="4">
        <v>12241300</v>
      </c>
      <c r="Y82" s="4">
        <v>1656020147</v>
      </c>
      <c r="Z82" s="4">
        <v>0</v>
      </c>
      <c r="AA82" s="4">
        <v>1653920147</v>
      </c>
      <c r="AB82" s="4">
        <v>2100000</v>
      </c>
      <c r="AC82" s="4">
        <v>1653920147</v>
      </c>
      <c r="AD82" s="4">
        <v>995280474</v>
      </c>
      <c r="AE82" s="4">
        <v>995280474</v>
      </c>
      <c r="AF82" s="10">
        <v>995280474</v>
      </c>
    </row>
    <row r="83" spans="1:32" hidden="1" x14ac:dyDescent="0.25">
      <c r="A83" s="9" t="s">
        <v>60</v>
      </c>
      <c r="B83" s="1" t="s">
        <v>534</v>
      </c>
      <c r="C83" s="1" t="s">
        <v>535</v>
      </c>
      <c r="D83" s="2" t="s">
        <v>61</v>
      </c>
      <c r="E83" s="3" t="s">
        <v>163</v>
      </c>
      <c r="F83" s="3" t="s">
        <v>471</v>
      </c>
      <c r="G83" s="3" t="s">
        <v>493</v>
      </c>
      <c r="H83" s="3" t="s">
        <v>494</v>
      </c>
      <c r="I83" s="3" t="s">
        <v>495</v>
      </c>
      <c r="J83" s="1" t="s">
        <v>40</v>
      </c>
      <c r="K83" s="1" t="s">
        <v>77</v>
      </c>
      <c r="L83" s="1" t="s">
        <v>42</v>
      </c>
      <c r="M83" s="1" t="s">
        <v>80</v>
      </c>
      <c r="N83" s="1" t="s">
        <v>80</v>
      </c>
      <c r="O83" s="1" t="s">
        <v>107</v>
      </c>
      <c r="P83" s="1"/>
      <c r="Q83" s="1"/>
      <c r="R83" s="1" t="s">
        <v>31</v>
      </c>
      <c r="S83" s="1" t="s">
        <v>32</v>
      </c>
      <c r="T83" s="1" t="s">
        <v>33</v>
      </c>
      <c r="U83" s="2" t="s">
        <v>164</v>
      </c>
      <c r="V83" s="4">
        <v>1949236812</v>
      </c>
      <c r="W83" s="4">
        <v>0</v>
      </c>
      <c r="X83" s="4">
        <v>473090253</v>
      </c>
      <c r="Y83" s="4">
        <v>1476146559</v>
      </c>
      <c r="Z83" s="4">
        <v>0</v>
      </c>
      <c r="AA83" s="4">
        <v>1476146559</v>
      </c>
      <c r="AB83" s="4">
        <v>0</v>
      </c>
      <c r="AC83" s="4">
        <v>1476146559</v>
      </c>
      <c r="AD83" s="4">
        <v>746487498</v>
      </c>
      <c r="AE83" s="4">
        <v>746487498</v>
      </c>
      <c r="AF83" s="10">
        <v>746487498</v>
      </c>
    </row>
    <row r="84" spans="1:32" hidden="1" x14ac:dyDescent="0.25">
      <c r="A84" s="9" t="s">
        <v>60</v>
      </c>
      <c r="B84" s="1" t="s">
        <v>534</v>
      </c>
      <c r="C84" s="1" t="s">
        <v>535</v>
      </c>
      <c r="D84" s="2" t="s">
        <v>61</v>
      </c>
      <c r="E84" s="3" t="s">
        <v>165</v>
      </c>
      <c r="F84" s="3" t="s">
        <v>471</v>
      </c>
      <c r="G84" s="3" t="s">
        <v>493</v>
      </c>
      <c r="H84" s="3" t="s">
        <v>494</v>
      </c>
      <c r="I84" s="3" t="s">
        <v>495</v>
      </c>
      <c r="J84" s="1" t="s">
        <v>40</v>
      </c>
      <c r="K84" s="1" t="s">
        <v>77</v>
      </c>
      <c r="L84" s="1" t="s">
        <v>42</v>
      </c>
      <c r="M84" s="1" t="s">
        <v>80</v>
      </c>
      <c r="N84" s="1" t="s">
        <v>80</v>
      </c>
      <c r="O84" s="1" t="s">
        <v>166</v>
      </c>
      <c r="P84" s="1"/>
      <c r="Q84" s="1"/>
      <c r="R84" s="1" t="s">
        <v>31</v>
      </c>
      <c r="S84" s="1" t="s">
        <v>32</v>
      </c>
      <c r="T84" s="1" t="s">
        <v>33</v>
      </c>
      <c r="U84" s="2" t="s">
        <v>167</v>
      </c>
      <c r="V84" s="4">
        <v>1558916868</v>
      </c>
      <c r="W84" s="4">
        <v>0</v>
      </c>
      <c r="X84" s="4">
        <v>360615474</v>
      </c>
      <c r="Y84" s="4">
        <v>1198301394</v>
      </c>
      <c r="Z84" s="4">
        <v>0</v>
      </c>
      <c r="AA84" s="4">
        <v>1198301394</v>
      </c>
      <c r="AB84" s="4">
        <v>0</v>
      </c>
      <c r="AC84" s="4">
        <v>1198301394</v>
      </c>
      <c r="AD84" s="4">
        <v>681384492</v>
      </c>
      <c r="AE84" s="4">
        <v>681384492</v>
      </c>
      <c r="AF84" s="10">
        <v>681384492</v>
      </c>
    </row>
    <row r="85" spans="1:32" hidden="1" x14ac:dyDescent="0.25">
      <c r="A85" s="9" t="s">
        <v>60</v>
      </c>
      <c r="B85" s="1" t="s">
        <v>534</v>
      </c>
      <c r="C85" s="1" t="s">
        <v>535</v>
      </c>
      <c r="D85" s="2" t="s">
        <v>61</v>
      </c>
      <c r="E85" s="3" t="s">
        <v>168</v>
      </c>
      <c r="F85" s="3" t="s">
        <v>471</v>
      </c>
      <c r="G85" s="3" t="s">
        <v>493</v>
      </c>
      <c r="H85" s="3" t="s">
        <v>494</v>
      </c>
      <c r="I85" s="3" t="s">
        <v>495</v>
      </c>
      <c r="J85" s="1" t="s">
        <v>40</v>
      </c>
      <c r="K85" s="1" t="s">
        <v>77</v>
      </c>
      <c r="L85" s="1" t="s">
        <v>42</v>
      </c>
      <c r="M85" s="1" t="s">
        <v>80</v>
      </c>
      <c r="N85" s="1" t="s">
        <v>80</v>
      </c>
      <c r="O85" s="1" t="s">
        <v>54</v>
      </c>
      <c r="P85" s="1"/>
      <c r="Q85" s="1"/>
      <c r="R85" s="1" t="s">
        <v>31</v>
      </c>
      <c r="S85" s="1" t="s">
        <v>32</v>
      </c>
      <c r="T85" s="1" t="s">
        <v>33</v>
      </c>
      <c r="U85" s="2" t="s">
        <v>169</v>
      </c>
      <c r="V85" s="4">
        <v>20000000</v>
      </c>
      <c r="W85" s="4">
        <v>0</v>
      </c>
      <c r="X85" s="4">
        <v>16575930</v>
      </c>
      <c r="Y85" s="4">
        <v>3424070</v>
      </c>
      <c r="Z85" s="4">
        <v>0</v>
      </c>
      <c r="AA85" s="4">
        <v>2524070</v>
      </c>
      <c r="AB85" s="4">
        <v>900000</v>
      </c>
      <c r="AC85" s="4">
        <v>2524070</v>
      </c>
      <c r="AD85" s="4">
        <v>2524070</v>
      </c>
      <c r="AE85" s="4">
        <v>2524070</v>
      </c>
      <c r="AF85" s="10">
        <v>2524070</v>
      </c>
    </row>
    <row r="86" spans="1:32" hidden="1" x14ac:dyDescent="0.25">
      <c r="A86" s="9" t="s">
        <v>60</v>
      </c>
      <c r="B86" s="1" t="s">
        <v>534</v>
      </c>
      <c r="C86" s="1" t="s">
        <v>535</v>
      </c>
      <c r="D86" s="2" t="s">
        <v>61</v>
      </c>
      <c r="E86" s="3" t="s">
        <v>170</v>
      </c>
      <c r="F86" s="3" t="s">
        <v>471</v>
      </c>
      <c r="G86" s="3" t="s">
        <v>493</v>
      </c>
      <c r="H86" s="3" t="s">
        <v>494</v>
      </c>
      <c r="I86" s="3" t="s">
        <v>495</v>
      </c>
      <c r="J86" s="1" t="s">
        <v>40</v>
      </c>
      <c r="K86" s="1" t="s">
        <v>77</v>
      </c>
      <c r="L86" s="1" t="s">
        <v>42</v>
      </c>
      <c r="M86" s="1" t="s">
        <v>80</v>
      </c>
      <c r="N86" s="1" t="s">
        <v>80</v>
      </c>
      <c r="O86" s="1" t="s">
        <v>171</v>
      </c>
      <c r="P86" s="1"/>
      <c r="Q86" s="1"/>
      <c r="R86" s="1" t="s">
        <v>31</v>
      </c>
      <c r="S86" s="1" t="s">
        <v>32</v>
      </c>
      <c r="T86" s="1" t="s">
        <v>33</v>
      </c>
      <c r="U86" s="2" t="s">
        <v>172</v>
      </c>
      <c r="V86" s="4">
        <v>0</v>
      </c>
      <c r="W86" s="4">
        <v>4028000</v>
      </c>
      <c r="X86" s="4">
        <v>3324000</v>
      </c>
      <c r="Y86" s="4">
        <v>704000</v>
      </c>
      <c r="Z86" s="4">
        <v>0</v>
      </c>
      <c r="AA86" s="4">
        <v>504000</v>
      </c>
      <c r="AB86" s="4">
        <v>200000</v>
      </c>
      <c r="AC86" s="4">
        <v>504000</v>
      </c>
      <c r="AD86" s="4">
        <v>504000</v>
      </c>
      <c r="AE86" s="4">
        <v>504000</v>
      </c>
      <c r="AF86" s="10">
        <v>504000</v>
      </c>
    </row>
    <row r="87" spans="1:32" hidden="1" x14ac:dyDescent="0.25">
      <c r="A87" s="9" t="s">
        <v>60</v>
      </c>
      <c r="B87" s="1" t="s">
        <v>534</v>
      </c>
      <c r="C87" s="1" t="s">
        <v>535</v>
      </c>
      <c r="D87" s="2" t="s">
        <v>61</v>
      </c>
      <c r="E87" s="3" t="s">
        <v>173</v>
      </c>
      <c r="F87" s="3" t="s">
        <v>471</v>
      </c>
      <c r="G87" s="3" t="s">
        <v>493</v>
      </c>
      <c r="H87" s="3" t="s">
        <v>494</v>
      </c>
      <c r="I87" s="3" t="s">
        <v>495</v>
      </c>
      <c r="J87" s="1" t="s">
        <v>40</v>
      </c>
      <c r="K87" s="1" t="s">
        <v>77</v>
      </c>
      <c r="L87" s="1" t="s">
        <v>42</v>
      </c>
      <c r="M87" s="1" t="s">
        <v>80</v>
      </c>
      <c r="N87" s="1" t="s">
        <v>80</v>
      </c>
      <c r="O87" s="1" t="s">
        <v>174</v>
      </c>
      <c r="P87" s="1"/>
      <c r="Q87" s="1"/>
      <c r="R87" s="1" t="s">
        <v>31</v>
      </c>
      <c r="S87" s="1" t="s">
        <v>32</v>
      </c>
      <c r="T87" s="1" t="s">
        <v>33</v>
      </c>
      <c r="U87" s="2" t="s">
        <v>175</v>
      </c>
      <c r="V87" s="4">
        <v>400000000</v>
      </c>
      <c r="W87" s="4">
        <v>0</v>
      </c>
      <c r="X87" s="4">
        <v>389371824</v>
      </c>
      <c r="Y87" s="4">
        <v>10628176</v>
      </c>
      <c r="Z87" s="4">
        <v>0</v>
      </c>
      <c r="AA87" s="4">
        <v>8528176</v>
      </c>
      <c r="AB87" s="4">
        <v>2100000</v>
      </c>
      <c r="AC87" s="4">
        <v>8528176</v>
      </c>
      <c r="AD87" s="4">
        <v>8299406</v>
      </c>
      <c r="AE87" s="4">
        <v>8299406</v>
      </c>
      <c r="AF87" s="10">
        <v>8299406</v>
      </c>
    </row>
    <row r="88" spans="1:32" ht="22.5" hidden="1" x14ac:dyDescent="0.25">
      <c r="A88" s="9" t="s">
        <v>60</v>
      </c>
      <c r="B88" s="1" t="s">
        <v>534</v>
      </c>
      <c r="C88" s="1" t="s">
        <v>535</v>
      </c>
      <c r="D88" s="2" t="s">
        <v>61</v>
      </c>
      <c r="E88" s="3" t="s">
        <v>176</v>
      </c>
      <c r="F88" s="3" t="s">
        <v>471</v>
      </c>
      <c r="G88" s="3" t="s">
        <v>493</v>
      </c>
      <c r="H88" s="3" t="s">
        <v>494</v>
      </c>
      <c r="I88" s="3" t="s">
        <v>495</v>
      </c>
      <c r="J88" s="1" t="s">
        <v>40</v>
      </c>
      <c r="K88" s="1" t="s">
        <v>77</v>
      </c>
      <c r="L88" s="1" t="s">
        <v>42</v>
      </c>
      <c r="M88" s="1" t="s">
        <v>80</v>
      </c>
      <c r="N88" s="1" t="s">
        <v>64</v>
      </c>
      <c r="O88" s="1" t="s">
        <v>77</v>
      </c>
      <c r="P88" s="1"/>
      <c r="Q88" s="1"/>
      <c r="R88" s="1" t="s">
        <v>31</v>
      </c>
      <c r="S88" s="1" t="s">
        <v>32</v>
      </c>
      <c r="T88" s="1" t="s">
        <v>33</v>
      </c>
      <c r="U88" s="2" t="s">
        <v>177</v>
      </c>
      <c r="V88" s="4">
        <v>21500000</v>
      </c>
      <c r="W88" s="4">
        <v>0</v>
      </c>
      <c r="X88" s="4">
        <v>3789190</v>
      </c>
      <c r="Y88" s="4">
        <v>17710810</v>
      </c>
      <c r="Z88" s="4">
        <v>0</v>
      </c>
      <c r="AA88" s="4">
        <v>17110810</v>
      </c>
      <c r="AB88" s="4">
        <v>600000</v>
      </c>
      <c r="AC88" s="4">
        <v>17110810</v>
      </c>
      <c r="AD88" s="4">
        <v>2945000</v>
      </c>
      <c r="AE88" s="4">
        <v>2945000</v>
      </c>
      <c r="AF88" s="10">
        <v>2945000</v>
      </c>
    </row>
    <row r="89" spans="1:32" hidden="1" x14ac:dyDescent="0.25">
      <c r="A89" s="9" t="s">
        <v>60</v>
      </c>
      <c r="B89" s="1" t="s">
        <v>534</v>
      </c>
      <c r="C89" s="1" t="s">
        <v>535</v>
      </c>
      <c r="D89" s="2" t="s">
        <v>61</v>
      </c>
      <c r="E89" s="3" t="s">
        <v>178</v>
      </c>
      <c r="F89" s="3" t="s">
        <v>471</v>
      </c>
      <c r="G89" s="3" t="s">
        <v>493</v>
      </c>
      <c r="H89" s="3" t="s">
        <v>494</v>
      </c>
      <c r="I89" s="3" t="s">
        <v>495</v>
      </c>
      <c r="J89" s="1" t="s">
        <v>40</v>
      </c>
      <c r="K89" s="1" t="s">
        <v>77</v>
      </c>
      <c r="L89" s="1" t="s">
        <v>42</v>
      </c>
      <c r="M89" s="1" t="s">
        <v>80</v>
      </c>
      <c r="N89" s="1" t="s">
        <v>64</v>
      </c>
      <c r="O89" s="1" t="s">
        <v>81</v>
      </c>
      <c r="P89" s="1"/>
      <c r="Q89" s="1"/>
      <c r="R89" s="1" t="s">
        <v>31</v>
      </c>
      <c r="S89" s="1" t="s">
        <v>32</v>
      </c>
      <c r="T89" s="1" t="s">
        <v>33</v>
      </c>
      <c r="U89" s="2" t="s">
        <v>179</v>
      </c>
      <c r="V89" s="4">
        <v>4874629941</v>
      </c>
      <c r="W89" s="4">
        <v>0</v>
      </c>
      <c r="X89" s="4">
        <v>38179542</v>
      </c>
      <c r="Y89" s="4">
        <v>4836450399</v>
      </c>
      <c r="Z89" s="4">
        <v>0</v>
      </c>
      <c r="AA89" s="4">
        <v>4836450399</v>
      </c>
      <c r="AB89" s="4">
        <v>0</v>
      </c>
      <c r="AC89" s="4">
        <v>4836450399</v>
      </c>
      <c r="AD89" s="4">
        <v>2996084983</v>
      </c>
      <c r="AE89" s="4">
        <v>2996084983</v>
      </c>
      <c r="AF89" s="10">
        <v>2996084983</v>
      </c>
    </row>
    <row r="90" spans="1:32" hidden="1" x14ac:dyDescent="0.25">
      <c r="A90" s="9" t="s">
        <v>60</v>
      </c>
      <c r="B90" s="1" t="s">
        <v>534</v>
      </c>
      <c r="C90" s="1" t="s">
        <v>535</v>
      </c>
      <c r="D90" s="2" t="s">
        <v>61</v>
      </c>
      <c r="E90" s="3" t="s">
        <v>180</v>
      </c>
      <c r="F90" s="3" t="s">
        <v>471</v>
      </c>
      <c r="G90" s="3" t="s">
        <v>493</v>
      </c>
      <c r="H90" s="3" t="s">
        <v>494</v>
      </c>
      <c r="I90" s="3" t="s">
        <v>495</v>
      </c>
      <c r="J90" s="1" t="s">
        <v>40</v>
      </c>
      <c r="K90" s="1" t="s">
        <v>77</v>
      </c>
      <c r="L90" s="1" t="s">
        <v>42</v>
      </c>
      <c r="M90" s="1" t="s">
        <v>80</v>
      </c>
      <c r="N90" s="1" t="s">
        <v>64</v>
      </c>
      <c r="O90" s="1" t="s">
        <v>116</v>
      </c>
      <c r="P90" s="1"/>
      <c r="Q90" s="1"/>
      <c r="R90" s="1" t="s">
        <v>31</v>
      </c>
      <c r="S90" s="1" t="s">
        <v>32</v>
      </c>
      <c r="T90" s="1" t="s">
        <v>33</v>
      </c>
      <c r="U90" s="2" t="s">
        <v>181</v>
      </c>
      <c r="V90" s="4">
        <v>301594960</v>
      </c>
      <c r="W90" s="4">
        <v>0</v>
      </c>
      <c r="X90" s="4">
        <v>45700544</v>
      </c>
      <c r="Y90" s="4">
        <v>255894416</v>
      </c>
      <c r="Z90" s="4">
        <v>0</v>
      </c>
      <c r="AA90" s="4">
        <v>254894416</v>
      </c>
      <c r="AB90" s="4">
        <v>1000000</v>
      </c>
      <c r="AC90" s="4">
        <v>254894416</v>
      </c>
      <c r="AD90" s="4">
        <v>96796628</v>
      </c>
      <c r="AE90" s="4">
        <v>96796628</v>
      </c>
      <c r="AF90" s="10">
        <v>96796628</v>
      </c>
    </row>
    <row r="91" spans="1:32" hidden="1" x14ac:dyDescent="0.25">
      <c r="A91" s="9" t="s">
        <v>60</v>
      </c>
      <c r="B91" s="1" t="s">
        <v>534</v>
      </c>
      <c r="C91" s="1" t="s">
        <v>535</v>
      </c>
      <c r="D91" s="2" t="s">
        <v>61</v>
      </c>
      <c r="E91" s="3" t="s">
        <v>182</v>
      </c>
      <c r="F91" s="3" t="s">
        <v>471</v>
      </c>
      <c r="G91" s="3" t="s">
        <v>493</v>
      </c>
      <c r="H91" s="3" t="s">
        <v>494</v>
      </c>
      <c r="I91" s="3" t="s">
        <v>495</v>
      </c>
      <c r="J91" s="1" t="s">
        <v>40</v>
      </c>
      <c r="K91" s="1" t="s">
        <v>77</v>
      </c>
      <c r="L91" s="1" t="s">
        <v>42</v>
      </c>
      <c r="M91" s="1" t="s">
        <v>80</v>
      </c>
      <c r="N91" s="1" t="s">
        <v>64</v>
      </c>
      <c r="O91" s="1" t="s">
        <v>43</v>
      </c>
      <c r="P91" s="1"/>
      <c r="Q91" s="1"/>
      <c r="R91" s="1" t="s">
        <v>31</v>
      </c>
      <c r="S91" s="1" t="s">
        <v>32</v>
      </c>
      <c r="T91" s="1" t="s">
        <v>33</v>
      </c>
      <c r="U91" s="2" t="s">
        <v>183</v>
      </c>
      <c r="V91" s="4">
        <v>2861000000</v>
      </c>
      <c r="W91" s="4">
        <v>500000000</v>
      </c>
      <c r="X91" s="4">
        <v>0</v>
      </c>
      <c r="Y91" s="4">
        <v>3361000000</v>
      </c>
      <c r="Z91" s="4">
        <v>0</v>
      </c>
      <c r="AA91" s="4">
        <v>3361000000</v>
      </c>
      <c r="AB91" s="4">
        <v>0</v>
      </c>
      <c r="AC91" s="4">
        <v>3256523755</v>
      </c>
      <c r="AD91" s="4">
        <v>1971629264</v>
      </c>
      <c r="AE91" s="4">
        <v>1971629264</v>
      </c>
      <c r="AF91" s="10">
        <v>1971629264</v>
      </c>
    </row>
    <row r="92" spans="1:32" hidden="1" x14ac:dyDescent="0.25">
      <c r="A92" s="9" t="s">
        <v>60</v>
      </c>
      <c r="B92" s="1" t="s">
        <v>534</v>
      </c>
      <c r="C92" s="1" t="s">
        <v>535</v>
      </c>
      <c r="D92" s="2" t="s">
        <v>61</v>
      </c>
      <c r="E92" s="3" t="s">
        <v>184</v>
      </c>
      <c r="F92" s="3" t="s">
        <v>471</v>
      </c>
      <c r="G92" s="3" t="s">
        <v>493</v>
      </c>
      <c r="H92" s="3" t="s">
        <v>494</v>
      </c>
      <c r="I92" s="3" t="s">
        <v>495</v>
      </c>
      <c r="J92" s="1" t="s">
        <v>40</v>
      </c>
      <c r="K92" s="1" t="s">
        <v>77</v>
      </c>
      <c r="L92" s="1" t="s">
        <v>42</v>
      </c>
      <c r="M92" s="1" t="s">
        <v>80</v>
      </c>
      <c r="N92" s="1" t="s">
        <v>64</v>
      </c>
      <c r="O92" s="1" t="s">
        <v>98</v>
      </c>
      <c r="P92" s="1"/>
      <c r="Q92" s="1"/>
      <c r="R92" s="1" t="s">
        <v>31</v>
      </c>
      <c r="S92" s="1" t="s">
        <v>32</v>
      </c>
      <c r="T92" s="1" t="s">
        <v>33</v>
      </c>
      <c r="U92" s="2" t="s">
        <v>185</v>
      </c>
      <c r="V92" s="4">
        <v>334600000</v>
      </c>
      <c r="W92" s="4">
        <v>229806475</v>
      </c>
      <c r="X92" s="4">
        <v>241285387</v>
      </c>
      <c r="Y92" s="4">
        <v>323121088</v>
      </c>
      <c r="Z92" s="4">
        <v>0</v>
      </c>
      <c r="AA92" s="4">
        <v>67285040</v>
      </c>
      <c r="AB92" s="4">
        <v>255836048</v>
      </c>
      <c r="AC92" s="4">
        <v>43664293</v>
      </c>
      <c r="AD92" s="4">
        <v>27281063</v>
      </c>
      <c r="AE92" s="4">
        <v>27281063</v>
      </c>
      <c r="AF92" s="10">
        <v>27281063</v>
      </c>
    </row>
    <row r="93" spans="1:32" hidden="1" x14ac:dyDescent="0.25">
      <c r="A93" s="9" t="s">
        <v>60</v>
      </c>
      <c r="B93" s="1" t="s">
        <v>534</v>
      </c>
      <c r="C93" s="1" t="s">
        <v>535</v>
      </c>
      <c r="D93" s="2" t="s">
        <v>61</v>
      </c>
      <c r="E93" s="3" t="s">
        <v>186</v>
      </c>
      <c r="F93" s="3" t="s">
        <v>471</v>
      </c>
      <c r="G93" s="3" t="s">
        <v>493</v>
      </c>
      <c r="H93" s="3" t="s">
        <v>494</v>
      </c>
      <c r="I93" s="3" t="s">
        <v>495</v>
      </c>
      <c r="J93" s="1" t="s">
        <v>40</v>
      </c>
      <c r="K93" s="1" t="s">
        <v>77</v>
      </c>
      <c r="L93" s="1" t="s">
        <v>42</v>
      </c>
      <c r="M93" s="1" t="s">
        <v>80</v>
      </c>
      <c r="N93" s="1" t="s">
        <v>68</v>
      </c>
      <c r="O93" s="1" t="s">
        <v>77</v>
      </c>
      <c r="P93" s="1"/>
      <c r="Q93" s="1"/>
      <c r="R93" s="1" t="s">
        <v>31</v>
      </c>
      <c r="S93" s="1" t="s">
        <v>32</v>
      </c>
      <c r="T93" s="1" t="s">
        <v>33</v>
      </c>
      <c r="U93" s="2" t="s">
        <v>187</v>
      </c>
      <c r="V93" s="4">
        <v>1557500000</v>
      </c>
      <c r="W93" s="4">
        <v>513280</v>
      </c>
      <c r="X93" s="4">
        <v>0</v>
      </c>
      <c r="Y93" s="4">
        <v>1558013280</v>
      </c>
      <c r="Z93" s="4">
        <v>0</v>
      </c>
      <c r="AA93" s="4">
        <v>1557956180</v>
      </c>
      <c r="AB93" s="4">
        <v>57100</v>
      </c>
      <c r="AC93" s="4">
        <v>1557956180</v>
      </c>
      <c r="AD93" s="4">
        <v>679559316</v>
      </c>
      <c r="AE93" s="4">
        <v>679559316</v>
      </c>
      <c r="AF93" s="10">
        <v>679559316</v>
      </c>
    </row>
    <row r="94" spans="1:32" hidden="1" x14ac:dyDescent="0.25">
      <c r="A94" s="9" t="s">
        <v>60</v>
      </c>
      <c r="B94" s="1" t="s">
        <v>534</v>
      </c>
      <c r="C94" s="1" t="s">
        <v>535</v>
      </c>
      <c r="D94" s="2" t="s">
        <v>61</v>
      </c>
      <c r="E94" s="3" t="s">
        <v>188</v>
      </c>
      <c r="F94" s="3" t="s">
        <v>471</v>
      </c>
      <c r="G94" s="3" t="s">
        <v>493</v>
      </c>
      <c r="H94" s="3" t="s">
        <v>494</v>
      </c>
      <c r="I94" s="3" t="s">
        <v>495</v>
      </c>
      <c r="J94" s="1" t="s">
        <v>40</v>
      </c>
      <c r="K94" s="1" t="s">
        <v>77</v>
      </c>
      <c r="L94" s="1" t="s">
        <v>42</v>
      </c>
      <c r="M94" s="1" t="s">
        <v>80</v>
      </c>
      <c r="N94" s="1" t="s">
        <v>68</v>
      </c>
      <c r="O94" s="1" t="s">
        <v>63</v>
      </c>
      <c r="P94" s="1"/>
      <c r="Q94" s="1"/>
      <c r="R94" s="1" t="s">
        <v>31</v>
      </c>
      <c r="S94" s="1" t="s">
        <v>32</v>
      </c>
      <c r="T94" s="1" t="s">
        <v>33</v>
      </c>
      <c r="U94" s="2" t="s">
        <v>189</v>
      </c>
      <c r="V94" s="4">
        <v>561908391</v>
      </c>
      <c r="W94" s="4">
        <v>2457080</v>
      </c>
      <c r="X94" s="4">
        <v>1848920</v>
      </c>
      <c r="Y94" s="4">
        <v>562516551</v>
      </c>
      <c r="Z94" s="4">
        <v>0</v>
      </c>
      <c r="AA94" s="4">
        <v>562216551</v>
      </c>
      <c r="AB94" s="4">
        <v>300000</v>
      </c>
      <c r="AC94" s="4">
        <v>562216551</v>
      </c>
      <c r="AD94" s="4">
        <v>16360977</v>
      </c>
      <c r="AE94" s="4">
        <v>16360977</v>
      </c>
      <c r="AF94" s="10">
        <v>16360977</v>
      </c>
    </row>
    <row r="95" spans="1:32" hidden="1" x14ac:dyDescent="0.25">
      <c r="A95" s="9" t="s">
        <v>60</v>
      </c>
      <c r="B95" s="1" t="s">
        <v>534</v>
      </c>
      <c r="C95" s="1" t="s">
        <v>535</v>
      </c>
      <c r="D95" s="2" t="s">
        <v>61</v>
      </c>
      <c r="E95" s="3" t="s">
        <v>190</v>
      </c>
      <c r="F95" s="3" t="s">
        <v>471</v>
      </c>
      <c r="G95" s="3" t="s">
        <v>493</v>
      </c>
      <c r="H95" s="3" t="s">
        <v>494</v>
      </c>
      <c r="I95" s="3" t="s">
        <v>495</v>
      </c>
      <c r="J95" s="1" t="s">
        <v>40</v>
      </c>
      <c r="K95" s="1" t="s">
        <v>77</v>
      </c>
      <c r="L95" s="1" t="s">
        <v>42</v>
      </c>
      <c r="M95" s="1" t="s">
        <v>80</v>
      </c>
      <c r="N95" s="1" t="s">
        <v>68</v>
      </c>
      <c r="O95" s="1" t="s">
        <v>138</v>
      </c>
      <c r="P95" s="1"/>
      <c r="Q95" s="1"/>
      <c r="R95" s="1" t="s">
        <v>31</v>
      </c>
      <c r="S95" s="1" t="s">
        <v>32</v>
      </c>
      <c r="T95" s="1" t="s">
        <v>33</v>
      </c>
      <c r="U95" s="2" t="s">
        <v>191</v>
      </c>
      <c r="V95" s="4">
        <v>1427963499</v>
      </c>
      <c r="W95" s="4">
        <v>300000000</v>
      </c>
      <c r="X95" s="4">
        <v>0</v>
      </c>
      <c r="Y95" s="4">
        <v>1727963499</v>
      </c>
      <c r="Z95" s="4">
        <v>0</v>
      </c>
      <c r="AA95" s="4">
        <v>1727963499</v>
      </c>
      <c r="AB95" s="4">
        <v>0</v>
      </c>
      <c r="AC95" s="4">
        <v>1727963499</v>
      </c>
      <c r="AD95" s="4">
        <v>908072758</v>
      </c>
      <c r="AE95" s="4">
        <v>908072758</v>
      </c>
      <c r="AF95" s="10">
        <v>908072758</v>
      </c>
    </row>
    <row r="96" spans="1:32" hidden="1" x14ac:dyDescent="0.25">
      <c r="A96" s="9" t="s">
        <v>60</v>
      </c>
      <c r="B96" s="1" t="s">
        <v>534</v>
      </c>
      <c r="C96" s="1" t="s">
        <v>535</v>
      </c>
      <c r="D96" s="2" t="s">
        <v>61</v>
      </c>
      <c r="E96" s="3" t="s">
        <v>192</v>
      </c>
      <c r="F96" s="3" t="s">
        <v>471</v>
      </c>
      <c r="G96" s="3" t="s">
        <v>493</v>
      </c>
      <c r="H96" s="3" t="s">
        <v>494</v>
      </c>
      <c r="I96" s="3" t="s">
        <v>495</v>
      </c>
      <c r="J96" s="1" t="s">
        <v>40</v>
      </c>
      <c r="K96" s="1" t="s">
        <v>77</v>
      </c>
      <c r="L96" s="1" t="s">
        <v>42</v>
      </c>
      <c r="M96" s="1" t="s">
        <v>80</v>
      </c>
      <c r="N96" s="1" t="s">
        <v>138</v>
      </c>
      <c r="O96" s="1" t="s">
        <v>41</v>
      </c>
      <c r="P96" s="1"/>
      <c r="Q96" s="1"/>
      <c r="R96" s="1" t="s">
        <v>31</v>
      </c>
      <c r="S96" s="1" t="s">
        <v>32</v>
      </c>
      <c r="T96" s="1" t="s">
        <v>33</v>
      </c>
      <c r="U96" s="2" t="s">
        <v>193</v>
      </c>
      <c r="V96" s="4">
        <v>100000</v>
      </c>
      <c r="W96" s="4">
        <v>0</v>
      </c>
      <c r="X96" s="4">
        <v>100000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10">
        <v>0</v>
      </c>
    </row>
    <row r="97" spans="1:32" ht="22.5" hidden="1" x14ac:dyDescent="0.25">
      <c r="A97" s="9" t="s">
        <v>60</v>
      </c>
      <c r="B97" s="1" t="s">
        <v>534</v>
      </c>
      <c r="C97" s="1" t="s">
        <v>535</v>
      </c>
      <c r="D97" s="2" t="s">
        <v>61</v>
      </c>
      <c r="E97" s="3" t="s">
        <v>194</v>
      </c>
      <c r="F97" s="3" t="s">
        <v>471</v>
      </c>
      <c r="G97" s="3" t="s">
        <v>493</v>
      </c>
      <c r="H97" s="3" t="s">
        <v>494</v>
      </c>
      <c r="I97" s="3" t="s">
        <v>495</v>
      </c>
      <c r="J97" s="1" t="s">
        <v>40</v>
      </c>
      <c r="K97" s="1" t="s">
        <v>77</v>
      </c>
      <c r="L97" s="1" t="s">
        <v>42</v>
      </c>
      <c r="M97" s="1" t="s">
        <v>80</v>
      </c>
      <c r="N97" s="1" t="s">
        <v>138</v>
      </c>
      <c r="O97" s="1" t="s">
        <v>63</v>
      </c>
      <c r="P97" s="1"/>
      <c r="Q97" s="1"/>
      <c r="R97" s="1" t="s">
        <v>31</v>
      </c>
      <c r="S97" s="1" t="s">
        <v>32</v>
      </c>
      <c r="T97" s="1" t="s">
        <v>33</v>
      </c>
      <c r="U97" s="2" t="s">
        <v>195</v>
      </c>
      <c r="V97" s="4">
        <v>100000</v>
      </c>
      <c r="W97" s="4">
        <v>0</v>
      </c>
      <c r="X97" s="4">
        <v>100000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10">
        <v>0</v>
      </c>
    </row>
    <row r="98" spans="1:32" hidden="1" x14ac:dyDescent="0.25">
      <c r="A98" s="9" t="s">
        <v>60</v>
      </c>
      <c r="B98" s="1" t="s">
        <v>534</v>
      </c>
      <c r="C98" s="1" t="s">
        <v>535</v>
      </c>
      <c r="D98" s="2" t="s">
        <v>61</v>
      </c>
      <c r="E98" s="3" t="s">
        <v>196</v>
      </c>
      <c r="F98" s="3" t="s">
        <v>471</v>
      </c>
      <c r="G98" s="3" t="s">
        <v>493</v>
      </c>
      <c r="H98" s="3" t="s">
        <v>494</v>
      </c>
      <c r="I98" s="3" t="s">
        <v>495</v>
      </c>
      <c r="J98" s="1" t="s">
        <v>40</v>
      </c>
      <c r="K98" s="1" t="s">
        <v>77</v>
      </c>
      <c r="L98" s="1" t="s">
        <v>42</v>
      </c>
      <c r="M98" s="1" t="s">
        <v>80</v>
      </c>
      <c r="N98" s="1" t="s">
        <v>138</v>
      </c>
      <c r="O98" s="1" t="s">
        <v>64</v>
      </c>
      <c r="P98" s="1"/>
      <c r="Q98" s="1"/>
      <c r="R98" s="1" t="s">
        <v>31</v>
      </c>
      <c r="S98" s="1" t="s">
        <v>32</v>
      </c>
      <c r="T98" s="1" t="s">
        <v>33</v>
      </c>
      <c r="U98" s="2" t="s">
        <v>197</v>
      </c>
      <c r="V98" s="4">
        <v>106000000</v>
      </c>
      <c r="W98" s="4">
        <v>0</v>
      </c>
      <c r="X98" s="4">
        <v>21085000</v>
      </c>
      <c r="Y98" s="4">
        <v>84915000</v>
      </c>
      <c r="Z98" s="4">
        <v>0</v>
      </c>
      <c r="AA98" s="4">
        <v>84915000</v>
      </c>
      <c r="AB98" s="4">
        <v>0</v>
      </c>
      <c r="AC98" s="4">
        <v>84915000</v>
      </c>
      <c r="AD98" s="4">
        <v>84915000</v>
      </c>
      <c r="AE98" s="4">
        <v>84915000</v>
      </c>
      <c r="AF98" s="10">
        <v>84915000</v>
      </c>
    </row>
    <row r="99" spans="1:32" hidden="1" x14ac:dyDescent="0.25">
      <c r="A99" s="9" t="s">
        <v>60</v>
      </c>
      <c r="B99" s="1" t="s">
        <v>534</v>
      </c>
      <c r="C99" s="1" t="s">
        <v>535</v>
      </c>
      <c r="D99" s="2" t="s">
        <v>61</v>
      </c>
      <c r="E99" s="3" t="s">
        <v>198</v>
      </c>
      <c r="F99" s="3" t="s">
        <v>471</v>
      </c>
      <c r="G99" s="3" t="s">
        <v>493</v>
      </c>
      <c r="H99" s="3" t="s">
        <v>494</v>
      </c>
      <c r="I99" s="3" t="s">
        <v>495</v>
      </c>
      <c r="J99" s="1" t="s">
        <v>40</v>
      </c>
      <c r="K99" s="1" t="s">
        <v>77</v>
      </c>
      <c r="L99" s="1" t="s">
        <v>42</v>
      </c>
      <c r="M99" s="1" t="s">
        <v>80</v>
      </c>
      <c r="N99" s="1" t="s">
        <v>138</v>
      </c>
      <c r="O99" s="1" t="s">
        <v>68</v>
      </c>
      <c r="P99" s="1"/>
      <c r="Q99" s="1"/>
      <c r="R99" s="1" t="s">
        <v>31</v>
      </c>
      <c r="S99" s="1" t="s">
        <v>32</v>
      </c>
      <c r="T99" s="1" t="s">
        <v>33</v>
      </c>
      <c r="U99" s="2" t="s">
        <v>199</v>
      </c>
      <c r="V99" s="4">
        <v>23171400</v>
      </c>
      <c r="W99" s="4">
        <v>0</v>
      </c>
      <c r="X99" s="4">
        <v>23171400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10">
        <v>0</v>
      </c>
    </row>
    <row r="100" spans="1:32" hidden="1" x14ac:dyDescent="0.25">
      <c r="A100" s="9" t="s">
        <v>60</v>
      </c>
      <c r="B100" s="1" t="s">
        <v>534</v>
      </c>
      <c r="C100" s="1" t="s">
        <v>535</v>
      </c>
      <c r="D100" s="2" t="s">
        <v>61</v>
      </c>
      <c r="E100" s="3" t="s">
        <v>200</v>
      </c>
      <c r="F100" s="3" t="s">
        <v>471</v>
      </c>
      <c r="G100" s="3" t="s">
        <v>493</v>
      </c>
      <c r="H100" s="3" t="s">
        <v>494</v>
      </c>
      <c r="I100" s="3" t="s">
        <v>495</v>
      </c>
      <c r="J100" s="1" t="s">
        <v>40</v>
      </c>
      <c r="K100" s="1" t="s">
        <v>77</v>
      </c>
      <c r="L100" s="1" t="s">
        <v>42</v>
      </c>
      <c r="M100" s="1" t="s">
        <v>80</v>
      </c>
      <c r="N100" s="1" t="s">
        <v>81</v>
      </c>
      <c r="O100" s="1" t="s">
        <v>41</v>
      </c>
      <c r="P100" s="1"/>
      <c r="Q100" s="1"/>
      <c r="R100" s="1" t="s">
        <v>31</v>
      </c>
      <c r="S100" s="1" t="s">
        <v>32</v>
      </c>
      <c r="T100" s="1" t="s">
        <v>33</v>
      </c>
      <c r="U100" s="2" t="s">
        <v>201</v>
      </c>
      <c r="V100" s="4">
        <v>84400000</v>
      </c>
      <c r="W100" s="4">
        <v>0</v>
      </c>
      <c r="X100" s="4">
        <v>0</v>
      </c>
      <c r="Y100" s="4">
        <v>84400000</v>
      </c>
      <c r="Z100" s="4">
        <v>0</v>
      </c>
      <c r="AA100" s="4">
        <v>84400000</v>
      </c>
      <c r="AB100" s="4">
        <v>0</v>
      </c>
      <c r="AC100" s="4">
        <v>84400000</v>
      </c>
      <c r="AD100" s="4">
        <v>84338769</v>
      </c>
      <c r="AE100" s="4">
        <v>84338769</v>
      </c>
      <c r="AF100" s="10">
        <v>84338769</v>
      </c>
    </row>
    <row r="101" spans="1:32" hidden="1" x14ac:dyDescent="0.25">
      <c r="A101" s="9" t="s">
        <v>60</v>
      </c>
      <c r="B101" s="1" t="s">
        <v>534</v>
      </c>
      <c r="C101" s="1" t="s">
        <v>535</v>
      </c>
      <c r="D101" s="2" t="s">
        <v>61</v>
      </c>
      <c r="E101" s="3" t="s">
        <v>202</v>
      </c>
      <c r="F101" s="3" t="s">
        <v>471</v>
      </c>
      <c r="G101" s="3" t="s">
        <v>493</v>
      </c>
      <c r="H101" s="3" t="s">
        <v>494</v>
      </c>
      <c r="I101" s="3" t="s">
        <v>495</v>
      </c>
      <c r="J101" s="1" t="s">
        <v>40</v>
      </c>
      <c r="K101" s="1" t="s">
        <v>77</v>
      </c>
      <c r="L101" s="1" t="s">
        <v>42</v>
      </c>
      <c r="M101" s="1" t="s">
        <v>80</v>
      </c>
      <c r="N101" s="1" t="s">
        <v>81</v>
      </c>
      <c r="O101" s="1" t="s">
        <v>77</v>
      </c>
      <c r="P101" s="1"/>
      <c r="Q101" s="1"/>
      <c r="R101" s="1" t="s">
        <v>31</v>
      </c>
      <c r="S101" s="1" t="s">
        <v>32</v>
      </c>
      <c r="T101" s="1" t="s">
        <v>33</v>
      </c>
      <c r="U101" s="2" t="s">
        <v>203</v>
      </c>
      <c r="V101" s="4">
        <v>211000000</v>
      </c>
      <c r="W101" s="4">
        <v>0</v>
      </c>
      <c r="X101" s="4">
        <v>0</v>
      </c>
      <c r="Y101" s="4">
        <v>211000000</v>
      </c>
      <c r="Z101" s="4">
        <v>0</v>
      </c>
      <c r="AA101" s="4">
        <v>211000000</v>
      </c>
      <c r="AB101" s="4">
        <v>0</v>
      </c>
      <c r="AC101" s="4">
        <v>211000000</v>
      </c>
      <c r="AD101" s="4">
        <v>210830180</v>
      </c>
      <c r="AE101" s="4">
        <v>210830180</v>
      </c>
      <c r="AF101" s="10">
        <v>210830180</v>
      </c>
    </row>
    <row r="102" spans="1:32" hidden="1" x14ac:dyDescent="0.25">
      <c r="A102" s="9" t="s">
        <v>60</v>
      </c>
      <c r="B102" s="1" t="s">
        <v>534</v>
      </c>
      <c r="C102" s="1" t="s">
        <v>535</v>
      </c>
      <c r="D102" s="2" t="s">
        <v>61</v>
      </c>
      <c r="E102" s="3" t="s">
        <v>204</v>
      </c>
      <c r="F102" s="3" t="s">
        <v>471</v>
      </c>
      <c r="G102" s="3" t="s">
        <v>493</v>
      </c>
      <c r="H102" s="3" t="s">
        <v>494</v>
      </c>
      <c r="I102" s="3" t="s">
        <v>495</v>
      </c>
      <c r="J102" s="1" t="s">
        <v>40</v>
      </c>
      <c r="K102" s="1" t="s">
        <v>77</v>
      </c>
      <c r="L102" s="1" t="s">
        <v>42</v>
      </c>
      <c r="M102" s="1" t="s">
        <v>80</v>
      </c>
      <c r="N102" s="1" t="s">
        <v>81</v>
      </c>
      <c r="O102" s="1" t="s">
        <v>64</v>
      </c>
      <c r="P102" s="1"/>
      <c r="Q102" s="1"/>
      <c r="R102" s="1" t="s">
        <v>31</v>
      </c>
      <c r="S102" s="1" t="s">
        <v>32</v>
      </c>
      <c r="T102" s="1" t="s">
        <v>33</v>
      </c>
      <c r="U102" s="2" t="s">
        <v>205</v>
      </c>
      <c r="V102" s="4">
        <v>240000000</v>
      </c>
      <c r="W102" s="4">
        <v>73000000</v>
      </c>
      <c r="X102" s="4">
        <v>0</v>
      </c>
      <c r="Y102" s="4">
        <v>313000000</v>
      </c>
      <c r="Z102" s="4">
        <v>0</v>
      </c>
      <c r="AA102" s="4">
        <v>313000000</v>
      </c>
      <c r="AB102" s="4">
        <v>0</v>
      </c>
      <c r="AC102" s="4">
        <v>174360272</v>
      </c>
      <c r="AD102" s="4">
        <v>174360272</v>
      </c>
      <c r="AE102" s="4">
        <v>174360272</v>
      </c>
      <c r="AF102" s="10">
        <v>174360272</v>
      </c>
    </row>
    <row r="103" spans="1:32" hidden="1" x14ac:dyDescent="0.25">
      <c r="A103" s="9" t="s">
        <v>60</v>
      </c>
      <c r="B103" s="1" t="s">
        <v>534</v>
      </c>
      <c r="C103" s="1" t="s">
        <v>535</v>
      </c>
      <c r="D103" s="2" t="s">
        <v>61</v>
      </c>
      <c r="E103" s="3" t="s">
        <v>206</v>
      </c>
      <c r="F103" s="3" t="s">
        <v>471</v>
      </c>
      <c r="G103" s="3" t="s">
        <v>493</v>
      </c>
      <c r="H103" s="3" t="s">
        <v>494</v>
      </c>
      <c r="I103" s="3" t="s">
        <v>495</v>
      </c>
      <c r="J103" s="1" t="s">
        <v>40</v>
      </c>
      <c r="K103" s="1" t="s">
        <v>77</v>
      </c>
      <c r="L103" s="1" t="s">
        <v>42</v>
      </c>
      <c r="M103" s="1" t="s">
        <v>80</v>
      </c>
      <c r="N103" s="1" t="s">
        <v>81</v>
      </c>
      <c r="O103" s="1" t="s">
        <v>138</v>
      </c>
      <c r="P103" s="1"/>
      <c r="Q103" s="1"/>
      <c r="R103" s="1" t="s">
        <v>31</v>
      </c>
      <c r="S103" s="1" t="s">
        <v>32</v>
      </c>
      <c r="T103" s="1" t="s">
        <v>33</v>
      </c>
      <c r="U103" s="2" t="s">
        <v>207</v>
      </c>
      <c r="V103" s="4">
        <v>411850000</v>
      </c>
      <c r="W103" s="4">
        <v>0</v>
      </c>
      <c r="X103" s="4">
        <v>0</v>
      </c>
      <c r="Y103" s="4">
        <v>411850000</v>
      </c>
      <c r="Z103" s="4">
        <v>0</v>
      </c>
      <c r="AA103" s="4">
        <v>411850000</v>
      </c>
      <c r="AB103" s="4">
        <v>0</v>
      </c>
      <c r="AC103" s="4">
        <v>411850000</v>
      </c>
      <c r="AD103" s="4">
        <v>411850000</v>
      </c>
      <c r="AE103" s="4">
        <v>411850000</v>
      </c>
      <c r="AF103" s="10">
        <v>411850000</v>
      </c>
    </row>
    <row r="104" spans="1:32" hidden="1" x14ac:dyDescent="0.25">
      <c r="A104" s="9" t="s">
        <v>60</v>
      </c>
      <c r="B104" s="1" t="s">
        <v>534</v>
      </c>
      <c r="C104" s="1" t="s">
        <v>535</v>
      </c>
      <c r="D104" s="2" t="s">
        <v>61</v>
      </c>
      <c r="E104" s="3" t="s">
        <v>208</v>
      </c>
      <c r="F104" s="3" t="s">
        <v>471</v>
      </c>
      <c r="G104" s="3" t="s">
        <v>493</v>
      </c>
      <c r="H104" s="3" t="s">
        <v>494</v>
      </c>
      <c r="I104" s="3" t="s">
        <v>495</v>
      </c>
      <c r="J104" s="1" t="s">
        <v>40</v>
      </c>
      <c r="K104" s="1" t="s">
        <v>77</v>
      </c>
      <c r="L104" s="1" t="s">
        <v>42</v>
      </c>
      <c r="M104" s="1" t="s">
        <v>80</v>
      </c>
      <c r="N104" s="1" t="s">
        <v>116</v>
      </c>
      <c r="O104" s="1" t="s">
        <v>101</v>
      </c>
      <c r="P104" s="1"/>
      <c r="Q104" s="1"/>
      <c r="R104" s="1" t="s">
        <v>31</v>
      </c>
      <c r="S104" s="1" t="s">
        <v>32</v>
      </c>
      <c r="T104" s="1" t="s">
        <v>33</v>
      </c>
      <c r="U104" s="2" t="s">
        <v>209</v>
      </c>
      <c r="V104" s="4">
        <v>721000000</v>
      </c>
      <c r="W104" s="4">
        <v>0</v>
      </c>
      <c r="X104" s="4">
        <v>11234518</v>
      </c>
      <c r="Y104" s="4">
        <v>709765482</v>
      </c>
      <c r="Z104" s="4">
        <v>0</v>
      </c>
      <c r="AA104" s="4">
        <v>709765482</v>
      </c>
      <c r="AB104" s="4">
        <v>0</v>
      </c>
      <c r="AC104" s="4">
        <v>709765482</v>
      </c>
      <c r="AD104" s="4">
        <v>709619335</v>
      </c>
      <c r="AE104" s="4">
        <v>709619335</v>
      </c>
      <c r="AF104" s="10">
        <v>709619335</v>
      </c>
    </row>
    <row r="105" spans="1:32" hidden="1" x14ac:dyDescent="0.25">
      <c r="A105" s="9" t="s">
        <v>60</v>
      </c>
      <c r="B105" s="1" t="s">
        <v>534</v>
      </c>
      <c r="C105" s="1" t="s">
        <v>535</v>
      </c>
      <c r="D105" s="2" t="s">
        <v>61</v>
      </c>
      <c r="E105" s="3" t="s">
        <v>210</v>
      </c>
      <c r="F105" s="3" t="s">
        <v>471</v>
      </c>
      <c r="G105" s="3" t="s">
        <v>493</v>
      </c>
      <c r="H105" s="3" t="s">
        <v>527</v>
      </c>
      <c r="I105" s="3" t="s">
        <v>528</v>
      </c>
      <c r="J105" s="1" t="s">
        <v>40</v>
      </c>
      <c r="K105" s="1" t="s">
        <v>77</v>
      </c>
      <c r="L105" s="1" t="s">
        <v>42</v>
      </c>
      <c r="M105" s="1" t="s">
        <v>80</v>
      </c>
      <c r="N105" s="1" t="s">
        <v>65</v>
      </c>
      <c r="O105" s="1" t="s">
        <v>41</v>
      </c>
      <c r="P105" s="1"/>
      <c r="Q105" s="1"/>
      <c r="R105" s="1" t="s">
        <v>31</v>
      </c>
      <c r="S105" s="1" t="s">
        <v>32</v>
      </c>
      <c r="T105" s="1" t="s">
        <v>33</v>
      </c>
      <c r="U105" s="2" t="s">
        <v>211</v>
      </c>
      <c r="V105" s="4">
        <v>100000000</v>
      </c>
      <c r="W105" s="4">
        <v>0</v>
      </c>
      <c r="X105" s="4">
        <v>0</v>
      </c>
      <c r="Y105" s="4">
        <v>100000000</v>
      </c>
      <c r="Z105" s="4">
        <v>0</v>
      </c>
      <c r="AA105" s="4">
        <v>50000000</v>
      </c>
      <c r="AB105" s="4">
        <v>50000000</v>
      </c>
      <c r="AC105" s="4">
        <v>5498294</v>
      </c>
      <c r="AD105" s="4">
        <v>0</v>
      </c>
      <c r="AE105" s="4">
        <v>0</v>
      </c>
      <c r="AF105" s="10">
        <v>0</v>
      </c>
    </row>
    <row r="106" spans="1:32" hidden="1" x14ac:dyDescent="0.25">
      <c r="A106" s="9" t="s">
        <v>60</v>
      </c>
      <c r="B106" s="1" t="s">
        <v>534</v>
      </c>
      <c r="C106" s="1" t="s">
        <v>535</v>
      </c>
      <c r="D106" s="2" t="s">
        <v>61</v>
      </c>
      <c r="E106" s="3" t="s">
        <v>212</v>
      </c>
      <c r="F106" s="3" t="s">
        <v>471</v>
      </c>
      <c r="G106" s="3" t="s">
        <v>493</v>
      </c>
      <c r="H106" s="3" t="s">
        <v>527</v>
      </c>
      <c r="I106" s="3" t="s">
        <v>528</v>
      </c>
      <c r="J106" s="1" t="s">
        <v>40</v>
      </c>
      <c r="K106" s="1" t="s">
        <v>77</v>
      </c>
      <c r="L106" s="1" t="s">
        <v>42</v>
      </c>
      <c r="M106" s="1" t="s">
        <v>80</v>
      </c>
      <c r="N106" s="1" t="s">
        <v>65</v>
      </c>
      <c r="O106" s="1" t="s">
        <v>77</v>
      </c>
      <c r="P106" s="1"/>
      <c r="Q106" s="1"/>
      <c r="R106" s="1" t="s">
        <v>31</v>
      </c>
      <c r="S106" s="1" t="s">
        <v>32</v>
      </c>
      <c r="T106" s="1" t="s">
        <v>33</v>
      </c>
      <c r="U106" s="2" t="s">
        <v>213</v>
      </c>
      <c r="V106" s="4">
        <v>1874000000</v>
      </c>
      <c r="W106" s="4">
        <v>0</v>
      </c>
      <c r="X106" s="4">
        <v>49325280</v>
      </c>
      <c r="Y106" s="4">
        <v>1824674720</v>
      </c>
      <c r="Z106" s="4">
        <v>0</v>
      </c>
      <c r="AA106" s="4">
        <v>1650290195</v>
      </c>
      <c r="AB106" s="4">
        <v>174384525</v>
      </c>
      <c r="AC106" s="4">
        <v>1611966220</v>
      </c>
      <c r="AD106" s="4">
        <v>1448793658</v>
      </c>
      <c r="AE106" s="4">
        <v>1448793658</v>
      </c>
      <c r="AF106" s="10">
        <v>1448793658</v>
      </c>
    </row>
    <row r="107" spans="1:32" hidden="1" x14ac:dyDescent="0.25">
      <c r="A107" s="9" t="s">
        <v>60</v>
      </c>
      <c r="B107" s="1" t="s">
        <v>534</v>
      </c>
      <c r="C107" s="1" t="s">
        <v>535</v>
      </c>
      <c r="D107" s="2" t="s">
        <v>61</v>
      </c>
      <c r="E107" s="3" t="s">
        <v>214</v>
      </c>
      <c r="F107" s="3" t="s">
        <v>471</v>
      </c>
      <c r="G107" s="3" t="s">
        <v>493</v>
      </c>
      <c r="H107" s="3" t="s">
        <v>543</v>
      </c>
      <c r="I107" s="3" t="s">
        <v>544</v>
      </c>
      <c r="J107" s="1" t="s">
        <v>40</v>
      </c>
      <c r="K107" s="1" t="s">
        <v>77</v>
      </c>
      <c r="L107" s="1" t="s">
        <v>42</v>
      </c>
      <c r="M107" s="1" t="s">
        <v>80</v>
      </c>
      <c r="N107" s="1" t="s">
        <v>123</v>
      </c>
      <c r="O107" s="1"/>
      <c r="P107" s="1"/>
      <c r="Q107" s="1"/>
      <c r="R107" s="1" t="s">
        <v>31</v>
      </c>
      <c r="S107" s="1" t="s">
        <v>32</v>
      </c>
      <c r="T107" s="1" t="s">
        <v>33</v>
      </c>
      <c r="U107" s="2" t="s">
        <v>215</v>
      </c>
      <c r="V107" s="4">
        <v>162317000</v>
      </c>
      <c r="W107" s="4">
        <v>13145574</v>
      </c>
      <c r="X107" s="4">
        <v>89618000</v>
      </c>
      <c r="Y107" s="4">
        <v>85844574</v>
      </c>
      <c r="Z107" s="4">
        <v>0</v>
      </c>
      <c r="AA107" s="4">
        <v>15694389</v>
      </c>
      <c r="AB107" s="4">
        <v>70150185</v>
      </c>
      <c r="AC107" s="4">
        <v>15694389</v>
      </c>
      <c r="AD107" s="4">
        <v>15694389</v>
      </c>
      <c r="AE107" s="4">
        <v>15694389</v>
      </c>
      <c r="AF107" s="10">
        <v>15694389</v>
      </c>
    </row>
    <row r="108" spans="1:32" hidden="1" x14ac:dyDescent="0.25">
      <c r="A108" s="9" t="s">
        <v>60</v>
      </c>
      <c r="B108" s="1" t="s">
        <v>534</v>
      </c>
      <c r="C108" s="1" t="s">
        <v>535</v>
      </c>
      <c r="D108" s="2" t="s">
        <v>61</v>
      </c>
      <c r="E108" s="3" t="s">
        <v>216</v>
      </c>
      <c r="F108" s="3" t="s">
        <v>471</v>
      </c>
      <c r="G108" s="3" t="s">
        <v>493</v>
      </c>
      <c r="H108" s="3" t="s">
        <v>527</v>
      </c>
      <c r="I108" s="3" t="s">
        <v>528</v>
      </c>
      <c r="J108" s="1" t="s">
        <v>40</v>
      </c>
      <c r="K108" s="1" t="s">
        <v>77</v>
      </c>
      <c r="L108" s="1" t="s">
        <v>42</v>
      </c>
      <c r="M108" s="1" t="s">
        <v>80</v>
      </c>
      <c r="N108" s="1" t="s">
        <v>171</v>
      </c>
      <c r="O108" s="1" t="s">
        <v>80</v>
      </c>
      <c r="P108" s="1"/>
      <c r="Q108" s="1"/>
      <c r="R108" s="1" t="s">
        <v>31</v>
      </c>
      <c r="S108" s="1" t="s">
        <v>32</v>
      </c>
      <c r="T108" s="1" t="s">
        <v>33</v>
      </c>
      <c r="U108" s="2" t="s">
        <v>217</v>
      </c>
      <c r="V108" s="4">
        <v>1199960002</v>
      </c>
      <c r="W108" s="4">
        <v>1474</v>
      </c>
      <c r="X108" s="4">
        <v>41000000</v>
      </c>
      <c r="Y108" s="4">
        <v>1158961476</v>
      </c>
      <c r="Z108" s="4">
        <v>0</v>
      </c>
      <c r="AA108" s="4">
        <v>1158959900</v>
      </c>
      <c r="AB108" s="4">
        <v>1576</v>
      </c>
      <c r="AC108" s="4">
        <v>1047840660</v>
      </c>
      <c r="AD108" s="4">
        <v>195266283</v>
      </c>
      <c r="AE108" s="4">
        <v>195266283</v>
      </c>
      <c r="AF108" s="10">
        <v>195266283</v>
      </c>
    </row>
    <row r="109" spans="1:32" ht="22.5" hidden="1" x14ac:dyDescent="0.25">
      <c r="A109" s="9" t="s">
        <v>60</v>
      </c>
      <c r="B109" s="1" t="s">
        <v>534</v>
      </c>
      <c r="C109" s="1" t="s">
        <v>535</v>
      </c>
      <c r="D109" s="2" t="s">
        <v>61</v>
      </c>
      <c r="E109" s="3" t="s">
        <v>218</v>
      </c>
      <c r="F109" s="3" t="s">
        <v>471</v>
      </c>
      <c r="G109" s="3" t="s">
        <v>493</v>
      </c>
      <c r="H109" s="3" t="s">
        <v>527</v>
      </c>
      <c r="I109" s="3" t="s">
        <v>528</v>
      </c>
      <c r="J109" s="1" t="s">
        <v>40</v>
      </c>
      <c r="K109" s="1" t="s">
        <v>77</v>
      </c>
      <c r="L109" s="1" t="s">
        <v>42</v>
      </c>
      <c r="M109" s="1" t="s">
        <v>80</v>
      </c>
      <c r="N109" s="1" t="s">
        <v>171</v>
      </c>
      <c r="O109" s="1" t="s">
        <v>65</v>
      </c>
      <c r="P109" s="1"/>
      <c r="Q109" s="1"/>
      <c r="R109" s="1" t="s">
        <v>31</v>
      </c>
      <c r="S109" s="1" t="s">
        <v>32</v>
      </c>
      <c r="T109" s="1" t="s">
        <v>33</v>
      </c>
      <c r="U109" s="2" t="s">
        <v>219</v>
      </c>
      <c r="V109" s="4">
        <v>4000000000</v>
      </c>
      <c r="W109" s="4">
        <v>0</v>
      </c>
      <c r="X109" s="4">
        <v>320000000</v>
      </c>
      <c r="Y109" s="4">
        <v>3680000000</v>
      </c>
      <c r="Z109" s="4">
        <v>0</v>
      </c>
      <c r="AA109" s="4">
        <v>3664064000</v>
      </c>
      <c r="AB109" s="4">
        <v>15936000</v>
      </c>
      <c r="AC109" s="4">
        <v>2317896549</v>
      </c>
      <c r="AD109" s="4">
        <v>1549167040</v>
      </c>
      <c r="AE109" s="4">
        <v>1549167040</v>
      </c>
      <c r="AF109" s="10">
        <v>1549167040</v>
      </c>
    </row>
    <row r="110" spans="1:32" hidden="1" x14ac:dyDescent="0.25">
      <c r="A110" s="9" t="s">
        <v>60</v>
      </c>
      <c r="B110" s="1" t="s">
        <v>534</v>
      </c>
      <c r="C110" s="1" t="s">
        <v>535</v>
      </c>
      <c r="D110" s="2" t="s">
        <v>61</v>
      </c>
      <c r="E110" s="3" t="s">
        <v>220</v>
      </c>
      <c r="F110" s="3" t="s">
        <v>471</v>
      </c>
      <c r="G110" s="3" t="s">
        <v>493</v>
      </c>
      <c r="H110" s="3" t="s">
        <v>494</v>
      </c>
      <c r="I110" s="3" t="s">
        <v>495</v>
      </c>
      <c r="J110" s="1" t="s">
        <v>40</v>
      </c>
      <c r="K110" s="1" t="s">
        <v>77</v>
      </c>
      <c r="L110" s="1" t="s">
        <v>42</v>
      </c>
      <c r="M110" s="1" t="s">
        <v>80</v>
      </c>
      <c r="N110" s="1" t="s">
        <v>221</v>
      </c>
      <c r="O110" s="1" t="s">
        <v>101</v>
      </c>
      <c r="P110" s="1"/>
      <c r="Q110" s="1"/>
      <c r="R110" s="1" t="s">
        <v>31</v>
      </c>
      <c r="S110" s="1" t="s">
        <v>32</v>
      </c>
      <c r="T110" s="1" t="s">
        <v>33</v>
      </c>
      <c r="U110" s="2" t="s">
        <v>222</v>
      </c>
      <c r="V110" s="4">
        <v>370000000</v>
      </c>
      <c r="W110" s="4">
        <v>425662116</v>
      </c>
      <c r="X110" s="4">
        <v>0</v>
      </c>
      <c r="Y110" s="4">
        <v>795662116</v>
      </c>
      <c r="Z110" s="4">
        <v>0</v>
      </c>
      <c r="AA110" s="4">
        <v>475731836</v>
      </c>
      <c r="AB110" s="4">
        <v>319930280</v>
      </c>
      <c r="AC110" s="4">
        <v>475731836</v>
      </c>
      <c r="AD110" s="4">
        <v>215471767</v>
      </c>
      <c r="AE110" s="4">
        <v>215471767</v>
      </c>
      <c r="AF110" s="10">
        <v>215471767</v>
      </c>
    </row>
    <row r="111" spans="1:32" hidden="1" x14ac:dyDescent="0.25">
      <c r="A111" s="9" t="s">
        <v>60</v>
      </c>
      <c r="B111" s="1" t="s">
        <v>534</v>
      </c>
      <c r="C111" s="1" t="s">
        <v>535</v>
      </c>
      <c r="D111" s="2" t="s">
        <v>61</v>
      </c>
      <c r="E111" s="3" t="s">
        <v>223</v>
      </c>
      <c r="F111" s="3" t="s">
        <v>602</v>
      </c>
      <c r="G111" s="3" t="s">
        <v>493</v>
      </c>
      <c r="H111" s="3" t="s">
        <v>527</v>
      </c>
      <c r="I111" s="3" t="s">
        <v>528</v>
      </c>
      <c r="J111" s="1" t="s">
        <v>40</v>
      </c>
      <c r="K111" s="1" t="s">
        <v>63</v>
      </c>
      <c r="L111" s="1" t="s">
        <v>64</v>
      </c>
      <c r="M111" s="1" t="s">
        <v>41</v>
      </c>
      <c r="N111" s="1" t="s">
        <v>41</v>
      </c>
      <c r="O111" s="1" t="s">
        <v>42</v>
      </c>
      <c r="P111" s="1" t="s">
        <v>77</v>
      </c>
      <c r="Q111" s="1"/>
      <c r="R111" s="1" t="s">
        <v>31</v>
      </c>
      <c r="S111" s="1" t="s">
        <v>32</v>
      </c>
      <c r="T111" s="1" t="s">
        <v>33</v>
      </c>
      <c r="U111" s="2" t="s">
        <v>224</v>
      </c>
      <c r="V111" s="4">
        <v>63255000</v>
      </c>
      <c r="W111" s="4">
        <v>0</v>
      </c>
      <c r="X111" s="4">
        <v>0</v>
      </c>
      <c r="Y111" s="4">
        <v>63255000</v>
      </c>
      <c r="Z111" s="4">
        <v>0</v>
      </c>
      <c r="AA111" s="4">
        <v>63255000</v>
      </c>
      <c r="AB111" s="4">
        <v>0</v>
      </c>
      <c r="AC111" s="4">
        <v>40899356</v>
      </c>
      <c r="AD111" s="4">
        <v>40899356</v>
      </c>
      <c r="AE111" s="4">
        <v>40899356</v>
      </c>
      <c r="AF111" s="10">
        <v>40899356</v>
      </c>
    </row>
    <row r="112" spans="1:32" hidden="1" x14ac:dyDescent="0.25">
      <c r="A112" s="9" t="s">
        <v>60</v>
      </c>
      <c r="B112" s="1" t="s">
        <v>534</v>
      </c>
      <c r="C112" s="1" t="s">
        <v>535</v>
      </c>
      <c r="D112" s="2" t="s">
        <v>61</v>
      </c>
      <c r="E112" s="3" t="s">
        <v>225</v>
      </c>
      <c r="F112" s="3" t="s">
        <v>603</v>
      </c>
      <c r="G112" s="3" t="s">
        <v>493</v>
      </c>
      <c r="H112" s="3" t="s">
        <v>543</v>
      </c>
      <c r="I112" s="3" t="s">
        <v>544</v>
      </c>
      <c r="J112" s="1" t="s">
        <v>40</v>
      </c>
      <c r="K112" s="1" t="s">
        <v>63</v>
      </c>
      <c r="L112" s="1" t="s">
        <v>68</v>
      </c>
      <c r="M112" s="1" t="s">
        <v>41</v>
      </c>
      <c r="N112" s="1" t="s">
        <v>41</v>
      </c>
      <c r="O112" s="1" t="s">
        <v>41</v>
      </c>
      <c r="P112" s="1"/>
      <c r="Q112" s="1"/>
      <c r="R112" s="1" t="s">
        <v>31</v>
      </c>
      <c r="S112" s="1" t="s">
        <v>32</v>
      </c>
      <c r="T112" s="1" t="s">
        <v>33</v>
      </c>
      <c r="U112" s="2" t="s">
        <v>226</v>
      </c>
      <c r="V112" s="4">
        <v>604795044</v>
      </c>
      <c r="W112" s="4">
        <v>722000000</v>
      </c>
      <c r="X112" s="4">
        <v>0</v>
      </c>
      <c r="Y112" s="4">
        <v>1326795044</v>
      </c>
      <c r="Z112" s="4">
        <v>0</v>
      </c>
      <c r="AA112" s="4">
        <v>1307671652</v>
      </c>
      <c r="AB112" s="4">
        <v>19123392</v>
      </c>
      <c r="AC112" s="4">
        <v>997830511</v>
      </c>
      <c r="AD112" s="4">
        <v>997830511</v>
      </c>
      <c r="AE112" s="4">
        <v>997830511</v>
      </c>
      <c r="AF112" s="10">
        <v>997830511</v>
      </c>
    </row>
    <row r="113" spans="1:32" hidden="1" x14ac:dyDescent="0.25">
      <c r="A113" s="9" t="s">
        <v>60</v>
      </c>
      <c r="B113" s="1" t="s">
        <v>534</v>
      </c>
      <c r="C113" s="1" t="s">
        <v>535</v>
      </c>
      <c r="D113" s="2" t="s">
        <v>61</v>
      </c>
      <c r="E113" s="3" t="s">
        <v>227</v>
      </c>
      <c r="F113" s="3" t="s">
        <v>603</v>
      </c>
      <c r="G113" s="3" t="s">
        <v>493</v>
      </c>
      <c r="H113" s="3" t="s">
        <v>543</v>
      </c>
      <c r="I113" s="3" t="s">
        <v>544</v>
      </c>
      <c r="J113" s="1" t="s">
        <v>40</v>
      </c>
      <c r="K113" s="1" t="s">
        <v>63</v>
      </c>
      <c r="L113" s="1" t="s">
        <v>68</v>
      </c>
      <c r="M113" s="1" t="s">
        <v>41</v>
      </c>
      <c r="N113" s="1" t="s">
        <v>41</v>
      </c>
      <c r="O113" s="1" t="s">
        <v>77</v>
      </c>
      <c r="P113" s="1"/>
      <c r="Q113" s="1"/>
      <c r="R113" s="1" t="s">
        <v>31</v>
      </c>
      <c r="S113" s="1" t="s">
        <v>32</v>
      </c>
      <c r="T113" s="1" t="s">
        <v>33</v>
      </c>
      <c r="U113" s="2" t="s">
        <v>228</v>
      </c>
      <c r="V113" s="4">
        <v>7902889773</v>
      </c>
      <c r="W113" s="4">
        <v>0</v>
      </c>
      <c r="X113" s="4">
        <v>1440000000</v>
      </c>
      <c r="Y113" s="4">
        <v>6462889773</v>
      </c>
      <c r="Z113" s="4">
        <v>0</v>
      </c>
      <c r="AA113" s="4">
        <v>5535591274</v>
      </c>
      <c r="AB113" s="4">
        <v>927298499</v>
      </c>
      <c r="AC113" s="4">
        <v>5506221209</v>
      </c>
      <c r="AD113" s="4">
        <v>5478069775</v>
      </c>
      <c r="AE113" s="4">
        <v>5478069775</v>
      </c>
      <c r="AF113" s="10">
        <v>5478069775</v>
      </c>
    </row>
    <row r="114" spans="1:32" hidden="1" x14ac:dyDescent="0.25">
      <c r="A114" s="9" t="s">
        <v>60</v>
      </c>
      <c r="B114" s="1" t="s">
        <v>534</v>
      </c>
      <c r="C114" s="1" t="s">
        <v>535</v>
      </c>
      <c r="D114" s="2" t="s">
        <v>61</v>
      </c>
      <c r="E114" s="3" t="s">
        <v>229</v>
      </c>
      <c r="F114" s="3" t="s">
        <v>603</v>
      </c>
      <c r="G114" s="3" t="s">
        <v>493</v>
      </c>
      <c r="H114" s="3" t="s">
        <v>543</v>
      </c>
      <c r="I114" s="3" t="s">
        <v>544</v>
      </c>
      <c r="J114" s="1" t="s">
        <v>40</v>
      </c>
      <c r="K114" s="1" t="s">
        <v>63</v>
      </c>
      <c r="L114" s="1" t="s">
        <v>68</v>
      </c>
      <c r="M114" s="1" t="s">
        <v>41</v>
      </c>
      <c r="N114" s="1" t="s">
        <v>41</v>
      </c>
      <c r="O114" s="1" t="s">
        <v>63</v>
      </c>
      <c r="P114" s="1"/>
      <c r="Q114" s="1"/>
      <c r="R114" s="1" t="s">
        <v>31</v>
      </c>
      <c r="S114" s="1" t="s">
        <v>32</v>
      </c>
      <c r="T114" s="1" t="s">
        <v>33</v>
      </c>
      <c r="U114" s="2" t="s">
        <v>230</v>
      </c>
      <c r="V114" s="4">
        <v>182715183</v>
      </c>
      <c r="W114" s="4">
        <v>718000000</v>
      </c>
      <c r="X114" s="4">
        <v>0</v>
      </c>
      <c r="Y114" s="4">
        <v>900715183</v>
      </c>
      <c r="Z114" s="4">
        <v>0</v>
      </c>
      <c r="AA114" s="4">
        <v>746400940</v>
      </c>
      <c r="AB114" s="4">
        <v>154314243</v>
      </c>
      <c r="AC114" s="4">
        <v>746350064</v>
      </c>
      <c r="AD114" s="4">
        <v>746350064</v>
      </c>
      <c r="AE114" s="4">
        <v>746350064</v>
      </c>
      <c r="AF114" s="10">
        <v>746350064</v>
      </c>
    </row>
    <row r="115" spans="1:32" ht="22.5" x14ac:dyDescent="0.25">
      <c r="A115" s="9" t="s">
        <v>60</v>
      </c>
      <c r="B115" s="1" t="s">
        <v>534</v>
      </c>
      <c r="C115" s="1" t="s">
        <v>535</v>
      </c>
      <c r="D115" s="2" t="s">
        <v>61</v>
      </c>
      <c r="E115" s="3" t="s">
        <v>231</v>
      </c>
      <c r="F115" s="3" t="s">
        <v>472</v>
      </c>
      <c r="G115" s="3" t="s">
        <v>497</v>
      </c>
      <c r="H115" s="3" t="s">
        <v>498</v>
      </c>
      <c r="I115" s="3" t="s">
        <v>499</v>
      </c>
      <c r="J115" s="1" t="s">
        <v>30</v>
      </c>
      <c r="K115" s="1" t="s">
        <v>232</v>
      </c>
      <c r="L115" s="1" t="s">
        <v>233</v>
      </c>
      <c r="M115" s="1" t="s">
        <v>41</v>
      </c>
      <c r="N115" s="1" t="s">
        <v>42</v>
      </c>
      <c r="O115" s="1" t="s">
        <v>234</v>
      </c>
      <c r="P115" s="1"/>
      <c r="Q115" s="1"/>
      <c r="R115" s="1" t="s">
        <v>31</v>
      </c>
      <c r="S115" s="1" t="s">
        <v>32</v>
      </c>
      <c r="T115" s="1" t="s">
        <v>33</v>
      </c>
      <c r="U115" s="2" t="s">
        <v>235</v>
      </c>
      <c r="V115" s="4">
        <v>125761826</v>
      </c>
      <c r="W115" s="4">
        <v>4644758385</v>
      </c>
      <c r="X115" s="4">
        <v>2699672671</v>
      </c>
      <c r="Y115" s="4">
        <v>2070847540</v>
      </c>
      <c r="Z115" s="4">
        <v>0</v>
      </c>
      <c r="AA115" s="4">
        <v>0</v>
      </c>
      <c r="AB115" s="4">
        <v>2070847540</v>
      </c>
      <c r="AC115" s="4">
        <v>0</v>
      </c>
      <c r="AD115" s="4">
        <v>0</v>
      </c>
      <c r="AE115" s="4">
        <v>0</v>
      </c>
      <c r="AF115" s="10">
        <v>0</v>
      </c>
    </row>
    <row r="116" spans="1:32" ht="22.5" x14ac:dyDescent="0.25">
      <c r="A116" s="9" t="s">
        <v>60</v>
      </c>
      <c r="B116" s="1" t="s">
        <v>534</v>
      </c>
      <c r="C116" s="1" t="s">
        <v>535</v>
      </c>
      <c r="D116" s="2" t="s">
        <v>61</v>
      </c>
      <c r="E116" s="3" t="s">
        <v>236</v>
      </c>
      <c r="F116" s="3" t="s">
        <v>472</v>
      </c>
      <c r="G116" s="3" t="s">
        <v>497</v>
      </c>
      <c r="H116" s="3" t="s">
        <v>498</v>
      </c>
      <c r="I116" s="3" t="s">
        <v>499</v>
      </c>
      <c r="J116" s="1" t="s">
        <v>30</v>
      </c>
      <c r="K116" s="1" t="s">
        <v>232</v>
      </c>
      <c r="L116" s="1" t="s">
        <v>233</v>
      </c>
      <c r="M116" s="1" t="s">
        <v>41</v>
      </c>
      <c r="N116" s="1" t="s">
        <v>42</v>
      </c>
      <c r="O116" s="1" t="s">
        <v>237</v>
      </c>
      <c r="P116" s="1"/>
      <c r="Q116" s="1"/>
      <c r="R116" s="1" t="s">
        <v>31</v>
      </c>
      <c r="S116" s="1" t="s">
        <v>32</v>
      </c>
      <c r="T116" s="1" t="s">
        <v>33</v>
      </c>
      <c r="U116" s="2" t="s">
        <v>238</v>
      </c>
      <c r="V116" s="4">
        <v>1426221646</v>
      </c>
      <c r="W116" s="4">
        <v>522786079</v>
      </c>
      <c r="X116" s="4">
        <v>0</v>
      </c>
      <c r="Y116" s="4">
        <v>1949007725</v>
      </c>
      <c r="Z116" s="4">
        <v>0</v>
      </c>
      <c r="AA116" s="4">
        <v>1889007725</v>
      </c>
      <c r="AB116" s="4">
        <v>60000000</v>
      </c>
      <c r="AC116" s="4">
        <v>850000000</v>
      </c>
      <c r="AD116" s="4">
        <v>765000000</v>
      </c>
      <c r="AE116" s="4">
        <v>765000000</v>
      </c>
      <c r="AF116" s="10">
        <v>765000000</v>
      </c>
    </row>
    <row r="117" spans="1:32" ht="33.75" x14ac:dyDescent="0.25">
      <c r="A117" s="9" t="s">
        <v>60</v>
      </c>
      <c r="B117" s="1" t="s">
        <v>534</v>
      </c>
      <c r="C117" s="1" t="s">
        <v>535</v>
      </c>
      <c r="D117" s="2" t="s">
        <v>61</v>
      </c>
      <c r="E117" s="3" t="s">
        <v>239</v>
      </c>
      <c r="F117" s="3" t="s">
        <v>472</v>
      </c>
      <c r="G117" s="3" t="s">
        <v>497</v>
      </c>
      <c r="H117" s="3" t="s">
        <v>498</v>
      </c>
      <c r="I117" s="3" t="s">
        <v>499</v>
      </c>
      <c r="J117" s="1" t="s">
        <v>30</v>
      </c>
      <c r="K117" s="1" t="s">
        <v>232</v>
      </c>
      <c r="L117" s="1" t="s">
        <v>233</v>
      </c>
      <c r="M117" s="1" t="s">
        <v>41</v>
      </c>
      <c r="N117" s="1" t="s">
        <v>42</v>
      </c>
      <c r="O117" s="1" t="s">
        <v>240</v>
      </c>
      <c r="P117" s="1"/>
      <c r="Q117" s="1"/>
      <c r="R117" s="1" t="s">
        <v>31</v>
      </c>
      <c r="S117" s="1" t="s">
        <v>32</v>
      </c>
      <c r="T117" s="1" t="s">
        <v>33</v>
      </c>
      <c r="U117" s="2" t="s">
        <v>241</v>
      </c>
      <c r="V117" s="4">
        <v>123133569203</v>
      </c>
      <c r="W117" s="4">
        <v>0</v>
      </c>
      <c r="X117" s="4">
        <v>0</v>
      </c>
      <c r="Y117" s="4">
        <v>123133569203</v>
      </c>
      <c r="Z117" s="4">
        <v>0</v>
      </c>
      <c r="AA117" s="4">
        <v>123133569203</v>
      </c>
      <c r="AB117" s="4">
        <v>0</v>
      </c>
      <c r="AC117" s="4">
        <v>123133569203</v>
      </c>
      <c r="AD117" s="4">
        <v>71975603992</v>
      </c>
      <c r="AE117" s="4">
        <v>71975603992</v>
      </c>
      <c r="AF117" s="10">
        <v>71975603992</v>
      </c>
    </row>
    <row r="118" spans="1:32" ht="22.5" x14ac:dyDescent="0.25">
      <c r="A118" s="9" t="s">
        <v>60</v>
      </c>
      <c r="B118" s="1" t="s">
        <v>534</v>
      </c>
      <c r="C118" s="1" t="s">
        <v>535</v>
      </c>
      <c r="D118" s="2" t="s">
        <v>61</v>
      </c>
      <c r="E118" s="3" t="s">
        <v>242</v>
      </c>
      <c r="F118" s="3" t="s">
        <v>472</v>
      </c>
      <c r="G118" s="3" t="s">
        <v>497</v>
      </c>
      <c r="H118" s="3" t="s">
        <v>498</v>
      </c>
      <c r="I118" s="3" t="s">
        <v>499</v>
      </c>
      <c r="J118" s="1" t="s">
        <v>30</v>
      </c>
      <c r="K118" s="1" t="s">
        <v>232</v>
      </c>
      <c r="L118" s="1" t="s">
        <v>233</v>
      </c>
      <c r="M118" s="1" t="s">
        <v>41</v>
      </c>
      <c r="N118" s="1" t="s">
        <v>42</v>
      </c>
      <c r="O118" s="1" t="s">
        <v>243</v>
      </c>
      <c r="P118" s="1"/>
      <c r="Q118" s="1"/>
      <c r="R118" s="1" t="s">
        <v>31</v>
      </c>
      <c r="S118" s="1" t="s">
        <v>32</v>
      </c>
      <c r="T118" s="1" t="s">
        <v>33</v>
      </c>
      <c r="U118" s="2" t="s">
        <v>244</v>
      </c>
      <c r="V118" s="4">
        <v>50640872</v>
      </c>
      <c r="W118" s="4">
        <v>43692153</v>
      </c>
      <c r="X118" s="4">
        <v>94333025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10">
        <v>0</v>
      </c>
    </row>
    <row r="119" spans="1:32" ht="22.5" x14ac:dyDescent="0.25">
      <c r="A119" s="9" t="s">
        <v>60</v>
      </c>
      <c r="B119" s="1" t="s">
        <v>534</v>
      </c>
      <c r="C119" s="1" t="s">
        <v>535</v>
      </c>
      <c r="D119" s="2" t="s">
        <v>61</v>
      </c>
      <c r="E119" s="3" t="s">
        <v>245</v>
      </c>
      <c r="F119" s="3" t="s">
        <v>472</v>
      </c>
      <c r="G119" s="3" t="s">
        <v>497</v>
      </c>
      <c r="H119" s="3" t="s">
        <v>527</v>
      </c>
      <c r="I119" s="3" t="s">
        <v>545</v>
      </c>
      <c r="J119" s="1" t="s">
        <v>30</v>
      </c>
      <c r="K119" s="1" t="s">
        <v>232</v>
      </c>
      <c r="L119" s="1" t="s">
        <v>233</v>
      </c>
      <c r="M119" s="1" t="s">
        <v>41</v>
      </c>
      <c r="N119" s="1" t="s">
        <v>42</v>
      </c>
      <c r="O119" s="1" t="s">
        <v>246</v>
      </c>
      <c r="P119" s="1"/>
      <c r="Q119" s="1"/>
      <c r="R119" s="1" t="s">
        <v>31</v>
      </c>
      <c r="S119" s="1" t="s">
        <v>32</v>
      </c>
      <c r="T119" s="1" t="s">
        <v>33</v>
      </c>
      <c r="U119" s="2" t="s">
        <v>59</v>
      </c>
      <c r="V119" s="4">
        <v>2372341669</v>
      </c>
      <c r="W119" s="4">
        <v>434298260</v>
      </c>
      <c r="X119" s="4">
        <v>121795772</v>
      </c>
      <c r="Y119" s="4">
        <v>2684844157</v>
      </c>
      <c r="Z119" s="4">
        <v>0</v>
      </c>
      <c r="AA119" s="4">
        <v>2614291683</v>
      </c>
      <c r="AB119" s="4">
        <v>70552474</v>
      </c>
      <c r="AC119" s="4">
        <v>2547995159</v>
      </c>
      <c r="AD119" s="4">
        <v>1705725400</v>
      </c>
      <c r="AE119" s="4">
        <v>1705725400</v>
      </c>
      <c r="AF119" s="10">
        <v>1705725400</v>
      </c>
    </row>
    <row r="120" spans="1:32" ht="22.5" x14ac:dyDescent="0.25">
      <c r="A120" s="9" t="s">
        <v>60</v>
      </c>
      <c r="B120" s="1" t="s">
        <v>534</v>
      </c>
      <c r="C120" s="1" t="s">
        <v>535</v>
      </c>
      <c r="D120" s="2" t="s">
        <v>61</v>
      </c>
      <c r="E120" s="3" t="s">
        <v>247</v>
      </c>
      <c r="F120" s="3" t="s">
        <v>472</v>
      </c>
      <c r="G120" s="3" t="s">
        <v>497</v>
      </c>
      <c r="H120" s="3" t="s">
        <v>527</v>
      </c>
      <c r="I120" s="3" t="s">
        <v>542</v>
      </c>
      <c r="J120" s="1" t="s">
        <v>30</v>
      </c>
      <c r="K120" s="1" t="s">
        <v>232</v>
      </c>
      <c r="L120" s="1" t="s">
        <v>233</v>
      </c>
      <c r="M120" s="1" t="s">
        <v>41</v>
      </c>
      <c r="N120" s="1" t="s">
        <v>42</v>
      </c>
      <c r="O120" s="1" t="s">
        <v>248</v>
      </c>
      <c r="P120" s="1"/>
      <c r="Q120" s="1"/>
      <c r="R120" s="1" t="s">
        <v>31</v>
      </c>
      <c r="S120" s="1" t="s">
        <v>32</v>
      </c>
      <c r="T120" s="1" t="s">
        <v>33</v>
      </c>
      <c r="U120" s="2" t="s">
        <v>249</v>
      </c>
      <c r="V120" s="4">
        <v>217305439</v>
      </c>
      <c r="W120" s="4">
        <v>0</v>
      </c>
      <c r="X120" s="4">
        <v>27305439</v>
      </c>
      <c r="Y120" s="4">
        <v>190000000</v>
      </c>
      <c r="Z120" s="4">
        <v>0</v>
      </c>
      <c r="AA120" s="4">
        <v>190000000</v>
      </c>
      <c r="AB120" s="4">
        <v>0</v>
      </c>
      <c r="AC120" s="4">
        <v>154566778</v>
      </c>
      <c r="AD120" s="4">
        <v>119610842</v>
      </c>
      <c r="AE120" s="4">
        <v>119610842</v>
      </c>
      <c r="AF120" s="10">
        <v>119610842</v>
      </c>
    </row>
    <row r="121" spans="1:32" ht="22.5" x14ac:dyDescent="0.25">
      <c r="A121" s="9" t="s">
        <v>60</v>
      </c>
      <c r="B121" s="1" t="s">
        <v>534</v>
      </c>
      <c r="C121" s="1" t="s">
        <v>535</v>
      </c>
      <c r="D121" s="2" t="s">
        <v>61</v>
      </c>
      <c r="E121" s="3" t="s">
        <v>45</v>
      </c>
      <c r="F121" s="3" t="s">
        <v>29</v>
      </c>
      <c r="G121" s="3" t="s">
        <v>501</v>
      </c>
      <c r="H121" s="3" t="s">
        <v>502</v>
      </c>
      <c r="I121" s="3" t="s">
        <v>503</v>
      </c>
      <c r="J121" s="1" t="s">
        <v>30</v>
      </c>
      <c r="K121" s="1" t="s">
        <v>232</v>
      </c>
      <c r="L121" s="1" t="s">
        <v>233</v>
      </c>
      <c r="M121" s="1" t="s">
        <v>63</v>
      </c>
      <c r="N121" s="1" t="s">
        <v>42</v>
      </c>
      <c r="O121" s="1" t="s">
        <v>237</v>
      </c>
      <c r="P121" s="1"/>
      <c r="Q121" s="1"/>
      <c r="R121" s="1" t="s">
        <v>31</v>
      </c>
      <c r="S121" s="1" t="s">
        <v>32</v>
      </c>
      <c r="T121" s="1" t="s">
        <v>33</v>
      </c>
      <c r="U121" s="2" t="s">
        <v>48</v>
      </c>
      <c r="V121" s="4">
        <v>28861070875</v>
      </c>
      <c r="W121" s="4">
        <v>161805000</v>
      </c>
      <c r="X121" s="4">
        <v>28861070875</v>
      </c>
      <c r="Y121" s="4">
        <v>161805000</v>
      </c>
      <c r="Z121" s="4">
        <v>0</v>
      </c>
      <c r="AA121" s="4">
        <v>96720000</v>
      </c>
      <c r="AB121" s="4">
        <v>65085000</v>
      </c>
      <c r="AC121" s="4">
        <v>96720000</v>
      </c>
      <c r="AD121" s="4">
        <v>96720000</v>
      </c>
      <c r="AE121" s="4">
        <v>96720000</v>
      </c>
      <c r="AF121" s="10">
        <v>96720000</v>
      </c>
    </row>
    <row r="122" spans="1:32" ht="22.5" x14ac:dyDescent="0.25">
      <c r="A122" s="9" t="s">
        <v>60</v>
      </c>
      <c r="B122" s="1" t="s">
        <v>534</v>
      </c>
      <c r="C122" s="1" t="s">
        <v>535</v>
      </c>
      <c r="D122" s="2" t="s">
        <v>61</v>
      </c>
      <c r="E122" s="3" t="s">
        <v>49</v>
      </c>
      <c r="F122" s="3" t="s">
        <v>29</v>
      </c>
      <c r="G122" s="3" t="s">
        <v>501</v>
      </c>
      <c r="H122" s="3" t="s">
        <v>502</v>
      </c>
      <c r="I122" s="3" t="s">
        <v>503</v>
      </c>
      <c r="J122" s="1" t="s">
        <v>30</v>
      </c>
      <c r="K122" s="1" t="s">
        <v>232</v>
      </c>
      <c r="L122" s="1" t="s">
        <v>233</v>
      </c>
      <c r="M122" s="1" t="s">
        <v>63</v>
      </c>
      <c r="N122" s="1" t="s">
        <v>42</v>
      </c>
      <c r="O122" s="1" t="s">
        <v>243</v>
      </c>
      <c r="P122" s="1"/>
      <c r="Q122" s="1"/>
      <c r="R122" s="1" t="s">
        <v>31</v>
      </c>
      <c r="S122" s="1" t="s">
        <v>32</v>
      </c>
      <c r="T122" s="1" t="s">
        <v>33</v>
      </c>
      <c r="U122" s="2" t="s">
        <v>50</v>
      </c>
      <c r="V122" s="4">
        <v>810100439</v>
      </c>
      <c r="W122" s="4">
        <v>0</v>
      </c>
      <c r="X122" s="4">
        <v>810100439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10">
        <v>0</v>
      </c>
    </row>
    <row r="123" spans="1:32" ht="22.5" x14ac:dyDescent="0.25">
      <c r="A123" s="9" t="s">
        <v>60</v>
      </c>
      <c r="B123" s="1" t="s">
        <v>534</v>
      </c>
      <c r="C123" s="1" t="s">
        <v>535</v>
      </c>
      <c r="D123" s="2" t="s">
        <v>61</v>
      </c>
      <c r="E123" s="3" t="s">
        <v>250</v>
      </c>
      <c r="F123" s="3" t="s">
        <v>29</v>
      </c>
      <c r="G123" s="3" t="s">
        <v>501</v>
      </c>
      <c r="H123" s="3" t="s">
        <v>502</v>
      </c>
      <c r="I123" s="3" t="s">
        <v>503</v>
      </c>
      <c r="J123" s="1" t="s">
        <v>30</v>
      </c>
      <c r="K123" s="1" t="s">
        <v>232</v>
      </c>
      <c r="L123" s="1" t="s">
        <v>233</v>
      </c>
      <c r="M123" s="1" t="s">
        <v>63</v>
      </c>
      <c r="N123" s="1" t="s">
        <v>42</v>
      </c>
      <c r="O123" s="1" t="s">
        <v>246</v>
      </c>
      <c r="P123" s="1"/>
      <c r="Q123" s="1"/>
      <c r="R123" s="1" t="s">
        <v>46</v>
      </c>
      <c r="S123" s="1" t="s">
        <v>65</v>
      </c>
      <c r="T123" s="1" t="s">
        <v>33</v>
      </c>
      <c r="U123" s="2" t="s">
        <v>251</v>
      </c>
      <c r="V123" s="4">
        <v>24729845222</v>
      </c>
      <c r="W123" s="4">
        <v>0</v>
      </c>
      <c r="X123" s="4">
        <v>0</v>
      </c>
      <c r="Y123" s="4">
        <v>24729845222</v>
      </c>
      <c r="Z123" s="4">
        <v>0</v>
      </c>
      <c r="AA123" s="4">
        <v>24729845222</v>
      </c>
      <c r="AB123" s="4">
        <v>0</v>
      </c>
      <c r="AC123" s="4">
        <v>24729845222</v>
      </c>
      <c r="AD123" s="4">
        <v>24729845222</v>
      </c>
      <c r="AE123" s="4">
        <v>24729845222</v>
      </c>
      <c r="AF123" s="10">
        <v>24729845222</v>
      </c>
    </row>
    <row r="124" spans="1:32" ht="22.5" x14ac:dyDescent="0.25">
      <c r="A124" s="9" t="s">
        <v>60</v>
      </c>
      <c r="B124" s="1" t="s">
        <v>534</v>
      </c>
      <c r="C124" s="1" t="s">
        <v>535</v>
      </c>
      <c r="D124" s="2" t="s">
        <v>61</v>
      </c>
      <c r="E124" s="3" t="s">
        <v>250</v>
      </c>
      <c r="F124" s="3" t="s">
        <v>29</v>
      </c>
      <c r="G124" s="3" t="s">
        <v>501</v>
      </c>
      <c r="H124" s="3" t="s">
        <v>502</v>
      </c>
      <c r="I124" s="3" t="s">
        <v>503</v>
      </c>
      <c r="J124" s="1" t="s">
        <v>30</v>
      </c>
      <c r="K124" s="1" t="s">
        <v>232</v>
      </c>
      <c r="L124" s="1" t="s">
        <v>233</v>
      </c>
      <c r="M124" s="1" t="s">
        <v>63</v>
      </c>
      <c r="N124" s="1" t="s">
        <v>42</v>
      </c>
      <c r="O124" s="1" t="s">
        <v>246</v>
      </c>
      <c r="P124" s="1"/>
      <c r="Q124" s="1"/>
      <c r="R124" s="1" t="s">
        <v>31</v>
      </c>
      <c r="S124" s="1" t="s">
        <v>32</v>
      </c>
      <c r="T124" s="1" t="s">
        <v>33</v>
      </c>
      <c r="U124" s="2" t="s">
        <v>251</v>
      </c>
      <c r="V124" s="4">
        <v>5521705446</v>
      </c>
      <c r="W124" s="4">
        <v>8533599462</v>
      </c>
      <c r="X124" s="4">
        <v>5521705446</v>
      </c>
      <c r="Y124" s="4">
        <v>8533599462</v>
      </c>
      <c r="Z124" s="4">
        <v>0</v>
      </c>
      <c r="AA124" s="4">
        <v>8533599462</v>
      </c>
      <c r="AB124" s="4">
        <v>0</v>
      </c>
      <c r="AC124" s="4">
        <v>0</v>
      </c>
      <c r="AD124" s="4">
        <v>0</v>
      </c>
      <c r="AE124" s="4">
        <v>0</v>
      </c>
      <c r="AF124" s="10">
        <v>0</v>
      </c>
    </row>
    <row r="125" spans="1:32" ht="22.5" x14ac:dyDescent="0.25">
      <c r="A125" s="9" t="s">
        <v>60</v>
      </c>
      <c r="B125" s="1" t="s">
        <v>534</v>
      </c>
      <c r="C125" s="1" t="s">
        <v>535</v>
      </c>
      <c r="D125" s="2" t="s">
        <v>61</v>
      </c>
      <c r="E125" s="3" t="s">
        <v>252</v>
      </c>
      <c r="F125" s="3" t="s">
        <v>29</v>
      </c>
      <c r="G125" s="3" t="s">
        <v>501</v>
      </c>
      <c r="H125" s="3" t="s">
        <v>502</v>
      </c>
      <c r="I125" s="3" t="s">
        <v>503</v>
      </c>
      <c r="J125" s="1" t="s">
        <v>30</v>
      </c>
      <c r="K125" s="1" t="s">
        <v>232</v>
      </c>
      <c r="L125" s="1" t="s">
        <v>233</v>
      </c>
      <c r="M125" s="1" t="s">
        <v>63</v>
      </c>
      <c r="N125" s="1" t="s">
        <v>42</v>
      </c>
      <c r="O125" s="1" t="s">
        <v>248</v>
      </c>
      <c r="P125" s="1"/>
      <c r="Q125" s="1"/>
      <c r="R125" s="1" t="s">
        <v>31</v>
      </c>
      <c r="S125" s="1" t="s">
        <v>32</v>
      </c>
      <c r="T125" s="1" t="s">
        <v>33</v>
      </c>
      <c r="U125" s="2" t="s">
        <v>253</v>
      </c>
      <c r="V125" s="4">
        <v>3000000000</v>
      </c>
      <c r="W125" s="4">
        <v>500000000</v>
      </c>
      <c r="X125" s="4">
        <v>0</v>
      </c>
      <c r="Y125" s="4">
        <v>3500000000</v>
      </c>
      <c r="Z125" s="4">
        <v>0</v>
      </c>
      <c r="AA125" s="4">
        <v>3500000000</v>
      </c>
      <c r="AB125" s="4">
        <v>0</v>
      </c>
      <c r="AC125" s="4">
        <v>3000000000</v>
      </c>
      <c r="AD125" s="4">
        <v>2700000000</v>
      </c>
      <c r="AE125" s="4">
        <v>2700000000</v>
      </c>
      <c r="AF125" s="10">
        <v>2700000000</v>
      </c>
    </row>
    <row r="126" spans="1:32" ht="22.5" x14ac:dyDescent="0.25">
      <c r="A126" s="9" t="s">
        <v>60</v>
      </c>
      <c r="B126" s="1" t="s">
        <v>534</v>
      </c>
      <c r="C126" s="1" t="s">
        <v>535</v>
      </c>
      <c r="D126" s="2" t="s">
        <v>61</v>
      </c>
      <c r="E126" s="3" t="s">
        <v>56</v>
      </c>
      <c r="F126" s="3" t="s">
        <v>29</v>
      </c>
      <c r="G126" s="3" t="s">
        <v>501</v>
      </c>
      <c r="H126" s="3" t="s">
        <v>502</v>
      </c>
      <c r="I126" s="3" t="s">
        <v>503</v>
      </c>
      <c r="J126" s="1" t="s">
        <v>30</v>
      </c>
      <c r="K126" s="1" t="s">
        <v>232</v>
      </c>
      <c r="L126" s="1" t="s">
        <v>233</v>
      </c>
      <c r="M126" s="1" t="s">
        <v>63</v>
      </c>
      <c r="N126" s="1" t="s">
        <v>42</v>
      </c>
      <c r="O126" s="1" t="s">
        <v>254</v>
      </c>
      <c r="P126" s="1"/>
      <c r="Q126" s="1"/>
      <c r="R126" s="1" t="s">
        <v>31</v>
      </c>
      <c r="S126" s="1" t="s">
        <v>32</v>
      </c>
      <c r="T126" s="1" t="s">
        <v>33</v>
      </c>
      <c r="U126" s="2" t="s">
        <v>57</v>
      </c>
      <c r="V126" s="4">
        <v>6500000000</v>
      </c>
      <c r="W126" s="4">
        <v>5586636706</v>
      </c>
      <c r="X126" s="4">
        <v>5431377964</v>
      </c>
      <c r="Y126" s="4">
        <v>6655258742</v>
      </c>
      <c r="Z126" s="4">
        <v>0</v>
      </c>
      <c r="AA126" s="4">
        <v>6655258742</v>
      </c>
      <c r="AB126" s="4">
        <v>0</v>
      </c>
      <c r="AC126" s="4">
        <v>6655258742</v>
      </c>
      <c r="AD126" s="4">
        <v>6389965142</v>
      </c>
      <c r="AE126" s="4">
        <v>6389965142</v>
      </c>
      <c r="AF126" s="10">
        <v>6389965142</v>
      </c>
    </row>
    <row r="127" spans="1:32" ht="22.5" x14ac:dyDescent="0.25">
      <c r="A127" s="9" t="s">
        <v>60</v>
      </c>
      <c r="B127" s="1" t="s">
        <v>534</v>
      </c>
      <c r="C127" s="1" t="s">
        <v>535</v>
      </c>
      <c r="D127" s="2" t="s">
        <v>61</v>
      </c>
      <c r="E127" s="3" t="s">
        <v>58</v>
      </c>
      <c r="F127" s="3" t="s">
        <v>29</v>
      </c>
      <c r="G127" s="3" t="s">
        <v>501</v>
      </c>
      <c r="H127" s="3" t="s">
        <v>527</v>
      </c>
      <c r="I127" s="3" t="s">
        <v>545</v>
      </c>
      <c r="J127" s="1" t="s">
        <v>30</v>
      </c>
      <c r="K127" s="1" t="s">
        <v>232</v>
      </c>
      <c r="L127" s="1" t="s">
        <v>233</v>
      </c>
      <c r="M127" s="1" t="s">
        <v>63</v>
      </c>
      <c r="N127" s="1" t="s">
        <v>42</v>
      </c>
      <c r="O127" s="1" t="s">
        <v>255</v>
      </c>
      <c r="P127" s="1"/>
      <c r="Q127" s="1"/>
      <c r="R127" s="1" t="s">
        <v>31</v>
      </c>
      <c r="S127" s="1" t="s">
        <v>32</v>
      </c>
      <c r="T127" s="1" t="s">
        <v>33</v>
      </c>
      <c r="U127" s="2" t="s">
        <v>59</v>
      </c>
      <c r="V127" s="4">
        <v>5934092077</v>
      </c>
      <c r="W127" s="4">
        <v>1244004314</v>
      </c>
      <c r="X127" s="4">
        <v>11351430</v>
      </c>
      <c r="Y127" s="4">
        <v>7166744961</v>
      </c>
      <c r="Z127" s="4">
        <v>0</v>
      </c>
      <c r="AA127" s="4">
        <v>7030232902</v>
      </c>
      <c r="AB127" s="4">
        <v>136512059</v>
      </c>
      <c r="AC127" s="4">
        <v>6957219570</v>
      </c>
      <c r="AD127" s="4">
        <v>4720320630</v>
      </c>
      <c r="AE127" s="4">
        <v>4720320630</v>
      </c>
      <c r="AF127" s="10">
        <v>4720320630</v>
      </c>
    </row>
    <row r="128" spans="1:32" ht="22.5" x14ac:dyDescent="0.25">
      <c r="A128" s="9" t="s">
        <v>60</v>
      </c>
      <c r="B128" s="1" t="s">
        <v>534</v>
      </c>
      <c r="C128" s="1" t="s">
        <v>535</v>
      </c>
      <c r="D128" s="2" t="s">
        <v>61</v>
      </c>
      <c r="E128" s="3" t="s">
        <v>256</v>
      </c>
      <c r="F128" s="3" t="s">
        <v>29</v>
      </c>
      <c r="G128" s="3" t="s">
        <v>501</v>
      </c>
      <c r="H128" s="3" t="s">
        <v>527</v>
      </c>
      <c r="I128" s="3" t="s">
        <v>542</v>
      </c>
      <c r="J128" s="1" t="s">
        <v>30</v>
      </c>
      <c r="K128" s="1" t="s">
        <v>232</v>
      </c>
      <c r="L128" s="1" t="s">
        <v>233</v>
      </c>
      <c r="M128" s="1" t="s">
        <v>63</v>
      </c>
      <c r="N128" s="1" t="s">
        <v>42</v>
      </c>
      <c r="O128" s="1" t="s">
        <v>257</v>
      </c>
      <c r="P128" s="1"/>
      <c r="Q128" s="1"/>
      <c r="R128" s="1" t="s">
        <v>31</v>
      </c>
      <c r="S128" s="1" t="s">
        <v>32</v>
      </c>
      <c r="T128" s="1" t="s">
        <v>33</v>
      </c>
      <c r="U128" s="2" t="s">
        <v>249</v>
      </c>
      <c r="V128" s="4">
        <v>2738483000</v>
      </c>
      <c r="W128" s="4">
        <v>60000000</v>
      </c>
      <c r="X128" s="4">
        <v>2178000000</v>
      </c>
      <c r="Y128" s="4">
        <v>620483000</v>
      </c>
      <c r="Z128" s="4">
        <v>0</v>
      </c>
      <c r="AA128" s="4">
        <v>500000000</v>
      </c>
      <c r="AB128" s="4">
        <v>120483000</v>
      </c>
      <c r="AC128" s="4">
        <v>486664860</v>
      </c>
      <c r="AD128" s="4">
        <v>403858343</v>
      </c>
      <c r="AE128" s="4">
        <v>403858343</v>
      </c>
      <c r="AF128" s="10">
        <v>403858343</v>
      </c>
    </row>
    <row r="129" spans="1:32" ht="22.5" x14ac:dyDescent="0.25">
      <c r="A129" s="9" t="s">
        <v>60</v>
      </c>
      <c r="B129" s="1" t="s">
        <v>534</v>
      </c>
      <c r="C129" s="1" t="s">
        <v>535</v>
      </c>
      <c r="D129" s="2" t="s">
        <v>61</v>
      </c>
      <c r="E129" s="3" t="s">
        <v>53</v>
      </c>
      <c r="F129" s="3" t="s">
        <v>29</v>
      </c>
      <c r="G129" s="3" t="s">
        <v>501</v>
      </c>
      <c r="H129" s="3" t="s">
        <v>502</v>
      </c>
      <c r="I129" s="3" t="s">
        <v>503</v>
      </c>
      <c r="J129" s="1" t="s">
        <v>30</v>
      </c>
      <c r="K129" s="1" t="s">
        <v>232</v>
      </c>
      <c r="L129" s="1" t="s">
        <v>233</v>
      </c>
      <c r="M129" s="1" t="s">
        <v>63</v>
      </c>
      <c r="N129" s="1" t="s">
        <v>42</v>
      </c>
      <c r="O129" s="1" t="s">
        <v>258</v>
      </c>
      <c r="P129" s="1"/>
      <c r="Q129" s="1"/>
      <c r="R129" s="1" t="s">
        <v>46</v>
      </c>
      <c r="S129" s="1" t="s">
        <v>47</v>
      </c>
      <c r="T129" s="1" t="s">
        <v>33</v>
      </c>
      <c r="U129" s="2" t="s">
        <v>55</v>
      </c>
      <c r="V129" s="4">
        <v>0</v>
      </c>
      <c r="W129" s="4">
        <v>86414000</v>
      </c>
      <c r="X129" s="4">
        <v>0</v>
      </c>
      <c r="Y129" s="4">
        <v>86414000</v>
      </c>
      <c r="Z129" s="4">
        <v>0</v>
      </c>
      <c r="AA129" s="4">
        <v>86414000</v>
      </c>
      <c r="AB129" s="4">
        <v>0</v>
      </c>
      <c r="AC129" s="4">
        <v>0</v>
      </c>
      <c r="AD129" s="4">
        <v>0</v>
      </c>
      <c r="AE129" s="4">
        <v>0</v>
      </c>
      <c r="AF129" s="10">
        <v>0</v>
      </c>
    </row>
    <row r="130" spans="1:32" ht="22.5" x14ac:dyDescent="0.25">
      <c r="A130" s="9" t="s">
        <v>60</v>
      </c>
      <c r="B130" s="1" t="s">
        <v>534</v>
      </c>
      <c r="C130" s="1" t="s">
        <v>535</v>
      </c>
      <c r="D130" s="2" t="s">
        <v>61</v>
      </c>
      <c r="E130" s="3" t="s">
        <v>53</v>
      </c>
      <c r="F130" s="3" t="s">
        <v>29</v>
      </c>
      <c r="G130" s="3" t="s">
        <v>501</v>
      </c>
      <c r="H130" s="3" t="s">
        <v>502</v>
      </c>
      <c r="I130" s="3" t="s">
        <v>503</v>
      </c>
      <c r="J130" s="1" t="s">
        <v>30</v>
      </c>
      <c r="K130" s="1" t="s">
        <v>232</v>
      </c>
      <c r="L130" s="1" t="s">
        <v>233</v>
      </c>
      <c r="M130" s="1" t="s">
        <v>63</v>
      </c>
      <c r="N130" s="1" t="s">
        <v>42</v>
      </c>
      <c r="O130" s="1" t="s">
        <v>258</v>
      </c>
      <c r="P130" s="1"/>
      <c r="Q130" s="1"/>
      <c r="R130" s="1" t="s">
        <v>31</v>
      </c>
      <c r="S130" s="1" t="s">
        <v>54</v>
      </c>
      <c r="T130" s="1" t="s">
        <v>33</v>
      </c>
      <c r="U130" s="2" t="s">
        <v>55</v>
      </c>
      <c r="V130" s="4">
        <v>782328330</v>
      </c>
      <c r="W130" s="4">
        <v>0</v>
      </c>
      <c r="X130" s="4">
        <v>782328330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10">
        <v>0</v>
      </c>
    </row>
    <row r="131" spans="1:32" ht="22.5" x14ac:dyDescent="0.25">
      <c r="A131" s="9" t="s">
        <v>60</v>
      </c>
      <c r="B131" s="1" t="s">
        <v>534</v>
      </c>
      <c r="C131" s="1" t="s">
        <v>535</v>
      </c>
      <c r="D131" s="2" t="s">
        <v>61</v>
      </c>
      <c r="E131" s="3" t="s">
        <v>53</v>
      </c>
      <c r="F131" s="3" t="s">
        <v>29</v>
      </c>
      <c r="G131" s="3" t="s">
        <v>501</v>
      </c>
      <c r="H131" s="3" t="s">
        <v>502</v>
      </c>
      <c r="I131" s="3" t="s">
        <v>503</v>
      </c>
      <c r="J131" s="1" t="s">
        <v>30</v>
      </c>
      <c r="K131" s="1" t="s">
        <v>232</v>
      </c>
      <c r="L131" s="1" t="s">
        <v>233</v>
      </c>
      <c r="M131" s="1" t="s">
        <v>63</v>
      </c>
      <c r="N131" s="1" t="s">
        <v>42</v>
      </c>
      <c r="O131" s="1" t="s">
        <v>258</v>
      </c>
      <c r="P131" s="1"/>
      <c r="Q131" s="1"/>
      <c r="R131" s="1" t="s">
        <v>31</v>
      </c>
      <c r="S131" s="1" t="s">
        <v>32</v>
      </c>
      <c r="T131" s="1" t="s">
        <v>33</v>
      </c>
      <c r="U131" s="2" t="s">
        <v>55</v>
      </c>
      <c r="V131" s="4">
        <v>5970492979</v>
      </c>
      <c r="W131" s="4">
        <v>425233956</v>
      </c>
      <c r="X131" s="4">
        <v>3329295645</v>
      </c>
      <c r="Y131" s="4">
        <v>3066431290</v>
      </c>
      <c r="Z131" s="4">
        <v>0</v>
      </c>
      <c r="AA131" s="4">
        <v>3066431290</v>
      </c>
      <c r="AB131" s="4">
        <v>0</v>
      </c>
      <c r="AC131" s="4">
        <v>2992617575</v>
      </c>
      <c r="AD131" s="4">
        <v>1356410799</v>
      </c>
      <c r="AE131" s="4">
        <v>1356410799</v>
      </c>
      <c r="AF131" s="10">
        <v>1356410799</v>
      </c>
    </row>
    <row r="132" spans="1:32" ht="22.5" x14ac:dyDescent="0.25">
      <c r="A132" s="9" t="s">
        <v>60</v>
      </c>
      <c r="B132" s="1" t="s">
        <v>534</v>
      </c>
      <c r="C132" s="1" t="s">
        <v>535</v>
      </c>
      <c r="D132" s="2" t="s">
        <v>61</v>
      </c>
      <c r="E132" s="3" t="s">
        <v>259</v>
      </c>
      <c r="F132" s="3" t="s">
        <v>29</v>
      </c>
      <c r="G132" s="3" t="s">
        <v>501</v>
      </c>
      <c r="H132" s="3" t="s">
        <v>502</v>
      </c>
      <c r="I132" s="3" t="s">
        <v>503</v>
      </c>
      <c r="J132" s="1" t="s">
        <v>30</v>
      </c>
      <c r="K132" s="1" t="s">
        <v>232</v>
      </c>
      <c r="L132" s="1" t="s">
        <v>233</v>
      </c>
      <c r="M132" s="1" t="s">
        <v>63</v>
      </c>
      <c r="N132" s="1" t="s">
        <v>42</v>
      </c>
      <c r="O132" s="1" t="s">
        <v>260</v>
      </c>
      <c r="P132" s="1"/>
      <c r="Q132" s="1"/>
      <c r="R132" s="1" t="s">
        <v>31</v>
      </c>
      <c r="S132" s="1" t="s">
        <v>32</v>
      </c>
      <c r="T132" s="1" t="s">
        <v>33</v>
      </c>
      <c r="U132" s="2" t="s">
        <v>261</v>
      </c>
      <c r="V132" s="4">
        <v>1800000000</v>
      </c>
      <c r="W132" s="4">
        <v>1268303575</v>
      </c>
      <c r="X132" s="4">
        <v>74895000</v>
      </c>
      <c r="Y132" s="4">
        <v>2993408575</v>
      </c>
      <c r="Z132" s="4">
        <v>0</v>
      </c>
      <c r="AA132" s="4">
        <v>2993408575</v>
      </c>
      <c r="AB132" s="4">
        <v>0</v>
      </c>
      <c r="AC132" s="4">
        <v>2993408575</v>
      </c>
      <c r="AD132" s="4">
        <v>1960873228</v>
      </c>
      <c r="AE132" s="4">
        <v>1960873228</v>
      </c>
      <c r="AF132" s="10">
        <v>1960873228</v>
      </c>
    </row>
    <row r="133" spans="1:32" ht="22.5" x14ac:dyDescent="0.25">
      <c r="A133" s="9" t="s">
        <v>60</v>
      </c>
      <c r="B133" s="1" t="s">
        <v>534</v>
      </c>
      <c r="C133" s="1" t="s">
        <v>535</v>
      </c>
      <c r="D133" s="2" t="s">
        <v>61</v>
      </c>
      <c r="E133" s="3" t="s">
        <v>262</v>
      </c>
      <c r="F133" s="3" t="s">
        <v>29</v>
      </c>
      <c r="G133" s="3" t="s">
        <v>501</v>
      </c>
      <c r="H133" s="3" t="s">
        <v>527</v>
      </c>
      <c r="I133" s="3" t="s">
        <v>546</v>
      </c>
      <c r="J133" s="1" t="s">
        <v>30</v>
      </c>
      <c r="K133" s="1" t="s">
        <v>232</v>
      </c>
      <c r="L133" s="1" t="s">
        <v>233</v>
      </c>
      <c r="M133" s="1" t="s">
        <v>63</v>
      </c>
      <c r="N133" s="1" t="s">
        <v>42</v>
      </c>
      <c r="O133" s="1" t="s">
        <v>263</v>
      </c>
      <c r="P133" s="1"/>
      <c r="Q133" s="1"/>
      <c r="R133" s="1" t="s">
        <v>31</v>
      </c>
      <c r="S133" s="1" t="s">
        <v>32</v>
      </c>
      <c r="T133" s="1" t="s">
        <v>33</v>
      </c>
      <c r="U133" s="2" t="s">
        <v>264</v>
      </c>
      <c r="V133" s="4">
        <v>65335171877</v>
      </c>
      <c r="W133" s="4">
        <v>0</v>
      </c>
      <c r="X133" s="4">
        <v>56008588504</v>
      </c>
      <c r="Y133" s="4">
        <v>9326583373</v>
      </c>
      <c r="Z133" s="4">
        <v>0</v>
      </c>
      <c r="AA133" s="4">
        <v>9326582496</v>
      </c>
      <c r="AB133" s="4">
        <v>877</v>
      </c>
      <c r="AC133" s="4">
        <v>9018282689</v>
      </c>
      <c r="AD133" s="4">
        <v>8987568364</v>
      </c>
      <c r="AE133" s="4">
        <v>8987568364</v>
      </c>
      <c r="AF133" s="10">
        <v>8987568364</v>
      </c>
    </row>
    <row r="134" spans="1:32" ht="22.5" x14ac:dyDescent="0.25">
      <c r="A134" s="9" t="s">
        <v>60</v>
      </c>
      <c r="B134" s="1" t="s">
        <v>534</v>
      </c>
      <c r="C134" s="1" t="s">
        <v>535</v>
      </c>
      <c r="D134" s="2" t="s">
        <v>61</v>
      </c>
      <c r="E134" s="3" t="s">
        <v>265</v>
      </c>
      <c r="F134" s="3" t="s">
        <v>29</v>
      </c>
      <c r="G134" s="3" t="s">
        <v>501</v>
      </c>
      <c r="H134" s="3" t="s">
        <v>502</v>
      </c>
      <c r="I134" s="3" t="s">
        <v>503</v>
      </c>
      <c r="J134" s="1" t="s">
        <v>30</v>
      </c>
      <c r="K134" s="1" t="s">
        <v>232</v>
      </c>
      <c r="L134" s="1" t="s">
        <v>233</v>
      </c>
      <c r="M134" s="1" t="s">
        <v>63</v>
      </c>
      <c r="N134" s="1" t="s">
        <v>42</v>
      </c>
      <c r="O134" s="1" t="s">
        <v>266</v>
      </c>
      <c r="P134" s="1"/>
      <c r="Q134" s="1"/>
      <c r="R134" s="1" t="s">
        <v>31</v>
      </c>
      <c r="S134" s="1" t="s">
        <v>32</v>
      </c>
      <c r="T134" s="1" t="s">
        <v>33</v>
      </c>
      <c r="U134" s="2" t="s">
        <v>267</v>
      </c>
      <c r="V134" s="4">
        <v>0</v>
      </c>
      <c r="W134" s="4">
        <v>260298000</v>
      </c>
      <c r="X134" s="4">
        <v>0</v>
      </c>
      <c r="Y134" s="4">
        <v>260298000</v>
      </c>
      <c r="Z134" s="4">
        <v>0</v>
      </c>
      <c r="AA134" s="4">
        <v>44235845</v>
      </c>
      <c r="AB134" s="4">
        <v>216062155</v>
      </c>
      <c r="AC134" s="4">
        <v>24242307</v>
      </c>
      <c r="AD134" s="4">
        <v>24235845</v>
      </c>
      <c r="AE134" s="4">
        <v>24235845</v>
      </c>
      <c r="AF134" s="10">
        <v>24235845</v>
      </c>
    </row>
    <row r="135" spans="1:32" ht="22.5" x14ac:dyDescent="0.25">
      <c r="A135" s="9" t="s">
        <v>60</v>
      </c>
      <c r="B135" s="1" t="s">
        <v>534</v>
      </c>
      <c r="C135" s="1" t="s">
        <v>535</v>
      </c>
      <c r="D135" s="2" t="s">
        <v>61</v>
      </c>
      <c r="E135" s="3" t="s">
        <v>51</v>
      </c>
      <c r="F135" s="3" t="s">
        <v>35</v>
      </c>
      <c r="G135" s="3" t="s">
        <v>504</v>
      </c>
      <c r="H135" s="3" t="s">
        <v>505</v>
      </c>
      <c r="I135" s="3" t="s">
        <v>506</v>
      </c>
      <c r="J135" s="1" t="s">
        <v>30</v>
      </c>
      <c r="K135" s="1" t="s">
        <v>232</v>
      </c>
      <c r="L135" s="1" t="s">
        <v>233</v>
      </c>
      <c r="M135" s="1" t="s">
        <v>80</v>
      </c>
      <c r="N135" s="1" t="s">
        <v>42</v>
      </c>
      <c r="O135" s="1" t="s">
        <v>234</v>
      </c>
      <c r="P135" s="1"/>
      <c r="Q135" s="1"/>
      <c r="R135" s="1" t="s">
        <v>46</v>
      </c>
      <c r="S135" s="1" t="s">
        <v>47</v>
      </c>
      <c r="T135" s="1" t="s">
        <v>33</v>
      </c>
      <c r="U135" s="2" t="s">
        <v>52</v>
      </c>
      <c r="V135" s="4">
        <v>0</v>
      </c>
      <c r="W135" s="4">
        <v>319856265448</v>
      </c>
      <c r="X135" s="4">
        <v>312210683567</v>
      </c>
      <c r="Y135" s="4">
        <v>7645581881</v>
      </c>
      <c r="Z135" s="4">
        <v>0</v>
      </c>
      <c r="AA135" s="4">
        <v>7645581881</v>
      </c>
      <c r="AB135" s="4">
        <v>0</v>
      </c>
      <c r="AC135" s="4">
        <v>7645581881</v>
      </c>
      <c r="AD135" s="4">
        <v>0</v>
      </c>
      <c r="AE135" s="4">
        <v>0</v>
      </c>
      <c r="AF135" s="10">
        <v>0</v>
      </c>
    </row>
    <row r="136" spans="1:32" ht="22.5" x14ac:dyDescent="0.25">
      <c r="A136" s="9" t="s">
        <v>60</v>
      </c>
      <c r="B136" s="1" t="s">
        <v>534</v>
      </c>
      <c r="C136" s="1" t="s">
        <v>535</v>
      </c>
      <c r="D136" s="2" t="s">
        <v>61</v>
      </c>
      <c r="E136" s="3" t="s">
        <v>51</v>
      </c>
      <c r="F136" s="3" t="s">
        <v>35</v>
      </c>
      <c r="G136" s="3" t="s">
        <v>504</v>
      </c>
      <c r="H136" s="3" t="s">
        <v>505</v>
      </c>
      <c r="I136" s="3" t="s">
        <v>506</v>
      </c>
      <c r="J136" s="1" t="s">
        <v>30</v>
      </c>
      <c r="K136" s="1" t="s">
        <v>232</v>
      </c>
      <c r="L136" s="1" t="s">
        <v>233</v>
      </c>
      <c r="M136" s="1" t="s">
        <v>80</v>
      </c>
      <c r="N136" s="1" t="s">
        <v>42</v>
      </c>
      <c r="O136" s="1" t="s">
        <v>234</v>
      </c>
      <c r="P136" s="1"/>
      <c r="Q136" s="1"/>
      <c r="R136" s="1" t="s">
        <v>31</v>
      </c>
      <c r="S136" s="1" t="s">
        <v>171</v>
      </c>
      <c r="T136" s="1" t="s">
        <v>33</v>
      </c>
      <c r="U136" s="2" t="s">
        <v>52</v>
      </c>
      <c r="V136" s="4">
        <v>0</v>
      </c>
      <c r="W136" s="4">
        <v>17399713906</v>
      </c>
      <c r="X136" s="4">
        <v>100103717</v>
      </c>
      <c r="Y136" s="4">
        <v>17299610189</v>
      </c>
      <c r="Z136" s="4">
        <v>0</v>
      </c>
      <c r="AA136" s="4">
        <v>17289377603</v>
      </c>
      <c r="AB136" s="4">
        <v>10232586</v>
      </c>
      <c r="AC136" s="4">
        <v>17289377603</v>
      </c>
      <c r="AD136" s="4">
        <v>16598406092</v>
      </c>
      <c r="AE136" s="4">
        <v>16598406092</v>
      </c>
      <c r="AF136" s="10">
        <v>16598406092</v>
      </c>
    </row>
    <row r="137" spans="1:32" ht="22.5" x14ac:dyDescent="0.25">
      <c r="A137" s="9" t="s">
        <v>60</v>
      </c>
      <c r="B137" s="1" t="s">
        <v>534</v>
      </c>
      <c r="C137" s="1" t="s">
        <v>535</v>
      </c>
      <c r="D137" s="2" t="s">
        <v>61</v>
      </c>
      <c r="E137" s="3" t="s">
        <v>390</v>
      </c>
      <c r="F137" s="3" t="s">
        <v>35</v>
      </c>
      <c r="G137" s="3" t="s">
        <v>504</v>
      </c>
      <c r="H137" s="3" t="s">
        <v>505</v>
      </c>
      <c r="I137" s="3" t="s">
        <v>506</v>
      </c>
      <c r="J137" s="1" t="s">
        <v>30</v>
      </c>
      <c r="K137" s="1" t="s">
        <v>232</v>
      </c>
      <c r="L137" s="1" t="s">
        <v>233</v>
      </c>
      <c r="M137" s="1" t="s">
        <v>80</v>
      </c>
      <c r="N137" s="1" t="s">
        <v>42</v>
      </c>
      <c r="O137" s="1" t="s">
        <v>281</v>
      </c>
      <c r="P137" s="1"/>
      <c r="Q137" s="1"/>
      <c r="R137" s="1" t="s">
        <v>46</v>
      </c>
      <c r="S137" s="1" t="s">
        <v>65</v>
      </c>
      <c r="T137" s="1" t="s">
        <v>33</v>
      </c>
      <c r="U137" s="2" t="s">
        <v>391</v>
      </c>
      <c r="V137" s="4">
        <v>0</v>
      </c>
      <c r="W137" s="4">
        <v>14993912</v>
      </c>
      <c r="X137" s="4">
        <v>0</v>
      </c>
      <c r="Y137" s="4">
        <v>14993912</v>
      </c>
      <c r="Z137" s="4">
        <v>0</v>
      </c>
      <c r="AA137" s="4">
        <v>14993912</v>
      </c>
      <c r="AB137" s="4">
        <v>0</v>
      </c>
      <c r="AC137" s="4">
        <v>0</v>
      </c>
      <c r="AD137" s="4">
        <v>0</v>
      </c>
      <c r="AE137" s="4">
        <v>0</v>
      </c>
      <c r="AF137" s="10">
        <v>0</v>
      </c>
    </row>
    <row r="138" spans="1:32" ht="22.5" x14ac:dyDescent="0.25">
      <c r="A138" s="9" t="s">
        <v>60</v>
      </c>
      <c r="B138" s="1" t="s">
        <v>534</v>
      </c>
      <c r="C138" s="1" t="s">
        <v>535</v>
      </c>
      <c r="D138" s="2" t="s">
        <v>61</v>
      </c>
      <c r="E138" s="3" t="s">
        <v>268</v>
      </c>
      <c r="F138" s="3" t="s">
        <v>35</v>
      </c>
      <c r="G138" s="3" t="s">
        <v>504</v>
      </c>
      <c r="H138" s="3" t="s">
        <v>505</v>
      </c>
      <c r="I138" s="3" t="s">
        <v>506</v>
      </c>
      <c r="J138" s="1" t="s">
        <v>30</v>
      </c>
      <c r="K138" s="1" t="s">
        <v>232</v>
      </c>
      <c r="L138" s="1" t="s">
        <v>233</v>
      </c>
      <c r="M138" s="1" t="s">
        <v>80</v>
      </c>
      <c r="N138" s="1" t="s">
        <v>42</v>
      </c>
      <c r="O138" s="1" t="s">
        <v>237</v>
      </c>
      <c r="P138" s="1"/>
      <c r="Q138" s="1"/>
      <c r="R138" s="1" t="s">
        <v>46</v>
      </c>
      <c r="S138" s="1" t="s">
        <v>65</v>
      </c>
      <c r="T138" s="1" t="s">
        <v>33</v>
      </c>
      <c r="U138" s="2" t="s">
        <v>269</v>
      </c>
      <c r="V138" s="4">
        <v>4779964682</v>
      </c>
      <c r="W138" s="4">
        <v>0</v>
      </c>
      <c r="X138" s="4">
        <v>4748770327</v>
      </c>
      <c r="Y138" s="4">
        <v>31194355</v>
      </c>
      <c r="Z138" s="4">
        <v>0</v>
      </c>
      <c r="AA138" s="4">
        <v>0</v>
      </c>
      <c r="AB138" s="4">
        <v>31194355</v>
      </c>
      <c r="AC138" s="4">
        <v>0</v>
      </c>
      <c r="AD138" s="4">
        <v>0</v>
      </c>
      <c r="AE138" s="4">
        <v>0</v>
      </c>
      <c r="AF138" s="10">
        <v>0</v>
      </c>
    </row>
    <row r="139" spans="1:32" ht="22.5" x14ac:dyDescent="0.25">
      <c r="A139" s="9" t="s">
        <v>60</v>
      </c>
      <c r="B139" s="1" t="s">
        <v>534</v>
      </c>
      <c r="C139" s="1" t="s">
        <v>535</v>
      </c>
      <c r="D139" s="2" t="s">
        <v>61</v>
      </c>
      <c r="E139" s="3" t="s">
        <v>268</v>
      </c>
      <c r="F139" s="3" t="s">
        <v>35</v>
      </c>
      <c r="G139" s="3" t="s">
        <v>504</v>
      </c>
      <c r="H139" s="3" t="s">
        <v>505</v>
      </c>
      <c r="I139" s="3" t="s">
        <v>506</v>
      </c>
      <c r="J139" s="1" t="s">
        <v>30</v>
      </c>
      <c r="K139" s="1" t="s">
        <v>232</v>
      </c>
      <c r="L139" s="1" t="s">
        <v>233</v>
      </c>
      <c r="M139" s="1" t="s">
        <v>80</v>
      </c>
      <c r="N139" s="1" t="s">
        <v>42</v>
      </c>
      <c r="O139" s="1" t="s">
        <v>237</v>
      </c>
      <c r="P139" s="1"/>
      <c r="Q139" s="1"/>
      <c r="R139" s="1" t="s">
        <v>46</v>
      </c>
      <c r="S139" s="1" t="s">
        <v>47</v>
      </c>
      <c r="T139" s="1" t="s">
        <v>33</v>
      </c>
      <c r="U139" s="2" t="s">
        <v>269</v>
      </c>
      <c r="V139" s="4">
        <v>4378909381</v>
      </c>
      <c r="W139" s="4">
        <v>45412885684</v>
      </c>
      <c r="X139" s="4">
        <v>4051769927</v>
      </c>
      <c r="Y139" s="4">
        <v>45740025138</v>
      </c>
      <c r="Z139" s="4">
        <v>0</v>
      </c>
      <c r="AA139" s="4">
        <v>45740025136</v>
      </c>
      <c r="AB139" s="4">
        <v>2</v>
      </c>
      <c r="AC139" s="4">
        <v>45740025136</v>
      </c>
      <c r="AD139" s="4">
        <v>2339993438</v>
      </c>
      <c r="AE139" s="4">
        <v>2339993438</v>
      </c>
      <c r="AF139" s="10">
        <v>2339993438</v>
      </c>
    </row>
    <row r="140" spans="1:32" ht="22.5" x14ac:dyDescent="0.25">
      <c r="A140" s="9" t="s">
        <v>60</v>
      </c>
      <c r="B140" s="1" t="s">
        <v>534</v>
      </c>
      <c r="C140" s="1" t="s">
        <v>535</v>
      </c>
      <c r="D140" s="2" t="s">
        <v>61</v>
      </c>
      <c r="E140" s="3" t="s">
        <v>268</v>
      </c>
      <c r="F140" s="3" t="s">
        <v>35</v>
      </c>
      <c r="G140" s="3" t="s">
        <v>504</v>
      </c>
      <c r="H140" s="3" t="s">
        <v>505</v>
      </c>
      <c r="I140" s="3" t="s">
        <v>506</v>
      </c>
      <c r="J140" s="1" t="s">
        <v>30</v>
      </c>
      <c r="K140" s="1" t="s">
        <v>232</v>
      </c>
      <c r="L140" s="1" t="s">
        <v>233</v>
      </c>
      <c r="M140" s="1" t="s">
        <v>80</v>
      </c>
      <c r="N140" s="1" t="s">
        <v>42</v>
      </c>
      <c r="O140" s="1" t="s">
        <v>237</v>
      </c>
      <c r="P140" s="1"/>
      <c r="Q140" s="1"/>
      <c r="R140" s="1" t="s">
        <v>31</v>
      </c>
      <c r="S140" s="1" t="s">
        <v>171</v>
      </c>
      <c r="T140" s="1" t="s">
        <v>33</v>
      </c>
      <c r="U140" s="2" t="s">
        <v>269</v>
      </c>
      <c r="V140" s="4">
        <v>161395683156</v>
      </c>
      <c r="W140" s="4">
        <v>29326429194</v>
      </c>
      <c r="X140" s="4">
        <v>23323946129</v>
      </c>
      <c r="Y140" s="4">
        <v>167398166221</v>
      </c>
      <c r="Z140" s="4">
        <v>0</v>
      </c>
      <c r="AA140" s="4">
        <v>167398166221</v>
      </c>
      <c r="AB140" s="4">
        <v>0</v>
      </c>
      <c r="AC140" s="4">
        <v>167398166221</v>
      </c>
      <c r="AD140" s="4">
        <v>122287444249</v>
      </c>
      <c r="AE140" s="4">
        <v>122287444249</v>
      </c>
      <c r="AF140" s="10">
        <v>122287444249</v>
      </c>
    </row>
    <row r="141" spans="1:32" ht="22.5" x14ac:dyDescent="0.25">
      <c r="A141" s="9" t="s">
        <v>60</v>
      </c>
      <c r="B141" s="1" t="s">
        <v>534</v>
      </c>
      <c r="C141" s="1" t="s">
        <v>535</v>
      </c>
      <c r="D141" s="2" t="s">
        <v>61</v>
      </c>
      <c r="E141" s="3" t="s">
        <v>268</v>
      </c>
      <c r="F141" s="3" t="s">
        <v>35</v>
      </c>
      <c r="G141" s="3" t="s">
        <v>504</v>
      </c>
      <c r="H141" s="3" t="s">
        <v>505</v>
      </c>
      <c r="I141" s="3" t="s">
        <v>506</v>
      </c>
      <c r="J141" s="1" t="s">
        <v>30</v>
      </c>
      <c r="K141" s="1" t="s">
        <v>232</v>
      </c>
      <c r="L141" s="1" t="s">
        <v>233</v>
      </c>
      <c r="M141" s="1" t="s">
        <v>80</v>
      </c>
      <c r="N141" s="1" t="s">
        <v>42</v>
      </c>
      <c r="O141" s="1" t="s">
        <v>237</v>
      </c>
      <c r="P141" s="1"/>
      <c r="Q141" s="1"/>
      <c r="R141" s="1" t="s">
        <v>31</v>
      </c>
      <c r="S141" s="1" t="s">
        <v>32</v>
      </c>
      <c r="T141" s="1" t="s">
        <v>33</v>
      </c>
      <c r="U141" s="2" t="s">
        <v>269</v>
      </c>
      <c r="V141" s="4">
        <v>0</v>
      </c>
      <c r="W141" s="4">
        <v>29615964442</v>
      </c>
      <c r="X141" s="4">
        <v>0</v>
      </c>
      <c r="Y141" s="4">
        <v>29615964442</v>
      </c>
      <c r="Z141" s="4">
        <v>0</v>
      </c>
      <c r="AA141" s="4">
        <v>29615553991</v>
      </c>
      <c r="AB141" s="4">
        <v>410451</v>
      </c>
      <c r="AC141" s="4">
        <v>29615553991</v>
      </c>
      <c r="AD141" s="4">
        <v>27815964442</v>
      </c>
      <c r="AE141" s="4">
        <v>27815964442</v>
      </c>
      <c r="AF141" s="10">
        <v>27815964442</v>
      </c>
    </row>
    <row r="142" spans="1:32" ht="22.5" x14ac:dyDescent="0.25">
      <c r="A142" s="9" t="s">
        <v>60</v>
      </c>
      <c r="B142" s="1" t="s">
        <v>534</v>
      </c>
      <c r="C142" s="1" t="s">
        <v>535</v>
      </c>
      <c r="D142" s="2" t="s">
        <v>61</v>
      </c>
      <c r="E142" s="3" t="s">
        <v>270</v>
      </c>
      <c r="F142" s="3" t="s">
        <v>35</v>
      </c>
      <c r="G142" s="3" t="s">
        <v>504</v>
      </c>
      <c r="H142" s="3" t="s">
        <v>505</v>
      </c>
      <c r="I142" s="3" t="s">
        <v>506</v>
      </c>
      <c r="J142" s="1" t="s">
        <v>30</v>
      </c>
      <c r="K142" s="1" t="s">
        <v>232</v>
      </c>
      <c r="L142" s="1" t="s">
        <v>233</v>
      </c>
      <c r="M142" s="1" t="s">
        <v>80</v>
      </c>
      <c r="N142" s="1" t="s">
        <v>42</v>
      </c>
      <c r="O142" s="1" t="s">
        <v>243</v>
      </c>
      <c r="P142" s="1"/>
      <c r="Q142" s="1"/>
      <c r="R142" s="1" t="s">
        <v>46</v>
      </c>
      <c r="S142" s="1" t="s">
        <v>65</v>
      </c>
      <c r="T142" s="1" t="s">
        <v>33</v>
      </c>
      <c r="U142" s="2" t="s">
        <v>271</v>
      </c>
      <c r="V142" s="4">
        <v>19633780639</v>
      </c>
      <c r="W142" s="4">
        <v>299551034</v>
      </c>
      <c r="X142" s="4">
        <v>19123375049</v>
      </c>
      <c r="Y142" s="4">
        <v>809956624</v>
      </c>
      <c r="Z142" s="4">
        <v>0</v>
      </c>
      <c r="AA142" s="4">
        <v>809956624</v>
      </c>
      <c r="AB142" s="4">
        <v>0</v>
      </c>
      <c r="AC142" s="4">
        <v>809956624</v>
      </c>
      <c r="AD142" s="4">
        <v>39233925</v>
      </c>
      <c r="AE142" s="4">
        <v>39233925</v>
      </c>
      <c r="AF142" s="10">
        <v>39233925</v>
      </c>
    </row>
    <row r="143" spans="1:32" ht="22.5" x14ac:dyDescent="0.25">
      <c r="A143" s="9" t="s">
        <v>60</v>
      </c>
      <c r="B143" s="1" t="s">
        <v>534</v>
      </c>
      <c r="C143" s="1" t="s">
        <v>535</v>
      </c>
      <c r="D143" s="2" t="s">
        <v>61</v>
      </c>
      <c r="E143" s="3" t="s">
        <v>270</v>
      </c>
      <c r="F143" s="3" t="s">
        <v>35</v>
      </c>
      <c r="G143" s="3" t="s">
        <v>504</v>
      </c>
      <c r="H143" s="3" t="s">
        <v>505</v>
      </c>
      <c r="I143" s="3" t="s">
        <v>506</v>
      </c>
      <c r="J143" s="1" t="s">
        <v>30</v>
      </c>
      <c r="K143" s="1" t="s">
        <v>232</v>
      </c>
      <c r="L143" s="1" t="s">
        <v>233</v>
      </c>
      <c r="M143" s="1" t="s">
        <v>80</v>
      </c>
      <c r="N143" s="1" t="s">
        <v>42</v>
      </c>
      <c r="O143" s="1" t="s">
        <v>243</v>
      </c>
      <c r="P143" s="1"/>
      <c r="Q143" s="1"/>
      <c r="R143" s="1" t="s">
        <v>46</v>
      </c>
      <c r="S143" s="1" t="s">
        <v>47</v>
      </c>
      <c r="T143" s="1" t="s">
        <v>33</v>
      </c>
      <c r="U143" s="2" t="s">
        <v>271</v>
      </c>
      <c r="V143" s="4">
        <v>0</v>
      </c>
      <c r="W143" s="4">
        <v>45642510234</v>
      </c>
      <c r="X143" s="4">
        <v>36703407045</v>
      </c>
      <c r="Y143" s="4">
        <v>8939103189</v>
      </c>
      <c r="Z143" s="4">
        <v>0</v>
      </c>
      <c r="AA143" s="4">
        <v>8939103189</v>
      </c>
      <c r="AB143" s="4">
        <v>0</v>
      </c>
      <c r="AC143" s="4">
        <v>8939103189</v>
      </c>
      <c r="AD143" s="4">
        <v>2253999375</v>
      </c>
      <c r="AE143" s="4">
        <v>2253999375</v>
      </c>
      <c r="AF143" s="10">
        <v>2253999375</v>
      </c>
    </row>
    <row r="144" spans="1:32" ht="22.5" x14ac:dyDescent="0.25">
      <c r="A144" s="9" t="s">
        <v>60</v>
      </c>
      <c r="B144" s="1" t="s">
        <v>534</v>
      </c>
      <c r="C144" s="1" t="s">
        <v>535</v>
      </c>
      <c r="D144" s="2" t="s">
        <v>61</v>
      </c>
      <c r="E144" s="3" t="s">
        <v>270</v>
      </c>
      <c r="F144" s="3" t="s">
        <v>35</v>
      </c>
      <c r="G144" s="3" t="s">
        <v>504</v>
      </c>
      <c r="H144" s="3" t="s">
        <v>505</v>
      </c>
      <c r="I144" s="3" t="s">
        <v>506</v>
      </c>
      <c r="J144" s="1" t="s">
        <v>30</v>
      </c>
      <c r="K144" s="1" t="s">
        <v>232</v>
      </c>
      <c r="L144" s="1" t="s">
        <v>233</v>
      </c>
      <c r="M144" s="1" t="s">
        <v>80</v>
      </c>
      <c r="N144" s="1" t="s">
        <v>42</v>
      </c>
      <c r="O144" s="1" t="s">
        <v>243</v>
      </c>
      <c r="P144" s="1"/>
      <c r="Q144" s="1"/>
      <c r="R144" s="1" t="s">
        <v>31</v>
      </c>
      <c r="S144" s="1" t="s">
        <v>171</v>
      </c>
      <c r="T144" s="1" t="s">
        <v>33</v>
      </c>
      <c r="U144" s="2" t="s">
        <v>271</v>
      </c>
      <c r="V144" s="4">
        <v>7500000000</v>
      </c>
      <c r="W144" s="4">
        <v>1035991777</v>
      </c>
      <c r="X144" s="4">
        <v>4777549774</v>
      </c>
      <c r="Y144" s="4">
        <v>3758442003</v>
      </c>
      <c r="Z144" s="4">
        <v>0</v>
      </c>
      <c r="AA144" s="4">
        <v>3758442003</v>
      </c>
      <c r="AB144" s="4">
        <v>0</v>
      </c>
      <c r="AC144" s="4">
        <v>2154172547</v>
      </c>
      <c r="AD144" s="4">
        <v>1202445560</v>
      </c>
      <c r="AE144" s="4">
        <v>1202445560</v>
      </c>
      <c r="AF144" s="10">
        <v>1202445560</v>
      </c>
    </row>
    <row r="145" spans="1:32" ht="22.5" x14ac:dyDescent="0.25">
      <c r="A145" s="9" t="s">
        <v>60</v>
      </c>
      <c r="B145" s="1" t="s">
        <v>534</v>
      </c>
      <c r="C145" s="1" t="s">
        <v>535</v>
      </c>
      <c r="D145" s="2" t="s">
        <v>61</v>
      </c>
      <c r="E145" s="3" t="s">
        <v>270</v>
      </c>
      <c r="F145" s="3" t="s">
        <v>35</v>
      </c>
      <c r="G145" s="3" t="s">
        <v>504</v>
      </c>
      <c r="H145" s="3" t="s">
        <v>505</v>
      </c>
      <c r="I145" s="3" t="s">
        <v>506</v>
      </c>
      <c r="J145" s="1" t="s">
        <v>30</v>
      </c>
      <c r="K145" s="1" t="s">
        <v>232</v>
      </c>
      <c r="L145" s="1" t="s">
        <v>233</v>
      </c>
      <c r="M145" s="1" t="s">
        <v>80</v>
      </c>
      <c r="N145" s="1" t="s">
        <v>42</v>
      </c>
      <c r="O145" s="1" t="s">
        <v>243</v>
      </c>
      <c r="P145" s="1"/>
      <c r="Q145" s="1"/>
      <c r="R145" s="1" t="s">
        <v>31</v>
      </c>
      <c r="S145" s="1" t="s">
        <v>32</v>
      </c>
      <c r="T145" s="1" t="s">
        <v>33</v>
      </c>
      <c r="U145" s="2" t="s">
        <v>271</v>
      </c>
      <c r="V145" s="4">
        <v>73833119361</v>
      </c>
      <c r="W145" s="4">
        <v>645078358</v>
      </c>
      <c r="X145" s="4">
        <v>68932830625</v>
      </c>
      <c r="Y145" s="4">
        <v>5545367094</v>
      </c>
      <c r="Z145" s="4">
        <v>0</v>
      </c>
      <c r="AA145" s="4">
        <v>5123318000</v>
      </c>
      <c r="AB145" s="4">
        <v>422049094</v>
      </c>
      <c r="AC145" s="4">
        <v>5123318000</v>
      </c>
      <c r="AD145" s="4">
        <v>3252026095</v>
      </c>
      <c r="AE145" s="4">
        <v>3252026095</v>
      </c>
      <c r="AF145" s="10">
        <v>3252026095</v>
      </c>
    </row>
    <row r="146" spans="1:32" ht="22.5" x14ac:dyDescent="0.25">
      <c r="A146" s="9" t="s">
        <v>60</v>
      </c>
      <c r="B146" s="1" t="s">
        <v>534</v>
      </c>
      <c r="C146" s="1" t="s">
        <v>535</v>
      </c>
      <c r="D146" s="2" t="s">
        <v>61</v>
      </c>
      <c r="E146" s="3" t="s">
        <v>272</v>
      </c>
      <c r="F146" s="3" t="s">
        <v>35</v>
      </c>
      <c r="G146" s="3" t="s">
        <v>504</v>
      </c>
      <c r="H146" s="3" t="s">
        <v>527</v>
      </c>
      <c r="I146" s="3" t="s">
        <v>546</v>
      </c>
      <c r="J146" s="1" t="s">
        <v>30</v>
      </c>
      <c r="K146" s="1" t="s">
        <v>232</v>
      </c>
      <c r="L146" s="1" t="s">
        <v>233</v>
      </c>
      <c r="M146" s="1" t="s">
        <v>80</v>
      </c>
      <c r="N146" s="1" t="s">
        <v>42</v>
      </c>
      <c r="O146" s="1" t="s">
        <v>248</v>
      </c>
      <c r="P146" s="1"/>
      <c r="Q146" s="1"/>
      <c r="R146" s="1" t="s">
        <v>31</v>
      </c>
      <c r="S146" s="1" t="s">
        <v>32</v>
      </c>
      <c r="T146" s="1" t="s">
        <v>33</v>
      </c>
      <c r="U146" s="2" t="s">
        <v>273</v>
      </c>
      <c r="V146" s="4">
        <v>4213986740</v>
      </c>
      <c r="W146" s="4">
        <v>0</v>
      </c>
      <c r="X146" s="4">
        <v>1845044338</v>
      </c>
      <c r="Y146" s="4">
        <v>2368942402</v>
      </c>
      <c r="Z146" s="4">
        <v>0</v>
      </c>
      <c r="AA146" s="4">
        <v>2368941662</v>
      </c>
      <c r="AB146" s="4">
        <v>740</v>
      </c>
      <c r="AC146" s="4">
        <v>2348250519</v>
      </c>
      <c r="AD146" s="4">
        <v>2345317087</v>
      </c>
      <c r="AE146" s="4">
        <v>2345317087</v>
      </c>
      <c r="AF146" s="10">
        <v>2345317087</v>
      </c>
    </row>
    <row r="147" spans="1:32" ht="22.5" x14ac:dyDescent="0.25">
      <c r="A147" s="9" t="s">
        <v>60</v>
      </c>
      <c r="B147" s="1" t="s">
        <v>534</v>
      </c>
      <c r="C147" s="1" t="s">
        <v>535</v>
      </c>
      <c r="D147" s="2" t="s">
        <v>61</v>
      </c>
      <c r="E147" s="3" t="s">
        <v>274</v>
      </c>
      <c r="F147" s="3" t="s">
        <v>35</v>
      </c>
      <c r="G147" s="3" t="s">
        <v>504</v>
      </c>
      <c r="H147" s="3" t="s">
        <v>527</v>
      </c>
      <c r="I147" s="3" t="s">
        <v>545</v>
      </c>
      <c r="J147" s="1" t="s">
        <v>30</v>
      </c>
      <c r="K147" s="1" t="s">
        <v>232</v>
      </c>
      <c r="L147" s="1" t="s">
        <v>233</v>
      </c>
      <c r="M147" s="1" t="s">
        <v>80</v>
      </c>
      <c r="N147" s="1" t="s">
        <v>42</v>
      </c>
      <c r="O147" s="1" t="s">
        <v>254</v>
      </c>
      <c r="P147" s="1"/>
      <c r="Q147" s="1"/>
      <c r="R147" s="1" t="s">
        <v>31</v>
      </c>
      <c r="S147" s="1" t="s">
        <v>32</v>
      </c>
      <c r="T147" s="1" t="s">
        <v>33</v>
      </c>
      <c r="U147" s="2" t="s">
        <v>59</v>
      </c>
      <c r="V147" s="4">
        <v>27262739121</v>
      </c>
      <c r="W147" s="4">
        <v>1255469569</v>
      </c>
      <c r="X147" s="4">
        <v>19205909122</v>
      </c>
      <c r="Y147" s="4">
        <v>9312299568</v>
      </c>
      <c r="Z147" s="4">
        <v>0</v>
      </c>
      <c r="AA147" s="4">
        <v>9068954103</v>
      </c>
      <c r="AB147" s="4">
        <v>243345465</v>
      </c>
      <c r="AC147" s="4">
        <v>8864285066</v>
      </c>
      <c r="AD147" s="4">
        <v>5652932720</v>
      </c>
      <c r="AE147" s="4">
        <v>5652932720</v>
      </c>
      <c r="AF147" s="10">
        <v>5652932720</v>
      </c>
    </row>
    <row r="148" spans="1:32" ht="22.5" x14ac:dyDescent="0.25">
      <c r="A148" s="9" t="s">
        <v>60</v>
      </c>
      <c r="B148" s="1" t="s">
        <v>534</v>
      </c>
      <c r="C148" s="1" t="s">
        <v>535</v>
      </c>
      <c r="D148" s="2" t="s">
        <v>61</v>
      </c>
      <c r="E148" s="3" t="s">
        <v>275</v>
      </c>
      <c r="F148" s="3" t="s">
        <v>35</v>
      </c>
      <c r="G148" s="3" t="s">
        <v>504</v>
      </c>
      <c r="H148" s="3" t="s">
        <v>527</v>
      </c>
      <c r="I148" s="3" t="s">
        <v>542</v>
      </c>
      <c r="J148" s="1" t="s">
        <v>30</v>
      </c>
      <c r="K148" s="1" t="s">
        <v>232</v>
      </c>
      <c r="L148" s="1" t="s">
        <v>233</v>
      </c>
      <c r="M148" s="1" t="s">
        <v>80</v>
      </c>
      <c r="N148" s="1" t="s">
        <v>42</v>
      </c>
      <c r="O148" s="1" t="s">
        <v>276</v>
      </c>
      <c r="P148" s="1"/>
      <c r="Q148" s="1"/>
      <c r="R148" s="1" t="s">
        <v>31</v>
      </c>
      <c r="S148" s="1" t="s">
        <v>32</v>
      </c>
      <c r="T148" s="1" t="s">
        <v>33</v>
      </c>
      <c r="U148" s="2" t="s">
        <v>249</v>
      </c>
      <c r="V148" s="4">
        <v>6420000000</v>
      </c>
      <c r="W148" s="4">
        <v>0</v>
      </c>
      <c r="X148" s="4">
        <v>5163787370</v>
      </c>
      <c r="Y148" s="4">
        <v>1256212630</v>
      </c>
      <c r="Z148" s="4">
        <v>0</v>
      </c>
      <c r="AA148" s="4">
        <v>900000000</v>
      </c>
      <c r="AB148" s="4">
        <v>356212630</v>
      </c>
      <c r="AC148" s="4">
        <v>878464229</v>
      </c>
      <c r="AD148" s="4">
        <v>648967313</v>
      </c>
      <c r="AE148" s="4">
        <v>648967313</v>
      </c>
      <c r="AF148" s="10">
        <v>648967313</v>
      </c>
    </row>
    <row r="149" spans="1:32" ht="22.5" x14ac:dyDescent="0.25">
      <c r="A149" s="9" t="s">
        <v>60</v>
      </c>
      <c r="B149" s="1" t="s">
        <v>534</v>
      </c>
      <c r="C149" s="1" t="s">
        <v>535</v>
      </c>
      <c r="D149" s="2" t="s">
        <v>61</v>
      </c>
      <c r="E149" s="3" t="s">
        <v>277</v>
      </c>
      <c r="F149" s="3" t="s">
        <v>35</v>
      </c>
      <c r="G149" s="3" t="s">
        <v>504</v>
      </c>
      <c r="H149" s="3" t="s">
        <v>505</v>
      </c>
      <c r="I149" s="3" t="s">
        <v>506</v>
      </c>
      <c r="J149" s="1" t="s">
        <v>30</v>
      </c>
      <c r="K149" s="1" t="s">
        <v>232</v>
      </c>
      <c r="L149" s="1" t="s">
        <v>233</v>
      </c>
      <c r="M149" s="1" t="s">
        <v>80</v>
      </c>
      <c r="N149" s="1" t="s">
        <v>42</v>
      </c>
      <c r="O149" s="1" t="s">
        <v>266</v>
      </c>
      <c r="P149" s="1"/>
      <c r="Q149" s="1"/>
      <c r="R149" s="1" t="s">
        <v>31</v>
      </c>
      <c r="S149" s="1" t="s">
        <v>32</v>
      </c>
      <c r="T149" s="1" t="s">
        <v>33</v>
      </c>
      <c r="U149" s="2" t="s">
        <v>267</v>
      </c>
      <c r="V149" s="4">
        <v>0</v>
      </c>
      <c r="W149" s="4">
        <v>16788000</v>
      </c>
      <c r="X149" s="4">
        <v>0</v>
      </c>
      <c r="Y149" s="4">
        <v>16788000</v>
      </c>
      <c r="Z149" s="4">
        <v>0</v>
      </c>
      <c r="AA149" s="4">
        <v>16788000</v>
      </c>
      <c r="AB149" s="4">
        <v>0</v>
      </c>
      <c r="AC149" s="4">
        <v>8309401</v>
      </c>
      <c r="AD149" s="4">
        <v>8300820</v>
      </c>
      <c r="AE149" s="4">
        <v>8300820</v>
      </c>
      <c r="AF149" s="10">
        <v>8300820</v>
      </c>
    </row>
    <row r="150" spans="1:32" ht="22.5" x14ac:dyDescent="0.25">
      <c r="A150" s="9" t="s">
        <v>60</v>
      </c>
      <c r="B150" s="1" t="s">
        <v>534</v>
      </c>
      <c r="C150" s="1" t="s">
        <v>535</v>
      </c>
      <c r="D150" s="2" t="s">
        <v>61</v>
      </c>
      <c r="E150" s="3" t="s">
        <v>278</v>
      </c>
      <c r="F150" s="3" t="s">
        <v>507</v>
      </c>
      <c r="G150" s="3" t="s">
        <v>508</v>
      </c>
      <c r="H150" s="3" t="s">
        <v>509</v>
      </c>
      <c r="I150" s="3" t="s">
        <v>510</v>
      </c>
      <c r="J150" s="1" t="s">
        <v>30</v>
      </c>
      <c r="K150" s="1" t="s">
        <v>232</v>
      </c>
      <c r="L150" s="1" t="s">
        <v>233</v>
      </c>
      <c r="M150" s="1" t="s">
        <v>64</v>
      </c>
      <c r="N150" s="1" t="s">
        <v>42</v>
      </c>
      <c r="O150" s="1" t="s">
        <v>234</v>
      </c>
      <c r="P150" s="1"/>
      <c r="Q150" s="1"/>
      <c r="R150" s="1" t="s">
        <v>31</v>
      </c>
      <c r="S150" s="1" t="s">
        <v>32</v>
      </c>
      <c r="T150" s="1" t="s">
        <v>33</v>
      </c>
      <c r="U150" s="2" t="s">
        <v>279</v>
      </c>
      <c r="V150" s="4">
        <v>19748566654</v>
      </c>
      <c r="W150" s="4">
        <v>75386580</v>
      </c>
      <c r="X150" s="4">
        <v>14748566654</v>
      </c>
      <c r="Y150" s="4">
        <v>5075386580</v>
      </c>
      <c r="Z150" s="4">
        <v>0</v>
      </c>
      <c r="AA150" s="4">
        <v>5075386580</v>
      </c>
      <c r="AB150" s="4">
        <v>0</v>
      </c>
      <c r="AC150" s="4">
        <v>5075386580</v>
      </c>
      <c r="AD150" s="4">
        <v>3552770606</v>
      </c>
      <c r="AE150" s="4">
        <v>3552770606</v>
      </c>
      <c r="AF150" s="10">
        <v>3552770606</v>
      </c>
    </row>
    <row r="151" spans="1:32" ht="22.5" x14ac:dyDescent="0.25">
      <c r="A151" s="9" t="s">
        <v>60</v>
      </c>
      <c r="B151" s="1" t="s">
        <v>534</v>
      </c>
      <c r="C151" s="1" t="s">
        <v>535</v>
      </c>
      <c r="D151" s="2" t="s">
        <v>61</v>
      </c>
      <c r="E151" s="3" t="s">
        <v>280</v>
      </c>
      <c r="F151" s="3" t="s">
        <v>507</v>
      </c>
      <c r="G151" s="3" t="s">
        <v>508</v>
      </c>
      <c r="H151" s="3" t="s">
        <v>509</v>
      </c>
      <c r="I151" s="3" t="s">
        <v>510</v>
      </c>
      <c r="J151" s="1" t="s">
        <v>30</v>
      </c>
      <c r="K151" s="1" t="s">
        <v>232</v>
      </c>
      <c r="L151" s="1" t="s">
        <v>233</v>
      </c>
      <c r="M151" s="1" t="s">
        <v>64</v>
      </c>
      <c r="N151" s="1" t="s">
        <v>42</v>
      </c>
      <c r="O151" s="1" t="s">
        <v>281</v>
      </c>
      <c r="P151" s="1"/>
      <c r="Q151" s="1"/>
      <c r="R151" s="1" t="s">
        <v>31</v>
      </c>
      <c r="S151" s="1" t="s">
        <v>32</v>
      </c>
      <c r="T151" s="1" t="s">
        <v>33</v>
      </c>
      <c r="U151" s="2" t="s">
        <v>282</v>
      </c>
      <c r="V151" s="4">
        <v>8851243845</v>
      </c>
      <c r="W151" s="4">
        <v>0</v>
      </c>
      <c r="X151" s="4">
        <v>8851243845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10">
        <v>0</v>
      </c>
    </row>
    <row r="152" spans="1:32" ht="22.5" x14ac:dyDescent="0.25">
      <c r="A152" s="9" t="s">
        <v>60</v>
      </c>
      <c r="B152" s="1" t="s">
        <v>534</v>
      </c>
      <c r="C152" s="1" t="s">
        <v>535</v>
      </c>
      <c r="D152" s="2" t="s">
        <v>61</v>
      </c>
      <c r="E152" s="3" t="s">
        <v>283</v>
      </c>
      <c r="F152" s="3" t="s">
        <v>507</v>
      </c>
      <c r="G152" s="3" t="s">
        <v>508</v>
      </c>
      <c r="H152" s="3" t="s">
        <v>509</v>
      </c>
      <c r="I152" s="3" t="s">
        <v>510</v>
      </c>
      <c r="J152" s="1" t="s">
        <v>30</v>
      </c>
      <c r="K152" s="1" t="s">
        <v>232</v>
      </c>
      <c r="L152" s="1" t="s">
        <v>233</v>
      </c>
      <c r="M152" s="1" t="s">
        <v>64</v>
      </c>
      <c r="N152" s="1" t="s">
        <v>42</v>
      </c>
      <c r="O152" s="1" t="s">
        <v>237</v>
      </c>
      <c r="P152" s="1"/>
      <c r="Q152" s="1"/>
      <c r="R152" s="1" t="s">
        <v>31</v>
      </c>
      <c r="S152" s="1" t="s">
        <v>32</v>
      </c>
      <c r="T152" s="1" t="s">
        <v>33</v>
      </c>
      <c r="U152" s="2" t="s">
        <v>284</v>
      </c>
      <c r="V152" s="4">
        <v>500000000</v>
      </c>
      <c r="W152" s="4">
        <v>120000000</v>
      </c>
      <c r="X152" s="4">
        <v>620000000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10">
        <v>0</v>
      </c>
    </row>
    <row r="153" spans="1:32" ht="22.5" x14ac:dyDescent="0.25">
      <c r="A153" s="9" t="s">
        <v>60</v>
      </c>
      <c r="B153" s="1" t="s">
        <v>534</v>
      </c>
      <c r="C153" s="1" t="s">
        <v>535</v>
      </c>
      <c r="D153" s="2" t="s">
        <v>61</v>
      </c>
      <c r="E153" s="3" t="s">
        <v>285</v>
      </c>
      <c r="F153" s="3" t="s">
        <v>507</v>
      </c>
      <c r="G153" s="3" t="s">
        <v>508</v>
      </c>
      <c r="H153" s="3" t="s">
        <v>527</v>
      </c>
      <c r="I153" s="3" t="s">
        <v>545</v>
      </c>
      <c r="J153" s="1" t="s">
        <v>30</v>
      </c>
      <c r="K153" s="1" t="s">
        <v>232</v>
      </c>
      <c r="L153" s="1" t="s">
        <v>233</v>
      </c>
      <c r="M153" s="1" t="s">
        <v>64</v>
      </c>
      <c r="N153" s="1" t="s">
        <v>42</v>
      </c>
      <c r="O153" s="1" t="s">
        <v>243</v>
      </c>
      <c r="P153" s="1"/>
      <c r="Q153" s="1"/>
      <c r="R153" s="1" t="s">
        <v>31</v>
      </c>
      <c r="S153" s="1" t="s">
        <v>32</v>
      </c>
      <c r="T153" s="1" t="s">
        <v>33</v>
      </c>
      <c r="U153" s="2" t="s">
        <v>59</v>
      </c>
      <c r="V153" s="4">
        <v>2083226215</v>
      </c>
      <c r="W153" s="4">
        <v>159638567</v>
      </c>
      <c r="X153" s="4">
        <v>46349824</v>
      </c>
      <c r="Y153" s="4">
        <v>2196514958</v>
      </c>
      <c r="Z153" s="4">
        <v>0</v>
      </c>
      <c r="AA153" s="4">
        <v>2196514958</v>
      </c>
      <c r="AB153" s="4">
        <v>0</v>
      </c>
      <c r="AC153" s="4">
        <v>2196514958</v>
      </c>
      <c r="AD153" s="4">
        <v>1536616998</v>
      </c>
      <c r="AE153" s="4">
        <v>1536616998</v>
      </c>
      <c r="AF153" s="10">
        <v>1536616998</v>
      </c>
    </row>
    <row r="154" spans="1:32" ht="22.5" x14ac:dyDescent="0.25">
      <c r="A154" s="9" t="s">
        <v>60</v>
      </c>
      <c r="B154" s="1" t="s">
        <v>534</v>
      </c>
      <c r="C154" s="1" t="s">
        <v>535</v>
      </c>
      <c r="D154" s="2" t="s">
        <v>61</v>
      </c>
      <c r="E154" s="3" t="s">
        <v>286</v>
      </c>
      <c r="F154" s="3" t="s">
        <v>507</v>
      </c>
      <c r="G154" s="3" t="s">
        <v>508</v>
      </c>
      <c r="H154" s="3" t="s">
        <v>527</v>
      </c>
      <c r="I154" s="3" t="s">
        <v>542</v>
      </c>
      <c r="J154" s="1" t="s">
        <v>30</v>
      </c>
      <c r="K154" s="1" t="s">
        <v>232</v>
      </c>
      <c r="L154" s="1" t="s">
        <v>233</v>
      </c>
      <c r="M154" s="1" t="s">
        <v>64</v>
      </c>
      <c r="N154" s="1" t="s">
        <v>42</v>
      </c>
      <c r="O154" s="1" t="s">
        <v>246</v>
      </c>
      <c r="P154" s="1"/>
      <c r="Q154" s="1"/>
      <c r="R154" s="1" t="s">
        <v>31</v>
      </c>
      <c r="S154" s="1" t="s">
        <v>32</v>
      </c>
      <c r="T154" s="1" t="s">
        <v>33</v>
      </c>
      <c r="U154" s="2" t="s">
        <v>249</v>
      </c>
      <c r="V154" s="4">
        <v>120058343</v>
      </c>
      <c r="W154" s="4">
        <v>23009616</v>
      </c>
      <c r="X154" s="4">
        <v>22177618</v>
      </c>
      <c r="Y154" s="4">
        <v>120890341</v>
      </c>
      <c r="Z154" s="4">
        <v>0</v>
      </c>
      <c r="AA154" s="4">
        <v>116518603</v>
      </c>
      <c r="AB154" s="4">
        <v>4371738</v>
      </c>
      <c r="AC154" s="4">
        <v>110187846</v>
      </c>
      <c r="AD154" s="4">
        <v>96689486</v>
      </c>
      <c r="AE154" s="4">
        <v>96689486</v>
      </c>
      <c r="AF154" s="10">
        <v>96689486</v>
      </c>
    </row>
    <row r="155" spans="1:32" ht="22.5" x14ac:dyDescent="0.25">
      <c r="A155" s="9" t="s">
        <v>60</v>
      </c>
      <c r="B155" s="1" t="s">
        <v>534</v>
      </c>
      <c r="C155" s="1" t="s">
        <v>535</v>
      </c>
      <c r="D155" s="2" t="s">
        <v>61</v>
      </c>
      <c r="E155" s="3" t="s">
        <v>392</v>
      </c>
      <c r="F155" s="3" t="s">
        <v>512</v>
      </c>
      <c r="G155" s="3" t="s">
        <v>513</v>
      </c>
      <c r="H155" s="3" t="s">
        <v>514</v>
      </c>
      <c r="I155" s="3" t="s">
        <v>515</v>
      </c>
      <c r="J155" s="1" t="s">
        <v>30</v>
      </c>
      <c r="K155" s="1" t="s">
        <v>232</v>
      </c>
      <c r="L155" s="1" t="s">
        <v>233</v>
      </c>
      <c r="M155" s="1" t="s">
        <v>68</v>
      </c>
      <c r="N155" s="1" t="s">
        <v>42</v>
      </c>
      <c r="O155" s="1" t="s">
        <v>234</v>
      </c>
      <c r="P155" s="1"/>
      <c r="Q155" s="1"/>
      <c r="R155" s="1" t="s">
        <v>31</v>
      </c>
      <c r="S155" s="1" t="s">
        <v>32</v>
      </c>
      <c r="T155" s="1" t="s">
        <v>33</v>
      </c>
      <c r="U155" s="2" t="s">
        <v>393</v>
      </c>
      <c r="V155" s="4">
        <v>0</v>
      </c>
      <c r="W155" s="4">
        <v>4726697757</v>
      </c>
      <c r="X155" s="4">
        <v>4726697757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10">
        <v>0</v>
      </c>
    </row>
    <row r="156" spans="1:32" ht="22.5" x14ac:dyDescent="0.25">
      <c r="A156" s="9" t="s">
        <v>60</v>
      </c>
      <c r="B156" s="1" t="s">
        <v>534</v>
      </c>
      <c r="C156" s="1" t="s">
        <v>535</v>
      </c>
      <c r="D156" s="2" t="s">
        <v>61</v>
      </c>
      <c r="E156" s="3" t="s">
        <v>287</v>
      </c>
      <c r="F156" s="3" t="s">
        <v>512</v>
      </c>
      <c r="G156" s="3" t="s">
        <v>513</v>
      </c>
      <c r="H156" s="3" t="s">
        <v>514</v>
      </c>
      <c r="I156" s="3" t="s">
        <v>515</v>
      </c>
      <c r="J156" s="1" t="s">
        <v>30</v>
      </c>
      <c r="K156" s="1" t="s">
        <v>232</v>
      </c>
      <c r="L156" s="1" t="s">
        <v>233</v>
      </c>
      <c r="M156" s="1" t="s">
        <v>68</v>
      </c>
      <c r="N156" s="1" t="s">
        <v>42</v>
      </c>
      <c r="O156" s="1" t="s">
        <v>237</v>
      </c>
      <c r="P156" s="1"/>
      <c r="Q156" s="1"/>
      <c r="R156" s="1" t="s">
        <v>31</v>
      </c>
      <c r="S156" s="1" t="s">
        <v>32</v>
      </c>
      <c r="T156" s="1" t="s">
        <v>33</v>
      </c>
      <c r="U156" s="2" t="s">
        <v>288</v>
      </c>
      <c r="V156" s="4">
        <v>8291899597</v>
      </c>
      <c r="W156" s="4">
        <v>523533050</v>
      </c>
      <c r="X156" s="4">
        <v>4282298247</v>
      </c>
      <c r="Y156" s="4">
        <v>4533134400</v>
      </c>
      <c r="Z156" s="4">
        <v>0</v>
      </c>
      <c r="AA156" s="4">
        <v>4527234400</v>
      </c>
      <c r="AB156" s="4">
        <v>5900000</v>
      </c>
      <c r="AC156" s="4">
        <v>4527234400</v>
      </c>
      <c r="AD156" s="4">
        <v>995350028</v>
      </c>
      <c r="AE156" s="4">
        <v>995350028</v>
      </c>
      <c r="AF156" s="10">
        <v>995350028</v>
      </c>
    </row>
    <row r="157" spans="1:32" ht="22.5" x14ac:dyDescent="0.25">
      <c r="A157" s="9" t="s">
        <v>60</v>
      </c>
      <c r="B157" s="1" t="s">
        <v>534</v>
      </c>
      <c r="C157" s="1" t="s">
        <v>535</v>
      </c>
      <c r="D157" s="2" t="s">
        <v>61</v>
      </c>
      <c r="E157" s="3" t="s">
        <v>289</v>
      </c>
      <c r="F157" s="3" t="s">
        <v>512</v>
      </c>
      <c r="G157" s="3" t="s">
        <v>513</v>
      </c>
      <c r="H157" s="3" t="s">
        <v>514</v>
      </c>
      <c r="I157" s="3" t="s">
        <v>515</v>
      </c>
      <c r="J157" s="1" t="s">
        <v>30</v>
      </c>
      <c r="K157" s="1" t="s">
        <v>232</v>
      </c>
      <c r="L157" s="1" t="s">
        <v>233</v>
      </c>
      <c r="M157" s="1" t="s">
        <v>68</v>
      </c>
      <c r="N157" s="1" t="s">
        <v>42</v>
      </c>
      <c r="O157" s="1" t="s">
        <v>240</v>
      </c>
      <c r="P157" s="1"/>
      <c r="Q157" s="1"/>
      <c r="R157" s="1" t="s">
        <v>31</v>
      </c>
      <c r="S157" s="1" t="s">
        <v>32</v>
      </c>
      <c r="T157" s="1" t="s">
        <v>33</v>
      </c>
      <c r="U157" s="2" t="s">
        <v>290</v>
      </c>
      <c r="V157" s="4">
        <v>4009601350</v>
      </c>
      <c r="W157" s="4">
        <v>9944036694</v>
      </c>
      <c r="X157" s="4">
        <v>750000000</v>
      </c>
      <c r="Y157" s="4">
        <v>13203638044</v>
      </c>
      <c r="Z157" s="4">
        <v>0</v>
      </c>
      <c r="AA157" s="4">
        <v>12765267344</v>
      </c>
      <c r="AB157" s="4">
        <v>438370700</v>
      </c>
      <c r="AC157" s="4">
        <v>12522911344</v>
      </c>
      <c r="AD157" s="4">
        <v>5658240097</v>
      </c>
      <c r="AE157" s="4">
        <v>5658240097</v>
      </c>
      <c r="AF157" s="10">
        <v>5658240097</v>
      </c>
    </row>
    <row r="158" spans="1:32" ht="22.5" x14ac:dyDescent="0.25">
      <c r="A158" s="9" t="s">
        <v>60</v>
      </c>
      <c r="B158" s="1" t="s">
        <v>534</v>
      </c>
      <c r="C158" s="1" t="s">
        <v>535</v>
      </c>
      <c r="D158" s="2" t="s">
        <v>61</v>
      </c>
      <c r="E158" s="3" t="s">
        <v>291</v>
      </c>
      <c r="F158" s="3" t="s">
        <v>512</v>
      </c>
      <c r="G158" s="3" t="s">
        <v>513</v>
      </c>
      <c r="H158" s="3" t="s">
        <v>514</v>
      </c>
      <c r="I158" s="3" t="s">
        <v>515</v>
      </c>
      <c r="J158" s="1" t="s">
        <v>30</v>
      </c>
      <c r="K158" s="1" t="s">
        <v>232</v>
      </c>
      <c r="L158" s="1" t="s">
        <v>233</v>
      </c>
      <c r="M158" s="1" t="s">
        <v>68</v>
      </c>
      <c r="N158" s="1" t="s">
        <v>42</v>
      </c>
      <c r="O158" s="1" t="s">
        <v>243</v>
      </c>
      <c r="P158" s="1"/>
      <c r="Q158" s="1"/>
      <c r="R158" s="1" t="s">
        <v>31</v>
      </c>
      <c r="S158" s="1" t="s">
        <v>32</v>
      </c>
      <c r="T158" s="1" t="s">
        <v>33</v>
      </c>
      <c r="U158" s="2" t="s">
        <v>292</v>
      </c>
      <c r="V158" s="4">
        <v>25000000000</v>
      </c>
      <c r="W158" s="4">
        <v>0</v>
      </c>
      <c r="X158" s="4">
        <v>22604165958</v>
      </c>
      <c r="Y158" s="4">
        <v>2395834042</v>
      </c>
      <c r="Z158" s="4">
        <v>0</v>
      </c>
      <c r="AA158" s="4">
        <v>0</v>
      </c>
      <c r="AB158" s="4">
        <v>2395834042</v>
      </c>
      <c r="AC158" s="4">
        <v>0</v>
      </c>
      <c r="AD158" s="4">
        <v>0</v>
      </c>
      <c r="AE158" s="4">
        <v>0</v>
      </c>
      <c r="AF158" s="10">
        <v>0</v>
      </c>
    </row>
    <row r="159" spans="1:32" ht="22.5" x14ac:dyDescent="0.25">
      <c r="A159" s="9" t="s">
        <v>60</v>
      </c>
      <c r="B159" s="1" t="s">
        <v>534</v>
      </c>
      <c r="C159" s="1" t="s">
        <v>535</v>
      </c>
      <c r="D159" s="2" t="s">
        <v>61</v>
      </c>
      <c r="E159" s="3" t="s">
        <v>293</v>
      </c>
      <c r="F159" s="3" t="s">
        <v>512</v>
      </c>
      <c r="G159" s="3" t="s">
        <v>513</v>
      </c>
      <c r="H159" s="3" t="s">
        <v>527</v>
      </c>
      <c r="I159" s="3" t="s">
        <v>545</v>
      </c>
      <c r="J159" s="1" t="s">
        <v>30</v>
      </c>
      <c r="K159" s="1" t="s">
        <v>232</v>
      </c>
      <c r="L159" s="1" t="s">
        <v>233</v>
      </c>
      <c r="M159" s="1" t="s">
        <v>68</v>
      </c>
      <c r="N159" s="1" t="s">
        <v>42</v>
      </c>
      <c r="O159" s="1" t="s">
        <v>248</v>
      </c>
      <c r="P159" s="1"/>
      <c r="Q159" s="1"/>
      <c r="R159" s="1" t="s">
        <v>31</v>
      </c>
      <c r="S159" s="1" t="s">
        <v>32</v>
      </c>
      <c r="T159" s="1" t="s">
        <v>33</v>
      </c>
      <c r="U159" s="2" t="s">
        <v>59</v>
      </c>
      <c r="V159" s="4">
        <v>5954748543</v>
      </c>
      <c r="W159" s="4">
        <v>15838700</v>
      </c>
      <c r="X159" s="4">
        <v>2288280358</v>
      </c>
      <c r="Y159" s="4">
        <v>3682306885</v>
      </c>
      <c r="Z159" s="4">
        <v>0</v>
      </c>
      <c r="AA159" s="4">
        <v>3655028962</v>
      </c>
      <c r="AB159" s="4">
        <v>27277923</v>
      </c>
      <c r="AC159" s="4">
        <v>3641730429</v>
      </c>
      <c r="AD159" s="4">
        <v>2549284527</v>
      </c>
      <c r="AE159" s="4">
        <v>2549284527</v>
      </c>
      <c r="AF159" s="10">
        <v>2549284527</v>
      </c>
    </row>
    <row r="160" spans="1:32" ht="22.5" x14ac:dyDescent="0.25">
      <c r="A160" s="9" t="s">
        <v>60</v>
      </c>
      <c r="B160" s="1" t="s">
        <v>534</v>
      </c>
      <c r="C160" s="1" t="s">
        <v>535</v>
      </c>
      <c r="D160" s="2" t="s">
        <v>61</v>
      </c>
      <c r="E160" s="3" t="s">
        <v>294</v>
      </c>
      <c r="F160" s="3" t="s">
        <v>512</v>
      </c>
      <c r="G160" s="3" t="s">
        <v>513</v>
      </c>
      <c r="H160" s="3" t="s">
        <v>527</v>
      </c>
      <c r="I160" s="3" t="s">
        <v>542</v>
      </c>
      <c r="J160" s="1" t="s">
        <v>30</v>
      </c>
      <c r="K160" s="1" t="s">
        <v>232</v>
      </c>
      <c r="L160" s="1" t="s">
        <v>233</v>
      </c>
      <c r="M160" s="1" t="s">
        <v>68</v>
      </c>
      <c r="N160" s="1" t="s">
        <v>42</v>
      </c>
      <c r="O160" s="1" t="s">
        <v>254</v>
      </c>
      <c r="P160" s="1"/>
      <c r="Q160" s="1"/>
      <c r="R160" s="1" t="s">
        <v>31</v>
      </c>
      <c r="S160" s="1" t="s">
        <v>32</v>
      </c>
      <c r="T160" s="1" t="s">
        <v>33</v>
      </c>
      <c r="U160" s="2" t="s">
        <v>249</v>
      </c>
      <c r="V160" s="4">
        <v>753255360</v>
      </c>
      <c r="W160" s="4">
        <v>0</v>
      </c>
      <c r="X160" s="4">
        <v>440500000</v>
      </c>
      <c r="Y160" s="4">
        <v>312755360</v>
      </c>
      <c r="Z160" s="4">
        <v>0</v>
      </c>
      <c r="AA160" s="4">
        <v>200000000</v>
      </c>
      <c r="AB160" s="4">
        <v>112755360</v>
      </c>
      <c r="AC160" s="4">
        <v>192946821</v>
      </c>
      <c r="AD160" s="4">
        <v>157007903</v>
      </c>
      <c r="AE160" s="4">
        <v>157007903</v>
      </c>
      <c r="AF160" s="10">
        <v>157007903</v>
      </c>
    </row>
    <row r="161" spans="1:32" ht="22.5" x14ac:dyDescent="0.25">
      <c r="A161" s="9" t="s">
        <v>60</v>
      </c>
      <c r="B161" s="1" t="s">
        <v>534</v>
      </c>
      <c r="C161" s="1" t="s">
        <v>535</v>
      </c>
      <c r="D161" s="2" t="s">
        <v>61</v>
      </c>
      <c r="E161" s="3" t="s">
        <v>295</v>
      </c>
      <c r="F161" s="3" t="s">
        <v>512</v>
      </c>
      <c r="G161" s="3" t="s">
        <v>513</v>
      </c>
      <c r="H161" s="3" t="s">
        <v>514</v>
      </c>
      <c r="I161" s="3" t="s">
        <v>515</v>
      </c>
      <c r="J161" s="1" t="s">
        <v>30</v>
      </c>
      <c r="K161" s="1" t="s">
        <v>232</v>
      </c>
      <c r="L161" s="1" t="s">
        <v>233</v>
      </c>
      <c r="M161" s="1" t="s">
        <v>68</v>
      </c>
      <c r="N161" s="1" t="s">
        <v>42</v>
      </c>
      <c r="O161" s="1" t="s">
        <v>266</v>
      </c>
      <c r="P161" s="1"/>
      <c r="Q161" s="1"/>
      <c r="R161" s="1" t="s">
        <v>31</v>
      </c>
      <c r="S161" s="1" t="s">
        <v>32</v>
      </c>
      <c r="T161" s="1" t="s">
        <v>33</v>
      </c>
      <c r="U161" s="2" t="s">
        <v>267</v>
      </c>
      <c r="V161" s="4">
        <v>0</v>
      </c>
      <c r="W161" s="4">
        <v>149206004</v>
      </c>
      <c r="X161" s="4">
        <v>148206004</v>
      </c>
      <c r="Y161" s="4">
        <v>1000000</v>
      </c>
      <c r="Z161" s="4">
        <v>0</v>
      </c>
      <c r="AA161" s="4">
        <v>0</v>
      </c>
      <c r="AB161" s="4">
        <v>1000000</v>
      </c>
      <c r="AC161" s="4">
        <v>0</v>
      </c>
      <c r="AD161" s="4">
        <v>0</v>
      </c>
      <c r="AE161" s="4">
        <v>0</v>
      </c>
      <c r="AF161" s="10">
        <v>0</v>
      </c>
    </row>
    <row r="162" spans="1:32" ht="33.75" x14ac:dyDescent="0.25">
      <c r="A162" s="9" t="s">
        <v>60</v>
      </c>
      <c r="B162" s="1" t="s">
        <v>534</v>
      </c>
      <c r="C162" s="1" t="s">
        <v>535</v>
      </c>
      <c r="D162" s="2" t="s">
        <v>61</v>
      </c>
      <c r="E162" s="3" t="s">
        <v>296</v>
      </c>
      <c r="F162" s="3" t="s">
        <v>594</v>
      </c>
      <c r="G162" s="3" t="s">
        <v>529</v>
      </c>
      <c r="H162" s="3" t="s">
        <v>530</v>
      </c>
      <c r="I162" s="3" t="s">
        <v>529</v>
      </c>
      <c r="J162" s="1" t="s">
        <v>30</v>
      </c>
      <c r="K162" s="1" t="s">
        <v>232</v>
      </c>
      <c r="L162" s="1" t="s">
        <v>233</v>
      </c>
      <c r="M162" s="1" t="s">
        <v>138</v>
      </c>
      <c r="N162" s="1" t="s">
        <v>42</v>
      </c>
      <c r="O162" s="1" t="s">
        <v>234</v>
      </c>
      <c r="P162" s="1"/>
      <c r="Q162" s="1"/>
      <c r="R162" s="1" t="s">
        <v>31</v>
      </c>
      <c r="S162" s="1" t="s">
        <v>32</v>
      </c>
      <c r="T162" s="1" t="s">
        <v>33</v>
      </c>
      <c r="U162" s="2" t="s">
        <v>297</v>
      </c>
      <c r="V162" s="4">
        <v>5700144108</v>
      </c>
      <c r="W162" s="4">
        <v>0</v>
      </c>
      <c r="X162" s="4">
        <v>1161365545</v>
      </c>
      <c r="Y162" s="4">
        <v>4538778563</v>
      </c>
      <c r="Z162" s="4">
        <v>0</v>
      </c>
      <c r="AA162" s="4">
        <v>4538778563</v>
      </c>
      <c r="AB162" s="4">
        <v>0</v>
      </c>
      <c r="AC162" s="4">
        <v>3989132315</v>
      </c>
      <c r="AD162" s="4">
        <v>2802717120</v>
      </c>
      <c r="AE162" s="4">
        <v>2802717120</v>
      </c>
      <c r="AF162" s="10">
        <v>2802717120</v>
      </c>
    </row>
    <row r="163" spans="1:32" ht="22.5" x14ac:dyDescent="0.25">
      <c r="A163" s="9" t="s">
        <v>60</v>
      </c>
      <c r="B163" s="1" t="s">
        <v>534</v>
      </c>
      <c r="C163" s="1" t="s">
        <v>535</v>
      </c>
      <c r="D163" s="2" t="s">
        <v>61</v>
      </c>
      <c r="E163" s="3" t="s">
        <v>298</v>
      </c>
      <c r="F163" s="3" t="s">
        <v>594</v>
      </c>
      <c r="G163" s="3" t="s">
        <v>529</v>
      </c>
      <c r="H163" s="3" t="s">
        <v>527</v>
      </c>
      <c r="I163" s="3" t="s">
        <v>545</v>
      </c>
      <c r="J163" s="1" t="s">
        <v>30</v>
      </c>
      <c r="K163" s="1" t="s">
        <v>232</v>
      </c>
      <c r="L163" s="1" t="s">
        <v>233</v>
      </c>
      <c r="M163" s="1" t="s">
        <v>138</v>
      </c>
      <c r="N163" s="1" t="s">
        <v>42</v>
      </c>
      <c r="O163" s="1" t="s">
        <v>281</v>
      </c>
      <c r="P163" s="1"/>
      <c r="Q163" s="1"/>
      <c r="R163" s="1" t="s">
        <v>31</v>
      </c>
      <c r="S163" s="1" t="s">
        <v>32</v>
      </c>
      <c r="T163" s="1" t="s">
        <v>33</v>
      </c>
      <c r="U163" s="2" t="s">
        <v>59</v>
      </c>
      <c r="V163" s="4">
        <v>2562550282</v>
      </c>
      <c r="W163" s="4">
        <v>367230980</v>
      </c>
      <c r="X163" s="4">
        <v>196525295</v>
      </c>
      <c r="Y163" s="4">
        <v>2733255967</v>
      </c>
      <c r="Z163" s="4">
        <v>0</v>
      </c>
      <c r="AA163" s="4">
        <v>2351243267</v>
      </c>
      <c r="AB163" s="4">
        <v>382012700</v>
      </c>
      <c r="AC163" s="4">
        <v>2280776600</v>
      </c>
      <c r="AD163" s="4">
        <v>1619123253</v>
      </c>
      <c r="AE163" s="4">
        <v>1619123253</v>
      </c>
      <c r="AF163" s="10">
        <v>1619123253</v>
      </c>
    </row>
    <row r="164" spans="1:32" ht="22.5" x14ac:dyDescent="0.25">
      <c r="A164" s="9" t="s">
        <v>60</v>
      </c>
      <c r="B164" s="1" t="s">
        <v>534</v>
      </c>
      <c r="C164" s="1" t="s">
        <v>535</v>
      </c>
      <c r="D164" s="2" t="s">
        <v>61</v>
      </c>
      <c r="E164" s="3" t="s">
        <v>299</v>
      </c>
      <c r="F164" s="3" t="s">
        <v>594</v>
      </c>
      <c r="G164" s="3" t="s">
        <v>529</v>
      </c>
      <c r="H164" s="3" t="s">
        <v>527</v>
      </c>
      <c r="I164" s="3" t="s">
        <v>542</v>
      </c>
      <c r="J164" s="1" t="s">
        <v>30</v>
      </c>
      <c r="K164" s="1" t="s">
        <v>232</v>
      </c>
      <c r="L164" s="1" t="s">
        <v>233</v>
      </c>
      <c r="M164" s="1" t="s">
        <v>138</v>
      </c>
      <c r="N164" s="1" t="s">
        <v>42</v>
      </c>
      <c r="O164" s="1" t="s">
        <v>237</v>
      </c>
      <c r="P164" s="1"/>
      <c r="Q164" s="1"/>
      <c r="R164" s="1" t="s">
        <v>31</v>
      </c>
      <c r="S164" s="1" t="s">
        <v>32</v>
      </c>
      <c r="T164" s="1" t="s">
        <v>33</v>
      </c>
      <c r="U164" s="2" t="s">
        <v>249</v>
      </c>
      <c r="V164" s="4">
        <v>972626781</v>
      </c>
      <c r="W164" s="4">
        <v>0</v>
      </c>
      <c r="X164" s="4">
        <v>367039567</v>
      </c>
      <c r="Y164" s="4">
        <v>605587214</v>
      </c>
      <c r="Z164" s="4">
        <v>0</v>
      </c>
      <c r="AA164" s="4">
        <v>300000000</v>
      </c>
      <c r="AB164" s="4">
        <v>305587214</v>
      </c>
      <c r="AC164" s="4">
        <v>188802098</v>
      </c>
      <c r="AD164" s="4">
        <v>143487521</v>
      </c>
      <c r="AE164" s="4">
        <v>143487521</v>
      </c>
      <c r="AF164" s="10">
        <v>143487521</v>
      </c>
    </row>
    <row r="165" spans="1:32" ht="22.5" x14ac:dyDescent="0.25">
      <c r="A165" s="9" t="s">
        <v>60</v>
      </c>
      <c r="B165" s="1" t="s">
        <v>534</v>
      </c>
      <c r="C165" s="1" t="s">
        <v>535</v>
      </c>
      <c r="D165" s="2" t="s">
        <v>61</v>
      </c>
      <c r="E165" s="3" t="s">
        <v>477</v>
      </c>
      <c r="F165" s="3" t="s">
        <v>594</v>
      </c>
      <c r="G165" s="3" t="s">
        <v>529</v>
      </c>
      <c r="H165" s="3" t="s">
        <v>530</v>
      </c>
      <c r="I165" s="3" t="s">
        <v>529</v>
      </c>
      <c r="J165" s="1" t="s">
        <v>30</v>
      </c>
      <c r="K165" s="1" t="s">
        <v>232</v>
      </c>
      <c r="L165" s="1" t="s">
        <v>233</v>
      </c>
      <c r="M165" s="1" t="s">
        <v>138</v>
      </c>
      <c r="N165" s="1" t="s">
        <v>42</v>
      </c>
      <c r="O165" s="1" t="s">
        <v>266</v>
      </c>
      <c r="P165" s="1"/>
      <c r="Q165" s="1"/>
      <c r="R165" s="1" t="s">
        <v>31</v>
      </c>
      <c r="S165" s="1" t="s">
        <v>32</v>
      </c>
      <c r="T165" s="1" t="s">
        <v>33</v>
      </c>
      <c r="U165" s="2" t="s">
        <v>267</v>
      </c>
      <c r="V165" s="4">
        <v>0</v>
      </c>
      <c r="W165" s="4">
        <v>102160332</v>
      </c>
      <c r="X165" s="4">
        <v>102160332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10">
        <v>0</v>
      </c>
    </row>
    <row r="166" spans="1:32" ht="22.5" x14ac:dyDescent="0.25">
      <c r="A166" s="9" t="s">
        <v>60</v>
      </c>
      <c r="B166" s="1" t="s">
        <v>534</v>
      </c>
      <c r="C166" s="1" t="s">
        <v>535</v>
      </c>
      <c r="D166" s="2" t="s">
        <v>61</v>
      </c>
      <c r="E166" s="3" t="s">
        <v>300</v>
      </c>
      <c r="F166" s="3" t="s">
        <v>604</v>
      </c>
      <c r="G166" s="3" t="s">
        <v>547</v>
      </c>
      <c r="H166" s="3" t="s">
        <v>548</v>
      </c>
      <c r="I166" s="3" t="s">
        <v>549</v>
      </c>
      <c r="J166" s="1" t="s">
        <v>30</v>
      </c>
      <c r="K166" s="1" t="s">
        <v>301</v>
      </c>
      <c r="L166" s="1" t="s">
        <v>233</v>
      </c>
      <c r="M166" s="1" t="s">
        <v>41</v>
      </c>
      <c r="N166" s="1" t="s">
        <v>42</v>
      </c>
      <c r="O166" s="1" t="s">
        <v>234</v>
      </c>
      <c r="P166" s="1"/>
      <c r="Q166" s="1"/>
      <c r="R166" s="1" t="s">
        <v>31</v>
      </c>
      <c r="S166" s="1" t="s">
        <v>32</v>
      </c>
      <c r="T166" s="1" t="s">
        <v>33</v>
      </c>
      <c r="U166" s="2" t="s">
        <v>302</v>
      </c>
      <c r="V166" s="4">
        <v>41853499071</v>
      </c>
      <c r="W166" s="4">
        <v>0</v>
      </c>
      <c r="X166" s="4">
        <v>0</v>
      </c>
      <c r="Y166" s="4">
        <v>41853499071</v>
      </c>
      <c r="Z166" s="4">
        <v>0</v>
      </c>
      <c r="AA166" s="4">
        <v>41689580179</v>
      </c>
      <c r="AB166" s="4">
        <v>163918892</v>
      </c>
      <c r="AC166" s="4">
        <v>32266421368</v>
      </c>
      <c r="AD166" s="4">
        <v>19741358298</v>
      </c>
      <c r="AE166" s="4">
        <v>19741358298</v>
      </c>
      <c r="AF166" s="10">
        <v>19741358298</v>
      </c>
    </row>
    <row r="167" spans="1:32" ht="22.5" x14ac:dyDescent="0.25">
      <c r="A167" s="9" t="s">
        <v>60</v>
      </c>
      <c r="B167" s="1" t="s">
        <v>534</v>
      </c>
      <c r="C167" s="1" t="s">
        <v>535</v>
      </c>
      <c r="D167" s="2" t="s">
        <v>61</v>
      </c>
      <c r="E167" s="3" t="s">
        <v>303</v>
      </c>
      <c r="F167" s="3" t="s">
        <v>604</v>
      </c>
      <c r="G167" s="3" t="s">
        <v>547</v>
      </c>
      <c r="H167" s="3" t="s">
        <v>527</v>
      </c>
      <c r="I167" s="3" t="s">
        <v>545</v>
      </c>
      <c r="J167" s="1" t="s">
        <v>30</v>
      </c>
      <c r="K167" s="1" t="s">
        <v>301</v>
      </c>
      <c r="L167" s="1" t="s">
        <v>233</v>
      </c>
      <c r="M167" s="1" t="s">
        <v>41</v>
      </c>
      <c r="N167" s="1" t="s">
        <v>42</v>
      </c>
      <c r="O167" s="1" t="s">
        <v>281</v>
      </c>
      <c r="P167" s="1"/>
      <c r="Q167" s="1"/>
      <c r="R167" s="1" t="s">
        <v>31</v>
      </c>
      <c r="S167" s="1" t="s">
        <v>32</v>
      </c>
      <c r="T167" s="1" t="s">
        <v>33</v>
      </c>
      <c r="U167" s="2" t="s">
        <v>59</v>
      </c>
      <c r="V167" s="4">
        <v>6460414818</v>
      </c>
      <c r="W167" s="4">
        <v>52563489</v>
      </c>
      <c r="X167" s="4">
        <v>86830305</v>
      </c>
      <c r="Y167" s="4">
        <v>6426148002</v>
      </c>
      <c r="Z167" s="4">
        <v>0</v>
      </c>
      <c r="AA167" s="4">
        <v>6348510983</v>
      </c>
      <c r="AB167" s="4">
        <v>77637019</v>
      </c>
      <c r="AC167" s="4">
        <v>6311816650</v>
      </c>
      <c r="AD167" s="4">
        <v>4384238682</v>
      </c>
      <c r="AE167" s="4">
        <v>4384238682</v>
      </c>
      <c r="AF167" s="10">
        <v>4384238682</v>
      </c>
    </row>
    <row r="168" spans="1:32" ht="22.5" x14ac:dyDescent="0.25">
      <c r="A168" s="9" t="s">
        <v>60</v>
      </c>
      <c r="B168" s="1" t="s">
        <v>534</v>
      </c>
      <c r="C168" s="1" t="s">
        <v>535</v>
      </c>
      <c r="D168" s="2" t="s">
        <v>61</v>
      </c>
      <c r="E168" s="3" t="s">
        <v>304</v>
      </c>
      <c r="F168" s="3" t="s">
        <v>604</v>
      </c>
      <c r="G168" s="3" t="s">
        <v>547</v>
      </c>
      <c r="H168" s="3" t="s">
        <v>527</v>
      </c>
      <c r="I168" s="3" t="s">
        <v>542</v>
      </c>
      <c r="J168" s="1" t="s">
        <v>30</v>
      </c>
      <c r="K168" s="1" t="s">
        <v>301</v>
      </c>
      <c r="L168" s="1" t="s">
        <v>233</v>
      </c>
      <c r="M168" s="1" t="s">
        <v>41</v>
      </c>
      <c r="N168" s="1" t="s">
        <v>42</v>
      </c>
      <c r="O168" s="1" t="s">
        <v>237</v>
      </c>
      <c r="P168" s="1"/>
      <c r="Q168" s="1"/>
      <c r="R168" s="1" t="s">
        <v>31</v>
      </c>
      <c r="S168" s="1" t="s">
        <v>32</v>
      </c>
      <c r="T168" s="1" t="s">
        <v>33</v>
      </c>
      <c r="U168" s="2" t="s">
        <v>249</v>
      </c>
      <c r="V168" s="4">
        <v>76180359</v>
      </c>
      <c r="W168" s="4">
        <v>35103413</v>
      </c>
      <c r="X168" s="4">
        <v>35103413</v>
      </c>
      <c r="Y168" s="4">
        <v>76180359</v>
      </c>
      <c r="Z168" s="4">
        <v>0</v>
      </c>
      <c r="AA168" s="4">
        <v>76180359</v>
      </c>
      <c r="AB168" s="4">
        <v>0</v>
      </c>
      <c r="AC168" s="4">
        <v>49206323</v>
      </c>
      <c r="AD168" s="4">
        <v>41129129</v>
      </c>
      <c r="AE168" s="4">
        <v>41129129</v>
      </c>
      <c r="AF168" s="10">
        <v>41129129</v>
      </c>
    </row>
    <row r="169" spans="1:32" ht="22.5" x14ac:dyDescent="0.25">
      <c r="A169" s="9" t="s">
        <v>60</v>
      </c>
      <c r="B169" s="1" t="s">
        <v>534</v>
      </c>
      <c r="C169" s="1" t="s">
        <v>535</v>
      </c>
      <c r="D169" s="2" t="s">
        <v>61</v>
      </c>
      <c r="E169" s="3" t="s">
        <v>305</v>
      </c>
      <c r="F169" s="3" t="s">
        <v>37</v>
      </c>
      <c r="G169" s="3" t="s">
        <v>517</v>
      </c>
      <c r="H169" s="3" t="s">
        <v>527</v>
      </c>
      <c r="I169" s="3" t="s">
        <v>546</v>
      </c>
      <c r="J169" s="1" t="s">
        <v>30</v>
      </c>
      <c r="K169" s="1" t="s">
        <v>301</v>
      </c>
      <c r="L169" s="1" t="s">
        <v>233</v>
      </c>
      <c r="M169" s="1" t="s">
        <v>77</v>
      </c>
      <c r="N169" s="1" t="s">
        <v>42</v>
      </c>
      <c r="O169" s="1" t="s">
        <v>281</v>
      </c>
      <c r="P169" s="1"/>
      <c r="Q169" s="1"/>
      <c r="R169" s="1" t="s">
        <v>31</v>
      </c>
      <c r="S169" s="1" t="s">
        <v>32</v>
      </c>
      <c r="T169" s="1" t="s">
        <v>33</v>
      </c>
      <c r="U169" s="2" t="s">
        <v>306</v>
      </c>
      <c r="V169" s="4">
        <v>8580000000</v>
      </c>
      <c r="W169" s="4">
        <v>0</v>
      </c>
      <c r="X169" s="4">
        <v>7060715696</v>
      </c>
      <c r="Y169" s="4">
        <v>1519284304</v>
      </c>
      <c r="Z169" s="4">
        <v>0</v>
      </c>
      <c r="AA169" s="4">
        <v>1519284304</v>
      </c>
      <c r="AB169" s="4">
        <v>0</v>
      </c>
      <c r="AC169" s="4">
        <v>1314144684</v>
      </c>
      <c r="AD169" s="4">
        <v>1309848473</v>
      </c>
      <c r="AE169" s="4">
        <v>1309848473</v>
      </c>
      <c r="AF169" s="10">
        <v>1309848473</v>
      </c>
    </row>
    <row r="170" spans="1:32" ht="22.5" x14ac:dyDescent="0.25">
      <c r="A170" s="9" t="s">
        <v>60</v>
      </c>
      <c r="B170" s="1" t="s">
        <v>534</v>
      </c>
      <c r="C170" s="1" t="s">
        <v>535</v>
      </c>
      <c r="D170" s="2" t="s">
        <v>61</v>
      </c>
      <c r="E170" s="3" t="s">
        <v>307</v>
      </c>
      <c r="F170" s="3" t="s">
        <v>37</v>
      </c>
      <c r="G170" s="3" t="s">
        <v>517</v>
      </c>
      <c r="H170" s="3" t="s">
        <v>527</v>
      </c>
      <c r="I170" s="3" t="s">
        <v>545</v>
      </c>
      <c r="J170" s="1" t="s">
        <v>30</v>
      </c>
      <c r="K170" s="1" t="s">
        <v>301</v>
      </c>
      <c r="L170" s="1" t="s">
        <v>233</v>
      </c>
      <c r="M170" s="1" t="s">
        <v>77</v>
      </c>
      <c r="N170" s="1" t="s">
        <v>42</v>
      </c>
      <c r="O170" s="1" t="s">
        <v>237</v>
      </c>
      <c r="P170" s="1"/>
      <c r="Q170" s="1"/>
      <c r="R170" s="1" t="s">
        <v>31</v>
      </c>
      <c r="S170" s="1" t="s">
        <v>171</v>
      </c>
      <c r="T170" s="1" t="s">
        <v>33</v>
      </c>
      <c r="U170" s="2" t="s">
        <v>59</v>
      </c>
      <c r="V170" s="4">
        <v>0</v>
      </c>
      <c r="W170" s="4">
        <v>2200000000</v>
      </c>
      <c r="X170" s="4">
        <v>25722800</v>
      </c>
      <c r="Y170" s="4">
        <v>2174277200</v>
      </c>
      <c r="Z170" s="4">
        <v>0</v>
      </c>
      <c r="AA170" s="4">
        <v>475695366</v>
      </c>
      <c r="AB170" s="4">
        <v>1698581834</v>
      </c>
      <c r="AC170" s="4">
        <v>338836400</v>
      </c>
      <c r="AD170" s="4">
        <v>2532333</v>
      </c>
      <c r="AE170" s="4">
        <v>2532333</v>
      </c>
      <c r="AF170" s="10">
        <v>2532333</v>
      </c>
    </row>
    <row r="171" spans="1:32" ht="22.5" x14ac:dyDescent="0.25">
      <c r="A171" s="9" t="s">
        <v>60</v>
      </c>
      <c r="B171" s="1" t="s">
        <v>534</v>
      </c>
      <c r="C171" s="1" t="s">
        <v>535</v>
      </c>
      <c r="D171" s="2" t="s">
        <v>61</v>
      </c>
      <c r="E171" s="3" t="s">
        <v>307</v>
      </c>
      <c r="F171" s="3" t="s">
        <v>37</v>
      </c>
      <c r="G171" s="3" t="s">
        <v>517</v>
      </c>
      <c r="H171" s="3" t="s">
        <v>527</v>
      </c>
      <c r="I171" s="3" t="s">
        <v>545</v>
      </c>
      <c r="J171" s="1" t="s">
        <v>30</v>
      </c>
      <c r="K171" s="1" t="s">
        <v>301</v>
      </c>
      <c r="L171" s="1" t="s">
        <v>233</v>
      </c>
      <c r="M171" s="1" t="s">
        <v>77</v>
      </c>
      <c r="N171" s="1" t="s">
        <v>42</v>
      </c>
      <c r="O171" s="1" t="s">
        <v>237</v>
      </c>
      <c r="P171" s="1"/>
      <c r="Q171" s="1"/>
      <c r="R171" s="1" t="s">
        <v>31</v>
      </c>
      <c r="S171" s="1" t="s">
        <v>32</v>
      </c>
      <c r="T171" s="1" t="s">
        <v>33</v>
      </c>
      <c r="U171" s="2" t="s">
        <v>59</v>
      </c>
      <c r="V171" s="4">
        <v>24870725918</v>
      </c>
      <c r="W171" s="4">
        <v>3911694016</v>
      </c>
      <c r="X171" s="4">
        <v>1739133127</v>
      </c>
      <c r="Y171" s="4">
        <v>27043286807</v>
      </c>
      <c r="Z171" s="4">
        <v>0</v>
      </c>
      <c r="AA171" s="4">
        <v>27017772092</v>
      </c>
      <c r="AB171" s="4">
        <v>25514715</v>
      </c>
      <c r="AC171" s="4">
        <v>26878753792</v>
      </c>
      <c r="AD171" s="4">
        <v>19182053347</v>
      </c>
      <c r="AE171" s="4">
        <v>19182053347</v>
      </c>
      <c r="AF171" s="10">
        <v>19182053347</v>
      </c>
    </row>
    <row r="172" spans="1:32" ht="22.5" x14ac:dyDescent="0.25">
      <c r="A172" s="9" t="s">
        <v>60</v>
      </c>
      <c r="B172" s="1" t="s">
        <v>534</v>
      </c>
      <c r="C172" s="1" t="s">
        <v>535</v>
      </c>
      <c r="D172" s="2" t="s">
        <v>61</v>
      </c>
      <c r="E172" s="3" t="s">
        <v>308</v>
      </c>
      <c r="F172" s="3" t="s">
        <v>37</v>
      </c>
      <c r="G172" s="3" t="s">
        <v>517</v>
      </c>
      <c r="H172" s="3" t="s">
        <v>527</v>
      </c>
      <c r="I172" s="3" t="s">
        <v>542</v>
      </c>
      <c r="J172" s="1" t="s">
        <v>30</v>
      </c>
      <c r="K172" s="1" t="s">
        <v>301</v>
      </c>
      <c r="L172" s="1" t="s">
        <v>233</v>
      </c>
      <c r="M172" s="1" t="s">
        <v>77</v>
      </c>
      <c r="N172" s="1" t="s">
        <v>42</v>
      </c>
      <c r="O172" s="1" t="s">
        <v>240</v>
      </c>
      <c r="P172" s="1"/>
      <c r="Q172" s="1"/>
      <c r="R172" s="1" t="s">
        <v>31</v>
      </c>
      <c r="S172" s="1" t="s">
        <v>54</v>
      </c>
      <c r="T172" s="1" t="s">
        <v>33</v>
      </c>
      <c r="U172" s="2" t="s">
        <v>249</v>
      </c>
      <c r="V172" s="4">
        <v>0</v>
      </c>
      <c r="W172" s="4">
        <v>107420946</v>
      </c>
      <c r="X172" s="4">
        <v>0</v>
      </c>
      <c r="Y172" s="4">
        <v>107420946</v>
      </c>
      <c r="Z172" s="4">
        <v>0</v>
      </c>
      <c r="AA172" s="4">
        <v>0</v>
      </c>
      <c r="AB172" s="4">
        <v>107420946</v>
      </c>
      <c r="AC172" s="4">
        <v>0</v>
      </c>
      <c r="AD172" s="4">
        <v>0</v>
      </c>
      <c r="AE172" s="4">
        <v>0</v>
      </c>
      <c r="AF172" s="10">
        <v>0</v>
      </c>
    </row>
    <row r="173" spans="1:32" ht="22.5" x14ac:dyDescent="0.25">
      <c r="A173" s="9" t="s">
        <v>60</v>
      </c>
      <c r="B173" s="1" t="s">
        <v>534</v>
      </c>
      <c r="C173" s="1" t="s">
        <v>535</v>
      </c>
      <c r="D173" s="2" t="s">
        <v>61</v>
      </c>
      <c r="E173" s="3" t="s">
        <v>308</v>
      </c>
      <c r="F173" s="3" t="s">
        <v>37</v>
      </c>
      <c r="G173" s="3" t="s">
        <v>517</v>
      </c>
      <c r="H173" s="3" t="s">
        <v>527</v>
      </c>
      <c r="I173" s="3" t="s">
        <v>542</v>
      </c>
      <c r="J173" s="1" t="s">
        <v>30</v>
      </c>
      <c r="K173" s="1" t="s">
        <v>301</v>
      </c>
      <c r="L173" s="1" t="s">
        <v>233</v>
      </c>
      <c r="M173" s="1" t="s">
        <v>77</v>
      </c>
      <c r="N173" s="1" t="s">
        <v>42</v>
      </c>
      <c r="O173" s="1" t="s">
        <v>240</v>
      </c>
      <c r="P173" s="1"/>
      <c r="Q173" s="1"/>
      <c r="R173" s="1" t="s">
        <v>31</v>
      </c>
      <c r="S173" s="1" t="s">
        <v>32</v>
      </c>
      <c r="T173" s="1" t="s">
        <v>33</v>
      </c>
      <c r="U173" s="2" t="s">
        <v>249</v>
      </c>
      <c r="V173" s="4">
        <v>1500000000</v>
      </c>
      <c r="W173" s="4">
        <v>218000000</v>
      </c>
      <c r="X173" s="4">
        <v>838063801</v>
      </c>
      <c r="Y173" s="4">
        <v>879936199</v>
      </c>
      <c r="Z173" s="4">
        <v>0</v>
      </c>
      <c r="AA173" s="4">
        <v>723518916</v>
      </c>
      <c r="AB173" s="4">
        <v>156417283</v>
      </c>
      <c r="AC173" s="4">
        <v>439682357</v>
      </c>
      <c r="AD173" s="4">
        <v>369925973</v>
      </c>
      <c r="AE173" s="4">
        <v>369925973</v>
      </c>
      <c r="AF173" s="10">
        <v>369925973</v>
      </c>
    </row>
    <row r="174" spans="1:32" ht="22.5" x14ac:dyDescent="0.25">
      <c r="A174" s="9" t="s">
        <v>60</v>
      </c>
      <c r="B174" s="1" t="s">
        <v>534</v>
      </c>
      <c r="C174" s="1" t="s">
        <v>535</v>
      </c>
      <c r="D174" s="2" t="s">
        <v>61</v>
      </c>
      <c r="E174" s="3" t="s">
        <v>309</v>
      </c>
      <c r="F174" s="3" t="s">
        <v>37</v>
      </c>
      <c r="G174" s="3" t="s">
        <v>517</v>
      </c>
      <c r="H174" s="3" t="s">
        <v>532</v>
      </c>
      <c r="I174" s="3" t="s">
        <v>533</v>
      </c>
      <c r="J174" s="1" t="s">
        <v>30</v>
      </c>
      <c r="K174" s="1" t="s">
        <v>301</v>
      </c>
      <c r="L174" s="1" t="s">
        <v>233</v>
      </c>
      <c r="M174" s="1" t="s">
        <v>77</v>
      </c>
      <c r="N174" s="1" t="s">
        <v>42</v>
      </c>
      <c r="O174" s="1" t="s">
        <v>243</v>
      </c>
      <c r="P174" s="1"/>
      <c r="Q174" s="1"/>
      <c r="R174" s="1" t="s">
        <v>31</v>
      </c>
      <c r="S174" s="1" t="s">
        <v>32</v>
      </c>
      <c r="T174" s="1" t="s">
        <v>33</v>
      </c>
      <c r="U174" s="2" t="s">
        <v>310</v>
      </c>
      <c r="V174" s="4">
        <v>7875000000</v>
      </c>
      <c r="W174" s="4">
        <v>0</v>
      </c>
      <c r="X174" s="4">
        <v>1779198974</v>
      </c>
      <c r="Y174" s="4">
        <v>6095801026</v>
      </c>
      <c r="Z174" s="4">
        <v>0</v>
      </c>
      <c r="AA174" s="4">
        <v>5494426982</v>
      </c>
      <c r="AB174" s="4">
        <v>601374044</v>
      </c>
      <c r="AC174" s="4">
        <v>5494426982</v>
      </c>
      <c r="AD174" s="4">
        <v>3832007601</v>
      </c>
      <c r="AE174" s="4">
        <v>3832007601</v>
      </c>
      <c r="AF174" s="10">
        <v>3832007601</v>
      </c>
    </row>
    <row r="175" spans="1:32" ht="22.5" x14ac:dyDescent="0.25">
      <c r="A175" s="9" t="s">
        <v>60</v>
      </c>
      <c r="B175" s="1" t="s">
        <v>534</v>
      </c>
      <c r="C175" s="1" t="s">
        <v>535</v>
      </c>
      <c r="D175" s="2" t="s">
        <v>61</v>
      </c>
      <c r="E175" s="3" t="s">
        <v>311</v>
      </c>
      <c r="F175" s="3" t="s">
        <v>37</v>
      </c>
      <c r="G175" s="3" t="s">
        <v>517</v>
      </c>
      <c r="H175" s="3" t="s">
        <v>532</v>
      </c>
      <c r="I175" s="3" t="s">
        <v>533</v>
      </c>
      <c r="J175" s="1" t="s">
        <v>30</v>
      </c>
      <c r="K175" s="1" t="s">
        <v>301</v>
      </c>
      <c r="L175" s="1" t="s">
        <v>233</v>
      </c>
      <c r="M175" s="1" t="s">
        <v>77</v>
      </c>
      <c r="N175" s="1" t="s">
        <v>42</v>
      </c>
      <c r="O175" s="1" t="s">
        <v>246</v>
      </c>
      <c r="P175" s="1"/>
      <c r="Q175" s="1"/>
      <c r="R175" s="1" t="s">
        <v>31</v>
      </c>
      <c r="S175" s="1" t="s">
        <v>32</v>
      </c>
      <c r="T175" s="1" t="s">
        <v>33</v>
      </c>
      <c r="U175" s="2" t="s">
        <v>312</v>
      </c>
      <c r="V175" s="4">
        <v>6017000000</v>
      </c>
      <c r="W175" s="4">
        <v>0</v>
      </c>
      <c r="X175" s="4">
        <v>5813800000</v>
      </c>
      <c r="Y175" s="4">
        <v>203200000</v>
      </c>
      <c r="Z175" s="4">
        <v>0</v>
      </c>
      <c r="AA175" s="4">
        <v>0</v>
      </c>
      <c r="AB175" s="4">
        <v>203200000</v>
      </c>
      <c r="AC175" s="4">
        <v>0</v>
      </c>
      <c r="AD175" s="4">
        <v>0</v>
      </c>
      <c r="AE175" s="4">
        <v>0</v>
      </c>
      <c r="AF175" s="10">
        <v>0</v>
      </c>
    </row>
    <row r="176" spans="1:32" ht="22.5" x14ac:dyDescent="0.25">
      <c r="A176" s="9" t="s">
        <v>60</v>
      </c>
      <c r="B176" s="1" t="s">
        <v>534</v>
      </c>
      <c r="C176" s="1" t="s">
        <v>535</v>
      </c>
      <c r="D176" s="2" t="s">
        <v>61</v>
      </c>
      <c r="E176" s="3" t="s">
        <v>313</v>
      </c>
      <c r="F176" s="3" t="s">
        <v>37</v>
      </c>
      <c r="G176" s="3" t="s">
        <v>517</v>
      </c>
      <c r="H176" s="3" t="s">
        <v>532</v>
      </c>
      <c r="I176" s="3" t="s">
        <v>533</v>
      </c>
      <c r="J176" s="1" t="s">
        <v>30</v>
      </c>
      <c r="K176" s="1" t="s">
        <v>301</v>
      </c>
      <c r="L176" s="1" t="s">
        <v>233</v>
      </c>
      <c r="M176" s="1" t="s">
        <v>77</v>
      </c>
      <c r="N176" s="1" t="s">
        <v>42</v>
      </c>
      <c r="O176" s="1" t="s">
        <v>248</v>
      </c>
      <c r="P176" s="1"/>
      <c r="Q176" s="1"/>
      <c r="R176" s="1" t="s">
        <v>31</v>
      </c>
      <c r="S176" s="1" t="s">
        <v>32</v>
      </c>
      <c r="T176" s="1" t="s">
        <v>33</v>
      </c>
      <c r="U176" s="2" t="s">
        <v>314</v>
      </c>
      <c r="V176" s="4">
        <v>3100000</v>
      </c>
      <c r="W176" s="4">
        <v>0</v>
      </c>
      <c r="X176" s="4">
        <v>2100000</v>
      </c>
      <c r="Y176" s="4">
        <v>1000000</v>
      </c>
      <c r="Z176" s="4">
        <v>0</v>
      </c>
      <c r="AA176" s="4">
        <v>0</v>
      </c>
      <c r="AB176" s="4">
        <v>1000000</v>
      </c>
      <c r="AC176" s="4">
        <v>0</v>
      </c>
      <c r="AD176" s="4">
        <v>0</v>
      </c>
      <c r="AE176" s="4">
        <v>0</v>
      </c>
      <c r="AF176" s="10">
        <v>0</v>
      </c>
    </row>
    <row r="177" spans="1:32" ht="22.5" x14ac:dyDescent="0.25">
      <c r="A177" s="9" t="s">
        <v>60</v>
      </c>
      <c r="B177" s="1" t="s">
        <v>534</v>
      </c>
      <c r="C177" s="1" t="s">
        <v>535</v>
      </c>
      <c r="D177" s="2" t="s">
        <v>61</v>
      </c>
      <c r="E177" s="3" t="s">
        <v>315</v>
      </c>
      <c r="F177" s="3" t="s">
        <v>37</v>
      </c>
      <c r="G177" s="3" t="s">
        <v>517</v>
      </c>
      <c r="H177" s="3" t="s">
        <v>532</v>
      </c>
      <c r="I177" s="3" t="s">
        <v>533</v>
      </c>
      <c r="J177" s="1" t="s">
        <v>30</v>
      </c>
      <c r="K177" s="1" t="s">
        <v>301</v>
      </c>
      <c r="L177" s="1" t="s">
        <v>233</v>
      </c>
      <c r="M177" s="1" t="s">
        <v>77</v>
      </c>
      <c r="N177" s="1" t="s">
        <v>42</v>
      </c>
      <c r="O177" s="1" t="s">
        <v>254</v>
      </c>
      <c r="P177" s="1"/>
      <c r="Q177" s="1"/>
      <c r="R177" s="1" t="s">
        <v>31</v>
      </c>
      <c r="S177" s="1" t="s">
        <v>32</v>
      </c>
      <c r="T177" s="1" t="s">
        <v>33</v>
      </c>
      <c r="U177" s="2" t="s">
        <v>316</v>
      </c>
      <c r="V177" s="4">
        <v>30000000</v>
      </c>
      <c r="W177" s="4">
        <v>0</v>
      </c>
      <c r="X177" s="4">
        <v>30000000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10">
        <v>0</v>
      </c>
    </row>
    <row r="178" spans="1:32" ht="22.5" x14ac:dyDescent="0.25">
      <c r="A178" s="9" t="s">
        <v>60</v>
      </c>
      <c r="B178" s="1" t="s">
        <v>534</v>
      </c>
      <c r="C178" s="1" t="s">
        <v>535</v>
      </c>
      <c r="D178" s="2" t="s">
        <v>61</v>
      </c>
      <c r="E178" s="3" t="s">
        <v>317</v>
      </c>
      <c r="F178" s="3" t="s">
        <v>37</v>
      </c>
      <c r="G178" s="3" t="s">
        <v>517</v>
      </c>
      <c r="H178" s="3" t="s">
        <v>532</v>
      </c>
      <c r="I178" s="3" t="s">
        <v>533</v>
      </c>
      <c r="J178" s="1" t="s">
        <v>30</v>
      </c>
      <c r="K178" s="1" t="s">
        <v>301</v>
      </c>
      <c r="L178" s="1" t="s">
        <v>233</v>
      </c>
      <c r="M178" s="1" t="s">
        <v>77</v>
      </c>
      <c r="N178" s="1" t="s">
        <v>42</v>
      </c>
      <c r="O178" s="1" t="s">
        <v>276</v>
      </c>
      <c r="P178" s="1"/>
      <c r="Q178" s="1"/>
      <c r="R178" s="1" t="s">
        <v>31</v>
      </c>
      <c r="S178" s="1" t="s">
        <v>32</v>
      </c>
      <c r="T178" s="1" t="s">
        <v>33</v>
      </c>
      <c r="U178" s="2" t="s">
        <v>318</v>
      </c>
      <c r="V178" s="4">
        <v>139000000</v>
      </c>
      <c r="W178" s="4">
        <v>650000000</v>
      </c>
      <c r="X178" s="4">
        <v>392000000</v>
      </c>
      <c r="Y178" s="4">
        <v>397000000</v>
      </c>
      <c r="Z178" s="4">
        <v>0</v>
      </c>
      <c r="AA178" s="4">
        <v>324328700</v>
      </c>
      <c r="AB178" s="4">
        <v>72671300</v>
      </c>
      <c r="AC178" s="4">
        <v>320465533</v>
      </c>
      <c r="AD178" s="4">
        <v>117963700</v>
      </c>
      <c r="AE178" s="4">
        <v>117963700</v>
      </c>
      <c r="AF178" s="10">
        <v>117963700</v>
      </c>
    </row>
    <row r="179" spans="1:32" ht="22.5" x14ac:dyDescent="0.25">
      <c r="A179" s="9" t="s">
        <v>60</v>
      </c>
      <c r="B179" s="1" t="s">
        <v>534</v>
      </c>
      <c r="C179" s="1" t="s">
        <v>535</v>
      </c>
      <c r="D179" s="2" t="s">
        <v>61</v>
      </c>
      <c r="E179" s="3" t="s">
        <v>398</v>
      </c>
      <c r="F179" s="3" t="s">
        <v>37</v>
      </c>
      <c r="G179" s="3" t="s">
        <v>517</v>
      </c>
      <c r="H179" s="3" t="s">
        <v>527</v>
      </c>
      <c r="I179" s="3" t="s">
        <v>545</v>
      </c>
      <c r="J179" s="1" t="s">
        <v>30</v>
      </c>
      <c r="K179" s="1" t="s">
        <v>301</v>
      </c>
      <c r="L179" s="1" t="s">
        <v>233</v>
      </c>
      <c r="M179" s="1" t="s">
        <v>77</v>
      </c>
      <c r="N179" s="1" t="s">
        <v>42</v>
      </c>
      <c r="O179" s="1" t="s">
        <v>257</v>
      </c>
      <c r="P179" s="1"/>
      <c r="Q179" s="1"/>
      <c r="R179" s="1" t="s">
        <v>31</v>
      </c>
      <c r="S179" s="1" t="s">
        <v>32</v>
      </c>
      <c r="T179" s="1" t="s">
        <v>33</v>
      </c>
      <c r="U179" s="2" t="s">
        <v>399</v>
      </c>
      <c r="V179" s="4">
        <v>52338743</v>
      </c>
      <c r="W179" s="4">
        <v>0</v>
      </c>
      <c r="X179" s="4">
        <v>0</v>
      </c>
      <c r="Y179" s="4">
        <v>52338743</v>
      </c>
      <c r="Z179" s="4">
        <v>0</v>
      </c>
      <c r="AA179" s="4">
        <v>0</v>
      </c>
      <c r="AB179" s="4">
        <v>52338743</v>
      </c>
      <c r="AC179" s="4">
        <v>0</v>
      </c>
      <c r="AD179" s="4">
        <v>0</v>
      </c>
      <c r="AE179" s="4">
        <v>0</v>
      </c>
      <c r="AF179" s="10">
        <v>0</v>
      </c>
    </row>
    <row r="180" spans="1:32" ht="22.5" x14ac:dyDescent="0.25">
      <c r="A180" s="9" t="s">
        <v>60</v>
      </c>
      <c r="B180" s="1" t="s">
        <v>534</v>
      </c>
      <c r="C180" s="1" t="s">
        <v>535</v>
      </c>
      <c r="D180" s="2" t="s">
        <v>61</v>
      </c>
      <c r="E180" s="3" t="s">
        <v>319</v>
      </c>
      <c r="F180" s="3" t="s">
        <v>37</v>
      </c>
      <c r="G180" s="3" t="s">
        <v>517</v>
      </c>
      <c r="H180" s="3" t="s">
        <v>494</v>
      </c>
      <c r="I180" s="3" t="s">
        <v>531</v>
      </c>
      <c r="J180" s="1" t="s">
        <v>30</v>
      </c>
      <c r="K180" s="1" t="s">
        <v>301</v>
      </c>
      <c r="L180" s="1" t="s">
        <v>233</v>
      </c>
      <c r="M180" s="1" t="s">
        <v>77</v>
      </c>
      <c r="N180" s="1" t="s">
        <v>42</v>
      </c>
      <c r="O180" s="1" t="s">
        <v>320</v>
      </c>
      <c r="P180" s="1"/>
      <c r="Q180" s="1"/>
      <c r="R180" s="1" t="s">
        <v>31</v>
      </c>
      <c r="S180" s="1" t="s">
        <v>54</v>
      </c>
      <c r="T180" s="1" t="s">
        <v>33</v>
      </c>
      <c r="U180" s="2" t="s">
        <v>321</v>
      </c>
      <c r="V180" s="4">
        <v>2665631752</v>
      </c>
      <c r="W180" s="4">
        <v>1536471489</v>
      </c>
      <c r="X180" s="4">
        <v>2665631752</v>
      </c>
      <c r="Y180" s="4">
        <v>1536471489</v>
      </c>
      <c r="Z180" s="4">
        <v>0</v>
      </c>
      <c r="AA180" s="4">
        <v>1536471489</v>
      </c>
      <c r="AB180" s="4">
        <v>0</v>
      </c>
      <c r="AC180" s="4">
        <v>0</v>
      </c>
      <c r="AD180" s="4">
        <v>0</v>
      </c>
      <c r="AE180" s="4">
        <v>0</v>
      </c>
      <c r="AF180" s="10">
        <v>0</v>
      </c>
    </row>
    <row r="181" spans="1:32" ht="22.5" x14ac:dyDescent="0.25">
      <c r="A181" s="9" t="s">
        <v>60</v>
      </c>
      <c r="B181" s="1" t="s">
        <v>534</v>
      </c>
      <c r="C181" s="1" t="s">
        <v>535</v>
      </c>
      <c r="D181" s="2" t="s">
        <v>61</v>
      </c>
      <c r="E181" s="3" t="s">
        <v>319</v>
      </c>
      <c r="F181" s="3" t="s">
        <v>37</v>
      </c>
      <c r="G181" s="3" t="s">
        <v>517</v>
      </c>
      <c r="H181" s="3" t="s">
        <v>494</v>
      </c>
      <c r="I181" s="3" t="s">
        <v>531</v>
      </c>
      <c r="J181" s="1" t="s">
        <v>30</v>
      </c>
      <c r="K181" s="1" t="s">
        <v>301</v>
      </c>
      <c r="L181" s="1" t="s">
        <v>233</v>
      </c>
      <c r="M181" s="1" t="s">
        <v>77</v>
      </c>
      <c r="N181" s="1" t="s">
        <v>42</v>
      </c>
      <c r="O181" s="1" t="s">
        <v>320</v>
      </c>
      <c r="P181" s="1"/>
      <c r="Q181" s="1"/>
      <c r="R181" s="1" t="s">
        <v>31</v>
      </c>
      <c r="S181" s="1" t="s">
        <v>32</v>
      </c>
      <c r="T181" s="1" t="s">
        <v>33</v>
      </c>
      <c r="U181" s="2" t="s">
        <v>321</v>
      </c>
      <c r="V181" s="4">
        <v>51457984576</v>
      </c>
      <c r="W181" s="4">
        <v>7061843088</v>
      </c>
      <c r="X181" s="4">
        <v>3977975906</v>
      </c>
      <c r="Y181" s="4">
        <v>54541851758</v>
      </c>
      <c r="Z181" s="4">
        <v>0</v>
      </c>
      <c r="AA181" s="4">
        <v>54541851758</v>
      </c>
      <c r="AB181" s="4">
        <v>0</v>
      </c>
      <c r="AC181" s="4">
        <v>49259442120</v>
      </c>
      <c r="AD181" s="4">
        <v>33004575665</v>
      </c>
      <c r="AE181" s="4">
        <v>33004575665</v>
      </c>
      <c r="AF181" s="10">
        <v>33004575665</v>
      </c>
    </row>
    <row r="182" spans="1:32" ht="22.5" x14ac:dyDescent="0.25">
      <c r="A182" s="9" t="s">
        <v>60</v>
      </c>
      <c r="B182" s="1" t="s">
        <v>534</v>
      </c>
      <c r="C182" s="1" t="s">
        <v>535</v>
      </c>
      <c r="D182" s="2" t="s">
        <v>61</v>
      </c>
      <c r="E182" s="3" t="s">
        <v>322</v>
      </c>
      <c r="F182" s="3" t="s">
        <v>37</v>
      </c>
      <c r="G182" s="3" t="s">
        <v>517</v>
      </c>
      <c r="H182" s="3" t="s">
        <v>494</v>
      </c>
      <c r="I182" s="3" t="s">
        <v>531</v>
      </c>
      <c r="J182" s="1" t="s">
        <v>30</v>
      </c>
      <c r="K182" s="1" t="s">
        <v>301</v>
      </c>
      <c r="L182" s="1" t="s">
        <v>233</v>
      </c>
      <c r="M182" s="1" t="s">
        <v>77</v>
      </c>
      <c r="N182" s="1" t="s">
        <v>42</v>
      </c>
      <c r="O182" s="1" t="s">
        <v>323</v>
      </c>
      <c r="P182" s="1"/>
      <c r="Q182" s="1"/>
      <c r="R182" s="1" t="s">
        <v>31</v>
      </c>
      <c r="S182" s="1" t="s">
        <v>32</v>
      </c>
      <c r="T182" s="1" t="s">
        <v>33</v>
      </c>
      <c r="U182" s="2" t="s">
        <v>324</v>
      </c>
      <c r="V182" s="4">
        <v>2905813846</v>
      </c>
      <c r="W182" s="4">
        <v>1049841</v>
      </c>
      <c r="X182" s="4">
        <v>21628044</v>
      </c>
      <c r="Y182" s="4">
        <v>2885235643</v>
      </c>
      <c r="Z182" s="4">
        <v>0</v>
      </c>
      <c r="AA182" s="4">
        <v>2836568259</v>
      </c>
      <c r="AB182" s="4">
        <v>48667384</v>
      </c>
      <c r="AC182" s="4">
        <v>2807850036</v>
      </c>
      <c r="AD182" s="4">
        <v>2188661697</v>
      </c>
      <c r="AE182" s="4">
        <v>2188661697</v>
      </c>
      <c r="AF182" s="10">
        <v>2188661697</v>
      </c>
    </row>
    <row r="183" spans="1:32" ht="22.5" x14ac:dyDescent="0.25">
      <c r="A183" s="9" t="s">
        <v>60</v>
      </c>
      <c r="B183" s="1" t="s">
        <v>534</v>
      </c>
      <c r="C183" s="1" t="s">
        <v>535</v>
      </c>
      <c r="D183" s="2" t="s">
        <v>61</v>
      </c>
      <c r="E183" s="3" t="s">
        <v>325</v>
      </c>
      <c r="F183" s="3" t="s">
        <v>37</v>
      </c>
      <c r="G183" s="3" t="s">
        <v>517</v>
      </c>
      <c r="H183" s="3" t="s">
        <v>494</v>
      </c>
      <c r="I183" s="3" t="s">
        <v>531</v>
      </c>
      <c r="J183" s="1" t="s">
        <v>30</v>
      </c>
      <c r="K183" s="1" t="s">
        <v>301</v>
      </c>
      <c r="L183" s="1" t="s">
        <v>233</v>
      </c>
      <c r="M183" s="1" t="s">
        <v>77</v>
      </c>
      <c r="N183" s="1" t="s">
        <v>42</v>
      </c>
      <c r="O183" s="1" t="s">
        <v>326</v>
      </c>
      <c r="P183" s="1"/>
      <c r="Q183" s="1"/>
      <c r="R183" s="1" t="s">
        <v>31</v>
      </c>
      <c r="S183" s="1" t="s">
        <v>32</v>
      </c>
      <c r="T183" s="1" t="s">
        <v>33</v>
      </c>
      <c r="U183" s="2" t="s">
        <v>327</v>
      </c>
      <c r="V183" s="4">
        <v>39020040215</v>
      </c>
      <c r="W183" s="4">
        <v>0</v>
      </c>
      <c r="X183" s="4">
        <v>1031077045</v>
      </c>
      <c r="Y183" s="4">
        <v>37988963170</v>
      </c>
      <c r="Z183" s="4">
        <v>0</v>
      </c>
      <c r="AA183" s="4">
        <v>37986882978</v>
      </c>
      <c r="AB183" s="4">
        <v>2080192</v>
      </c>
      <c r="AC183" s="4">
        <v>37735878324</v>
      </c>
      <c r="AD183" s="4">
        <v>25391134819</v>
      </c>
      <c r="AE183" s="4">
        <v>25391134819</v>
      </c>
      <c r="AF183" s="10">
        <v>25391134819</v>
      </c>
    </row>
    <row r="184" spans="1:32" ht="22.5" x14ac:dyDescent="0.25">
      <c r="A184" s="9" t="s">
        <v>60</v>
      </c>
      <c r="B184" s="1" t="s">
        <v>534</v>
      </c>
      <c r="C184" s="1" t="s">
        <v>535</v>
      </c>
      <c r="D184" s="2" t="s">
        <v>61</v>
      </c>
      <c r="E184" s="3" t="s">
        <v>328</v>
      </c>
      <c r="F184" s="3" t="s">
        <v>37</v>
      </c>
      <c r="G184" s="3" t="s">
        <v>517</v>
      </c>
      <c r="H184" s="3" t="s">
        <v>494</v>
      </c>
      <c r="I184" s="3" t="s">
        <v>531</v>
      </c>
      <c r="J184" s="1" t="s">
        <v>30</v>
      </c>
      <c r="K184" s="1" t="s">
        <v>301</v>
      </c>
      <c r="L184" s="1" t="s">
        <v>233</v>
      </c>
      <c r="M184" s="1" t="s">
        <v>77</v>
      </c>
      <c r="N184" s="1" t="s">
        <v>42</v>
      </c>
      <c r="O184" s="1" t="s">
        <v>329</v>
      </c>
      <c r="P184" s="1"/>
      <c r="Q184" s="1"/>
      <c r="R184" s="1" t="s">
        <v>31</v>
      </c>
      <c r="S184" s="1" t="s">
        <v>32</v>
      </c>
      <c r="T184" s="1" t="s">
        <v>33</v>
      </c>
      <c r="U184" s="2" t="s">
        <v>330</v>
      </c>
      <c r="V184" s="4">
        <v>1362490200</v>
      </c>
      <c r="W184" s="4">
        <v>517375093</v>
      </c>
      <c r="X184" s="4">
        <v>962490200</v>
      </c>
      <c r="Y184" s="4">
        <v>917375093</v>
      </c>
      <c r="Z184" s="4">
        <v>0</v>
      </c>
      <c r="AA184" s="4">
        <v>742000000</v>
      </c>
      <c r="AB184" s="4">
        <v>175375093</v>
      </c>
      <c r="AC184" s="4">
        <v>375906601</v>
      </c>
      <c r="AD184" s="4">
        <v>375900711</v>
      </c>
      <c r="AE184" s="4">
        <v>375900711</v>
      </c>
      <c r="AF184" s="10">
        <v>375900711</v>
      </c>
    </row>
    <row r="185" spans="1:32" ht="22.5" x14ac:dyDescent="0.25">
      <c r="A185" s="9" t="s">
        <v>60</v>
      </c>
      <c r="B185" s="1" t="s">
        <v>534</v>
      </c>
      <c r="C185" s="1" t="s">
        <v>535</v>
      </c>
      <c r="D185" s="2" t="s">
        <v>61</v>
      </c>
      <c r="E185" s="3" t="s">
        <v>331</v>
      </c>
      <c r="F185" s="3" t="s">
        <v>37</v>
      </c>
      <c r="G185" s="3" t="s">
        <v>517</v>
      </c>
      <c r="H185" s="3" t="s">
        <v>494</v>
      </c>
      <c r="I185" s="3" t="s">
        <v>531</v>
      </c>
      <c r="J185" s="1" t="s">
        <v>30</v>
      </c>
      <c r="K185" s="1" t="s">
        <v>301</v>
      </c>
      <c r="L185" s="1" t="s">
        <v>233</v>
      </c>
      <c r="M185" s="1" t="s">
        <v>77</v>
      </c>
      <c r="N185" s="1" t="s">
        <v>42</v>
      </c>
      <c r="O185" s="1" t="s">
        <v>332</v>
      </c>
      <c r="P185" s="1"/>
      <c r="Q185" s="1"/>
      <c r="R185" s="1" t="s">
        <v>31</v>
      </c>
      <c r="S185" s="1" t="s">
        <v>32</v>
      </c>
      <c r="T185" s="1" t="s">
        <v>33</v>
      </c>
      <c r="U185" s="2" t="s">
        <v>333</v>
      </c>
      <c r="V185" s="4">
        <v>11297292972</v>
      </c>
      <c r="W185" s="4">
        <v>0</v>
      </c>
      <c r="X185" s="4">
        <v>208606222</v>
      </c>
      <c r="Y185" s="4">
        <v>11088686750</v>
      </c>
      <c r="Z185" s="4">
        <v>0</v>
      </c>
      <c r="AA185" s="4">
        <v>10355851891</v>
      </c>
      <c r="AB185" s="4">
        <v>732834859</v>
      </c>
      <c r="AC185" s="4">
        <v>10355851891</v>
      </c>
      <c r="AD185" s="4">
        <v>7226297285</v>
      </c>
      <c r="AE185" s="4">
        <v>7226297285</v>
      </c>
      <c r="AF185" s="10">
        <v>7226297285</v>
      </c>
    </row>
    <row r="186" spans="1:32" ht="22.5" x14ac:dyDescent="0.25">
      <c r="A186" s="9" t="s">
        <v>60</v>
      </c>
      <c r="B186" s="1" t="s">
        <v>534</v>
      </c>
      <c r="C186" s="1" t="s">
        <v>535</v>
      </c>
      <c r="D186" s="2" t="s">
        <v>61</v>
      </c>
      <c r="E186" s="3" t="s">
        <v>334</v>
      </c>
      <c r="F186" s="3" t="s">
        <v>37</v>
      </c>
      <c r="G186" s="3" t="s">
        <v>517</v>
      </c>
      <c r="H186" s="3" t="s">
        <v>550</v>
      </c>
      <c r="I186" s="3" t="s">
        <v>551</v>
      </c>
      <c r="J186" s="1" t="s">
        <v>30</v>
      </c>
      <c r="K186" s="1" t="s">
        <v>301</v>
      </c>
      <c r="L186" s="1" t="s">
        <v>233</v>
      </c>
      <c r="M186" s="1" t="s">
        <v>77</v>
      </c>
      <c r="N186" s="1" t="s">
        <v>42</v>
      </c>
      <c r="O186" s="1" t="s">
        <v>335</v>
      </c>
      <c r="P186" s="1"/>
      <c r="Q186" s="1"/>
      <c r="R186" s="1" t="s">
        <v>31</v>
      </c>
      <c r="S186" s="1" t="s">
        <v>32</v>
      </c>
      <c r="T186" s="1" t="s">
        <v>33</v>
      </c>
      <c r="U186" s="2" t="s">
        <v>336</v>
      </c>
      <c r="V186" s="4">
        <v>6180000000</v>
      </c>
      <c r="W186" s="4">
        <v>0</v>
      </c>
      <c r="X186" s="4">
        <v>2180000000</v>
      </c>
      <c r="Y186" s="4">
        <v>4000000000</v>
      </c>
      <c r="Z186" s="4">
        <v>0</v>
      </c>
      <c r="AA186" s="4">
        <v>4000000000</v>
      </c>
      <c r="AB186" s="4">
        <v>0</v>
      </c>
      <c r="AC186" s="4">
        <v>4000000000</v>
      </c>
      <c r="AD186" s="4">
        <v>1963493601</v>
      </c>
      <c r="AE186" s="4">
        <v>1963493601</v>
      </c>
      <c r="AF186" s="10">
        <v>1963493601</v>
      </c>
    </row>
    <row r="187" spans="1:32" ht="22.5" x14ac:dyDescent="0.25">
      <c r="A187" s="9" t="s">
        <v>60</v>
      </c>
      <c r="B187" s="1" t="s">
        <v>534</v>
      </c>
      <c r="C187" s="1" t="s">
        <v>535</v>
      </c>
      <c r="D187" s="2" t="s">
        <v>61</v>
      </c>
      <c r="E187" s="3" t="s">
        <v>337</v>
      </c>
      <c r="F187" s="3" t="s">
        <v>37</v>
      </c>
      <c r="G187" s="3" t="s">
        <v>517</v>
      </c>
      <c r="H187" s="3" t="s">
        <v>552</v>
      </c>
      <c r="I187" s="3" t="s">
        <v>553</v>
      </c>
      <c r="J187" s="1" t="s">
        <v>30</v>
      </c>
      <c r="K187" s="1" t="s">
        <v>301</v>
      </c>
      <c r="L187" s="1" t="s">
        <v>233</v>
      </c>
      <c r="M187" s="1" t="s">
        <v>77</v>
      </c>
      <c r="N187" s="1" t="s">
        <v>42</v>
      </c>
      <c r="O187" s="1" t="s">
        <v>338</v>
      </c>
      <c r="P187" s="1"/>
      <c r="Q187" s="1"/>
      <c r="R187" s="1" t="s">
        <v>31</v>
      </c>
      <c r="S187" s="1" t="s">
        <v>54</v>
      </c>
      <c r="T187" s="1" t="s">
        <v>33</v>
      </c>
      <c r="U187" s="2" t="s">
        <v>339</v>
      </c>
      <c r="V187" s="4">
        <v>0</v>
      </c>
      <c r="W187" s="4">
        <v>137776919</v>
      </c>
      <c r="X187" s="4">
        <v>0</v>
      </c>
      <c r="Y187" s="4">
        <v>137776919</v>
      </c>
      <c r="Z187" s="4">
        <v>0</v>
      </c>
      <c r="AA187" s="4">
        <v>137776919</v>
      </c>
      <c r="AB187" s="4">
        <v>0</v>
      </c>
      <c r="AC187" s="4">
        <v>0</v>
      </c>
      <c r="AD187" s="4">
        <v>0</v>
      </c>
      <c r="AE187" s="4">
        <v>0</v>
      </c>
      <c r="AF187" s="10">
        <v>0</v>
      </c>
    </row>
    <row r="188" spans="1:32" ht="22.5" x14ac:dyDescent="0.25">
      <c r="A188" s="9" t="s">
        <v>60</v>
      </c>
      <c r="B188" s="1" t="s">
        <v>534</v>
      </c>
      <c r="C188" s="1" t="s">
        <v>535</v>
      </c>
      <c r="D188" s="2" t="s">
        <v>61</v>
      </c>
      <c r="E188" s="3" t="s">
        <v>337</v>
      </c>
      <c r="F188" s="3" t="s">
        <v>37</v>
      </c>
      <c r="G188" s="3" t="s">
        <v>517</v>
      </c>
      <c r="H188" s="3" t="s">
        <v>552</v>
      </c>
      <c r="I188" s="3" t="s">
        <v>553</v>
      </c>
      <c r="J188" s="1" t="s">
        <v>30</v>
      </c>
      <c r="K188" s="1" t="s">
        <v>301</v>
      </c>
      <c r="L188" s="1" t="s">
        <v>233</v>
      </c>
      <c r="M188" s="1" t="s">
        <v>77</v>
      </c>
      <c r="N188" s="1" t="s">
        <v>42</v>
      </c>
      <c r="O188" s="1" t="s">
        <v>338</v>
      </c>
      <c r="P188" s="1"/>
      <c r="Q188" s="1"/>
      <c r="R188" s="1" t="s">
        <v>31</v>
      </c>
      <c r="S188" s="1" t="s">
        <v>32</v>
      </c>
      <c r="T188" s="1" t="s">
        <v>33</v>
      </c>
      <c r="U188" s="2" t="s">
        <v>339</v>
      </c>
      <c r="V188" s="4">
        <v>12211965000</v>
      </c>
      <c r="W188" s="4">
        <v>862924176</v>
      </c>
      <c r="X188" s="4">
        <v>600000000</v>
      </c>
      <c r="Y188" s="4">
        <v>12474889176</v>
      </c>
      <c r="Z188" s="4">
        <v>0</v>
      </c>
      <c r="AA188" s="4">
        <v>12474889176</v>
      </c>
      <c r="AB188" s="4">
        <v>0</v>
      </c>
      <c r="AC188" s="4">
        <v>10263139407</v>
      </c>
      <c r="AD188" s="4">
        <v>8514256598</v>
      </c>
      <c r="AE188" s="4">
        <v>8514256598</v>
      </c>
      <c r="AF188" s="10">
        <v>8514256598</v>
      </c>
    </row>
    <row r="189" spans="1:32" ht="22.5" x14ac:dyDescent="0.25">
      <c r="A189" s="9" t="s">
        <v>60</v>
      </c>
      <c r="B189" s="1" t="s">
        <v>534</v>
      </c>
      <c r="C189" s="1" t="s">
        <v>535</v>
      </c>
      <c r="D189" s="2" t="s">
        <v>61</v>
      </c>
      <c r="E189" s="3" t="s">
        <v>340</v>
      </c>
      <c r="F189" s="3" t="s">
        <v>37</v>
      </c>
      <c r="G189" s="3" t="s">
        <v>517</v>
      </c>
      <c r="H189" s="3" t="s">
        <v>554</v>
      </c>
      <c r="I189" s="3" t="s">
        <v>544</v>
      </c>
      <c r="J189" s="1" t="s">
        <v>30</v>
      </c>
      <c r="K189" s="1" t="s">
        <v>301</v>
      </c>
      <c r="L189" s="1" t="s">
        <v>233</v>
      </c>
      <c r="M189" s="1" t="s">
        <v>77</v>
      </c>
      <c r="N189" s="1" t="s">
        <v>42</v>
      </c>
      <c r="O189" s="1" t="s">
        <v>341</v>
      </c>
      <c r="P189" s="1"/>
      <c r="Q189" s="1"/>
      <c r="R189" s="1" t="s">
        <v>31</v>
      </c>
      <c r="S189" s="1" t="s">
        <v>32</v>
      </c>
      <c r="T189" s="1" t="s">
        <v>33</v>
      </c>
      <c r="U189" s="2" t="s">
        <v>342</v>
      </c>
      <c r="V189" s="4">
        <v>20000000</v>
      </c>
      <c r="W189" s="4">
        <v>0</v>
      </c>
      <c r="X189" s="4">
        <v>18000000</v>
      </c>
      <c r="Y189" s="4">
        <v>2000000</v>
      </c>
      <c r="Z189" s="4">
        <v>0</v>
      </c>
      <c r="AA189" s="4">
        <v>548000</v>
      </c>
      <c r="AB189" s="4">
        <v>1452000</v>
      </c>
      <c r="AC189" s="4">
        <v>548000</v>
      </c>
      <c r="AD189" s="4">
        <v>548000</v>
      </c>
      <c r="AE189" s="4">
        <v>548000</v>
      </c>
      <c r="AF189" s="10">
        <v>548000</v>
      </c>
    </row>
    <row r="190" spans="1:32" ht="22.5" x14ac:dyDescent="0.25">
      <c r="A190" s="9" t="s">
        <v>60</v>
      </c>
      <c r="B190" s="1" t="s">
        <v>534</v>
      </c>
      <c r="C190" s="1" t="s">
        <v>535</v>
      </c>
      <c r="D190" s="2" t="s">
        <v>61</v>
      </c>
      <c r="E190" s="3" t="s">
        <v>343</v>
      </c>
      <c r="F190" s="3" t="s">
        <v>37</v>
      </c>
      <c r="G190" s="3" t="s">
        <v>517</v>
      </c>
      <c r="H190" s="3" t="s">
        <v>554</v>
      </c>
      <c r="I190" s="3" t="s">
        <v>544</v>
      </c>
      <c r="J190" s="1" t="s">
        <v>30</v>
      </c>
      <c r="K190" s="1" t="s">
        <v>301</v>
      </c>
      <c r="L190" s="1" t="s">
        <v>233</v>
      </c>
      <c r="M190" s="1" t="s">
        <v>77</v>
      </c>
      <c r="N190" s="1" t="s">
        <v>42</v>
      </c>
      <c r="O190" s="1" t="s">
        <v>344</v>
      </c>
      <c r="P190" s="1"/>
      <c r="Q190" s="1"/>
      <c r="R190" s="1" t="s">
        <v>31</v>
      </c>
      <c r="S190" s="1" t="s">
        <v>32</v>
      </c>
      <c r="T190" s="1" t="s">
        <v>33</v>
      </c>
      <c r="U190" s="2" t="s">
        <v>345</v>
      </c>
      <c r="V190" s="4">
        <v>200000000</v>
      </c>
      <c r="W190" s="4">
        <v>0</v>
      </c>
      <c r="X190" s="4">
        <v>0</v>
      </c>
      <c r="Y190" s="4">
        <v>200000000</v>
      </c>
      <c r="Z190" s="4">
        <v>0</v>
      </c>
      <c r="AA190" s="4">
        <v>200000000</v>
      </c>
      <c r="AB190" s="4">
        <v>0</v>
      </c>
      <c r="AC190" s="4">
        <v>200000000</v>
      </c>
      <c r="AD190" s="4">
        <v>48826890</v>
      </c>
      <c r="AE190" s="4">
        <v>48826890</v>
      </c>
      <c r="AF190" s="10">
        <v>48826890</v>
      </c>
    </row>
    <row r="191" spans="1:32" ht="22.5" x14ac:dyDescent="0.25">
      <c r="A191" s="9" t="s">
        <v>60</v>
      </c>
      <c r="B191" s="1" t="s">
        <v>534</v>
      </c>
      <c r="C191" s="1" t="s">
        <v>535</v>
      </c>
      <c r="D191" s="2" t="s">
        <v>61</v>
      </c>
      <c r="E191" s="3" t="s">
        <v>346</v>
      </c>
      <c r="F191" s="3" t="s">
        <v>37</v>
      </c>
      <c r="G191" s="3" t="s">
        <v>517</v>
      </c>
      <c r="H191" s="3" t="s">
        <v>555</v>
      </c>
      <c r="I191" s="3" t="s">
        <v>556</v>
      </c>
      <c r="J191" s="1" t="s">
        <v>30</v>
      </c>
      <c r="K191" s="1" t="s">
        <v>301</v>
      </c>
      <c r="L191" s="1" t="s">
        <v>233</v>
      </c>
      <c r="M191" s="1" t="s">
        <v>77</v>
      </c>
      <c r="N191" s="1" t="s">
        <v>42</v>
      </c>
      <c r="O191" s="1" t="s">
        <v>347</v>
      </c>
      <c r="P191" s="1"/>
      <c r="Q191" s="1"/>
      <c r="R191" s="1" t="s">
        <v>31</v>
      </c>
      <c r="S191" s="1" t="s">
        <v>32</v>
      </c>
      <c r="T191" s="1" t="s">
        <v>33</v>
      </c>
      <c r="U191" s="2" t="s">
        <v>348</v>
      </c>
      <c r="V191" s="4">
        <v>50000000</v>
      </c>
      <c r="W191" s="4">
        <v>0</v>
      </c>
      <c r="X191" s="4">
        <v>0</v>
      </c>
      <c r="Y191" s="4">
        <v>50000000</v>
      </c>
      <c r="Z191" s="4">
        <v>0</v>
      </c>
      <c r="AA191" s="4">
        <v>50000000</v>
      </c>
      <c r="AB191" s="4">
        <v>0</v>
      </c>
      <c r="AC191" s="4">
        <v>50000000</v>
      </c>
      <c r="AD191" s="4">
        <v>0</v>
      </c>
      <c r="AE191" s="4">
        <v>0</v>
      </c>
      <c r="AF191" s="10">
        <v>0</v>
      </c>
    </row>
    <row r="192" spans="1:32" ht="22.5" x14ac:dyDescent="0.25">
      <c r="A192" s="9" t="s">
        <v>60</v>
      </c>
      <c r="B192" s="1" t="s">
        <v>534</v>
      </c>
      <c r="C192" s="1" t="s">
        <v>535</v>
      </c>
      <c r="D192" s="2" t="s">
        <v>61</v>
      </c>
      <c r="E192" s="3" t="s">
        <v>349</v>
      </c>
      <c r="F192" s="3" t="s">
        <v>37</v>
      </c>
      <c r="G192" s="3" t="s">
        <v>517</v>
      </c>
      <c r="H192" s="3" t="s">
        <v>527</v>
      </c>
      <c r="I192" s="3" t="s">
        <v>545</v>
      </c>
      <c r="J192" s="1" t="s">
        <v>30</v>
      </c>
      <c r="K192" s="1" t="s">
        <v>301</v>
      </c>
      <c r="L192" s="1" t="s">
        <v>233</v>
      </c>
      <c r="M192" s="1" t="s">
        <v>77</v>
      </c>
      <c r="N192" s="1" t="s">
        <v>42</v>
      </c>
      <c r="O192" s="1" t="s">
        <v>350</v>
      </c>
      <c r="P192" s="1"/>
      <c r="Q192" s="1"/>
      <c r="R192" s="1" t="s">
        <v>31</v>
      </c>
      <c r="S192" s="1" t="s">
        <v>32</v>
      </c>
      <c r="T192" s="1" t="s">
        <v>33</v>
      </c>
      <c r="U192" s="2" t="s">
        <v>59</v>
      </c>
      <c r="V192" s="4">
        <v>683000000</v>
      </c>
      <c r="W192" s="4">
        <v>26761833</v>
      </c>
      <c r="X192" s="4">
        <v>0</v>
      </c>
      <c r="Y192" s="4">
        <v>709761833</v>
      </c>
      <c r="Z192" s="4">
        <v>0</v>
      </c>
      <c r="AA192" s="4">
        <v>682381015</v>
      </c>
      <c r="AB192" s="4">
        <v>27380818</v>
      </c>
      <c r="AC192" s="4">
        <v>682381015</v>
      </c>
      <c r="AD192" s="4">
        <v>474853495</v>
      </c>
      <c r="AE192" s="4">
        <v>474853495</v>
      </c>
      <c r="AF192" s="10">
        <v>474853495</v>
      </c>
    </row>
    <row r="193" spans="1:32" ht="22.5" x14ac:dyDescent="0.25">
      <c r="A193" s="9" t="s">
        <v>60</v>
      </c>
      <c r="B193" s="1" t="s">
        <v>534</v>
      </c>
      <c r="C193" s="1" t="s">
        <v>535</v>
      </c>
      <c r="D193" s="2" t="s">
        <v>61</v>
      </c>
      <c r="E193" s="3" t="s">
        <v>351</v>
      </c>
      <c r="F193" s="3" t="s">
        <v>37</v>
      </c>
      <c r="G193" s="3" t="s">
        <v>517</v>
      </c>
      <c r="H193" s="3" t="s">
        <v>557</v>
      </c>
      <c r="I193" s="3" t="s">
        <v>522</v>
      </c>
      <c r="J193" s="1" t="s">
        <v>30</v>
      </c>
      <c r="K193" s="1" t="s">
        <v>301</v>
      </c>
      <c r="L193" s="1" t="s">
        <v>233</v>
      </c>
      <c r="M193" s="1" t="s">
        <v>77</v>
      </c>
      <c r="N193" s="1" t="s">
        <v>42</v>
      </c>
      <c r="O193" s="1" t="s">
        <v>352</v>
      </c>
      <c r="P193" s="1"/>
      <c r="Q193" s="1"/>
      <c r="R193" s="1" t="s">
        <v>31</v>
      </c>
      <c r="S193" s="1" t="s">
        <v>32</v>
      </c>
      <c r="T193" s="1" t="s">
        <v>33</v>
      </c>
      <c r="U193" s="2" t="s">
        <v>353</v>
      </c>
      <c r="V193" s="4">
        <v>251450000</v>
      </c>
      <c r="W193" s="4">
        <v>0</v>
      </c>
      <c r="X193" s="4">
        <v>172647248</v>
      </c>
      <c r="Y193" s="4">
        <v>78802752</v>
      </c>
      <c r="Z193" s="4">
        <v>0</v>
      </c>
      <c r="AA193" s="4">
        <v>61666752</v>
      </c>
      <c r="AB193" s="4">
        <v>17136000</v>
      </c>
      <c r="AC193" s="4">
        <v>61666752</v>
      </c>
      <c r="AD193" s="4">
        <v>61666752</v>
      </c>
      <c r="AE193" s="4">
        <v>61666752</v>
      </c>
      <c r="AF193" s="10">
        <v>61666752</v>
      </c>
    </row>
    <row r="194" spans="1:32" ht="22.5" x14ac:dyDescent="0.25">
      <c r="A194" s="9" t="s">
        <v>60</v>
      </c>
      <c r="B194" s="1" t="s">
        <v>534</v>
      </c>
      <c r="C194" s="1" t="s">
        <v>535</v>
      </c>
      <c r="D194" s="2" t="s">
        <v>61</v>
      </c>
      <c r="E194" s="3" t="s">
        <v>354</v>
      </c>
      <c r="F194" s="3" t="s">
        <v>37</v>
      </c>
      <c r="G194" s="3" t="s">
        <v>517</v>
      </c>
      <c r="H194" s="3" t="s">
        <v>527</v>
      </c>
      <c r="I194" s="3" t="s">
        <v>558</v>
      </c>
      <c r="J194" s="1" t="s">
        <v>30</v>
      </c>
      <c r="K194" s="1" t="s">
        <v>301</v>
      </c>
      <c r="L194" s="1" t="s">
        <v>233</v>
      </c>
      <c r="M194" s="1" t="s">
        <v>77</v>
      </c>
      <c r="N194" s="1" t="s">
        <v>42</v>
      </c>
      <c r="O194" s="1" t="s">
        <v>355</v>
      </c>
      <c r="P194" s="1"/>
      <c r="Q194" s="1"/>
      <c r="R194" s="1" t="s">
        <v>31</v>
      </c>
      <c r="S194" s="1" t="s">
        <v>32</v>
      </c>
      <c r="T194" s="1" t="s">
        <v>33</v>
      </c>
      <c r="U194" s="2" t="s">
        <v>356</v>
      </c>
      <c r="V194" s="4">
        <v>824000000</v>
      </c>
      <c r="W194" s="4">
        <v>90778259</v>
      </c>
      <c r="X194" s="4">
        <v>361000699</v>
      </c>
      <c r="Y194" s="4">
        <v>553777560</v>
      </c>
      <c r="Z194" s="4">
        <v>0</v>
      </c>
      <c r="AA194" s="4">
        <v>553777560</v>
      </c>
      <c r="AB194" s="4">
        <v>0</v>
      </c>
      <c r="AC194" s="4">
        <v>200687654</v>
      </c>
      <c r="AD194" s="4">
        <v>1470000</v>
      </c>
      <c r="AE194" s="4">
        <v>1470000</v>
      </c>
      <c r="AF194" s="10">
        <v>1470000</v>
      </c>
    </row>
    <row r="195" spans="1:32" ht="22.5" x14ac:dyDescent="0.25">
      <c r="A195" s="9" t="s">
        <v>60</v>
      </c>
      <c r="B195" s="1" t="s">
        <v>534</v>
      </c>
      <c r="C195" s="1" t="s">
        <v>535</v>
      </c>
      <c r="D195" s="2" t="s">
        <v>61</v>
      </c>
      <c r="E195" s="3" t="s">
        <v>357</v>
      </c>
      <c r="F195" s="3" t="s">
        <v>37</v>
      </c>
      <c r="G195" s="3" t="s">
        <v>517</v>
      </c>
      <c r="H195" s="3" t="s">
        <v>527</v>
      </c>
      <c r="I195" s="3" t="s">
        <v>545</v>
      </c>
      <c r="J195" s="1" t="s">
        <v>30</v>
      </c>
      <c r="K195" s="1" t="s">
        <v>301</v>
      </c>
      <c r="L195" s="1" t="s">
        <v>233</v>
      </c>
      <c r="M195" s="1" t="s">
        <v>77</v>
      </c>
      <c r="N195" s="1" t="s">
        <v>42</v>
      </c>
      <c r="O195" s="1" t="s">
        <v>358</v>
      </c>
      <c r="P195" s="1"/>
      <c r="Q195" s="1"/>
      <c r="R195" s="1" t="s">
        <v>31</v>
      </c>
      <c r="S195" s="1" t="s">
        <v>32</v>
      </c>
      <c r="T195" s="1" t="s">
        <v>33</v>
      </c>
      <c r="U195" s="2" t="s">
        <v>59</v>
      </c>
      <c r="V195" s="4">
        <v>3370000000</v>
      </c>
      <c r="W195" s="4">
        <v>0</v>
      </c>
      <c r="X195" s="4">
        <v>0</v>
      </c>
      <c r="Y195" s="4">
        <v>3370000000</v>
      </c>
      <c r="Z195" s="4">
        <v>0</v>
      </c>
      <c r="AA195" s="4">
        <v>3337287867</v>
      </c>
      <c r="AB195" s="4">
        <v>32712133</v>
      </c>
      <c r="AC195" s="4">
        <v>3317649367</v>
      </c>
      <c r="AD195" s="4">
        <v>2364537002</v>
      </c>
      <c r="AE195" s="4">
        <v>2364537002</v>
      </c>
      <c r="AF195" s="10">
        <v>2364537002</v>
      </c>
    </row>
    <row r="196" spans="1:32" ht="22.5" x14ac:dyDescent="0.25">
      <c r="A196" s="9" t="s">
        <v>60</v>
      </c>
      <c r="B196" s="1" t="s">
        <v>534</v>
      </c>
      <c r="C196" s="1" t="s">
        <v>535</v>
      </c>
      <c r="D196" s="2" t="s">
        <v>61</v>
      </c>
      <c r="E196" s="3" t="s">
        <v>359</v>
      </c>
      <c r="F196" s="3" t="s">
        <v>37</v>
      </c>
      <c r="G196" s="3" t="s">
        <v>517</v>
      </c>
      <c r="H196" s="3" t="s">
        <v>527</v>
      </c>
      <c r="I196" s="3" t="s">
        <v>542</v>
      </c>
      <c r="J196" s="1" t="s">
        <v>30</v>
      </c>
      <c r="K196" s="1" t="s">
        <v>301</v>
      </c>
      <c r="L196" s="1" t="s">
        <v>233</v>
      </c>
      <c r="M196" s="1" t="s">
        <v>77</v>
      </c>
      <c r="N196" s="1" t="s">
        <v>42</v>
      </c>
      <c r="O196" s="1" t="s">
        <v>360</v>
      </c>
      <c r="P196" s="1"/>
      <c r="Q196" s="1"/>
      <c r="R196" s="1" t="s">
        <v>31</v>
      </c>
      <c r="S196" s="1" t="s">
        <v>32</v>
      </c>
      <c r="T196" s="1" t="s">
        <v>33</v>
      </c>
      <c r="U196" s="2" t="s">
        <v>361</v>
      </c>
      <c r="V196" s="4">
        <v>32794174</v>
      </c>
      <c r="W196" s="4">
        <v>66924297</v>
      </c>
      <c r="X196" s="4">
        <v>53817000</v>
      </c>
      <c r="Y196" s="4">
        <v>45901471</v>
      </c>
      <c r="Z196" s="4">
        <v>0</v>
      </c>
      <c r="AA196" s="4">
        <v>45901471</v>
      </c>
      <c r="AB196" s="4">
        <v>0</v>
      </c>
      <c r="AC196" s="4">
        <v>33496506</v>
      </c>
      <c r="AD196" s="4">
        <v>28979445</v>
      </c>
      <c r="AE196" s="4">
        <v>28979445</v>
      </c>
      <c r="AF196" s="10">
        <v>28979445</v>
      </c>
    </row>
    <row r="197" spans="1:32" ht="22.5" x14ac:dyDescent="0.25">
      <c r="A197" s="9" t="s">
        <v>60</v>
      </c>
      <c r="B197" s="1" t="s">
        <v>534</v>
      </c>
      <c r="C197" s="1" t="s">
        <v>535</v>
      </c>
      <c r="D197" s="2" t="s">
        <v>61</v>
      </c>
      <c r="E197" s="3" t="s">
        <v>362</v>
      </c>
      <c r="F197" s="3" t="s">
        <v>37</v>
      </c>
      <c r="G197" s="3" t="s">
        <v>517</v>
      </c>
      <c r="H197" s="3" t="s">
        <v>527</v>
      </c>
      <c r="I197" s="3" t="s">
        <v>558</v>
      </c>
      <c r="J197" s="1" t="s">
        <v>30</v>
      </c>
      <c r="K197" s="1" t="s">
        <v>301</v>
      </c>
      <c r="L197" s="1" t="s">
        <v>233</v>
      </c>
      <c r="M197" s="1" t="s">
        <v>77</v>
      </c>
      <c r="N197" s="1" t="s">
        <v>42</v>
      </c>
      <c r="O197" s="1" t="s">
        <v>363</v>
      </c>
      <c r="P197" s="1"/>
      <c r="Q197" s="1"/>
      <c r="R197" s="1" t="s">
        <v>31</v>
      </c>
      <c r="S197" s="1" t="s">
        <v>32</v>
      </c>
      <c r="T197" s="1" t="s">
        <v>33</v>
      </c>
      <c r="U197" s="2" t="s">
        <v>364</v>
      </c>
      <c r="V197" s="4">
        <v>1000000000</v>
      </c>
      <c r="W197" s="4">
        <v>153441818</v>
      </c>
      <c r="X197" s="4">
        <v>0</v>
      </c>
      <c r="Y197" s="4">
        <v>1153441818</v>
      </c>
      <c r="Z197" s="4">
        <v>0</v>
      </c>
      <c r="AA197" s="4">
        <v>1152441818</v>
      </c>
      <c r="AB197" s="4">
        <v>1000000</v>
      </c>
      <c r="AC197" s="4">
        <v>1128441818</v>
      </c>
      <c r="AD197" s="4">
        <v>400000000</v>
      </c>
      <c r="AE197" s="4">
        <v>400000000</v>
      </c>
      <c r="AF197" s="10">
        <v>400000000</v>
      </c>
    </row>
    <row r="198" spans="1:32" ht="22.5" x14ac:dyDescent="0.25">
      <c r="A198" s="9" t="s">
        <v>60</v>
      </c>
      <c r="B198" s="1" t="s">
        <v>534</v>
      </c>
      <c r="C198" s="1" t="s">
        <v>535</v>
      </c>
      <c r="D198" s="2" t="s">
        <v>61</v>
      </c>
      <c r="E198" s="3" t="s">
        <v>365</v>
      </c>
      <c r="F198" s="3" t="s">
        <v>37</v>
      </c>
      <c r="G198" s="3" t="s">
        <v>517</v>
      </c>
      <c r="H198" s="3" t="s">
        <v>518</v>
      </c>
      <c r="I198" s="3" t="s">
        <v>519</v>
      </c>
      <c r="J198" s="1" t="s">
        <v>30</v>
      </c>
      <c r="K198" s="1" t="s">
        <v>301</v>
      </c>
      <c r="L198" s="1" t="s">
        <v>233</v>
      </c>
      <c r="M198" s="1" t="s">
        <v>77</v>
      </c>
      <c r="N198" s="1" t="s">
        <v>42</v>
      </c>
      <c r="O198" s="1" t="s">
        <v>266</v>
      </c>
      <c r="P198" s="1"/>
      <c r="Q198" s="1"/>
      <c r="R198" s="1" t="s">
        <v>31</v>
      </c>
      <c r="S198" s="1" t="s">
        <v>32</v>
      </c>
      <c r="T198" s="1" t="s">
        <v>33</v>
      </c>
      <c r="U198" s="2" t="s">
        <v>267</v>
      </c>
      <c r="V198" s="4">
        <v>72284755</v>
      </c>
      <c r="W198" s="4">
        <v>33576000</v>
      </c>
      <c r="X198" s="4">
        <v>8676000</v>
      </c>
      <c r="Y198" s="4">
        <v>97184755</v>
      </c>
      <c r="Z198" s="4">
        <v>0</v>
      </c>
      <c r="AA198" s="4">
        <v>86829839</v>
      </c>
      <c r="AB198" s="4">
        <v>10354916</v>
      </c>
      <c r="AC198" s="4">
        <v>45811117</v>
      </c>
      <c r="AD198" s="4">
        <v>44085217</v>
      </c>
      <c r="AE198" s="4">
        <v>44085217</v>
      </c>
      <c r="AF198" s="10">
        <v>44085217</v>
      </c>
    </row>
    <row r="199" spans="1:32" ht="22.5" x14ac:dyDescent="0.25">
      <c r="A199" s="9" t="s">
        <v>60</v>
      </c>
      <c r="B199" s="1" t="s">
        <v>534</v>
      </c>
      <c r="C199" s="1" t="s">
        <v>535</v>
      </c>
      <c r="D199" s="2" t="s">
        <v>61</v>
      </c>
      <c r="E199" s="3" t="s">
        <v>366</v>
      </c>
      <c r="F199" s="3" t="s">
        <v>473</v>
      </c>
      <c r="G199" s="3" t="s">
        <v>520</v>
      </c>
      <c r="H199" s="3" t="s">
        <v>521</v>
      </c>
      <c r="I199" s="3" t="s">
        <v>522</v>
      </c>
      <c r="J199" s="1" t="s">
        <v>30</v>
      </c>
      <c r="K199" s="1" t="s">
        <v>301</v>
      </c>
      <c r="L199" s="1" t="s">
        <v>233</v>
      </c>
      <c r="M199" s="1" t="s">
        <v>63</v>
      </c>
      <c r="N199" s="1" t="s">
        <v>42</v>
      </c>
      <c r="O199" s="1" t="s">
        <v>234</v>
      </c>
      <c r="P199" s="1"/>
      <c r="Q199" s="1"/>
      <c r="R199" s="1" t="s">
        <v>31</v>
      </c>
      <c r="S199" s="1" t="s">
        <v>32</v>
      </c>
      <c r="T199" s="1" t="s">
        <v>33</v>
      </c>
      <c r="U199" s="2" t="s">
        <v>367</v>
      </c>
      <c r="V199" s="4">
        <v>5500000000</v>
      </c>
      <c r="W199" s="4">
        <v>676479860</v>
      </c>
      <c r="X199" s="4">
        <v>2440000000</v>
      </c>
      <c r="Y199" s="4">
        <v>3736479860</v>
      </c>
      <c r="Z199" s="4">
        <v>0</v>
      </c>
      <c r="AA199" s="4">
        <v>3698204932</v>
      </c>
      <c r="AB199" s="4">
        <v>38274928</v>
      </c>
      <c r="AC199" s="4">
        <v>3021725072</v>
      </c>
      <c r="AD199" s="4">
        <v>2335679011</v>
      </c>
      <c r="AE199" s="4">
        <v>2335679011</v>
      </c>
      <c r="AF199" s="10">
        <v>2335679011</v>
      </c>
    </row>
    <row r="200" spans="1:32" ht="33.75" x14ac:dyDescent="0.25">
      <c r="A200" s="9" t="s">
        <v>60</v>
      </c>
      <c r="B200" s="1" t="s">
        <v>534</v>
      </c>
      <c r="C200" s="1" t="s">
        <v>535</v>
      </c>
      <c r="D200" s="2" t="s">
        <v>61</v>
      </c>
      <c r="E200" s="3" t="s">
        <v>368</v>
      </c>
      <c r="F200" s="3" t="s">
        <v>605</v>
      </c>
      <c r="G200" s="3" t="s">
        <v>559</v>
      </c>
      <c r="H200" s="3" t="s">
        <v>560</v>
      </c>
      <c r="I200" s="3" t="s">
        <v>561</v>
      </c>
      <c r="J200" s="1" t="s">
        <v>30</v>
      </c>
      <c r="K200" s="1" t="s">
        <v>301</v>
      </c>
      <c r="L200" s="1" t="s">
        <v>233</v>
      </c>
      <c r="M200" s="1" t="s">
        <v>80</v>
      </c>
      <c r="N200" s="1" t="s">
        <v>42</v>
      </c>
      <c r="O200" s="1" t="s">
        <v>234</v>
      </c>
      <c r="P200" s="1"/>
      <c r="Q200" s="1"/>
      <c r="R200" s="1" t="s">
        <v>31</v>
      </c>
      <c r="S200" s="1" t="s">
        <v>32</v>
      </c>
      <c r="T200" s="1" t="s">
        <v>33</v>
      </c>
      <c r="U200" s="2" t="s">
        <v>369</v>
      </c>
      <c r="V200" s="4">
        <v>6844570800</v>
      </c>
      <c r="W200" s="4">
        <v>0</v>
      </c>
      <c r="X200" s="4">
        <v>0</v>
      </c>
      <c r="Y200" s="4">
        <v>6844570800</v>
      </c>
      <c r="Z200" s="4">
        <v>0</v>
      </c>
      <c r="AA200" s="4">
        <v>6778934000</v>
      </c>
      <c r="AB200" s="4">
        <v>65636800</v>
      </c>
      <c r="AC200" s="4">
        <v>6778934000</v>
      </c>
      <c r="AD200" s="4">
        <v>1365434971</v>
      </c>
      <c r="AE200" s="4">
        <v>1365434971</v>
      </c>
      <c r="AF200" s="10">
        <v>1365434971</v>
      </c>
    </row>
    <row r="201" spans="1:32" ht="22.5" x14ac:dyDescent="0.25">
      <c r="A201" s="9" t="s">
        <v>60</v>
      </c>
      <c r="B201" s="1" t="s">
        <v>534</v>
      </c>
      <c r="C201" s="1" t="s">
        <v>535</v>
      </c>
      <c r="D201" s="2" t="s">
        <v>61</v>
      </c>
      <c r="E201" s="3" t="s">
        <v>370</v>
      </c>
      <c r="F201" s="3" t="s">
        <v>605</v>
      </c>
      <c r="G201" s="3" t="s">
        <v>559</v>
      </c>
      <c r="H201" s="3" t="s">
        <v>527</v>
      </c>
      <c r="I201" s="3" t="s">
        <v>542</v>
      </c>
      <c r="J201" s="1" t="s">
        <v>30</v>
      </c>
      <c r="K201" s="1" t="s">
        <v>301</v>
      </c>
      <c r="L201" s="1" t="s">
        <v>233</v>
      </c>
      <c r="M201" s="1" t="s">
        <v>80</v>
      </c>
      <c r="N201" s="1" t="s">
        <v>42</v>
      </c>
      <c r="O201" s="1" t="s">
        <v>237</v>
      </c>
      <c r="P201" s="1"/>
      <c r="Q201" s="1"/>
      <c r="R201" s="1" t="s">
        <v>31</v>
      </c>
      <c r="S201" s="1" t="s">
        <v>32</v>
      </c>
      <c r="T201" s="1" t="s">
        <v>33</v>
      </c>
      <c r="U201" s="2" t="s">
        <v>249</v>
      </c>
      <c r="V201" s="4">
        <v>145500000</v>
      </c>
      <c r="W201" s="4">
        <v>0</v>
      </c>
      <c r="X201" s="4">
        <v>0</v>
      </c>
      <c r="Y201" s="4">
        <v>145500000</v>
      </c>
      <c r="Z201" s="4">
        <v>0</v>
      </c>
      <c r="AA201" s="4">
        <v>90000000</v>
      </c>
      <c r="AB201" s="4">
        <v>55500000</v>
      </c>
      <c r="AC201" s="4">
        <v>28206332</v>
      </c>
      <c r="AD201" s="4">
        <v>24437035</v>
      </c>
      <c r="AE201" s="4">
        <v>24437035</v>
      </c>
      <c r="AF201" s="10">
        <v>24437035</v>
      </c>
    </row>
    <row r="202" spans="1:32" ht="22.5" x14ac:dyDescent="0.25">
      <c r="A202" s="9" t="s">
        <v>60</v>
      </c>
      <c r="B202" s="1" t="s">
        <v>534</v>
      </c>
      <c r="C202" s="1" t="s">
        <v>535</v>
      </c>
      <c r="D202" s="2" t="s">
        <v>61</v>
      </c>
      <c r="E202" s="3" t="s">
        <v>371</v>
      </c>
      <c r="F202" s="3" t="s">
        <v>605</v>
      </c>
      <c r="G202" s="3" t="s">
        <v>559</v>
      </c>
      <c r="H202" s="3" t="s">
        <v>560</v>
      </c>
      <c r="I202" s="3" t="s">
        <v>561</v>
      </c>
      <c r="J202" s="1" t="s">
        <v>30</v>
      </c>
      <c r="K202" s="1" t="s">
        <v>301</v>
      </c>
      <c r="L202" s="1" t="s">
        <v>233</v>
      </c>
      <c r="M202" s="1" t="s">
        <v>80</v>
      </c>
      <c r="N202" s="1" t="s">
        <v>42</v>
      </c>
      <c r="O202" s="1" t="s">
        <v>266</v>
      </c>
      <c r="P202" s="1"/>
      <c r="Q202" s="1"/>
      <c r="R202" s="1" t="s">
        <v>31</v>
      </c>
      <c r="S202" s="1" t="s">
        <v>32</v>
      </c>
      <c r="T202" s="1" t="s">
        <v>33</v>
      </c>
      <c r="U202" s="2" t="s">
        <v>267</v>
      </c>
      <c r="V202" s="4">
        <v>9929200</v>
      </c>
      <c r="W202" s="4">
        <v>0</v>
      </c>
      <c r="X202" s="4">
        <v>0</v>
      </c>
      <c r="Y202" s="4">
        <v>9929200</v>
      </c>
      <c r="Z202" s="4">
        <v>0</v>
      </c>
      <c r="AA202" s="4">
        <v>30619</v>
      </c>
      <c r="AB202" s="4">
        <v>9898581</v>
      </c>
      <c r="AC202" s="4">
        <v>30619</v>
      </c>
      <c r="AD202" s="4">
        <v>8927</v>
      </c>
      <c r="AE202" s="4">
        <v>8927</v>
      </c>
      <c r="AF202" s="10">
        <v>8927</v>
      </c>
    </row>
    <row r="203" spans="1:32" ht="22.5" x14ac:dyDescent="0.25">
      <c r="A203" s="9" t="s">
        <v>60</v>
      </c>
      <c r="B203" s="1" t="s">
        <v>534</v>
      </c>
      <c r="C203" s="1" t="s">
        <v>535</v>
      </c>
      <c r="D203" s="2" t="s">
        <v>61</v>
      </c>
      <c r="E203" s="3" t="s">
        <v>372</v>
      </c>
      <c r="F203" s="3" t="s">
        <v>474</v>
      </c>
      <c r="G203" s="3" t="s">
        <v>524</v>
      </c>
      <c r="H203" s="3" t="s">
        <v>494</v>
      </c>
      <c r="I203" s="3" t="s">
        <v>525</v>
      </c>
      <c r="J203" s="1" t="s">
        <v>30</v>
      </c>
      <c r="K203" s="1" t="s">
        <v>301</v>
      </c>
      <c r="L203" s="1" t="s">
        <v>233</v>
      </c>
      <c r="M203" s="1" t="s">
        <v>64</v>
      </c>
      <c r="N203" s="1" t="s">
        <v>42</v>
      </c>
      <c r="O203" s="1" t="s">
        <v>234</v>
      </c>
      <c r="P203" s="1"/>
      <c r="Q203" s="1"/>
      <c r="R203" s="1" t="s">
        <v>46</v>
      </c>
      <c r="S203" s="1" t="s">
        <v>47</v>
      </c>
      <c r="T203" s="1" t="s">
        <v>33</v>
      </c>
      <c r="U203" s="2" t="s">
        <v>373</v>
      </c>
      <c r="V203" s="4">
        <v>20000000000</v>
      </c>
      <c r="W203" s="4">
        <v>11940091</v>
      </c>
      <c r="X203" s="4">
        <v>7112505254</v>
      </c>
      <c r="Y203" s="4">
        <v>12899434837</v>
      </c>
      <c r="Z203" s="4">
        <v>0</v>
      </c>
      <c r="AA203" s="4">
        <v>318988903</v>
      </c>
      <c r="AB203" s="4">
        <v>12580445934</v>
      </c>
      <c r="AC203" s="4">
        <v>318988903</v>
      </c>
      <c r="AD203" s="4">
        <v>0</v>
      </c>
      <c r="AE203" s="4">
        <v>0</v>
      </c>
      <c r="AF203" s="10">
        <v>0</v>
      </c>
    </row>
    <row r="204" spans="1:32" ht="22.5" x14ac:dyDescent="0.25">
      <c r="A204" s="9" t="s">
        <v>60</v>
      </c>
      <c r="B204" s="1" t="s">
        <v>534</v>
      </c>
      <c r="C204" s="1" t="s">
        <v>535</v>
      </c>
      <c r="D204" s="2" t="s">
        <v>61</v>
      </c>
      <c r="E204" s="3" t="s">
        <v>372</v>
      </c>
      <c r="F204" s="3" t="s">
        <v>474</v>
      </c>
      <c r="G204" s="3" t="s">
        <v>524</v>
      </c>
      <c r="H204" s="3" t="s">
        <v>494</v>
      </c>
      <c r="I204" s="3" t="s">
        <v>525</v>
      </c>
      <c r="J204" s="1" t="s">
        <v>30</v>
      </c>
      <c r="K204" s="1" t="s">
        <v>301</v>
      </c>
      <c r="L204" s="1" t="s">
        <v>233</v>
      </c>
      <c r="M204" s="1" t="s">
        <v>64</v>
      </c>
      <c r="N204" s="1" t="s">
        <v>42</v>
      </c>
      <c r="O204" s="1" t="s">
        <v>234</v>
      </c>
      <c r="P204" s="1"/>
      <c r="Q204" s="1"/>
      <c r="R204" s="1" t="s">
        <v>31</v>
      </c>
      <c r="S204" s="1" t="s">
        <v>171</v>
      </c>
      <c r="T204" s="1" t="s">
        <v>33</v>
      </c>
      <c r="U204" s="2" t="s">
        <v>373</v>
      </c>
      <c r="V204" s="4">
        <v>9307517978</v>
      </c>
      <c r="W204" s="4">
        <v>156529354</v>
      </c>
      <c r="X204" s="4">
        <v>447587504</v>
      </c>
      <c r="Y204" s="4">
        <v>9016459828</v>
      </c>
      <c r="Z204" s="4">
        <v>0</v>
      </c>
      <c r="AA204" s="4">
        <v>8771107183</v>
      </c>
      <c r="AB204" s="4">
        <v>245352645</v>
      </c>
      <c r="AC204" s="4">
        <v>8270724764</v>
      </c>
      <c r="AD204" s="4">
        <v>0</v>
      </c>
      <c r="AE204" s="4">
        <v>0</v>
      </c>
      <c r="AF204" s="10">
        <v>0</v>
      </c>
    </row>
    <row r="205" spans="1:32" ht="22.5" x14ac:dyDescent="0.25">
      <c r="A205" s="9" t="s">
        <v>60</v>
      </c>
      <c r="B205" s="1" t="s">
        <v>534</v>
      </c>
      <c r="C205" s="1" t="s">
        <v>535</v>
      </c>
      <c r="D205" s="2" t="s">
        <v>61</v>
      </c>
      <c r="E205" s="3" t="s">
        <v>372</v>
      </c>
      <c r="F205" s="3" t="s">
        <v>474</v>
      </c>
      <c r="G205" s="3" t="s">
        <v>524</v>
      </c>
      <c r="H205" s="3" t="s">
        <v>494</v>
      </c>
      <c r="I205" s="3" t="s">
        <v>525</v>
      </c>
      <c r="J205" s="1" t="s">
        <v>30</v>
      </c>
      <c r="K205" s="1" t="s">
        <v>301</v>
      </c>
      <c r="L205" s="1" t="s">
        <v>233</v>
      </c>
      <c r="M205" s="1" t="s">
        <v>64</v>
      </c>
      <c r="N205" s="1" t="s">
        <v>42</v>
      </c>
      <c r="O205" s="1" t="s">
        <v>234</v>
      </c>
      <c r="P205" s="1"/>
      <c r="Q205" s="1"/>
      <c r="R205" s="1" t="s">
        <v>31</v>
      </c>
      <c r="S205" s="1" t="s">
        <v>32</v>
      </c>
      <c r="T205" s="1" t="s">
        <v>33</v>
      </c>
      <c r="U205" s="2" t="s">
        <v>373</v>
      </c>
      <c r="V205" s="4">
        <v>8437595297</v>
      </c>
      <c r="W205" s="4">
        <v>596147409</v>
      </c>
      <c r="X205" s="4">
        <v>5572459339</v>
      </c>
      <c r="Y205" s="4">
        <v>3461283367</v>
      </c>
      <c r="Z205" s="4">
        <v>0</v>
      </c>
      <c r="AA205" s="4">
        <v>2894211960</v>
      </c>
      <c r="AB205" s="4">
        <v>567071407</v>
      </c>
      <c r="AC205" s="4">
        <v>1595240001</v>
      </c>
      <c r="AD205" s="4">
        <v>0</v>
      </c>
      <c r="AE205" s="4">
        <v>0</v>
      </c>
      <c r="AF205" s="10">
        <v>0</v>
      </c>
    </row>
    <row r="206" spans="1:32" ht="22.5" x14ac:dyDescent="0.25">
      <c r="A206" s="9" t="s">
        <v>60</v>
      </c>
      <c r="B206" s="1" t="s">
        <v>534</v>
      </c>
      <c r="C206" s="1" t="s">
        <v>535</v>
      </c>
      <c r="D206" s="2" t="s">
        <v>61</v>
      </c>
      <c r="E206" s="3" t="s">
        <v>374</v>
      </c>
      <c r="F206" s="3" t="s">
        <v>474</v>
      </c>
      <c r="G206" s="3" t="s">
        <v>524</v>
      </c>
      <c r="H206" s="3" t="s">
        <v>494</v>
      </c>
      <c r="I206" s="3" t="s">
        <v>525</v>
      </c>
      <c r="J206" s="1" t="s">
        <v>30</v>
      </c>
      <c r="K206" s="1" t="s">
        <v>301</v>
      </c>
      <c r="L206" s="1" t="s">
        <v>233</v>
      </c>
      <c r="M206" s="1" t="s">
        <v>64</v>
      </c>
      <c r="N206" s="1" t="s">
        <v>42</v>
      </c>
      <c r="O206" s="1" t="s">
        <v>281</v>
      </c>
      <c r="P206" s="1"/>
      <c r="Q206" s="1"/>
      <c r="R206" s="1" t="s">
        <v>31</v>
      </c>
      <c r="S206" s="1" t="s">
        <v>171</v>
      </c>
      <c r="T206" s="1" t="s">
        <v>33</v>
      </c>
      <c r="U206" s="2" t="s">
        <v>375</v>
      </c>
      <c r="V206" s="4">
        <v>475000000</v>
      </c>
      <c r="W206" s="4">
        <v>0</v>
      </c>
      <c r="X206" s="4">
        <v>69779990</v>
      </c>
      <c r="Y206" s="4">
        <v>405220010</v>
      </c>
      <c r="Z206" s="4">
        <v>0</v>
      </c>
      <c r="AA206" s="4">
        <v>379511488</v>
      </c>
      <c r="AB206" s="4">
        <v>25708522</v>
      </c>
      <c r="AC206" s="4">
        <v>379511488</v>
      </c>
      <c r="AD206" s="4">
        <v>19597196</v>
      </c>
      <c r="AE206" s="4">
        <v>19597196</v>
      </c>
      <c r="AF206" s="10">
        <v>19597196</v>
      </c>
    </row>
    <row r="207" spans="1:32" ht="22.5" x14ac:dyDescent="0.25">
      <c r="A207" s="9" t="s">
        <v>60</v>
      </c>
      <c r="B207" s="1" t="s">
        <v>534</v>
      </c>
      <c r="C207" s="1" t="s">
        <v>535</v>
      </c>
      <c r="D207" s="2" t="s">
        <v>61</v>
      </c>
      <c r="E207" s="3" t="s">
        <v>376</v>
      </c>
      <c r="F207" s="3" t="s">
        <v>474</v>
      </c>
      <c r="G207" s="3" t="s">
        <v>524</v>
      </c>
      <c r="H207" s="3" t="s">
        <v>494</v>
      </c>
      <c r="I207" s="3" t="s">
        <v>525</v>
      </c>
      <c r="J207" s="1" t="s">
        <v>30</v>
      </c>
      <c r="K207" s="1" t="s">
        <v>301</v>
      </c>
      <c r="L207" s="1" t="s">
        <v>233</v>
      </c>
      <c r="M207" s="1" t="s">
        <v>64</v>
      </c>
      <c r="N207" s="1" t="s">
        <v>42</v>
      </c>
      <c r="O207" s="1" t="s">
        <v>237</v>
      </c>
      <c r="P207" s="1"/>
      <c r="Q207" s="1"/>
      <c r="R207" s="1" t="s">
        <v>31</v>
      </c>
      <c r="S207" s="1" t="s">
        <v>171</v>
      </c>
      <c r="T207" s="1" t="s">
        <v>33</v>
      </c>
      <c r="U207" s="2" t="s">
        <v>377</v>
      </c>
      <c r="V207" s="4">
        <v>2440000000</v>
      </c>
      <c r="W207" s="4">
        <v>213542270</v>
      </c>
      <c r="X207" s="4">
        <v>0</v>
      </c>
      <c r="Y207" s="4">
        <v>2653542270</v>
      </c>
      <c r="Z207" s="4">
        <v>0</v>
      </c>
      <c r="AA207" s="4">
        <v>2653542270</v>
      </c>
      <c r="AB207" s="4">
        <v>0</v>
      </c>
      <c r="AC207" s="4">
        <v>2653275672</v>
      </c>
      <c r="AD207" s="4">
        <v>0</v>
      </c>
      <c r="AE207" s="4">
        <v>0</v>
      </c>
      <c r="AF207" s="10">
        <v>0</v>
      </c>
    </row>
    <row r="208" spans="1:32" ht="22.5" x14ac:dyDescent="0.25">
      <c r="A208" s="9" t="s">
        <v>60</v>
      </c>
      <c r="B208" s="1" t="s">
        <v>534</v>
      </c>
      <c r="C208" s="1" t="s">
        <v>535</v>
      </c>
      <c r="D208" s="2" t="s">
        <v>61</v>
      </c>
      <c r="E208" s="3" t="s">
        <v>376</v>
      </c>
      <c r="F208" s="3" t="s">
        <v>474</v>
      </c>
      <c r="G208" s="3" t="s">
        <v>524</v>
      </c>
      <c r="H208" s="3" t="s">
        <v>494</v>
      </c>
      <c r="I208" s="3" t="s">
        <v>525</v>
      </c>
      <c r="J208" s="1" t="s">
        <v>30</v>
      </c>
      <c r="K208" s="1" t="s">
        <v>301</v>
      </c>
      <c r="L208" s="1" t="s">
        <v>233</v>
      </c>
      <c r="M208" s="1" t="s">
        <v>64</v>
      </c>
      <c r="N208" s="1" t="s">
        <v>42</v>
      </c>
      <c r="O208" s="1" t="s">
        <v>237</v>
      </c>
      <c r="P208" s="1"/>
      <c r="Q208" s="1"/>
      <c r="R208" s="1" t="s">
        <v>31</v>
      </c>
      <c r="S208" s="1" t="s">
        <v>32</v>
      </c>
      <c r="T208" s="1" t="s">
        <v>33</v>
      </c>
      <c r="U208" s="2" t="s">
        <v>377</v>
      </c>
      <c r="V208" s="4">
        <v>1820000000</v>
      </c>
      <c r="W208" s="4">
        <v>13506498</v>
      </c>
      <c r="X208" s="4">
        <v>476014399</v>
      </c>
      <c r="Y208" s="4">
        <v>1357492099</v>
      </c>
      <c r="Z208" s="4">
        <v>0</v>
      </c>
      <c r="AA208" s="4">
        <v>1354485601</v>
      </c>
      <c r="AB208" s="4">
        <v>3006498</v>
      </c>
      <c r="AC208" s="4">
        <v>628077197</v>
      </c>
      <c r="AD208" s="4">
        <v>86805159</v>
      </c>
      <c r="AE208" s="4">
        <v>86805159</v>
      </c>
      <c r="AF208" s="10">
        <v>86805159</v>
      </c>
    </row>
    <row r="209" spans="1:32" ht="22.5" x14ac:dyDescent="0.25">
      <c r="A209" s="9" t="s">
        <v>60</v>
      </c>
      <c r="B209" s="1" t="s">
        <v>534</v>
      </c>
      <c r="C209" s="1" t="s">
        <v>535</v>
      </c>
      <c r="D209" s="2" t="s">
        <v>61</v>
      </c>
      <c r="E209" s="3" t="s">
        <v>378</v>
      </c>
      <c r="F209" s="3" t="s">
        <v>474</v>
      </c>
      <c r="G209" s="3" t="s">
        <v>524</v>
      </c>
      <c r="H209" s="3" t="s">
        <v>527</v>
      </c>
      <c r="I209" s="3" t="s">
        <v>545</v>
      </c>
      <c r="J209" s="1" t="s">
        <v>30</v>
      </c>
      <c r="K209" s="1" t="s">
        <v>301</v>
      </c>
      <c r="L209" s="1" t="s">
        <v>233</v>
      </c>
      <c r="M209" s="1" t="s">
        <v>64</v>
      </c>
      <c r="N209" s="1" t="s">
        <v>42</v>
      </c>
      <c r="O209" s="1" t="s">
        <v>243</v>
      </c>
      <c r="P209" s="1"/>
      <c r="Q209" s="1"/>
      <c r="R209" s="1" t="s">
        <v>31</v>
      </c>
      <c r="S209" s="1" t="s">
        <v>171</v>
      </c>
      <c r="T209" s="1" t="s">
        <v>33</v>
      </c>
      <c r="U209" s="2" t="s">
        <v>59</v>
      </c>
      <c r="V209" s="4">
        <v>3336513120</v>
      </c>
      <c r="W209" s="4">
        <v>26452430</v>
      </c>
      <c r="X209" s="4">
        <v>1069736246</v>
      </c>
      <c r="Y209" s="4">
        <v>2293229304</v>
      </c>
      <c r="Z209" s="4">
        <v>0</v>
      </c>
      <c r="AA209" s="4">
        <v>2286587799</v>
      </c>
      <c r="AB209" s="4">
        <v>6641505</v>
      </c>
      <c r="AC209" s="4">
        <v>2285796363</v>
      </c>
      <c r="AD209" s="4">
        <v>1494194661</v>
      </c>
      <c r="AE209" s="4">
        <v>1494194661</v>
      </c>
      <c r="AF209" s="10">
        <v>1494194661</v>
      </c>
    </row>
    <row r="210" spans="1:32" ht="22.5" x14ac:dyDescent="0.25">
      <c r="A210" s="9" t="s">
        <v>60</v>
      </c>
      <c r="B210" s="1" t="s">
        <v>534</v>
      </c>
      <c r="C210" s="1" t="s">
        <v>535</v>
      </c>
      <c r="D210" s="2" t="s">
        <v>61</v>
      </c>
      <c r="E210" s="3" t="s">
        <v>379</v>
      </c>
      <c r="F210" s="3" t="s">
        <v>474</v>
      </c>
      <c r="G210" s="3" t="s">
        <v>524</v>
      </c>
      <c r="H210" s="3" t="s">
        <v>527</v>
      </c>
      <c r="I210" s="3" t="s">
        <v>542</v>
      </c>
      <c r="J210" s="1" t="s">
        <v>30</v>
      </c>
      <c r="K210" s="1" t="s">
        <v>301</v>
      </c>
      <c r="L210" s="1" t="s">
        <v>233</v>
      </c>
      <c r="M210" s="1" t="s">
        <v>64</v>
      </c>
      <c r="N210" s="1" t="s">
        <v>42</v>
      </c>
      <c r="O210" s="1" t="s">
        <v>246</v>
      </c>
      <c r="P210" s="1"/>
      <c r="Q210" s="1"/>
      <c r="R210" s="1" t="s">
        <v>31</v>
      </c>
      <c r="S210" s="1" t="s">
        <v>171</v>
      </c>
      <c r="T210" s="1" t="s">
        <v>33</v>
      </c>
      <c r="U210" s="2" t="s">
        <v>249</v>
      </c>
      <c r="V210" s="4">
        <v>700000000</v>
      </c>
      <c r="W210" s="4">
        <v>0</v>
      </c>
      <c r="X210" s="4">
        <v>608991931</v>
      </c>
      <c r="Y210" s="4">
        <v>91008069</v>
      </c>
      <c r="Z210" s="4">
        <v>0</v>
      </c>
      <c r="AA210" s="4">
        <v>60000000</v>
      </c>
      <c r="AB210" s="4">
        <v>31008069</v>
      </c>
      <c r="AC210" s="4">
        <v>53725314</v>
      </c>
      <c r="AD210" s="4">
        <v>37338936</v>
      </c>
      <c r="AE210" s="4">
        <v>37338936</v>
      </c>
      <c r="AF210" s="10">
        <v>37338936</v>
      </c>
    </row>
    <row r="211" spans="1:32" ht="22.5" hidden="1" x14ac:dyDescent="0.25">
      <c r="A211" s="9" t="s">
        <v>70</v>
      </c>
      <c r="B211" s="1" t="s">
        <v>486</v>
      </c>
      <c r="C211" s="1" t="s">
        <v>536</v>
      </c>
      <c r="D211" s="2" t="s">
        <v>71</v>
      </c>
      <c r="E211" s="3" t="s">
        <v>142</v>
      </c>
      <c r="F211" s="3" t="s">
        <v>595</v>
      </c>
      <c r="G211" s="3" t="s">
        <v>493</v>
      </c>
      <c r="H211" s="3" t="s">
        <v>494</v>
      </c>
      <c r="I211" s="3" t="s">
        <v>495</v>
      </c>
      <c r="J211" s="1" t="s">
        <v>40</v>
      </c>
      <c r="K211" s="1" t="s">
        <v>77</v>
      </c>
      <c r="L211" s="1" t="s">
        <v>42</v>
      </c>
      <c r="M211" s="1" t="s">
        <v>63</v>
      </c>
      <c r="N211" s="1" t="s">
        <v>143</v>
      </c>
      <c r="O211" s="1" t="s">
        <v>77</v>
      </c>
      <c r="P211" s="1"/>
      <c r="Q211" s="1"/>
      <c r="R211" s="1" t="s">
        <v>31</v>
      </c>
      <c r="S211" s="1" t="s">
        <v>32</v>
      </c>
      <c r="T211" s="1" t="s">
        <v>33</v>
      </c>
      <c r="U211" s="2" t="s">
        <v>144</v>
      </c>
      <c r="V211" s="4">
        <v>216000</v>
      </c>
      <c r="W211" s="4">
        <v>372000</v>
      </c>
      <c r="X211" s="4">
        <v>11</v>
      </c>
      <c r="Y211" s="4">
        <v>587989</v>
      </c>
      <c r="Z211" s="4">
        <v>0</v>
      </c>
      <c r="AA211" s="4">
        <v>587989</v>
      </c>
      <c r="AB211" s="4">
        <v>0</v>
      </c>
      <c r="AC211" s="4">
        <v>587989</v>
      </c>
      <c r="AD211" s="4">
        <v>587989</v>
      </c>
      <c r="AE211" s="4">
        <v>587989</v>
      </c>
      <c r="AF211" s="10">
        <v>587989</v>
      </c>
    </row>
    <row r="212" spans="1:32" ht="22.5" hidden="1" x14ac:dyDescent="0.25">
      <c r="A212" s="9" t="s">
        <v>70</v>
      </c>
      <c r="B212" s="1" t="s">
        <v>486</v>
      </c>
      <c r="C212" s="1" t="s">
        <v>536</v>
      </c>
      <c r="D212" s="2" t="s">
        <v>71</v>
      </c>
      <c r="E212" s="3" t="s">
        <v>145</v>
      </c>
      <c r="F212" s="3" t="s">
        <v>595</v>
      </c>
      <c r="G212" s="3" t="s">
        <v>493</v>
      </c>
      <c r="H212" s="3" t="s">
        <v>494</v>
      </c>
      <c r="I212" s="3" t="s">
        <v>495</v>
      </c>
      <c r="J212" s="1" t="s">
        <v>40</v>
      </c>
      <c r="K212" s="1" t="s">
        <v>77</v>
      </c>
      <c r="L212" s="1" t="s">
        <v>42</v>
      </c>
      <c r="M212" s="1" t="s">
        <v>63</v>
      </c>
      <c r="N212" s="1" t="s">
        <v>143</v>
      </c>
      <c r="O212" s="1" t="s">
        <v>63</v>
      </c>
      <c r="P212" s="1"/>
      <c r="Q212" s="1"/>
      <c r="R212" s="1" t="s">
        <v>31</v>
      </c>
      <c r="S212" s="1" t="s">
        <v>32</v>
      </c>
      <c r="T212" s="1" t="s">
        <v>33</v>
      </c>
      <c r="U212" s="2" t="s">
        <v>146</v>
      </c>
      <c r="V212" s="4">
        <v>231000000</v>
      </c>
      <c r="W212" s="4">
        <v>31900000</v>
      </c>
      <c r="X212" s="4">
        <v>0</v>
      </c>
      <c r="Y212" s="4">
        <v>262900000</v>
      </c>
      <c r="Z212" s="4">
        <v>0</v>
      </c>
      <c r="AA212" s="4">
        <v>262900000</v>
      </c>
      <c r="AB212" s="4">
        <v>0</v>
      </c>
      <c r="AC212" s="4">
        <v>200954138</v>
      </c>
      <c r="AD212" s="4">
        <v>200838047</v>
      </c>
      <c r="AE212" s="4">
        <v>200838047</v>
      </c>
      <c r="AF212" s="10">
        <v>200838047</v>
      </c>
    </row>
    <row r="213" spans="1:32" ht="22.5" hidden="1" x14ac:dyDescent="0.25">
      <c r="A213" s="9" t="s">
        <v>70</v>
      </c>
      <c r="B213" s="1" t="s">
        <v>486</v>
      </c>
      <c r="C213" s="1" t="s">
        <v>536</v>
      </c>
      <c r="D213" s="2" t="s">
        <v>71</v>
      </c>
      <c r="E213" s="3" t="s">
        <v>380</v>
      </c>
      <c r="F213" s="3" t="s">
        <v>595</v>
      </c>
      <c r="G213" s="3" t="s">
        <v>493</v>
      </c>
      <c r="H213" s="3" t="s">
        <v>494</v>
      </c>
      <c r="I213" s="3" t="s">
        <v>495</v>
      </c>
      <c r="J213" s="1" t="s">
        <v>40</v>
      </c>
      <c r="K213" s="1" t="s">
        <v>77</v>
      </c>
      <c r="L213" s="1" t="s">
        <v>42</v>
      </c>
      <c r="M213" s="1" t="s">
        <v>63</v>
      </c>
      <c r="N213" s="1" t="s">
        <v>381</v>
      </c>
      <c r="O213" s="1" t="s">
        <v>77</v>
      </c>
      <c r="P213" s="1"/>
      <c r="Q213" s="1"/>
      <c r="R213" s="1" t="s">
        <v>31</v>
      </c>
      <c r="S213" s="1" t="s">
        <v>32</v>
      </c>
      <c r="T213" s="1" t="s">
        <v>33</v>
      </c>
      <c r="U213" s="2" t="s">
        <v>382</v>
      </c>
      <c r="V213" s="4">
        <v>0</v>
      </c>
      <c r="W213" s="4">
        <v>168412</v>
      </c>
      <c r="X213" s="4">
        <v>481</v>
      </c>
      <c r="Y213" s="4">
        <v>167931</v>
      </c>
      <c r="Z213" s="4">
        <v>0</v>
      </c>
      <c r="AA213" s="4">
        <v>167931</v>
      </c>
      <c r="AB213" s="4">
        <v>0</v>
      </c>
      <c r="AC213" s="4">
        <v>167931</v>
      </c>
      <c r="AD213" s="4">
        <v>167931</v>
      </c>
      <c r="AE213" s="4">
        <v>167931</v>
      </c>
      <c r="AF213" s="10">
        <v>167931</v>
      </c>
    </row>
    <row r="214" spans="1:32" ht="22.5" hidden="1" x14ac:dyDescent="0.25">
      <c r="A214" s="9" t="s">
        <v>70</v>
      </c>
      <c r="B214" s="1" t="s">
        <v>486</v>
      </c>
      <c r="C214" s="1" t="s">
        <v>536</v>
      </c>
      <c r="D214" s="2" t="s">
        <v>71</v>
      </c>
      <c r="E214" s="3" t="s">
        <v>157</v>
      </c>
      <c r="F214" s="3" t="s">
        <v>471</v>
      </c>
      <c r="G214" s="3" t="s">
        <v>493</v>
      </c>
      <c r="H214" s="3" t="s">
        <v>494</v>
      </c>
      <c r="I214" s="3" t="s">
        <v>495</v>
      </c>
      <c r="J214" s="1" t="s">
        <v>40</v>
      </c>
      <c r="K214" s="1" t="s">
        <v>77</v>
      </c>
      <c r="L214" s="1" t="s">
        <v>42</v>
      </c>
      <c r="M214" s="1" t="s">
        <v>80</v>
      </c>
      <c r="N214" s="1" t="s">
        <v>80</v>
      </c>
      <c r="O214" s="1" t="s">
        <v>77</v>
      </c>
      <c r="P214" s="1"/>
      <c r="Q214" s="1"/>
      <c r="R214" s="1" t="s">
        <v>31</v>
      </c>
      <c r="S214" s="1" t="s">
        <v>32</v>
      </c>
      <c r="T214" s="1" t="s">
        <v>33</v>
      </c>
      <c r="U214" s="2" t="s">
        <v>158</v>
      </c>
      <c r="V214" s="4">
        <v>30000000</v>
      </c>
      <c r="W214" s="4">
        <v>1000</v>
      </c>
      <c r="X214" s="4">
        <v>13851960</v>
      </c>
      <c r="Y214" s="4">
        <v>16149040</v>
      </c>
      <c r="Z214" s="4">
        <v>0</v>
      </c>
      <c r="AA214" s="4">
        <v>16149040</v>
      </c>
      <c r="AB214" s="4">
        <v>0</v>
      </c>
      <c r="AC214" s="4">
        <v>9648039.2300000004</v>
      </c>
      <c r="AD214" s="4">
        <v>1930837</v>
      </c>
      <c r="AE214" s="4">
        <v>1930837</v>
      </c>
      <c r="AF214" s="10">
        <v>1930837</v>
      </c>
    </row>
    <row r="215" spans="1:32" ht="22.5" hidden="1" x14ac:dyDescent="0.25">
      <c r="A215" s="9" t="s">
        <v>70</v>
      </c>
      <c r="B215" s="1" t="s">
        <v>486</v>
      </c>
      <c r="C215" s="1" t="s">
        <v>536</v>
      </c>
      <c r="D215" s="2" t="s">
        <v>71</v>
      </c>
      <c r="E215" s="3" t="s">
        <v>180</v>
      </c>
      <c r="F215" s="3" t="s">
        <v>471</v>
      </c>
      <c r="G215" s="3" t="s">
        <v>493</v>
      </c>
      <c r="H215" s="3" t="s">
        <v>494</v>
      </c>
      <c r="I215" s="3" t="s">
        <v>495</v>
      </c>
      <c r="J215" s="1" t="s">
        <v>40</v>
      </c>
      <c r="K215" s="1" t="s">
        <v>77</v>
      </c>
      <c r="L215" s="1" t="s">
        <v>42</v>
      </c>
      <c r="M215" s="1" t="s">
        <v>80</v>
      </c>
      <c r="N215" s="1" t="s">
        <v>64</v>
      </c>
      <c r="O215" s="1" t="s">
        <v>116</v>
      </c>
      <c r="P215" s="1"/>
      <c r="Q215" s="1"/>
      <c r="R215" s="1" t="s">
        <v>31</v>
      </c>
      <c r="S215" s="1" t="s">
        <v>32</v>
      </c>
      <c r="T215" s="1" t="s">
        <v>33</v>
      </c>
      <c r="U215" s="2" t="s">
        <v>181</v>
      </c>
      <c r="V215" s="4">
        <v>310000000</v>
      </c>
      <c r="W215" s="4">
        <v>2480</v>
      </c>
      <c r="X215" s="4">
        <v>0</v>
      </c>
      <c r="Y215" s="4">
        <v>310002480</v>
      </c>
      <c r="Z215" s="4">
        <v>0</v>
      </c>
      <c r="AA215" s="4">
        <v>270002480</v>
      </c>
      <c r="AB215" s="4">
        <v>40000000</v>
      </c>
      <c r="AC215" s="4">
        <v>270000874.39999998</v>
      </c>
      <c r="AD215" s="4">
        <v>131733874.40000001</v>
      </c>
      <c r="AE215" s="4">
        <v>131733874.40000001</v>
      </c>
      <c r="AF215" s="10">
        <v>131733874.40000001</v>
      </c>
    </row>
    <row r="216" spans="1:32" ht="22.5" hidden="1" x14ac:dyDescent="0.25">
      <c r="A216" s="9" t="s">
        <v>70</v>
      </c>
      <c r="B216" s="1" t="s">
        <v>486</v>
      </c>
      <c r="C216" s="1" t="s">
        <v>536</v>
      </c>
      <c r="D216" s="2" t="s">
        <v>71</v>
      </c>
      <c r="E216" s="3" t="s">
        <v>184</v>
      </c>
      <c r="F216" s="3" t="s">
        <v>471</v>
      </c>
      <c r="G216" s="3" t="s">
        <v>493</v>
      </c>
      <c r="H216" s="3" t="s">
        <v>494</v>
      </c>
      <c r="I216" s="3" t="s">
        <v>495</v>
      </c>
      <c r="J216" s="1" t="s">
        <v>40</v>
      </c>
      <c r="K216" s="1" t="s">
        <v>77</v>
      </c>
      <c r="L216" s="1" t="s">
        <v>42</v>
      </c>
      <c r="M216" s="1" t="s">
        <v>80</v>
      </c>
      <c r="N216" s="1" t="s">
        <v>64</v>
      </c>
      <c r="O216" s="1" t="s">
        <v>98</v>
      </c>
      <c r="P216" s="1"/>
      <c r="Q216" s="1"/>
      <c r="R216" s="1" t="s">
        <v>31</v>
      </c>
      <c r="S216" s="1" t="s">
        <v>32</v>
      </c>
      <c r="T216" s="1" t="s">
        <v>33</v>
      </c>
      <c r="U216" s="2" t="s">
        <v>185</v>
      </c>
      <c r="V216" s="4">
        <v>24000000</v>
      </c>
      <c r="W216" s="4">
        <v>9867381</v>
      </c>
      <c r="X216" s="4">
        <v>0</v>
      </c>
      <c r="Y216" s="4">
        <v>33867381</v>
      </c>
      <c r="Z216" s="4">
        <v>0</v>
      </c>
      <c r="AA216" s="4">
        <v>18708049</v>
      </c>
      <c r="AB216" s="4">
        <v>15159332</v>
      </c>
      <c r="AC216" s="4">
        <v>18708049</v>
      </c>
      <c r="AD216" s="4">
        <v>18708049</v>
      </c>
      <c r="AE216" s="4">
        <v>18708049</v>
      </c>
      <c r="AF216" s="10">
        <v>18708049</v>
      </c>
    </row>
    <row r="217" spans="1:32" ht="22.5" hidden="1" x14ac:dyDescent="0.25">
      <c r="A217" s="9" t="s">
        <v>70</v>
      </c>
      <c r="B217" s="1" t="s">
        <v>486</v>
      </c>
      <c r="C217" s="1" t="s">
        <v>536</v>
      </c>
      <c r="D217" s="2" t="s">
        <v>71</v>
      </c>
      <c r="E217" s="3" t="s">
        <v>200</v>
      </c>
      <c r="F217" s="3" t="s">
        <v>471</v>
      </c>
      <c r="G217" s="3" t="s">
        <v>493</v>
      </c>
      <c r="H217" s="3" t="s">
        <v>494</v>
      </c>
      <c r="I217" s="3" t="s">
        <v>495</v>
      </c>
      <c r="J217" s="1" t="s">
        <v>40</v>
      </c>
      <c r="K217" s="1" t="s">
        <v>77</v>
      </c>
      <c r="L217" s="1" t="s">
        <v>42</v>
      </c>
      <c r="M217" s="1" t="s">
        <v>80</v>
      </c>
      <c r="N217" s="1" t="s">
        <v>81</v>
      </c>
      <c r="O217" s="1" t="s">
        <v>41</v>
      </c>
      <c r="P217" s="1"/>
      <c r="Q217" s="1"/>
      <c r="R217" s="1" t="s">
        <v>31</v>
      </c>
      <c r="S217" s="1" t="s">
        <v>32</v>
      </c>
      <c r="T217" s="1" t="s">
        <v>33</v>
      </c>
      <c r="U217" s="2" t="s">
        <v>201</v>
      </c>
      <c r="V217" s="4">
        <v>36800000</v>
      </c>
      <c r="W217" s="4">
        <v>0</v>
      </c>
      <c r="X217" s="4">
        <v>0</v>
      </c>
      <c r="Y217" s="4">
        <v>36800000</v>
      </c>
      <c r="Z217" s="4">
        <v>0</v>
      </c>
      <c r="AA217" s="4">
        <v>36799993.100000001</v>
      </c>
      <c r="AB217" s="4">
        <v>6.9</v>
      </c>
      <c r="AC217" s="4">
        <v>36799993.100000001</v>
      </c>
      <c r="AD217" s="4">
        <v>36799993.100000001</v>
      </c>
      <c r="AE217" s="4">
        <v>36799993.100000001</v>
      </c>
      <c r="AF217" s="10">
        <v>36799993.100000001</v>
      </c>
    </row>
    <row r="218" spans="1:32" ht="22.5" hidden="1" x14ac:dyDescent="0.25">
      <c r="A218" s="9" t="s">
        <v>70</v>
      </c>
      <c r="B218" s="1" t="s">
        <v>486</v>
      </c>
      <c r="C218" s="1" t="s">
        <v>536</v>
      </c>
      <c r="D218" s="2" t="s">
        <v>71</v>
      </c>
      <c r="E218" s="3" t="s">
        <v>202</v>
      </c>
      <c r="F218" s="3" t="s">
        <v>471</v>
      </c>
      <c r="G218" s="3" t="s">
        <v>493</v>
      </c>
      <c r="H218" s="3" t="s">
        <v>494</v>
      </c>
      <c r="I218" s="3" t="s">
        <v>495</v>
      </c>
      <c r="J218" s="1" t="s">
        <v>40</v>
      </c>
      <c r="K218" s="1" t="s">
        <v>77</v>
      </c>
      <c r="L218" s="1" t="s">
        <v>42</v>
      </c>
      <c r="M218" s="1" t="s">
        <v>80</v>
      </c>
      <c r="N218" s="1" t="s">
        <v>81</v>
      </c>
      <c r="O218" s="1" t="s">
        <v>77</v>
      </c>
      <c r="P218" s="1"/>
      <c r="Q218" s="1"/>
      <c r="R218" s="1" t="s">
        <v>31</v>
      </c>
      <c r="S218" s="1" t="s">
        <v>32</v>
      </c>
      <c r="T218" s="1" t="s">
        <v>33</v>
      </c>
      <c r="U218" s="2" t="s">
        <v>203</v>
      </c>
      <c r="V218" s="4">
        <v>189500000</v>
      </c>
      <c r="W218" s="4">
        <v>0</v>
      </c>
      <c r="X218" s="4">
        <v>0</v>
      </c>
      <c r="Y218" s="4">
        <v>189500000</v>
      </c>
      <c r="Z218" s="4">
        <v>0</v>
      </c>
      <c r="AA218" s="4">
        <v>189499998.30000001</v>
      </c>
      <c r="AB218" s="4">
        <v>1.7</v>
      </c>
      <c r="AC218" s="4">
        <v>189499998.30000001</v>
      </c>
      <c r="AD218" s="4">
        <v>189499998.30000001</v>
      </c>
      <c r="AE218" s="4">
        <v>189499998.30000001</v>
      </c>
      <c r="AF218" s="10">
        <v>189499998.30000001</v>
      </c>
    </row>
    <row r="219" spans="1:32" ht="22.5" hidden="1" x14ac:dyDescent="0.25">
      <c r="A219" s="9" t="s">
        <v>70</v>
      </c>
      <c r="B219" s="1" t="s">
        <v>486</v>
      </c>
      <c r="C219" s="1" t="s">
        <v>536</v>
      </c>
      <c r="D219" s="2" t="s">
        <v>71</v>
      </c>
      <c r="E219" s="3" t="s">
        <v>206</v>
      </c>
      <c r="F219" s="3" t="s">
        <v>471</v>
      </c>
      <c r="G219" s="3" t="s">
        <v>493</v>
      </c>
      <c r="H219" s="3" t="s">
        <v>494</v>
      </c>
      <c r="I219" s="3" t="s">
        <v>495</v>
      </c>
      <c r="J219" s="1" t="s">
        <v>40</v>
      </c>
      <c r="K219" s="1" t="s">
        <v>77</v>
      </c>
      <c r="L219" s="1" t="s">
        <v>42</v>
      </c>
      <c r="M219" s="1" t="s">
        <v>80</v>
      </c>
      <c r="N219" s="1" t="s">
        <v>81</v>
      </c>
      <c r="O219" s="1" t="s">
        <v>138</v>
      </c>
      <c r="P219" s="1"/>
      <c r="Q219" s="1"/>
      <c r="R219" s="1" t="s">
        <v>31</v>
      </c>
      <c r="S219" s="1" t="s">
        <v>32</v>
      </c>
      <c r="T219" s="1" t="s">
        <v>33</v>
      </c>
      <c r="U219" s="2" t="s">
        <v>207</v>
      </c>
      <c r="V219" s="4">
        <v>41000000</v>
      </c>
      <c r="W219" s="4">
        <v>0</v>
      </c>
      <c r="X219" s="4">
        <v>0</v>
      </c>
      <c r="Y219" s="4">
        <v>41000000</v>
      </c>
      <c r="Z219" s="4">
        <v>0</v>
      </c>
      <c r="AA219" s="4">
        <v>40999395</v>
      </c>
      <c r="AB219" s="4">
        <v>605</v>
      </c>
      <c r="AC219" s="4">
        <v>40999395</v>
      </c>
      <c r="AD219" s="4">
        <v>40999395</v>
      </c>
      <c r="AE219" s="4">
        <v>40999395</v>
      </c>
      <c r="AF219" s="10">
        <v>40999395</v>
      </c>
    </row>
    <row r="220" spans="1:32" ht="22.5" hidden="1" x14ac:dyDescent="0.25">
      <c r="A220" s="9" t="s">
        <v>70</v>
      </c>
      <c r="B220" s="1" t="s">
        <v>486</v>
      </c>
      <c r="C220" s="1" t="s">
        <v>536</v>
      </c>
      <c r="D220" s="2" t="s">
        <v>71</v>
      </c>
      <c r="E220" s="3" t="s">
        <v>212</v>
      </c>
      <c r="F220" s="3" t="s">
        <v>471</v>
      </c>
      <c r="G220" s="3" t="s">
        <v>493</v>
      </c>
      <c r="H220" s="3" t="s">
        <v>527</v>
      </c>
      <c r="I220" s="3" t="s">
        <v>528</v>
      </c>
      <c r="J220" s="1" t="s">
        <v>40</v>
      </c>
      <c r="K220" s="1" t="s">
        <v>77</v>
      </c>
      <c r="L220" s="1" t="s">
        <v>42</v>
      </c>
      <c r="M220" s="1" t="s">
        <v>80</v>
      </c>
      <c r="N220" s="1" t="s">
        <v>65</v>
      </c>
      <c r="O220" s="1" t="s">
        <v>77</v>
      </c>
      <c r="P220" s="1"/>
      <c r="Q220" s="1"/>
      <c r="R220" s="1" t="s">
        <v>31</v>
      </c>
      <c r="S220" s="1" t="s">
        <v>32</v>
      </c>
      <c r="T220" s="1" t="s">
        <v>33</v>
      </c>
      <c r="U220" s="2" t="s">
        <v>213</v>
      </c>
      <c r="V220" s="4">
        <v>19000000</v>
      </c>
      <c r="W220" s="4">
        <v>0</v>
      </c>
      <c r="X220" s="4">
        <v>0</v>
      </c>
      <c r="Y220" s="4">
        <v>19000000</v>
      </c>
      <c r="Z220" s="4">
        <v>0</v>
      </c>
      <c r="AA220" s="4">
        <v>19000000</v>
      </c>
      <c r="AB220" s="4">
        <v>0</v>
      </c>
      <c r="AC220" s="4">
        <v>7389247</v>
      </c>
      <c r="AD220" s="4">
        <v>7181752</v>
      </c>
      <c r="AE220" s="4">
        <v>7181752</v>
      </c>
      <c r="AF220" s="10">
        <v>7181752</v>
      </c>
    </row>
    <row r="221" spans="1:32" ht="22.5" hidden="1" x14ac:dyDescent="0.25">
      <c r="A221" s="9" t="s">
        <v>70</v>
      </c>
      <c r="B221" s="1" t="s">
        <v>486</v>
      </c>
      <c r="C221" s="1" t="s">
        <v>536</v>
      </c>
      <c r="D221" s="2" t="s">
        <v>71</v>
      </c>
      <c r="E221" s="3" t="s">
        <v>214</v>
      </c>
      <c r="F221" s="3" t="s">
        <v>471</v>
      </c>
      <c r="G221" s="3" t="s">
        <v>493</v>
      </c>
      <c r="H221" s="3" t="s">
        <v>543</v>
      </c>
      <c r="I221" s="3" t="s">
        <v>544</v>
      </c>
      <c r="J221" s="1" t="s">
        <v>40</v>
      </c>
      <c r="K221" s="1" t="s">
        <v>77</v>
      </c>
      <c r="L221" s="1" t="s">
        <v>42</v>
      </c>
      <c r="M221" s="1" t="s">
        <v>80</v>
      </c>
      <c r="N221" s="1" t="s">
        <v>123</v>
      </c>
      <c r="O221" s="1"/>
      <c r="P221" s="1"/>
      <c r="Q221" s="1"/>
      <c r="R221" s="1" t="s">
        <v>31</v>
      </c>
      <c r="S221" s="1" t="s">
        <v>32</v>
      </c>
      <c r="T221" s="1" t="s">
        <v>33</v>
      </c>
      <c r="U221" s="2" t="s">
        <v>215</v>
      </c>
      <c r="V221" s="4">
        <v>0</v>
      </c>
      <c r="W221" s="4">
        <v>5900000</v>
      </c>
      <c r="X221" s="4">
        <v>0</v>
      </c>
      <c r="Y221" s="4">
        <v>5900000</v>
      </c>
      <c r="Z221" s="4">
        <v>0</v>
      </c>
      <c r="AA221" s="4">
        <v>3015756.92</v>
      </c>
      <c r="AB221" s="4">
        <v>2884243.08</v>
      </c>
      <c r="AC221" s="4">
        <v>2026302.92</v>
      </c>
      <c r="AD221" s="4">
        <v>2026302.92</v>
      </c>
      <c r="AE221" s="4">
        <v>2026302.92</v>
      </c>
      <c r="AF221" s="10">
        <v>2026302.92</v>
      </c>
    </row>
    <row r="222" spans="1:32" ht="22.5" hidden="1" x14ac:dyDescent="0.25">
      <c r="A222" s="9" t="s">
        <v>70</v>
      </c>
      <c r="B222" s="1" t="s">
        <v>486</v>
      </c>
      <c r="C222" s="1" t="s">
        <v>536</v>
      </c>
      <c r="D222" s="2" t="s">
        <v>71</v>
      </c>
      <c r="E222" s="3" t="s">
        <v>216</v>
      </c>
      <c r="F222" s="3" t="s">
        <v>471</v>
      </c>
      <c r="G222" s="3" t="s">
        <v>493</v>
      </c>
      <c r="H222" s="3" t="s">
        <v>527</v>
      </c>
      <c r="I222" s="3" t="s">
        <v>528</v>
      </c>
      <c r="J222" s="1" t="s">
        <v>40</v>
      </c>
      <c r="K222" s="1" t="s">
        <v>77</v>
      </c>
      <c r="L222" s="1" t="s">
        <v>42</v>
      </c>
      <c r="M222" s="1" t="s">
        <v>80</v>
      </c>
      <c r="N222" s="1" t="s">
        <v>171</v>
      </c>
      <c r="O222" s="1" t="s">
        <v>80</v>
      </c>
      <c r="P222" s="1"/>
      <c r="Q222" s="1"/>
      <c r="R222" s="1" t="s">
        <v>31</v>
      </c>
      <c r="S222" s="1" t="s">
        <v>32</v>
      </c>
      <c r="T222" s="1" t="s">
        <v>33</v>
      </c>
      <c r="U222" s="2" t="s">
        <v>217</v>
      </c>
      <c r="V222" s="4">
        <v>223154852</v>
      </c>
      <c r="W222" s="4">
        <v>0</v>
      </c>
      <c r="X222" s="4">
        <v>0</v>
      </c>
      <c r="Y222" s="4">
        <v>223154852</v>
      </c>
      <c r="Z222" s="4">
        <v>0</v>
      </c>
      <c r="AA222" s="4">
        <v>223154852</v>
      </c>
      <c r="AB222" s="4">
        <v>0</v>
      </c>
      <c r="AC222" s="4">
        <v>223154852</v>
      </c>
      <c r="AD222" s="4">
        <v>0</v>
      </c>
      <c r="AE222" s="4">
        <v>0</v>
      </c>
      <c r="AF222" s="10">
        <v>0</v>
      </c>
    </row>
    <row r="223" spans="1:32" ht="22.5" x14ac:dyDescent="0.25">
      <c r="A223" s="9" t="s">
        <v>70</v>
      </c>
      <c r="B223" s="1" t="s">
        <v>486</v>
      </c>
      <c r="C223" s="1" t="s">
        <v>536</v>
      </c>
      <c r="D223" s="2" t="s">
        <v>71</v>
      </c>
      <c r="E223" s="3" t="s">
        <v>231</v>
      </c>
      <c r="F223" s="3" t="s">
        <v>472</v>
      </c>
      <c r="G223" s="3" t="s">
        <v>497</v>
      </c>
      <c r="H223" s="3" t="s">
        <v>498</v>
      </c>
      <c r="I223" s="3" t="s">
        <v>499</v>
      </c>
      <c r="J223" s="1" t="s">
        <v>30</v>
      </c>
      <c r="K223" s="1" t="s">
        <v>232</v>
      </c>
      <c r="L223" s="1" t="s">
        <v>233</v>
      </c>
      <c r="M223" s="1" t="s">
        <v>41</v>
      </c>
      <c r="N223" s="1" t="s">
        <v>42</v>
      </c>
      <c r="O223" s="1" t="s">
        <v>234</v>
      </c>
      <c r="P223" s="1"/>
      <c r="Q223" s="1"/>
      <c r="R223" s="1" t="s">
        <v>31</v>
      </c>
      <c r="S223" s="1" t="s">
        <v>32</v>
      </c>
      <c r="T223" s="1" t="s">
        <v>33</v>
      </c>
      <c r="U223" s="2" t="s">
        <v>235</v>
      </c>
      <c r="V223" s="4">
        <v>0</v>
      </c>
      <c r="W223" s="4">
        <v>654171624</v>
      </c>
      <c r="X223" s="4">
        <v>0</v>
      </c>
      <c r="Y223" s="4">
        <v>654171624</v>
      </c>
      <c r="Z223" s="4">
        <v>0</v>
      </c>
      <c r="AA223" s="4">
        <v>603759918</v>
      </c>
      <c r="AB223" s="4">
        <v>50411706</v>
      </c>
      <c r="AC223" s="4">
        <v>603759918</v>
      </c>
      <c r="AD223" s="4">
        <v>60375992</v>
      </c>
      <c r="AE223" s="4">
        <v>60375992</v>
      </c>
      <c r="AF223" s="10">
        <v>60375992</v>
      </c>
    </row>
    <row r="224" spans="1:32" ht="22.5" x14ac:dyDescent="0.25">
      <c r="A224" s="9" t="s">
        <v>70</v>
      </c>
      <c r="B224" s="1" t="s">
        <v>486</v>
      </c>
      <c r="C224" s="1" t="s">
        <v>536</v>
      </c>
      <c r="D224" s="2" t="s">
        <v>71</v>
      </c>
      <c r="E224" s="3" t="s">
        <v>245</v>
      </c>
      <c r="F224" s="3" t="s">
        <v>472</v>
      </c>
      <c r="G224" s="3" t="s">
        <v>497</v>
      </c>
      <c r="H224" s="3" t="s">
        <v>527</v>
      </c>
      <c r="I224" s="3" t="s">
        <v>545</v>
      </c>
      <c r="J224" s="1" t="s">
        <v>30</v>
      </c>
      <c r="K224" s="1" t="s">
        <v>232</v>
      </c>
      <c r="L224" s="1" t="s">
        <v>233</v>
      </c>
      <c r="M224" s="1" t="s">
        <v>41</v>
      </c>
      <c r="N224" s="1" t="s">
        <v>42</v>
      </c>
      <c r="O224" s="1" t="s">
        <v>246</v>
      </c>
      <c r="P224" s="1"/>
      <c r="Q224" s="1"/>
      <c r="R224" s="1" t="s">
        <v>31</v>
      </c>
      <c r="S224" s="1" t="s">
        <v>32</v>
      </c>
      <c r="T224" s="1" t="s">
        <v>33</v>
      </c>
      <c r="U224" s="2" t="s">
        <v>59</v>
      </c>
      <c r="V224" s="4">
        <v>69681449</v>
      </c>
      <c r="W224" s="4">
        <v>0</v>
      </c>
      <c r="X224" s="4">
        <v>9880582</v>
      </c>
      <c r="Y224" s="4">
        <v>59800867</v>
      </c>
      <c r="Z224" s="4">
        <v>0</v>
      </c>
      <c r="AA224" s="4">
        <v>58989944</v>
      </c>
      <c r="AB224" s="4">
        <v>810923</v>
      </c>
      <c r="AC224" s="4">
        <v>48853411</v>
      </c>
      <c r="AD224" s="4">
        <v>36490203</v>
      </c>
      <c r="AE224" s="4">
        <v>36490203</v>
      </c>
      <c r="AF224" s="10">
        <v>36490203</v>
      </c>
    </row>
    <row r="225" spans="1:32" ht="22.5" x14ac:dyDescent="0.25">
      <c r="A225" s="9" t="s">
        <v>70</v>
      </c>
      <c r="B225" s="1" t="s">
        <v>486</v>
      </c>
      <c r="C225" s="1" t="s">
        <v>536</v>
      </c>
      <c r="D225" s="2" t="s">
        <v>71</v>
      </c>
      <c r="E225" s="3" t="s">
        <v>247</v>
      </c>
      <c r="F225" s="3" t="s">
        <v>472</v>
      </c>
      <c r="G225" s="3" t="s">
        <v>497</v>
      </c>
      <c r="H225" s="3" t="s">
        <v>527</v>
      </c>
      <c r="I225" s="3" t="s">
        <v>542</v>
      </c>
      <c r="J225" s="1" t="s">
        <v>30</v>
      </c>
      <c r="K225" s="1" t="s">
        <v>232</v>
      </c>
      <c r="L225" s="1" t="s">
        <v>233</v>
      </c>
      <c r="M225" s="1" t="s">
        <v>41</v>
      </c>
      <c r="N225" s="1" t="s">
        <v>42</v>
      </c>
      <c r="O225" s="1" t="s">
        <v>248</v>
      </c>
      <c r="P225" s="1"/>
      <c r="Q225" s="1"/>
      <c r="R225" s="1" t="s">
        <v>31</v>
      </c>
      <c r="S225" s="1" t="s">
        <v>32</v>
      </c>
      <c r="T225" s="1" t="s">
        <v>33</v>
      </c>
      <c r="U225" s="2" t="s">
        <v>249</v>
      </c>
      <c r="V225" s="4">
        <v>17403829</v>
      </c>
      <c r="W225" s="4">
        <v>0</v>
      </c>
      <c r="X225" s="4">
        <v>0</v>
      </c>
      <c r="Y225" s="4">
        <v>17403829</v>
      </c>
      <c r="Z225" s="4">
        <v>0</v>
      </c>
      <c r="AA225" s="4">
        <v>17403829</v>
      </c>
      <c r="AB225" s="4">
        <v>0</v>
      </c>
      <c r="AC225" s="4">
        <v>16733699</v>
      </c>
      <c r="AD225" s="4">
        <v>15552207</v>
      </c>
      <c r="AE225" s="4">
        <v>15552207</v>
      </c>
      <c r="AF225" s="10">
        <v>15552207</v>
      </c>
    </row>
    <row r="226" spans="1:32" ht="22.5" x14ac:dyDescent="0.25">
      <c r="A226" s="9" t="s">
        <v>70</v>
      </c>
      <c r="B226" s="1" t="s">
        <v>486</v>
      </c>
      <c r="C226" s="1" t="s">
        <v>536</v>
      </c>
      <c r="D226" s="2" t="s">
        <v>71</v>
      </c>
      <c r="E226" s="3" t="s">
        <v>383</v>
      </c>
      <c r="F226" s="3" t="s">
        <v>29</v>
      </c>
      <c r="G226" s="3" t="s">
        <v>501</v>
      </c>
      <c r="H226" s="3" t="s">
        <v>502</v>
      </c>
      <c r="I226" s="3" t="s">
        <v>503</v>
      </c>
      <c r="J226" s="1" t="s">
        <v>30</v>
      </c>
      <c r="K226" s="1" t="s">
        <v>232</v>
      </c>
      <c r="L226" s="1" t="s">
        <v>233</v>
      </c>
      <c r="M226" s="1" t="s">
        <v>63</v>
      </c>
      <c r="N226" s="1" t="s">
        <v>42</v>
      </c>
      <c r="O226" s="1" t="s">
        <v>281</v>
      </c>
      <c r="P226" s="1"/>
      <c r="Q226" s="1"/>
      <c r="R226" s="1" t="s">
        <v>31</v>
      </c>
      <c r="S226" s="1" t="s">
        <v>32</v>
      </c>
      <c r="T226" s="1" t="s">
        <v>33</v>
      </c>
      <c r="U226" s="2" t="s">
        <v>384</v>
      </c>
      <c r="V226" s="4">
        <v>19638009380</v>
      </c>
      <c r="W226" s="4">
        <v>0</v>
      </c>
      <c r="X226" s="4">
        <v>687998328</v>
      </c>
      <c r="Y226" s="4">
        <v>18950011052</v>
      </c>
      <c r="Z226" s="4">
        <v>0</v>
      </c>
      <c r="AA226" s="4">
        <v>18838628130</v>
      </c>
      <c r="AB226" s="4">
        <v>111382922</v>
      </c>
      <c r="AC226" s="4">
        <v>18838628130</v>
      </c>
      <c r="AD226" s="4">
        <v>12994777277</v>
      </c>
      <c r="AE226" s="4">
        <v>12994777277</v>
      </c>
      <c r="AF226" s="10">
        <v>12994777277</v>
      </c>
    </row>
    <row r="227" spans="1:32" ht="22.5" x14ac:dyDescent="0.25">
      <c r="A227" s="9" t="s">
        <v>70</v>
      </c>
      <c r="B227" s="1" t="s">
        <v>486</v>
      </c>
      <c r="C227" s="1" t="s">
        <v>536</v>
      </c>
      <c r="D227" s="2" t="s">
        <v>71</v>
      </c>
      <c r="E227" s="3" t="s">
        <v>45</v>
      </c>
      <c r="F227" s="3" t="s">
        <v>29</v>
      </c>
      <c r="G227" s="3" t="s">
        <v>501</v>
      </c>
      <c r="H227" s="3" t="s">
        <v>502</v>
      </c>
      <c r="I227" s="3" t="s">
        <v>503</v>
      </c>
      <c r="J227" s="1" t="s">
        <v>30</v>
      </c>
      <c r="K227" s="1" t="s">
        <v>232</v>
      </c>
      <c r="L227" s="1" t="s">
        <v>233</v>
      </c>
      <c r="M227" s="1" t="s">
        <v>63</v>
      </c>
      <c r="N227" s="1" t="s">
        <v>42</v>
      </c>
      <c r="O227" s="1" t="s">
        <v>237</v>
      </c>
      <c r="P227" s="1"/>
      <c r="Q227" s="1"/>
      <c r="R227" s="1" t="s">
        <v>46</v>
      </c>
      <c r="S227" s="1" t="s">
        <v>47</v>
      </c>
      <c r="T227" s="1" t="s">
        <v>33</v>
      </c>
      <c r="U227" s="2" t="s">
        <v>48</v>
      </c>
      <c r="V227" s="4">
        <v>0</v>
      </c>
      <c r="W227" s="4">
        <v>6972000</v>
      </c>
      <c r="X227" s="4">
        <v>0</v>
      </c>
      <c r="Y227" s="4">
        <v>6972000</v>
      </c>
      <c r="Z227" s="4">
        <v>0</v>
      </c>
      <c r="AA227" s="4">
        <v>6972000</v>
      </c>
      <c r="AB227" s="4">
        <v>0</v>
      </c>
      <c r="AC227" s="4">
        <v>6972000</v>
      </c>
      <c r="AD227" s="4">
        <v>6972000</v>
      </c>
      <c r="AE227" s="4">
        <v>6972000</v>
      </c>
      <c r="AF227" s="10">
        <v>6972000</v>
      </c>
    </row>
    <row r="228" spans="1:32" ht="22.5" x14ac:dyDescent="0.25">
      <c r="A228" s="9" t="s">
        <v>70</v>
      </c>
      <c r="B228" s="1" t="s">
        <v>486</v>
      </c>
      <c r="C228" s="1" t="s">
        <v>536</v>
      </c>
      <c r="D228" s="2" t="s">
        <v>71</v>
      </c>
      <c r="E228" s="3" t="s">
        <v>45</v>
      </c>
      <c r="F228" s="3" t="s">
        <v>29</v>
      </c>
      <c r="G228" s="3" t="s">
        <v>501</v>
      </c>
      <c r="H228" s="3" t="s">
        <v>502</v>
      </c>
      <c r="I228" s="3" t="s">
        <v>503</v>
      </c>
      <c r="J228" s="1" t="s">
        <v>30</v>
      </c>
      <c r="K228" s="1" t="s">
        <v>232</v>
      </c>
      <c r="L228" s="1" t="s">
        <v>233</v>
      </c>
      <c r="M228" s="1" t="s">
        <v>63</v>
      </c>
      <c r="N228" s="1" t="s">
        <v>42</v>
      </c>
      <c r="O228" s="1" t="s">
        <v>237</v>
      </c>
      <c r="P228" s="1"/>
      <c r="Q228" s="1"/>
      <c r="R228" s="1" t="s">
        <v>31</v>
      </c>
      <c r="S228" s="1" t="s">
        <v>32</v>
      </c>
      <c r="T228" s="1" t="s">
        <v>33</v>
      </c>
      <c r="U228" s="2" t="s">
        <v>48</v>
      </c>
      <c r="V228" s="4">
        <v>69488637394</v>
      </c>
      <c r="W228" s="4">
        <v>467382340</v>
      </c>
      <c r="X228" s="4">
        <v>2727948896</v>
      </c>
      <c r="Y228" s="4">
        <v>67228070838</v>
      </c>
      <c r="Z228" s="4">
        <v>0</v>
      </c>
      <c r="AA228" s="4">
        <v>66944764503</v>
      </c>
      <c r="AB228" s="4">
        <v>283306335</v>
      </c>
      <c r="AC228" s="4">
        <v>66812946014</v>
      </c>
      <c r="AD228" s="4">
        <v>48039784186</v>
      </c>
      <c r="AE228" s="4">
        <v>48039784186</v>
      </c>
      <c r="AF228" s="10">
        <v>48039784186</v>
      </c>
    </row>
    <row r="229" spans="1:32" ht="22.5" x14ac:dyDescent="0.25">
      <c r="A229" s="9" t="s">
        <v>70</v>
      </c>
      <c r="B229" s="1" t="s">
        <v>486</v>
      </c>
      <c r="C229" s="1" t="s">
        <v>536</v>
      </c>
      <c r="D229" s="2" t="s">
        <v>71</v>
      </c>
      <c r="E229" s="3" t="s">
        <v>385</v>
      </c>
      <c r="F229" s="3" t="s">
        <v>29</v>
      </c>
      <c r="G229" s="3" t="s">
        <v>501</v>
      </c>
      <c r="H229" s="3" t="s">
        <v>502</v>
      </c>
      <c r="I229" s="3" t="s">
        <v>503</v>
      </c>
      <c r="J229" s="1" t="s">
        <v>30</v>
      </c>
      <c r="K229" s="1" t="s">
        <v>232</v>
      </c>
      <c r="L229" s="1" t="s">
        <v>233</v>
      </c>
      <c r="M229" s="1" t="s">
        <v>63</v>
      </c>
      <c r="N229" s="1" t="s">
        <v>42</v>
      </c>
      <c r="O229" s="1" t="s">
        <v>240</v>
      </c>
      <c r="P229" s="1"/>
      <c r="Q229" s="1"/>
      <c r="R229" s="1" t="s">
        <v>31</v>
      </c>
      <c r="S229" s="1" t="s">
        <v>32</v>
      </c>
      <c r="T229" s="1" t="s">
        <v>33</v>
      </c>
      <c r="U229" s="2" t="s">
        <v>386</v>
      </c>
      <c r="V229" s="4">
        <v>2024300630</v>
      </c>
      <c r="W229" s="4">
        <v>0</v>
      </c>
      <c r="X229" s="4">
        <v>322073097</v>
      </c>
      <c r="Y229" s="4">
        <v>1702227533</v>
      </c>
      <c r="Z229" s="4">
        <v>0</v>
      </c>
      <c r="AA229" s="4">
        <v>1693262065</v>
      </c>
      <c r="AB229" s="4">
        <v>8965468</v>
      </c>
      <c r="AC229" s="4">
        <v>1693262065</v>
      </c>
      <c r="AD229" s="4">
        <v>1161849206</v>
      </c>
      <c r="AE229" s="4">
        <v>1161849206</v>
      </c>
      <c r="AF229" s="10">
        <v>1161849206</v>
      </c>
    </row>
    <row r="230" spans="1:32" ht="22.5" x14ac:dyDescent="0.25">
      <c r="A230" s="9" t="s">
        <v>70</v>
      </c>
      <c r="B230" s="1" t="s">
        <v>486</v>
      </c>
      <c r="C230" s="1" t="s">
        <v>536</v>
      </c>
      <c r="D230" s="2" t="s">
        <v>71</v>
      </c>
      <c r="E230" s="3" t="s">
        <v>49</v>
      </c>
      <c r="F230" s="3" t="s">
        <v>29</v>
      </c>
      <c r="G230" s="3" t="s">
        <v>501</v>
      </c>
      <c r="H230" s="3" t="s">
        <v>502</v>
      </c>
      <c r="I230" s="3" t="s">
        <v>503</v>
      </c>
      <c r="J230" s="1" t="s">
        <v>30</v>
      </c>
      <c r="K230" s="1" t="s">
        <v>232</v>
      </c>
      <c r="L230" s="1" t="s">
        <v>233</v>
      </c>
      <c r="M230" s="1" t="s">
        <v>63</v>
      </c>
      <c r="N230" s="1" t="s">
        <v>42</v>
      </c>
      <c r="O230" s="1" t="s">
        <v>243</v>
      </c>
      <c r="P230" s="1"/>
      <c r="Q230" s="1"/>
      <c r="R230" s="1" t="s">
        <v>46</v>
      </c>
      <c r="S230" s="1" t="s">
        <v>47</v>
      </c>
      <c r="T230" s="1" t="s">
        <v>33</v>
      </c>
      <c r="U230" s="2" t="s">
        <v>50</v>
      </c>
      <c r="V230" s="4">
        <v>0</v>
      </c>
      <c r="W230" s="4">
        <v>6083332459</v>
      </c>
      <c r="X230" s="4">
        <v>260436673</v>
      </c>
      <c r="Y230" s="4">
        <v>5822895786</v>
      </c>
      <c r="Z230" s="4">
        <v>0</v>
      </c>
      <c r="AA230" s="4">
        <v>5822895786</v>
      </c>
      <c r="AB230" s="4">
        <v>0</v>
      </c>
      <c r="AC230" s="4">
        <v>5822895786</v>
      </c>
      <c r="AD230" s="4">
        <v>0</v>
      </c>
      <c r="AE230" s="4">
        <v>0</v>
      </c>
      <c r="AF230" s="10">
        <v>0</v>
      </c>
    </row>
    <row r="231" spans="1:32" ht="22.5" x14ac:dyDescent="0.25">
      <c r="A231" s="9" t="s">
        <v>70</v>
      </c>
      <c r="B231" s="1" t="s">
        <v>486</v>
      </c>
      <c r="C231" s="1" t="s">
        <v>536</v>
      </c>
      <c r="D231" s="2" t="s">
        <v>71</v>
      </c>
      <c r="E231" s="3" t="s">
        <v>49</v>
      </c>
      <c r="F231" s="3" t="s">
        <v>29</v>
      </c>
      <c r="G231" s="3" t="s">
        <v>501</v>
      </c>
      <c r="H231" s="3" t="s">
        <v>502</v>
      </c>
      <c r="I231" s="3" t="s">
        <v>503</v>
      </c>
      <c r="J231" s="1" t="s">
        <v>30</v>
      </c>
      <c r="K231" s="1" t="s">
        <v>232</v>
      </c>
      <c r="L231" s="1" t="s">
        <v>233</v>
      </c>
      <c r="M231" s="1" t="s">
        <v>63</v>
      </c>
      <c r="N231" s="1" t="s">
        <v>42</v>
      </c>
      <c r="O231" s="1" t="s">
        <v>243</v>
      </c>
      <c r="P231" s="1"/>
      <c r="Q231" s="1"/>
      <c r="R231" s="1" t="s">
        <v>31</v>
      </c>
      <c r="S231" s="1" t="s">
        <v>32</v>
      </c>
      <c r="T231" s="1" t="s">
        <v>33</v>
      </c>
      <c r="U231" s="2" t="s">
        <v>50</v>
      </c>
      <c r="V231" s="4">
        <v>21470915818</v>
      </c>
      <c r="W231" s="4">
        <v>69200920</v>
      </c>
      <c r="X231" s="4">
        <v>6371046552</v>
      </c>
      <c r="Y231" s="4">
        <v>15169070186</v>
      </c>
      <c r="Z231" s="4">
        <v>0</v>
      </c>
      <c r="AA231" s="4">
        <v>15107508405</v>
      </c>
      <c r="AB231" s="4">
        <v>61561781</v>
      </c>
      <c r="AC231" s="4">
        <v>15107508405</v>
      </c>
      <c r="AD231" s="4">
        <v>14636678543</v>
      </c>
      <c r="AE231" s="4">
        <v>14636678543</v>
      </c>
      <c r="AF231" s="10">
        <v>14636678543</v>
      </c>
    </row>
    <row r="232" spans="1:32" ht="22.5" x14ac:dyDescent="0.25">
      <c r="A232" s="9" t="s">
        <v>70</v>
      </c>
      <c r="B232" s="1" t="s">
        <v>486</v>
      </c>
      <c r="C232" s="1" t="s">
        <v>536</v>
      </c>
      <c r="D232" s="2" t="s">
        <v>71</v>
      </c>
      <c r="E232" s="3" t="s">
        <v>56</v>
      </c>
      <c r="F232" s="3" t="s">
        <v>29</v>
      </c>
      <c r="G232" s="3" t="s">
        <v>501</v>
      </c>
      <c r="H232" s="3" t="s">
        <v>502</v>
      </c>
      <c r="I232" s="3" t="s">
        <v>503</v>
      </c>
      <c r="J232" s="1" t="s">
        <v>30</v>
      </c>
      <c r="K232" s="1" t="s">
        <v>232</v>
      </c>
      <c r="L232" s="1" t="s">
        <v>233</v>
      </c>
      <c r="M232" s="1" t="s">
        <v>63</v>
      </c>
      <c r="N232" s="1" t="s">
        <v>42</v>
      </c>
      <c r="O232" s="1" t="s">
        <v>254</v>
      </c>
      <c r="P232" s="1"/>
      <c r="Q232" s="1"/>
      <c r="R232" s="1" t="s">
        <v>31</v>
      </c>
      <c r="S232" s="1" t="s">
        <v>32</v>
      </c>
      <c r="T232" s="1" t="s">
        <v>33</v>
      </c>
      <c r="U232" s="2" t="s">
        <v>57</v>
      </c>
      <c r="V232" s="4">
        <v>0</v>
      </c>
      <c r="W232" s="4">
        <v>66042200</v>
      </c>
      <c r="X232" s="4">
        <v>0</v>
      </c>
      <c r="Y232" s="4">
        <v>66042200</v>
      </c>
      <c r="Z232" s="4">
        <v>0</v>
      </c>
      <c r="AA232" s="4">
        <v>66042200</v>
      </c>
      <c r="AB232" s="4">
        <v>0</v>
      </c>
      <c r="AC232" s="4">
        <v>0</v>
      </c>
      <c r="AD232" s="4">
        <v>0</v>
      </c>
      <c r="AE232" s="4">
        <v>0</v>
      </c>
      <c r="AF232" s="10">
        <v>0</v>
      </c>
    </row>
    <row r="233" spans="1:32" ht="22.5" x14ac:dyDescent="0.25">
      <c r="A233" s="9" t="s">
        <v>70</v>
      </c>
      <c r="B233" s="1" t="s">
        <v>486</v>
      </c>
      <c r="C233" s="1" t="s">
        <v>536</v>
      </c>
      <c r="D233" s="2" t="s">
        <v>71</v>
      </c>
      <c r="E233" s="3" t="s">
        <v>58</v>
      </c>
      <c r="F233" s="3" t="s">
        <v>29</v>
      </c>
      <c r="G233" s="3" t="s">
        <v>501</v>
      </c>
      <c r="H233" s="3" t="s">
        <v>527</v>
      </c>
      <c r="I233" s="3" t="s">
        <v>545</v>
      </c>
      <c r="J233" s="1" t="s">
        <v>30</v>
      </c>
      <c r="K233" s="1" t="s">
        <v>232</v>
      </c>
      <c r="L233" s="1" t="s">
        <v>233</v>
      </c>
      <c r="M233" s="1" t="s">
        <v>63</v>
      </c>
      <c r="N233" s="1" t="s">
        <v>42</v>
      </c>
      <c r="O233" s="1" t="s">
        <v>255</v>
      </c>
      <c r="P233" s="1"/>
      <c r="Q233" s="1"/>
      <c r="R233" s="1" t="s">
        <v>31</v>
      </c>
      <c r="S233" s="1" t="s">
        <v>32</v>
      </c>
      <c r="T233" s="1" t="s">
        <v>33</v>
      </c>
      <c r="U233" s="2" t="s">
        <v>59</v>
      </c>
      <c r="V233" s="4">
        <v>4610866188</v>
      </c>
      <c r="W233" s="4">
        <v>2821123929</v>
      </c>
      <c r="X233" s="4">
        <v>0</v>
      </c>
      <c r="Y233" s="4">
        <v>7431990117</v>
      </c>
      <c r="Z233" s="4">
        <v>0</v>
      </c>
      <c r="AA233" s="4">
        <v>7317864108</v>
      </c>
      <c r="AB233" s="4">
        <v>114126009</v>
      </c>
      <c r="AC233" s="4">
        <v>7291157745</v>
      </c>
      <c r="AD233" s="4">
        <v>5830500799</v>
      </c>
      <c r="AE233" s="4">
        <v>5830500799</v>
      </c>
      <c r="AF233" s="10">
        <v>5830500799</v>
      </c>
    </row>
    <row r="234" spans="1:32" ht="22.5" x14ac:dyDescent="0.25">
      <c r="A234" s="9" t="s">
        <v>70</v>
      </c>
      <c r="B234" s="1" t="s">
        <v>486</v>
      </c>
      <c r="C234" s="1" t="s">
        <v>536</v>
      </c>
      <c r="D234" s="2" t="s">
        <v>71</v>
      </c>
      <c r="E234" s="3" t="s">
        <v>256</v>
      </c>
      <c r="F234" s="3" t="s">
        <v>29</v>
      </c>
      <c r="G234" s="3" t="s">
        <v>501</v>
      </c>
      <c r="H234" s="3" t="s">
        <v>527</v>
      </c>
      <c r="I234" s="3" t="s">
        <v>542</v>
      </c>
      <c r="J234" s="1" t="s">
        <v>30</v>
      </c>
      <c r="K234" s="1" t="s">
        <v>232</v>
      </c>
      <c r="L234" s="1" t="s">
        <v>233</v>
      </c>
      <c r="M234" s="1" t="s">
        <v>63</v>
      </c>
      <c r="N234" s="1" t="s">
        <v>42</v>
      </c>
      <c r="O234" s="1" t="s">
        <v>257</v>
      </c>
      <c r="P234" s="1"/>
      <c r="Q234" s="1"/>
      <c r="R234" s="1" t="s">
        <v>31</v>
      </c>
      <c r="S234" s="1" t="s">
        <v>32</v>
      </c>
      <c r="T234" s="1" t="s">
        <v>33</v>
      </c>
      <c r="U234" s="2" t="s">
        <v>249</v>
      </c>
      <c r="V234" s="4">
        <v>321543000</v>
      </c>
      <c r="W234" s="4">
        <v>170000000</v>
      </c>
      <c r="X234" s="4">
        <v>0</v>
      </c>
      <c r="Y234" s="4">
        <v>491543000</v>
      </c>
      <c r="Z234" s="4">
        <v>0</v>
      </c>
      <c r="AA234" s="4">
        <v>426543000</v>
      </c>
      <c r="AB234" s="4">
        <v>65000000</v>
      </c>
      <c r="AC234" s="4">
        <v>392224444</v>
      </c>
      <c r="AD234" s="4">
        <v>341924574</v>
      </c>
      <c r="AE234" s="4">
        <v>341924574</v>
      </c>
      <c r="AF234" s="10">
        <v>341924574</v>
      </c>
    </row>
    <row r="235" spans="1:32" ht="33.75" x14ac:dyDescent="0.25">
      <c r="A235" s="9" t="s">
        <v>70</v>
      </c>
      <c r="B235" s="1" t="s">
        <v>486</v>
      </c>
      <c r="C235" s="1" t="s">
        <v>536</v>
      </c>
      <c r="D235" s="2" t="s">
        <v>71</v>
      </c>
      <c r="E235" s="3" t="s">
        <v>387</v>
      </c>
      <c r="F235" s="3" t="s">
        <v>29</v>
      </c>
      <c r="G235" s="3" t="s">
        <v>501</v>
      </c>
      <c r="H235" s="3" t="s">
        <v>502</v>
      </c>
      <c r="I235" s="3" t="s">
        <v>503</v>
      </c>
      <c r="J235" s="1" t="s">
        <v>30</v>
      </c>
      <c r="K235" s="1" t="s">
        <v>232</v>
      </c>
      <c r="L235" s="1" t="s">
        <v>233</v>
      </c>
      <c r="M235" s="1" t="s">
        <v>63</v>
      </c>
      <c r="N235" s="1" t="s">
        <v>42</v>
      </c>
      <c r="O235" s="1" t="s">
        <v>388</v>
      </c>
      <c r="P235" s="1"/>
      <c r="Q235" s="1"/>
      <c r="R235" s="1" t="s">
        <v>31</v>
      </c>
      <c r="S235" s="1" t="s">
        <v>32</v>
      </c>
      <c r="T235" s="1" t="s">
        <v>33</v>
      </c>
      <c r="U235" s="2" t="s">
        <v>389</v>
      </c>
      <c r="V235" s="4">
        <v>27399000</v>
      </c>
      <c r="W235" s="4">
        <v>161369184</v>
      </c>
      <c r="X235" s="4">
        <v>22240221</v>
      </c>
      <c r="Y235" s="4">
        <v>166527963</v>
      </c>
      <c r="Z235" s="4">
        <v>0</v>
      </c>
      <c r="AA235" s="4">
        <v>165627963</v>
      </c>
      <c r="AB235" s="4">
        <v>900000</v>
      </c>
      <c r="AC235" s="4">
        <v>164786963</v>
      </c>
      <c r="AD235" s="4">
        <v>28959385</v>
      </c>
      <c r="AE235" s="4">
        <v>28959385</v>
      </c>
      <c r="AF235" s="10">
        <v>28959385</v>
      </c>
    </row>
    <row r="236" spans="1:32" ht="22.5" x14ac:dyDescent="0.25">
      <c r="A236" s="9" t="s">
        <v>70</v>
      </c>
      <c r="B236" s="1" t="s">
        <v>486</v>
      </c>
      <c r="C236" s="1" t="s">
        <v>536</v>
      </c>
      <c r="D236" s="2" t="s">
        <v>71</v>
      </c>
      <c r="E236" s="3" t="s">
        <v>259</v>
      </c>
      <c r="F236" s="3" t="s">
        <v>29</v>
      </c>
      <c r="G236" s="3" t="s">
        <v>501</v>
      </c>
      <c r="H236" s="3" t="s">
        <v>502</v>
      </c>
      <c r="I236" s="3" t="s">
        <v>503</v>
      </c>
      <c r="J236" s="1" t="s">
        <v>30</v>
      </c>
      <c r="K236" s="1" t="s">
        <v>232</v>
      </c>
      <c r="L236" s="1" t="s">
        <v>233</v>
      </c>
      <c r="M236" s="1" t="s">
        <v>63</v>
      </c>
      <c r="N236" s="1" t="s">
        <v>42</v>
      </c>
      <c r="O236" s="1" t="s">
        <v>260</v>
      </c>
      <c r="P236" s="1"/>
      <c r="Q236" s="1"/>
      <c r="R236" s="1" t="s">
        <v>46</v>
      </c>
      <c r="S236" s="1" t="s">
        <v>47</v>
      </c>
      <c r="T236" s="1" t="s">
        <v>33</v>
      </c>
      <c r="U236" s="2" t="s">
        <v>261</v>
      </c>
      <c r="V236" s="4">
        <v>0</v>
      </c>
      <c r="W236" s="4">
        <v>15977000</v>
      </c>
      <c r="X236" s="4">
        <v>0</v>
      </c>
      <c r="Y236" s="4">
        <v>15977000</v>
      </c>
      <c r="Z236" s="4">
        <v>0</v>
      </c>
      <c r="AA236" s="4">
        <v>15977000</v>
      </c>
      <c r="AB236" s="4">
        <v>0</v>
      </c>
      <c r="AC236" s="4">
        <v>15977000</v>
      </c>
      <c r="AD236" s="4">
        <v>15977000</v>
      </c>
      <c r="AE236" s="4">
        <v>15977000</v>
      </c>
      <c r="AF236" s="10">
        <v>15977000</v>
      </c>
    </row>
    <row r="237" spans="1:32" ht="22.5" x14ac:dyDescent="0.25">
      <c r="A237" s="9" t="s">
        <v>70</v>
      </c>
      <c r="B237" s="1" t="s">
        <v>486</v>
      </c>
      <c r="C237" s="1" t="s">
        <v>536</v>
      </c>
      <c r="D237" s="2" t="s">
        <v>71</v>
      </c>
      <c r="E237" s="3" t="s">
        <v>265</v>
      </c>
      <c r="F237" s="3" t="s">
        <v>29</v>
      </c>
      <c r="G237" s="3" t="s">
        <v>501</v>
      </c>
      <c r="H237" s="3" t="s">
        <v>502</v>
      </c>
      <c r="I237" s="3" t="s">
        <v>503</v>
      </c>
      <c r="J237" s="1" t="s">
        <v>30</v>
      </c>
      <c r="K237" s="1" t="s">
        <v>232</v>
      </c>
      <c r="L237" s="1" t="s">
        <v>233</v>
      </c>
      <c r="M237" s="1" t="s">
        <v>63</v>
      </c>
      <c r="N237" s="1" t="s">
        <v>42</v>
      </c>
      <c r="O237" s="1" t="s">
        <v>266</v>
      </c>
      <c r="P237" s="1"/>
      <c r="Q237" s="1"/>
      <c r="R237" s="1" t="s">
        <v>31</v>
      </c>
      <c r="S237" s="1" t="s">
        <v>32</v>
      </c>
      <c r="T237" s="1" t="s">
        <v>33</v>
      </c>
      <c r="U237" s="2" t="s">
        <v>267</v>
      </c>
      <c r="V237" s="4">
        <v>0</v>
      </c>
      <c r="W237" s="4">
        <v>2000</v>
      </c>
      <c r="X237" s="4">
        <v>1500</v>
      </c>
      <c r="Y237" s="4">
        <v>500</v>
      </c>
      <c r="Z237" s="4">
        <v>0</v>
      </c>
      <c r="AA237" s="4">
        <v>23</v>
      </c>
      <c r="AB237" s="4">
        <v>477</v>
      </c>
      <c r="AC237" s="4">
        <v>23</v>
      </c>
      <c r="AD237" s="4">
        <v>23</v>
      </c>
      <c r="AE237" s="4">
        <v>23</v>
      </c>
      <c r="AF237" s="10">
        <v>23</v>
      </c>
    </row>
    <row r="238" spans="1:32" ht="22.5" x14ac:dyDescent="0.25">
      <c r="A238" s="9" t="s">
        <v>70</v>
      </c>
      <c r="B238" s="1" t="s">
        <v>486</v>
      </c>
      <c r="C238" s="1" t="s">
        <v>536</v>
      </c>
      <c r="D238" s="2" t="s">
        <v>71</v>
      </c>
      <c r="E238" s="3" t="s">
        <v>51</v>
      </c>
      <c r="F238" s="3" t="s">
        <v>35</v>
      </c>
      <c r="G238" s="3" t="s">
        <v>504</v>
      </c>
      <c r="H238" s="3" t="s">
        <v>505</v>
      </c>
      <c r="I238" s="3" t="s">
        <v>506</v>
      </c>
      <c r="J238" s="1" t="s">
        <v>30</v>
      </c>
      <c r="K238" s="1" t="s">
        <v>232</v>
      </c>
      <c r="L238" s="1" t="s">
        <v>233</v>
      </c>
      <c r="M238" s="1" t="s">
        <v>80</v>
      </c>
      <c r="N238" s="1" t="s">
        <v>42</v>
      </c>
      <c r="O238" s="1" t="s">
        <v>234</v>
      </c>
      <c r="P238" s="1"/>
      <c r="Q238" s="1"/>
      <c r="R238" s="1" t="s">
        <v>46</v>
      </c>
      <c r="S238" s="1" t="s">
        <v>65</v>
      </c>
      <c r="T238" s="1" t="s">
        <v>33</v>
      </c>
      <c r="U238" s="2" t="s">
        <v>52</v>
      </c>
      <c r="V238" s="4">
        <v>95704186211</v>
      </c>
      <c r="W238" s="4">
        <v>179889684</v>
      </c>
      <c r="X238" s="4">
        <v>34352551997</v>
      </c>
      <c r="Y238" s="4">
        <v>61531523898</v>
      </c>
      <c r="Z238" s="4">
        <v>0</v>
      </c>
      <c r="AA238" s="4">
        <v>61474557607</v>
      </c>
      <c r="AB238" s="4">
        <v>56966291</v>
      </c>
      <c r="AC238" s="4">
        <v>61239804026</v>
      </c>
      <c r="AD238" s="4">
        <v>50704483562</v>
      </c>
      <c r="AE238" s="4">
        <v>50704483562</v>
      </c>
      <c r="AF238" s="10">
        <v>50704483562</v>
      </c>
    </row>
    <row r="239" spans="1:32" ht="22.5" x14ac:dyDescent="0.25">
      <c r="A239" s="9" t="s">
        <v>70</v>
      </c>
      <c r="B239" s="1" t="s">
        <v>486</v>
      </c>
      <c r="C239" s="1" t="s">
        <v>536</v>
      </c>
      <c r="D239" s="2" t="s">
        <v>71</v>
      </c>
      <c r="E239" s="3" t="s">
        <v>51</v>
      </c>
      <c r="F239" s="3" t="s">
        <v>35</v>
      </c>
      <c r="G239" s="3" t="s">
        <v>504</v>
      </c>
      <c r="H239" s="3" t="s">
        <v>505</v>
      </c>
      <c r="I239" s="3" t="s">
        <v>506</v>
      </c>
      <c r="J239" s="1" t="s">
        <v>30</v>
      </c>
      <c r="K239" s="1" t="s">
        <v>232</v>
      </c>
      <c r="L239" s="1" t="s">
        <v>233</v>
      </c>
      <c r="M239" s="1" t="s">
        <v>80</v>
      </c>
      <c r="N239" s="1" t="s">
        <v>42</v>
      </c>
      <c r="O239" s="1" t="s">
        <v>234</v>
      </c>
      <c r="P239" s="1"/>
      <c r="Q239" s="1"/>
      <c r="R239" s="1" t="s">
        <v>46</v>
      </c>
      <c r="S239" s="1" t="s">
        <v>47</v>
      </c>
      <c r="T239" s="1" t="s">
        <v>33</v>
      </c>
      <c r="U239" s="2" t="s">
        <v>52</v>
      </c>
      <c r="V239" s="4">
        <v>0</v>
      </c>
      <c r="W239" s="4">
        <v>15832691945</v>
      </c>
      <c r="X239" s="4">
        <v>773707797</v>
      </c>
      <c r="Y239" s="4">
        <v>15058984148</v>
      </c>
      <c r="Z239" s="4">
        <v>0</v>
      </c>
      <c r="AA239" s="4">
        <v>14954484966</v>
      </c>
      <c r="AB239" s="4">
        <v>104499182</v>
      </c>
      <c r="AC239" s="4">
        <v>14932186842</v>
      </c>
      <c r="AD239" s="4">
        <v>7994958283</v>
      </c>
      <c r="AE239" s="4">
        <v>7994958283</v>
      </c>
      <c r="AF239" s="10">
        <v>7994958283</v>
      </c>
    </row>
    <row r="240" spans="1:32" ht="22.5" x14ac:dyDescent="0.25">
      <c r="A240" s="9" t="s">
        <v>70</v>
      </c>
      <c r="B240" s="1" t="s">
        <v>486</v>
      </c>
      <c r="C240" s="1" t="s">
        <v>536</v>
      </c>
      <c r="D240" s="2" t="s">
        <v>71</v>
      </c>
      <c r="E240" s="3" t="s">
        <v>51</v>
      </c>
      <c r="F240" s="3" t="s">
        <v>35</v>
      </c>
      <c r="G240" s="3" t="s">
        <v>504</v>
      </c>
      <c r="H240" s="3" t="s">
        <v>505</v>
      </c>
      <c r="I240" s="3" t="s">
        <v>506</v>
      </c>
      <c r="J240" s="1" t="s">
        <v>30</v>
      </c>
      <c r="K240" s="1" t="s">
        <v>232</v>
      </c>
      <c r="L240" s="1" t="s">
        <v>233</v>
      </c>
      <c r="M240" s="1" t="s">
        <v>80</v>
      </c>
      <c r="N240" s="1" t="s">
        <v>42</v>
      </c>
      <c r="O240" s="1" t="s">
        <v>234</v>
      </c>
      <c r="P240" s="1"/>
      <c r="Q240" s="1"/>
      <c r="R240" s="1" t="s">
        <v>31</v>
      </c>
      <c r="S240" s="1" t="s">
        <v>171</v>
      </c>
      <c r="T240" s="1" t="s">
        <v>33</v>
      </c>
      <c r="U240" s="2" t="s">
        <v>52</v>
      </c>
      <c r="V240" s="4">
        <v>0</v>
      </c>
      <c r="W240" s="4">
        <v>33253423547</v>
      </c>
      <c r="X240" s="4">
        <v>512960405</v>
      </c>
      <c r="Y240" s="4">
        <v>32740463142</v>
      </c>
      <c r="Z240" s="4">
        <v>0</v>
      </c>
      <c r="AA240" s="4">
        <v>32740157788</v>
      </c>
      <c r="AB240" s="4">
        <v>305354</v>
      </c>
      <c r="AC240" s="4">
        <v>32740157788</v>
      </c>
      <c r="AD240" s="4">
        <v>28393025982</v>
      </c>
      <c r="AE240" s="4">
        <v>28393025982</v>
      </c>
      <c r="AF240" s="10">
        <v>28393025982</v>
      </c>
    </row>
    <row r="241" spans="1:32" ht="22.5" x14ac:dyDescent="0.25">
      <c r="A241" s="9" t="s">
        <v>70</v>
      </c>
      <c r="B241" s="1" t="s">
        <v>486</v>
      </c>
      <c r="C241" s="1" t="s">
        <v>536</v>
      </c>
      <c r="D241" s="2" t="s">
        <v>71</v>
      </c>
      <c r="E241" s="3" t="s">
        <v>51</v>
      </c>
      <c r="F241" s="3" t="s">
        <v>35</v>
      </c>
      <c r="G241" s="3" t="s">
        <v>504</v>
      </c>
      <c r="H241" s="3" t="s">
        <v>505</v>
      </c>
      <c r="I241" s="3" t="s">
        <v>506</v>
      </c>
      <c r="J241" s="1" t="s">
        <v>30</v>
      </c>
      <c r="K241" s="1" t="s">
        <v>232</v>
      </c>
      <c r="L241" s="1" t="s">
        <v>233</v>
      </c>
      <c r="M241" s="1" t="s">
        <v>80</v>
      </c>
      <c r="N241" s="1" t="s">
        <v>42</v>
      </c>
      <c r="O241" s="1" t="s">
        <v>234</v>
      </c>
      <c r="P241" s="1"/>
      <c r="Q241" s="1"/>
      <c r="R241" s="1" t="s">
        <v>31</v>
      </c>
      <c r="S241" s="1" t="s">
        <v>32</v>
      </c>
      <c r="T241" s="1" t="s">
        <v>33</v>
      </c>
      <c r="U241" s="2" t="s">
        <v>52</v>
      </c>
      <c r="V241" s="4">
        <v>0</v>
      </c>
      <c r="W241" s="4">
        <v>3937779767</v>
      </c>
      <c r="X241" s="4">
        <v>168201949</v>
      </c>
      <c r="Y241" s="4">
        <v>3769577818</v>
      </c>
      <c r="Z241" s="4">
        <v>0</v>
      </c>
      <c r="AA241" s="4">
        <v>3769577818</v>
      </c>
      <c r="AB241" s="4">
        <v>0</v>
      </c>
      <c r="AC241" s="4">
        <v>3769577818</v>
      </c>
      <c r="AD241" s="4">
        <v>2982357355</v>
      </c>
      <c r="AE241" s="4">
        <v>2982357355</v>
      </c>
      <c r="AF241" s="10">
        <v>2982357355</v>
      </c>
    </row>
    <row r="242" spans="1:32" ht="22.5" x14ac:dyDescent="0.25">
      <c r="A242" s="9" t="s">
        <v>70</v>
      </c>
      <c r="B242" s="1" t="s">
        <v>486</v>
      </c>
      <c r="C242" s="1" t="s">
        <v>536</v>
      </c>
      <c r="D242" s="2" t="s">
        <v>71</v>
      </c>
      <c r="E242" s="3" t="s">
        <v>390</v>
      </c>
      <c r="F242" s="3" t="s">
        <v>35</v>
      </c>
      <c r="G242" s="3" t="s">
        <v>504</v>
      </c>
      <c r="H242" s="3" t="s">
        <v>505</v>
      </c>
      <c r="I242" s="3" t="s">
        <v>506</v>
      </c>
      <c r="J242" s="1" t="s">
        <v>30</v>
      </c>
      <c r="K242" s="1" t="s">
        <v>232</v>
      </c>
      <c r="L242" s="1" t="s">
        <v>233</v>
      </c>
      <c r="M242" s="1" t="s">
        <v>80</v>
      </c>
      <c r="N242" s="1" t="s">
        <v>42</v>
      </c>
      <c r="O242" s="1" t="s">
        <v>281</v>
      </c>
      <c r="P242" s="1"/>
      <c r="Q242" s="1"/>
      <c r="R242" s="1" t="s">
        <v>46</v>
      </c>
      <c r="S242" s="1" t="s">
        <v>65</v>
      </c>
      <c r="T242" s="1" t="s">
        <v>33</v>
      </c>
      <c r="U242" s="2" t="s">
        <v>391</v>
      </c>
      <c r="V242" s="4">
        <v>106758120006</v>
      </c>
      <c r="W242" s="4">
        <v>1026050367</v>
      </c>
      <c r="X242" s="4">
        <v>1407323410</v>
      </c>
      <c r="Y242" s="4">
        <v>106376846963</v>
      </c>
      <c r="Z242" s="4">
        <v>0</v>
      </c>
      <c r="AA242" s="4">
        <v>103924349636</v>
      </c>
      <c r="AB242" s="4">
        <v>2452497327</v>
      </c>
      <c r="AC242" s="4">
        <v>103924349636</v>
      </c>
      <c r="AD242" s="4">
        <v>82937394250</v>
      </c>
      <c r="AE242" s="4">
        <v>82937394250</v>
      </c>
      <c r="AF242" s="10">
        <v>82937394250</v>
      </c>
    </row>
    <row r="243" spans="1:32" ht="22.5" x14ac:dyDescent="0.25">
      <c r="A243" s="9" t="s">
        <v>70</v>
      </c>
      <c r="B243" s="1" t="s">
        <v>486</v>
      </c>
      <c r="C243" s="1" t="s">
        <v>536</v>
      </c>
      <c r="D243" s="2" t="s">
        <v>71</v>
      </c>
      <c r="E243" s="3" t="s">
        <v>390</v>
      </c>
      <c r="F243" s="3" t="s">
        <v>35</v>
      </c>
      <c r="G243" s="3" t="s">
        <v>504</v>
      </c>
      <c r="H243" s="3" t="s">
        <v>505</v>
      </c>
      <c r="I243" s="3" t="s">
        <v>506</v>
      </c>
      <c r="J243" s="1" t="s">
        <v>30</v>
      </c>
      <c r="K243" s="1" t="s">
        <v>232</v>
      </c>
      <c r="L243" s="1" t="s">
        <v>233</v>
      </c>
      <c r="M243" s="1" t="s">
        <v>80</v>
      </c>
      <c r="N243" s="1" t="s">
        <v>42</v>
      </c>
      <c r="O243" s="1" t="s">
        <v>281</v>
      </c>
      <c r="P243" s="1"/>
      <c r="Q243" s="1"/>
      <c r="R243" s="1" t="s">
        <v>46</v>
      </c>
      <c r="S243" s="1" t="s">
        <v>47</v>
      </c>
      <c r="T243" s="1" t="s">
        <v>33</v>
      </c>
      <c r="U243" s="2" t="s">
        <v>391</v>
      </c>
      <c r="V243" s="4">
        <v>0</v>
      </c>
      <c r="W243" s="4">
        <v>478440842</v>
      </c>
      <c r="X243" s="4">
        <v>0</v>
      </c>
      <c r="Y243" s="4">
        <v>478440842</v>
      </c>
      <c r="Z243" s="4">
        <v>0</v>
      </c>
      <c r="AA243" s="4">
        <v>32816717</v>
      </c>
      <c r="AB243" s="4">
        <v>445624125</v>
      </c>
      <c r="AC243" s="4">
        <v>32816717</v>
      </c>
      <c r="AD243" s="4">
        <v>8621127</v>
      </c>
      <c r="AE243" s="4">
        <v>8621127</v>
      </c>
      <c r="AF243" s="10">
        <v>8621127</v>
      </c>
    </row>
    <row r="244" spans="1:32" ht="22.5" x14ac:dyDescent="0.25">
      <c r="A244" s="9" t="s">
        <v>70</v>
      </c>
      <c r="B244" s="1" t="s">
        <v>486</v>
      </c>
      <c r="C244" s="1" t="s">
        <v>536</v>
      </c>
      <c r="D244" s="2" t="s">
        <v>71</v>
      </c>
      <c r="E244" s="3" t="s">
        <v>390</v>
      </c>
      <c r="F244" s="3" t="s">
        <v>35</v>
      </c>
      <c r="G244" s="3" t="s">
        <v>504</v>
      </c>
      <c r="H244" s="3" t="s">
        <v>505</v>
      </c>
      <c r="I244" s="3" t="s">
        <v>506</v>
      </c>
      <c r="J244" s="1" t="s">
        <v>30</v>
      </c>
      <c r="K244" s="1" t="s">
        <v>232</v>
      </c>
      <c r="L244" s="1" t="s">
        <v>233</v>
      </c>
      <c r="M244" s="1" t="s">
        <v>80</v>
      </c>
      <c r="N244" s="1" t="s">
        <v>42</v>
      </c>
      <c r="O244" s="1" t="s">
        <v>281</v>
      </c>
      <c r="P244" s="1"/>
      <c r="Q244" s="1"/>
      <c r="R244" s="1" t="s">
        <v>31</v>
      </c>
      <c r="S244" s="1" t="s">
        <v>171</v>
      </c>
      <c r="T244" s="1" t="s">
        <v>33</v>
      </c>
      <c r="U244" s="2" t="s">
        <v>391</v>
      </c>
      <c r="V244" s="4">
        <v>0</v>
      </c>
      <c r="W244" s="4">
        <v>2564217642</v>
      </c>
      <c r="X244" s="4">
        <v>0</v>
      </c>
      <c r="Y244" s="4">
        <v>2564217642</v>
      </c>
      <c r="Z244" s="4">
        <v>0</v>
      </c>
      <c r="AA244" s="4">
        <v>2534576898</v>
      </c>
      <c r="AB244" s="4">
        <v>29640744</v>
      </c>
      <c r="AC244" s="4">
        <v>2490115782</v>
      </c>
      <c r="AD244" s="4">
        <v>0</v>
      </c>
      <c r="AE244" s="4">
        <v>0</v>
      </c>
      <c r="AF244" s="10">
        <v>0</v>
      </c>
    </row>
    <row r="245" spans="1:32" ht="22.5" x14ac:dyDescent="0.25">
      <c r="A245" s="9" t="s">
        <v>70</v>
      </c>
      <c r="B245" s="1" t="s">
        <v>486</v>
      </c>
      <c r="C245" s="1" t="s">
        <v>536</v>
      </c>
      <c r="D245" s="2" t="s">
        <v>71</v>
      </c>
      <c r="E245" s="3" t="s">
        <v>268</v>
      </c>
      <c r="F245" s="3" t="s">
        <v>35</v>
      </c>
      <c r="G245" s="3" t="s">
        <v>504</v>
      </c>
      <c r="H245" s="3" t="s">
        <v>505</v>
      </c>
      <c r="I245" s="3" t="s">
        <v>506</v>
      </c>
      <c r="J245" s="1" t="s">
        <v>30</v>
      </c>
      <c r="K245" s="1" t="s">
        <v>232</v>
      </c>
      <c r="L245" s="1" t="s">
        <v>233</v>
      </c>
      <c r="M245" s="1" t="s">
        <v>80</v>
      </c>
      <c r="N245" s="1" t="s">
        <v>42</v>
      </c>
      <c r="O245" s="1" t="s">
        <v>237</v>
      </c>
      <c r="P245" s="1"/>
      <c r="Q245" s="1"/>
      <c r="R245" s="1" t="s">
        <v>46</v>
      </c>
      <c r="S245" s="1" t="s">
        <v>47</v>
      </c>
      <c r="T245" s="1" t="s">
        <v>33</v>
      </c>
      <c r="U245" s="2" t="s">
        <v>269</v>
      </c>
      <c r="V245" s="4">
        <v>0</v>
      </c>
      <c r="W245" s="4">
        <v>17451177273</v>
      </c>
      <c r="X245" s="4">
        <v>0</v>
      </c>
      <c r="Y245" s="4">
        <v>17451177273</v>
      </c>
      <c r="Z245" s="4">
        <v>0</v>
      </c>
      <c r="AA245" s="4">
        <v>16739151712</v>
      </c>
      <c r="AB245" s="4">
        <v>712025561</v>
      </c>
      <c r="AC245" s="4">
        <v>16239151712</v>
      </c>
      <c r="AD245" s="4">
        <v>0</v>
      </c>
      <c r="AE245" s="4">
        <v>0</v>
      </c>
      <c r="AF245" s="10">
        <v>0</v>
      </c>
    </row>
    <row r="246" spans="1:32" ht="22.5" x14ac:dyDescent="0.25">
      <c r="A246" s="9" t="s">
        <v>70</v>
      </c>
      <c r="B246" s="1" t="s">
        <v>486</v>
      </c>
      <c r="C246" s="1" t="s">
        <v>536</v>
      </c>
      <c r="D246" s="2" t="s">
        <v>71</v>
      </c>
      <c r="E246" s="3" t="s">
        <v>270</v>
      </c>
      <c r="F246" s="3" t="s">
        <v>35</v>
      </c>
      <c r="G246" s="3" t="s">
        <v>504</v>
      </c>
      <c r="H246" s="3" t="s">
        <v>505</v>
      </c>
      <c r="I246" s="3" t="s">
        <v>506</v>
      </c>
      <c r="J246" s="1" t="s">
        <v>30</v>
      </c>
      <c r="K246" s="1" t="s">
        <v>232</v>
      </c>
      <c r="L246" s="1" t="s">
        <v>233</v>
      </c>
      <c r="M246" s="1" t="s">
        <v>80</v>
      </c>
      <c r="N246" s="1" t="s">
        <v>42</v>
      </c>
      <c r="O246" s="1" t="s">
        <v>243</v>
      </c>
      <c r="P246" s="1"/>
      <c r="Q246" s="1"/>
      <c r="R246" s="1" t="s">
        <v>46</v>
      </c>
      <c r="S246" s="1" t="s">
        <v>47</v>
      </c>
      <c r="T246" s="1" t="s">
        <v>33</v>
      </c>
      <c r="U246" s="2" t="s">
        <v>271</v>
      </c>
      <c r="V246" s="4">
        <v>0</v>
      </c>
      <c r="W246" s="4">
        <v>8723333078</v>
      </c>
      <c r="X246" s="4">
        <v>434332215</v>
      </c>
      <c r="Y246" s="4">
        <v>8289000863</v>
      </c>
      <c r="Z246" s="4">
        <v>0</v>
      </c>
      <c r="AA246" s="4">
        <v>6620000863</v>
      </c>
      <c r="AB246" s="4">
        <v>1669000000</v>
      </c>
      <c r="AC246" s="4">
        <v>6127346111</v>
      </c>
      <c r="AD246" s="4">
        <v>5792948800</v>
      </c>
      <c r="AE246" s="4">
        <v>5792948800</v>
      </c>
      <c r="AF246" s="10">
        <v>5792948800</v>
      </c>
    </row>
    <row r="247" spans="1:32" ht="22.5" x14ac:dyDescent="0.25">
      <c r="A247" s="9" t="s">
        <v>70</v>
      </c>
      <c r="B247" s="1" t="s">
        <v>486</v>
      </c>
      <c r="C247" s="1" t="s">
        <v>536</v>
      </c>
      <c r="D247" s="2" t="s">
        <v>71</v>
      </c>
      <c r="E247" s="3" t="s">
        <v>270</v>
      </c>
      <c r="F247" s="3" t="s">
        <v>35</v>
      </c>
      <c r="G247" s="3" t="s">
        <v>504</v>
      </c>
      <c r="H247" s="3" t="s">
        <v>505</v>
      </c>
      <c r="I247" s="3" t="s">
        <v>506</v>
      </c>
      <c r="J247" s="1" t="s">
        <v>30</v>
      </c>
      <c r="K247" s="1" t="s">
        <v>232</v>
      </c>
      <c r="L247" s="1" t="s">
        <v>233</v>
      </c>
      <c r="M247" s="1" t="s">
        <v>80</v>
      </c>
      <c r="N247" s="1" t="s">
        <v>42</v>
      </c>
      <c r="O247" s="1" t="s">
        <v>243</v>
      </c>
      <c r="P247" s="1"/>
      <c r="Q247" s="1"/>
      <c r="R247" s="1" t="s">
        <v>31</v>
      </c>
      <c r="S247" s="1" t="s">
        <v>171</v>
      </c>
      <c r="T247" s="1" t="s">
        <v>33</v>
      </c>
      <c r="U247" s="2" t="s">
        <v>271</v>
      </c>
      <c r="V247" s="4">
        <v>0</v>
      </c>
      <c r="W247" s="4">
        <v>6516099304</v>
      </c>
      <c r="X247" s="4">
        <v>47881169</v>
      </c>
      <c r="Y247" s="4">
        <v>6468218135</v>
      </c>
      <c r="Z247" s="4">
        <v>0</v>
      </c>
      <c r="AA247" s="4">
        <v>6468218135</v>
      </c>
      <c r="AB247" s="4">
        <v>0</v>
      </c>
      <c r="AC247" s="4">
        <v>6266985506</v>
      </c>
      <c r="AD247" s="4">
        <v>198244239</v>
      </c>
      <c r="AE247" s="4">
        <v>198244239</v>
      </c>
      <c r="AF247" s="10">
        <v>198244239</v>
      </c>
    </row>
    <row r="248" spans="1:32" ht="22.5" x14ac:dyDescent="0.25">
      <c r="A248" s="9" t="s">
        <v>70</v>
      </c>
      <c r="B248" s="1" t="s">
        <v>486</v>
      </c>
      <c r="C248" s="1" t="s">
        <v>536</v>
      </c>
      <c r="D248" s="2" t="s">
        <v>71</v>
      </c>
      <c r="E248" s="3" t="s">
        <v>562</v>
      </c>
      <c r="F248" s="3" t="s">
        <v>35</v>
      </c>
      <c r="G248" s="3" t="s">
        <v>504</v>
      </c>
      <c r="H248" s="3" t="s">
        <v>505</v>
      </c>
      <c r="I248" s="3" t="s">
        <v>506</v>
      </c>
      <c r="J248" s="1" t="s">
        <v>30</v>
      </c>
      <c r="K248" s="1" t="s">
        <v>232</v>
      </c>
      <c r="L248" s="1" t="s">
        <v>233</v>
      </c>
      <c r="M248" s="1" t="s">
        <v>80</v>
      </c>
      <c r="N248" s="1" t="s">
        <v>42</v>
      </c>
      <c r="O248" s="1" t="s">
        <v>246</v>
      </c>
      <c r="P248" s="1"/>
      <c r="Q248" s="1"/>
      <c r="R248" s="1" t="s">
        <v>46</v>
      </c>
      <c r="S248" s="1" t="s">
        <v>47</v>
      </c>
      <c r="T248" s="1" t="s">
        <v>33</v>
      </c>
      <c r="U248" s="2" t="s">
        <v>563</v>
      </c>
      <c r="V248" s="4">
        <v>0</v>
      </c>
      <c r="W248" s="4">
        <v>110000000</v>
      </c>
      <c r="X248" s="4">
        <v>80000000</v>
      </c>
      <c r="Y248" s="4">
        <v>30000000</v>
      </c>
      <c r="Z248" s="4">
        <v>0</v>
      </c>
      <c r="AA248" s="4">
        <v>14310000</v>
      </c>
      <c r="AB248" s="4">
        <v>15690000</v>
      </c>
      <c r="AC248" s="4">
        <v>12995000</v>
      </c>
      <c r="AD248" s="4">
        <v>0</v>
      </c>
      <c r="AE248" s="4">
        <v>0</v>
      </c>
      <c r="AF248" s="10">
        <v>0</v>
      </c>
    </row>
    <row r="249" spans="1:32" ht="22.5" x14ac:dyDescent="0.25">
      <c r="A249" s="9" t="s">
        <v>70</v>
      </c>
      <c r="B249" s="1" t="s">
        <v>486</v>
      </c>
      <c r="C249" s="1" t="s">
        <v>536</v>
      </c>
      <c r="D249" s="2" t="s">
        <v>71</v>
      </c>
      <c r="E249" s="3" t="s">
        <v>274</v>
      </c>
      <c r="F249" s="3" t="s">
        <v>35</v>
      </c>
      <c r="G249" s="3" t="s">
        <v>504</v>
      </c>
      <c r="H249" s="3" t="s">
        <v>527</v>
      </c>
      <c r="I249" s="3" t="s">
        <v>545</v>
      </c>
      <c r="J249" s="1" t="s">
        <v>30</v>
      </c>
      <c r="K249" s="1" t="s">
        <v>232</v>
      </c>
      <c r="L249" s="1" t="s">
        <v>233</v>
      </c>
      <c r="M249" s="1" t="s">
        <v>80</v>
      </c>
      <c r="N249" s="1" t="s">
        <v>42</v>
      </c>
      <c r="O249" s="1" t="s">
        <v>254</v>
      </c>
      <c r="P249" s="1"/>
      <c r="Q249" s="1"/>
      <c r="R249" s="1" t="s">
        <v>31</v>
      </c>
      <c r="S249" s="1" t="s">
        <v>32</v>
      </c>
      <c r="T249" s="1" t="s">
        <v>33</v>
      </c>
      <c r="U249" s="2" t="s">
        <v>59</v>
      </c>
      <c r="V249" s="4">
        <v>0</v>
      </c>
      <c r="W249" s="4">
        <v>1630380000</v>
      </c>
      <c r="X249" s="4">
        <v>20493769</v>
      </c>
      <c r="Y249" s="4">
        <v>1609886231</v>
      </c>
      <c r="Z249" s="4">
        <v>0</v>
      </c>
      <c r="AA249" s="4">
        <v>1558266225</v>
      </c>
      <c r="AB249" s="4">
        <v>51620006</v>
      </c>
      <c r="AC249" s="4">
        <v>1514282891</v>
      </c>
      <c r="AD249" s="4">
        <v>899386669</v>
      </c>
      <c r="AE249" s="4">
        <v>899386669</v>
      </c>
      <c r="AF249" s="10">
        <v>899386669</v>
      </c>
    </row>
    <row r="250" spans="1:32" ht="22.5" x14ac:dyDescent="0.25">
      <c r="A250" s="9" t="s">
        <v>70</v>
      </c>
      <c r="B250" s="1" t="s">
        <v>486</v>
      </c>
      <c r="C250" s="1" t="s">
        <v>536</v>
      </c>
      <c r="D250" s="2" t="s">
        <v>71</v>
      </c>
      <c r="E250" s="3" t="s">
        <v>275</v>
      </c>
      <c r="F250" s="3" t="s">
        <v>35</v>
      </c>
      <c r="G250" s="3" t="s">
        <v>504</v>
      </c>
      <c r="H250" s="3" t="s">
        <v>527</v>
      </c>
      <c r="I250" s="3" t="s">
        <v>542</v>
      </c>
      <c r="J250" s="1" t="s">
        <v>30</v>
      </c>
      <c r="K250" s="1" t="s">
        <v>232</v>
      </c>
      <c r="L250" s="1" t="s">
        <v>233</v>
      </c>
      <c r="M250" s="1" t="s">
        <v>80</v>
      </c>
      <c r="N250" s="1" t="s">
        <v>42</v>
      </c>
      <c r="O250" s="1" t="s">
        <v>276</v>
      </c>
      <c r="P250" s="1"/>
      <c r="Q250" s="1"/>
      <c r="R250" s="1" t="s">
        <v>31</v>
      </c>
      <c r="S250" s="1" t="s">
        <v>32</v>
      </c>
      <c r="T250" s="1" t="s">
        <v>33</v>
      </c>
      <c r="U250" s="2" t="s">
        <v>249</v>
      </c>
      <c r="V250" s="4">
        <v>14000000</v>
      </c>
      <c r="W250" s="4">
        <v>308289458</v>
      </c>
      <c r="X250" s="4">
        <v>0</v>
      </c>
      <c r="Y250" s="4">
        <v>322289458</v>
      </c>
      <c r="Z250" s="4">
        <v>0</v>
      </c>
      <c r="AA250" s="4">
        <v>247991458</v>
      </c>
      <c r="AB250" s="4">
        <v>74298000</v>
      </c>
      <c r="AC250" s="4">
        <v>229532428</v>
      </c>
      <c r="AD250" s="4">
        <v>187095538</v>
      </c>
      <c r="AE250" s="4">
        <v>187095538</v>
      </c>
      <c r="AF250" s="10">
        <v>187095538</v>
      </c>
    </row>
    <row r="251" spans="1:32" ht="22.5" x14ac:dyDescent="0.25">
      <c r="A251" s="9" t="s">
        <v>70</v>
      </c>
      <c r="B251" s="1" t="s">
        <v>486</v>
      </c>
      <c r="C251" s="1" t="s">
        <v>536</v>
      </c>
      <c r="D251" s="2" t="s">
        <v>71</v>
      </c>
      <c r="E251" s="3" t="s">
        <v>278</v>
      </c>
      <c r="F251" s="3" t="s">
        <v>507</v>
      </c>
      <c r="G251" s="3" t="s">
        <v>508</v>
      </c>
      <c r="H251" s="3" t="s">
        <v>509</v>
      </c>
      <c r="I251" s="3" t="s">
        <v>510</v>
      </c>
      <c r="J251" s="1" t="s">
        <v>30</v>
      </c>
      <c r="K251" s="1" t="s">
        <v>232</v>
      </c>
      <c r="L251" s="1" t="s">
        <v>233</v>
      </c>
      <c r="M251" s="1" t="s">
        <v>64</v>
      </c>
      <c r="N251" s="1" t="s">
        <v>42</v>
      </c>
      <c r="O251" s="1" t="s">
        <v>234</v>
      </c>
      <c r="P251" s="1"/>
      <c r="Q251" s="1"/>
      <c r="R251" s="1" t="s">
        <v>31</v>
      </c>
      <c r="S251" s="1" t="s">
        <v>32</v>
      </c>
      <c r="T251" s="1" t="s">
        <v>33</v>
      </c>
      <c r="U251" s="2" t="s">
        <v>279</v>
      </c>
      <c r="V251" s="4">
        <v>4156652160</v>
      </c>
      <c r="W251" s="4">
        <v>1401961041</v>
      </c>
      <c r="X251" s="4">
        <v>178803621</v>
      </c>
      <c r="Y251" s="4">
        <v>5379809580</v>
      </c>
      <c r="Z251" s="4">
        <v>0</v>
      </c>
      <c r="AA251" s="4">
        <v>5379809580</v>
      </c>
      <c r="AB251" s="4">
        <v>0</v>
      </c>
      <c r="AC251" s="4">
        <v>5379809580</v>
      </c>
      <c r="AD251" s="4">
        <v>2237440698</v>
      </c>
      <c r="AE251" s="4">
        <v>2237440698</v>
      </c>
      <c r="AF251" s="10">
        <v>2237440698</v>
      </c>
    </row>
    <row r="252" spans="1:32" ht="22.5" x14ac:dyDescent="0.25">
      <c r="A252" s="9" t="s">
        <v>70</v>
      </c>
      <c r="B252" s="1" t="s">
        <v>486</v>
      </c>
      <c r="C252" s="1" t="s">
        <v>536</v>
      </c>
      <c r="D252" s="2" t="s">
        <v>71</v>
      </c>
      <c r="E252" s="3" t="s">
        <v>280</v>
      </c>
      <c r="F252" s="3" t="s">
        <v>507</v>
      </c>
      <c r="G252" s="3" t="s">
        <v>508</v>
      </c>
      <c r="H252" s="3" t="s">
        <v>509</v>
      </c>
      <c r="I252" s="3" t="s">
        <v>510</v>
      </c>
      <c r="J252" s="1" t="s">
        <v>30</v>
      </c>
      <c r="K252" s="1" t="s">
        <v>232</v>
      </c>
      <c r="L252" s="1" t="s">
        <v>233</v>
      </c>
      <c r="M252" s="1" t="s">
        <v>64</v>
      </c>
      <c r="N252" s="1" t="s">
        <v>42</v>
      </c>
      <c r="O252" s="1" t="s">
        <v>281</v>
      </c>
      <c r="P252" s="1"/>
      <c r="Q252" s="1"/>
      <c r="R252" s="1" t="s">
        <v>31</v>
      </c>
      <c r="S252" s="1" t="s">
        <v>32</v>
      </c>
      <c r="T252" s="1" t="s">
        <v>33</v>
      </c>
      <c r="U252" s="2" t="s">
        <v>282</v>
      </c>
      <c r="V252" s="4">
        <v>477114645</v>
      </c>
      <c r="W252" s="4">
        <v>785908800</v>
      </c>
      <c r="X252" s="4">
        <v>8750000</v>
      </c>
      <c r="Y252" s="4">
        <v>1254273445</v>
      </c>
      <c r="Z252" s="4">
        <v>0</v>
      </c>
      <c r="AA252" s="4">
        <v>1254273445</v>
      </c>
      <c r="AB252" s="4">
        <v>0</v>
      </c>
      <c r="AC252" s="4">
        <v>1254273445</v>
      </c>
      <c r="AD252" s="4">
        <v>893073462</v>
      </c>
      <c r="AE252" s="4">
        <v>893073462</v>
      </c>
      <c r="AF252" s="10">
        <v>893073462</v>
      </c>
    </row>
    <row r="253" spans="1:32" ht="22.5" x14ac:dyDescent="0.25">
      <c r="A253" s="9" t="s">
        <v>70</v>
      </c>
      <c r="B253" s="1" t="s">
        <v>486</v>
      </c>
      <c r="C253" s="1" t="s">
        <v>536</v>
      </c>
      <c r="D253" s="2" t="s">
        <v>71</v>
      </c>
      <c r="E253" s="3" t="s">
        <v>285</v>
      </c>
      <c r="F253" s="3" t="s">
        <v>507</v>
      </c>
      <c r="G253" s="3" t="s">
        <v>508</v>
      </c>
      <c r="H253" s="3" t="s">
        <v>527</v>
      </c>
      <c r="I253" s="3" t="s">
        <v>545</v>
      </c>
      <c r="J253" s="1" t="s">
        <v>30</v>
      </c>
      <c r="K253" s="1" t="s">
        <v>232</v>
      </c>
      <c r="L253" s="1" t="s">
        <v>233</v>
      </c>
      <c r="M253" s="1" t="s">
        <v>64</v>
      </c>
      <c r="N253" s="1" t="s">
        <v>42</v>
      </c>
      <c r="O253" s="1" t="s">
        <v>243</v>
      </c>
      <c r="P253" s="1"/>
      <c r="Q253" s="1"/>
      <c r="R253" s="1" t="s">
        <v>31</v>
      </c>
      <c r="S253" s="1" t="s">
        <v>32</v>
      </c>
      <c r="T253" s="1" t="s">
        <v>33</v>
      </c>
      <c r="U253" s="2" t="s">
        <v>59</v>
      </c>
      <c r="V253" s="4">
        <v>32791000</v>
      </c>
      <c r="W253" s="4">
        <v>1291767</v>
      </c>
      <c r="X253" s="4">
        <v>19112</v>
      </c>
      <c r="Y253" s="4">
        <v>34063655</v>
      </c>
      <c r="Z253" s="4">
        <v>0</v>
      </c>
      <c r="AA253" s="4">
        <v>33983382</v>
      </c>
      <c r="AB253" s="4">
        <v>80273</v>
      </c>
      <c r="AC253" s="4">
        <v>33983382</v>
      </c>
      <c r="AD253" s="4">
        <v>23947366</v>
      </c>
      <c r="AE253" s="4">
        <v>23947366</v>
      </c>
      <c r="AF253" s="10">
        <v>23947366</v>
      </c>
    </row>
    <row r="254" spans="1:32" ht="22.5" x14ac:dyDescent="0.25">
      <c r="A254" s="9" t="s">
        <v>70</v>
      </c>
      <c r="B254" s="1" t="s">
        <v>486</v>
      </c>
      <c r="C254" s="1" t="s">
        <v>536</v>
      </c>
      <c r="D254" s="2" t="s">
        <v>71</v>
      </c>
      <c r="E254" s="3" t="s">
        <v>286</v>
      </c>
      <c r="F254" s="3" t="s">
        <v>507</v>
      </c>
      <c r="G254" s="3" t="s">
        <v>508</v>
      </c>
      <c r="H254" s="3" t="s">
        <v>527</v>
      </c>
      <c r="I254" s="3" t="s">
        <v>542</v>
      </c>
      <c r="J254" s="1" t="s">
        <v>30</v>
      </c>
      <c r="K254" s="1" t="s">
        <v>232</v>
      </c>
      <c r="L254" s="1" t="s">
        <v>233</v>
      </c>
      <c r="M254" s="1" t="s">
        <v>64</v>
      </c>
      <c r="N254" s="1" t="s">
        <v>42</v>
      </c>
      <c r="O254" s="1" t="s">
        <v>246</v>
      </c>
      <c r="P254" s="1"/>
      <c r="Q254" s="1"/>
      <c r="R254" s="1" t="s">
        <v>31</v>
      </c>
      <c r="S254" s="1" t="s">
        <v>32</v>
      </c>
      <c r="T254" s="1" t="s">
        <v>33</v>
      </c>
      <c r="U254" s="2" t="s">
        <v>249</v>
      </c>
      <c r="V254" s="4">
        <v>15331261</v>
      </c>
      <c r="W254" s="4">
        <v>15000000</v>
      </c>
      <c r="X254" s="4">
        <v>0</v>
      </c>
      <c r="Y254" s="4">
        <v>30331261</v>
      </c>
      <c r="Z254" s="4">
        <v>0</v>
      </c>
      <c r="AA254" s="4">
        <v>30331261</v>
      </c>
      <c r="AB254" s="4">
        <v>0</v>
      </c>
      <c r="AC254" s="4">
        <v>27872863</v>
      </c>
      <c r="AD254" s="4">
        <v>24580921</v>
      </c>
      <c r="AE254" s="4">
        <v>24580921</v>
      </c>
      <c r="AF254" s="10">
        <v>24580921</v>
      </c>
    </row>
    <row r="255" spans="1:32" ht="22.5" x14ac:dyDescent="0.25">
      <c r="A255" s="9" t="s">
        <v>70</v>
      </c>
      <c r="B255" s="1" t="s">
        <v>486</v>
      </c>
      <c r="C255" s="1" t="s">
        <v>536</v>
      </c>
      <c r="D255" s="2" t="s">
        <v>71</v>
      </c>
      <c r="E255" s="3" t="s">
        <v>478</v>
      </c>
      <c r="F255" s="3" t="s">
        <v>507</v>
      </c>
      <c r="G255" s="3" t="s">
        <v>508</v>
      </c>
      <c r="H255" s="3" t="s">
        <v>509</v>
      </c>
      <c r="I255" s="3" t="s">
        <v>510</v>
      </c>
      <c r="J255" s="1" t="s">
        <v>30</v>
      </c>
      <c r="K255" s="1" t="s">
        <v>232</v>
      </c>
      <c r="L255" s="1" t="s">
        <v>233</v>
      </c>
      <c r="M255" s="1" t="s">
        <v>64</v>
      </c>
      <c r="N255" s="1" t="s">
        <v>42</v>
      </c>
      <c r="O255" s="1" t="s">
        <v>266</v>
      </c>
      <c r="P255" s="1"/>
      <c r="Q255" s="1"/>
      <c r="R255" s="1" t="s">
        <v>31</v>
      </c>
      <c r="S255" s="1" t="s">
        <v>32</v>
      </c>
      <c r="T255" s="1" t="s">
        <v>33</v>
      </c>
      <c r="U255" s="2" t="s">
        <v>267</v>
      </c>
      <c r="V255" s="4">
        <v>4984</v>
      </c>
      <c r="W255" s="4">
        <v>0</v>
      </c>
      <c r="X255" s="4">
        <v>0</v>
      </c>
      <c r="Y255" s="4">
        <v>4984</v>
      </c>
      <c r="Z255" s="4">
        <v>0</v>
      </c>
      <c r="AA255" s="4">
        <v>0</v>
      </c>
      <c r="AB255" s="4">
        <v>4984</v>
      </c>
      <c r="AC255" s="4">
        <v>0</v>
      </c>
      <c r="AD255" s="4">
        <v>0</v>
      </c>
      <c r="AE255" s="4">
        <v>0</v>
      </c>
      <c r="AF255" s="10">
        <v>0</v>
      </c>
    </row>
    <row r="256" spans="1:32" ht="22.5" x14ac:dyDescent="0.25">
      <c r="A256" s="9" t="s">
        <v>70</v>
      </c>
      <c r="B256" s="1" t="s">
        <v>486</v>
      </c>
      <c r="C256" s="1" t="s">
        <v>536</v>
      </c>
      <c r="D256" s="2" t="s">
        <v>71</v>
      </c>
      <c r="E256" s="3" t="s">
        <v>392</v>
      </c>
      <c r="F256" s="3" t="s">
        <v>512</v>
      </c>
      <c r="G256" s="3" t="s">
        <v>513</v>
      </c>
      <c r="H256" s="3" t="s">
        <v>514</v>
      </c>
      <c r="I256" s="3" t="s">
        <v>515</v>
      </c>
      <c r="J256" s="1" t="s">
        <v>30</v>
      </c>
      <c r="K256" s="1" t="s">
        <v>232</v>
      </c>
      <c r="L256" s="1" t="s">
        <v>233</v>
      </c>
      <c r="M256" s="1" t="s">
        <v>68</v>
      </c>
      <c r="N256" s="1" t="s">
        <v>42</v>
      </c>
      <c r="O256" s="1" t="s">
        <v>234</v>
      </c>
      <c r="P256" s="1"/>
      <c r="Q256" s="1"/>
      <c r="R256" s="1" t="s">
        <v>31</v>
      </c>
      <c r="S256" s="1" t="s">
        <v>32</v>
      </c>
      <c r="T256" s="1" t="s">
        <v>33</v>
      </c>
      <c r="U256" s="2" t="s">
        <v>393</v>
      </c>
      <c r="V256" s="4">
        <v>3249587150</v>
      </c>
      <c r="W256" s="4">
        <v>569763200</v>
      </c>
      <c r="X256" s="4">
        <v>233600450</v>
      </c>
      <c r="Y256" s="4">
        <v>3585749900</v>
      </c>
      <c r="Z256" s="4">
        <v>0</v>
      </c>
      <c r="AA256" s="4">
        <v>3485749900</v>
      </c>
      <c r="AB256" s="4">
        <v>100000000</v>
      </c>
      <c r="AC256" s="4">
        <v>3485749900</v>
      </c>
      <c r="AD256" s="4">
        <v>1599805581</v>
      </c>
      <c r="AE256" s="4">
        <v>1599805581</v>
      </c>
      <c r="AF256" s="10">
        <v>1599805581</v>
      </c>
    </row>
    <row r="257" spans="1:32" ht="22.5" x14ac:dyDescent="0.25">
      <c r="A257" s="9" t="s">
        <v>70</v>
      </c>
      <c r="B257" s="1" t="s">
        <v>486</v>
      </c>
      <c r="C257" s="1" t="s">
        <v>536</v>
      </c>
      <c r="D257" s="2" t="s">
        <v>71</v>
      </c>
      <c r="E257" s="3" t="s">
        <v>394</v>
      </c>
      <c r="F257" s="3" t="s">
        <v>512</v>
      </c>
      <c r="G257" s="3" t="s">
        <v>513</v>
      </c>
      <c r="H257" s="3" t="s">
        <v>514</v>
      </c>
      <c r="I257" s="3" t="s">
        <v>515</v>
      </c>
      <c r="J257" s="1" t="s">
        <v>30</v>
      </c>
      <c r="K257" s="1" t="s">
        <v>232</v>
      </c>
      <c r="L257" s="1" t="s">
        <v>233</v>
      </c>
      <c r="M257" s="1" t="s">
        <v>68</v>
      </c>
      <c r="N257" s="1" t="s">
        <v>42</v>
      </c>
      <c r="O257" s="1" t="s">
        <v>281</v>
      </c>
      <c r="P257" s="1"/>
      <c r="Q257" s="1"/>
      <c r="R257" s="1" t="s">
        <v>31</v>
      </c>
      <c r="S257" s="1" t="s">
        <v>32</v>
      </c>
      <c r="T257" s="1" t="s">
        <v>33</v>
      </c>
      <c r="U257" s="2" t="s">
        <v>395</v>
      </c>
      <c r="V257" s="4">
        <v>1994680850</v>
      </c>
      <c r="W257" s="4">
        <v>0</v>
      </c>
      <c r="X257" s="4">
        <v>12711650</v>
      </c>
      <c r="Y257" s="4">
        <v>1981969200</v>
      </c>
      <c r="Z257" s="4">
        <v>0</v>
      </c>
      <c r="AA257" s="4">
        <v>1981969200</v>
      </c>
      <c r="AB257" s="4">
        <v>0</v>
      </c>
      <c r="AC257" s="4">
        <v>1981969200</v>
      </c>
      <c r="AD257" s="4">
        <v>1168016518</v>
      </c>
      <c r="AE257" s="4">
        <v>1168016518</v>
      </c>
      <c r="AF257" s="10">
        <v>1168016518</v>
      </c>
    </row>
    <row r="258" spans="1:32" ht="22.5" x14ac:dyDescent="0.25">
      <c r="A258" s="9" t="s">
        <v>70</v>
      </c>
      <c r="B258" s="1" t="s">
        <v>486</v>
      </c>
      <c r="C258" s="1" t="s">
        <v>536</v>
      </c>
      <c r="D258" s="2" t="s">
        <v>71</v>
      </c>
      <c r="E258" s="3" t="s">
        <v>289</v>
      </c>
      <c r="F258" s="3" t="s">
        <v>512</v>
      </c>
      <c r="G258" s="3" t="s">
        <v>513</v>
      </c>
      <c r="H258" s="3" t="s">
        <v>514</v>
      </c>
      <c r="I258" s="3" t="s">
        <v>515</v>
      </c>
      <c r="J258" s="1" t="s">
        <v>30</v>
      </c>
      <c r="K258" s="1" t="s">
        <v>232</v>
      </c>
      <c r="L258" s="1" t="s">
        <v>233</v>
      </c>
      <c r="M258" s="1" t="s">
        <v>68</v>
      </c>
      <c r="N258" s="1" t="s">
        <v>42</v>
      </c>
      <c r="O258" s="1" t="s">
        <v>240</v>
      </c>
      <c r="P258" s="1"/>
      <c r="Q258" s="1"/>
      <c r="R258" s="1" t="s">
        <v>31</v>
      </c>
      <c r="S258" s="1" t="s">
        <v>32</v>
      </c>
      <c r="T258" s="1" t="s">
        <v>33</v>
      </c>
      <c r="U258" s="2" t="s">
        <v>290</v>
      </c>
      <c r="V258" s="4">
        <v>0</v>
      </c>
      <c r="W258" s="4">
        <v>600000000</v>
      </c>
      <c r="X258" s="4">
        <v>0</v>
      </c>
      <c r="Y258" s="4">
        <v>600000000</v>
      </c>
      <c r="Z258" s="4">
        <v>0</v>
      </c>
      <c r="AA258" s="4">
        <v>0</v>
      </c>
      <c r="AB258" s="4">
        <v>600000000</v>
      </c>
      <c r="AC258" s="4">
        <v>0</v>
      </c>
      <c r="AD258" s="4">
        <v>0</v>
      </c>
      <c r="AE258" s="4">
        <v>0</v>
      </c>
      <c r="AF258" s="10">
        <v>0</v>
      </c>
    </row>
    <row r="259" spans="1:32" ht="22.5" x14ac:dyDescent="0.25">
      <c r="A259" s="9" t="s">
        <v>70</v>
      </c>
      <c r="B259" s="1" t="s">
        <v>486</v>
      </c>
      <c r="C259" s="1" t="s">
        <v>536</v>
      </c>
      <c r="D259" s="2" t="s">
        <v>71</v>
      </c>
      <c r="E259" s="3" t="s">
        <v>291</v>
      </c>
      <c r="F259" s="3" t="s">
        <v>512</v>
      </c>
      <c r="G259" s="3" t="s">
        <v>513</v>
      </c>
      <c r="H259" s="3" t="s">
        <v>514</v>
      </c>
      <c r="I259" s="3" t="s">
        <v>515</v>
      </c>
      <c r="J259" s="1" t="s">
        <v>30</v>
      </c>
      <c r="K259" s="1" t="s">
        <v>232</v>
      </c>
      <c r="L259" s="1" t="s">
        <v>233</v>
      </c>
      <c r="M259" s="1" t="s">
        <v>68</v>
      </c>
      <c r="N259" s="1" t="s">
        <v>42</v>
      </c>
      <c r="O259" s="1" t="s">
        <v>243</v>
      </c>
      <c r="P259" s="1"/>
      <c r="Q259" s="1"/>
      <c r="R259" s="1" t="s">
        <v>31</v>
      </c>
      <c r="S259" s="1" t="s">
        <v>32</v>
      </c>
      <c r="T259" s="1" t="s">
        <v>33</v>
      </c>
      <c r="U259" s="2" t="s">
        <v>292</v>
      </c>
      <c r="V259" s="4">
        <v>0</v>
      </c>
      <c r="W259" s="4">
        <v>1223157420</v>
      </c>
      <c r="X259" s="4">
        <v>0</v>
      </c>
      <c r="Y259" s="4">
        <v>1223157420</v>
      </c>
      <c r="Z259" s="4">
        <v>0</v>
      </c>
      <c r="AA259" s="4">
        <v>1223157420</v>
      </c>
      <c r="AB259" s="4">
        <v>0</v>
      </c>
      <c r="AC259" s="4">
        <v>1223157420</v>
      </c>
      <c r="AD259" s="4">
        <v>366947226</v>
      </c>
      <c r="AE259" s="4">
        <v>366947226</v>
      </c>
      <c r="AF259" s="10">
        <v>366947226</v>
      </c>
    </row>
    <row r="260" spans="1:32" ht="22.5" x14ac:dyDescent="0.25">
      <c r="A260" s="9" t="s">
        <v>70</v>
      </c>
      <c r="B260" s="1" t="s">
        <v>486</v>
      </c>
      <c r="C260" s="1" t="s">
        <v>536</v>
      </c>
      <c r="D260" s="2" t="s">
        <v>71</v>
      </c>
      <c r="E260" s="3" t="s">
        <v>293</v>
      </c>
      <c r="F260" s="3" t="s">
        <v>512</v>
      </c>
      <c r="G260" s="3" t="s">
        <v>513</v>
      </c>
      <c r="H260" s="3" t="s">
        <v>527</v>
      </c>
      <c r="I260" s="3" t="s">
        <v>545</v>
      </c>
      <c r="J260" s="1" t="s">
        <v>30</v>
      </c>
      <c r="K260" s="1" t="s">
        <v>232</v>
      </c>
      <c r="L260" s="1" t="s">
        <v>233</v>
      </c>
      <c r="M260" s="1" t="s">
        <v>68</v>
      </c>
      <c r="N260" s="1" t="s">
        <v>42</v>
      </c>
      <c r="O260" s="1" t="s">
        <v>248</v>
      </c>
      <c r="P260" s="1"/>
      <c r="Q260" s="1"/>
      <c r="R260" s="1" t="s">
        <v>31</v>
      </c>
      <c r="S260" s="1" t="s">
        <v>32</v>
      </c>
      <c r="T260" s="1" t="s">
        <v>33</v>
      </c>
      <c r="U260" s="2" t="s">
        <v>59</v>
      </c>
      <c r="V260" s="4">
        <v>0</v>
      </c>
      <c r="W260" s="4">
        <v>68669800</v>
      </c>
      <c r="X260" s="4">
        <v>3401600</v>
      </c>
      <c r="Y260" s="4">
        <v>65268200</v>
      </c>
      <c r="Z260" s="4">
        <v>0</v>
      </c>
      <c r="AA260" s="4">
        <v>62823300</v>
      </c>
      <c r="AB260" s="4">
        <v>2444900</v>
      </c>
      <c r="AC260" s="4">
        <v>62823300</v>
      </c>
      <c r="AD260" s="4">
        <v>40712900</v>
      </c>
      <c r="AE260" s="4">
        <v>40712900</v>
      </c>
      <c r="AF260" s="10">
        <v>40712900</v>
      </c>
    </row>
    <row r="261" spans="1:32" ht="22.5" x14ac:dyDescent="0.25">
      <c r="A261" s="9" t="s">
        <v>70</v>
      </c>
      <c r="B261" s="1" t="s">
        <v>486</v>
      </c>
      <c r="C261" s="1" t="s">
        <v>536</v>
      </c>
      <c r="D261" s="2" t="s">
        <v>71</v>
      </c>
      <c r="E261" s="3" t="s">
        <v>294</v>
      </c>
      <c r="F261" s="3" t="s">
        <v>512</v>
      </c>
      <c r="G261" s="3" t="s">
        <v>513</v>
      </c>
      <c r="H261" s="3" t="s">
        <v>527</v>
      </c>
      <c r="I261" s="3" t="s">
        <v>542</v>
      </c>
      <c r="J261" s="1" t="s">
        <v>30</v>
      </c>
      <c r="K261" s="1" t="s">
        <v>232</v>
      </c>
      <c r="L261" s="1" t="s">
        <v>233</v>
      </c>
      <c r="M261" s="1" t="s">
        <v>68</v>
      </c>
      <c r="N261" s="1" t="s">
        <v>42</v>
      </c>
      <c r="O261" s="1" t="s">
        <v>254</v>
      </c>
      <c r="P261" s="1"/>
      <c r="Q261" s="1"/>
      <c r="R261" s="1" t="s">
        <v>31</v>
      </c>
      <c r="S261" s="1" t="s">
        <v>32</v>
      </c>
      <c r="T261" s="1" t="s">
        <v>33</v>
      </c>
      <c r="U261" s="2" t="s">
        <v>249</v>
      </c>
      <c r="V261" s="4">
        <v>3000000</v>
      </c>
      <c r="W261" s="4">
        <v>11000000</v>
      </c>
      <c r="X261" s="4">
        <v>0</v>
      </c>
      <c r="Y261" s="4">
        <v>14000000</v>
      </c>
      <c r="Z261" s="4">
        <v>0</v>
      </c>
      <c r="AA261" s="4">
        <v>14000000</v>
      </c>
      <c r="AB261" s="4">
        <v>0</v>
      </c>
      <c r="AC261" s="4">
        <v>13697469</v>
      </c>
      <c r="AD261" s="4">
        <v>7769941</v>
      </c>
      <c r="AE261" s="4">
        <v>7769941</v>
      </c>
      <c r="AF261" s="10">
        <v>7769941</v>
      </c>
    </row>
    <row r="262" spans="1:32" ht="22.5" x14ac:dyDescent="0.25">
      <c r="A262" s="9" t="s">
        <v>70</v>
      </c>
      <c r="B262" s="1" t="s">
        <v>486</v>
      </c>
      <c r="C262" s="1" t="s">
        <v>536</v>
      </c>
      <c r="D262" s="2" t="s">
        <v>71</v>
      </c>
      <c r="E262" s="3" t="s">
        <v>295</v>
      </c>
      <c r="F262" s="3" t="s">
        <v>512</v>
      </c>
      <c r="G262" s="3" t="s">
        <v>513</v>
      </c>
      <c r="H262" s="3" t="s">
        <v>514</v>
      </c>
      <c r="I262" s="3" t="s">
        <v>515</v>
      </c>
      <c r="J262" s="1" t="s">
        <v>30</v>
      </c>
      <c r="K262" s="1" t="s">
        <v>232</v>
      </c>
      <c r="L262" s="1" t="s">
        <v>233</v>
      </c>
      <c r="M262" s="1" t="s">
        <v>68</v>
      </c>
      <c r="N262" s="1" t="s">
        <v>42</v>
      </c>
      <c r="O262" s="1" t="s">
        <v>266</v>
      </c>
      <c r="P262" s="1"/>
      <c r="Q262" s="1"/>
      <c r="R262" s="1" t="s">
        <v>31</v>
      </c>
      <c r="S262" s="1" t="s">
        <v>32</v>
      </c>
      <c r="T262" s="1" t="s">
        <v>33</v>
      </c>
      <c r="U262" s="2" t="s">
        <v>267</v>
      </c>
      <c r="V262" s="4">
        <v>0</v>
      </c>
      <c r="W262" s="4">
        <v>20977072</v>
      </c>
      <c r="X262" s="4">
        <v>20964072</v>
      </c>
      <c r="Y262" s="4">
        <v>13000</v>
      </c>
      <c r="Z262" s="4">
        <v>0</v>
      </c>
      <c r="AA262" s="4">
        <v>0</v>
      </c>
      <c r="AB262" s="4">
        <v>13000</v>
      </c>
      <c r="AC262" s="4">
        <v>0</v>
      </c>
      <c r="AD262" s="4">
        <v>0</v>
      </c>
      <c r="AE262" s="4">
        <v>0</v>
      </c>
      <c r="AF262" s="10">
        <v>0</v>
      </c>
    </row>
    <row r="263" spans="1:32" ht="22.5" x14ac:dyDescent="0.25">
      <c r="A263" s="9" t="s">
        <v>70</v>
      </c>
      <c r="B263" s="1" t="s">
        <v>486</v>
      </c>
      <c r="C263" s="1" t="s">
        <v>536</v>
      </c>
      <c r="D263" s="2" t="s">
        <v>71</v>
      </c>
      <c r="E263" s="3" t="s">
        <v>298</v>
      </c>
      <c r="F263" s="3" t="s">
        <v>594</v>
      </c>
      <c r="G263" s="3" t="s">
        <v>529</v>
      </c>
      <c r="H263" s="3" t="s">
        <v>527</v>
      </c>
      <c r="I263" s="3" t="s">
        <v>545</v>
      </c>
      <c r="J263" s="1" t="s">
        <v>30</v>
      </c>
      <c r="K263" s="1" t="s">
        <v>232</v>
      </c>
      <c r="L263" s="1" t="s">
        <v>233</v>
      </c>
      <c r="M263" s="1" t="s">
        <v>138</v>
      </c>
      <c r="N263" s="1" t="s">
        <v>42</v>
      </c>
      <c r="O263" s="1" t="s">
        <v>281</v>
      </c>
      <c r="P263" s="1"/>
      <c r="Q263" s="1"/>
      <c r="R263" s="1" t="s">
        <v>31</v>
      </c>
      <c r="S263" s="1" t="s">
        <v>32</v>
      </c>
      <c r="T263" s="1" t="s">
        <v>33</v>
      </c>
      <c r="U263" s="2" t="s">
        <v>59</v>
      </c>
      <c r="V263" s="4">
        <v>308702460</v>
      </c>
      <c r="W263" s="4">
        <v>0</v>
      </c>
      <c r="X263" s="4">
        <v>41605960</v>
      </c>
      <c r="Y263" s="4">
        <v>267096500</v>
      </c>
      <c r="Z263" s="4">
        <v>0</v>
      </c>
      <c r="AA263" s="4">
        <v>267096500</v>
      </c>
      <c r="AB263" s="4">
        <v>0</v>
      </c>
      <c r="AC263" s="4">
        <v>267096500</v>
      </c>
      <c r="AD263" s="4">
        <v>188532099</v>
      </c>
      <c r="AE263" s="4">
        <v>188532099</v>
      </c>
      <c r="AF263" s="10">
        <v>188532099</v>
      </c>
    </row>
    <row r="264" spans="1:32" ht="22.5" x14ac:dyDescent="0.25">
      <c r="A264" s="9" t="s">
        <v>70</v>
      </c>
      <c r="B264" s="1" t="s">
        <v>486</v>
      </c>
      <c r="C264" s="1" t="s">
        <v>536</v>
      </c>
      <c r="D264" s="2" t="s">
        <v>71</v>
      </c>
      <c r="E264" s="3" t="s">
        <v>299</v>
      </c>
      <c r="F264" s="3" t="s">
        <v>594</v>
      </c>
      <c r="G264" s="3" t="s">
        <v>529</v>
      </c>
      <c r="H264" s="3" t="s">
        <v>527</v>
      </c>
      <c r="I264" s="3" t="s">
        <v>542</v>
      </c>
      <c r="J264" s="1" t="s">
        <v>30</v>
      </c>
      <c r="K264" s="1" t="s">
        <v>232</v>
      </c>
      <c r="L264" s="1" t="s">
        <v>233</v>
      </c>
      <c r="M264" s="1" t="s">
        <v>138</v>
      </c>
      <c r="N264" s="1" t="s">
        <v>42</v>
      </c>
      <c r="O264" s="1" t="s">
        <v>237</v>
      </c>
      <c r="P264" s="1"/>
      <c r="Q264" s="1"/>
      <c r="R264" s="1" t="s">
        <v>31</v>
      </c>
      <c r="S264" s="1" t="s">
        <v>32</v>
      </c>
      <c r="T264" s="1" t="s">
        <v>33</v>
      </c>
      <c r="U264" s="2" t="s">
        <v>249</v>
      </c>
      <c r="V264" s="4">
        <v>72223356</v>
      </c>
      <c r="W264" s="4">
        <v>30000000</v>
      </c>
      <c r="X264" s="4">
        <v>0</v>
      </c>
      <c r="Y264" s="4">
        <v>102223356</v>
      </c>
      <c r="Z264" s="4">
        <v>0</v>
      </c>
      <c r="AA264" s="4">
        <v>102223356</v>
      </c>
      <c r="AB264" s="4">
        <v>0</v>
      </c>
      <c r="AC264" s="4">
        <v>77163806</v>
      </c>
      <c r="AD264" s="4">
        <v>61327721</v>
      </c>
      <c r="AE264" s="4">
        <v>61327721</v>
      </c>
      <c r="AF264" s="10">
        <v>61327721</v>
      </c>
    </row>
    <row r="265" spans="1:32" ht="22.5" x14ac:dyDescent="0.25">
      <c r="A265" s="9" t="s">
        <v>70</v>
      </c>
      <c r="B265" s="1" t="s">
        <v>486</v>
      </c>
      <c r="C265" s="1" t="s">
        <v>536</v>
      </c>
      <c r="D265" s="2" t="s">
        <v>71</v>
      </c>
      <c r="E265" s="3" t="s">
        <v>303</v>
      </c>
      <c r="F265" s="3" t="s">
        <v>604</v>
      </c>
      <c r="G265" s="3" t="s">
        <v>547</v>
      </c>
      <c r="H265" s="3" t="s">
        <v>527</v>
      </c>
      <c r="I265" s="3" t="s">
        <v>545</v>
      </c>
      <c r="J265" s="1" t="s">
        <v>30</v>
      </c>
      <c r="K265" s="1" t="s">
        <v>301</v>
      </c>
      <c r="L265" s="1" t="s">
        <v>233</v>
      </c>
      <c r="M265" s="1" t="s">
        <v>41</v>
      </c>
      <c r="N265" s="1" t="s">
        <v>42</v>
      </c>
      <c r="O265" s="1" t="s">
        <v>281</v>
      </c>
      <c r="P265" s="1"/>
      <c r="Q265" s="1"/>
      <c r="R265" s="1" t="s">
        <v>31</v>
      </c>
      <c r="S265" s="1" t="s">
        <v>32</v>
      </c>
      <c r="T265" s="1" t="s">
        <v>33</v>
      </c>
      <c r="U265" s="2" t="s">
        <v>59</v>
      </c>
      <c r="V265" s="4">
        <v>96951325</v>
      </c>
      <c r="W265" s="4">
        <v>16417200</v>
      </c>
      <c r="X265" s="4">
        <v>234992</v>
      </c>
      <c r="Y265" s="4">
        <v>113133533</v>
      </c>
      <c r="Z265" s="4">
        <v>0</v>
      </c>
      <c r="AA265" s="4">
        <v>111366333</v>
      </c>
      <c r="AB265" s="4">
        <v>1767200</v>
      </c>
      <c r="AC265" s="4">
        <v>111366333</v>
      </c>
      <c r="AD265" s="4">
        <v>78173266</v>
      </c>
      <c r="AE265" s="4">
        <v>78173266</v>
      </c>
      <c r="AF265" s="10">
        <v>78173266</v>
      </c>
    </row>
    <row r="266" spans="1:32" ht="22.5" x14ac:dyDescent="0.25">
      <c r="A266" s="9" t="s">
        <v>70</v>
      </c>
      <c r="B266" s="1" t="s">
        <v>486</v>
      </c>
      <c r="C266" s="1" t="s">
        <v>536</v>
      </c>
      <c r="D266" s="2" t="s">
        <v>71</v>
      </c>
      <c r="E266" s="3" t="s">
        <v>304</v>
      </c>
      <c r="F266" s="3" t="s">
        <v>604</v>
      </c>
      <c r="G266" s="3" t="s">
        <v>547</v>
      </c>
      <c r="H266" s="3" t="s">
        <v>527</v>
      </c>
      <c r="I266" s="3" t="s">
        <v>542</v>
      </c>
      <c r="J266" s="1" t="s">
        <v>30</v>
      </c>
      <c r="K266" s="1" t="s">
        <v>301</v>
      </c>
      <c r="L266" s="1" t="s">
        <v>233</v>
      </c>
      <c r="M266" s="1" t="s">
        <v>41</v>
      </c>
      <c r="N266" s="1" t="s">
        <v>42</v>
      </c>
      <c r="O266" s="1" t="s">
        <v>237</v>
      </c>
      <c r="P266" s="1"/>
      <c r="Q266" s="1"/>
      <c r="R266" s="1" t="s">
        <v>31</v>
      </c>
      <c r="S266" s="1" t="s">
        <v>32</v>
      </c>
      <c r="T266" s="1" t="s">
        <v>33</v>
      </c>
      <c r="U266" s="2" t="s">
        <v>249</v>
      </c>
      <c r="V266" s="4">
        <v>10026229</v>
      </c>
      <c r="W266" s="4">
        <v>23506373</v>
      </c>
      <c r="X266" s="4">
        <v>20506373</v>
      </c>
      <c r="Y266" s="4">
        <v>13026229</v>
      </c>
      <c r="Z266" s="4">
        <v>0</v>
      </c>
      <c r="AA266" s="4">
        <v>10026229</v>
      </c>
      <c r="AB266" s="4">
        <v>3000000</v>
      </c>
      <c r="AC266" s="4">
        <v>9884000</v>
      </c>
      <c r="AD266" s="4">
        <v>9884000</v>
      </c>
      <c r="AE266" s="4">
        <v>9884000</v>
      </c>
      <c r="AF266" s="10">
        <v>9884000</v>
      </c>
    </row>
    <row r="267" spans="1:32" ht="22.5" x14ac:dyDescent="0.25">
      <c r="A267" s="9" t="s">
        <v>70</v>
      </c>
      <c r="B267" s="1" t="s">
        <v>486</v>
      </c>
      <c r="C267" s="1" t="s">
        <v>536</v>
      </c>
      <c r="D267" s="2" t="s">
        <v>71</v>
      </c>
      <c r="E267" s="3" t="s">
        <v>307</v>
      </c>
      <c r="F267" s="3" t="s">
        <v>37</v>
      </c>
      <c r="G267" s="3" t="s">
        <v>517</v>
      </c>
      <c r="H267" s="3" t="s">
        <v>527</v>
      </c>
      <c r="I267" s="3" t="s">
        <v>545</v>
      </c>
      <c r="J267" s="1" t="s">
        <v>30</v>
      </c>
      <c r="K267" s="1" t="s">
        <v>301</v>
      </c>
      <c r="L267" s="1" t="s">
        <v>233</v>
      </c>
      <c r="M267" s="1" t="s">
        <v>77</v>
      </c>
      <c r="N267" s="1" t="s">
        <v>42</v>
      </c>
      <c r="O267" s="1" t="s">
        <v>237</v>
      </c>
      <c r="P267" s="1"/>
      <c r="Q267" s="1"/>
      <c r="R267" s="1" t="s">
        <v>31</v>
      </c>
      <c r="S267" s="1" t="s">
        <v>32</v>
      </c>
      <c r="T267" s="1" t="s">
        <v>33</v>
      </c>
      <c r="U267" s="2" t="s">
        <v>59</v>
      </c>
      <c r="V267" s="4">
        <v>1887246882</v>
      </c>
      <c r="W267" s="4">
        <v>323615331</v>
      </c>
      <c r="X267" s="4">
        <v>242426582</v>
      </c>
      <c r="Y267" s="4">
        <v>1968435631</v>
      </c>
      <c r="Z267" s="4">
        <v>0</v>
      </c>
      <c r="AA267" s="4">
        <v>1967925531</v>
      </c>
      <c r="AB267" s="4">
        <v>510100</v>
      </c>
      <c r="AC267" s="4">
        <v>1967925531</v>
      </c>
      <c r="AD267" s="4">
        <v>1664271516</v>
      </c>
      <c r="AE267" s="4">
        <v>1664271516</v>
      </c>
      <c r="AF267" s="10">
        <v>1664271516</v>
      </c>
    </row>
    <row r="268" spans="1:32" ht="22.5" x14ac:dyDescent="0.25">
      <c r="A268" s="9" t="s">
        <v>70</v>
      </c>
      <c r="B268" s="1" t="s">
        <v>486</v>
      </c>
      <c r="C268" s="1" t="s">
        <v>536</v>
      </c>
      <c r="D268" s="2" t="s">
        <v>71</v>
      </c>
      <c r="E268" s="3" t="s">
        <v>308</v>
      </c>
      <c r="F268" s="3" t="s">
        <v>37</v>
      </c>
      <c r="G268" s="3" t="s">
        <v>517</v>
      </c>
      <c r="H268" s="3" t="s">
        <v>527</v>
      </c>
      <c r="I268" s="3" t="s">
        <v>542</v>
      </c>
      <c r="J268" s="1" t="s">
        <v>30</v>
      </c>
      <c r="K268" s="1" t="s">
        <v>301</v>
      </c>
      <c r="L268" s="1" t="s">
        <v>233</v>
      </c>
      <c r="M268" s="1" t="s">
        <v>77</v>
      </c>
      <c r="N268" s="1" t="s">
        <v>42</v>
      </c>
      <c r="O268" s="1" t="s">
        <v>240</v>
      </c>
      <c r="P268" s="1"/>
      <c r="Q268" s="1"/>
      <c r="R268" s="1" t="s">
        <v>31</v>
      </c>
      <c r="S268" s="1" t="s">
        <v>54</v>
      </c>
      <c r="T268" s="1" t="s">
        <v>33</v>
      </c>
      <c r="U268" s="2" t="s">
        <v>249</v>
      </c>
      <c r="V268" s="4">
        <v>0</v>
      </c>
      <c r="W268" s="4">
        <v>2393688</v>
      </c>
      <c r="X268" s="4">
        <v>0</v>
      </c>
      <c r="Y268" s="4">
        <v>2393688</v>
      </c>
      <c r="Z268" s="4">
        <v>0</v>
      </c>
      <c r="AA268" s="4">
        <v>0</v>
      </c>
      <c r="AB268" s="4">
        <v>2393688</v>
      </c>
      <c r="AC268" s="4">
        <v>0</v>
      </c>
      <c r="AD268" s="4">
        <v>0</v>
      </c>
      <c r="AE268" s="4">
        <v>0</v>
      </c>
      <c r="AF268" s="10">
        <v>0</v>
      </c>
    </row>
    <row r="269" spans="1:32" ht="22.5" x14ac:dyDescent="0.25">
      <c r="A269" s="9" t="s">
        <v>70</v>
      </c>
      <c r="B269" s="1" t="s">
        <v>486</v>
      </c>
      <c r="C269" s="1" t="s">
        <v>536</v>
      </c>
      <c r="D269" s="2" t="s">
        <v>71</v>
      </c>
      <c r="E269" s="3" t="s">
        <v>308</v>
      </c>
      <c r="F269" s="3" t="s">
        <v>37</v>
      </c>
      <c r="G269" s="3" t="s">
        <v>517</v>
      </c>
      <c r="H269" s="3" t="s">
        <v>527</v>
      </c>
      <c r="I269" s="3" t="s">
        <v>542</v>
      </c>
      <c r="J269" s="1" t="s">
        <v>30</v>
      </c>
      <c r="K269" s="1" t="s">
        <v>301</v>
      </c>
      <c r="L269" s="1" t="s">
        <v>233</v>
      </c>
      <c r="M269" s="1" t="s">
        <v>77</v>
      </c>
      <c r="N269" s="1" t="s">
        <v>42</v>
      </c>
      <c r="O269" s="1" t="s">
        <v>240</v>
      </c>
      <c r="P269" s="1"/>
      <c r="Q269" s="1"/>
      <c r="R269" s="1" t="s">
        <v>31</v>
      </c>
      <c r="S269" s="1" t="s">
        <v>32</v>
      </c>
      <c r="T269" s="1" t="s">
        <v>33</v>
      </c>
      <c r="U269" s="2" t="s">
        <v>249</v>
      </c>
      <c r="V269" s="4">
        <v>0</v>
      </c>
      <c r="W269" s="4">
        <v>100906373</v>
      </c>
      <c r="X269" s="4">
        <v>0</v>
      </c>
      <c r="Y269" s="4">
        <v>100906373</v>
      </c>
      <c r="Z269" s="4">
        <v>0</v>
      </c>
      <c r="AA269" s="4">
        <v>100906373</v>
      </c>
      <c r="AB269" s="4">
        <v>0</v>
      </c>
      <c r="AC269" s="4">
        <v>70519833</v>
      </c>
      <c r="AD269" s="4">
        <v>60905323</v>
      </c>
      <c r="AE269" s="4">
        <v>60905323</v>
      </c>
      <c r="AF269" s="10">
        <v>60905323</v>
      </c>
    </row>
    <row r="270" spans="1:32" ht="22.5" x14ac:dyDescent="0.25">
      <c r="A270" s="9" t="s">
        <v>70</v>
      </c>
      <c r="B270" s="1" t="s">
        <v>486</v>
      </c>
      <c r="C270" s="1" t="s">
        <v>536</v>
      </c>
      <c r="D270" s="2" t="s">
        <v>71</v>
      </c>
      <c r="E270" s="3" t="s">
        <v>396</v>
      </c>
      <c r="F270" s="3" t="s">
        <v>37</v>
      </c>
      <c r="G270" s="3" t="s">
        <v>517</v>
      </c>
      <c r="H270" s="3" t="s">
        <v>532</v>
      </c>
      <c r="I270" s="3" t="s">
        <v>533</v>
      </c>
      <c r="J270" s="1" t="s">
        <v>30</v>
      </c>
      <c r="K270" s="1" t="s">
        <v>301</v>
      </c>
      <c r="L270" s="1" t="s">
        <v>233</v>
      </c>
      <c r="M270" s="1" t="s">
        <v>77</v>
      </c>
      <c r="N270" s="1" t="s">
        <v>42</v>
      </c>
      <c r="O270" s="1" t="s">
        <v>255</v>
      </c>
      <c r="P270" s="1"/>
      <c r="Q270" s="1"/>
      <c r="R270" s="1" t="s">
        <v>31</v>
      </c>
      <c r="S270" s="1" t="s">
        <v>32</v>
      </c>
      <c r="T270" s="1" t="s">
        <v>33</v>
      </c>
      <c r="U270" s="2" t="s">
        <v>397</v>
      </c>
      <c r="V270" s="4">
        <v>3055778</v>
      </c>
      <c r="W270" s="4">
        <v>0</v>
      </c>
      <c r="X270" s="4">
        <v>971722</v>
      </c>
      <c r="Y270" s="4">
        <v>2084056</v>
      </c>
      <c r="Z270" s="4">
        <v>0</v>
      </c>
      <c r="AA270" s="4">
        <v>484056</v>
      </c>
      <c r="AB270" s="4">
        <v>1600000</v>
      </c>
      <c r="AC270" s="4">
        <v>484056</v>
      </c>
      <c r="AD270" s="4">
        <v>484056</v>
      </c>
      <c r="AE270" s="4">
        <v>484056</v>
      </c>
      <c r="AF270" s="10">
        <v>484056</v>
      </c>
    </row>
    <row r="271" spans="1:32" ht="22.5" x14ac:dyDescent="0.25">
      <c r="A271" s="9" t="s">
        <v>70</v>
      </c>
      <c r="B271" s="1" t="s">
        <v>486</v>
      </c>
      <c r="C271" s="1" t="s">
        <v>536</v>
      </c>
      <c r="D271" s="2" t="s">
        <v>71</v>
      </c>
      <c r="E271" s="3" t="s">
        <v>398</v>
      </c>
      <c r="F271" s="3" t="s">
        <v>37</v>
      </c>
      <c r="G271" s="3" t="s">
        <v>517</v>
      </c>
      <c r="H271" s="3" t="s">
        <v>527</v>
      </c>
      <c r="I271" s="3" t="s">
        <v>545</v>
      </c>
      <c r="J271" s="1" t="s">
        <v>30</v>
      </c>
      <c r="K271" s="1" t="s">
        <v>301</v>
      </c>
      <c r="L271" s="1" t="s">
        <v>233</v>
      </c>
      <c r="M271" s="1" t="s">
        <v>77</v>
      </c>
      <c r="N271" s="1" t="s">
        <v>42</v>
      </c>
      <c r="O271" s="1" t="s">
        <v>257</v>
      </c>
      <c r="P271" s="1"/>
      <c r="Q271" s="1"/>
      <c r="R271" s="1" t="s">
        <v>31</v>
      </c>
      <c r="S271" s="1" t="s">
        <v>32</v>
      </c>
      <c r="T271" s="1" t="s">
        <v>33</v>
      </c>
      <c r="U271" s="2" t="s">
        <v>399</v>
      </c>
      <c r="V271" s="4">
        <v>32088236</v>
      </c>
      <c r="W271" s="4">
        <v>0</v>
      </c>
      <c r="X271" s="4">
        <v>2278236</v>
      </c>
      <c r="Y271" s="4">
        <v>29810000</v>
      </c>
      <c r="Z271" s="4">
        <v>0</v>
      </c>
      <c r="AA271" s="4">
        <v>29810000</v>
      </c>
      <c r="AB271" s="4">
        <v>0</v>
      </c>
      <c r="AC271" s="4">
        <v>29810000</v>
      </c>
      <c r="AD271" s="4">
        <v>25338500</v>
      </c>
      <c r="AE271" s="4">
        <v>25338500</v>
      </c>
      <c r="AF271" s="10">
        <v>25338500</v>
      </c>
    </row>
    <row r="272" spans="1:32" ht="22.5" x14ac:dyDescent="0.25">
      <c r="A272" s="9" t="s">
        <v>70</v>
      </c>
      <c r="B272" s="1" t="s">
        <v>486</v>
      </c>
      <c r="C272" s="1" t="s">
        <v>536</v>
      </c>
      <c r="D272" s="2" t="s">
        <v>71</v>
      </c>
      <c r="E272" s="3" t="s">
        <v>319</v>
      </c>
      <c r="F272" s="3" t="s">
        <v>37</v>
      </c>
      <c r="G272" s="3" t="s">
        <v>517</v>
      </c>
      <c r="H272" s="3" t="s">
        <v>494</v>
      </c>
      <c r="I272" s="3" t="s">
        <v>531</v>
      </c>
      <c r="J272" s="1" t="s">
        <v>30</v>
      </c>
      <c r="K272" s="1" t="s">
        <v>301</v>
      </c>
      <c r="L272" s="1" t="s">
        <v>233</v>
      </c>
      <c r="M272" s="1" t="s">
        <v>77</v>
      </c>
      <c r="N272" s="1" t="s">
        <v>42</v>
      </c>
      <c r="O272" s="1" t="s">
        <v>320</v>
      </c>
      <c r="P272" s="1"/>
      <c r="Q272" s="1"/>
      <c r="R272" s="1" t="s">
        <v>31</v>
      </c>
      <c r="S272" s="1" t="s">
        <v>32</v>
      </c>
      <c r="T272" s="1" t="s">
        <v>33</v>
      </c>
      <c r="U272" s="2" t="s">
        <v>321</v>
      </c>
      <c r="V272" s="4">
        <v>21882191</v>
      </c>
      <c r="W272" s="4">
        <v>0</v>
      </c>
      <c r="X272" s="4">
        <v>0</v>
      </c>
      <c r="Y272" s="4">
        <v>21882191</v>
      </c>
      <c r="Z272" s="4">
        <v>0</v>
      </c>
      <c r="AA272" s="4">
        <v>21882191</v>
      </c>
      <c r="AB272" s="4">
        <v>0</v>
      </c>
      <c r="AC272" s="4">
        <v>21882191</v>
      </c>
      <c r="AD272" s="4">
        <v>15961660</v>
      </c>
      <c r="AE272" s="4">
        <v>15961660</v>
      </c>
      <c r="AF272" s="10">
        <v>15961660</v>
      </c>
    </row>
    <row r="273" spans="1:32" ht="22.5" x14ac:dyDescent="0.25">
      <c r="A273" s="9" t="s">
        <v>70</v>
      </c>
      <c r="B273" s="1" t="s">
        <v>486</v>
      </c>
      <c r="C273" s="1" t="s">
        <v>536</v>
      </c>
      <c r="D273" s="2" t="s">
        <v>71</v>
      </c>
      <c r="E273" s="3" t="s">
        <v>322</v>
      </c>
      <c r="F273" s="3" t="s">
        <v>37</v>
      </c>
      <c r="G273" s="3" t="s">
        <v>517</v>
      </c>
      <c r="H273" s="3" t="s">
        <v>494</v>
      </c>
      <c r="I273" s="3" t="s">
        <v>531</v>
      </c>
      <c r="J273" s="1" t="s">
        <v>30</v>
      </c>
      <c r="K273" s="1" t="s">
        <v>301</v>
      </c>
      <c r="L273" s="1" t="s">
        <v>233</v>
      </c>
      <c r="M273" s="1" t="s">
        <v>77</v>
      </c>
      <c r="N273" s="1" t="s">
        <v>42</v>
      </c>
      <c r="O273" s="1" t="s">
        <v>323</v>
      </c>
      <c r="P273" s="1"/>
      <c r="Q273" s="1"/>
      <c r="R273" s="1" t="s">
        <v>31</v>
      </c>
      <c r="S273" s="1" t="s">
        <v>32</v>
      </c>
      <c r="T273" s="1" t="s">
        <v>33</v>
      </c>
      <c r="U273" s="2" t="s">
        <v>324</v>
      </c>
      <c r="V273" s="4">
        <v>528288475</v>
      </c>
      <c r="W273" s="4">
        <v>0</v>
      </c>
      <c r="X273" s="4">
        <v>0</v>
      </c>
      <c r="Y273" s="4">
        <v>528288475</v>
      </c>
      <c r="Z273" s="4">
        <v>0</v>
      </c>
      <c r="AA273" s="4">
        <v>514411532</v>
      </c>
      <c r="AB273" s="4">
        <v>13876943</v>
      </c>
      <c r="AC273" s="4">
        <v>514411532</v>
      </c>
      <c r="AD273" s="4">
        <v>396216360</v>
      </c>
      <c r="AE273" s="4">
        <v>396216360</v>
      </c>
      <c r="AF273" s="10">
        <v>396216360</v>
      </c>
    </row>
    <row r="274" spans="1:32" ht="22.5" x14ac:dyDescent="0.25">
      <c r="A274" s="9" t="s">
        <v>70</v>
      </c>
      <c r="B274" s="1" t="s">
        <v>486</v>
      </c>
      <c r="C274" s="1" t="s">
        <v>536</v>
      </c>
      <c r="D274" s="2" t="s">
        <v>71</v>
      </c>
      <c r="E274" s="3" t="s">
        <v>328</v>
      </c>
      <c r="F274" s="3" t="s">
        <v>37</v>
      </c>
      <c r="G274" s="3" t="s">
        <v>517</v>
      </c>
      <c r="H274" s="3" t="s">
        <v>494</v>
      </c>
      <c r="I274" s="3" t="s">
        <v>531</v>
      </c>
      <c r="J274" s="1" t="s">
        <v>30</v>
      </c>
      <c r="K274" s="1" t="s">
        <v>301</v>
      </c>
      <c r="L274" s="1" t="s">
        <v>233</v>
      </c>
      <c r="M274" s="1" t="s">
        <v>77</v>
      </c>
      <c r="N274" s="1" t="s">
        <v>42</v>
      </c>
      <c r="O274" s="1" t="s">
        <v>329</v>
      </c>
      <c r="P274" s="1"/>
      <c r="Q274" s="1"/>
      <c r="R274" s="1" t="s">
        <v>31</v>
      </c>
      <c r="S274" s="1" t="s">
        <v>32</v>
      </c>
      <c r="T274" s="1" t="s">
        <v>33</v>
      </c>
      <c r="U274" s="2" t="s">
        <v>330</v>
      </c>
      <c r="V274" s="4">
        <v>0</v>
      </c>
      <c r="W274" s="4">
        <v>208433000</v>
      </c>
      <c r="X274" s="4">
        <v>0</v>
      </c>
      <c r="Y274" s="4">
        <v>208433000</v>
      </c>
      <c r="Z274" s="4">
        <v>0</v>
      </c>
      <c r="AA274" s="4">
        <v>208433000</v>
      </c>
      <c r="AB274" s="4">
        <v>0</v>
      </c>
      <c r="AC274" s="4">
        <v>81857998</v>
      </c>
      <c r="AD274" s="4">
        <v>81857998</v>
      </c>
      <c r="AE274" s="4">
        <v>81857998</v>
      </c>
      <c r="AF274" s="10">
        <v>81857998</v>
      </c>
    </row>
    <row r="275" spans="1:32" ht="22.5" x14ac:dyDescent="0.25">
      <c r="A275" s="9" t="s">
        <v>70</v>
      </c>
      <c r="B275" s="1" t="s">
        <v>486</v>
      </c>
      <c r="C275" s="1" t="s">
        <v>536</v>
      </c>
      <c r="D275" s="2" t="s">
        <v>71</v>
      </c>
      <c r="E275" s="3" t="s">
        <v>354</v>
      </c>
      <c r="F275" s="3" t="s">
        <v>37</v>
      </c>
      <c r="G275" s="3" t="s">
        <v>517</v>
      </c>
      <c r="H275" s="3" t="s">
        <v>527</v>
      </c>
      <c r="I275" s="3" t="s">
        <v>558</v>
      </c>
      <c r="J275" s="1" t="s">
        <v>30</v>
      </c>
      <c r="K275" s="1" t="s">
        <v>301</v>
      </c>
      <c r="L275" s="1" t="s">
        <v>233</v>
      </c>
      <c r="M275" s="1" t="s">
        <v>77</v>
      </c>
      <c r="N275" s="1" t="s">
        <v>42</v>
      </c>
      <c r="O275" s="1" t="s">
        <v>355</v>
      </c>
      <c r="P275" s="1"/>
      <c r="Q275" s="1"/>
      <c r="R275" s="1" t="s">
        <v>31</v>
      </c>
      <c r="S275" s="1" t="s">
        <v>32</v>
      </c>
      <c r="T275" s="1" t="s">
        <v>33</v>
      </c>
      <c r="U275" s="2" t="s">
        <v>356</v>
      </c>
      <c r="V275" s="4">
        <v>0</v>
      </c>
      <c r="W275" s="4">
        <v>41000219</v>
      </c>
      <c r="X275" s="4">
        <v>0</v>
      </c>
      <c r="Y275" s="4">
        <v>41000219</v>
      </c>
      <c r="Z275" s="4">
        <v>0</v>
      </c>
      <c r="AA275" s="4">
        <v>41000219</v>
      </c>
      <c r="AB275" s="4">
        <v>0</v>
      </c>
      <c r="AC275" s="4">
        <v>41000219</v>
      </c>
      <c r="AD275" s="4">
        <v>0</v>
      </c>
      <c r="AE275" s="4">
        <v>0</v>
      </c>
      <c r="AF275" s="10">
        <v>0</v>
      </c>
    </row>
    <row r="276" spans="1:32" ht="22.5" x14ac:dyDescent="0.25">
      <c r="A276" s="9" t="s">
        <v>70</v>
      </c>
      <c r="B276" s="1" t="s">
        <v>486</v>
      </c>
      <c r="C276" s="1" t="s">
        <v>536</v>
      </c>
      <c r="D276" s="2" t="s">
        <v>71</v>
      </c>
      <c r="E276" s="3" t="s">
        <v>359</v>
      </c>
      <c r="F276" s="3" t="s">
        <v>37</v>
      </c>
      <c r="G276" s="3" t="s">
        <v>517</v>
      </c>
      <c r="H276" s="3" t="s">
        <v>527</v>
      </c>
      <c r="I276" s="3" t="s">
        <v>542</v>
      </c>
      <c r="J276" s="1" t="s">
        <v>30</v>
      </c>
      <c r="K276" s="1" t="s">
        <v>301</v>
      </c>
      <c r="L276" s="1" t="s">
        <v>233</v>
      </c>
      <c r="M276" s="1" t="s">
        <v>77</v>
      </c>
      <c r="N276" s="1" t="s">
        <v>42</v>
      </c>
      <c r="O276" s="1" t="s">
        <v>360</v>
      </c>
      <c r="P276" s="1"/>
      <c r="Q276" s="1"/>
      <c r="R276" s="1" t="s">
        <v>31</v>
      </c>
      <c r="S276" s="1" t="s">
        <v>32</v>
      </c>
      <c r="T276" s="1" t="s">
        <v>33</v>
      </c>
      <c r="U276" s="2" t="s">
        <v>361</v>
      </c>
      <c r="V276" s="4">
        <v>5460000</v>
      </c>
      <c r="W276" s="4">
        <v>0</v>
      </c>
      <c r="X276" s="4">
        <v>0</v>
      </c>
      <c r="Y276" s="4">
        <v>5460000</v>
      </c>
      <c r="Z276" s="4">
        <v>0</v>
      </c>
      <c r="AA276" s="4">
        <v>5460000</v>
      </c>
      <c r="AB276" s="4">
        <v>0</v>
      </c>
      <c r="AC276" s="4">
        <v>5069541</v>
      </c>
      <c r="AD276" s="4">
        <v>1753743</v>
      </c>
      <c r="AE276" s="4">
        <v>1753743</v>
      </c>
      <c r="AF276" s="10">
        <v>1753743</v>
      </c>
    </row>
    <row r="277" spans="1:32" ht="22.5" x14ac:dyDescent="0.25">
      <c r="A277" s="9" t="s">
        <v>70</v>
      </c>
      <c r="B277" s="1" t="s">
        <v>486</v>
      </c>
      <c r="C277" s="1" t="s">
        <v>536</v>
      </c>
      <c r="D277" s="2" t="s">
        <v>71</v>
      </c>
      <c r="E277" s="3" t="s">
        <v>365</v>
      </c>
      <c r="F277" s="3" t="s">
        <v>37</v>
      </c>
      <c r="G277" s="3" t="s">
        <v>517</v>
      </c>
      <c r="H277" s="3" t="s">
        <v>518</v>
      </c>
      <c r="I277" s="3" t="s">
        <v>519</v>
      </c>
      <c r="J277" s="1" t="s">
        <v>30</v>
      </c>
      <c r="K277" s="1" t="s">
        <v>301</v>
      </c>
      <c r="L277" s="1" t="s">
        <v>233</v>
      </c>
      <c r="M277" s="1" t="s">
        <v>77</v>
      </c>
      <c r="N277" s="1" t="s">
        <v>42</v>
      </c>
      <c r="O277" s="1" t="s">
        <v>266</v>
      </c>
      <c r="P277" s="1"/>
      <c r="Q277" s="1"/>
      <c r="R277" s="1" t="s">
        <v>31</v>
      </c>
      <c r="S277" s="1" t="s">
        <v>32</v>
      </c>
      <c r="T277" s="1" t="s">
        <v>33</v>
      </c>
      <c r="U277" s="2" t="s">
        <v>267</v>
      </c>
      <c r="V277" s="4">
        <v>991209</v>
      </c>
      <c r="W277" s="4">
        <v>833732</v>
      </c>
      <c r="X277" s="4">
        <v>0</v>
      </c>
      <c r="Y277" s="4">
        <v>1824941</v>
      </c>
      <c r="Z277" s="4">
        <v>0</v>
      </c>
      <c r="AA277" s="4">
        <v>907676</v>
      </c>
      <c r="AB277" s="4">
        <v>917265</v>
      </c>
      <c r="AC277" s="4">
        <v>877696.99</v>
      </c>
      <c r="AD277" s="4">
        <v>371464.99</v>
      </c>
      <c r="AE277" s="4">
        <v>371464.99</v>
      </c>
      <c r="AF277" s="10">
        <v>371464.99</v>
      </c>
    </row>
    <row r="278" spans="1:32" ht="22.5" x14ac:dyDescent="0.25">
      <c r="A278" s="9" t="s">
        <v>70</v>
      </c>
      <c r="B278" s="1" t="s">
        <v>486</v>
      </c>
      <c r="C278" s="1" t="s">
        <v>536</v>
      </c>
      <c r="D278" s="2" t="s">
        <v>71</v>
      </c>
      <c r="E278" s="3" t="s">
        <v>372</v>
      </c>
      <c r="F278" s="3" t="s">
        <v>474</v>
      </c>
      <c r="G278" s="3" t="s">
        <v>524</v>
      </c>
      <c r="H278" s="3" t="s">
        <v>494</v>
      </c>
      <c r="I278" s="3" t="s">
        <v>525</v>
      </c>
      <c r="J278" s="1" t="s">
        <v>30</v>
      </c>
      <c r="K278" s="1" t="s">
        <v>301</v>
      </c>
      <c r="L278" s="1" t="s">
        <v>233</v>
      </c>
      <c r="M278" s="1" t="s">
        <v>64</v>
      </c>
      <c r="N278" s="1" t="s">
        <v>42</v>
      </c>
      <c r="O278" s="1" t="s">
        <v>234</v>
      </c>
      <c r="P278" s="1"/>
      <c r="Q278" s="1"/>
      <c r="R278" s="1" t="s">
        <v>46</v>
      </c>
      <c r="S278" s="1" t="s">
        <v>47</v>
      </c>
      <c r="T278" s="1" t="s">
        <v>33</v>
      </c>
      <c r="U278" s="2" t="s">
        <v>373</v>
      </c>
      <c r="V278" s="4">
        <v>0</v>
      </c>
      <c r="W278" s="4">
        <v>416274863</v>
      </c>
      <c r="X278" s="4">
        <v>0</v>
      </c>
      <c r="Y278" s="4">
        <v>416274863</v>
      </c>
      <c r="Z278" s="4">
        <v>0</v>
      </c>
      <c r="AA278" s="4">
        <v>0</v>
      </c>
      <c r="AB278" s="4">
        <v>416274863</v>
      </c>
      <c r="AC278" s="4">
        <v>0</v>
      </c>
      <c r="AD278" s="4">
        <v>0</v>
      </c>
      <c r="AE278" s="4">
        <v>0</v>
      </c>
      <c r="AF278" s="10">
        <v>0</v>
      </c>
    </row>
    <row r="279" spans="1:32" ht="22.5" x14ac:dyDescent="0.25">
      <c r="A279" s="9" t="s">
        <v>70</v>
      </c>
      <c r="B279" s="1" t="s">
        <v>486</v>
      </c>
      <c r="C279" s="1" t="s">
        <v>536</v>
      </c>
      <c r="D279" s="2" t="s">
        <v>71</v>
      </c>
      <c r="E279" s="3" t="s">
        <v>372</v>
      </c>
      <c r="F279" s="3" t="s">
        <v>474</v>
      </c>
      <c r="G279" s="3" t="s">
        <v>524</v>
      </c>
      <c r="H279" s="3" t="s">
        <v>494</v>
      </c>
      <c r="I279" s="3" t="s">
        <v>525</v>
      </c>
      <c r="J279" s="1" t="s">
        <v>30</v>
      </c>
      <c r="K279" s="1" t="s">
        <v>301</v>
      </c>
      <c r="L279" s="1" t="s">
        <v>233</v>
      </c>
      <c r="M279" s="1" t="s">
        <v>64</v>
      </c>
      <c r="N279" s="1" t="s">
        <v>42</v>
      </c>
      <c r="O279" s="1" t="s">
        <v>234</v>
      </c>
      <c r="P279" s="1"/>
      <c r="Q279" s="1"/>
      <c r="R279" s="1" t="s">
        <v>31</v>
      </c>
      <c r="S279" s="1" t="s">
        <v>171</v>
      </c>
      <c r="T279" s="1" t="s">
        <v>33</v>
      </c>
      <c r="U279" s="2" t="s">
        <v>373</v>
      </c>
      <c r="V279" s="4">
        <v>0</v>
      </c>
      <c r="W279" s="4">
        <v>14011254</v>
      </c>
      <c r="X279" s="4">
        <v>0</v>
      </c>
      <c r="Y279" s="4">
        <v>14011254</v>
      </c>
      <c r="Z279" s="4">
        <v>0</v>
      </c>
      <c r="AA279" s="4">
        <v>14011254</v>
      </c>
      <c r="AB279" s="4">
        <v>0</v>
      </c>
      <c r="AC279" s="4">
        <v>0</v>
      </c>
      <c r="AD279" s="4">
        <v>0</v>
      </c>
      <c r="AE279" s="4">
        <v>0</v>
      </c>
      <c r="AF279" s="10">
        <v>0</v>
      </c>
    </row>
    <row r="280" spans="1:32" ht="22.5" x14ac:dyDescent="0.25">
      <c r="A280" s="9" t="s">
        <v>70</v>
      </c>
      <c r="B280" s="1" t="s">
        <v>486</v>
      </c>
      <c r="C280" s="1" t="s">
        <v>536</v>
      </c>
      <c r="D280" s="2" t="s">
        <v>71</v>
      </c>
      <c r="E280" s="3" t="s">
        <v>372</v>
      </c>
      <c r="F280" s="3" t="s">
        <v>474</v>
      </c>
      <c r="G280" s="3" t="s">
        <v>524</v>
      </c>
      <c r="H280" s="3" t="s">
        <v>494</v>
      </c>
      <c r="I280" s="3" t="s">
        <v>525</v>
      </c>
      <c r="J280" s="1" t="s">
        <v>30</v>
      </c>
      <c r="K280" s="1" t="s">
        <v>301</v>
      </c>
      <c r="L280" s="1" t="s">
        <v>233</v>
      </c>
      <c r="M280" s="1" t="s">
        <v>64</v>
      </c>
      <c r="N280" s="1" t="s">
        <v>42</v>
      </c>
      <c r="O280" s="1" t="s">
        <v>234</v>
      </c>
      <c r="P280" s="1"/>
      <c r="Q280" s="1"/>
      <c r="R280" s="1" t="s">
        <v>31</v>
      </c>
      <c r="S280" s="1" t="s">
        <v>32</v>
      </c>
      <c r="T280" s="1" t="s">
        <v>33</v>
      </c>
      <c r="U280" s="2" t="s">
        <v>373</v>
      </c>
      <c r="V280" s="4">
        <v>0</v>
      </c>
      <c r="W280" s="4">
        <v>378803621</v>
      </c>
      <c r="X280" s="4">
        <v>0</v>
      </c>
      <c r="Y280" s="4">
        <v>378803621</v>
      </c>
      <c r="Z280" s="4">
        <v>0</v>
      </c>
      <c r="AA280" s="4">
        <v>375334931</v>
      </c>
      <c r="AB280" s="4">
        <v>3468690</v>
      </c>
      <c r="AC280" s="4">
        <v>0</v>
      </c>
      <c r="AD280" s="4">
        <v>0</v>
      </c>
      <c r="AE280" s="4">
        <v>0</v>
      </c>
      <c r="AF280" s="10">
        <v>0</v>
      </c>
    </row>
    <row r="281" spans="1:32" ht="22.5" x14ac:dyDescent="0.25">
      <c r="A281" s="9" t="s">
        <v>70</v>
      </c>
      <c r="B281" s="1" t="s">
        <v>486</v>
      </c>
      <c r="C281" s="1" t="s">
        <v>536</v>
      </c>
      <c r="D281" s="2" t="s">
        <v>71</v>
      </c>
      <c r="E281" s="3" t="s">
        <v>374</v>
      </c>
      <c r="F281" s="3" t="s">
        <v>474</v>
      </c>
      <c r="G281" s="3" t="s">
        <v>524</v>
      </c>
      <c r="H281" s="3" t="s">
        <v>494</v>
      </c>
      <c r="I281" s="3" t="s">
        <v>525</v>
      </c>
      <c r="J281" s="1" t="s">
        <v>30</v>
      </c>
      <c r="K281" s="1" t="s">
        <v>301</v>
      </c>
      <c r="L281" s="1" t="s">
        <v>233</v>
      </c>
      <c r="M281" s="1" t="s">
        <v>64</v>
      </c>
      <c r="N281" s="1" t="s">
        <v>42</v>
      </c>
      <c r="O281" s="1" t="s">
        <v>281</v>
      </c>
      <c r="P281" s="1"/>
      <c r="Q281" s="1"/>
      <c r="R281" s="1" t="s">
        <v>31</v>
      </c>
      <c r="S281" s="1" t="s">
        <v>171</v>
      </c>
      <c r="T281" s="1" t="s">
        <v>33</v>
      </c>
      <c r="U281" s="2" t="s">
        <v>375</v>
      </c>
      <c r="V281" s="4">
        <v>145000000</v>
      </c>
      <c r="W281" s="4">
        <v>0</v>
      </c>
      <c r="X281" s="4">
        <v>3500000</v>
      </c>
      <c r="Y281" s="4">
        <v>141500000</v>
      </c>
      <c r="Z281" s="4">
        <v>0</v>
      </c>
      <c r="AA281" s="4">
        <v>141489801</v>
      </c>
      <c r="AB281" s="4">
        <v>10199</v>
      </c>
      <c r="AC281" s="4">
        <v>137489801</v>
      </c>
      <c r="AD281" s="4">
        <v>79420289</v>
      </c>
      <c r="AE281" s="4">
        <v>79420289</v>
      </c>
      <c r="AF281" s="10">
        <v>79420289</v>
      </c>
    </row>
    <row r="282" spans="1:32" ht="22.5" x14ac:dyDescent="0.25">
      <c r="A282" s="9" t="s">
        <v>70</v>
      </c>
      <c r="B282" s="1" t="s">
        <v>486</v>
      </c>
      <c r="C282" s="1" t="s">
        <v>536</v>
      </c>
      <c r="D282" s="2" t="s">
        <v>71</v>
      </c>
      <c r="E282" s="3" t="s">
        <v>400</v>
      </c>
      <c r="F282" s="3" t="s">
        <v>474</v>
      </c>
      <c r="G282" s="3" t="s">
        <v>524</v>
      </c>
      <c r="H282" s="3" t="s">
        <v>494</v>
      </c>
      <c r="I282" s="3" t="s">
        <v>525</v>
      </c>
      <c r="J282" s="1" t="s">
        <v>30</v>
      </c>
      <c r="K282" s="1" t="s">
        <v>301</v>
      </c>
      <c r="L282" s="1" t="s">
        <v>233</v>
      </c>
      <c r="M282" s="1" t="s">
        <v>64</v>
      </c>
      <c r="N282" s="1" t="s">
        <v>42</v>
      </c>
      <c r="O282" s="1" t="s">
        <v>240</v>
      </c>
      <c r="P282" s="1"/>
      <c r="Q282" s="1"/>
      <c r="R282" s="1" t="s">
        <v>31</v>
      </c>
      <c r="S282" s="1" t="s">
        <v>171</v>
      </c>
      <c r="T282" s="1" t="s">
        <v>33</v>
      </c>
      <c r="U282" s="2" t="s">
        <v>401</v>
      </c>
      <c r="V282" s="4">
        <v>30000000</v>
      </c>
      <c r="W282" s="4">
        <v>0</v>
      </c>
      <c r="X282" s="4">
        <v>0</v>
      </c>
      <c r="Y282" s="4">
        <v>30000000</v>
      </c>
      <c r="Z282" s="4">
        <v>0</v>
      </c>
      <c r="AA282" s="4">
        <v>28296183</v>
      </c>
      <c r="AB282" s="4">
        <v>1703817</v>
      </c>
      <c r="AC282" s="4">
        <v>28296183</v>
      </c>
      <c r="AD282" s="4">
        <v>0</v>
      </c>
      <c r="AE282" s="4">
        <v>0</v>
      </c>
      <c r="AF282" s="10">
        <v>0</v>
      </c>
    </row>
    <row r="283" spans="1:32" ht="22.5" x14ac:dyDescent="0.25">
      <c r="A283" s="9" t="s">
        <v>70</v>
      </c>
      <c r="B283" s="1" t="s">
        <v>486</v>
      </c>
      <c r="C283" s="1" t="s">
        <v>536</v>
      </c>
      <c r="D283" s="2" t="s">
        <v>71</v>
      </c>
      <c r="E283" s="3" t="s">
        <v>378</v>
      </c>
      <c r="F283" s="3" t="s">
        <v>474</v>
      </c>
      <c r="G283" s="3" t="s">
        <v>524</v>
      </c>
      <c r="H283" s="3" t="s">
        <v>527</v>
      </c>
      <c r="I283" s="3" t="s">
        <v>545</v>
      </c>
      <c r="J283" s="1" t="s">
        <v>30</v>
      </c>
      <c r="K283" s="1" t="s">
        <v>301</v>
      </c>
      <c r="L283" s="1" t="s">
        <v>233</v>
      </c>
      <c r="M283" s="1" t="s">
        <v>64</v>
      </c>
      <c r="N283" s="1" t="s">
        <v>42</v>
      </c>
      <c r="O283" s="1" t="s">
        <v>243</v>
      </c>
      <c r="P283" s="1"/>
      <c r="Q283" s="1"/>
      <c r="R283" s="1" t="s">
        <v>31</v>
      </c>
      <c r="S283" s="1" t="s">
        <v>171</v>
      </c>
      <c r="T283" s="1" t="s">
        <v>33</v>
      </c>
      <c r="U283" s="2" t="s">
        <v>59</v>
      </c>
      <c r="V283" s="4">
        <v>122279500</v>
      </c>
      <c r="W283" s="4">
        <v>52948000</v>
      </c>
      <c r="X283" s="4">
        <v>3611464</v>
      </c>
      <c r="Y283" s="4">
        <v>171616036</v>
      </c>
      <c r="Z283" s="4">
        <v>0</v>
      </c>
      <c r="AA283" s="4">
        <v>164579703</v>
      </c>
      <c r="AB283" s="4">
        <v>7036333</v>
      </c>
      <c r="AC283" s="4">
        <v>164579703</v>
      </c>
      <c r="AD283" s="4">
        <v>108339068</v>
      </c>
      <c r="AE283" s="4">
        <v>108339068</v>
      </c>
      <c r="AF283" s="10">
        <v>108339068</v>
      </c>
    </row>
    <row r="284" spans="1:32" ht="22.5" x14ac:dyDescent="0.25">
      <c r="A284" s="9" t="s">
        <v>70</v>
      </c>
      <c r="B284" s="1" t="s">
        <v>486</v>
      </c>
      <c r="C284" s="1" t="s">
        <v>536</v>
      </c>
      <c r="D284" s="2" t="s">
        <v>71</v>
      </c>
      <c r="E284" s="3" t="s">
        <v>379</v>
      </c>
      <c r="F284" s="3" t="s">
        <v>474</v>
      </c>
      <c r="G284" s="3" t="s">
        <v>524</v>
      </c>
      <c r="H284" s="3" t="s">
        <v>527</v>
      </c>
      <c r="I284" s="3" t="s">
        <v>542</v>
      </c>
      <c r="J284" s="1" t="s">
        <v>30</v>
      </c>
      <c r="K284" s="1" t="s">
        <v>301</v>
      </c>
      <c r="L284" s="1" t="s">
        <v>233</v>
      </c>
      <c r="M284" s="1" t="s">
        <v>64</v>
      </c>
      <c r="N284" s="1" t="s">
        <v>42</v>
      </c>
      <c r="O284" s="1" t="s">
        <v>246</v>
      </c>
      <c r="P284" s="1"/>
      <c r="Q284" s="1"/>
      <c r="R284" s="1" t="s">
        <v>31</v>
      </c>
      <c r="S284" s="1" t="s">
        <v>171</v>
      </c>
      <c r="T284" s="1" t="s">
        <v>33</v>
      </c>
      <c r="U284" s="2" t="s">
        <v>249</v>
      </c>
      <c r="V284" s="4">
        <v>12440000</v>
      </c>
      <c r="W284" s="4">
        <v>10003328</v>
      </c>
      <c r="X284" s="4">
        <v>0</v>
      </c>
      <c r="Y284" s="4">
        <v>22443328</v>
      </c>
      <c r="Z284" s="4">
        <v>0</v>
      </c>
      <c r="AA284" s="4">
        <v>17440000</v>
      </c>
      <c r="AB284" s="4">
        <v>5003328</v>
      </c>
      <c r="AC284" s="4">
        <v>11135393</v>
      </c>
      <c r="AD284" s="4">
        <v>8269465</v>
      </c>
      <c r="AE284" s="4">
        <v>8269465</v>
      </c>
      <c r="AF284" s="10">
        <v>8269465</v>
      </c>
    </row>
    <row r="285" spans="1:32" ht="22.5" x14ac:dyDescent="0.25">
      <c r="A285" s="9" t="s">
        <v>70</v>
      </c>
      <c r="B285" s="1" t="s">
        <v>486</v>
      </c>
      <c r="C285" s="1" t="s">
        <v>536</v>
      </c>
      <c r="D285" s="2" t="s">
        <v>71</v>
      </c>
      <c r="E285" s="3" t="s">
        <v>481</v>
      </c>
      <c r="F285" s="3" t="s">
        <v>474</v>
      </c>
      <c r="G285" s="3" t="s">
        <v>524</v>
      </c>
      <c r="H285" s="3" t="s">
        <v>494</v>
      </c>
      <c r="I285" s="3" t="s">
        <v>525</v>
      </c>
      <c r="J285" s="1" t="s">
        <v>30</v>
      </c>
      <c r="K285" s="1" t="s">
        <v>301</v>
      </c>
      <c r="L285" s="1" t="s">
        <v>233</v>
      </c>
      <c r="M285" s="1" t="s">
        <v>64</v>
      </c>
      <c r="N285" s="1" t="s">
        <v>42</v>
      </c>
      <c r="O285" s="1" t="s">
        <v>266</v>
      </c>
      <c r="P285" s="1"/>
      <c r="Q285" s="1"/>
      <c r="R285" s="1" t="s">
        <v>31</v>
      </c>
      <c r="S285" s="1" t="s">
        <v>171</v>
      </c>
      <c r="T285" s="1" t="s">
        <v>33</v>
      </c>
      <c r="U285" s="2" t="s">
        <v>267</v>
      </c>
      <c r="V285" s="4">
        <v>0</v>
      </c>
      <c r="W285" s="4">
        <v>38803</v>
      </c>
      <c r="X285" s="4">
        <v>0</v>
      </c>
      <c r="Y285" s="4">
        <v>38803</v>
      </c>
      <c r="Z285" s="4">
        <v>0</v>
      </c>
      <c r="AA285" s="4">
        <v>38803</v>
      </c>
      <c r="AB285" s="4">
        <v>0</v>
      </c>
      <c r="AC285" s="4">
        <v>1053.49</v>
      </c>
      <c r="AD285" s="4">
        <v>1053.49</v>
      </c>
      <c r="AE285" s="4">
        <v>1053.49</v>
      </c>
      <c r="AF285" s="10">
        <v>1053.49</v>
      </c>
    </row>
    <row r="286" spans="1:32" ht="22.5" hidden="1" x14ac:dyDescent="0.25">
      <c r="A286" s="9" t="s">
        <v>402</v>
      </c>
      <c r="B286" s="1" t="s">
        <v>486</v>
      </c>
      <c r="C286" s="1" t="s">
        <v>564</v>
      </c>
      <c r="D286" s="2" t="s">
        <v>403</v>
      </c>
      <c r="E286" s="3" t="s">
        <v>142</v>
      </c>
      <c r="F286" s="3" t="s">
        <v>595</v>
      </c>
      <c r="G286" s="3" t="s">
        <v>493</v>
      </c>
      <c r="H286" s="3" t="s">
        <v>494</v>
      </c>
      <c r="I286" s="3" t="s">
        <v>495</v>
      </c>
      <c r="J286" s="1" t="s">
        <v>40</v>
      </c>
      <c r="K286" s="1" t="s">
        <v>77</v>
      </c>
      <c r="L286" s="1" t="s">
        <v>42</v>
      </c>
      <c r="M286" s="1" t="s">
        <v>63</v>
      </c>
      <c r="N286" s="1" t="s">
        <v>143</v>
      </c>
      <c r="O286" s="1" t="s">
        <v>77</v>
      </c>
      <c r="P286" s="1"/>
      <c r="Q286" s="1"/>
      <c r="R286" s="1" t="s">
        <v>31</v>
      </c>
      <c r="S286" s="1" t="s">
        <v>32</v>
      </c>
      <c r="T286" s="1" t="s">
        <v>33</v>
      </c>
      <c r="U286" s="2" t="s">
        <v>144</v>
      </c>
      <c r="V286" s="4">
        <v>0</v>
      </c>
      <c r="W286" s="4">
        <v>382524</v>
      </c>
      <c r="X286" s="4">
        <v>0</v>
      </c>
      <c r="Y286" s="4">
        <v>382524</v>
      </c>
      <c r="Z286" s="4">
        <v>0</v>
      </c>
      <c r="AA286" s="4">
        <v>382524</v>
      </c>
      <c r="AB286" s="4">
        <v>0</v>
      </c>
      <c r="AC286" s="4">
        <v>0</v>
      </c>
      <c r="AD286" s="4">
        <v>0</v>
      </c>
      <c r="AE286" s="4">
        <v>0</v>
      </c>
      <c r="AF286" s="10">
        <v>0</v>
      </c>
    </row>
    <row r="287" spans="1:32" ht="22.5" hidden="1" x14ac:dyDescent="0.25">
      <c r="A287" s="9" t="s">
        <v>402</v>
      </c>
      <c r="B287" s="1" t="s">
        <v>486</v>
      </c>
      <c r="C287" s="1" t="s">
        <v>564</v>
      </c>
      <c r="D287" s="2" t="s">
        <v>403</v>
      </c>
      <c r="E287" s="3" t="s">
        <v>145</v>
      </c>
      <c r="F287" s="3" t="s">
        <v>595</v>
      </c>
      <c r="G287" s="3" t="s">
        <v>493</v>
      </c>
      <c r="H287" s="3" t="s">
        <v>494</v>
      </c>
      <c r="I287" s="3" t="s">
        <v>495</v>
      </c>
      <c r="J287" s="1" t="s">
        <v>40</v>
      </c>
      <c r="K287" s="1" t="s">
        <v>77</v>
      </c>
      <c r="L287" s="1" t="s">
        <v>42</v>
      </c>
      <c r="M287" s="1" t="s">
        <v>63</v>
      </c>
      <c r="N287" s="1" t="s">
        <v>143</v>
      </c>
      <c r="O287" s="1" t="s">
        <v>63</v>
      </c>
      <c r="P287" s="1"/>
      <c r="Q287" s="1"/>
      <c r="R287" s="1" t="s">
        <v>31</v>
      </c>
      <c r="S287" s="1" t="s">
        <v>32</v>
      </c>
      <c r="T287" s="1" t="s">
        <v>33</v>
      </c>
      <c r="U287" s="2" t="s">
        <v>146</v>
      </c>
      <c r="V287" s="4">
        <v>52000000</v>
      </c>
      <c r="W287" s="4">
        <v>23220000</v>
      </c>
      <c r="X287" s="4">
        <v>8732274</v>
      </c>
      <c r="Y287" s="4">
        <v>66487726</v>
      </c>
      <c r="Z287" s="4">
        <v>0</v>
      </c>
      <c r="AA287" s="4">
        <v>66487725.170000002</v>
      </c>
      <c r="AB287" s="4">
        <v>0.83</v>
      </c>
      <c r="AC287" s="4">
        <v>66487725.170000002</v>
      </c>
      <c r="AD287" s="4">
        <v>66487725.170000002</v>
      </c>
      <c r="AE287" s="4">
        <v>66487725.170000002</v>
      </c>
      <c r="AF287" s="10">
        <v>66487725.170000002</v>
      </c>
    </row>
    <row r="288" spans="1:32" ht="22.5" hidden="1" x14ac:dyDescent="0.25">
      <c r="A288" s="9" t="s">
        <v>402</v>
      </c>
      <c r="B288" s="1" t="s">
        <v>486</v>
      </c>
      <c r="C288" s="1" t="s">
        <v>564</v>
      </c>
      <c r="D288" s="2" t="s">
        <v>403</v>
      </c>
      <c r="E288" s="3" t="s">
        <v>149</v>
      </c>
      <c r="F288" s="3" t="s">
        <v>595</v>
      </c>
      <c r="G288" s="3" t="s">
        <v>493</v>
      </c>
      <c r="H288" s="3" t="s">
        <v>494</v>
      </c>
      <c r="I288" s="3" t="s">
        <v>495</v>
      </c>
      <c r="J288" s="1" t="s">
        <v>40</v>
      </c>
      <c r="K288" s="1" t="s">
        <v>77</v>
      </c>
      <c r="L288" s="1" t="s">
        <v>42</v>
      </c>
      <c r="M288" s="1" t="s">
        <v>63</v>
      </c>
      <c r="N288" s="1" t="s">
        <v>143</v>
      </c>
      <c r="O288" s="1" t="s">
        <v>150</v>
      </c>
      <c r="P288" s="1"/>
      <c r="Q288" s="1"/>
      <c r="R288" s="1" t="s">
        <v>31</v>
      </c>
      <c r="S288" s="1" t="s">
        <v>32</v>
      </c>
      <c r="T288" s="1" t="s">
        <v>33</v>
      </c>
      <c r="U288" s="2" t="s">
        <v>151</v>
      </c>
      <c r="V288" s="4">
        <v>171000</v>
      </c>
      <c r="W288" s="4">
        <v>0</v>
      </c>
      <c r="X288" s="4">
        <v>12870</v>
      </c>
      <c r="Y288" s="4">
        <v>158130</v>
      </c>
      <c r="Z288" s="4">
        <v>0</v>
      </c>
      <c r="AA288" s="4">
        <v>158130</v>
      </c>
      <c r="AB288" s="4">
        <v>0</v>
      </c>
      <c r="AC288" s="4">
        <v>158130</v>
      </c>
      <c r="AD288" s="4">
        <v>158130</v>
      </c>
      <c r="AE288" s="4">
        <v>158130</v>
      </c>
      <c r="AF288" s="10">
        <v>158130</v>
      </c>
    </row>
    <row r="289" spans="1:32" ht="22.5" hidden="1" x14ac:dyDescent="0.25">
      <c r="A289" s="9" t="s">
        <v>402</v>
      </c>
      <c r="B289" s="1" t="s">
        <v>486</v>
      </c>
      <c r="C289" s="1" t="s">
        <v>564</v>
      </c>
      <c r="D289" s="2" t="s">
        <v>403</v>
      </c>
      <c r="E289" s="3" t="s">
        <v>155</v>
      </c>
      <c r="F289" s="3" t="s">
        <v>471</v>
      </c>
      <c r="G289" s="3" t="s">
        <v>493</v>
      </c>
      <c r="H289" s="3" t="s">
        <v>494</v>
      </c>
      <c r="I289" s="3" t="s">
        <v>495</v>
      </c>
      <c r="J289" s="1" t="s">
        <v>40</v>
      </c>
      <c r="K289" s="1" t="s">
        <v>77</v>
      </c>
      <c r="L289" s="1" t="s">
        <v>42</v>
      </c>
      <c r="M289" s="1" t="s">
        <v>80</v>
      </c>
      <c r="N289" s="1" t="s">
        <v>80</v>
      </c>
      <c r="O289" s="1" t="s">
        <v>41</v>
      </c>
      <c r="P289" s="1"/>
      <c r="Q289" s="1"/>
      <c r="R289" s="1" t="s">
        <v>31</v>
      </c>
      <c r="S289" s="1" t="s">
        <v>32</v>
      </c>
      <c r="T289" s="1" t="s">
        <v>33</v>
      </c>
      <c r="U289" s="2" t="s">
        <v>156</v>
      </c>
      <c r="V289" s="4">
        <v>4400000</v>
      </c>
      <c r="W289" s="4">
        <v>0</v>
      </c>
      <c r="X289" s="4">
        <v>0</v>
      </c>
      <c r="Y289" s="4">
        <v>4400000</v>
      </c>
      <c r="Z289" s="4">
        <v>0</v>
      </c>
      <c r="AA289" s="4">
        <v>4400000</v>
      </c>
      <c r="AB289" s="4">
        <v>0</v>
      </c>
      <c r="AC289" s="4">
        <v>4400000</v>
      </c>
      <c r="AD289" s="4">
        <v>3313579</v>
      </c>
      <c r="AE289" s="4">
        <v>3313579</v>
      </c>
      <c r="AF289" s="10">
        <v>3313579</v>
      </c>
    </row>
    <row r="290" spans="1:32" ht="22.5" hidden="1" x14ac:dyDescent="0.25">
      <c r="A290" s="9" t="s">
        <v>402</v>
      </c>
      <c r="B290" s="1" t="s">
        <v>486</v>
      </c>
      <c r="C290" s="1" t="s">
        <v>564</v>
      </c>
      <c r="D290" s="2" t="s">
        <v>403</v>
      </c>
      <c r="E290" s="3" t="s">
        <v>157</v>
      </c>
      <c r="F290" s="3" t="s">
        <v>471</v>
      </c>
      <c r="G290" s="3" t="s">
        <v>493</v>
      </c>
      <c r="H290" s="3" t="s">
        <v>494</v>
      </c>
      <c r="I290" s="3" t="s">
        <v>495</v>
      </c>
      <c r="J290" s="1" t="s">
        <v>40</v>
      </c>
      <c r="K290" s="1" t="s">
        <v>77</v>
      </c>
      <c r="L290" s="1" t="s">
        <v>42</v>
      </c>
      <c r="M290" s="1" t="s">
        <v>80</v>
      </c>
      <c r="N290" s="1" t="s">
        <v>80</v>
      </c>
      <c r="O290" s="1" t="s">
        <v>77</v>
      </c>
      <c r="P290" s="1"/>
      <c r="Q290" s="1"/>
      <c r="R290" s="1" t="s">
        <v>31</v>
      </c>
      <c r="S290" s="1" t="s">
        <v>32</v>
      </c>
      <c r="T290" s="1" t="s">
        <v>33</v>
      </c>
      <c r="U290" s="2" t="s">
        <v>158</v>
      </c>
      <c r="V290" s="4">
        <v>11500000</v>
      </c>
      <c r="W290" s="4">
        <v>0</v>
      </c>
      <c r="X290" s="4">
        <v>5793550</v>
      </c>
      <c r="Y290" s="4">
        <v>5706450</v>
      </c>
      <c r="Z290" s="4">
        <v>0</v>
      </c>
      <c r="AA290" s="4">
        <v>5706448.4400000004</v>
      </c>
      <c r="AB290" s="4">
        <v>1.56</v>
      </c>
      <c r="AC290" s="4">
        <v>3606448.44</v>
      </c>
      <c r="AD290" s="4">
        <v>287370.05</v>
      </c>
      <c r="AE290" s="4">
        <v>287370.05</v>
      </c>
      <c r="AF290" s="10">
        <v>287370.05</v>
      </c>
    </row>
    <row r="291" spans="1:32" ht="22.5" hidden="1" x14ac:dyDescent="0.25">
      <c r="A291" s="9" t="s">
        <v>402</v>
      </c>
      <c r="B291" s="1" t="s">
        <v>486</v>
      </c>
      <c r="C291" s="1" t="s">
        <v>564</v>
      </c>
      <c r="D291" s="2" t="s">
        <v>403</v>
      </c>
      <c r="E291" s="3" t="s">
        <v>180</v>
      </c>
      <c r="F291" s="3" t="s">
        <v>471</v>
      </c>
      <c r="G291" s="3" t="s">
        <v>493</v>
      </c>
      <c r="H291" s="3" t="s">
        <v>494</v>
      </c>
      <c r="I291" s="3" t="s">
        <v>495</v>
      </c>
      <c r="J291" s="1" t="s">
        <v>40</v>
      </c>
      <c r="K291" s="1" t="s">
        <v>77</v>
      </c>
      <c r="L291" s="1" t="s">
        <v>42</v>
      </c>
      <c r="M291" s="1" t="s">
        <v>80</v>
      </c>
      <c r="N291" s="1" t="s">
        <v>64</v>
      </c>
      <c r="O291" s="1" t="s">
        <v>116</v>
      </c>
      <c r="P291" s="1"/>
      <c r="Q291" s="1"/>
      <c r="R291" s="1" t="s">
        <v>31</v>
      </c>
      <c r="S291" s="1" t="s">
        <v>32</v>
      </c>
      <c r="T291" s="1" t="s">
        <v>33</v>
      </c>
      <c r="U291" s="2" t="s">
        <v>181</v>
      </c>
      <c r="V291" s="4">
        <v>231833000</v>
      </c>
      <c r="W291" s="4">
        <v>0</v>
      </c>
      <c r="X291" s="4">
        <v>16600400</v>
      </c>
      <c r="Y291" s="4">
        <v>215232600</v>
      </c>
      <c r="Z291" s="4">
        <v>0</v>
      </c>
      <c r="AA291" s="4">
        <v>215232600</v>
      </c>
      <c r="AB291" s="4">
        <v>0</v>
      </c>
      <c r="AC291" s="4">
        <v>215232600</v>
      </c>
      <c r="AD291" s="4">
        <v>111833000</v>
      </c>
      <c r="AE291" s="4">
        <v>111833000</v>
      </c>
      <c r="AF291" s="10">
        <v>111833000</v>
      </c>
    </row>
    <row r="292" spans="1:32" ht="22.5" hidden="1" x14ac:dyDescent="0.25">
      <c r="A292" s="9" t="s">
        <v>402</v>
      </c>
      <c r="B292" s="1" t="s">
        <v>486</v>
      </c>
      <c r="C292" s="1" t="s">
        <v>564</v>
      </c>
      <c r="D292" s="2" t="s">
        <v>403</v>
      </c>
      <c r="E292" s="3" t="s">
        <v>184</v>
      </c>
      <c r="F292" s="3" t="s">
        <v>471</v>
      </c>
      <c r="G292" s="3" t="s">
        <v>493</v>
      </c>
      <c r="H292" s="3" t="s">
        <v>494</v>
      </c>
      <c r="I292" s="3" t="s">
        <v>495</v>
      </c>
      <c r="J292" s="1" t="s">
        <v>40</v>
      </c>
      <c r="K292" s="1" t="s">
        <v>77</v>
      </c>
      <c r="L292" s="1" t="s">
        <v>42</v>
      </c>
      <c r="M292" s="1" t="s">
        <v>80</v>
      </c>
      <c r="N292" s="1" t="s">
        <v>64</v>
      </c>
      <c r="O292" s="1" t="s">
        <v>98</v>
      </c>
      <c r="P292" s="1"/>
      <c r="Q292" s="1"/>
      <c r="R292" s="1" t="s">
        <v>31</v>
      </c>
      <c r="S292" s="1" t="s">
        <v>32</v>
      </c>
      <c r="T292" s="1" t="s">
        <v>33</v>
      </c>
      <c r="U292" s="2" t="s">
        <v>185</v>
      </c>
      <c r="V292" s="4">
        <v>6000000</v>
      </c>
      <c r="W292" s="4">
        <v>6297897</v>
      </c>
      <c r="X292" s="4">
        <v>0</v>
      </c>
      <c r="Y292" s="4">
        <v>12297897</v>
      </c>
      <c r="Z292" s="4">
        <v>0</v>
      </c>
      <c r="AA292" s="4">
        <v>12297897</v>
      </c>
      <c r="AB292" s="4">
        <v>0</v>
      </c>
      <c r="AC292" s="4">
        <v>5132000</v>
      </c>
      <c r="AD292" s="4">
        <v>2370440</v>
      </c>
      <c r="AE292" s="4">
        <v>2370440</v>
      </c>
      <c r="AF292" s="10">
        <v>2370440</v>
      </c>
    </row>
    <row r="293" spans="1:32" ht="22.5" hidden="1" x14ac:dyDescent="0.25">
      <c r="A293" s="9" t="s">
        <v>402</v>
      </c>
      <c r="B293" s="1" t="s">
        <v>486</v>
      </c>
      <c r="C293" s="1" t="s">
        <v>564</v>
      </c>
      <c r="D293" s="2" t="s">
        <v>403</v>
      </c>
      <c r="E293" s="3" t="s">
        <v>200</v>
      </c>
      <c r="F293" s="3" t="s">
        <v>471</v>
      </c>
      <c r="G293" s="3" t="s">
        <v>493</v>
      </c>
      <c r="H293" s="3" t="s">
        <v>494</v>
      </c>
      <c r="I293" s="3" t="s">
        <v>495</v>
      </c>
      <c r="J293" s="1" t="s">
        <v>40</v>
      </c>
      <c r="K293" s="1" t="s">
        <v>77</v>
      </c>
      <c r="L293" s="1" t="s">
        <v>42</v>
      </c>
      <c r="M293" s="1" t="s">
        <v>80</v>
      </c>
      <c r="N293" s="1" t="s">
        <v>81</v>
      </c>
      <c r="O293" s="1" t="s">
        <v>41</v>
      </c>
      <c r="P293" s="1"/>
      <c r="Q293" s="1"/>
      <c r="R293" s="1" t="s">
        <v>31</v>
      </c>
      <c r="S293" s="1" t="s">
        <v>32</v>
      </c>
      <c r="T293" s="1" t="s">
        <v>33</v>
      </c>
      <c r="U293" s="2" t="s">
        <v>201</v>
      </c>
      <c r="V293" s="4">
        <v>20500000</v>
      </c>
      <c r="W293" s="4">
        <v>0</v>
      </c>
      <c r="X293" s="4">
        <v>0</v>
      </c>
      <c r="Y293" s="4">
        <v>20500000</v>
      </c>
      <c r="Z293" s="4">
        <v>0</v>
      </c>
      <c r="AA293" s="4">
        <v>20500000</v>
      </c>
      <c r="AB293" s="4">
        <v>0</v>
      </c>
      <c r="AC293" s="4">
        <v>16991797.960000001</v>
      </c>
      <c r="AD293" s="4">
        <v>16866856.239999998</v>
      </c>
      <c r="AE293" s="4">
        <v>16866856.239999998</v>
      </c>
      <c r="AF293" s="10">
        <v>16866856.239999998</v>
      </c>
    </row>
    <row r="294" spans="1:32" ht="22.5" hidden="1" x14ac:dyDescent="0.25">
      <c r="A294" s="9" t="s">
        <v>402</v>
      </c>
      <c r="B294" s="1" t="s">
        <v>486</v>
      </c>
      <c r="C294" s="1" t="s">
        <v>564</v>
      </c>
      <c r="D294" s="2" t="s">
        <v>403</v>
      </c>
      <c r="E294" s="3" t="s">
        <v>202</v>
      </c>
      <c r="F294" s="3" t="s">
        <v>471</v>
      </c>
      <c r="G294" s="3" t="s">
        <v>493</v>
      </c>
      <c r="H294" s="3" t="s">
        <v>494</v>
      </c>
      <c r="I294" s="3" t="s">
        <v>495</v>
      </c>
      <c r="J294" s="1" t="s">
        <v>40</v>
      </c>
      <c r="K294" s="1" t="s">
        <v>77</v>
      </c>
      <c r="L294" s="1" t="s">
        <v>42</v>
      </c>
      <c r="M294" s="1" t="s">
        <v>80</v>
      </c>
      <c r="N294" s="1" t="s">
        <v>81</v>
      </c>
      <c r="O294" s="1" t="s">
        <v>77</v>
      </c>
      <c r="P294" s="1"/>
      <c r="Q294" s="1"/>
      <c r="R294" s="1" t="s">
        <v>31</v>
      </c>
      <c r="S294" s="1" t="s">
        <v>32</v>
      </c>
      <c r="T294" s="1" t="s">
        <v>33</v>
      </c>
      <c r="U294" s="2" t="s">
        <v>203</v>
      </c>
      <c r="V294" s="4">
        <v>295000000</v>
      </c>
      <c r="W294" s="4">
        <v>0</v>
      </c>
      <c r="X294" s="4">
        <v>0</v>
      </c>
      <c r="Y294" s="4">
        <v>295000000</v>
      </c>
      <c r="Z294" s="4">
        <v>0</v>
      </c>
      <c r="AA294" s="4">
        <v>295000000</v>
      </c>
      <c r="AB294" s="4">
        <v>0</v>
      </c>
      <c r="AC294" s="4">
        <v>294505005.11000001</v>
      </c>
      <c r="AD294" s="4">
        <v>294505005.11000001</v>
      </c>
      <c r="AE294" s="4">
        <v>294505005.11000001</v>
      </c>
      <c r="AF294" s="10">
        <v>294505005.11000001</v>
      </c>
    </row>
    <row r="295" spans="1:32" ht="22.5" hidden="1" x14ac:dyDescent="0.25">
      <c r="A295" s="9" t="s">
        <v>402</v>
      </c>
      <c r="B295" s="1" t="s">
        <v>486</v>
      </c>
      <c r="C295" s="1" t="s">
        <v>564</v>
      </c>
      <c r="D295" s="2" t="s">
        <v>403</v>
      </c>
      <c r="E295" s="3" t="s">
        <v>404</v>
      </c>
      <c r="F295" s="3" t="s">
        <v>471</v>
      </c>
      <c r="G295" s="3" t="s">
        <v>493</v>
      </c>
      <c r="H295" s="3" t="s">
        <v>494</v>
      </c>
      <c r="I295" s="3" t="s">
        <v>495</v>
      </c>
      <c r="J295" s="1" t="s">
        <v>40</v>
      </c>
      <c r="K295" s="1" t="s">
        <v>77</v>
      </c>
      <c r="L295" s="1" t="s">
        <v>42</v>
      </c>
      <c r="M295" s="1" t="s">
        <v>80</v>
      </c>
      <c r="N295" s="1" t="s">
        <v>81</v>
      </c>
      <c r="O295" s="1" t="s">
        <v>63</v>
      </c>
      <c r="P295" s="1"/>
      <c r="Q295" s="1"/>
      <c r="R295" s="1" t="s">
        <v>31</v>
      </c>
      <c r="S295" s="1" t="s">
        <v>32</v>
      </c>
      <c r="T295" s="1" t="s">
        <v>33</v>
      </c>
      <c r="U295" s="2" t="s">
        <v>405</v>
      </c>
      <c r="V295" s="4">
        <v>750000</v>
      </c>
      <c r="W295" s="4">
        <v>0</v>
      </c>
      <c r="X295" s="4">
        <v>0</v>
      </c>
      <c r="Y295" s="4">
        <v>750000</v>
      </c>
      <c r="Z295" s="4">
        <v>0</v>
      </c>
      <c r="AA295" s="4">
        <v>750000</v>
      </c>
      <c r="AB295" s="4">
        <v>0</v>
      </c>
      <c r="AC295" s="4">
        <v>709827.26</v>
      </c>
      <c r="AD295" s="4">
        <v>709730.34</v>
      </c>
      <c r="AE295" s="4">
        <v>709730.34</v>
      </c>
      <c r="AF295" s="10">
        <v>709730.34</v>
      </c>
    </row>
    <row r="296" spans="1:32" ht="22.5" hidden="1" x14ac:dyDescent="0.25">
      <c r="A296" s="9" t="s">
        <v>402</v>
      </c>
      <c r="B296" s="1" t="s">
        <v>486</v>
      </c>
      <c r="C296" s="1" t="s">
        <v>564</v>
      </c>
      <c r="D296" s="2" t="s">
        <v>403</v>
      </c>
      <c r="E296" s="3" t="s">
        <v>206</v>
      </c>
      <c r="F296" s="3" t="s">
        <v>471</v>
      </c>
      <c r="G296" s="3" t="s">
        <v>493</v>
      </c>
      <c r="H296" s="3" t="s">
        <v>494</v>
      </c>
      <c r="I296" s="3" t="s">
        <v>495</v>
      </c>
      <c r="J296" s="1" t="s">
        <v>40</v>
      </c>
      <c r="K296" s="1" t="s">
        <v>77</v>
      </c>
      <c r="L296" s="1" t="s">
        <v>42</v>
      </c>
      <c r="M296" s="1" t="s">
        <v>80</v>
      </c>
      <c r="N296" s="1" t="s">
        <v>81</v>
      </c>
      <c r="O296" s="1" t="s">
        <v>138</v>
      </c>
      <c r="P296" s="1"/>
      <c r="Q296" s="1"/>
      <c r="R296" s="1" t="s">
        <v>31</v>
      </c>
      <c r="S296" s="1" t="s">
        <v>32</v>
      </c>
      <c r="T296" s="1" t="s">
        <v>33</v>
      </c>
      <c r="U296" s="2" t="s">
        <v>207</v>
      </c>
      <c r="V296" s="4">
        <v>14500000</v>
      </c>
      <c r="W296" s="4">
        <v>0</v>
      </c>
      <c r="X296" s="4">
        <v>0</v>
      </c>
      <c r="Y296" s="4">
        <v>14500000</v>
      </c>
      <c r="Z296" s="4">
        <v>0</v>
      </c>
      <c r="AA296" s="4">
        <v>14500000</v>
      </c>
      <c r="AB296" s="4">
        <v>0</v>
      </c>
      <c r="AC296" s="4">
        <v>11969634.77</v>
      </c>
      <c r="AD296" s="4">
        <v>11969634.77</v>
      </c>
      <c r="AE296" s="4">
        <v>11969634.77</v>
      </c>
      <c r="AF296" s="10">
        <v>11969634.77</v>
      </c>
    </row>
    <row r="297" spans="1:32" ht="22.5" hidden="1" x14ac:dyDescent="0.25">
      <c r="A297" s="9" t="s">
        <v>402</v>
      </c>
      <c r="B297" s="1" t="s">
        <v>486</v>
      </c>
      <c r="C297" s="1" t="s">
        <v>564</v>
      </c>
      <c r="D297" s="2" t="s">
        <v>403</v>
      </c>
      <c r="E297" s="3" t="s">
        <v>212</v>
      </c>
      <c r="F297" s="3" t="s">
        <v>471</v>
      </c>
      <c r="G297" s="3" t="s">
        <v>493</v>
      </c>
      <c r="H297" s="3" t="s">
        <v>527</v>
      </c>
      <c r="I297" s="3" t="s">
        <v>528</v>
      </c>
      <c r="J297" s="1" t="s">
        <v>40</v>
      </c>
      <c r="K297" s="1" t="s">
        <v>77</v>
      </c>
      <c r="L297" s="1" t="s">
        <v>42</v>
      </c>
      <c r="M297" s="1" t="s">
        <v>80</v>
      </c>
      <c r="N297" s="1" t="s">
        <v>65</v>
      </c>
      <c r="O297" s="1" t="s">
        <v>77</v>
      </c>
      <c r="P297" s="1"/>
      <c r="Q297" s="1"/>
      <c r="R297" s="1" t="s">
        <v>31</v>
      </c>
      <c r="S297" s="1" t="s">
        <v>32</v>
      </c>
      <c r="T297" s="1" t="s">
        <v>33</v>
      </c>
      <c r="U297" s="2" t="s">
        <v>213</v>
      </c>
      <c r="V297" s="4">
        <v>18000000</v>
      </c>
      <c r="W297" s="4">
        <v>6000000</v>
      </c>
      <c r="X297" s="4">
        <v>0</v>
      </c>
      <c r="Y297" s="4">
        <v>24000000</v>
      </c>
      <c r="Z297" s="4">
        <v>0</v>
      </c>
      <c r="AA297" s="4">
        <v>17959025</v>
      </c>
      <c r="AB297" s="4">
        <v>6040975</v>
      </c>
      <c r="AC297" s="4">
        <v>17865177</v>
      </c>
      <c r="AD297" s="4">
        <v>17595760</v>
      </c>
      <c r="AE297" s="4">
        <v>17595760</v>
      </c>
      <c r="AF297" s="10">
        <v>17595760</v>
      </c>
    </row>
    <row r="298" spans="1:32" ht="22.5" hidden="1" x14ac:dyDescent="0.25">
      <c r="A298" s="9" t="s">
        <v>402</v>
      </c>
      <c r="B298" s="1" t="s">
        <v>486</v>
      </c>
      <c r="C298" s="1" t="s">
        <v>564</v>
      </c>
      <c r="D298" s="2" t="s">
        <v>403</v>
      </c>
      <c r="E298" s="3" t="s">
        <v>214</v>
      </c>
      <c r="F298" s="3" t="s">
        <v>471</v>
      </c>
      <c r="G298" s="3" t="s">
        <v>493</v>
      </c>
      <c r="H298" s="3" t="s">
        <v>543</v>
      </c>
      <c r="I298" s="3" t="s">
        <v>544</v>
      </c>
      <c r="J298" s="1" t="s">
        <v>40</v>
      </c>
      <c r="K298" s="1" t="s">
        <v>77</v>
      </c>
      <c r="L298" s="1" t="s">
        <v>42</v>
      </c>
      <c r="M298" s="1" t="s">
        <v>80</v>
      </c>
      <c r="N298" s="1" t="s">
        <v>123</v>
      </c>
      <c r="O298" s="1"/>
      <c r="P298" s="1"/>
      <c r="Q298" s="1"/>
      <c r="R298" s="1" t="s">
        <v>31</v>
      </c>
      <c r="S298" s="1" t="s">
        <v>32</v>
      </c>
      <c r="T298" s="1" t="s">
        <v>33</v>
      </c>
      <c r="U298" s="2" t="s">
        <v>215</v>
      </c>
      <c r="V298" s="4">
        <v>0</v>
      </c>
      <c r="W298" s="4">
        <v>4000000</v>
      </c>
      <c r="X298" s="4">
        <v>0</v>
      </c>
      <c r="Y298" s="4">
        <v>4000000</v>
      </c>
      <c r="Z298" s="4">
        <v>0</v>
      </c>
      <c r="AA298" s="4">
        <v>4000000</v>
      </c>
      <c r="AB298" s="4">
        <v>0</v>
      </c>
      <c r="AC298" s="4">
        <v>4000000</v>
      </c>
      <c r="AD298" s="4">
        <v>4000000</v>
      </c>
      <c r="AE298" s="4">
        <v>4000000</v>
      </c>
      <c r="AF298" s="10">
        <v>4000000</v>
      </c>
    </row>
    <row r="299" spans="1:32" ht="22.5" hidden="1" x14ac:dyDescent="0.25">
      <c r="A299" s="9" t="s">
        <v>402</v>
      </c>
      <c r="B299" s="1" t="s">
        <v>486</v>
      </c>
      <c r="C299" s="1" t="s">
        <v>564</v>
      </c>
      <c r="D299" s="2" t="s">
        <v>403</v>
      </c>
      <c r="E299" s="3" t="s">
        <v>216</v>
      </c>
      <c r="F299" s="3" t="s">
        <v>471</v>
      </c>
      <c r="G299" s="3" t="s">
        <v>493</v>
      </c>
      <c r="H299" s="3" t="s">
        <v>527</v>
      </c>
      <c r="I299" s="3" t="s">
        <v>528</v>
      </c>
      <c r="J299" s="1" t="s">
        <v>40</v>
      </c>
      <c r="K299" s="1" t="s">
        <v>77</v>
      </c>
      <c r="L299" s="1" t="s">
        <v>42</v>
      </c>
      <c r="M299" s="1" t="s">
        <v>80</v>
      </c>
      <c r="N299" s="1" t="s">
        <v>171</v>
      </c>
      <c r="O299" s="1" t="s">
        <v>80</v>
      </c>
      <c r="P299" s="1"/>
      <c r="Q299" s="1"/>
      <c r="R299" s="1" t="s">
        <v>31</v>
      </c>
      <c r="S299" s="1" t="s">
        <v>32</v>
      </c>
      <c r="T299" s="1" t="s">
        <v>33</v>
      </c>
      <c r="U299" s="2" t="s">
        <v>217</v>
      </c>
      <c r="V299" s="4">
        <v>110960976</v>
      </c>
      <c r="W299" s="4">
        <v>0</v>
      </c>
      <c r="X299" s="4">
        <v>0</v>
      </c>
      <c r="Y299" s="4">
        <v>110960976</v>
      </c>
      <c r="Z299" s="4">
        <v>0</v>
      </c>
      <c r="AA299" s="4">
        <v>110960976</v>
      </c>
      <c r="AB299" s="4">
        <v>0</v>
      </c>
      <c r="AC299" s="4">
        <v>110960976</v>
      </c>
      <c r="AD299" s="4">
        <v>68355600</v>
      </c>
      <c r="AE299" s="4">
        <v>68355600</v>
      </c>
      <c r="AF299" s="10">
        <v>68355600</v>
      </c>
    </row>
    <row r="300" spans="1:32" ht="22.5" x14ac:dyDescent="0.25">
      <c r="A300" s="9" t="s">
        <v>402</v>
      </c>
      <c r="B300" s="1" t="s">
        <v>486</v>
      </c>
      <c r="C300" s="1" t="s">
        <v>564</v>
      </c>
      <c r="D300" s="2" t="s">
        <v>403</v>
      </c>
      <c r="E300" s="3" t="s">
        <v>231</v>
      </c>
      <c r="F300" s="3" t="s">
        <v>472</v>
      </c>
      <c r="G300" s="3" t="s">
        <v>497</v>
      </c>
      <c r="H300" s="3" t="s">
        <v>498</v>
      </c>
      <c r="I300" s="3" t="s">
        <v>499</v>
      </c>
      <c r="J300" s="1" t="s">
        <v>30</v>
      </c>
      <c r="K300" s="1" t="s">
        <v>232</v>
      </c>
      <c r="L300" s="1" t="s">
        <v>233</v>
      </c>
      <c r="M300" s="1" t="s">
        <v>41</v>
      </c>
      <c r="N300" s="1" t="s">
        <v>42</v>
      </c>
      <c r="O300" s="1" t="s">
        <v>234</v>
      </c>
      <c r="P300" s="1"/>
      <c r="Q300" s="1"/>
      <c r="R300" s="1" t="s">
        <v>31</v>
      </c>
      <c r="S300" s="1" t="s">
        <v>32</v>
      </c>
      <c r="T300" s="1" t="s">
        <v>33</v>
      </c>
      <c r="U300" s="2" t="s">
        <v>235</v>
      </c>
      <c r="V300" s="4">
        <v>841833600</v>
      </c>
      <c r="W300" s="4">
        <v>0</v>
      </c>
      <c r="X300" s="4">
        <v>78145458</v>
      </c>
      <c r="Y300" s="4">
        <v>763688142</v>
      </c>
      <c r="Z300" s="4">
        <v>0</v>
      </c>
      <c r="AA300" s="4">
        <v>763688142</v>
      </c>
      <c r="AB300" s="4">
        <v>0</v>
      </c>
      <c r="AC300" s="4">
        <v>763688142</v>
      </c>
      <c r="AD300" s="4">
        <v>380072679</v>
      </c>
      <c r="AE300" s="4">
        <v>380072679</v>
      </c>
      <c r="AF300" s="10">
        <v>380072679</v>
      </c>
    </row>
    <row r="301" spans="1:32" ht="22.5" x14ac:dyDescent="0.25">
      <c r="A301" s="9" t="s">
        <v>402</v>
      </c>
      <c r="B301" s="1" t="s">
        <v>486</v>
      </c>
      <c r="C301" s="1" t="s">
        <v>564</v>
      </c>
      <c r="D301" s="2" t="s">
        <v>403</v>
      </c>
      <c r="E301" s="3" t="s">
        <v>245</v>
      </c>
      <c r="F301" s="3" t="s">
        <v>472</v>
      </c>
      <c r="G301" s="3" t="s">
        <v>497</v>
      </c>
      <c r="H301" s="3" t="s">
        <v>527</v>
      </c>
      <c r="I301" s="3" t="s">
        <v>545</v>
      </c>
      <c r="J301" s="1" t="s">
        <v>30</v>
      </c>
      <c r="K301" s="1" t="s">
        <v>232</v>
      </c>
      <c r="L301" s="1" t="s">
        <v>233</v>
      </c>
      <c r="M301" s="1" t="s">
        <v>41</v>
      </c>
      <c r="N301" s="1" t="s">
        <v>42</v>
      </c>
      <c r="O301" s="1" t="s">
        <v>246</v>
      </c>
      <c r="P301" s="1"/>
      <c r="Q301" s="1"/>
      <c r="R301" s="1" t="s">
        <v>31</v>
      </c>
      <c r="S301" s="1" t="s">
        <v>32</v>
      </c>
      <c r="T301" s="1" t="s">
        <v>33</v>
      </c>
      <c r="U301" s="2" t="s">
        <v>59</v>
      </c>
      <c r="V301" s="4">
        <v>15604294</v>
      </c>
      <c r="W301" s="4">
        <v>0</v>
      </c>
      <c r="X301" s="4">
        <v>122299</v>
      </c>
      <c r="Y301" s="4">
        <v>15481995</v>
      </c>
      <c r="Z301" s="4">
        <v>0</v>
      </c>
      <c r="AA301" s="4">
        <v>15481995</v>
      </c>
      <c r="AB301" s="4">
        <v>0</v>
      </c>
      <c r="AC301" s="4">
        <v>15481995</v>
      </c>
      <c r="AD301" s="4">
        <v>11698614</v>
      </c>
      <c r="AE301" s="4">
        <v>11698614</v>
      </c>
      <c r="AF301" s="10">
        <v>11698614</v>
      </c>
    </row>
    <row r="302" spans="1:32" ht="22.5" x14ac:dyDescent="0.25">
      <c r="A302" s="9" t="s">
        <v>402</v>
      </c>
      <c r="B302" s="1" t="s">
        <v>486</v>
      </c>
      <c r="C302" s="1" t="s">
        <v>564</v>
      </c>
      <c r="D302" s="2" t="s">
        <v>403</v>
      </c>
      <c r="E302" s="3" t="s">
        <v>247</v>
      </c>
      <c r="F302" s="3" t="s">
        <v>472</v>
      </c>
      <c r="G302" s="3" t="s">
        <v>497</v>
      </c>
      <c r="H302" s="3" t="s">
        <v>527</v>
      </c>
      <c r="I302" s="3" t="s">
        <v>542</v>
      </c>
      <c r="J302" s="1" t="s">
        <v>30</v>
      </c>
      <c r="K302" s="1" t="s">
        <v>232</v>
      </c>
      <c r="L302" s="1" t="s">
        <v>233</v>
      </c>
      <c r="M302" s="1" t="s">
        <v>41</v>
      </c>
      <c r="N302" s="1" t="s">
        <v>42</v>
      </c>
      <c r="O302" s="1" t="s">
        <v>248</v>
      </c>
      <c r="P302" s="1"/>
      <c r="Q302" s="1"/>
      <c r="R302" s="1" t="s">
        <v>31</v>
      </c>
      <c r="S302" s="1" t="s">
        <v>32</v>
      </c>
      <c r="T302" s="1" t="s">
        <v>33</v>
      </c>
      <c r="U302" s="2" t="s">
        <v>249</v>
      </c>
      <c r="V302" s="4">
        <v>5826416</v>
      </c>
      <c r="W302" s="4">
        <v>0</v>
      </c>
      <c r="X302" s="4">
        <v>0</v>
      </c>
      <c r="Y302" s="4">
        <v>5826416</v>
      </c>
      <c r="Z302" s="4">
        <v>0</v>
      </c>
      <c r="AA302" s="4">
        <v>5826416</v>
      </c>
      <c r="AB302" s="4">
        <v>0</v>
      </c>
      <c r="AC302" s="4">
        <v>5643773</v>
      </c>
      <c r="AD302" s="4">
        <v>4654906</v>
      </c>
      <c r="AE302" s="4">
        <v>4654906</v>
      </c>
      <c r="AF302" s="10">
        <v>4654906</v>
      </c>
    </row>
    <row r="303" spans="1:32" ht="22.5" x14ac:dyDescent="0.25">
      <c r="A303" s="9" t="s">
        <v>402</v>
      </c>
      <c r="B303" s="1" t="s">
        <v>486</v>
      </c>
      <c r="C303" s="1" t="s">
        <v>564</v>
      </c>
      <c r="D303" s="2" t="s">
        <v>403</v>
      </c>
      <c r="E303" s="3" t="s">
        <v>383</v>
      </c>
      <c r="F303" s="3" t="s">
        <v>29</v>
      </c>
      <c r="G303" s="3" t="s">
        <v>501</v>
      </c>
      <c r="H303" s="3" t="s">
        <v>502</v>
      </c>
      <c r="I303" s="3" t="s">
        <v>503</v>
      </c>
      <c r="J303" s="1" t="s">
        <v>30</v>
      </c>
      <c r="K303" s="1" t="s">
        <v>232</v>
      </c>
      <c r="L303" s="1" t="s">
        <v>233</v>
      </c>
      <c r="M303" s="1" t="s">
        <v>63</v>
      </c>
      <c r="N303" s="1" t="s">
        <v>42</v>
      </c>
      <c r="O303" s="1" t="s">
        <v>281</v>
      </c>
      <c r="P303" s="1"/>
      <c r="Q303" s="1"/>
      <c r="R303" s="1" t="s">
        <v>31</v>
      </c>
      <c r="S303" s="1" t="s">
        <v>32</v>
      </c>
      <c r="T303" s="1" t="s">
        <v>33</v>
      </c>
      <c r="U303" s="2" t="s">
        <v>384</v>
      </c>
      <c r="V303" s="4">
        <v>2329569330</v>
      </c>
      <c r="W303" s="4">
        <v>0</v>
      </c>
      <c r="X303" s="4">
        <v>30545846</v>
      </c>
      <c r="Y303" s="4">
        <v>2299023484</v>
      </c>
      <c r="Z303" s="4">
        <v>0</v>
      </c>
      <c r="AA303" s="4">
        <v>2299023484</v>
      </c>
      <c r="AB303" s="4">
        <v>0</v>
      </c>
      <c r="AC303" s="4">
        <v>2299023484</v>
      </c>
      <c r="AD303" s="4">
        <v>1664413328</v>
      </c>
      <c r="AE303" s="4">
        <v>1664413328</v>
      </c>
      <c r="AF303" s="10">
        <v>1664413328</v>
      </c>
    </row>
    <row r="304" spans="1:32" ht="22.5" x14ac:dyDescent="0.25">
      <c r="A304" s="9" t="s">
        <v>402</v>
      </c>
      <c r="B304" s="1" t="s">
        <v>486</v>
      </c>
      <c r="C304" s="1" t="s">
        <v>564</v>
      </c>
      <c r="D304" s="2" t="s">
        <v>403</v>
      </c>
      <c r="E304" s="3" t="s">
        <v>45</v>
      </c>
      <c r="F304" s="3" t="s">
        <v>29</v>
      </c>
      <c r="G304" s="3" t="s">
        <v>501</v>
      </c>
      <c r="H304" s="3" t="s">
        <v>502</v>
      </c>
      <c r="I304" s="3" t="s">
        <v>503</v>
      </c>
      <c r="J304" s="1" t="s">
        <v>30</v>
      </c>
      <c r="K304" s="1" t="s">
        <v>232</v>
      </c>
      <c r="L304" s="1" t="s">
        <v>233</v>
      </c>
      <c r="M304" s="1" t="s">
        <v>63</v>
      </c>
      <c r="N304" s="1" t="s">
        <v>42</v>
      </c>
      <c r="O304" s="1" t="s">
        <v>237</v>
      </c>
      <c r="P304" s="1"/>
      <c r="Q304" s="1"/>
      <c r="R304" s="1" t="s">
        <v>31</v>
      </c>
      <c r="S304" s="1" t="s">
        <v>32</v>
      </c>
      <c r="T304" s="1" t="s">
        <v>33</v>
      </c>
      <c r="U304" s="2" t="s">
        <v>48</v>
      </c>
      <c r="V304" s="4">
        <v>11612882226</v>
      </c>
      <c r="W304" s="4">
        <v>20673180</v>
      </c>
      <c r="X304" s="4">
        <v>248993896</v>
      </c>
      <c r="Y304" s="4">
        <v>11384561510</v>
      </c>
      <c r="Z304" s="4">
        <v>0</v>
      </c>
      <c r="AA304" s="4">
        <v>11384561509.32</v>
      </c>
      <c r="AB304" s="4">
        <v>0.68</v>
      </c>
      <c r="AC304" s="4">
        <v>11384561509.32</v>
      </c>
      <c r="AD304" s="4">
        <v>7715956556.3000002</v>
      </c>
      <c r="AE304" s="4">
        <v>7715956556.3000002</v>
      </c>
      <c r="AF304" s="10">
        <v>7715956556.3000002</v>
      </c>
    </row>
    <row r="305" spans="1:32" ht="22.5" x14ac:dyDescent="0.25">
      <c r="A305" s="9" t="s">
        <v>402</v>
      </c>
      <c r="B305" s="1" t="s">
        <v>486</v>
      </c>
      <c r="C305" s="1" t="s">
        <v>564</v>
      </c>
      <c r="D305" s="2" t="s">
        <v>403</v>
      </c>
      <c r="E305" s="3" t="s">
        <v>49</v>
      </c>
      <c r="F305" s="3" t="s">
        <v>29</v>
      </c>
      <c r="G305" s="3" t="s">
        <v>501</v>
      </c>
      <c r="H305" s="3" t="s">
        <v>502</v>
      </c>
      <c r="I305" s="3" t="s">
        <v>503</v>
      </c>
      <c r="J305" s="1" t="s">
        <v>30</v>
      </c>
      <c r="K305" s="1" t="s">
        <v>232</v>
      </c>
      <c r="L305" s="1" t="s">
        <v>233</v>
      </c>
      <c r="M305" s="1" t="s">
        <v>63</v>
      </c>
      <c r="N305" s="1" t="s">
        <v>42</v>
      </c>
      <c r="O305" s="1" t="s">
        <v>243</v>
      </c>
      <c r="P305" s="1"/>
      <c r="Q305" s="1"/>
      <c r="R305" s="1" t="s">
        <v>46</v>
      </c>
      <c r="S305" s="1" t="s">
        <v>47</v>
      </c>
      <c r="T305" s="1" t="s">
        <v>33</v>
      </c>
      <c r="U305" s="2" t="s">
        <v>50</v>
      </c>
      <c r="V305" s="4">
        <v>0</v>
      </c>
      <c r="W305" s="4">
        <v>47854800</v>
      </c>
      <c r="X305" s="4">
        <v>12761280</v>
      </c>
      <c r="Y305" s="4">
        <v>35093520</v>
      </c>
      <c r="Z305" s="4">
        <v>0</v>
      </c>
      <c r="AA305" s="4">
        <v>35093520</v>
      </c>
      <c r="AB305" s="4">
        <v>0</v>
      </c>
      <c r="AC305" s="4">
        <v>35093520</v>
      </c>
      <c r="AD305" s="4">
        <v>13140782</v>
      </c>
      <c r="AE305" s="4">
        <v>13140782</v>
      </c>
      <c r="AF305" s="10">
        <v>13140782</v>
      </c>
    </row>
    <row r="306" spans="1:32" ht="22.5" x14ac:dyDescent="0.25">
      <c r="A306" s="9" t="s">
        <v>402</v>
      </c>
      <c r="B306" s="1" t="s">
        <v>486</v>
      </c>
      <c r="C306" s="1" t="s">
        <v>564</v>
      </c>
      <c r="D306" s="2" t="s">
        <v>403</v>
      </c>
      <c r="E306" s="3" t="s">
        <v>49</v>
      </c>
      <c r="F306" s="3" t="s">
        <v>29</v>
      </c>
      <c r="G306" s="3" t="s">
        <v>501</v>
      </c>
      <c r="H306" s="3" t="s">
        <v>502</v>
      </c>
      <c r="I306" s="3" t="s">
        <v>503</v>
      </c>
      <c r="J306" s="1" t="s">
        <v>30</v>
      </c>
      <c r="K306" s="1" t="s">
        <v>232</v>
      </c>
      <c r="L306" s="1" t="s">
        <v>233</v>
      </c>
      <c r="M306" s="1" t="s">
        <v>63</v>
      </c>
      <c r="N306" s="1" t="s">
        <v>42</v>
      </c>
      <c r="O306" s="1" t="s">
        <v>243</v>
      </c>
      <c r="P306" s="1"/>
      <c r="Q306" s="1"/>
      <c r="R306" s="1" t="s">
        <v>31</v>
      </c>
      <c r="S306" s="1" t="s">
        <v>32</v>
      </c>
      <c r="T306" s="1" t="s">
        <v>33</v>
      </c>
      <c r="U306" s="2" t="s">
        <v>50</v>
      </c>
      <c r="V306" s="4">
        <v>3291188197</v>
      </c>
      <c r="W306" s="4">
        <v>0</v>
      </c>
      <c r="X306" s="4">
        <v>110901720</v>
      </c>
      <c r="Y306" s="4">
        <v>3180286477</v>
      </c>
      <c r="Z306" s="4">
        <v>0</v>
      </c>
      <c r="AA306" s="4">
        <v>3180286477</v>
      </c>
      <c r="AB306" s="4">
        <v>0</v>
      </c>
      <c r="AC306" s="4">
        <v>3180286477</v>
      </c>
      <c r="AD306" s="4">
        <v>2247589677</v>
      </c>
      <c r="AE306" s="4">
        <v>2247589677</v>
      </c>
      <c r="AF306" s="10">
        <v>2247589677</v>
      </c>
    </row>
    <row r="307" spans="1:32" ht="22.5" x14ac:dyDescent="0.25">
      <c r="A307" s="9" t="s">
        <v>402</v>
      </c>
      <c r="B307" s="1" t="s">
        <v>486</v>
      </c>
      <c r="C307" s="1" t="s">
        <v>564</v>
      </c>
      <c r="D307" s="2" t="s">
        <v>403</v>
      </c>
      <c r="E307" s="3" t="s">
        <v>56</v>
      </c>
      <c r="F307" s="3" t="s">
        <v>29</v>
      </c>
      <c r="G307" s="3" t="s">
        <v>501</v>
      </c>
      <c r="H307" s="3" t="s">
        <v>502</v>
      </c>
      <c r="I307" s="3" t="s">
        <v>503</v>
      </c>
      <c r="J307" s="1" t="s">
        <v>30</v>
      </c>
      <c r="K307" s="1" t="s">
        <v>232</v>
      </c>
      <c r="L307" s="1" t="s">
        <v>233</v>
      </c>
      <c r="M307" s="1" t="s">
        <v>63</v>
      </c>
      <c r="N307" s="1" t="s">
        <v>42</v>
      </c>
      <c r="O307" s="1" t="s">
        <v>254</v>
      </c>
      <c r="P307" s="1"/>
      <c r="Q307" s="1"/>
      <c r="R307" s="1" t="s">
        <v>46</v>
      </c>
      <c r="S307" s="1" t="s">
        <v>47</v>
      </c>
      <c r="T307" s="1" t="s">
        <v>33</v>
      </c>
      <c r="U307" s="2" t="s">
        <v>57</v>
      </c>
      <c r="V307" s="4">
        <v>0</v>
      </c>
      <c r="W307" s="4">
        <v>5856960</v>
      </c>
      <c r="X307" s="4">
        <v>0</v>
      </c>
      <c r="Y307" s="4">
        <v>5856960</v>
      </c>
      <c r="Z307" s="4">
        <v>0</v>
      </c>
      <c r="AA307" s="4">
        <v>5856960</v>
      </c>
      <c r="AB307" s="4">
        <v>0</v>
      </c>
      <c r="AC307" s="4">
        <v>5856960</v>
      </c>
      <c r="AD307" s="4">
        <v>0</v>
      </c>
      <c r="AE307" s="4">
        <v>0</v>
      </c>
      <c r="AF307" s="10">
        <v>0</v>
      </c>
    </row>
    <row r="308" spans="1:32" ht="22.5" x14ac:dyDescent="0.25">
      <c r="A308" s="9" t="s">
        <v>402</v>
      </c>
      <c r="B308" s="1" t="s">
        <v>486</v>
      </c>
      <c r="C308" s="1" t="s">
        <v>564</v>
      </c>
      <c r="D308" s="2" t="s">
        <v>403</v>
      </c>
      <c r="E308" s="3" t="s">
        <v>58</v>
      </c>
      <c r="F308" s="3" t="s">
        <v>29</v>
      </c>
      <c r="G308" s="3" t="s">
        <v>501</v>
      </c>
      <c r="H308" s="3" t="s">
        <v>527</v>
      </c>
      <c r="I308" s="3" t="s">
        <v>545</v>
      </c>
      <c r="J308" s="1" t="s">
        <v>30</v>
      </c>
      <c r="K308" s="1" t="s">
        <v>232</v>
      </c>
      <c r="L308" s="1" t="s">
        <v>233</v>
      </c>
      <c r="M308" s="1" t="s">
        <v>63</v>
      </c>
      <c r="N308" s="1" t="s">
        <v>42</v>
      </c>
      <c r="O308" s="1" t="s">
        <v>255</v>
      </c>
      <c r="P308" s="1"/>
      <c r="Q308" s="1"/>
      <c r="R308" s="1" t="s">
        <v>31</v>
      </c>
      <c r="S308" s="1" t="s">
        <v>32</v>
      </c>
      <c r="T308" s="1" t="s">
        <v>33</v>
      </c>
      <c r="U308" s="2" t="s">
        <v>59</v>
      </c>
      <c r="V308" s="4">
        <v>2378542800</v>
      </c>
      <c r="W308" s="4">
        <v>1310187091</v>
      </c>
      <c r="X308" s="4">
        <v>65420066</v>
      </c>
      <c r="Y308" s="4">
        <v>3623309825</v>
      </c>
      <c r="Z308" s="4">
        <v>0</v>
      </c>
      <c r="AA308" s="4">
        <v>3556317158</v>
      </c>
      <c r="AB308" s="4">
        <v>66992667</v>
      </c>
      <c r="AC308" s="4">
        <v>3551402101</v>
      </c>
      <c r="AD308" s="4">
        <v>3063136785</v>
      </c>
      <c r="AE308" s="4">
        <v>3063136785</v>
      </c>
      <c r="AF308" s="10">
        <v>3063136785</v>
      </c>
    </row>
    <row r="309" spans="1:32" ht="22.5" x14ac:dyDescent="0.25">
      <c r="A309" s="9" t="s">
        <v>402</v>
      </c>
      <c r="B309" s="1" t="s">
        <v>486</v>
      </c>
      <c r="C309" s="1" t="s">
        <v>564</v>
      </c>
      <c r="D309" s="2" t="s">
        <v>403</v>
      </c>
      <c r="E309" s="3" t="s">
        <v>256</v>
      </c>
      <c r="F309" s="3" t="s">
        <v>29</v>
      </c>
      <c r="G309" s="3" t="s">
        <v>501</v>
      </c>
      <c r="H309" s="3" t="s">
        <v>527</v>
      </c>
      <c r="I309" s="3" t="s">
        <v>542</v>
      </c>
      <c r="J309" s="1" t="s">
        <v>30</v>
      </c>
      <c r="K309" s="1" t="s">
        <v>232</v>
      </c>
      <c r="L309" s="1" t="s">
        <v>233</v>
      </c>
      <c r="M309" s="1" t="s">
        <v>63</v>
      </c>
      <c r="N309" s="1" t="s">
        <v>42</v>
      </c>
      <c r="O309" s="1" t="s">
        <v>257</v>
      </c>
      <c r="P309" s="1"/>
      <c r="Q309" s="1"/>
      <c r="R309" s="1" t="s">
        <v>31</v>
      </c>
      <c r="S309" s="1" t="s">
        <v>32</v>
      </c>
      <c r="T309" s="1" t="s">
        <v>33</v>
      </c>
      <c r="U309" s="2" t="s">
        <v>249</v>
      </c>
      <c r="V309" s="4">
        <v>154642000</v>
      </c>
      <c r="W309" s="4">
        <v>0</v>
      </c>
      <c r="X309" s="4">
        <v>0</v>
      </c>
      <c r="Y309" s="4">
        <v>154642000</v>
      </c>
      <c r="Z309" s="4">
        <v>0</v>
      </c>
      <c r="AA309" s="4">
        <v>147202748</v>
      </c>
      <c r="AB309" s="4">
        <v>7439252</v>
      </c>
      <c r="AC309" s="4">
        <v>141817526</v>
      </c>
      <c r="AD309" s="4">
        <v>132182365</v>
      </c>
      <c r="AE309" s="4">
        <v>132182365</v>
      </c>
      <c r="AF309" s="10">
        <v>132182365</v>
      </c>
    </row>
    <row r="310" spans="1:32" ht="33.75" x14ac:dyDescent="0.25">
      <c r="A310" s="9" t="s">
        <v>402</v>
      </c>
      <c r="B310" s="1" t="s">
        <v>486</v>
      </c>
      <c r="C310" s="1" t="s">
        <v>564</v>
      </c>
      <c r="D310" s="2" t="s">
        <v>403</v>
      </c>
      <c r="E310" s="3" t="s">
        <v>387</v>
      </c>
      <c r="F310" s="3" t="s">
        <v>29</v>
      </c>
      <c r="G310" s="3" t="s">
        <v>501</v>
      </c>
      <c r="H310" s="3" t="s">
        <v>502</v>
      </c>
      <c r="I310" s="3" t="s">
        <v>503</v>
      </c>
      <c r="J310" s="1" t="s">
        <v>30</v>
      </c>
      <c r="K310" s="1" t="s">
        <v>232</v>
      </c>
      <c r="L310" s="1" t="s">
        <v>233</v>
      </c>
      <c r="M310" s="1" t="s">
        <v>63</v>
      </c>
      <c r="N310" s="1" t="s">
        <v>42</v>
      </c>
      <c r="O310" s="1" t="s">
        <v>388</v>
      </c>
      <c r="P310" s="1"/>
      <c r="Q310" s="1"/>
      <c r="R310" s="1" t="s">
        <v>31</v>
      </c>
      <c r="S310" s="1" t="s">
        <v>32</v>
      </c>
      <c r="T310" s="1" t="s">
        <v>33</v>
      </c>
      <c r="U310" s="2" t="s">
        <v>389</v>
      </c>
      <c r="V310" s="4">
        <v>24721000</v>
      </c>
      <c r="W310" s="4">
        <v>0</v>
      </c>
      <c r="X310" s="4">
        <v>0</v>
      </c>
      <c r="Y310" s="4">
        <v>24721000</v>
      </c>
      <c r="Z310" s="4">
        <v>0</v>
      </c>
      <c r="AA310" s="4">
        <v>24721000</v>
      </c>
      <c r="AB310" s="4">
        <v>0</v>
      </c>
      <c r="AC310" s="4">
        <v>24721000</v>
      </c>
      <c r="AD310" s="4">
        <v>24398255</v>
      </c>
      <c r="AE310" s="4">
        <v>24398255</v>
      </c>
      <c r="AF310" s="10">
        <v>24398255</v>
      </c>
    </row>
    <row r="311" spans="1:32" ht="22.5" x14ac:dyDescent="0.25">
      <c r="A311" s="9" t="s">
        <v>402</v>
      </c>
      <c r="B311" s="1" t="s">
        <v>486</v>
      </c>
      <c r="C311" s="1" t="s">
        <v>564</v>
      </c>
      <c r="D311" s="2" t="s">
        <v>403</v>
      </c>
      <c r="E311" s="3" t="s">
        <v>51</v>
      </c>
      <c r="F311" s="3" t="s">
        <v>35</v>
      </c>
      <c r="G311" s="3" t="s">
        <v>504</v>
      </c>
      <c r="H311" s="3" t="s">
        <v>505</v>
      </c>
      <c r="I311" s="3" t="s">
        <v>506</v>
      </c>
      <c r="J311" s="1" t="s">
        <v>30</v>
      </c>
      <c r="K311" s="1" t="s">
        <v>232</v>
      </c>
      <c r="L311" s="1" t="s">
        <v>233</v>
      </c>
      <c r="M311" s="1" t="s">
        <v>80</v>
      </c>
      <c r="N311" s="1" t="s">
        <v>42</v>
      </c>
      <c r="O311" s="1" t="s">
        <v>234</v>
      </c>
      <c r="P311" s="1"/>
      <c r="Q311" s="1"/>
      <c r="R311" s="1" t="s">
        <v>46</v>
      </c>
      <c r="S311" s="1" t="s">
        <v>65</v>
      </c>
      <c r="T311" s="1" t="s">
        <v>33</v>
      </c>
      <c r="U311" s="2" t="s">
        <v>52</v>
      </c>
      <c r="V311" s="4">
        <v>62596814381</v>
      </c>
      <c r="W311" s="4">
        <v>1632393285</v>
      </c>
      <c r="X311" s="4">
        <v>1678973874</v>
      </c>
      <c r="Y311" s="4">
        <v>62550233792</v>
      </c>
      <c r="Z311" s="4">
        <v>0</v>
      </c>
      <c r="AA311" s="4">
        <v>62548324185</v>
      </c>
      <c r="AB311" s="4">
        <v>1909607</v>
      </c>
      <c r="AC311" s="4">
        <v>62548324185</v>
      </c>
      <c r="AD311" s="4">
        <v>53329391184</v>
      </c>
      <c r="AE311" s="4">
        <v>53329391184</v>
      </c>
      <c r="AF311" s="10">
        <v>53329391184</v>
      </c>
    </row>
    <row r="312" spans="1:32" ht="22.5" x14ac:dyDescent="0.25">
      <c r="A312" s="9" t="s">
        <v>402</v>
      </c>
      <c r="B312" s="1" t="s">
        <v>486</v>
      </c>
      <c r="C312" s="1" t="s">
        <v>564</v>
      </c>
      <c r="D312" s="2" t="s">
        <v>403</v>
      </c>
      <c r="E312" s="3" t="s">
        <v>51</v>
      </c>
      <c r="F312" s="3" t="s">
        <v>35</v>
      </c>
      <c r="G312" s="3" t="s">
        <v>504</v>
      </c>
      <c r="H312" s="3" t="s">
        <v>505</v>
      </c>
      <c r="I312" s="3" t="s">
        <v>506</v>
      </c>
      <c r="J312" s="1" t="s">
        <v>30</v>
      </c>
      <c r="K312" s="1" t="s">
        <v>232</v>
      </c>
      <c r="L312" s="1" t="s">
        <v>233</v>
      </c>
      <c r="M312" s="1" t="s">
        <v>80</v>
      </c>
      <c r="N312" s="1" t="s">
        <v>42</v>
      </c>
      <c r="O312" s="1" t="s">
        <v>234</v>
      </c>
      <c r="P312" s="1"/>
      <c r="Q312" s="1"/>
      <c r="R312" s="1" t="s">
        <v>46</v>
      </c>
      <c r="S312" s="1" t="s">
        <v>47</v>
      </c>
      <c r="T312" s="1" t="s">
        <v>33</v>
      </c>
      <c r="U312" s="2" t="s">
        <v>52</v>
      </c>
      <c r="V312" s="4">
        <v>0</v>
      </c>
      <c r="W312" s="4">
        <v>11030541880</v>
      </c>
      <c r="X312" s="4">
        <v>3620501166</v>
      </c>
      <c r="Y312" s="4">
        <v>7410040714</v>
      </c>
      <c r="Z312" s="4">
        <v>0</v>
      </c>
      <c r="AA312" s="4">
        <v>7410040714</v>
      </c>
      <c r="AB312" s="4">
        <v>0</v>
      </c>
      <c r="AC312" s="4">
        <v>7410040714</v>
      </c>
      <c r="AD312" s="4">
        <v>3254894410</v>
      </c>
      <c r="AE312" s="4">
        <v>3254894410</v>
      </c>
      <c r="AF312" s="10">
        <v>3254894410</v>
      </c>
    </row>
    <row r="313" spans="1:32" ht="22.5" x14ac:dyDescent="0.25">
      <c r="A313" s="9" t="s">
        <v>402</v>
      </c>
      <c r="B313" s="1" t="s">
        <v>486</v>
      </c>
      <c r="C313" s="1" t="s">
        <v>564</v>
      </c>
      <c r="D313" s="2" t="s">
        <v>403</v>
      </c>
      <c r="E313" s="3" t="s">
        <v>51</v>
      </c>
      <c r="F313" s="3" t="s">
        <v>35</v>
      </c>
      <c r="G313" s="3" t="s">
        <v>504</v>
      </c>
      <c r="H313" s="3" t="s">
        <v>505</v>
      </c>
      <c r="I313" s="3" t="s">
        <v>506</v>
      </c>
      <c r="J313" s="1" t="s">
        <v>30</v>
      </c>
      <c r="K313" s="1" t="s">
        <v>232</v>
      </c>
      <c r="L313" s="1" t="s">
        <v>233</v>
      </c>
      <c r="M313" s="1" t="s">
        <v>80</v>
      </c>
      <c r="N313" s="1" t="s">
        <v>42</v>
      </c>
      <c r="O313" s="1" t="s">
        <v>234</v>
      </c>
      <c r="P313" s="1"/>
      <c r="Q313" s="1"/>
      <c r="R313" s="1" t="s">
        <v>31</v>
      </c>
      <c r="S313" s="1" t="s">
        <v>171</v>
      </c>
      <c r="T313" s="1" t="s">
        <v>33</v>
      </c>
      <c r="U313" s="2" t="s">
        <v>52</v>
      </c>
      <c r="V313" s="4">
        <v>0</v>
      </c>
      <c r="W313" s="4">
        <v>874211122</v>
      </c>
      <c r="X313" s="4">
        <v>0</v>
      </c>
      <c r="Y313" s="4">
        <v>874211122</v>
      </c>
      <c r="Z313" s="4">
        <v>0</v>
      </c>
      <c r="AA313" s="4">
        <v>874211122</v>
      </c>
      <c r="AB313" s="4">
        <v>0</v>
      </c>
      <c r="AC313" s="4">
        <v>874211122</v>
      </c>
      <c r="AD313" s="4">
        <v>0</v>
      </c>
      <c r="AE313" s="4">
        <v>0</v>
      </c>
      <c r="AF313" s="10">
        <v>0</v>
      </c>
    </row>
    <row r="314" spans="1:32" ht="22.5" x14ac:dyDescent="0.25">
      <c r="A314" s="9" t="s">
        <v>402</v>
      </c>
      <c r="B314" s="1" t="s">
        <v>486</v>
      </c>
      <c r="C314" s="1" t="s">
        <v>564</v>
      </c>
      <c r="D314" s="2" t="s">
        <v>403</v>
      </c>
      <c r="E314" s="3" t="s">
        <v>51</v>
      </c>
      <c r="F314" s="3" t="s">
        <v>35</v>
      </c>
      <c r="G314" s="3" t="s">
        <v>504</v>
      </c>
      <c r="H314" s="3" t="s">
        <v>505</v>
      </c>
      <c r="I314" s="3" t="s">
        <v>506</v>
      </c>
      <c r="J314" s="1" t="s">
        <v>30</v>
      </c>
      <c r="K314" s="1" t="s">
        <v>232</v>
      </c>
      <c r="L314" s="1" t="s">
        <v>233</v>
      </c>
      <c r="M314" s="1" t="s">
        <v>80</v>
      </c>
      <c r="N314" s="1" t="s">
        <v>42</v>
      </c>
      <c r="O314" s="1" t="s">
        <v>234</v>
      </c>
      <c r="P314" s="1"/>
      <c r="Q314" s="1"/>
      <c r="R314" s="1" t="s">
        <v>31</v>
      </c>
      <c r="S314" s="1" t="s">
        <v>32</v>
      </c>
      <c r="T314" s="1" t="s">
        <v>33</v>
      </c>
      <c r="U314" s="2" t="s">
        <v>52</v>
      </c>
      <c r="V314" s="4">
        <v>0</v>
      </c>
      <c r="W314" s="4">
        <v>1580083635</v>
      </c>
      <c r="X314" s="4">
        <v>0</v>
      </c>
      <c r="Y314" s="4">
        <v>1580083635</v>
      </c>
      <c r="Z314" s="4">
        <v>0</v>
      </c>
      <c r="AA314" s="4">
        <v>1580083635</v>
      </c>
      <c r="AB314" s="4">
        <v>0</v>
      </c>
      <c r="AC314" s="4">
        <v>1580083635</v>
      </c>
      <c r="AD314" s="4">
        <v>678212197</v>
      </c>
      <c r="AE314" s="4">
        <v>678212197</v>
      </c>
      <c r="AF314" s="10">
        <v>678212197</v>
      </c>
    </row>
    <row r="315" spans="1:32" ht="22.5" x14ac:dyDescent="0.25">
      <c r="A315" s="9" t="s">
        <v>402</v>
      </c>
      <c r="B315" s="1" t="s">
        <v>486</v>
      </c>
      <c r="C315" s="1" t="s">
        <v>564</v>
      </c>
      <c r="D315" s="2" t="s">
        <v>403</v>
      </c>
      <c r="E315" s="3" t="s">
        <v>390</v>
      </c>
      <c r="F315" s="3" t="s">
        <v>35</v>
      </c>
      <c r="G315" s="3" t="s">
        <v>504</v>
      </c>
      <c r="H315" s="3" t="s">
        <v>505</v>
      </c>
      <c r="I315" s="3" t="s">
        <v>506</v>
      </c>
      <c r="J315" s="1" t="s">
        <v>30</v>
      </c>
      <c r="K315" s="1" t="s">
        <v>232</v>
      </c>
      <c r="L315" s="1" t="s">
        <v>233</v>
      </c>
      <c r="M315" s="1" t="s">
        <v>80</v>
      </c>
      <c r="N315" s="1" t="s">
        <v>42</v>
      </c>
      <c r="O315" s="1" t="s">
        <v>281</v>
      </c>
      <c r="P315" s="1"/>
      <c r="Q315" s="1"/>
      <c r="R315" s="1" t="s">
        <v>46</v>
      </c>
      <c r="S315" s="1" t="s">
        <v>65</v>
      </c>
      <c r="T315" s="1" t="s">
        <v>33</v>
      </c>
      <c r="U315" s="2" t="s">
        <v>391</v>
      </c>
      <c r="V315" s="4">
        <v>84253472788</v>
      </c>
      <c r="W315" s="4">
        <v>232690156</v>
      </c>
      <c r="X315" s="4">
        <v>753368778</v>
      </c>
      <c r="Y315" s="4">
        <v>83732794166</v>
      </c>
      <c r="Z315" s="4">
        <v>0</v>
      </c>
      <c r="AA315" s="4">
        <v>83684629607</v>
      </c>
      <c r="AB315" s="4">
        <v>48164559</v>
      </c>
      <c r="AC315" s="4">
        <v>83684629607</v>
      </c>
      <c r="AD315" s="4">
        <v>68992486880</v>
      </c>
      <c r="AE315" s="4">
        <v>68992486880</v>
      </c>
      <c r="AF315" s="10">
        <v>68992486880</v>
      </c>
    </row>
    <row r="316" spans="1:32" ht="22.5" x14ac:dyDescent="0.25">
      <c r="A316" s="9" t="s">
        <v>402</v>
      </c>
      <c r="B316" s="1" t="s">
        <v>486</v>
      </c>
      <c r="C316" s="1" t="s">
        <v>564</v>
      </c>
      <c r="D316" s="2" t="s">
        <v>403</v>
      </c>
      <c r="E316" s="3" t="s">
        <v>390</v>
      </c>
      <c r="F316" s="3" t="s">
        <v>35</v>
      </c>
      <c r="G316" s="3" t="s">
        <v>504</v>
      </c>
      <c r="H316" s="3" t="s">
        <v>505</v>
      </c>
      <c r="I316" s="3" t="s">
        <v>506</v>
      </c>
      <c r="J316" s="1" t="s">
        <v>30</v>
      </c>
      <c r="K316" s="1" t="s">
        <v>232</v>
      </c>
      <c r="L316" s="1" t="s">
        <v>233</v>
      </c>
      <c r="M316" s="1" t="s">
        <v>80</v>
      </c>
      <c r="N316" s="1" t="s">
        <v>42</v>
      </c>
      <c r="O316" s="1" t="s">
        <v>281</v>
      </c>
      <c r="P316" s="1"/>
      <c r="Q316" s="1"/>
      <c r="R316" s="1" t="s">
        <v>31</v>
      </c>
      <c r="S316" s="1" t="s">
        <v>171</v>
      </c>
      <c r="T316" s="1" t="s">
        <v>33</v>
      </c>
      <c r="U316" s="2" t="s">
        <v>391</v>
      </c>
      <c r="V316" s="4">
        <v>0</v>
      </c>
      <c r="W316" s="4">
        <v>4779922836</v>
      </c>
      <c r="X316" s="4">
        <v>0</v>
      </c>
      <c r="Y316" s="4">
        <v>4779922836</v>
      </c>
      <c r="Z316" s="4">
        <v>0</v>
      </c>
      <c r="AA316" s="4">
        <v>4770748320</v>
      </c>
      <c r="AB316" s="4">
        <v>9174516</v>
      </c>
      <c r="AC316" s="4">
        <v>4770748320</v>
      </c>
      <c r="AD316" s="4">
        <v>167974352</v>
      </c>
      <c r="AE316" s="4">
        <v>167974352</v>
      </c>
      <c r="AF316" s="10">
        <v>167974352</v>
      </c>
    </row>
    <row r="317" spans="1:32" ht="22.5" x14ac:dyDescent="0.25">
      <c r="A317" s="9" t="s">
        <v>402</v>
      </c>
      <c r="B317" s="1" t="s">
        <v>486</v>
      </c>
      <c r="C317" s="1" t="s">
        <v>564</v>
      </c>
      <c r="D317" s="2" t="s">
        <v>403</v>
      </c>
      <c r="E317" s="3" t="s">
        <v>268</v>
      </c>
      <c r="F317" s="3" t="s">
        <v>35</v>
      </c>
      <c r="G317" s="3" t="s">
        <v>504</v>
      </c>
      <c r="H317" s="3" t="s">
        <v>505</v>
      </c>
      <c r="I317" s="3" t="s">
        <v>506</v>
      </c>
      <c r="J317" s="1" t="s">
        <v>30</v>
      </c>
      <c r="K317" s="1" t="s">
        <v>232</v>
      </c>
      <c r="L317" s="1" t="s">
        <v>233</v>
      </c>
      <c r="M317" s="1" t="s">
        <v>80</v>
      </c>
      <c r="N317" s="1" t="s">
        <v>42</v>
      </c>
      <c r="O317" s="1" t="s">
        <v>237</v>
      </c>
      <c r="P317" s="1"/>
      <c r="Q317" s="1"/>
      <c r="R317" s="1" t="s">
        <v>46</v>
      </c>
      <c r="S317" s="1" t="s">
        <v>47</v>
      </c>
      <c r="T317" s="1" t="s">
        <v>33</v>
      </c>
      <c r="U317" s="2" t="s">
        <v>269</v>
      </c>
      <c r="V317" s="4">
        <v>0</v>
      </c>
      <c r="W317" s="4">
        <v>8769507351</v>
      </c>
      <c r="X317" s="4">
        <v>0</v>
      </c>
      <c r="Y317" s="4">
        <v>8769507351</v>
      </c>
      <c r="Z317" s="4">
        <v>0</v>
      </c>
      <c r="AA317" s="4">
        <v>0</v>
      </c>
      <c r="AB317" s="4">
        <v>8769507351</v>
      </c>
      <c r="AC317" s="4">
        <v>0</v>
      </c>
      <c r="AD317" s="4">
        <v>0</v>
      </c>
      <c r="AE317" s="4">
        <v>0</v>
      </c>
      <c r="AF317" s="10">
        <v>0</v>
      </c>
    </row>
    <row r="318" spans="1:32" ht="22.5" x14ac:dyDescent="0.25">
      <c r="A318" s="9" t="s">
        <v>402</v>
      </c>
      <c r="B318" s="1" t="s">
        <v>486</v>
      </c>
      <c r="C318" s="1" t="s">
        <v>564</v>
      </c>
      <c r="D318" s="2" t="s">
        <v>403</v>
      </c>
      <c r="E318" s="3" t="s">
        <v>270</v>
      </c>
      <c r="F318" s="3" t="s">
        <v>35</v>
      </c>
      <c r="G318" s="3" t="s">
        <v>504</v>
      </c>
      <c r="H318" s="3" t="s">
        <v>505</v>
      </c>
      <c r="I318" s="3" t="s">
        <v>506</v>
      </c>
      <c r="J318" s="1" t="s">
        <v>30</v>
      </c>
      <c r="K318" s="1" t="s">
        <v>232</v>
      </c>
      <c r="L318" s="1" t="s">
        <v>233</v>
      </c>
      <c r="M318" s="1" t="s">
        <v>80</v>
      </c>
      <c r="N318" s="1" t="s">
        <v>42</v>
      </c>
      <c r="O318" s="1" t="s">
        <v>243</v>
      </c>
      <c r="P318" s="1"/>
      <c r="Q318" s="1"/>
      <c r="R318" s="1" t="s">
        <v>46</v>
      </c>
      <c r="S318" s="1" t="s">
        <v>47</v>
      </c>
      <c r="T318" s="1" t="s">
        <v>33</v>
      </c>
      <c r="U318" s="2" t="s">
        <v>271</v>
      </c>
      <c r="V318" s="4">
        <v>0</v>
      </c>
      <c r="W318" s="4">
        <v>7589777931</v>
      </c>
      <c r="X318" s="4">
        <v>33322664</v>
      </c>
      <c r="Y318" s="4">
        <v>7556455267</v>
      </c>
      <c r="Z318" s="4">
        <v>0</v>
      </c>
      <c r="AA318" s="4">
        <v>4199489367</v>
      </c>
      <c r="AB318" s="4">
        <v>3356965900</v>
      </c>
      <c r="AC318" s="4">
        <v>4199489367</v>
      </c>
      <c r="AD318" s="4">
        <v>3131271908</v>
      </c>
      <c r="AE318" s="4">
        <v>3131271908</v>
      </c>
      <c r="AF318" s="10">
        <v>3131271908</v>
      </c>
    </row>
    <row r="319" spans="1:32" ht="22.5" x14ac:dyDescent="0.25">
      <c r="A319" s="9" t="s">
        <v>402</v>
      </c>
      <c r="B319" s="1" t="s">
        <v>486</v>
      </c>
      <c r="C319" s="1" t="s">
        <v>564</v>
      </c>
      <c r="D319" s="2" t="s">
        <v>403</v>
      </c>
      <c r="E319" s="3" t="s">
        <v>270</v>
      </c>
      <c r="F319" s="3" t="s">
        <v>35</v>
      </c>
      <c r="G319" s="3" t="s">
        <v>504</v>
      </c>
      <c r="H319" s="3" t="s">
        <v>505</v>
      </c>
      <c r="I319" s="3" t="s">
        <v>506</v>
      </c>
      <c r="J319" s="1" t="s">
        <v>30</v>
      </c>
      <c r="K319" s="1" t="s">
        <v>232</v>
      </c>
      <c r="L319" s="1" t="s">
        <v>233</v>
      </c>
      <c r="M319" s="1" t="s">
        <v>80</v>
      </c>
      <c r="N319" s="1" t="s">
        <v>42</v>
      </c>
      <c r="O319" s="1" t="s">
        <v>243</v>
      </c>
      <c r="P319" s="1"/>
      <c r="Q319" s="1"/>
      <c r="R319" s="1" t="s">
        <v>31</v>
      </c>
      <c r="S319" s="1" t="s">
        <v>171</v>
      </c>
      <c r="T319" s="1" t="s">
        <v>33</v>
      </c>
      <c r="U319" s="2" t="s">
        <v>271</v>
      </c>
      <c r="V319" s="4">
        <v>0</v>
      </c>
      <c r="W319" s="4">
        <v>5198022982</v>
      </c>
      <c r="X319" s="4">
        <v>0</v>
      </c>
      <c r="Y319" s="4">
        <v>5198022982</v>
      </c>
      <c r="Z319" s="4">
        <v>0</v>
      </c>
      <c r="AA319" s="4">
        <v>5198022955</v>
      </c>
      <c r="AB319" s="4">
        <v>27</v>
      </c>
      <c r="AC319" s="4">
        <v>5198022955</v>
      </c>
      <c r="AD319" s="4">
        <v>502003598</v>
      </c>
      <c r="AE319" s="4">
        <v>502003598</v>
      </c>
      <c r="AF319" s="10">
        <v>502003598</v>
      </c>
    </row>
    <row r="320" spans="1:32" ht="22.5" x14ac:dyDescent="0.25">
      <c r="A320" s="9" t="s">
        <v>402</v>
      </c>
      <c r="B320" s="1" t="s">
        <v>486</v>
      </c>
      <c r="C320" s="1" t="s">
        <v>564</v>
      </c>
      <c r="D320" s="2" t="s">
        <v>403</v>
      </c>
      <c r="E320" s="3" t="s">
        <v>562</v>
      </c>
      <c r="F320" s="3" t="s">
        <v>35</v>
      </c>
      <c r="G320" s="3" t="s">
        <v>504</v>
      </c>
      <c r="H320" s="3" t="s">
        <v>505</v>
      </c>
      <c r="I320" s="3" t="s">
        <v>506</v>
      </c>
      <c r="J320" s="1" t="s">
        <v>30</v>
      </c>
      <c r="K320" s="1" t="s">
        <v>232</v>
      </c>
      <c r="L320" s="1" t="s">
        <v>233</v>
      </c>
      <c r="M320" s="1" t="s">
        <v>80</v>
      </c>
      <c r="N320" s="1" t="s">
        <v>42</v>
      </c>
      <c r="O320" s="1" t="s">
        <v>246</v>
      </c>
      <c r="P320" s="1"/>
      <c r="Q320" s="1"/>
      <c r="R320" s="1" t="s">
        <v>46</v>
      </c>
      <c r="S320" s="1" t="s">
        <v>47</v>
      </c>
      <c r="T320" s="1" t="s">
        <v>33</v>
      </c>
      <c r="U320" s="2" t="s">
        <v>563</v>
      </c>
      <c r="V320" s="4">
        <v>0</v>
      </c>
      <c r="W320" s="4">
        <v>2500000</v>
      </c>
      <c r="X320" s="4">
        <v>103000</v>
      </c>
      <c r="Y320" s="4">
        <v>2397000</v>
      </c>
      <c r="Z320" s="4">
        <v>0</v>
      </c>
      <c r="AA320" s="4">
        <v>2397000</v>
      </c>
      <c r="AB320" s="4">
        <v>0</v>
      </c>
      <c r="AC320" s="4">
        <v>2397000</v>
      </c>
      <c r="AD320" s="4">
        <v>0</v>
      </c>
      <c r="AE320" s="4">
        <v>0</v>
      </c>
      <c r="AF320" s="10">
        <v>0</v>
      </c>
    </row>
    <row r="321" spans="1:32" ht="22.5" x14ac:dyDescent="0.25">
      <c r="A321" s="9" t="s">
        <v>402</v>
      </c>
      <c r="B321" s="1" t="s">
        <v>486</v>
      </c>
      <c r="C321" s="1" t="s">
        <v>564</v>
      </c>
      <c r="D321" s="2" t="s">
        <v>403</v>
      </c>
      <c r="E321" s="3" t="s">
        <v>274</v>
      </c>
      <c r="F321" s="3" t="s">
        <v>35</v>
      </c>
      <c r="G321" s="3" t="s">
        <v>504</v>
      </c>
      <c r="H321" s="3" t="s">
        <v>527</v>
      </c>
      <c r="I321" s="3" t="s">
        <v>545</v>
      </c>
      <c r="J321" s="1" t="s">
        <v>30</v>
      </c>
      <c r="K321" s="1" t="s">
        <v>232</v>
      </c>
      <c r="L321" s="1" t="s">
        <v>233</v>
      </c>
      <c r="M321" s="1" t="s">
        <v>80</v>
      </c>
      <c r="N321" s="1" t="s">
        <v>42</v>
      </c>
      <c r="O321" s="1" t="s">
        <v>254</v>
      </c>
      <c r="P321" s="1"/>
      <c r="Q321" s="1"/>
      <c r="R321" s="1" t="s">
        <v>31</v>
      </c>
      <c r="S321" s="1" t="s">
        <v>32</v>
      </c>
      <c r="T321" s="1" t="s">
        <v>33</v>
      </c>
      <c r="U321" s="2" t="s">
        <v>59</v>
      </c>
      <c r="V321" s="4">
        <v>0</v>
      </c>
      <c r="W321" s="4">
        <v>1122880000</v>
      </c>
      <c r="X321" s="4">
        <v>42806666</v>
      </c>
      <c r="Y321" s="4">
        <v>1080073334</v>
      </c>
      <c r="Z321" s="4">
        <v>0</v>
      </c>
      <c r="AA321" s="4">
        <v>1050106646</v>
      </c>
      <c r="AB321" s="4">
        <v>29966688</v>
      </c>
      <c r="AC321" s="4">
        <v>1016369986</v>
      </c>
      <c r="AD321" s="4">
        <v>588531991</v>
      </c>
      <c r="AE321" s="4">
        <v>588531991</v>
      </c>
      <c r="AF321" s="10">
        <v>588531991</v>
      </c>
    </row>
    <row r="322" spans="1:32" ht="22.5" x14ac:dyDescent="0.25">
      <c r="A322" s="9" t="s">
        <v>402</v>
      </c>
      <c r="B322" s="1" t="s">
        <v>486</v>
      </c>
      <c r="C322" s="1" t="s">
        <v>564</v>
      </c>
      <c r="D322" s="2" t="s">
        <v>403</v>
      </c>
      <c r="E322" s="3" t="s">
        <v>275</v>
      </c>
      <c r="F322" s="3" t="s">
        <v>35</v>
      </c>
      <c r="G322" s="3" t="s">
        <v>504</v>
      </c>
      <c r="H322" s="3" t="s">
        <v>527</v>
      </c>
      <c r="I322" s="3" t="s">
        <v>542</v>
      </c>
      <c r="J322" s="1" t="s">
        <v>30</v>
      </c>
      <c r="K322" s="1" t="s">
        <v>232</v>
      </c>
      <c r="L322" s="1" t="s">
        <v>233</v>
      </c>
      <c r="M322" s="1" t="s">
        <v>80</v>
      </c>
      <c r="N322" s="1" t="s">
        <v>42</v>
      </c>
      <c r="O322" s="1" t="s">
        <v>276</v>
      </c>
      <c r="P322" s="1"/>
      <c r="Q322" s="1"/>
      <c r="R322" s="1" t="s">
        <v>31</v>
      </c>
      <c r="S322" s="1" t="s">
        <v>32</v>
      </c>
      <c r="T322" s="1" t="s">
        <v>33</v>
      </c>
      <c r="U322" s="2" t="s">
        <v>249</v>
      </c>
      <c r="V322" s="4">
        <v>13000000</v>
      </c>
      <c r="W322" s="4">
        <v>161057197</v>
      </c>
      <c r="X322" s="4">
        <v>0</v>
      </c>
      <c r="Y322" s="4">
        <v>174057197</v>
      </c>
      <c r="Z322" s="4">
        <v>0</v>
      </c>
      <c r="AA322" s="4">
        <v>146528805</v>
      </c>
      <c r="AB322" s="4">
        <v>27528392</v>
      </c>
      <c r="AC322" s="4">
        <v>135499766</v>
      </c>
      <c r="AD322" s="4">
        <v>115882344</v>
      </c>
      <c r="AE322" s="4">
        <v>115882344</v>
      </c>
      <c r="AF322" s="10">
        <v>115882344</v>
      </c>
    </row>
    <row r="323" spans="1:32" ht="22.5" x14ac:dyDescent="0.25">
      <c r="A323" s="9" t="s">
        <v>402</v>
      </c>
      <c r="B323" s="1" t="s">
        <v>486</v>
      </c>
      <c r="C323" s="1" t="s">
        <v>564</v>
      </c>
      <c r="D323" s="2" t="s">
        <v>403</v>
      </c>
      <c r="E323" s="3" t="s">
        <v>278</v>
      </c>
      <c r="F323" s="3" t="s">
        <v>507</v>
      </c>
      <c r="G323" s="3" t="s">
        <v>508</v>
      </c>
      <c r="H323" s="3" t="s">
        <v>509</v>
      </c>
      <c r="I323" s="3" t="s">
        <v>510</v>
      </c>
      <c r="J323" s="1" t="s">
        <v>30</v>
      </c>
      <c r="K323" s="1" t="s">
        <v>232</v>
      </c>
      <c r="L323" s="1" t="s">
        <v>233</v>
      </c>
      <c r="M323" s="1" t="s">
        <v>64</v>
      </c>
      <c r="N323" s="1" t="s">
        <v>42</v>
      </c>
      <c r="O323" s="1" t="s">
        <v>234</v>
      </c>
      <c r="P323" s="1"/>
      <c r="Q323" s="1"/>
      <c r="R323" s="1" t="s">
        <v>31</v>
      </c>
      <c r="S323" s="1" t="s">
        <v>32</v>
      </c>
      <c r="T323" s="1" t="s">
        <v>33</v>
      </c>
      <c r="U323" s="2" t="s">
        <v>279</v>
      </c>
      <c r="V323" s="4">
        <v>2230398720</v>
      </c>
      <c r="W323" s="4">
        <v>749497371</v>
      </c>
      <c r="X323" s="4">
        <v>157763151</v>
      </c>
      <c r="Y323" s="4">
        <v>2822132940</v>
      </c>
      <c r="Z323" s="4">
        <v>0</v>
      </c>
      <c r="AA323" s="4">
        <v>2822132940</v>
      </c>
      <c r="AB323" s="4">
        <v>0</v>
      </c>
      <c r="AC323" s="4">
        <v>2822132940</v>
      </c>
      <c r="AD323" s="4">
        <v>1738799370</v>
      </c>
      <c r="AE323" s="4">
        <v>1738799370</v>
      </c>
      <c r="AF323" s="10">
        <v>1738799370</v>
      </c>
    </row>
    <row r="324" spans="1:32" ht="22.5" x14ac:dyDescent="0.25">
      <c r="A324" s="9" t="s">
        <v>402</v>
      </c>
      <c r="B324" s="1" t="s">
        <v>486</v>
      </c>
      <c r="C324" s="1" t="s">
        <v>564</v>
      </c>
      <c r="D324" s="2" t="s">
        <v>403</v>
      </c>
      <c r="E324" s="3" t="s">
        <v>280</v>
      </c>
      <c r="F324" s="3" t="s">
        <v>507</v>
      </c>
      <c r="G324" s="3" t="s">
        <v>508</v>
      </c>
      <c r="H324" s="3" t="s">
        <v>509</v>
      </c>
      <c r="I324" s="3" t="s">
        <v>510</v>
      </c>
      <c r="J324" s="1" t="s">
        <v>30</v>
      </c>
      <c r="K324" s="1" t="s">
        <v>232</v>
      </c>
      <c r="L324" s="1" t="s">
        <v>233</v>
      </c>
      <c r="M324" s="1" t="s">
        <v>64</v>
      </c>
      <c r="N324" s="1" t="s">
        <v>42</v>
      </c>
      <c r="O324" s="1" t="s">
        <v>281</v>
      </c>
      <c r="P324" s="1"/>
      <c r="Q324" s="1"/>
      <c r="R324" s="1" t="s">
        <v>31</v>
      </c>
      <c r="S324" s="1" t="s">
        <v>32</v>
      </c>
      <c r="T324" s="1" t="s">
        <v>33</v>
      </c>
      <c r="U324" s="2" t="s">
        <v>282</v>
      </c>
      <c r="V324" s="4">
        <v>183928809</v>
      </c>
      <c r="W324" s="4">
        <v>4574991</v>
      </c>
      <c r="X324" s="4">
        <v>0</v>
      </c>
      <c r="Y324" s="4">
        <v>188503800</v>
      </c>
      <c r="Z324" s="4">
        <v>0</v>
      </c>
      <c r="AA324" s="4">
        <v>188503800</v>
      </c>
      <c r="AB324" s="4">
        <v>0</v>
      </c>
      <c r="AC324" s="4">
        <v>188503800</v>
      </c>
      <c r="AD324" s="4">
        <v>164938420</v>
      </c>
      <c r="AE324" s="4">
        <v>164938420</v>
      </c>
      <c r="AF324" s="10">
        <v>164938420</v>
      </c>
    </row>
    <row r="325" spans="1:32" ht="22.5" x14ac:dyDescent="0.25">
      <c r="A325" s="9" t="s">
        <v>402</v>
      </c>
      <c r="B325" s="1" t="s">
        <v>486</v>
      </c>
      <c r="C325" s="1" t="s">
        <v>564</v>
      </c>
      <c r="D325" s="2" t="s">
        <v>403</v>
      </c>
      <c r="E325" s="3" t="s">
        <v>285</v>
      </c>
      <c r="F325" s="3" t="s">
        <v>507</v>
      </c>
      <c r="G325" s="3" t="s">
        <v>508</v>
      </c>
      <c r="H325" s="3" t="s">
        <v>527</v>
      </c>
      <c r="I325" s="3" t="s">
        <v>545</v>
      </c>
      <c r="J325" s="1" t="s">
        <v>30</v>
      </c>
      <c r="K325" s="1" t="s">
        <v>232</v>
      </c>
      <c r="L325" s="1" t="s">
        <v>233</v>
      </c>
      <c r="M325" s="1" t="s">
        <v>64</v>
      </c>
      <c r="N325" s="1" t="s">
        <v>42</v>
      </c>
      <c r="O325" s="1" t="s">
        <v>243</v>
      </c>
      <c r="P325" s="1"/>
      <c r="Q325" s="1"/>
      <c r="R325" s="1" t="s">
        <v>31</v>
      </c>
      <c r="S325" s="1" t="s">
        <v>32</v>
      </c>
      <c r="T325" s="1" t="s">
        <v>33</v>
      </c>
      <c r="U325" s="2" t="s">
        <v>59</v>
      </c>
      <c r="V325" s="4">
        <v>32791000</v>
      </c>
      <c r="W325" s="4">
        <v>2086700</v>
      </c>
      <c r="X325" s="4">
        <v>0</v>
      </c>
      <c r="Y325" s="4">
        <v>34877700</v>
      </c>
      <c r="Z325" s="4">
        <v>0</v>
      </c>
      <c r="AA325" s="4">
        <v>34877700</v>
      </c>
      <c r="AB325" s="4">
        <v>0</v>
      </c>
      <c r="AC325" s="4">
        <v>34877700</v>
      </c>
      <c r="AD325" s="4">
        <v>24841666</v>
      </c>
      <c r="AE325" s="4">
        <v>24841666</v>
      </c>
      <c r="AF325" s="10">
        <v>24841666</v>
      </c>
    </row>
    <row r="326" spans="1:32" ht="22.5" x14ac:dyDescent="0.25">
      <c r="A326" s="9" t="s">
        <v>402</v>
      </c>
      <c r="B326" s="1" t="s">
        <v>486</v>
      </c>
      <c r="C326" s="1" t="s">
        <v>564</v>
      </c>
      <c r="D326" s="2" t="s">
        <v>403</v>
      </c>
      <c r="E326" s="3" t="s">
        <v>286</v>
      </c>
      <c r="F326" s="3" t="s">
        <v>507</v>
      </c>
      <c r="G326" s="3" t="s">
        <v>508</v>
      </c>
      <c r="H326" s="3" t="s">
        <v>527</v>
      </c>
      <c r="I326" s="3" t="s">
        <v>542</v>
      </c>
      <c r="J326" s="1" t="s">
        <v>30</v>
      </c>
      <c r="K326" s="1" t="s">
        <v>232</v>
      </c>
      <c r="L326" s="1" t="s">
        <v>233</v>
      </c>
      <c r="M326" s="1" t="s">
        <v>64</v>
      </c>
      <c r="N326" s="1" t="s">
        <v>42</v>
      </c>
      <c r="O326" s="1" t="s">
        <v>246</v>
      </c>
      <c r="P326" s="1"/>
      <c r="Q326" s="1"/>
      <c r="R326" s="1" t="s">
        <v>31</v>
      </c>
      <c r="S326" s="1" t="s">
        <v>32</v>
      </c>
      <c r="T326" s="1" t="s">
        <v>33</v>
      </c>
      <c r="U326" s="2" t="s">
        <v>249</v>
      </c>
      <c r="V326" s="4">
        <v>10563907</v>
      </c>
      <c r="W326" s="4">
        <v>8000000</v>
      </c>
      <c r="X326" s="4">
        <v>0</v>
      </c>
      <c r="Y326" s="4">
        <v>18563907</v>
      </c>
      <c r="Z326" s="4">
        <v>0</v>
      </c>
      <c r="AA326" s="4">
        <v>7525370</v>
      </c>
      <c r="AB326" s="4">
        <v>11038537</v>
      </c>
      <c r="AC326" s="4">
        <v>6607972</v>
      </c>
      <c r="AD326" s="4">
        <v>4611355</v>
      </c>
      <c r="AE326" s="4">
        <v>4611355</v>
      </c>
      <c r="AF326" s="10">
        <v>4611355</v>
      </c>
    </row>
    <row r="327" spans="1:32" ht="22.5" x14ac:dyDescent="0.25">
      <c r="A327" s="9" t="s">
        <v>402</v>
      </c>
      <c r="B327" s="1" t="s">
        <v>486</v>
      </c>
      <c r="C327" s="1" t="s">
        <v>564</v>
      </c>
      <c r="D327" s="2" t="s">
        <v>403</v>
      </c>
      <c r="E327" s="3" t="s">
        <v>478</v>
      </c>
      <c r="F327" s="3" t="s">
        <v>507</v>
      </c>
      <c r="G327" s="3" t="s">
        <v>508</v>
      </c>
      <c r="H327" s="3" t="s">
        <v>509</v>
      </c>
      <c r="I327" s="3" t="s">
        <v>510</v>
      </c>
      <c r="J327" s="1" t="s">
        <v>30</v>
      </c>
      <c r="K327" s="1" t="s">
        <v>232</v>
      </c>
      <c r="L327" s="1" t="s">
        <v>233</v>
      </c>
      <c r="M327" s="1" t="s">
        <v>64</v>
      </c>
      <c r="N327" s="1" t="s">
        <v>42</v>
      </c>
      <c r="O327" s="1" t="s">
        <v>266</v>
      </c>
      <c r="P327" s="1"/>
      <c r="Q327" s="1"/>
      <c r="R327" s="1" t="s">
        <v>31</v>
      </c>
      <c r="S327" s="1" t="s">
        <v>32</v>
      </c>
      <c r="T327" s="1" t="s">
        <v>33</v>
      </c>
      <c r="U327" s="2" t="s">
        <v>267</v>
      </c>
      <c r="V327" s="4">
        <v>4984</v>
      </c>
      <c r="W327" s="4">
        <v>0</v>
      </c>
      <c r="X327" s="4">
        <v>0</v>
      </c>
      <c r="Y327" s="4">
        <v>4984</v>
      </c>
      <c r="Z327" s="4">
        <v>0</v>
      </c>
      <c r="AA327" s="4">
        <v>0</v>
      </c>
      <c r="AB327" s="4">
        <v>4984</v>
      </c>
      <c r="AC327" s="4">
        <v>0</v>
      </c>
      <c r="AD327" s="4">
        <v>0</v>
      </c>
      <c r="AE327" s="4">
        <v>0</v>
      </c>
      <c r="AF327" s="10">
        <v>0</v>
      </c>
    </row>
    <row r="328" spans="1:32" ht="22.5" x14ac:dyDescent="0.25">
      <c r="A328" s="9" t="s">
        <v>402</v>
      </c>
      <c r="B328" s="1" t="s">
        <v>486</v>
      </c>
      <c r="C328" s="1" t="s">
        <v>564</v>
      </c>
      <c r="D328" s="2" t="s">
        <v>403</v>
      </c>
      <c r="E328" s="3" t="s">
        <v>392</v>
      </c>
      <c r="F328" s="3" t="s">
        <v>512</v>
      </c>
      <c r="G328" s="3" t="s">
        <v>513</v>
      </c>
      <c r="H328" s="3" t="s">
        <v>514</v>
      </c>
      <c r="I328" s="3" t="s">
        <v>515</v>
      </c>
      <c r="J328" s="1" t="s">
        <v>30</v>
      </c>
      <c r="K328" s="1" t="s">
        <v>232</v>
      </c>
      <c r="L328" s="1" t="s">
        <v>233</v>
      </c>
      <c r="M328" s="1" t="s">
        <v>68</v>
      </c>
      <c r="N328" s="1" t="s">
        <v>42</v>
      </c>
      <c r="O328" s="1" t="s">
        <v>234</v>
      </c>
      <c r="P328" s="1"/>
      <c r="Q328" s="1"/>
      <c r="R328" s="1" t="s">
        <v>31</v>
      </c>
      <c r="S328" s="1" t="s">
        <v>32</v>
      </c>
      <c r="T328" s="1" t="s">
        <v>33</v>
      </c>
      <c r="U328" s="2" t="s">
        <v>393</v>
      </c>
      <c r="V328" s="4">
        <v>1227613200</v>
      </c>
      <c r="W328" s="4">
        <v>360482500</v>
      </c>
      <c r="X328" s="4">
        <v>111445890</v>
      </c>
      <c r="Y328" s="4">
        <v>1476649810</v>
      </c>
      <c r="Z328" s="4">
        <v>0</v>
      </c>
      <c r="AA328" s="4">
        <v>1476649810</v>
      </c>
      <c r="AB328" s="4">
        <v>0</v>
      </c>
      <c r="AC328" s="4">
        <v>1476649810</v>
      </c>
      <c r="AD328" s="4">
        <v>684542212</v>
      </c>
      <c r="AE328" s="4">
        <v>684542212</v>
      </c>
      <c r="AF328" s="10">
        <v>684542212</v>
      </c>
    </row>
    <row r="329" spans="1:32" ht="22.5" x14ac:dyDescent="0.25">
      <c r="A329" s="9" t="s">
        <v>402</v>
      </c>
      <c r="B329" s="1" t="s">
        <v>486</v>
      </c>
      <c r="C329" s="1" t="s">
        <v>564</v>
      </c>
      <c r="D329" s="2" t="s">
        <v>403</v>
      </c>
      <c r="E329" s="3" t="s">
        <v>394</v>
      </c>
      <c r="F329" s="3" t="s">
        <v>512</v>
      </c>
      <c r="G329" s="3" t="s">
        <v>513</v>
      </c>
      <c r="H329" s="3" t="s">
        <v>514</v>
      </c>
      <c r="I329" s="3" t="s">
        <v>515</v>
      </c>
      <c r="J329" s="1" t="s">
        <v>30</v>
      </c>
      <c r="K329" s="1" t="s">
        <v>232</v>
      </c>
      <c r="L329" s="1" t="s">
        <v>233</v>
      </c>
      <c r="M329" s="1" t="s">
        <v>68</v>
      </c>
      <c r="N329" s="1" t="s">
        <v>42</v>
      </c>
      <c r="O329" s="1" t="s">
        <v>281</v>
      </c>
      <c r="P329" s="1"/>
      <c r="Q329" s="1"/>
      <c r="R329" s="1" t="s">
        <v>31</v>
      </c>
      <c r="S329" s="1" t="s">
        <v>32</v>
      </c>
      <c r="T329" s="1" t="s">
        <v>33</v>
      </c>
      <c r="U329" s="2" t="s">
        <v>395</v>
      </c>
      <c r="V329" s="4">
        <v>78082400</v>
      </c>
      <c r="W329" s="4">
        <v>0</v>
      </c>
      <c r="X329" s="4">
        <v>6982310</v>
      </c>
      <c r="Y329" s="4">
        <v>71100090</v>
      </c>
      <c r="Z329" s="4">
        <v>0</v>
      </c>
      <c r="AA329" s="4">
        <v>71100090</v>
      </c>
      <c r="AB329" s="4">
        <v>0</v>
      </c>
      <c r="AC329" s="4">
        <v>71100090</v>
      </c>
      <c r="AD329" s="4">
        <v>36447050</v>
      </c>
      <c r="AE329" s="4">
        <v>36447050</v>
      </c>
      <c r="AF329" s="10">
        <v>36447050</v>
      </c>
    </row>
    <row r="330" spans="1:32" ht="22.5" x14ac:dyDescent="0.25">
      <c r="A330" s="9" t="s">
        <v>402</v>
      </c>
      <c r="B330" s="1" t="s">
        <v>486</v>
      </c>
      <c r="C330" s="1" t="s">
        <v>564</v>
      </c>
      <c r="D330" s="2" t="s">
        <v>403</v>
      </c>
      <c r="E330" s="3" t="s">
        <v>291</v>
      </c>
      <c r="F330" s="3" t="s">
        <v>512</v>
      </c>
      <c r="G330" s="3" t="s">
        <v>513</v>
      </c>
      <c r="H330" s="3" t="s">
        <v>514</v>
      </c>
      <c r="I330" s="3" t="s">
        <v>515</v>
      </c>
      <c r="J330" s="1" t="s">
        <v>30</v>
      </c>
      <c r="K330" s="1" t="s">
        <v>232</v>
      </c>
      <c r="L330" s="1" t="s">
        <v>233</v>
      </c>
      <c r="M330" s="1" t="s">
        <v>68</v>
      </c>
      <c r="N330" s="1" t="s">
        <v>42</v>
      </c>
      <c r="O330" s="1" t="s">
        <v>243</v>
      </c>
      <c r="P330" s="1"/>
      <c r="Q330" s="1"/>
      <c r="R330" s="1" t="s">
        <v>31</v>
      </c>
      <c r="S330" s="1" t="s">
        <v>32</v>
      </c>
      <c r="T330" s="1" t="s">
        <v>33</v>
      </c>
      <c r="U330" s="2" t="s">
        <v>292</v>
      </c>
      <c r="V330" s="4">
        <v>0</v>
      </c>
      <c r="W330" s="4">
        <v>591734220</v>
      </c>
      <c r="X330" s="4">
        <v>0</v>
      </c>
      <c r="Y330" s="4">
        <v>591734220</v>
      </c>
      <c r="Z330" s="4">
        <v>0</v>
      </c>
      <c r="AA330" s="4">
        <v>591734220</v>
      </c>
      <c r="AB330" s="4">
        <v>0</v>
      </c>
      <c r="AC330" s="4">
        <v>591734220</v>
      </c>
      <c r="AD330" s="4">
        <v>177520266</v>
      </c>
      <c r="AE330" s="4">
        <v>177520266</v>
      </c>
      <c r="AF330" s="10">
        <v>177520266</v>
      </c>
    </row>
    <row r="331" spans="1:32" ht="22.5" x14ac:dyDescent="0.25">
      <c r="A331" s="9" t="s">
        <v>402</v>
      </c>
      <c r="B331" s="1" t="s">
        <v>486</v>
      </c>
      <c r="C331" s="1" t="s">
        <v>564</v>
      </c>
      <c r="D331" s="2" t="s">
        <v>403</v>
      </c>
      <c r="E331" s="3" t="s">
        <v>293</v>
      </c>
      <c r="F331" s="3" t="s">
        <v>512</v>
      </c>
      <c r="G331" s="3" t="s">
        <v>513</v>
      </c>
      <c r="H331" s="3" t="s">
        <v>527</v>
      </c>
      <c r="I331" s="3" t="s">
        <v>545</v>
      </c>
      <c r="J331" s="1" t="s">
        <v>30</v>
      </c>
      <c r="K331" s="1" t="s">
        <v>232</v>
      </c>
      <c r="L331" s="1" t="s">
        <v>233</v>
      </c>
      <c r="M331" s="1" t="s">
        <v>68</v>
      </c>
      <c r="N331" s="1" t="s">
        <v>42</v>
      </c>
      <c r="O331" s="1" t="s">
        <v>248</v>
      </c>
      <c r="P331" s="1"/>
      <c r="Q331" s="1"/>
      <c r="R331" s="1" t="s">
        <v>31</v>
      </c>
      <c r="S331" s="1" t="s">
        <v>32</v>
      </c>
      <c r="T331" s="1" t="s">
        <v>33</v>
      </c>
      <c r="U331" s="2" t="s">
        <v>59</v>
      </c>
      <c r="V331" s="4">
        <v>0</v>
      </c>
      <c r="W331" s="4">
        <v>68669800</v>
      </c>
      <c r="X331" s="4">
        <v>21472600</v>
      </c>
      <c r="Y331" s="4">
        <v>47197200</v>
      </c>
      <c r="Z331" s="4">
        <v>0</v>
      </c>
      <c r="AA331" s="4">
        <v>47197200</v>
      </c>
      <c r="AB331" s="4">
        <v>0</v>
      </c>
      <c r="AC331" s="4">
        <v>47197200</v>
      </c>
      <c r="AD331" s="4">
        <v>36460900</v>
      </c>
      <c r="AE331" s="4">
        <v>36460900</v>
      </c>
      <c r="AF331" s="10">
        <v>36460900</v>
      </c>
    </row>
    <row r="332" spans="1:32" ht="22.5" x14ac:dyDescent="0.25">
      <c r="A332" s="9" t="s">
        <v>402</v>
      </c>
      <c r="B332" s="1" t="s">
        <v>486</v>
      </c>
      <c r="C332" s="1" t="s">
        <v>564</v>
      </c>
      <c r="D332" s="2" t="s">
        <v>403</v>
      </c>
      <c r="E332" s="3" t="s">
        <v>294</v>
      </c>
      <c r="F332" s="3" t="s">
        <v>512</v>
      </c>
      <c r="G332" s="3" t="s">
        <v>513</v>
      </c>
      <c r="H332" s="3" t="s">
        <v>527</v>
      </c>
      <c r="I332" s="3" t="s">
        <v>542</v>
      </c>
      <c r="J332" s="1" t="s">
        <v>30</v>
      </c>
      <c r="K332" s="1" t="s">
        <v>232</v>
      </c>
      <c r="L332" s="1" t="s">
        <v>233</v>
      </c>
      <c r="M332" s="1" t="s">
        <v>68</v>
      </c>
      <c r="N332" s="1" t="s">
        <v>42</v>
      </c>
      <c r="O332" s="1" t="s">
        <v>254</v>
      </c>
      <c r="P332" s="1"/>
      <c r="Q332" s="1"/>
      <c r="R332" s="1" t="s">
        <v>31</v>
      </c>
      <c r="S332" s="1" t="s">
        <v>32</v>
      </c>
      <c r="T332" s="1" t="s">
        <v>33</v>
      </c>
      <c r="U332" s="2" t="s">
        <v>249</v>
      </c>
      <c r="V332" s="4">
        <v>3000000</v>
      </c>
      <c r="W332" s="4">
        <v>7000000</v>
      </c>
      <c r="X332" s="4">
        <v>0</v>
      </c>
      <c r="Y332" s="4">
        <v>10000000</v>
      </c>
      <c r="Z332" s="4">
        <v>0</v>
      </c>
      <c r="AA332" s="4">
        <v>6805667</v>
      </c>
      <c r="AB332" s="4">
        <v>3194333</v>
      </c>
      <c r="AC332" s="4">
        <v>5511008</v>
      </c>
      <c r="AD332" s="4">
        <v>3809755</v>
      </c>
      <c r="AE332" s="4">
        <v>3809755</v>
      </c>
      <c r="AF332" s="10">
        <v>3809755</v>
      </c>
    </row>
    <row r="333" spans="1:32" ht="22.5" x14ac:dyDescent="0.25">
      <c r="A333" s="9" t="s">
        <v>402</v>
      </c>
      <c r="B333" s="1" t="s">
        <v>486</v>
      </c>
      <c r="C333" s="1" t="s">
        <v>564</v>
      </c>
      <c r="D333" s="2" t="s">
        <v>403</v>
      </c>
      <c r="E333" s="3" t="s">
        <v>295</v>
      </c>
      <c r="F333" s="3" t="s">
        <v>512</v>
      </c>
      <c r="G333" s="3" t="s">
        <v>513</v>
      </c>
      <c r="H333" s="3" t="s">
        <v>514</v>
      </c>
      <c r="I333" s="3" t="s">
        <v>515</v>
      </c>
      <c r="J333" s="1" t="s">
        <v>30</v>
      </c>
      <c r="K333" s="1" t="s">
        <v>232</v>
      </c>
      <c r="L333" s="1" t="s">
        <v>233</v>
      </c>
      <c r="M333" s="1" t="s">
        <v>68</v>
      </c>
      <c r="N333" s="1" t="s">
        <v>42</v>
      </c>
      <c r="O333" s="1" t="s">
        <v>266</v>
      </c>
      <c r="P333" s="1"/>
      <c r="Q333" s="1"/>
      <c r="R333" s="1" t="s">
        <v>31</v>
      </c>
      <c r="S333" s="1" t="s">
        <v>32</v>
      </c>
      <c r="T333" s="1" t="s">
        <v>33</v>
      </c>
      <c r="U333" s="2" t="s">
        <v>267</v>
      </c>
      <c r="V333" s="4">
        <v>0</v>
      </c>
      <c r="W333" s="4">
        <v>5222782</v>
      </c>
      <c r="X333" s="4">
        <v>5209782</v>
      </c>
      <c r="Y333" s="4">
        <v>13000</v>
      </c>
      <c r="Z333" s="4">
        <v>0</v>
      </c>
      <c r="AA333" s="4">
        <v>0</v>
      </c>
      <c r="AB333" s="4">
        <v>13000</v>
      </c>
      <c r="AC333" s="4">
        <v>0</v>
      </c>
      <c r="AD333" s="4">
        <v>0</v>
      </c>
      <c r="AE333" s="4">
        <v>0</v>
      </c>
      <c r="AF333" s="10">
        <v>0</v>
      </c>
    </row>
    <row r="334" spans="1:32" ht="22.5" x14ac:dyDescent="0.25">
      <c r="A334" s="9" t="s">
        <v>402</v>
      </c>
      <c r="B334" s="1" t="s">
        <v>486</v>
      </c>
      <c r="C334" s="1" t="s">
        <v>564</v>
      </c>
      <c r="D334" s="2" t="s">
        <v>403</v>
      </c>
      <c r="E334" s="3" t="s">
        <v>298</v>
      </c>
      <c r="F334" s="3" t="s">
        <v>594</v>
      </c>
      <c r="G334" s="3" t="s">
        <v>529</v>
      </c>
      <c r="H334" s="3" t="s">
        <v>527</v>
      </c>
      <c r="I334" s="3" t="s">
        <v>545</v>
      </c>
      <c r="J334" s="1" t="s">
        <v>30</v>
      </c>
      <c r="K334" s="1" t="s">
        <v>232</v>
      </c>
      <c r="L334" s="1" t="s">
        <v>233</v>
      </c>
      <c r="M334" s="1" t="s">
        <v>138</v>
      </c>
      <c r="N334" s="1" t="s">
        <v>42</v>
      </c>
      <c r="O334" s="1" t="s">
        <v>281</v>
      </c>
      <c r="P334" s="1"/>
      <c r="Q334" s="1"/>
      <c r="R334" s="1" t="s">
        <v>31</v>
      </c>
      <c r="S334" s="1" t="s">
        <v>32</v>
      </c>
      <c r="T334" s="1" t="s">
        <v>33</v>
      </c>
      <c r="U334" s="2" t="s">
        <v>59</v>
      </c>
      <c r="V334" s="4">
        <v>144426513</v>
      </c>
      <c r="W334" s="4">
        <v>0</v>
      </c>
      <c r="X334" s="4">
        <v>39363513</v>
      </c>
      <c r="Y334" s="4">
        <v>105063000</v>
      </c>
      <c r="Z334" s="4">
        <v>0</v>
      </c>
      <c r="AA334" s="4">
        <v>105063000</v>
      </c>
      <c r="AB334" s="4">
        <v>0</v>
      </c>
      <c r="AC334" s="4">
        <v>105063000</v>
      </c>
      <c r="AD334" s="4">
        <v>75245934</v>
      </c>
      <c r="AE334" s="4">
        <v>75245934</v>
      </c>
      <c r="AF334" s="10">
        <v>75245934</v>
      </c>
    </row>
    <row r="335" spans="1:32" ht="22.5" x14ac:dyDescent="0.25">
      <c r="A335" s="9" t="s">
        <v>402</v>
      </c>
      <c r="B335" s="1" t="s">
        <v>486</v>
      </c>
      <c r="C335" s="1" t="s">
        <v>564</v>
      </c>
      <c r="D335" s="2" t="s">
        <v>403</v>
      </c>
      <c r="E335" s="3" t="s">
        <v>299</v>
      </c>
      <c r="F335" s="3" t="s">
        <v>594</v>
      </c>
      <c r="G335" s="3" t="s">
        <v>529</v>
      </c>
      <c r="H335" s="3" t="s">
        <v>527</v>
      </c>
      <c r="I335" s="3" t="s">
        <v>542</v>
      </c>
      <c r="J335" s="1" t="s">
        <v>30</v>
      </c>
      <c r="K335" s="1" t="s">
        <v>232</v>
      </c>
      <c r="L335" s="1" t="s">
        <v>233</v>
      </c>
      <c r="M335" s="1" t="s">
        <v>138</v>
      </c>
      <c r="N335" s="1" t="s">
        <v>42</v>
      </c>
      <c r="O335" s="1" t="s">
        <v>237</v>
      </c>
      <c r="P335" s="1"/>
      <c r="Q335" s="1"/>
      <c r="R335" s="1" t="s">
        <v>31</v>
      </c>
      <c r="S335" s="1" t="s">
        <v>32</v>
      </c>
      <c r="T335" s="1" t="s">
        <v>33</v>
      </c>
      <c r="U335" s="2" t="s">
        <v>249</v>
      </c>
      <c r="V335" s="4">
        <v>28196480</v>
      </c>
      <c r="W335" s="4">
        <v>10000000</v>
      </c>
      <c r="X335" s="4">
        <v>0</v>
      </c>
      <c r="Y335" s="4">
        <v>38196480</v>
      </c>
      <c r="Z335" s="4">
        <v>0</v>
      </c>
      <c r="AA335" s="4">
        <v>28207618</v>
      </c>
      <c r="AB335" s="4">
        <v>9988862</v>
      </c>
      <c r="AC335" s="4">
        <v>24725185</v>
      </c>
      <c r="AD335" s="4">
        <v>19649515</v>
      </c>
      <c r="AE335" s="4">
        <v>19649515</v>
      </c>
      <c r="AF335" s="10">
        <v>19649515</v>
      </c>
    </row>
    <row r="336" spans="1:32" ht="22.5" x14ac:dyDescent="0.25">
      <c r="A336" s="9" t="s">
        <v>402</v>
      </c>
      <c r="B336" s="1" t="s">
        <v>486</v>
      </c>
      <c r="C336" s="1" t="s">
        <v>564</v>
      </c>
      <c r="D336" s="2" t="s">
        <v>403</v>
      </c>
      <c r="E336" s="3" t="s">
        <v>303</v>
      </c>
      <c r="F336" s="3" t="s">
        <v>604</v>
      </c>
      <c r="G336" s="3" t="s">
        <v>547</v>
      </c>
      <c r="H336" s="3" t="s">
        <v>527</v>
      </c>
      <c r="I336" s="3" t="s">
        <v>545</v>
      </c>
      <c r="J336" s="1" t="s">
        <v>30</v>
      </c>
      <c r="K336" s="1" t="s">
        <v>301</v>
      </c>
      <c r="L336" s="1" t="s">
        <v>233</v>
      </c>
      <c r="M336" s="1" t="s">
        <v>41</v>
      </c>
      <c r="N336" s="1" t="s">
        <v>42</v>
      </c>
      <c r="O336" s="1" t="s">
        <v>281</v>
      </c>
      <c r="P336" s="1"/>
      <c r="Q336" s="1"/>
      <c r="R336" s="1" t="s">
        <v>31</v>
      </c>
      <c r="S336" s="1" t="s">
        <v>32</v>
      </c>
      <c r="T336" s="1" t="s">
        <v>33</v>
      </c>
      <c r="U336" s="2" t="s">
        <v>59</v>
      </c>
      <c r="V336" s="4">
        <v>118686900</v>
      </c>
      <c r="W336" s="4">
        <v>1182267</v>
      </c>
      <c r="X336" s="4">
        <v>4933</v>
      </c>
      <c r="Y336" s="4">
        <v>119864234</v>
      </c>
      <c r="Z336" s="4">
        <v>0</v>
      </c>
      <c r="AA336" s="4">
        <v>119830000</v>
      </c>
      <c r="AB336" s="4">
        <v>34234</v>
      </c>
      <c r="AC336" s="4">
        <v>119830000</v>
      </c>
      <c r="AD336" s="4">
        <v>88222666</v>
      </c>
      <c r="AE336" s="4">
        <v>88222666</v>
      </c>
      <c r="AF336" s="10">
        <v>88222666</v>
      </c>
    </row>
    <row r="337" spans="1:32" ht="22.5" x14ac:dyDescent="0.25">
      <c r="A337" s="9" t="s">
        <v>402</v>
      </c>
      <c r="B337" s="1" t="s">
        <v>486</v>
      </c>
      <c r="C337" s="1" t="s">
        <v>564</v>
      </c>
      <c r="D337" s="2" t="s">
        <v>403</v>
      </c>
      <c r="E337" s="3" t="s">
        <v>304</v>
      </c>
      <c r="F337" s="3" t="s">
        <v>604</v>
      </c>
      <c r="G337" s="3" t="s">
        <v>547</v>
      </c>
      <c r="H337" s="3" t="s">
        <v>527</v>
      </c>
      <c r="I337" s="3" t="s">
        <v>542</v>
      </c>
      <c r="J337" s="1" t="s">
        <v>30</v>
      </c>
      <c r="K337" s="1" t="s">
        <v>301</v>
      </c>
      <c r="L337" s="1" t="s">
        <v>233</v>
      </c>
      <c r="M337" s="1" t="s">
        <v>41</v>
      </c>
      <c r="N337" s="1" t="s">
        <v>42</v>
      </c>
      <c r="O337" s="1" t="s">
        <v>237</v>
      </c>
      <c r="P337" s="1"/>
      <c r="Q337" s="1"/>
      <c r="R337" s="1" t="s">
        <v>31</v>
      </c>
      <c r="S337" s="1" t="s">
        <v>32</v>
      </c>
      <c r="T337" s="1" t="s">
        <v>33</v>
      </c>
      <c r="U337" s="2" t="s">
        <v>249</v>
      </c>
      <c r="V337" s="4">
        <v>7979594</v>
      </c>
      <c r="W337" s="4">
        <v>1800000</v>
      </c>
      <c r="X337" s="4">
        <v>0</v>
      </c>
      <c r="Y337" s="4">
        <v>9779594</v>
      </c>
      <c r="Z337" s="4">
        <v>0</v>
      </c>
      <c r="AA337" s="4">
        <v>7864287</v>
      </c>
      <c r="AB337" s="4">
        <v>1915307</v>
      </c>
      <c r="AC337" s="4">
        <v>7669476</v>
      </c>
      <c r="AD337" s="4">
        <v>7669476</v>
      </c>
      <c r="AE337" s="4">
        <v>7669476</v>
      </c>
      <c r="AF337" s="10">
        <v>7669476</v>
      </c>
    </row>
    <row r="338" spans="1:32" ht="22.5" x14ac:dyDescent="0.25">
      <c r="A338" s="9" t="s">
        <v>402</v>
      </c>
      <c r="B338" s="1" t="s">
        <v>486</v>
      </c>
      <c r="C338" s="1" t="s">
        <v>564</v>
      </c>
      <c r="D338" s="2" t="s">
        <v>403</v>
      </c>
      <c r="E338" s="3" t="s">
        <v>307</v>
      </c>
      <c r="F338" s="3" t="s">
        <v>37</v>
      </c>
      <c r="G338" s="3" t="s">
        <v>517</v>
      </c>
      <c r="H338" s="3" t="s">
        <v>527</v>
      </c>
      <c r="I338" s="3" t="s">
        <v>545</v>
      </c>
      <c r="J338" s="1" t="s">
        <v>30</v>
      </c>
      <c r="K338" s="1" t="s">
        <v>301</v>
      </c>
      <c r="L338" s="1" t="s">
        <v>233</v>
      </c>
      <c r="M338" s="1" t="s">
        <v>77</v>
      </c>
      <c r="N338" s="1" t="s">
        <v>42</v>
      </c>
      <c r="O338" s="1" t="s">
        <v>237</v>
      </c>
      <c r="P338" s="1"/>
      <c r="Q338" s="1"/>
      <c r="R338" s="1" t="s">
        <v>31</v>
      </c>
      <c r="S338" s="1" t="s">
        <v>171</v>
      </c>
      <c r="T338" s="1" t="s">
        <v>33</v>
      </c>
      <c r="U338" s="2" t="s">
        <v>59</v>
      </c>
      <c r="V338" s="4">
        <v>0</v>
      </c>
      <c r="W338" s="4">
        <v>13998600</v>
      </c>
      <c r="X338" s="4">
        <v>0</v>
      </c>
      <c r="Y338" s="4">
        <v>13998600</v>
      </c>
      <c r="Z338" s="4">
        <v>0</v>
      </c>
      <c r="AA338" s="4">
        <v>13998600</v>
      </c>
      <c r="AB338" s="4">
        <v>0</v>
      </c>
      <c r="AC338" s="4">
        <v>13998600</v>
      </c>
      <c r="AD338" s="4">
        <v>0</v>
      </c>
      <c r="AE338" s="4">
        <v>0</v>
      </c>
      <c r="AF338" s="10">
        <v>0</v>
      </c>
    </row>
    <row r="339" spans="1:32" ht="22.5" x14ac:dyDescent="0.25">
      <c r="A339" s="9" t="s">
        <v>402</v>
      </c>
      <c r="B339" s="1" t="s">
        <v>486</v>
      </c>
      <c r="C339" s="1" t="s">
        <v>564</v>
      </c>
      <c r="D339" s="2" t="s">
        <v>403</v>
      </c>
      <c r="E339" s="3" t="s">
        <v>307</v>
      </c>
      <c r="F339" s="3" t="s">
        <v>37</v>
      </c>
      <c r="G339" s="3" t="s">
        <v>517</v>
      </c>
      <c r="H339" s="3" t="s">
        <v>527</v>
      </c>
      <c r="I339" s="3" t="s">
        <v>545</v>
      </c>
      <c r="J339" s="1" t="s">
        <v>30</v>
      </c>
      <c r="K339" s="1" t="s">
        <v>301</v>
      </c>
      <c r="L339" s="1" t="s">
        <v>233</v>
      </c>
      <c r="M339" s="1" t="s">
        <v>77</v>
      </c>
      <c r="N339" s="1" t="s">
        <v>42</v>
      </c>
      <c r="O339" s="1" t="s">
        <v>237</v>
      </c>
      <c r="P339" s="1"/>
      <c r="Q339" s="1"/>
      <c r="R339" s="1" t="s">
        <v>31</v>
      </c>
      <c r="S339" s="1" t="s">
        <v>32</v>
      </c>
      <c r="T339" s="1" t="s">
        <v>33</v>
      </c>
      <c r="U339" s="2" t="s">
        <v>59</v>
      </c>
      <c r="V339" s="4">
        <v>383197978</v>
      </c>
      <c r="W339" s="4">
        <v>161985255</v>
      </c>
      <c r="X339" s="4">
        <v>0</v>
      </c>
      <c r="Y339" s="4">
        <v>545183233</v>
      </c>
      <c r="Z339" s="4">
        <v>0</v>
      </c>
      <c r="AA339" s="4">
        <v>541023033</v>
      </c>
      <c r="AB339" s="4">
        <v>4160200</v>
      </c>
      <c r="AC339" s="4">
        <v>541023033</v>
      </c>
      <c r="AD339" s="4">
        <v>480824645</v>
      </c>
      <c r="AE339" s="4">
        <v>480824645</v>
      </c>
      <c r="AF339" s="10">
        <v>480824645</v>
      </c>
    </row>
    <row r="340" spans="1:32" ht="22.5" x14ac:dyDescent="0.25">
      <c r="A340" s="9" t="s">
        <v>402</v>
      </c>
      <c r="B340" s="1" t="s">
        <v>486</v>
      </c>
      <c r="C340" s="1" t="s">
        <v>564</v>
      </c>
      <c r="D340" s="2" t="s">
        <v>403</v>
      </c>
      <c r="E340" s="3" t="s">
        <v>308</v>
      </c>
      <c r="F340" s="3" t="s">
        <v>37</v>
      </c>
      <c r="G340" s="3" t="s">
        <v>517</v>
      </c>
      <c r="H340" s="3" t="s">
        <v>527</v>
      </c>
      <c r="I340" s="3" t="s">
        <v>542</v>
      </c>
      <c r="J340" s="1" t="s">
        <v>30</v>
      </c>
      <c r="K340" s="1" t="s">
        <v>301</v>
      </c>
      <c r="L340" s="1" t="s">
        <v>233</v>
      </c>
      <c r="M340" s="1" t="s">
        <v>77</v>
      </c>
      <c r="N340" s="1" t="s">
        <v>42</v>
      </c>
      <c r="O340" s="1" t="s">
        <v>240</v>
      </c>
      <c r="P340" s="1"/>
      <c r="Q340" s="1"/>
      <c r="R340" s="1" t="s">
        <v>31</v>
      </c>
      <c r="S340" s="1" t="s">
        <v>54</v>
      </c>
      <c r="T340" s="1" t="s">
        <v>33</v>
      </c>
      <c r="U340" s="2" t="s">
        <v>249</v>
      </c>
      <c r="V340" s="4">
        <v>0</v>
      </c>
      <c r="W340" s="4">
        <v>2546491</v>
      </c>
      <c r="X340" s="4">
        <v>0</v>
      </c>
      <c r="Y340" s="4">
        <v>2546491</v>
      </c>
      <c r="Z340" s="4">
        <v>0</v>
      </c>
      <c r="AA340" s="4">
        <v>0</v>
      </c>
      <c r="AB340" s="4">
        <v>2546491</v>
      </c>
      <c r="AC340" s="4">
        <v>0</v>
      </c>
      <c r="AD340" s="4">
        <v>0</v>
      </c>
      <c r="AE340" s="4">
        <v>0</v>
      </c>
      <c r="AF340" s="10">
        <v>0</v>
      </c>
    </row>
    <row r="341" spans="1:32" ht="22.5" x14ac:dyDescent="0.25">
      <c r="A341" s="9" t="s">
        <v>402</v>
      </c>
      <c r="B341" s="1" t="s">
        <v>486</v>
      </c>
      <c r="C341" s="1" t="s">
        <v>564</v>
      </c>
      <c r="D341" s="2" t="s">
        <v>403</v>
      </c>
      <c r="E341" s="3" t="s">
        <v>308</v>
      </c>
      <c r="F341" s="3" t="s">
        <v>37</v>
      </c>
      <c r="G341" s="3" t="s">
        <v>517</v>
      </c>
      <c r="H341" s="3" t="s">
        <v>527</v>
      </c>
      <c r="I341" s="3" t="s">
        <v>542</v>
      </c>
      <c r="J341" s="1" t="s">
        <v>30</v>
      </c>
      <c r="K341" s="1" t="s">
        <v>301</v>
      </c>
      <c r="L341" s="1" t="s">
        <v>233</v>
      </c>
      <c r="M341" s="1" t="s">
        <v>77</v>
      </c>
      <c r="N341" s="1" t="s">
        <v>42</v>
      </c>
      <c r="O341" s="1" t="s">
        <v>240</v>
      </c>
      <c r="P341" s="1"/>
      <c r="Q341" s="1"/>
      <c r="R341" s="1" t="s">
        <v>31</v>
      </c>
      <c r="S341" s="1" t="s">
        <v>32</v>
      </c>
      <c r="T341" s="1" t="s">
        <v>33</v>
      </c>
      <c r="U341" s="2" t="s">
        <v>249</v>
      </c>
      <c r="V341" s="4">
        <v>0</v>
      </c>
      <c r="W341" s="4">
        <v>38500000</v>
      </c>
      <c r="X341" s="4">
        <v>0</v>
      </c>
      <c r="Y341" s="4">
        <v>38500000</v>
      </c>
      <c r="Z341" s="4">
        <v>0</v>
      </c>
      <c r="AA341" s="4">
        <v>33737908</v>
      </c>
      <c r="AB341" s="4">
        <v>4762092</v>
      </c>
      <c r="AC341" s="4">
        <v>12101318</v>
      </c>
      <c r="AD341" s="4">
        <v>9916136</v>
      </c>
      <c r="AE341" s="4">
        <v>9916136</v>
      </c>
      <c r="AF341" s="10">
        <v>9916136</v>
      </c>
    </row>
    <row r="342" spans="1:32" ht="22.5" x14ac:dyDescent="0.25">
      <c r="A342" s="9" t="s">
        <v>402</v>
      </c>
      <c r="B342" s="1" t="s">
        <v>486</v>
      </c>
      <c r="C342" s="1" t="s">
        <v>564</v>
      </c>
      <c r="D342" s="2" t="s">
        <v>403</v>
      </c>
      <c r="E342" s="3" t="s">
        <v>396</v>
      </c>
      <c r="F342" s="3" t="s">
        <v>37</v>
      </c>
      <c r="G342" s="3" t="s">
        <v>517</v>
      </c>
      <c r="H342" s="3" t="s">
        <v>532</v>
      </c>
      <c r="I342" s="3" t="s">
        <v>533</v>
      </c>
      <c r="J342" s="1" t="s">
        <v>30</v>
      </c>
      <c r="K342" s="1" t="s">
        <v>301</v>
      </c>
      <c r="L342" s="1" t="s">
        <v>233</v>
      </c>
      <c r="M342" s="1" t="s">
        <v>77</v>
      </c>
      <c r="N342" s="1" t="s">
        <v>42</v>
      </c>
      <c r="O342" s="1" t="s">
        <v>255</v>
      </c>
      <c r="P342" s="1"/>
      <c r="Q342" s="1"/>
      <c r="R342" s="1" t="s">
        <v>31</v>
      </c>
      <c r="S342" s="1" t="s">
        <v>32</v>
      </c>
      <c r="T342" s="1" t="s">
        <v>33</v>
      </c>
      <c r="U342" s="2" t="s">
        <v>397</v>
      </c>
      <c r="V342" s="4">
        <v>4100000</v>
      </c>
      <c r="W342" s="4">
        <v>0</v>
      </c>
      <c r="X342" s="4">
        <v>4100000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10">
        <v>0</v>
      </c>
    </row>
    <row r="343" spans="1:32" ht="22.5" x14ac:dyDescent="0.25">
      <c r="A343" s="9" t="s">
        <v>402</v>
      </c>
      <c r="B343" s="1" t="s">
        <v>486</v>
      </c>
      <c r="C343" s="1" t="s">
        <v>564</v>
      </c>
      <c r="D343" s="2" t="s">
        <v>403</v>
      </c>
      <c r="E343" s="3" t="s">
        <v>398</v>
      </c>
      <c r="F343" s="3" t="s">
        <v>37</v>
      </c>
      <c r="G343" s="3" t="s">
        <v>517</v>
      </c>
      <c r="H343" s="3" t="s">
        <v>527</v>
      </c>
      <c r="I343" s="3" t="s">
        <v>545</v>
      </c>
      <c r="J343" s="1" t="s">
        <v>30</v>
      </c>
      <c r="K343" s="1" t="s">
        <v>301</v>
      </c>
      <c r="L343" s="1" t="s">
        <v>233</v>
      </c>
      <c r="M343" s="1" t="s">
        <v>77</v>
      </c>
      <c r="N343" s="1" t="s">
        <v>42</v>
      </c>
      <c r="O343" s="1" t="s">
        <v>257</v>
      </c>
      <c r="P343" s="1"/>
      <c r="Q343" s="1"/>
      <c r="R343" s="1" t="s">
        <v>31</v>
      </c>
      <c r="S343" s="1" t="s">
        <v>32</v>
      </c>
      <c r="T343" s="1" t="s">
        <v>33</v>
      </c>
      <c r="U343" s="2" t="s">
        <v>399</v>
      </c>
      <c r="V343" s="4">
        <v>32088235</v>
      </c>
      <c r="W343" s="4">
        <v>0</v>
      </c>
      <c r="X343" s="4">
        <v>2278235</v>
      </c>
      <c r="Y343" s="4">
        <v>29810000</v>
      </c>
      <c r="Z343" s="4">
        <v>0</v>
      </c>
      <c r="AA343" s="4">
        <v>29810000</v>
      </c>
      <c r="AB343" s="4">
        <v>0</v>
      </c>
      <c r="AC343" s="4">
        <v>29810000</v>
      </c>
      <c r="AD343" s="4">
        <v>24245467</v>
      </c>
      <c r="AE343" s="4">
        <v>24245467</v>
      </c>
      <c r="AF343" s="10">
        <v>24245467</v>
      </c>
    </row>
    <row r="344" spans="1:32" ht="22.5" x14ac:dyDescent="0.25">
      <c r="A344" s="9" t="s">
        <v>402</v>
      </c>
      <c r="B344" s="1" t="s">
        <v>486</v>
      </c>
      <c r="C344" s="1" t="s">
        <v>564</v>
      </c>
      <c r="D344" s="2" t="s">
        <v>403</v>
      </c>
      <c r="E344" s="3" t="s">
        <v>319</v>
      </c>
      <c r="F344" s="3" t="s">
        <v>37</v>
      </c>
      <c r="G344" s="3" t="s">
        <v>517</v>
      </c>
      <c r="H344" s="3" t="s">
        <v>494</v>
      </c>
      <c r="I344" s="3" t="s">
        <v>531</v>
      </c>
      <c r="J344" s="1" t="s">
        <v>30</v>
      </c>
      <c r="K344" s="1" t="s">
        <v>301</v>
      </c>
      <c r="L344" s="1" t="s">
        <v>233</v>
      </c>
      <c r="M344" s="1" t="s">
        <v>77</v>
      </c>
      <c r="N344" s="1" t="s">
        <v>42</v>
      </c>
      <c r="O344" s="1" t="s">
        <v>320</v>
      </c>
      <c r="P344" s="1"/>
      <c r="Q344" s="1"/>
      <c r="R344" s="1" t="s">
        <v>31</v>
      </c>
      <c r="S344" s="1" t="s">
        <v>32</v>
      </c>
      <c r="T344" s="1" t="s">
        <v>33</v>
      </c>
      <c r="U344" s="2" t="s">
        <v>321</v>
      </c>
      <c r="V344" s="4">
        <v>75816796</v>
      </c>
      <c r="W344" s="4">
        <v>38250000</v>
      </c>
      <c r="X344" s="4">
        <v>21375093</v>
      </c>
      <c r="Y344" s="4">
        <v>92691703</v>
      </c>
      <c r="Z344" s="4">
        <v>0</v>
      </c>
      <c r="AA344" s="4">
        <v>82449862.670000002</v>
      </c>
      <c r="AB344" s="4">
        <v>10241840.33</v>
      </c>
      <c r="AC344" s="4">
        <v>82449862.670000002</v>
      </c>
      <c r="AD344" s="4">
        <v>44634084</v>
      </c>
      <c r="AE344" s="4">
        <v>44634084</v>
      </c>
      <c r="AF344" s="10">
        <v>44634084</v>
      </c>
    </row>
    <row r="345" spans="1:32" ht="22.5" x14ac:dyDescent="0.25">
      <c r="A345" s="9" t="s">
        <v>402</v>
      </c>
      <c r="B345" s="1" t="s">
        <v>486</v>
      </c>
      <c r="C345" s="1" t="s">
        <v>564</v>
      </c>
      <c r="D345" s="2" t="s">
        <v>403</v>
      </c>
      <c r="E345" s="3" t="s">
        <v>322</v>
      </c>
      <c r="F345" s="3" t="s">
        <v>37</v>
      </c>
      <c r="G345" s="3" t="s">
        <v>517</v>
      </c>
      <c r="H345" s="3" t="s">
        <v>494</v>
      </c>
      <c r="I345" s="3" t="s">
        <v>531</v>
      </c>
      <c r="J345" s="1" t="s">
        <v>30</v>
      </c>
      <c r="K345" s="1" t="s">
        <v>301</v>
      </c>
      <c r="L345" s="1" t="s">
        <v>233</v>
      </c>
      <c r="M345" s="1" t="s">
        <v>77</v>
      </c>
      <c r="N345" s="1" t="s">
        <v>42</v>
      </c>
      <c r="O345" s="1" t="s">
        <v>323</v>
      </c>
      <c r="P345" s="1"/>
      <c r="Q345" s="1"/>
      <c r="R345" s="1" t="s">
        <v>31</v>
      </c>
      <c r="S345" s="1" t="s">
        <v>32</v>
      </c>
      <c r="T345" s="1" t="s">
        <v>33</v>
      </c>
      <c r="U345" s="2" t="s">
        <v>324</v>
      </c>
      <c r="V345" s="4">
        <v>257098432</v>
      </c>
      <c r="W345" s="4">
        <v>0</v>
      </c>
      <c r="X345" s="4">
        <v>0</v>
      </c>
      <c r="Y345" s="4">
        <v>257098432</v>
      </c>
      <c r="Z345" s="4">
        <v>0</v>
      </c>
      <c r="AA345" s="4">
        <v>257098431</v>
      </c>
      <c r="AB345" s="4">
        <v>1</v>
      </c>
      <c r="AC345" s="4">
        <v>257098431</v>
      </c>
      <c r="AD345" s="4">
        <v>171398952</v>
      </c>
      <c r="AE345" s="4">
        <v>171398952</v>
      </c>
      <c r="AF345" s="10">
        <v>171398952</v>
      </c>
    </row>
    <row r="346" spans="1:32" ht="22.5" x14ac:dyDescent="0.25">
      <c r="A346" s="9" t="s">
        <v>402</v>
      </c>
      <c r="B346" s="1" t="s">
        <v>486</v>
      </c>
      <c r="C346" s="1" t="s">
        <v>564</v>
      </c>
      <c r="D346" s="2" t="s">
        <v>403</v>
      </c>
      <c r="E346" s="3" t="s">
        <v>328</v>
      </c>
      <c r="F346" s="3" t="s">
        <v>37</v>
      </c>
      <c r="G346" s="3" t="s">
        <v>517</v>
      </c>
      <c r="H346" s="3" t="s">
        <v>494</v>
      </c>
      <c r="I346" s="3" t="s">
        <v>531</v>
      </c>
      <c r="J346" s="1" t="s">
        <v>30</v>
      </c>
      <c r="K346" s="1" t="s">
        <v>301</v>
      </c>
      <c r="L346" s="1" t="s">
        <v>233</v>
      </c>
      <c r="M346" s="1" t="s">
        <v>77</v>
      </c>
      <c r="N346" s="1" t="s">
        <v>42</v>
      </c>
      <c r="O346" s="1" t="s">
        <v>329</v>
      </c>
      <c r="P346" s="1"/>
      <c r="Q346" s="1"/>
      <c r="R346" s="1" t="s">
        <v>31</v>
      </c>
      <c r="S346" s="1" t="s">
        <v>32</v>
      </c>
      <c r="T346" s="1" t="s">
        <v>33</v>
      </c>
      <c r="U346" s="2" t="s">
        <v>330</v>
      </c>
      <c r="V346" s="4">
        <v>0</v>
      </c>
      <c r="W346" s="4">
        <v>212065000</v>
      </c>
      <c r="X346" s="4">
        <v>0</v>
      </c>
      <c r="Y346" s="4">
        <v>212065000</v>
      </c>
      <c r="Z346" s="4">
        <v>0</v>
      </c>
      <c r="AA346" s="4">
        <v>191065000</v>
      </c>
      <c r="AB346" s="4">
        <v>21000000</v>
      </c>
      <c r="AC346" s="4">
        <v>61309252.100000001</v>
      </c>
      <c r="AD346" s="4">
        <v>61309252.100000001</v>
      </c>
      <c r="AE346" s="4">
        <v>61309252.100000001</v>
      </c>
      <c r="AF346" s="10">
        <v>61309252.100000001</v>
      </c>
    </row>
    <row r="347" spans="1:32" ht="22.5" x14ac:dyDescent="0.25">
      <c r="A347" s="9" t="s">
        <v>402</v>
      </c>
      <c r="B347" s="1" t="s">
        <v>486</v>
      </c>
      <c r="C347" s="1" t="s">
        <v>564</v>
      </c>
      <c r="D347" s="2" t="s">
        <v>403</v>
      </c>
      <c r="E347" s="3" t="s">
        <v>354</v>
      </c>
      <c r="F347" s="3" t="s">
        <v>37</v>
      </c>
      <c r="G347" s="3" t="s">
        <v>517</v>
      </c>
      <c r="H347" s="3" t="s">
        <v>527</v>
      </c>
      <c r="I347" s="3" t="s">
        <v>558</v>
      </c>
      <c r="J347" s="1" t="s">
        <v>30</v>
      </c>
      <c r="K347" s="1" t="s">
        <v>301</v>
      </c>
      <c r="L347" s="1" t="s">
        <v>233</v>
      </c>
      <c r="M347" s="1" t="s">
        <v>77</v>
      </c>
      <c r="N347" s="1" t="s">
        <v>42</v>
      </c>
      <c r="O347" s="1" t="s">
        <v>355</v>
      </c>
      <c r="P347" s="1"/>
      <c r="Q347" s="1"/>
      <c r="R347" s="1" t="s">
        <v>31</v>
      </c>
      <c r="S347" s="1" t="s">
        <v>32</v>
      </c>
      <c r="T347" s="1" t="s">
        <v>33</v>
      </c>
      <c r="U347" s="2" t="s">
        <v>356</v>
      </c>
      <c r="V347" s="4">
        <v>0</v>
      </c>
      <c r="W347" s="4">
        <v>17207000</v>
      </c>
      <c r="X347" s="4">
        <v>0</v>
      </c>
      <c r="Y347" s="4">
        <v>17207000</v>
      </c>
      <c r="Z347" s="4">
        <v>0</v>
      </c>
      <c r="AA347" s="4">
        <v>9483400</v>
      </c>
      <c r="AB347" s="4">
        <v>7723600</v>
      </c>
      <c r="AC347" s="4">
        <v>9483400</v>
      </c>
      <c r="AD347" s="4">
        <v>0</v>
      </c>
      <c r="AE347" s="4">
        <v>0</v>
      </c>
      <c r="AF347" s="10">
        <v>0</v>
      </c>
    </row>
    <row r="348" spans="1:32" ht="22.5" x14ac:dyDescent="0.25">
      <c r="A348" s="9" t="s">
        <v>402</v>
      </c>
      <c r="B348" s="1" t="s">
        <v>486</v>
      </c>
      <c r="C348" s="1" t="s">
        <v>564</v>
      </c>
      <c r="D348" s="2" t="s">
        <v>403</v>
      </c>
      <c r="E348" s="3" t="s">
        <v>359</v>
      </c>
      <c r="F348" s="3" t="s">
        <v>37</v>
      </c>
      <c r="G348" s="3" t="s">
        <v>517</v>
      </c>
      <c r="H348" s="3" t="s">
        <v>527</v>
      </c>
      <c r="I348" s="3" t="s">
        <v>542</v>
      </c>
      <c r="J348" s="1" t="s">
        <v>30</v>
      </c>
      <c r="K348" s="1" t="s">
        <v>301</v>
      </c>
      <c r="L348" s="1" t="s">
        <v>233</v>
      </c>
      <c r="M348" s="1" t="s">
        <v>77</v>
      </c>
      <c r="N348" s="1" t="s">
        <v>42</v>
      </c>
      <c r="O348" s="1" t="s">
        <v>360</v>
      </c>
      <c r="P348" s="1"/>
      <c r="Q348" s="1"/>
      <c r="R348" s="1" t="s">
        <v>31</v>
      </c>
      <c r="S348" s="1" t="s">
        <v>32</v>
      </c>
      <c r="T348" s="1" t="s">
        <v>33</v>
      </c>
      <c r="U348" s="2" t="s">
        <v>361</v>
      </c>
      <c r="V348" s="4">
        <v>4080000</v>
      </c>
      <c r="W348" s="4">
        <v>2059000</v>
      </c>
      <c r="X348" s="4">
        <v>1500000</v>
      </c>
      <c r="Y348" s="4">
        <v>4639000</v>
      </c>
      <c r="Z348" s="4">
        <v>0</v>
      </c>
      <c r="AA348" s="4">
        <v>4639000</v>
      </c>
      <c r="AB348" s="4">
        <v>0</v>
      </c>
      <c r="AC348" s="4">
        <v>3965824</v>
      </c>
      <c r="AD348" s="4">
        <v>2437608</v>
      </c>
      <c r="AE348" s="4">
        <v>2437608</v>
      </c>
      <c r="AF348" s="10">
        <v>2437608</v>
      </c>
    </row>
    <row r="349" spans="1:32" ht="22.5" x14ac:dyDescent="0.25">
      <c r="A349" s="9" t="s">
        <v>402</v>
      </c>
      <c r="B349" s="1" t="s">
        <v>486</v>
      </c>
      <c r="C349" s="1" t="s">
        <v>564</v>
      </c>
      <c r="D349" s="2" t="s">
        <v>403</v>
      </c>
      <c r="E349" s="3" t="s">
        <v>365</v>
      </c>
      <c r="F349" s="3" t="s">
        <v>37</v>
      </c>
      <c r="G349" s="3" t="s">
        <v>517</v>
      </c>
      <c r="H349" s="3" t="s">
        <v>518</v>
      </c>
      <c r="I349" s="3" t="s">
        <v>519</v>
      </c>
      <c r="J349" s="1" t="s">
        <v>30</v>
      </c>
      <c r="K349" s="1" t="s">
        <v>301</v>
      </c>
      <c r="L349" s="1" t="s">
        <v>233</v>
      </c>
      <c r="M349" s="1" t="s">
        <v>77</v>
      </c>
      <c r="N349" s="1" t="s">
        <v>42</v>
      </c>
      <c r="O349" s="1" t="s">
        <v>266</v>
      </c>
      <c r="P349" s="1"/>
      <c r="Q349" s="1"/>
      <c r="R349" s="1" t="s">
        <v>31</v>
      </c>
      <c r="S349" s="1" t="s">
        <v>32</v>
      </c>
      <c r="T349" s="1" t="s">
        <v>33</v>
      </c>
      <c r="U349" s="2" t="s">
        <v>267</v>
      </c>
      <c r="V349" s="4">
        <v>302553</v>
      </c>
      <c r="W349" s="4">
        <v>848260</v>
      </c>
      <c r="X349" s="4">
        <v>0</v>
      </c>
      <c r="Y349" s="4">
        <v>1150813</v>
      </c>
      <c r="Z349" s="4">
        <v>0</v>
      </c>
      <c r="AA349" s="4">
        <v>1150813</v>
      </c>
      <c r="AB349" s="4">
        <v>0</v>
      </c>
      <c r="AC349" s="4">
        <v>376473.22</v>
      </c>
      <c r="AD349" s="4">
        <v>376473.22</v>
      </c>
      <c r="AE349" s="4">
        <v>376473.22</v>
      </c>
      <c r="AF349" s="10">
        <v>376473.22</v>
      </c>
    </row>
    <row r="350" spans="1:32" ht="22.5" x14ac:dyDescent="0.25">
      <c r="A350" s="9" t="s">
        <v>402</v>
      </c>
      <c r="B350" s="1" t="s">
        <v>486</v>
      </c>
      <c r="C350" s="1" t="s">
        <v>564</v>
      </c>
      <c r="D350" s="2" t="s">
        <v>403</v>
      </c>
      <c r="E350" s="3" t="s">
        <v>372</v>
      </c>
      <c r="F350" s="3" t="s">
        <v>474</v>
      </c>
      <c r="G350" s="3" t="s">
        <v>524</v>
      </c>
      <c r="H350" s="3" t="s">
        <v>494</v>
      </c>
      <c r="I350" s="3" t="s">
        <v>525</v>
      </c>
      <c r="J350" s="1" t="s">
        <v>30</v>
      </c>
      <c r="K350" s="1" t="s">
        <v>301</v>
      </c>
      <c r="L350" s="1" t="s">
        <v>233</v>
      </c>
      <c r="M350" s="1" t="s">
        <v>64</v>
      </c>
      <c r="N350" s="1" t="s">
        <v>42</v>
      </c>
      <c r="O350" s="1" t="s">
        <v>234</v>
      </c>
      <c r="P350" s="1"/>
      <c r="Q350" s="1"/>
      <c r="R350" s="1" t="s">
        <v>31</v>
      </c>
      <c r="S350" s="1" t="s">
        <v>171</v>
      </c>
      <c r="T350" s="1" t="s">
        <v>33</v>
      </c>
      <c r="U350" s="2" t="s">
        <v>373</v>
      </c>
      <c r="V350" s="4">
        <v>0</v>
      </c>
      <c r="W350" s="4">
        <v>16000000</v>
      </c>
      <c r="X350" s="4">
        <v>0</v>
      </c>
      <c r="Y350" s="4">
        <v>16000000</v>
      </c>
      <c r="Z350" s="4">
        <v>0</v>
      </c>
      <c r="AA350" s="4">
        <v>8000000</v>
      </c>
      <c r="AB350" s="4">
        <v>8000000</v>
      </c>
      <c r="AC350" s="4">
        <v>0</v>
      </c>
      <c r="AD350" s="4">
        <v>0</v>
      </c>
      <c r="AE350" s="4">
        <v>0</v>
      </c>
      <c r="AF350" s="10">
        <v>0</v>
      </c>
    </row>
    <row r="351" spans="1:32" ht="22.5" x14ac:dyDescent="0.25">
      <c r="A351" s="9" t="s">
        <v>402</v>
      </c>
      <c r="B351" s="1" t="s">
        <v>486</v>
      </c>
      <c r="C351" s="1" t="s">
        <v>564</v>
      </c>
      <c r="D351" s="2" t="s">
        <v>403</v>
      </c>
      <c r="E351" s="3" t="s">
        <v>372</v>
      </c>
      <c r="F351" s="3" t="s">
        <v>474</v>
      </c>
      <c r="G351" s="3" t="s">
        <v>524</v>
      </c>
      <c r="H351" s="3" t="s">
        <v>494</v>
      </c>
      <c r="I351" s="3" t="s">
        <v>525</v>
      </c>
      <c r="J351" s="1" t="s">
        <v>30</v>
      </c>
      <c r="K351" s="1" t="s">
        <v>301</v>
      </c>
      <c r="L351" s="1" t="s">
        <v>233</v>
      </c>
      <c r="M351" s="1" t="s">
        <v>64</v>
      </c>
      <c r="N351" s="1" t="s">
        <v>42</v>
      </c>
      <c r="O351" s="1" t="s">
        <v>234</v>
      </c>
      <c r="P351" s="1"/>
      <c r="Q351" s="1"/>
      <c r="R351" s="1" t="s">
        <v>31</v>
      </c>
      <c r="S351" s="1" t="s">
        <v>32</v>
      </c>
      <c r="T351" s="1" t="s">
        <v>33</v>
      </c>
      <c r="U351" s="2" t="s">
        <v>373</v>
      </c>
      <c r="V351" s="4">
        <v>0</v>
      </c>
      <c r="W351" s="4">
        <v>287763151</v>
      </c>
      <c r="X351" s="4">
        <v>0</v>
      </c>
      <c r="Y351" s="4">
        <v>287763151</v>
      </c>
      <c r="Z351" s="4">
        <v>0</v>
      </c>
      <c r="AA351" s="4">
        <v>287496413</v>
      </c>
      <c r="AB351" s="4">
        <v>266738</v>
      </c>
      <c r="AC351" s="4">
        <v>251219591</v>
      </c>
      <c r="AD351" s="4">
        <v>0</v>
      </c>
      <c r="AE351" s="4">
        <v>0</v>
      </c>
      <c r="AF351" s="10">
        <v>0</v>
      </c>
    </row>
    <row r="352" spans="1:32" ht="22.5" x14ac:dyDescent="0.25">
      <c r="A352" s="9" t="s">
        <v>402</v>
      </c>
      <c r="B352" s="1" t="s">
        <v>486</v>
      </c>
      <c r="C352" s="1" t="s">
        <v>564</v>
      </c>
      <c r="D352" s="2" t="s">
        <v>403</v>
      </c>
      <c r="E352" s="3" t="s">
        <v>374</v>
      </c>
      <c r="F352" s="3" t="s">
        <v>474</v>
      </c>
      <c r="G352" s="3" t="s">
        <v>524</v>
      </c>
      <c r="H352" s="3" t="s">
        <v>494</v>
      </c>
      <c r="I352" s="3" t="s">
        <v>525</v>
      </c>
      <c r="J352" s="1" t="s">
        <v>30</v>
      </c>
      <c r="K352" s="1" t="s">
        <v>301</v>
      </c>
      <c r="L352" s="1" t="s">
        <v>233</v>
      </c>
      <c r="M352" s="1" t="s">
        <v>64</v>
      </c>
      <c r="N352" s="1" t="s">
        <v>42</v>
      </c>
      <c r="O352" s="1" t="s">
        <v>281</v>
      </c>
      <c r="P352" s="1"/>
      <c r="Q352" s="1"/>
      <c r="R352" s="1" t="s">
        <v>31</v>
      </c>
      <c r="S352" s="1" t="s">
        <v>171</v>
      </c>
      <c r="T352" s="1" t="s">
        <v>33</v>
      </c>
      <c r="U352" s="2" t="s">
        <v>375</v>
      </c>
      <c r="V352" s="4">
        <v>207000000</v>
      </c>
      <c r="W352" s="4">
        <v>0</v>
      </c>
      <c r="X352" s="4">
        <v>0</v>
      </c>
      <c r="Y352" s="4">
        <v>207000000</v>
      </c>
      <c r="Z352" s="4">
        <v>0</v>
      </c>
      <c r="AA352" s="4">
        <v>207000000</v>
      </c>
      <c r="AB352" s="4">
        <v>0</v>
      </c>
      <c r="AC352" s="4">
        <v>207000000</v>
      </c>
      <c r="AD352" s="4">
        <v>59841251</v>
      </c>
      <c r="AE352" s="4">
        <v>59841251</v>
      </c>
      <c r="AF352" s="10">
        <v>59841251</v>
      </c>
    </row>
    <row r="353" spans="1:32" ht="22.5" x14ac:dyDescent="0.25">
      <c r="A353" s="9" t="s">
        <v>402</v>
      </c>
      <c r="B353" s="1" t="s">
        <v>486</v>
      </c>
      <c r="C353" s="1" t="s">
        <v>564</v>
      </c>
      <c r="D353" s="2" t="s">
        <v>403</v>
      </c>
      <c r="E353" s="3" t="s">
        <v>400</v>
      </c>
      <c r="F353" s="3" t="s">
        <v>474</v>
      </c>
      <c r="G353" s="3" t="s">
        <v>524</v>
      </c>
      <c r="H353" s="3" t="s">
        <v>494</v>
      </c>
      <c r="I353" s="3" t="s">
        <v>525</v>
      </c>
      <c r="J353" s="1" t="s">
        <v>30</v>
      </c>
      <c r="K353" s="1" t="s">
        <v>301</v>
      </c>
      <c r="L353" s="1" t="s">
        <v>233</v>
      </c>
      <c r="M353" s="1" t="s">
        <v>64</v>
      </c>
      <c r="N353" s="1" t="s">
        <v>42</v>
      </c>
      <c r="O353" s="1" t="s">
        <v>240</v>
      </c>
      <c r="P353" s="1"/>
      <c r="Q353" s="1"/>
      <c r="R353" s="1" t="s">
        <v>31</v>
      </c>
      <c r="S353" s="1" t="s">
        <v>171</v>
      </c>
      <c r="T353" s="1" t="s">
        <v>33</v>
      </c>
      <c r="U353" s="2" t="s">
        <v>401</v>
      </c>
      <c r="V353" s="4">
        <v>20000000</v>
      </c>
      <c r="W353" s="4">
        <v>0</v>
      </c>
      <c r="X353" s="4">
        <v>1353198</v>
      </c>
      <c r="Y353" s="4">
        <v>18646802</v>
      </c>
      <c r="Z353" s="4">
        <v>0</v>
      </c>
      <c r="AA353" s="4">
        <v>18646802</v>
      </c>
      <c r="AB353" s="4">
        <v>0</v>
      </c>
      <c r="AC353" s="4">
        <v>17965813</v>
      </c>
      <c r="AD353" s="4">
        <v>1277163</v>
      </c>
      <c r="AE353" s="4">
        <v>1277163</v>
      </c>
      <c r="AF353" s="10">
        <v>1277163</v>
      </c>
    </row>
    <row r="354" spans="1:32" ht="22.5" x14ac:dyDescent="0.25">
      <c r="A354" s="9" t="s">
        <v>402</v>
      </c>
      <c r="B354" s="1" t="s">
        <v>486</v>
      </c>
      <c r="C354" s="1" t="s">
        <v>564</v>
      </c>
      <c r="D354" s="2" t="s">
        <v>403</v>
      </c>
      <c r="E354" s="3" t="s">
        <v>378</v>
      </c>
      <c r="F354" s="3" t="s">
        <v>474</v>
      </c>
      <c r="G354" s="3" t="s">
        <v>524</v>
      </c>
      <c r="H354" s="3" t="s">
        <v>527</v>
      </c>
      <c r="I354" s="3" t="s">
        <v>545</v>
      </c>
      <c r="J354" s="1" t="s">
        <v>30</v>
      </c>
      <c r="K354" s="1" t="s">
        <v>301</v>
      </c>
      <c r="L354" s="1" t="s">
        <v>233</v>
      </c>
      <c r="M354" s="1" t="s">
        <v>64</v>
      </c>
      <c r="N354" s="1" t="s">
        <v>42</v>
      </c>
      <c r="O354" s="1" t="s">
        <v>243</v>
      </c>
      <c r="P354" s="1"/>
      <c r="Q354" s="1"/>
      <c r="R354" s="1" t="s">
        <v>31</v>
      </c>
      <c r="S354" s="1" t="s">
        <v>171</v>
      </c>
      <c r="T354" s="1" t="s">
        <v>33</v>
      </c>
      <c r="U354" s="2" t="s">
        <v>59</v>
      </c>
      <c r="V354" s="4">
        <v>78280500</v>
      </c>
      <c r="W354" s="4">
        <v>36875833</v>
      </c>
      <c r="X354" s="4">
        <v>2359366</v>
      </c>
      <c r="Y354" s="4">
        <v>112796967</v>
      </c>
      <c r="Z354" s="4">
        <v>0</v>
      </c>
      <c r="AA354" s="4">
        <v>111883634</v>
      </c>
      <c r="AB354" s="4">
        <v>913333</v>
      </c>
      <c r="AC354" s="4">
        <v>111883634</v>
      </c>
      <c r="AD354" s="4">
        <v>78349233</v>
      </c>
      <c r="AE354" s="4">
        <v>78349233</v>
      </c>
      <c r="AF354" s="10">
        <v>78349233</v>
      </c>
    </row>
    <row r="355" spans="1:32" ht="22.5" x14ac:dyDescent="0.25">
      <c r="A355" s="9" t="s">
        <v>402</v>
      </c>
      <c r="B355" s="1" t="s">
        <v>486</v>
      </c>
      <c r="C355" s="1" t="s">
        <v>564</v>
      </c>
      <c r="D355" s="2" t="s">
        <v>403</v>
      </c>
      <c r="E355" s="3" t="s">
        <v>379</v>
      </c>
      <c r="F355" s="3" t="s">
        <v>474</v>
      </c>
      <c r="G355" s="3" t="s">
        <v>524</v>
      </c>
      <c r="H355" s="3" t="s">
        <v>527</v>
      </c>
      <c r="I355" s="3" t="s">
        <v>542</v>
      </c>
      <c r="J355" s="1" t="s">
        <v>30</v>
      </c>
      <c r="K355" s="1" t="s">
        <v>301</v>
      </c>
      <c r="L355" s="1" t="s">
        <v>233</v>
      </c>
      <c r="M355" s="1" t="s">
        <v>64</v>
      </c>
      <c r="N355" s="1" t="s">
        <v>42</v>
      </c>
      <c r="O355" s="1" t="s">
        <v>246</v>
      </c>
      <c r="P355" s="1"/>
      <c r="Q355" s="1"/>
      <c r="R355" s="1" t="s">
        <v>31</v>
      </c>
      <c r="S355" s="1" t="s">
        <v>171</v>
      </c>
      <c r="T355" s="1" t="s">
        <v>33</v>
      </c>
      <c r="U355" s="2" t="s">
        <v>249</v>
      </c>
      <c r="V355" s="4">
        <v>6330000</v>
      </c>
      <c r="W355" s="4">
        <v>14609848</v>
      </c>
      <c r="X355" s="4">
        <v>0</v>
      </c>
      <c r="Y355" s="4">
        <v>20939848</v>
      </c>
      <c r="Z355" s="4">
        <v>0</v>
      </c>
      <c r="AA355" s="4">
        <v>12308217</v>
      </c>
      <c r="AB355" s="4">
        <v>8631631</v>
      </c>
      <c r="AC355" s="4">
        <v>11206929</v>
      </c>
      <c r="AD355" s="4">
        <v>8621581</v>
      </c>
      <c r="AE355" s="4">
        <v>8621581</v>
      </c>
      <c r="AF355" s="10">
        <v>8621581</v>
      </c>
    </row>
    <row r="356" spans="1:32" ht="22.5" hidden="1" x14ac:dyDescent="0.25">
      <c r="A356" s="9" t="s">
        <v>72</v>
      </c>
      <c r="B356" s="1" t="s">
        <v>486</v>
      </c>
      <c r="C356" s="1" t="s">
        <v>537</v>
      </c>
      <c r="D356" s="2" t="s">
        <v>73</v>
      </c>
      <c r="E356" s="3" t="s">
        <v>142</v>
      </c>
      <c r="F356" s="3" t="s">
        <v>595</v>
      </c>
      <c r="G356" s="3" t="s">
        <v>493</v>
      </c>
      <c r="H356" s="3" t="s">
        <v>494</v>
      </c>
      <c r="I356" s="3" t="s">
        <v>495</v>
      </c>
      <c r="J356" s="1" t="s">
        <v>40</v>
      </c>
      <c r="K356" s="1" t="s">
        <v>77</v>
      </c>
      <c r="L356" s="1" t="s">
        <v>42</v>
      </c>
      <c r="M356" s="1" t="s">
        <v>63</v>
      </c>
      <c r="N356" s="1" t="s">
        <v>143</v>
      </c>
      <c r="O356" s="1" t="s">
        <v>77</v>
      </c>
      <c r="P356" s="1"/>
      <c r="Q356" s="1"/>
      <c r="R356" s="1" t="s">
        <v>31</v>
      </c>
      <c r="S356" s="1" t="s">
        <v>32</v>
      </c>
      <c r="T356" s="1" t="s">
        <v>33</v>
      </c>
      <c r="U356" s="2" t="s">
        <v>144</v>
      </c>
      <c r="V356" s="4">
        <v>107000</v>
      </c>
      <c r="W356" s="4">
        <v>219201</v>
      </c>
      <c r="X356" s="4">
        <v>2</v>
      </c>
      <c r="Y356" s="4">
        <v>326199</v>
      </c>
      <c r="Z356" s="4">
        <v>0</v>
      </c>
      <c r="AA356" s="4">
        <v>326199</v>
      </c>
      <c r="AB356" s="4">
        <v>0</v>
      </c>
      <c r="AC356" s="4">
        <v>326199</v>
      </c>
      <c r="AD356" s="4">
        <v>326199</v>
      </c>
      <c r="AE356" s="4">
        <v>326199</v>
      </c>
      <c r="AF356" s="10">
        <v>326199</v>
      </c>
    </row>
    <row r="357" spans="1:32" ht="22.5" hidden="1" x14ac:dyDescent="0.25">
      <c r="A357" s="9" t="s">
        <v>72</v>
      </c>
      <c r="B357" s="1" t="s">
        <v>486</v>
      </c>
      <c r="C357" s="1" t="s">
        <v>537</v>
      </c>
      <c r="D357" s="2" t="s">
        <v>73</v>
      </c>
      <c r="E357" s="3" t="s">
        <v>145</v>
      </c>
      <c r="F357" s="3" t="s">
        <v>595</v>
      </c>
      <c r="G357" s="3" t="s">
        <v>493</v>
      </c>
      <c r="H357" s="3" t="s">
        <v>494</v>
      </c>
      <c r="I357" s="3" t="s">
        <v>495</v>
      </c>
      <c r="J357" s="1" t="s">
        <v>40</v>
      </c>
      <c r="K357" s="1" t="s">
        <v>77</v>
      </c>
      <c r="L357" s="1" t="s">
        <v>42</v>
      </c>
      <c r="M357" s="1" t="s">
        <v>63</v>
      </c>
      <c r="N357" s="1" t="s">
        <v>143</v>
      </c>
      <c r="O357" s="1" t="s">
        <v>63</v>
      </c>
      <c r="P357" s="1"/>
      <c r="Q357" s="1"/>
      <c r="R357" s="1" t="s">
        <v>31</v>
      </c>
      <c r="S357" s="1" t="s">
        <v>32</v>
      </c>
      <c r="T357" s="1" t="s">
        <v>33</v>
      </c>
      <c r="U357" s="2" t="s">
        <v>146</v>
      </c>
      <c r="V357" s="4">
        <v>421000000</v>
      </c>
      <c r="W357" s="4">
        <v>66197024</v>
      </c>
      <c r="X357" s="4">
        <v>9032988</v>
      </c>
      <c r="Y357" s="4">
        <v>478164036</v>
      </c>
      <c r="Z357" s="4">
        <v>0</v>
      </c>
      <c r="AA357" s="4">
        <v>478164036</v>
      </c>
      <c r="AB357" s="4">
        <v>0</v>
      </c>
      <c r="AC357" s="4">
        <v>478164036</v>
      </c>
      <c r="AD357" s="4">
        <v>478164036</v>
      </c>
      <c r="AE357" s="4">
        <v>478164036</v>
      </c>
      <c r="AF357" s="10">
        <v>478164036</v>
      </c>
    </row>
    <row r="358" spans="1:32" ht="22.5" hidden="1" x14ac:dyDescent="0.25">
      <c r="A358" s="9" t="s">
        <v>72</v>
      </c>
      <c r="B358" s="1" t="s">
        <v>486</v>
      </c>
      <c r="C358" s="1" t="s">
        <v>537</v>
      </c>
      <c r="D358" s="2" t="s">
        <v>73</v>
      </c>
      <c r="E358" s="3" t="s">
        <v>149</v>
      </c>
      <c r="F358" s="3" t="s">
        <v>595</v>
      </c>
      <c r="G358" s="3" t="s">
        <v>493</v>
      </c>
      <c r="H358" s="3" t="s">
        <v>494</v>
      </c>
      <c r="I358" s="3" t="s">
        <v>495</v>
      </c>
      <c r="J358" s="1" t="s">
        <v>40</v>
      </c>
      <c r="K358" s="1" t="s">
        <v>77</v>
      </c>
      <c r="L358" s="1" t="s">
        <v>42</v>
      </c>
      <c r="M358" s="1" t="s">
        <v>63</v>
      </c>
      <c r="N358" s="1" t="s">
        <v>143</v>
      </c>
      <c r="O358" s="1" t="s">
        <v>150</v>
      </c>
      <c r="P358" s="1"/>
      <c r="Q358" s="1"/>
      <c r="R358" s="1" t="s">
        <v>31</v>
      </c>
      <c r="S358" s="1" t="s">
        <v>32</v>
      </c>
      <c r="T358" s="1" t="s">
        <v>33</v>
      </c>
      <c r="U358" s="2" t="s">
        <v>151</v>
      </c>
      <c r="V358" s="4">
        <v>683000</v>
      </c>
      <c r="W358" s="4">
        <v>0</v>
      </c>
      <c r="X358" s="4">
        <v>92648</v>
      </c>
      <c r="Y358" s="4">
        <v>590352</v>
      </c>
      <c r="Z358" s="4">
        <v>0</v>
      </c>
      <c r="AA358" s="4">
        <v>590352</v>
      </c>
      <c r="AB358" s="4">
        <v>0</v>
      </c>
      <c r="AC358" s="4">
        <v>590352</v>
      </c>
      <c r="AD358" s="4">
        <v>590352</v>
      </c>
      <c r="AE358" s="4">
        <v>590352</v>
      </c>
      <c r="AF358" s="10">
        <v>590352</v>
      </c>
    </row>
    <row r="359" spans="1:32" ht="22.5" hidden="1" x14ac:dyDescent="0.25">
      <c r="A359" s="9" t="s">
        <v>72</v>
      </c>
      <c r="B359" s="1" t="s">
        <v>486</v>
      </c>
      <c r="C359" s="1" t="s">
        <v>537</v>
      </c>
      <c r="D359" s="2" t="s">
        <v>73</v>
      </c>
      <c r="E359" s="3" t="s">
        <v>380</v>
      </c>
      <c r="F359" s="3" t="s">
        <v>595</v>
      </c>
      <c r="G359" s="3" t="s">
        <v>493</v>
      </c>
      <c r="H359" s="3" t="s">
        <v>494</v>
      </c>
      <c r="I359" s="3" t="s">
        <v>495</v>
      </c>
      <c r="J359" s="1" t="s">
        <v>40</v>
      </c>
      <c r="K359" s="1" t="s">
        <v>77</v>
      </c>
      <c r="L359" s="1" t="s">
        <v>42</v>
      </c>
      <c r="M359" s="1" t="s">
        <v>63</v>
      </c>
      <c r="N359" s="1" t="s">
        <v>381</v>
      </c>
      <c r="O359" s="1" t="s">
        <v>77</v>
      </c>
      <c r="P359" s="1"/>
      <c r="Q359" s="1"/>
      <c r="R359" s="1" t="s">
        <v>31</v>
      </c>
      <c r="S359" s="1" t="s">
        <v>32</v>
      </c>
      <c r="T359" s="1" t="s">
        <v>33</v>
      </c>
      <c r="U359" s="2" t="s">
        <v>382</v>
      </c>
      <c r="V359" s="4">
        <v>0</v>
      </c>
      <c r="W359" s="4">
        <v>346106</v>
      </c>
      <c r="X359" s="4">
        <v>0</v>
      </c>
      <c r="Y359" s="4">
        <v>346106</v>
      </c>
      <c r="Z359" s="4">
        <v>0</v>
      </c>
      <c r="AA359" s="4">
        <v>0</v>
      </c>
      <c r="AB359" s="4">
        <v>346106</v>
      </c>
      <c r="AC359" s="4">
        <v>0</v>
      </c>
      <c r="AD359" s="4">
        <v>0</v>
      </c>
      <c r="AE359" s="4">
        <v>0</v>
      </c>
      <c r="AF359" s="10">
        <v>0</v>
      </c>
    </row>
    <row r="360" spans="1:32" ht="22.5" hidden="1" x14ac:dyDescent="0.25">
      <c r="A360" s="9" t="s">
        <v>72</v>
      </c>
      <c r="B360" s="1" t="s">
        <v>486</v>
      </c>
      <c r="C360" s="1" t="s">
        <v>537</v>
      </c>
      <c r="D360" s="2" t="s">
        <v>73</v>
      </c>
      <c r="E360" s="3" t="s">
        <v>479</v>
      </c>
      <c r="F360" s="3" t="s">
        <v>471</v>
      </c>
      <c r="G360" s="3" t="s">
        <v>493</v>
      </c>
      <c r="H360" s="3" t="s">
        <v>494</v>
      </c>
      <c r="I360" s="3" t="s">
        <v>495</v>
      </c>
      <c r="J360" s="1" t="s">
        <v>40</v>
      </c>
      <c r="K360" s="1" t="s">
        <v>77</v>
      </c>
      <c r="L360" s="1" t="s">
        <v>42</v>
      </c>
      <c r="M360" s="1" t="s">
        <v>80</v>
      </c>
      <c r="N360" s="1" t="s">
        <v>41</v>
      </c>
      <c r="O360" s="1" t="s">
        <v>80</v>
      </c>
      <c r="P360" s="1"/>
      <c r="Q360" s="1"/>
      <c r="R360" s="1" t="s">
        <v>31</v>
      </c>
      <c r="S360" s="1" t="s">
        <v>32</v>
      </c>
      <c r="T360" s="1" t="s">
        <v>33</v>
      </c>
      <c r="U360" s="2" t="s">
        <v>480</v>
      </c>
      <c r="V360" s="4">
        <v>0</v>
      </c>
      <c r="W360" s="4">
        <v>5421600</v>
      </c>
      <c r="X360" s="4">
        <v>0</v>
      </c>
      <c r="Y360" s="4">
        <v>5421600</v>
      </c>
      <c r="Z360" s="4">
        <v>0</v>
      </c>
      <c r="AA360" s="4">
        <v>5421600</v>
      </c>
      <c r="AB360" s="4">
        <v>0</v>
      </c>
      <c r="AC360" s="4">
        <v>0</v>
      </c>
      <c r="AD360" s="4">
        <v>0</v>
      </c>
      <c r="AE360" s="4">
        <v>0</v>
      </c>
      <c r="AF360" s="10">
        <v>0</v>
      </c>
    </row>
    <row r="361" spans="1:32" ht="22.5" hidden="1" x14ac:dyDescent="0.25">
      <c r="A361" s="9" t="s">
        <v>72</v>
      </c>
      <c r="B361" s="1" t="s">
        <v>486</v>
      </c>
      <c r="C361" s="1" t="s">
        <v>537</v>
      </c>
      <c r="D361" s="2" t="s">
        <v>73</v>
      </c>
      <c r="E361" s="3" t="s">
        <v>157</v>
      </c>
      <c r="F361" s="3" t="s">
        <v>471</v>
      </c>
      <c r="G361" s="3" t="s">
        <v>493</v>
      </c>
      <c r="H361" s="3" t="s">
        <v>494</v>
      </c>
      <c r="I361" s="3" t="s">
        <v>495</v>
      </c>
      <c r="J361" s="1" t="s">
        <v>40</v>
      </c>
      <c r="K361" s="1" t="s">
        <v>77</v>
      </c>
      <c r="L361" s="1" t="s">
        <v>42</v>
      </c>
      <c r="M361" s="1" t="s">
        <v>80</v>
      </c>
      <c r="N361" s="1" t="s">
        <v>80</v>
      </c>
      <c r="O361" s="1" t="s">
        <v>77</v>
      </c>
      <c r="P361" s="1"/>
      <c r="Q361" s="1"/>
      <c r="R361" s="1" t="s">
        <v>31</v>
      </c>
      <c r="S361" s="1" t="s">
        <v>32</v>
      </c>
      <c r="T361" s="1" t="s">
        <v>33</v>
      </c>
      <c r="U361" s="2" t="s">
        <v>158</v>
      </c>
      <c r="V361" s="4">
        <v>64000000</v>
      </c>
      <c r="W361" s="4">
        <v>12280015</v>
      </c>
      <c r="X361" s="4">
        <v>0</v>
      </c>
      <c r="Y361" s="4">
        <v>76280015</v>
      </c>
      <c r="Z361" s="4">
        <v>0</v>
      </c>
      <c r="AA361" s="4">
        <v>52055728</v>
      </c>
      <c r="AB361" s="4">
        <v>24224287</v>
      </c>
      <c r="AC361" s="4">
        <v>52055728</v>
      </c>
      <c r="AD361" s="4">
        <v>9451302</v>
      </c>
      <c r="AE361" s="4">
        <v>9451302</v>
      </c>
      <c r="AF361" s="10">
        <v>9451302</v>
      </c>
    </row>
    <row r="362" spans="1:32" ht="22.5" hidden="1" x14ac:dyDescent="0.25">
      <c r="A362" s="9" t="s">
        <v>72</v>
      </c>
      <c r="B362" s="1" t="s">
        <v>486</v>
      </c>
      <c r="C362" s="1" t="s">
        <v>537</v>
      </c>
      <c r="D362" s="2" t="s">
        <v>73</v>
      </c>
      <c r="E362" s="3" t="s">
        <v>176</v>
      </c>
      <c r="F362" s="3" t="s">
        <v>471</v>
      </c>
      <c r="G362" s="3" t="s">
        <v>493</v>
      </c>
      <c r="H362" s="3" t="s">
        <v>494</v>
      </c>
      <c r="I362" s="3" t="s">
        <v>495</v>
      </c>
      <c r="J362" s="1" t="s">
        <v>40</v>
      </c>
      <c r="K362" s="1" t="s">
        <v>77</v>
      </c>
      <c r="L362" s="1" t="s">
        <v>42</v>
      </c>
      <c r="M362" s="1" t="s">
        <v>80</v>
      </c>
      <c r="N362" s="1" t="s">
        <v>64</v>
      </c>
      <c r="O362" s="1" t="s">
        <v>77</v>
      </c>
      <c r="P362" s="1"/>
      <c r="Q362" s="1"/>
      <c r="R362" s="1" t="s">
        <v>31</v>
      </c>
      <c r="S362" s="1" t="s">
        <v>32</v>
      </c>
      <c r="T362" s="1" t="s">
        <v>33</v>
      </c>
      <c r="U362" s="2" t="s">
        <v>177</v>
      </c>
      <c r="V362" s="4">
        <v>2000000</v>
      </c>
      <c r="W362" s="4">
        <v>0</v>
      </c>
      <c r="X362" s="4">
        <v>0</v>
      </c>
      <c r="Y362" s="4">
        <v>2000000</v>
      </c>
      <c r="Z362" s="4">
        <v>0</v>
      </c>
      <c r="AA362" s="4">
        <v>2000000</v>
      </c>
      <c r="AB362" s="4">
        <v>0</v>
      </c>
      <c r="AC362" s="4">
        <v>1547000</v>
      </c>
      <c r="AD362" s="4">
        <v>0</v>
      </c>
      <c r="AE362" s="4">
        <v>0</v>
      </c>
      <c r="AF362" s="10">
        <v>0</v>
      </c>
    </row>
    <row r="363" spans="1:32" ht="22.5" hidden="1" x14ac:dyDescent="0.25">
      <c r="A363" s="9" t="s">
        <v>72</v>
      </c>
      <c r="B363" s="1" t="s">
        <v>486</v>
      </c>
      <c r="C363" s="1" t="s">
        <v>537</v>
      </c>
      <c r="D363" s="2" t="s">
        <v>73</v>
      </c>
      <c r="E363" s="3" t="s">
        <v>180</v>
      </c>
      <c r="F363" s="3" t="s">
        <v>471</v>
      </c>
      <c r="G363" s="3" t="s">
        <v>493</v>
      </c>
      <c r="H363" s="3" t="s">
        <v>494</v>
      </c>
      <c r="I363" s="3" t="s">
        <v>495</v>
      </c>
      <c r="J363" s="1" t="s">
        <v>40</v>
      </c>
      <c r="K363" s="1" t="s">
        <v>77</v>
      </c>
      <c r="L363" s="1" t="s">
        <v>42</v>
      </c>
      <c r="M363" s="1" t="s">
        <v>80</v>
      </c>
      <c r="N363" s="1" t="s">
        <v>64</v>
      </c>
      <c r="O363" s="1" t="s">
        <v>116</v>
      </c>
      <c r="P363" s="1"/>
      <c r="Q363" s="1"/>
      <c r="R363" s="1" t="s">
        <v>31</v>
      </c>
      <c r="S363" s="1" t="s">
        <v>32</v>
      </c>
      <c r="T363" s="1" t="s">
        <v>33</v>
      </c>
      <c r="U363" s="2" t="s">
        <v>181</v>
      </c>
      <c r="V363" s="4">
        <v>440000000</v>
      </c>
      <c r="W363" s="4">
        <v>0</v>
      </c>
      <c r="X363" s="4">
        <v>0</v>
      </c>
      <c r="Y363" s="4">
        <v>440000000</v>
      </c>
      <c r="Z363" s="4">
        <v>0</v>
      </c>
      <c r="AA363" s="4">
        <v>440000000</v>
      </c>
      <c r="AB363" s="4">
        <v>0</v>
      </c>
      <c r="AC363" s="4">
        <v>440000000</v>
      </c>
      <c r="AD363" s="4">
        <v>236449612</v>
      </c>
      <c r="AE363" s="4">
        <v>236449612</v>
      </c>
      <c r="AF363" s="10">
        <v>236449612</v>
      </c>
    </row>
    <row r="364" spans="1:32" ht="22.5" hidden="1" x14ac:dyDescent="0.25">
      <c r="A364" s="9" t="s">
        <v>72</v>
      </c>
      <c r="B364" s="1" t="s">
        <v>486</v>
      </c>
      <c r="C364" s="1" t="s">
        <v>537</v>
      </c>
      <c r="D364" s="2" t="s">
        <v>73</v>
      </c>
      <c r="E364" s="3" t="s">
        <v>184</v>
      </c>
      <c r="F364" s="3" t="s">
        <v>471</v>
      </c>
      <c r="G364" s="3" t="s">
        <v>493</v>
      </c>
      <c r="H364" s="3" t="s">
        <v>494</v>
      </c>
      <c r="I364" s="3" t="s">
        <v>495</v>
      </c>
      <c r="J364" s="1" t="s">
        <v>40</v>
      </c>
      <c r="K364" s="1" t="s">
        <v>77</v>
      </c>
      <c r="L364" s="1" t="s">
        <v>42</v>
      </c>
      <c r="M364" s="1" t="s">
        <v>80</v>
      </c>
      <c r="N364" s="1" t="s">
        <v>64</v>
      </c>
      <c r="O364" s="1" t="s">
        <v>98</v>
      </c>
      <c r="P364" s="1"/>
      <c r="Q364" s="1"/>
      <c r="R364" s="1" t="s">
        <v>31</v>
      </c>
      <c r="S364" s="1" t="s">
        <v>32</v>
      </c>
      <c r="T364" s="1" t="s">
        <v>33</v>
      </c>
      <c r="U364" s="2" t="s">
        <v>185</v>
      </c>
      <c r="V364" s="4">
        <v>17000000</v>
      </c>
      <c r="W364" s="4">
        <v>44662633</v>
      </c>
      <c r="X364" s="4">
        <v>0</v>
      </c>
      <c r="Y364" s="4">
        <v>61662633</v>
      </c>
      <c r="Z364" s="4">
        <v>0</v>
      </c>
      <c r="AA364" s="4">
        <v>55876284</v>
      </c>
      <c r="AB364" s="4">
        <v>5786349</v>
      </c>
      <c r="AC364" s="4">
        <v>11781378</v>
      </c>
      <c r="AD364" s="4">
        <v>6212643</v>
      </c>
      <c r="AE364" s="4">
        <v>6212643</v>
      </c>
      <c r="AF364" s="10">
        <v>6212643</v>
      </c>
    </row>
    <row r="365" spans="1:32" ht="22.5" hidden="1" x14ac:dyDescent="0.25">
      <c r="A365" s="9" t="s">
        <v>72</v>
      </c>
      <c r="B365" s="1" t="s">
        <v>486</v>
      </c>
      <c r="C365" s="1" t="s">
        <v>537</v>
      </c>
      <c r="D365" s="2" t="s">
        <v>73</v>
      </c>
      <c r="E365" s="3" t="s">
        <v>200</v>
      </c>
      <c r="F365" s="3" t="s">
        <v>471</v>
      </c>
      <c r="G365" s="3" t="s">
        <v>493</v>
      </c>
      <c r="H365" s="3" t="s">
        <v>494</v>
      </c>
      <c r="I365" s="3" t="s">
        <v>495</v>
      </c>
      <c r="J365" s="1" t="s">
        <v>40</v>
      </c>
      <c r="K365" s="1" t="s">
        <v>77</v>
      </c>
      <c r="L365" s="1" t="s">
        <v>42</v>
      </c>
      <c r="M365" s="1" t="s">
        <v>80</v>
      </c>
      <c r="N365" s="1" t="s">
        <v>81</v>
      </c>
      <c r="O365" s="1" t="s">
        <v>41</v>
      </c>
      <c r="P365" s="1"/>
      <c r="Q365" s="1"/>
      <c r="R365" s="1" t="s">
        <v>31</v>
      </c>
      <c r="S365" s="1" t="s">
        <v>32</v>
      </c>
      <c r="T365" s="1" t="s">
        <v>33</v>
      </c>
      <c r="U365" s="2" t="s">
        <v>201</v>
      </c>
      <c r="V365" s="4">
        <v>147500000</v>
      </c>
      <c r="W365" s="4">
        <v>0</v>
      </c>
      <c r="X365" s="4">
        <v>0</v>
      </c>
      <c r="Y365" s="4">
        <v>147500000</v>
      </c>
      <c r="Z365" s="4">
        <v>0</v>
      </c>
      <c r="AA365" s="4">
        <v>146825368</v>
      </c>
      <c r="AB365" s="4">
        <v>674632</v>
      </c>
      <c r="AC365" s="4">
        <v>115771646</v>
      </c>
      <c r="AD365" s="4">
        <v>114809867</v>
      </c>
      <c r="AE365" s="4">
        <v>114809867</v>
      </c>
      <c r="AF365" s="10">
        <v>114809867</v>
      </c>
    </row>
    <row r="366" spans="1:32" ht="22.5" hidden="1" x14ac:dyDescent="0.25">
      <c r="A366" s="9" t="s">
        <v>72</v>
      </c>
      <c r="B366" s="1" t="s">
        <v>486</v>
      </c>
      <c r="C366" s="1" t="s">
        <v>537</v>
      </c>
      <c r="D366" s="2" t="s">
        <v>73</v>
      </c>
      <c r="E366" s="3" t="s">
        <v>202</v>
      </c>
      <c r="F366" s="3" t="s">
        <v>471</v>
      </c>
      <c r="G366" s="3" t="s">
        <v>493</v>
      </c>
      <c r="H366" s="3" t="s">
        <v>494</v>
      </c>
      <c r="I366" s="3" t="s">
        <v>495</v>
      </c>
      <c r="J366" s="1" t="s">
        <v>40</v>
      </c>
      <c r="K366" s="1" t="s">
        <v>77</v>
      </c>
      <c r="L366" s="1" t="s">
        <v>42</v>
      </c>
      <c r="M366" s="1" t="s">
        <v>80</v>
      </c>
      <c r="N366" s="1" t="s">
        <v>81</v>
      </c>
      <c r="O366" s="1" t="s">
        <v>77</v>
      </c>
      <c r="P366" s="1"/>
      <c r="Q366" s="1"/>
      <c r="R366" s="1" t="s">
        <v>31</v>
      </c>
      <c r="S366" s="1" t="s">
        <v>32</v>
      </c>
      <c r="T366" s="1" t="s">
        <v>33</v>
      </c>
      <c r="U366" s="2" t="s">
        <v>203</v>
      </c>
      <c r="V366" s="4">
        <v>250500000</v>
      </c>
      <c r="W366" s="4">
        <v>0</v>
      </c>
      <c r="X366" s="4">
        <v>0</v>
      </c>
      <c r="Y366" s="4">
        <v>250500000</v>
      </c>
      <c r="Z366" s="4">
        <v>0</v>
      </c>
      <c r="AA366" s="4">
        <v>243705578</v>
      </c>
      <c r="AB366" s="4">
        <v>6794422</v>
      </c>
      <c r="AC366" s="4">
        <v>243699601</v>
      </c>
      <c r="AD366" s="4">
        <v>242205400</v>
      </c>
      <c r="AE366" s="4">
        <v>242205400</v>
      </c>
      <c r="AF366" s="10">
        <v>242205400</v>
      </c>
    </row>
    <row r="367" spans="1:32" ht="22.5" hidden="1" x14ac:dyDescent="0.25">
      <c r="A367" s="9" t="s">
        <v>72</v>
      </c>
      <c r="B367" s="1" t="s">
        <v>486</v>
      </c>
      <c r="C367" s="1" t="s">
        <v>537</v>
      </c>
      <c r="D367" s="2" t="s">
        <v>73</v>
      </c>
      <c r="E367" s="3" t="s">
        <v>404</v>
      </c>
      <c r="F367" s="3" t="s">
        <v>471</v>
      </c>
      <c r="G367" s="3" t="s">
        <v>493</v>
      </c>
      <c r="H367" s="3" t="s">
        <v>494</v>
      </c>
      <c r="I367" s="3" t="s">
        <v>495</v>
      </c>
      <c r="J367" s="1" t="s">
        <v>40</v>
      </c>
      <c r="K367" s="1" t="s">
        <v>77</v>
      </c>
      <c r="L367" s="1" t="s">
        <v>42</v>
      </c>
      <c r="M367" s="1" t="s">
        <v>80</v>
      </c>
      <c r="N367" s="1" t="s">
        <v>81</v>
      </c>
      <c r="O367" s="1" t="s">
        <v>63</v>
      </c>
      <c r="P367" s="1"/>
      <c r="Q367" s="1"/>
      <c r="R367" s="1" t="s">
        <v>31</v>
      </c>
      <c r="S367" s="1" t="s">
        <v>32</v>
      </c>
      <c r="T367" s="1" t="s">
        <v>33</v>
      </c>
      <c r="U367" s="2" t="s">
        <v>405</v>
      </c>
      <c r="V367" s="4">
        <v>650000</v>
      </c>
      <c r="W367" s="4">
        <v>0</v>
      </c>
      <c r="X367" s="4">
        <v>0</v>
      </c>
      <c r="Y367" s="4">
        <v>650000</v>
      </c>
      <c r="Z367" s="4">
        <v>0</v>
      </c>
      <c r="AA367" s="4">
        <v>650000</v>
      </c>
      <c r="AB367" s="4">
        <v>0</v>
      </c>
      <c r="AC367" s="4">
        <v>554859</v>
      </c>
      <c r="AD367" s="4">
        <v>554859</v>
      </c>
      <c r="AE367" s="4">
        <v>554859</v>
      </c>
      <c r="AF367" s="10">
        <v>554859</v>
      </c>
    </row>
    <row r="368" spans="1:32" ht="22.5" hidden="1" x14ac:dyDescent="0.25">
      <c r="A368" s="9" t="s">
        <v>72</v>
      </c>
      <c r="B368" s="1" t="s">
        <v>486</v>
      </c>
      <c r="C368" s="1" t="s">
        <v>537</v>
      </c>
      <c r="D368" s="2" t="s">
        <v>73</v>
      </c>
      <c r="E368" s="3" t="s">
        <v>206</v>
      </c>
      <c r="F368" s="3" t="s">
        <v>471</v>
      </c>
      <c r="G368" s="3" t="s">
        <v>493</v>
      </c>
      <c r="H368" s="3" t="s">
        <v>494</v>
      </c>
      <c r="I368" s="3" t="s">
        <v>495</v>
      </c>
      <c r="J368" s="1" t="s">
        <v>40</v>
      </c>
      <c r="K368" s="1" t="s">
        <v>77</v>
      </c>
      <c r="L368" s="1" t="s">
        <v>42</v>
      </c>
      <c r="M368" s="1" t="s">
        <v>80</v>
      </c>
      <c r="N368" s="1" t="s">
        <v>81</v>
      </c>
      <c r="O368" s="1" t="s">
        <v>138</v>
      </c>
      <c r="P368" s="1"/>
      <c r="Q368" s="1"/>
      <c r="R368" s="1" t="s">
        <v>31</v>
      </c>
      <c r="S368" s="1" t="s">
        <v>32</v>
      </c>
      <c r="T368" s="1" t="s">
        <v>33</v>
      </c>
      <c r="U368" s="2" t="s">
        <v>207</v>
      </c>
      <c r="V368" s="4">
        <v>75000000</v>
      </c>
      <c r="W368" s="4">
        <v>0</v>
      </c>
      <c r="X368" s="4">
        <v>0</v>
      </c>
      <c r="Y368" s="4">
        <v>75000000</v>
      </c>
      <c r="Z368" s="4">
        <v>0</v>
      </c>
      <c r="AA368" s="4">
        <v>75000000</v>
      </c>
      <c r="AB368" s="4">
        <v>0</v>
      </c>
      <c r="AC368" s="4">
        <v>75000000</v>
      </c>
      <c r="AD368" s="4">
        <v>75000000</v>
      </c>
      <c r="AE368" s="4">
        <v>75000000</v>
      </c>
      <c r="AF368" s="10">
        <v>75000000</v>
      </c>
    </row>
    <row r="369" spans="1:32" ht="22.5" hidden="1" x14ac:dyDescent="0.25">
      <c r="A369" s="9" t="s">
        <v>72</v>
      </c>
      <c r="B369" s="1" t="s">
        <v>486</v>
      </c>
      <c r="C369" s="1" t="s">
        <v>537</v>
      </c>
      <c r="D369" s="2" t="s">
        <v>73</v>
      </c>
      <c r="E369" s="3" t="s">
        <v>406</v>
      </c>
      <c r="F369" s="3" t="s">
        <v>471</v>
      </c>
      <c r="G369" s="3" t="s">
        <v>493</v>
      </c>
      <c r="H369" s="3" t="s">
        <v>494</v>
      </c>
      <c r="I369" s="3" t="s">
        <v>495</v>
      </c>
      <c r="J369" s="1" t="s">
        <v>40</v>
      </c>
      <c r="K369" s="1" t="s">
        <v>77</v>
      </c>
      <c r="L369" s="1" t="s">
        <v>42</v>
      </c>
      <c r="M369" s="1" t="s">
        <v>80</v>
      </c>
      <c r="N369" s="1" t="s">
        <v>43</v>
      </c>
      <c r="O369" s="1" t="s">
        <v>77</v>
      </c>
      <c r="P369" s="1"/>
      <c r="Q369" s="1"/>
      <c r="R369" s="1" t="s">
        <v>31</v>
      </c>
      <c r="S369" s="1" t="s">
        <v>32</v>
      </c>
      <c r="T369" s="1" t="s">
        <v>33</v>
      </c>
      <c r="U369" s="2" t="s">
        <v>407</v>
      </c>
      <c r="V369" s="4">
        <v>14279000</v>
      </c>
      <c r="W369" s="4">
        <v>0</v>
      </c>
      <c r="X369" s="4">
        <v>14279000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10">
        <v>0</v>
      </c>
    </row>
    <row r="370" spans="1:32" ht="22.5" hidden="1" x14ac:dyDescent="0.25">
      <c r="A370" s="9" t="s">
        <v>72</v>
      </c>
      <c r="B370" s="1" t="s">
        <v>486</v>
      </c>
      <c r="C370" s="1" t="s">
        <v>537</v>
      </c>
      <c r="D370" s="2" t="s">
        <v>73</v>
      </c>
      <c r="E370" s="3" t="s">
        <v>212</v>
      </c>
      <c r="F370" s="3" t="s">
        <v>471</v>
      </c>
      <c r="G370" s="3" t="s">
        <v>493</v>
      </c>
      <c r="H370" s="3" t="s">
        <v>527</v>
      </c>
      <c r="I370" s="3" t="s">
        <v>528</v>
      </c>
      <c r="J370" s="1" t="s">
        <v>40</v>
      </c>
      <c r="K370" s="1" t="s">
        <v>77</v>
      </c>
      <c r="L370" s="1" t="s">
        <v>42</v>
      </c>
      <c r="M370" s="1" t="s">
        <v>80</v>
      </c>
      <c r="N370" s="1" t="s">
        <v>65</v>
      </c>
      <c r="O370" s="1" t="s">
        <v>77</v>
      </c>
      <c r="P370" s="1"/>
      <c r="Q370" s="1"/>
      <c r="R370" s="1" t="s">
        <v>31</v>
      </c>
      <c r="S370" s="1" t="s">
        <v>32</v>
      </c>
      <c r="T370" s="1" t="s">
        <v>33</v>
      </c>
      <c r="U370" s="2" t="s">
        <v>213</v>
      </c>
      <c r="V370" s="4">
        <v>1000000</v>
      </c>
      <c r="W370" s="4">
        <v>1340000</v>
      </c>
      <c r="X370" s="4">
        <v>0</v>
      </c>
      <c r="Y370" s="4">
        <v>2340000</v>
      </c>
      <c r="Z370" s="4">
        <v>0</v>
      </c>
      <c r="AA370" s="4">
        <v>1023847</v>
      </c>
      <c r="AB370" s="4">
        <v>1316153</v>
      </c>
      <c r="AC370" s="4">
        <v>1023847</v>
      </c>
      <c r="AD370" s="4">
        <v>1023847</v>
      </c>
      <c r="AE370" s="4">
        <v>1023847</v>
      </c>
      <c r="AF370" s="10">
        <v>1023847</v>
      </c>
    </row>
    <row r="371" spans="1:32" ht="22.5" hidden="1" x14ac:dyDescent="0.25">
      <c r="A371" s="9" t="s">
        <v>72</v>
      </c>
      <c r="B371" s="1" t="s">
        <v>486</v>
      </c>
      <c r="C371" s="1" t="s">
        <v>537</v>
      </c>
      <c r="D371" s="2" t="s">
        <v>73</v>
      </c>
      <c r="E371" s="3" t="s">
        <v>214</v>
      </c>
      <c r="F371" s="3" t="s">
        <v>471</v>
      </c>
      <c r="G371" s="3" t="s">
        <v>493</v>
      </c>
      <c r="H371" s="3" t="s">
        <v>543</v>
      </c>
      <c r="I371" s="3" t="s">
        <v>544</v>
      </c>
      <c r="J371" s="1" t="s">
        <v>40</v>
      </c>
      <c r="K371" s="1" t="s">
        <v>77</v>
      </c>
      <c r="L371" s="1" t="s">
        <v>42</v>
      </c>
      <c r="M371" s="1" t="s">
        <v>80</v>
      </c>
      <c r="N371" s="1" t="s">
        <v>123</v>
      </c>
      <c r="O371" s="1"/>
      <c r="P371" s="1"/>
      <c r="Q371" s="1"/>
      <c r="R371" s="1" t="s">
        <v>31</v>
      </c>
      <c r="S371" s="1" t="s">
        <v>32</v>
      </c>
      <c r="T371" s="1" t="s">
        <v>33</v>
      </c>
      <c r="U371" s="2" t="s">
        <v>215</v>
      </c>
      <c r="V371" s="4">
        <v>0</v>
      </c>
      <c r="W371" s="4">
        <v>25000000</v>
      </c>
      <c r="X371" s="4">
        <v>5000000</v>
      </c>
      <c r="Y371" s="4">
        <v>20000000</v>
      </c>
      <c r="Z371" s="4">
        <v>0</v>
      </c>
      <c r="AA371" s="4">
        <v>12943795</v>
      </c>
      <c r="AB371" s="4">
        <v>7056205</v>
      </c>
      <c r="AC371" s="4">
        <v>12543795</v>
      </c>
      <c r="AD371" s="4">
        <v>11693795</v>
      </c>
      <c r="AE371" s="4">
        <v>11693795</v>
      </c>
      <c r="AF371" s="10">
        <v>11693795</v>
      </c>
    </row>
    <row r="372" spans="1:32" ht="22.5" hidden="1" x14ac:dyDescent="0.25">
      <c r="A372" s="9" t="s">
        <v>72</v>
      </c>
      <c r="B372" s="1" t="s">
        <v>486</v>
      </c>
      <c r="C372" s="1" t="s">
        <v>537</v>
      </c>
      <c r="D372" s="2" t="s">
        <v>73</v>
      </c>
      <c r="E372" s="3" t="s">
        <v>216</v>
      </c>
      <c r="F372" s="3" t="s">
        <v>471</v>
      </c>
      <c r="G372" s="3" t="s">
        <v>493</v>
      </c>
      <c r="H372" s="3" t="s">
        <v>527</v>
      </c>
      <c r="I372" s="3" t="s">
        <v>528</v>
      </c>
      <c r="J372" s="1" t="s">
        <v>40</v>
      </c>
      <c r="K372" s="1" t="s">
        <v>77</v>
      </c>
      <c r="L372" s="1" t="s">
        <v>42</v>
      </c>
      <c r="M372" s="1" t="s">
        <v>80</v>
      </c>
      <c r="N372" s="1" t="s">
        <v>171</v>
      </c>
      <c r="O372" s="1" t="s">
        <v>80</v>
      </c>
      <c r="P372" s="1"/>
      <c r="Q372" s="1"/>
      <c r="R372" s="1" t="s">
        <v>31</v>
      </c>
      <c r="S372" s="1" t="s">
        <v>32</v>
      </c>
      <c r="T372" s="1" t="s">
        <v>33</v>
      </c>
      <c r="U372" s="2" t="s">
        <v>217</v>
      </c>
      <c r="V372" s="4">
        <v>415898178</v>
      </c>
      <c r="W372" s="4">
        <v>0</v>
      </c>
      <c r="X372" s="4">
        <v>0</v>
      </c>
      <c r="Y372" s="4">
        <v>415898178</v>
      </c>
      <c r="Z372" s="4">
        <v>0</v>
      </c>
      <c r="AA372" s="4">
        <v>415898178</v>
      </c>
      <c r="AB372" s="4">
        <v>0</v>
      </c>
      <c r="AC372" s="4">
        <v>376700000</v>
      </c>
      <c r="AD372" s="4">
        <v>0</v>
      </c>
      <c r="AE372" s="4">
        <v>0</v>
      </c>
      <c r="AF372" s="10">
        <v>0</v>
      </c>
    </row>
    <row r="373" spans="1:32" ht="22.5" x14ac:dyDescent="0.25">
      <c r="A373" s="9" t="s">
        <v>72</v>
      </c>
      <c r="B373" s="1" t="s">
        <v>486</v>
      </c>
      <c r="C373" s="1" t="s">
        <v>537</v>
      </c>
      <c r="D373" s="2" t="s">
        <v>73</v>
      </c>
      <c r="E373" s="3" t="s">
        <v>245</v>
      </c>
      <c r="F373" s="3" t="s">
        <v>472</v>
      </c>
      <c r="G373" s="3" t="s">
        <v>497</v>
      </c>
      <c r="H373" s="3" t="s">
        <v>527</v>
      </c>
      <c r="I373" s="3" t="s">
        <v>545</v>
      </c>
      <c r="J373" s="1" t="s">
        <v>30</v>
      </c>
      <c r="K373" s="1" t="s">
        <v>232</v>
      </c>
      <c r="L373" s="1" t="s">
        <v>233</v>
      </c>
      <c r="M373" s="1" t="s">
        <v>41</v>
      </c>
      <c r="N373" s="1" t="s">
        <v>42</v>
      </c>
      <c r="O373" s="1" t="s">
        <v>246</v>
      </c>
      <c r="P373" s="1"/>
      <c r="Q373" s="1"/>
      <c r="R373" s="1" t="s">
        <v>31</v>
      </c>
      <c r="S373" s="1" t="s">
        <v>32</v>
      </c>
      <c r="T373" s="1" t="s">
        <v>33</v>
      </c>
      <c r="U373" s="2" t="s">
        <v>59</v>
      </c>
      <c r="V373" s="4">
        <v>29910427</v>
      </c>
      <c r="W373" s="4">
        <v>0</v>
      </c>
      <c r="X373" s="4">
        <v>29910427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10">
        <v>0</v>
      </c>
    </row>
    <row r="374" spans="1:32" ht="22.5" x14ac:dyDescent="0.25">
      <c r="A374" s="9" t="s">
        <v>72</v>
      </c>
      <c r="B374" s="1" t="s">
        <v>486</v>
      </c>
      <c r="C374" s="1" t="s">
        <v>537</v>
      </c>
      <c r="D374" s="2" t="s">
        <v>73</v>
      </c>
      <c r="E374" s="3" t="s">
        <v>408</v>
      </c>
      <c r="F374" s="3" t="s">
        <v>29</v>
      </c>
      <c r="G374" s="3" t="s">
        <v>501</v>
      </c>
      <c r="H374" s="3" t="s">
        <v>502</v>
      </c>
      <c r="I374" s="3" t="s">
        <v>503</v>
      </c>
      <c r="J374" s="1" t="s">
        <v>30</v>
      </c>
      <c r="K374" s="1" t="s">
        <v>232</v>
      </c>
      <c r="L374" s="1" t="s">
        <v>233</v>
      </c>
      <c r="M374" s="1" t="s">
        <v>63</v>
      </c>
      <c r="N374" s="1" t="s">
        <v>42</v>
      </c>
      <c r="O374" s="1" t="s">
        <v>234</v>
      </c>
      <c r="P374" s="1"/>
      <c r="Q374" s="1"/>
      <c r="R374" s="1" t="s">
        <v>31</v>
      </c>
      <c r="S374" s="1" t="s">
        <v>32</v>
      </c>
      <c r="T374" s="1" t="s">
        <v>33</v>
      </c>
      <c r="U374" s="2" t="s">
        <v>409</v>
      </c>
      <c r="V374" s="4">
        <v>9069960790</v>
      </c>
      <c r="W374" s="4">
        <v>0</v>
      </c>
      <c r="X374" s="4">
        <v>204756865</v>
      </c>
      <c r="Y374" s="4">
        <v>8865203925</v>
      </c>
      <c r="Z374" s="4">
        <v>0</v>
      </c>
      <c r="AA374" s="4">
        <v>8865203925</v>
      </c>
      <c r="AB374" s="4">
        <v>0</v>
      </c>
      <c r="AC374" s="4">
        <v>8865203925</v>
      </c>
      <c r="AD374" s="4">
        <v>6066990517</v>
      </c>
      <c r="AE374" s="4">
        <v>6066990517</v>
      </c>
      <c r="AF374" s="10">
        <v>6066990517</v>
      </c>
    </row>
    <row r="375" spans="1:32" ht="22.5" x14ac:dyDescent="0.25">
      <c r="A375" s="9" t="s">
        <v>72</v>
      </c>
      <c r="B375" s="1" t="s">
        <v>486</v>
      </c>
      <c r="C375" s="1" t="s">
        <v>537</v>
      </c>
      <c r="D375" s="2" t="s">
        <v>73</v>
      </c>
      <c r="E375" s="3" t="s">
        <v>383</v>
      </c>
      <c r="F375" s="3" t="s">
        <v>29</v>
      </c>
      <c r="G375" s="3" t="s">
        <v>501</v>
      </c>
      <c r="H375" s="3" t="s">
        <v>502</v>
      </c>
      <c r="I375" s="3" t="s">
        <v>503</v>
      </c>
      <c r="J375" s="1" t="s">
        <v>30</v>
      </c>
      <c r="K375" s="1" t="s">
        <v>232</v>
      </c>
      <c r="L375" s="1" t="s">
        <v>233</v>
      </c>
      <c r="M375" s="1" t="s">
        <v>63</v>
      </c>
      <c r="N375" s="1" t="s">
        <v>42</v>
      </c>
      <c r="O375" s="1" t="s">
        <v>281</v>
      </c>
      <c r="P375" s="1"/>
      <c r="Q375" s="1"/>
      <c r="R375" s="1" t="s">
        <v>46</v>
      </c>
      <c r="S375" s="1" t="s">
        <v>47</v>
      </c>
      <c r="T375" s="1" t="s">
        <v>33</v>
      </c>
      <c r="U375" s="2" t="s">
        <v>384</v>
      </c>
      <c r="V375" s="4">
        <v>0</v>
      </c>
      <c r="W375" s="4">
        <v>103967584</v>
      </c>
      <c r="X375" s="4">
        <v>1392423</v>
      </c>
      <c r="Y375" s="4">
        <v>102575161</v>
      </c>
      <c r="Z375" s="4">
        <v>0</v>
      </c>
      <c r="AA375" s="4">
        <v>102575161</v>
      </c>
      <c r="AB375" s="4">
        <v>0</v>
      </c>
      <c r="AC375" s="4">
        <v>102575161</v>
      </c>
      <c r="AD375" s="4">
        <v>0</v>
      </c>
      <c r="AE375" s="4">
        <v>0</v>
      </c>
      <c r="AF375" s="10">
        <v>0</v>
      </c>
    </row>
    <row r="376" spans="1:32" ht="22.5" x14ac:dyDescent="0.25">
      <c r="A376" s="9" t="s">
        <v>72</v>
      </c>
      <c r="B376" s="1" t="s">
        <v>486</v>
      </c>
      <c r="C376" s="1" t="s">
        <v>537</v>
      </c>
      <c r="D376" s="2" t="s">
        <v>73</v>
      </c>
      <c r="E376" s="3" t="s">
        <v>383</v>
      </c>
      <c r="F376" s="3" t="s">
        <v>29</v>
      </c>
      <c r="G376" s="3" t="s">
        <v>501</v>
      </c>
      <c r="H376" s="3" t="s">
        <v>502</v>
      </c>
      <c r="I376" s="3" t="s">
        <v>503</v>
      </c>
      <c r="J376" s="1" t="s">
        <v>30</v>
      </c>
      <c r="K376" s="1" t="s">
        <v>232</v>
      </c>
      <c r="L376" s="1" t="s">
        <v>233</v>
      </c>
      <c r="M376" s="1" t="s">
        <v>63</v>
      </c>
      <c r="N376" s="1" t="s">
        <v>42</v>
      </c>
      <c r="O376" s="1" t="s">
        <v>281</v>
      </c>
      <c r="P376" s="1"/>
      <c r="Q376" s="1"/>
      <c r="R376" s="1" t="s">
        <v>31</v>
      </c>
      <c r="S376" s="1" t="s">
        <v>32</v>
      </c>
      <c r="T376" s="1" t="s">
        <v>33</v>
      </c>
      <c r="U376" s="2" t="s">
        <v>384</v>
      </c>
      <c r="V376" s="4">
        <v>21674648204</v>
      </c>
      <c r="W376" s="4">
        <v>0</v>
      </c>
      <c r="X376" s="4">
        <v>1289731660</v>
      </c>
      <c r="Y376" s="4">
        <v>20384916544</v>
      </c>
      <c r="Z376" s="4">
        <v>0</v>
      </c>
      <c r="AA376" s="4">
        <v>20384916544</v>
      </c>
      <c r="AB376" s="4">
        <v>0</v>
      </c>
      <c r="AC376" s="4">
        <v>20384916544</v>
      </c>
      <c r="AD376" s="4">
        <v>13771202641</v>
      </c>
      <c r="AE376" s="4">
        <v>13771202641</v>
      </c>
      <c r="AF376" s="10">
        <v>13771202641</v>
      </c>
    </row>
    <row r="377" spans="1:32" ht="22.5" x14ac:dyDescent="0.25">
      <c r="A377" s="9" t="s">
        <v>72</v>
      </c>
      <c r="B377" s="1" t="s">
        <v>486</v>
      </c>
      <c r="C377" s="1" t="s">
        <v>537</v>
      </c>
      <c r="D377" s="2" t="s">
        <v>73</v>
      </c>
      <c r="E377" s="3" t="s">
        <v>45</v>
      </c>
      <c r="F377" s="3" t="s">
        <v>29</v>
      </c>
      <c r="G377" s="3" t="s">
        <v>501</v>
      </c>
      <c r="H377" s="3" t="s">
        <v>502</v>
      </c>
      <c r="I377" s="3" t="s">
        <v>503</v>
      </c>
      <c r="J377" s="1" t="s">
        <v>30</v>
      </c>
      <c r="K377" s="1" t="s">
        <v>232</v>
      </c>
      <c r="L377" s="1" t="s">
        <v>233</v>
      </c>
      <c r="M377" s="1" t="s">
        <v>63</v>
      </c>
      <c r="N377" s="1" t="s">
        <v>42</v>
      </c>
      <c r="O377" s="1" t="s">
        <v>237</v>
      </c>
      <c r="P377" s="1"/>
      <c r="Q377" s="1"/>
      <c r="R377" s="1" t="s">
        <v>31</v>
      </c>
      <c r="S377" s="1" t="s">
        <v>32</v>
      </c>
      <c r="T377" s="1" t="s">
        <v>33</v>
      </c>
      <c r="U377" s="2" t="s">
        <v>48</v>
      </c>
      <c r="V377" s="4">
        <v>79765408239</v>
      </c>
      <c r="W377" s="4">
        <v>343612253</v>
      </c>
      <c r="X377" s="4">
        <v>2253343318</v>
      </c>
      <c r="Y377" s="4">
        <v>77855677174</v>
      </c>
      <c r="Z377" s="4">
        <v>0</v>
      </c>
      <c r="AA377" s="4">
        <v>77761612398</v>
      </c>
      <c r="AB377" s="4">
        <v>94064776</v>
      </c>
      <c r="AC377" s="4">
        <v>77745023264</v>
      </c>
      <c r="AD377" s="4">
        <v>55383704212</v>
      </c>
      <c r="AE377" s="4">
        <v>55383704212</v>
      </c>
      <c r="AF377" s="10">
        <v>55383704212</v>
      </c>
    </row>
    <row r="378" spans="1:32" ht="22.5" x14ac:dyDescent="0.25">
      <c r="A378" s="9" t="s">
        <v>72</v>
      </c>
      <c r="B378" s="1" t="s">
        <v>486</v>
      </c>
      <c r="C378" s="1" t="s">
        <v>537</v>
      </c>
      <c r="D378" s="2" t="s">
        <v>73</v>
      </c>
      <c r="E378" s="3" t="s">
        <v>385</v>
      </c>
      <c r="F378" s="3" t="s">
        <v>29</v>
      </c>
      <c r="G378" s="3" t="s">
        <v>501</v>
      </c>
      <c r="H378" s="3" t="s">
        <v>502</v>
      </c>
      <c r="I378" s="3" t="s">
        <v>503</v>
      </c>
      <c r="J378" s="1" t="s">
        <v>30</v>
      </c>
      <c r="K378" s="1" t="s">
        <v>232</v>
      </c>
      <c r="L378" s="1" t="s">
        <v>233</v>
      </c>
      <c r="M378" s="1" t="s">
        <v>63</v>
      </c>
      <c r="N378" s="1" t="s">
        <v>42</v>
      </c>
      <c r="O378" s="1" t="s">
        <v>240</v>
      </c>
      <c r="P378" s="1"/>
      <c r="Q378" s="1"/>
      <c r="R378" s="1" t="s">
        <v>31</v>
      </c>
      <c r="S378" s="1" t="s">
        <v>32</v>
      </c>
      <c r="T378" s="1" t="s">
        <v>33</v>
      </c>
      <c r="U378" s="2" t="s">
        <v>386</v>
      </c>
      <c r="V378" s="4">
        <v>1451296693</v>
      </c>
      <c r="W378" s="4">
        <v>1238017</v>
      </c>
      <c r="X378" s="4">
        <v>315269877</v>
      </c>
      <c r="Y378" s="4">
        <v>1137264833</v>
      </c>
      <c r="Z378" s="4">
        <v>0</v>
      </c>
      <c r="AA378" s="4">
        <v>1136996837</v>
      </c>
      <c r="AB378" s="4">
        <v>267996</v>
      </c>
      <c r="AC378" s="4">
        <v>1133168576</v>
      </c>
      <c r="AD378" s="4">
        <v>760606001</v>
      </c>
      <c r="AE378" s="4">
        <v>760606001</v>
      </c>
      <c r="AF378" s="10">
        <v>760606001</v>
      </c>
    </row>
    <row r="379" spans="1:32" ht="22.5" x14ac:dyDescent="0.25">
      <c r="A379" s="9" t="s">
        <v>72</v>
      </c>
      <c r="B379" s="1" t="s">
        <v>486</v>
      </c>
      <c r="C379" s="1" t="s">
        <v>537</v>
      </c>
      <c r="D379" s="2" t="s">
        <v>73</v>
      </c>
      <c r="E379" s="3" t="s">
        <v>49</v>
      </c>
      <c r="F379" s="3" t="s">
        <v>29</v>
      </c>
      <c r="G379" s="3" t="s">
        <v>501</v>
      </c>
      <c r="H379" s="3" t="s">
        <v>502</v>
      </c>
      <c r="I379" s="3" t="s">
        <v>503</v>
      </c>
      <c r="J379" s="1" t="s">
        <v>30</v>
      </c>
      <c r="K379" s="1" t="s">
        <v>232</v>
      </c>
      <c r="L379" s="1" t="s">
        <v>233</v>
      </c>
      <c r="M379" s="1" t="s">
        <v>63</v>
      </c>
      <c r="N379" s="1" t="s">
        <v>42</v>
      </c>
      <c r="O379" s="1" t="s">
        <v>243</v>
      </c>
      <c r="P379" s="1"/>
      <c r="Q379" s="1"/>
      <c r="R379" s="1" t="s">
        <v>46</v>
      </c>
      <c r="S379" s="1" t="s">
        <v>47</v>
      </c>
      <c r="T379" s="1" t="s">
        <v>33</v>
      </c>
      <c r="U379" s="2" t="s">
        <v>50</v>
      </c>
      <c r="V379" s="4">
        <v>0</v>
      </c>
      <c r="W379" s="4">
        <v>6062527972</v>
      </c>
      <c r="X379" s="4">
        <v>237272697</v>
      </c>
      <c r="Y379" s="4">
        <v>5825255275</v>
      </c>
      <c r="Z379" s="4">
        <v>0</v>
      </c>
      <c r="AA379" s="4">
        <v>5685389463</v>
      </c>
      <c r="AB379" s="4">
        <v>139865812</v>
      </c>
      <c r="AC379" s="4">
        <v>5685389463</v>
      </c>
      <c r="AD379" s="4">
        <v>0</v>
      </c>
      <c r="AE379" s="4">
        <v>0</v>
      </c>
      <c r="AF379" s="10">
        <v>0</v>
      </c>
    </row>
    <row r="380" spans="1:32" ht="22.5" x14ac:dyDescent="0.25">
      <c r="A380" s="9" t="s">
        <v>72</v>
      </c>
      <c r="B380" s="1" t="s">
        <v>486</v>
      </c>
      <c r="C380" s="1" t="s">
        <v>537</v>
      </c>
      <c r="D380" s="2" t="s">
        <v>73</v>
      </c>
      <c r="E380" s="3" t="s">
        <v>49</v>
      </c>
      <c r="F380" s="3" t="s">
        <v>29</v>
      </c>
      <c r="G380" s="3" t="s">
        <v>501</v>
      </c>
      <c r="H380" s="3" t="s">
        <v>502</v>
      </c>
      <c r="I380" s="3" t="s">
        <v>503</v>
      </c>
      <c r="J380" s="1" t="s">
        <v>30</v>
      </c>
      <c r="K380" s="1" t="s">
        <v>232</v>
      </c>
      <c r="L380" s="1" t="s">
        <v>233</v>
      </c>
      <c r="M380" s="1" t="s">
        <v>63</v>
      </c>
      <c r="N380" s="1" t="s">
        <v>42</v>
      </c>
      <c r="O380" s="1" t="s">
        <v>243</v>
      </c>
      <c r="P380" s="1"/>
      <c r="Q380" s="1"/>
      <c r="R380" s="1" t="s">
        <v>31</v>
      </c>
      <c r="S380" s="1" t="s">
        <v>32</v>
      </c>
      <c r="T380" s="1" t="s">
        <v>33</v>
      </c>
      <c r="U380" s="2" t="s">
        <v>50</v>
      </c>
      <c r="V380" s="4">
        <v>22486514017</v>
      </c>
      <c r="W380" s="4">
        <v>0</v>
      </c>
      <c r="X380" s="4">
        <v>7706002708</v>
      </c>
      <c r="Y380" s="4">
        <v>14780511309</v>
      </c>
      <c r="Z380" s="4">
        <v>0</v>
      </c>
      <c r="AA380" s="4">
        <v>14610643316</v>
      </c>
      <c r="AB380" s="4">
        <v>169867993</v>
      </c>
      <c r="AC380" s="4">
        <v>14610643316</v>
      </c>
      <c r="AD380" s="4">
        <v>14312926394</v>
      </c>
      <c r="AE380" s="4">
        <v>14312926394</v>
      </c>
      <c r="AF380" s="10">
        <v>14312926394</v>
      </c>
    </row>
    <row r="381" spans="1:32" ht="22.5" x14ac:dyDescent="0.25">
      <c r="A381" s="9" t="s">
        <v>72</v>
      </c>
      <c r="B381" s="1" t="s">
        <v>486</v>
      </c>
      <c r="C381" s="1" t="s">
        <v>537</v>
      </c>
      <c r="D381" s="2" t="s">
        <v>73</v>
      </c>
      <c r="E381" s="3" t="s">
        <v>56</v>
      </c>
      <c r="F381" s="3" t="s">
        <v>29</v>
      </c>
      <c r="G381" s="3" t="s">
        <v>501</v>
      </c>
      <c r="H381" s="3" t="s">
        <v>502</v>
      </c>
      <c r="I381" s="3" t="s">
        <v>503</v>
      </c>
      <c r="J381" s="1" t="s">
        <v>30</v>
      </c>
      <c r="K381" s="1" t="s">
        <v>232</v>
      </c>
      <c r="L381" s="1" t="s">
        <v>233</v>
      </c>
      <c r="M381" s="1" t="s">
        <v>63</v>
      </c>
      <c r="N381" s="1" t="s">
        <v>42</v>
      </c>
      <c r="O381" s="1" t="s">
        <v>254</v>
      </c>
      <c r="P381" s="1"/>
      <c r="Q381" s="1"/>
      <c r="R381" s="1" t="s">
        <v>31</v>
      </c>
      <c r="S381" s="1" t="s">
        <v>32</v>
      </c>
      <c r="T381" s="1" t="s">
        <v>33</v>
      </c>
      <c r="U381" s="2" t="s">
        <v>57</v>
      </c>
      <c r="V381" s="4">
        <v>0</v>
      </c>
      <c r="W381" s="4">
        <v>25273050</v>
      </c>
      <c r="X381" s="4">
        <v>0</v>
      </c>
      <c r="Y381" s="4">
        <v>25273050</v>
      </c>
      <c r="Z381" s="4">
        <v>0</v>
      </c>
      <c r="AA381" s="4">
        <v>25273050</v>
      </c>
      <c r="AB381" s="4">
        <v>0</v>
      </c>
      <c r="AC381" s="4">
        <v>25273050</v>
      </c>
      <c r="AD381" s="4">
        <v>11751374</v>
      </c>
      <c r="AE381" s="4">
        <v>11751374</v>
      </c>
      <c r="AF381" s="10">
        <v>11751374</v>
      </c>
    </row>
    <row r="382" spans="1:32" ht="22.5" x14ac:dyDescent="0.25">
      <c r="A382" s="9" t="s">
        <v>72</v>
      </c>
      <c r="B382" s="1" t="s">
        <v>486</v>
      </c>
      <c r="C382" s="1" t="s">
        <v>537</v>
      </c>
      <c r="D382" s="2" t="s">
        <v>73</v>
      </c>
      <c r="E382" s="3" t="s">
        <v>58</v>
      </c>
      <c r="F382" s="3" t="s">
        <v>29</v>
      </c>
      <c r="G382" s="3" t="s">
        <v>501</v>
      </c>
      <c r="H382" s="3" t="s">
        <v>527</v>
      </c>
      <c r="I382" s="3" t="s">
        <v>545</v>
      </c>
      <c r="J382" s="1" t="s">
        <v>30</v>
      </c>
      <c r="K382" s="1" t="s">
        <v>232</v>
      </c>
      <c r="L382" s="1" t="s">
        <v>233</v>
      </c>
      <c r="M382" s="1" t="s">
        <v>63</v>
      </c>
      <c r="N382" s="1" t="s">
        <v>42</v>
      </c>
      <c r="O382" s="1" t="s">
        <v>255</v>
      </c>
      <c r="P382" s="1"/>
      <c r="Q382" s="1"/>
      <c r="R382" s="1" t="s">
        <v>31</v>
      </c>
      <c r="S382" s="1" t="s">
        <v>32</v>
      </c>
      <c r="T382" s="1" t="s">
        <v>33</v>
      </c>
      <c r="U382" s="2" t="s">
        <v>59</v>
      </c>
      <c r="V382" s="4">
        <v>22486281285</v>
      </c>
      <c r="W382" s="4">
        <v>6165452556</v>
      </c>
      <c r="X382" s="4">
        <v>13436052576</v>
      </c>
      <c r="Y382" s="4">
        <v>15215681265</v>
      </c>
      <c r="Z382" s="4">
        <v>0</v>
      </c>
      <c r="AA382" s="4">
        <v>15173983504</v>
      </c>
      <c r="AB382" s="4">
        <v>41697761</v>
      </c>
      <c r="AC382" s="4">
        <v>14900332230</v>
      </c>
      <c r="AD382" s="4">
        <v>12104154976</v>
      </c>
      <c r="AE382" s="4">
        <v>12104154976</v>
      </c>
      <c r="AF382" s="10">
        <v>12104154976</v>
      </c>
    </row>
    <row r="383" spans="1:32" ht="22.5" x14ac:dyDescent="0.25">
      <c r="A383" s="9" t="s">
        <v>72</v>
      </c>
      <c r="B383" s="1" t="s">
        <v>486</v>
      </c>
      <c r="C383" s="1" t="s">
        <v>537</v>
      </c>
      <c r="D383" s="2" t="s">
        <v>73</v>
      </c>
      <c r="E383" s="3" t="s">
        <v>256</v>
      </c>
      <c r="F383" s="3" t="s">
        <v>29</v>
      </c>
      <c r="G383" s="3" t="s">
        <v>501</v>
      </c>
      <c r="H383" s="3" t="s">
        <v>527</v>
      </c>
      <c r="I383" s="3" t="s">
        <v>542</v>
      </c>
      <c r="J383" s="1" t="s">
        <v>30</v>
      </c>
      <c r="K383" s="1" t="s">
        <v>232</v>
      </c>
      <c r="L383" s="1" t="s">
        <v>233</v>
      </c>
      <c r="M383" s="1" t="s">
        <v>63</v>
      </c>
      <c r="N383" s="1" t="s">
        <v>42</v>
      </c>
      <c r="O383" s="1" t="s">
        <v>257</v>
      </c>
      <c r="P383" s="1"/>
      <c r="Q383" s="1"/>
      <c r="R383" s="1" t="s">
        <v>31</v>
      </c>
      <c r="S383" s="1" t="s">
        <v>32</v>
      </c>
      <c r="T383" s="1" t="s">
        <v>33</v>
      </c>
      <c r="U383" s="2" t="s">
        <v>249</v>
      </c>
      <c r="V383" s="4">
        <v>117292000</v>
      </c>
      <c r="W383" s="4">
        <v>60000000</v>
      </c>
      <c r="X383" s="4">
        <v>0</v>
      </c>
      <c r="Y383" s="4">
        <v>177292000</v>
      </c>
      <c r="Z383" s="4">
        <v>0</v>
      </c>
      <c r="AA383" s="4">
        <v>155127030</v>
      </c>
      <c r="AB383" s="4">
        <v>22164970</v>
      </c>
      <c r="AC383" s="4">
        <v>134189458</v>
      </c>
      <c r="AD383" s="4">
        <v>131145897</v>
      </c>
      <c r="AE383" s="4">
        <v>131145897</v>
      </c>
      <c r="AF383" s="10">
        <v>131145897</v>
      </c>
    </row>
    <row r="384" spans="1:32" ht="33.75" x14ac:dyDescent="0.25">
      <c r="A384" s="9" t="s">
        <v>72</v>
      </c>
      <c r="B384" s="1" t="s">
        <v>486</v>
      </c>
      <c r="C384" s="1" t="s">
        <v>537</v>
      </c>
      <c r="D384" s="2" t="s">
        <v>73</v>
      </c>
      <c r="E384" s="3" t="s">
        <v>387</v>
      </c>
      <c r="F384" s="3" t="s">
        <v>29</v>
      </c>
      <c r="G384" s="3" t="s">
        <v>501</v>
      </c>
      <c r="H384" s="3" t="s">
        <v>502</v>
      </c>
      <c r="I384" s="3" t="s">
        <v>503</v>
      </c>
      <c r="J384" s="1" t="s">
        <v>30</v>
      </c>
      <c r="K384" s="1" t="s">
        <v>232</v>
      </c>
      <c r="L384" s="1" t="s">
        <v>233</v>
      </c>
      <c r="M384" s="1" t="s">
        <v>63</v>
      </c>
      <c r="N384" s="1" t="s">
        <v>42</v>
      </c>
      <c r="O384" s="1" t="s">
        <v>388</v>
      </c>
      <c r="P384" s="1"/>
      <c r="Q384" s="1"/>
      <c r="R384" s="1" t="s">
        <v>31</v>
      </c>
      <c r="S384" s="1" t="s">
        <v>32</v>
      </c>
      <c r="T384" s="1" t="s">
        <v>33</v>
      </c>
      <c r="U384" s="2" t="s">
        <v>389</v>
      </c>
      <c r="V384" s="4">
        <v>949309000</v>
      </c>
      <c r="W384" s="4">
        <v>366717000</v>
      </c>
      <c r="X384" s="4">
        <v>0</v>
      </c>
      <c r="Y384" s="4">
        <v>1316026000</v>
      </c>
      <c r="Z384" s="4">
        <v>0</v>
      </c>
      <c r="AA384" s="4">
        <v>1315279600</v>
      </c>
      <c r="AB384" s="4">
        <v>746400</v>
      </c>
      <c r="AC384" s="4">
        <v>1300279600</v>
      </c>
      <c r="AD384" s="4">
        <v>687076005</v>
      </c>
      <c r="AE384" s="4">
        <v>687076005</v>
      </c>
      <c r="AF384" s="10">
        <v>687076005</v>
      </c>
    </row>
    <row r="385" spans="1:32" ht="22.5" x14ac:dyDescent="0.25">
      <c r="A385" s="9" t="s">
        <v>72</v>
      </c>
      <c r="B385" s="1" t="s">
        <v>486</v>
      </c>
      <c r="C385" s="1" t="s">
        <v>537</v>
      </c>
      <c r="D385" s="2" t="s">
        <v>73</v>
      </c>
      <c r="E385" s="3" t="s">
        <v>265</v>
      </c>
      <c r="F385" s="3" t="s">
        <v>29</v>
      </c>
      <c r="G385" s="3" t="s">
        <v>501</v>
      </c>
      <c r="H385" s="3" t="s">
        <v>502</v>
      </c>
      <c r="I385" s="3" t="s">
        <v>503</v>
      </c>
      <c r="J385" s="1" t="s">
        <v>30</v>
      </c>
      <c r="K385" s="1" t="s">
        <v>232</v>
      </c>
      <c r="L385" s="1" t="s">
        <v>233</v>
      </c>
      <c r="M385" s="1" t="s">
        <v>63</v>
      </c>
      <c r="N385" s="1" t="s">
        <v>42</v>
      </c>
      <c r="O385" s="1" t="s">
        <v>266</v>
      </c>
      <c r="P385" s="1"/>
      <c r="Q385" s="1"/>
      <c r="R385" s="1" t="s">
        <v>31</v>
      </c>
      <c r="S385" s="1" t="s">
        <v>32</v>
      </c>
      <c r="T385" s="1" t="s">
        <v>33</v>
      </c>
      <c r="U385" s="2" t="s">
        <v>267</v>
      </c>
      <c r="V385" s="4">
        <v>0</v>
      </c>
      <c r="W385" s="4">
        <v>273023</v>
      </c>
      <c r="X385" s="4">
        <v>0</v>
      </c>
      <c r="Y385" s="4">
        <v>273023</v>
      </c>
      <c r="Z385" s="4">
        <v>0</v>
      </c>
      <c r="AA385" s="4">
        <v>163813</v>
      </c>
      <c r="AB385" s="4">
        <v>109210</v>
      </c>
      <c r="AC385" s="4">
        <v>163813</v>
      </c>
      <c r="AD385" s="4">
        <v>162846</v>
      </c>
      <c r="AE385" s="4">
        <v>162846</v>
      </c>
      <c r="AF385" s="10">
        <v>162846</v>
      </c>
    </row>
    <row r="386" spans="1:32" ht="22.5" x14ac:dyDescent="0.25">
      <c r="A386" s="9" t="s">
        <v>72</v>
      </c>
      <c r="B386" s="1" t="s">
        <v>486</v>
      </c>
      <c r="C386" s="1" t="s">
        <v>537</v>
      </c>
      <c r="D386" s="2" t="s">
        <v>73</v>
      </c>
      <c r="E386" s="3" t="s">
        <v>51</v>
      </c>
      <c r="F386" s="3" t="s">
        <v>35</v>
      </c>
      <c r="G386" s="3" t="s">
        <v>504</v>
      </c>
      <c r="H386" s="3" t="s">
        <v>505</v>
      </c>
      <c r="I386" s="3" t="s">
        <v>506</v>
      </c>
      <c r="J386" s="1" t="s">
        <v>30</v>
      </c>
      <c r="K386" s="1" t="s">
        <v>232</v>
      </c>
      <c r="L386" s="1" t="s">
        <v>233</v>
      </c>
      <c r="M386" s="1" t="s">
        <v>80</v>
      </c>
      <c r="N386" s="1" t="s">
        <v>42</v>
      </c>
      <c r="O386" s="1" t="s">
        <v>234</v>
      </c>
      <c r="P386" s="1"/>
      <c r="Q386" s="1"/>
      <c r="R386" s="1" t="s">
        <v>46</v>
      </c>
      <c r="S386" s="1" t="s">
        <v>65</v>
      </c>
      <c r="T386" s="1" t="s">
        <v>33</v>
      </c>
      <c r="U386" s="2" t="s">
        <v>52</v>
      </c>
      <c r="V386" s="4">
        <v>132734742388</v>
      </c>
      <c r="W386" s="4">
        <v>1395979409</v>
      </c>
      <c r="X386" s="4">
        <v>35116424897</v>
      </c>
      <c r="Y386" s="4">
        <v>99014296900</v>
      </c>
      <c r="Z386" s="4">
        <v>0</v>
      </c>
      <c r="AA386" s="4">
        <v>98929904711</v>
      </c>
      <c r="AB386" s="4">
        <v>84392189</v>
      </c>
      <c r="AC386" s="4">
        <v>98929904711</v>
      </c>
      <c r="AD386" s="4">
        <v>84363928449</v>
      </c>
      <c r="AE386" s="4">
        <v>84363928449</v>
      </c>
      <c r="AF386" s="10">
        <v>84363928449</v>
      </c>
    </row>
    <row r="387" spans="1:32" ht="22.5" x14ac:dyDescent="0.25">
      <c r="A387" s="9" t="s">
        <v>72</v>
      </c>
      <c r="B387" s="1" t="s">
        <v>486</v>
      </c>
      <c r="C387" s="1" t="s">
        <v>537</v>
      </c>
      <c r="D387" s="2" t="s">
        <v>73</v>
      </c>
      <c r="E387" s="3" t="s">
        <v>51</v>
      </c>
      <c r="F387" s="3" t="s">
        <v>35</v>
      </c>
      <c r="G387" s="3" t="s">
        <v>504</v>
      </c>
      <c r="H387" s="3" t="s">
        <v>505</v>
      </c>
      <c r="I387" s="3" t="s">
        <v>506</v>
      </c>
      <c r="J387" s="1" t="s">
        <v>30</v>
      </c>
      <c r="K387" s="1" t="s">
        <v>232</v>
      </c>
      <c r="L387" s="1" t="s">
        <v>233</v>
      </c>
      <c r="M387" s="1" t="s">
        <v>80</v>
      </c>
      <c r="N387" s="1" t="s">
        <v>42</v>
      </c>
      <c r="O387" s="1" t="s">
        <v>234</v>
      </c>
      <c r="P387" s="1"/>
      <c r="Q387" s="1"/>
      <c r="R387" s="1" t="s">
        <v>46</v>
      </c>
      <c r="S387" s="1" t="s">
        <v>47</v>
      </c>
      <c r="T387" s="1" t="s">
        <v>33</v>
      </c>
      <c r="U387" s="2" t="s">
        <v>52</v>
      </c>
      <c r="V387" s="4">
        <v>0</v>
      </c>
      <c r="W387" s="4">
        <v>2660763870</v>
      </c>
      <c r="X387" s="4">
        <v>587741456</v>
      </c>
      <c r="Y387" s="4">
        <v>2073022414</v>
      </c>
      <c r="Z387" s="4">
        <v>0</v>
      </c>
      <c r="AA387" s="4">
        <v>1726948504</v>
      </c>
      <c r="AB387" s="4">
        <v>346073910</v>
      </c>
      <c r="AC387" s="4">
        <v>1548119966</v>
      </c>
      <c r="AD387" s="4">
        <v>608137935</v>
      </c>
      <c r="AE387" s="4">
        <v>608137935</v>
      </c>
      <c r="AF387" s="10">
        <v>608137935</v>
      </c>
    </row>
    <row r="388" spans="1:32" ht="22.5" x14ac:dyDescent="0.25">
      <c r="A388" s="9" t="s">
        <v>72</v>
      </c>
      <c r="B388" s="1" t="s">
        <v>486</v>
      </c>
      <c r="C388" s="1" t="s">
        <v>537</v>
      </c>
      <c r="D388" s="2" t="s">
        <v>73</v>
      </c>
      <c r="E388" s="3" t="s">
        <v>51</v>
      </c>
      <c r="F388" s="3" t="s">
        <v>35</v>
      </c>
      <c r="G388" s="3" t="s">
        <v>504</v>
      </c>
      <c r="H388" s="3" t="s">
        <v>505</v>
      </c>
      <c r="I388" s="3" t="s">
        <v>506</v>
      </c>
      <c r="J388" s="1" t="s">
        <v>30</v>
      </c>
      <c r="K388" s="1" t="s">
        <v>232</v>
      </c>
      <c r="L388" s="1" t="s">
        <v>233</v>
      </c>
      <c r="M388" s="1" t="s">
        <v>80</v>
      </c>
      <c r="N388" s="1" t="s">
        <v>42</v>
      </c>
      <c r="O388" s="1" t="s">
        <v>234</v>
      </c>
      <c r="P388" s="1"/>
      <c r="Q388" s="1"/>
      <c r="R388" s="1" t="s">
        <v>31</v>
      </c>
      <c r="S388" s="1" t="s">
        <v>171</v>
      </c>
      <c r="T388" s="1" t="s">
        <v>33</v>
      </c>
      <c r="U388" s="2" t="s">
        <v>52</v>
      </c>
      <c r="V388" s="4">
        <v>0</v>
      </c>
      <c r="W388" s="4">
        <v>35954300648</v>
      </c>
      <c r="X388" s="4">
        <v>0</v>
      </c>
      <c r="Y388" s="4">
        <v>35954300648</v>
      </c>
      <c r="Z388" s="4">
        <v>0</v>
      </c>
      <c r="AA388" s="4">
        <v>35236413040</v>
      </c>
      <c r="AB388" s="4">
        <v>717887608</v>
      </c>
      <c r="AC388" s="4">
        <v>35236413040</v>
      </c>
      <c r="AD388" s="4">
        <v>30313005979</v>
      </c>
      <c r="AE388" s="4">
        <v>30313005979</v>
      </c>
      <c r="AF388" s="10">
        <v>30313005979</v>
      </c>
    </row>
    <row r="389" spans="1:32" ht="22.5" x14ac:dyDescent="0.25">
      <c r="A389" s="9" t="s">
        <v>72</v>
      </c>
      <c r="B389" s="1" t="s">
        <v>486</v>
      </c>
      <c r="C389" s="1" t="s">
        <v>537</v>
      </c>
      <c r="D389" s="2" t="s">
        <v>73</v>
      </c>
      <c r="E389" s="3" t="s">
        <v>51</v>
      </c>
      <c r="F389" s="3" t="s">
        <v>35</v>
      </c>
      <c r="G389" s="3" t="s">
        <v>504</v>
      </c>
      <c r="H389" s="3" t="s">
        <v>505</v>
      </c>
      <c r="I389" s="3" t="s">
        <v>506</v>
      </c>
      <c r="J389" s="1" t="s">
        <v>30</v>
      </c>
      <c r="K389" s="1" t="s">
        <v>232</v>
      </c>
      <c r="L389" s="1" t="s">
        <v>233</v>
      </c>
      <c r="M389" s="1" t="s">
        <v>80</v>
      </c>
      <c r="N389" s="1" t="s">
        <v>42</v>
      </c>
      <c r="O389" s="1" t="s">
        <v>234</v>
      </c>
      <c r="P389" s="1"/>
      <c r="Q389" s="1"/>
      <c r="R389" s="1" t="s">
        <v>31</v>
      </c>
      <c r="S389" s="1" t="s">
        <v>32</v>
      </c>
      <c r="T389" s="1" t="s">
        <v>33</v>
      </c>
      <c r="U389" s="2" t="s">
        <v>52</v>
      </c>
      <c r="V389" s="4">
        <v>0</v>
      </c>
      <c r="W389" s="4">
        <v>10640991150</v>
      </c>
      <c r="X389" s="4">
        <v>0</v>
      </c>
      <c r="Y389" s="4">
        <v>10640991150</v>
      </c>
      <c r="Z389" s="4">
        <v>0</v>
      </c>
      <c r="AA389" s="4">
        <v>9991005091</v>
      </c>
      <c r="AB389" s="4">
        <v>649986059</v>
      </c>
      <c r="AC389" s="4">
        <v>9957533779</v>
      </c>
      <c r="AD389" s="4">
        <v>4780312086</v>
      </c>
      <c r="AE389" s="4">
        <v>4780312086</v>
      </c>
      <c r="AF389" s="10">
        <v>4780312086</v>
      </c>
    </row>
    <row r="390" spans="1:32" ht="22.5" x14ac:dyDescent="0.25">
      <c r="A390" s="9" t="s">
        <v>72</v>
      </c>
      <c r="B390" s="1" t="s">
        <v>486</v>
      </c>
      <c r="C390" s="1" t="s">
        <v>537</v>
      </c>
      <c r="D390" s="2" t="s">
        <v>73</v>
      </c>
      <c r="E390" s="3" t="s">
        <v>390</v>
      </c>
      <c r="F390" s="3" t="s">
        <v>35</v>
      </c>
      <c r="G390" s="3" t="s">
        <v>504</v>
      </c>
      <c r="H390" s="3" t="s">
        <v>505</v>
      </c>
      <c r="I390" s="3" t="s">
        <v>506</v>
      </c>
      <c r="J390" s="1" t="s">
        <v>30</v>
      </c>
      <c r="K390" s="1" t="s">
        <v>232</v>
      </c>
      <c r="L390" s="1" t="s">
        <v>233</v>
      </c>
      <c r="M390" s="1" t="s">
        <v>80</v>
      </c>
      <c r="N390" s="1" t="s">
        <v>42</v>
      </c>
      <c r="O390" s="1" t="s">
        <v>281</v>
      </c>
      <c r="P390" s="1"/>
      <c r="Q390" s="1"/>
      <c r="R390" s="1" t="s">
        <v>46</v>
      </c>
      <c r="S390" s="1" t="s">
        <v>65</v>
      </c>
      <c r="T390" s="1" t="s">
        <v>33</v>
      </c>
      <c r="U390" s="2" t="s">
        <v>391</v>
      </c>
      <c r="V390" s="4">
        <v>129166606032</v>
      </c>
      <c r="W390" s="4">
        <v>0</v>
      </c>
      <c r="X390" s="4">
        <v>2456502549</v>
      </c>
      <c r="Y390" s="4">
        <v>126710103483</v>
      </c>
      <c r="Z390" s="4">
        <v>0</v>
      </c>
      <c r="AA390" s="4">
        <v>126066275168</v>
      </c>
      <c r="AB390" s="4">
        <v>643828315</v>
      </c>
      <c r="AC390" s="4">
        <v>125945046189</v>
      </c>
      <c r="AD390" s="4">
        <v>103353949712</v>
      </c>
      <c r="AE390" s="4">
        <v>103353949712</v>
      </c>
      <c r="AF390" s="10">
        <v>103353949712</v>
      </c>
    </row>
    <row r="391" spans="1:32" ht="22.5" x14ac:dyDescent="0.25">
      <c r="A391" s="9" t="s">
        <v>72</v>
      </c>
      <c r="B391" s="1" t="s">
        <v>486</v>
      </c>
      <c r="C391" s="1" t="s">
        <v>537</v>
      </c>
      <c r="D391" s="2" t="s">
        <v>73</v>
      </c>
      <c r="E391" s="3" t="s">
        <v>390</v>
      </c>
      <c r="F391" s="3" t="s">
        <v>35</v>
      </c>
      <c r="G391" s="3" t="s">
        <v>504</v>
      </c>
      <c r="H391" s="3" t="s">
        <v>505</v>
      </c>
      <c r="I391" s="3" t="s">
        <v>506</v>
      </c>
      <c r="J391" s="1" t="s">
        <v>30</v>
      </c>
      <c r="K391" s="1" t="s">
        <v>232</v>
      </c>
      <c r="L391" s="1" t="s">
        <v>233</v>
      </c>
      <c r="M391" s="1" t="s">
        <v>80</v>
      </c>
      <c r="N391" s="1" t="s">
        <v>42</v>
      </c>
      <c r="O391" s="1" t="s">
        <v>281</v>
      </c>
      <c r="P391" s="1"/>
      <c r="Q391" s="1"/>
      <c r="R391" s="1" t="s">
        <v>31</v>
      </c>
      <c r="S391" s="1" t="s">
        <v>171</v>
      </c>
      <c r="T391" s="1" t="s">
        <v>33</v>
      </c>
      <c r="U391" s="2" t="s">
        <v>391</v>
      </c>
      <c r="V391" s="4">
        <v>0</v>
      </c>
      <c r="W391" s="4">
        <v>155966772</v>
      </c>
      <c r="X391" s="4">
        <v>0</v>
      </c>
      <c r="Y391" s="4">
        <v>155966772</v>
      </c>
      <c r="Z391" s="4">
        <v>0</v>
      </c>
      <c r="AA391" s="4">
        <v>151379514</v>
      </c>
      <c r="AB391" s="4">
        <v>4587258</v>
      </c>
      <c r="AC391" s="4">
        <v>151379514</v>
      </c>
      <c r="AD391" s="4">
        <v>0</v>
      </c>
      <c r="AE391" s="4">
        <v>0</v>
      </c>
      <c r="AF391" s="10">
        <v>0</v>
      </c>
    </row>
    <row r="392" spans="1:32" ht="22.5" x14ac:dyDescent="0.25">
      <c r="A392" s="9" t="s">
        <v>72</v>
      </c>
      <c r="B392" s="1" t="s">
        <v>486</v>
      </c>
      <c r="C392" s="1" t="s">
        <v>537</v>
      </c>
      <c r="D392" s="2" t="s">
        <v>73</v>
      </c>
      <c r="E392" s="3" t="s">
        <v>268</v>
      </c>
      <c r="F392" s="3" t="s">
        <v>35</v>
      </c>
      <c r="G392" s="3" t="s">
        <v>504</v>
      </c>
      <c r="H392" s="3" t="s">
        <v>505</v>
      </c>
      <c r="I392" s="3" t="s">
        <v>506</v>
      </c>
      <c r="J392" s="1" t="s">
        <v>30</v>
      </c>
      <c r="K392" s="1" t="s">
        <v>232</v>
      </c>
      <c r="L392" s="1" t="s">
        <v>233</v>
      </c>
      <c r="M392" s="1" t="s">
        <v>80</v>
      </c>
      <c r="N392" s="1" t="s">
        <v>42</v>
      </c>
      <c r="O392" s="1" t="s">
        <v>237</v>
      </c>
      <c r="P392" s="1"/>
      <c r="Q392" s="1"/>
      <c r="R392" s="1" t="s">
        <v>46</v>
      </c>
      <c r="S392" s="1" t="s">
        <v>47</v>
      </c>
      <c r="T392" s="1" t="s">
        <v>33</v>
      </c>
      <c r="U392" s="2" t="s">
        <v>269</v>
      </c>
      <c r="V392" s="4">
        <v>0</v>
      </c>
      <c r="W392" s="4">
        <v>7500000000</v>
      </c>
      <c r="X392" s="4">
        <v>0</v>
      </c>
      <c r="Y392" s="4">
        <v>7500000000</v>
      </c>
      <c r="Z392" s="4">
        <v>0</v>
      </c>
      <c r="AA392" s="4">
        <v>0</v>
      </c>
      <c r="AB392" s="4">
        <v>7500000000</v>
      </c>
      <c r="AC392" s="4">
        <v>0</v>
      </c>
      <c r="AD392" s="4">
        <v>0</v>
      </c>
      <c r="AE392" s="4">
        <v>0</v>
      </c>
      <c r="AF392" s="10">
        <v>0</v>
      </c>
    </row>
    <row r="393" spans="1:32" ht="22.5" x14ac:dyDescent="0.25">
      <c r="A393" s="9" t="s">
        <v>72</v>
      </c>
      <c r="B393" s="1" t="s">
        <v>486</v>
      </c>
      <c r="C393" s="1" t="s">
        <v>537</v>
      </c>
      <c r="D393" s="2" t="s">
        <v>73</v>
      </c>
      <c r="E393" s="3" t="s">
        <v>270</v>
      </c>
      <c r="F393" s="3" t="s">
        <v>35</v>
      </c>
      <c r="G393" s="3" t="s">
        <v>504</v>
      </c>
      <c r="H393" s="3" t="s">
        <v>505</v>
      </c>
      <c r="I393" s="3" t="s">
        <v>506</v>
      </c>
      <c r="J393" s="1" t="s">
        <v>30</v>
      </c>
      <c r="K393" s="1" t="s">
        <v>232</v>
      </c>
      <c r="L393" s="1" t="s">
        <v>233</v>
      </c>
      <c r="M393" s="1" t="s">
        <v>80</v>
      </c>
      <c r="N393" s="1" t="s">
        <v>42</v>
      </c>
      <c r="O393" s="1" t="s">
        <v>243</v>
      </c>
      <c r="P393" s="1"/>
      <c r="Q393" s="1"/>
      <c r="R393" s="1" t="s">
        <v>46</v>
      </c>
      <c r="S393" s="1" t="s">
        <v>47</v>
      </c>
      <c r="T393" s="1" t="s">
        <v>33</v>
      </c>
      <c r="U393" s="2" t="s">
        <v>271</v>
      </c>
      <c r="V393" s="4">
        <v>0</v>
      </c>
      <c r="W393" s="4">
        <v>5525156212</v>
      </c>
      <c r="X393" s="4">
        <v>0</v>
      </c>
      <c r="Y393" s="4">
        <v>5525156212</v>
      </c>
      <c r="Z393" s="4">
        <v>0</v>
      </c>
      <c r="AA393" s="4">
        <v>5486822812</v>
      </c>
      <c r="AB393" s="4">
        <v>38333400</v>
      </c>
      <c r="AC393" s="4">
        <v>5486822812</v>
      </c>
      <c r="AD393" s="4">
        <v>4997701612</v>
      </c>
      <c r="AE393" s="4">
        <v>4997701612</v>
      </c>
      <c r="AF393" s="10">
        <v>4997701612</v>
      </c>
    </row>
    <row r="394" spans="1:32" ht="22.5" x14ac:dyDescent="0.25">
      <c r="A394" s="9" t="s">
        <v>72</v>
      </c>
      <c r="B394" s="1" t="s">
        <v>486</v>
      </c>
      <c r="C394" s="1" t="s">
        <v>537</v>
      </c>
      <c r="D394" s="2" t="s">
        <v>73</v>
      </c>
      <c r="E394" s="3" t="s">
        <v>270</v>
      </c>
      <c r="F394" s="3" t="s">
        <v>35</v>
      </c>
      <c r="G394" s="3" t="s">
        <v>504</v>
      </c>
      <c r="H394" s="3" t="s">
        <v>505</v>
      </c>
      <c r="I394" s="3" t="s">
        <v>506</v>
      </c>
      <c r="J394" s="1" t="s">
        <v>30</v>
      </c>
      <c r="K394" s="1" t="s">
        <v>232</v>
      </c>
      <c r="L394" s="1" t="s">
        <v>233</v>
      </c>
      <c r="M394" s="1" t="s">
        <v>80</v>
      </c>
      <c r="N394" s="1" t="s">
        <v>42</v>
      </c>
      <c r="O394" s="1" t="s">
        <v>243</v>
      </c>
      <c r="P394" s="1"/>
      <c r="Q394" s="1"/>
      <c r="R394" s="1" t="s">
        <v>31</v>
      </c>
      <c r="S394" s="1" t="s">
        <v>171</v>
      </c>
      <c r="T394" s="1" t="s">
        <v>33</v>
      </c>
      <c r="U394" s="2" t="s">
        <v>271</v>
      </c>
      <c r="V394" s="4">
        <v>0</v>
      </c>
      <c r="W394" s="4">
        <v>7748141313</v>
      </c>
      <c r="X394" s="4">
        <v>0</v>
      </c>
      <c r="Y394" s="4">
        <v>7748141313</v>
      </c>
      <c r="Z394" s="4">
        <v>0</v>
      </c>
      <c r="AA394" s="4">
        <v>7682702939</v>
      </c>
      <c r="AB394" s="4">
        <v>65438374</v>
      </c>
      <c r="AC394" s="4">
        <v>7637265860</v>
      </c>
      <c r="AD394" s="4">
        <v>0</v>
      </c>
      <c r="AE394" s="4">
        <v>0</v>
      </c>
      <c r="AF394" s="10">
        <v>0</v>
      </c>
    </row>
    <row r="395" spans="1:32" ht="22.5" x14ac:dyDescent="0.25">
      <c r="A395" s="9" t="s">
        <v>72</v>
      </c>
      <c r="B395" s="1" t="s">
        <v>486</v>
      </c>
      <c r="C395" s="1" t="s">
        <v>537</v>
      </c>
      <c r="D395" s="2" t="s">
        <v>73</v>
      </c>
      <c r="E395" s="3" t="s">
        <v>562</v>
      </c>
      <c r="F395" s="3" t="s">
        <v>35</v>
      </c>
      <c r="G395" s="3" t="s">
        <v>504</v>
      </c>
      <c r="H395" s="3" t="s">
        <v>505</v>
      </c>
      <c r="I395" s="3" t="s">
        <v>506</v>
      </c>
      <c r="J395" s="1" t="s">
        <v>30</v>
      </c>
      <c r="K395" s="1" t="s">
        <v>232</v>
      </c>
      <c r="L395" s="1" t="s">
        <v>233</v>
      </c>
      <c r="M395" s="1" t="s">
        <v>80</v>
      </c>
      <c r="N395" s="1" t="s">
        <v>42</v>
      </c>
      <c r="O395" s="1" t="s">
        <v>246</v>
      </c>
      <c r="P395" s="1"/>
      <c r="Q395" s="1"/>
      <c r="R395" s="1" t="s">
        <v>46</v>
      </c>
      <c r="S395" s="1" t="s">
        <v>47</v>
      </c>
      <c r="T395" s="1" t="s">
        <v>33</v>
      </c>
      <c r="U395" s="2" t="s">
        <v>563</v>
      </c>
      <c r="V395" s="4">
        <v>0</v>
      </c>
      <c r="W395" s="4">
        <v>13500000</v>
      </c>
      <c r="X395" s="4">
        <v>0</v>
      </c>
      <c r="Y395" s="4">
        <v>13500000</v>
      </c>
      <c r="Z395" s="4">
        <v>0</v>
      </c>
      <c r="AA395" s="4">
        <v>13460000</v>
      </c>
      <c r="AB395" s="4">
        <v>40000</v>
      </c>
      <c r="AC395" s="4">
        <v>13399000</v>
      </c>
      <c r="AD395" s="4">
        <v>0</v>
      </c>
      <c r="AE395" s="4">
        <v>0</v>
      </c>
      <c r="AF395" s="10">
        <v>0</v>
      </c>
    </row>
    <row r="396" spans="1:32" ht="22.5" x14ac:dyDescent="0.25">
      <c r="A396" s="9" t="s">
        <v>72</v>
      </c>
      <c r="B396" s="1" t="s">
        <v>486</v>
      </c>
      <c r="C396" s="1" t="s">
        <v>537</v>
      </c>
      <c r="D396" s="2" t="s">
        <v>73</v>
      </c>
      <c r="E396" s="3" t="s">
        <v>274</v>
      </c>
      <c r="F396" s="3" t="s">
        <v>35</v>
      </c>
      <c r="G396" s="3" t="s">
        <v>504</v>
      </c>
      <c r="H396" s="3" t="s">
        <v>527</v>
      </c>
      <c r="I396" s="3" t="s">
        <v>545</v>
      </c>
      <c r="J396" s="1" t="s">
        <v>30</v>
      </c>
      <c r="K396" s="1" t="s">
        <v>232</v>
      </c>
      <c r="L396" s="1" t="s">
        <v>233</v>
      </c>
      <c r="M396" s="1" t="s">
        <v>80</v>
      </c>
      <c r="N396" s="1" t="s">
        <v>42</v>
      </c>
      <c r="O396" s="1" t="s">
        <v>254</v>
      </c>
      <c r="P396" s="1"/>
      <c r="Q396" s="1"/>
      <c r="R396" s="1" t="s">
        <v>31</v>
      </c>
      <c r="S396" s="1" t="s">
        <v>32</v>
      </c>
      <c r="T396" s="1" t="s">
        <v>33</v>
      </c>
      <c r="U396" s="2" t="s">
        <v>59</v>
      </c>
      <c r="V396" s="4">
        <v>0</v>
      </c>
      <c r="W396" s="4">
        <v>1829030000</v>
      </c>
      <c r="X396" s="4">
        <v>7053002</v>
      </c>
      <c r="Y396" s="4">
        <v>1821976998</v>
      </c>
      <c r="Z396" s="4">
        <v>0</v>
      </c>
      <c r="AA396" s="4">
        <v>1752280323</v>
      </c>
      <c r="AB396" s="4">
        <v>69696675</v>
      </c>
      <c r="AC396" s="4">
        <v>1739906990</v>
      </c>
      <c r="AD396" s="4">
        <v>1094756681</v>
      </c>
      <c r="AE396" s="4">
        <v>1094756681</v>
      </c>
      <c r="AF396" s="10">
        <v>1094756681</v>
      </c>
    </row>
    <row r="397" spans="1:32" ht="22.5" x14ac:dyDescent="0.25">
      <c r="A397" s="9" t="s">
        <v>72</v>
      </c>
      <c r="B397" s="1" t="s">
        <v>486</v>
      </c>
      <c r="C397" s="1" t="s">
        <v>537</v>
      </c>
      <c r="D397" s="2" t="s">
        <v>73</v>
      </c>
      <c r="E397" s="3" t="s">
        <v>275</v>
      </c>
      <c r="F397" s="3" t="s">
        <v>35</v>
      </c>
      <c r="G397" s="3" t="s">
        <v>504</v>
      </c>
      <c r="H397" s="3" t="s">
        <v>527</v>
      </c>
      <c r="I397" s="3" t="s">
        <v>542</v>
      </c>
      <c r="J397" s="1" t="s">
        <v>30</v>
      </c>
      <c r="K397" s="1" t="s">
        <v>232</v>
      </c>
      <c r="L397" s="1" t="s">
        <v>233</v>
      </c>
      <c r="M397" s="1" t="s">
        <v>80</v>
      </c>
      <c r="N397" s="1" t="s">
        <v>42</v>
      </c>
      <c r="O397" s="1" t="s">
        <v>276</v>
      </c>
      <c r="P397" s="1"/>
      <c r="Q397" s="1"/>
      <c r="R397" s="1" t="s">
        <v>31</v>
      </c>
      <c r="S397" s="1" t="s">
        <v>32</v>
      </c>
      <c r="T397" s="1" t="s">
        <v>33</v>
      </c>
      <c r="U397" s="2" t="s">
        <v>249</v>
      </c>
      <c r="V397" s="4">
        <v>0</v>
      </c>
      <c r="W397" s="4">
        <v>6000000</v>
      </c>
      <c r="X397" s="4">
        <v>6000000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10">
        <v>0</v>
      </c>
    </row>
    <row r="398" spans="1:32" ht="22.5" x14ac:dyDescent="0.25">
      <c r="A398" s="9" t="s">
        <v>72</v>
      </c>
      <c r="B398" s="1" t="s">
        <v>486</v>
      </c>
      <c r="C398" s="1" t="s">
        <v>537</v>
      </c>
      <c r="D398" s="2" t="s">
        <v>73</v>
      </c>
      <c r="E398" s="3" t="s">
        <v>278</v>
      </c>
      <c r="F398" s="3" t="s">
        <v>507</v>
      </c>
      <c r="G398" s="3" t="s">
        <v>508</v>
      </c>
      <c r="H398" s="3" t="s">
        <v>509</v>
      </c>
      <c r="I398" s="3" t="s">
        <v>510</v>
      </c>
      <c r="J398" s="1" t="s">
        <v>30</v>
      </c>
      <c r="K398" s="1" t="s">
        <v>232</v>
      </c>
      <c r="L398" s="1" t="s">
        <v>233</v>
      </c>
      <c r="M398" s="1" t="s">
        <v>64</v>
      </c>
      <c r="N398" s="1" t="s">
        <v>42</v>
      </c>
      <c r="O398" s="1" t="s">
        <v>234</v>
      </c>
      <c r="P398" s="1"/>
      <c r="Q398" s="1"/>
      <c r="R398" s="1" t="s">
        <v>31</v>
      </c>
      <c r="S398" s="1" t="s">
        <v>32</v>
      </c>
      <c r="T398" s="1" t="s">
        <v>33</v>
      </c>
      <c r="U398" s="2" t="s">
        <v>279</v>
      </c>
      <c r="V398" s="4">
        <v>2534544000</v>
      </c>
      <c r="W398" s="4">
        <v>715153560</v>
      </c>
      <c r="X398" s="4">
        <v>0</v>
      </c>
      <c r="Y398" s="4">
        <v>3249697560</v>
      </c>
      <c r="Z398" s="4">
        <v>0</v>
      </c>
      <c r="AA398" s="4">
        <v>3249697560</v>
      </c>
      <c r="AB398" s="4">
        <v>0</v>
      </c>
      <c r="AC398" s="4">
        <v>3249697560</v>
      </c>
      <c r="AD398" s="4">
        <v>1355090868</v>
      </c>
      <c r="AE398" s="4">
        <v>1355090868</v>
      </c>
      <c r="AF398" s="10">
        <v>1355090868</v>
      </c>
    </row>
    <row r="399" spans="1:32" ht="22.5" x14ac:dyDescent="0.25">
      <c r="A399" s="9" t="s">
        <v>72</v>
      </c>
      <c r="B399" s="1" t="s">
        <v>486</v>
      </c>
      <c r="C399" s="1" t="s">
        <v>537</v>
      </c>
      <c r="D399" s="2" t="s">
        <v>73</v>
      </c>
      <c r="E399" s="3" t="s">
        <v>280</v>
      </c>
      <c r="F399" s="3" t="s">
        <v>507</v>
      </c>
      <c r="G399" s="3" t="s">
        <v>508</v>
      </c>
      <c r="H399" s="3" t="s">
        <v>509</v>
      </c>
      <c r="I399" s="3" t="s">
        <v>510</v>
      </c>
      <c r="J399" s="1" t="s">
        <v>30</v>
      </c>
      <c r="K399" s="1" t="s">
        <v>232</v>
      </c>
      <c r="L399" s="1" t="s">
        <v>233</v>
      </c>
      <c r="M399" s="1" t="s">
        <v>64</v>
      </c>
      <c r="N399" s="1" t="s">
        <v>42</v>
      </c>
      <c r="O399" s="1" t="s">
        <v>281</v>
      </c>
      <c r="P399" s="1"/>
      <c r="Q399" s="1"/>
      <c r="R399" s="1" t="s">
        <v>31</v>
      </c>
      <c r="S399" s="1" t="s">
        <v>32</v>
      </c>
      <c r="T399" s="1" t="s">
        <v>33</v>
      </c>
      <c r="U399" s="2" t="s">
        <v>282</v>
      </c>
      <c r="V399" s="4">
        <v>312959955</v>
      </c>
      <c r="W399" s="4">
        <v>0</v>
      </c>
      <c r="X399" s="4">
        <v>106461855</v>
      </c>
      <c r="Y399" s="4">
        <v>206498100</v>
      </c>
      <c r="Z399" s="4">
        <v>0</v>
      </c>
      <c r="AA399" s="4">
        <v>206498100</v>
      </c>
      <c r="AB399" s="4">
        <v>0</v>
      </c>
      <c r="AC399" s="4">
        <v>206498100</v>
      </c>
      <c r="AD399" s="4">
        <v>142352790</v>
      </c>
      <c r="AE399" s="4">
        <v>142352790</v>
      </c>
      <c r="AF399" s="10">
        <v>142352790</v>
      </c>
    </row>
    <row r="400" spans="1:32" ht="22.5" x14ac:dyDescent="0.25">
      <c r="A400" s="9" t="s">
        <v>72</v>
      </c>
      <c r="B400" s="1" t="s">
        <v>486</v>
      </c>
      <c r="C400" s="1" t="s">
        <v>537</v>
      </c>
      <c r="D400" s="2" t="s">
        <v>73</v>
      </c>
      <c r="E400" s="3" t="s">
        <v>285</v>
      </c>
      <c r="F400" s="3" t="s">
        <v>507</v>
      </c>
      <c r="G400" s="3" t="s">
        <v>508</v>
      </c>
      <c r="H400" s="3" t="s">
        <v>527</v>
      </c>
      <c r="I400" s="3" t="s">
        <v>545</v>
      </c>
      <c r="J400" s="1" t="s">
        <v>30</v>
      </c>
      <c r="K400" s="1" t="s">
        <v>232</v>
      </c>
      <c r="L400" s="1" t="s">
        <v>233</v>
      </c>
      <c r="M400" s="1" t="s">
        <v>64</v>
      </c>
      <c r="N400" s="1" t="s">
        <v>42</v>
      </c>
      <c r="O400" s="1" t="s">
        <v>243</v>
      </c>
      <c r="P400" s="1"/>
      <c r="Q400" s="1"/>
      <c r="R400" s="1" t="s">
        <v>31</v>
      </c>
      <c r="S400" s="1" t="s">
        <v>32</v>
      </c>
      <c r="T400" s="1" t="s">
        <v>33</v>
      </c>
      <c r="U400" s="2" t="s">
        <v>59</v>
      </c>
      <c r="V400" s="4">
        <v>32791000</v>
      </c>
      <c r="W400" s="4">
        <v>1490500</v>
      </c>
      <c r="X400" s="4">
        <v>0</v>
      </c>
      <c r="Y400" s="4">
        <v>34281500</v>
      </c>
      <c r="Z400" s="4">
        <v>0</v>
      </c>
      <c r="AA400" s="4">
        <v>34281500</v>
      </c>
      <c r="AB400" s="4">
        <v>0</v>
      </c>
      <c r="AC400" s="4">
        <v>34281500</v>
      </c>
      <c r="AD400" s="4">
        <v>24245467</v>
      </c>
      <c r="AE400" s="4">
        <v>24245467</v>
      </c>
      <c r="AF400" s="10">
        <v>24245467</v>
      </c>
    </row>
    <row r="401" spans="1:32" ht="22.5" x14ac:dyDescent="0.25">
      <c r="A401" s="9" t="s">
        <v>72</v>
      </c>
      <c r="B401" s="1" t="s">
        <v>486</v>
      </c>
      <c r="C401" s="1" t="s">
        <v>537</v>
      </c>
      <c r="D401" s="2" t="s">
        <v>73</v>
      </c>
      <c r="E401" s="3" t="s">
        <v>286</v>
      </c>
      <c r="F401" s="3" t="s">
        <v>507</v>
      </c>
      <c r="G401" s="3" t="s">
        <v>508</v>
      </c>
      <c r="H401" s="3" t="s">
        <v>527</v>
      </c>
      <c r="I401" s="3" t="s">
        <v>542</v>
      </c>
      <c r="J401" s="1" t="s">
        <v>30</v>
      </c>
      <c r="K401" s="1" t="s">
        <v>232</v>
      </c>
      <c r="L401" s="1" t="s">
        <v>233</v>
      </c>
      <c r="M401" s="1" t="s">
        <v>64</v>
      </c>
      <c r="N401" s="1" t="s">
        <v>42</v>
      </c>
      <c r="O401" s="1" t="s">
        <v>246</v>
      </c>
      <c r="P401" s="1"/>
      <c r="Q401" s="1"/>
      <c r="R401" s="1" t="s">
        <v>31</v>
      </c>
      <c r="S401" s="1" t="s">
        <v>32</v>
      </c>
      <c r="T401" s="1" t="s">
        <v>33</v>
      </c>
      <c r="U401" s="2" t="s">
        <v>249</v>
      </c>
      <c r="V401" s="4">
        <v>0</v>
      </c>
      <c r="W401" s="4">
        <v>609406</v>
      </c>
      <c r="X401" s="4">
        <v>0</v>
      </c>
      <c r="Y401" s="4">
        <v>609406</v>
      </c>
      <c r="Z401" s="4">
        <v>0</v>
      </c>
      <c r="AA401" s="4">
        <v>609406</v>
      </c>
      <c r="AB401" s="4">
        <v>0</v>
      </c>
      <c r="AC401" s="4">
        <v>473937</v>
      </c>
      <c r="AD401" s="4">
        <v>473937</v>
      </c>
      <c r="AE401" s="4">
        <v>473937</v>
      </c>
      <c r="AF401" s="10">
        <v>473937</v>
      </c>
    </row>
    <row r="402" spans="1:32" ht="22.5" x14ac:dyDescent="0.25">
      <c r="A402" s="9" t="s">
        <v>72</v>
      </c>
      <c r="B402" s="1" t="s">
        <v>486</v>
      </c>
      <c r="C402" s="1" t="s">
        <v>537</v>
      </c>
      <c r="D402" s="2" t="s">
        <v>73</v>
      </c>
      <c r="E402" s="3" t="s">
        <v>478</v>
      </c>
      <c r="F402" s="3" t="s">
        <v>507</v>
      </c>
      <c r="G402" s="3" t="s">
        <v>508</v>
      </c>
      <c r="H402" s="3" t="s">
        <v>509</v>
      </c>
      <c r="I402" s="3" t="s">
        <v>510</v>
      </c>
      <c r="J402" s="1" t="s">
        <v>30</v>
      </c>
      <c r="K402" s="1" t="s">
        <v>232</v>
      </c>
      <c r="L402" s="1" t="s">
        <v>233</v>
      </c>
      <c r="M402" s="1" t="s">
        <v>64</v>
      </c>
      <c r="N402" s="1" t="s">
        <v>42</v>
      </c>
      <c r="O402" s="1" t="s">
        <v>266</v>
      </c>
      <c r="P402" s="1"/>
      <c r="Q402" s="1"/>
      <c r="R402" s="1" t="s">
        <v>31</v>
      </c>
      <c r="S402" s="1" t="s">
        <v>32</v>
      </c>
      <c r="T402" s="1" t="s">
        <v>33</v>
      </c>
      <c r="U402" s="2" t="s">
        <v>267</v>
      </c>
      <c r="V402" s="4">
        <v>4984</v>
      </c>
      <c r="W402" s="4">
        <v>0</v>
      </c>
      <c r="X402" s="4">
        <v>0</v>
      </c>
      <c r="Y402" s="4">
        <v>4984</v>
      </c>
      <c r="Z402" s="4">
        <v>0</v>
      </c>
      <c r="AA402" s="4">
        <v>0</v>
      </c>
      <c r="AB402" s="4">
        <v>4984</v>
      </c>
      <c r="AC402" s="4">
        <v>0</v>
      </c>
      <c r="AD402" s="4">
        <v>0</v>
      </c>
      <c r="AE402" s="4">
        <v>0</v>
      </c>
      <c r="AF402" s="10">
        <v>0</v>
      </c>
    </row>
    <row r="403" spans="1:32" ht="22.5" x14ac:dyDescent="0.25">
      <c r="A403" s="9" t="s">
        <v>72</v>
      </c>
      <c r="B403" s="1" t="s">
        <v>486</v>
      </c>
      <c r="C403" s="1" t="s">
        <v>537</v>
      </c>
      <c r="D403" s="2" t="s">
        <v>73</v>
      </c>
      <c r="E403" s="3" t="s">
        <v>392</v>
      </c>
      <c r="F403" s="3" t="s">
        <v>512</v>
      </c>
      <c r="G403" s="3" t="s">
        <v>513</v>
      </c>
      <c r="H403" s="3" t="s">
        <v>514</v>
      </c>
      <c r="I403" s="3" t="s">
        <v>515</v>
      </c>
      <c r="J403" s="1" t="s">
        <v>30</v>
      </c>
      <c r="K403" s="1" t="s">
        <v>232</v>
      </c>
      <c r="L403" s="1" t="s">
        <v>233</v>
      </c>
      <c r="M403" s="1" t="s">
        <v>68</v>
      </c>
      <c r="N403" s="1" t="s">
        <v>42</v>
      </c>
      <c r="O403" s="1" t="s">
        <v>234</v>
      </c>
      <c r="P403" s="1"/>
      <c r="Q403" s="1"/>
      <c r="R403" s="1" t="s">
        <v>31</v>
      </c>
      <c r="S403" s="1" t="s">
        <v>32</v>
      </c>
      <c r="T403" s="1" t="s">
        <v>33</v>
      </c>
      <c r="U403" s="2" t="s">
        <v>393</v>
      </c>
      <c r="V403" s="4">
        <v>1380777000</v>
      </c>
      <c r="W403" s="4">
        <v>212695000</v>
      </c>
      <c r="X403" s="4">
        <v>144900600</v>
      </c>
      <c r="Y403" s="4">
        <v>1448571400</v>
      </c>
      <c r="Z403" s="4">
        <v>0</v>
      </c>
      <c r="AA403" s="4">
        <v>1448571400</v>
      </c>
      <c r="AB403" s="4">
        <v>0</v>
      </c>
      <c r="AC403" s="4">
        <v>1448571400</v>
      </c>
      <c r="AD403" s="4">
        <v>549754575</v>
      </c>
      <c r="AE403" s="4">
        <v>549754575</v>
      </c>
      <c r="AF403" s="10">
        <v>549754575</v>
      </c>
    </row>
    <row r="404" spans="1:32" ht="22.5" x14ac:dyDescent="0.25">
      <c r="A404" s="9" t="s">
        <v>72</v>
      </c>
      <c r="B404" s="1" t="s">
        <v>486</v>
      </c>
      <c r="C404" s="1" t="s">
        <v>537</v>
      </c>
      <c r="D404" s="2" t="s">
        <v>73</v>
      </c>
      <c r="E404" s="3" t="s">
        <v>291</v>
      </c>
      <c r="F404" s="3" t="s">
        <v>512</v>
      </c>
      <c r="G404" s="3" t="s">
        <v>513</v>
      </c>
      <c r="H404" s="3" t="s">
        <v>514</v>
      </c>
      <c r="I404" s="3" t="s">
        <v>515</v>
      </c>
      <c r="J404" s="1" t="s">
        <v>30</v>
      </c>
      <c r="K404" s="1" t="s">
        <v>232</v>
      </c>
      <c r="L404" s="1" t="s">
        <v>233</v>
      </c>
      <c r="M404" s="1" t="s">
        <v>68</v>
      </c>
      <c r="N404" s="1" t="s">
        <v>42</v>
      </c>
      <c r="O404" s="1" t="s">
        <v>243</v>
      </c>
      <c r="P404" s="1"/>
      <c r="Q404" s="1"/>
      <c r="R404" s="1" t="s">
        <v>31</v>
      </c>
      <c r="S404" s="1" t="s">
        <v>32</v>
      </c>
      <c r="T404" s="1" t="s">
        <v>33</v>
      </c>
      <c r="U404" s="2" t="s">
        <v>292</v>
      </c>
      <c r="V404" s="4">
        <v>0</v>
      </c>
      <c r="W404" s="4">
        <v>715153560</v>
      </c>
      <c r="X404" s="4">
        <v>0</v>
      </c>
      <c r="Y404" s="4">
        <v>715153560</v>
      </c>
      <c r="Z404" s="4">
        <v>0</v>
      </c>
      <c r="AA404" s="4">
        <v>715153560</v>
      </c>
      <c r="AB404" s="4">
        <v>0</v>
      </c>
      <c r="AC404" s="4">
        <v>715153560</v>
      </c>
      <c r="AD404" s="4">
        <v>214546068</v>
      </c>
      <c r="AE404" s="4">
        <v>214546068</v>
      </c>
      <c r="AF404" s="10">
        <v>214546068</v>
      </c>
    </row>
    <row r="405" spans="1:32" ht="22.5" x14ac:dyDescent="0.25">
      <c r="A405" s="9" t="s">
        <v>72</v>
      </c>
      <c r="B405" s="1" t="s">
        <v>486</v>
      </c>
      <c r="C405" s="1" t="s">
        <v>537</v>
      </c>
      <c r="D405" s="2" t="s">
        <v>73</v>
      </c>
      <c r="E405" s="3" t="s">
        <v>293</v>
      </c>
      <c r="F405" s="3" t="s">
        <v>512</v>
      </c>
      <c r="G405" s="3" t="s">
        <v>513</v>
      </c>
      <c r="H405" s="3" t="s">
        <v>527</v>
      </c>
      <c r="I405" s="3" t="s">
        <v>545</v>
      </c>
      <c r="J405" s="1" t="s">
        <v>30</v>
      </c>
      <c r="K405" s="1" t="s">
        <v>232</v>
      </c>
      <c r="L405" s="1" t="s">
        <v>233</v>
      </c>
      <c r="M405" s="1" t="s">
        <v>68</v>
      </c>
      <c r="N405" s="1" t="s">
        <v>42</v>
      </c>
      <c r="O405" s="1" t="s">
        <v>248</v>
      </c>
      <c r="P405" s="1"/>
      <c r="Q405" s="1"/>
      <c r="R405" s="1" t="s">
        <v>31</v>
      </c>
      <c r="S405" s="1" t="s">
        <v>32</v>
      </c>
      <c r="T405" s="1" t="s">
        <v>33</v>
      </c>
      <c r="U405" s="2" t="s">
        <v>59</v>
      </c>
      <c r="V405" s="4">
        <v>0</v>
      </c>
      <c r="W405" s="4">
        <v>68669800</v>
      </c>
      <c r="X405" s="4">
        <v>1488200</v>
      </c>
      <c r="Y405" s="4">
        <v>67181600</v>
      </c>
      <c r="Z405" s="4">
        <v>0</v>
      </c>
      <c r="AA405" s="4">
        <v>67181600</v>
      </c>
      <c r="AB405" s="4">
        <v>0</v>
      </c>
      <c r="AC405" s="4">
        <v>67181600</v>
      </c>
      <c r="AD405" s="4">
        <v>46453100</v>
      </c>
      <c r="AE405" s="4">
        <v>46453100</v>
      </c>
      <c r="AF405" s="10">
        <v>46453100</v>
      </c>
    </row>
    <row r="406" spans="1:32" ht="22.5" x14ac:dyDescent="0.25">
      <c r="A406" s="9" t="s">
        <v>72</v>
      </c>
      <c r="B406" s="1" t="s">
        <v>486</v>
      </c>
      <c r="C406" s="1" t="s">
        <v>537</v>
      </c>
      <c r="D406" s="2" t="s">
        <v>73</v>
      </c>
      <c r="E406" s="3" t="s">
        <v>295</v>
      </c>
      <c r="F406" s="3" t="s">
        <v>512</v>
      </c>
      <c r="G406" s="3" t="s">
        <v>513</v>
      </c>
      <c r="H406" s="3" t="s">
        <v>514</v>
      </c>
      <c r="I406" s="3" t="s">
        <v>515</v>
      </c>
      <c r="J406" s="1" t="s">
        <v>30</v>
      </c>
      <c r="K406" s="1" t="s">
        <v>232</v>
      </c>
      <c r="L406" s="1" t="s">
        <v>233</v>
      </c>
      <c r="M406" s="1" t="s">
        <v>68</v>
      </c>
      <c r="N406" s="1" t="s">
        <v>42</v>
      </c>
      <c r="O406" s="1" t="s">
        <v>266</v>
      </c>
      <c r="P406" s="1"/>
      <c r="Q406" s="1"/>
      <c r="R406" s="1" t="s">
        <v>31</v>
      </c>
      <c r="S406" s="1" t="s">
        <v>32</v>
      </c>
      <c r="T406" s="1" t="s">
        <v>33</v>
      </c>
      <c r="U406" s="2" t="s">
        <v>267</v>
      </c>
      <c r="V406" s="4">
        <v>0</v>
      </c>
      <c r="W406" s="4">
        <v>5523108</v>
      </c>
      <c r="X406" s="4">
        <v>5508108</v>
      </c>
      <c r="Y406" s="4">
        <v>15000</v>
      </c>
      <c r="Z406" s="4">
        <v>0</v>
      </c>
      <c r="AA406" s="4">
        <v>0</v>
      </c>
      <c r="AB406" s="4">
        <v>15000</v>
      </c>
      <c r="AC406" s="4">
        <v>0</v>
      </c>
      <c r="AD406" s="4">
        <v>0</v>
      </c>
      <c r="AE406" s="4">
        <v>0</v>
      </c>
      <c r="AF406" s="10">
        <v>0</v>
      </c>
    </row>
    <row r="407" spans="1:32" ht="22.5" x14ac:dyDescent="0.25">
      <c r="A407" s="9" t="s">
        <v>72</v>
      </c>
      <c r="B407" s="1" t="s">
        <v>486</v>
      </c>
      <c r="C407" s="1" t="s">
        <v>537</v>
      </c>
      <c r="D407" s="2" t="s">
        <v>73</v>
      </c>
      <c r="E407" s="3" t="s">
        <v>298</v>
      </c>
      <c r="F407" s="3" t="s">
        <v>594</v>
      </c>
      <c r="G407" s="3" t="s">
        <v>529</v>
      </c>
      <c r="H407" s="3" t="s">
        <v>527</v>
      </c>
      <c r="I407" s="3" t="s">
        <v>545</v>
      </c>
      <c r="J407" s="1" t="s">
        <v>30</v>
      </c>
      <c r="K407" s="1" t="s">
        <v>232</v>
      </c>
      <c r="L407" s="1" t="s">
        <v>233</v>
      </c>
      <c r="M407" s="1" t="s">
        <v>138</v>
      </c>
      <c r="N407" s="1" t="s">
        <v>42</v>
      </c>
      <c r="O407" s="1" t="s">
        <v>281</v>
      </c>
      <c r="P407" s="1"/>
      <c r="Q407" s="1"/>
      <c r="R407" s="1" t="s">
        <v>31</v>
      </c>
      <c r="S407" s="1" t="s">
        <v>32</v>
      </c>
      <c r="T407" s="1" t="s">
        <v>33</v>
      </c>
      <c r="U407" s="2" t="s">
        <v>59</v>
      </c>
      <c r="V407" s="4">
        <v>64943560</v>
      </c>
      <c r="W407" s="4">
        <v>28683506</v>
      </c>
      <c r="X407" s="4">
        <v>3014800</v>
      </c>
      <c r="Y407" s="4">
        <v>90612266</v>
      </c>
      <c r="Z407" s="4">
        <v>0</v>
      </c>
      <c r="AA407" s="4">
        <v>90612266</v>
      </c>
      <c r="AB407" s="4">
        <v>0</v>
      </c>
      <c r="AC407" s="4">
        <v>90612266</v>
      </c>
      <c r="AD407" s="4">
        <v>60507534</v>
      </c>
      <c r="AE407" s="4">
        <v>60507534</v>
      </c>
      <c r="AF407" s="10">
        <v>60507534</v>
      </c>
    </row>
    <row r="408" spans="1:32" ht="22.5" x14ac:dyDescent="0.25">
      <c r="A408" s="9" t="s">
        <v>72</v>
      </c>
      <c r="B408" s="1" t="s">
        <v>486</v>
      </c>
      <c r="C408" s="1" t="s">
        <v>537</v>
      </c>
      <c r="D408" s="2" t="s">
        <v>73</v>
      </c>
      <c r="E408" s="3" t="s">
        <v>299</v>
      </c>
      <c r="F408" s="3" t="s">
        <v>594</v>
      </c>
      <c r="G408" s="3" t="s">
        <v>529</v>
      </c>
      <c r="H408" s="3" t="s">
        <v>527</v>
      </c>
      <c r="I408" s="3" t="s">
        <v>542</v>
      </c>
      <c r="J408" s="1" t="s">
        <v>30</v>
      </c>
      <c r="K408" s="1" t="s">
        <v>232</v>
      </c>
      <c r="L408" s="1" t="s">
        <v>233</v>
      </c>
      <c r="M408" s="1" t="s">
        <v>138</v>
      </c>
      <c r="N408" s="1" t="s">
        <v>42</v>
      </c>
      <c r="O408" s="1" t="s">
        <v>237</v>
      </c>
      <c r="P408" s="1"/>
      <c r="Q408" s="1"/>
      <c r="R408" s="1" t="s">
        <v>31</v>
      </c>
      <c r="S408" s="1" t="s">
        <v>32</v>
      </c>
      <c r="T408" s="1" t="s">
        <v>33</v>
      </c>
      <c r="U408" s="2" t="s">
        <v>249</v>
      </c>
      <c r="V408" s="4">
        <v>10216912</v>
      </c>
      <c r="W408" s="4">
        <v>0</v>
      </c>
      <c r="X408" s="4">
        <v>0</v>
      </c>
      <c r="Y408" s="4">
        <v>10216912</v>
      </c>
      <c r="Z408" s="4">
        <v>0</v>
      </c>
      <c r="AA408" s="4">
        <v>3500000</v>
      </c>
      <c r="AB408" s="4">
        <v>6716912</v>
      </c>
      <c r="AC408" s="4">
        <v>3259604</v>
      </c>
      <c r="AD408" s="4">
        <v>2580862</v>
      </c>
      <c r="AE408" s="4">
        <v>2580862</v>
      </c>
      <c r="AF408" s="10">
        <v>2580862</v>
      </c>
    </row>
    <row r="409" spans="1:32" ht="22.5" x14ac:dyDescent="0.25">
      <c r="A409" s="9" t="s">
        <v>72</v>
      </c>
      <c r="B409" s="1" t="s">
        <v>486</v>
      </c>
      <c r="C409" s="1" t="s">
        <v>537</v>
      </c>
      <c r="D409" s="2" t="s">
        <v>73</v>
      </c>
      <c r="E409" s="3" t="s">
        <v>303</v>
      </c>
      <c r="F409" s="3" t="s">
        <v>604</v>
      </c>
      <c r="G409" s="3" t="s">
        <v>547</v>
      </c>
      <c r="H409" s="3" t="s">
        <v>527</v>
      </c>
      <c r="I409" s="3" t="s">
        <v>545</v>
      </c>
      <c r="J409" s="1" t="s">
        <v>30</v>
      </c>
      <c r="K409" s="1" t="s">
        <v>301</v>
      </c>
      <c r="L409" s="1" t="s">
        <v>233</v>
      </c>
      <c r="M409" s="1" t="s">
        <v>41</v>
      </c>
      <c r="N409" s="1" t="s">
        <v>42</v>
      </c>
      <c r="O409" s="1" t="s">
        <v>281</v>
      </c>
      <c r="P409" s="1"/>
      <c r="Q409" s="1"/>
      <c r="R409" s="1" t="s">
        <v>31</v>
      </c>
      <c r="S409" s="1" t="s">
        <v>32</v>
      </c>
      <c r="T409" s="1" t="s">
        <v>33</v>
      </c>
      <c r="U409" s="2" t="s">
        <v>59</v>
      </c>
      <c r="V409" s="4">
        <v>174417625</v>
      </c>
      <c r="W409" s="4">
        <v>31236800</v>
      </c>
      <c r="X409" s="4">
        <v>348525</v>
      </c>
      <c r="Y409" s="4">
        <v>205305900</v>
      </c>
      <c r="Z409" s="4">
        <v>0</v>
      </c>
      <c r="AA409" s="4">
        <v>205305900</v>
      </c>
      <c r="AB409" s="4">
        <v>0</v>
      </c>
      <c r="AC409" s="4">
        <v>205305900</v>
      </c>
      <c r="AD409" s="4">
        <v>148070634</v>
      </c>
      <c r="AE409" s="4">
        <v>148070634</v>
      </c>
      <c r="AF409" s="10">
        <v>148070634</v>
      </c>
    </row>
    <row r="410" spans="1:32" ht="22.5" x14ac:dyDescent="0.25">
      <c r="A410" s="9" t="s">
        <v>72</v>
      </c>
      <c r="B410" s="1" t="s">
        <v>486</v>
      </c>
      <c r="C410" s="1" t="s">
        <v>537</v>
      </c>
      <c r="D410" s="2" t="s">
        <v>73</v>
      </c>
      <c r="E410" s="3" t="s">
        <v>307</v>
      </c>
      <c r="F410" s="3" t="s">
        <v>37</v>
      </c>
      <c r="G410" s="3" t="s">
        <v>517</v>
      </c>
      <c r="H410" s="3" t="s">
        <v>527</v>
      </c>
      <c r="I410" s="3" t="s">
        <v>545</v>
      </c>
      <c r="J410" s="1" t="s">
        <v>30</v>
      </c>
      <c r="K410" s="1" t="s">
        <v>301</v>
      </c>
      <c r="L410" s="1" t="s">
        <v>233</v>
      </c>
      <c r="M410" s="1" t="s">
        <v>77</v>
      </c>
      <c r="N410" s="1" t="s">
        <v>42</v>
      </c>
      <c r="O410" s="1" t="s">
        <v>237</v>
      </c>
      <c r="P410" s="1"/>
      <c r="Q410" s="1"/>
      <c r="R410" s="1" t="s">
        <v>31</v>
      </c>
      <c r="S410" s="1" t="s">
        <v>32</v>
      </c>
      <c r="T410" s="1" t="s">
        <v>33</v>
      </c>
      <c r="U410" s="2" t="s">
        <v>59</v>
      </c>
      <c r="V410" s="4">
        <v>2542180247</v>
      </c>
      <c r="W410" s="4">
        <v>553232498</v>
      </c>
      <c r="X410" s="4">
        <v>295591119</v>
      </c>
      <c r="Y410" s="4">
        <v>2799821626</v>
      </c>
      <c r="Z410" s="4">
        <v>0</v>
      </c>
      <c r="AA410" s="4">
        <v>2792917785</v>
      </c>
      <c r="AB410" s="4">
        <v>6903841</v>
      </c>
      <c r="AC410" s="4">
        <v>2781327785</v>
      </c>
      <c r="AD410" s="4">
        <v>2376597957</v>
      </c>
      <c r="AE410" s="4">
        <v>2376597957</v>
      </c>
      <c r="AF410" s="10">
        <v>2376597957</v>
      </c>
    </row>
    <row r="411" spans="1:32" ht="22.5" x14ac:dyDescent="0.25">
      <c r="A411" s="9" t="s">
        <v>72</v>
      </c>
      <c r="B411" s="1" t="s">
        <v>486</v>
      </c>
      <c r="C411" s="1" t="s">
        <v>537</v>
      </c>
      <c r="D411" s="2" t="s">
        <v>73</v>
      </c>
      <c r="E411" s="3" t="s">
        <v>308</v>
      </c>
      <c r="F411" s="3" t="s">
        <v>37</v>
      </c>
      <c r="G411" s="3" t="s">
        <v>517</v>
      </c>
      <c r="H411" s="3" t="s">
        <v>527</v>
      </c>
      <c r="I411" s="3" t="s">
        <v>542</v>
      </c>
      <c r="J411" s="1" t="s">
        <v>30</v>
      </c>
      <c r="K411" s="1" t="s">
        <v>301</v>
      </c>
      <c r="L411" s="1" t="s">
        <v>233</v>
      </c>
      <c r="M411" s="1" t="s">
        <v>77</v>
      </c>
      <c r="N411" s="1" t="s">
        <v>42</v>
      </c>
      <c r="O411" s="1" t="s">
        <v>240</v>
      </c>
      <c r="P411" s="1"/>
      <c r="Q411" s="1"/>
      <c r="R411" s="1" t="s">
        <v>31</v>
      </c>
      <c r="S411" s="1" t="s">
        <v>54</v>
      </c>
      <c r="T411" s="1" t="s">
        <v>33</v>
      </c>
      <c r="U411" s="2" t="s">
        <v>249</v>
      </c>
      <c r="V411" s="4">
        <v>0</v>
      </c>
      <c r="W411" s="4">
        <v>10503067</v>
      </c>
      <c r="X411" s="4">
        <v>0</v>
      </c>
      <c r="Y411" s="4">
        <v>10503067</v>
      </c>
      <c r="Z411" s="4">
        <v>0</v>
      </c>
      <c r="AA411" s="4">
        <v>0</v>
      </c>
      <c r="AB411" s="4">
        <v>10503067</v>
      </c>
      <c r="AC411" s="4">
        <v>0</v>
      </c>
      <c r="AD411" s="4">
        <v>0</v>
      </c>
      <c r="AE411" s="4">
        <v>0</v>
      </c>
      <c r="AF411" s="10">
        <v>0</v>
      </c>
    </row>
    <row r="412" spans="1:32" ht="22.5" x14ac:dyDescent="0.25">
      <c r="A412" s="9" t="s">
        <v>72</v>
      </c>
      <c r="B412" s="1" t="s">
        <v>486</v>
      </c>
      <c r="C412" s="1" t="s">
        <v>537</v>
      </c>
      <c r="D412" s="2" t="s">
        <v>73</v>
      </c>
      <c r="E412" s="3" t="s">
        <v>308</v>
      </c>
      <c r="F412" s="3" t="s">
        <v>37</v>
      </c>
      <c r="G412" s="3" t="s">
        <v>517</v>
      </c>
      <c r="H412" s="3" t="s">
        <v>527</v>
      </c>
      <c r="I412" s="3" t="s">
        <v>542</v>
      </c>
      <c r="J412" s="1" t="s">
        <v>30</v>
      </c>
      <c r="K412" s="1" t="s">
        <v>301</v>
      </c>
      <c r="L412" s="1" t="s">
        <v>233</v>
      </c>
      <c r="M412" s="1" t="s">
        <v>77</v>
      </c>
      <c r="N412" s="1" t="s">
        <v>42</v>
      </c>
      <c r="O412" s="1" t="s">
        <v>240</v>
      </c>
      <c r="P412" s="1"/>
      <c r="Q412" s="1"/>
      <c r="R412" s="1" t="s">
        <v>31</v>
      </c>
      <c r="S412" s="1" t="s">
        <v>32</v>
      </c>
      <c r="T412" s="1" t="s">
        <v>33</v>
      </c>
      <c r="U412" s="2" t="s">
        <v>249</v>
      </c>
      <c r="V412" s="4">
        <v>0</v>
      </c>
      <c r="W412" s="4">
        <v>3000000</v>
      </c>
      <c r="X412" s="4">
        <v>0</v>
      </c>
      <c r="Y412" s="4">
        <v>3000000</v>
      </c>
      <c r="Z412" s="4">
        <v>0</v>
      </c>
      <c r="AA412" s="4">
        <v>1988222</v>
      </c>
      <c r="AB412" s="4">
        <v>1011778</v>
      </c>
      <c r="AC412" s="4">
        <v>1988222</v>
      </c>
      <c r="AD412" s="4">
        <v>1988222</v>
      </c>
      <c r="AE412" s="4">
        <v>1988222</v>
      </c>
      <c r="AF412" s="10">
        <v>1988222</v>
      </c>
    </row>
    <row r="413" spans="1:32" ht="22.5" x14ac:dyDescent="0.25">
      <c r="A413" s="9" t="s">
        <v>72</v>
      </c>
      <c r="B413" s="1" t="s">
        <v>486</v>
      </c>
      <c r="C413" s="1" t="s">
        <v>537</v>
      </c>
      <c r="D413" s="2" t="s">
        <v>73</v>
      </c>
      <c r="E413" s="3" t="s">
        <v>315</v>
      </c>
      <c r="F413" s="3" t="s">
        <v>37</v>
      </c>
      <c r="G413" s="3" t="s">
        <v>517</v>
      </c>
      <c r="H413" s="3" t="s">
        <v>532</v>
      </c>
      <c r="I413" s="3" t="s">
        <v>533</v>
      </c>
      <c r="J413" s="1" t="s">
        <v>30</v>
      </c>
      <c r="K413" s="1" t="s">
        <v>301</v>
      </c>
      <c r="L413" s="1" t="s">
        <v>233</v>
      </c>
      <c r="M413" s="1" t="s">
        <v>77</v>
      </c>
      <c r="N413" s="1" t="s">
        <v>42</v>
      </c>
      <c r="O413" s="1" t="s">
        <v>254</v>
      </c>
      <c r="P413" s="1"/>
      <c r="Q413" s="1"/>
      <c r="R413" s="1" t="s">
        <v>31</v>
      </c>
      <c r="S413" s="1" t="s">
        <v>32</v>
      </c>
      <c r="T413" s="1" t="s">
        <v>33</v>
      </c>
      <c r="U413" s="2" t="s">
        <v>316</v>
      </c>
      <c r="V413" s="4">
        <v>0</v>
      </c>
      <c r="W413" s="4">
        <v>30000000</v>
      </c>
      <c r="X413" s="4">
        <v>0</v>
      </c>
      <c r="Y413" s="4">
        <v>30000000</v>
      </c>
      <c r="Z413" s="4">
        <v>0</v>
      </c>
      <c r="AA413" s="4">
        <v>30000000</v>
      </c>
      <c r="AB413" s="4">
        <v>0</v>
      </c>
      <c r="AC413" s="4">
        <v>30000000</v>
      </c>
      <c r="AD413" s="4">
        <v>30000000</v>
      </c>
      <c r="AE413" s="4">
        <v>30000000</v>
      </c>
      <c r="AF413" s="10">
        <v>30000000</v>
      </c>
    </row>
    <row r="414" spans="1:32" ht="22.5" x14ac:dyDescent="0.25">
      <c r="A414" s="9" t="s">
        <v>72</v>
      </c>
      <c r="B414" s="1" t="s">
        <v>486</v>
      </c>
      <c r="C414" s="1" t="s">
        <v>537</v>
      </c>
      <c r="D414" s="2" t="s">
        <v>73</v>
      </c>
      <c r="E414" s="3" t="s">
        <v>396</v>
      </c>
      <c r="F414" s="3" t="s">
        <v>37</v>
      </c>
      <c r="G414" s="3" t="s">
        <v>517</v>
      </c>
      <c r="H414" s="3" t="s">
        <v>532</v>
      </c>
      <c r="I414" s="3" t="s">
        <v>533</v>
      </c>
      <c r="J414" s="1" t="s">
        <v>30</v>
      </c>
      <c r="K414" s="1" t="s">
        <v>301</v>
      </c>
      <c r="L414" s="1" t="s">
        <v>233</v>
      </c>
      <c r="M414" s="1" t="s">
        <v>77</v>
      </c>
      <c r="N414" s="1" t="s">
        <v>42</v>
      </c>
      <c r="O414" s="1" t="s">
        <v>255</v>
      </c>
      <c r="P414" s="1"/>
      <c r="Q414" s="1"/>
      <c r="R414" s="1" t="s">
        <v>31</v>
      </c>
      <c r="S414" s="1" t="s">
        <v>32</v>
      </c>
      <c r="T414" s="1" t="s">
        <v>33</v>
      </c>
      <c r="U414" s="2" t="s">
        <v>397</v>
      </c>
      <c r="V414" s="4">
        <v>20000000</v>
      </c>
      <c r="W414" s="4">
        <v>0</v>
      </c>
      <c r="X414" s="4">
        <v>0</v>
      </c>
      <c r="Y414" s="4">
        <v>20000000</v>
      </c>
      <c r="Z414" s="4">
        <v>0</v>
      </c>
      <c r="AA414" s="4">
        <v>15500000</v>
      </c>
      <c r="AB414" s="4">
        <v>4500000</v>
      </c>
      <c r="AC414" s="4">
        <v>13761000</v>
      </c>
      <c r="AD414" s="4">
        <v>6808395</v>
      </c>
      <c r="AE414" s="4">
        <v>6808395</v>
      </c>
      <c r="AF414" s="10">
        <v>6808395</v>
      </c>
    </row>
    <row r="415" spans="1:32" ht="22.5" x14ac:dyDescent="0.25">
      <c r="A415" s="9" t="s">
        <v>72</v>
      </c>
      <c r="B415" s="1" t="s">
        <v>486</v>
      </c>
      <c r="C415" s="1" t="s">
        <v>537</v>
      </c>
      <c r="D415" s="2" t="s">
        <v>73</v>
      </c>
      <c r="E415" s="3" t="s">
        <v>398</v>
      </c>
      <c r="F415" s="3" t="s">
        <v>37</v>
      </c>
      <c r="G415" s="3" t="s">
        <v>517</v>
      </c>
      <c r="H415" s="3" t="s">
        <v>527</v>
      </c>
      <c r="I415" s="3" t="s">
        <v>545</v>
      </c>
      <c r="J415" s="1" t="s">
        <v>30</v>
      </c>
      <c r="K415" s="1" t="s">
        <v>301</v>
      </c>
      <c r="L415" s="1" t="s">
        <v>233</v>
      </c>
      <c r="M415" s="1" t="s">
        <v>77</v>
      </c>
      <c r="N415" s="1" t="s">
        <v>42</v>
      </c>
      <c r="O415" s="1" t="s">
        <v>257</v>
      </c>
      <c r="P415" s="1"/>
      <c r="Q415" s="1"/>
      <c r="R415" s="1" t="s">
        <v>31</v>
      </c>
      <c r="S415" s="1" t="s">
        <v>32</v>
      </c>
      <c r="T415" s="1" t="s">
        <v>33</v>
      </c>
      <c r="U415" s="2" t="s">
        <v>399</v>
      </c>
      <c r="V415" s="4">
        <v>64176471</v>
      </c>
      <c r="W415" s="4">
        <v>0</v>
      </c>
      <c r="X415" s="4">
        <v>4556471</v>
      </c>
      <c r="Y415" s="4">
        <v>59620000</v>
      </c>
      <c r="Z415" s="4">
        <v>0</v>
      </c>
      <c r="AA415" s="4">
        <v>59620000</v>
      </c>
      <c r="AB415" s="4">
        <v>0</v>
      </c>
      <c r="AC415" s="4">
        <v>59620000</v>
      </c>
      <c r="AD415" s="4">
        <v>48490934</v>
      </c>
      <c r="AE415" s="4">
        <v>48490934</v>
      </c>
      <c r="AF415" s="10">
        <v>48490934</v>
      </c>
    </row>
    <row r="416" spans="1:32" ht="22.5" x14ac:dyDescent="0.25">
      <c r="A416" s="9" t="s">
        <v>72</v>
      </c>
      <c r="B416" s="1" t="s">
        <v>486</v>
      </c>
      <c r="C416" s="1" t="s">
        <v>537</v>
      </c>
      <c r="D416" s="2" t="s">
        <v>73</v>
      </c>
      <c r="E416" s="3" t="s">
        <v>322</v>
      </c>
      <c r="F416" s="3" t="s">
        <v>37</v>
      </c>
      <c r="G416" s="3" t="s">
        <v>517</v>
      </c>
      <c r="H416" s="3" t="s">
        <v>494</v>
      </c>
      <c r="I416" s="3" t="s">
        <v>531</v>
      </c>
      <c r="J416" s="1" t="s">
        <v>30</v>
      </c>
      <c r="K416" s="1" t="s">
        <v>301</v>
      </c>
      <c r="L416" s="1" t="s">
        <v>233</v>
      </c>
      <c r="M416" s="1" t="s">
        <v>77</v>
      </c>
      <c r="N416" s="1" t="s">
        <v>42</v>
      </c>
      <c r="O416" s="1" t="s">
        <v>323</v>
      </c>
      <c r="P416" s="1"/>
      <c r="Q416" s="1"/>
      <c r="R416" s="1" t="s">
        <v>31</v>
      </c>
      <c r="S416" s="1" t="s">
        <v>32</v>
      </c>
      <c r="T416" s="1" t="s">
        <v>33</v>
      </c>
      <c r="U416" s="2" t="s">
        <v>324</v>
      </c>
      <c r="V416" s="4">
        <v>1292254944</v>
      </c>
      <c r="W416" s="4">
        <v>0</v>
      </c>
      <c r="X416" s="4">
        <v>0</v>
      </c>
      <c r="Y416" s="4">
        <v>1292254944</v>
      </c>
      <c r="Z416" s="4">
        <v>0</v>
      </c>
      <c r="AA416" s="4">
        <v>1292254944</v>
      </c>
      <c r="AB416" s="4">
        <v>0</v>
      </c>
      <c r="AC416" s="4">
        <v>1292254944</v>
      </c>
      <c r="AD416" s="4">
        <v>969191199</v>
      </c>
      <c r="AE416" s="4">
        <v>969191199</v>
      </c>
      <c r="AF416" s="10">
        <v>969191199</v>
      </c>
    </row>
    <row r="417" spans="1:32" ht="22.5" x14ac:dyDescent="0.25">
      <c r="A417" s="9" t="s">
        <v>72</v>
      </c>
      <c r="B417" s="1" t="s">
        <v>486</v>
      </c>
      <c r="C417" s="1" t="s">
        <v>537</v>
      </c>
      <c r="D417" s="2" t="s">
        <v>73</v>
      </c>
      <c r="E417" s="3" t="s">
        <v>328</v>
      </c>
      <c r="F417" s="3" t="s">
        <v>37</v>
      </c>
      <c r="G417" s="3" t="s">
        <v>517</v>
      </c>
      <c r="H417" s="3" t="s">
        <v>494</v>
      </c>
      <c r="I417" s="3" t="s">
        <v>531</v>
      </c>
      <c r="J417" s="1" t="s">
        <v>30</v>
      </c>
      <c r="K417" s="1" t="s">
        <v>301</v>
      </c>
      <c r="L417" s="1" t="s">
        <v>233</v>
      </c>
      <c r="M417" s="1" t="s">
        <v>77</v>
      </c>
      <c r="N417" s="1" t="s">
        <v>42</v>
      </c>
      <c r="O417" s="1" t="s">
        <v>329</v>
      </c>
      <c r="P417" s="1"/>
      <c r="Q417" s="1"/>
      <c r="R417" s="1" t="s">
        <v>31</v>
      </c>
      <c r="S417" s="1" t="s">
        <v>32</v>
      </c>
      <c r="T417" s="1" t="s">
        <v>33</v>
      </c>
      <c r="U417" s="2" t="s">
        <v>330</v>
      </c>
      <c r="V417" s="4">
        <v>0</v>
      </c>
      <c r="W417" s="4">
        <v>211524000</v>
      </c>
      <c r="X417" s="4">
        <v>0</v>
      </c>
      <c r="Y417" s="4">
        <v>211524000</v>
      </c>
      <c r="Z417" s="4">
        <v>0</v>
      </c>
      <c r="AA417" s="4">
        <v>211524000</v>
      </c>
      <c r="AB417" s="4">
        <v>0</v>
      </c>
      <c r="AC417" s="4">
        <v>160125121</v>
      </c>
      <c r="AD417" s="4">
        <v>160125121</v>
      </c>
      <c r="AE417" s="4">
        <v>160125121</v>
      </c>
      <c r="AF417" s="10">
        <v>160125121</v>
      </c>
    </row>
    <row r="418" spans="1:32" ht="22.5" x14ac:dyDescent="0.25">
      <c r="A418" s="9" t="s">
        <v>72</v>
      </c>
      <c r="B418" s="1" t="s">
        <v>486</v>
      </c>
      <c r="C418" s="1" t="s">
        <v>537</v>
      </c>
      <c r="D418" s="2" t="s">
        <v>73</v>
      </c>
      <c r="E418" s="3" t="s">
        <v>354</v>
      </c>
      <c r="F418" s="3" t="s">
        <v>37</v>
      </c>
      <c r="G418" s="3" t="s">
        <v>517</v>
      </c>
      <c r="H418" s="3" t="s">
        <v>527</v>
      </c>
      <c r="I418" s="3" t="s">
        <v>558</v>
      </c>
      <c r="J418" s="1" t="s">
        <v>30</v>
      </c>
      <c r="K418" s="1" t="s">
        <v>301</v>
      </c>
      <c r="L418" s="1" t="s">
        <v>233</v>
      </c>
      <c r="M418" s="1" t="s">
        <v>77</v>
      </c>
      <c r="N418" s="1" t="s">
        <v>42</v>
      </c>
      <c r="O418" s="1" t="s">
        <v>355</v>
      </c>
      <c r="P418" s="1"/>
      <c r="Q418" s="1"/>
      <c r="R418" s="1" t="s">
        <v>31</v>
      </c>
      <c r="S418" s="1" t="s">
        <v>32</v>
      </c>
      <c r="T418" s="1" t="s">
        <v>33</v>
      </c>
      <c r="U418" s="2" t="s">
        <v>356</v>
      </c>
      <c r="V418" s="4">
        <v>0</v>
      </c>
      <c r="W418" s="4">
        <v>53724000</v>
      </c>
      <c r="X418" s="4">
        <v>0</v>
      </c>
      <c r="Y418" s="4">
        <v>53724000</v>
      </c>
      <c r="Z418" s="4">
        <v>0</v>
      </c>
      <c r="AA418" s="4">
        <v>27178000</v>
      </c>
      <c r="AB418" s="4">
        <v>26546000</v>
      </c>
      <c r="AC418" s="4">
        <v>27178000</v>
      </c>
      <c r="AD418" s="4">
        <v>0</v>
      </c>
      <c r="AE418" s="4">
        <v>0</v>
      </c>
      <c r="AF418" s="10">
        <v>0</v>
      </c>
    </row>
    <row r="419" spans="1:32" ht="22.5" x14ac:dyDescent="0.25">
      <c r="A419" s="9" t="s">
        <v>72</v>
      </c>
      <c r="B419" s="1" t="s">
        <v>486</v>
      </c>
      <c r="C419" s="1" t="s">
        <v>537</v>
      </c>
      <c r="D419" s="2" t="s">
        <v>73</v>
      </c>
      <c r="E419" s="3" t="s">
        <v>365</v>
      </c>
      <c r="F419" s="3" t="s">
        <v>37</v>
      </c>
      <c r="G419" s="3" t="s">
        <v>517</v>
      </c>
      <c r="H419" s="3" t="s">
        <v>518</v>
      </c>
      <c r="I419" s="3" t="s">
        <v>519</v>
      </c>
      <c r="J419" s="1" t="s">
        <v>30</v>
      </c>
      <c r="K419" s="1" t="s">
        <v>301</v>
      </c>
      <c r="L419" s="1" t="s">
        <v>233</v>
      </c>
      <c r="M419" s="1" t="s">
        <v>77</v>
      </c>
      <c r="N419" s="1" t="s">
        <v>42</v>
      </c>
      <c r="O419" s="1" t="s">
        <v>266</v>
      </c>
      <c r="P419" s="1"/>
      <c r="Q419" s="1"/>
      <c r="R419" s="1" t="s">
        <v>31</v>
      </c>
      <c r="S419" s="1" t="s">
        <v>32</v>
      </c>
      <c r="T419" s="1" t="s">
        <v>33</v>
      </c>
      <c r="U419" s="2" t="s">
        <v>267</v>
      </c>
      <c r="V419" s="4">
        <v>1567445</v>
      </c>
      <c r="W419" s="4">
        <v>846096</v>
      </c>
      <c r="X419" s="4">
        <v>0</v>
      </c>
      <c r="Y419" s="4">
        <v>2413541</v>
      </c>
      <c r="Z419" s="4">
        <v>0</v>
      </c>
      <c r="AA419" s="4">
        <v>40323</v>
      </c>
      <c r="AB419" s="4">
        <v>2373218</v>
      </c>
      <c r="AC419" s="4">
        <v>38035</v>
      </c>
      <c r="AD419" s="4">
        <v>23746</v>
      </c>
      <c r="AE419" s="4">
        <v>23746</v>
      </c>
      <c r="AF419" s="10">
        <v>23746</v>
      </c>
    </row>
    <row r="420" spans="1:32" ht="22.5" x14ac:dyDescent="0.25">
      <c r="A420" s="9" t="s">
        <v>72</v>
      </c>
      <c r="B420" s="1" t="s">
        <v>486</v>
      </c>
      <c r="C420" s="1" t="s">
        <v>537</v>
      </c>
      <c r="D420" s="2" t="s">
        <v>73</v>
      </c>
      <c r="E420" s="3" t="s">
        <v>372</v>
      </c>
      <c r="F420" s="3" t="s">
        <v>474</v>
      </c>
      <c r="G420" s="3" t="s">
        <v>524</v>
      </c>
      <c r="H420" s="3" t="s">
        <v>494</v>
      </c>
      <c r="I420" s="3" t="s">
        <v>525</v>
      </c>
      <c r="J420" s="1" t="s">
        <v>30</v>
      </c>
      <c r="K420" s="1" t="s">
        <v>301</v>
      </c>
      <c r="L420" s="1" t="s">
        <v>233</v>
      </c>
      <c r="M420" s="1" t="s">
        <v>64</v>
      </c>
      <c r="N420" s="1" t="s">
        <v>42</v>
      </c>
      <c r="O420" s="1" t="s">
        <v>234</v>
      </c>
      <c r="P420" s="1"/>
      <c r="Q420" s="1"/>
      <c r="R420" s="1" t="s">
        <v>46</v>
      </c>
      <c r="S420" s="1" t="s">
        <v>47</v>
      </c>
      <c r="T420" s="1" t="s">
        <v>33</v>
      </c>
      <c r="U420" s="2" t="s">
        <v>373</v>
      </c>
      <c r="V420" s="4">
        <v>0</v>
      </c>
      <c r="W420" s="4">
        <v>869480677</v>
      </c>
      <c r="X420" s="4">
        <v>0</v>
      </c>
      <c r="Y420" s="4">
        <v>869480677</v>
      </c>
      <c r="Z420" s="4">
        <v>0</v>
      </c>
      <c r="AA420" s="4">
        <v>0</v>
      </c>
      <c r="AB420" s="4">
        <v>869480677</v>
      </c>
      <c r="AC420" s="4">
        <v>0</v>
      </c>
      <c r="AD420" s="4">
        <v>0</v>
      </c>
      <c r="AE420" s="4">
        <v>0</v>
      </c>
      <c r="AF420" s="10">
        <v>0</v>
      </c>
    </row>
    <row r="421" spans="1:32" ht="22.5" x14ac:dyDescent="0.25">
      <c r="A421" s="9" t="s">
        <v>72</v>
      </c>
      <c r="B421" s="1" t="s">
        <v>486</v>
      </c>
      <c r="C421" s="1" t="s">
        <v>537</v>
      </c>
      <c r="D421" s="2" t="s">
        <v>73</v>
      </c>
      <c r="E421" s="3" t="s">
        <v>372</v>
      </c>
      <c r="F421" s="3" t="s">
        <v>474</v>
      </c>
      <c r="G421" s="3" t="s">
        <v>524</v>
      </c>
      <c r="H421" s="3" t="s">
        <v>494</v>
      </c>
      <c r="I421" s="3" t="s">
        <v>525</v>
      </c>
      <c r="J421" s="1" t="s">
        <v>30</v>
      </c>
      <c r="K421" s="1" t="s">
        <v>301</v>
      </c>
      <c r="L421" s="1" t="s">
        <v>233</v>
      </c>
      <c r="M421" s="1" t="s">
        <v>64</v>
      </c>
      <c r="N421" s="1" t="s">
        <v>42</v>
      </c>
      <c r="O421" s="1" t="s">
        <v>234</v>
      </c>
      <c r="P421" s="1"/>
      <c r="Q421" s="1"/>
      <c r="R421" s="1" t="s">
        <v>31</v>
      </c>
      <c r="S421" s="1" t="s">
        <v>171</v>
      </c>
      <c r="T421" s="1" t="s">
        <v>33</v>
      </c>
      <c r="U421" s="2" t="s">
        <v>373</v>
      </c>
      <c r="V421" s="4">
        <v>0</v>
      </c>
      <c r="W421" s="4">
        <v>33485234</v>
      </c>
      <c r="X421" s="4">
        <v>0</v>
      </c>
      <c r="Y421" s="4">
        <v>33485234</v>
      </c>
      <c r="Z421" s="4">
        <v>0</v>
      </c>
      <c r="AA421" s="4">
        <v>32775000</v>
      </c>
      <c r="AB421" s="4">
        <v>710234</v>
      </c>
      <c r="AC421" s="4">
        <v>0</v>
      </c>
      <c r="AD421" s="4">
        <v>0</v>
      </c>
      <c r="AE421" s="4">
        <v>0</v>
      </c>
      <c r="AF421" s="10">
        <v>0</v>
      </c>
    </row>
    <row r="422" spans="1:32" ht="22.5" x14ac:dyDescent="0.25">
      <c r="A422" s="9" t="s">
        <v>72</v>
      </c>
      <c r="B422" s="1" t="s">
        <v>486</v>
      </c>
      <c r="C422" s="1" t="s">
        <v>537</v>
      </c>
      <c r="D422" s="2" t="s">
        <v>73</v>
      </c>
      <c r="E422" s="3" t="s">
        <v>372</v>
      </c>
      <c r="F422" s="3" t="s">
        <v>474</v>
      </c>
      <c r="G422" s="3" t="s">
        <v>524</v>
      </c>
      <c r="H422" s="3" t="s">
        <v>494</v>
      </c>
      <c r="I422" s="3" t="s">
        <v>525</v>
      </c>
      <c r="J422" s="1" t="s">
        <v>30</v>
      </c>
      <c r="K422" s="1" t="s">
        <v>301</v>
      </c>
      <c r="L422" s="1" t="s">
        <v>233</v>
      </c>
      <c r="M422" s="1" t="s">
        <v>64</v>
      </c>
      <c r="N422" s="1" t="s">
        <v>42</v>
      </c>
      <c r="O422" s="1" t="s">
        <v>234</v>
      </c>
      <c r="P422" s="1"/>
      <c r="Q422" s="1"/>
      <c r="R422" s="1" t="s">
        <v>31</v>
      </c>
      <c r="S422" s="1" t="s">
        <v>32</v>
      </c>
      <c r="T422" s="1" t="s">
        <v>33</v>
      </c>
      <c r="U422" s="2" t="s">
        <v>373</v>
      </c>
      <c r="V422" s="4">
        <v>0</v>
      </c>
      <c r="W422" s="4">
        <v>95000000</v>
      </c>
      <c r="X422" s="4">
        <v>0</v>
      </c>
      <c r="Y422" s="4">
        <v>95000000</v>
      </c>
      <c r="Z422" s="4">
        <v>0</v>
      </c>
      <c r="AA422" s="4">
        <v>95000000</v>
      </c>
      <c r="AB422" s="4">
        <v>0</v>
      </c>
      <c r="AC422" s="4">
        <v>49108577</v>
      </c>
      <c r="AD422" s="4">
        <v>0</v>
      </c>
      <c r="AE422" s="4">
        <v>0</v>
      </c>
      <c r="AF422" s="10">
        <v>0</v>
      </c>
    </row>
    <row r="423" spans="1:32" ht="22.5" x14ac:dyDescent="0.25">
      <c r="A423" s="9" t="s">
        <v>72</v>
      </c>
      <c r="B423" s="1" t="s">
        <v>486</v>
      </c>
      <c r="C423" s="1" t="s">
        <v>537</v>
      </c>
      <c r="D423" s="2" t="s">
        <v>73</v>
      </c>
      <c r="E423" s="3" t="s">
        <v>374</v>
      </c>
      <c r="F423" s="3" t="s">
        <v>474</v>
      </c>
      <c r="G423" s="3" t="s">
        <v>524</v>
      </c>
      <c r="H423" s="3" t="s">
        <v>494</v>
      </c>
      <c r="I423" s="3" t="s">
        <v>525</v>
      </c>
      <c r="J423" s="1" t="s">
        <v>30</v>
      </c>
      <c r="K423" s="1" t="s">
        <v>301</v>
      </c>
      <c r="L423" s="1" t="s">
        <v>233</v>
      </c>
      <c r="M423" s="1" t="s">
        <v>64</v>
      </c>
      <c r="N423" s="1" t="s">
        <v>42</v>
      </c>
      <c r="O423" s="1" t="s">
        <v>281</v>
      </c>
      <c r="P423" s="1"/>
      <c r="Q423" s="1"/>
      <c r="R423" s="1" t="s">
        <v>31</v>
      </c>
      <c r="S423" s="1" t="s">
        <v>171</v>
      </c>
      <c r="T423" s="1" t="s">
        <v>33</v>
      </c>
      <c r="U423" s="2" t="s">
        <v>375</v>
      </c>
      <c r="V423" s="4">
        <v>247000000</v>
      </c>
      <c r="W423" s="4">
        <v>0</v>
      </c>
      <c r="X423" s="4">
        <v>0</v>
      </c>
      <c r="Y423" s="4">
        <v>247000000</v>
      </c>
      <c r="Z423" s="4">
        <v>0</v>
      </c>
      <c r="AA423" s="4">
        <v>247000000</v>
      </c>
      <c r="AB423" s="4">
        <v>0</v>
      </c>
      <c r="AC423" s="4">
        <v>226008958</v>
      </c>
      <c r="AD423" s="4">
        <v>39973326</v>
      </c>
      <c r="AE423" s="4">
        <v>39973326</v>
      </c>
      <c r="AF423" s="10">
        <v>39973326</v>
      </c>
    </row>
    <row r="424" spans="1:32" ht="22.5" x14ac:dyDescent="0.25">
      <c r="A424" s="9" t="s">
        <v>72</v>
      </c>
      <c r="B424" s="1" t="s">
        <v>486</v>
      </c>
      <c r="C424" s="1" t="s">
        <v>537</v>
      </c>
      <c r="D424" s="2" t="s">
        <v>73</v>
      </c>
      <c r="E424" s="3" t="s">
        <v>400</v>
      </c>
      <c r="F424" s="3" t="s">
        <v>474</v>
      </c>
      <c r="G424" s="3" t="s">
        <v>524</v>
      </c>
      <c r="H424" s="3" t="s">
        <v>494</v>
      </c>
      <c r="I424" s="3" t="s">
        <v>525</v>
      </c>
      <c r="J424" s="1" t="s">
        <v>30</v>
      </c>
      <c r="K424" s="1" t="s">
        <v>301</v>
      </c>
      <c r="L424" s="1" t="s">
        <v>233</v>
      </c>
      <c r="M424" s="1" t="s">
        <v>64</v>
      </c>
      <c r="N424" s="1" t="s">
        <v>42</v>
      </c>
      <c r="O424" s="1" t="s">
        <v>240</v>
      </c>
      <c r="P424" s="1"/>
      <c r="Q424" s="1"/>
      <c r="R424" s="1" t="s">
        <v>31</v>
      </c>
      <c r="S424" s="1" t="s">
        <v>171</v>
      </c>
      <c r="T424" s="1" t="s">
        <v>33</v>
      </c>
      <c r="U424" s="2" t="s">
        <v>401</v>
      </c>
      <c r="V424" s="4">
        <v>40000000</v>
      </c>
      <c r="W424" s="4">
        <v>5115000</v>
      </c>
      <c r="X424" s="4">
        <v>0</v>
      </c>
      <c r="Y424" s="4">
        <v>45115000</v>
      </c>
      <c r="Z424" s="4">
        <v>0</v>
      </c>
      <c r="AA424" s="4">
        <v>34825200</v>
      </c>
      <c r="AB424" s="4">
        <v>10289800</v>
      </c>
      <c r="AC424" s="4">
        <v>34825200</v>
      </c>
      <c r="AD424" s="4">
        <v>2625017</v>
      </c>
      <c r="AE424" s="4">
        <v>2625017</v>
      </c>
      <c r="AF424" s="10">
        <v>2625017</v>
      </c>
    </row>
    <row r="425" spans="1:32" ht="22.5" x14ac:dyDescent="0.25">
      <c r="A425" s="9" t="s">
        <v>72</v>
      </c>
      <c r="B425" s="1" t="s">
        <v>486</v>
      </c>
      <c r="C425" s="1" t="s">
        <v>537</v>
      </c>
      <c r="D425" s="2" t="s">
        <v>73</v>
      </c>
      <c r="E425" s="3" t="s">
        <v>378</v>
      </c>
      <c r="F425" s="3" t="s">
        <v>474</v>
      </c>
      <c r="G425" s="3" t="s">
        <v>524</v>
      </c>
      <c r="H425" s="3" t="s">
        <v>527</v>
      </c>
      <c r="I425" s="3" t="s">
        <v>545</v>
      </c>
      <c r="J425" s="1" t="s">
        <v>30</v>
      </c>
      <c r="K425" s="1" t="s">
        <v>301</v>
      </c>
      <c r="L425" s="1" t="s">
        <v>233</v>
      </c>
      <c r="M425" s="1" t="s">
        <v>64</v>
      </c>
      <c r="N425" s="1" t="s">
        <v>42</v>
      </c>
      <c r="O425" s="1" t="s">
        <v>243</v>
      </c>
      <c r="P425" s="1"/>
      <c r="Q425" s="1"/>
      <c r="R425" s="1" t="s">
        <v>31</v>
      </c>
      <c r="S425" s="1" t="s">
        <v>171</v>
      </c>
      <c r="T425" s="1" t="s">
        <v>33</v>
      </c>
      <c r="U425" s="2" t="s">
        <v>59</v>
      </c>
      <c r="V425" s="4">
        <v>144279000</v>
      </c>
      <c r="W425" s="4">
        <v>92596718</v>
      </c>
      <c r="X425" s="4">
        <v>0</v>
      </c>
      <c r="Y425" s="4">
        <v>236875718</v>
      </c>
      <c r="Z425" s="4">
        <v>0</v>
      </c>
      <c r="AA425" s="4">
        <v>227497819</v>
      </c>
      <c r="AB425" s="4">
        <v>9377899</v>
      </c>
      <c r="AC425" s="4">
        <v>197226364</v>
      </c>
      <c r="AD425" s="4">
        <v>159699430</v>
      </c>
      <c r="AE425" s="4">
        <v>159699430</v>
      </c>
      <c r="AF425" s="10">
        <v>159699430</v>
      </c>
    </row>
    <row r="426" spans="1:32" ht="22.5" hidden="1" x14ac:dyDescent="0.25">
      <c r="A426" s="9" t="s">
        <v>410</v>
      </c>
      <c r="B426" s="1" t="s">
        <v>486</v>
      </c>
      <c r="C426" s="1" t="s">
        <v>565</v>
      </c>
      <c r="D426" s="2" t="s">
        <v>411</v>
      </c>
      <c r="E426" s="3" t="s">
        <v>142</v>
      </c>
      <c r="F426" s="3" t="s">
        <v>595</v>
      </c>
      <c r="G426" s="3" t="s">
        <v>493</v>
      </c>
      <c r="H426" s="3" t="s">
        <v>494</v>
      </c>
      <c r="I426" s="3" t="s">
        <v>495</v>
      </c>
      <c r="J426" s="1" t="s">
        <v>40</v>
      </c>
      <c r="K426" s="1" t="s">
        <v>77</v>
      </c>
      <c r="L426" s="1" t="s">
        <v>42</v>
      </c>
      <c r="M426" s="1" t="s">
        <v>63</v>
      </c>
      <c r="N426" s="1" t="s">
        <v>143</v>
      </c>
      <c r="O426" s="1" t="s">
        <v>77</v>
      </c>
      <c r="P426" s="1"/>
      <c r="Q426" s="1"/>
      <c r="R426" s="1" t="s">
        <v>31</v>
      </c>
      <c r="S426" s="1" t="s">
        <v>32</v>
      </c>
      <c r="T426" s="1" t="s">
        <v>33</v>
      </c>
      <c r="U426" s="2" t="s">
        <v>144</v>
      </c>
      <c r="V426" s="4">
        <v>726000</v>
      </c>
      <c r="W426" s="4">
        <v>0</v>
      </c>
      <c r="X426" s="4">
        <v>0</v>
      </c>
      <c r="Y426" s="4">
        <v>726000</v>
      </c>
      <c r="Z426" s="4">
        <v>0</v>
      </c>
      <c r="AA426" s="4">
        <v>338532</v>
      </c>
      <c r="AB426" s="4">
        <v>387468</v>
      </c>
      <c r="AC426" s="4">
        <v>338532</v>
      </c>
      <c r="AD426" s="4">
        <v>336006</v>
      </c>
      <c r="AE426" s="4">
        <v>336006</v>
      </c>
      <c r="AF426" s="10">
        <v>336006</v>
      </c>
    </row>
    <row r="427" spans="1:32" ht="22.5" hidden="1" x14ac:dyDescent="0.25">
      <c r="A427" s="9" t="s">
        <v>410</v>
      </c>
      <c r="B427" s="1" t="s">
        <v>486</v>
      </c>
      <c r="C427" s="1" t="s">
        <v>565</v>
      </c>
      <c r="D427" s="2" t="s">
        <v>411</v>
      </c>
      <c r="E427" s="3" t="s">
        <v>145</v>
      </c>
      <c r="F427" s="3" t="s">
        <v>595</v>
      </c>
      <c r="G427" s="3" t="s">
        <v>493</v>
      </c>
      <c r="H427" s="3" t="s">
        <v>494</v>
      </c>
      <c r="I427" s="3" t="s">
        <v>495</v>
      </c>
      <c r="J427" s="1" t="s">
        <v>40</v>
      </c>
      <c r="K427" s="1" t="s">
        <v>77</v>
      </c>
      <c r="L427" s="1" t="s">
        <v>42</v>
      </c>
      <c r="M427" s="1" t="s">
        <v>63</v>
      </c>
      <c r="N427" s="1" t="s">
        <v>143</v>
      </c>
      <c r="O427" s="1" t="s">
        <v>63</v>
      </c>
      <c r="P427" s="1"/>
      <c r="Q427" s="1"/>
      <c r="R427" s="1" t="s">
        <v>31</v>
      </c>
      <c r="S427" s="1" t="s">
        <v>32</v>
      </c>
      <c r="T427" s="1" t="s">
        <v>33</v>
      </c>
      <c r="U427" s="2" t="s">
        <v>146</v>
      </c>
      <c r="V427" s="4">
        <v>240000000</v>
      </c>
      <c r="W427" s="4">
        <v>35645717</v>
      </c>
      <c r="X427" s="4">
        <v>51529843</v>
      </c>
      <c r="Y427" s="4">
        <v>224115874</v>
      </c>
      <c r="Z427" s="4">
        <v>0</v>
      </c>
      <c r="AA427" s="4">
        <v>224115874</v>
      </c>
      <c r="AB427" s="4">
        <v>0</v>
      </c>
      <c r="AC427" s="4">
        <v>224115874</v>
      </c>
      <c r="AD427" s="4">
        <v>224115874</v>
      </c>
      <c r="AE427" s="4">
        <v>224115874</v>
      </c>
      <c r="AF427" s="10">
        <v>224115874</v>
      </c>
    </row>
    <row r="428" spans="1:32" ht="22.5" hidden="1" x14ac:dyDescent="0.25">
      <c r="A428" s="9" t="s">
        <v>410</v>
      </c>
      <c r="B428" s="1" t="s">
        <v>486</v>
      </c>
      <c r="C428" s="1" t="s">
        <v>565</v>
      </c>
      <c r="D428" s="2" t="s">
        <v>411</v>
      </c>
      <c r="E428" s="3" t="s">
        <v>380</v>
      </c>
      <c r="F428" s="3" t="s">
        <v>595</v>
      </c>
      <c r="G428" s="3" t="s">
        <v>493</v>
      </c>
      <c r="H428" s="3" t="s">
        <v>494</v>
      </c>
      <c r="I428" s="3" t="s">
        <v>495</v>
      </c>
      <c r="J428" s="1" t="s">
        <v>40</v>
      </c>
      <c r="K428" s="1" t="s">
        <v>77</v>
      </c>
      <c r="L428" s="1" t="s">
        <v>42</v>
      </c>
      <c r="M428" s="1" t="s">
        <v>63</v>
      </c>
      <c r="N428" s="1" t="s">
        <v>381</v>
      </c>
      <c r="O428" s="1" t="s">
        <v>77</v>
      </c>
      <c r="P428" s="1"/>
      <c r="Q428" s="1"/>
      <c r="R428" s="1" t="s">
        <v>31</v>
      </c>
      <c r="S428" s="1" t="s">
        <v>32</v>
      </c>
      <c r="T428" s="1" t="s">
        <v>33</v>
      </c>
      <c r="U428" s="2" t="s">
        <v>382</v>
      </c>
      <c r="V428" s="4">
        <v>0</v>
      </c>
      <c r="W428" s="4">
        <v>1081251</v>
      </c>
      <c r="X428" s="4">
        <v>4308</v>
      </c>
      <c r="Y428" s="4">
        <v>1076943</v>
      </c>
      <c r="Z428" s="4">
        <v>0</v>
      </c>
      <c r="AA428" s="4">
        <v>1076943</v>
      </c>
      <c r="AB428" s="4">
        <v>0</v>
      </c>
      <c r="AC428" s="4">
        <v>1076943</v>
      </c>
      <c r="AD428" s="4">
        <v>1076943</v>
      </c>
      <c r="AE428" s="4">
        <v>1076943</v>
      </c>
      <c r="AF428" s="10">
        <v>1076943</v>
      </c>
    </row>
    <row r="429" spans="1:32" ht="22.5" hidden="1" x14ac:dyDescent="0.25">
      <c r="A429" s="9" t="s">
        <v>410</v>
      </c>
      <c r="B429" s="1" t="s">
        <v>486</v>
      </c>
      <c r="C429" s="1" t="s">
        <v>565</v>
      </c>
      <c r="D429" s="2" t="s">
        <v>411</v>
      </c>
      <c r="E429" s="3" t="s">
        <v>155</v>
      </c>
      <c r="F429" s="3" t="s">
        <v>471</v>
      </c>
      <c r="G429" s="3" t="s">
        <v>493</v>
      </c>
      <c r="H429" s="3" t="s">
        <v>494</v>
      </c>
      <c r="I429" s="3" t="s">
        <v>495</v>
      </c>
      <c r="J429" s="1" t="s">
        <v>40</v>
      </c>
      <c r="K429" s="1" t="s">
        <v>77</v>
      </c>
      <c r="L429" s="1" t="s">
        <v>42</v>
      </c>
      <c r="M429" s="1" t="s">
        <v>80</v>
      </c>
      <c r="N429" s="1" t="s">
        <v>80</v>
      </c>
      <c r="O429" s="1" t="s">
        <v>41</v>
      </c>
      <c r="P429" s="1"/>
      <c r="Q429" s="1"/>
      <c r="R429" s="1" t="s">
        <v>31</v>
      </c>
      <c r="S429" s="1" t="s">
        <v>32</v>
      </c>
      <c r="T429" s="1" t="s">
        <v>33</v>
      </c>
      <c r="U429" s="2" t="s">
        <v>156</v>
      </c>
      <c r="V429" s="4">
        <v>8756179</v>
      </c>
      <c r="W429" s="4">
        <v>0</v>
      </c>
      <c r="X429" s="4">
        <v>490000</v>
      </c>
      <c r="Y429" s="4">
        <v>8266179</v>
      </c>
      <c r="Z429" s="4">
        <v>0</v>
      </c>
      <c r="AA429" s="4">
        <v>8266179</v>
      </c>
      <c r="AB429" s="4">
        <v>0</v>
      </c>
      <c r="AC429" s="4">
        <v>8266179</v>
      </c>
      <c r="AD429" s="4">
        <v>4950000</v>
      </c>
      <c r="AE429" s="4">
        <v>4950000</v>
      </c>
      <c r="AF429" s="10">
        <v>4950000</v>
      </c>
    </row>
    <row r="430" spans="1:32" ht="22.5" hidden="1" x14ac:dyDescent="0.25">
      <c r="A430" s="9" t="s">
        <v>410</v>
      </c>
      <c r="B430" s="1" t="s">
        <v>486</v>
      </c>
      <c r="C430" s="1" t="s">
        <v>565</v>
      </c>
      <c r="D430" s="2" t="s">
        <v>411</v>
      </c>
      <c r="E430" s="3" t="s">
        <v>157</v>
      </c>
      <c r="F430" s="3" t="s">
        <v>471</v>
      </c>
      <c r="G430" s="3" t="s">
        <v>493</v>
      </c>
      <c r="H430" s="3" t="s">
        <v>494</v>
      </c>
      <c r="I430" s="3" t="s">
        <v>495</v>
      </c>
      <c r="J430" s="1" t="s">
        <v>40</v>
      </c>
      <c r="K430" s="1" t="s">
        <v>77</v>
      </c>
      <c r="L430" s="1" t="s">
        <v>42</v>
      </c>
      <c r="M430" s="1" t="s">
        <v>80</v>
      </c>
      <c r="N430" s="1" t="s">
        <v>80</v>
      </c>
      <c r="O430" s="1" t="s">
        <v>77</v>
      </c>
      <c r="P430" s="1"/>
      <c r="Q430" s="1"/>
      <c r="R430" s="1" t="s">
        <v>31</v>
      </c>
      <c r="S430" s="1" t="s">
        <v>32</v>
      </c>
      <c r="T430" s="1" t="s">
        <v>33</v>
      </c>
      <c r="U430" s="2" t="s">
        <v>158</v>
      </c>
      <c r="V430" s="4">
        <v>7000000</v>
      </c>
      <c r="W430" s="4">
        <v>0</v>
      </c>
      <c r="X430" s="4">
        <v>0</v>
      </c>
      <c r="Y430" s="4">
        <v>7000000</v>
      </c>
      <c r="Z430" s="4">
        <v>0</v>
      </c>
      <c r="AA430" s="4">
        <v>7000000</v>
      </c>
      <c r="AB430" s="4">
        <v>0</v>
      </c>
      <c r="AC430" s="4">
        <v>1347470</v>
      </c>
      <c r="AD430" s="4">
        <v>483854</v>
      </c>
      <c r="AE430" s="4">
        <v>483854</v>
      </c>
      <c r="AF430" s="10">
        <v>483854</v>
      </c>
    </row>
    <row r="431" spans="1:32" ht="22.5" hidden="1" x14ac:dyDescent="0.25">
      <c r="A431" s="9" t="s">
        <v>410</v>
      </c>
      <c r="B431" s="1" t="s">
        <v>486</v>
      </c>
      <c r="C431" s="1" t="s">
        <v>565</v>
      </c>
      <c r="D431" s="2" t="s">
        <v>411</v>
      </c>
      <c r="E431" s="3" t="s">
        <v>184</v>
      </c>
      <c r="F431" s="3" t="s">
        <v>471</v>
      </c>
      <c r="G431" s="3" t="s">
        <v>493</v>
      </c>
      <c r="H431" s="3" t="s">
        <v>494</v>
      </c>
      <c r="I431" s="3" t="s">
        <v>495</v>
      </c>
      <c r="J431" s="1" t="s">
        <v>40</v>
      </c>
      <c r="K431" s="1" t="s">
        <v>77</v>
      </c>
      <c r="L431" s="1" t="s">
        <v>42</v>
      </c>
      <c r="M431" s="1" t="s">
        <v>80</v>
      </c>
      <c r="N431" s="1" t="s">
        <v>64</v>
      </c>
      <c r="O431" s="1" t="s">
        <v>98</v>
      </c>
      <c r="P431" s="1"/>
      <c r="Q431" s="1"/>
      <c r="R431" s="1" t="s">
        <v>31</v>
      </c>
      <c r="S431" s="1" t="s">
        <v>32</v>
      </c>
      <c r="T431" s="1" t="s">
        <v>33</v>
      </c>
      <c r="U431" s="2" t="s">
        <v>185</v>
      </c>
      <c r="V431" s="4">
        <v>48000000</v>
      </c>
      <c r="W431" s="4">
        <v>840000</v>
      </c>
      <c r="X431" s="4">
        <v>0</v>
      </c>
      <c r="Y431" s="4">
        <v>48840000</v>
      </c>
      <c r="Z431" s="4">
        <v>0</v>
      </c>
      <c r="AA431" s="4">
        <v>48840000</v>
      </c>
      <c r="AB431" s="4">
        <v>0</v>
      </c>
      <c r="AC431" s="4">
        <v>48840000</v>
      </c>
      <c r="AD431" s="4">
        <v>36630000</v>
      </c>
      <c r="AE431" s="4">
        <v>36630000</v>
      </c>
      <c r="AF431" s="10">
        <v>36630000</v>
      </c>
    </row>
    <row r="432" spans="1:32" ht="22.5" hidden="1" x14ac:dyDescent="0.25">
      <c r="A432" s="9" t="s">
        <v>410</v>
      </c>
      <c r="B432" s="1" t="s">
        <v>486</v>
      </c>
      <c r="C432" s="1" t="s">
        <v>565</v>
      </c>
      <c r="D432" s="2" t="s">
        <v>411</v>
      </c>
      <c r="E432" s="3" t="s">
        <v>200</v>
      </c>
      <c r="F432" s="3" t="s">
        <v>471</v>
      </c>
      <c r="G432" s="3" t="s">
        <v>493</v>
      </c>
      <c r="H432" s="3" t="s">
        <v>494</v>
      </c>
      <c r="I432" s="3" t="s">
        <v>495</v>
      </c>
      <c r="J432" s="1" t="s">
        <v>40</v>
      </c>
      <c r="K432" s="1" t="s">
        <v>77</v>
      </c>
      <c r="L432" s="1" t="s">
        <v>42</v>
      </c>
      <c r="M432" s="1" t="s">
        <v>80</v>
      </c>
      <c r="N432" s="1" t="s">
        <v>81</v>
      </c>
      <c r="O432" s="1" t="s">
        <v>41</v>
      </c>
      <c r="P432" s="1"/>
      <c r="Q432" s="1"/>
      <c r="R432" s="1" t="s">
        <v>31</v>
      </c>
      <c r="S432" s="1" t="s">
        <v>32</v>
      </c>
      <c r="T432" s="1" t="s">
        <v>33</v>
      </c>
      <c r="U432" s="2" t="s">
        <v>201</v>
      </c>
      <c r="V432" s="4">
        <v>15000000</v>
      </c>
      <c r="W432" s="4">
        <v>0</v>
      </c>
      <c r="X432" s="4">
        <v>0</v>
      </c>
      <c r="Y432" s="4">
        <v>15000000</v>
      </c>
      <c r="Z432" s="4">
        <v>0</v>
      </c>
      <c r="AA432" s="4">
        <v>14996670</v>
      </c>
      <c r="AB432" s="4">
        <v>3330</v>
      </c>
      <c r="AC432" s="4">
        <v>14996670</v>
      </c>
      <c r="AD432" s="4">
        <v>14996670</v>
      </c>
      <c r="AE432" s="4">
        <v>14996670</v>
      </c>
      <c r="AF432" s="10">
        <v>14996670</v>
      </c>
    </row>
    <row r="433" spans="1:32" ht="22.5" hidden="1" x14ac:dyDescent="0.25">
      <c r="A433" s="9" t="s">
        <v>410</v>
      </c>
      <c r="B433" s="1" t="s">
        <v>486</v>
      </c>
      <c r="C433" s="1" t="s">
        <v>565</v>
      </c>
      <c r="D433" s="2" t="s">
        <v>411</v>
      </c>
      <c r="E433" s="3" t="s">
        <v>202</v>
      </c>
      <c r="F433" s="3" t="s">
        <v>471</v>
      </c>
      <c r="G433" s="3" t="s">
        <v>493</v>
      </c>
      <c r="H433" s="3" t="s">
        <v>494</v>
      </c>
      <c r="I433" s="3" t="s">
        <v>495</v>
      </c>
      <c r="J433" s="1" t="s">
        <v>40</v>
      </c>
      <c r="K433" s="1" t="s">
        <v>77</v>
      </c>
      <c r="L433" s="1" t="s">
        <v>42</v>
      </c>
      <c r="M433" s="1" t="s">
        <v>80</v>
      </c>
      <c r="N433" s="1" t="s">
        <v>81</v>
      </c>
      <c r="O433" s="1" t="s">
        <v>77</v>
      </c>
      <c r="P433" s="1"/>
      <c r="Q433" s="1"/>
      <c r="R433" s="1" t="s">
        <v>31</v>
      </c>
      <c r="S433" s="1" t="s">
        <v>32</v>
      </c>
      <c r="T433" s="1" t="s">
        <v>33</v>
      </c>
      <c r="U433" s="2" t="s">
        <v>203</v>
      </c>
      <c r="V433" s="4">
        <v>191500000</v>
      </c>
      <c r="W433" s="4">
        <v>0</v>
      </c>
      <c r="X433" s="4">
        <v>0</v>
      </c>
      <c r="Y433" s="4">
        <v>191500000</v>
      </c>
      <c r="Z433" s="4">
        <v>0</v>
      </c>
      <c r="AA433" s="4">
        <v>191500000</v>
      </c>
      <c r="AB433" s="4">
        <v>0</v>
      </c>
      <c r="AC433" s="4">
        <v>180570804</v>
      </c>
      <c r="AD433" s="4">
        <v>180386452</v>
      </c>
      <c r="AE433" s="4">
        <v>180386452</v>
      </c>
      <c r="AF433" s="10">
        <v>180386452</v>
      </c>
    </row>
    <row r="434" spans="1:32" ht="22.5" hidden="1" x14ac:dyDescent="0.25">
      <c r="A434" s="9" t="s">
        <v>410</v>
      </c>
      <c r="B434" s="1" t="s">
        <v>486</v>
      </c>
      <c r="C434" s="1" t="s">
        <v>565</v>
      </c>
      <c r="D434" s="2" t="s">
        <v>411</v>
      </c>
      <c r="E434" s="3" t="s">
        <v>404</v>
      </c>
      <c r="F434" s="3" t="s">
        <v>471</v>
      </c>
      <c r="G434" s="3" t="s">
        <v>493</v>
      </c>
      <c r="H434" s="3" t="s">
        <v>494</v>
      </c>
      <c r="I434" s="3" t="s">
        <v>495</v>
      </c>
      <c r="J434" s="1" t="s">
        <v>40</v>
      </c>
      <c r="K434" s="1" t="s">
        <v>77</v>
      </c>
      <c r="L434" s="1" t="s">
        <v>42</v>
      </c>
      <c r="M434" s="1" t="s">
        <v>80</v>
      </c>
      <c r="N434" s="1" t="s">
        <v>81</v>
      </c>
      <c r="O434" s="1" t="s">
        <v>63</v>
      </c>
      <c r="P434" s="1"/>
      <c r="Q434" s="1"/>
      <c r="R434" s="1" t="s">
        <v>31</v>
      </c>
      <c r="S434" s="1" t="s">
        <v>32</v>
      </c>
      <c r="T434" s="1" t="s">
        <v>33</v>
      </c>
      <c r="U434" s="2" t="s">
        <v>405</v>
      </c>
      <c r="V434" s="4">
        <v>333000</v>
      </c>
      <c r="W434" s="4">
        <v>0</v>
      </c>
      <c r="X434" s="4">
        <v>333000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10">
        <v>0</v>
      </c>
    </row>
    <row r="435" spans="1:32" ht="22.5" hidden="1" x14ac:dyDescent="0.25">
      <c r="A435" s="9" t="s">
        <v>410</v>
      </c>
      <c r="B435" s="1" t="s">
        <v>486</v>
      </c>
      <c r="C435" s="1" t="s">
        <v>565</v>
      </c>
      <c r="D435" s="2" t="s">
        <v>411</v>
      </c>
      <c r="E435" s="3" t="s">
        <v>206</v>
      </c>
      <c r="F435" s="3" t="s">
        <v>471</v>
      </c>
      <c r="G435" s="3" t="s">
        <v>493</v>
      </c>
      <c r="H435" s="3" t="s">
        <v>494</v>
      </c>
      <c r="I435" s="3" t="s">
        <v>495</v>
      </c>
      <c r="J435" s="1" t="s">
        <v>40</v>
      </c>
      <c r="K435" s="1" t="s">
        <v>77</v>
      </c>
      <c r="L435" s="1" t="s">
        <v>42</v>
      </c>
      <c r="M435" s="1" t="s">
        <v>80</v>
      </c>
      <c r="N435" s="1" t="s">
        <v>81</v>
      </c>
      <c r="O435" s="1" t="s">
        <v>138</v>
      </c>
      <c r="P435" s="1"/>
      <c r="Q435" s="1"/>
      <c r="R435" s="1" t="s">
        <v>31</v>
      </c>
      <c r="S435" s="1" t="s">
        <v>32</v>
      </c>
      <c r="T435" s="1" t="s">
        <v>33</v>
      </c>
      <c r="U435" s="2" t="s">
        <v>207</v>
      </c>
      <c r="V435" s="4">
        <v>14000000</v>
      </c>
      <c r="W435" s="4">
        <v>0</v>
      </c>
      <c r="X435" s="4">
        <v>0</v>
      </c>
      <c r="Y435" s="4">
        <v>14000000</v>
      </c>
      <c r="Z435" s="4">
        <v>0</v>
      </c>
      <c r="AA435" s="4">
        <v>14000000</v>
      </c>
      <c r="AB435" s="4">
        <v>0</v>
      </c>
      <c r="AC435" s="4">
        <v>12705652</v>
      </c>
      <c r="AD435" s="4">
        <v>12389021</v>
      </c>
      <c r="AE435" s="4">
        <v>12389021</v>
      </c>
      <c r="AF435" s="10">
        <v>12389021</v>
      </c>
    </row>
    <row r="436" spans="1:32" ht="22.5" hidden="1" x14ac:dyDescent="0.25">
      <c r="A436" s="9" t="s">
        <v>410</v>
      </c>
      <c r="B436" s="1" t="s">
        <v>486</v>
      </c>
      <c r="C436" s="1" t="s">
        <v>565</v>
      </c>
      <c r="D436" s="2" t="s">
        <v>411</v>
      </c>
      <c r="E436" s="3" t="s">
        <v>212</v>
      </c>
      <c r="F436" s="3" t="s">
        <v>471</v>
      </c>
      <c r="G436" s="3" t="s">
        <v>493</v>
      </c>
      <c r="H436" s="3" t="s">
        <v>527</v>
      </c>
      <c r="I436" s="3" t="s">
        <v>528</v>
      </c>
      <c r="J436" s="1" t="s">
        <v>40</v>
      </c>
      <c r="K436" s="1" t="s">
        <v>77</v>
      </c>
      <c r="L436" s="1" t="s">
        <v>42</v>
      </c>
      <c r="M436" s="1" t="s">
        <v>80</v>
      </c>
      <c r="N436" s="1" t="s">
        <v>65</v>
      </c>
      <c r="O436" s="1" t="s">
        <v>77</v>
      </c>
      <c r="P436" s="1"/>
      <c r="Q436" s="1"/>
      <c r="R436" s="1" t="s">
        <v>31</v>
      </c>
      <c r="S436" s="1" t="s">
        <v>32</v>
      </c>
      <c r="T436" s="1" t="s">
        <v>33</v>
      </c>
      <c r="U436" s="2" t="s">
        <v>213</v>
      </c>
      <c r="V436" s="4">
        <v>10000000</v>
      </c>
      <c r="W436" s="4">
        <v>6611495</v>
      </c>
      <c r="X436" s="4">
        <v>0</v>
      </c>
      <c r="Y436" s="4">
        <v>16611495</v>
      </c>
      <c r="Z436" s="4">
        <v>0</v>
      </c>
      <c r="AA436" s="4">
        <v>16611495</v>
      </c>
      <c r="AB436" s="4">
        <v>0</v>
      </c>
      <c r="AC436" s="4">
        <v>2634558</v>
      </c>
      <c r="AD436" s="4">
        <v>2634558</v>
      </c>
      <c r="AE436" s="4">
        <v>2634558</v>
      </c>
      <c r="AF436" s="10">
        <v>2634558</v>
      </c>
    </row>
    <row r="437" spans="1:32" ht="22.5" hidden="1" x14ac:dyDescent="0.25">
      <c r="A437" s="9" t="s">
        <v>410</v>
      </c>
      <c r="B437" s="1" t="s">
        <v>486</v>
      </c>
      <c r="C437" s="1" t="s">
        <v>565</v>
      </c>
      <c r="D437" s="2" t="s">
        <v>411</v>
      </c>
      <c r="E437" s="3" t="s">
        <v>214</v>
      </c>
      <c r="F437" s="3" t="s">
        <v>471</v>
      </c>
      <c r="G437" s="3" t="s">
        <v>493</v>
      </c>
      <c r="H437" s="3" t="s">
        <v>543</v>
      </c>
      <c r="I437" s="3" t="s">
        <v>544</v>
      </c>
      <c r="J437" s="1" t="s">
        <v>40</v>
      </c>
      <c r="K437" s="1" t="s">
        <v>77</v>
      </c>
      <c r="L437" s="1" t="s">
        <v>42</v>
      </c>
      <c r="M437" s="1" t="s">
        <v>80</v>
      </c>
      <c r="N437" s="1" t="s">
        <v>123</v>
      </c>
      <c r="O437" s="1"/>
      <c r="P437" s="1"/>
      <c r="Q437" s="1"/>
      <c r="R437" s="1" t="s">
        <v>31</v>
      </c>
      <c r="S437" s="1" t="s">
        <v>32</v>
      </c>
      <c r="T437" s="1" t="s">
        <v>33</v>
      </c>
      <c r="U437" s="2" t="s">
        <v>215</v>
      </c>
      <c r="V437" s="4">
        <v>0</v>
      </c>
      <c r="W437" s="4">
        <v>1000000</v>
      </c>
      <c r="X437" s="4">
        <v>0</v>
      </c>
      <c r="Y437" s="4">
        <v>1000000</v>
      </c>
      <c r="Z437" s="4">
        <v>0</v>
      </c>
      <c r="AA437" s="4">
        <v>1000000</v>
      </c>
      <c r="AB437" s="4">
        <v>0</v>
      </c>
      <c r="AC437" s="4">
        <v>0</v>
      </c>
      <c r="AD437" s="4">
        <v>0</v>
      </c>
      <c r="AE437" s="4">
        <v>0</v>
      </c>
      <c r="AF437" s="10">
        <v>0</v>
      </c>
    </row>
    <row r="438" spans="1:32" ht="22.5" hidden="1" x14ac:dyDescent="0.25">
      <c r="A438" s="9" t="s">
        <v>410</v>
      </c>
      <c r="B438" s="1" t="s">
        <v>486</v>
      </c>
      <c r="C438" s="1" t="s">
        <v>565</v>
      </c>
      <c r="D438" s="2" t="s">
        <v>411</v>
      </c>
      <c r="E438" s="3" t="s">
        <v>216</v>
      </c>
      <c r="F438" s="3" t="s">
        <v>471</v>
      </c>
      <c r="G438" s="3" t="s">
        <v>493</v>
      </c>
      <c r="H438" s="3" t="s">
        <v>527</v>
      </c>
      <c r="I438" s="3" t="s">
        <v>528</v>
      </c>
      <c r="J438" s="1" t="s">
        <v>40</v>
      </c>
      <c r="K438" s="1" t="s">
        <v>77</v>
      </c>
      <c r="L438" s="1" t="s">
        <v>42</v>
      </c>
      <c r="M438" s="1" t="s">
        <v>80</v>
      </c>
      <c r="N438" s="1" t="s">
        <v>171</v>
      </c>
      <c r="O438" s="1" t="s">
        <v>80</v>
      </c>
      <c r="P438" s="1"/>
      <c r="Q438" s="1"/>
      <c r="R438" s="1" t="s">
        <v>31</v>
      </c>
      <c r="S438" s="1" t="s">
        <v>32</v>
      </c>
      <c r="T438" s="1" t="s">
        <v>33</v>
      </c>
      <c r="U438" s="2" t="s">
        <v>217</v>
      </c>
      <c r="V438" s="4">
        <v>73152051</v>
      </c>
      <c r="W438" s="4">
        <v>0</v>
      </c>
      <c r="X438" s="4">
        <v>0</v>
      </c>
      <c r="Y438" s="4">
        <v>73152051</v>
      </c>
      <c r="Z438" s="4">
        <v>0</v>
      </c>
      <c r="AA438" s="4">
        <v>73152051</v>
      </c>
      <c r="AB438" s="4">
        <v>0</v>
      </c>
      <c r="AC438" s="4">
        <v>0</v>
      </c>
      <c r="AD438" s="4">
        <v>0</v>
      </c>
      <c r="AE438" s="4">
        <v>0</v>
      </c>
      <c r="AF438" s="10">
        <v>0</v>
      </c>
    </row>
    <row r="439" spans="1:32" ht="22.5" x14ac:dyDescent="0.25">
      <c r="A439" s="9" t="s">
        <v>410</v>
      </c>
      <c r="B439" s="1" t="s">
        <v>486</v>
      </c>
      <c r="C439" s="1" t="s">
        <v>565</v>
      </c>
      <c r="D439" s="2" t="s">
        <v>411</v>
      </c>
      <c r="E439" s="3" t="s">
        <v>231</v>
      </c>
      <c r="F439" s="3" t="s">
        <v>472</v>
      </c>
      <c r="G439" s="3" t="s">
        <v>497</v>
      </c>
      <c r="H439" s="3" t="s">
        <v>498</v>
      </c>
      <c r="I439" s="3" t="s">
        <v>499</v>
      </c>
      <c r="J439" s="1" t="s">
        <v>30</v>
      </c>
      <c r="K439" s="1" t="s">
        <v>232</v>
      </c>
      <c r="L439" s="1" t="s">
        <v>233</v>
      </c>
      <c r="M439" s="1" t="s">
        <v>41</v>
      </c>
      <c r="N439" s="1" t="s">
        <v>42</v>
      </c>
      <c r="O439" s="1" t="s">
        <v>234</v>
      </c>
      <c r="P439" s="1"/>
      <c r="Q439" s="1"/>
      <c r="R439" s="1" t="s">
        <v>31</v>
      </c>
      <c r="S439" s="1" t="s">
        <v>32</v>
      </c>
      <c r="T439" s="1" t="s">
        <v>33</v>
      </c>
      <c r="U439" s="2" t="s">
        <v>235</v>
      </c>
      <c r="V439" s="4">
        <v>4195108796</v>
      </c>
      <c r="W439" s="4">
        <v>0</v>
      </c>
      <c r="X439" s="4">
        <v>659180213</v>
      </c>
      <c r="Y439" s="4">
        <v>3535928583</v>
      </c>
      <c r="Z439" s="4">
        <v>0</v>
      </c>
      <c r="AA439" s="4">
        <v>3535928583</v>
      </c>
      <c r="AB439" s="4">
        <v>0</v>
      </c>
      <c r="AC439" s="4">
        <v>3535928583</v>
      </c>
      <c r="AD439" s="4">
        <v>1292671968</v>
      </c>
      <c r="AE439" s="4">
        <v>1292671968</v>
      </c>
      <c r="AF439" s="10">
        <v>1292671968</v>
      </c>
    </row>
    <row r="440" spans="1:32" ht="22.5" x14ac:dyDescent="0.25">
      <c r="A440" s="9" t="s">
        <v>410</v>
      </c>
      <c r="B440" s="1" t="s">
        <v>486</v>
      </c>
      <c r="C440" s="1" t="s">
        <v>565</v>
      </c>
      <c r="D440" s="2" t="s">
        <v>411</v>
      </c>
      <c r="E440" s="3" t="s">
        <v>242</v>
      </c>
      <c r="F440" s="3" t="s">
        <v>472</v>
      </c>
      <c r="G440" s="3" t="s">
        <v>497</v>
      </c>
      <c r="H440" s="3" t="s">
        <v>498</v>
      </c>
      <c r="I440" s="3" t="s">
        <v>499</v>
      </c>
      <c r="J440" s="1" t="s">
        <v>30</v>
      </c>
      <c r="K440" s="1" t="s">
        <v>232</v>
      </c>
      <c r="L440" s="1" t="s">
        <v>233</v>
      </c>
      <c r="M440" s="1" t="s">
        <v>41</v>
      </c>
      <c r="N440" s="1" t="s">
        <v>42</v>
      </c>
      <c r="O440" s="1" t="s">
        <v>243</v>
      </c>
      <c r="P440" s="1"/>
      <c r="Q440" s="1"/>
      <c r="R440" s="1" t="s">
        <v>31</v>
      </c>
      <c r="S440" s="1" t="s">
        <v>32</v>
      </c>
      <c r="T440" s="1" t="s">
        <v>33</v>
      </c>
      <c r="U440" s="2" t="s">
        <v>244</v>
      </c>
      <c r="V440" s="4">
        <v>56407772</v>
      </c>
      <c r="W440" s="4">
        <v>0</v>
      </c>
      <c r="X440" s="4">
        <v>30612000</v>
      </c>
      <c r="Y440" s="4">
        <v>25795772</v>
      </c>
      <c r="Z440" s="4">
        <v>0</v>
      </c>
      <c r="AA440" s="4">
        <v>25341333</v>
      </c>
      <c r="AB440" s="4">
        <v>454439</v>
      </c>
      <c r="AC440" s="4">
        <v>25341333</v>
      </c>
      <c r="AD440" s="4">
        <v>9426976</v>
      </c>
      <c r="AE440" s="4">
        <v>9426976</v>
      </c>
      <c r="AF440" s="10">
        <v>9426976</v>
      </c>
    </row>
    <row r="441" spans="1:32" ht="22.5" x14ac:dyDescent="0.25">
      <c r="A441" s="9" t="s">
        <v>410</v>
      </c>
      <c r="B441" s="1" t="s">
        <v>486</v>
      </c>
      <c r="C441" s="1" t="s">
        <v>565</v>
      </c>
      <c r="D441" s="2" t="s">
        <v>411</v>
      </c>
      <c r="E441" s="3" t="s">
        <v>245</v>
      </c>
      <c r="F441" s="3" t="s">
        <v>472</v>
      </c>
      <c r="G441" s="3" t="s">
        <v>497</v>
      </c>
      <c r="H441" s="3" t="s">
        <v>527</v>
      </c>
      <c r="I441" s="3" t="s">
        <v>545</v>
      </c>
      <c r="J441" s="1" t="s">
        <v>30</v>
      </c>
      <c r="K441" s="1" t="s">
        <v>232</v>
      </c>
      <c r="L441" s="1" t="s">
        <v>233</v>
      </c>
      <c r="M441" s="1" t="s">
        <v>41</v>
      </c>
      <c r="N441" s="1" t="s">
        <v>42</v>
      </c>
      <c r="O441" s="1" t="s">
        <v>246</v>
      </c>
      <c r="P441" s="1"/>
      <c r="Q441" s="1"/>
      <c r="R441" s="1" t="s">
        <v>31</v>
      </c>
      <c r="S441" s="1" t="s">
        <v>32</v>
      </c>
      <c r="T441" s="1" t="s">
        <v>33</v>
      </c>
      <c r="U441" s="2" t="s">
        <v>59</v>
      </c>
      <c r="V441" s="4">
        <v>113131062</v>
      </c>
      <c r="W441" s="4">
        <v>0</v>
      </c>
      <c r="X441" s="4">
        <v>12012936</v>
      </c>
      <c r="Y441" s="4">
        <v>101118126</v>
      </c>
      <c r="Z441" s="4">
        <v>0</v>
      </c>
      <c r="AA441" s="4">
        <v>101118126</v>
      </c>
      <c r="AB441" s="4">
        <v>0</v>
      </c>
      <c r="AC441" s="4">
        <v>101118126</v>
      </c>
      <c r="AD441" s="4">
        <v>75286845</v>
      </c>
      <c r="AE441" s="4">
        <v>75286845</v>
      </c>
      <c r="AF441" s="10">
        <v>75286845</v>
      </c>
    </row>
    <row r="442" spans="1:32" ht="22.5" x14ac:dyDescent="0.25">
      <c r="A442" s="9" t="s">
        <v>410</v>
      </c>
      <c r="B442" s="1" t="s">
        <v>486</v>
      </c>
      <c r="C442" s="1" t="s">
        <v>565</v>
      </c>
      <c r="D442" s="2" t="s">
        <v>411</v>
      </c>
      <c r="E442" s="3" t="s">
        <v>247</v>
      </c>
      <c r="F442" s="3" t="s">
        <v>472</v>
      </c>
      <c r="G442" s="3" t="s">
        <v>497</v>
      </c>
      <c r="H442" s="3" t="s">
        <v>527</v>
      </c>
      <c r="I442" s="3" t="s">
        <v>542</v>
      </c>
      <c r="J442" s="1" t="s">
        <v>30</v>
      </c>
      <c r="K442" s="1" t="s">
        <v>232</v>
      </c>
      <c r="L442" s="1" t="s">
        <v>233</v>
      </c>
      <c r="M442" s="1" t="s">
        <v>41</v>
      </c>
      <c r="N442" s="1" t="s">
        <v>42</v>
      </c>
      <c r="O442" s="1" t="s">
        <v>248</v>
      </c>
      <c r="P442" s="1"/>
      <c r="Q442" s="1"/>
      <c r="R442" s="1" t="s">
        <v>31</v>
      </c>
      <c r="S442" s="1" t="s">
        <v>32</v>
      </c>
      <c r="T442" s="1" t="s">
        <v>33</v>
      </c>
      <c r="U442" s="2" t="s">
        <v>249</v>
      </c>
      <c r="V442" s="4">
        <v>9097053</v>
      </c>
      <c r="W442" s="4">
        <v>10193573</v>
      </c>
      <c r="X442" s="4">
        <v>0</v>
      </c>
      <c r="Y442" s="4">
        <v>19290626</v>
      </c>
      <c r="Z442" s="4">
        <v>0</v>
      </c>
      <c r="AA442" s="4">
        <v>19290626</v>
      </c>
      <c r="AB442" s="4">
        <v>0</v>
      </c>
      <c r="AC442" s="4">
        <v>17639377</v>
      </c>
      <c r="AD442" s="4">
        <v>14285486</v>
      </c>
      <c r="AE442" s="4">
        <v>14285486</v>
      </c>
      <c r="AF442" s="10">
        <v>14285486</v>
      </c>
    </row>
    <row r="443" spans="1:32" ht="22.5" x14ac:dyDescent="0.25">
      <c r="A443" s="9" t="s">
        <v>410</v>
      </c>
      <c r="B443" s="1" t="s">
        <v>486</v>
      </c>
      <c r="C443" s="1" t="s">
        <v>565</v>
      </c>
      <c r="D443" s="2" t="s">
        <v>411</v>
      </c>
      <c r="E443" s="3" t="s">
        <v>383</v>
      </c>
      <c r="F443" s="3" t="s">
        <v>29</v>
      </c>
      <c r="G443" s="3" t="s">
        <v>501</v>
      </c>
      <c r="H443" s="3" t="s">
        <v>502</v>
      </c>
      <c r="I443" s="3" t="s">
        <v>503</v>
      </c>
      <c r="J443" s="1" t="s">
        <v>30</v>
      </c>
      <c r="K443" s="1" t="s">
        <v>232</v>
      </c>
      <c r="L443" s="1" t="s">
        <v>233</v>
      </c>
      <c r="M443" s="1" t="s">
        <v>63</v>
      </c>
      <c r="N443" s="1" t="s">
        <v>42</v>
      </c>
      <c r="O443" s="1" t="s">
        <v>281</v>
      </c>
      <c r="P443" s="1"/>
      <c r="Q443" s="1"/>
      <c r="R443" s="1" t="s">
        <v>31</v>
      </c>
      <c r="S443" s="1" t="s">
        <v>32</v>
      </c>
      <c r="T443" s="1" t="s">
        <v>33</v>
      </c>
      <c r="U443" s="2" t="s">
        <v>384</v>
      </c>
      <c r="V443" s="4">
        <v>7788791505</v>
      </c>
      <c r="W443" s="4">
        <v>0</v>
      </c>
      <c r="X443" s="4">
        <v>231943969</v>
      </c>
      <c r="Y443" s="4">
        <v>7556847536</v>
      </c>
      <c r="Z443" s="4">
        <v>0</v>
      </c>
      <c r="AA443" s="4">
        <v>7542978296</v>
      </c>
      <c r="AB443" s="4">
        <v>13869240</v>
      </c>
      <c r="AC443" s="4">
        <v>7515239816</v>
      </c>
      <c r="AD443" s="4">
        <v>5518837550</v>
      </c>
      <c r="AE443" s="4">
        <v>5518837550</v>
      </c>
      <c r="AF443" s="10">
        <v>5518837550</v>
      </c>
    </row>
    <row r="444" spans="1:32" ht="22.5" x14ac:dyDescent="0.25">
      <c r="A444" s="9" t="s">
        <v>410</v>
      </c>
      <c r="B444" s="1" t="s">
        <v>486</v>
      </c>
      <c r="C444" s="1" t="s">
        <v>565</v>
      </c>
      <c r="D444" s="2" t="s">
        <v>411</v>
      </c>
      <c r="E444" s="3" t="s">
        <v>45</v>
      </c>
      <c r="F444" s="3" t="s">
        <v>29</v>
      </c>
      <c r="G444" s="3" t="s">
        <v>501</v>
      </c>
      <c r="H444" s="3" t="s">
        <v>502</v>
      </c>
      <c r="I444" s="3" t="s">
        <v>503</v>
      </c>
      <c r="J444" s="1" t="s">
        <v>30</v>
      </c>
      <c r="K444" s="1" t="s">
        <v>232</v>
      </c>
      <c r="L444" s="1" t="s">
        <v>233</v>
      </c>
      <c r="M444" s="1" t="s">
        <v>63</v>
      </c>
      <c r="N444" s="1" t="s">
        <v>42</v>
      </c>
      <c r="O444" s="1" t="s">
        <v>237</v>
      </c>
      <c r="P444" s="1"/>
      <c r="Q444" s="1"/>
      <c r="R444" s="1" t="s">
        <v>31</v>
      </c>
      <c r="S444" s="1" t="s">
        <v>32</v>
      </c>
      <c r="T444" s="1" t="s">
        <v>33</v>
      </c>
      <c r="U444" s="2" t="s">
        <v>48</v>
      </c>
      <c r="V444" s="4">
        <v>10165564024</v>
      </c>
      <c r="W444" s="4">
        <v>124990903</v>
      </c>
      <c r="X444" s="4">
        <v>42762976</v>
      </c>
      <c r="Y444" s="4">
        <v>10247791951</v>
      </c>
      <c r="Z444" s="4">
        <v>0</v>
      </c>
      <c r="AA444" s="4">
        <v>10203701151</v>
      </c>
      <c r="AB444" s="4">
        <v>44090800</v>
      </c>
      <c r="AC444" s="4">
        <v>10019288199</v>
      </c>
      <c r="AD444" s="4">
        <v>6603316577</v>
      </c>
      <c r="AE444" s="4">
        <v>6603316577</v>
      </c>
      <c r="AF444" s="10">
        <v>6603316577</v>
      </c>
    </row>
    <row r="445" spans="1:32" ht="22.5" x14ac:dyDescent="0.25">
      <c r="A445" s="9" t="s">
        <v>410</v>
      </c>
      <c r="B445" s="1" t="s">
        <v>486</v>
      </c>
      <c r="C445" s="1" t="s">
        <v>565</v>
      </c>
      <c r="D445" s="2" t="s">
        <v>411</v>
      </c>
      <c r="E445" s="3" t="s">
        <v>385</v>
      </c>
      <c r="F445" s="3" t="s">
        <v>29</v>
      </c>
      <c r="G445" s="3" t="s">
        <v>501</v>
      </c>
      <c r="H445" s="3" t="s">
        <v>502</v>
      </c>
      <c r="I445" s="3" t="s">
        <v>503</v>
      </c>
      <c r="J445" s="1" t="s">
        <v>30</v>
      </c>
      <c r="K445" s="1" t="s">
        <v>232</v>
      </c>
      <c r="L445" s="1" t="s">
        <v>233</v>
      </c>
      <c r="M445" s="1" t="s">
        <v>63</v>
      </c>
      <c r="N445" s="1" t="s">
        <v>42</v>
      </c>
      <c r="O445" s="1" t="s">
        <v>240</v>
      </c>
      <c r="P445" s="1"/>
      <c r="Q445" s="1"/>
      <c r="R445" s="1" t="s">
        <v>31</v>
      </c>
      <c r="S445" s="1" t="s">
        <v>32</v>
      </c>
      <c r="T445" s="1" t="s">
        <v>33</v>
      </c>
      <c r="U445" s="2" t="s">
        <v>386</v>
      </c>
      <c r="V445" s="4">
        <v>169166382</v>
      </c>
      <c r="W445" s="4">
        <v>0</v>
      </c>
      <c r="X445" s="4">
        <v>1314420</v>
      </c>
      <c r="Y445" s="4">
        <v>167851962</v>
      </c>
      <c r="Z445" s="4">
        <v>0</v>
      </c>
      <c r="AA445" s="4">
        <v>167851962</v>
      </c>
      <c r="AB445" s="4">
        <v>0</v>
      </c>
      <c r="AC445" s="4">
        <v>167851962</v>
      </c>
      <c r="AD445" s="4">
        <v>102760034</v>
      </c>
      <c r="AE445" s="4">
        <v>102760034</v>
      </c>
      <c r="AF445" s="10">
        <v>102760034</v>
      </c>
    </row>
    <row r="446" spans="1:32" ht="22.5" x14ac:dyDescent="0.25">
      <c r="A446" s="9" t="s">
        <v>410</v>
      </c>
      <c r="B446" s="1" t="s">
        <v>486</v>
      </c>
      <c r="C446" s="1" t="s">
        <v>565</v>
      </c>
      <c r="D446" s="2" t="s">
        <v>411</v>
      </c>
      <c r="E446" s="3" t="s">
        <v>49</v>
      </c>
      <c r="F446" s="3" t="s">
        <v>29</v>
      </c>
      <c r="G446" s="3" t="s">
        <v>501</v>
      </c>
      <c r="H446" s="3" t="s">
        <v>502</v>
      </c>
      <c r="I446" s="3" t="s">
        <v>503</v>
      </c>
      <c r="J446" s="1" t="s">
        <v>30</v>
      </c>
      <c r="K446" s="1" t="s">
        <v>232</v>
      </c>
      <c r="L446" s="1" t="s">
        <v>233</v>
      </c>
      <c r="M446" s="1" t="s">
        <v>63</v>
      </c>
      <c r="N446" s="1" t="s">
        <v>42</v>
      </c>
      <c r="O446" s="1" t="s">
        <v>243</v>
      </c>
      <c r="P446" s="1"/>
      <c r="Q446" s="1"/>
      <c r="R446" s="1" t="s">
        <v>31</v>
      </c>
      <c r="S446" s="1" t="s">
        <v>32</v>
      </c>
      <c r="T446" s="1" t="s">
        <v>33</v>
      </c>
      <c r="U446" s="2" t="s">
        <v>50</v>
      </c>
      <c r="V446" s="4">
        <v>4614185026</v>
      </c>
      <c r="W446" s="4">
        <v>0</v>
      </c>
      <c r="X446" s="4">
        <v>118163762</v>
      </c>
      <c r="Y446" s="4">
        <v>4496021264</v>
      </c>
      <c r="Z446" s="4">
        <v>0</v>
      </c>
      <c r="AA446" s="4">
        <v>4496021264</v>
      </c>
      <c r="AB446" s="4">
        <v>0</v>
      </c>
      <c r="AC446" s="4">
        <v>4496021264</v>
      </c>
      <c r="AD446" s="4">
        <v>3018543264</v>
      </c>
      <c r="AE446" s="4">
        <v>3018543264</v>
      </c>
      <c r="AF446" s="10">
        <v>3018543264</v>
      </c>
    </row>
    <row r="447" spans="1:32" ht="22.5" x14ac:dyDescent="0.25">
      <c r="A447" s="9" t="s">
        <v>410</v>
      </c>
      <c r="B447" s="1" t="s">
        <v>486</v>
      </c>
      <c r="C447" s="1" t="s">
        <v>565</v>
      </c>
      <c r="D447" s="2" t="s">
        <v>411</v>
      </c>
      <c r="E447" s="3" t="s">
        <v>56</v>
      </c>
      <c r="F447" s="3" t="s">
        <v>29</v>
      </c>
      <c r="G447" s="3" t="s">
        <v>501</v>
      </c>
      <c r="H447" s="3" t="s">
        <v>502</v>
      </c>
      <c r="I447" s="3" t="s">
        <v>503</v>
      </c>
      <c r="J447" s="1" t="s">
        <v>30</v>
      </c>
      <c r="K447" s="1" t="s">
        <v>232</v>
      </c>
      <c r="L447" s="1" t="s">
        <v>233</v>
      </c>
      <c r="M447" s="1" t="s">
        <v>63</v>
      </c>
      <c r="N447" s="1" t="s">
        <v>42</v>
      </c>
      <c r="O447" s="1" t="s">
        <v>254</v>
      </c>
      <c r="P447" s="1"/>
      <c r="Q447" s="1"/>
      <c r="R447" s="1" t="s">
        <v>46</v>
      </c>
      <c r="S447" s="1" t="s">
        <v>47</v>
      </c>
      <c r="T447" s="1" t="s">
        <v>33</v>
      </c>
      <c r="U447" s="2" t="s">
        <v>57</v>
      </c>
      <c r="V447" s="4">
        <v>0</v>
      </c>
      <c r="W447" s="4">
        <v>10071440</v>
      </c>
      <c r="X447" s="4">
        <v>0</v>
      </c>
      <c r="Y447" s="4">
        <v>10071440</v>
      </c>
      <c r="Z447" s="4">
        <v>0</v>
      </c>
      <c r="AA447" s="4">
        <v>10071440</v>
      </c>
      <c r="AB447" s="4">
        <v>0</v>
      </c>
      <c r="AC447" s="4">
        <v>5920600</v>
      </c>
      <c r="AD447" s="4">
        <v>3814000</v>
      </c>
      <c r="AE447" s="4">
        <v>3814000</v>
      </c>
      <c r="AF447" s="10">
        <v>3814000</v>
      </c>
    </row>
    <row r="448" spans="1:32" ht="22.5" x14ac:dyDescent="0.25">
      <c r="A448" s="9" t="s">
        <v>410</v>
      </c>
      <c r="B448" s="1" t="s">
        <v>486</v>
      </c>
      <c r="C448" s="1" t="s">
        <v>565</v>
      </c>
      <c r="D448" s="2" t="s">
        <v>411</v>
      </c>
      <c r="E448" s="3" t="s">
        <v>58</v>
      </c>
      <c r="F448" s="3" t="s">
        <v>29</v>
      </c>
      <c r="G448" s="3" t="s">
        <v>501</v>
      </c>
      <c r="H448" s="3" t="s">
        <v>527</v>
      </c>
      <c r="I448" s="3" t="s">
        <v>545</v>
      </c>
      <c r="J448" s="1" t="s">
        <v>30</v>
      </c>
      <c r="K448" s="1" t="s">
        <v>232</v>
      </c>
      <c r="L448" s="1" t="s">
        <v>233</v>
      </c>
      <c r="M448" s="1" t="s">
        <v>63</v>
      </c>
      <c r="N448" s="1" t="s">
        <v>42</v>
      </c>
      <c r="O448" s="1" t="s">
        <v>255</v>
      </c>
      <c r="P448" s="1"/>
      <c r="Q448" s="1"/>
      <c r="R448" s="1" t="s">
        <v>31</v>
      </c>
      <c r="S448" s="1" t="s">
        <v>32</v>
      </c>
      <c r="T448" s="1" t="s">
        <v>33</v>
      </c>
      <c r="U448" s="2" t="s">
        <v>59</v>
      </c>
      <c r="V448" s="4">
        <v>994770170</v>
      </c>
      <c r="W448" s="4">
        <v>1182389558</v>
      </c>
      <c r="X448" s="4">
        <v>0</v>
      </c>
      <c r="Y448" s="4">
        <v>2177159728</v>
      </c>
      <c r="Z448" s="4">
        <v>0</v>
      </c>
      <c r="AA448" s="4">
        <v>2175669228</v>
      </c>
      <c r="AB448" s="4">
        <v>1490500</v>
      </c>
      <c r="AC448" s="4">
        <v>2154310663</v>
      </c>
      <c r="AD448" s="4">
        <v>1801686715</v>
      </c>
      <c r="AE448" s="4">
        <v>1801686715</v>
      </c>
      <c r="AF448" s="10">
        <v>1801686715</v>
      </c>
    </row>
    <row r="449" spans="1:32" ht="22.5" x14ac:dyDescent="0.25">
      <c r="A449" s="9" t="s">
        <v>410</v>
      </c>
      <c r="B449" s="1" t="s">
        <v>486</v>
      </c>
      <c r="C449" s="1" t="s">
        <v>565</v>
      </c>
      <c r="D449" s="2" t="s">
        <v>411</v>
      </c>
      <c r="E449" s="3" t="s">
        <v>256</v>
      </c>
      <c r="F449" s="3" t="s">
        <v>29</v>
      </c>
      <c r="G449" s="3" t="s">
        <v>501</v>
      </c>
      <c r="H449" s="3" t="s">
        <v>527</v>
      </c>
      <c r="I449" s="3" t="s">
        <v>542</v>
      </c>
      <c r="J449" s="1" t="s">
        <v>30</v>
      </c>
      <c r="K449" s="1" t="s">
        <v>232</v>
      </c>
      <c r="L449" s="1" t="s">
        <v>233</v>
      </c>
      <c r="M449" s="1" t="s">
        <v>63</v>
      </c>
      <c r="N449" s="1" t="s">
        <v>42</v>
      </c>
      <c r="O449" s="1" t="s">
        <v>257</v>
      </c>
      <c r="P449" s="1"/>
      <c r="Q449" s="1"/>
      <c r="R449" s="1" t="s">
        <v>31</v>
      </c>
      <c r="S449" s="1" t="s">
        <v>32</v>
      </c>
      <c r="T449" s="1" t="s">
        <v>33</v>
      </c>
      <c r="U449" s="2" t="s">
        <v>249</v>
      </c>
      <c r="V449" s="4">
        <v>113440000</v>
      </c>
      <c r="W449" s="4">
        <v>90000000</v>
      </c>
      <c r="X449" s="4">
        <v>0</v>
      </c>
      <c r="Y449" s="4">
        <v>203440000</v>
      </c>
      <c r="Z449" s="4">
        <v>0</v>
      </c>
      <c r="AA449" s="4">
        <v>203440000</v>
      </c>
      <c r="AB449" s="4">
        <v>0</v>
      </c>
      <c r="AC449" s="4">
        <v>157107356</v>
      </c>
      <c r="AD449" s="4">
        <v>144851972</v>
      </c>
      <c r="AE449" s="4">
        <v>144851972</v>
      </c>
      <c r="AF449" s="10">
        <v>144851972</v>
      </c>
    </row>
    <row r="450" spans="1:32" ht="33.75" x14ac:dyDescent="0.25">
      <c r="A450" s="9" t="s">
        <v>410</v>
      </c>
      <c r="B450" s="1" t="s">
        <v>486</v>
      </c>
      <c r="C450" s="1" t="s">
        <v>565</v>
      </c>
      <c r="D450" s="2" t="s">
        <v>411</v>
      </c>
      <c r="E450" s="3" t="s">
        <v>387</v>
      </c>
      <c r="F450" s="3" t="s">
        <v>29</v>
      </c>
      <c r="G450" s="3" t="s">
        <v>501</v>
      </c>
      <c r="H450" s="3" t="s">
        <v>502</v>
      </c>
      <c r="I450" s="3" t="s">
        <v>503</v>
      </c>
      <c r="J450" s="1" t="s">
        <v>30</v>
      </c>
      <c r="K450" s="1" t="s">
        <v>232</v>
      </c>
      <c r="L450" s="1" t="s">
        <v>233</v>
      </c>
      <c r="M450" s="1" t="s">
        <v>63</v>
      </c>
      <c r="N450" s="1" t="s">
        <v>42</v>
      </c>
      <c r="O450" s="1" t="s">
        <v>388</v>
      </c>
      <c r="P450" s="1"/>
      <c r="Q450" s="1"/>
      <c r="R450" s="1" t="s">
        <v>46</v>
      </c>
      <c r="S450" s="1" t="s">
        <v>47</v>
      </c>
      <c r="T450" s="1" t="s">
        <v>33</v>
      </c>
      <c r="U450" s="2" t="s">
        <v>389</v>
      </c>
      <c r="V450" s="4">
        <v>0</v>
      </c>
      <c r="W450" s="4">
        <v>1734000</v>
      </c>
      <c r="X450" s="4">
        <v>0</v>
      </c>
      <c r="Y450" s="4">
        <v>1734000</v>
      </c>
      <c r="Z450" s="4">
        <v>0</v>
      </c>
      <c r="AA450" s="4">
        <v>1734000</v>
      </c>
      <c r="AB450" s="4">
        <v>0</v>
      </c>
      <c r="AC450" s="4">
        <v>910000</v>
      </c>
      <c r="AD450" s="4">
        <v>910000</v>
      </c>
      <c r="AE450" s="4">
        <v>910000</v>
      </c>
      <c r="AF450" s="10">
        <v>910000</v>
      </c>
    </row>
    <row r="451" spans="1:32" ht="33.75" x14ac:dyDescent="0.25">
      <c r="A451" s="9" t="s">
        <v>410</v>
      </c>
      <c r="B451" s="1" t="s">
        <v>486</v>
      </c>
      <c r="C451" s="1" t="s">
        <v>565</v>
      </c>
      <c r="D451" s="2" t="s">
        <v>411</v>
      </c>
      <c r="E451" s="3" t="s">
        <v>387</v>
      </c>
      <c r="F451" s="3" t="s">
        <v>29</v>
      </c>
      <c r="G451" s="3" t="s">
        <v>501</v>
      </c>
      <c r="H451" s="3" t="s">
        <v>502</v>
      </c>
      <c r="I451" s="3" t="s">
        <v>503</v>
      </c>
      <c r="J451" s="1" t="s">
        <v>30</v>
      </c>
      <c r="K451" s="1" t="s">
        <v>232</v>
      </c>
      <c r="L451" s="1" t="s">
        <v>233</v>
      </c>
      <c r="M451" s="1" t="s">
        <v>63</v>
      </c>
      <c r="N451" s="1" t="s">
        <v>42</v>
      </c>
      <c r="O451" s="1" t="s">
        <v>388</v>
      </c>
      <c r="P451" s="1"/>
      <c r="Q451" s="1"/>
      <c r="R451" s="1" t="s">
        <v>31</v>
      </c>
      <c r="S451" s="1" t="s">
        <v>32</v>
      </c>
      <c r="T451" s="1" t="s">
        <v>33</v>
      </c>
      <c r="U451" s="2" t="s">
        <v>389</v>
      </c>
      <c r="V451" s="4">
        <v>1592000</v>
      </c>
      <c r="W451" s="4">
        <v>0</v>
      </c>
      <c r="X451" s="4">
        <v>0</v>
      </c>
      <c r="Y451" s="4">
        <v>1592000</v>
      </c>
      <c r="Z451" s="4">
        <v>0</v>
      </c>
      <c r="AA451" s="4">
        <v>1592000</v>
      </c>
      <c r="AB451" s="4">
        <v>0</v>
      </c>
      <c r="AC451" s="4">
        <v>1494000</v>
      </c>
      <c r="AD451" s="4">
        <v>1494000</v>
      </c>
      <c r="AE451" s="4">
        <v>1494000</v>
      </c>
      <c r="AF451" s="10">
        <v>1494000</v>
      </c>
    </row>
    <row r="452" spans="1:32" ht="22.5" x14ac:dyDescent="0.25">
      <c r="A452" s="9" t="s">
        <v>410</v>
      </c>
      <c r="B452" s="1" t="s">
        <v>486</v>
      </c>
      <c r="C452" s="1" t="s">
        <v>565</v>
      </c>
      <c r="D452" s="2" t="s">
        <v>411</v>
      </c>
      <c r="E452" s="3" t="s">
        <v>51</v>
      </c>
      <c r="F452" s="3" t="s">
        <v>35</v>
      </c>
      <c r="G452" s="3" t="s">
        <v>504</v>
      </c>
      <c r="H452" s="3" t="s">
        <v>505</v>
      </c>
      <c r="I452" s="3" t="s">
        <v>506</v>
      </c>
      <c r="J452" s="1" t="s">
        <v>30</v>
      </c>
      <c r="K452" s="1" t="s">
        <v>232</v>
      </c>
      <c r="L452" s="1" t="s">
        <v>233</v>
      </c>
      <c r="M452" s="1" t="s">
        <v>80</v>
      </c>
      <c r="N452" s="1" t="s">
        <v>42</v>
      </c>
      <c r="O452" s="1" t="s">
        <v>234</v>
      </c>
      <c r="P452" s="1"/>
      <c r="Q452" s="1"/>
      <c r="R452" s="1" t="s">
        <v>46</v>
      </c>
      <c r="S452" s="1" t="s">
        <v>65</v>
      </c>
      <c r="T452" s="1" t="s">
        <v>33</v>
      </c>
      <c r="U452" s="2" t="s">
        <v>52</v>
      </c>
      <c r="V452" s="4">
        <v>0</v>
      </c>
      <c r="W452" s="4">
        <v>156849008</v>
      </c>
      <c r="X452" s="4">
        <v>0</v>
      </c>
      <c r="Y452" s="4">
        <v>156849008</v>
      </c>
      <c r="Z452" s="4">
        <v>0</v>
      </c>
      <c r="AA452" s="4">
        <v>136728223</v>
      </c>
      <c r="AB452" s="4">
        <v>20120785</v>
      </c>
      <c r="AC452" s="4">
        <v>129679200</v>
      </c>
      <c r="AD452" s="4">
        <v>49805240</v>
      </c>
      <c r="AE452" s="4">
        <v>49805240</v>
      </c>
      <c r="AF452" s="10">
        <v>49805240</v>
      </c>
    </row>
    <row r="453" spans="1:32" ht="22.5" x14ac:dyDescent="0.25">
      <c r="A453" s="9" t="s">
        <v>410</v>
      </c>
      <c r="B453" s="1" t="s">
        <v>486</v>
      </c>
      <c r="C453" s="1" t="s">
        <v>565</v>
      </c>
      <c r="D453" s="2" t="s">
        <v>411</v>
      </c>
      <c r="E453" s="3" t="s">
        <v>51</v>
      </c>
      <c r="F453" s="3" t="s">
        <v>35</v>
      </c>
      <c r="G453" s="3" t="s">
        <v>504</v>
      </c>
      <c r="H453" s="3" t="s">
        <v>505</v>
      </c>
      <c r="I453" s="3" t="s">
        <v>506</v>
      </c>
      <c r="J453" s="1" t="s">
        <v>30</v>
      </c>
      <c r="K453" s="1" t="s">
        <v>232</v>
      </c>
      <c r="L453" s="1" t="s">
        <v>233</v>
      </c>
      <c r="M453" s="1" t="s">
        <v>80</v>
      </c>
      <c r="N453" s="1" t="s">
        <v>42</v>
      </c>
      <c r="O453" s="1" t="s">
        <v>234</v>
      </c>
      <c r="P453" s="1"/>
      <c r="Q453" s="1"/>
      <c r="R453" s="1" t="s">
        <v>46</v>
      </c>
      <c r="S453" s="1" t="s">
        <v>47</v>
      </c>
      <c r="T453" s="1" t="s">
        <v>33</v>
      </c>
      <c r="U453" s="2" t="s">
        <v>52</v>
      </c>
      <c r="V453" s="4">
        <v>125456056279</v>
      </c>
      <c r="W453" s="4">
        <v>6711669409</v>
      </c>
      <c r="X453" s="4">
        <v>0</v>
      </c>
      <c r="Y453" s="4">
        <v>132167725688</v>
      </c>
      <c r="Z453" s="4">
        <v>0</v>
      </c>
      <c r="AA453" s="4">
        <v>131534605586</v>
      </c>
      <c r="AB453" s="4">
        <v>633120102</v>
      </c>
      <c r="AC453" s="4">
        <v>131279642565</v>
      </c>
      <c r="AD453" s="4">
        <v>111339442083</v>
      </c>
      <c r="AE453" s="4">
        <v>111339442083</v>
      </c>
      <c r="AF453" s="10">
        <v>111339442083</v>
      </c>
    </row>
    <row r="454" spans="1:32" ht="22.5" x14ac:dyDescent="0.25">
      <c r="A454" s="9" t="s">
        <v>410</v>
      </c>
      <c r="B454" s="1" t="s">
        <v>486</v>
      </c>
      <c r="C454" s="1" t="s">
        <v>565</v>
      </c>
      <c r="D454" s="2" t="s">
        <v>411</v>
      </c>
      <c r="E454" s="3" t="s">
        <v>51</v>
      </c>
      <c r="F454" s="3" t="s">
        <v>35</v>
      </c>
      <c r="G454" s="3" t="s">
        <v>504</v>
      </c>
      <c r="H454" s="3" t="s">
        <v>505</v>
      </c>
      <c r="I454" s="3" t="s">
        <v>506</v>
      </c>
      <c r="J454" s="1" t="s">
        <v>30</v>
      </c>
      <c r="K454" s="1" t="s">
        <v>232</v>
      </c>
      <c r="L454" s="1" t="s">
        <v>233</v>
      </c>
      <c r="M454" s="1" t="s">
        <v>80</v>
      </c>
      <c r="N454" s="1" t="s">
        <v>42</v>
      </c>
      <c r="O454" s="1" t="s">
        <v>234</v>
      </c>
      <c r="P454" s="1"/>
      <c r="Q454" s="1"/>
      <c r="R454" s="1" t="s">
        <v>31</v>
      </c>
      <c r="S454" s="1" t="s">
        <v>171</v>
      </c>
      <c r="T454" s="1" t="s">
        <v>33</v>
      </c>
      <c r="U454" s="2" t="s">
        <v>52</v>
      </c>
      <c r="V454" s="4">
        <v>0</v>
      </c>
      <c r="W454" s="4">
        <v>2747786835</v>
      </c>
      <c r="X454" s="4">
        <v>0</v>
      </c>
      <c r="Y454" s="4">
        <v>2747786835</v>
      </c>
      <c r="Z454" s="4">
        <v>0</v>
      </c>
      <c r="AA454" s="4">
        <v>2721824955</v>
      </c>
      <c r="AB454" s="4">
        <v>25961880</v>
      </c>
      <c r="AC454" s="4">
        <v>1327857441</v>
      </c>
      <c r="AD454" s="4">
        <v>0</v>
      </c>
      <c r="AE454" s="4">
        <v>0</v>
      </c>
      <c r="AF454" s="10">
        <v>0</v>
      </c>
    </row>
    <row r="455" spans="1:32" ht="22.5" x14ac:dyDescent="0.25">
      <c r="A455" s="9" t="s">
        <v>410</v>
      </c>
      <c r="B455" s="1" t="s">
        <v>486</v>
      </c>
      <c r="C455" s="1" t="s">
        <v>565</v>
      </c>
      <c r="D455" s="2" t="s">
        <v>411</v>
      </c>
      <c r="E455" s="3" t="s">
        <v>51</v>
      </c>
      <c r="F455" s="3" t="s">
        <v>35</v>
      </c>
      <c r="G455" s="3" t="s">
        <v>504</v>
      </c>
      <c r="H455" s="3" t="s">
        <v>505</v>
      </c>
      <c r="I455" s="3" t="s">
        <v>506</v>
      </c>
      <c r="J455" s="1" t="s">
        <v>30</v>
      </c>
      <c r="K455" s="1" t="s">
        <v>232</v>
      </c>
      <c r="L455" s="1" t="s">
        <v>233</v>
      </c>
      <c r="M455" s="1" t="s">
        <v>80</v>
      </c>
      <c r="N455" s="1" t="s">
        <v>42</v>
      </c>
      <c r="O455" s="1" t="s">
        <v>234</v>
      </c>
      <c r="P455" s="1"/>
      <c r="Q455" s="1"/>
      <c r="R455" s="1" t="s">
        <v>31</v>
      </c>
      <c r="S455" s="1" t="s">
        <v>32</v>
      </c>
      <c r="T455" s="1" t="s">
        <v>33</v>
      </c>
      <c r="U455" s="2" t="s">
        <v>52</v>
      </c>
      <c r="V455" s="4">
        <v>0</v>
      </c>
      <c r="W455" s="4">
        <v>2426110344</v>
      </c>
      <c r="X455" s="4">
        <v>0</v>
      </c>
      <c r="Y455" s="4">
        <v>2426110344</v>
      </c>
      <c r="Z455" s="4">
        <v>0</v>
      </c>
      <c r="AA455" s="4">
        <v>2426110344</v>
      </c>
      <c r="AB455" s="4">
        <v>0</v>
      </c>
      <c r="AC455" s="4">
        <v>2382851473</v>
      </c>
      <c r="AD455" s="4">
        <v>2078458459</v>
      </c>
      <c r="AE455" s="4">
        <v>2078458459</v>
      </c>
      <c r="AF455" s="10">
        <v>2078458459</v>
      </c>
    </row>
    <row r="456" spans="1:32" ht="22.5" x14ac:dyDescent="0.25">
      <c r="A456" s="9" t="s">
        <v>410</v>
      </c>
      <c r="B456" s="1" t="s">
        <v>486</v>
      </c>
      <c r="C456" s="1" t="s">
        <v>565</v>
      </c>
      <c r="D456" s="2" t="s">
        <v>411</v>
      </c>
      <c r="E456" s="3" t="s">
        <v>390</v>
      </c>
      <c r="F456" s="3" t="s">
        <v>35</v>
      </c>
      <c r="G456" s="3" t="s">
        <v>504</v>
      </c>
      <c r="H456" s="3" t="s">
        <v>505</v>
      </c>
      <c r="I456" s="3" t="s">
        <v>506</v>
      </c>
      <c r="J456" s="1" t="s">
        <v>30</v>
      </c>
      <c r="K456" s="1" t="s">
        <v>232</v>
      </c>
      <c r="L456" s="1" t="s">
        <v>233</v>
      </c>
      <c r="M456" s="1" t="s">
        <v>80</v>
      </c>
      <c r="N456" s="1" t="s">
        <v>42</v>
      </c>
      <c r="O456" s="1" t="s">
        <v>281</v>
      </c>
      <c r="P456" s="1"/>
      <c r="Q456" s="1"/>
      <c r="R456" s="1" t="s">
        <v>46</v>
      </c>
      <c r="S456" s="1" t="s">
        <v>47</v>
      </c>
      <c r="T456" s="1" t="s">
        <v>33</v>
      </c>
      <c r="U456" s="2" t="s">
        <v>391</v>
      </c>
      <c r="V456" s="4">
        <v>79664755748</v>
      </c>
      <c r="W456" s="4">
        <v>0</v>
      </c>
      <c r="X456" s="4">
        <v>0</v>
      </c>
      <c r="Y456" s="4">
        <v>79664755748</v>
      </c>
      <c r="Z456" s="4">
        <v>0</v>
      </c>
      <c r="AA456" s="4">
        <v>79406213232</v>
      </c>
      <c r="AB456" s="4">
        <v>258542516</v>
      </c>
      <c r="AC456" s="4">
        <v>79310243876</v>
      </c>
      <c r="AD456" s="4">
        <v>64942973227</v>
      </c>
      <c r="AE456" s="4">
        <v>64942973227</v>
      </c>
      <c r="AF456" s="10">
        <v>64942973227</v>
      </c>
    </row>
    <row r="457" spans="1:32" ht="22.5" x14ac:dyDescent="0.25">
      <c r="A457" s="9" t="s">
        <v>410</v>
      </c>
      <c r="B457" s="1" t="s">
        <v>486</v>
      </c>
      <c r="C457" s="1" t="s">
        <v>565</v>
      </c>
      <c r="D457" s="2" t="s">
        <v>411</v>
      </c>
      <c r="E457" s="3" t="s">
        <v>390</v>
      </c>
      <c r="F457" s="3" t="s">
        <v>35</v>
      </c>
      <c r="G457" s="3" t="s">
        <v>504</v>
      </c>
      <c r="H457" s="3" t="s">
        <v>505</v>
      </c>
      <c r="I457" s="3" t="s">
        <v>506</v>
      </c>
      <c r="J457" s="1" t="s">
        <v>30</v>
      </c>
      <c r="K457" s="1" t="s">
        <v>232</v>
      </c>
      <c r="L457" s="1" t="s">
        <v>233</v>
      </c>
      <c r="M457" s="1" t="s">
        <v>80</v>
      </c>
      <c r="N457" s="1" t="s">
        <v>42</v>
      </c>
      <c r="O457" s="1" t="s">
        <v>281</v>
      </c>
      <c r="P457" s="1"/>
      <c r="Q457" s="1"/>
      <c r="R457" s="1" t="s">
        <v>31</v>
      </c>
      <c r="S457" s="1" t="s">
        <v>171</v>
      </c>
      <c r="T457" s="1" t="s">
        <v>33</v>
      </c>
      <c r="U457" s="2" t="s">
        <v>391</v>
      </c>
      <c r="V457" s="4">
        <v>0</v>
      </c>
      <c r="W457" s="4">
        <v>3047444169</v>
      </c>
      <c r="X457" s="4">
        <v>0</v>
      </c>
      <c r="Y457" s="4">
        <v>3047444169</v>
      </c>
      <c r="Z457" s="4">
        <v>0</v>
      </c>
      <c r="AA457" s="4">
        <v>2777761152</v>
      </c>
      <c r="AB457" s="4">
        <v>269683017</v>
      </c>
      <c r="AC457" s="4">
        <v>2676135744</v>
      </c>
      <c r="AD457" s="4">
        <v>12707388</v>
      </c>
      <c r="AE457" s="4">
        <v>12707388</v>
      </c>
      <c r="AF457" s="10">
        <v>12707388</v>
      </c>
    </row>
    <row r="458" spans="1:32" ht="22.5" x14ac:dyDescent="0.25">
      <c r="A458" s="9" t="s">
        <v>410</v>
      </c>
      <c r="B458" s="1" t="s">
        <v>486</v>
      </c>
      <c r="C458" s="1" t="s">
        <v>565</v>
      </c>
      <c r="D458" s="2" t="s">
        <v>411</v>
      </c>
      <c r="E458" s="3" t="s">
        <v>270</v>
      </c>
      <c r="F458" s="3" t="s">
        <v>35</v>
      </c>
      <c r="G458" s="3" t="s">
        <v>504</v>
      </c>
      <c r="H458" s="3" t="s">
        <v>505</v>
      </c>
      <c r="I458" s="3" t="s">
        <v>506</v>
      </c>
      <c r="J458" s="1" t="s">
        <v>30</v>
      </c>
      <c r="K458" s="1" t="s">
        <v>232</v>
      </c>
      <c r="L458" s="1" t="s">
        <v>233</v>
      </c>
      <c r="M458" s="1" t="s">
        <v>80</v>
      </c>
      <c r="N458" s="1" t="s">
        <v>42</v>
      </c>
      <c r="O458" s="1" t="s">
        <v>243</v>
      </c>
      <c r="P458" s="1"/>
      <c r="Q458" s="1"/>
      <c r="R458" s="1" t="s">
        <v>46</v>
      </c>
      <c r="S458" s="1" t="s">
        <v>47</v>
      </c>
      <c r="T458" s="1" t="s">
        <v>33</v>
      </c>
      <c r="U458" s="2" t="s">
        <v>271</v>
      </c>
      <c r="V458" s="4">
        <v>0</v>
      </c>
      <c r="W458" s="4">
        <v>4428529550</v>
      </c>
      <c r="X458" s="4">
        <v>0</v>
      </c>
      <c r="Y458" s="4">
        <v>4428529550</v>
      </c>
      <c r="Z458" s="4">
        <v>0</v>
      </c>
      <c r="AA458" s="4">
        <v>4195910831</v>
      </c>
      <c r="AB458" s="4">
        <v>232618719</v>
      </c>
      <c r="AC458" s="4">
        <v>3937273377</v>
      </c>
      <c r="AD458" s="4">
        <v>1378525380</v>
      </c>
      <c r="AE458" s="4">
        <v>1378525380</v>
      </c>
      <c r="AF458" s="10">
        <v>1378525380</v>
      </c>
    </row>
    <row r="459" spans="1:32" ht="22.5" x14ac:dyDescent="0.25">
      <c r="A459" s="9" t="s">
        <v>410</v>
      </c>
      <c r="B459" s="1" t="s">
        <v>486</v>
      </c>
      <c r="C459" s="1" t="s">
        <v>565</v>
      </c>
      <c r="D459" s="2" t="s">
        <v>411</v>
      </c>
      <c r="E459" s="3" t="s">
        <v>270</v>
      </c>
      <c r="F459" s="3" t="s">
        <v>35</v>
      </c>
      <c r="G459" s="3" t="s">
        <v>504</v>
      </c>
      <c r="H459" s="3" t="s">
        <v>505</v>
      </c>
      <c r="I459" s="3" t="s">
        <v>506</v>
      </c>
      <c r="J459" s="1" t="s">
        <v>30</v>
      </c>
      <c r="K459" s="1" t="s">
        <v>232</v>
      </c>
      <c r="L459" s="1" t="s">
        <v>233</v>
      </c>
      <c r="M459" s="1" t="s">
        <v>80</v>
      </c>
      <c r="N459" s="1" t="s">
        <v>42</v>
      </c>
      <c r="O459" s="1" t="s">
        <v>243</v>
      </c>
      <c r="P459" s="1"/>
      <c r="Q459" s="1"/>
      <c r="R459" s="1" t="s">
        <v>31</v>
      </c>
      <c r="S459" s="1" t="s">
        <v>171</v>
      </c>
      <c r="T459" s="1" t="s">
        <v>33</v>
      </c>
      <c r="U459" s="2" t="s">
        <v>271</v>
      </c>
      <c r="V459" s="4">
        <v>0</v>
      </c>
      <c r="W459" s="4">
        <v>5320177107</v>
      </c>
      <c r="X459" s="4">
        <v>0</v>
      </c>
      <c r="Y459" s="4">
        <v>5320177107</v>
      </c>
      <c r="Z459" s="4">
        <v>0</v>
      </c>
      <c r="AA459" s="4">
        <v>5083268159</v>
      </c>
      <c r="AB459" s="4">
        <v>236908948</v>
      </c>
      <c r="AC459" s="4">
        <v>4920253602</v>
      </c>
      <c r="AD459" s="4">
        <v>142303900</v>
      </c>
      <c r="AE459" s="4">
        <v>142303900</v>
      </c>
      <c r="AF459" s="10">
        <v>142303900</v>
      </c>
    </row>
    <row r="460" spans="1:32" ht="22.5" x14ac:dyDescent="0.25">
      <c r="A460" s="9" t="s">
        <v>410</v>
      </c>
      <c r="B460" s="1" t="s">
        <v>486</v>
      </c>
      <c r="C460" s="1" t="s">
        <v>565</v>
      </c>
      <c r="D460" s="2" t="s">
        <v>411</v>
      </c>
      <c r="E460" s="3" t="s">
        <v>562</v>
      </c>
      <c r="F460" s="3" t="s">
        <v>35</v>
      </c>
      <c r="G460" s="3" t="s">
        <v>504</v>
      </c>
      <c r="H460" s="3" t="s">
        <v>505</v>
      </c>
      <c r="I460" s="3" t="s">
        <v>506</v>
      </c>
      <c r="J460" s="1" t="s">
        <v>30</v>
      </c>
      <c r="K460" s="1" t="s">
        <v>232</v>
      </c>
      <c r="L460" s="1" t="s">
        <v>233</v>
      </c>
      <c r="M460" s="1" t="s">
        <v>80</v>
      </c>
      <c r="N460" s="1" t="s">
        <v>42</v>
      </c>
      <c r="O460" s="1" t="s">
        <v>246</v>
      </c>
      <c r="P460" s="1"/>
      <c r="Q460" s="1"/>
      <c r="R460" s="1" t="s">
        <v>46</v>
      </c>
      <c r="S460" s="1" t="s">
        <v>47</v>
      </c>
      <c r="T460" s="1" t="s">
        <v>33</v>
      </c>
      <c r="U460" s="2" t="s">
        <v>563</v>
      </c>
      <c r="V460" s="4">
        <v>0</v>
      </c>
      <c r="W460" s="4">
        <v>60000000</v>
      </c>
      <c r="X460" s="4">
        <v>0</v>
      </c>
      <c r="Y460" s="4">
        <v>60000000</v>
      </c>
      <c r="Z460" s="4">
        <v>0</v>
      </c>
      <c r="AA460" s="4">
        <v>5837720</v>
      </c>
      <c r="AB460" s="4">
        <v>54162280</v>
      </c>
      <c r="AC460" s="4">
        <v>5587820</v>
      </c>
      <c r="AD460" s="4">
        <v>0</v>
      </c>
      <c r="AE460" s="4">
        <v>0</v>
      </c>
      <c r="AF460" s="10">
        <v>0</v>
      </c>
    </row>
    <row r="461" spans="1:32" ht="22.5" x14ac:dyDescent="0.25">
      <c r="A461" s="9" t="s">
        <v>410</v>
      </c>
      <c r="B461" s="1" t="s">
        <v>486</v>
      </c>
      <c r="C461" s="1" t="s">
        <v>565</v>
      </c>
      <c r="D461" s="2" t="s">
        <v>411</v>
      </c>
      <c r="E461" s="3" t="s">
        <v>274</v>
      </c>
      <c r="F461" s="3" t="s">
        <v>35</v>
      </c>
      <c r="G461" s="3" t="s">
        <v>504</v>
      </c>
      <c r="H461" s="3" t="s">
        <v>527</v>
      </c>
      <c r="I461" s="3" t="s">
        <v>545</v>
      </c>
      <c r="J461" s="1" t="s">
        <v>30</v>
      </c>
      <c r="K461" s="1" t="s">
        <v>232</v>
      </c>
      <c r="L461" s="1" t="s">
        <v>233</v>
      </c>
      <c r="M461" s="1" t="s">
        <v>80</v>
      </c>
      <c r="N461" s="1" t="s">
        <v>42</v>
      </c>
      <c r="O461" s="1" t="s">
        <v>254</v>
      </c>
      <c r="P461" s="1"/>
      <c r="Q461" s="1"/>
      <c r="R461" s="1" t="s">
        <v>31</v>
      </c>
      <c r="S461" s="1" t="s">
        <v>32</v>
      </c>
      <c r="T461" s="1" t="s">
        <v>33</v>
      </c>
      <c r="U461" s="2" t="s">
        <v>59</v>
      </c>
      <c r="V461" s="4">
        <v>0</v>
      </c>
      <c r="W461" s="4">
        <v>1051830000</v>
      </c>
      <c r="X461" s="4">
        <v>4833333</v>
      </c>
      <c r="Y461" s="4">
        <v>1046996667</v>
      </c>
      <c r="Z461" s="4">
        <v>0</v>
      </c>
      <c r="AA461" s="4">
        <v>1042163328</v>
      </c>
      <c r="AB461" s="4">
        <v>4833339</v>
      </c>
      <c r="AC461" s="4">
        <v>950909999</v>
      </c>
      <c r="AD461" s="4">
        <v>577583332</v>
      </c>
      <c r="AE461" s="4">
        <v>577583332</v>
      </c>
      <c r="AF461" s="10">
        <v>577583332</v>
      </c>
    </row>
    <row r="462" spans="1:32" ht="22.5" x14ac:dyDescent="0.25">
      <c r="A462" s="9" t="s">
        <v>410</v>
      </c>
      <c r="B462" s="1" t="s">
        <v>486</v>
      </c>
      <c r="C462" s="1" t="s">
        <v>565</v>
      </c>
      <c r="D462" s="2" t="s">
        <v>411</v>
      </c>
      <c r="E462" s="3" t="s">
        <v>275</v>
      </c>
      <c r="F462" s="3" t="s">
        <v>35</v>
      </c>
      <c r="G462" s="3" t="s">
        <v>504</v>
      </c>
      <c r="H462" s="3" t="s">
        <v>527</v>
      </c>
      <c r="I462" s="3" t="s">
        <v>542</v>
      </c>
      <c r="J462" s="1" t="s">
        <v>30</v>
      </c>
      <c r="K462" s="1" t="s">
        <v>232</v>
      </c>
      <c r="L462" s="1" t="s">
        <v>233</v>
      </c>
      <c r="M462" s="1" t="s">
        <v>80</v>
      </c>
      <c r="N462" s="1" t="s">
        <v>42</v>
      </c>
      <c r="O462" s="1" t="s">
        <v>276</v>
      </c>
      <c r="P462" s="1"/>
      <c r="Q462" s="1"/>
      <c r="R462" s="1" t="s">
        <v>31</v>
      </c>
      <c r="S462" s="1" t="s">
        <v>32</v>
      </c>
      <c r="T462" s="1" t="s">
        <v>33</v>
      </c>
      <c r="U462" s="2" t="s">
        <v>249</v>
      </c>
      <c r="V462" s="4">
        <v>3000000</v>
      </c>
      <c r="W462" s="4">
        <v>240399058</v>
      </c>
      <c r="X462" s="4">
        <v>0</v>
      </c>
      <c r="Y462" s="4">
        <v>243399058</v>
      </c>
      <c r="Z462" s="4">
        <v>0</v>
      </c>
      <c r="AA462" s="4">
        <v>243399058</v>
      </c>
      <c r="AB462" s="4">
        <v>0</v>
      </c>
      <c r="AC462" s="4">
        <v>198420740</v>
      </c>
      <c r="AD462" s="4">
        <v>171272851</v>
      </c>
      <c r="AE462" s="4">
        <v>171272851</v>
      </c>
      <c r="AF462" s="10">
        <v>171272851</v>
      </c>
    </row>
    <row r="463" spans="1:32" ht="22.5" x14ac:dyDescent="0.25">
      <c r="A463" s="9" t="s">
        <v>410</v>
      </c>
      <c r="B463" s="1" t="s">
        <v>486</v>
      </c>
      <c r="C463" s="1" t="s">
        <v>565</v>
      </c>
      <c r="D463" s="2" t="s">
        <v>411</v>
      </c>
      <c r="E463" s="3" t="s">
        <v>278</v>
      </c>
      <c r="F463" s="3" t="s">
        <v>507</v>
      </c>
      <c r="G463" s="3" t="s">
        <v>508</v>
      </c>
      <c r="H463" s="3" t="s">
        <v>509</v>
      </c>
      <c r="I463" s="3" t="s">
        <v>510</v>
      </c>
      <c r="J463" s="1" t="s">
        <v>30</v>
      </c>
      <c r="K463" s="1" t="s">
        <v>232</v>
      </c>
      <c r="L463" s="1" t="s">
        <v>233</v>
      </c>
      <c r="M463" s="1" t="s">
        <v>64</v>
      </c>
      <c r="N463" s="1" t="s">
        <v>42</v>
      </c>
      <c r="O463" s="1" t="s">
        <v>234</v>
      </c>
      <c r="P463" s="1"/>
      <c r="Q463" s="1"/>
      <c r="R463" s="1" t="s">
        <v>31</v>
      </c>
      <c r="S463" s="1" t="s">
        <v>32</v>
      </c>
      <c r="T463" s="1" t="s">
        <v>33</v>
      </c>
      <c r="U463" s="2" t="s">
        <v>279</v>
      </c>
      <c r="V463" s="4">
        <v>2331780480</v>
      </c>
      <c r="W463" s="4">
        <v>240708270</v>
      </c>
      <c r="X463" s="4">
        <v>0</v>
      </c>
      <c r="Y463" s="4">
        <v>2572488750</v>
      </c>
      <c r="Z463" s="4">
        <v>0</v>
      </c>
      <c r="AA463" s="4">
        <v>2572488750</v>
      </c>
      <c r="AB463" s="4">
        <v>0</v>
      </c>
      <c r="AC463" s="4">
        <v>2572488750</v>
      </c>
      <c r="AD463" s="4">
        <v>1049301216</v>
      </c>
      <c r="AE463" s="4">
        <v>1049301216</v>
      </c>
      <c r="AF463" s="10">
        <v>1049301216</v>
      </c>
    </row>
    <row r="464" spans="1:32" ht="22.5" x14ac:dyDescent="0.25">
      <c r="A464" s="9" t="s">
        <v>410</v>
      </c>
      <c r="B464" s="1" t="s">
        <v>486</v>
      </c>
      <c r="C464" s="1" t="s">
        <v>565</v>
      </c>
      <c r="D464" s="2" t="s">
        <v>411</v>
      </c>
      <c r="E464" s="3" t="s">
        <v>280</v>
      </c>
      <c r="F464" s="3" t="s">
        <v>507</v>
      </c>
      <c r="G464" s="3" t="s">
        <v>508</v>
      </c>
      <c r="H464" s="3" t="s">
        <v>509</v>
      </c>
      <c r="I464" s="3" t="s">
        <v>510</v>
      </c>
      <c r="J464" s="1" t="s">
        <v>30</v>
      </c>
      <c r="K464" s="1" t="s">
        <v>232</v>
      </c>
      <c r="L464" s="1" t="s">
        <v>233</v>
      </c>
      <c r="M464" s="1" t="s">
        <v>64</v>
      </c>
      <c r="N464" s="1" t="s">
        <v>42</v>
      </c>
      <c r="O464" s="1" t="s">
        <v>281</v>
      </c>
      <c r="P464" s="1"/>
      <c r="Q464" s="1"/>
      <c r="R464" s="1" t="s">
        <v>31</v>
      </c>
      <c r="S464" s="1" t="s">
        <v>32</v>
      </c>
      <c r="T464" s="1" t="s">
        <v>33</v>
      </c>
      <c r="U464" s="2" t="s">
        <v>282</v>
      </c>
      <c r="V464" s="4">
        <v>420029100</v>
      </c>
      <c r="W464" s="4">
        <v>785908800</v>
      </c>
      <c r="X464" s="4">
        <v>5450280</v>
      </c>
      <c r="Y464" s="4">
        <v>1200487620</v>
      </c>
      <c r="Z464" s="4">
        <v>0</v>
      </c>
      <c r="AA464" s="4">
        <v>1200487620</v>
      </c>
      <c r="AB464" s="4">
        <v>0</v>
      </c>
      <c r="AC464" s="4">
        <v>1200487620</v>
      </c>
      <c r="AD464" s="4">
        <v>771120654</v>
      </c>
      <c r="AE464" s="4">
        <v>771120654</v>
      </c>
      <c r="AF464" s="10">
        <v>771120654</v>
      </c>
    </row>
    <row r="465" spans="1:32" ht="22.5" x14ac:dyDescent="0.25">
      <c r="A465" s="9" t="s">
        <v>410</v>
      </c>
      <c r="B465" s="1" t="s">
        <v>486</v>
      </c>
      <c r="C465" s="1" t="s">
        <v>565</v>
      </c>
      <c r="D465" s="2" t="s">
        <v>411</v>
      </c>
      <c r="E465" s="3" t="s">
        <v>285</v>
      </c>
      <c r="F465" s="3" t="s">
        <v>507</v>
      </c>
      <c r="G465" s="3" t="s">
        <v>508</v>
      </c>
      <c r="H465" s="3" t="s">
        <v>527</v>
      </c>
      <c r="I465" s="3" t="s">
        <v>545</v>
      </c>
      <c r="J465" s="1" t="s">
        <v>30</v>
      </c>
      <c r="K465" s="1" t="s">
        <v>232</v>
      </c>
      <c r="L465" s="1" t="s">
        <v>233</v>
      </c>
      <c r="M465" s="1" t="s">
        <v>64</v>
      </c>
      <c r="N465" s="1" t="s">
        <v>42</v>
      </c>
      <c r="O465" s="1" t="s">
        <v>243</v>
      </c>
      <c r="P465" s="1"/>
      <c r="Q465" s="1"/>
      <c r="R465" s="1" t="s">
        <v>31</v>
      </c>
      <c r="S465" s="1" t="s">
        <v>32</v>
      </c>
      <c r="T465" s="1" t="s">
        <v>33</v>
      </c>
      <c r="U465" s="2" t="s">
        <v>59</v>
      </c>
      <c r="V465" s="4">
        <v>32791000</v>
      </c>
      <c r="W465" s="4">
        <v>0</v>
      </c>
      <c r="X465" s="4">
        <v>0</v>
      </c>
      <c r="Y465" s="4">
        <v>32791000</v>
      </c>
      <c r="Z465" s="4">
        <v>0</v>
      </c>
      <c r="AA465" s="4">
        <v>32791000</v>
      </c>
      <c r="AB465" s="4">
        <v>0</v>
      </c>
      <c r="AC465" s="4">
        <v>32791000</v>
      </c>
      <c r="AD465" s="4">
        <v>22754954</v>
      </c>
      <c r="AE465" s="4">
        <v>22754954</v>
      </c>
      <c r="AF465" s="10">
        <v>22754954</v>
      </c>
    </row>
    <row r="466" spans="1:32" ht="22.5" x14ac:dyDescent="0.25">
      <c r="A466" s="9" t="s">
        <v>410</v>
      </c>
      <c r="B466" s="1" t="s">
        <v>486</v>
      </c>
      <c r="C466" s="1" t="s">
        <v>565</v>
      </c>
      <c r="D466" s="2" t="s">
        <v>411</v>
      </c>
      <c r="E466" s="3" t="s">
        <v>286</v>
      </c>
      <c r="F466" s="3" t="s">
        <v>507</v>
      </c>
      <c r="G466" s="3" t="s">
        <v>508</v>
      </c>
      <c r="H466" s="3" t="s">
        <v>527</v>
      </c>
      <c r="I466" s="3" t="s">
        <v>542</v>
      </c>
      <c r="J466" s="1" t="s">
        <v>30</v>
      </c>
      <c r="K466" s="1" t="s">
        <v>232</v>
      </c>
      <c r="L466" s="1" t="s">
        <v>233</v>
      </c>
      <c r="M466" s="1" t="s">
        <v>64</v>
      </c>
      <c r="N466" s="1" t="s">
        <v>42</v>
      </c>
      <c r="O466" s="1" t="s">
        <v>246</v>
      </c>
      <c r="P466" s="1"/>
      <c r="Q466" s="1"/>
      <c r="R466" s="1" t="s">
        <v>31</v>
      </c>
      <c r="S466" s="1" t="s">
        <v>32</v>
      </c>
      <c r="T466" s="1" t="s">
        <v>33</v>
      </c>
      <c r="U466" s="2" t="s">
        <v>249</v>
      </c>
      <c r="V466" s="4">
        <v>22177463</v>
      </c>
      <c r="W466" s="4">
        <v>0</v>
      </c>
      <c r="X466" s="4">
        <v>0</v>
      </c>
      <c r="Y466" s="4">
        <v>22177463</v>
      </c>
      <c r="Z466" s="4">
        <v>0</v>
      </c>
      <c r="AA466" s="4">
        <v>22177463</v>
      </c>
      <c r="AB466" s="4">
        <v>0</v>
      </c>
      <c r="AC466" s="4">
        <v>18637441</v>
      </c>
      <c r="AD466" s="4">
        <v>16259271</v>
      </c>
      <c r="AE466" s="4">
        <v>16259271</v>
      </c>
      <c r="AF466" s="10">
        <v>16259271</v>
      </c>
    </row>
    <row r="467" spans="1:32" ht="22.5" x14ac:dyDescent="0.25">
      <c r="A467" s="9" t="s">
        <v>410</v>
      </c>
      <c r="B467" s="1" t="s">
        <v>486</v>
      </c>
      <c r="C467" s="1" t="s">
        <v>565</v>
      </c>
      <c r="D467" s="2" t="s">
        <v>411</v>
      </c>
      <c r="E467" s="3" t="s">
        <v>478</v>
      </c>
      <c r="F467" s="3" t="s">
        <v>507</v>
      </c>
      <c r="G467" s="3" t="s">
        <v>508</v>
      </c>
      <c r="H467" s="3" t="s">
        <v>509</v>
      </c>
      <c r="I467" s="3" t="s">
        <v>510</v>
      </c>
      <c r="J467" s="1" t="s">
        <v>30</v>
      </c>
      <c r="K467" s="1" t="s">
        <v>232</v>
      </c>
      <c r="L467" s="1" t="s">
        <v>233</v>
      </c>
      <c r="M467" s="1" t="s">
        <v>64</v>
      </c>
      <c r="N467" s="1" t="s">
        <v>42</v>
      </c>
      <c r="O467" s="1" t="s">
        <v>266</v>
      </c>
      <c r="P467" s="1"/>
      <c r="Q467" s="1"/>
      <c r="R467" s="1" t="s">
        <v>31</v>
      </c>
      <c r="S467" s="1" t="s">
        <v>32</v>
      </c>
      <c r="T467" s="1" t="s">
        <v>33</v>
      </c>
      <c r="U467" s="2" t="s">
        <v>267</v>
      </c>
      <c r="V467" s="4">
        <v>4984</v>
      </c>
      <c r="W467" s="4">
        <v>0</v>
      </c>
      <c r="X467" s="4">
        <v>0</v>
      </c>
      <c r="Y467" s="4">
        <v>4984</v>
      </c>
      <c r="Z467" s="4">
        <v>0</v>
      </c>
      <c r="AA467" s="4">
        <v>0</v>
      </c>
      <c r="AB467" s="4">
        <v>4984</v>
      </c>
      <c r="AC467" s="4">
        <v>0</v>
      </c>
      <c r="AD467" s="4">
        <v>0</v>
      </c>
      <c r="AE467" s="4">
        <v>0</v>
      </c>
      <c r="AF467" s="10">
        <v>0</v>
      </c>
    </row>
    <row r="468" spans="1:32" ht="22.5" x14ac:dyDescent="0.25">
      <c r="A468" s="9" t="s">
        <v>410</v>
      </c>
      <c r="B468" s="1" t="s">
        <v>486</v>
      </c>
      <c r="C468" s="1" t="s">
        <v>565</v>
      </c>
      <c r="D468" s="2" t="s">
        <v>411</v>
      </c>
      <c r="E468" s="3" t="s">
        <v>392</v>
      </c>
      <c r="F468" s="3" t="s">
        <v>512</v>
      </c>
      <c r="G468" s="3" t="s">
        <v>513</v>
      </c>
      <c r="H468" s="3" t="s">
        <v>514</v>
      </c>
      <c r="I468" s="3" t="s">
        <v>515</v>
      </c>
      <c r="J468" s="1" t="s">
        <v>30</v>
      </c>
      <c r="K468" s="1" t="s">
        <v>232</v>
      </c>
      <c r="L468" s="1" t="s">
        <v>233</v>
      </c>
      <c r="M468" s="1" t="s">
        <v>68</v>
      </c>
      <c r="N468" s="1" t="s">
        <v>42</v>
      </c>
      <c r="O468" s="1" t="s">
        <v>234</v>
      </c>
      <c r="P468" s="1"/>
      <c r="Q468" s="1"/>
      <c r="R468" s="1" t="s">
        <v>31</v>
      </c>
      <c r="S468" s="1" t="s">
        <v>32</v>
      </c>
      <c r="T468" s="1" t="s">
        <v>33</v>
      </c>
      <c r="U468" s="2" t="s">
        <v>393</v>
      </c>
      <c r="V468" s="4">
        <v>2113191700</v>
      </c>
      <c r="W468" s="4">
        <v>495655450</v>
      </c>
      <c r="X468" s="4">
        <v>112314000</v>
      </c>
      <c r="Y468" s="4">
        <v>2496533150</v>
      </c>
      <c r="Z468" s="4">
        <v>0</v>
      </c>
      <c r="AA468" s="4">
        <v>2482568570</v>
      </c>
      <c r="AB468" s="4">
        <v>13964580</v>
      </c>
      <c r="AC468" s="4">
        <v>2482567070</v>
      </c>
      <c r="AD468" s="4">
        <v>1117152282</v>
      </c>
      <c r="AE468" s="4">
        <v>1117152282</v>
      </c>
      <c r="AF468" s="10">
        <v>1117152282</v>
      </c>
    </row>
    <row r="469" spans="1:32" ht="22.5" x14ac:dyDescent="0.25">
      <c r="A469" s="9" t="s">
        <v>410</v>
      </c>
      <c r="B469" s="1" t="s">
        <v>486</v>
      </c>
      <c r="C469" s="1" t="s">
        <v>565</v>
      </c>
      <c r="D469" s="2" t="s">
        <v>411</v>
      </c>
      <c r="E469" s="3" t="s">
        <v>394</v>
      </c>
      <c r="F469" s="3" t="s">
        <v>512</v>
      </c>
      <c r="G469" s="3" t="s">
        <v>513</v>
      </c>
      <c r="H469" s="3" t="s">
        <v>514</v>
      </c>
      <c r="I469" s="3" t="s">
        <v>515</v>
      </c>
      <c r="J469" s="1" t="s">
        <v>30</v>
      </c>
      <c r="K469" s="1" t="s">
        <v>232</v>
      </c>
      <c r="L469" s="1" t="s">
        <v>233</v>
      </c>
      <c r="M469" s="1" t="s">
        <v>68</v>
      </c>
      <c r="N469" s="1" t="s">
        <v>42</v>
      </c>
      <c r="O469" s="1" t="s">
        <v>281</v>
      </c>
      <c r="P469" s="1"/>
      <c r="Q469" s="1"/>
      <c r="R469" s="1" t="s">
        <v>31</v>
      </c>
      <c r="S469" s="1" t="s">
        <v>32</v>
      </c>
      <c r="T469" s="1" t="s">
        <v>33</v>
      </c>
      <c r="U469" s="2" t="s">
        <v>395</v>
      </c>
      <c r="V469" s="4">
        <v>226812900</v>
      </c>
      <c r="W469" s="4">
        <v>0</v>
      </c>
      <c r="X469" s="4">
        <v>5615700</v>
      </c>
      <c r="Y469" s="4">
        <v>221197200</v>
      </c>
      <c r="Z469" s="4">
        <v>0</v>
      </c>
      <c r="AA469" s="4">
        <v>221197200</v>
      </c>
      <c r="AB469" s="4">
        <v>0</v>
      </c>
      <c r="AC469" s="4">
        <v>221197200</v>
      </c>
      <c r="AD469" s="4">
        <v>84574198</v>
      </c>
      <c r="AE469" s="4">
        <v>84574198</v>
      </c>
      <c r="AF469" s="10">
        <v>84574198</v>
      </c>
    </row>
    <row r="470" spans="1:32" ht="22.5" x14ac:dyDescent="0.25">
      <c r="A470" s="9" t="s">
        <v>410</v>
      </c>
      <c r="B470" s="1" t="s">
        <v>486</v>
      </c>
      <c r="C470" s="1" t="s">
        <v>565</v>
      </c>
      <c r="D470" s="2" t="s">
        <v>411</v>
      </c>
      <c r="E470" s="3" t="s">
        <v>291</v>
      </c>
      <c r="F470" s="3" t="s">
        <v>512</v>
      </c>
      <c r="G470" s="3" t="s">
        <v>513</v>
      </c>
      <c r="H470" s="3" t="s">
        <v>514</v>
      </c>
      <c r="I470" s="3" t="s">
        <v>515</v>
      </c>
      <c r="J470" s="1" t="s">
        <v>30</v>
      </c>
      <c r="K470" s="1" t="s">
        <v>232</v>
      </c>
      <c r="L470" s="1" t="s">
        <v>233</v>
      </c>
      <c r="M470" s="1" t="s">
        <v>68</v>
      </c>
      <c r="N470" s="1" t="s">
        <v>42</v>
      </c>
      <c r="O470" s="1" t="s">
        <v>243</v>
      </c>
      <c r="P470" s="1"/>
      <c r="Q470" s="1"/>
      <c r="R470" s="1" t="s">
        <v>31</v>
      </c>
      <c r="S470" s="1" t="s">
        <v>32</v>
      </c>
      <c r="T470" s="1" t="s">
        <v>33</v>
      </c>
      <c r="U470" s="2" t="s">
        <v>292</v>
      </c>
      <c r="V470" s="4">
        <v>0</v>
      </c>
      <c r="W470" s="4">
        <v>240708270</v>
      </c>
      <c r="X470" s="4">
        <v>0</v>
      </c>
      <c r="Y470" s="4">
        <v>240708270</v>
      </c>
      <c r="Z470" s="4">
        <v>0</v>
      </c>
      <c r="AA470" s="4">
        <v>240708270</v>
      </c>
      <c r="AB470" s="4">
        <v>0</v>
      </c>
      <c r="AC470" s="4">
        <v>240708270</v>
      </c>
      <c r="AD470" s="4">
        <v>0</v>
      </c>
      <c r="AE470" s="4">
        <v>0</v>
      </c>
      <c r="AF470" s="10">
        <v>0</v>
      </c>
    </row>
    <row r="471" spans="1:32" ht="22.5" x14ac:dyDescent="0.25">
      <c r="A471" s="9" t="s">
        <v>410</v>
      </c>
      <c r="B471" s="1" t="s">
        <v>486</v>
      </c>
      <c r="C471" s="1" t="s">
        <v>565</v>
      </c>
      <c r="D471" s="2" t="s">
        <v>411</v>
      </c>
      <c r="E471" s="3" t="s">
        <v>293</v>
      </c>
      <c r="F471" s="3" t="s">
        <v>512</v>
      </c>
      <c r="G471" s="3" t="s">
        <v>513</v>
      </c>
      <c r="H471" s="3" t="s">
        <v>527</v>
      </c>
      <c r="I471" s="3" t="s">
        <v>545</v>
      </c>
      <c r="J471" s="1" t="s">
        <v>30</v>
      </c>
      <c r="K471" s="1" t="s">
        <v>232</v>
      </c>
      <c r="L471" s="1" t="s">
        <v>233</v>
      </c>
      <c r="M471" s="1" t="s">
        <v>68</v>
      </c>
      <c r="N471" s="1" t="s">
        <v>42</v>
      </c>
      <c r="O471" s="1" t="s">
        <v>248</v>
      </c>
      <c r="P471" s="1"/>
      <c r="Q471" s="1"/>
      <c r="R471" s="1" t="s">
        <v>31</v>
      </c>
      <c r="S471" s="1" t="s">
        <v>32</v>
      </c>
      <c r="T471" s="1" t="s">
        <v>33</v>
      </c>
      <c r="U471" s="2" t="s">
        <v>59</v>
      </c>
      <c r="V471" s="4">
        <v>0</v>
      </c>
      <c r="W471" s="4">
        <v>68669800</v>
      </c>
      <c r="X471" s="4">
        <v>4039400</v>
      </c>
      <c r="Y471" s="4">
        <v>64630400</v>
      </c>
      <c r="Z471" s="4">
        <v>0</v>
      </c>
      <c r="AA471" s="4">
        <v>64630400</v>
      </c>
      <c r="AB471" s="4">
        <v>0</v>
      </c>
      <c r="AC471" s="4">
        <v>64630400</v>
      </c>
      <c r="AD471" s="4">
        <v>41563300</v>
      </c>
      <c r="AE471" s="4">
        <v>41563300</v>
      </c>
      <c r="AF471" s="10">
        <v>41563300</v>
      </c>
    </row>
    <row r="472" spans="1:32" ht="22.5" x14ac:dyDescent="0.25">
      <c r="A472" s="9" t="s">
        <v>410</v>
      </c>
      <c r="B472" s="1" t="s">
        <v>486</v>
      </c>
      <c r="C472" s="1" t="s">
        <v>565</v>
      </c>
      <c r="D472" s="2" t="s">
        <v>411</v>
      </c>
      <c r="E472" s="3" t="s">
        <v>294</v>
      </c>
      <c r="F472" s="3" t="s">
        <v>512</v>
      </c>
      <c r="G472" s="3" t="s">
        <v>513</v>
      </c>
      <c r="H472" s="3" t="s">
        <v>527</v>
      </c>
      <c r="I472" s="3" t="s">
        <v>542</v>
      </c>
      <c r="J472" s="1" t="s">
        <v>30</v>
      </c>
      <c r="K472" s="1" t="s">
        <v>232</v>
      </c>
      <c r="L472" s="1" t="s">
        <v>233</v>
      </c>
      <c r="M472" s="1" t="s">
        <v>68</v>
      </c>
      <c r="N472" s="1" t="s">
        <v>42</v>
      </c>
      <c r="O472" s="1" t="s">
        <v>254</v>
      </c>
      <c r="P472" s="1"/>
      <c r="Q472" s="1"/>
      <c r="R472" s="1" t="s">
        <v>31</v>
      </c>
      <c r="S472" s="1" t="s">
        <v>32</v>
      </c>
      <c r="T472" s="1" t="s">
        <v>33</v>
      </c>
      <c r="U472" s="2" t="s">
        <v>249</v>
      </c>
      <c r="V472" s="4">
        <v>2000000</v>
      </c>
      <c r="W472" s="4">
        <v>10000000</v>
      </c>
      <c r="X472" s="4">
        <v>0</v>
      </c>
      <c r="Y472" s="4">
        <v>12000000</v>
      </c>
      <c r="Z472" s="4">
        <v>0</v>
      </c>
      <c r="AA472" s="4">
        <v>12000000</v>
      </c>
      <c r="AB472" s="4">
        <v>0</v>
      </c>
      <c r="AC472" s="4">
        <v>9909470</v>
      </c>
      <c r="AD472" s="4">
        <v>9580260</v>
      </c>
      <c r="AE472" s="4">
        <v>9580260</v>
      </c>
      <c r="AF472" s="10">
        <v>9580260</v>
      </c>
    </row>
    <row r="473" spans="1:32" ht="22.5" x14ac:dyDescent="0.25">
      <c r="A473" s="9" t="s">
        <v>410</v>
      </c>
      <c r="B473" s="1" t="s">
        <v>486</v>
      </c>
      <c r="C473" s="1" t="s">
        <v>565</v>
      </c>
      <c r="D473" s="2" t="s">
        <v>411</v>
      </c>
      <c r="E473" s="3" t="s">
        <v>295</v>
      </c>
      <c r="F473" s="3" t="s">
        <v>512</v>
      </c>
      <c r="G473" s="3" t="s">
        <v>513</v>
      </c>
      <c r="H473" s="3" t="s">
        <v>514</v>
      </c>
      <c r="I473" s="3" t="s">
        <v>515</v>
      </c>
      <c r="J473" s="1" t="s">
        <v>30</v>
      </c>
      <c r="K473" s="1" t="s">
        <v>232</v>
      </c>
      <c r="L473" s="1" t="s">
        <v>233</v>
      </c>
      <c r="M473" s="1" t="s">
        <v>68</v>
      </c>
      <c r="N473" s="1" t="s">
        <v>42</v>
      </c>
      <c r="O473" s="1" t="s">
        <v>266</v>
      </c>
      <c r="P473" s="1"/>
      <c r="Q473" s="1"/>
      <c r="R473" s="1" t="s">
        <v>31</v>
      </c>
      <c r="S473" s="1" t="s">
        <v>32</v>
      </c>
      <c r="T473" s="1" t="s">
        <v>33</v>
      </c>
      <c r="U473" s="2" t="s">
        <v>267</v>
      </c>
      <c r="V473" s="4">
        <v>0</v>
      </c>
      <c r="W473" s="4">
        <v>9360018</v>
      </c>
      <c r="X473" s="4">
        <v>9345018</v>
      </c>
      <c r="Y473" s="4">
        <v>15000</v>
      </c>
      <c r="Z473" s="4">
        <v>0</v>
      </c>
      <c r="AA473" s="4">
        <v>0</v>
      </c>
      <c r="AB473" s="4">
        <v>15000</v>
      </c>
      <c r="AC473" s="4">
        <v>0</v>
      </c>
      <c r="AD473" s="4">
        <v>0</v>
      </c>
      <c r="AE473" s="4">
        <v>0</v>
      </c>
      <c r="AF473" s="10">
        <v>0</v>
      </c>
    </row>
    <row r="474" spans="1:32" ht="22.5" x14ac:dyDescent="0.25">
      <c r="A474" s="9" t="s">
        <v>410</v>
      </c>
      <c r="B474" s="1" t="s">
        <v>486</v>
      </c>
      <c r="C474" s="1" t="s">
        <v>565</v>
      </c>
      <c r="D474" s="2" t="s">
        <v>411</v>
      </c>
      <c r="E474" s="3" t="s">
        <v>298</v>
      </c>
      <c r="F474" s="3" t="s">
        <v>594</v>
      </c>
      <c r="G474" s="3" t="s">
        <v>529</v>
      </c>
      <c r="H474" s="3" t="s">
        <v>527</v>
      </c>
      <c r="I474" s="3" t="s">
        <v>545</v>
      </c>
      <c r="J474" s="1" t="s">
        <v>30</v>
      </c>
      <c r="K474" s="1" t="s">
        <v>232</v>
      </c>
      <c r="L474" s="1" t="s">
        <v>233</v>
      </c>
      <c r="M474" s="1" t="s">
        <v>138</v>
      </c>
      <c r="N474" s="1" t="s">
        <v>42</v>
      </c>
      <c r="O474" s="1" t="s">
        <v>281</v>
      </c>
      <c r="P474" s="1"/>
      <c r="Q474" s="1"/>
      <c r="R474" s="1" t="s">
        <v>31</v>
      </c>
      <c r="S474" s="1" t="s">
        <v>32</v>
      </c>
      <c r="T474" s="1" t="s">
        <v>33</v>
      </c>
      <c r="U474" s="2" t="s">
        <v>59</v>
      </c>
      <c r="V474" s="4">
        <v>170587120</v>
      </c>
      <c r="W474" s="4">
        <v>0</v>
      </c>
      <c r="X474" s="4">
        <v>3279520</v>
      </c>
      <c r="Y474" s="4">
        <v>167307600</v>
      </c>
      <c r="Z474" s="4">
        <v>0</v>
      </c>
      <c r="AA474" s="4">
        <v>167307600</v>
      </c>
      <c r="AB474" s="4">
        <v>0</v>
      </c>
      <c r="AC474" s="4">
        <v>167307600</v>
      </c>
      <c r="AD474" s="4">
        <v>119425224</v>
      </c>
      <c r="AE474" s="4">
        <v>119425224</v>
      </c>
      <c r="AF474" s="10">
        <v>119425224</v>
      </c>
    </row>
    <row r="475" spans="1:32" ht="22.5" x14ac:dyDescent="0.25">
      <c r="A475" s="9" t="s">
        <v>410</v>
      </c>
      <c r="B475" s="1" t="s">
        <v>486</v>
      </c>
      <c r="C475" s="1" t="s">
        <v>565</v>
      </c>
      <c r="D475" s="2" t="s">
        <v>411</v>
      </c>
      <c r="E475" s="3" t="s">
        <v>299</v>
      </c>
      <c r="F475" s="3" t="s">
        <v>594</v>
      </c>
      <c r="G475" s="3" t="s">
        <v>529</v>
      </c>
      <c r="H475" s="3" t="s">
        <v>527</v>
      </c>
      <c r="I475" s="3" t="s">
        <v>542</v>
      </c>
      <c r="J475" s="1" t="s">
        <v>30</v>
      </c>
      <c r="K475" s="1" t="s">
        <v>232</v>
      </c>
      <c r="L475" s="1" t="s">
        <v>233</v>
      </c>
      <c r="M475" s="1" t="s">
        <v>138</v>
      </c>
      <c r="N475" s="1" t="s">
        <v>42</v>
      </c>
      <c r="O475" s="1" t="s">
        <v>237</v>
      </c>
      <c r="P475" s="1"/>
      <c r="Q475" s="1"/>
      <c r="R475" s="1" t="s">
        <v>31</v>
      </c>
      <c r="S475" s="1" t="s">
        <v>32</v>
      </c>
      <c r="T475" s="1" t="s">
        <v>33</v>
      </c>
      <c r="U475" s="2" t="s">
        <v>249</v>
      </c>
      <c r="V475" s="4">
        <v>44077139</v>
      </c>
      <c r="W475" s="4">
        <v>9000000</v>
      </c>
      <c r="X475" s="4">
        <v>0</v>
      </c>
      <c r="Y475" s="4">
        <v>53077139</v>
      </c>
      <c r="Z475" s="4">
        <v>0</v>
      </c>
      <c r="AA475" s="4">
        <v>53077139</v>
      </c>
      <c r="AB475" s="4">
        <v>0</v>
      </c>
      <c r="AC475" s="4">
        <v>44728011</v>
      </c>
      <c r="AD475" s="4">
        <v>37889163</v>
      </c>
      <c r="AE475" s="4">
        <v>37889163</v>
      </c>
      <c r="AF475" s="10">
        <v>37889163</v>
      </c>
    </row>
    <row r="476" spans="1:32" ht="22.5" x14ac:dyDescent="0.25">
      <c r="A476" s="9" t="s">
        <v>410</v>
      </c>
      <c r="B476" s="1" t="s">
        <v>486</v>
      </c>
      <c r="C476" s="1" t="s">
        <v>565</v>
      </c>
      <c r="D476" s="2" t="s">
        <v>411</v>
      </c>
      <c r="E476" s="3" t="s">
        <v>303</v>
      </c>
      <c r="F476" s="3" t="s">
        <v>604</v>
      </c>
      <c r="G476" s="3" t="s">
        <v>547</v>
      </c>
      <c r="H476" s="3" t="s">
        <v>527</v>
      </c>
      <c r="I476" s="3" t="s">
        <v>545</v>
      </c>
      <c r="J476" s="1" t="s">
        <v>30</v>
      </c>
      <c r="K476" s="1" t="s">
        <v>301</v>
      </c>
      <c r="L476" s="1" t="s">
        <v>233</v>
      </c>
      <c r="M476" s="1" t="s">
        <v>41</v>
      </c>
      <c r="N476" s="1" t="s">
        <v>42</v>
      </c>
      <c r="O476" s="1" t="s">
        <v>281</v>
      </c>
      <c r="P476" s="1"/>
      <c r="Q476" s="1"/>
      <c r="R476" s="1" t="s">
        <v>31</v>
      </c>
      <c r="S476" s="1" t="s">
        <v>32</v>
      </c>
      <c r="T476" s="1" t="s">
        <v>33</v>
      </c>
      <c r="U476" s="2" t="s">
        <v>59</v>
      </c>
      <c r="V476" s="4">
        <v>125367480</v>
      </c>
      <c r="W476" s="4">
        <v>1224520</v>
      </c>
      <c r="X476" s="4">
        <v>0</v>
      </c>
      <c r="Y476" s="4">
        <v>126592000</v>
      </c>
      <c r="Z476" s="4">
        <v>0</v>
      </c>
      <c r="AA476" s="4">
        <v>126592000</v>
      </c>
      <c r="AB476" s="4">
        <v>0</v>
      </c>
      <c r="AC476" s="4">
        <v>126591980</v>
      </c>
      <c r="AD476" s="4">
        <v>90917734</v>
      </c>
      <c r="AE476" s="4">
        <v>90917734</v>
      </c>
      <c r="AF476" s="10">
        <v>90917734</v>
      </c>
    </row>
    <row r="477" spans="1:32" ht="22.5" x14ac:dyDescent="0.25">
      <c r="A477" s="9" t="s">
        <v>410</v>
      </c>
      <c r="B477" s="1" t="s">
        <v>486</v>
      </c>
      <c r="C477" s="1" t="s">
        <v>565</v>
      </c>
      <c r="D477" s="2" t="s">
        <v>411</v>
      </c>
      <c r="E477" s="3" t="s">
        <v>304</v>
      </c>
      <c r="F477" s="3" t="s">
        <v>604</v>
      </c>
      <c r="G477" s="3" t="s">
        <v>547</v>
      </c>
      <c r="H477" s="3" t="s">
        <v>527</v>
      </c>
      <c r="I477" s="3" t="s">
        <v>542</v>
      </c>
      <c r="J477" s="1" t="s">
        <v>30</v>
      </c>
      <c r="K477" s="1" t="s">
        <v>301</v>
      </c>
      <c r="L477" s="1" t="s">
        <v>233</v>
      </c>
      <c r="M477" s="1" t="s">
        <v>41</v>
      </c>
      <c r="N477" s="1" t="s">
        <v>42</v>
      </c>
      <c r="O477" s="1" t="s">
        <v>237</v>
      </c>
      <c r="P477" s="1"/>
      <c r="Q477" s="1"/>
      <c r="R477" s="1" t="s">
        <v>31</v>
      </c>
      <c r="S477" s="1" t="s">
        <v>32</v>
      </c>
      <c r="T477" s="1" t="s">
        <v>33</v>
      </c>
      <c r="U477" s="2" t="s">
        <v>249</v>
      </c>
      <c r="V477" s="4">
        <v>9036964</v>
      </c>
      <c r="W477" s="4">
        <v>215453</v>
      </c>
      <c r="X477" s="4">
        <v>0</v>
      </c>
      <c r="Y477" s="4">
        <v>9252417</v>
      </c>
      <c r="Z477" s="4">
        <v>0</v>
      </c>
      <c r="AA477" s="4">
        <v>9036964</v>
      </c>
      <c r="AB477" s="4">
        <v>215453</v>
      </c>
      <c r="AC477" s="4">
        <v>8049644</v>
      </c>
      <c r="AD477" s="4">
        <v>8049644</v>
      </c>
      <c r="AE477" s="4">
        <v>8049644</v>
      </c>
      <c r="AF477" s="10">
        <v>8049644</v>
      </c>
    </row>
    <row r="478" spans="1:32" ht="22.5" x14ac:dyDescent="0.25">
      <c r="A478" s="9" t="s">
        <v>410</v>
      </c>
      <c r="B478" s="1" t="s">
        <v>486</v>
      </c>
      <c r="C478" s="1" t="s">
        <v>565</v>
      </c>
      <c r="D478" s="2" t="s">
        <v>411</v>
      </c>
      <c r="E478" s="3" t="s">
        <v>307</v>
      </c>
      <c r="F478" s="3" t="s">
        <v>37</v>
      </c>
      <c r="G478" s="3" t="s">
        <v>517</v>
      </c>
      <c r="H478" s="3" t="s">
        <v>527</v>
      </c>
      <c r="I478" s="3" t="s">
        <v>545</v>
      </c>
      <c r="J478" s="1" t="s">
        <v>30</v>
      </c>
      <c r="K478" s="1" t="s">
        <v>301</v>
      </c>
      <c r="L478" s="1" t="s">
        <v>233</v>
      </c>
      <c r="M478" s="1" t="s">
        <v>77</v>
      </c>
      <c r="N478" s="1" t="s">
        <v>42</v>
      </c>
      <c r="O478" s="1" t="s">
        <v>237</v>
      </c>
      <c r="P478" s="1"/>
      <c r="Q478" s="1"/>
      <c r="R478" s="1" t="s">
        <v>31</v>
      </c>
      <c r="S478" s="1" t="s">
        <v>32</v>
      </c>
      <c r="T478" s="1" t="s">
        <v>33</v>
      </c>
      <c r="U478" s="2" t="s">
        <v>59</v>
      </c>
      <c r="V478" s="4">
        <v>541388106</v>
      </c>
      <c r="W478" s="4">
        <v>70050227</v>
      </c>
      <c r="X478" s="4">
        <v>0</v>
      </c>
      <c r="Y478" s="4">
        <v>611438333</v>
      </c>
      <c r="Z478" s="4">
        <v>0</v>
      </c>
      <c r="AA478" s="4">
        <v>609366545</v>
      </c>
      <c r="AB478" s="4">
        <v>2071788</v>
      </c>
      <c r="AC478" s="4">
        <v>603503912</v>
      </c>
      <c r="AD478" s="4">
        <v>515014716</v>
      </c>
      <c r="AE478" s="4">
        <v>515014716</v>
      </c>
      <c r="AF478" s="10">
        <v>515014716</v>
      </c>
    </row>
    <row r="479" spans="1:32" ht="22.5" x14ac:dyDescent="0.25">
      <c r="A479" s="9" t="s">
        <v>410</v>
      </c>
      <c r="B479" s="1" t="s">
        <v>486</v>
      </c>
      <c r="C479" s="1" t="s">
        <v>565</v>
      </c>
      <c r="D479" s="2" t="s">
        <v>411</v>
      </c>
      <c r="E479" s="3" t="s">
        <v>308</v>
      </c>
      <c r="F479" s="3" t="s">
        <v>37</v>
      </c>
      <c r="G479" s="3" t="s">
        <v>517</v>
      </c>
      <c r="H479" s="3" t="s">
        <v>527</v>
      </c>
      <c r="I479" s="3" t="s">
        <v>542</v>
      </c>
      <c r="J479" s="1" t="s">
        <v>30</v>
      </c>
      <c r="K479" s="1" t="s">
        <v>301</v>
      </c>
      <c r="L479" s="1" t="s">
        <v>233</v>
      </c>
      <c r="M479" s="1" t="s">
        <v>77</v>
      </c>
      <c r="N479" s="1" t="s">
        <v>42</v>
      </c>
      <c r="O479" s="1" t="s">
        <v>240</v>
      </c>
      <c r="P479" s="1"/>
      <c r="Q479" s="1"/>
      <c r="R479" s="1" t="s">
        <v>31</v>
      </c>
      <c r="S479" s="1" t="s">
        <v>54</v>
      </c>
      <c r="T479" s="1" t="s">
        <v>33</v>
      </c>
      <c r="U479" s="2" t="s">
        <v>249</v>
      </c>
      <c r="V479" s="4">
        <v>0</v>
      </c>
      <c r="W479" s="4">
        <v>13579748</v>
      </c>
      <c r="X479" s="4">
        <v>0</v>
      </c>
      <c r="Y479" s="4">
        <v>13579748</v>
      </c>
      <c r="Z479" s="4">
        <v>0</v>
      </c>
      <c r="AA479" s="4">
        <v>13579748</v>
      </c>
      <c r="AB479" s="4">
        <v>0</v>
      </c>
      <c r="AC479" s="4">
        <v>0</v>
      </c>
      <c r="AD479" s="4">
        <v>0</v>
      </c>
      <c r="AE479" s="4">
        <v>0</v>
      </c>
      <c r="AF479" s="10">
        <v>0</v>
      </c>
    </row>
    <row r="480" spans="1:32" ht="22.5" x14ac:dyDescent="0.25">
      <c r="A480" s="9" t="s">
        <v>410</v>
      </c>
      <c r="B480" s="1" t="s">
        <v>486</v>
      </c>
      <c r="C480" s="1" t="s">
        <v>565</v>
      </c>
      <c r="D480" s="2" t="s">
        <v>411</v>
      </c>
      <c r="E480" s="3" t="s">
        <v>308</v>
      </c>
      <c r="F480" s="3" t="s">
        <v>37</v>
      </c>
      <c r="G480" s="3" t="s">
        <v>517</v>
      </c>
      <c r="H480" s="3" t="s">
        <v>527</v>
      </c>
      <c r="I480" s="3" t="s">
        <v>542</v>
      </c>
      <c r="J480" s="1" t="s">
        <v>30</v>
      </c>
      <c r="K480" s="1" t="s">
        <v>301</v>
      </c>
      <c r="L480" s="1" t="s">
        <v>233</v>
      </c>
      <c r="M480" s="1" t="s">
        <v>77</v>
      </c>
      <c r="N480" s="1" t="s">
        <v>42</v>
      </c>
      <c r="O480" s="1" t="s">
        <v>240</v>
      </c>
      <c r="P480" s="1"/>
      <c r="Q480" s="1"/>
      <c r="R480" s="1" t="s">
        <v>31</v>
      </c>
      <c r="S480" s="1" t="s">
        <v>32</v>
      </c>
      <c r="T480" s="1" t="s">
        <v>33</v>
      </c>
      <c r="U480" s="2" t="s">
        <v>249</v>
      </c>
      <c r="V480" s="4">
        <v>0</v>
      </c>
      <c r="W480" s="4">
        <v>58800000</v>
      </c>
      <c r="X480" s="4">
        <v>0</v>
      </c>
      <c r="Y480" s="4">
        <v>58800000</v>
      </c>
      <c r="Z480" s="4">
        <v>0</v>
      </c>
      <c r="AA480" s="4">
        <v>58430004</v>
      </c>
      <c r="AB480" s="4">
        <v>369996</v>
      </c>
      <c r="AC480" s="4">
        <v>47768791</v>
      </c>
      <c r="AD480" s="4">
        <v>46224172</v>
      </c>
      <c r="AE480" s="4">
        <v>46224172</v>
      </c>
      <c r="AF480" s="10">
        <v>46224172</v>
      </c>
    </row>
    <row r="481" spans="1:32" ht="22.5" x14ac:dyDescent="0.25">
      <c r="A481" s="9" t="s">
        <v>410</v>
      </c>
      <c r="B481" s="1" t="s">
        <v>486</v>
      </c>
      <c r="C481" s="1" t="s">
        <v>565</v>
      </c>
      <c r="D481" s="2" t="s">
        <v>411</v>
      </c>
      <c r="E481" s="3" t="s">
        <v>396</v>
      </c>
      <c r="F481" s="3" t="s">
        <v>37</v>
      </c>
      <c r="G481" s="3" t="s">
        <v>517</v>
      </c>
      <c r="H481" s="3" t="s">
        <v>532</v>
      </c>
      <c r="I481" s="3" t="s">
        <v>533</v>
      </c>
      <c r="J481" s="1" t="s">
        <v>30</v>
      </c>
      <c r="K481" s="1" t="s">
        <v>301</v>
      </c>
      <c r="L481" s="1" t="s">
        <v>233</v>
      </c>
      <c r="M481" s="1" t="s">
        <v>77</v>
      </c>
      <c r="N481" s="1" t="s">
        <v>42</v>
      </c>
      <c r="O481" s="1" t="s">
        <v>255</v>
      </c>
      <c r="P481" s="1"/>
      <c r="Q481" s="1"/>
      <c r="R481" s="1" t="s">
        <v>31</v>
      </c>
      <c r="S481" s="1" t="s">
        <v>32</v>
      </c>
      <c r="T481" s="1" t="s">
        <v>33</v>
      </c>
      <c r="U481" s="2" t="s">
        <v>397</v>
      </c>
      <c r="V481" s="4">
        <v>8920000</v>
      </c>
      <c r="W481" s="4">
        <v>0</v>
      </c>
      <c r="X481" s="4">
        <v>0</v>
      </c>
      <c r="Y481" s="4">
        <v>8920000</v>
      </c>
      <c r="Z481" s="4">
        <v>0</v>
      </c>
      <c r="AA481" s="4">
        <v>8920000</v>
      </c>
      <c r="AB481" s="4">
        <v>0</v>
      </c>
      <c r="AC481" s="4">
        <v>0</v>
      </c>
      <c r="AD481" s="4">
        <v>0</v>
      </c>
      <c r="AE481" s="4">
        <v>0</v>
      </c>
      <c r="AF481" s="10">
        <v>0</v>
      </c>
    </row>
    <row r="482" spans="1:32" ht="22.5" x14ac:dyDescent="0.25">
      <c r="A482" s="9" t="s">
        <v>410</v>
      </c>
      <c r="B482" s="1" t="s">
        <v>486</v>
      </c>
      <c r="C482" s="1" t="s">
        <v>565</v>
      </c>
      <c r="D482" s="2" t="s">
        <v>411</v>
      </c>
      <c r="E482" s="3" t="s">
        <v>398</v>
      </c>
      <c r="F482" s="3" t="s">
        <v>37</v>
      </c>
      <c r="G482" s="3" t="s">
        <v>517</v>
      </c>
      <c r="H482" s="3" t="s">
        <v>527</v>
      </c>
      <c r="I482" s="3" t="s">
        <v>545</v>
      </c>
      <c r="J482" s="1" t="s">
        <v>30</v>
      </c>
      <c r="K482" s="1" t="s">
        <v>301</v>
      </c>
      <c r="L482" s="1" t="s">
        <v>233</v>
      </c>
      <c r="M482" s="1" t="s">
        <v>77</v>
      </c>
      <c r="N482" s="1" t="s">
        <v>42</v>
      </c>
      <c r="O482" s="1" t="s">
        <v>257</v>
      </c>
      <c r="P482" s="1"/>
      <c r="Q482" s="1"/>
      <c r="R482" s="1" t="s">
        <v>31</v>
      </c>
      <c r="S482" s="1" t="s">
        <v>32</v>
      </c>
      <c r="T482" s="1" t="s">
        <v>33</v>
      </c>
      <c r="U482" s="2" t="s">
        <v>399</v>
      </c>
      <c r="V482" s="4">
        <v>32088235</v>
      </c>
      <c r="W482" s="4">
        <v>0</v>
      </c>
      <c r="X482" s="4">
        <v>0</v>
      </c>
      <c r="Y482" s="4">
        <v>32088235</v>
      </c>
      <c r="Z482" s="4">
        <v>0</v>
      </c>
      <c r="AA482" s="4">
        <v>32088235</v>
      </c>
      <c r="AB482" s="4">
        <v>0</v>
      </c>
      <c r="AC482" s="4">
        <v>32088235</v>
      </c>
      <c r="AD482" s="4">
        <v>23947348</v>
      </c>
      <c r="AE482" s="4">
        <v>23947348</v>
      </c>
      <c r="AF482" s="10">
        <v>23947348</v>
      </c>
    </row>
    <row r="483" spans="1:32" ht="22.5" x14ac:dyDescent="0.25">
      <c r="A483" s="9" t="s">
        <v>410</v>
      </c>
      <c r="B483" s="1" t="s">
        <v>486</v>
      </c>
      <c r="C483" s="1" t="s">
        <v>565</v>
      </c>
      <c r="D483" s="2" t="s">
        <v>411</v>
      </c>
      <c r="E483" s="3" t="s">
        <v>319</v>
      </c>
      <c r="F483" s="3" t="s">
        <v>37</v>
      </c>
      <c r="G483" s="3" t="s">
        <v>517</v>
      </c>
      <c r="H483" s="3" t="s">
        <v>494</v>
      </c>
      <c r="I483" s="3" t="s">
        <v>531</v>
      </c>
      <c r="J483" s="1" t="s">
        <v>30</v>
      </c>
      <c r="K483" s="1" t="s">
        <v>301</v>
      </c>
      <c r="L483" s="1" t="s">
        <v>233</v>
      </c>
      <c r="M483" s="1" t="s">
        <v>77</v>
      </c>
      <c r="N483" s="1" t="s">
        <v>42</v>
      </c>
      <c r="O483" s="1" t="s">
        <v>320</v>
      </c>
      <c r="P483" s="1"/>
      <c r="Q483" s="1"/>
      <c r="R483" s="1" t="s">
        <v>31</v>
      </c>
      <c r="S483" s="1" t="s">
        <v>32</v>
      </c>
      <c r="T483" s="1" t="s">
        <v>33</v>
      </c>
      <c r="U483" s="2" t="s">
        <v>321</v>
      </c>
      <c r="V483" s="4">
        <v>214334136</v>
      </c>
      <c r="W483" s="4">
        <v>0</v>
      </c>
      <c r="X483" s="4">
        <v>0</v>
      </c>
      <c r="Y483" s="4">
        <v>214334136</v>
      </c>
      <c r="Z483" s="4">
        <v>0</v>
      </c>
      <c r="AA483" s="4">
        <v>214334136</v>
      </c>
      <c r="AB483" s="4">
        <v>0</v>
      </c>
      <c r="AC483" s="4">
        <v>214334136</v>
      </c>
      <c r="AD483" s="4">
        <v>105243000</v>
      </c>
      <c r="AE483" s="4">
        <v>105243000</v>
      </c>
      <c r="AF483" s="10">
        <v>105243000</v>
      </c>
    </row>
    <row r="484" spans="1:32" ht="22.5" x14ac:dyDescent="0.25">
      <c r="A484" s="9" t="s">
        <v>410</v>
      </c>
      <c r="B484" s="1" t="s">
        <v>486</v>
      </c>
      <c r="C484" s="1" t="s">
        <v>565</v>
      </c>
      <c r="D484" s="2" t="s">
        <v>411</v>
      </c>
      <c r="E484" s="3" t="s">
        <v>322</v>
      </c>
      <c r="F484" s="3" t="s">
        <v>37</v>
      </c>
      <c r="G484" s="3" t="s">
        <v>517</v>
      </c>
      <c r="H484" s="3" t="s">
        <v>494</v>
      </c>
      <c r="I484" s="3" t="s">
        <v>531</v>
      </c>
      <c r="J484" s="1" t="s">
        <v>30</v>
      </c>
      <c r="K484" s="1" t="s">
        <v>301</v>
      </c>
      <c r="L484" s="1" t="s">
        <v>233</v>
      </c>
      <c r="M484" s="1" t="s">
        <v>77</v>
      </c>
      <c r="N484" s="1" t="s">
        <v>42</v>
      </c>
      <c r="O484" s="1" t="s">
        <v>323</v>
      </c>
      <c r="P484" s="1"/>
      <c r="Q484" s="1"/>
      <c r="R484" s="1" t="s">
        <v>31</v>
      </c>
      <c r="S484" s="1" t="s">
        <v>32</v>
      </c>
      <c r="T484" s="1" t="s">
        <v>33</v>
      </c>
      <c r="U484" s="2" t="s">
        <v>324</v>
      </c>
      <c r="V484" s="4">
        <v>400328172</v>
      </c>
      <c r="W484" s="4">
        <v>12694090</v>
      </c>
      <c r="X484" s="4">
        <v>0</v>
      </c>
      <c r="Y484" s="4">
        <v>413022262</v>
      </c>
      <c r="Z484" s="4">
        <v>0</v>
      </c>
      <c r="AA484" s="4">
        <v>411807050</v>
      </c>
      <c r="AB484" s="4">
        <v>1215212</v>
      </c>
      <c r="AC484" s="4">
        <v>411807050</v>
      </c>
      <c r="AD484" s="4">
        <v>301612491</v>
      </c>
      <c r="AE484" s="4">
        <v>301612491</v>
      </c>
      <c r="AF484" s="10">
        <v>301612491</v>
      </c>
    </row>
    <row r="485" spans="1:32" ht="22.5" x14ac:dyDescent="0.25">
      <c r="A485" s="9" t="s">
        <v>410</v>
      </c>
      <c r="B485" s="1" t="s">
        <v>486</v>
      </c>
      <c r="C485" s="1" t="s">
        <v>565</v>
      </c>
      <c r="D485" s="2" t="s">
        <v>411</v>
      </c>
      <c r="E485" s="3" t="s">
        <v>328</v>
      </c>
      <c r="F485" s="3" t="s">
        <v>37</v>
      </c>
      <c r="G485" s="3" t="s">
        <v>517</v>
      </c>
      <c r="H485" s="3" t="s">
        <v>494</v>
      </c>
      <c r="I485" s="3" t="s">
        <v>531</v>
      </c>
      <c r="J485" s="1" t="s">
        <v>30</v>
      </c>
      <c r="K485" s="1" t="s">
        <v>301</v>
      </c>
      <c r="L485" s="1" t="s">
        <v>233</v>
      </c>
      <c r="M485" s="1" t="s">
        <v>77</v>
      </c>
      <c r="N485" s="1" t="s">
        <v>42</v>
      </c>
      <c r="O485" s="1" t="s">
        <v>329</v>
      </c>
      <c r="P485" s="1"/>
      <c r="Q485" s="1"/>
      <c r="R485" s="1" t="s">
        <v>31</v>
      </c>
      <c r="S485" s="1" t="s">
        <v>32</v>
      </c>
      <c r="T485" s="1" t="s">
        <v>33</v>
      </c>
      <c r="U485" s="2" t="s">
        <v>330</v>
      </c>
      <c r="V485" s="4">
        <v>0</v>
      </c>
      <c r="W485" s="4">
        <v>115548000</v>
      </c>
      <c r="X485" s="4">
        <v>0</v>
      </c>
      <c r="Y485" s="4">
        <v>115548000</v>
      </c>
      <c r="Z485" s="4">
        <v>0</v>
      </c>
      <c r="AA485" s="4">
        <v>115548000</v>
      </c>
      <c r="AB485" s="4">
        <v>0</v>
      </c>
      <c r="AC485" s="4">
        <v>8090686</v>
      </c>
      <c r="AD485" s="4">
        <v>7778853</v>
      </c>
      <c r="AE485" s="4">
        <v>7778853</v>
      </c>
      <c r="AF485" s="10">
        <v>7778853</v>
      </c>
    </row>
    <row r="486" spans="1:32" ht="22.5" x14ac:dyDescent="0.25">
      <c r="A486" s="9" t="s">
        <v>410</v>
      </c>
      <c r="B486" s="1" t="s">
        <v>486</v>
      </c>
      <c r="C486" s="1" t="s">
        <v>565</v>
      </c>
      <c r="D486" s="2" t="s">
        <v>411</v>
      </c>
      <c r="E486" s="3" t="s">
        <v>354</v>
      </c>
      <c r="F486" s="3" t="s">
        <v>37</v>
      </c>
      <c r="G486" s="3" t="s">
        <v>517</v>
      </c>
      <c r="H486" s="3" t="s">
        <v>527</v>
      </c>
      <c r="I486" s="3" t="s">
        <v>558</v>
      </c>
      <c r="J486" s="1" t="s">
        <v>30</v>
      </c>
      <c r="K486" s="1" t="s">
        <v>301</v>
      </c>
      <c r="L486" s="1" t="s">
        <v>233</v>
      </c>
      <c r="M486" s="1" t="s">
        <v>77</v>
      </c>
      <c r="N486" s="1" t="s">
        <v>42</v>
      </c>
      <c r="O486" s="1" t="s">
        <v>355</v>
      </c>
      <c r="P486" s="1"/>
      <c r="Q486" s="1"/>
      <c r="R486" s="1" t="s">
        <v>31</v>
      </c>
      <c r="S486" s="1" t="s">
        <v>32</v>
      </c>
      <c r="T486" s="1" t="s">
        <v>33</v>
      </c>
      <c r="U486" s="2" t="s">
        <v>356</v>
      </c>
      <c r="V486" s="4">
        <v>0</v>
      </c>
      <c r="W486" s="4">
        <v>15000000</v>
      </c>
      <c r="X486" s="4">
        <v>0</v>
      </c>
      <c r="Y486" s="4">
        <v>15000000</v>
      </c>
      <c r="Z486" s="4">
        <v>0</v>
      </c>
      <c r="AA486" s="4">
        <v>11330000</v>
      </c>
      <c r="AB486" s="4">
        <v>3670000</v>
      </c>
      <c r="AC486" s="4">
        <v>11330000</v>
      </c>
      <c r="AD486" s="4">
        <v>0</v>
      </c>
      <c r="AE486" s="4">
        <v>0</v>
      </c>
      <c r="AF486" s="10">
        <v>0</v>
      </c>
    </row>
    <row r="487" spans="1:32" ht="22.5" x14ac:dyDescent="0.25">
      <c r="A487" s="9" t="s">
        <v>410</v>
      </c>
      <c r="B487" s="1" t="s">
        <v>486</v>
      </c>
      <c r="C487" s="1" t="s">
        <v>565</v>
      </c>
      <c r="D487" s="2" t="s">
        <v>411</v>
      </c>
      <c r="E487" s="3" t="s">
        <v>359</v>
      </c>
      <c r="F487" s="3" t="s">
        <v>37</v>
      </c>
      <c r="G487" s="3" t="s">
        <v>517</v>
      </c>
      <c r="H487" s="3" t="s">
        <v>527</v>
      </c>
      <c r="I487" s="3" t="s">
        <v>542</v>
      </c>
      <c r="J487" s="1" t="s">
        <v>30</v>
      </c>
      <c r="K487" s="1" t="s">
        <v>301</v>
      </c>
      <c r="L487" s="1" t="s">
        <v>233</v>
      </c>
      <c r="M487" s="1" t="s">
        <v>77</v>
      </c>
      <c r="N487" s="1" t="s">
        <v>42</v>
      </c>
      <c r="O487" s="1" t="s">
        <v>360</v>
      </c>
      <c r="P487" s="1"/>
      <c r="Q487" s="1"/>
      <c r="R487" s="1" t="s">
        <v>31</v>
      </c>
      <c r="S487" s="1" t="s">
        <v>32</v>
      </c>
      <c r="T487" s="1" t="s">
        <v>33</v>
      </c>
      <c r="U487" s="2" t="s">
        <v>361</v>
      </c>
      <c r="V487" s="4">
        <v>3000000</v>
      </c>
      <c r="W487" s="4">
        <v>2292000</v>
      </c>
      <c r="X487" s="4">
        <v>0</v>
      </c>
      <c r="Y487" s="4">
        <v>5292000</v>
      </c>
      <c r="Z487" s="4">
        <v>0</v>
      </c>
      <c r="AA487" s="4">
        <v>5291104</v>
      </c>
      <c r="AB487" s="4">
        <v>896</v>
      </c>
      <c r="AC487" s="4">
        <v>5278251</v>
      </c>
      <c r="AD487" s="4">
        <v>2987147</v>
      </c>
      <c r="AE487" s="4">
        <v>2987147</v>
      </c>
      <c r="AF487" s="10">
        <v>2987147</v>
      </c>
    </row>
    <row r="488" spans="1:32" ht="22.5" x14ac:dyDescent="0.25">
      <c r="A488" s="9" t="s">
        <v>410</v>
      </c>
      <c r="B488" s="1" t="s">
        <v>486</v>
      </c>
      <c r="C488" s="1" t="s">
        <v>565</v>
      </c>
      <c r="D488" s="2" t="s">
        <v>411</v>
      </c>
      <c r="E488" s="3" t="s">
        <v>365</v>
      </c>
      <c r="F488" s="3" t="s">
        <v>37</v>
      </c>
      <c r="G488" s="3" t="s">
        <v>517</v>
      </c>
      <c r="H488" s="3" t="s">
        <v>518</v>
      </c>
      <c r="I488" s="3" t="s">
        <v>519</v>
      </c>
      <c r="J488" s="1" t="s">
        <v>30</v>
      </c>
      <c r="K488" s="1" t="s">
        <v>301</v>
      </c>
      <c r="L488" s="1" t="s">
        <v>233</v>
      </c>
      <c r="M488" s="1" t="s">
        <v>77</v>
      </c>
      <c r="N488" s="1" t="s">
        <v>42</v>
      </c>
      <c r="O488" s="1" t="s">
        <v>266</v>
      </c>
      <c r="P488" s="1"/>
      <c r="Q488" s="1"/>
      <c r="R488" s="1" t="s">
        <v>31</v>
      </c>
      <c r="S488" s="1" t="s">
        <v>32</v>
      </c>
      <c r="T488" s="1" t="s">
        <v>33</v>
      </c>
      <c r="U488" s="2" t="s">
        <v>267</v>
      </c>
      <c r="V488" s="4">
        <v>480023</v>
      </c>
      <c r="W488" s="4">
        <v>462192</v>
      </c>
      <c r="X488" s="4">
        <v>0</v>
      </c>
      <c r="Y488" s="4">
        <v>942215</v>
      </c>
      <c r="Z488" s="4">
        <v>0</v>
      </c>
      <c r="AA488" s="4">
        <v>0</v>
      </c>
      <c r="AB488" s="4">
        <v>942215</v>
      </c>
      <c r="AC488" s="4">
        <v>0</v>
      </c>
      <c r="AD488" s="4">
        <v>0</v>
      </c>
      <c r="AE488" s="4">
        <v>0</v>
      </c>
      <c r="AF488" s="10">
        <v>0</v>
      </c>
    </row>
    <row r="489" spans="1:32" ht="22.5" x14ac:dyDescent="0.25">
      <c r="A489" s="9" t="s">
        <v>410</v>
      </c>
      <c r="B489" s="1" t="s">
        <v>486</v>
      </c>
      <c r="C489" s="1" t="s">
        <v>565</v>
      </c>
      <c r="D489" s="2" t="s">
        <v>411</v>
      </c>
      <c r="E489" s="3" t="s">
        <v>372</v>
      </c>
      <c r="F489" s="3" t="s">
        <v>474</v>
      </c>
      <c r="G489" s="3" t="s">
        <v>524</v>
      </c>
      <c r="H489" s="3" t="s">
        <v>494</v>
      </c>
      <c r="I489" s="3" t="s">
        <v>525</v>
      </c>
      <c r="J489" s="1" t="s">
        <v>30</v>
      </c>
      <c r="K489" s="1" t="s">
        <v>301</v>
      </c>
      <c r="L489" s="1" t="s">
        <v>233</v>
      </c>
      <c r="M489" s="1" t="s">
        <v>64</v>
      </c>
      <c r="N489" s="1" t="s">
        <v>42</v>
      </c>
      <c r="O489" s="1" t="s">
        <v>234</v>
      </c>
      <c r="P489" s="1"/>
      <c r="Q489" s="1"/>
      <c r="R489" s="1" t="s">
        <v>46</v>
      </c>
      <c r="S489" s="1" t="s">
        <v>47</v>
      </c>
      <c r="T489" s="1" t="s">
        <v>33</v>
      </c>
      <c r="U489" s="2" t="s">
        <v>373</v>
      </c>
      <c r="V489" s="4">
        <v>0</v>
      </c>
      <c r="W489" s="4">
        <v>457927138</v>
      </c>
      <c r="X489" s="4">
        <v>0</v>
      </c>
      <c r="Y489" s="4">
        <v>457927138</v>
      </c>
      <c r="Z489" s="4">
        <v>0</v>
      </c>
      <c r="AA489" s="4">
        <v>0</v>
      </c>
      <c r="AB489" s="4">
        <v>457927138</v>
      </c>
      <c r="AC489" s="4">
        <v>0</v>
      </c>
      <c r="AD489" s="4">
        <v>0</v>
      </c>
      <c r="AE489" s="4">
        <v>0</v>
      </c>
      <c r="AF489" s="10">
        <v>0</v>
      </c>
    </row>
    <row r="490" spans="1:32" ht="22.5" x14ac:dyDescent="0.25">
      <c r="A490" s="9" t="s">
        <v>410</v>
      </c>
      <c r="B490" s="1" t="s">
        <v>486</v>
      </c>
      <c r="C490" s="1" t="s">
        <v>565</v>
      </c>
      <c r="D490" s="2" t="s">
        <v>411</v>
      </c>
      <c r="E490" s="3" t="s">
        <v>372</v>
      </c>
      <c r="F490" s="3" t="s">
        <v>474</v>
      </c>
      <c r="G490" s="3" t="s">
        <v>524</v>
      </c>
      <c r="H490" s="3" t="s">
        <v>494</v>
      </c>
      <c r="I490" s="3" t="s">
        <v>525</v>
      </c>
      <c r="J490" s="1" t="s">
        <v>30</v>
      </c>
      <c r="K490" s="1" t="s">
        <v>301</v>
      </c>
      <c r="L490" s="1" t="s">
        <v>233</v>
      </c>
      <c r="M490" s="1" t="s">
        <v>64</v>
      </c>
      <c r="N490" s="1" t="s">
        <v>42</v>
      </c>
      <c r="O490" s="1" t="s">
        <v>234</v>
      </c>
      <c r="P490" s="1"/>
      <c r="Q490" s="1"/>
      <c r="R490" s="1" t="s">
        <v>31</v>
      </c>
      <c r="S490" s="1" t="s">
        <v>171</v>
      </c>
      <c r="T490" s="1" t="s">
        <v>33</v>
      </c>
      <c r="U490" s="2" t="s">
        <v>373</v>
      </c>
      <c r="V490" s="4">
        <v>179760000</v>
      </c>
      <c r="W490" s="4">
        <v>0</v>
      </c>
      <c r="X490" s="4">
        <v>19760000</v>
      </c>
      <c r="Y490" s="4">
        <v>160000000</v>
      </c>
      <c r="Z490" s="4">
        <v>0</v>
      </c>
      <c r="AA490" s="4">
        <v>160000000</v>
      </c>
      <c r="AB490" s="4">
        <v>0</v>
      </c>
      <c r="AC490" s="4">
        <v>160000000</v>
      </c>
      <c r="AD490" s="4">
        <v>152000000</v>
      </c>
      <c r="AE490" s="4">
        <v>152000000</v>
      </c>
      <c r="AF490" s="10">
        <v>152000000</v>
      </c>
    </row>
    <row r="491" spans="1:32" ht="22.5" x14ac:dyDescent="0.25">
      <c r="A491" s="9" t="s">
        <v>410</v>
      </c>
      <c r="B491" s="1" t="s">
        <v>486</v>
      </c>
      <c r="C491" s="1" t="s">
        <v>565</v>
      </c>
      <c r="D491" s="2" t="s">
        <v>411</v>
      </c>
      <c r="E491" s="3" t="s">
        <v>372</v>
      </c>
      <c r="F491" s="3" t="s">
        <v>474</v>
      </c>
      <c r="G491" s="3" t="s">
        <v>524</v>
      </c>
      <c r="H491" s="3" t="s">
        <v>494</v>
      </c>
      <c r="I491" s="3" t="s">
        <v>525</v>
      </c>
      <c r="J491" s="1" t="s">
        <v>30</v>
      </c>
      <c r="K491" s="1" t="s">
        <v>301</v>
      </c>
      <c r="L491" s="1" t="s">
        <v>233</v>
      </c>
      <c r="M491" s="1" t="s">
        <v>64</v>
      </c>
      <c r="N491" s="1" t="s">
        <v>42</v>
      </c>
      <c r="O491" s="1" t="s">
        <v>234</v>
      </c>
      <c r="P491" s="1"/>
      <c r="Q491" s="1"/>
      <c r="R491" s="1" t="s">
        <v>31</v>
      </c>
      <c r="S491" s="1" t="s">
        <v>32</v>
      </c>
      <c r="T491" s="1" t="s">
        <v>33</v>
      </c>
      <c r="U491" s="2" t="s">
        <v>373</v>
      </c>
      <c r="V491" s="4">
        <v>0</v>
      </c>
      <c r="W491" s="4">
        <v>100000000</v>
      </c>
      <c r="X491" s="4">
        <v>0</v>
      </c>
      <c r="Y491" s="4">
        <v>100000000</v>
      </c>
      <c r="Z491" s="4">
        <v>0</v>
      </c>
      <c r="AA491" s="4">
        <v>100000000</v>
      </c>
      <c r="AB491" s="4">
        <v>0</v>
      </c>
      <c r="AC491" s="4">
        <v>6809999</v>
      </c>
      <c r="AD491" s="4">
        <v>0</v>
      </c>
      <c r="AE491" s="4">
        <v>0</v>
      </c>
      <c r="AF491" s="10">
        <v>0</v>
      </c>
    </row>
    <row r="492" spans="1:32" ht="22.5" x14ac:dyDescent="0.25">
      <c r="A492" s="9" t="s">
        <v>410</v>
      </c>
      <c r="B492" s="1" t="s">
        <v>486</v>
      </c>
      <c r="C492" s="1" t="s">
        <v>565</v>
      </c>
      <c r="D492" s="2" t="s">
        <v>411</v>
      </c>
      <c r="E492" s="3" t="s">
        <v>374</v>
      </c>
      <c r="F492" s="3" t="s">
        <v>474</v>
      </c>
      <c r="G492" s="3" t="s">
        <v>524</v>
      </c>
      <c r="H492" s="3" t="s">
        <v>494</v>
      </c>
      <c r="I492" s="3" t="s">
        <v>525</v>
      </c>
      <c r="J492" s="1" t="s">
        <v>30</v>
      </c>
      <c r="K492" s="1" t="s">
        <v>301</v>
      </c>
      <c r="L492" s="1" t="s">
        <v>233</v>
      </c>
      <c r="M492" s="1" t="s">
        <v>64</v>
      </c>
      <c r="N492" s="1" t="s">
        <v>42</v>
      </c>
      <c r="O492" s="1" t="s">
        <v>281</v>
      </c>
      <c r="P492" s="1"/>
      <c r="Q492" s="1"/>
      <c r="R492" s="1" t="s">
        <v>31</v>
      </c>
      <c r="S492" s="1" t="s">
        <v>171</v>
      </c>
      <c r="T492" s="1" t="s">
        <v>33</v>
      </c>
      <c r="U492" s="2" t="s">
        <v>375</v>
      </c>
      <c r="V492" s="4">
        <v>167000000</v>
      </c>
      <c r="W492" s="4">
        <v>0</v>
      </c>
      <c r="X492" s="4">
        <v>0</v>
      </c>
      <c r="Y492" s="4">
        <v>167000000</v>
      </c>
      <c r="Z492" s="4">
        <v>0</v>
      </c>
      <c r="AA492" s="4">
        <v>166991720</v>
      </c>
      <c r="AB492" s="4">
        <v>8280</v>
      </c>
      <c r="AC492" s="4">
        <v>115588720</v>
      </c>
      <c r="AD492" s="4">
        <v>30782460</v>
      </c>
      <c r="AE492" s="4">
        <v>30782460</v>
      </c>
      <c r="AF492" s="10">
        <v>30782460</v>
      </c>
    </row>
    <row r="493" spans="1:32" ht="22.5" x14ac:dyDescent="0.25">
      <c r="A493" s="9" t="s">
        <v>410</v>
      </c>
      <c r="B493" s="1" t="s">
        <v>486</v>
      </c>
      <c r="C493" s="1" t="s">
        <v>565</v>
      </c>
      <c r="D493" s="2" t="s">
        <v>411</v>
      </c>
      <c r="E493" s="3" t="s">
        <v>400</v>
      </c>
      <c r="F493" s="3" t="s">
        <v>474</v>
      </c>
      <c r="G493" s="3" t="s">
        <v>524</v>
      </c>
      <c r="H493" s="3" t="s">
        <v>494</v>
      </c>
      <c r="I493" s="3" t="s">
        <v>525</v>
      </c>
      <c r="J493" s="1" t="s">
        <v>30</v>
      </c>
      <c r="K493" s="1" t="s">
        <v>301</v>
      </c>
      <c r="L493" s="1" t="s">
        <v>233</v>
      </c>
      <c r="M493" s="1" t="s">
        <v>64</v>
      </c>
      <c r="N493" s="1" t="s">
        <v>42</v>
      </c>
      <c r="O493" s="1" t="s">
        <v>240</v>
      </c>
      <c r="P493" s="1"/>
      <c r="Q493" s="1"/>
      <c r="R493" s="1" t="s">
        <v>31</v>
      </c>
      <c r="S493" s="1" t="s">
        <v>171</v>
      </c>
      <c r="T493" s="1" t="s">
        <v>33</v>
      </c>
      <c r="U493" s="2" t="s">
        <v>401</v>
      </c>
      <c r="V493" s="4">
        <v>20000000</v>
      </c>
      <c r="W493" s="4">
        <v>0</v>
      </c>
      <c r="X493" s="4">
        <v>0</v>
      </c>
      <c r="Y493" s="4">
        <v>20000000</v>
      </c>
      <c r="Z493" s="4">
        <v>0</v>
      </c>
      <c r="AA493" s="4">
        <v>20000000</v>
      </c>
      <c r="AB493" s="4">
        <v>0</v>
      </c>
      <c r="AC493" s="4">
        <v>1161654</v>
      </c>
      <c r="AD493" s="4">
        <v>1161654</v>
      </c>
      <c r="AE493" s="4">
        <v>1161654</v>
      </c>
      <c r="AF493" s="10">
        <v>1161654</v>
      </c>
    </row>
    <row r="494" spans="1:32" ht="22.5" x14ac:dyDescent="0.25">
      <c r="A494" s="9" t="s">
        <v>410</v>
      </c>
      <c r="B494" s="1" t="s">
        <v>486</v>
      </c>
      <c r="C494" s="1" t="s">
        <v>565</v>
      </c>
      <c r="D494" s="2" t="s">
        <v>411</v>
      </c>
      <c r="E494" s="3" t="s">
        <v>378</v>
      </c>
      <c r="F494" s="3" t="s">
        <v>474</v>
      </c>
      <c r="G494" s="3" t="s">
        <v>524</v>
      </c>
      <c r="H494" s="3" t="s">
        <v>527</v>
      </c>
      <c r="I494" s="3" t="s">
        <v>545</v>
      </c>
      <c r="J494" s="1" t="s">
        <v>30</v>
      </c>
      <c r="K494" s="1" t="s">
        <v>301</v>
      </c>
      <c r="L494" s="1" t="s">
        <v>233</v>
      </c>
      <c r="M494" s="1" t="s">
        <v>64</v>
      </c>
      <c r="N494" s="1" t="s">
        <v>42</v>
      </c>
      <c r="O494" s="1" t="s">
        <v>243</v>
      </c>
      <c r="P494" s="1"/>
      <c r="Q494" s="1"/>
      <c r="R494" s="1" t="s">
        <v>31</v>
      </c>
      <c r="S494" s="1" t="s">
        <v>171</v>
      </c>
      <c r="T494" s="1" t="s">
        <v>33</v>
      </c>
      <c r="U494" s="2" t="s">
        <v>59</v>
      </c>
      <c r="V494" s="4">
        <v>78280500</v>
      </c>
      <c r="W494" s="4">
        <v>61890257</v>
      </c>
      <c r="X494" s="4">
        <v>2499000</v>
      </c>
      <c r="Y494" s="4">
        <v>137671757</v>
      </c>
      <c r="Z494" s="4">
        <v>0</v>
      </c>
      <c r="AA494" s="4">
        <v>136484067</v>
      </c>
      <c r="AB494" s="4">
        <v>1187690</v>
      </c>
      <c r="AC494" s="4">
        <v>124184933</v>
      </c>
      <c r="AD494" s="4">
        <v>86396065</v>
      </c>
      <c r="AE494" s="4">
        <v>86396065</v>
      </c>
      <c r="AF494" s="10">
        <v>86396065</v>
      </c>
    </row>
    <row r="495" spans="1:32" ht="22.5" x14ac:dyDescent="0.25">
      <c r="A495" s="9" t="s">
        <v>410</v>
      </c>
      <c r="B495" s="1" t="s">
        <v>486</v>
      </c>
      <c r="C495" s="1" t="s">
        <v>565</v>
      </c>
      <c r="D495" s="2" t="s">
        <v>411</v>
      </c>
      <c r="E495" s="3" t="s">
        <v>379</v>
      </c>
      <c r="F495" s="3" t="s">
        <v>474</v>
      </c>
      <c r="G495" s="3" t="s">
        <v>524</v>
      </c>
      <c r="H495" s="3" t="s">
        <v>527</v>
      </c>
      <c r="I495" s="3" t="s">
        <v>542</v>
      </c>
      <c r="J495" s="1" t="s">
        <v>30</v>
      </c>
      <c r="K495" s="1" t="s">
        <v>301</v>
      </c>
      <c r="L495" s="1" t="s">
        <v>233</v>
      </c>
      <c r="M495" s="1" t="s">
        <v>64</v>
      </c>
      <c r="N495" s="1" t="s">
        <v>42</v>
      </c>
      <c r="O495" s="1" t="s">
        <v>246</v>
      </c>
      <c r="P495" s="1"/>
      <c r="Q495" s="1"/>
      <c r="R495" s="1" t="s">
        <v>31</v>
      </c>
      <c r="S495" s="1" t="s">
        <v>171</v>
      </c>
      <c r="T495" s="1" t="s">
        <v>33</v>
      </c>
      <c r="U495" s="2" t="s">
        <v>249</v>
      </c>
      <c r="V495" s="4">
        <v>10044000</v>
      </c>
      <c r="W495" s="4">
        <v>6771768</v>
      </c>
      <c r="X495" s="4">
        <v>0</v>
      </c>
      <c r="Y495" s="4">
        <v>16815768</v>
      </c>
      <c r="Z495" s="4">
        <v>0</v>
      </c>
      <c r="AA495" s="4">
        <v>16815768</v>
      </c>
      <c r="AB495" s="4">
        <v>0</v>
      </c>
      <c r="AC495" s="4">
        <v>8782265</v>
      </c>
      <c r="AD495" s="4">
        <v>7765870</v>
      </c>
      <c r="AE495" s="4">
        <v>7765870</v>
      </c>
      <c r="AF495" s="10">
        <v>7765870</v>
      </c>
    </row>
    <row r="496" spans="1:32" ht="22.5" hidden="1" x14ac:dyDescent="0.25">
      <c r="A496" s="9" t="s">
        <v>412</v>
      </c>
      <c r="B496" s="1" t="s">
        <v>486</v>
      </c>
      <c r="C496" s="1" t="s">
        <v>566</v>
      </c>
      <c r="D496" s="2" t="s">
        <v>413</v>
      </c>
      <c r="E496" s="3" t="s">
        <v>145</v>
      </c>
      <c r="F496" s="3" t="s">
        <v>595</v>
      </c>
      <c r="G496" s="3" t="s">
        <v>493</v>
      </c>
      <c r="H496" s="3" t="s">
        <v>494</v>
      </c>
      <c r="I496" s="3" t="s">
        <v>495</v>
      </c>
      <c r="J496" s="1" t="s">
        <v>40</v>
      </c>
      <c r="K496" s="1" t="s">
        <v>77</v>
      </c>
      <c r="L496" s="1" t="s">
        <v>42</v>
      </c>
      <c r="M496" s="1" t="s">
        <v>63</v>
      </c>
      <c r="N496" s="1" t="s">
        <v>143</v>
      </c>
      <c r="O496" s="1" t="s">
        <v>63</v>
      </c>
      <c r="P496" s="1"/>
      <c r="Q496" s="1"/>
      <c r="R496" s="1" t="s">
        <v>31</v>
      </c>
      <c r="S496" s="1" t="s">
        <v>32</v>
      </c>
      <c r="T496" s="1" t="s">
        <v>33</v>
      </c>
      <c r="U496" s="2" t="s">
        <v>146</v>
      </c>
      <c r="V496" s="4">
        <v>63000000</v>
      </c>
      <c r="W496" s="4">
        <v>4400000</v>
      </c>
      <c r="X496" s="4">
        <v>765049</v>
      </c>
      <c r="Y496" s="4">
        <v>66634951</v>
      </c>
      <c r="Z496" s="4">
        <v>0</v>
      </c>
      <c r="AA496" s="4">
        <v>66634951</v>
      </c>
      <c r="AB496" s="4">
        <v>0</v>
      </c>
      <c r="AC496" s="4">
        <v>66634951</v>
      </c>
      <c r="AD496" s="4">
        <v>66634951</v>
      </c>
      <c r="AE496" s="4">
        <v>66634951</v>
      </c>
      <c r="AF496" s="10">
        <v>66634951</v>
      </c>
    </row>
    <row r="497" spans="1:32" ht="22.5" hidden="1" x14ac:dyDescent="0.25">
      <c r="A497" s="9" t="s">
        <v>412</v>
      </c>
      <c r="B497" s="1" t="s">
        <v>486</v>
      </c>
      <c r="C497" s="1" t="s">
        <v>566</v>
      </c>
      <c r="D497" s="2" t="s">
        <v>413</v>
      </c>
      <c r="E497" s="3" t="s">
        <v>147</v>
      </c>
      <c r="F497" s="3" t="s">
        <v>595</v>
      </c>
      <c r="G497" s="3" t="s">
        <v>493</v>
      </c>
      <c r="H497" s="3" t="s">
        <v>494</v>
      </c>
      <c r="I497" s="3" t="s">
        <v>495</v>
      </c>
      <c r="J497" s="1" t="s">
        <v>40</v>
      </c>
      <c r="K497" s="1" t="s">
        <v>77</v>
      </c>
      <c r="L497" s="1" t="s">
        <v>42</v>
      </c>
      <c r="M497" s="1" t="s">
        <v>63</v>
      </c>
      <c r="N497" s="1" t="s">
        <v>143</v>
      </c>
      <c r="O497" s="1" t="s">
        <v>64</v>
      </c>
      <c r="P497" s="1"/>
      <c r="Q497" s="1"/>
      <c r="R497" s="1" t="s">
        <v>31</v>
      </c>
      <c r="S497" s="1" t="s">
        <v>32</v>
      </c>
      <c r="T497" s="1" t="s">
        <v>33</v>
      </c>
      <c r="U497" s="2" t="s">
        <v>148</v>
      </c>
      <c r="V497" s="4">
        <v>1070000</v>
      </c>
      <c r="W497" s="4">
        <v>0</v>
      </c>
      <c r="X497" s="4">
        <v>0</v>
      </c>
      <c r="Y497" s="4">
        <v>1070000</v>
      </c>
      <c r="Z497" s="4">
        <v>0</v>
      </c>
      <c r="AA497" s="4">
        <v>482800</v>
      </c>
      <c r="AB497" s="4">
        <v>587200</v>
      </c>
      <c r="AC497" s="4">
        <v>482800</v>
      </c>
      <c r="AD497" s="4">
        <v>482800</v>
      </c>
      <c r="AE497" s="4">
        <v>482800</v>
      </c>
      <c r="AF497" s="10">
        <v>482800</v>
      </c>
    </row>
    <row r="498" spans="1:32" ht="22.5" hidden="1" x14ac:dyDescent="0.25">
      <c r="A498" s="9" t="s">
        <v>412</v>
      </c>
      <c r="B498" s="1" t="s">
        <v>486</v>
      </c>
      <c r="C498" s="1" t="s">
        <v>566</v>
      </c>
      <c r="D498" s="2" t="s">
        <v>413</v>
      </c>
      <c r="E498" s="3" t="s">
        <v>155</v>
      </c>
      <c r="F498" s="3" t="s">
        <v>471</v>
      </c>
      <c r="G498" s="3" t="s">
        <v>493</v>
      </c>
      <c r="H498" s="3" t="s">
        <v>494</v>
      </c>
      <c r="I498" s="3" t="s">
        <v>495</v>
      </c>
      <c r="J498" s="1" t="s">
        <v>40</v>
      </c>
      <c r="K498" s="1" t="s">
        <v>77</v>
      </c>
      <c r="L498" s="1" t="s">
        <v>42</v>
      </c>
      <c r="M498" s="1" t="s">
        <v>80</v>
      </c>
      <c r="N498" s="1" t="s">
        <v>80</v>
      </c>
      <c r="O498" s="1" t="s">
        <v>41</v>
      </c>
      <c r="P498" s="1"/>
      <c r="Q498" s="1"/>
      <c r="R498" s="1" t="s">
        <v>31</v>
      </c>
      <c r="S498" s="1" t="s">
        <v>32</v>
      </c>
      <c r="T498" s="1" t="s">
        <v>33</v>
      </c>
      <c r="U498" s="2" t="s">
        <v>156</v>
      </c>
      <c r="V498" s="4">
        <v>16650000</v>
      </c>
      <c r="W498" s="4">
        <v>0</v>
      </c>
      <c r="X498" s="4">
        <v>0</v>
      </c>
      <c r="Y498" s="4">
        <v>16650000</v>
      </c>
      <c r="Z498" s="4">
        <v>0</v>
      </c>
      <c r="AA498" s="4">
        <v>16267800</v>
      </c>
      <c r="AB498" s="4">
        <v>382200</v>
      </c>
      <c r="AC498" s="4">
        <v>16267800</v>
      </c>
      <c r="AD498" s="4">
        <v>2700023</v>
      </c>
      <c r="AE498" s="4">
        <v>2700023</v>
      </c>
      <c r="AF498" s="10">
        <v>2700023</v>
      </c>
    </row>
    <row r="499" spans="1:32" ht="22.5" hidden="1" x14ac:dyDescent="0.25">
      <c r="A499" s="9" t="s">
        <v>412</v>
      </c>
      <c r="B499" s="1" t="s">
        <v>486</v>
      </c>
      <c r="C499" s="1" t="s">
        <v>566</v>
      </c>
      <c r="D499" s="2" t="s">
        <v>413</v>
      </c>
      <c r="E499" s="3" t="s">
        <v>157</v>
      </c>
      <c r="F499" s="3" t="s">
        <v>471</v>
      </c>
      <c r="G499" s="3" t="s">
        <v>493</v>
      </c>
      <c r="H499" s="3" t="s">
        <v>494</v>
      </c>
      <c r="I499" s="3" t="s">
        <v>495</v>
      </c>
      <c r="J499" s="1" t="s">
        <v>40</v>
      </c>
      <c r="K499" s="1" t="s">
        <v>77</v>
      </c>
      <c r="L499" s="1" t="s">
        <v>42</v>
      </c>
      <c r="M499" s="1" t="s">
        <v>80</v>
      </c>
      <c r="N499" s="1" t="s">
        <v>80</v>
      </c>
      <c r="O499" s="1" t="s">
        <v>77</v>
      </c>
      <c r="P499" s="1"/>
      <c r="Q499" s="1"/>
      <c r="R499" s="1" t="s">
        <v>31</v>
      </c>
      <c r="S499" s="1" t="s">
        <v>32</v>
      </c>
      <c r="T499" s="1" t="s">
        <v>33</v>
      </c>
      <c r="U499" s="2" t="s">
        <v>158</v>
      </c>
      <c r="V499" s="4">
        <v>29000000</v>
      </c>
      <c r="W499" s="4">
        <v>0</v>
      </c>
      <c r="X499" s="4">
        <v>0</v>
      </c>
      <c r="Y499" s="4">
        <v>29000000</v>
      </c>
      <c r="Z499" s="4">
        <v>0</v>
      </c>
      <c r="AA499" s="4">
        <v>29000000</v>
      </c>
      <c r="AB499" s="4">
        <v>0</v>
      </c>
      <c r="AC499" s="4">
        <v>0</v>
      </c>
      <c r="AD499" s="4">
        <v>0</v>
      </c>
      <c r="AE499" s="4">
        <v>0</v>
      </c>
      <c r="AF499" s="10">
        <v>0</v>
      </c>
    </row>
    <row r="500" spans="1:32" ht="22.5" hidden="1" x14ac:dyDescent="0.25">
      <c r="A500" s="9" t="s">
        <v>412</v>
      </c>
      <c r="B500" s="1" t="s">
        <v>486</v>
      </c>
      <c r="C500" s="1" t="s">
        <v>566</v>
      </c>
      <c r="D500" s="2" t="s">
        <v>413</v>
      </c>
      <c r="E500" s="3" t="s">
        <v>184</v>
      </c>
      <c r="F500" s="3" t="s">
        <v>471</v>
      </c>
      <c r="G500" s="3" t="s">
        <v>493</v>
      </c>
      <c r="H500" s="3" t="s">
        <v>494</v>
      </c>
      <c r="I500" s="3" t="s">
        <v>495</v>
      </c>
      <c r="J500" s="1" t="s">
        <v>40</v>
      </c>
      <c r="K500" s="1" t="s">
        <v>77</v>
      </c>
      <c r="L500" s="1" t="s">
        <v>42</v>
      </c>
      <c r="M500" s="1" t="s">
        <v>80</v>
      </c>
      <c r="N500" s="1" t="s">
        <v>64</v>
      </c>
      <c r="O500" s="1" t="s">
        <v>98</v>
      </c>
      <c r="P500" s="1"/>
      <c r="Q500" s="1"/>
      <c r="R500" s="1" t="s">
        <v>31</v>
      </c>
      <c r="S500" s="1" t="s">
        <v>32</v>
      </c>
      <c r="T500" s="1" t="s">
        <v>33</v>
      </c>
      <c r="U500" s="2" t="s">
        <v>185</v>
      </c>
      <c r="V500" s="4">
        <v>2500000</v>
      </c>
      <c r="W500" s="4">
        <v>8090686</v>
      </c>
      <c r="X500" s="4">
        <v>0</v>
      </c>
      <c r="Y500" s="4">
        <v>10590686</v>
      </c>
      <c r="Z500" s="4">
        <v>0</v>
      </c>
      <c r="AA500" s="4">
        <v>6874000</v>
      </c>
      <c r="AB500" s="4">
        <v>3716686</v>
      </c>
      <c r="AC500" s="4">
        <v>2160538.5</v>
      </c>
      <c r="AD500" s="4">
        <v>2160538.5</v>
      </c>
      <c r="AE500" s="4">
        <v>2160538.5</v>
      </c>
      <c r="AF500" s="10">
        <v>2160538.5</v>
      </c>
    </row>
    <row r="501" spans="1:32" ht="22.5" hidden="1" x14ac:dyDescent="0.25">
      <c r="A501" s="9" t="s">
        <v>412</v>
      </c>
      <c r="B501" s="1" t="s">
        <v>486</v>
      </c>
      <c r="C501" s="1" t="s">
        <v>566</v>
      </c>
      <c r="D501" s="2" t="s">
        <v>413</v>
      </c>
      <c r="E501" s="3" t="s">
        <v>200</v>
      </c>
      <c r="F501" s="3" t="s">
        <v>471</v>
      </c>
      <c r="G501" s="3" t="s">
        <v>493</v>
      </c>
      <c r="H501" s="3" t="s">
        <v>494</v>
      </c>
      <c r="I501" s="3" t="s">
        <v>495</v>
      </c>
      <c r="J501" s="1" t="s">
        <v>40</v>
      </c>
      <c r="K501" s="1" t="s">
        <v>77</v>
      </c>
      <c r="L501" s="1" t="s">
        <v>42</v>
      </c>
      <c r="M501" s="1" t="s">
        <v>80</v>
      </c>
      <c r="N501" s="1" t="s">
        <v>81</v>
      </c>
      <c r="O501" s="1" t="s">
        <v>41</v>
      </c>
      <c r="P501" s="1"/>
      <c r="Q501" s="1"/>
      <c r="R501" s="1" t="s">
        <v>31</v>
      </c>
      <c r="S501" s="1" t="s">
        <v>32</v>
      </c>
      <c r="T501" s="1" t="s">
        <v>33</v>
      </c>
      <c r="U501" s="2" t="s">
        <v>201</v>
      </c>
      <c r="V501" s="4">
        <v>11000000</v>
      </c>
      <c r="W501" s="4">
        <v>0</v>
      </c>
      <c r="X501" s="4">
        <v>0</v>
      </c>
      <c r="Y501" s="4">
        <v>11000000</v>
      </c>
      <c r="Z501" s="4">
        <v>0</v>
      </c>
      <c r="AA501" s="4">
        <v>11000000</v>
      </c>
      <c r="AB501" s="4">
        <v>0</v>
      </c>
      <c r="AC501" s="4">
        <v>10829478</v>
      </c>
      <c r="AD501" s="4">
        <v>10812408</v>
      </c>
      <c r="AE501" s="4">
        <v>10812408</v>
      </c>
      <c r="AF501" s="10">
        <v>10812408</v>
      </c>
    </row>
    <row r="502" spans="1:32" ht="22.5" hidden="1" x14ac:dyDescent="0.25">
      <c r="A502" s="9" t="s">
        <v>412</v>
      </c>
      <c r="B502" s="1" t="s">
        <v>486</v>
      </c>
      <c r="C502" s="1" t="s">
        <v>566</v>
      </c>
      <c r="D502" s="2" t="s">
        <v>413</v>
      </c>
      <c r="E502" s="3" t="s">
        <v>202</v>
      </c>
      <c r="F502" s="3" t="s">
        <v>471</v>
      </c>
      <c r="G502" s="3" t="s">
        <v>493</v>
      </c>
      <c r="H502" s="3" t="s">
        <v>494</v>
      </c>
      <c r="I502" s="3" t="s">
        <v>495</v>
      </c>
      <c r="J502" s="1" t="s">
        <v>40</v>
      </c>
      <c r="K502" s="1" t="s">
        <v>77</v>
      </c>
      <c r="L502" s="1" t="s">
        <v>42</v>
      </c>
      <c r="M502" s="1" t="s">
        <v>80</v>
      </c>
      <c r="N502" s="1" t="s">
        <v>81</v>
      </c>
      <c r="O502" s="1" t="s">
        <v>77</v>
      </c>
      <c r="P502" s="1"/>
      <c r="Q502" s="1"/>
      <c r="R502" s="1" t="s">
        <v>31</v>
      </c>
      <c r="S502" s="1" t="s">
        <v>32</v>
      </c>
      <c r="T502" s="1" t="s">
        <v>33</v>
      </c>
      <c r="U502" s="2" t="s">
        <v>203</v>
      </c>
      <c r="V502" s="4">
        <v>72500000</v>
      </c>
      <c r="W502" s="4">
        <v>0</v>
      </c>
      <c r="X502" s="4">
        <v>0</v>
      </c>
      <c r="Y502" s="4">
        <v>72500000</v>
      </c>
      <c r="Z502" s="4">
        <v>0</v>
      </c>
      <c r="AA502" s="4">
        <v>72500000</v>
      </c>
      <c r="AB502" s="4">
        <v>0</v>
      </c>
      <c r="AC502" s="4">
        <v>72496194</v>
      </c>
      <c r="AD502" s="4">
        <v>72470844</v>
      </c>
      <c r="AE502" s="4">
        <v>72470844</v>
      </c>
      <c r="AF502" s="10">
        <v>72470844</v>
      </c>
    </row>
    <row r="503" spans="1:32" ht="22.5" hidden="1" x14ac:dyDescent="0.25">
      <c r="A503" s="9" t="s">
        <v>412</v>
      </c>
      <c r="B503" s="1" t="s">
        <v>486</v>
      </c>
      <c r="C503" s="1" t="s">
        <v>566</v>
      </c>
      <c r="D503" s="2" t="s">
        <v>413</v>
      </c>
      <c r="E503" s="3" t="s">
        <v>206</v>
      </c>
      <c r="F503" s="3" t="s">
        <v>471</v>
      </c>
      <c r="G503" s="3" t="s">
        <v>493</v>
      </c>
      <c r="H503" s="3" t="s">
        <v>494</v>
      </c>
      <c r="I503" s="3" t="s">
        <v>495</v>
      </c>
      <c r="J503" s="1" t="s">
        <v>40</v>
      </c>
      <c r="K503" s="1" t="s">
        <v>77</v>
      </c>
      <c r="L503" s="1" t="s">
        <v>42</v>
      </c>
      <c r="M503" s="1" t="s">
        <v>80</v>
      </c>
      <c r="N503" s="1" t="s">
        <v>81</v>
      </c>
      <c r="O503" s="1" t="s">
        <v>138</v>
      </c>
      <c r="P503" s="1"/>
      <c r="Q503" s="1"/>
      <c r="R503" s="1" t="s">
        <v>31</v>
      </c>
      <c r="S503" s="1" t="s">
        <v>32</v>
      </c>
      <c r="T503" s="1" t="s">
        <v>33</v>
      </c>
      <c r="U503" s="2" t="s">
        <v>207</v>
      </c>
      <c r="V503" s="4">
        <v>15000000</v>
      </c>
      <c r="W503" s="4">
        <v>0</v>
      </c>
      <c r="X503" s="4">
        <v>0</v>
      </c>
      <c r="Y503" s="4">
        <v>15000000</v>
      </c>
      <c r="Z503" s="4">
        <v>0</v>
      </c>
      <c r="AA503" s="4">
        <v>15000000</v>
      </c>
      <c r="AB503" s="4">
        <v>0</v>
      </c>
      <c r="AC503" s="4">
        <v>14804080</v>
      </c>
      <c r="AD503" s="4">
        <v>14793951</v>
      </c>
      <c r="AE503" s="4">
        <v>14793951</v>
      </c>
      <c r="AF503" s="10">
        <v>14793951</v>
      </c>
    </row>
    <row r="504" spans="1:32" ht="22.5" hidden="1" x14ac:dyDescent="0.25">
      <c r="A504" s="9" t="s">
        <v>412</v>
      </c>
      <c r="B504" s="1" t="s">
        <v>486</v>
      </c>
      <c r="C504" s="1" t="s">
        <v>566</v>
      </c>
      <c r="D504" s="2" t="s">
        <v>413</v>
      </c>
      <c r="E504" s="3" t="s">
        <v>212</v>
      </c>
      <c r="F504" s="3" t="s">
        <v>471</v>
      </c>
      <c r="G504" s="3" t="s">
        <v>493</v>
      </c>
      <c r="H504" s="3" t="s">
        <v>527</v>
      </c>
      <c r="I504" s="3" t="s">
        <v>528</v>
      </c>
      <c r="J504" s="1" t="s">
        <v>40</v>
      </c>
      <c r="K504" s="1" t="s">
        <v>77</v>
      </c>
      <c r="L504" s="1" t="s">
        <v>42</v>
      </c>
      <c r="M504" s="1" t="s">
        <v>80</v>
      </c>
      <c r="N504" s="1" t="s">
        <v>65</v>
      </c>
      <c r="O504" s="1" t="s">
        <v>77</v>
      </c>
      <c r="P504" s="1"/>
      <c r="Q504" s="1"/>
      <c r="R504" s="1" t="s">
        <v>31</v>
      </c>
      <c r="S504" s="1" t="s">
        <v>32</v>
      </c>
      <c r="T504" s="1" t="s">
        <v>33</v>
      </c>
      <c r="U504" s="2" t="s">
        <v>213</v>
      </c>
      <c r="V504" s="4">
        <v>16000000</v>
      </c>
      <c r="W504" s="4">
        <v>6603137</v>
      </c>
      <c r="X504" s="4">
        <v>0</v>
      </c>
      <c r="Y504" s="4">
        <v>22603137</v>
      </c>
      <c r="Z504" s="4">
        <v>0</v>
      </c>
      <c r="AA504" s="4">
        <v>22603137</v>
      </c>
      <c r="AB504" s="4">
        <v>0</v>
      </c>
      <c r="AC504" s="4">
        <v>17301149</v>
      </c>
      <c r="AD504" s="4">
        <v>16170524</v>
      </c>
      <c r="AE504" s="4">
        <v>16170524</v>
      </c>
      <c r="AF504" s="10">
        <v>16170524</v>
      </c>
    </row>
    <row r="505" spans="1:32" ht="22.5" hidden="1" x14ac:dyDescent="0.25">
      <c r="A505" s="9" t="s">
        <v>412</v>
      </c>
      <c r="B505" s="1" t="s">
        <v>486</v>
      </c>
      <c r="C505" s="1" t="s">
        <v>566</v>
      </c>
      <c r="D505" s="2" t="s">
        <v>413</v>
      </c>
      <c r="E505" s="3" t="s">
        <v>214</v>
      </c>
      <c r="F505" s="3" t="s">
        <v>471</v>
      </c>
      <c r="G505" s="3" t="s">
        <v>493</v>
      </c>
      <c r="H505" s="3" t="s">
        <v>543</v>
      </c>
      <c r="I505" s="3" t="s">
        <v>544</v>
      </c>
      <c r="J505" s="1" t="s">
        <v>40</v>
      </c>
      <c r="K505" s="1" t="s">
        <v>77</v>
      </c>
      <c r="L505" s="1" t="s">
        <v>42</v>
      </c>
      <c r="M505" s="1" t="s">
        <v>80</v>
      </c>
      <c r="N505" s="1" t="s">
        <v>123</v>
      </c>
      <c r="O505" s="1"/>
      <c r="P505" s="1"/>
      <c r="Q505" s="1"/>
      <c r="R505" s="1" t="s">
        <v>31</v>
      </c>
      <c r="S505" s="1" t="s">
        <v>32</v>
      </c>
      <c r="T505" s="1" t="s">
        <v>33</v>
      </c>
      <c r="U505" s="2" t="s">
        <v>215</v>
      </c>
      <c r="V505" s="4">
        <v>0</v>
      </c>
      <c r="W505" s="4">
        <v>3000000</v>
      </c>
      <c r="X505" s="4">
        <v>0</v>
      </c>
      <c r="Y505" s="4">
        <v>3000000</v>
      </c>
      <c r="Z505" s="4">
        <v>0</v>
      </c>
      <c r="AA505" s="4">
        <v>1681451</v>
      </c>
      <c r="AB505" s="4">
        <v>1318549</v>
      </c>
      <c r="AC505" s="4">
        <v>1681451</v>
      </c>
      <c r="AD505" s="4">
        <v>1681451</v>
      </c>
      <c r="AE505" s="4">
        <v>1681451</v>
      </c>
      <c r="AF505" s="10">
        <v>1681451</v>
      </c>
    </row>
    <row r="506" spans="1:32" ht="22.5" hidden="1" x14ac:dyDescent="0.25">
      <c r="A506" s="9" t="s">
        <v>412</v>
      </c>
      <c r="B506" s="1" t="s">
        <v>486</v>
      </c>
      <c r="C506" s="1" t="s">
        <v>566</v>
      </c>
      <c r="D506" s="2" t="s">
        <v>413</v>
      </c>
      <c r="E506" s="3" t="s">
        <v>216</v>
      </c>
      <c r="F506" s="3" t="s">
        <v>471</v>
      </c>
      <c r="G506" s="3" t="s">
        <v>493</v>
      </c>
      <c r="H506" s="3" t="s">
        <v>527</v>
      </c>
      <c r="I506" s="3" t="s">
        <v>528</v>
      </c>
      <c r="J506" s="1" t="s">
        <v>40</v>
      </c>
      <c r="K506" s="1" t="s">
        <v>77</v>
      </c>
      <c r="L506" s="1" t="s">
        <v>42</v>
      </c>
      <c r="M506" s="1" t="s">
        <v>80</v>
      </c>
      <c r="N506" s="1" t="s">
        <v>171</v>
      </c>
      <c r="O506" s="1" t="s">
        <v>80</v>
      </c>
      <c r="P506" s="1"/>
      <c r="Q506" s="1"/>
      <c r="R506" s="1" t="s">
        <v>31</v>
      </c>
      <c r="S506" s="1" t="s">
        <v>32</v>
      </c>
      <c r="T506" s="1" t="s">
        <v>33</v>
      </c>
      <c r="U506" s="2" t="s">
        <v>217</v>
      </c>
      <c r="V506" s="4">
        <v>107673244</v>
      </c>
      <c r="W506" s="4">
        <v>0</v>
      </c>
      <c r="X506" s="4">
        <v>0</v>
      </c>
      <c r="Y506" s="4">
        <v>107673244</v>
      </c>
      <c r="Z506" s="4">
        <v>0</v>
      </c>
      <c r="AA506" s="4">
        <v>107673244</v>
      </c>
      <c r="AB506" s="4">
        <v>0</v>
      </c>
      <c r="AC506" s="4">
        <v>103215554</v>
      </c>
      <c r="AD506" s="4">
        <v>0</v>
      </c>
      <c r="AE506" s="4">
        <v>0</v>
      </c>
      <c r="AF506" s="10">
        <v>0</v>
      </c>
    </row>
    <row r="507" spans="1:32" ht="22.5" x14ac:dyDescent="0.25">
      <c r="A507" s="9" t="s">
        <v>412</v>
      </c>
      <c r="B507" s="1" t="s">
        <v>486</v>
      </c>
      <c r="C507" s="1" t="s">
        <v>566</v>
      </c>
      <c r="D507" s="2" t="s">
        <v>413</v>
      </c>
      <c r="E507" s="3" t="s">
        <v>231</v>
      </c>
      <c r="F507" s="3" t="s">
        <v>472</v>
      </c>
      <c r="G507" s="3" t="s">
        <v>497</v>
      </c>
      <c r="H507" s="3" t="s">
        <v>498</v>
      </c>
      <c r="I507" s="3" t="s">
        <v>499</v>
      </c>
      <c r="J507" s="1" t="s">
        <v>30</v>
      </c>
      <c r="K507" s="1" t="s">
        <v>232</v>
      </c>
      <c r="L507" s="1" t="s">
        <v>233</v>
      </c>
      <c r="M507" s="1" t="s">
        <v>41</v>
      </c>
      <c r="N507" s="1" t="s">
        <v>42</v>
      </c>
      <c r="O507" s="1" t="s">
        <v>234</v>
      </c>
      <c r="P507" s="1"/>
      <c r="Q507" s="1"/>
      <c r="R507" s="1" t="s">
        <v>31</v>
      </c>
      <c r="S507" s="1" t="s">
        <v>32</v>
      </c>
      <c r="T507" s="1" t="s">
        <v>33</v>
      </c>
      <c r="U507" s="2" t="s">
        <v>235</v>
      </c>
      <c r="V507" s="4">
        <v>837308480</v>
      </c>
      <c r="W507" s="4">
        <v>0</v>
      </c>
      <c r="X507" s="4">
        <v>837308480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10">
        <v>0</v>
      </c>
    </row>
    <row r="508" spans="1:32" ht="22.5" x14ac:dyDescent="0.25">
      <c r="A508" s="9" t="s">
        <v>412</v>
      </c>
      <c r="B508" s="1" t="s">
        <v>486</v>
      </c>
      <c r="C508" s="1" t="s">
        <v>566</v>
      </c>
      <c r="D508" s="2" t="s">
        <v>413</v>
      </c>
      <c r="E508" s="3" t="s">
        <v>245</v>
      </c>
      <c r="F508" s="3" t="s">
        <v>472</v>
      </c>
      <c r="G508" s="3" t="s">
        <v>497</v>
      </c>
      <c r="H508" s="3" t="s">
        <v>527</v>
      </c>
      <c r="I508" s="3" t="s">
        <v>545</v>
      </c>
      <c r="J508" s="1" t="s">
        <v>30</v>
      </c>
      <c r="K508" s="1" t="s">
        <v>232</v>
      </c>
      <c r="L508" s="1" t="s">
        <v>233</v>
      </c>
      <c r="M508" s="1" t="s">
        <v>41</v>
      </c>
      <c r="N508" s="1" t="s">
        <v>42</v>
      </c>
      <c r="O508" s="1" t="s">
        <v>246</v>
      </c>
      <c r="P508" s="1"/>
      <c r="Q508" s="1"/>
      <c r="R508" s="1" t="s">
        <v>31</v>
      </c>
      <c r="S508" s="1" t="s">
        <v>32</v>
      </c>
      <c r="T508" s="1" t="s">
        <v>33</v>
      </c>
      <c r="U508" s="2" t="s">
        <v>59</v>
      </c>
      <c r="V508" s="4">
        <v>66837767</v>
      </c>
      <c r="W508" s="4">
        <v>0</v>
      </c>
      <c r="X508" s="4">
        <v>3788529</v>
      </c>
      <c r="Y508" s="4">
        <v>63049238</v>
      </c>
      <c r="Z508" s="4">
        <v>0</v>
      </c>
      <c r="AA508" s="4">
        <v>63049238</v>
      </c>
      <c r="AB508" s="4">
        <v>0</v>
      </c>
      <c r="AC508" s="4">
        <v>63049238</v>
      </c>
      <c r="AD508" s="4">
        <v>44600746</v>
      </c>
      <c r="AE508" s="4">
        <v>44600746</v>
      </c>
      <c r="AF508" s="10">
        <v>44600746</v>
      </c>
    </row>
    <row r="509" spans="1:32" ht="22.5" x14ac:dyDescent="0.25">
      <c r="A509" s="9" t="s">
        <v>412</v>
      </c>
      <c r="B509" s="1" t="s">
        <v>486</v>
      </c>
      <c r="C509" s="1" t="s">
        <v>566</v>
      </c>
      <c r="D509" s="2" t="s">
        <v>413</v>
      </c>
      <c r="E509" s="3" t="s">
        <v>247</v>
      </c>
      <c r="F509" s="3" t="s">
        <v>472</v>
      </c>
      <c r="G509" s="3" t="s">
        <v>497</v>
      </c>
      <c r="H509" s="3" t="s">
        <v>527</v>
      </c>
      <c r="I509" s="3" t="s">
        <v>542</v>
      </c>
      <c r="J509" s="1" t="s">
        <v>30</v>
      </c>
      <c r="K509" s="1" t="s">
        <v>232</v>
      </c>
      <c r="L509" s="1" t="s">
        <v>233</v>
      </c>
      <c r="M509" s="1" t="s">
        <v>41</v>
      </c>
      <c r="N509" s="1" t="s">
        <v>42</v>
      </c>
      <c r="O509" s="1" t="s">
        <v>248</v>
      </c>
      <c r="P509" s="1"/>
      <c r="Q509" s="1"/>
      <c r="R509" s="1" t="s">
        <v>31</v>
      </c>
      <c r="S509" s="1" t="s">
        <v>32</v>
      </c>
      <c r="T509" s="1" t="s">
        <v>33</v>
      </c>
      <c r="U509" s="2" t="s">
        <v>249</v>
      </c>
      <c r="V509" s="4">
        <v>1672274</v>
      </c>
      <c r="W509" s="4">
        <v>0</v>
      </c>
      <c r="X509" s="4">
        <v>0</v>
      </c>
      <c r="Y509" s="4">
        <v>1672274</v>
      </c>
      <c r="Z509" s="4">
        <v>0</v>
      </c>
      <c r="AA509" s="4">
        <v>1672274</v>
      </c>
      <c r="AB509" s="4">
        <v>0</v>
      </c>
      <c r="AC509" s="4">
        <v>818491</v>
      </c>
      <c r="AD509" s="4">
        <v>570087</v>
      </c>
      <c r="AE509" s="4">
        <v>570087</v>
      </c>
      <c r="AF509" s="10">
        <v>570087</v>
      </c>
    </row>
    <row r="510" spans="1:32" ht="22.5" x14ac:dyDescent="0.25">
      <c r="A510" s="9" t="s">
        <v>412</v>
      </c>
      <c r="B510" s="1" t="s">
        <v>486</v>
      </c>
      <c r="C510" s="1" t="s">
        <v>566</v>
      </c>
      <c r="D510" s="2" t="s">
        <v>413</v>
      </c>
      <c r="E510" s="3" t="s">
        <v>383</v>
      </c>
      <c r="F510" s="3" t="s">
        <v>29</v>
      </c>
      <c r="G510" s="3" t="s">
        <v>501</v>
      </c>
      <c r="H510" s="3" t="s">
        <v>502</v>
      </c>
      <c r="I510" s="3" t="s">
        <v>503</v>
      </c>
      <c r="J510" s="1" t="s">
        <v>30</v>
      </c>
      <c r="K510" s="1" t="s">
        <v>232</v>
      </c>
      <c r="L510" s="1" t="s">
        <v>233</v>
      </c>
      <c r="M510" s="1" t="s">
        <v>63</v>
      </c>
      <c r="N510" s="1" t="s">
        <v>42</v>
      </c>
      <c r="O510" s="1" t="s">
        <v>281</v>
      </c>
      <c r="P510" s="1"/>
      <c r="Q510" s="1"/>
      <c r="R510" s="1" t="s">
        <v>31</v>
      </c>
      <c r="S510" s="1" t="s">
        <v>32</v>
      </c>
      <c r="T510" s="1" t="s">
        <v>33</v>
      </c>
      <c r="U510" s="2" t="s">
        <v>384</v>
      </c>
      <c r="V510" s="4">
        <v>2276867670</v>
      </c>
      <c r="W510" s="4">
        <v>0</v>
      </c>
      <c r="X510" s="4">
        <v>39485196</v>
      </c>
      <c r="Y510" s="4">
        <v>2237382474</v>
      </c>
      <c r="Z510" s="4">
        <v>0</v>
      </c>
      <c r="AA510" s="4">
        <v>2237382474</v>
      </c>
      <c r="AB510" s="4">
        <v>0</v>
      </c>
      <c r="AC510" s="4">
        <v>2237382474</v>
      </c>
      <c r="AD510" s="4">
        <v>1486524290</v>
      </c>
      <c r="AE510" s="4">
        <v>1486524290</v>
      </c>
      <c r="AF510" s="10">
        <v>1486524290</v>
      </c>
    </row>
    <row r="511" spans="1:32" ht="22.5" x14ac:dyDescent="0.25">
      <c r="A511" s="9" t="s">
        <v>412</v>
      </c>
      <c r="B511" s="1" t="s">
        <v>486</v>
      </c>
      <c r="C511" s="1" t="s">
        <v>566</v>
      </c>
      <c r="D511" s="2" t="s">
        <v>413</v>
      </c>
      <c r="E511" s="3" t="s">
        <v>45</v>
      </c>
      <c r="F511" s="3" t="s">
        <v>29</v>
      </c>
      <c r="G511" s="3" t="s">
        <v>501</v>
      </c>
      <c r="H511" s="3" t="s">
        <v>502</v>
      </c>
      <c r="I511" s="3" t="s">
        <v>503</v>
      </c>
      <c r="J511" s="1" t="s">
        <v>30</v>
      </c>
      <c r="K511" s="1" t="s">
        <v>232</v>
      </c>
      <c r="L511" s="1" t="s">
        <v>233</v>
      </c>
      <c r="M511" s="1" t="s">
        <v>63</v>
      </c>
      <c r="N511" s="1" t="s">
        <v>42</v>
      </c>
      <c r="O511" s="1" t="s">
        <v>237</v>
      </c>
      <c r="P511" s="1"/>
      <c r="Q511" s="1"/>
      <c r="R511" s="1" t="s">
        <v>31</v>
      </c>
      <c r="S511" s="1" t="s">
        <v>32</v>
      </c>
      <c r="T511" s="1" t="s">
        <v>33</v>
      </c>
      <c r="U511" s="2" t="s">
        <v>48</v>
      </c>
      <c r="V511" s="4">
        <v>9060716918</v>
      </c>
      <c r="W511" s="4">
        <v>20533664</v>
      </c>
      <c r="X511" s="4">
        <v>434458762</v>
      </c>
      <c r="Y511" s="4">
        <v>8646791820</v>
      </c>
      <c r="Z511" s="4">
        <v>0</v>
      </c>
      <c r="AA511" s="4">
        <v>8646791820</v>
      </c>
      <c r="AB511" s="4">
        <v>0</v>
      </c>
      <c r="AC511" s="4">
        <v>8619120442</v>
      </c>
      <c r="AD511" s="4">
        <v>4959080418</v>
      </c>
      <c r="AE511" s="4">
        <v>4959080418</v>
      </c>
      <c r="AF511" s="10">
        <v>4959080418</v>
      </c>
    </row>
    <row r="512" spans="1:32" ht="22.5" x14ac:dyDescent="0.25">
      <c r="A512" s="9" t="s">
        <v>412</v>
      </c>
      <c r="B512" s="1" t="s">
        <v>486</v>
      </c>
      <c r="C512" s="1" t="s">
        <v>566</v>
      </c>
      <c r="D512" s="2" t="s">
        <v>413</v>
      </c>
      <c r="E512" s="3" t="s">
        <v>385</v>
      </c>
      <c r="F512" s="3" t="s">
        <v>29</v>
      </c>
      <c r="G512" s="3" t="s">
        <v>501</v>
      </c>
      <c r="H512" s="3" t="s">
        <v>502</v>
      </c>
      <c r="I512" s="3" t="s">
        <v>503</v>
      </c>
      <c r="J512" s="1" t="s">
        <v>30</v>
      </c>
      <c r="K512" s="1" t="s">
        <v>232</v>
      </c>
      <c r="L512" s="1" t="s">
        <v>233</v>
      </c>
      <c r="M512" s="1" t="s">
        <v>63</v>
      </c>
      <c r="N512" s="1" t="s">
        <v>42</v>
      </c>
      <c r="O512" s="1" t="s">
        <v>240</v>
      </c>
      <c r="P512" s="1"/>
      <c r="Q512" s="1"/>
      <c r="R512" s="1" t="s">
        <v>31</v>
      </c>
      <c r="S512" s="1" t="s">
        <v>32</v>
      </c>
      <c r="T512" s="1" t="s">
        <v>33</v>
      </c>
      <c r="U512" s="2" t="s">
        <v>386</v>
      </c>
      <c r="V512" s="4">
        <v>50906570</v>
      </c>
      <c r="W512" s="4">
        <v>1174767</v>
      </c>
      <c r="X512" s="4">
        <v>0</v>
      </c>
      <c r="Y512" s="4">
        <v>52081337</v>
      </c>
      <c r="Z512" s="4">
        <v>0</v>
      </c>
      <c r="AA512" s="4">
        <v>52010539</v>
      </c>
      <c r="AB512" s="4">
        <v>70798</v>
      </c>
      <c r="AC512" s="4">
        <v>51998273</v>
      </c>
      <c r="AD512" s="4">
        <v>25193120</v>
      </c>
      <c r="AE512" s="4">
        <v>25193120</v>
      </c>
      <c r="AF512" s="10">
        <v>25193120</v>
      </c>
    </row>
    <row r="513" spans="1:32" ht="22.5" x14ac:dyDescent="0.25">
      <c r="A513" s="9" t="s">
        <v>412</v>
      </c>
      <c r="B513" s="1" t="s">
        <v>486</v>
      </c>
      <c r="C513" s="1" t="s">
        <v>566</v>
      </c>
      <c r="D513" s="2" t="s">
        <v>413</v>
      </c>
      <c r="E513" s="3" t="s">
        <v>49</v>
      </c>
      <c r="F513" s="3" t="s">
        <v>29</v>
      </c>
      <c r="G513" s="3" t="s">
        <v>501</v>
      </c>
      <c r="H513" s="3" t="s">
        <v>502</v>
      </c>
      <c r="I513" s="3" t="s">
        <v>503</v>
      </c>
      <c r="J513" s="1" t="s">
        <v>30</v>
      </c>
      <c r="K513" s="1" t="s">
        <v>232</v>
      </c>
      <c r="L513" s="1" t="s">
        <v>233</v>
      </c>
      <c r="M513" s="1" t="s">
        <v>63</v>
      </c>
      <c r="N513" s="1" t="s">
        <v>42</v>
      </c>
      <c r="O513" s="1" t="s">
        <v>243</v>
      </c>
      <c r="P513" s="1"/>
      <c r="Q513" s="1"/>
      <c r="R513" s="1" t="s">
        <v>31</v>
      </c>
      <c r="S513" s="1" t="s">
        <v>32</v>
      </c>
      <c r="T513" s="1" t="s">
        <v>33</v>
      </c>
      <c r="U513" s="2" t="s">
        <v>50</v>
      </c>
      <c r="V513" s="4">
        <v>3792024863</v>
      </c>
      <c r="W513" s="4">
        <v>46899987</v>
      </c>
      <c r="X513" s="4">
        <v>13371562</v>
      </c>
      <c r="Y513" s="4">
        <v>3825553288</v>
      </c>
      <c r="Z513" s="4">
        <v>0</v>
      </c>
      <c r="AA513" s="4">
        <v>3825553288</v>
      </c>
      <c r="AB513" s="4">
        <v>0</v>
      </c>
      <c r="AC513" s="4">
        <v>3706540536</v>
      </c>
      <c r="AD513" s="4">
        <v>2492481157</v>
      </c>
      <c r="AE513" s="4">
        <v>2492481157</v>
      </c>
      <c r="AF513" s="10">
        <v>2492481157</v>
      </c>
    </row>
    <row r="514" spans="1:32" ht="22.5" x14ac:dyDescent="0.25">
      <c r="A514" s="9" t="s">
        <v>412</v>
      </c>
      <c r="B514" s="1" t="s">
        <v>486</v>
      </c>
      <c r="C514" s="1" t="s">
        <v>566</v>
      </c>
      <c r="D514" s="2" t="s">
        <v>413</v>
      </c>
      <c r="E514" s="3" t="s">
        <v>56</v>
      </c>
      <c r="F514" s="3" t="s">
        <v>29</v>
      </c>
      <c r="G514" s="3" t="s">
        <v>501</v>
      </c>
      <c r="H514" s="3" t="s">
        <v>502</v>
      </c>
      <c r="I514" s="3" t="s">
        <v>503</v>
      </c>
      <c r="J514" s="1" t="s">
        <v>30</v>
      </c>
      <c r="K514" s="1" t="s">
        <v>232</v>
      </c>
      <c r="L514" s="1" t="s">
        <v>233</v>
      </c>
      <c r="M514" s="1" t="s">
        <v>63</v>
      </c>
      <c r="N514" s="1" t="s">
        <v>42</v>
      </c>
      <c r="O514" s="1" t="s">
        <v>254</v>
      </c>
      <c r="P514" s="1"/>
      <c r="Q514" s="1"/>
      <c r="R514" s="1" t="s">
        <v>31</v>
      </c>
      <c r="S514" s="1" t="s">
        <v>32</v>
      </c>
      <c r="T514" s="1" t="s">
        <v>33</v>
      </c>
      <c r="U514" s="2" t="s">
        <v>57</v>
      </c>
      <c r="V514" s="4">
        <v>0</v>
      </c>
      <c r="W514" s="4">
        <v>26611680</v>
      </c>
      <c r="X514" s="4">
        <v>0</v>
      </c>
      <c r="Y514" s="4">
        <v>26611680</v>
      </c>
      <c r="Z514" s="4">
        <v>0</v>
      </c>
      <c r="AA514" s="4">
        <v>25647680</v>
      </c>
      <c r="AB514" s="4">
        <v>964000</v>
      </c>
      <c r="AC514" s="4">
        <v>8922560</v>
      </c>
      <c r="AD514" s="4">
        <v>8922560</v>
      </c>
      <c r="AE514" s="4">
        <v>8922560</v>
      </c>
      <c r="AF514" s="10">
        <v>8922560</v>
      </c>
    </row>
    <row r="515" spans="1:32" ht="22.5" x14ac:dyDescent="0.25">
      <c r="A515" s="9" t="s">
        <v>412</v>
      </c>
      <c r="B515" s="1" t="s">
        <v>486</v>
      </c>
      <c r="C515" s="1" t="s">
        <v>566</v>
      </c>
      <c r="D515" s="2" t="s">
        <v>413</v>
      </c>
      <c r="E515" s="3" t="s">
        <v>58</v>
      </c>
      <c r="F515" s="3" t="s">
        <v>29</v>
      </c>
      <c r="G515" s="3" t="s">
        <v>501</v>
      </c>
      <c r="H515" s="3" t="s">
        <v>527</v>
      </c>
      <c r="I515" s="3" t="s">
        <v>545</v>
      </c>
      <c r="J515" s="1" t="s">
        <v>30</v>
      </c>
      <c r="K515" s="1" t="s">
        <v>232</v>
      </c>
      <c r="L515" s="1" t="s">
        <v>233</v>
      </c>
      <c r="M515" s="1" t="s">
        <v>63</v>
      </c>
      <c r="N515" s="1" t="s">
        <v>42</v>
      </c>
      <c r="O515" s="1" t="s">
        <v>255</v>
      </c>
      <c r="P515" s="1"/>
      <c r="Q515" s="1"/>
      <c r="R515" s="1" t="s">
        <v>31</v>
      </c>
      <c r="S515" s="1" t="s">
        <v>32</v>
      </c>
      <c r="T515" s="1" t="s">
        <v>33</v>
      </c>
      <c r="U515" s="2" t="s">
        <v>59</v>
      </c>
      <c r="V515" s="4">
        <v>1473704405</v>
      </c>
      <c r="W515" s="4">
        <v>631703493</v>
      </c>
      <c r="X515" s="4">
        <v>0</v>
      </c>
      <c r="Y515" s="4">
        <v>2105407898</v>
      </c>
      <c r="Z515" s="4">
        <v>0</v>
      </c>
      <c r="AA515" s="4">
        <v>2078429961</v>
      </c>
      <c r="AB515" s="4">
        <v>26977937</v>
      </c>
      <c r="AC515" s="4">
        <v>1979066393</v>
      </c>
      <c r="AD515" s="4">
        <v>1707120003</v>
      </c>
      <c r="AE515" s="4">
        <v>1707120003</v>
      </c>
      <c r="AF515" s="10">
        <v>1707120003</v>
      </c>
    </row>
    <row r="516" spans="1:32" ht="22.5" x14ac:dyDescent="0.25">
      <c r="A516" s="9" t="s">
        <v>412</v>
      </c>
      <c r="B516" s="1" t="s">
        <v>486</v>
      </c>
      <c r="C516" s="1" t="s">
        <v>566</v>
      </c>
      <c r="D516" s="2" t="s">
        <v>413</v>
      </c>
      <c r="E516" s="3" t="s">
        <v>256</v>
      </c>
      <c r="F516" s="3" t="s">
        <v>29</v>
      </c>
      <c r="G516" s="3" t="s">
        <v>501</v>
      </c>
      <c r="H516" s="3" t="s">
        <v>527</v>
      </c>
      <c r="I516" s="3" t="s">
        <v>542</v>
      </c>
      <c r="J516" s="1" t="s">
        <v>30</v>
      </c>
      <c r="K516" s="1" t="s">
        <v>232</v>
      </c>
      <c r="L516" s="1" t="s">
        <v>233</v>
      </c>
      <c r="M516" s="1" t="s">
        <v>63</v>
      </c>
      <c r="N516" s="1" t="s">
        <v>42</v>
      </c>
      <c r="O516" s="1" t="s">
        <v>257</v>
      </c>
      <c r="P516" s="1"/>
      <c r="Q516" s="1"/>
      <c r="R516" s="1" t="s">
        <v>31</v>
      </c>
      <c r="S516" s="1" t="s">
        <v>32</v>
      </c>
      <c r="T516" s="1" t="s">
        <v>33</v>
      </c>
      <c r="U516" s="2" t="s">
        <v>249</v>
      </c>
      <c r="V516" s="4">
        <v>142081000</v>
      </c>
      <c r="W516" s="4">
        <v>60000000</v>
      </c>
      <c r="X516" s="4">
        <v>0</v>
      </c>
      <c r="Y516" s="4">
        <v>202081000</v>
      </c>
      <c r="Z516" s="4">
        <v>0</v>
      </c>
      <c r="AA516" s="4">
        <v>202081000</v>
      </c>
      <c r="AB516" s="4">
        <v>0</v>
      </c>
      <c r="AC516" s="4">
        <v>158792859</v>
      </c>
      <c r="AD516" s="4">
        <v>133776679</v>
      </c>
      <c r="AE516" s="4">
        <v>133776679</v>
      </c>
      <c r="AF516" s="10">
        <v>133776679</v>
      </c>
    </row>
    <row r="517" spans="1:32" ht="33.75" x14ac:dyDescent="0.25">
      <c r="A517" s="9" t="s">
        <v>412</v>
      </c>
      <c r="B517" s="1" t="s">
        <v>486</v>
      </c>
      <c r="C517" s="1" t="s">
        <v>566</v>
      </c>
      <c r="D517" s="2" t="s">
        <v>413</v>
      </c>
      <c r="E517" s="3" t="s">
        <v>387</v>
      </c>
      <c r="F517" s="3" t="s">
        <v>29</v>
      </c>
      <c r="G517" s="3" t="s">
        <v>501</v>
      </c>
      <c r="H517" s="3" t="s">
        <v>502</v>
      </c>
      <c r="I517" s="3" t="s">
        <v>503</v>
      </c>
      <c r="J517" s="1" t="s">
        <v>30</v>
      </c>
      <c r="K517" s="1" t="s">
        <v>232</v>
      </c>
      <c r="L517" s="1" t="s">
        <v>233</v>
      </c>
      <c r="M517" s="1" t="s">
        <v>63</v>
      </c>
      <c r="N517" s="1" t="s">
        <v>42</v>
      </c>
      <c r="O517" s="1" t="s">
        <v>388</v>
      </c>
      <c r="P517" s="1"/>
      <c r="Q517" s="1"/>
      <c r="R517" s="1" t="s">
        <v>31</v>
      </c>
      <c r="S517" s="1" t="s">
        <v>32</v>
      </c>
      <c r="T517" s="1" t="s">
        <v>33</v>
      </c>
      <c r="U517" s="2" t="s">
        <v>389</v>
      </c>
      <c r="V517" s="4">
        <v>20281000</v>
      </c>
      <c r="W517" s="4">
        <v>15000000</v>
      </c>
      <c r="X517" s="4">
        <v>0</v>
      </c>
      <c r="Y517" s="4">
        <v>35281000</v>
      </c>
      <c r="Z517" s="4">
        <v>0</v>
      </c>
      <c r="AA517" s="4">
        <v>29732042</v>
      </c>
      <c r="AB517" s="4">
        <v>5548958</v>
      </c>
      <c r="AC517" s="4">
        <v>26732042</v>
      </c>
      <c r="AD517" s="4">
        <v>12815036</v>
      </c>
      <c r="AE517" s="4">
        <v>12815036</v>
      </c>
      <c r="AF517" s="10">
        <v>12815036</v>
      </c>
    </row>
    <row r="518" spans="1:32" ht="22.5" x14ac:dyDescent="0.25">
      <c r="A518" s="9" t="s">
        <v>412</v>
      </c>
      <c r="B518" s="1" t="s">
        <v>486</v>
      </c>
      <c r="C518" s="1" t="s">
        <v>566</v>
      </c>
      <c r="D518" s="2" t="s">
        <v>413</v>
      </c>
      <c r="E518" s="3" t="s">
        <v>259</v>
      </c>
      <c r="F518" s="3" t="s">
        <v>29</v>
      </c>
      <c r="G518" s="3" t="s">
        <v>501</v>
      </c>
      <c r="H518" s="3" t="s">
        <v>502</v>
      </c>
      <c r="I518" s="3" t="s">
        <v>503</v>
      </c>
      <c r="J518" s="1" t="s">
        <v>30</v>
      </c>
      <c r="K518" s="1" t="s">
        <v>232</v>
      </c>
      <c r="L518" s="1" t="s">
        <v>233</v>
      </c>
      <c r="M518" s="1" t="s">
        <v>63</v>
      </c>
      <c r="N518" s="1" t="s">
        <v>42</v>
      </c>
      <c r="O518" s="1" t="s">
        <v>260</v>
      </c>
      <c r="P518" s="1"/>
      <c r="Q518" s="1"/>
      <c r="R518" s="1" t="s">
        <v>46</v>
      </c>
      <c r="S518" s="1" t="s">
        <v>47</v>
      </c>
      <c r="T518" s="1" t="s">
        <v>33</v>
      </c>
      <c r="U518" s="2" t="s">
        <v>261</v>
      </c>
      <c r="V518" s="4">
        <v>0</v>
      </c>
      <c r="W518" s="4">
        <v>2368000</v>
      </c>
      <c r="X518" s="4">
        <v>0</v>
      </c>
      <c r="Y518" s="4">
        <v>2368000</v>
      </c>
      <c r="Z518" s="4">
        <v>0</v>
      </c>
      <c r="AA518" s="4">
        <v>2368000</v>
      </c>
      <c r="AB518" s="4">
        <v>0</v>
      </c>
      <c r="AC518" s="4">
        <v>0</v>
      </c>
      <c r="AD518" s="4">
        <v>0</v>
      </c>
      <c r="AE518" s="4">
        <v>0</v>
      </c>
      <c r="AF518" s="10">
        <v>0</v>
      </c>
    </row>
    <row r="519" spans="1:32" ht="22.5" x14ac:dyDescent="0.25">
      <c r="A519" s="9" t="s">
        <v>412</v>
      </c>
      <c r="B519" s="1" t="s">
        <v>486</v>
      </c>
      <c r="C519" s="1" t="s">
        <v>566</v>
      </c>
      <c r="D519" s="2" t="s">
        <v>413</v>
      </c>
      <c r="E519" s="3" t="s">
        <v>51</v>
      </c>
      <c r="F519" s="3" t="s">
        <v>35</v>
      </c>
      <c r="G519" s="3" t="s">
        <v>504</v>
      </c>
      <c r="H519" s="3" t="s">
        <v>505</v>
      </c>
      <c r="I519" s="3" t="s">
        <v>506</v>
      </c>
      <c r="J519" s="1" t="s">
        <v>30</v>
      </c>
      <c r="K519" s="1" t="s">
        <v>232</v>
      </c>
      <c r="L519" s="1" t="s">
        <v>233</v>
      </c>
      <c r="M519" s="1" t="s">
        <v>80</v>
      </c>
      <c r="N519" s="1" t="s">
        <v>42</v>
      </c>
      <c r="O519" s="1" t="s">
        <v>234</v>
      </c>
      <c r="P519" s="1"/>
      <c r="Q519" s="1"/>
      <c r="R519" s="1" t="s">
        <v>46</v>
      </c>
      <c r="S519" s="1" t="s">
        <v>65</v>
      </c>
      <c r="T519" s="1" t="s">
        <v>33</v>
      </c>
      <c r="U519" s="2" t="s">
        <v>52</v>
      </c>
      <c r="V519" s="4">
        <v>0</v>
      </c>
      <c r="W519" s="4">
        <v>19094400</v>
      </c>
      <c r="X519" s="4">
        <v>0</v>
      </c>
      <c r="Y519" s="4">
        <v>19094400</v>
      </c>
      <c r="Z519" s="4">
        <v>0</v>
      </c>
      <c r="AA519" s="4">
        <v>8287500</v>
      </c>
      <c r="AB519" s="4">
        <v>10806900</v>
      </c>
      <c r="AC519" s="4">
        <v>8287500</v>
      </c>
      <c r="AD519" s="4">
        <v>3491800</v>
      </c>
      <c r="AE519" s="4">
        <v>3491800</v>
      </c>
      <c r="AF519" s="10">
        <v>3491800</v>
      </c>
    </row>
    <row r="520" spans="1:32" ht="22.5" x14ac:dyDescent="0.25">
      <c r="A520" s="9" t="s">
        <v>412</v>
      </c>
      <c r="B520" s="1" t="s">
        <v>486</v>
      </c>
      <c r="C520" s="1" t="s">
        <v>566</v>
      </c>
      <c r="D520" s="2" t="s">
        <v>413</v>
      </c>
      <c r="E520" s="3" t="s">
        <v>51</v>
      </c>
      <c r="F520" s="3" t="s">
        <v>35</v>
      </c>
      <c r="G520" s="3" t="s">
        <v>504</v>
      </c>
      <c r="H520" s="3" t="s">
        <v>505</v>
      </c>
      <c r="I520" s="3" t="s">
        <v>506</v>
      </c>
      <c r="J520" s="1" t="s">
        <v>30</v>
      </c>
      <c r="K520" s="1" t="s">
        <v>232</v>
      </c>
      <c r="L520" s="1" t="s">
        <v>233</v>
      </c>
      <c r="M520" s="1" t="s">
        <v>80</v>
      </c>
      <c r="N520" s="1" t="s">
        <v>42</v>
      </c>
      <c r="O520" s="1" t="s">
        <v>234</v>
      </c>
      <c r="P520" s="1"/>
      <c r="Q520" s="1"/>
      <c r="R520" s="1" t="s">
        <v>46</v>
      </c>
      <c r="S520" s="1" t="s">
        <v>47</v>
      </c>
      <c r="T520" s="1" t="s">
        <v>33</v>
      </c>
      <c r="U520" s="2" t="s">
        <v>52</v>
      </c>
      <c r="V520" s="4">
        <v>35475485885</v>
      </c>
      <c r="W520" s="4">
        <v>2488051289</v>
      </c>
      <c r="X520" s="4">
        <v>7439669383</v>
      </c>
      <c r="Y520" s="4">
        <v>30523867791</v>
      </c>
      <c r="Z520" s="4">
        <v>0</v>
      </c>
      <c r="AA520" s="4">
        <v>30413368005</v>
      </c>
      <c r="AB520" s="4">
        <v>110499786</v>
      </c>
      <c r="AC520" s="4">
        <v>30413368005</v>
      </c>
      <c r="AD520" s="4">
        <v>25195989329.330002</v>
      </c>
      <c r="AE520" s="4">
        <v>25195989329.330002</v>
      </c>
      <c r="AF520" s="10">
        <v>25195989329.330002</v>
      </c>
    </row>
    <row r="521" spans="1:32" ht="22.5" x14ac:dyDescent="0.25">
      <c r="A521" s="9" t="s">
        <v>412</v>
      </c>
      <c r="B521" s="1" t="s">
        <v>486</v>
      </c>
      <c r="C521" s="1" t="s">
        <v>566</v>
      </c>
      <c r="D521" s="2" t="s">
        <v>413</v>
      </c>
      <c r="E521" s="3" t="s">
        <v>51</v>
      </c>
      <c r="F521" s="3" t="s">
        <v>35</v>
      </c>
      <c r="G521" s="3" t="s">
        <v>504</v>
      </c>
      <c r="H521" s="3" t="s">
        <v>505</v>
      </c>
      <c r="I521" s="3" t="s">
        <v>506</v>
      </c>
      <c r="J521" s="1" t="s">
        <v>30</v>
      </c>
      <c r="K521" s="1" t="s">
        <v>232</v>
      </c>
      <c r="L521" s="1" t="s">
        <v>233</v>
      </c>
      <c r="M521" s="1" t="s">
        <v>80</v>
      </c>
      <c r="N521" s="1" t="s">
        <v>42</v>
      </c>
      <c r="O521" s="1" t="s">
        <v>234</v>
      </c>
      <c r="P521" s="1"/>
      <c r="Q521" s="1"/>
      <c r="R521" s="1" t="s">
        <v>31</v>
      </c>
      <c r="S521" s="1" t="s">
        <v>171</v>
      </c>
      <c r="T521" s="1" t="s">
        <v>33</v>
      </c>
      <c r="U521" s="2" t="s">
        <v>52</v>
      </c>
      <c r="V521" s="4">
        <v>0</v>
      </c>
      <c r="W521" s="4">
        <v>7582056718</v>
      </c>
      <c r="X521" s="4">
        <v>2911792</v>
      </c>
      <c r="Y521" s="4">
        <v>7579144926</v>
      </c>
      <c r="Z521" s="4">
        <v>0</v>
      </c>
      <c r="AA521" s="4">
        <v>7579144926</v>
      </c>
      <c r="AB521" s="4">
        <v>0</v>
      </c>
      <c r="AC521" s="4">
        <v>6801401178</v>
      </c>
      <c r="AD521" s="4">
        <v>5792214236</v>
      </c>
      <c r="AE521" s="4">
        <v>5792214236</v>
      </c>
      <c r="AF521" s="10">
        <v>5792214236</v>
      </c>
    </row>
    <row r="522" spans="1:32" ht="22.5" x14ac:dyDescent="0.25">
      <c r="A522" s="9" t="s">
        <v>412</v>
      </c>
      <c r="B522" s="1" t="s">
        <v>486</v>
      </c>
      <c r="C522" s="1" t="s">
        <v>566</v>
      </c>
      <c r="D522" s="2" t="s">
        <v>413</v>
      </c>
      <c r="E522" s="3" t="s">
        <v>390</v>
      </c>
      <c r="F522" s="3" t="s">
        <v>35</v>
      </c>
      <c r="G522" s="3" t="s">
        <v>504</v>
      </c>
      <c r="H522" s="3" t="s">
        <v>505</v>
      </c>
      <c r="I522" s="3" t="s">
        <v>506</v>
      </c>
      <c r="J522" s="1" t="s">
        <v>30</v>
      </c>
      <c r="K522" s="1" t="s">
        <v>232</v>
      </c>
      <c r="L522" s="1" t="s">
        <v>233</v>
      </c>
      <c r="M522" s="1" t="s">
        <v>80</v>
      </c>
      <c r="N522" s="1" t="s">
        <v>42</v>
      </c>
      <c r="O522" s="1" t="s">
        <v>281</v>
      </c>
      <c r="P522" s="1"/>
      <c r="Q522" s="1"/>
      <c r="R522" s="1" t="s">
        <v>46</v>
      </c>
      <c r="S522" s="1" t="s">
        <v>47</v>
      </c>
      <c r="T522" s="1" t="s">
        <v>33</v>
      </c>
      <c r="U522" s="2" t="s">
        <v>391</v>
      </c>
      <c r="V522" s="4">
        <v>40030049297</v>
      </c>
      <c r="W522" s="4">
        <v>4227068</v>
      </c>
      <c r="X522" s="4">
        <v>0</v>
      </c>
      <c r="Y522" s="4">
        <v>40034276365</v>
      </c>
      <c r="Z522" s="4">
        <v>0</v>
      </c>
      <c r="AA522" s="4">
        <v>40030049297</v>
      </c>
      <c r="AB522" s="4">
        <v>4227068</v>
      </c>
      <c r="AC522" s="4">
        <v>40030049297</v>
      </c>
      <c r="AD522" s="4">
        <v>31022410294</v>
      </c>
      <c r="AE522" s="4">
        <v>31022410294</v>
      </c>
      <c r="AF522" s="10">
        <v>31022410294</v>
      </c>
    </row>
    <row r="523" spans="1:32" ht="22.5" x14ac:dyDescent="0.25">
      <c r="A523" s="9" t="s">
        <v>412</v>
      </c>
      <c r="B523" s="1" t="s">
        <v>486</v>
      </c>
      <c r="C523" s="1" t="s">
        <v>566</v>
      </c>
      <c r="D523" s="2" t="s">
        <v>413</v>
      </c>
      <c r="E523" s="3" t="s">
        <v>390</v>
      </c>
      <c r="F523" s="3" t="s">
        <v>35</v>
      </c>
      <c r="G523" s="3" t="s">
        <v>504</v>
      </c>
      <c r="H523" s="3" t="s">
        <v>505</v>
      </c>
      <c r="I523" s="3" t="s">
        <v>506</v>
      </c>
      <c r="J523" s="1" t="s">
        <v>30</v>
      </c>
      <c r="K523" s="1" t="s">
        <v>232</v>
      </c>
      <c r="L523" s="1" t="s">
        <v>233</v>
      </c>
      <c r="M523" s="1" t="s">
        <v>80</v>
      </c>
      <c r="N523" s="1" t="s">
        <v>42</v>
      </c>
      <c r="O523" s="1" t="s">
        <v>281</v>
      </c>
      <c r="P523" s="1"/>
      <c r="Q523" s="1"/>
      <c r="R523" s="1" t="s">
        <v>31</v>
      </c>
      <c r="S523" s="1" t="s">
        <v>171</v>
      </c>
      <c r="T523" s="1" t="s">
        <v>33</v>
      </c>
      <c r="U523" s="2" t="s">
        <v>391</v>
      </c>
      <c r="V523" s="4">
        <v>0</v>
      </c>
      <c r="W523" s="4">
        <v>8393198388</v>
      </c>
      <c r="X523" s="4">
        <v>6589347396</v>
      </c>
      <c r="Y523" s="4">
        <v>1803850992</v>
      </c>
      <c r="Z523" s="4">
        <v>0</v>
      </c>
      <c r="AA523" s="4">
        <v>1778444640</v>
      </c>
      <c r="AB523" s="4">
        <v>25406352</v>
      </c>
      <c r="AC523" s="4">
        <v>1634475312</v>
      </c>
      <c r="AD523" s="4">
        <v>0</v>
      </c>
      <c r="AE523" s="4">
        <v>0</v>
      </c>
      <c r="AF523" s="10">
        <v>0</v>
      </c>
    </row>
    <row r="524" spans="1:32" ht="22.5" x14ac:dyDescent="0.25">
      <c r="A524" s="9" t="s">
        <v>412</v>
      </c>
      <c r="B524" s="1" t="s">
        <v>486</v>
      </c>
      <c r="C524" s="1" t="s">
        <v>566</v>
      </c>
      <c r="D524" s="2" t="s">
        <v>413</v>
      </c>
      <c r="E524" s="3" t="s">
        <v>270</v>
      </c>
      <c r="F524" s="3" t="s">
        <v>35</v>
      </c>
      <c r="G524" s="3" t="s">
        <v>504</v>
      </c>
      <c r="H524" s="3" t="s">
        <v>505</v>
      </c>
      <c r="I524" s="3" t="s">
        <v>506</v>
      </c>
      <c r="J524" s="1" t="s">
        <v>30</v>
      </c>
      <c r="K524" s="1" t="s">
        <v>232</v>
      </c>
      <c r="L524" s="1" t="s">
        <v>233</v>
      </c>
      <c r="M524" s="1" t="s">
        <v>80</v>
      </c>
      <c r="N524" s="1" t="s">
        <v>42</v>
      </c>
      <c r="O524" s="1" t="s">
        <v>243</v>
      </c>
      <c r="P524" s="1"/>
      <c r="Q524" s="1"/>
      <c r="R524" s="1" t="s">
        <v>46</v>
      </c>
      <c r="S524" s="1" t="s">
        <v>47</v>
      </c>
      <c r="T524" s="1" t="s">
        <v>33</v>
      </c>
      <c r="U524" s="2" t="s">
        <v>271</v>
      </c>
      <c r="V524" s="4">
        <v>0</v>
      </c>
      <c r="W524" s="4">
        <v>1966564262</v>
      </c>
      <c r="X524" s="4">
        <v>0</v>
      </c>
      <c r="Y524" s="4">
        <v>1966564262</v>
      </c>
      <c r="Z524" s="4">
        <v>0</v>
      </c>
      <c r="AA524" s="4">
        <v>1966512629</v>
      </c>
      <c r="AB524" s="4">
        <v>51633</v>
      </c>
      <c r="AC524" s="4">
        <v>1327982182</v>
      </c>
      <c r="AD524" s="4">
        <v>1041913466</v>
      </c>
      <c r="AE524" s="4">
        <v>1041913466</v>
      </c>
      <c r="AF524" s="10">
        <v>1041913466</v>
      </c>
    </row>
    <row r="525" spans="1:32" ht="22.5" x14ac:dyDescent="0.25">
      <c r="A525" s="9" t="s">
        <v>412</v>
      </c>
      <c r="B525" s="1" t="s">
        <v>486</v>
      </c>
      <c r="C525" s="1" t="s">
        <v>566</v>
      </c>
      <c r="D525" s="2" t="s">
        <v>413</v>
      </c>
      <c r="E525" s="3" t="s">
        <v>270</v>
      </c>
      <c r="F525" s="3" t="s">
        <v>35</v>
      </c>
      <c r="G525" s="3" t="s">
        <v>504</v>
      </c>
      <c r="H525" s="3" t="s">
        <v>505</v>
      </c>
      <c r="I525" s="3" t="s">
        <v>506</v>
      </c>
      <c r="J525" s="1" t="s">
        <v>30</v>
      </c>
      <c r="K525" s="1" t="s">
        <v>232</v>
      </c>
      <c r="L525" s="1" t="s">
        <v>233</v>
      </c>
      <c r="M525" s="1" t="s">
        <v>80</v>
      </c>
      <c r="N525" s="1" t="s">
        <v>42</v>
      </c>
      <c r="O525" s="1" t="s">
        <v>243</v>
      </c>
      <c r="P525" s="1"/>
      <c r="Q525" s="1"/>
      <c r="R525" s="1" t="s">
        <v>31</v>
      </c>
      <c r="S525" s="1" t="s">
        <v>171</v>
      </c>
      <c r="T525" s="1" t="s">
        <v>33</v>
      </c>
      <c r="U525" s="2" t="s">
        <v>271</v>
      </c>
      <c r="V525" s="4">
        <v>0</v>
      </c>
      <c r="W525" s="4">
        <v>2617366006</v>
      </c>
      <c r="X525" s="4">
        <v>0</v>
      </c>
      <c r="Y525" s="4">
        <v>2617366006</v>
      </c>
      <c r="Z525" s="4">
        <v>0</v>
      </c>
      <c r="AA525" s="4">
        <v>2371599140</v>
      </c>
      <c r="AB525" s="4">
        <v>245766866</v>
      </c>
      <c r="AC525" s="4">
        <v>2116488118</v>
      </c>
      <c r="AD525" s="4">
        <v>0</v>
      </c>
      <c r="AE525" s="4">
        <v>0</v>
      </c>
      <c r="AF525" s="10">
        <v>0</v>
      </c>
    </row>
    <row r="526" spans="1:32" ht="22.5" x14ac:dyDescent="0.25">
      <c r="A526" s="9" t="s">
        <v>412</v>
      </c>
      <c r="B526" s="1" t="s">
        <v>486</v>
      </c>
      <c r="C526" s="1" t="s">
        <v>566</v>
      </c>
      <c r="D526" s="2" t="s">
        <v>413</v>
      </c>
      <c r="E526" s="3" t="s">
        <v>562</v>
      </c>
      <c r="F526" s="3" t="s">
        <v>35</v>
      </c>
      <c r="G526" s="3" t="s">
        <v>504</v>
      </c>
      <c r="H526" s="3" t="s">
        <v>505</v>
      </c>
      <c r="I526" s="3" t="s">
        <v>506</v>
      </c>
      <c r="J526" s="1" t="s">
        <v>30</v>
      </c>
      <c r="K526" s="1" t="s">
        <v>232</v>
      </c>
      <c r="L526" s="1" t="s">
        <v>233</v>
      </c>
      <c r="M526" s="1" t="s">
        <v>80</v>
      </c>
      <c r="N526" s="1" t="s">
        <v>42</v>
      </c>
      <c r="O526" s="1" t="s">
        <v>246</v>
      </c>
      <c r="P526" s="1"/>
      <c r="Q526" s="1"/>
      <c r="R526" s="1" t="s">
        <v>46</v>
      </c>
      <c r="S526" s="1" t="s">
        <v>47</v>
      </c>
      <c r="T526" s="1" t="s">
        <v>33</v>
      </c>
      <c r="U526" s="2" t="s">
        <v>563</v>
      </c>
      <c r="V526" s="4">
        <v>0</v>
      </c>
      <c r="W526" s="4">
        <v>7575152</v>
      </c>
      <c r="X526" s="4">
        <v>0</v>
      </c>
      <c r="Y526" s="4">
        <v>7575152</v>
      </c>
      <c r="Z526" s="4">
        <v>0</v>
      </c>
      <c r="AA526" s="4">
        <v>6093030</v>
      </c>
      <c r="AB526" s="4">
        <v>1482122</v>
      </c>
      <c r="AC526" s="4">
        <v>5567926</v>
      </c>
      <c r="AD526" s="4">
        <v>0</v>
      </c>
      <c r="AE526" s="4">
        <v>0</v>
      </c>
      <c r="AF526" s="10">
        <v>0</v>
      </c>
    </row>
    <row r="527" spans="1:32" ht="22.5" x14ac:dyDescent="0.25">
      <c r="A527" s="9" t="s">
        <v>412</v>
      </c>
      <c r="B527" s="1" t="s">
        <v>486</v>
      </c>
      <c r="C527" s="1" t="s">
        <v>566</v>
      </c>
      <c r="D527" s="2" t="s">
        <v>413</v>
      </c>
      <c r="E527" s="3" t="s">
        <v>274</v>
      </c>
      <c r="F527" s="3" t="s">
        <v>35</v>
      </c>
      <c r="G527" s="3" t="s">
        <v>504</v>
      </c>
      <c r="H527" s="3" t="s">
        <v>527</v>
      </c>
      <c r="I527" s="3" t="s">
        <v>545</v>
      </c>
      <c r="J527" s="1" t="s">
        <v>30</v>
      </c>
      <c r="K527" s="1" t="s">
        <v>232</v>
      </c>
      <c r="L527" s="1" t="s">
        <v>233</v>
      </c>
      <c r="M527" s="1" t="s">
        <v>80</v>
      </c>
      <c r="N527" s="1" t="s">
        <v>42</v>
      </c>
      <c r="O527" s="1" t="s">
        <v>254</v>
      </c>
      <c r="P527" s="1"/>
      <c r="Q527" s="1"/>
      <c r="R527" s="1" t="s">
        <v>31</v>
      </c>
      <c r="S527" s="1" t="s">
        <v>32</v>
      </c>
      <c r="T527" s="1" t="s">
        <v>33</v>
      </c>
      <c r="U527" s="2" t="s">
        <v>59</v>
      </c>
      <c r="V527" s="4">
        <v>0</v>
      </c>
      <c r="W527" s="4">
        <v>1186680000</v>
      </c>
      <c r="X527" s="4">
        <v>8313332</v>
      </c>
      <c r="Y527" s="4">
        <v>1178366668</v>
      </c>
      <c r="Z527" s="4">
        <v>0</v>
      </c>
      <c r="AA527" s="4">
        <v>1137959994</v>
      </c>
      <c r="AB527" s="4">
        <v>40406674</v>
      </c>
      <c r="AC527" s="4">
        <v>1089723329</v>
      </c>
      <c r="AD527" s="4">
        <v>600203334</v>
      </c>
      <c r="AE527" s="4">
        <v>600203334</v>
      </c>
      <c r="AF527" s="10">
        <v>600203334</v>
      </c>
    </row>
    <row r="528" spans="1:32" ht="22.5" x14ac:dyDescent="0.25">
      <c r="A528" s="9" t="s">
        <v>412</v>
      </c>
      <c r="B528" s="1" t="s">
        <v>486</v>
      </c>
      <c r="C528" s="1" t="s">
        <v>566</v>
      </c>
      <c r="D528" s="2" t="s">
        <v>413</v>
      </c>
      <c r="E528" s="3" t="s">
        <v>275</v>
      </c>
      <c r="F528" s="3" t="s">
        <v>35</v>
      </c>
      <c r="G528" s="3" t="s">
        <v>504</v>
      </c>
      <c r="H528" s="3" t="s">
        <v>527</v>
      </c>
      <c r="I528" s="3" t="s">
        <v>542</v>
      </c>
      <c r="J528" s="1" t="s">
        <v>30</v>
      </c>
      <c r="K528" s="1" t="s">
        <v>232</v>
      </c>
      <c r="L528" s="1" t="s">
        <v>233</v>
      </c>
      <c r="M528" s="1" t="s">
        <v>80</v>
      </c>
      <c r="N528" s="1" t="s">
        <v>42</v>
      </c>
      <c r="O528" s="1" t="s">
        <v>276</v>
      </c>
      <c r="P528" s="1"/>
      <c r="Q528" s="1"/>
      <c r="R528" s="1" t="s">
        <v>31</v>
      </c>
      <c r="S528" s="1" t="s">
        <v>32</v>
      </c>
      <c r="T528" s="1" t="s">
        <v>33</v>
      </c>
      <c r="U528" s="2" t="s">
        <v>249</v>
      </c>
      <c r="V528" s="4">
        <v>3000000</v>
      </c>
      <c r="W528" s="4">
        <v>222234600</v>
      </c>
      <c r="X528" s="4">
        <v>0</v>
      </c>
      <c r="Y528" s="4">
        <v>225234600</v>
      </c>
      <c r="Z528" s="4">
        <v>0</v>
      </c>
      <c r="AA528" s="4">
        <v>225234600</v>
      </c>
      <c r="AB528" s="4">
        <v>0</v>
      </c>
      <c r="AC528" s="4">
        <v>182198648</v>
      </c>
      <c r="AD528" s="4">
        <v>129010886</v>
      </c>
      <c r="AE528" s="4">
        <v>129010886</v>
      </c>
      <c r="AF528" s="10">
        <v>129010886</v>
      </c>
    </row>
    <row r="529" spans="1:32" ht="22.5" x14ac:dyDescent="0.25">
      <c r="A529" s="9" t="s">
        <v>412</v>
      </c>
      <c r="B529" s="1" t="s">
        <v>486</v>
      </c>
      <c r="C529" s="1" t="s">
        <v>566</v>
      </c>
      <c r="D529" s="2" t="s">
        <v>413</v>
      </c>
      <c r="E529" s="3" t="s">
        <v>277</v>
      </c>
      <c r="F529" s="3" t="s">
        <v>35</v>
      </c>
      <c r="G529" s="3" t="s">
        <v>504</v>
      </c>
      <c r="H529" s="3" t="s">
        <v>505</v>
      </c>
      <c r="I529" s="3" t="s">
        <v>506</v>
      </c>
      <c r="J529" s="1" t="s">
        <v>30</v>
      </c>
      <c r="K529" s="1" t="s">
        <v>232</v>
      </c>
      <c r="L529" s="1" t="s">
        <v>233</v>
      </c>
      <c r="M529" s="1" t="s">
        <v>80</v>
      </c>
      <c r="N529" s="1" t="s">
        <v>42</v>
      </c>
      <c r="O529" s="1" t="s">
        <v>266</v>
      </c>
      <c r="P529" s="1"/>
      <c r="Q529" s="1"/>
      <c r="R529" s="1" t="s">
        <v>31</v>
      </c>
      <c r="S529" s="1" t="s">
        <v>32</v>
      </c>
      <c r="T529" s="1" t="s">
        <v>33</v>
      </c>
      <c r="U529" s="2" t="s">
        <v>267</v>
      </c>
      <c r="V529" s="4">
        <v>0</v>
      </c>
      <c r="W529" s="4">
        <v>273916</v>
      </c>
      <c r="X529" s="4">
        <v>0</v>
      </c>
      <c r="Y529" s="4">
        <v>273916</v>
      </c>
      <c r="Z529" s="4">
        <v>0</v>
      </c>
      <c r="AA529" s="4">
        <v>52330</v>
      </c>
      <c r="AB529" s="4">
        <v>221586</v>
      </c>
      <c r="AC529" s="4">
        <v>52330</v>
      </c>
      <c r="AD529" s="4">
        <v>52330</v>
      </c>
      <c r="AE529" s="4">
        <v>52330</v>
      </c>
      <c r="AF529" s="10">
        <v>52330</v>
      </c>
    </row>
    <row r="530" spans="1:32" ht="22.5" x14ac:dyDescent="0.25">
      <c r="A530" s="9" t="s">
        <v>412</v>
      </c>
      <c r="B530" s="1" t="s">
        <v>486</v>
      </c>
      <c r="C530" s="1" t="s">
        <v>566</v>
      </c>
      <c r="D530" s="2" t="s">
        <v>413</v>
      </c>
      <c r="E530" s="3" t="s">
        <v>278</v>
      </c>
      <c r="F530" s="3" t="s">
        <v>507</v>
      </c>
      <c r="G530" s="3" t="s">
        <v>508</v>
      </c>
      <c r="H530" s="3" t="s">
        <v>509</v>
      </c>
      <c r="I530" s="3" t="s">
        <v>510</v>
      </c>
      <c r="J530" s="1" t="s">
        <v>30</v>
      </c>
      <c r="K530" s="1" t="s">
        <v>232</v>
      </c>
      <c r="L530" s="1" t="s">
        <v>233</v>
      </c>
      <c r="M530" s="1" t="s">
        <v>64</v>
      </c>
      <c r="N530" s="1" t="s">
        <v>42</v>
      </c>
      <c r="O530" s="1" t="s">
        <v>234</v>
      </c>
      <c r="P530" s="1"/>
      <c r="Q530" s="1"/>
      <c r="R530" s="1" t="s">
        <v>31</v>
      </c>
      <c r="S530" s="1" t="s">
        <v>32</v>
      </c>
      <c r="T530" s="1" t="s">
        <v>33</v>
      </c>
      <c r="U530" s="2" t="s">
        <v>279</v>
      </c>
      <c r="V530" s="4">
        <v>2027635200</v>
      </c>
      <c r="W530" s="4">
        <v>210840000</v>
      </c>
      <c r="X530" s="4">
        <v>0</v>
      </c>
      <c r="Y530" s="4">
        <v>2238475200</v>
      </c>
      <c r="Z530" s="4">
        <v>0</v>
      </c>
      <c r="AA530" s="4">
        <v>2238475200</v>
      </c>
      <c r="AB530" s="4">
        <v>0</v>
      </c>
      <c r="AC530" s="4">
        <v>2238475200</v>
      </c>
      <c r="AD530" s="4">
        <v>975687840</v>
      </c>
      <c r="AE530" s="4">
        <v>975687840</v>
      </c>
      <c r="AF530" s="10">
        <v>975687840</v>
      </c>
    </row>
    <row r="531" spans="1:32" ht="22.5" x14ac:dyDescent="0.25">
      <c r="A531" s="9" t="s">
        <v>412</v>
      </c>
      <c r="B531" s="1" t="s">
        <v>486</v>
      </c>
      <c r="C531" s="1" t="s">
        <v>566</v>
      </c>
      <c r="D531" s="2" t="s">
        <v>413</v>
      </c>
      <c r="E531" s="3" t="s">
        <v>280</v>
      </c>
      <c r="F531" s="3" t="s">
        <v>507</v>
      </c>
      <c r="G531" s="3" t="s">
        <v>508</v>
      </c>
      <c r="H531" s="3" t="s">
        <v>509</v>
      </c>
      <c r="I531" s="3" t="s">
        <v>510</v>
      </c>
      <c r="J531" s="1" t="s">
        <v>30</v>
      </c>
      <c r="K531" s="1" t="s">
        <v>232</v>
      </c>
      <c r="L531" s="1" t="s">
        <v>233</v>
      </c>
      <c r="M531" s="1" t="s">
        <v>64</v>
      </c>
      <c r="N531" s="1" t="s">
        <v>42</v>
      </c>
      <c r="O531" s="1" t="s">
        <v>281</v>
      </c>
      <c r="P531" s="1"/>
      <c r="Q531" s="1"/>
      <c r="R531" s="1" t="s">
        <v>31</v>
      </c>
      <c r="S531" s="1" t="s">
        <v>32</v>
      </c>
      <c r="T531" s="1" t="s">
        <v>33</v>
      </c>
      <c r="U531" s="2" t="s">
        <v>282</v>
      </c>
      <c r="V531" s="4">
        <v>78624185</v>
      </c>
      <c r="W531" s="4">
        <v>0</v>
      </c>
      <c r="X531" s="4">
        <v>4865</v>
      </c>
      <c r="Y531" s="4">
        <v>78619320</v>
      </c>
      <c r="Z531" s="4">
        <v>0</v>
      </c>
      <c r="AA531" s="4">
        <v>78619320</v>
      </c>
      <c r="AB531" s="4">
        <v>0</v>
      </c>
      <c r="AC531" s="4">
        <v>78619320</v>
      </c>
      <c r="AD531" s="4">
        <v>62932850</v>
      </c>
      <c r="AE531" s="4">
        <v>55106774</v>
      </c>
      <c r="AF531" s="10">
        <v>55106774</v>
      </c>
    </row>
    <row r="532" spans="1:32" ht="22.5" x14ac:dyDescent="0.25">
      <c r="A532" s="9" t="s">
        <v>412</v>
      </c>
      <c r="B532" s="1" t="s">
        <v>486</v>
      </c>
      <c r="C532" s="1" t="s">
        <v>566</v>
      </c>
      <c r="D532" s="2" t="s">
        <v>413</v>
      </c>
      <c r="E532" s="3" t="s">
        <v>285</v>
      </c>
      <c r="F532" s="3" t="s">
        <v>507</v>
      </c>
      <c r="G532" s="3" t="s">
        <v>508</v>
      </c>
      <c r="H532" s="3" t="s">
        <v>527</v>
      </c>
      <c r="I532" s="3" t="s">
        <v>545</v>
      </c>
      <c r="J532" s="1" t="s">
        <v>30</v>
      </c>
      <c r="K532" s="1" t="s">
        <v>232</v>
      </c>
      <c r="L532" s="1" t="s">
        <v>233</v>
      </c>
      <c r="M532" s="1" t="s">
        <v>64</v>
      </c>
      <c r="N532" s="1" t="s">
        <v>42</v>
      </c>
      <c r="O532" s="1" t="s">
        <v>243</v>
      </c>
      <c r="P532" s="1"/>
      <c r="Q532" s="1"/>
      <c r="R532" s="1" t="s">
        <v>31</v>
      </c>
      <c r="S532" s="1" t="s">
        <v>32</v>
      </c>
      <c r="T532" s="1" t="s">
        <v>33</v>
      </c>
      <c r="U532" s="2" t="s">
        <v>59</v>
      </c>
      <c r="V532" s="4">
        <v>32791000</v>
      </c>
      <c r="W532" s="4">
        <v>1093033</v>
      </c>
      <c r="X532" s="4">
        <v>0</v>
      </c>
      <c r="Y532" s="4">
        <v>33884033</v>
      </c>
      <c r="Z532" s="4">
        <v>0</v>
      </c>
      <c r="AA532" s="4">
        <v>33884033</v>
      </c>
      <c r="AB532" s="4">
        <v>0</v>
      </c>
      <c r="AC532" s="4">
        <v>33884033</v>
      </c>
      <c r="AD532" s="4">
        <v>23848000</v>
      </c>
      <c r="AE532" s="4">
        <v>23848000</v>
      </c>
      <c r="AF532" s="10">
        <v>23848000</v>
      </c>
    </row>
    <row r="533" spans="1:32" ht="22.5" x14ac:dyDescent="0.25">
      <c r="A533" s="9" t="s">
        <v>412</v>
      </c>
      <c r="B533" s="1" t="s">
        <v>486</v>
      </c>
      <c r="C533" s="1" t="s">
        <v>566</v>
      </c>
      <c r="D533" s="2" t="s">
        <v>413</v>
      </c>
      <c r="E533" s="3" t="s">
        <v>286</v>
      </c>
      <c r="F533" s="3" t="s">
        <v>507</v>
      </c>
      <c r="G533" s="3" t="s">
        <v>508</v>
      </c>
      <c r="H533" s="3" t="s">
        <v>527</v>
      </c>
      <c r="I533" s="3" t="s">
        <v>542</v>
      </c>
      <c r="J533" s="1" t="s">
        <v>30</v>
      </c>
      <c r="K533" s="1" t="s">
        <v>232</v>
      </c>
      <c r="L533" s="1" t="s">
        <v>233</v>
      </c>
      <c r="M533" s="1" t="s">
        <v>64</v>
      </c>
      <c r="N533" s="1" t="s">
        <v>42</v>
      </c>
      <c r="O533" s="1" t="s">
        <v>246</v>
      </c>
      <c r="P533" s="1"/>
      <c r="Q533" s="1"/>
      <c r="R533" s="1" t="s">
        <v>31</v>
      </c>
      <c r="S533" s="1" t="s">
        <v>32</v>
      </c>
      <c r="T533" s="1" t="s">
        <v>33</v>
      </c>
      <c r="U533" s="2" t="s">
        <v>249</v>
      </c>
      <c r="V533" s="4">
        <v>13548036</v>
      </c>
      <c r="W533" s="4">
        <v>16000000</v>
      </c>
      <c r="X533" s="4">
        <v>0</v>
      </c>
      <c r="Y533" s="4">
        <v>29548036</v>
      </c>
      <c r="Z533" s="4">
        <v>0</v>
      </c>
      <c r="AA533" s="4">
        <v>29548036</v>
      </c>
      <c r="AB533" s="4">
        <v>0</v>
      </c>
      <c r="AC533" s="4">
        <v>16705821</v>
      </c>
      <c r="AD533" s="4">
        <v>14855039</v>
      </c>
      <c r="AE533" s="4">
        <v>14855039</v>
      </c>
      <c r="AF533" s="10">
        <v>14855039</v>
      </c>
    </row>
    <row r="534" spans="1:32" ht="22.5" x14ac:dyDescent="0.25">
      <c r="A534" s="9" t="s">
        <v>412</v>
      </c>
      <c r="B534" s="1" t="s">
        <v>486</v>
      </c>
      <c r="C534" s="1" t="s">
        <v>566</v>
      </c>
      <c r="D534" s="2" t="s">
        <v>413</v>
      </c>
      <c r="E534" s="3" t="s">
        <v>478</v>
      </c>
      <c r="F534" s="3" t="s">
        <v>507</v>
      </c>
      <c r="G534" s="3" t="s">
        <v>508</v>
      </c>
      <c r="H534" s="3" t="s">
        <v>509</v>
      </c>
      <c r="I534" s="3" t="s">
        <v>510</v>
      </c>
      <c r="J534" s="1" t="s">
        <v>30</v>
      </c>
      <c r="K534" s="1" t="s">
        <v>232</v>
      </c>
      <c r="L534" s="1" t="s">
        <v>233</v>
      </c>
      <c r="M534" s="1" t="s">
        <v>64</v>
      </c>
      <c r="N534" s="1" t="s">
        <v>42</v>
      </c>
      <c r="O534" s="1" t="s">
        <v>266</v>
      </c>
      <c r="P534" s="1"/>
      <c r="Q534" s="1"/>
      <c r="R534" s="1" t="s">
        <v>31</v>
      </c>
      <c r="S534" s="1" t="s">
        <v>32</v>
      </c>
      <c r="T534" s="1" t="s">
        <v>33</v>
      </c>
      <c r="U534" s="2" t="s">
        <v>267</v>
      </c>
      <c r="V534" s="4">
        <v>4984</v>
      </c>
      <c r="W534" s="4">
        <v>0</v>
      </c>
      <c r="X534" s="4">
        <v>0</v>
      </c>
      <c r="Y534" s="4">
        <v>4984</v>
      </c>
      <c r="Z534" s="4">
        <v>0</v>
      </c>
      <c r="AA534" s="4">
        <v>4984</v>
      </c>
      <c r="AB534" s="4">
        <v>0</v>
      </c>
      <c r="AC534" s="4">
        <v>4984</v>
      </c>
      <c r="AD534" s="4">
        <v>0</v>
      </c>
      <c r="AE534" s="4">
        <v>0</v>
      </c>
      <c r="AF534" s="10">
        <v>0</v>
      </c>
    </row>
    <row r="535" spans="1:32" ht="22.5" x14ac:dyDescent="0.25">
      <c r="A535" s="9" t="s">
        <v>412</v>
      </c>
      <c r="B535" s="1" t="s">
        <v>486</v>
      </c>
      <c r="C535" s="1" t="s">
        <v>566</v>
      </c>
      <c r="D535" s="2" t="s">
        <v>413</v>
      </c>
      <c r="E535" s="3" t="s">
        <v>392</v>
      </c>
      <c r="F535" s="3" t="s">
        <v>512</v>
      </c>
      <c r="G535" s="3" t="s">
        <v>513</v>
      </c>
      <c r="H535" s="3" t="s">
        <v>514</v>
      </c>
      <c r="I535" s="3" t="s">
        <v>515</v>
      </c>
      <c r="J535" s="1" t="s">
        <v>30</v>
      </c>
      <c r="K535" s="1" t="s">
        <v>232</v>
      </c>
      <c r="L535" s="1" t="s">
        <v>233</v>
      </c>
      <c r="M535" s="1" t="s">
        <v>68</v>
      </c>
      <c r="N535" s="1" t="s">
        <v>42</v>
      </c>
      <c r="O535" s="1" t="s">
        <v>234</v>
      </c>
      <c r="P535" s="1"/>
      <c r="Q535" s="1"/>
      <c r="R535" s="1" t="s">
        <v>31</v>
      </c>
      <c r="S535" s="1" t="s">
        <v>32</v>
      </c>
      <c r="T535" s="1" t="s">
        <v>33</v>
      </c>
      <c r="U535" s="2" t="s">
        <v>393</v>
      </c>
      <c r="V535" s="4">
        <v>1582361510</v>
      </c>
      <c r="W535" s="4">
        <v>21704586</v>
      </c>
      <c r="X535" s="4">
        <v>204349031</v>
      </c>
      <c r="Y535" s="4">
        <v>1399717065</v>
      </c>
      <c r="Z535" s="4">
        <v>0</v>
      </c>
      <c r="AA535" s="4">
        <v>1380484239</v>
      </c>
      <c r="AB535" s="4">
        <v>19232826</v>
      </c>
      <c r="AC535" s="4">
        <v>1380484239</v>
      </c>
      <c r="AD535" s="4">
        <v>453188971</v>
      </c>
      <c r="AE535" s="4">
        <v>453188971</v>
      </c>
      <c r="AF535" s="10">
        <v>453188971</v>
      </c>
    </row>
    <row r="536" spans="1:32" ht="22.5" x14ac:dyDescent="0.25">
      <c r="A536" s="9" t="s">
        <v>412</v>
      </c>
      <c r="B536" s="1" t="s">
        <v>486</v>
      </c>
      <c r="C536" s="1" t="s">
        <v>566</v>
      </c>
      <c r="D536" s="2" t="s">
        <v>413</v>
      </c>
      <c r="E536" s="3" t="s">
        <v>394</v>
      </c>
      <c r="F536" s="3" t="s">
        <v>512</v>
      </c>
      <c r="G536" s="3" t="s">
        <v>513</v>
      </c>
      <c r="H536" s="3" t="s">
        <v>514</v>
      </c>
      <c r="I536" s="3" t="s">
        <v>515</v>
      </c>
      <c r="J536" s="1" t="s">
        <v>30</v>
      </c>
      <c r="K536" s="1" t="s">
        <v>232</v>
      </c>
      <c r="L536" s="1" t="s">
        <v>233</v>
      </c>
      <c r="M536" s="1" t="s">
        <v>68</v>
      </c>
      <c r="N536" s="1" t="s">
        <v>42</v>
      </c>
      <c r="O536" s="1" t="s">
        <v>281</v>
      </c>
      <c r="P536" s="1"/>
      <c r="Q536" s="1"/>
      <c r="R536" s="1" t="s">
        <v>31</v>
      </c>
      <c r="S536" s="1" t="s">
        <v>32</v>
      </c>
      <c r="T536" s="1" t="s">
        <v>33</v>
      </c>
      <c r="U536" s="2" t="s">
        <v>395</v>
      </c>
      <c r="V536" s="4">
        <v>94551790</v>
      </c>
      <c r="W536" s="4">
        <v>0</v>
      </c>
      <c r="X536" s="4">
        <v>12066467</v>
      </c>
      <c r="Y536" s="4">
        <v>82485323</v>
      </c>
      <c r="Z536" s="4">
        <v>0</v>
      </c>
      <c r="AA536" s="4">
        <v>81881747</v>
      </c>
      <c r="AB536" s="4">
        <v>603576</v>
      </c>
      <c r="AC536" s="4">
        <v>81881747</v>
      </c>
      <c r="AD536" s="4">
        <v>24471753</v>
      </c>
      <c r="AE536" s="4">
        <v>24471753</v>
      </c>
      <c r="AF536" s="10">
        <v>24471753</v>
      </c>
    </row>
    <row r="537" spans="1:32" ht="22.5" x14ac:dyDescent="0.25">
      <c r="A537" s="9" t="s">
        <v>412</v>
      </c>
      <c r="B537" s="1" t="s">
        <v>486</v>
      </c>
      <c r="C537" s="1" t="s">
        <v>566</v>
      </c>
      <c r="D537" s="2" t="s">
        <v>413</v>
      </c>
      <c r="E537" s="3" t="s">
        <v>291</v>
      </c>
      <c r="F537" s="3" t="s">
        <v>512</v>
      </c>
      <c r="G537" s="3" t="s">
        <v>513</v>
      </c>
      <c r="H537" s="3" t="s">
        <v>514</v>
      </c>
      <c r="I537" s="3" t="s">
        <v>515</v>
      </c>
      <c r="J537" s="1" t="s">
        <v>30</v>
      </c>
      <c r="K537" s="1" t="s">
        <v>232</v>
      </c>
      <c r="L537" s="1" t="s">
        <v>233</v>
      </c>
      <c r="M537" s="1" t="s">
        <v>68</v>
      </c>
      <c r="N537" s="1" t="s">
        <v>42</v>
      </c>
      <c r="O537" s="1" t="s">
        <v>243</v>
      </c>
      <c r="P537" s="1"/>
      <c r="Q537" s="1"/>
      <c r="R537" s="1" t="s">
        <v>31</v>
      </c>
      <c r="S537" s="1" t="s">
        <v>32</v>
      </c>
      <c r="T537" s="1" t="s">
        <v>33</v>
      </c>
      <c r="U537" s="2" t="s">
        <v>292</v>
      </c>
      <c r="V537" s="4">
        <v>0</v>
      </c>
      <c r="W537" s="4">
        <v>210840000</v>
      </c>
      <c r="X537" s="4">
        <v>0</v>
      </c>
      <c r="Y537" s="4">
        <v>210840000</v>
      </c>
      <c r="Z537" s="4">
        <v>0</v>
      </c>
      <c r="AA537" s="4">
        <v>210840000</v>
      </c>
      <c r="AB537" s="4">
        <v>0</v>
      </c>
      <c r="AC537" s="4">
        <v>210840000</v>
      </c>
      <c r="AD537" s="4">
        <v>63252000</v>
      </c>
      <c r="AE537" s="4">
        <v>63252000</v>
      </c>
      <c r="AF537" s="10">
        <v>63252000</v>
      </c>
    </row>
    <row r="538" spans="1:32" ht="22.5" x14ac:dyDescent="0.25">
      <c r="A538" s="9" t="s">
        <v>412</v>
      </c>
      <c r="B538" s="1" t="s">
        <v>486</v>
      </c>
      <c r="C538" s="1" t="s">
        <v>566</v>
      </c>
      <c r="D538" s="2" t="s">
        <v>413</v>
      </c>
      <c r="E538" s="3" t="s">
        <v>293</v>
      </c>
      <c r="F538" s="3" t="s">
        <v>512</v>
      </c>
      <c r="G538" s="3" t="s">
        <v>513</v>
      </c>
      <c r="H538" s="3" t="s">
        <v>527</v>
      </c>
      <c r="I538" s="3" t="s">
        <v>545</v>
      </c>
      <c r="J538" s="1" t="s">
        <v>30</v>
      </c>
      <c r="K538" s="1" t="s">
        <v>232</v>
      </c>
      <c r="L538" s="1" t="s">
        <v>233</v>
      </c>
      <c r="M538" s="1" t="s">
        <v>68</v>
      </c>
      <c r="N538" s="1" t="s">
        <v>42</v>
      </c>
      <c r="O538" s="1" t="s">
        <v>248</v>
      </c>
      <c r="P538" s="1"/>
      <c r="Q538" s="1"/>
      <c r="R538" s="1" t="s">
        <v>31</v>
      </c>
      <c r="S538" s="1" t="s">
        <v>32</v>
      </c>
      <c r="T538" s="1" t="s">
        <v>33</v>
      </c>
      <c r="U538" s="2" t="s">
        <v>59</v>
      </c>
      <c r="V538" s="4">
        <v>0</v>
      </c>
      <c r="W538" s="4">
        <v>68669800</v>
      </c>
      <c r="X538" s="4">
        <v>10417400</v>
      </c>
      <c r="Y538" s="4">
        <v>58252400</v>
      </c>
      <c r="Z538" s="4">
        <v>0</v>
      </c>
      <c r="AA538" s="4">
        <v>58252400</v>
      </c>
      <c r="AB538" s="4">
        <v>0</v>
      </c>
      <c r="AC538" s="4">
        <v>58252400</v>
      </c>
      <c r="AD538" s="4">
        <v>37417600</v>
      </c>
      <c r="AE538" s="4">
        <v>37417600</v>
      </c>
      <c r="AF538" s="10">
        <v>37417600</v>
      </c>
    </row>
    <row r="539" spans="1:32" ht="22.5" x14ac:dyDescent="0.25">
      <c r="A539" s="9" t="s">
        <v>412</v>
      </c>
      <c r="B539" s="1" t="s">
        <v>486</v>
      </c>
      <c r="C539" s="1" t="s">
        <v>566</v>
      </c>
      <c r="D539" s="2" t="s">
        <v>413</v>
      </c>
      <c r="E539" s="3" t="s">
        <v>294</v>
      </c>
      <c r="F539" s="3" t="s">
        <v>512</v>
      </c>
      <c r="G539" s="3" t="s">
        <v>513</v>
      </c>
      <c r="H539" s="3" t="s">
        <v>527</v>
      </c>
      <c r="I539" s="3" t="s">
        <v>542</v>
      </c>
      <c r="J539" s="1" t="s">
        <v>30</v>
      </c>
      <c r="K539" s="1" t="s">
        <v>232</v>
      </c>
      <c r="L539" s="1" t="s">
        <v>233</v>
      </c>
      <c r="M539" s="1" t="s">
        <v>68</v>
      </c>
      <c r="N539" s="1" t="s">
        <v>42</v>
      </c>
      <c r="O539" s="1" t="s">
        <v>254</v>
      </c>
      <c r="P539" s="1"/>
      <c r="Q539" s="1"/>
      <c r="R539" s="1" t="s">
        <v>31</v>
      </c>
      <c r="S539" s="1" t="s">
        <v>32</v>
      </c>
      <c r="T539" s="1" t="s">
        <v>33</v>
      </c>
      <c r="U539" s="2" t="s">
        <v>249</v>
      </c>
      <c r="V539" s="4">
        <v>3000000</v>
      </c>
      <c r="W539" s="4">
        <v>6500000</v>
      </c>
      <c r="X539" s="4">
        <v>0</v>
      </c>
      <c r="Y539" s="4">
        <v>9500000</v>
      </c>
      <c r="Z539" s="4">
        <v>0</v>
      </c>
      <c r="AA539" s="4">
        <v>9500000</v>
      </c>
      <c r="AB539" s="4">
        <v>0</v>
      </c>
      <c r="AC539" s="4">
        <v>6888438</v>
      </c>
      <c r="AD539" s="4">
        <v>5580872</v>
      </c>
      <c r="AE539" s="4">
        <v>5580872</v>
      </c>
      <c r="AF539" s="10">
        <v>5580872</v>
      </c>
    </row>
    <row r="540" spans="1:32" ht="22.5" x14ac:dyDescent="0.25">
      <c r="A540" s="9" t="s">
        <v>412</v>
      </c>
      <c r="B540" s="1" t="s">
        <v>486</v>
      </c>
      <c r="C540" s="1" t="s">
        <v>566</v>
      </c>
      <c r="D540" s="2" t="s">
        <v>413</v>
      </c>
      <c r="E540" s="3" t="s">
        <v>295</v>
      </c>
      <c r="F540" s="3" t="s">
        <v>512</v>
      </c>
      <c r="G540" s="3" t="s">
        <v>513</v>
      </c>
      <c r="H540" s="3" t="s">
        <v>514</v>
      </c>
      <c r="I540" s="3" t="s">
        <v>515</v>
      </c>
      <c r="J540" s="1" t="s">
        <v>30</v>
      </c>
      <c r="K540" s="1" t="s">
        <v>232</v>
      </c>
      <c r="L540" s="1" t="s">
        <v>233</v>
      </c>
      <c r="M540" s="1" t="s">
        <v>68</v>
      </c>
      <c r="N540" s="1" t="s">
        <v>42</v>
      </c>
      <c r="O540" s="1" t="s">
        <v>266</v>
      </c>
      <c r="P540" s="1"/>
      <c r="Q540" s="1"/>
      <c r="R540" s="1" t="s">
        <v>31</v>
      </c>
      <c r="S540" s="1" t="s">
        <v>32</v>
      </c>
      <c r="T540" s="1" t="s">
        <v>33</v>
      </c>
      <c r="U540" s="2" t="s">
        <v>267</v>
      </c>
      <c r="V540" s="4">
        <v>0</v>
      </c>
      <c r="W540" s="4">
        <v>6707653</v>
      </c>
      <c r="X540" s="4">
        <v>6694653</v>
      </c>
      <c r="Y540" s="4">
        <v>13000</v>
      </c>
      <c r="Z540" s="4">
        <v>0</v>
      </c>
      <c r="AA540" s="4">
        <v>13000</v>
      </c>
      <c r="AB540" s="4">
        <v>0</v>
      </c>
      <c r="AC540" s="4">
        <v>13000</v>
      </c>
      <c r="AD540" s="4">
        <v>0</v>
      </c>
      <c r="AE540" s="4">
        <v>0</v>
      </c>
      <c r="AF540" s="10">
        <v>0</v>
      </c>
    </row>
    <row r="541" spans="1:32" ht="22.5" x14ac:dyDescent="0.25">
      <c r="A541" s="9" t="s">
        <v>412</v>
      </c>
      <c r="B541" s="1" t="s">
        <v>486</v>
      </c>
      <c r="C541" s="1" t="s">
        <v>566</v>
      </c>
      <c r="D541" s="2" t="s">
        <v>413</v>
      </c>
      <c r="E541" s="3" t="s">
        <v>298</v>
      </c>
      <c r="F541" s="3" t="s">
        <v>594</v>
      </c>
      <c r="G541" s="3" t="s">
        <v>529</v>
      </c>
      <c r="H541" s="3" t="s">
        <v>527</v>
      </c>
      <c r="I541" s="3" t="s">
        <v>545</v>
      </c>
      <c r="J541" s="1" t="s">
        <v>30</v>
      </c>
      <c r="K541" s="1" t="s">
        <v>232</v>
      </c>
      <c r="L541" s="1" t="s">
        <v>233</v>
      </c>
      <c r="M541" s="1" t="s">
        <v>138</v>
      </c>
      <c r="N541" s="1" t="s">
        <v>42</v>
      </c>
      <c r="O541" s="1" t="s">
        <v>281</v>
      </c>
      <c r="P541" s="1"/>
      <c r="Q541" s="1"/>
      <c r="R541" s="1" t="s">
        <v>31</v>
      </c>
      <c r="S541" s="1" t="s">
        <v>32</v>
      </c>
      <c r="T541" s="1" t="s">
        <v>33</v>
      </c>
      <c r="U541" s="2" t="s">
        <v>59</v>
      </c>
      <c r="V541" s="4">
        <v>282541853</v>
      </c>
      <c r="W541" s="4">
        <v>14364647</v>
      </c>
      <c r="X541" s="4">
        <v>5962000</v>
      </c>
      <c r="Y541" s="4">
        <v>290944500</v>
      </c>
      <c r="Z541" s="4">
        <v>0</v>
      </c>
      <c r="AA541" s="4">
        <v>290944500</v>
      </c>
      <c r="AB541" s="4">
        <v>0</v>
      </c>
      <c r="AC541" s="4">
        <v>290944500</v>
      </c>
      <c r="AD541" s="4">
        <v>200935800</v>
      </c>
      <c r="AE541" s="4">
        <v>200935800</v>
      </c>
      <c r="AF541" s="10">
        <v>200935800</v>
      </c>
    </row>
    <row r="542" spans="1:32" ht="22.5" x14ac:dyDescent="0.25">
      <c r="A542" s="9" t="s">
        <v>412</v>
      </c>
      <c r="B542" s="1" t="s">
        <v>486</v>
      </c>
      <c r="C542" s="1" t="s">
        <v>566</v>
      </c>
      <c r="D542" s="2" t="s">
        <v>413</v>
      </c>
      <c r="E542" s="3" t="s">
        <v>299</v>
      </c>
      <c r="F542" s="3" t="s">
        <v>594</v>
      </c>
      <c r="G542" s="3" t="s">
        <v>529</v>
      </c>
      <c r="H542" s="3" t="s">
        <v>527</v>
      </c>
      <c r="I542" s="3" t="s">
        <v>542</v>
      </c>
      <c r="J542" s="1" t="s">
        <v>30</v>
      </c>
      <c r="K542" s="1" t="s">
        <v>232</v>
      </c>
      <c r="L542" s="1" t="s">
        <v>233</v>
      </c>
      <c r="M542" s="1" t="s">
        <v>138</v>
      </c>
      <c r="N542" s="1" t="s">
        <v>42</v>
      </c>
      <c r="O542" s="1" t="s">
        <v>237</v>
      </c>
      <c r="P542" s="1"/>
      <c r="Q542" s="1"/>
      <c r="R542" s="1" t="s">
        <v>31</v>
      </c>
      <c r="S542" s="1" t="s">
        <v>32</v>
      </c>
      <c r="T542" s="1" t="s">
        <v>33</v>
      </c>
      <c r="U542" s="2" t="s">
        <v>249</v>
      </c>
      <c r="V542" s="4">
        <v>56292433</v>
      </c>
      <c r="W542" s="4">
        <v>0</v>
      </c>
      <c r="X542" s="4">
        <v>0</v>
      </c>
      <c r="Y542" s="4">
        <v>56292433</v>
      </c>
      <c r="Z542" s="4">
        <v>0</v>
      </c>
      <c r="AA542" s="4">
        <v>56292433</v>
      </c>
      <c r="AB542" s="4">
        <v>0</v>
      </c>
      <c r="AC542" s="4">
        <v>32131022</v>
      </c>
      <c r="AD542" s="4">
        <v>24597120</v>
      </c>
      <c r="AE542" s="4">
        <v>24597120</v>
      </c>
      <c r="AF542" s="10">
        <v>24597120</v>
      </c>
    </row>
    <row r="543" spans="1:32" ht="22.5" x14ac:dyDescent="0.25">
      <c r="A543" s="9" t="s">
        <v>412</v>
      </c>
      <c r="B543" s="1" t="s">
        <v>486</v>
      </c>
      <c r="C543" s="1" t="s">
        <v>566</v>
      </c>
      <c r="D543" s="2" t="s">
        <v>413</v>
      </c>
      <c r="E543" s="3" t="s">
        <v>303</v>
      </c>
      <c r="F543" s="3" t="s">
        <v>604</v>
      </c>
      <c r="G543" s="3" t="s">
        <v>547</v>
      </c>
      <c r="H543" s="3" t="s">
        <v>527</v>
      </c>
      <c r="I543" s="3" t="s">
        <v>545</v>
      </c>
      <c r="J543" s="1" t="s">
        <v>30</v>
      </c>
      <c r="K543" s="1" t="s">
        <v>301</v>
      </c>
      <c r="L543" s="1" t="s">
        <v>233</v>
      </c>
      <c r="M543" s="1" t="s">
        <v>41</v>
      </c>
      <c r="N543" s="1" t="s">
        <v>42</v>
      </c>
      <c r="O543" s="1" t="s">
        <v>281</v>
      </c>
      <c r="P543" s="1"/>
      <c r="Q543" s="1"/>
      <c r="R543" s="1" t="s">
        <v>31</v>
      </c>
      <c r="S543" s="1" t="s">
        <v>32</v>
      </c>
      <c r="T543" s="1" t="s">
        <v>33</v>
      </c>
      <c r="U543" s="2" t="s">
        <v>59</v>
      </c>
      <c r="V543" s="4">
        <v>90436575</v>
      </c>
      <c r="W543" s="4">
        <v>0</v>
      </c>
      <c r="X543" s="4">
        <v>46642</v>
      </c>
      <c r="Y543" s="4">
        <v>90389933</v>
      </c>
      <c r="Z543" s="4">
        <v>0</v>
      </c>
      <c r="AA543" s="4">
        <v>90389933</v>
      </c>
      <c r="AB543" s="4">
        <v>0</v>
      </c>
      <c r="AC543" s="4">
        <v>90389933</v>
      </c>
      <c r="AD543" s="4">
        <v>63520000</v>
      </c>
      <c r="AE543" s="4">
        <v>63520000</v>
      </c>
      <c r="AF543" s="10">
        <v>63520000</v>
      </c>
    </row>
    <row r="544" spans="1:32" ht="22.5" x14ac:dyDescent="0.25">
      <c r="A544" s="9" t="s">
        <v>412</v>
      </c>
      <c r="B544" s="1" t="s">
        <v>486</v>
      </c>
      <c r="C544" s="1" t="s">
        <v>566</v>
      </c>
      <c r="D544" s="2" t="s">
        <v>413</v>
      </c>
      <c r="E544" s="3" t="s">
        <v>304</v>
      </c>
      <c r="F544" s="3" t="s">
        <v>604</v>
      </c>
      <c r="G544" s="3" t="s">
        <v>547</v>
      </c>
      <c r="H544" s="3" t="s">
        <v>527</v>
      </c>
      <c r="I544" s="3" t="s">
        <v>542</v>
      </c>
      <c r="J544" s="1" t="s">
        <v>30</v>
      </c>
      <c r="K544" s="1" t="s">
        <v>301</v>
      </c>
      <c r="L544" s="1" t="s">
        <v>233</v>
      </c>
      <c r="M544" s="1" t="s">
        <v>41</v>
      </c>
      <c r="N544" s="1" t="s">
        <v>42</v>
      </c>
      <c r="O544" s="1" t="s">
        <v>237</v>
      </c>
      <c r="P544" s="1"/>
      <c r="Q544" s="1"/>
      <c r="R544" s="1" t="s">
        <v>31</v>
      </c>
      <c r="S544" s="1" t="s">
        <v>32</v>
      </c>
      <c r="T544" s="1" t="s">
        <v>33</v>
      </c>
      <c r="U544" s="2" t="s">
        <v>249</v>
      </c>
      <c r="V544" s="4">
        <v>6976125</v>
      </c>
      <c r="W544" s="4">
        <v>1200000</v>
      </c>
      <c r="X544" s="4">
        <v>0</v>
      </c>
      <c r="Y544" s="4">
        <v>8176125</v>
      </c>
      <c r="Z544" s="4">
        <v>0</v>
      </c>
      <c r="AA544" s="4">
        <v>6917388</v>
      </c>
      <c r="AB544" s="4">
        <v>1258737</v>
      </c>
      <c r="AC544" s="4">
        <v>6917388</v>
      </c>
      <c r="AD544" s="4">
        <v>6917388</v>
      </c>
      <c r="AE544" s="4">
        <v>6917388</v>
      </c>
      <c r="AF544" s="10">
        <v>6917388</v>
      </c>
    </row>
    <row r="545" spans="1:32" ht="22.5" x14ac:dyDescent="0.25">
      <c r="A545" s="9" t="s">
        <v>412</v>
      </c>
      <c r="B545" s="1" t="s">
        <v>486</v>
      </c>
      <c r="C545" s="1" t="s">
        <v>566</v>
      </c>
      <c r="D545" s="2" t="s">
        <v>413</v>
      </c>
      <c r="E545" s="3" t="s">
        <v>307</v>
      </c>
      <c r="F545" s="3" t="s">
        <v>37</v>
      </c>
      <c r="G545" s="3" t="s">
        <v>517</v>
      </c>
      <c r="H545" s="3" t="s">
        <v>527</v>
      </c>
      <c r="I545" s="3" t="s">
        <v>545</v>
      </c>
      <c r="J545" s="1" t="s">
        <v>30</v>
      </c>
      <c r="K545" s="1" t="s">
        <v>301</v>
      </c>
      <c r="L545" s="1" t="s">
        <v>233</v>
      </c>
      <c r="M545" s="1" t="s">
        <v>77</v>
      </c>
      <c r="N545" s="1" t="s">
        <v>42</v>
      </c>
      <c r="O545" s="1" t="s">
        <v>237</v>
      </c>
      <c r="P545" s="1"/>
      <c r="Q545" s="1"/>
      <c r="R545" s="1" t="s">
        <v>31</v>
      </c>
      <c r="S545" s="1" t="s">
        <v>32</v>
      </c>
      <c r="T545" s="1" t="s">
        <v>33</v>
      </c>
      <c r="U545" s="2" t="s">
        <v>59</v>
      </c>
      <c r="V545" s="4">
        <v>398570541</v>
      </c>
      <c r="W545" s="4">
        <v>72420202</v>
      </c>
      <c r="X545" s="4">
        <v>1754207</v>
      </c>
      <c r="Y545" s="4">
        <v>469236536</v>
      </c>
      <c r="Z545" s="4">
        <v>0</v>
      </c>
      <c r="AA545" s="4">
        <v>469236536</v>
      </c>
      <c r="AB545" s="4">
        <v>0</v>
      </c>
      <c r="AC545" s="4">
        <v>468634236</v>
      </c>
      <c r="AD545" s="4">
        <v>395431836</v>
      </c>
      <c r="AE545" s="4">
        <v>395431836</v>
      </c>
      <c r="AF545" s="10">
        <v>395431836</v>
      </c>
    </row>
    <row r="546" spans="1:32" ht="22.5" x14ac:dyDescent="0.25">
      <c r="A546" s="9" t="s">
        <v>412</v>
      </c>
      <c r="B546" s="1" t="s">
        <v>486</v>
      </c>
      <c r="C546" s="1" t="s">
        <v>566</v>
      </c>
      <c r="D546" s="2" t="s">
        <v>413</v>
      </c>
      <c r="E546" s="3" t="s">
        <v>308</v>
      </c>
      <c r="F546" s="3" t="s">
        <v>37</v>
      </c>
      <c r="G546" s="3" t="s">
        <v>517</v>
      </c>
      <c r="H546" s="3" t="s">
        <v>527</v>
      </c>
      <c r="I546" s="3" t="s">
        <v>542</v>
      </c>
      <c r="J546" s="1" t="s">
        <v>30</v>
      </c>
      <c r="K546" s="1" t="s">
        <v>301</v>
      </c>
      <c r="L546" s="1" t="s">
        <v>233</v>
      </c>
      <c r="M546" s="1" t="s">
        <v>77</v>
      </c>
      <c r="N546" s="1" t="s">
        <v>42</v>
      </c>
      <c r="O546" s="1" t="s">
        <v>240</v>
      </c>
      <c r="P546" s="1"/>
      <c r="Q546" s="1"/>
      <c r="R546" s="1" t="s">
        <v>31</v>
      </c>
      <c r="S546" s="1" t="s">
        <v>54</v>
      </c>
      <c r="T546" s="1" t="s">
        <v>33</v>
      </c>
      <c r="U546" s="2" t="s">
        <v>249</v>
      </c>
      <c r="V546" s="4">
        <v>0</v>
      </c>
      <c r="W546" s="4">
        <v>1945341</v>
      </c>
      <c r="X546" s="4">
        <v>0</v>
      </c>
      <c r="Y546" s="4">
        <v>1945341</v>
      </c>
      <c r="Z546" s="4">
        <v>0</v>
      </c>
      <c r="AA546" s="4">
        <v>1945341</v>
      </c>
      <c r="AB546" s="4">
        <v>0</v>
      </c>
      <c r="AC546" s="4">
        <v>1070300</v>
      </c>
      <c r="AD546" s="4">
        <v>0</v>
      </c>
      <c r="AE546" s="4">
        <v>0</v>
      </c>
      <c r="AF546" s="10">
        <v>0</v>
      </c>
    </row>
    <row r="547" spans="1:32" ht="22.5" x14ac:dyDescent="0.25">
      <c r="A547" s="9" t="s">
        <v>412</v>
      </c>
      <c r="B547" s="1" t="s">
        <v>486</v>
      </c>
      <c r="C547" s="1" t="s">
        <v>566</v>
      </c>
      <c r="D547" s="2" t="s">
        <v>413</v>
      </c>
      <c r="E547" s="3" t="s">
        <v>308</v>
      </c>
      <c r="F547" s="3" t="s">
        <v>37</v>
      </c>
      <c r="G547" s="3" t="s">
        <v>517</v>
      </c>
      <c r="H547" s="3" t="s">
        <v>527</v>
      </c>
      <c r="I547" s="3" t="s">
        <v>542</v>
      </c>
      <c r="J547" s="1" t="s">
        <v>30</v>
      </c>
      <c r="K547" s="1" t="s">
        <v>301</v>
      </c>
      <c r="L547" s="1" t="s">
        <v>233</v>
      </c>
      <c r="M547" s="1" t="s">
        <v>77</v>
      </c>
      <c r="N547" s="1" t="s">
        <v>42</v>
      </c>
      <c r="O547" s="1" t="s">
        <v>240</v>
      </c>
      <c r="P547" s="1"/>
      <c r="Q547" s="1"/>
      <c r="R547" s="1" t="s">
        <v>31</v>
      </c>
      <c r="S547" s="1" t="s">
        <v>32</v>
      </c>
      <c r="T547" s="1" t="s">
        <v>33</v>
      </c>
      <c r="U547" s="2" t="s">
        <v>249</v>
      </c>
      <c r="V547" s="4">
        <v>0</v>
      </c>
      <c r="W547" s="4">
        <v>59000000</v>
      </c>
      <c r="X547" s="4">
        <v>0</v>
      </c>
      <c r="Y547" s="4">
        <v>59000000</v>
      </c>
      <c r="Z547" s="4">
        <v>0</v>
      </c>
      <c r="AA547" s="4">
        <v>59000000</v>
      </c>
      <c r="AB547" s="4">
        <v>0</v>
      </c>
      <c r="AC547" s="4">
        <v>43917658</v>
      </c>
      <c r="AD547" s="4">
        <v>39341333</v>
      </c>
      <c r="AE547" s="4">
        <v>39341333</v>
      </c>
      <c r="AF547" s="10">
        <v>39341333</v>
      </c>
    </row>
    <row r="548" spans="1:32" ht="22.5" x14ac:dyDescent="0.25">
      <c r="A548" s="9" t="s">
        <v>412</v>
      </c>
      <c r="B548" s="1" t="s">
        <v>486</v>
      </c>
      <c r="C548" s="1" t="s">
        <v>566</v>
      </c>
      <c r="D548" s="2" t="s">
        <v>413</v>
      </c>
      <c r="E548" s="3" t="s">
        <v>396</v>
      </c>
      <c r="F548" s="3" t="s">
        <v>37</v>
      </c>
      <c r="G548" s="3" t="s">
        <v>517</v>
      </c>
      <c r="H548" s="3" t="s">
        <v>532</v>
      </c>
      <c r="I548" s="3" t="s">
        <v>533</v>
      </c>
      <c r="J548" s="1" t="s">
        <v>30</v>
      </c>
      <c r="K548" s="1" t="s">
        <v>301</v>
      </c>
      <c r="L548" s="1" t="s">
        <v>233</v>
      </c>
      <c r="M548" s="1" t="s">
        <v>77</v>
      </c>
      <c r="N548" s="1" t="s">
        <v>42</v>
      </c>
      <c r="O548" s="1" t="s">
        <v>255</v>
      </c>
      <c r="P548" s="1"/>
      <c r="Q548" s="1"/>
      <c r="R548" s="1" t="s">
        <v>31</v>
      </c>
      <c r="S548" s="1" t="s">
        <v>32</v>
      </c>
      <c r="T548" s="1" t="s">
        <v>33</v>
      </c>
      <c r="U548" s="2" t="s">
        <v>397</v>
      </c>
      <c r="V548" s="4">
        <v>4000000</v>
      </c>
      <c r="W548" s="4">
        <v>0</v>
      </c>
      <c r="X548" s="4">
        <v>0</v>
      </c>
      <c r="Y548" s="4">
        <v>4000000</v>
      </c>
      <c r="Z548" s="4">
        <v>0</v>
      </c>
      <c r="AA548" s="4">
        <v>1225000</v>
      </c>
      <c r="AB548" s="4">
        <v>2775000</v>
      </c>
      <c r="AC548" s="4">
        <v>1225000</v>
      </c>
      <c r="AD548" s="4">
        <v>1225000</v>
      </c>
      <c r="AE548" s="4">
        <v>1225000</v>
      </c>
      <c r="AF548" s="10">
        <v>1225000</v>
      </c>
    </row>
    <row r="549" spans="1:32" ht="22.5" x14ac:dyDescent="0.25">
      <c r="A549" s="9" t="s">
        <v>412</v>
      </c>
      <c r="B549" s="1" t="s">
        <v>486</v>
      </c>
      <c r="C549" s="1" t="s">
        <v>566</v>
      </c>
      <c r="D549" s="2" t="s">
        <v>413</v>
      </c>
      <c r="E549" s="3" t="s">
        <v>398</v>
      </c>
      <c r="F549" s="3" t="s">
        <v>37</v>
      </c>
      <c r="G549" s="3" t="s">
        <v>517</v>
      </c>
      <c r="H549" s="3" t="s">
        <v>527</v>
      </c>
      <c r="I549" s="3" t="s">
        <v>545</v>
      </c>
      <c r="J549" s="1" t="s">
        <v>30</v>
      </c>
      <c r="K549" s="1" t="s">
        <v>301</v>
      </c>
      <c r="L549" s="1" t="s">
        <v>233</v>
      </c>
      <c r="M549" s="1" t="s">
        <v>77</v>
      </c>
      <c r="N549" s="1" t="s">
        <v>42</v>
      </c>
      <c r="O549" s="1" t="s">
        <v>257</v>
      </c>
      <c r="P549" s="1"/>
      <c r="Q549" s="1"/>
      <c r="R549" s="1" t="s">
        <v>31</v>
      </c>
      <c r="S549" s="1" t="s">
        <v>32</v>
      </c>
      <c r="T549" s="1" t="s">
        <v>33</v>
      </c>
      <c r="U549" s="2" t="s">
        <v>399</v>
      </c>
      <c r="V549" s="4">
        <v>32088235</v>
      </c>
      <c r="W549" s="4">
        <v>0</v>
      </c>
      <c r="X549" s="4">
        <v>787735</v>
      </c>
      <c r="Y549" s="4">
        <v>31300500</v>
      </c>
      <c r="Z549" s="4">
        <v>0</v>
      </c>
      <c r="AA549" s="4">
        <v>31300500</v>
      </c>
      <c r="AB549" s="4">
        <v>0</v>
      </c>
      <c r="AC549" s="4">
        <v>31300500</v>
      </c>
      <c r="AD549" s="4">
        <v>24146100</v>
      </c>
      <c r="AE549" s="4">
        <v>24146100</v>
      </c>
      <c r="AF549" s="10">
        <v>24146100</v>
      </c>
    </row>
    <row r="550" spans="1:32" ht="22.5" x14ac:dyDescent="0.25">
      <c r="A550" s="9" t="s">
        <v>412</v>
      </c>
      <c r="B550" s="1" t="s">
        <v>486</v>
      </c>
      <c r="C550" s="1" t="s">
        <v>566</v>
      </c>
      <c r="D550" s="2" t="s">
        <v>413</v>
      </c>
      <c r="E550" s="3" t="s">
        <v>319</v>
      </c>
      <c r="F550" s="3" t="s">
        <v>37</v>
      </c>
      <c r="G550" s="3" t="s">
        <v>517</v>
      </c>
      <c r="H550" s="3" t="s">
        <v>494</v>
      </c>
      <c r="I550" s="3" t="s">
        <v>531</v>
      </c>
      <c r="J550" s="1" t="s">
        <v>30</v>
      </c>
      <c r="K550" s="1" t="s">
        <v>301</v>
      </c>
      <c r="L550" s="1" t="s">
        <v>233</v>
      </c>
      <c r="M550" s="1" t="s">
        <v>77</v>
      </c>
      <c r="N550" s="1" t="s">
        <v>42</v>
      </c>
      <c r="O550" s="1" t="s">
        <v>320</v>
      </c>
      <c r="P550" s="1"/>
      <c r="Q550" s="1"/>
      <c r="R550" s="1" t="s">
        <v>31</v>
      </c>
      <c r="S550" s="1" t="s">
        <v>32</v>
      </c>
      <c r="T550" s="1" t="s">
        <v>33</v>
      </c>
      <c r="U550" s="2" t="s">
        <v>321</v>
      </c>
      <c r="V550" s="4">
        <v>10642000</v>
      </c>
      <c r="W550" s="4">
        <v>0</v>
      </c>
      <c r="X550" s="4">
        <v>0</v>
      </c>
      <c r="Y550" s="4">
        <v>10642000</v>
      </c>
      <c r="Z550" s="4">
        <v>0</v>
      </c>
      <c r="AA550" s="4">
        <v>10642000</v>
      </c>
      <c r="AB550" s="4">
        <v>0</v>
      </c>
      <c r="AC550" s="4">
        <v>6150452</v>
      </c>
      <c r="AD550" s="4">
        <v>0</v>
      </c>
      <c r="AE550" s="4">
        <v>0</v>
      </c>
      <c r="AF550" s="10">
        <v>0</v>
      </c>
    </row>
    <row r="551" spans="1:32" ht="22.5" x14ac:dyDescent="0.25">
      <c r="A551" s="9" t="s">
        <v>412</v>
      </c>
      <c r="B551" s="1" t="s">
        <v>486</v>
      </c>
      <c r="C551" s="1" t="s">
        <v>566</v>
      </c>
      <c r="D551" s="2" t="s">
        <v>413</v>
      </c>
      <c r="E551" s="3" t="s">
        <v>322</v>
      </c>
      <c r="F551" s="3" t="s">
        <v>37</v>
      </c>
      <c r="G551" s="3" t="s">
        <v>517</v>
      </c>
      <c r="H551" s="3" t="s">
        <v>494</v>
      </c>
      <c r="I551" s="3" t="s">
        <v>531</v>
      </c>
      <c r="J551" s="1" t="s">
        <v>30</v>
      </c>
      <c r="K551" s="1" t="s">
        <v>301</v>
      </c>
      <c r="L551" s="1" t="s">
        <v>233</v>
      </c>
      <c r="M551" s="1" t="s">
        <v>77</v>
      </c>
      <c r="N551" s="1" t="s">
        <v>42</v>
      </c>
      <c r="O551" s="1" t="s">
        <v>323</v>
      </c>
      <c r="P551" s="1"/>
      <c r="Q551" s="1"/>
      <c r="R551" s="1" t="s">
        <v>31</v>
      </c>
      <c r="S551" s="1" t="s">
        <v>32</v>
      </c>
      <c r="T551" s="1" t="s">
        <v>33</v>
      </c>
      <c r="U551" s="2" t="s">
        <v>324</v>
      </c>
      <c r="V551" s="4">
        <v>346562904</v>
      </c>
      <c r="W551" s="4">
        <v>0</v>
      </c>
      <c r="X551" s="4">
        <v>0</v>
      </c>
      <c r="Y551" s="4">
        <v>346562904</v>
      </c>
      <c r="Z551" s="4">
        <v>0</v>
      </c>
      <c r="AA551" s="4">
        <v>346562904</v>
      </c>
      <c r="AB551" s="4">
        <v>0</v>
      </c>
      <c r="AC551" s="4">
        <v>346562904</v>
      </c>
      <c r="AD551" s="4">
        <v>231041912</v>
      </c>
      <c r="AE551" s="4">
        <v>231041912</v>
      </c>
      <c r="AF551" s="10">
        <v>231041912</v>
      </c>
    </row>
    <row r="552" spans="1:32" ht="22.5" x14ac:dyDescent="0.25">
      <c r="A552" s="9" t="s">
        <v>412</v>
      </c>
      <c r="B552" s="1" t="s">
        <v>486</v>
      </c>
      <c r="C552" s="1" t="s">
        <v>566</v>
      </c>
      <c r="D552" s="2" t="s">
        <v>413</v>
      </c>
      <c r="E552" s="3" t="s">
        <v>328</v>
      </c>
      <c r="F552" s="3" t="s">
        <v>37</v>
      </c>
      <c r="G552" s="3" t="s">
        <v>517</v>
      </c>
      <c r="H552" s="3" t="s">
        <v>494</v>
      </c>
      <c r="I552" s="3" t="s">
        <v>531</v>
      </c>
      <c r="J552" s="1" t="s">
        <v>30</v>
      </c>
      <c r="K552" s="1" t="s">
        <v>301</v>
      </c>
      <c r="L552" s="1" t="s">
        <v>233</v>
      </c>
      <c r="M552" s="1" t="s">
        <v>77</v>
      </c>
      <c r="N552" s="1" t="s">
        <v>42</v>
      </c>
      <c r="O552" s="1" t="s">
        <v>329</v>
      </c>
      <c r="P552" s="1"/>
      <c r="Q552" s="1"/>
      <c r="R552" s="1" t="s">
        <v>31</v>
      </c>
      <c r="S552" s="1" t="s">
        <v>32</v>
      </c>
      <c r="T552" s="1" t="s">
        <v>33</v>
      </c>
      <c r="U552" s="2" t="s">
        <v>330</v>
      </c>
      <c r="V552" s="4">
        <v>0</v>
      </c>
      <c r="W552" s="4">
        <v>53767000</v>
      </c>
      <c r="X552" s="4">
        <v>0</v>
      </c>
      <c r="Y552" s="4">
        <v>53767000</v>
      </c>
      <c r="Z552" s="4">
        <v>0</v>
      </c>
      <c r="AA552" s="4">
        <v>53767000</v>
      </c>
      <c r="AB552" s="4">
        <v>0</v>
      </c>
      <c r="AC552" s="4">
        <v>32537995</v>
      </c>
      <c r="AD552" s="4">
        <v>32537995</v>
      </c>
      <c r="AE552" s="4">
        <v>32537995</v>
      </c>
      <c r="AF552" s="10">
        <v>32537995</v>
      </c>
    </row>
    <row r="553" spans="1:32" ht="22.5" x14ac:dyDescent="0.25">
      <c r="A553" s="9" t="s">
        <v>412</v>
      </c>
      <c r="B553" s="1" t="s">
        <v>486</v>
      </c>
      <c r="C553" s="1" t="s">
        <v>566</v>
      </c>
      <c r="D553" s="2" t="s">
        <v>413</v>
      </c>
      <c r="E553" s="3" t="s">
        <v>354</v>
      </c>
      <c r="F553" s="3" t="s">
        <v>37</v>
      </c>
      <c r="G553" s="3" t="s">
        <v>517</v>
      </c>
      <c r="H553" s="3" t="s">
        <v>527</v>
      </c>
      <c r="I553" s="3" t="s">
        <v>558</v>
      </c>
      <c r="J553" s="1" t="s">
        <v>30</v>
      </c>
      <c r="K553" s="1" t="s">
        <v>301</v>
      </c>
      <c r="L553" s="1" t="s">
        <v>233</v>
      </c>
      <c r="M553" s="1" t="s">
        <v>77</v>
      </c>
      <c r="N553" s="1" t="s">
        <v>42</v>
      </c>
      <c r="O553" s="1" t="s">
        <v>355</v>
      </c>
      <c r="P553" s="1"/>
      <c r="Q553" s="1"/>
      <c r="R553" s="1" t="s">
        <v>31</v>
      </c>
      <c r="S553" s="1" t="s">
        <v>32</v>
      </c>
      <c r="T553" s="1" t="s">
        <v>33</v>
      </c>
      <c r="U553" s="2" t="s">
        <v>356</v>
      </c>
      <c r="V553" s="4">
        <v>0</v>
      </c>
      <c r="W553" s="4">
        <v>12000000</v>
      </c>
      <c r="X553" s="4">
        <v>0</v>
      </c>
      <c r="Y553" s="4">
        <v>12000000</v>
      </c>
      <c r="Z553" s="4">
        <v>0</v>
      </c>
      <c r="AA553" s="4">
        <v>12000000</v>
      </c>
      <c r="AB553" s="4">
        <v>0</v>
      </c>
      <c r="AC553" s="4">
        <v>10012000</v>
      </c>
      <c r="AD553" s="4">
        <v>0</v>
      </c>
      <c r="AE553" s="4">
        <v>0</v>
      </c>
      <c r="AF553" s="10">
        <v>0</v>
      </c>
    </row>
    <row r="554" spans="1:32" ht="22.5" x14ac:dyDescent="0.25">
      <c r="A554" s="9" t="s">
        <v>412</v>
      </c>
      <c r="B554" s="1" t="s">
        <v>486</v>
      </c>
      <c r="C554" s="1" t="s">
        <v>566</v>
      </c>
      <c r="D554" s="2" t="s">
        <v>413</v>
      </c>
      <c r="E554" s="3" t="s">
        <v>359</v>
      </c>
      <c r="F554" s="3" t="s">
        <v>37</v>
      </c>
      <c r="G554" s="3" t="s">
        <v>517</v>
      </c>
      <c r="H554" s="3" t="s">
        <v>527</v>
      </c>
      <c r="I554" s="3" t="s">
        <v>542</v>
      </c>
      <c r="J554" s="1" t="s">
        <v>30</v>
      </c>
      <c r="K554" s="1" t="s">
        <v>301</v>
      </c>
      <c r="L554" s="1" t="s">
        <v>233</v>
      </c>
      <c r="M554" s="1" t="s">
        <v>77</v>
      </c>
      <c r="N554" s="1" t="s">
        <v>42</v>
      </c>
      <c r="O554" s="1" t="s">
        <v>360</v>
      </c>
      <c r="P554" s="1"/>
      <c r="Q554" s="1"/>
      <c r="R554" s="1" t="s">
        <v>31</v>
      </c>
      <c r="S554" s="1" t="s">
        <v>32</v>
      </c>
      <c r="T554" s="1" t="s">
        <v>33</v>
      </c>
      <c r="U554" s="2" t="s">
        <v>361</v>
      </c>
      <c r="V554" s="4">
        <v>5400000</v>
      </c>
      <c r="W554" s="4">
        <v>0</v>
      </c>
      <c r="X554" s="4">
        <v>2500000</v>
      </c>
      <c r="Y554" s="4">
        <v>2900000</v>
      </c>
      <c r="Z554" s="4">
        <v>0</v>
      </c>
      <c r="AA554" s="4">
        <v>2900000</v>
      </c>
      <c r="AB554" s="4">
        <v>0</v>
      </c>
      <c r="AC554" s="4">
        <v>2144486</v>
      </c>
      <c r="AD554" s="4">
        <v>424306</v>
      </c>
      <c r="AE554" s="4">
        <v>424306</v>
      </c>
      <c r="AF554" s="10">
        <v>424306</v>
      </c>
    </row>
    <row r="555" spans="1:32" ht="22.5" x14ac:dyDescent="0.25">
      <c r="A555" s="9" t="s">
        <v>412</v>
      </c>
      <c r="B555" s="1" t="s">
        <v>486</v>
      </c>
      <c r="C555" s="1" t="s">
        <v>566</v>
      </c>
      <c r="D555" s="2" t="s">
        <v>413</v>
      </c>
      <c r="E555" s="3" t="s">
        <v>365</v>
      </c>
      <c r="F555" s="3" t="s">
        <v>37</v>
      </c>
      <c r="G555" s="3" t="s">
        <v>517</v>
      </c>
      <c r="H555" s="3" t="s">
        <v>518</v>
      </c>
      <c r="I555" s="3" t="s">
        <v>519</v>
      </c>
      <c r="J555" s="1" t="s">
        <v>30</v>
      </c>
      <c r="K555" s="1" t="s">
        <v>301</v>
      </c>
      <c r="L555" s="1" t="s">
        <v>233</v>
      </c>
      <c r="M555" s="1" t="s">
        <v>77</v>
      </c>
      <c r="N555" s="1" t="s">
        <v>42</v>
      </c>
      <c r="O555" s="1" t="s">
        <v>266</v>
      </c>
      <c r="P555" s="1"/>
      <c r="Q555" s="1"/>
      <c r="R555" s="1" t="s">
        <v>31</v>
      </c>
      <c r="S555" s="1" t="s">
        <v>32</v>
      </c>
      <c r="T555" s="1" t="s">
        <v>33</v>
      </c>
      <c r="U555" s="2" t="s">
        <v>267</v>
      </c>
      <c r="V555" s="4">
        <v>318905</v>
      </c>
      <c r="W555" s="4">
        <v>215068</v>
      </c>
      <c r="X555" s="4">
        <v>0</v>
      </c>
      <c r="Y555" s="4">
        <v>533973</v>
      </c>
      <c r="Z555" s="4">
        <v>0</v>
      </c>
      <c r="AA555" s="4">
        <v>533973</v>
      </c>
      <c r="AB555" s="4">
        <v>0</v>
      </c>
      <c r="AC555" s="4">
        <v>533973</v>
      </c>
      <c r="AD555" s="4">
        <v>313351</v>
      </c>
      <c r="AE555" s="4">
        <v>313351</v>
      </c>
      <c r="AF555" s="10">
        <v>313351</v>
      </c>
    </row>
    <row r="556" spans="1:32" ht="22.5" x14ac:dyDescent="0.25">
      <c r="A556" s="9" t="s">
        <v>412</v>
      </c>
      <c r="B556" s="1" t="s">
        <v>486</v>
      </c>
      <c r="C556" s="1" t="s">
        <v>566</v>
      </c>
      <c r="D556" s="2" t="s">
        <v>413</v>
      </c>
      <c r="E556" s="3" t="s">
        <v>372</v>
      </c>
      <c r="F556" s="3" t="s">
        <v>474</v>
      </c>
      <c r="G556" s="3" t="s">
        <v>524</v>
      </c>
      <c r="H556" s="3" t="s">
        <v>494</v>
      </c>
      <c r="I556" s="3" t="s">
        <v>525</v>
      </c>
      <c r="J556" s="1" t="s">
        <v>30</v>
      </c>
      <c r="K556" s="1" t="s">
        <v>301</v>
      </c>
      <c r="L556" s="1" t="s">
        <v>233</v>
      </c>
      <c r="M556" s="1" t="s">
        <v>64</v>
      </c>
      <c r="N556" s="1" t="s">
        <v>42</v>
      </c>
      <c r="O556" s="1" t="s">
        <v>234</v>
      </c>
      <c r="P556" s="1"/>
      <c r="Q556" s="1"/>
      <c r="R556" s="1" t="s">
        <v>31</v>
      </c>
      <c r="S556" s="1" t="s">
        <v>32</v>
      </c>
      <c r="T556" s="1" t="s">
        <v>33</v>
      </c>
      <c r="U556" s="2" t="s">
        <v>373</v>
      </c>
      <c r="V556" s="4">
        <v>0</v>
      </c>
      <c r="W556" s="4">
        <v>60000000</v>
      </c>
      <c r="X556" s="4">
        <v>0</v>
      </c>
      <c r="Y556" s="4">
        <v>60000000</v>
      </c>
      <c r="Z556" s="4">
        <v>0</v>
      </c>
      <c r="AA556" s="4">
        <v>60000000</v>
      </c>
      <c r="AB556" s="4">
        <v>0</v>
      </c>
      <c r="AC556" s="4">
        <v>0</v>
      </c>
      <c r="AD556" s="4">
        <v>0</v>
      </c>
      <c r="AE556" s="4">
        <v>0</v>
      </c>
      <c r="AF556" s="10">
        <v>0</v>
      </c>
    </row>
    <row r="557" spans="1:32" ht="22.5" x14ac:dyDescent="0.25">
      <c r="A557" s="9" t="s">
        <v>412</v>
      </c>
      <c r="B557" s="1" t="s">
        <v>486</v>
      </c>
      <c r="C557" s="1" t="s">
        <v>566</v>
      </c>
      <c r="D557" s="2" t="s">
        <v>413</v>
      </c>
      <c r="E557" s="3" t="s">
        <v>374</v>
      </c>
      <c r="F557" s="3" t="s">
        <v>474</v>
      </c>
      <c r="G557" s="3" t="s">
        <v>524</v>
      </c>
      <c r="H557" s="3" t="s">
        <v>494</v>
      </c>
      <c r="I557" s="3" t="s">
        <v>525</v>
      </c>
      <c r="J557" s="1" t="s">
        <v>30</v>
      </c>
      <c r="K557" s="1" t="s">
        <v>301</v>
      </c>
      <c r="L557" s="1" t="s">
        <v>233</v>
      </c>
      <c r="M557" s="1" t="s">
        <v>64</v>
      </c>
      <c r="N557" s="1" t="s">
        <v>42</v>
      </c>
      <c r="O557" s="1" t="s">
        <v>281</v>
      </c>
      <c r="P557" s="1"/>
      <c r="Q557" s="1"/>
      <c r="R557" s="1" t="s">
        <v>31</v>
      </c>
      <c r="S557" s="1" t="s">
        <v>171</v>
      </c>
      <c r="T557" s="1" t="s">
        <v>33</v>
      </c>
      <c r="U557" s="2" t="s">
        <v>375</v>
      </c>
      <c r="V557" s="4">
        <v>114000000</v>
      </c>
      <c r="W557" s="4">
        <v>0</v>
      </c>
      <c r="X557" s="4">
        <v>0</v>
      </c>
      <c r="Y557" s="4">
        <v>114000000</v>
      </c>
      <c r="Z557" s="4">
        <v>0</v>
      </c>
      <c r="AA557" s="4">
        <v>114000000</v>
      </c>
      <c r="AB557" s="4">
        <v>0</v>
      </c>
      <c r="AC557" s="4">
        <v>62407878.450000003</v>
      </c>
      <c r="AD557" s="4">
        <v>6860412.4800000004</v>
      </c>
      <c r="AE557" s="4">
        <v>6860412.4800000004</v>
      </c>
      <c r="AF557" s="10">
        <v>6860412.4800000004</v>
      </c>
    </row>
    <row r="558" spans="1:32" ht="22.5" x14ac:dyDescent="0.25">
      <c r="A558" s="9" t="s">
        <v>412</v>
      </c>
      <c r="B558" s="1" t="s">
        <v>486</v>
      </c>
      <c r="C558" s="1" t="s">
        <v>566</v>
      </c>
      <c r="D558" s="2" t="s">
        <v>413</v>
      </c>
      <c r="E558" s="3" t="s">
        <v>400</v>
      </c>
      <c r="F558" s="3" t="s">
        <v>474</v>
      </c>
      <c r="G558" s="3" t="s">
        <v>524</v>
      </c>
      <c r="H558" s="3" t="s">
        <v>494</v>
      </c>
      <c r="I558" s="3" t="s">
        <v>525</v>
      </c>
      <c r="J558" s="1" t="s">
        <v>30</v>
      </c>
      <c r="K558" s="1" t="s">
        <v>301</v>
      </c>
      <c r="L558" s="1" t="s">
        <v>233</v>
      </c>
      <c r="M558" s="1" t="s">
        <v>64</v>
      </c>
      <c r="N558" s="1" t="s">
        <v>42</v>
      </c>
      <c r="O558" s="1" t="s">
        <v>240</v>
      </c>
      <c r="P558" s="1"/>
      <c r="Q558" s="1"/>
      <c r="R558" s="1" t="s">
        <v>31</v>
      </c>
      <c r="S558" s="1" t="s">
        <v>171</v>
      </c>
      <c r="T558" s="1" t="s">
        <v>33</v>
      </c>
      <c r="U558" s="2" t="s">
        <v>401</v>
      </c>
      <c r="V558" s="4">
        <v>21000000</v>
      </c>
      <c r="W558" s="4">
        <v>0</v>
      </c>
      <c r="X558" s="4">
        <v>0</v>
      </c>
      <c r="Y558" s="4">
        <v>21000000</v>
      </c>
      <c r="Z558" s="4">
        <v>0</v>
      </c>
      <c r="AA558" s="4">
        <v>21000000</v>
      </c>
      <c r="AB558" s="4">
        <v>0</v>
      </c>
      <c r="AC558" s="4">
        <v>19594024</v>
      </c>
      <c r="AD558" s="4">
        <v>19594024</v>
      </c>
      <c r="AE558" s="4">
        <v>19594024</v>
      </c>
      <c r="AF558" s="10">
        <v>19594024</v>
      </c>
    </row>
    <row r="559" spans="1:32" ht="22.5" x14ac:dyDescent="0.25">
      <c r="A559" s="9" t="s">
        <v>412</v>
      </c>
      <c r="B559" s="1" t="s">
        <v>486</v>
      </c>
      <c r="C559" s="1" t="s">
        <v>566</v>
      </c>
      <c r="D559" s="2" t="s">
        <v>413</v>
      </c>
      <c r="E559" s="3" t="s">
        <v>378</v>
      </c>
      <c r="F559" s="3" t="s">
        <v>474</v>
      </c>
      <c r="G559" s="3" t="s">
        <v>524</v>
      </c>
      <c r="H559" s="3" t="s">
        <v>527</v>
      </c>
      <c r="I559" s="3" t="s">
        <v>545</v>
      </c>
      <c r="J559" s="1" t="s">
        <v>30</v>
      </c>
      <c r="K559" s="1" t="s">
        <v>301</v>
      </c>
      <c r="L559" s="1" t="s">
        <v>233</v>
      </c>
      <c r="M559" s="1" t="s">
        <v>64</v>
      </c>
      <c r="N559" s="1" t="s">
        <v>42</v>
      </c>
      <c r="O559" s="1" t="s">
        <v>243</v>
      </c>
      <c r="P559" s="1"/>
      <c r="Q559" s="1"/>
      <c r="R559" s="1" t="s">
        <v>31</v>
      </c>
      <c r="S559" s="1" t="s">
        <v>171</v>
      </c>
      <c r="T559" s="1" t="s">
        <v>33</v>
      </c>
      <c r="U559" s="2" t="s">
        <v>59</v>
      </c>
      <c r="V559" s="4">
        <v>78280500</v>
      </c>
      <c r="W559" s="4">
        <v>23975000</v>
      </c>
      <c r="X559" s="4">
        <v>0</v>
      </c>
      <c r="Y559" s="4">
        <v>102255500</v>
      </c>
      <c r="Z559" s="4">
        <v>0</v>
      </c>
      <c r="AA559" s="4">
        <v>92556333</v>
      </c>
      <c r="AB559" s="4">
        <v>9699167</v>
      </c>
      <c r="AC559" s="4">
        <v>90799263</v>
      </c>
      <c r="AD559" s="4">
        <v>62816966</v>
      </c>
      <c r="AE559" s="4">
        <v>62816966</v>
      </c>
      <c r="AF559" s="10">
        <v>62816966</v>
      </c>
    </row>
    <row r="560" spans="1:32" ht="22.5" x14ac:dyDescent="0.25">
      <c r="A560" s="9" t="s">
        <v>412</v>
      </c>
      <c r="B560" s="1" t="s">
        <v>486</v>
      </c>
      <c r="C560" s="1" t="s">
        <v>566</v>
      </c>
      <c r="D560" s="2" t="s">
        <v>413</v>
      </c>
      <c r="E560" s="3" t="s">
        <v>379</v>
      </c>
      <c r="F560" s="3" t="s">
        <v>474</v>
      </c>
      <c r="G560" s="3" t="s">
        <v>524</v>
      </c>
      <c r="H560" s="3" t="s">
        <v>527</v>
      </c>
      <c r="I560" s="3" t="s">
        <v>542</v>
      </c>
      <c r="J560" s="1" t="s">
        <v>30</v>
      </c>
      <c r="K560" s="1" t="s">
        <v>301</v>
      </c>
      <c r="L560" s="1" t="s">
        <v>233</v>
      </c>
      <c r="M560" s="1" t="s">
        <v>64</v>
      </c>
      <c r="N560" s="1" t="s">
        <v>42</v>
      </c>
      <c r="O560" s="1" t="s">
        <v>246</v>
      </c>
      <c r="P560" s="1"/>
      <c r="Q560" s="1"/>
      <c r="R560" s="1" t="s">
        <v>31</v>
      </c>
      <c r="S560" s="1" t="s">
        <v>171</v>
      </c>
      <c r="T560" s="1" t="s">
        <v>33</v>
      </c>
      <c r="U560" s="2" t="s">
        <v>249</v>
      </c>
      <c r="V560" s="4">
        <v>14986000</v>
      </c>
      <c r="W560" s="4">
        <v>583137</v>
      </c>
      <c r="X560" s="4">
        <v>0</v>
      </c>
      <c r="Y560" s="4">
        <v>15569137</v>
      </c>
      <c r="Z560" s="4">
        <v>0</v>
      </c>
      <c r="AA560" s="4">
        <v>15569137</v>
      </c>
      <c r="AB560" s="4">
        <v>0</v>
      </c>
      <c r="AC560" s="4">
        <v>12974232</v>
      </c>
      <c r="AD560" s="4">
        <v>10242982</v>
      </c>
      <c r="AE560" s="4">
        <v>10242982</v>
      </c>
      <c r="AF560" s="10">
        <v>10242982</v>
      </c>
    </row>
    <row r="561" spans="1:32" ht="22.5" hidden="1" x14ac:dyDescent="0.25">
      <c r="A561" s="9" t="s">
        <v>74</v>
      </c>
      <c r="B561" s="1" t="s">
        <v>486</v>
      </c>
      <c r="C561" s="1" t="s">
        <v>538</v>
      </c>
      <c r="D561" s="2" t="s">
        <v>75</v>
      </c>
      <c r="E561" s="3" t="s">
        <v>145</v>
      </c>
      <c r="F561" s="3" t="s">
        <v>595</v>
      </c>
      <c r="G561" s="3" t="s">
        <v>493</v>
      </c>
      <c r="H561" s="3" t="s">
        <v>494</v>
      </c>
      <c r="I561" s="3" t="s">
        <v>495</v>
      </c>
      <c r="J561" s="1" t="s">
        <v>40</v>
      </c>
      <c r="K561" s="1" t="s">
        <v>77</v>
      </c>
      <c r="L561" s="1" t="s">
        <v>42</v>
      </c>
      <c r="M561" s="1" t="s">
        <v>63</v>
      </c>
      <c r="N561" s="1" t="s">
        <v>143</v>
      </c>
      <c r="O561" s="1" t="s">
        <v>63</v>
      </c>
      <c r="P561" s="1"/>
      <c r="Q561" s="1"/>
      <c r="R561" s="1" t="s">
        <v>31</v>
      </c>
      <c r="S561" s="1" t="s">
        <v>32</v>
      </c>
      <c r="T561" s="1" t="s">
        <v>33</v>
      </c>
      <c r="U561" s="2" t="s">
        <v>146</v>
      </c>
      <c r="V561" s="4">
        <v>66000000</v>
      </c>
      <c r="W561" s="4">
        <v>1385000</v>
      </c>
      <c r="X561" s="4">
        <v>2826497</v>
      </c>
      <c r="Y561" s="4">
        <v>64558503</v>
      </c>
      <c r="Z561" s="4">
        <v>0</v>
      </c>
      <c r="AA561" s="4">
        <v>64558503</v>
      </c>
      <c r="AB561" s="4">
        <v>0</v>
      </c>
      <c r="AC561" s="4">
        <v>64558503</v>
      </c>
      <c r="AD561" s="4">
        <v>64558503</v>
      </c>
      <c r="AE561" s="4">
        <v>64558503</v>
      </c>
      <c r="AF561" s="10">
        <v>64558503</v>
      </c>
    </row>
    <row r="562" spans="1:32" ht="22.5" hidden="1" x14ac:dyDescent="0.25">
      <c r="A562" s="9" t="s">
        <v>74</v>
      </c>
      <c r="B562" s="1" t="s">
        <v>486</v>
      </c>
      <c r="C562" s="1" t="s">
        <v>538</v>
      </c>
      <c r="D562" s="2" t="s">
        <v>75</v>
      </c>
      <c r="E562" s="3" t="s">
        <v>147</v>
      </c>
      <c r="F562" s="3" t="s">
        <v>595</v>
      </c>
      <c r="G562" s="3" t="s">
        <v>493</v>
      </c>
      <c r="H562" s="3" t="s">
        <v>494</v>
      </c>
      <c r="I562" s="3" t="s">
        <v>495</v>
      </c>
      <c r="J562" s="1" t="s">
        <v>40</v>
      </c>
      <c r="K562" s="1" t="s">
        <v>77</v>
      </c>
      <c r="L562" s="1" t="s">
        <v>42</v>
      </c>
      <c r="M562" s="1" t="s">
        <v>63</v>
      </c>
      <c r="N562" s="1" t="s">
        <v>143</v>
      </c>
      <c r="O562" s="1" t="s">
        <v>64</v>
      </c>
      <c r="P562" s="1"/>
      <c r="Q562" s="1"/>
      <c r="R562" s="1" t="s">
        <v>31</v>
      </c>
      <c r="S562" s="1" t="s">
        <v>32</v>
      </c>
      <c r="T562" s="1" t="s">
        <v>33</v>
      </c>
      <c r="U562" s="2" t="s">
        <v>148</v>
      </c>
      <c r="V562" s="4">
        <v>1000000</v>
      </c>
      <c r="W562" s="4">
        <v>0</v>
      </c>
      <c r="X562" s="4">
        <v>181400</v>
      </c>
      <c r="Y562" s="4">
        <v>818600</v>
      </c>
      <c r="Z562" s="4">
        <v>0</v>
      </c>
      <c r="AA562" s="4">
        <v>818600</v>
      </c>
      <c r="AB562" s="4">
        <v>0</v>
      </c>
      <c r="AC562" s="4">
        <v>581800</v>
      </c>
      <c r="AD562" s="4">
        <v>535800</v>
      </c>
      <c r="AE562" s="4">
        <v>535800</v>
      </c>
      <c r="AF562" s="10">
        <v>535800</v>
      </c>
    </row>
    <row r="563" spans="1:32" ht="22.5" hidden="1" x14ac:dyDescent="0.25">
      <c r="A563" s="9" t="s">
        <v>74</v>
      </c>
      <c r="B563" s="1" t="s">
        <v>486</v>
      </c>
      <c r="C563" s="1" t="s">
        <v>538</v>
      </c>
      <c r="D563" s="2" t="s">
        <v>75</v>
      </c>
      <c r="E563" s="3" t="s">
        <v>155</v>
      </c>
      <c r="F563" s="3" t="s">
        <v>471</v>
      </c>
      <c r="G563" s="3" t="s">
        <v>493</v>
      </c>
      <c r="H563" s="3" t="s">
        <v>494</v>
      </c>
      <c r="I563" s="3" t="s">
        <v>495</v>
      </c>
      <c r="J563" s="1" t="s">
        <v>40</v>
      </c>
      <c r="K563" s="1" t="s">
        <v>77</v>
      </c>
      <c r="L563" s="1" t="s">
        <v>42</v>
      </c>
      <c r="M563" s="1" t="s">
        <v>80</v>
      </c>
      <c r="N563" s="1" t="s">
        <v>80</v>
      </c>
      <c r="O563" s="1" t="s">
        <v>41</v>
      </c>
      <c r="P563" s="1"/>
      <c r="Q563" s="1"/>
      <c r="R563" s="1" t="s">
        <v>31</v>
      </c>
      <c r="S563" s="1" t="s">
        <v>32</v>
      </c>
      <c r="T563" s="1" t="s">
        <v>33</v>
      </c>
      <c r="U563" s="2" t="s">
        <v>156</v>
      </c>
      <c r="V563" s="4">
        <v>24000106</v>
      </c>
      <c r="W563" s="4">
        <v>0</v>
      </c>
      <c r="X563" s="4">
        <v>1408000</v>
      </c>
      <c r="Y563" s="4">
        <v>22592106</v>
      </c>
      <c r="Z563" s="4">
        <v>0</v>
      </c>
      <c r="AA563" s="4">
        <v>11536466</v>
      </c>
      <c r="AB563" s="4">
        <v>11055640</v>
      </c>
      <c r="AC563" s="4">
        <v>11536466</v>
      </c>
      <c r="AD563" s="4">
        <v>7880276</v>
      </c>
      <c r="AE563" s="4">
        <v>7880276</v>
      </c>
      <c r="AF563" s="10">
        <v>7880276</v>
      </c>
    </row>
    <row r="564" spans="1:32" ht="22.5" hidden="1" x14ac:dyDescent="0.25">
      <c r="A564" s="9" t="s">
        <v>74</v>
      </c>
      <c r="B564" s="1" t="s">
        <v>486</v>
      </c>
      <c r="C564" s="1" t="s">
        <v>538</v>
      </c>
      <c r="D564" s="2" t="s">
        <v>75</v>
      </c>
      <c r="E564" s="3" t="s">
        <v>157</v>
      </c>
      <c r="F564" s="3" t="s">
        <v>471</v>
      </c>
      <c r="G564" s="3" t="s">
        <v>493</v>
      </c>
      <c r="H564" s="3" t="s">
        <v>494</v>
      </c>
      <c r="I564" s="3" t="s">
        <v>495</v>
      </c>
      <c r="J564" s="1" t="s">
        <v>40</v>
      </c>
      <c r="K564" s="1" t="s">
        <v>77</v>
      </c>
      <c r="L564" s="1" t="s">
        <v>42</v>
      </c>
      <c r="M564" s="1" t="s">
        <v>80</v>
      </c>
      <c r="N564" s="1" t="s">
        <v>80</v>
      </c>
      <c r="O564" s="1" t="s">
        <v>77</v>
      </c>
      <c r="P564" s="1"/>
      <c r="Q564" s="1"/>
      <c r="R564" s="1" t="s">
        <v>31</v>
      </c>
      <c r="S564" s="1" t="s">
        <v>32</v>
      </c>
      <c r="T564" s="1" t="s">
        <v>33</v>
      </c>
      <c r="U564" s="2" t="s">
        <v>158</v>
      </c>
      <c r="V564" s="4">
        <v>17500000</v>
      </c>
      <c r="W564" s="4">
        <v>0</v>
      </c>
      <c r="X564" s="4">
        <v>7585485</v>
      </c>
      <c r="Y564" s="4">
        <v>9914515</v>
      </c>
      <c r="Z564" s="4">
        <v>0</v>
      </c>
      <c r="AA564" s="4">
        <v>6471057</v>
      </c>
      <c r="AB564" s="4">
        <v>3443458</v>
      </c>
      <c r="AC564" s="4">
        <v>6471057</v>
      </c>
      <c r="AD564" s="4">
        <v>742679</v>
      </c>
      <c r="AE564" s="4">
        <v>742679</v>
      </c>
      <c r="AF564" s="10">
        <v>742679</v>
      </c>
    </row>
    <row r="565" spans="1:32" ht="22.5" hidden="1" x14ac:dyDescent="0.25">
      <c r="A565" s="9" t="s">
        <v>74</v>
      </c>
      <c r="B565" s="1" t="s">
        <v>486</v>
      </c>
      <c r="C565" s="1" t="s">
        <v>538</v>
      </c>
      <c r="D565" s="2" t="s">
        <v>75</v>
      </c>
      <c r="E565" s="3" t="s">
        <v>176</v>
      </c>
      <c r="F565" s="3" t="s">
        <v>471</v>
      </c>
      <c r="G565" s="3" t="s">
        <v>493</v>
      </c>
      <c r="H565" s="3" t="s">
        <v>494</v>
      </c>
      <c r="I565" s="3" t="s">
        <v>495</v>
      </c>
      <c r="J565" s="1" t="s">
        <v>40</v>
      </c>
      <c r="K565" s="1" t="s">
        <v>77</v>
      </c>
      <c r="L565" s="1" t="s">
        <v>42</v>
      </c>
      <c r="M565" s="1" t="s">
        <v>80</v>
      </c>
      <c r="N565" s="1" t="s">
        <v>64</v>
      </c>
      <c r="O565" s="1" t="s">
        <v>77</v>
      </c>
      <c r="P565" s="1"/>
      <c r="Q565" s="1"/>
      <c r="R565" s="1" t="s">
        <v>31</v>
      </c>
      <c r="S565" s="1" t="s">
        <v>32</v>
      </c>
      <c r="T565" s="1" t="s">
        <v>33</v>
      </c>
      <c r="U565" s="2" t="s">
        <v>177</v>
      </c>
      <c r="V565" s="4">
        <v>1500000</v>
      </c>
      <c r="W565" s="4">
        <v>0</v>
      </c>
      <c r="X565" s="4">
        <v>221000</v>
      </c>
      <c r="Y565" s="4">
        <v>1279000</v>
      </c>
      <c r="Z565" s="4">
        <v>0</v>
      </c>
      <c r="AA565" s="4">
        <v>1279000</v>
      </c>
      <c r="AB565" s="4">
        <v>0</v>
      </c>
      <c r="AC565" s="4">
        <v>1279000</v>
      </c>
      <c r="AD565" s="4">
        <v>1279000</v>
      </c>
      <c r="AE565" s="4">
        <v>1279000</v>
      </c>
      <c r="AF565" s="10">
        <v>1279000</v>
      </c>
    </row>
    <row r="566" spans="1:32" ht="22.5" hidden="1" x14ac:dyDescent="0.25">
      <c r="A566" s="9" t="s">
        <v>74</v>
      </c>
      <c r="B566" s="1" t="s">
        <v>486</v>
      </c>
      <c r="C566" s="1" t="s">
        <v>538</v>
      </c>
      <c r="D566" s="2" t="s">
        <v>75</v>
      </c>
      <c r="E566" s="3" t="s">
        <v>184</v>
      </c>
      <c r="F566" s="3" t="s">
        <v>471</v>
      </c>
      <c r="G566" s="3" t="s">
        <v>493</v>
      </c>
      <c r="H566" s="3" t="s">
        <v>494</v>
      </c>
      <c r="I566" s="3" t="s">
        <v>495</v>
      </c>
      <c r="J566" s="1" t="s">
        <v>40</v>
      </c>
      <c r="K566" s="1" t="s">
        <v>77</v>
      </c>
      <c r="L566" s="1" t="s">
        <v>42</v>
      </c>
      <c r="M566" s="1" t="s">
        <v>80</v>
      </c>
      <c r="N566" s="1" t="s">
        <v>64</v>
      </c>
      <c r="O566" s="1" t="s">
        <v>98</v>
      </c>
      <c r="P566" s="1"/>
      <c r="Q566" s="1"/>
      <c r="R566" s="1" t="s">
        <v>31</v>
      </c>
      <c r="S566" s="1" t="s">
        <v>32</v>
      </c>
      <c r="T566" s="1" t="s">
        <v>33</v>
      </c>
      <c r="U566" s="2" t="s">
        <v>185</v>
      </c>
      <c r="V566" s="4">
        <v>1500000</v>
      </c>
      <c r="W566" s="4">
        <v>6509690</v>
      </c>
      <c r="X566" s="4">
        <v>100783</v>
      </c>
      <c r="Y566" s="4">
        <v>7908907</v>
      </c>
      <c r="Z566" s="4">
        <v>0</v>
      </c>
      <c r="AA566" s="4">
        <v>6023996</v>
      </c>
      <c r="AB566" s="4">
        <v>1884911</v>
      </c>
      <c r="AC566" s="4">
        <v>6023996</v>
      </c>
      <c r="AD566" s="4">
        <v>1393000</v>
      </c>
      <c r="AE566" s="4">
        <v>1393000</v>
      </c>
      <c r="AF566" s="10">
        <v>1393000</v>
      </c>
    </row>
    <row r="567" spans="1:32" ht="22.5" hidden="1" x14ac:dyDescent="0.25">
      <c r="A567" s="9" t="s">
        <v>74</v>
      </c>
      <c r="B567" s="1" t="s">
        <v>486</v>
      </c>
      <c r="C567" s="1" t="s">
        <v>538</v>
      </c>
      <c r="D567" s="2" t="s">
        <v>75</v>
      </c>
      <c r="E567" s="3" t="s">
        <v>200</v>
      </c>
      <c r="F567" s="3" t="s">
        <v>471</v>
      </c>
      <c r="G567" s="3" t="s">
        <v>493</v>
      </c>
      <c r="H567" s="3" t="s">
        <v>494</v>
      </c>
      <c r="I567" s="3" t="s">
        <v>495</v>
      </c>
      <c r="J567" s="1" t="s">
        <v>40</v>
      </c>
      <c r="K567" s="1" t="s">
        <v>77</v>
      </c>
      <c r="L567" s="1" t="s">
        <v>42</v>
      </c>
      <c r="M567" s="1" t="s">
        <v>80</v>
      </c>
      <c r="N567" s="1" t="s">
        <v>81</v>
      </c>
      <c r="O567" s="1" t="s">
        <v>41</v>
      </c>
      <c r="P567" s="1"/>
      <c r="Q567" s="1"/>
      <c r="R567" s="1" t="s">
        <v>31</v>
      </c>
      <c r="S567" s="1" t="s">
        <v>32</v>
      </c>
      <c r="T567" s="1" t="s">
        <v>33</v>
      </c>
      <c r="U567" s="2" t="s">
        <v>201</v>
      </c>
      <c r="V567" s="4">
        <v>13000000</v>
      </c>
      <c r="W567" s="4">
        <v>0</v>
      </c>
      <c r="X567" s="4">
        <v>0</v>
      </c>
      <c r="Y567" s="4">
        <v>13000000</v>
      </c>
      <c r="Z567" s="4">
        <v>0</v>
      </c>
      <c r="AA567" s="4">
        <v>13000000</v>
      </c>
      <c r="AB567" s="4">
        <v>0</v>
      </c>
      <c r="AC567" s="4">
        <v>13000000</v>
      </c>
      <c r="AD567" s="4">
        <v>13000000</v>
      </c>
      <c r="AE567" s="4">
        <v>13000000</v>
      </c>
      <c r="AF567" s="10">
        <v>13000000</v>
      </c>
    </row>
    <row r="568" spans="1:32" ht="22.5" hidden="1" x14ac:dyDescent="0.25">
      <c r="A568" s="9" t="s">
        <v>74</v>
      </c>
      <c r="B568" s="1" t="s">
        <v>486</v>
      </c>
      <c r="C568" s="1" t="s">
        <v>538</v>
      </c>
      <c r="D568" s="2" t="s">
        <v>75</v>
      </c>
      <c r="E568" s="3" t="s">
        <v>202</v>
      </c>
      <c r="F568" s="3" t="s">
        <v>471</v>
      </c>
      <c r="G568" s="3" t="s">
        <v>493</v>
      </c>
      <c r="H568" s="3" t="s">
        <v>494</v>
      </c>
      <c r="I568" s="3" t="s">
        <v>495</v>
      </c>
      <c r="J568" s="1" t="s">
        <v>40</v>
      </c>
      <c r="K568" s="1" t="s">
        <v>77</v>
      </c>
      <c r="L568" s="1" t="s">
        <v>42</v>
      </c>
      <c r="M568" s="1" t="s">
        <v>80</v>
      </c>
      <c r="N568" s="1" t="s">
        <v>81</v>
      </c>
      <c r="O568" s="1" t="s">
        <v>77</v>
      </c>
      <c r="P568" s="1"/>
      <c r="Q568" s="1"/>
      <c r="R568" s="1" t="s">
        <v>31</v>
      </c>
      <c r="S568" s="1" t="s">
        <v>32</v>
      </c>
      <c r="T568" s="1" t="s">
        <v>33</v>
      </c>
      <c r="U568" s="2" t="s">
        <v>203</v>
      </c>
      <c r="V568" s="4">
        <v>59500000</v>
      </c>
      <c r="W568" s="4">
        <v>0</v>
      </c>
      <c r="X568" s="4">
        <v>0</v>
      </c>
      <c r="Y568" s="4">
        <v>59500000</v>
      </c>
      <c r="Z568" s="4">
        <v>0</v>
      </c>
      <c r="AA568" s="4">
        <v>59500000</v>
      </c>
      <c r="AB568" s="4">
        <v>0</v>
      </c>
      <c r="AC568" s="4">
        <v>59500000</v>
      </c>
      <c r="AD568" s="4">
        <v>59500000</v>
      </c>
      <c r="AE568" s="4">
        <v>59500000</v>
      </c>
      <c r="AF568" s="10">
        <v>59500000</v>
      </c>
    </row>
    <row r="569" spans="1:32" ht="22.5" hidden="1" x14ac:dyDescent="0.25">
      <c r="A569" s="9" t="s">
        <v>74</v>
      </c>
      <c r="B569" s="1" t="s">
        <v>486</v>
      </c>
      <c r="C569" s="1" t="s">
        <v>538</v>
      </c>
      <c r="D569" s="2" t="s">
        <v>75</v>
      </c>
      <c r="E569" s="3" t="s">
        <v>206</v>
      </c>
      <c r="F569" s="3" t="s">
        <v>471</v>
      </c>
      <c r="G569" s="3" t="s">
        <v>493</v>
      </c>
      <c r="H569" s="3" t="s">
        <v>494</v>
      </c>
      <c r="I569" s="3" t="s">
        <v>495</v>
      </c>
      <c r="J569" s="1" t="s">
        <v>40</v>
      </c>
      <c r="K569" s="1" t="s">
        <v>77</v>
      </c>
      <c r="L569" s="1" t="s">
        <v>42</v>
      </c>
      <c r="M569" s="1" t="s">
        <v>80</v>
      </c>
      <c r="N569" s="1" t="s">
        <v>81</v>
      </c>
      <c r="O569" s="1" t="s">
        <v>138</v>
      </c>
      <c r="P569" s="1"/>
      <c r="Q569" s="1"/>
      <c r="R569" s="1" t="s">
        <v>31</v>
      </c>
      <c r="S569" s="1" t="s">
        <v>32</v>
      </c>
      <c r="T569" s="1" t="s">
        <v>33</v>
      </c>
      <c r="U569" s="2" t="s">
        <v>207</v>
      </c>
      <c r="V569" s="4">
        <v>19500000</v>
      </c>
      <c r="W569" s="4">
        <v>0</v>
      </c>
      <c r="X569" s="4">
        <v>0</v>
      </c>
      <c r="Y569" s="4">
        <v>19500000</v>
      </c>
      <c r="Z569" s="4">
        <v>0</v>
      </c>
      <c r="AA569" s="4">
        <v>19125580</v>
      </c>
      <c r="AB569" s="4">
        <v>374420</v>
      </c>
      <c r="AC569" s="4">
        <v>19125580</v>
      </c>
      <c r="AD569" s="4">
        <v>19117108</v>
      </c>
      <c r="AE569" s="4">
        <v>19117108</v>
      </c>
      <c r="AF569" s="10">
        <v>19117108</v>
      </c>
    </row>
    <row r="570" spans="1:32" ht="22.5" hidden="1" x14ac:dyDescent="0.25">
      <c r="A570" s="9" t="s">
        <v>74</v>
      </c>
      <c r="B570" s="1" t="s">
        <v>486</v>
      </c>
      <c r="C570" s="1" t="s">
        <v>538</v>
      </c>
      <c r="D570" s="2" t="s">
        <v>75</v>
      </c>
      <c r="E570" s="3" t="s">
        <v>212</v>
      </c>
      <c r="F570" s="3" t="s">
        <v>471</v>
      </c>
      <c r="G570" s="3" t="s">
        <v>493</v>
      </c>
      <c r="H570" s="3" t="s">
        <v>527</v>
      </c>
      <c r="I570" s="3" t="s">
        <v>528</v>
      </c>
      <c r="J570" s="1" t="s">
        <v>40</v>
      </c>
      <c r="K570" s="1" t="s">
        <v>77</v>
      </c>
      <c r="L570" s="1" t="s">
        <v>42</v>
      </c>
      <c r="M570" s="1" t="s">
        <v>80</v>
      </c>
      <c r="N570" s="1" t="s">
        <v>65</v>
      </c>
      <c r="O570" s="1" t="s">
        <v>77</v>
      </c>
      <c r="P570" s="1"/>
      <c r="Q570" s="1"/>
      <c r="R570" s="1" t="s">
        <v>31</v>
      </c>
      <c r="S570" s="1" t="s">
        <v>32</v>
      </c>
      <c r="T570" s="1" t="s">
        <v>33</v>
      </c>
      <c r="U570" s="2" t="s">
        <v>213</v>
      </c>
      <c r="V570" s="4">
        <v>13000000</v>
      </c>
      <c r="W570" s="4">
        <v>4662810</v>
      </c>
      <c r="X570" s="4">
        <v>0</v>
      </c>
      <c r="Y570" s="4">
        <v>17662810</v>
      </c>
      <c r="Z570" s="4">
        <v>0</v>
      </c>
      <c r="AA570" s="4">
        <v>13952037</v>
      </c>
      <c r="AB570" s="4">
        <v>3710773</v>
      </c>
      <c r="AC570" s="4">
        <v>9952037</v>
      </c>
      <c r="AD570" s="4">
        <v>8142069</v>
      </c>
      <c r="AE570" s="4">
        <v>8142069</v>
      </c>
      <c r="AF570" s="10">
        <v>8142069</v>
      </c>
    </row>
    <row r="571" spans="1:32" ht="22.5" hidden="1" x14ac:dyDescent="0.25">
      <c r="A571" s="9" t="s">
        <v>74</v>
      </c>
      <c r="B571" s="1" t="s">
        <v>486</v>
      </c>
      <c r="C571" s="1" t="s">
        <v>538</v>
      </c>
      <c r="D571" s="2" t="s">
        <v>75</v>
      </c>
      <c r="E571" s="3" t="s">
        <v>214</v>
      </c>
      <c r="F571" s="3" t="s">
        <v>471</v>
      </c>
      <c r="G571" s="3" t="s">
        <v>493</v>
      </c>
      <c r="H571" s="3" t="s">
        <v>543</v>
      </c>
      <c r="I571" s="3" t="s">
        <v>544</v>
      </c>
      <c r="J571" s="1" t="s">
        <v>40</v>
      </c>
      <c r="K571" s="1" t="s">
        <v>77</v>
      </c>
      <c r="L571" s="1" t="s">
        <v>42</v>
      </c>
      <c r="M571" s="1" t="s">
        <v>80</v>
      </c>
      <c r="N571" s="1" t="s">
        <v>123</v>
      </c>
      <c r="O571" s="1"/>
      <c r="P571" s="1"/>
      <c r="Q571" s="1"/>
      <c r="R571" s="1" t="s">
        <v>31</v>
      </c>
      <c r="S571" s="1" t="s">
        <v>32</v>
      </c>
      <c r="T571" s="1" t="s">
        <v>33</v>
      </c>
      <c r="U571" s="2" t="s">
        <v>215</v>
      </c>
      <c r="V571" s="4">
        <v>0</v>
      </c>
      <c r="W571" s="4">
        <v>2000000</v>
      </c>
      <c r="X571" s="4">
        <v>0</v>
      </c>
      <c r="Y571" s="4">
        <v>2000000</v>
      </c>
      <c r="Z571" s="4">
        <v>0</v>
      </c>
      <c r="AA571" s="4">
        <v>1592639</v>
      </c>
      <c r="AB571" s="4">
        <v>407361</v>
      </c>
      <c r="AC571" s="4">
        <v>1242639</v>
      </c>
      <c r="AD571" s="4">
        <v>1242639</v>
      </c>
      <c r="AE571" s="4">
        <v>1242639</v>
      </c>
      <c r="AF571" s="10">
        <v>1242639</v>
      </c>
    </row>
    <row r="572" spans="1:32" ht="22.5" hidden="1" x14ac:dyDescent="0.25">
      <c r="A572" s="9" t="s">
        <v>74</v>
      </c>
      <c r="B572" s="1" t="s">
        <v>486</v>
      </c>
      <c r="C572" s="1" t="s">
        <v>538</v>
      </c>
      <c r="D572" s="2" t="s">
        <v>75</v>
      </c>
      <c r="E572" s="3" t="s">
        <v>216</v>
      </c>
      <c r="F572" s="3" t="s">
        <v>471</v>
      </c>
      <c r="G572" s="3" t="s">
        <v>493</v>
      </c>
      <c r="H572" s="3" t="s">
        <v>527</v>
      </c>
      <c r="I572" s="3" t="s">
        <v>528</v>
      </c>
      <c r="J572" s="1" t="s">
        <v>40</v>
      </c>
      <c r="K572" s="1" t="s">
        <v>77</v>
      </c>
      <c r="L572" s="1" t="s">
        <v>42</v>
      </c>
      <c r="M572" s="1" t="s">
        <v>80</v>
      </c>
      <c r="N572" s="1" t="s">
        <v>171</v>
      </c>
      <c r="O572" s="1" t="s">
        <v>80</v>
      </c>
      <c r="P572" s="1"/>
      <c r="Q572" s="1"/>
      <c r="R572" s="1" t="s">
        <v>31</v>
      </c>
      <c r="S572" s="1" t="s">
        <v>32</v>
      </c>
      <c r="T572" s="1" t="s">
        <v>33</v>
      </c>
      <c r="U572" s="2" t="s">
        <v>217</v>
      </c>
      <c r="V572" s="4">
        <v>84248149</v>
      </c>
      <c r="W572" s="4">
        <v>8333859</v>
      </c>
      <c r="X572" s="4">
        <v>0</v>
      </c>
      <c r="Y572" s="4">
        <v>92582008</v>
      </c>
      <c r="Z572" s="4">
        <v>0</v>
      </c>
      <c r="AA572" s="4">
        <v>81904600</v>
      </c>
      <c r="AB572" s="4">
        <v>10677408</v>
      </c>
      <c r="AC572" s="4">
        <v>81904600</v>
      </c>
      <c r="AD572" s="4">
        <v>0</v>
      </c>
      <c r="AE572" s="4">
        <v>0</v>
      </c>
      <c r="AF572" s="10">
        <v>0</v>
      </c>
    </row>
    <row r="573" spans="1:32" ht="22.5" x14ac:dyDescent="0.25">
      <c r="A573" s="9" t="s">
        <v>74</v>
      </c>
      <c r="B573" s="1" t="s">
        <v>486</v>
      </c>
      <c r="C573" s="1" t="s">
        <v>538</v>
      </c>
      <c r="D573" s="2" t="s">
        <v>75</v>
      </c>
      <c r="E573" s="3" t="s">
        <v>231</v>
      </c>
      <c r="F573" s="3" t="s">
        <v>472</v>
      </c>
      <c r="G573" s="3" t="s">
        <v>497</v>
      </c>
      <c r="H573" s="3" t="s">
        <v>498</v>
      </c>
      <c r="I573" s="3" t="s">
        <v>499</v>
      </c>
      <c r="J573" s="1" t="s">
        <v>30</v>
      </c>
      <c r="K573" s="1" t="s">
        <v>232</v>
      </c>
      <c r="L573" s="1" t="s">
        <v>233</v>
      </c>
      <c r="M573" s="1" t="s">
        <v>41</v>
      </c>
      <c r="N573" s="1" t="s">
        <v>42</v>
      </c>
      <c r="O573" s="1" t="s">
        <v>234</v>
      </c>
      <c r="P573" s="1"/>
      <c r="Q573" s="1"/>
      <c r="R573" s="1" t="s">
        <v>31</v>
      </c>
      <c r="S573" s="1" t="s">
        <v>32</v>
      </c>
      <c r="T573" s="1" t="s">
        <v>33</v>
      </c>
      <c r="U573" s="2" t="s">
        <v>235</v>
      </c>
      <c r="V573" s="4">
        <v>840885440</v>
      </c>
      <c r="W573" s="4">
        <v>0</v>
      </c>
      <c r="X573" s="4">
        <v>61976004</v>
      </c>
      <c r="Y573" s="4">
        <v>778909436</v>
      </c>
      <c r="Z573" s="4">
        <v>0</v>
      </c>
      <c r="AA573" s="4">
        <v>778909436</v>
      </c>
      <c r="AB573" s="4">
        <v>0</v>
      </c>
      <c r="AC573" s="4">
        <v>778909436</v>
      </c>
      <c r="AD573" s="4">
        <v>414409339</v>
      </c>
      <c r="AE573" s="4">
        <v>414409339</v>
      </c>
      <c r="AF573" s="10">
        <v>414409339</v>
      </c>
    </row>
    <row r="574" spans="1:32" ht="22.5" x14ac:dyDescent="0.25">
      <c r="A574" s="9" t="s">
        <v>74</v>
      </c>
      <c r="B574" s="1" t="s">
        <v>486</v>
      </c>
      <c r="C574" s="1" t="s">
        <v>538</v>
      </c>
      <c r="D574" s="2" t="s">
        <v>75</v>
      </c>
      <c r="E574" s="3" t="s">
        <v>245</v>
      </c>
      <c r="F574" s="3" t="s">
        <v>472</v>
      </c>
      <c r="G574" s="3" t="s">
        <v>497</v>
      </c>
      <c r="H574" s="3" t="s">
        <v>527</v>
      </c>
      <c r="I574" s="3" t="s">
        <v>545</v>
      </c>
      <c r="J574" s="1" t="s">
        <v>30</v>
      </c>
      <c r="K574" s="1" t="s">
        <v>232</v>
      </c>
      <c r="L574" s="1" t="s">
        <v>233</v>
      </c>
      <c r="M574" s="1" t="s">
        <v>41</v>
      </c>
      <c r="N574" s="1" t="s">
        <v>42</v>
      </c>
      <c r="O574" s="1" t="s">
        <v>246</v>
      </c>
      <c r="P574" s="1"/>
      <c r="Q574" s="1"/>
      <c r="R574" s="1" t="s">
        <v>31</v>
      </c>
      <c r="S574" s="1" t="s">
        <v>32</v>
      </c>
      <c r="T574" s="1" t="s">
        <v>33</v>
      </c>
      <c r="U574" s="2" t="s">
        <v>59</v>
      </c>
      <c r="V574" s="4">
        <v>12129918</v>
      </c>
      <c r="W574" s="4">
        <v>0</v>
      </c>
      <c r="X574" s="4">
        <v>12129918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10">
        <v>0</v>
      </c>
    </row>
    <row r="575" spans="1:32" ht="22.5" x14ac:dyDescent="0.25">
      <c r="A575" s="9" t="s">
        <v>74</v>
      </c>
      <c r="B575" s="1" t="s">
        <v>486</v>
      </c>
      <c r="C575" s="1" t="s">
        <v>538</v>
      </c>
      <c r="D575" s="2" t="s">
        <v>75</v>
      </c>
      <c r="E575" s="3" t="s">
        <v>247</v>
      </c>
      <c r="F575" s="3" t="s">
        <v>472</v>
      </c>
      <c r="G575" s="3" t="s">
        <v>497</v>
      </c>
      <c r="H575" s="3" t="s">
        <v>527</v>
      </c>
      <c r="I575" s="3" t="s">
        <v>542</v>
      </c>
      <c r="J575" s="1" t="s">
        <v>30</v>
      </c>
      <c r="K575" s="1" t="s">
        <v>232</v>
      </c>
      <c r="L575" s="1" t="s">
        <v>233</v>
      </c>
      <c r="M575" s="1" t="s">
        <v>41</v>
      </c>
      <c r="N575" s="1" t="s">
        <v>42</v>
      </c>
      <c r="O575" s="1" t="s">
        <v>248</v>
      </c>
      <c r="P575" s="1"/>
      <c r="Q575" s="1"/>
      <c r="R575" s="1" t="s">
        <v>31</v>
      </c>
      <c r="S575" s="1" t="s">
        <v>32</v>
      </c>
      <c r="T575" s="1" t="s">
        <v>33</v>
      </c>
      <c r="U575" s="2" t="s">
        <v>249</v>
      </c>
      <c r="V575" s="4">
        <v>13657158</v>
      </c>
      <c r="W575" s="4">
        <v>6400000</v>
      </c>
      <c r="X575" s="4">
        <v>0</v>
      </c>
      <c r="Y575" s="4">
        <v>20057158</v>
      </c>
      <c r="Z575" s="4">
        <v>0</v>
      </c>
      <c r="AA575" s="4">
        <v>20011786</v>
      </c>
      <c r="AB575" s="4">
        <v>45372</v>
      </c>
      <c r="AC575" s="4">
        <v>15563584</v>
      </c>
      <c r="AD575" s="4">
        <v>13836256</v>
      </c>
      <c r="AE575" s="4">
        <v>13836256</v>
      </c>
      <c r="AF575" s="10">
        <v>13836256</v>
      </c>
    </row>
    <row r="576" spans="1:32" ht="22.5" x14ac:dyDescent="0.25">
      <c r="A576" s="9" t="s">
        <v>74</v>
      </c>
      <c r="B576" s="1" t="s">
        <v>486</v>
      </c>
      <c r="C576" s="1" t="s">
        <v>538</v>
      </c>
      <c r="D576" s="2" t="s">
        <v>75</v>
      </c>
      <c r="E576" s="3" t="s">
        <v>408</v>
      </c>
      <c r="F576" s="3" t="s">
        <v>29</v>
      </c>
      <c r="G576" s="3" t="s">
        <v>501</v>
      </c>
      <c r="H576" s="3" t="s">
        <v>502</v>
      </c>
      <c r="I576" s="3" t="s">
        <v>503</v>
      </c>
      <c r="J576" s="1" t="s">
        <v>30</v>
      </c>
      <c r="K576" s="1" t="s">
        <v>232</v>
      </c>
      <c r="L576" s="1" t="s">
        <v>233</v>
      </c>
      <c r="M576" s="1" t="s">
        <v>63</v>
      </c>
      <c r="N576" s="1" t="s">
        <v>42</v>
      </c>
      <c r="O576" s="1" t="s">
        <v>234</v>
      </c>
      <c r="P576" s="1"/>
      <c r="Q576" s="1"/>
      <c r="R576" s="1" t="s">
        <v>31</v>
      </c>
      <c r="S576" s="1" t="s">
        <v>32</v>
      </c>
      <c r="T576" s="1" t="s">
        <v>33</v>
      </c>
      <c r="U576" s="2" t="s">
        <v>409</v>
      </c>
      <c r="V576" s="4">
        <v>418356125</v>
      </c>
      <c r="W576" s="4">
        <v>0</v>
      </c>
      <c r="X576" s="4">
        <v>23599146</v>
      </c>
      <c r="Y576" s="4">
        <v>394756979</v>
      </c>
      <c r="Z576" s="4">
        <v>0</v>
      </c>
      <c r="AA576" s="4">
        <v>394756979</v>
      </c>
      <c r="AB576" s="4">
        <v>0</v>
      </c>
      <c r="AC576" s="4">
        <v>394756979</v>
      </c>
      <c r="AD576" s="4">
        <v>279373400</v>
      </c>
      <c r="AE576" s="4">
        <v>279373400</v>
      </c>
      <c r="AF576" s="10">
        <v>279373400</v>
      </c>
    </row>
    <row r="577" spans="1:32" ht="22.5" x14ac:dyDescent="0.25">
      <c r="A577" s="9" t="s">
        <v>74</v>
      </c>
      <c r="B577" s="1" t="s">
        <v>486</v>
      </c>
      <c r="C577" s="1" t="s">
        <v>538</v>
      </c>
      <c r="D577" s="2" t="s">
        <v>75</v>
      </c>
      <c r="E577" s="3" t="s">
        <v>383</v>
      </c>
      <c r="F577" s="3" t="s">
        <v>29</v>
      </c>
      <c r="G577" s="3" t="s">
        <v>501</v>
      </c>
      <c r="H577" s="3" t="s">
        <v>502</v>
      </c>
      <c r="I577" s="3" t="s">
        <v>503</v>
      </c>
      <c r="J577" s="1" t="s">
        <v>30</v>
      </c>
      <c r="K577" s="1" t="s">
        <v>232</v>
      </c>
      <c r="L577" s="1" t="s">
        <v>233</v>
      </c>
      <c r="M577" s="1" t="s">
        <v>63</v>
      </c>
      <c r="N577" s="1" t="s">
        <v>42</v>
      </c>
      <c r="O577" s="1" t="s">
        <v>281</v>
      </c>
      <c r="P577" s="1"/>
      <c r="Q577" s="1"/>
      <c r="R577" s="1" t="s">
        <v>31</v>
      </c>
      <c r="S577" s="1" t="s">
        <v>32</v>
      </c>
      <c r="T577" s="1" t="s">
        <v>33</v>
      </c>
      <c r="U577" s="2" t="s">
        <v>384</v>
      </c>
      <c r="V577" s="4">
        <v>4838993555</v>
      </c>
      <c r="W577" s="4">
        <v>0</v>
      </c>
      <c r="X577" s="4">
        <v>240729877</v>
      </c>
      <c r="Y577" s="4">
        <v>4598263678</v>
      </c>
      <c r="Z577" s="4">
        <v>0</v>
      </c>
      <c r="AA577" s="4">
        <v>4598263678</v>
      </c>
      <c r="AB577" s="4">
        <v>0</v>
      </c>
      <c r="AC577" s="4">
        <v>4598263678</v>
      </c>
      <c r="AD577" s="4">
        <v>3263556286</v>
      </c>
      <c r="AE577" s="4">
        <v>3263556286</v>
      </c>
      <c r="AF577" s="10">
        <v>3263556286</v>
      </c>
    </row>
    <row r="578" spans="1:32" ht="22.5" x14ac:dyDescent="0.25">
      <c r="A578" s="9" t="s">
        <v>74</v>
      </c>
      <c r="B578" s="1" t="s">
        <v>486</v>
      </c>
      <c r="C578" s="1" t="s">
        <v>538</v>
      </c>
      <c r="D578" s="2" t="s">
        <v>75</v>
      </c>
      <c r="E578" s="3" t="s">
        <v>45</v>
      </c>
      <c r="F578" s="3" t="s">
        <v>29</v>
      </c>
      <c r="G578" s="3" t="s">
        <v>501</v>
      </c>
      <c r="H578" s="3" t="s">
        <v>502</v>
      </c>
      <c r="I578" s="3" t="s">
        <v>503</v>
      </c>
      <c r="J578" s="1" t="s">
        <v>30</v>
      </c>
      <c r="K578" s="1" t="s">
        <v>232</v>
      </c>
      <c r="L578" s="1" t="s">
        <v>233</v>
      </c>
      <c r="M578" s="1" t="s">
        <v>63</v>
      </c>
      <c r="N578" s="1" t="s">
        <v>42</v>
      </c>
      <c r="O578" s="1" t="s">
        <v>237</v>
      </c>
      <c r="P578" s="1"/>
      <c r="Q578" s="1"/>
      <c r="R578" s="1" t="s">
        <v>31</v>
      </c>
      <c r="S578" s="1" t="s">
        <v>32</v>
      </c>
      <c r="T578" s="1" t="s">
        <v>33</v>
      </c>
      <c r="U578" s="2" t="s">
        <v>48</v>
      </c>
      <c r="V578" s="4">
        <v>29489954527</v>
      </c>
      <c r="W578" s="4">
        <v>56343628</v>
      </c>
      <c r="X578" s="4">
        <v>1639337745</v>
      </c>
      <c r="Y578" s="4">
        <v>27906960410</v>
      </c>
      <c r="Z578" s="4">
        <v>0</v>
      </c>
      <c r="AA578" s="4">
        <v>27906960410</v>
      </c>
      <c r="AB578" s="4">
        <v>0</v>
      </c>
      <c r="AC578" s="4">
        <v>27894844882</v>
      </c>
      <c r="AD578" s="4">
        <v>19793660483</v>
      </c>
      <c r="AE578" s="4">
        <v>19793660483</v>
      </c>
      <c r="AF578" s="10">
        <v>19793660483</v>
      </c>
    </row>
    <row r="579" spans="1:32" ht="22.5" x14ac:dyDescent="0.25">
      <c r="A579" s="9" t="s">
        <v>74</v>
      </c>
      <c r="B579" s="1" t="s">
        <v>486</v>
      </c>
      <c r="C579" s="1" t="s">
        <v>538</v>
      </c>
      <c r="D579" s="2" t="s">
        <v>75</v>
      </c>
      <c r="E579" s="3" t="s">
        <v>385</v>
      </c>
      <c r="F579" s="3" t="s">
        <v>29</v>
      </c>
      <c r="G579" s="3" t="s">
        <v>501</v>
      </c>
      <c r="H579" s="3" t="s">
        <v>502</v>
      </c>
      <c r="I579" s="3" t="s">
        <v>503</v>
      </c>
      <c r="J579" s="1" t="s">
        <v>30</v>
      </c>
      <c r="K579" s="1" t="s">
        <v>232</v>
      </c>
      <c r="L579" s="1" t="s">
        <v>233</v>
      </c>
      <c r="M579" s="1" t="s">
        <v>63</v>
      </c>
      <c r="N579" s="1" t="s">
        <v>42</v>
      </c>
      <c r="O579" s="1" t="s">
        <v>240</v>
      </c>
      <c r="P579" s="1"/>
      <c r="Q579" s="1"/>
      <c r="R579" s="1" t="s">
        <v>46</v>
      </c>
      <c r="S579" s="1" t="s">
        <v>47</v>
      </c>
      <c r="T579" s="1" t="s">
        <v>33</v>
      </c>
      <c r="U579" s="2" t="s">
        <v>386</v>
      </c>
      <c r="V579" s="4">
        <v>0</v>
      </c>
      <c r="W579" s="4">
        <v>34351125</v>
      </c>
      <c r="X579" s="4">
        <v>94931</v>
      </c>
      <c r="Y579" s="4">
        <v>34256194</v>
      </c>
      <c r="Z579" s="4">
        <v>0</v>
      </c>
      <c r="AA579" s="4">
        <v>34256194</v>
      </c>
      <c r="AB579" s="4">
        <v>0</v>
      </c>
      <c r="AC579" s="4">
        <v>34256194</v>
      </c>
      <c r="AD579" s="4">
        <v>1507024</v>
      </c>
      <c r="AE579" s="4">
        <v>1507024</v>
      </c>
      <c r="AF579" s="10">
        <v>1507024</v>
      </c>
    </row>
    <row r="580" spans="1:32" ht="22.5" x14ac:dyDescent="0.25">
      <c r="A580" s="9" t="s">
        <v>74</v>
      </c>
      <c r="B580" s="1" t="s">
        <v>486</v>
      </c>
      <c r="C580" s="1" t="s">
        <v>538</v>
      </c>
      <c r="D580" s="2" t="s">
        <v>75</v>
      </c>
      <c r="E580" s="3" t="s">
        <v>385</v>
      </c>
      <c r="F580" s="3" t="s">
        <v>29</v>
      </c>
      <c r="G580" s="3" t="s">
        <v>501</v>
      </c>
      <c r="H580" s="3" t="s">
        <v>502</v>
      </c>
      <c r="I580" s="3" t="s">
        <v>503</v>
      </c>
      <c r="J580" s="1" t="s">
        <v>30</v>
      </c>
      <c r="K580" s="1" t="s">
        <v>232</v>
      </c>
      <c r="L580" s="1" t="s">
        <v>233</v>
      </c>
      <c r="M580" s="1" t="s">
        <v>63</v>
      </c>
      <c r="N580" s="1" t="s">
        <v>42</v>
      </c>
      <c r="O580" s="1" t="s">
        <v>240</v>
      </c>
      <c r="P580" s="1"/>
      <c r="Q580" s="1"/>
      <c r="R580" s="1" t="s">
        <v>31</v>
      </c>
      <c r="S580" s="1" t="s">
        <v>32</v>
      </c>
      <c r="T580" s="1" t="s">
        <v>33</v>
      </c>
      <c r="U580" s="2" t="s">
        <v>386</v>
      </c>
      <c r="V580" s="4">
        <v>1542417030</v>
      </c>
      <c r="W580" s="4">
        <v>6404225</v>
      </c>
      <c r="X580" s="4">
        <v>431133957</v>
      </c>
      <c r="Y580" s="4">
        <v>1117687298</v>
      </c>
      <c r="Z580" s="4">
        <v>0</v>
      </c>
      <c r="AA580" s="4">
        <v>1117687298</v>
      </c>
      <c r="AB580" s="4">
        <v>0</v>
      </c>
      <c r="AC580" s="4">
        <v>1117687298</v>
      </c>
      <c r="AD580" s="4">
        <v>841946259</v>
      </c>
      <c r="AE580" s="4">
        <v>841946259</v>
      </c>
      <c r="AF580" s="10">
        <v>841946259</v>
      </c>
    </row>
    <row r="581" spans="1:32" ht="22.5" x14ac:dyDescent="0.25">
      <c r="A581" s="9" t="s">
        <v>74</v>
      </c>
      <c r="B581" s="1" t="s">
        <v>486</v>
      </c>
      <c r="C581" s="1" t="s">
        <v>538</v>
      </c>
      <c r="D581" s="2" t="s">
        <v>75</v>
      </c>
      <c r="E581" s="3" t="s">
        <v>49</v>
      </c>
      <c r="F581" s="3" t="s">
        <v>29</v>
      </c>
      <c r="G581" s="3" t="s">
        <v>501</v>
      </c>
      <c r="H581" s="3" t="s">
        <v>502</v>
      </c>
      <c r="I581" s="3" t="s">
        <v>503</v>
      </c>
      <c r="J581" s="1" t="s">
        <v>30</v>
      </c>
      <c r="K581" s="1" t="s">
        <v>232</v>
      </c>
      <c r="L581" s="1" t="s">
        <v>233</v>
      </c>
      <c r="M581" s="1" t="s">
        <v>63</v>
      </c>
      <c r="N581" s="1" t="s">
        <v>42</v>
      </c>
      <c r="O581" s="1" t="s">
        <v>243</v>
      </c>
      <c r="P581" s="1"/>
      <c r="Q581" s="1"/>
      <c r="R581" s="1" t="s">
        <v>46</v>
      </c>
      <c r="S581" s="1" t="s">
        <v>47</v>
      </c>
      <c r="T581" s="1" t="s">
        <v>33</v>
      </c>
      <c r="U581" s="2" t="s">
        <v>50</v>
      </c>
      <c r="V581" s="4">
        <v>0</v>
      </c>
      <c r="W581" s="4">
        <v>5310856314</v>
      </c>
      <c r="X581" s="4">
        <v>2763193671</v>
      </c>
      <c r="Y581" s="4">
        <v>2547662643</v>
      </c>
      <c r="Z581" s="4">
        <v>0</v>
      </c>
      <c r="AA581" s="4">
        <v>2547662643</v>
      </c>
      <c r="AB581" s="4">
        <v>0</v>
      </c>
      <c r="AC581" s="4">
        <v>2547662643</v>
      </c>
      <c r="AD581" s="4">
        <v>0</v>
      </c>
      <c r="AE581" s="4">
        <v>0</v>
      </c>
      <c r="AF581" s="10">
        <v>0</v>
      </c>
    </row>
    <row r="582" spans="1:32" ht="22.5" x14ac:dyDescent="0.25">
      <c r="A582" s="9" t="s">
        <v>74</v>
      </c>
      <c r="B582" s="1" t="s">
        <v>486</v>
      </c>
      <c r="C582" s="1" t="s">
        <v>538</v>
      </c>
      <c r="D582" s="2" t="s">
        <v>75</v>
      </c>
      <c r="E582" s="3" t="s">
        <v>49</v>
      </c>
      <c r="F582" s="3" t="s">
        <v>29</v>
      </c>
      <c r="G582" s="3" t="s">
        <v>501</v>
      </c>
      <c r="H582" s="3" t="s">
        <v>502</v>
      </c>
      <c r="I582" s="3" t="s">
        <v>503</v>
      </c>
      <c r="J582" s="1" t="s">
        <v>30</v>
      </c>
      <c r="K582" s="1" t="s">
        <v>232</v>
      </c>
      <c r="L582" s="1" t="s">
        <v>233</v>
      </c>
      <c r="M582" s="1" t="s">
        <v>63</v>
      </c>
      <c r="N582" s="1" t="s">
        <v>42</v>
      </c>
      <c r="O582" s="1" t="s">
        <v>243</v>
      </c>
      <c r="P582" s="1"/>
      <c r="Q582" s="1"/>
      <c r="R582" s="1" t="s">
        <v>31</v>
      </c>
      <c r="S582" s="1" t="s">
        <v>32</v>
      </c>
      <c r="T582" s="1" t="s">
        <v>33</v>
      </c>
      <c r="U582" s="2" t="s">
        <v>50</v>
      </c>
      <c r="V582" s="4">
        <v>9611215350</v>
      </c>
      <c r="W582" s="4">
        <v>0</v>
      </c>
      <c r="X582" s="4">
        <v>3131768989</v>
      </c>
      <c r="Y582" s="4">
        <v>6479446361</v>
      </c>
      <c r="Z582" s="4">
        <v>0</v>
      </c>
      <c r="AA582" s="4">
        <v>6479446361</v>
      </c>
      <c r="AB582" s="4">
        <v>0</v>
      </c>
      <c r="AC582" s="4">
        <v>6479446361</v>
      </c>
      <c r="AD582" s="4">
        <v>6436800823</v>
      </c>
      <c r="AE582" s="4">
        <v>6436800823</v>
      </c>
      <c r="AF582" s="10">
        <v>6436800823</v>
      </c>
    </row>
    <row r="583" spans="1:32" ht="22.5" x14ac:dyDescent="0.25">
      <c r="A583" s="9" t="s">
        <v>74</v>
      </c>
      <c r="B583" s="1" t="s">
        <v>486</v>
      </c>
      <c r="C583" s="1" t="s">
        <v>538</v>
      </c>
      <c r="D583" s="2" t="s">
        <v>75</v>
      </c>
      <c r="E583" s="3" t="s">
        <v>56</v>
      </c>
      <c r="F583" s="3" t="s">
        <v>29</v>
      </c>
      <c r="G583" s="3" t="s">
        <v>501</v>
      </c>
      <c r="H583" s="3" t="s">
        <v>502</v>
      </c>
      <c r="I583" s="3" t="s">
        <v>503</v>
      </c>
      <c r="J583" s="1" t="s">
        <v>30</v>
      </c>
      <c r="K583" s="1" t="s">
        <v>232</v>
      </c>
      <c r="L583" s="1" t="s">
        <v>233</v>
      </c>
      <c r="M583" s="1" t="s">
        <v>63</v>
      </c>
      <c r="N583" s="1" t="s">
        <v>42</v>
      </c>
      <c r="O583" s="1" t="s">
        <v>254</v>
      </c>
      <c r="P583" s="1"/>
      <c r="Q583" s="1"/>
      <c r="R583" s="1" t="s">
        <v>31</v>
      </c>
      <c r="S583" s="1" t="s">
        <v>32</v>
      </c>
      <c r="T583" s="1" t="s">
        <v>33</v>
      </c>
      <c r="U583" s="2" t="s">
        <v>57</v>
      </c>
      <c r="V583" s="4">
        <v>0</v>
      </c>
      <c r="W583" s="4">
        <v>173633233</v>
      </c>
      <c r="X583" s="4">
        <v>20810000</v>
      </c>
      <c r="Y583" s="4">
        <v>152823233</v>
      </c>
      <c r="Z583" s="4">
        <v>0</v>
      </c>
      <c r="AA583" s="4">
        <v>152823233</v>
      </c>
      <c r="AB583" s="4">
        <v>0</v>
      </c>
      <c r="AC583" s="4">
        <v>152823233</v>
      </c>
      <c r="AD583" s="4">
        <v>24806153</v>
      </c>
      <c r="AE583" s="4">
        <v>24806153</v>
      </c>
      <c r="AF583" s="10">
        <v>24806153</v>
      </c>
    </row>
    <row r="584" spans="1:32" ht="22.5" x14ac:dyDescent="0.25">
      <c r="A584" s="9" t="s">
        <v>74</v>
      </c>
      <c r="B584" s="1" t="s">
        <v>486</v>
      </c>
      <c r="C584" s="1" t="s">
        <v>538</v>
      </c>
      <c r="D584" s="2" t="s">
        <v>75</v>
      </c>
      <c r="E584" s="3" t="s">
        <v>58</v>
      </c>
      <c r="F584" s="3" t="s">
        <v>29</v>
      </c>
      <c r="G584" s="3" t="s">
        <v>501</v>
      </c>
      <c r="H584" s="3" t="s">
        <v>527</v>
      </c>
      <c r="I584" s="3" t="s">
        <v>545</v>
      </c>
      <c r="J584" s="1" t="s">
        <v>30</v>
      </c>
      <c r="K584" s="1" t="s">
        <v>232</v>
      </c>
      <c r="L584" s="1" t="s">
        <v>233</v>
      </c>
      <c r="M584" s="1" t="s">
        <v>63</v>
      </c>
      <c r="N584" s="1" t="s">
        <v>42</v>
      </c>
      <c r="O584" s="1" t="s">
        <v>255</v>
      </c>
      <c r="P584" s="1"/>
      <c r="Q584" s="1"/>
      <c r="R584" s="1" t="s">
        <v>31</v>
      </c>
      <c r="S584" s="1" t="s">
        <v>32</v>
      </c>
      <c r="T584" s="1" t="s">
        <v>33</v>
      </c>
      <c r="U584" s="2" t="s">
        <v>59</v>
      </c>
      <c r="V584" s="4">
        <v>1602525000</v>
      </c>
      <c r="W584" s="4">
        <v>842344509</v>
      </c>
      <c r="X584" s="4">
        <v>0</v>
      </c>
      <c r="Y584" s="4">
        <v>2444869509</v>
      </c>
      <c r="Z584" s="4">
        <v>0</v>
      </c>
      <c r="AA584" s="4">
        <v>2427100245</v>
      </c>
      <c r="AB584" s="4">
        <v>17769264</v>
      </c>
      <c r="AC584" s="4">
        <v>2427100245</v>
      </c>
      <c r="AD584" s="4">
        <v>2141674095</v>
      </c>
      <c r="AE584" s="4">
        <v>2141674095</v>
      </c>
      <c r="AF584" s="10">
        <v>2141674095</v>
      </c>
    </row>
    <row r="585" spans="1:32" ht="22.5" x14ac:dyDescent="0.25">
      <c r="A585" s="9" t="s">
        <v>74</v>
      </c>
      <c r="B585" s="1" t="s">
        <v>486</v>
      </c>
      <c r="C585" s="1" t="s">
        <v>538</v>
      </c>
      <c r="D585" s="2" t="s">
        <v>75</v>
      </c>
      <c r="E585" s="3" t="s">
        <v>256</v>
      </c>
      <c r="F585" s="3" t="s">
        <v>29</v>
      </c>
      <c r="G585" s="3" t="s">
        <v>501</v>
      </c>
      <c r="H585" s="3" t="s">
        <v>527</v>
      </c>
      <c r="I585" s="3" t="s">
        <v>542</v>
      </c>
      <c r="J585" s="1" t="s">
        <v>30</v>
      </c>
      <c r="K585" s="1" t="s">
        <v>232</v>
      </c>
      <c r="L585" s="1" t="s">
        <v>233</v>
      </c>
      <c r="M585" s="1" t="s">
        <v>63</v>
      </c>
      <c r="N585" s="1" t="s">
        <v>42</v>
      </c>
      <c r="O585" s="1" t="s">
        <v>257</v>
      </c>
      <c r="P585" s="1"/>
      <c r="Q585" s="1"/>
      <c r="R585" s="1" t="s">
        <v>31</v>
      </c>
      <c r="S585" s="1" t="s">
        <v>32</v>
      </c>
      <c r="T585" s="1" t="s">
        <v>33</v>
      </c>
      <c r="U585" s="2" t="s">
        <v>249</v>
      </c>
      <c r="V585" s="4">
        <v>227601000</v>
      </c>
      <c r="W585" s="4">
        <v>120000000</v>
      </c>
      <c r="X585" s="4">
        <v>0</v>
      </c>
      <c r="Y585" s="4">
        <v>347601000</v>
      </c>
      <c r="Z585" s="4">
        <v>0</v>
      </c>
      <c r="AA585" s="4">
        <v>293024498</v>
      </c>
      <c r="AB585" s="4">
        <v>54576502</v>
      </c>
      <c r="AC585" s="4">
        <v>242840681</v>
      </c>
      <c r="AD585" s="4">
        <v>220691788</v>
      </c>
      <c r="AE585" s="4">
        <v>220691788</v>
      </c>
      <c r="AF585" s="10">
        <v>220691788</v>
      </c>
    </row>
    <row r="586" spans="1:32" ht="33.75" x14ac:dyDescent="0.25">
      <c r="A586" s="9" t="s">
        <v>74</v>
      </c>
      <c r="B586" s="1" t="s">
        <v>486</v>
      </c>
      <c r="C586" s="1" t="s">
        <v>538</v>
      </c>
      <c r="D586" s="2" t="s">
        <v>75</v>
      </c>
      <c r="E586" s="3" t="s">
        <v>387</v>
      </c>
      <c r="F586" s="3" t="s">
        <v>29</v>
      </c>
      <c r="G586" s="3" t="s">
        <v>501</v>
      </c>
      <c r="H586" s="3" t="s">
        <v>502</v>
      </c>
      <c r="I586" s="3" t="s">
        <v>503</v>
      </c>
      <c r="J586" s="1" t="s">
        <v>30</v>
      </c>
      <c r="K586" s="1" t="s">
        <v>232</v>
      </c>
      <c r="L586" s="1" t="s">
        <v>233</v>
      </c>
      <c r="M586" s="1" t="s">
        <v>63</v>
      </c>
      <c r="N586" s="1" t="s">
        <v>42</v>
      </c>
      <c r="O586" s="1" t="s">
        <v>388</v>
      </c>
      <c r="P586" s="1"/>
      <c r="Q586" s="1"/>
      <c r="R586" s="1" t="s">
        <v>31</v>
      </c>
      <c r="S586" s="1" t="s">
        <v>32</v>
      </c>
      <c r="T586" s="1" t="s">
        <v>33</v>
      </c>
      <c r="U586" s="2" t="s">
        <v>389</v>
      </c>
      <c r="V586" s="4">
        <v>21596000</v>
      </c>
      <c r="W586" s="4">
        <v>14800000</v>
      </c>
      <c r="X586" s="4">
        <v>0</v>
      </c>
      <c r="Y586" s="4">
        <v>36396000</v>
      </c>
      <c r="Z586" s="4">
        <v>0</v>
      </c>
      <c r="AA586" s="4">
        <v>36396000</v>
      </c>
      <c r="AB586" s="4">
        <v>0</v>
      </c>
      <c r="AC586" s="4">
        <v>36396000</v>
      </c>
      <c r="AD586" s="4">
        <v>21139390</v>
      </c>
      <c r="AE586" s="4">
        <v>21139390</v>
      </c>
      <c r="AF586" s="10">
        <v>21139390</v>
      </c>
    </row>
    <row r="587" spans="1:32" ht="22.5" x14ac:dyDescent="0.25">
      <c r="A587" s="9" t="s">
        <v>74</v>
      </c>
      <c r="B587" s="1" t="s">
        <v>486</v>
      </c>
      <c r="C587" s="1" t="s">
        <v>538</v>
      </c>
      <c r="D587" s="2" t="s">
        <v>75</v>
      </c>
      <c r="E587" s="3" t="s">
        <v>51</v>
      </c>
      <c r="F587" s="3" t="s">
        <v>35</v>
      </c>
      <c r="G587" s="3" t="s">
        <v>504</v>
      </c>
      <c r="H587" s="3" t="s">
        <v>505</v>
      </c>
      <c r="I587" s="3" t="s">
        <v>506</v>
      </c>
      <c r="J587" s="1" t="s">
        <v>30</v>
      </c>
      <c r="K587" s="1" t="s">
        <v>232</v>
      </c>
      <c r="L587" s="1" t="s">
        <v>233</v>
      </c>
      <c r="M587" s="1" t="s">
        <v>80</v>
      </c>
      <c r="N587" s="1" t="s">
        <v>42</v>
      </c>
      <c r="O587" s="1" t="s">
        <v>234</v>
      </c>
      <c r="P587" s="1"/>
      <c r="Q587" s="1"/>
      <c r="R587" s="1" t="s">
        <v>46</v>
      </c>
      <c r="S587" s="1" t="s">
        <v>65</v>
      </c>
      <c r="T587" s="1" t="s">
        <v>33</v>
      </c>
      <c r="U587" s="2" t="s">
        <v>52</v>
      </c>
      <c r="V587" s="4">
        <v>0</v>
      </c>
      <c r="W587" s="4">
        <v>95396175</v>
      </c>
      <c r="X587" s="4">
        <v>1900600</v>
      </c>
      <c r="Y587" s="4">
        <v>93495575</v>
      </c>
      <c r="Z587" s="4">
        <v>0</v>
      </c>
      <c r="AA587" s="4">
        <v>93495575</v>
      </c>
      <c r="AB587" s="4">
        <v>0</v>
      </c>
      <c r="AC587" s="4">
        <v>93495575</v>
      </c>
      <c r="AD587" s="4">
        <v>5701800</v>
      </c>
      <c r="AE587" s="4">
        <v>5701800</v>
      </c>
      <c r="AF587" s="10">
        <v>5701800</v>
      </c>
    </row>
    <row r="588" spans="1:32" ht="22.5" x14ac:dyDescent="0.25">
      <c r="A588" s="9" t="s">
        <v>74</v>
      </c>
      <c r="B588" s="1" t="s">
        <v>486</v>
      </c>
      <c r="C588" s="1" t="s">
        <v>538</v>
      </c>
      <c r="D588" s="2" t="s">
        <v>75</v>
      </c>
      <c r="E588" s="3" t="s">
        <v>51</v>
      </c>
      <c r="F588" s="3" t="s">
        <v>35</v>
      </c>
      <c r="G588" s="3" t="s">
        <v>504</v>
      </c>
      <c r="H588" s="3" t="s">
        <v>505</v>
      </c>
      <c r="I588" s="3" t="s">
        <v>506</v>
      </c>
      <c r="J588" s="1" t="s">
        <v>30</v>
      </c>
      <c r="K588" s="1" t="s">
        <v>232</v>
      </c>
      <c r="L588" s="1" t="s">
        <v>233</v>
      </c>
      <c r="M588" s="1" t="s">
        <v>80</v>
      </c>
      <c r="N588" s="1" t="s">
        <v>42</v>
      </c>
      <c r="O588" s="1" t="s">
        <v>234</v>
      </c>
      <c r="P588" s="1"/>
      <c r="Q588" s="1"/>
      <c r="R588" s="1" t="s">
        <v>46</v>
      </c>
      <c r="S588" s="1" t="s">
        <v>47</v>
      </c>
      <c r="T588" s="1" t="s">
        <v>33</v>
      </c>
      <c r="U588" s="2" t="s">
        <v>52</v>
      </c>
      <c r="V588" s="4">
        <v>77466243292</v>
      </c>
      <c r="W588" s="4">
        <v>1394971649</v>
      </c>
      <c r="X588" s="4">
        <v>1111837218</v>
      </c>
      <c r="Y588" s="4">
        <v>77749377723</v>
      </c>
      <c r="Z588" s="4">
        <v>0</v>
      </c>
      <c r="AA588" s="4">
        <v>77701792033</v>
      </c>
      <c r="AB588" s="4">
        <v>47585690</v>
      </c>
      <c r="AC588" s="4">
        <v>77647357849</v>
      </c>
      <c r="AD588" s="4">
        <v>66566613586</v>
      </c>
      <c r="AE588" s="4">
        <v>66566613586</v>
      </c>
      <c r="AF588" s="10">
        <v>66566613586</v>
      </c>
    </row>
    <row r="589" spans="1:32" ht="22.5" x14ac:dyDescent="0.25">
      <c r="A589" s="9" t="s">
        <v>74</v>
      </c>
      <c r="B589" s="1" t="s">
        <v>486</v>
      </c>
      <c r="C589" s="1" t="s">
        <v>538</v>
      </c>
      <c r="D589" s="2" t="s">
        <v>75</v>
      </c>
      <c r="E589" s="3" t="s">
        <v>51</v>
      </c>
      <c r="F589" s="3" t="s">
        <v>35</v>
      </c>
      <c r="G589" s="3" t="s">
        <v>504</v>
      </c>
      <c r="H589" s="3" t="s">
        <v>505</v>
      </c>
      <c r="I589" s="3" t="s">
        <v>506</v>
      </c>
      <c r="J589" s="1" t="s">
        <v>30</v>
      </c>
      <c r="K589" s="1" t="s">
        <v>232</v>
      </c>
      <c r="L589" s="1" t="s">
        <v>233</v>
      </c>
      <c r="M589" s="1" t="s">
        <v>80</v>
      </c>
      <c r="N589" s="1" t="s">
        <v>42</v>
      </c>
      <c r="O589" s="1" t="s">
        <v>234</v>
      </c>
      <c r="P589" s="1"/>
      <c r="Q589" s="1"/>
      <c r="R589" s="1" t="s">
        <v>31</v>
      </c>
      <c r="S589" s="1" t="s">
        <v>171</v>
      </c>
      <c r="T589" s="1" t="s">
        <v>33</v>
      </c>
      <c r="U589" s="2" t="s">
        <v>52</v>
      </c>
      <c r="V589" s="4">
        <v>0</v>
      </c>
      <c r="W589" s="4">
        <v>1612510911</v>
      </c>
      <c r="X589" s="4">
        <v>0</v>
      </c>
      <c r="Y589" s="4">
        <v>1612510911</v>
      </c>
      <c r="Z589" s="4">
        <v>0</v>
      </c>
      <c r="AA589" s="4">
        <v>1612510911</v>
      </c>
      <c r="AB589" s="4">
        <v>0</v>
      </c>
      <c r="AC589" s="4">
        <v>1612510911</v>
      </c>
      <c r="AD589" s="4">
        <v>0</v>
      </c>
      <c r="AE589" s="4">
        <v>0</v>
      </c>
      <c r="AF589" s="10">
        <v>0</v>
      </c>
    </row>
    <row r="590" spans="1:32" ht="22.5" x14ac:dyDescent="0.25">
      <c r="A590" s="9" t="s">
        <v>74</v>
      </c>
      <c r="B590" s="1" t="s">
        <v>486</v>
      </c>
      <c r="C590" s="1" t="s">
        <v>538</v>
      </c>
      <c r="D590" s="2" t="s">
        <v>75</v>
      </c>
      <c r="E590" s="3" t="s">
        <v>51</v>
      </c>
      <c r="F590" s="3" t="s">
        <v>35</v>
      </c>
      <c r="G590" s="3" t="s">
        <v>504</v>
      </c>
      <c r="H590" s="3" t="s">
        <v>505</v>
      </c>
      <c r="I590" s="3" t="s">
        <v>506</v>
      </c>
      <c r="J590" s="1" t="s">
        <v>30</v>
      </c>
      <c r="K590" s="1" t="s">
        <v>232</v>
      </c>
      <c r="L590" s="1" t="s">
        <v>233</v>
      </c>
      <c r="M590" s="1" t="s">
        <v>80</v>
      </c>
      <c r="N590" s="1" t="s">
        <v>42</v>
      </c>
      <c r="O590" s="1" t="s">
        <v>234</v>
      </c>
      <c r="P590" s="1"/>
      <c r="Q590" s="1"/>
      <c r="R590" s="1" t="s">
        <v>31</v>
      </c>
      <c r="S590" s="1" t="s">
        <v>32</v>
      </c>
      <c r="T590" s="1" t="s">
        <v>33</v>
      </c>
      <c r="U590" s="2" t="s">
        <v>52</v>
      </c>
      <c r="V590" s="4">
        <v>0</v>
      </c>
      <c r="W590" s="4">
        <v>1900987828</v>
      </c>
      <c r="X590" s="4">
        <v>1031505472</v>
      </c>
      <c r="Y590" s="4">
        <v>869482356</v>
      </c>
      <c r="Z590" s="4">
        <v>0</v>
      </c>
      <c r="AA590" s="4">
        <v>869482356</v>
      </c>
      <c r="AB590" s="4">
        <v>0</v>
      </c>
      <c r="AC590" s="4">
        <v>869482356</v>
      </c>
      <c r="AD590" s="4">
        <v>815038740</v>
      </c>
      <c r="AE590" s="4">
        <v>815038740</v>
      </c>
      <c r="AF590" s="10">
        <v>815038740</v>
      </c>
    </row>
    <row r="591" spans="1:32" ht="22.5" x14ac:dyDescent="0.25">
      <c r="A591" s="9" t="s">
        <v>74</v>
      </c>
      <c r="B591" s="1" t="s">
        <v>486</v>
      </c>
      <c r="C591" s="1" t="s">
        <v>538</v>
      </c>
      <c r="D591" s="2" t="s">
        <v>75</v>
      </c>
      <c r="E591" s="3" t="s">
        <v>390</v>
      </c>
      <c r="F591" s="3" t="s">
        <v>35</v>
      </c>
      <c r="G591" s="3" t="s">
        <v>504</v>
      </c>
      <c r="H591" s="3" t="s">
        <v>505</v>
      </c>
      <c r="I591" s="3" t="s">
        <v>506</v>
      </c>
      <c r="J591" s="1" t="s">
        <v>30</v>
      </c>
      <c r="K591" s="1" t="s">
        <v>232</v>
      </c>
      <c r="L591" s="1" t="s">
        <v>233</v>
      </c>
      <c r="M591" s="1" t="s">
        <v>80</v>
      </c>
      <c r="N591" s="1" t="s">
        <v>42</v>
      </c>
      <c r="O591" s="1" t="s">
        <v>281</v>
      </c>
      <c r="P591" s="1"/>
      <c r="Q591" s="1"/>
      <c r="R591" s="1" t="s">
        <v>46</v>
      </c>
      <c r="S591" s="1" t="s">
        <v>47</v>
      </c>
      <c r="T591" s="1" t="s">
        <v>33</v>
      </c>
      <c r="U591" s="2" t="s">
        <v>391</v>
      </c>
      <c r="V591" s="4">
        <v>9937306872</v>
      </c>
      <c r="W591" s="4">
        <v>0</v>
      </c>
      <c r="X591" s="4">
        <v>875051062</v>
      </c>
      <c r="Y591" s="4">
        <v>9062255810</v>
      </c>
      <c r="Z591" s="4">
        <v>0</v>
      </c>
      <c r="AA591" s="4">
        <v>8985285651</v>
      </c>
      <c r="AB591" s="4">
        <v>76970159</v>
      </c>
      <c r="AC591" s="4">
        <v>8985285651</v>
      </c>
      <c r="AD591" s="4">
        <v>7215571001</v>
      </c>
      <c r="AE591" s="4">
        <v>7215571001</v>
      </c>
      <c r="AF591" s="10">
        <v>7215571001</v>
      </c>
    </row>
    <row r="592" spans="1:32" ht="22.5" x14ac:dyDescent="0.25">
      <c r="A592" s="9" t="s">
        <v>74</v>
      </c>
      <c r="B592" s="1" t="s">
        <v>486</v>
      </c>
      <c r="C592" s="1" t="s">
        <v>538</v>
      </c>
      <c r="D592" s="2" t="s">
        <v>75</v>
      </c>
      <c r="E592" s="3" t="s">
        <v>390</v>
      </c>
      <c r="F592" s="3" t="s">
        <v>35</v>
      </c>
      <c r="G592" s="3" t="s">
        <v>504</v>
      </c>
      <c r="H592" s="3" t="s">
        <v>505</v>
      </c>
      <c r="I592" s="3" t="s">
        <v>506</v>
      </c>
      <c r="J592" s="1" t="s">
        <v>30</v>
      </c>
      <c r="K592" s="1" t="s">
        <v>232</v>
      </c>
      <c r="L592" s="1" t="s">
        <v>233</v>
      </c>
      <c r="M592" s="1" t="s">
        <v>80</v>
      </c>
      <c r="N592" s="1" t="s">
        <v>42</v>
      </c>
      <c r="O592" s="1" t="s">
        <v>281</v>
      </c>
      <c r="P592" s="1"/>
      <c r="Q592" s="1"/>
      <c r="R592" s="1" t="s">
        <v>31</v>
      </c>
      <c r="S592" s="1" t="s">
        <v>171</v>
      </c>
      <c r="T592" s="1" t="s">
        <v>33</v>
      </c>
      <c r="U592" s="2" t="s">
        <v>391</v>
      </c>
      <c r="V592" s="4">
        <v>0</v>
      </c>
      <c r="W592" s="4">
        <v>76219056</v>
      </c>
      <c r="X592" s="4">
        <v>4234392</v>
      </c>
      <c r="Y592" s="4">
        <v>71984664</v>
      </c>
      <c r="Z592" s="4">
        <v>0</v>
      </c>
      <c r="AA592" s="4">
        <v>71984664</v>
      </c>
      <c r="AB592" s="4">
        <v>0</v>
      </c>
      <c r="AC592" s="4">
        <v>71984664</v>
      </c>
      <c r="AD592" s="4">
        <v>0</v>
      </c>
      <c r="AE592" s="4">
        <v>0</v>
      </c>
      <c r="AF592" s="10">
        <v>0</v>
      </c>
    </row>
    <row r="593" spans="1:32" ht="22.5" x14ac:dyDescent="0.25">
      <c r="A593" s="9" t="s">
        <v>74</v>
      </c>
      <c r="B593" s="1" t="s">
        <v>486</v>
      </c>
      <c r="C593" s="1" t="s">
        <v>538</v>
      </c>
      <c r="D593" s="2" t="s">
        <v>75</v>
      </c>
      <c r="E593" s="3" t="s">
        <v>270</v>
      </c>
      <c r="F593" s="3" t="s">
        <v>35</v>
      </c>
      <c r="G593" s="3" t="s">
        <v>504</v>
      </c>
      <c r="H593" s="3" t="s">
        <v>505</v>
      </c>
      <c r="I593" s="3" t="s">
        <v>506</v>
      </c>
      <c r="J593" s="1" t="s">
        <v>30</v>
      </c>
      <c r="K593" s="1" t="s">
        <v>232</v>
      </c>
      <c r="L593" s="1" t="s">
        <v>233</v>
      </c>
      <c r="M593" s="1" t="s">
        <v>80</v>
      </c>
      <c r="N593" s="1" t="s">
        <v>42</v>
      </c>
      <c r="O593" s="1" t="s">
        <v>243</v>
      </c>
      <c r="P593" s="1"/>
      <c r="Q593" s="1"/>
      <c r="R593" s="1" t="s">
        <v>46</v>
      </c>
      <c r="S593" s="1" t="s">
        <v>47</v>
      </c>
      <c r="T593" s="1" t="s">
        <v>33</v>
      </c>
      <c r="U593" s="2" t="s">
        <v>271</v>
      </c>
      <c r="V593" s="4">
        <v>2720964265</v>
      </c>
      <c r="W593" s="4">
        <v>194819550</v>
      </c>
      <c r="X593" s="4">
        <v>9939290</v>
      </c>
      <c r="Y593" s="4">
        <v>2905844525</v>
      </c>
      <c r="Z593" s="4">
        <v>0</v>
      </c>
      <c r="AA593" s="4">
        <v>2905844525</v>
      </c>
      <c r="AB593" s="4">
        <v>0</v>
      </c>
      <c r="AC593" s="4">
        <v>2905844525</v>
      </c>
      <c r="AD593" s="4">
        <v>2639203264</v>
      </c>
      <c r="AE593" s="4">
        <v>2639203264</v>
      </c>
      <c r="AF593" s="10">
        <v>2639203264</v>
      </c>
    </row>
    <row r="594" spans="1:32" ht="22.5" x14ac:dyDescent="0.25">
      <c r="A594" s="9" t="s">
        <v>74</v>
      </c>
      <c r="B594" s="1" t="s">
        <v>486</v>
      </c>
      <c r="C594" s="1" t="s">
        <v>538</v>
      </c>
      <c r="D594" s="2" t="s">
        <v>75</v>
      </c>
      <c r="E594" s="3" t="s">
        <v>270</v>
      </c>
      <c r="F594" s="3" t="s">
        <v>35</v>
      </c>
      <c r="G594" s="3" t="s">
        <v>504</v>
      </c>
      <c r="H594" s="3" t="s">
        <v>505</v>
      </c>
      <c r="I594" s="3" t="s">
        <v>506</v>
      </c>
      <c r="J594" s="1" t="s">
        <v>30</v>
      </c>
      <c r="K594" s="1" t="s">
        <v>232</v>
      </c>
      <c r="L594" s="1" t="s">
        <v>233</v>
      </c>
      <c r="M594" s="1" t="s">
        <v>80</v>
      </c>
      <c r="N594" s="1" t="s">
        <v>42</v>
      </c>
      <c r="O594" s="1" t="s">
        <v>243</v>
      </c>
      <c r="P594" s="1"/>
      <c r="Q594" s="1"/>
      <c r="R594" s="1" t="s">
        <v>31</v>
      </c>
      <c r="S594" s="1" t="s">
        <v>171</v>
      </c>
      <c r="T594" s="1" t="s">
        <v>33</v>
      </c>
      <c r="U594" s="2" t="s">
        <v>271</v>
      </c>
      <c r="V594" s="4">
        <v>0</v>
      </c>
      <c r="W594" s="4">
        <v>576916078</v>
      </c>
      <c r="X594" s="4">
        <v>0</v>
      </c>
      <c r="Y594" s="4">
        <v>576916078</v>
      </c>
      <c r="Z594" s="4">
        <v>0</v>
      </c>
      <c r="AA594" s="4">
        <v>576896939</v>
      </c>
      <c r="AB594" s="4">
        <v>19139</v>
      </c>
      <c r="AC594" s="4">
        <v>549917579</v>
      </c>
      <c r="AD594" s="4">
        <v>0</v>
      </c>
      <c r="AE594" s="4">
        <v>0</v>
      </c>
      <c r="AF594" s="10">
        <v>0</v>
      </c>
    </row>
    <row r="595" spans="1:32" ht="22.5" x14ac:dyDescent="0.25">
      <c r="A595" s="9" t="s">
        <v>74</v>
      </c>
      <c r="B595" s="1" t="s">
        <v>486</v>
      </c>
      <c r="C595" s="1" t="s">
        <v>538</v>
      </c>
      <c r="D595" s="2" t="s">
        <v>75</v>
      </c>
      <c r="E595" s="3" t="s">
        <v>274</v>
      </c>
      <c r="F595" s="3" t="s">
        <v>35</v>
      </c>
      <c r="G595" s="3" t="s">
        <v>504</v>
      </c>
      <c r="H595" s="3" t="s">
        <v>527</v>
      </c>
      <c r="I595" s="3" t="s">
        <v>545</v>
      </c>
      <c r="J595" s="1" t="s">
        <v>30</v>
      </c>
      <c r="K595" s="1" t="s">
        <v>232</v>
      </c>
      <c r="L595" s="1" t="s">
        <v>233</v>
      </c>
      <c r="M595" s="1" t="s">
        <v>80</v>
      </c>
      <c r="N595" s="1" t="s">
        <v>42</v>
      </c>
      <c r="O595" s="1" t="s">
        <v>254</v>
      </c>
      <c r="P595" s="1"/>
      <c r="Q595" s="1"/>
      <c r="R595" s="1" t="s">
        <v>31</v>
      </c>
      <c r="S595" s="1" t="s">
        <v>32</v>
      </c>
      <c r="T595" s="1" t="s">
        <v>33</v>
      </c>
      <c r="U595" s="2" t="s">
        <v>59</v>
      </c>
      <c r="V595" s="4">
        <v>0</v>
      </c>
      <c r="W595" s="4">
        <v>532730000</v>
      </c>
      <c r="X595" s="4">
        <v>869995</v>
      </c>
      <c r="Y595" s="4">
        <v>531860005</v>
      </c>
      <c r="Z595" s="4">
        <v>0</v>
      </c>
      <c r="AA595" s="4">
        <v>516296672</v>
      </c>
      <c r="AB595" s="4">
        <v>15563333</v>
      </c>
      <c r="AC595" s="4">
        <v>515426671</v>
      </c>
      <c r="AD595" s="4">
        <v>273566666</v>
      </c>
      <c r="AE595" s="4">
        <v>273566666</v>
      </c>
      <c r="AF595" s="10">
        <v>273566666</v>
      </c>
    </row>
    <row r="596" spans="1:32" ht="22.5" x14ac:dyDescent="0.25">
      <c r="A596" s="9" t="s">
        <v>74</v>
      </c>
      <c r="B596" s="1" t="s">
        <v>486</v>
      </c>
      <c r="C596" s="1" t="s">
        <v>538</v>
      </c>
      <c r="D596" s="2" t="s">
        <v>75</v>
      </c>
      <c r="E596" s="3" t="s">
        <v>275</v>
      </c>
      <c r="F596" s="3" t="s">
        <v>35</v>
      </c>
      <c r="G596" s="3" t="s">
        <v>504</v>
      </c>
      <c r="H596" s="3" t="s">
        <v>527</v>
      </c>
      <c r="I596" s="3" t="s">
        <v>542</v>
      </c>
      <c r="J596" s="1" t="s">
        <v>30</v>
      </c>
      <c r="K596" s="1" t="s">
        <v>232</v>
      </c>
      <c r="L596" s="1" t="s">
        <v>233</v>
      </c>
      <c r="M596" s="1" t="s">
        <v>80</v>
      </c>
      <c r="N596" s="1" t="s">
        <v>42</v>
      </c>
      <c r="O596" s="1" t="s">
        <v>276</v>
      </c>
      <c r="P596" s="1"/>
      <c r="Q596" s="1"/>
      <c r="R596" s="1" t="s">
        <v>31</v>
      </c>
      <c r="S596" s="1" t="s">
        <v>32</v>
      </c>
      <c r="T596" s="1" t="s">
        <v>33</v>
      </c>
      <c r="U596" s="2" t="s">
        <v>249</v>
      </c>
      <c r="V596" s="4">
        <v>9000000</v>
      </c>
      <c r="W596" s="4">
        <v>126718491</v>
      </c>
      <c r="X596" s="4">
        <v>0</v>
      </c>
      <c r="Y596" s="4">
        <v>135718491</v>
      </c>
      <c r="Z596" s="4">
        <v>0</v>
      </c>
      <c r="AA596" s="4">
        <v>126001231</v>
      </c>
      <c r="AB596" s="4">
        <v>9717260</v>
      </c>
      <c r="AC596" s="4">
        <v>108019327</v>
      </c>
      <c r="AD596" s="4">
        <v>85548008</v>
      </c>
      <c r="AE596" s="4">
        <v>85548008</v>
      </c>
      <c r="AF596" s="10">
        <v>85548008</v>
      </c>
    </row>
    <row r="597" spans="1:32" ht="22.5" x14ac:dyDescent="0.25">
      <c r="A597" s="9" t="s">
        <v>74</v>
      </c>
      <c r="B597" s="1" t="s">
        <v>486</v>
      </c>
      <c r="C597" s="1" t="s">
        <v>538</v>
      </c>
      <c r="D597" s="2" t="s">
        <v>75</v>
      </c>
      <c r="E597" s="3" t="s">
        <v>278</v>
      </c>
      <c r="F597" s="3" t="s">
        <v>507</v>
      </c>
      <c r="G597" s="3" t="s">
        <v>508</v>
      </c>
      <c r="H597" s="3" t="s">
        <v>509</v>
      </c>
      <c r="I597" s="3" t="s">
        <v>510</v>
      </c>
      <c r="J597" s="1" t="s">
        <v>30</v>
      </c>
      <c r="K597" s="1" t="s">
        <v>232</v>
      </c>
      <c r="L597" s="1" t="s">
        <v>233</v>
      </c>
      <c r="M597" s="1" t="s">
        <v>64</v>
      </c>
      <c r="N597" s="1" t="s">
        <v>42</v>
      </c>
      <c r="O597" s="1" t="s">
        <v>234</v>
      </c>
      <c r="P597" s="1"/>
      <c r="Q597" s="1"/>
      <c r="R597" s="1" t="s">
        <v>31</v>
      </c>
      <c r="S597" s="1" t="s">
        <v>32</v>
      </c>
      <c r="T597" s="1" t="s">
        <v>33</v>
      </c>
      <c r="U597" s="2" t="s">
        <v>279</v>
      </c>
      <c r="V597" s="4">
        <v>1926253440</v>
      </c>
      <c r="W597" s="4">
        <v>159449716</v>
      </c>
      <c r="X597" s="4">
        <v>17730856</v>
      </c>
      <c r="Y597" s="4">
        <v>2067972300</v>
      </c>
      <c r="Z597" s="4">
        <v>0</v>
      </c>
      <c r="AA597" s="4">
        <v>2067972300</v>
      </c>
      <c r="AB597" s="4">
        <v>0</v>
      </c>
      <c r="AC597" s="4">
        <v>2067972300</v>
      </c>
      <c r="AD597" s="4">
        <v>1390893066</v>
      </c>
      <c r="AE597" s="4">
        <v>1390893066</v>
      </c>
      <c r="AF597" s="10">
        <v>1390893066</v>
      </c>
    </row>
    <row r="598" spans="1:32" ht="22.5" x14ac:dyDescent="0.25">
      <c r="A598" s="9" t="s">
        <v>74</v>
      </c>
      <c r="B598" s="1" t="s">
        <v>486</v>
      </c>
      <c r="C598" s="1" t="s">
        <v>538</v>
      </c>
      <c r="D598" s="2" t="s">
        <v>75</v>
      </c>
      <c r="E598" s="3" t="s">
        <v>280</v>
      </c>
      <c r="F598" s="3" t="s">
        <v>507</v>
      </c>
      <c r="G598" s="3" t="s">
        <v>508</v>
      </c>
      <c r="H598" s="3" t="s">
        <v>509</v>
      </c>
      <c r="I598" s="3" t="s">
        <v>510</v>
      </c>
      <c r="J598" s="1" t="s">
        <v>30</v>
      </c>
      <c r="K598" s="1" t="s">
        <v>232</v>
      </c>
      <c r="L598" s="1" t="s">
        <v>233</v>
      </c>
      <c r="M598" s="1" t="s">
        <v>64</v>
      </c>
      <c r="N598" s="1" t="s">
        <v>42</v>
      </c>
      <c r="O598" s="1" t="s">
        <v>281</v>
      </c>
      <c r="P598" s="1"/>
      <c r="Q598" s="1"/>
      <c r="R598" s="1" t="s">
        <v>31</v>
      </c>
      <c r="S598" s="1" t="s">
        <v>32</v>
      </c>
      <c r="T598" s="1" t="s">
        <v>33</v>
      </c>
      <c r="U598" s="2" t="s">
        <v>282</v>
      </c>
      <c r="V598" s="4">
        <v>106050000</v>
      </c>
      <c r="W598" s="4">
        <v>0</v>
      </c>
      <c r="X598" s="4">
        <v>0</v>
      </c>
      <c r="Y598" s="4">
        <v>106050000</v>
      </c>
      <c r="Z598" s="4">
        <v>0</v>
      </c>
      <c r="AA598" s="4">
        <v>106050000</v>
      </c>
      <c r="AB598" s="4">
        <v>0</v>
      </c>
      <c r="AC598" s="4">
        <v>106050000</v>
      </c>
      <c r="AD598" s="4">
        <v>95445000</v>
      </c>
      <c r="AE598" s="4">
        <v>95445000</v>
      </c>
      <c r="AF598" s="10">
        <v>95445000</v>
      </c>
    </row>
    <row r="599" spans="1:32" ht="22.5" x14ac:dyDescent="0.25">
      <c r="A599" s="9" t="s">
        <v>74</v>
      </c>
      <c r="B599" s="1" t="s">
        <v>486</v>
      </c>
      <c r="C599" s="1" t="s">
        <v>538</v>
      </c>
      <c r="D599" s="2" t="s">
        <v>75</v>
      </c>
      <c r="E599" s="3" t="s">
        <v>285</v>
      </c>
      <c r="F599" s="3" t="s">
        <v>507</v>
      </c>
      <c r="G599" s="3" t="s">
        <v>508</v>
      </c>
      <c r="H599" s="3" t="s">
        <v>527</v>
      </c>
      <c r="I599" s="3" t="s">
        <v>545</v>
      </c>
      <c r="J599" s="1" t="s">
        <v>30</v>
      </c>
      <c r="K599" s="1" t="s">
        <v>232</v>
      </c>
      <c r="L599" s="1" t="s">
        <v>233</v>
      </c>
      <c r="M599" s="1" t="s">
        <v>64</v>
      </c>
      <c r="N599" s="1" t="s">
        <v>42</v>
      </c>
      <c r="O599" s="1" t="s">
        <v>243</v>
      </c>
      <c r="P599" s="1"/>
      <c r="Q599" s="1"/>
      <c r="R599" s="1" t="s">
        <v>31</v>
      </c>
      <c r="S599" s="1" t="s">
        <v>32</v>
      </c>
      <c r="T599" s="1" t="s">
        <v>33</v>
      </c>
      <c r="U599" s="2" t="s">
        <v>59</v>
      </c>
      <c r="V599" s="4">
        <v>32791000</v>
      </c>
      <c r="W599" s="4">
        <v>0</v>
      </c>
      <c r="X599" s="4">
        <v>0</v>
      </c>
      <c r="Y599" s="4">
        <v>32791000</v>
      </c>
      <c r="Z599" s="4">
        <v>0</v>
      </c>
      <c r="AA599" s="4">
        <v>32791000</v>
      </c>
      <c r="AB599" s="4">
        <v>0</v>
      </c>
      <c r="AC599" s="4">
        <v>32791000</v>
      </c>
      <c r="AD599" s="4">
        <v>23251800</v>
      </c>
      <c r="AE599" s="4">
        <v>23251800</v>
      </c>
      <c r="AF599" s="10">
        <v>23251800</v>
      </c>
    </row>
    <row r="600" spans="1:32" ht="22.5" x14ac:dyDescent="0.25">
      <c r="A600" s="9" t="s">
        <v>74</v>
      </c>
      <c r="B600" s="1" t="s">
        <v>486</v>
      </c>
      <c r="C600" s="1" t="s">
        <v>538</v>
      </c>
      <c r="D600" s="2" t="s">
        <v>75</v>
      </c>
      <c r="E600" s="3" t="s">
        <v>286</v>
      </c>
      <c r="F600" s="3" t="s">
        <v>507</v>
      </c>
      <c r="G600" s="3" t="s">
        <v>508</v>
      </c>
      <c r="H600" s="3" t="s">
        <v>527</v>
      </c>
      <c r="I600" s="3" t="s">
        <v>542</v>
      </c>
      <c r="J600" s="1" t="s">
        <v>30</v>
      </c>
      <c r="K600" s="1" t="s">
        <v>232</v>
      </c>
      <c r="L600" s="1" t="s">
        <v>233</v>
      </c>
      <c r="M600" s="1" t="s">
        <v>64</v>
      </c>
      <c r="N600" s="1" t="s">
        <v>42</v>
      </c>
      <c r="O600" s="1" t="s">
        <v>246</v>
      </c>
      <c r="P600" s="1"/>
      <c r="Q600" s="1"/>
      <c r="R600" s="1" t="s">
        <v>31</v>
      </c>
      <c r="S600" s="1" t="s">
        <v>32</v>
      </c>
      <c r="T600" s="1" t="s">
        <v>33</v>
      </c>
      <c r="U600" s="2" t="s">
        <v>249</v>
      </c>
      <c r="V600" s="4">
        <v>13414853</v>
      </c>
      <c r="W600" s="4">
        <v>10000000</v>
      </c>
      <c r="X600" s="4">
        <v>0</v>
      </c>
      <c r="Y600" s="4">
        <v>23414853</v>
      </c>
      <c r="Z600" s="4">
        <v>0</v>
      </c>
      <c r="AA600" s="4">
        <v>22122681</v>
      </c>
      <c r="AB600" s="4">
        <v>1292172</v>
      </c>
      <c r="AC600" s="4">
        <v>21336222</v>
      </c>
      <c r="AD600" s="4">
        <v>20990711</v>
      </c>
      <c r="AE600" s="4">
        <v>20990711</v>
      </c>
      <c r="AF600" s="10">
        <v>20990711</v>
      </c>
    </row>
    <row r="601" spans="1:32" ht="22.5" x14ac:dyDescent="0.25">
      <c r="A601" s="9" t="s">
        <v>74</v>
      </c>
      <c r="B601" s="1" t="s">
        <v>486</v>
      </c>
      <c r="C601" s="1" t="s">
        <v>538</v>
      </c>
      <c r="D601" s="2" t="s">
        <v>75</v>
      </c>
      <c r="E601" s="3" t="s">
        <v>392</v>
      </c>
      <c r="F601" s="3" t="s">
        <v>512</v>
      </c>
      <c r="G601" s="3" t="s">
        <v>513</v>
      </c>
      <c r="H601" s="3" t="s">
        <v>514</v>
      </c>
      <c r="I601" s="3" t="s">
        <v>515</v>
      </c>
      <c r="J601" s="1" t="s">
        <v>30</v>
      </c>
      <c r="K601" s="1" t="s">
        <v>232</v>
      </c>
      <c r="L601" s="1" t="s">
        <v>233</v>
      </c>
      <c r="M601" s="1" t="s">
        <v>68</v>
      </c>
      <c r="N601" s="1" t="s">
        <v>42</v>
      </c>
      <c r="O601" s="1" t="s">
        <v>234</v>
      </c>
      <c r="P601" s="1"/>
      <c r="Q601" s="1"/>
      <c r="R601" s="1" t="s">
        <v>31</v>
      </c>
      <c r="S601" s="1" t="s">
        <v>32</v>
      </c>
      <c r="T601" s="1" t="s">
        <v>33</v>
      </c>
      <c r="U601" s="2" t="s">
        <v>393</v>
      </c>
      <c r="V601" s="4">
        <v>1455417960</v>
      </c>
      <c r="W601" s="4">
        <v>0</v>
      </c>
      <c r="X601" s="4">
        <v>233471047</v>
      </c>
      <c r="Y601" s="4">
        <v>1221946913</v>
      </c>
      <c r="Z601" s="4">
        <v>0</v>
      </c>
      <c r="AA601" s="4">
        <v>1221946913</v>
      </c>
      <c r="AB601" s="4">
        <v>0</v>
      </c>
      <c r="AC601" s="4">
        <v>1221946913</v>
      </c>
      <c r="AD601" s="4">
        <v>647887692</v>
      </c>
      <c r="AE601" s="4">
        <v>647887692</v>
      </c>
      <c r="AF601" s="10">
        <v>647887692</v>
      </c>
    </row>
    <row r="602" spans="1:32" ht="22.5" x14ac:dyDescent="0.25">
      <c r="A602" s="9" t="s">
        <v>74</v>
      </c>
      <c r="B602" s="1" t="s">
        <v>486</v>
      </c>
      <c r="C602" s="1" t="s">
        <v>538</v>
      </c>
      <c r="D602" s="2" t="s">
        <v>75</v>
      </c>
      <c r="E602" s="3" t="s">
        <v>394</v>
      </c>
      <c r="F602" s="3" t="s">
        <v>512</v>
      </c>
      <c r="G602" s="3" t="s">
        <v>513</v>
      </c>
      <c r="H602" s="3" t="s">
        <v>514</v>
      </c>
      <c r="I602" s="3" t="s">
        <v>515</v>
      </c>
      <c r="J602" s="1" t="s">
        <v>30</v>
      </c>
      <c r="K602" s="1" t="s">
        <v>232</v>
      </c>
      <c r="L602" s="1" t="s">
        <v>233</v>
      </c>
      <c r="M602" s="1" t="s">
        <v>68</v>
      </c>
      <c r="N602" s="1" t="s">
        <v>42</v>
      </c>
      <c r="O602" s="1" t="s">
        <v>281</v>
      </c>
      <c r="P602" s="1"/>
      <c r="Q602" s="1"/>
      <c r="R602" s="1" t="s">
        <v>31</v>
      </c>
      <c r="S602" s="1" t="s">
        <v>32</v>
      </c>
      <c r="T602" s="1" t="s">
        <v>33</v>
      </c>
      <c r="U602" s="2" t="s">
        <v>395</v>
      </c>
      <c r="V602" s="4">
        <v>535002640</v>
      </c>
      <c r="W602" s="4">
        <v>0</v>
      </c>
      <c r="X602" s="4">
        <v>28144878</v>
      </c>
      <c r="Y602" s="4">
        <v>506857762</v>
      </c>
      <c r="Z602" s="4">
        <v>0</v>
      </c>
      <c r="AA602" s="4">
        <v>506857762</v>
      </c>
      <c r="AB602" s="4">
        <v>0</v>
      </c>
      <c r="AC602" s="4">
        <v>506857762</v>
      </c>
      <c r="AD602" s="4">
        <v>287428317</v>
      </c>
      <c r="AE602" s="4">
        <v>287428317</v>
      </c>
      <c r="AF602" s="10">
        <v>287428317</v>
      </c>
    </row>
    <row r="603" spans="1:32" ht="22.5" x14ac:dyDescent="0.25">
      <c r="A603" s="9" t="s">
        <v>74</v>
      </c>
      <c r="B603" s="1" t="s">
        <v>486</v>
      </c>
      <c r="C603" s="1" t="s">
        <v>538</v>
      </c>
      <c r="D603" s="2" t="s">
        <v>75</v>
      </c>
      <c r="E603" s="3" t="s">
        <v>291</v>
      </c>
      <c r="F603" s="3" t="s">
        <v>512</v>
      </c>
      <c r="G603" s="3" t="s">
        <v>513</v>
      </c>
      <c r="H603" s="3" t="s">
        <v>514</v>
      </c>
      <c r="I603" s="3" t="s">
        <v>515</v>
      </c>
      <c r="J603" s="1" t="s">
        <v>30</v>
      </c>
      <c r="K603" s="1" t="s">
        <v>232</v>
      </c>
      <c r="L603" s="1" t="s">
        <v>233</v>
      </c>
      <c r="M603" s="1" t="s">
        <v>68</v>
      </c>
      <c r="N603" s="1" t="s">
        <v>42</v>
      </c>
      <c r="O603" s="1" t="s">
        <v>243</v>
      </c>
      <c r="P603" s="1"/>
      <c r="Q603" s="1"/>
      <c r="R603" s="1" t="s">
        <v>31</v>
      </c>
      <c r="S603" s="1" t="s">
        <v>32</v>
      </c>
      <c r="T603" s="1" t="s">
        <v>33</v>
      </c>
      <c r="U603" s="2" t="s">
        <v>292</v>
      </c>
      <c r="V603" s="4">
        <v>0</v>
      </c>
      <c r="W603" s="4">
        <v>141718860</v>
      </c>
      <c r="X603" s="4">
        <v>0</v>
      </c>
      <c r="Y603" s="4">
        <v>141718860</v>
      </c>
      <c r="Z603" s="4">
        <v>0</v>
      </c>
      <c r="AA603" s="4">
        <v>141718860</v>
      </c>
      <c r="AB603" s="4">
        <v>0</v>
      </c>
      <c r="AC603" s="4">
        <v>141718860</v>
      </c>
      <c r="AD603" s="4">
        <v>42515658</v>
      </c>
      <c r="AE603" s="4">
        <v>42515658</v>
      </c>
      <c r="AF603" s="10">
        <v>42515658</v>
      </c>
    </row>
    <row r="604" spans="1:32" ht="22.5" x14ac:dyDescent="0.25">
      <c r="A604" s="9" t="s">
        <v>74</v>
      </c>
      <c r="B604" s="1" t="s">
        <v>486</v>
      </c>
      <c r="C604" s="1" t="s">
        <v>538</v>
      </c>
      <c r="D604" s="2" t="s">
        <v>75</v>
      </c>
      <c r="E604" s="3" t="s">
        <v>293</v>
      </c>
      <c r="F604" s="3" t="s">
        <v>512</v>
      </c>
      <c r="G604" s="3" t="s">
        <v>513</v>
      </c>
      <c r="H604" s="3" t="s">
        <v>527</v>
      </c>
      <c r="I604" s="3" t="s">
        <v>545</v>
      </c>
      <c r="J604" s="1" t="s">
        <v>30</v>
      </c>
      <c r="K604" s="1" t="s">
        <v>232</v>
      </c>
      <c r="L604" s="1" t="s">
        <v>233</v>
      </c>
      <c r="M604" s="1" t="s">
        <v>68</v>
      </c>
      <c r="N604" s="1" t="s">
        <v>42</v>
      </c>
      <c r="O604" s="1" t="s">
        <v>248</v>
      </c>
      <c r="P604" s="1"/>
      <c r="Q604" s="1"/>
      <c r="R604" s="1" t="s">
        <v>31</v>
      </c>
      <c r="S604" s="1" t="s">
        <v>32</v>
      </c>
      <c r="T604" s="1" t="s">
        <v>33</v>
      </c>
      <c r="U604" s="2" t="s">
        <v>59</v>
      </c>
      <c r="V604" s="4">
        <v>0</v>
      </c>
      <c r="W604" s="4">
        <v>68669800</v>
      </c>
      <c r="X604" s="4">
        <v>1063000</v>
      </c>
      <c r="Y604" s="4">
        <v>67606800</v>
      </c>
      <c r="Z604" s="4">
        <v>0</v>
      </c>
      <c r="AA604" s="4">
        <v>67606800</v>
      </c>
      <c r="AB604" s="4">
        <v>0</v>
      </c>
      <c r="AC604" s="4">
        <v>67606800</v>
      </c>
      <c r="AD604" s="4">
        <v>46134200</v>
      </c>
      <c r="AE604" s="4">
        <v>46134200</v>
      </c>
      <c r="AF604" s="10">
        <v>46134200</v>
      </c>
    </row>
    <row r="605" spans="1:32" ht="22.5" x14ac:dyDescent="0.25">
      <c r="A605" s="9" t="s">
        <v>74</v>
      </c>
      <c r="B605" s="1" t="s">
        <v>486</v>
      </c>
      <c r="C605" s="1" t="s">
        <v>538</v>
      </c>
      <c r="D605" s="2" t="s">
        <v>75</v>
      </c>
      <c r="E605" s="3" t="s">
        <v>294</v>
      </c>
      <c r="F605" s="3" t="s">
        <v>512</v>
      </c>
      <c r="G605" s="3" t="s">
        <v>513</v>
      </c>
      <c r="H605" s="3" t="s">
        <v>527</v>
      </c>
      <c r="I605" s="3" t="s">
        <v>542</v>
      </c>
      <c r="J605" s="1" t="s">
        <v>30</v>
      </c>
      <c r="K605" s="1" t="s">
        <v>232</v>
      </c>
      <c r="L605" s="1" t="s">
        <v>233</v>
      </c>
      <c r="M605" s="1" t="s">
        <v>68</v>
      </c>
      <c r="N605" s="1" t="s">
        <v>42</v>
      </c>
      <c r="O605" s="1" t="s">
        <v>254</v>
      </c>
      <c r="P605" s="1"/>
      <c r="Q605" s="1"/>
      <c r="R605" s="1" t="s">
        <v>31</v>
      </c>
      <c r="S605" s="1" t="s">
        <v>32</v>
      </c>
      <c r="T605" s="1" t="s">
        <v>33</v>
      </c>
      <c r="U605" s="2" t="s">
        <v>249</v>
      </c>
      <c r="V605" s="4">
        <v>3000000</v>
      </c>
      <c r="W605" s="4">
        <v>13000000</v>
      </c>
      <c r="X605" s="4">
        <v>0</v>
      </c>
      <c r="Y605" s="4">
        <v>16000000</v>
      </c>
      <c r="Z605" s="4">
        <v>0</v>
      </c>
      <c r="AA605" s="4">
        <v>15373376</v>
      </c>
      <c r="AB605" s="4">
        <v>626624</v>
      </c>
      <c r="AC605" s="4">
        <v>9470317</v>
      </c>
      <c r="AD605" s="4">
        <v>6870983</v>
      </c>
      <c r="AE605" s="4">
        <v>6870983</v>
      </c>
      <c r="AF605" s="10">
        <v>6870983</v>
      </c>
    </row>
    <row r="606" spans="1:32" ht="22.5" x14ac:dyDescent="0.25">
      <c r="A606" s="9" t="s">
        <v>74</v>
      </c>
      <c r="B606" s="1" t="s">
        <v>486</v>
      </c>
      <c r="C606" s="1" t="s">
        <v>538</v>
      </c>
      <c r="D606" s="2" t="s">
        <v>75</v>
      </c>
      <c r="E606" s="3" t="s">
        <v>295</v>
      </c>
      <c r="F606" s="3" t="s">
        <v>512</v>
      </c>
      <c r="G606" s="3" t="s">
        <v>513</v>
      </c>
      <c r="H606" s="3" t="s">
        <v>514</v>
      </c>
      <c r="I606" s="3" t="s">
        <v>515</v>
      </c>
      <c r="J606" s="1" t="s">
        <v>30</v>
      </c>
      <c r="K606" s="1" t="s">
        <v>232</v>
      </c>
      <c r="L606" s="1" t="s">
        <v>233</v>
      </c>
      <c r="M606" s="1" t="s">
        <v>68</v>
      </c>
      <c r="N606" s="1" t="s">
        <v>42</v>
      </c>
      <c r="O606" s="1" t="s">
        <v>266</v>
      </c>
      <c r="P606" s="1"/>
      <c r="Q606" s="1"/>
      <c r="R606" s="1" t="s">
        <v>31</v>
      </c>
      <c r="S606" s="1" t="s">
        <v>32</v>
      </c>
      <c r="T606" s="1" t="s">
        <v>33</v>
      </c>
      <c r="U606" s="2" t="s">
        <v>267</v>
      </c>
      <c r="V606" s="4">
        <v>0</v>
      </c>
      <c r="W606" s="4">
        <v>7961682</v>
      </c>
      <c r="X606" s="4">
        <v>7946682</v>
      </c>
      <c r="Y606" s="4">
        <v>15000</v>
      </c>
      <c r="Z606" s="4">
        <v>0</v>
      </c>
      <c r="AA606" s="4">
        <v>0</v>
      </c>
      <c r="AB606" s="4">
        <v>15000</v>
      </c>
      <c r="AC606" s="4">
        <v>0</v>
      </c>
      <c r="AD606" s="4">
        <v>0</v>
      </c>
      <c r="AE606" s="4">
        <v>0</v>
      </c>
      <c r="AF606" s="10">
        <v>0</v>
      </c>
    </row>
    <row r="607" spans="1:32" ht="22.5" x14ac:dyDescent="0.25">
      <c r="A607" s="9" t="s">
        <v>74</v>
      </c>
      <c r="B607" s="1" t="s">
        <v>486</v>
      </c>
      <c r="C607" s="1" t="s">
        <v>538</v>
      </c>
      <c r="D607" s="2" t="s">
        <v>75</v>
      </c>
      <c r="E607" s="3" t="s">
        <v>298</v>
      </c>
      <c r="F607" s="3" t="s">
        <v>594</v>
      </c>
      <c r="G607" s="3" t="s">
        <v>529</v>
      </c>
      <c r="H607" s="3" t="s">
        <v>527</v>
      </c>
      <c r="I607" s="3" t="s">
        <v>545</v>
      </c>
      <c r="J607" s="1" t="s">
        <v>30</v>
      </c>
      <c r="K607" s="1" t="s">
        <v>232</v>
      </c>
      <c r="L607" s="1" t="s">
        <v>233</v>
      </c>
      <c r="M607" s="1" t="s">
        <v>138</v>
      </c>
      <c r="N607" s="1" t="s">
        <v>42</v>
      </c>
      <c r="O607" s="1" t="s">
        <v>281</v>
      </c>
      <c r="P607" s="1"/>
      <c r="Q607" s="1"/>
      <c r="R607" s="1" t="s">
        <v>31</v>
      </c>
      <c r="S607" s="1" t="s">
        <v>32</v>
      </c>
      <c r="T607" s="1" t="s">
        <v>33</v>
      </c>
      <c r="U607" s="2" t="s">
        <v>59</v>
      </c>
      <c r="V607" s="4">
        <v>105643560</v>
      </c>
      <c r="W607" s="4">
        <v>1500000</v>
      </c>
      <c r="X607" s="4">
        <v>3147393</v>
      </c>
      <c r="Y607" s="4">
        <v>103996167</v>
      </c>
      <c r="Z607" s="4">
        <v>0</v>
      </c>
      <c r="AA607" s="4">
        <v>102275733</v>
      </c>
      <c r="AB607" s="4">
        <v>1720434</v>
      </c>
      <c r="AC607" s="4">
        <v>102275733</v>
      </c>
      <c r="AD607" s="4">
        <v>69940633</v>
      </c>
      <c r="AE607" s="4">
        <v>69940633</v>
      </c>
      <c r="AF607" s="10">
        <v>69940633</v>
      </c>
    </row>
    <row r="608" spans="1:32" ht="22.5" x14ac:dyDescent="0.25">
      <c r="A608" s="9" t="s">
        <v>74</v>
      </c>
      <c r="B608" s="1" t="s">
        <v>486</v>
      </c>
      <c r="C608" s="1" t="s">
        <v>538</v>
      </c>
      <c r="D608" s="2" t="s">
        <v>75</v>
      </c>
      <c r="E608" s="3" t="s">
        <v>299</v>
      </c>
      <c r="F608" s="3" t="s">
        <v>594</v>
      </c>
      <c r="G608" s="3" t="s">
        <v>529</v>
      </c>
      <c r="H608" s="3" t="s">
        <v>527</v>
      </c>
      <c r="I608" s="3" t="s">
        <v>542</v>
      </c>
      <c r="J608" s="1" t="s">
        <v>30</v>
      </c>
      <c r="K608" s="1" t="s">
        <v>232</v>
      </c>
      <c r="L608" s="1" t="s">
        <v>233</v>
      </c>
      <c r="M608" s="1" t="s">
        <v>138</v>
      </c>
      <c r="N608" s="1" t="s">
        <v>42</v>
      </c>
      <c r="O608" s="1" t="s">
        <v>237</v>
      </c>
      <c r="P608" s="1"/>
      <c r="Q608" s="1"/>
      <c r="R608" s="1" t="s">
        <v>31</v>
      </c>
      <c r="S608" s="1" t="s">
        <v>32</v>
      </c>
      <c r="T608" s="1" t="s">
        <v>33</v>
      </c>
      <c r="U608" s="2" t="s">
        <v>249</v>
      </c>
      <c r="V608" s="4">
        <v>22072079</v>
      </c>
      <c r="W608" s="4">
        <v>12000000</v>
      </c>
      <c r="X608" s="4">
        <v>0</v>
      </c>
      <c r="Y608" s="4">
        <v>34072079</v>
      </c>
      <c r="Z608" s="4">
        <v>0</v>
      </c>
      <c r="AA608" s="4">
        <v>34072079</v>
      </c>
      <c r="AB608" s="4">
        <v>0</v>
      </c>
      <c r="AC608" s="4">
        <v>29802625</v>
      </c>
      <c r="AD608" s="4">
        <v>23546937</v>
      </c>
      <c r="AE608" s="4">
        <v>23546937</v>
      </c>
      <c r="AF608" s="10">
        <v>23546937</v>
      </c>
    </row>
    <row r="609" spans="1:32" ht="22.5" x14ac:dyDescent="0.25">
      <c r="A609" s="9" t="s">
        <v>74</v>
      </c>
      <c r="B609" s="1" t="s">
        <v>486</v>
      </c>
      <c r="C609" s="1" t="s">
        <v>538</v>
      </c>
      <c r="D609" s="2" t="s">
        <v>75</v>
      </c>
      <c r="E609" s="3" t="s">
        <v>303</v>
      </c>
      <c r="F609" s="3" t="s">
        <v>604</v>
      </c>
      <c r="G609" s="3" t="s">
        <v>547</v>
      </c>
      <c r="H609" s="3" t="s">
        <v>527</v>
      </c>
      <c r="I609" s="3" t="s">
        <v>545</v>
      </c>
      <c r="J609" s="1" t="s">
        <v>30</v>
      </c>
      <c r="K609" s="1" t="s">
        <v>301</v>
      </c>
      <c r="L609" s="1" t="s">
        <v>233</v>
      </c>
      <c r="M609" s="1" t="s">
        <v>41</v>
      </c>
      <c r="N609" s="1" t="s">
        <v>42</v>
      </c>
      <c r="O609" s="1" t="s">
        <v>281</v>
      </c>
      <c r="P609" s="1"/>
      <c r="Q609" s="1"/>
      <c r="R609" s="1" t="s">
        <v>31</v>
      </c>
      <c r="S609" s="1" t="s">
        <v>32</v>
      </c>
      <c r="T609" s="1" t="s">
        <v>33</v>
      </c>
      <c r="U609" s="2" t="s">
        <v>59</v>
      </c>
      <c r="V609" s="4">
        <v>94712620</v>
      </c>
      <c r="W609" s="4">
        <v>970200</v>
      </c>
      <c r="X609" s="4">
        <v>187420</v>
      </c>
      <c r="Y609" s="4">
        <v>95495400</v>
      </c>
      <c r="Z609" s="4">
        <v>0</v>
      </c>
      <c r="AA609" s="4">
        <v>95495400</v>
      </c>
      <c r="AB609" s="4">
        <v>0</v>
      </c>
      <c r="AC609" s="4">
        <v>95495400</v>
      </c>
      <c r="AD609" s="4">
        <v>68191200</v>
      </c>
      <c r="AE609" s="4">
        <v>68191200</v>
      </c>
      <c r="AF609" s="10">
        <v>68191200</v>
      </c>
    </row>
    <row r="610" spans="1:32" ht="22.5" x14ac:dyDescent="0.25">
      <c r="A610" s="9" t="s">
        <v>74</v>
      </c>
      <c r="B610" s="1" t="s">
        <v>486</v>
      </c>
      <c r="C610" s="1" t="s">
        <v>538</v>
      </c>
      <c r="D610" s="2" t="s">
        <v>75</v>
      </c>
      <c r="E610" s="3" t="s">
        <v>304</v>
      </c>
      <c r="F610" s="3" t="s">
        <v>604</v>
      </c>
      <c r="G610" s="3" t="s">
        <v>547</v>
      </c>
      <c r="H610" s="3" t="s">
        <v>527</v>
      </c>
      <c r="I610" s="3" t="s">
        <v>542</v>
      </c>
      <c r="J610" s="1" t="s">
        <v>30</v>
      </c>
      <c r="K610" s="1" t="s">
        <v>301</v>
      </c>
      <c r="L610" s="1" t="s">
        <v>233</v>
      </c>
      <c r="M610" s="1" t="s">
        <v>41</v>
      </c>
      <c r="N610" s="1" t="s">
        <v>42</v>
      </c>
      <c r="O610" s="1" t="s">
        <v>237</v>
      </c>
      <c r="P610" s="1"/>
      <c r="Q610" s="1"/>
      <c r="R610" s="1" t="s">
        <v>31</v>
      </c>
      <c r="S610" s="1" t="s">
        <v>32</v>
      </c>
      <c r="T610" s="1" t="s">
        <v>33</v>
      </c>
      <c r="U610" s="2" t="s">
        <v>249</v>
      </c>
      <c r="V610" s="4">
        <v>9082901</v>
      </c>
      <c r="W610" s="4">
        <v>1800000</v>
      </c>
      <c r="X610" s="4">
        <v>0</v>
      </c>
      <c r="Y610" s="4">
        <v>10882901</v>
      </c>
      <c r="Z610" s="4">
        <v>0</v>
      </c>
      <c r="AA610" s="4">
        <v>10122962</v>
      </c>
      <c r="AB610" s="4">
        <v>759939</v>
      </c>
      <c r="AC610" s="4">
        <v>8682872</v>
      </c>
      <c r="AD610" s="4">
        <v>8322962</v>
      </c>
      <c r="AE610" s="4">
        <v>8322962</v>
      </c>
      <c r="AF610" s="10">
        <v>8322962</v>
      </c>
    </row>
    <row r="611" spans="1:32" ht="22.5" x14ac:dyDescent="0.25">
      <c r="A611" s="9" t="s">
        <v>74</v>
      </c>
      <c r="B611" s="1" t="s">
        <v>486</v>
      </c>
      <c r="C611" s="1" t="s">
        <v>538</v>
      </c>
      <c r="D611" s="2" t="s">
        <v>75</v>
      </c>
      <c r="E611" s="3" t="s">
        <v>307</v>
      </c>
      <c r="F611" s="3" t="s">
        <v>37</v>
      </c>
      <c r="G611" s="3" t="s">
        <v>517</v>
      </c>
      <c r="H611" s="3" t="s">
        <v>527</v>
      </c>
      <c r="I611" s="3" t="s">
        <v>545</v>
      </c>
      <c r="J611" s="1" t="s">
        <v>30</v>
      </c>
      <c r="K611" s="1" t="s">
        <v>301</v>
      </c>
      <c r="L611" s="1" t="s">
        <v>233</v>
      </c>
      <c r="M611" s="1" t="s">
        <v>77</v>
      </c>
      <c r="N611" s="1" t="s">
        <v>42</v>
      </c>
      <c r="O611" s="1" t="s">
        <v>237</v>
      </c>
      <c r="P611" s="1"/>
      <c r="Q611" s="1"/>
      <c r="R611" s="1" t="s">
        <v>31</v>
      </c>
      <c r="S611" s="1" t="s">
        <v>32</v>
      </c>
      <c r="T611" s="1" t="s">
        <v>33</v>
      </c>
      <c r="U611" s="2" t="s">
        <v>59</v>
      </c>
      <c r="V611" s="4">
        <v>1110771305</v>
      </c>
      <c r="W611" s="4">
        <v>124972201</v>
      </c>
      <c r="X611" s="4">
        <v>145421305</v>
      </c>
      <c r="Y611" s="4">
        <v>1090322201</v>
      </c>
      <c r="Z611" s="4">
        <v>0</v>
      </c>
      <c r="AA611" s="4">
        <v>1089049701</v>
      </c>
      <c r="AB611" s="4">
        <v>1272500</v>
      </c>
      <c r="AC611" s="4">
        <v>1075833934</v>
      </c>
      <c r="AD611" s="4">
        <v>901120172</v>
      </c>
      <c r="AE611" s="4">
        <v>901120172</v>
      </c>
      <c r="AF611" s="10">
        <v>901120172</v>
      </c>
    </row>
    <row r="612" spans="1:32" ht="22.5" x14ac:dyDescent="0.25">
      <c r="A612" s="9" t="s">
        <v>74</v>
      </c>
      <c r="B612" s="1" t="s">
        <v>486</v>
      </c>
      <c r="C612" s="1" t="s">
        <v>538</v>
      </c>
      <c r="D612" s="2" t="s">
        <v>75</v>
      </c>
      <c r="E612" s="3" t="s">
        <v>308</v>
      </c>
      <c r="F612" s="3" t="s">
        <v>37</v>
      </c>
      <c r="G612" s="3" t="s">
        <v>517</v>
      </c>
      <c r="H612" s="3" t="s">
        <v>527</v>
      </c>
      <c r="I612" s="3" t="s">
        <v>542</v>
      </c>
      <c r="J612" s="1" t="s">
        <v>30</v>
      </c>
      <c r="K612" s="1" t="s">
        <v>301</v>
      </c>
      <c r="L612" s="1" t="s">
        <v>233</v>
      </c>
      <c r="M612" s="1" t="s">
        <v>77</v>
      </c>
      <c r="N612" s="1" t="s">
        <v>42</v>
      </c>
      <c r="O612" s="1" t="s">
        <v>240</v>
      </c>
      <c r="P612" s="1"/>
      <c r="Q612" s="1"/>
      <c r="R612" s="1" t="s">
        <v>31</v>
      </c>
      <c r="S612" s="1" t="s">
        <v>54</v>
      </c>
      <c r="T612" s="1" t="s">
        <v>33</v>
      </c>
      <c r="U612" s="2" t="s">
        <v>249</v>
      </c>
      <c r="V612" s="4">
        <v>0</v>
      </c>
      <c r="W612" s="4">
        <v>6609295</v>
      </c>
      <c r="X612" s="4">
        <v>0</v>
      </c>
      <c r="Y612" s="4">
        <v>6609295</v>
      </c>
      <c r="Z612" s="4">
        <v>0</v>
      </c>
      <c r="AA612" s="4">
        <v>6609295</v>
      </c>
      <c r="AB612" s="4">
        <v>0</v>
      </c>
      <c r="AC612" s="4">
        <v>0</v>
      </c>
      <c r="AD612" s="4">
        <v>0</v>
      </c>
      <c r="AE612" s="4">
        <v>0</v>
      </c>
      <c r="AF612" s="10">
        <v>0</v>
      </c>
    </row>
    <row r="613" spans="1:32" ht="22.5" x14ac:dyDescent="0.25">
      <c r="A613" s="9" t="s">
        <v>74</v>
      </c>
      <c r="B613" s="1" t="s">
        <v>486</v>
      </c>
      <c r="C613" s="1" t="s">
        <v>538</v>
      </c>
      <c r="D613" s="2" t="s">
        <v>75</v>
      </c>
      <c r="E613" s="3" t="s">
        <v>308</v>
      </c>
      <c r="F613" s="3" t="s">
        <v>37</v>
      </c>
      <c r="G613" s="3" t="s">
        <v>517</v>
      </c>
      <c r="H613" s="3" t="s">
        <v>527</v>
      </c>
      <c r="I613" s="3" t="s">
        <v>542</v>
      </c>
      <c r="J613" s="1" t="s">
        <v>30</v>
      </c>
      <c r="K613" s="1" t="s">
        <v>301</v>
      </c>
      <c r="L613" s="1" t="s">
        <v>233</v>
      </c>
      <c r="M613" s="1" t="s">
        <v>77</v>
      </c>
      <c r="N613" s="1" t="s">
        <v>42</v>
      </c>
      <c r="O613" s="1" t="s">
        <v>240</v>
      </c>
      <c r="P613" s="1"/>
      <c r="Q613" s="1"/>
      <c r="R613" s="1" t="s">
        <v>31</v>
      </c>
      <c r="S613" s="1" t="s">
        <v>32</v>
      </c>
      <c r="T613" s="1" t="s">
        <v>33</v>
      </c>
      <c r="U613" s="2" t="s">
        <v>249</v>
      </c>
      <c r="V613" s="4">
        <v>0</v>
      </c>
      <c r="W613" s="4">
        <v>33200000</v>
      </c>
      <c r="X613" s="4">
        <v>0</v>
      </c>
      <c r="Y613" s="4">
        <v>33200000</v>
      </c>
      <c r="Z613" s="4">
        <v>0</v>
      </c>
      <c r="AA613" s="4">
        <v>33200000</v>
      </c>
      <c r="AB613" s="4">
        <v>0</v>
      </c>
      <c r="AC613" s="4">
        <v>27573633</v>
      </c>
      <c r="AD613" s="4">
        <v>23051958</v>
      </c>
      <c r="AE613" s="4">
        <v>23051958</v>
      </c>
      <c r="AF613" s="10">
        <v>23051958</v>
      </c>
    </row>
    <row r="614" spans="1:32" ht="22.5" x14ac:dyDescent="0.25">
      <c r="A614" s="9" t="s">
        <v>74</v>
      </c>
      <c r="B614" s="1" t="s">
        <v>486</v>
      </c>
      <c r="C614" s="1" t="s">
        <v>538</v>
      </c>
      <c r="D614" s="2" t="s">
        <v>75</v>
      </c>
      <c r="E614" s="3" t="s">
        <v>396</v>
      </c>
      <c r="F614" s="3" t="s">
        <v>37</v>
      </c>
      <c r="G614" s="3" t="s">
        <v>517</v>
      </c>
      <c r="H614" s="3" t="s">
        <v>532</v>
      </c>
      <c r="I614" s="3" t="s">
        <v>533</v>
      </c>
      <c r="J614" s="1" t="s">
        <v>30</v>
      </c>
      <c r="K614" s="1" t="s">
        <v>301</v>
      </c>
      <c r="L614" s="1" t="s">
        <v>233</v>
      </c>
      <c r="M614" s="1" t="s">
        <v>77</v>
      </c>
      <c r="N614" s="1" t="s">
        <v>42</v>
      </c>
      <c r="O614" s="1" t="s">
        <v>255</v>
      </c>
      <c r="P614" s="1"/>
      <c r="Q614" s="1"/>
      <c r="R614" s="1" t="s">
        <v>31</v>
      </c>
      <c r="S614" s="1" t="s">
        <v>32</v>
      </c>
      <c r="T614" s="1" t="s">
        <v>33</v>
      </c>
      <c r="U614" s="2" t="s">
        <v>397</v>
      </c>
      <c r="V614" s="4">
        <v>819500</v>
      </c>
      <c r="W614" s="4">
        <v>0</v>
      </c>
      <c r="X614" s="4">
        <v>819500</v>
      </c>
      <c r="Y614" s="4">
        <v>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10">
        <v>0</v>
      </c>
    </row>
    <row r="615" spans="1:32" ht="22.5" x14ac:dyDescent="0.25">
      <c r="A615" s="9" t="s">
        <v>74</v>
      </c>
      <c r="B615" s="1" t="s">
        <v>486</v>
      </c>
      <c r="C615" s="1" t="s">
        <v>538</v>
      </c>
      <c r="D615" s="2" t="s">
        <v>75</v>
      </c>
      <c r="E615" s="3" t="s">
        <v>398</v>
      </c>
      <c r="F615" s="3" t="s">
        <v>37</v>
      </c>
      <c r="G615" s="3" t="s">
        <v>517</v>
      </c>
      <c r="H615" s="3" t="s">
        <v>527</v>
      </c>
      <c r="I615" s="3" t="s">
        <v>545</v>
      </c>
      <c r="J615" s="1" t="s">
        <v>30</v>
      </c>
      <c r="K615" s="1" t="s">
        <v>301</v>
      </c>
      <c r="L615" s="1" t="s">
        <v>233</v>
      </c>
      <c r="M615" s="1" t="s">
        <v>77</v>
      </c>
      <c r="N615" s="1" t="s">
        <v>42</v>
      </c>
      <c r="O615" s="1" t="s">
        <v>257</v>
      </c>
      <c r="P615" s="1"/>
      <c r="Q615" s="1"/>
      <c r="R615" s="1" t="s">
        <v>31</v>
      </c>
      <c r="S615" s="1" t="s">
        <v>32</v>
      </c>
      <c r="T615" s="1" t="s">
        <v>33</v>
      </c>
      <c r="U615" s="2" t="s">
        <v>399</v>
      </c>
      <c r="V615" s="4">
        <v>32088235</v>
      </c>
      <c r="W615" s="4">
        <v>0</v>
      </c>
      <c r="X615" s="4">
        <v>2278235</v>
      </c>
      <c r="Y615" s="4">
        <v>29810000</v>
      </c>
      <c r="Z615" s="4">
        <v>0</v>
      </c>
      <c r="AA615" s="4">
        <v>29810000</v>
      </c>
      <c r="AB615" s="4">
        <v>0</v>
      </c>
      <c r="AC615" s="4">
        <v>29810000</v>
      </c>
      <c r="AD615" s="4">
        <v>23549900</v>
      </c>
      <c r="AE615" s="4">
        <v>23549900</v>
      </c>
      <c r="AF615" s="10">
        <v>23549900</v>
      </c>
    </row>
    <row r="616" spans="1:32" ht="22.5" x14ac:dyDescent="0.25">
      <c r="A616" s="9" t="s">
        <v>74</v>
      </c>
      <c r="B616" s="1" t="s">
        <v>486</v>
      </c>
      <c r="C616" s="1" t="s">
        <v>538</v>
      </c>
      <c r="D616" s="2" t="s">
        <v>75</v>
      </c>
      <c r="E616" s="3" t="s">
        <v>319</v>
      </c>
      <c r="F616" s="3" t="s">
        <v>37</v>
      </c>
      <c r="G616" s="3" t="s">
        <v>517</v>
      </c>
      <c r="H616" s="3" t="s">
        <v>494</v>
      </c>
      <c r="I616" s="3" t="s">
        <v>531</v>
      </c>
      <c r="J616" s="1" t="s">
        <v>30</v>
      </c>
      <c r="K616" s="1" t="s">
        <v>301</v>
      </c>
      <c r="L616" s="1" t="s">
        <v>233</v>
      </c>
      <c r="M616" s="1" t="s">
        <v>77</v>
      </c>
      <c r="N616" s="1" t="s">
        <v>42</v>
      </c>
      <c r="O616" s="1" t="s">
        <v>320</v>
      </c>
      <c r="P616" s="1"/>
      <c r="Q616" s="1"/>
      <c r="R616" s="1" t="s">
        <v>31</v>
      </c>
      <c r="S616" s="1" t="s">
        <v>32</v>
      </c>
      <c r="T616" s="1" t="s">
        <v>33</v>
      </c>
      <c r="U616" s="2" t="s">
        <v>321</v>
      </c>
      <c r="V616" s="4">
        <v>17144701</v>
      </c>
      <c r="W616" s="4">
        <v>0</v>
      </c>
      <c r="X616" s="4">
        <v>0</v>
      </c>
      <c r="Y616" s="4">
        <v>17144701</v>
      </c>
      <c r="Z616" s="4">
        <v>0</v>
      </c>
      <c r="AA616" s="4">
        <v>17144701</v>
      </c>
      <c r="AB616" s="4">
        <v>0</v>
      </c>
      <c r="AC616" s="4">
        <v>17144701</v>
      </c>
      <c r="AD616" s="4">
        <v>13525415</v>
      </c>
      <c r="AE616" s="4">
        <v>13525415</v>
      </c>
      <c r="AF616" s="10">
        <v>13525415</v>
      </c>
    </row>
    <row r="617" spans="1:32" ht="22.5" x14ac:dyDescent="0.25">
      <c r="A617" s="9" t="s">
        <v>74</v>
      </c>
      <c r="B617" s="1" t="s">
        <v>486</v>
      </c>
      <c r="C617" s="1" t="s">
        <v>538</v>
      </c>
      <c r="D617" s="2" t="s">
        <v>75</v>
      </c>
      <c r="E617" s="3" t="s">
        <v>322</v>
      </c>
      <c r="F617" s="3" t="s">
        <v>37</v>
      </c>
      <c r="G617" s="3" t="s">
        <v>517</v>
      </c>
      <c r="H617" s="3" t="s">
        <v>494</v>
      </c>
      <c r="I617" s="3" t="s">
        <v>531</v>
      </c>
      <c r="J617" s="1" t="s">
        <v>30</v>
      </c>
      <c r="K617" s="1" t="s">
        <v>301</v>
      </c>
      <c r="L617" s="1" t="s">
        <v>233</v>
      </c>
      <c r="M617" s="1" t="s">
        <v>77</v>
      </c>
      <c r="N617" s="1" t="s">
        <v>42</v>
      </c>
      <c r="O617" s="1" t="s">
        <v>323</v>
      </c>
      <c r="P617" s="1"/>
      <c r="Q617" s="1"/>
      <c r="R617" s="1" t="s">
        <v>31</v>
      </c>
      <c r="S617" s="1" t="s">
        <v>32</v>
      </c>
      <c r="T617" s="1" t="s">
        <v>33</v>
      </c>
      <c r="U617" s="2" t="s">
        <v>324</v>
      </c>
      <c r="V617" s="4">
        <v>167877056</v>
      </c>
      <c r="W617" s="4">
        <v>0</v>
      </c>
      <c r="X617" s="4">
        <v>0</v>
      </c>
      <c r="Y617" s="4">
        <v>167877056</v>
      </c>
      <c r="Z617" s="4">
        <v>0</v>
      </c>
      <c r="AA617" s="4">
        <v>167877048</v>
      </c>
      <c r="AB617" s="4">
        <v>8</v>
      </c>
      <c r="AC617" s="4">
        <v>167877048</v>
      </c>
      <c r="AD617" s="4">
        <v>111918032</v>
      </c>
      <c r="AE617" s="4">
        <v>111918032</v>
      </c>
      <c r="AF617" s="10">
        <v>111918032</v>
      </c>
    </row>
    <row r="618" spans="1:32" ht="22.5" x14ac:dyDescent="0.25">
      <c r="A618" s="9" t="s">
        <v>74</v>
      </c>
      <c r="B618" s="1" t="s">
        <v>486</v>
      </c>
      <c r="C618" s="1" t="s">
        <v>538</v>
      </c>
      <c r="D618" s="2" t="s">
        <v>75</v>
      </c>
      <c r="E618" s="3" t="s">
        <v>328</v>
      </c>
      <c r="F618" s="3" t="s">
        <v>37</v>
      </c>
      <c r="G618" s="3" t="s">
        <v>517</v>
      </c>
      <c r="H618" s="3" t="s">
        <v>494</v>
      </c>
      <c r="I618" s="3" t="s">
        <v>531</v>
      </c>
      <c r="J618" s="1" t="s">
        <v>30</v>
      </c>
      <c r="K618" s="1" t="s">
        <v>301</v>
      </c>
      <c r="L618" s="1" t="s">
        <v>233</v>
      </c>
      <c r="M618" s="1" t="s">
        <v>77</v>
      </c>
      <c r="N618" s="1" t="s">
        <v>42</v>
      </c>
      <c r="O618" s="1" t="s">
        <v>329</v>
      </c>
      <c r="P618" s="1"/>
      <c r="Q618" s="1"/>
      <c r="R618" s="1" t="s">
        <v>31</v>
      </c>
      <c r="S618" s="1" t="s">
        <v>32</v>
      </c>
      <c r="T618" s="1" t="s">
        <v>33</v>
      </c>
      <c r="U618" s="2" t="s">
        <v>330</v>
      </c>
      <c r="V618" s="4">
        <v>0</v>
      </c>
      <c r="W618" s="4">
        <v>68763000</v>
      </c>
      <c r="X618" s="4">
        <v>0</v>
      </c>
      <c r="Y618" s="4">
        <v>68763000</v>
      </c>
      <c r="Z618" s="4">
        <v>0</v>
      </c>
      <c r="AA618" s="4">
        <v>36253628</v>
      </c>
      <c r="AB618" s="4">
        <v>32509372</v>
      </c>
      <c r="AC618" s="4">
        <v>31835039</v>
      </c>
      <c r="AD618" s="4">
        <v>31835039</v>
      </c>
      <c r="AE618" s="4">
        <v>31835039</v>
      </c>
      <c r="AF618" s="10">
        <v>31835039</v>
      </c>
    </row>
    <row r="619" spans="1:32" ht="22.5" x14ac:dyDescent="0.25">
      <c r="A619" s="9" t="s">
        <v>74</v>
      </c>
      <c r="B619" s="1" t="s">
        <v>486</v>
      </c>
      <c r="C619" s="1" t="s">
        <v>538</v>
      </c>
      <c r="D619" s="2" t="s">
        <v>75</v>
      </c>
      <c r="E619" s="3" t="s">
        <v>354</v>
      </c>
      <c r="F619" s="3" t="s">
        <v>37</v>
      </c>
      <c r="G619" s="3" t="s">
        <v>517</v>
      </c>
      <c r="H619" s="3" t="s">
        <v>527</v>
      </c>
      <c r="I619" s="3" t="s">
        <v>558</v>
      </c>
      <c r="J619" s="1" t="s">
        <v>30</v>
      </c>
      <c r="K619" s="1" t="s">
        <v>301</v>
      </c>
      <c r="L619" s="1" t="s">
        <v>233</v>
      </c>
      <c r="M619" s="1" t="s">
        <v>77</v>
      </c>
      <c r="N619" s="1" t="s">
        <v>42</v>
      </c>
      <c r="O619" s="1" t="s">
        <v>355</v>
      </c>
      <c r="P619" s="1"/>
      <c r="Q619" s="1"/>
      <c r="R619" s="1" t="s">
        <v>31</v>
      </c>
      <c r="S619" s="1" t="s">
        <v>32</v>
      </c>
      <c r="T619" s="1" t="s">
        <v>33</v>
      </c>
      <c r="U619" s="2" t="s">
        <v>356</v>
      </c>
      <c r="V619" s="4">
        <v>0</v>
      </c>
      <c r="W619" s="4">
        <v>9734080</v>
      </c>
      <c r="X619" s="4">
        <v>0</v>
      </c>
      <c r="Y619" s="4">
        <v>9734080</v>
      </c>
      <c r="Z619" s="4">
        <v>0</v>
      </c>
      <c r="AA619" s="4">
        <v>9734080</v>
      </c>
      <c r="AB619" s="4">
        <v>0</v>
      </c>
      <c r="AC619" s="4">
        <v>9734080</v>
      </c>
      <c r="AD619" s="4">
        <v>0</v>
      </c>
      <c r="AE619" s="4">
        <v>0</v>
      </c>
      <c r="AF619" s="10">
        <v>0</v>
      </c>
    </row>
    <row r="620" spans="1:32" ht="22.5" x14ac:dyDescent="0.25">
      <c r="A620" s="9" t="s">
        <v>74</v>
      </c>
      <c r="B620" s="1" t="s">
        <v>486</v>
      </c>
      <c r="C620" s="1" t="s">
        <v>538</v>
      </c>
      <c r="D620" s="2" t="s">
        <v>75</v>
      </c>
      <c r="E620" s="3" t="s">
        <v>359</v>
      </c>
      <c r="F620" s="3" t="s">
        <v>37</v>
      </c>
      <c r="G620" s="3" t="s">
        <v>517</v>
      </c>
      <c r="H620" s="3" t="s">
        <v>527</v>
      </c>
      <c r="I620" s="3" t="s">
        <v>542</v>
      </c>
      <c r="J620" s="1" t="s">
        <v>30</v>
      </c>
      <c r="K620" s="1" t="s">
        <v>301</v>
      </c>
      <c r="L620" s="1" t="s">
        <v>233</v>
      </c>
      <c r="M620" s="1" t="s">
        <v>77</v>
      </c>
      <c r="N620" s="1" t="s">
        <v>42</v>
      </c>
      <c r="O620" s="1" t="s">
        <v>360</v>
      </c>
      <c r="P620" s="1"/>
      <c r="Q620" s="1"/>
      <c r="R620" s="1" t="s">
        <v>31</v>
      </c>
      <c r="S620" s="1" t="s">
        <v>32</v>
      </c>
      <c r="T620" s="1" t="s">
        <v>33</v>
      </c>
      <c r="U620" s="2" t="s">
        <v>361</v>
      </c>
      <c r="V620" s="4">
        <v>4000000</v>
      </c>
      <c r="W620" s="4">
        <v>2470000</v>
      </c>
      <c r="X620" s="4">
        <v>0</v>
      </c>
      <c r="Y620" s="4">
        <v>6470000</v>
      </c>
      <c r="Z620" s="4">
        <v>0</v>
      </c>
      <c r="AA620" s="4">
        <v>6412000</v>
      </c>
      <c r="AB620" s="4">
        <v>58000</v>
      </c>
      <c r="AC620" s="4">
        <v>5363419</v>
      </c>
      <c r="AD620" s="4">
        <v>3038185</v>
      </c>
      <c r="AE620" s="4">
        <v>3038185</v>
      </c>
      <c r="AF620" s="10">
        <v>3038185</v>
      </c>
    </row>
    <row r="621" spans="1:32" ht="22.5" x14ac:dyDescent="0.25">
      <c r="A621" s="9" t="s">
        <v>74</v>
      </c>
      <c r="B621" s="1" t="s">
        <v>486</v>
      </c>
      <c r="C621" s="1" t="s">
        <v>538</v>
      </c>
      <c r="D621" s="2" t="s">
        <v>75</v>
      </c>
      <c r="E621" s="3" t="s">
        <v>365</v>
      </c>
      <c r="F621" s="3" t="s">
        <v>37</v>
      </c>
      <c r="G621" s="3" t="s">
        <v>517</v>
      </c>
      <c r="H621" s="3" t="s">
        <v>518</v>
      </c>
      <c r="I621" s="3" t="s">
        <v>519</v>
      </c>
      <c r="J621" s="1" t="s">
        <v>30</v>
      </c>
      <c r="K621" s="1" t="s">
        <v>301</v>
      </c>
      <c r="L621" s="1" t="s">
        <v>233</v>
      </c>
      <c r="M621" s="1" t="s">
        <v>77</v>
      </c>
      <c r="N621" s="1" t="s">
        <v>42</v>
      </c>
      <c r="O621" s="1" t="s">
        <v>266</v>
      </c>
      <c r="P621" s="1"/>
      <c r="Q621" s="1"/>
      <c r="R621" s="1" t="s">
        <v>31</v>
      </c>
      <c r="S621" s="1" t="s">
        <v>32</v>
      </c>
      <c r="T621" s="1" t="s">
        <v>33</v>
      </c>
      <c r="U621" s="2" t="s">
        <v>267</v>
      </c>
      <c r="V621" s="4">
        <v>533080</v>
      </c>
      <c r="W621" s="4">
        <v>275052</v>
      </c>
      <c r="X621" s="4">
        <v>0</v>
      </c>
      <c r="Y621" s="4">
        <v>808132</v>
      </c>
      <c r="Z621" s="4">
        <v>0</v>
      </c>
      <c r="AA621" s="4">
        <v>150000</v>
      </c>
      <c r="AB621" s="4">
        <v>658132</v>
      </c>
      <c r="AC621" s="4">
        <v>150000</v>
      </c>
      <c r="AD621" s="4">
        <v>9595</v>
      </c>
      <c r="AE621" s="4">
        <v>9595</v>
      </c>
      <c r="AF621" s="10">
        <v>9595</v>
      </c>
    </row>
    <row r="622" spans="1:32" ht="22.5" x14ac:dyDescent="0.25">
      <c r="A622" s="9" t="s">
        <v>74</v>
      </c>
      <c r="B622" s="1" t="s">
        <v>486</v>
      </c>
      <c r="C622" s="1" t="s">
        <v>538</v>
      </c>
      <c r="D622" s="2" t="s">
        <v>75</v>
      </c>
      <c r="E622" s="3" t="s">
        <v>372</v>
      </c>
      <c r="F622" s="3" t="s">
        <v>474</v>
      </c>
      <c r="G622" s="3" t="s">
        <v>524</v>
      </c>
      <c r="H622" s="3" t="s">
        <v>494</v>
      </c>
      <c r="I622" s="3" t="s">
        <v>525</v>
      </c>
      <c r="J622" s="1" t="s">
        <v>30</v>
      </c>
      <c r="K622" s="1" t="s">
        <v>301</v>
      </c>
      <c r="L622" s="1" t="s">
        <v>233</v>
      </c>
      <c r="M622" s="1" t="s">
        <v>64</v>
      </c>
      <c r="N622" s="1" t="s">
        <v>42</v>
      </c>
      <c r="O622" s="1" t="s">
        <v>234</v>
      </c>
      <c r="P622" s="1"/>
      <c r="Q622" s="1"/>
      <c r="R622" s="1" t="s">
        <v>31</v>
      </c>
      <c r="S622" s="1" t="s">
        <v>32</v>
      </c>
      <c r="T622" s="1" t="s">
        <v>33</v>
      </c>
      <c r="U622" s="2" t="s">
        <v>373</v>
      </c>
      <c r="V622" s="4">
        <v>0</v>
      </c>
      <c r="W622" s="4">
        <v>197730856</v>
      </c>
      <c r="X622" s="4">
        <v>0</v>
      </c>
      <c r="Y622" s="4">
        <v>197730856</v>
      </c>
      <c r="Z622" s="4">
        <v>0</v>
      </c>
      <c r="AA622" s="4">
        <v>197730856</v>
      </c>
      <c r="AB622" s="4">
        <v>0</v>
      </c>
      <c r="AC622" s="4">
        <v>189701355</v>
      </c>
      <c r="AD622" s="4">
        <v>4712400</v>
      </c>
      <c r="AE622" s="4">
        <v>4712400</v>
      </c>
      <c r="AF622" s="10">
        <v>4712400</v>
      </c>
    </row>
    <row r="623" spans="1:32" ht="22.5" x14ac:dyDescent="0.25">
      <c r="A623" s="9" t="s">
        <v>74</v>
      </c>
      <c r="B623" s="1" t="s">
        <v>486</v>
      </c>
      <c r="C623" s="1" t="s">
        <v>538</v>
      </c>
      <c r="D623" s="2" t="s">
        <v>75</v>
      </c>
      <c r="E623" s="3" t="s">
        <v>374</v>
      </c>
      <c r="F623" s="3" t="s">
        <v>474</v>
      </c>
      <c r="G623" s="3" t="s">
        <v>524</v>
      </c>
      <c r="H623" s="3" t="s">
        <v>494</v>
      </c>
      <c r="I623" s="3" t="s">
        <v>525</v>
      </c>
      <c r="J623" s="1" t="s">
        <v>30</v>
      </c>
      <c r="K623" s="1" t="s">
        <v>301</v>
      </c>
      <c r="L623" s="1" t="s">
        <v>233</v>
      </c>
      <c r="M623" s="1" t="s">
        <v>64</v>
      </c>
      <c r="N623" s="1" t="s">
        <v>42</v>
      </c>
      <c r="O623" s="1" t="s">
        <v>281</v>
      </c>
      <c r="P623" s="1"/>
      <c r="Q623" s="1"/>
      <c r="R623" s="1" t="s">
        <v>31</v>
      </c>
      <c r="S623" s="1" t="s">
        <v>171</v>
      </c>
      <c r="T623" s="1" t="s">
        <v>33</v>
      </c>
      <c r="U623" s="2" t="s">
        <v>375</v>
      </c>
      <c r="V623" s="4">
        <v>130000000</v>
      </c>
      <c r="W623" s="4">
        <v>0</v>
      </c>
      <c r="X623" s="4">
        <v>0</v>
      </c>
      <c r="Y623" s="4">
        <v>130000000</v>
      </c>
      <c r="Z623" s="4">
        <v>0</v>
      </c>
      <c r="AA623" s="4">
        <v>120989319</v>
      </c>
      <c r="AB623" s="4">
        <v>9010681</v>
      </c>
      <c r="AC623" s="4">
        <v>120989319</v>
      </c>
      <c r="AD623" s="4">
        <v>39717388</v>
      </c>
      <c r="AE623" s="4">
        <v>39717388</v>
      </c>
      <c r="AF623" s="10">
        <v>39717388</v>
      </c>
    </row>
    <row r="624" spans="1:32" ht="22.5" x14ac:dyDescent="0.25">
      <c r="A624" s="9" t="s">
        <v>74</v>
      </c>
      <c r="B624" s="1" t="s">
        <v>486</v>
      </c>
      <c r="C624" s="1" t="s">
        <v>538</v>
      </c>
      <c r="D624" s="2" t="s">
        <v>75</v>
      </c>
      <c r="E624" s="3" t="s">
        <v>376</v>
      </c>
      <c r="F624" s="3" t="s">
        <v>474</v>
      </c>
      <c r="G624" s="3" t="s">
        <v>524</v>
      </c>
      <c r="H624" s="3" t="s">
        <v>494</v>
      </c>
      <c r="I624" s="3" t="s">
        <v>525</v>
      </c>
      <c r="J624" s="1" t="s">
        <v>30</v>
      </c>
      <c r="K624" s="1" t="s">
        <v>301</v>
      </c>
      <c r="L624" s="1" t="s">
        <v>233</v>
      </c>
      <c r="M624" s="1" t="s">
        <v>64</v>
      </c>
      <c r="N624" s="1" t="s">
        <v>42</v>
      </c>
      <c r="O624" s="1" t="s">
        <v>237</v>
      </c>
      <c r="P624" s="1"/>
      <c r="Q624" s="1"/>
      <c r="R624" s="1" t="s">
        <v>31</v>
      </c>
      <c r="S624" s="1" t="s">
        <v>171</v>
      </c>
      <c r="T624" s="1" t="s">
        <v>33</v>
      </c>
      <c r="U624" s="2" t="s">
        <v>377</v>
      </c>
      <c r="V624" s="4">
        <v>0</v>
      </c>
      <c r="W624" s="4">
        <v>21256108</v>
      </c>
      <c r="X624" s="4">
        <v>0</v>
      </c>
      <c r="Y624" s="4">
        <v>21256108</v>
      </c>
      <c r="Z624" s="4">
        <v>0</v>
      </c>
      <c r="AA624" s="4">
        <v>21256108</v>
      </c>
      <c r="AB624" s="4">
        <v>0</v>
      </c>
      <c r="AC624" s="4">
        <v>0</v>
      </c>
      <c r="AD624" s="4">
        <v>0</v>
      </c>
      <c r="AE624" s="4">
        <v>0</v>
      </c>
      <c r="AF624" s="10">
        <v>0</v>
      </c>
    </row>
    <row r="625" spans="1:32" ht="22.5" x14ac:dyDescent="0.25">
      <c r="A625" s="9" t="s">
        <v>74</v>
      </c>
      <c r="B625" s="1" t="s">
        <v>486</v>
      </c>
      <c r="C625" s="1" t="s">
        <v>538</v>
      </c>
      <c r="D625" s="2" t="s">
        <v>75</v>
      </c>
      <c r="E625" s="3" t="s">
        <v>400</v>
      </c>
      <c r="F625" s="3" t="s">
        <v>474</v>
      </c>
      <c r="G625" s="3" t="s">
        <v>524</v>
      </c>
      <c r="H625" s="3" t="s">
        <v>494</v>
      </c>
      <c r="I625" s="3" t="s">
        <v>525</v>
      </c>
      <c r="J625" s="1" t="s">
        <v>30</v>
      </c>
      <c r="K625" s="1" t="s">
        <v>301</v>
      </c>
      <c r="L625" s="1" t="s">
        <v>233</v>
      </c>
      <c r="M625" s="1" t="s">
        <v>64</v>
      </c>
      <c r="N625" s="1" t="s">
        <v>42</v>
      </c>
      <c r="O625" s="1" t="s">
        <v>240</v>
      </c>
      <c r="P625" s="1"/>
      <c r="Q625" s="1"/>
      <c r="R625" s="1" t="s">
        <v>31</v>
      </c>
      <c r="S625" s="1" t="s">
        <v>171</v>
      </c>
      <c r="T625" s="1" t="s">
        <v>33</v>
      </c>
      <c r="U625" s="2" t="s">
        <v>401</v>
      </c>
      <c r="V625" s="4">
        <v>20000000</v>
      </c>
      <c r="W625" s="4">
        <v>1952715</v>
      </c>
      <c r="X625" s="4">
        <v>0</v>
      </c>
      <c r="Y625" s="4">
        <v>21952715</v>
      </c>
      <c r="Z625" s="4">
        <v>0</v>
      </c>
      <c r="AA625" s="4">
        <v>21952715</v>
      </c>
      <c r="AB625" s="4">
        <v>0</v>
      </c>
      <c r="AC625" s="4">
        <v>18957933</v>
      </c>
      <c r="AD625" s="4">
        <v>2581789</v>
      </c>
      <c r="AE625" s="4">
        <v>2581789</v>
      </c>
      <c r="AF625" s="10">
        <v>2581789</v>
      </c>
    </row>
    <row r="626" spans="1:32" ht="22.5" x14ac:dyDescent="0.25">
      <c r="A626" s="9" t="s">
        <v>74</v>
      </c>
      <c r="B626" s="1" t="s">
        <v>486</v>
      </c>
      <c r="C626" s="1" t="s">
        <v>538</v>
      </c>
      <c r="D626" s="2" t="s">
        <v>75</v>
      </c>
      <c r="E626" s="3" t="s">
        <v>378</v>
      </c>
      <c r="F626" s="3" t="s">
        <v>474</v>
      </c>
      <c r="G626" s="3" t="s">
        <v>524</v>
      </c>
      <c r="H626" s="3" t="s">
        <v>527</v>
      </c>
      <c r="I626" s="3" t="s">
        <v>545</v>
      </c>
      <c r="J626" s="1" t="s">
        <v>30</v>
      </c>
      <c r="K626" s="1" t="s">
        <v>301</v>
      </c>
      <c r="L626" s="1" t="s">
        <v>233</v>
      </c>
      <c r="M626" s="1" t="s">
        <v>64</v>
      </c>
      <c r="N626" s="1" t="s">
        <v>42</v>
      </c>
      <c r="O626" s="1" t="s">
        <v>243</v>
      </c>
      <c r="P626" s="1"/>
      <c r="Q626" s="1"/>
      <c r="R626" s="1" t="s">
        <v>31</v>
      </c>
      <c r="S626" s="1" t="s">
        <v>171</v>
      </c>
      <c r="T626" s="1" t="s">
        <v>33</v>
      </c>
      <c r="U626" s="2" t="s">
        <v>59</v>
      </c>
      <c r="V626" s="4">
        <v>56281000</v>
      </c>
      <c r="W626" s="4">
        <v>37880380</v>
      </c>
      <c r="X626" s="4">
        <v>1878867</v>
      </c>
      <c r="Y626" s="4">
        <v>92282513</v>
      </c>
      <c r="Z626" s="4">
        <v>0</v>
      </c>
      <c r="AA626" s="4">
        <v>92282513</v>
      </c>
      <c r="AB626" s="4">
        <v>0</v>
      </c>
      <c r="AC626" s="4">
        <v>92077133</v>
      </c>
      <c r="AD626" s="4">
        <v>64450266</v>
      </c>
      <c r="AE626" s="4">
        <v>64450266</v>
      </c>
      <c r="AF626" s="10">
        <v>64450266</v>
      </c>
    </row>
    <row r="627" spans="1:32" ht="22.5" x14ac:dyDescent="0.25">
      <c r="A627" s="9" t="s">
        <v>74</v>
      </c>
      <c r="B627" s="1" t="s">
        <v>486</v>
      </c>
      <c r="C627" s="1" t="s">
        <v>538</v>
      </c>
      <c r="D627" s="2" t="s">
        <v>75</v>
      </c>
      <c r="E627" s="3" t="s">
        <v>379</v>
      </c>
      <c r="F627" s="3" t="s">
        <v>474</v>
      </c>
      <c r="G627" s="3" t="s">
        <v>524</v>
      </c>
      <c r="H627" s="3" t="s">
        <v>527</v>
      </c>
      <c r="I627" s="3" t="s">
        <v>542</v>
      </c>
      <c r="J627" s="1" t="s">
        <v>30</v>
      </c>
      <c r="K627" s="1" t="s">
        <v>301</v>
      </c>
      <c r="L627" s="1" t="s">
        <v>233</v>
      </c>
      <c r="M627" s="1" t="s">
        <v>64</v>
      </c>
      <c r="N627" s="1" t="s">
        <v>42</v>
      </c>
      <c r="O627" s="1" t="s">
        <v>246</v>
      </c>
      <c r="P627" s="1"/>
      <c r="Q627" s="1"/>
      <c r="R627" s="1" t="s">
        <v>31</v>
      </c>
      <c r="S627" s="1" t="s">
        <v>171</v>
      </c>
      <c r="T627" s="1" t="s">
        <v>33</v>
      </c>
      <c r="U627" s="2" t="s">
        <v>249</v>
      </c>
      <c r="V627" s="4">
        <v>9270000</v>
      </c>
      <c r="W627" s="4">
        <v>6693698</v>
      </c>
      <c r="X627" s="4">
        <v>0</v>
      </c>
      <c r="Y627" s="4">
        <v>15963698</v>
      </c>
      <c r="Z627" s="4">
        <v>0</v>
      </c>
      <c r="AA627" s="4">
        <v>15270000</v>
      </c>
      <c r="AB627" s="4">
        <v>693698</v>
      </c>
      <c r="AC627" s="4">
        <v>13801263</v>
      </c>
      <c r="AD627" s="4">
        <v>10158362</v>
      </c>
      <c r="AE627" s="4">
        <v>10158362</v>
      </c>
      <c r="AF627" s="10">
        <v>10158362</v>
      </c>
    </row>
    <row r="628" spans="1:32" ht="22.5" x14ac:dyDescent="0.25">
      <c r="A628" s="9" t="s">
        <v>74</v>
      </c>
      <c r="B628" s="1" t="s">
        <v>486</v>
      </c>
      <c r="C628" s="1" t="s">
        <v>538</v>
      </c>
      <c r="D628" s="2" t="s">
        <v>75</v>
      </c>
      <c r="E628" s="3" t="s">
        <v>481</v>
      </c>
      <c r="F628" s="3" t="s">
        <v>474</v>
      </c>
      <c r="G628" s="3" t="s">
        <v>524</v>
      </c>
      <c r="H628" s="3" t="s">
        <v>494</v>
      </c>
      <c r="I628" s="3" t="s">
        <v>525</v>
      </c>
      <c r="J628" s="1" t="s">
        <v>30</v>
      </c>
      <c r="K628" s="1" t="s">
        <v>301</v>
      </c>
      <c r="L628" s="1" t="s">
        <v>233</v>
      </c>
      <c r="M628" s="1" t="s">
        <v>64</v>
      </c>
      <c r="N628" s="1" t="s">
        <v>42</v>
      </c>
      <c r="O628" s="1" t="s">
        <v>266</v>
      </c>
      <c r="P628" s="1"/>
      <c r="Q628" s="1"/>
      <c r="R628" s="1" t="s">
        <v>31</v>
      </c>
      <c r="S628" s="1" t="s">
        <v>32</v>
      </c>
      <c r="T628" s="1" t="s">
        <v>33</v>
      </c>
      <c r="U628" s="2" t="s">
        <v>267</v>
      </c>
      <c r="V628" s="4">
        <v>0</v>
      </c>
      <c r="W628" s="4">
        <v>1000</v>
      </c>
      <c r="X628" s="4">
        <v>0</v>
      </c>
      <c r="Y628" s="4">
        <v>1000</v>
      </c>
      <c r="Z628" s="4">
        <v>0</v>
      </c>
      <c r="AA628" s="4">
        <v>0</v>
      </c>
      <c r="AB628" s="4">
        <v>1000</v>
      </c>
      <c r="AC628" s="4">
        <v>0</v>
      </c>
      <c r="AD628" s="4">
        <v>0</v>
      </c>
      <c r="AE628" s="4">
        <v>0</v>
      </c>
      <c r="AF628" s="10">
        <v>0</v>
      </c>
    </row>
    <row r="629" spans="1:32" ht="22.5" hidden="1" x14ac:dyDescent="0.25">
      <c r="A629" s="9" t="s">
        <v>414</v>
      </c>
      <c r="B629" s="1" t="s">
        <v>486</v>
      </c>
      <c r="C629" s="1" t="s">
        <v>567</v>
      </c>
      <c r="D629" s="2" t="s">
        <v>415</v>
      </c>
      <c r="E629" s="3" t="s">
        <v>145</v>
      </c>
      <c r="F629" s="3" t="s">
        <v>595</v>
      </c>
      <c r="G629" s="3" t="s">
        <v>493</v>
      </c>
      <c r="H629" s="3" t="s">
        <v>494</v>
      </c>
      <c r="I629" s="3" t="s">
        <v>495</v>
      </c>
      <c r="J629" s="1" t="s">
        <v>40</v>
      </c>
      <c r="K629" s="1" t="s">
        <v>77</v>
      </c>
      <c r="L629" s="1" t="s">
        <v>42</v>
      </c>
      <c r="M629" s="1" t="s">
        <v>63</v>
      </c>
      <c r="N629" s="1" t="s">
        <v>143</v>
      </c>
      <c r="O629" s="1" t="s">
        <v>63</v>
      </c>
      <c r="P629" s="1"/>
      <c r="Q629" s="1"/>
      <c r="R629" s="1" t="s">
        <v>31</v>
      </c>
      <c r="S629" s="1" t="s">
        <v>32</v>
      </c>
      <c r="T629" s="1" t="s">
        <v>33</v>
      </c>
      <c r="U629" s="2" t="s">
        <v>146</v>
      </c>
      <c r="V629" s="4">
        <v>38000000</v>
      </c>
      <c r="W629" s="4">
        <v>375000</v>
      </c>
      <c r="X629" s="4">
        <v>3041038</v>
      </c>
      <c r="Y629" s="4">
        <v>35333962</v>
      </c>
      <c r="Z629" s="4">
        <v>0</v>
      </c>
      <c r="AA629" s="4">
        <v>35333962</v>
      </c>
      <c r="AB629" s="4">
        <v>0</v>
      </c>
      <c r="AC629" s="4">
        <v>35333962</v>
      </c>
      <c r="AD629" s="4">
        <v>35333962</v>
      </c>
      <c r="AE629" s="4">
        <v>35333962</v>
      </c>
      <c r="AF629" s="10">
        <v>35333962</v>
      </c>
    </row>
    <row r="630" spans="1:32" ht="22.5" hidden="1" x14ac:dyDescent="0.25">
      <c r="A630" s="9" t="s">
        <v>414</v>
      </c>
      <c r="B630" s="1" t="s">
        <v>486</v>
      </c>
      <c r="C630" s="1" t="s">
        <v>567</v>
      </c>
      <c r="D630" s="2" t="s">
        <v>415</v>
      </c>
      <c r="E630" s="3" t="s">
        <v>155</v>
      </c>
      <c r="F630" s="3" t="s">
        <v>471</v>
      </c>
      <c r="G630" s="3" t="s">
        <v>493</v>
      </c>
      <c r="H630" s="3" t="s">
        <v>494</v>
      </c>
      <c r="I630" s="3" t="s">
        <v>495</v>
      </c>
      <c r="J630" s="1" t="s">
        <v>40</v>
      </c>
      <c r="K630" s="1" t="s">
        <v>77</v>
      </c>
      <c r="L630" s="1" t="s">
        <v>42</v>
      </c>
      <c r="M630" s="1" t="s">
        <v>80</v>
      </c>
      <c r="N630" s="1" t="s">
        <v>80</v>
      </c>
      <c r="O630" s="1" t="s">
        <v>41</v>
      </c>
      <c r="P630" s="1"/>
      <c r="Q630" s="1"/>
      <c r="R630" s="1" t="s">
        <v>31</v>
      </c>
      <c r="S630" s="1" t="s">
        <v>32</v>
      </c>
      <c r="T630" s="1" t="s">
        <v>33</v>
      </c>
      <c r="U630" s="2" t="s">
        <v>156</v>
      </c>
      <c r="V630" s="4">
        <v>24963072</v>
      </c>
      <c r="W630" s="4">
        <v>0</v>
      </c>
      <c r="X630" s="4">
        <v>14199000</v>
      </c>
      <c r="Y630" s="4">
        <v>10764072</v>
      </c>
      <c r="Z630" s="4">
        <v>0</v>
      </c>
      <c r="AA630" s="4">
        <v>10764072</v>
      </c>
      <c r="AB630" s="4">
        <v>0</v>
      </c>
      <c r="AC630" s="4">
        <v>10764072</v>
      </c>
      <c r="AD630" s="4">
        <v>7928293</v>
      </c>
      <c r="AE630" s="4">
        <v>7928293</v>
      </c>
      <c r="AF630" s="10">
        <v>7928293</v>
      </c>
    </row>
    <row r="631" spans="1:32" ht="22.5" hidden="1" x14ac:dyDescent="0.25">
      <c r="A631" s="9" t="s">
        <v>414</v>
      </c>
      <c r="B631" s="1" t="s">
        <v>486</v>
      </c>
      <c r="C631" s="1" t="s">
        <v>567</v>
      </c>
      <c r="D631" s="2" t="s">
        <v>415</v>
      </c>
      <c r="E631" s="3" t="s">
        <v>157</v>
      </c>
      <c r="F631" s="3" t="s">
        <v>471</v>
      </c>
      <c r="G631" s="3" t="s">
        <v>493</v>
      </c>
      <c r="H631" s="3" t="s">
        <v>494</v>
      </c>
      <c r="I631" s="3" t="s">
        <v>495</v>
      </c>
      <c r="J631" s="1" t="s">
        <v>40</v>
      </c>
      <c r="K631" s="1" t="s">
        <v>77</v>
      </c>
      <c r="L631" s="1" t="s">
        <v>42</v>
      </c>
      <c r="M631" s="1" t="s">
        <v>80</v>
      </c>
      <c r="N631" s="1" t="s">
        <v>80</v>
      </c>
      <c r="O631" s="1" t="s">
        <v>77</v>
      </c>
      <c r="P631" s="1"/>
      <c r="Q631" s="1"/>
      <c r="R631" s="1" t="s">
        <v>31</v>
      </c>
      <c r="S631" s="1" t="s">
        <v>32</v>
      </c>
      <c r="T631" s="1" t="s">
        <v>33</v>
      </c>
      <c r="U631" s="2" t="s">
        <v>158</v>
      </c>
      <c r="V631" s="4">
        <v>0</v>
      </c>
      <c r="W631" s="4">
        <v>14197703</v>
      </c>
      <c r="X631" s="4">
        <v>4800000</v>
      </c>
      <c r="Y631" s="4">
        <v>9397703</v>
      </c>
      <c r="Z631" s="4">
        <v>0</v>
      </c>
      <c r="AA631" s="4">
        <v>9397702.9199999999</v>
      </c>
      <c r="AB631" s="4">
        <v>0.08</v>
      </c>
      <c r="AC631" s="4">
        <v>5804636.9199999999</v>
      </c>
      <c r="AD631" s="4">
        <v>2826856.09</v>
      </c>
      <c r="AE631" s="4">
        <v>2826856.09</v>
      </c>
      <c r="AF631" s="10">
        <v>2826856.09</v>
      </c>
    </row>
    <row r="632" spans="1:32" ht="22.5" hidden="1" x14ac:dyDescent="0.25">
      <c r="A632" s="9" t="s">
        <v>414</v>
      </c>
      <c r="B632" s="1" t="s">
        <v>486</v>
      </c>
      <c r="C632" s="1" t="s">
        <v>567</v>
      </c>
      <c r="D632" s="2" t="s">
        <v>415</v>
      </c>
      <c r="E632" s="3" t="s">
        <v>176</v>
      </c>
      <c r="F632" s="3" t="s">
        <v>471</v>
      </c>
      <c r="G632" s="3" t="s">
        <v>493</v>
      </c>
      <c r="H632" s="3" t="s">
        <v>494</v>
      </c>
      <c r="I632" s="3" t="s">
        <v>495</v>
      </c>
      <c r="J632" s="1" t="s">
        <v>40</v>
      </c>
      <c r="K632" s="1" t="s">
        <v>77</v>
      </c>
      <c r="L632" s="1" t="s">
        <v>42</v>
      </c>
      <c r="M632" s="1" t="s">
        <v>80</v>
      </c>
      <c r="N632" s="1" t="s">
        <v>64</v>
      </c>
      <c r="O632" s="1" t="s">
        <v>77</v>
      </c>
      <c r="P632" s="1"/>
      <c r="Q632" s="1"/>
      <c r="R632" s="1" t="s">
        <v>31</v>
      </c>
      <c r="S632" s="1" t="s">
        <v>32</v>
      </c>
      <c r="T632" s="1" t="s">
        <v>33</v>
      </c>
      <c r="U632" s="2" t="s">
        <v>177</v>
      </c>
      <c r="V632" s="4">
        <v>2000000</v>
      </c>
      <c r="W632" s="4">
        <v>0</v>
      </c>
      <c r="X632" s="4">
        <v>0</v>
      </c>
      <c r="Y632" s="4">
        <v>2000000</v>
      </c>
      <c r="Z632" s="4">
        <v>0</v>
      </c>
      <c r="AA632" s="4">
        <v>2000000</v>
      </c>
      <c r="AB632" s="4">
        <v>0</v>
      </c>
      <c r="AC632" s="4">
        <v>2000000</v>
      </c>
      <c r="AD632" s="4">
        <v>1384047</v>
      </c>
      <c r="AE632" s="4">
        <v>1384047</v>
      </c>
      <c r="AF632" s="10">
        <v>1384047</v>
      </c>
    </row>
    <row r="633" spans="1:32" ht="22.5" hidden="1" x14ac:dyDescent="0.25">
      <c r="A633" s="9" t="s">
        <v>414</v>
      </c>
      <c r="B633" s="1" t="s">
        <v>486</v>
      </c>
      <c r="C633" s="1" t="s">
        <v>567</v>
      </c>
      <c r="D633" s="2" t="s">
        <v>415</v>
      </c>
      <c r="E633" s="3" t="s">
        <v>184</v>
      </c>
      <c r="F633" s="3" t="s">
        <v>471</v>
      </c>
      <c r="G633" s="3" t="s">
        <v>493</v>
      </c>
      <c r="H633" s="3" t="s">
        <v>494</v>
      </c>
      <c r="I633" s="3" t="s">
        <v>495</v>
      </c>
      <c r="J633" s="1" t="s">
        <v>40</v>
      </c>
      <c r="K633" s="1" t="s">
        <v>77</v>
      </c>
      <c r="L633" s="1" t="s">
        <v>42</v>
      </c>
      <c r="M633" s="1" t="s">
        <v>80</v>
      </c>
      <c r="N633" s="1" t="s">
        <v>64</v>
      </c>
      <c r="O633" s="1" t="s">
        <v>98</v>
      </c>
      <c r="P633" s="1"/>
      <c r="Q633" s="1"/>
      <c r="R633" s="1" t="s">
        <v>31</v>
      </c>
      <c r="S633" s="1" t="s">
        <v>32</v>
      </c>
      <c r="T633" s="1" t="s">
        <v>33</v>
      </c>
      <c r="U633" s="2" t="s">
        <v>185</v>
      </c>
      <c r="V633" s="4">
        <v>7000000</v>
      </c>
      <c r="W633" s="4">
        <v>2749000</v>
      </c>
      <c r="X633" s="4">
        <v>101322</v>
      </c>
      <c r="Y633" s="4">
        <v>9647678</v>
      </c>
      <c r="Z633" s="4">
        <v>0</v>
      </c>
      <c r="AA633" s="4">
        <v>9647678</v>
      </c>
      <c r="AB633" s="4">
        <v>0</v>
      </c>
      <c r="AC633" s="4">
        <v>9647678</v>
      </c>
      <c r="AD633" s="4">
        <v>6060094</v>
      </c>
      <c r="AE633" s="4">
        <v>6060094</v>
      </c>
      <c r="AF633" s="10">
        <v>6060094</v>
      </c>
    </row>
    <row r="634" spans="1:32" ht="22.5" hidden="1" x14ac:dyDescent="0.25">
      <c r="A634" s="9" t="s">
        <v>414</v>
      </c>
      <c r="B634" s="1" t="s">
        <v>486</v>
      </c>
      <c r="C634" s="1" t="s">
        <v>567</v>
      </c>
      <c r="D634" s="2" t="s">
        <v>415</v>
      </c>
      <c r="E634" s="3" t="s">
        <v>200</v>
      </c>
      <c r="F634" s="3" t="s">
        <v>471</v>
      </c>
      <c r="G634" s="3" t="s">
        <v>493</v>
      </c>
      <c r="H634" s="3" t="s">
        <v>494</v>
      </c>
      <c r="I634" s="3" t="s">
        <v>495</v>
      </c>
      <c r="J634" s="1" t="s">
        <v>40</v>
      </c>
      <c r="K634" s="1" t="s">
        <v>77</v>
      </c>
      <c r="L634" s="1" t="s">
        <v>42</v>
      </c>
      <c r="M634" s="1" t="s">
        <v>80</v>
      </c>
      <c r="N634" s="1" t="s">
        <v>81</v>
      </c>
      <c r="O634" s="1" t="s">
        <v>41</v>
      </c>
      <c r="P634" s="1"/>
      <c r="Q634" s="1"/>
      <c r="R634" s="1" t="s">
        <v>31</v>
      </c>
      <c r="S634" s="1" t="s">
        <v>32</v>
      </c>
      <c r="T634" s="1" t="s">
        <v>33</v>
      </c>
      <c r="U634" s="2" t="s">
        <v>201</v>
      </c>
      <c r="V634" s="4">
        <v>2500000</v>
      </c>
      <c r="W634" s="4">
        <v>0</v>
      </c>
      <c r="X634" s="4">
        <v>0</v>
      </c>
      <c r="Y634" s="4">
        <v>2500000</v>
      </c>
      <c r="Z634" s="4">
        <v>0</v>
      </c>
      <c r="AA634" s="4">
        <v>2500000</v>
      </c>
      <c r="AB634" s="4">
        <v>0</v>
      </c>
      <c r="AC634" s="4">
        <v>2018673</v>
      </c>
      <c r="AD634" s="4">
        <v>2016749</v>
      </c>
      <c r="AE634" s="4">
        <v>2016749</v>
      </c>
      <c r="AF634" s="10">
        <v>2016749</v>
      </c>
    </row>
    <row r="635" spans="1:32" ht="22.5" hidden="1" x14ac:dyDescent="0.25">
      <c r="A635" s="9" t="s">
        <v>414</v>
      </c>
      <c r="B635" s="1" t="s">
        <v>486</v>
      </c>
      <c r="C635" s="1" t="s">
        <v>567</v>
      </c>
      <c r="D635" s="2" t="s">
        <v>415</v>
      </c>
      <c r="E635" s="3" t="s">
        <v>202</v>
      </c>
      <c r="F635" s="3" t="s">
        <v>471</v>
      </c>
      <c r="G635" s="3" t="s">
        <v>493</v>
      </c>
      <c r="H635" s="3" t="s">
        <v>494</v>
      </c>
      <c r="I635" s="3" t="s">
        <v>495</v>
      </c>
      <c r="J635" s="1" t="s">
        <v>40</v>
      </c>
      <c r="K635" s="1" t="s">
        <v>77</v>
      </c>
      <c r="L635" s="1" t="s">
        <v>42</v>
      </c>
      <c r="M635" s="1" t="s">
        <v>80</v>
      </c>
      <c r="N635" s="1" t="s">
        <v>81</v>
      </c>
      <c r="O635" s="1" t="s">
        <v>77</v>
      </c>
      <c r="P635" s="1"/>
      <c r="Q635" s="1"/>
      <c r="R635" s="1" t="s">
        <v>31</v>
      </c>
      <c r="S635" s="1" t="s">
        <v>32</v>
      </c>
      <c r="T635" s="1" t="s">
        <v>33</v>
      </c>
      <c r="U635" s="2" t="s">
        <v>203</v>
      </c>
      <c r="V635" s="4">
        <v>46500000</v>
      </c>
      <c r="W635" s="4">
        <v>0</v>
      </c>
      <c r="X635" s="4">
        <v>0</v>
      </c>
      <c r="Y635" s="4">
        <v>46500000</v>
      </c>
      <c r="Z635" s="4">
        <v>0</v>
      </c>
      <c r="AA635" s="4">
        <v>46500000</v>
      </c>
      <c r="AB635" s="4">
        <v>0</v>
      </c>
      <c r="AC635" s="4">
        <v>45356110</v>
      </c>
      <c r="AD635" s="4">
        <v>45351533</v>
      </c>
      <c r="AE635" s="4">
        <v>45351533</v>
      </c>
      <c r="AF635" s="10">
        <v>45351533</v>
      </c>
    </row>
    <row r="636" spans="1:32" ht="22.5" hidden="1" x14ac:dyDescent="0.25">
      <c r="A636" s="9" t="s">
        <v>414</v>
      </c>
      <c r="B636" s="1" t="s">
        <v>486</v>
      </c>
      <c r="C636" s="1" t="s">
        <v>567</v>
      </c>
      <c r="D636" s="2" t="s">
        <v>415</v>
      </c>
      <c r="E636" s="3" t="s">
        <v>404</v>
      </c>
      <c r="F636" s="3" t="s">
        <v>471</v>
      </c>
      <c r="G636" s="3" t="s">
        <v>493</v>
      </c>
      <c r="H636" s="3" t="s">
        <v>494</v>
      </c>
      <c r="I636" s="3" t="s">
        <v>495</v>
      </c>
      <c r="J636" s="1" t="s">
        <v>40</v>
      </c>
      <c r="K636" s="1" t="s">
        <v>77</v>
      </c>
      <c r="L636" s="1" t="s">
        <v>42</v>
      </c>
      <c r="M636" s="1" t="s">
        <v>80</v>
      </c>
      <c r="N636" s="1" t="s">
        <v>81</v>
      </c>
      <c r="O636" s="1" t="s">
        <v>63</v>
      </c>
      <c r="P636" s="1"/>
      <c r="Q636" s="1"/>
      <c r="R636" s="1" t="s">
        <v>31</v>
      </c>
      <c r="S636" s="1" t="s">
        <v>32</v>
      </c>
      <c r="T636" s="1" t="s">
        <v>33</v>
      </c>
      <c r="U636" s="2" t="s">
        <v>405</v>
      </c>
      <c r="V636" s="4">
        <v>1470000</v>
      </c>
      <c r="W636" s="4">
        <v>0</v>
      </c>
      <c r="X636" s="4">
        <v>0</v>
      </c>
      <c r="Y636" s="4">
        <v>1470000</v>
      </c>
      <c r="Z636" s="4">
        <v>0</v>
      </c>
      <c r="AA636" s="4">
        <v>1470000</v>
      </c>
      <c r="AB636" s="4">
        <v>0</v>
      </c>
      <c r="AC636" s="4">
        <v>1017457</v>
      </c>
      <c r="AD636" s="4">
        <v>1015648</v>
      </c>
      <c r="AE636" s="4">
        <v>1015648</v>
      </c>
      <c r="AF636" s="10">
        <v>1015648</v>
      </c>
    </row>
    <row r="637" spans="1:32" ht="22.5" hidden="1" x14ac:dyDescent="0.25">
      <c r="A637" s="9" t="s">
        <v>414</v>
      </c>
      <c r="B637" s="1" t="s">
        <v>486</v>
      </c>
      <c r="C637" s="1" t="s">
        <v>567</v>
      </c>
      <c r="D637" s="2" t="s">
        <v>415</v>
      </c>
      <c r="E637" s="3" t="s">
        <v>206</v>
      </c>
      <c r="F637" s="3" t="s">
        <v>471</v>
      </c>
      <c r="G637" s="3" t="s">
        <v>493</v>
      </c>
      <c r="H637" s="3" t="s">
        <v>494</v>
      </c>
      <c r="I637" s="3" t="s">
        <v>495</v>
      </c>
      <c r="J637" s="1" t="s">
        <v>40</v>
      </c>
      <c r="K637" s="1" t="s">
        <v>77</v>
      </c>
      <c r="L637" s="1" t="s">
        <v>42</v>
      </c>
      <c r="M637" s="1" t="s">
        <v>80</v>
      </c>
      <c r="N637" s="1" t="s">
        <v>81</v>
      </c>
      <c r="O637" s="1" t="s">
        <v>138</v>
      </c>
      <c r="P637" s="1"/>
      <c r="Q637" s="1"/>
      <c r="R637" s="1" t="s">
        <v>31</v>
      </c>
      <c r="S637" s="1" t="s">
        <v>32</v>
      </c>
      <c r="T637" s="1" t="s">
        <v>33</v>
      </c>
      <c r="U637" s="2" t="s">
        <v>207</v>
      </c>
      <c r="V637" s="4">
        <v>7500000</v>
      </c>
      <c r="W637" s="4">
        <v>0</v>
      </c>
      <c r="X637" s="4">
        <v>11946</v>
      </c>
      <c r="Y637" s="4">
        <v>7488054</v>
      </c>
      <c r="Z637" s="4">
        <v>0</v>
      </c>
      <c r="AA637" s="4">
        <v>7488054</v>
      </c>
      <c r="AB637" s="4">
        <v>0</v>
      </c>
      <c r="AC637" s="4">
        <v>7488054</v>
      </c>
      <c r="AD637" s="4">
        <v>7458173</v>
      </c>
      <c r="AE637" s="4">
        <v>7458173</v>
      </c>
      <c r="AF637" s="10">
        <v>7458173</v>
      </c>
    </row>
    <row r="638" spans="1:32" ht="22.5" hidden="1" x14ac:dyDescent="0.25">
      <c r="A638" s="9" t="s">
        <v>414</v>
      </c>
      <c r="B638" s="1" t="s">
        <v>486</v>
      </c>
      <c r="C638" s="1" t="s">
        <v>567</v>
      </c>
      <c r="D638" s="2" t="s">
        <v>415</v>
      </c>
      <c r="E638" s="3" t="s">
        <v>212</v>
      </c>
      <c r="F638" s="3" t="s">
        <v>471</v>
      </c>
      <c r="G638" s="3" t="s">
        <v>493</v>
      </c>
      <c r="H638" s="3" t="s">
        <v>527</v>
      </c>
      <c r="I638" s="3" t="s">
        <v>528</v>
      </c>
      <c r="J638" s="1" t="s">
        <v>40</v>
      </c>
      <c r="K638" s="1" t="s">
        <v>77</v>
      </c>
      <c r="L638" s="1" t="s">
        <v>42</v>
      </c>
      <c r="M638" s="1" t="s">
        <v>80</v>
      </c>
      <c r="N638" s="1" t="s">
        <v>65</v>
      </c>
      <c r="O638" s="1" t="s">
        <v>77</v>
      </c>
      <c r="P638" s="1"/>
      <c r="Q638" s="1"/>
      <c r="R638" s="1" t="s">
        <v>31</v>
      </c>
      <c r="S638" s="1" t="s">
        <v>32</v>
      </c>
      <c r="T638" s="1" t="s">
        <v>33</v>
      </c>
      <c r="U638" s="2" t="s">
        <v>213</v>
      </c>
      <c r="V638" s="4">
        <v>12000000</v>
      </c>
      <c r="W638" s="4">
        <v>4000000</v>
      </c>
      <c r="X638" s="4">
        <v>0</v>
      </c>
      <c r="Y638" s="4">
        <v>16000000</v>
      </c>
      <c r="Z638" s="4">
        <v>0</v>
      </c>
      <c r="AA638" s="4">
        <v>11506335</v>
      </c>
      <c r="AB638" s="4">
        <v>4493665</v>
      </c>
      <c r="AC638" s="4">
        <v>9285253</v>
      </c>
      <c r="AD638" s="4">
        <v>7913183</v>
      </c>
      <c r="AE638" s="4">
        <v>7913183</v>
      </c>
      <c r="AF638" s="10">
        <v>7913183</v>
      </c>
    </row>
    <row r="639" spans="1:32" ht="22.5" hidden="1" x14ac:dyDescent="0.25">
      <c r="A639" s="9" t="s">
        <v>414</v>
      </c>
      <c r="B639" s="1" t="s">
        <v>486</v>
      </c>
      <c r="C639" s="1" t="s">
        <v>567</v>
      </c>
      <c r="D639" s="2" t="s">
        <v>415</v>
      </c>
      <c r="E639" s="3" t="s">
        <v>214</v>
      </c>
      <c r="F639" s="3" t="s">
        <v>471</v>
      </c>
      <c r="G639" s="3" t="s">
        <v>493</v>
      </c>
      <c r="H639" s="3" t="s">
        <v>543</v>
      </c>
      <c r="I639" s="3" t="s">
        <v>544</v>
      </c>
      <c r="J639" s="1" t="s">
        <v>40</v>
      </c>
      <c r="K639" s="1" t="s">
        <v>77</v>
      </c>
      <c r="L639" s="1" t="s">
        <v>42</v>
      </c>
      <c r="M639" s="1" t="s">
        <v>80</v>
      </c>
      <c r="N639" s="1" t="s">
        <v>123</v>
      </c>
      <c r="O639" s="1"/>
      <c r="P639" s="1"/>
      <c r="Q639" s="1"/>
      <c r="R639" s="1" t="s">
        <v>31</v>
      </c>
      <c r="S639" s="1" t="s">
        <v>32</v>
      </c>
      <c r="T639" s="1" t="s">
        <v>33</v>
      </c>
      <c r="U639" s="2" t="s">
        <v>215</v>
      </c>
      <c r="V639" s="4">
        <v>0</v>
      </c>
      <c r="W639" s="4">
        <v>500000</v>
      </c>
      <c r="X639" s="4">
        <v>0</v>
      </c>
      <c r="Y639" s="4">
        <v>500000</v>
      </c>
      <c r="Z639" s="4">
        <v>0</v>
      </c>
      <c r="AA639" s="4">
        <v>1000</v>
      </c>
      <c r="AB639" s="4">
        <v>499000</v>
      </c>
      <c r="AC639" s="4">
        <v>1000</v>
      </c>
      <c r="AD639" s="4">
        <v>1000</v>
      </c>
      <c r="AE639" s="4">
        <v>1000</v>
      </c>
      <c r="AF639" s="10">
        <v>1000</v>
      </c>
    </row>
    <row r="640" spans="1:32" ht="22.5" hidden="1" x14ac:dyDescent="0.25">
      <c r="A640" s="9" t="s">
        <v>414</v>
      </c>
      <c r="B640" s="1" t="s">
        <v>486</v>
      </c>
      <c r="C640" s="1" t="s">
        <v>567</v>
      </c>
      <c r="D640" s="2" t="s">
        <v>415</v>
      </c>
      <c r="E640" s="3" t="s">
        <v>216</v>
      </c>
      <c r="F640" s="3" t="s">
        <v>471</v>
      </c>
      <c r="G640" s="3" t="s">
        <v>493</v>
      </c>
      <c r="H640" s="3" t="s">
        <v>527</v>
      </c>
      <c r="I640" s="3" t="s">
        <v>528</v>
      </c>
      <c r="J640" s="1" t="s">
        <v>40</v>
      </c>
      <c r="K640" s="1" t="s">
        <v>77</v>
      </c>
      <c r="L640" s="1" t="s">
        <v>42</v>
      </c>
      <c r="M640" s="1" t="s">
        <v>80</v>
      </c>
      <c r="N640" s="1" t="s">
        <v>171</v>
      </c>
      <c r="O640" s="1" t="s">
        <v>80</v>
      </c>
      <c r="P640" s="1"/>
      <c r="Q640" s="1"/>
      <c r="R640" s="1" t="s">
        <v>31</v>
      </c>
      <c r="S640" s="1" t="s">
        <v>32</v>
      </c>
      <c r="T640" s="1" t="s">
        <v>33</v>
      </c>
      <c r="U640" s="2" t="s">
        <v>217</v>
      </c>
      <c r="V640" s="4">
        <v>51781789</v>
      </c>
      <c r="W640" s="4">
        <v>0</v>
      </c>
      <c r="X640" s="4">
        <v>0</v>
      </c>
      <c r="Y640" s="4">
        <v>51781789</v>
      </c>
      <c r="Z640" s="4">
        <v>0</v>
      </c>
      <c r="AA640" s="4">
        <v>51781789</v>
      </c>
      <c r="AB640" s="4">
        <v>0</v>
      </c>
      <c r="AC640" s="4">
        <v>51781789</v>
      </c>
      <c r="AD640" s="4">
        <v>20750792</v>
      </c>
      <c r="AE640" s="4">
        <v>20750792</v>
      </c>
      <c r="AF640" s="10">
        <v>20750792</v>
      </c>
    </row>
    <row r="641" spans="1:32" ht="22.5" x14ac:dyDescent="0.25">
      <c r="A641" s="9" t="s">
        <v>414</v>
      </c>
      <c r="B641" s="1" t="s">
        <v>486</v>
      </c>
      <c r="C641" s="1" t="s">
        <v>567</v>
      </c>
      <c r="D641" s="2" t="s">
        <v>415</v>
      </c>
      <c r="E641" s="3" t="s">
        <v>231</v>
      </c>
      <c r="F641" s="3" t="s">
        <v>472</v>
      </c>
      <c r="G641" s="3" t="s">
        <v>497</v>
      </c>
      <c r="H641" s="3" t="s">
        <v>498</v>
      </c>
      <c r="I641" s="3" t="s">
        <v>499</v>
      </c>
      <c r="J641" s="1" t="s">
        <v>30</v>
      </c>
      <c r="K641" s="1" t="s">
        <v>232</v>
      </c>
      <c r="L641" s="1" t="s">
        <v>233</v>
      </c>
      <c r="M641" s="1" t="s">
        <v>41</v>
      </c>
      <c r="N641" s="1" t="s">
        <v>42</v>
      </c>
      <c r="O641" s="1" t="s">
        <v>234</v>
      </c>
      <c r="P641" s="1"/>
      <c r="Q641" s="1"/>
      <c r="R641" s="1" t="s">
        <v>31</v>
      </c>
      <c r="S641" s="1" t="s">
        <v>32</v>
      </c>
      <c r="T641" s="1" t="s">
        <v>33</v>
      </c>
      <c r="U641" s="2" t="s">
        <v>235</v>
      </c>
      <c r="V641" s="4">
        <v>1739076480</v>
      </c>
      <c r="W641" s="4">
        <v>0</v>
      </c>
      <c r="X641" s="4">
        <v>102763692</v>
      </c>
      <c r="Y641" s="4">
        <v>1636312788</v>
      </c>
      <c r="Z641" s="4">
        <v>0</v>
      </c>
      <c r="AA641" s="4">
        <v>1565171419</v>
      </c>
      <c r="AB641" s="4">
        <v>71141369</v>
      </c>
      <c r="AC641" s="4">
        <v>1565171419</v>
      </c>
      <c r="AD641" s="4">
        <v>915364555</v>
      </c>
      <c r="AE641" s="4">
        <v>915364555</v>
      </c>
      <c r="AF641" s="10">
        <v>915364555</v>
      </c>
    </row>
    <row r="642" spans="1:32" ht="22.5" x14ac:dyDescent="0.25">
      <c r="A642" s="9" t="s">
        <v>414</v>
      </c>
      <c r="B642" s="1" t="s">
        <v>486</v>
      </c>
      <c r="C642" s="1" t="s">
        <v>567</v>
      </c>
      <c r="D642" s="2" t="s">
        <v>415</v>
      </c>
      <c r="E642" s="3" t="s">
        <v>242</v>
      </c>
      <c r="F642" s="3" t="s">
        <v>472</v>
      </c>
      <c r="G642" s="3" t="s">
        <v>497</v>
      </c>
      <c r="H642" s="3" t="s">
        <v>498</v>
      </c>
      <c r="I642" s="3" t="s">
        <v>499</v>
      </c>
      <c r="J642" s="1" t="s">
        <v>30</v>
      </c>
      <c r="K642" s="1" t="s">
        <v>232</v>
      </c>
      <c r="L642" s="1" t="s">
        <v>233</v>
      </c>
      <c r="M642" s="1" t="s">
        <v>41</v>
      </c>
      <c r="N642" s="1" t="s">
        <v>42</v>
      </c>
      <c r="O642" s="1" t="s">
        <v>243</v>
      </c>
      <c r="P642" s="1"/>
      <c r="Q642" s="1"/>
      <c r="R642" s="1" t="s">
        <v>31</v>
      </c>
      <c r="S642" s="1" t="s">
        <v>32</v>
      </c>
      <c r="T642" s="1" t="s">
        <v>33</v>
      </c>
      <c r="U642" s="2" t="s">
        <v>244</v>
      </c>
      <c r="V642" s="4">
        <v>41433086</v>
      </c>
      <c r="W642" s="4">
        <v>0</v>
      </c>
      <c r="X642" s="4">
        <v>42056</v>
      </c>
      <c r="Y642" s="4">
        <v>41391030</v>
      </c>
      <c r="Z642" s="4">
        <v>0</v>
      </c>
      <c r="AA642" s="4">
        <v>41391030</v>
      </c>
      <c r="AB642" s="4">
        <v>0</v>
      </c>
      <c r="AC642" s="4">
        <v>41391030</v>
      </c>
      <c r="AD642" s="4">
        <v>30611498</v>
      </c>
      <c r="AE642" s="4">
        <v>30611498</v>
      </c>
      <c r="AF642" s="10">
        <v>30611498</v>
      </c>
    </row>
    <row r="643" spans="1:32" ht="22.5" x14ac:dyDescent="0.25">
      <c r="A643" s="9" t="s">
        <v>414</v>
      </c>
      <c r="B643" s="1" t="s">
        <v>486</v>
      </c>
      <c r="C643" s="1" t="s">
        <v>567</v>
      </c>
      <c r="D643" s="2" t="s">
        <v>415</v>
      </c>
      <c r="E643" s="3" t="s">
        <v>245</v>
      </c>
      <c r="F643" s="3" t="s">
        <v>472</v>
      </c>
      <c r="G643" s="3" t="s">
        <v>497</v>
      </c>
      <c r="H643" s="3" t="s">
        <v>527</v>
      </c>
      <c r="I643" s="3" t="s">
        <v>545</v>
      </c>
      <c r="J643" s="1" t="s">
        <v>30</v>
      </c>
      <c r="K643" s="1" t="s">
        <v>232</v>
      </c>
      <c r="L643" s="1" t="s">
        <v>233</v>
      </c>
      <c r="M643" s="1" t="s">
        <v>41</v>
      </c>
      <c r="N643" s="1" t="s">
        <v>42</v>
      </c>
      <c r="O643" s="1" t="s">
        <v>246</v>
      </c>
      <c r="P643" s="1"/>
      <c r="Q643" s="1"/>
      <c r="R643" s="1" t="s">
        <v>31</v>
      </c>
      <c r="S643" s="1" t="s">
        <v>32</v>
      </c>
      <c r="T643" s="1" t="s">
        <v>33</v>
      </c>
      <c r="U643" s="2" t="s">
        <v>59</v>
      </c>
      <c r="V643" s="4">
        <v>30848200</v>
      </c>
      <c r="W643" s="4">
        <v>0</v>
      </c>
      <c r="X643" s="4">
        <v>33139</v>
      </c>
      <c r="Y643" s="4">
        <v>30815061</v>
      </c>
      <c r="Z643" s="4">
        <v>0</v>
      </c>
      <c r="AA643" s="4">
        <v>30815061</v>
      </c>
      <c r="AB643" s="4">
        <v>0</v>
      </c>
      <c r="AC643" s="4">
        <v>30815061</v>
      </c>
      <c r="AD643" s="4">
        <v>23212661</v>
      </c>
      <c r="AE643" s="4">
        <v>23212661</v>
      </c>
      <c r="AF643" s="10">
        <v>23212661</v>
      </c>
    </row>
    <row r="644" spans="1:32" ht="22.5" x14ac:dyDescent="0.25">
      <c r="A644" s="9" t="s">
        <v>414</v>
      </c>
      <c r="B644" s="1" t="s">
        <v>486</v>
      </c>
      <c r="C644" s="1" t="s">
        <v>567</v>
      </c>
      <c r="D644" s="2" t="s">
        <v>415</v>
      </c>
      <c r="E644" s="3" t="s">
        <v>247</v>
      </c>
      <c r="F644" s="3" t="s">
        <v>472</v>
      </c>
      <c r="G644" s="3" t="s">
        <v>497</v>
      </c>
      <c r="H644" s="3" t="s">
        <v>527</v>
      </c>
      <c r="I644" s="3" t="s">
        <v>542</v>
      </c>
      <c r="J644" s="1" t="s">
        <v>30</v>
      </c>
      <c r="K644" s="1" t="s">
        <v>232</v>
      </c>
      <c r="L644" s="1" t="s">
        <v>233</v>
      </c>
      <c r="M644" s="1" t="s">
        <v>41</v>
      </c>
      <c r="N644" s="1" t="s">
        <v>42</v>
      </c>
      <c r="O644" s="1" t="s">
        <v>248</v>
      </c>
      <c r="P644" s="1"/>
      <c r="Q644" s="1"/>
      <c r="R644" s="1" t="s">
        <v>31</v>
      </c>
      <c r="S644" s="1" t="s">
        <v>32</v>
      </c>
      <c r="T644" s="1" t="s">
        <v>33</v>
      </c>
      <c r="U644" s="2" t="s">
        <v>249</v>
      </c>
      <c r="V644" s="4">
        <v>7789751</v>
      </c>
      <c r="W644" s="4">
        <v>10000000</v>
      </c>
      <c r="X644" s="4">
        <v>0</v>
      </c>
      <c r="Y644" s="4">
        <v>17789751</v>
      </c>
      <c r="Z644" s="4">
        <v>0</v>
      </c>
      <c r="AA644" s="4">
        <v>11565815</v>
      </c>
      <c r="AB644" s="4">
        <v>6223936</v>
      </c>
      <c r="AC644" s="4">
        <v>10719189</v>
      </c>
      <c r="AD644" s="4">
        <v>8581662</v>
      </c>
      <c r="AE644" s="4">
        <v>8581662</v>
      </c>
      <c r="AF644" s="10">
        <v>8581662</v>
      </c>
    </row>
    <row r="645" spans="1:32" ht="22.5" x14ac:dyDescent="0.25">
      <c r="A645" s="9" t="s">
        <v>414</v>
      </c>
      <c r="B645" s="1" t="s">
        <v>486</v>
      </c>
      <c r="C645" s="1" t="s">
        <v>567</v>
      </c>
      <c r="D645" s="2" t="s">
        <v>415</v>
      </c>
      <c r="E645" s="3" t="s">
        <v>383</v>
      </c>
      <c r="F645" s="3" t="s">
        <v>29</v>
      </c>
      <c r="G645" s="3" t="s">
        <v>501</v>
      </c>
      <c r="H645" s="3" t="s">
        <v>502</v>
      </c>
      <c r="I645" s="3" t="s">
        <v>503</v>
      </c>
      <c r="J645" s="1" t="s">
        <v>30</v>
      </c>
      <c r="K645" s="1" t="s">
        <v>232</v>
      </c>
      <c r="L645" s="1" t="s">
        <v>233</v>
      </c>
      <c r="M645" s="1" t="s">
        <v>63</v>
      </c>
      <c r="N645" s="1" t="s">
        <v>42</v>
      </c>
      <c r="O645" s="1" t="s">
        <v>281</v>
      </c>
      <c r="P645" s="1"/>
      <c r="Q645" s="1"/>
      <c r="R645" s="1" t="s">
        <v>31</v>
      </c>
      <c r="S645" s="1" t="s">
        <v>32</v>
      </c>
      <c r="T645" s="1" t="s">
        <v>33</v>
      </c>
      <c r="U645" s="2" t="s">
        <v>384</v>
      </c>
      <c r="V645" s="4">
        <v>155238160</v>
      </c>
      <c r="W645" s="4">
        <v>0</v>
      </c>
      <c r="X645" s="4">
        <v>80782240</v>
      </c>
      <c r="Y645" s="4">
        <v>74455920</v>
      </c>
      <c r="Z645" s="4">
        <v>0</v>
      </c>
      <c r="AA645" s="4">
        <v>74455920</v>
      </c>
      <c r="AB645" s="4">
        <v>0</v>
      </c>
      <c r="AC645" s="4">
        <v>74455920</v>
      </c>
      <c r="AD645" s="4">
        <v>21898800</v>
      </c>
      <c r="AE645" s="4">
        <v>21898800</v>
      </c>
      <c r="AF645" s="10">
        <v>21898800</v>
      </c>
    </row>
    <row r="646" spans="1:32" ht="22.5" x14ac:dyDescent="0.25">
      <c r="A646" s="9" t="s">
        <v>414</v>
      </c>
      <c r="B646" s="1" t="s">
        <v>486</v>
      </c>
      <c r="C646" s="1" t="s">
        <v>567</v>
      </c>
      <c r="D646" s="2" t="s">
        <v>415</v>
      </c>
      <c r="E646" s="3" t="s">
        <v>45</v>
      </c>
      <c r="F646" s="3" t="s">
        <v>29</v>
      </c>
      <c r="G646" s="3" t="s">
        <v>501</v>
      </c>
      <c r="H646" s="3" t="s">
        <v>502</v>
      </c>
      <c r="I646" s="3" t="s">
        <v>503</v>
      </c>
      <c r="J646" s="1" t="s">
        <v>30</v>
      </c>
      <c r="K646" s="1" t="s">
        <v>232</v>
      </c>
      <c r="L646" s="1" t="s">
        <v>233</v>
      </c>
      <c r="M646" s="1" t="s">
        <v>63</v>
      </c>
      <c r="N646" s="1" t="s">
        <v>42</v>
      </c>
      <c r="O646" s="1" t="s">
        <v>237</v>
      </c>
      <c r="P646" s="1"/>
      <c r="Q646" s="1"/>
      <c r="R646" s="1" t="s">
        <v>31</v>
      </c>
      <c r="S646" s="1" t="s">
        <v>32</v>
      </c>
      <c r="T646" s="1" t="s">
        <v>33</v>
      </c>
      <c r="U646" s="2" t="s">
        <v>48</v>
      </c>
      <c r="V646" s="4">
        <v>4397558055</v>
      </c>
      <c r="W646" s="4">
        <v>64401364</v>
      </c>
      <c r="X646" s="4">
        <v>182931239</v>
      </c>
      <c r="Y646" s="4">
        <v>4279028180</v>
      </c>
      <c r="Z646" s="4">
        <v>0</v>
      </c>
      <c r="AA646" s="4">
        <v>4275824270</v>
      </c>
      <c r="AB646" s="4">
        <v>3203910</v>
      </c>
      <c r="AC646" s="4">
        <v>4271908380</v>
      </c>
      <c r="AD646" s="4">
        <v>3027920645</v>
      </c>
      <c r="AE646" s="4">
        <v>3027920645</v>
      </c>
      <c r="AF646" s="10">
        <v>3027920645</v>
      </c>
    </row>
    <row r="647" spans="1:32" ht="22.5" x14ac:dyDescent="0.25">
      <c r="A647" s="9" t="s">
        <v>414</v>
      </c>
      <c r="B647" s="1" t="s">
        <v>486</v>
      </c>
      <c r="C647" s="1" t="s">
        <v>567</v>
      </c>
      <c r="D647" s="2" t="s">
        <v>415</v>
      </c>
      <c r="E647" s="3" t="s">
        <v>385</v>
      </c>
      <c r="F647" s="3" t="s">
        <v>29</v>
      </c>
      <c r="G647" s="3" t="s">
        <v>501</v>
      </c>
      <c r="H647" s="3" t="s">
        <v>502</v>
      </c>
      <c r="I647" s="3" t="s">
        <v>503</v>
      </c>
      <c r="J647" s="1" t="s">
        <v>30</v>
      </c>
      <c r="K647" s="1" t="s">
        <v>232</v>
      </c>
      <c r="L647" s="1" t="s">
        <v>233</v>
      </c>
      <c r="M647" s="1" t="s">
        <v>63</v>
      </c>
      <c r="N647" s="1" t="s">
        <v>42</v>
      </c>
      <c r="O647" s="1" t="s">
        <v>240</v>
      </c>
      <c r="P647" s="1"/>
      <c r="Q647" s="1"/>
      <c r="R647" s="1" t="s">
        <v>31</v>
      </c>
      <c r="S647" s="1" t="s">
        <v>32</v>
      </c>
      <c r="T647" s="1" t="s">
        <v>33</v>
      </c>
      <c r="U647" s="2" t="s">
        <v>386</v>
      </c>
      <c r="V647" s="4">
        <v>549308947</v>
      </c>
      <c r="W647" s="4">
        <v>0</v>
      </c>
      <c r="X647" s="4">
        <v>15061886</v>
      </c>
      <c r="Y647" s="4">
        <v>534247061</v>
      </c>
      <c r="Z647" s="4">
        <v>0</v>
      </c>
      <c r="AA647" s="4">
        <v>533652832</v>
      </c>
      <c r="AB647" s="4">
        <v>594229</v>
      </c>
      <c r="AC647" s="4">
        <v>533118847</v>
      </c>
      <c r="AD647" s="4">
        <v>388262336</v>
      </c>
      <c r="AE647" s="4">
        <v>388262336</v>
      </c>
      <c r="AF647" s="10">
        <v>388262336</v>
      </c>
    </row>
    <row r="648" spans="1:32" ht="22.5" x14ac:dyDescent="0.25">
      <c r="A648" s="9" t="s">
        <v>414</v>
      </c>
      <c r="B648" s="1" t="s">
        <v>486</v>
      </c>
      <c r="C648" s="1" t="s">
        <v>567</v>
      </c>
      <c r="D648" s="2" t="s">
        <v>415</v>
      </c>
      <c r="E648" s="3" t="s">
        <v>49</v>
      </c>
      <c r="F648" s="3" t="s">
        <v>29</v>
      </c>
      <c r="G648" s="3" t="s">
        <v>501</v>
      </c>
      <c r="H648" s="3" t="s">
        <v>502</v>
      </c>
      <c r="I648" s="3" t="s">
        <v>503</v>
      </c>
      <c r="J648" s="1" t="s">
        <v>30</v>
      </c>
      <c r="K648" s="1" t="s">
        <v>232</v>
      </c>
      <c r="L648" s="1" t="s">
        <v>233</v>
      </c>
      <c r="M648" s="1" t="s">
        <v>63</v>
      </c>
      <c r="N648" s="1" t="s">
        <v>42</v>
      </c>
      <c r="O648" s="1" t="s">
        <v>243</v>
      </c>
      <c r="P648" s="1"/>
      <c r="Q648" s="1"/>
      <c r="R648" s="1" t="s">
        <v>31</v>
      </c>
      <c r="S648" s="1" t="s">
        <v>32</v>
      </c>
      <c r="T648" s="1" t="s">
        <v>33</v>
      </c>
      <c r="U648" s="2" t="s">
        <v>50</v>
      </c>
      <c r="V648" s="4">
        <v>647774160</v>
      </c>
      <c r="W648" s="4">
        <v>0</v>
      </c>
      <c r="X648" s="4">
        <v>381841</v>
      </c>
      <c r="Y648" s="4">
        <v>647392319</v>
      </c>
      <c r="Z648" s="4">
        <v>0</v>
      </c>
      <c r="AA648" s="4">
        <v>647392319</v>
      </c>
      <c r="AB648" s="4">
        <v>0</v>
      </c>
      <c r="AC648" s="4">
        <v>647392319</v>
      </c>
      <c r="AD648" s="4">
        <v>470726539</v>
      </c>
      <c r="AE648" s="4">
        <v>470726539</v>
      </c>
      <c r="AF648" s="10">
        <v>470726539</v>
      </c>
    </row>
    <row r="649" spans="1:32" ht="22.5" x14ac:dyDescent="0.25">
      <c r="A649" s="9" t="s">
        <v>414</v>
      </c>
      <c r="B649" s="1" t="s">
        <v>486</v>
      </c>
      <c r="C649" s="1" t="s">
        <v>567</v>
      </c>
      <c r="D649" s="2" t="s">
        <v>415</v>
      </c>
      <c r="E649" s="3" t="s">
        <v>56</v>
      </c>
      <c r="F649" s="3" t="s">
        <v>29</v>
      </c>
      <c r="G649" s="3" t="s">
        <v>501</v>
      </c>
      <c r="H649" s="3" t="s">
        <v>502</v>
      </c>
      <c r="I649" s="3" t="s">
        <v>503</v>
      </c>
      <c r="J649" s="1" t="s">
        <v>30</v>
      </c>
      <c r="K649" s="1" t="s">
        <v>232</v>
      </c>
      <c r="L649" s="1" t="s">
        <v>233</v>
      </c>
      <c r="M649" s="1" t="s">
        <v>63</v>
      </c>
      <c r="N649" s="1" t="s">
        <v>42</v>
      </c>
      <c r="O649" s="1" t="s">
        <v>254</v>
      </c>
      <c r="P649" s="1"/>
      <c r="Q649" s="1"/>
      <c r="R649" s="1" t="s">
        <v>46</v>
      </c>
      <c r="S649" s="1" t="s">
        <v>47</v>
      </c>
      <c r="T649" s="1" t="s">
        <v>33</v>
      </c>
      <c r="U649" s="2" t="s">
        <v>57</v>
      </c>
      <c r="V649" s="4">
        <v>0</v>
      </c>
      <c r="W649" s="4">
        <v>2000000</v>
      </c>
      <c r="X649" s="4">
        <v>0</v>
      </c>
      <c r="Y649" s="4">
        <v>2000000</v>
      </c>
      <c r="Z649" s="4">
        <v>0</v>
      </c>
      <c r="AA649" s="4">
        <v>2000000</v>
      </c>
      <c r="AB649" s="4">
        <v>0</v>
      </c>
      <c r="AC649" s="4">
        <v>2000000</v>
      </c>
      <c r="AD649" s="4">
        <v>800000</v>
      </c>
      <c r="AE649" s="4">
        <v>800000</v>
      </c>
      <c r="AF649" s="10">
        <v>800000</v>
      </c>
    </row>
    <row r="650" spans="1:32" ht="22.5" x14ac:dyDescent="0.25">
      <c r="A650" s="9" t="s">
        <v>414</v>
      </c>
      <c r="B650" s="1" t="s">
        <v>486</v>
      </c>
      <c r="C650" s="1" t="s">
        <v>567</v>
      </c>
      <c r="D650" s="2" t="s">
        <v>415</v>
      </c>
      <c r="E650" s="3" t="s">
        <v>56</v>
      </c>
      <c r="F650" s="3" t="s">
        <v>29</v>
      </c>
      <c r="G650" s="3" t="s">
        <v>501</v>
      </c>
      <c r="H650" s="3" t="s">
        <v>502</v>
      </c>
      <c r="I650" s="3" t="s">
        <v>503</v>
      </c>
      <c r="J650" s="1" t="s">
        <v>30</v>
      </c>
      <c r="K650" s="1" t="s">
        <v>232</v>
      </c>
      <c r="L650" s="1" t="s">
        <v>233</v>
      </c>
      <c r="M650" s="1" t="s">
        <v>63</v>
      </c>
      <c r="N650" s="1" t="s">
        <v>42</v>
      </c>
      <c r="O650" s="1" t="s">
        <v>254</v>
      </c>
      <c r="P650" s="1"/>
      <c r="Q650" s="1"/>
      <c r="R650" s="1" t="s">
        <v>31</v>
      </c>
      <c r="S650" s="1" t="s">
        <v>32</v>
      </c>
      <c r="T650" s="1" t="s">
        <v>33</v>
      </c>
      <c r="U650" s="2" t="s">
        <v>57</v>
      </c>
      <c r="V650" s="4">
        <v>0</v>
      </c>
      <c r="W650" s="4">
        <v>17202200</v>
      </c>
      <c r="X650" s="4">
        <v>0</v>
      </c>
      <c r="Y650" s="4">
        <v>17202200</v>
      </c>
      <c r="Z650" s="4">
        <v>0</v>
      </c>
      <c r="AA650" s="4">
        <v>17202200</v>
      </c>
      <c r="AB650" s="4">
        <v>0</v>
      </c>
      <c r="AC650" s="4">
        <v>17202200</v>
      </c>
      <c r="AD650" s="4">
        <v>0</v>
      </c>
      <c r="AE650" s="4">
        <v>0</v>
      </c>
      <c r="AF650" s="10">
        <v>0</v>
      </c>
    </row>
    <row r="651" spans="1:32" ht="22.5" x14ac:dyDescent="0.25">
      <c r="A651" s="9" t="s">
        <v>414</v>
      </c>
      <c r="B651" s="1" t="s">
        <v>486</v>
      </c>
      <c r="C651" s="1" t="s">
        <v>567</v>
      </c>
      <c r="D651" s="2" t="s">
        <v>415</v>
      </c>
      <c r="E651" s="3" t="s">
        <v>58</v>
      </c>
      <c r="F651" s="3" t="s">
        <v>29</v>
      </c>
      <c r="G651" s="3" t="s">
        <v>501</v>
      </c>
      <c r="H651" s="3" t="s">
        <v>527</v>
      </c>
      <c r="I651" s="3" t="s">
        <v>545</v>
      </c>
      <c r="J651" s="1" t="s">
        <v>30</v>
      </c>
      <c r="K651" s="1" t="s">
        <v>232</v>
      </c>
      <c r="L651" s="1" t="s">
        <v>233</v>
      </c>
      <c r="M651" s="1" t="s">
        <v>63</v>
      </c>
      <c r="N651" s="1" t="s">
        <v>42</v>
      </c>
      <c r="O651" s="1" t="s">
        <v>255</v>
      </c>
      <c r="P651" s="1"/>
      <c r="Q651" s="1"/>
      <c r="R651" s="1" t="s">
        <v>31</v>
      </c>
      <c r="S651" s="1" t="s">
        <v>32</v>
      </c>
      <c r="T651" s="1" t="s">
        <v>33</v>
      </c>
      <c r="U651" s="2" t="s">
        <v>59</v>
      </c>
      <c r="V651" s="4">
        <v>1236855170</v>
      </c>
      <c r="W651" s="4">
        <v>844336327</v>
      </c>
      <c r="X651" s="4">
        <v>0</v>
      </c>
      <c r="Y651" s="4">
        <v>2081191497</v>
      </c>
      <c r="Z651" s="4">
        <v>0</v>
      </c>
      <c r="AA651" s="4">
        <v>2050140999</v>
      </c>
      <c r="AB651" s="4">
        <v>31050498</v>
      </c>
      <c r="AC651" s="4">
        <v>2041297366</v>
      </c>
      <c r="AD651" s="4">
        <v>1697285248</v>
      </c>
      <c r="AE651" s="4">
        <v>1697285248</v>
      </c>
      <c r="AF651" s="10">
        <v>1697285248</v>
      </c>
    </row>
    <row r="652" spans="1:32" ht="22.5" x14ac:dyDescent="0.25">
      <c r="A652" s="9" t="s">
        <v>414</v>
      </c>
      <c r="B652" s="1" t="s">
        <v>486</v>
      </c>
      <c r="C652" s="1" t="s">
        <v>567</v>
      </c>
      <c r="D652" s="2" t="s">
        <v>415</v>
      </c>
      <c r="E652" s="3" t="s">
        <v>256</v>
      </c>
      <c r="F652" s="3" t="s">
        <v>29</v>
      </c>
      <c r="G652" s="3" t="s">
        <v>501</v>
      </c>
      <c r="H652" s="3" t="s">
        <v>527</v>
      </c>
      <c r="I652" s="3" t="s">
        <v>542</v>
      </c>
      <c r="J652" s="1" t="s">
        <v>30</v>
      </c>
      <c r="K652" s="1" t="s">
        <v>232</v>
      </c>
      <c r="L652" s="1" t="s">
        <v>233</v>
      </c>
      <c r="M652" s="1" t="s">
        <v>63</v>
      </c>
      <c r="N652" s="1" t="s">
        <v>42</v>
      </c>
      <c r="O652" s="1" t="s">
        <v>257</v>
      </c>
      <c r="P652" s="1"/>
      <c r="Q652" s="1"/>
      <c r="R652" s="1" t="s">
        <v>31</v>
      </c>
      <c r="S652" s="1" t="s">
        <v>32</v>
      </c>
      <c r="T652" s="1" t="s">
        <v>33</v>
      </c>
      <c r="U652" s="2" t="s">
        <v>249</v>
      </c>
      <c r="V652" s="4">
        <v>161395000</v>
      </c>
      <c r="W652" s="4">
        <v>0</v>
      </c>
      <c r="X652" s="4">
        <v>0</v>
      </c>
      <c r="Y652" s="4">
        <v>161395000</v>
      </c>
      <c r="Z652" s="4">
        <v>0</v>
      </c>
      <c r="AA652" s="4">
        <v>160011119</v>
      </c>
      <c r="AB652" s="4">
        <v>1383881</v>
      </c>
      <c r="AC652" s="4">
        <v>145397084</v>
      </c>
      <c r="AD652" s="4">
        <v>130583453</v>
      </c>
      <c r="AE652" s="4">
        <v>130583453</v>
      </c>
      <c r="AF652" s="10">
        <v>130583453</v>
      </c>
    </row>
    <row r="653" spans="1:32" ht="33.75" x14ac:dyDescent="0.25">
      <c r="A653" s="9" t="s">
        <v>414</v>
      </c>
      <c r="B653" s="1" t="s">
        <v>486</v>
      </c>
      <c r="C653" s="1" t="s">
        <v>567</v>
      </c>
      <c r="D653" s="2" t="s">
        <v>415</v>
      </c>
      <c r="E653" s="3" t="s">
        <v>387</v>
      </c>
      <c r="F653" s="3" t="s">
        <v>29</v>
      </c>
      <c r="G653" s="3" t="s">
        <v>501</v>
      </c>
      <c r="H653" s="3" t="s">
        <v>502</v>
      </c>
      <c r="I653" s="3" t="s">
        <v>503</v>
      </c>
      <c r="J653" s="1" t="s">
        <v>30</v>
      </c>
      <c r="K653" s="1" t="s">
        <v>232</v>
      </c>
      <c r="L653" s="1" t="s">
        <v>233</v>
      </c>
      <c r="M653" s="1" t="s">
        <v>63</v>
      </c>
      <c r="N653" s="1" t="s">
        <v>42</v>
      </c>
      <c r="O653" s="1" t="s">
        <v>388</v>
      </c>
      <c r="P653" s="1"/>
      <c r="Q653" s="1"/>
      <c r="R653" s="1" t="s">
        <v>31</v>
      </c>
      <c r="S653" s="1" t="s">
        <v>32</v>
      </c>
      <c r="T653" s="1" t="s">
        <v>33</v>
      </c>
      <c r="U653" s="2" t="s">
        <v>389</v>
      </c>
      <c r="V653" s="4">
        <v>107369000</v>
      </c>
      <c r="W653" s="4">
        <v>0</v>
      </c>
      <c r="X653" s="4">
        <v>30921444</v>
      </c>
      <c r="Y653" s="4">
        <v>76447556</v>
      </c>
      <c r="Z653" s="4">
        <v>0</v>
      </c>
      <c r="AA653" s="4">
        <v>66447556</v>
      </c>
      <c r="AB653" s="4">
        <v>10000000</v>
      </c>
      <c r="AC653" s="4">
        <v>66447556</v>
      </c>
      <c r="AD653" s="4">
        <v>46474006</v>
      </c>
      <c r="AE653" s="4">
        <v>46474006</v>
      </c>
      <c r="AF653" s="10">
        <v>46474006</v>
      </c>
    </row>
    <row r="654" spans="1:32" ht="22.5" x14ac:dyDescent="0.25">
      <c r="A654" s="9" t="s">
        <v>414</v>
      </c>
      <c r="B654" s="1" t="s">
        <v>486</v>
      </c>
      <c r="C654" s="1" t="s">
        <v>567</v>
      </c>
      <c r="D654" s="2" t="s">
        <v>415</v>
      </c>
      <c r="E654" s="3" t="s">
        <v>265</v>
      </c>
      <c r="F654" s="3" t="s">
        <v>29</v>
      </c>
      <c r="G654" s="3" t="s">
        <v>501</v>
      </c>
      <c r="H654" s="3" t="s">
        <v>502</v>
      </c>
      <c r="I654" s="3" t="s">
        <v>503</v>
      </c>
      <c r="J654" s="1" t="s">
        <v>30</v>
      </c>
      <c r="K654" s="1" t="s">
        <v>232</v>
      </c>
      <c r="L654" s="1" t="s">
        <v>233</v>
      </c>
      <c r="M654" s="1" t="s">
        <v>63</v>
      </c>
      <c r="N654" s="1" t="s">
        <v>42</v>
      </c>
      <c r="O654" s="1" t="s">
        <v>266</v>
      </c>
      <c r="P654" s="1"/>
      <c r="Q654" s="1"/>
      <c r="R654" s="1" t="s">
        <v>31</v>
      </c>
      <c r="S654" s="1" t="s">
        <v>32</v>
      </c>
      <c r="T654" s="1" t="s">
        <v>33</v>
      </c>
      <c r="U654" s="2" t="s">
        <v>267</v>
      </c>
      <c r="V654" s="4">
        <v>0</v>
      </c>
      <c r="W654" s="4">
        <v>190000</v>
      </c>
      <c r="X654" s="4">
        <v>0</v>
      </c>
      <c r="Y654" s="4">
        <v>190000</v>
      </c>
      <c r="Z654" s="4">
        <v>0</v>
      </c>
      <c r="AA654" s="4">
        <v>190000</v>
      </c>
      <c r="AB654" s="4">
        <v>0</v>
      </c>
      <c r="AC654" s="4">
        <v>190000</v>
      </c>
      <c r="AD654" s="4">
        <v>130000</v>
      </c>
      <c r="AE654" s="4">
        <v>130000</v>
      </c>
      <c r="AF654" s="10">
        <v>130000</v>
      </c>
    </row>
    <row r="655" spans="1:32" ht="22.5" x14ac:dyDescent="0.25">
      <c r="A655" s="9" t="s">
        <v>414</v>
      </c>
      <c r="B655" s="1" t="s">
        <v>486</v>
      </c>
      <c r="C655" s="1" t="s">
        <v>567</v>
      </c>
      <c r="D655" s="2" t="s">
        <v>415</v>
      </c>
      <c r="E655" s="3" t="s">
        <v>51</v>
      </c>
      <c r="F655" s="3" t="s">
        <v>35</v>
      </c>
      <c r="G655" s="3" t="s">
        <v>504</v>
      </c>
      <c r="H655" s="3" t="s">
        <v>505</v>
      </c>
      <c r="I655" s="3" t="s">
        <v>506</v>
      </c>
      <c r="J655" s="1" t="s">
        <v>30</v>
      </c>
      <c r="K655" s="1" t="s">
        <v>232</v>
      </c>
      <c r="L655" s="1" t="s">
        <v>233</v>
      </c>
      <c r="M655" s="1" t="s">
        <v>80</v>
      </c>
      <c r="N655" s="1" t="s">
        <v>42</v>
      </c>
      <c r="O655" s="1" t="s">
        <v>234</v>
      </c>
      <c r="P655" s="1"/>
      <c r="Q655" s="1"/>
      <c r="R655" s="1" t="s">
        <v>46</v>
      </c>
      <c r="S655" s="1" t="s">
        <v>65</v>
      </c>
      <c r="T655" s="1" t="s">
        <v>33</v>
      </c>
      <c r="U655" s="2" t="s">
        <v>52</v>
      </c>
      <c r="V655" s="4">
        <v>0</v>
      </c>
      <c r="W655" s="4">
        <v>137241000</v>
      </c>
      <c r="X655" s="4">
        <v>0</v>
      </c>
      <c r="Y655" s="4">
        <v>137241000</v>
      </c>
      <c r="Z655" s="4">
        <v>0</v>
      </c>
      <c r="AA655" s="4">
        <v>137241000</v>
      </c>
      <c r="AB655" s="4">
        <v>0</v>
      </c>
      <c r="AC655" s="4">
        <v>137241000</v>
      </c>
      <c r="AD655" s="4">
        <v>105527500</v>
      </c>
      <c r="AE655" s="4">
        <v>105527500</v>
      </c>
      <c r="AF655" s="10">
        <v>105527500</v>
      </c>
    </row>
    <row r="656" spans="1:32" ht="22.5" x14ac:dyDescent="0.25">
      <c r="A656" s="9" t="s">
        <v>414</v>
      </c>
      <c r="B656" s="1" t="s">
        <v>486</v>
      </c>
      <c r="C656" s="1" t="s">
        <v>567</v>
      </c>
      <c r="D656" s="2" t="s">
        <v>415</v>
      </c>
      <c r="E656" s="3" t="s">
        <v>51</v>
      </c>
      <c r="F656" s="3" t="s">
        <v>35</v>
      </c>
      <c r="G656" s="3" t="s">
        <v>504</v>
      </c>
      <c r="H656" s="3" t="s">
        <v>505</v>
      </c>
      <c r="I656" s="3" t="s">
        <v>506</v>
      </c>
      <c r="J656" s="1" t="s">
        <v>30</v>
      </c>
      <c r="K656" s="1" t="s">
        <v>232</v>
      </c>
      <c r="L656" s="1" t="s">
        <v>233</v>
      </c>
      <c r="M656" s="1" t="s">
        <v>80</v>
      </c>
      <c r="N656" s="1" t="s">
        <v>42</v>
      </c>
      <c r="O656" s="1" t="s">
        <v>234</v>
      </c>
      <c r="P656" s="1"/>
      <c r="Q656" s="1"/>
      <c r="R656" s="1" t="s">
        <v>46</v>
      </c>
      <c r="S656" s="1" t="s">
        <v>47</v>
      </c>
      <c r="T656" s="1" t="s">
        <v>33</v>
      </c>
      <c r="U656" s="2" t="s">
        <v>52</v>
      </c>
      <c r="V656" s="4">
        <v>29679203499</v>
      </c>
      <c r="W656" s="4">
        <v>2116410948</v>
      </c>
      <c r="X656" s="4">
        <v>11627434</v>
      </c>
      <c r="Y656" s="4">
        <v>31783987013</v>
      </c>
      <c r="Z656" s="4">
        <v>0</v>
      </c>
      <c r="AA656" s="4">
        <v>31783987013</v>
      </c>
      <c r="AB656" s="4">
        <v>0</v>
      </c>
      <c r="AC656" s="4">
        <v>31783987013</v>
      </c>
      <c r="AD656" s="4">
        <v>26243624251</v>
      </c>
      <c r="AE656" s="4">
        <v>26243624251</v>
      </c>
      <c r="AF656" s="10">
        <v>26243624251</v>
      </c>
    </row>
    <row r="657" spans="1:32" ht="22.5" x14ac:dyDescent="0.25">
      <c r="A657" s="9" t="s">
        <v>414</v>
      </c>
      <c r="B657" s="1" t="s">
        <v>486</v>
      </c>
      <c r="C657" s="1" t="s">
        <v>567</v>
      </c>
      <c r="D657" s="2" t="s">
        <v>415</v>
      </c>
      <c r="E657" s="3" t="s">
        <v>51</v>
      </c>
      <c r="F657" s="3" t="s">
        <v>35</v>
      </c>
      <c r="G657" s="3" t="s">
        <v>504</v>
      </c>
      <c r="H657" s="3" t="s">
        <v>505</v>
      </c>
      <c r="I657" s="3" t="s">
        <v>506</v>
      </c>
      <c r="J657" s="1" t="s">
        <v>30</v>
      </c>
      <c r="K657" s="1" t="s">
        <v>232</v>
      </c>
      <c r="L657" s="1" t="s">
        <v>233</v>
      </c>
      <c r="M657" s="1" t="s">
        <v>80</v>
      </c>
      <c r="N657" s="1" t="s">
        <v>42</v>
      </c>
      <c r="O657" s="1" t="s">
        <v>234</v>
      </c>
      <c r="P657" s="1"/>
      <c r="Q657" s="1"/>
      <c r="R657" s="1" t="s">
        <v>31</v>
      </c>
      <c r="S657" s="1" t="s">
        <v>171</v>
      </c>
      <c r="T657" s="1" t="s">
        <v>33</v>
      </c>
      <c r="U657" s="2" t="s">
        <v>52</v>
      </c>
      <c r="V657" s="4">
        <v>0</v>
      </c>
      <c r="W657" s="4">
        <v>731271198</v>
      </c>
      <c r="X657" s="4">
        <v>0</v>
      </c>
      <c r="Y657" s="4">
        <v>731271198</v>
      </c>
      <c r="Z657" s="4">
        <v>0</v>
      </c>
      <c r="AA657" s="4">
        <v>731271198</v>
      </c>
      <c r="AB657" s="4">
        <v>0</v>
      </c>
      <c r="AC657" s="4">
        <v>731271198</v>
      </c>
      <c r="AD657" s="4">
        <v>0</v>
      </c>
      <c r="AE657" s="4">
        <v>0</v>
      </c>
      <c r="AF657" s="10">
        <v>0</v>
      </c>
    </row>
    <row r="658" spans="1:32" ht="22.5" x14ac:dyDescent="0.25">
      <c r="A658" s="9" t="s">
        <v>414</v>
      </c>
      <c r="B658" s="1" t="s">
        <v>486</v>
      </c>
      <c r="C658" s="1" t="s">
        <v>567</v>
      </c>
      <c r="D658" s="2" t="s">
        <v>415</v>
      </c>
      <c r="E658" s="3" t="s">
        <v>51</v>
      </c>
      <c r="F658" s="3" t="s">
        <v>35</v>
      </c>
      <c r="G658" s="3" t="s">
        <v>504</v>
      </c>
      <c r="H658" s="3" t="s">
        <v>505</v>
      </c>
      <c r="I658" s="3" t="s">
        <v>506</v>
      </c>
      <c r="J658" s="1" t="s">
        <v>30</v>
      </c>
      <c r="K658" s="1" t="s">
        <v>232</v>
      </c>
      <c r="L658" s="1" t="s">
        <v>233</v>
      </c>
      <c r="M658" s="1" t="s">
        <v>80</v>
      </c>
      <c r="N658" s="1" t="s">
        <v>42</v>
      </c>
      <c r="O658" s="1" t="s">
        <v>234</v>
      </c>
      <c r="P658" s="1"/>
      <c r="Q658" s="1"/>
      <c r="R658" s="1" t="s">
        <v>31</v>
      </c>
      <c r="S658" s="1" t="s">
        <v>32</v>
      </c>
      <c r="T658" s="1" t="s">
        <v>33</v>
      </c>
      <c r="U658" s="2" t="s">
        <v>52</v>
      </c>
      <c r="V658" s="4">
        <v>0</v>
      </c>
      <c r="W658" s="4">
        <v>762031013</v>
      </c>
      <c r="X658" s="4">
        <v>52696461</v>
      </c>
      <c r="Y658" s="4">
        <v>709334552</v>
      </c>
      <c r="Z658" s="4">
        <v>0</v>
      </c>
      <c r="AA658" s="4">
        <v>709334552</v>
      </c>
      <c r="AB658" s="4">
        <v>0</v>
      </c>
      <c r="AC658" s="4">
        <v>709334552</v>
      </c>
      <c r="AD658" s="4">
        <v>709334552</v>
      </c>
      <c r="AE658" s="4">
        <v>709334552</v>
      </c>
      <c r="AF658" s="10">
        <v>709334552</v>
      </c>
    </row>
    <row r="659" spans="1:32" ht="22.5" x14ac:dyDescent="0.25">
      <c r="A659" s="9" t="s">
        <v>414</v>
      </c>
      <c r="B659" s="1" t="s">
        <v>486</v>
      </c>
      <c r="C659" s="1" t="s">
        <v>567</v>
      </c>
      <c r="D659" s="2" t="s">
        <v>415</v>
      </c>
      <c r="E659" s="3" t="s">
        <v>390</v>
      </c>
      <c r="F659" s="3" t="s">
        <v>35</v>
      </c>
      <c r="G659" s="3" t="s">
        <v>504</v>
      </c>
      <c r="H659" s="3" t="s">
        <v>505</v>
      </c>
      <c r="I659" s="3" t="s">
        <v>506</v>
      </c>
      <c r="J659" s="1" t="s">
        <v>30</v>
      </c>
      <c r="K659" s="1" t="s">
        <v>232</v>
      </c>
      <c r="L659" s="1" t="s">
        <v>233</v>
      </c>
      <c r="M659" s="1" t="s">
        <v>80</v>
      </c>
      <c r="N659" s="1" t="s">
        <v>42</v>
      </c>
      <c r="O659" s="1" t="s">
        <v>281</v>
      </c>
      <c r="P659" s="1"/>
      <c r="Q659" s="1"/>
      <c r="R659" s="1" t="s">
        <v>46</v>
      </c>
      <c r="S659" s="1" t="s">
        <v>47</v>
      </c>
      <c r="T659" s="1" t="s">
        <v>33</v>
      </c>
      <c r="U659" s="2" t="s">
        <v>391</v>
      </c>
      <c r="V659" s="4">
        <v>6729545713</v>
      </c>
      <c r="W659" s="4">
        <v>0</v>
      </c>
      <c r="X659" s="4">
        <v>668478596</v>
      </c>
      <c r="Y659" s="4">
        <v>6061067117</v>
      </c>
      <c r="Z659" s="4">
        <v>0</v>
      </c>
      <c r="AA659" s="4">
        <v>6061067117</v>
      </c>
      <c r="AB659" s="4">
        <v>0</v>
      </c>
      <c r="AC659" s="4">
        <v>6061067117</v>
      </c>
      <c r="AD659" s="4">
        <v>5103927670</v>
      </c>
      <c r="AE659" s="4">
        <v>5103927670</v>
      </c>
      <c r="AF659" s="10">
        <v>5103927670</v>
      </c>
    </row>
    <row r="660" spans="1:32" ht="22.5" x14ac:dyDescent="0.25">
      <c r="A660" s="9" t="s">
        <v>414</v>
      </c>
      <c r="B660" s="1" t="s">
        <v>486</v>
      </c>
      <c r="C660" s="1" t="s">
        <v>567</v>
      </c>
      <c r="D660" s="2" t="s">
        <v>415</v>
      </c>
      <c r="E660" s="3" t="s">
        <v>270</v>
      </c>
      <c r="F660" s="3" t="s">
        <v>35</v>
      </c>
      <c r="G660" s="3" t="s">
        <v>504</v>
      </c>
      <c r="H660" s="3" t="s">
        <v>505</v>
      </c>
      <c r="I660" s="3" t="s">
        <v>506</v>
      </c>
      <c r="J660" s="1" t="s">
        <v>30</v>
      </c>
      <c r="K660" s="1" t="s">
        <v>232</v>
      </c>
      <c r="L660" s="1" t="s">
        <v>233</v>
      </c>
      <c r="M660" s="1" t="s">
        <v>80</v>
      </c>
      <c r="N660" s="1" t="s">
        <v>42</v>
      </c>
      <c r="O660" s="1" t="s">
        <v>243</v>
      </c>
      <c r="P660" s="1"/>
      <c r="Q660" s="1"/>
      <c r="R660" s="1" t="s">
        <v>46</v>
      </c>
      <c r="S660" s="1" t="s">
        <v>47</v>
      </c>
      <c r="T660" s="1" t="s">
        <v>33</v>
      </c>
      <c r="U660" s="2" t="s">
        <v>271</v>
      </c>
      <c r="V660" s="4">
        <v>0</v>
      </c>
      <c r="W660" s="4">
        <v>804581025</v>
      </c>
      <c r="X660" s="4">
        <v>4989680</v>
      </c>
      <c r="Y660" s="4">
        <v>799591345</v>
      </c>
      <c r="Z660" s="4">
        <v>0</v>
      </c>
      <c r="AA660" s="4">
        <v>799591345</v>
      </c>
      <c r="AB660" s="4">
        <v>0</v>
      </c>
      <c r="AC660" s="4">
        <v>799591345</v>
      </c>
      <c r="AD660" s="4">
        <v>799591345</v>
      </c>
      <c r="AE660" s="4">
        <v>799591345</v>
      </c>
      <c r="AF660" s="10">
        <v>799591345</v>
      </c>
    </row>
    <row r="661" spans="1:32" ht="22.5" x14ac:dyDescent="0.25">
      <c r="A661" s="9" t="s">
        <v>414</v>
      </c>
      <c r="B661" s="1" t="s">
        <v>486</v>
      </c>
      <c r="C661" s="1" t="s">
        <v>567</v>
      </c>
      <c r="D661" s="2" t="s">
        <v>415</v>
      </c>
      <c r="E661" s="3" t="s">
        <v>270</v>
      </c>
      <c r="F661" s="3" t="s">
        <v>35</v>
      </c>
      <c r="G661" s="3" t="s">
        <v>504</v>
      </c>
      <c r="H661" s="3" t="s">
        <v>505</v>
      </c>
      <c r="I661" s="3" t="s">
        <v>506</v>
      </c>
      <c r="J661" s="1" t="s">
        <v>30</v>
      </c>
      <c r="K661" s="1" t="s">
        <v>232</v>
      </c>
      <c r="L661" s="1" t="s">
        <v>233</v>
      </c>
      <c r="M661" s="1" t="s">
        <v>80</v>
      </c>
      <c r="N661" s="1" t="s">
        <v>42</v>
      </c>
      <c r="O661" s="1" t="s">
        <v>243</v>
      </c>
      <c r="P661" s="1"/>
      <c r="Q661" s="1"/>
      <c r="R661" s="1" t="s">
        <v>31</v>
      </c>
      <c r="S661" s="1" t="s">
        <v>171</v>
      </c>
      <c r="T661" s="1" t="s">
        <v>33</v>
      </c>
      <c r="U661" s="2" t="s">
        <v>271</v>
      </c>
      <c r="V661" s="4">
        <v>0</v>
      </c>
      <c r="W661" s="4">
        <v>373352251</v>
      </c>
      <c r="X661" s="4">
        <v>7954475</v>
      </c>
      <c r="Y661" s="4">
        <v>365397776</v>
      </c>
      <c r="Z661" s="4">
        <v>0</v>
      </c>
      <c r="AA661" s="4">
        <v>365397776</v>
      </c>
      <c r="AB661" s="4">
        <v>0</v>
      </c>
      <c r="AC661" s="4">
        <v>365397776</v>
      </c>
      <c r="AD661" s="4">
        <v>365397776</v>
      </c>
      <c r="AE661" s="4">
        <v>365397776</v>
      </c>
      <c r="AF661" s="10">
        <v>365397776</v>
      </c>
    </row>
    <row r="662" spans="1:32" ht="22.5" x14ac:dyDescent="0.25">
      <c r="A662" s="9" t="s">
        <v>414</v>
      </c>
      <c r="B662" s="1" t="s">
        <v>486</v>
      </c>
      <c r="C662" s="1" t="s">
        <v>567</v>
      </c>
      <c r="D662" s="2" t="s">
        <v>415</v>
      </c>
      <c r="E662" s="3" t="s">
        <v>274</v>
      </c>
      <c r="F662" s="3" t="s">
        <v>35</v>
      </c>
      <c r="G662" s="3" t="s">
        <v>504</v>
      </c>
      <c r="H662" s="3" t="s">
        <v>527</v>
      </c>
      <c r="I662" s="3" t="s">
        <v>545</v>
      </c>
      <c r="J662" s="1" t="s">
        <v>30</v>
      </c>
      <c r="K662" s="1" t="s">
        <v>232</v>
      </c>
      <c r="L662" s="1" t="s">
        <v>233</v>
      </c>
      <c r="M662" s="1" t="s">
        <v>80</v>
      </c>
      <c r="N662" s="1" t="s">
        <v>42</v>
      </c>
      <c r="O662" s="1" t="s">
        <v>254</v>
      </c>
      <c r="P662" s="1"/>
      <c r="Q662" s="1"/>
      <c r="R662" s="1" t="s">
        <v>31</v>
      </c>
      <c r="S662" s="1" t="s">
        <v>32</v>
      </c>
      <c r="T662" s="1" t="s">
        <v>33</v>
      </c>
      <c r="U662" s="2" t="s">
        <v>59</v>
      </c>
      <c r="V662" s="4">
        <v>0</v>
      </c>
      <c r="W662" s="4">
        <v>439350000</v>
      </c>
      <c r="X662" s="4">
        <v>0</v>
      </c>
      <c r="Y662" s="4">
        <v>439350000</v>
      </c>
      <c r="Z662" s="4">
        <v>0</v>
      </c>
      <c r="AA662" s="4">
        <v>439349999</v>
      </c>
      <c r="AB662" s="4">
        <v>1</v>
      </c>
      <c r="AC662" s="4">
        <v>434129999</v>
      </c>
      <c r="AD662" s="4">
        <v>275403338</v>
      </c>
      <c r="AE662" s="4">
        <v>275403338</v>
      </c>
      <c r="AF662" s="10">
        <v>275403338</v>
      </c>
    </row>
    <row r="663" spans="1:32" ht="22.5" x14ac:dyDescent="0.25">
      <c r="A663" s="9" t="s">
        <v>414</v>
      </c>
      <c r="B663" s="1" t="s">
        <v>486</v>
      </c>
      <c r="C663" s="1" t="s">
        <v>567</v>
      </c>
      <c r="D663" s="2" t="s">
        <v>415</v>
      </c>
      <c r="E663" s="3" t="s">
        <v>275</v>
      </c>
      <c r="F663" s="3" t="s">
        <v>35</v>
      </c>
      <c r="G663" s="3" t="s">
        <v>504</v>
      </c>
      <c r="H663" s="3" t="s">
        <v>527</v>
      </c>
      <c r="I663" s="3" t="s">
        <v>542</v>
      </c>
      <c r="J663" s="1" t="s">
        <v>30</v>
      </c>
      <c r="K663" s="1" t="s">
        <v>232</v>
      </c>
      <c r="L663" s="1" t="s">
        <v>233</v>
      </c>
      <c r="M663" s="1" t="s">
        <v>80</v>
      </c>
      <c r="N663" s="1" t="s">
        <v>42</v>
      </c>
      <c r="O663" s="1" t="s">
        <v>276</v>
      </c>
      <c r="P663" s="1"/>
      <c r="Q663" s="1"/>
      <c r="R663" s="1" t="s">
        <v>31</v>
      </c>
      <c r="S663" s="1" t="s">
        <v>32</v>
      </c>
      <c r="T663" s="1" t="s">
        <v>33</v>
      </c>
      <c r="U663" s="2" t="s">
        <v>249</v>
      </c>
      <c r="V663" s="4">
        <v>10781183</v>
      </c>
      <c r="W663" s="4">
        <v>109283613</v>
      </c>
      <c r="X663" s="4">
        <v>0</v>
      </c>
      <c r="Y663" s="4">
        <v>120064796</v>
      </c>
      <c r="Z663" s="4">
        <v>0</v>
      </c>
      <c r="AA663" s="4">
        <v>118017388</v>
      </c>
      <c r="AB663" s="4">
        <v>2047408</v>
      </c>
      <c r="AC663" s="4">
        <v>103832791</v>
      </c>
      <c r="AD663" s="4">
        <v>84325368</v>
      </c>
      <c r="AE663" s="4">
        <v>84325368</v>
      </c>
      <c r="AF663" s="10">
        <v>84325368</v>
      </c>
    </row>
    <row r="664" spans="1:32" ht="22.5" x14ac:dyDescent="0.25">
      <c r="A664" s="9" t="s">
        <v>414</v>
      </c>
      <c r="B664" s="1" t="s">
        <v>486</v>
      </c>
      <c r="C664" s="1" t="s">
        <v>567</v>
      </c>
      <c r="D664" s="2" t="s">
        <v>415</v>
      </c>
      <c r="E664" s="3" t="s">
        <v>277</v>
      </c>
      <c r="F664" s="3" t="s">
        <v>35</v>
      </c>
      <c r="G664" s="3" t="s">
        <v>504</v>
      </c>
      <c r="H664" s="3" t="s">
        <v>505</v>
      </c>
      <c r="I664" s="3" t="s">
        <v>506</v>
      </c>
      <c r="J664" s="1" t="s">
        <v>30</v>
      </c>
      <c r="K664" s="1" t="s">
        <v>232</v>
      </c>
      <c r="L664" s="1" t="s">
        <v>233</v>
      </c>
      <c r="M664" s="1" t="s">
        <v>80</v>
      </c>
      <c r="N664" s="1" t="s">
        <v>42</v>
      </c>
      <c r="O664" s="1" t="s">
        <v>266</v>
      </c>
      <c r="P664" s="1"/>
      <c r="Q664" s="1"/>
      <c r="R664" s="1" t="s">
        <v>31</v>
      </c>
      <c r="S664" s="1" t="s">
        <v>32</v>
      </c>
      <c r="T664" s="1" t="s">
        <v>33</v>
      </c>
      <c r="U664" s="2" t="s">
        <v>267</v>
      </c>
      <c r="V664" s="4">
        <v>0</v>
      </c>
      <c r="W664" s="4">
        <v>41000</v>
      </c>
      <c r="X664" s="4">
        <v>0</v>
      </c>
      <c r="Y664" s="4">
        <v>41000</v>
      </c>
      <c r="Z664" s="4">
        <v>0</v>
      </c>
      <c r="AA664" s="4">
        <v>41000</v>
      </c>
      <c r="AB664" s="4">
        <v>0</v>
      </c>
      <c r="AC664" s="4">
        <v>41000</v>
      </c>
      <c r="AD664" s="4">
        <v>35000</v>
      </c>
      <c r="AE664" s="4">
        <v>35000</v>
      </c>
      <c r="AF664" s="10">
        <v>35000</v>
      </c>
    </row>
    <row r="665" spans="1:32" ht="22.5" x14ac:dyDescent="0.25">
      <c r="A665" s="9" t="s">
        <v>414</v>
      </c>
      <c r="B665" s="1" t="s">
        <v>486</v>
      </c>
      <c r="C665" s="1" t="s">
        <v>567</v>
      </c>
      <c r="D665" s="2" t="s">
        <v>415</v>
      </c>
      <c r="E665" s="3" t="s">
        <v>278</v>
      </c>
      <c r="F665" s="3" t="s">
        <v>507</v>
      </c>
      <c r="G665" s="3" t="s">
        <v>508</v>
      </c>
      <c r="H665" s="3" t="s">
        <v>509</v>
      </c>
      <c r="I665" s="3" t="s">
        <v>510</v>
      </c>
      <c r="J665" s="1" t="s">
        <v>30</v>
      </c>
      <c r="K665" s="1" t="s">
        <v>232</v>
      </c>
      <c r="L665" s="1" t="s">
        <v>233</v>
      </c>
      <c r="M665" s="1" t="s">
        <v>64</v>
      </c>
      <c r="N665" s="1" t="s">
        <v>42</v>
      </c>
      <c r="O665" s="1" t="s">
        <v>234</v>
      </c>
      <c r="P665" s="1"/>
      <c r="Q665" s="1"/>
      <c r="R665" s="1" t="s">
        <v>31</v>
      </c>
      <c r="S665" s="1" t="s">
        <v>32</v>
      </c>
      <c r="T665" s="1" t="s">
        <v>33</v>
      </c>
      <c r="U665" s="2" t="s">
        <v>279</v>
      </c>
      <c r="V665" s="4">
        <v>1216581120</v>
      </c>
      <c r="W665" s="4">
        <v>599178155</v>
      </c>
      <c r="X665" s="4">
        <v>198138425</v>
      </c>
      <c r="Y665" s="4">
        <v>1617620850</v>
      </c>
      <c r="Z665" s="4">
        <v>0</v>
      </c>
      <c r="AA665" s="4">
        <v>1617620850</v>
      </c>
      <c r="AB665" s="4">
        <v>0</v>
      </c>
      <c r="AC665" s="4">
        <v>1617620850</v>
      </c>
      <c r="AD665" s="4">
        <v>971918702</v>
      </c>
      <c r="AE665" s="4">
        <v>971918702</v>
      </c>
      <c r="AF665" s="10">
        <v>971918702</v>
      </c>
    </row>
    <row r="666" spans="1:32" ht="22.5" x14ac:dyDescent="0.25">
      <c r="A666" s="9" t="s">
        <v>414</v>
      </c>
      <c r="B666" s="1" t="s">
        <v>486</v>
      </c>
      <c r="C666" s="1" t="s">
        <v>567</v>
      </c>
      <c r="D666" s="2" t="s">
        <v>415</v>
      </c>
      <c r="E666" s="3" t="s">
        <v>280</v>
      </c>
      <c r="F666" s="3" t="s">
        <v>507</v>
      </c>
      <c r="G666" s="3" t="s">
        <v>508</v>
      </c>
      <c r="H666" s="3" t="s">
        <v>509</v>
      </c>
      <c r="I666" s="3" t="s">
        <v>510</v>
      </c>
      <c r="J666" s="1" t="s">
        <v>30</v>
      </c>
      <c r="K666" s="1" t="s">
        <v>232</v>
      </c>
      <c r="L666" s="1" t="s">
        <v>233</v>
      </c>
      <c r="M666" s="1" t="s">
        <v>64</v>
      </c>
      <c r="N666" s="1" t="s">
        <v>42</v>
      </c>
      <c r="O666" s="1" t="s">
        <v>281</v>
      </c>
      <c r="P666" s="1"/>
      <c r="Q666" s="1"/>
      <c r="R666" s="1" t="s">
        <v>31</v>
      </c>
      <c r="S666" s="1" t="s">
        <v>32</v>
      </c>
      <c r="T666" s="1" t="s">
        <v>33</v>
      </c>
      <c r="U666" s="2" t="s">
        <v>282</v>
      </c>
      <c r="V666" s="4">
        <v>469700000</v>
      </c>
      <c r="W666" s="4">
        <v>785908800</v>
      </c>
      <c r="X666" s="4">
        <v>0</v>
      </c>
      <c r="Y666" s="4">
        <v>1255608800</v>
      </c>
      <c r="Z666" s="4">
        <v>0</v>
      </c>
      <c r="AA666" s="4">
        <v>1255608800</v>
      </c>
      <c r="AB666" s="4">
        <v>0</v>
      </c>
      <c r="AC666" s="4">
        <v>1255608800</v>
      </c>
      <c r="AD666" s="4">
        <v>1170214970</v>
      </c>
      <c r="AE666" s="4">
        <v>1170214970</v>
      </c>
      <c r="AF666" s="10">
        <v>1170214970</v>
      </c>
    </row>
    <row r="667" spans="1:32" ht="22.5" x14ac:dyDescent="0.25">
      <c r="A667" s="9" t="s">
        <v>414</v>
      </c>
      <c r="B667" s="1" t="s">
        <v>486</v>
      </c>
      <c r="C667" s="1" t="s">
        <v>567</v>
      </c>
      <c r="D667" s="2" t="s">
        <v>415</v>
      </c>
      <c r="E667" s="3" t="s">
        <v>285</v>
      </c>
      <c r="F667" s="3" t="s">
        <v>507</v>
      </c>
      <c r="G667" s="3" t="s">
        <v>508</v>
      </c>
      <c r="H667" s="3" t="s">
        <v>527</v>
      </c>
      <c r="I667" s="3" t="s">
        <v>545</v>
      </c>
      <c r="J667" s="1" t="s">
        <v>30</v>
      </c>
      <c r="K667" s="1" t="s">
        <v>232</v>
      </c>
      <c r="L667" s="1" t="s">
        <v>233</v>
      </c>
      <c r="M667" s="1" t="s">
        <v>64</v>
      </c>
      <c r="N667" s="1" t="s">
        <v>42</v>
      </c>
      <c r="O667" s="1" t="s">
        <v>243</v>
      </c>
      <c r="P667" s="1"/>
      <c r="Q667" s="1"/>
      <c r="R667" s="1" t="s">
        <v>31</v>
      </c>
      <c r="S667" s="1" t="s">
        <v>32</v>
      </c>
      <c r="T667" s="1" t="s">
        <v>33</v>
      </c>
      <c r="U667" s="2" t="s">
        <v>59</v>
      </c>
      <c r="V667" s="4">
        <v>32791000</v>
      </c>
      <c r="W667" s="4">
        <v>1391133</v>
      </c>
      <c r="X667" s="4">
        <v>0</v>
      </c>
      <c r="Y667" s="4">
        <v>34182133</v>
      </c>
      <c r="Z667" s="4">
        <v>0</v>
      </c>
      <c r="AA667" s="4">
        <v>34182133</v>
      </c>
      <c r="AB667" s="4">
        <v>0</v>
      </c>
      <c r="AC667" s="4">
        <v>34182133</v>
      </c>
      <c r="AD667" s="4">
        <v>24146100</v>
      </c>
      <c r="AE667" s="4">
        <v>24146100</v>
      </c>
      <c r="AF667" s="10">
        <v>24146100</v>
      </c>
    </row>
    <row r="668" spans="1:32" ht="22.5" x14ac:dyDescent="0.25">
      <c r="A668" s="9" t="s">
        <v>414</v>
      </c>
      <c r="B668" s="1" t="s">
        <v>486</v>
      </c>
      <c r="C668" s="1" t="s">
        <v>567</v>
      </c>
      <c r="D668" s="2" t="s">
        <v>415</v>
      </c>
      <c r="E668" s="3" t="s">
        <v>286</v>
      </c>
      <c r="F668" s="3" t="s">
        <v>507</v>
      </c>
      <c r="G668" s="3" t="s">
        <v>508</v>
      </c>
      <c r="H668" s="3" t="s">
        <v>527</v>
      </c>
      <c r="I668" s="3" t="s">
        <v>542</v>
      </c>
      <c r="J668" s="1" t="s">
        <v>30</v>
      </c>
      <c r="K668" s="1" t="s">
        <v>232</v>
      </c>
      <c r="L668" s="1" t="s">
        <v>233</v>
      </c>
      <c r="M668" s="1" t="s">
        <v>64</v>
      </c>
      <c r="N668" s="1" t="s">
        <v>42</v>
      </c>
      <c r="O668" s="1" t="s">
        <v>246</v>
      </c>
      <c r="P668" s="1"/>
      <c r="Q668" s="1"/>
      <c r="R668" s="1" t="s">
        <v>31</v>
      </c>
      <c r="S668" s="1" t="s">
        <v>32</v>
      </c>
      <c r="T668" s="1" t="s">
        <v>33</v>
      </c>
      <c r="U668" s="2" t="s">
        <v>249</v>
      </c>
      <c r="V668" s="4">
        <v>16289465</v>
      </c>
      <c r="W668" s="4">
        <v>12345517</v>
      </c>
      <c r="X668" s="4">
        <v>0</v>
      </c>
      <c r="Y668" s="4">
        <v>28634982</v>
      </c>
      <c r="Z668" s="4">
        <v>0</v>
      </c>
      <c r="AA668" s="4">
        <v>27276997</v>
      </c>
      <c r="AB668" s="4">
        <v>1357985</v>
      </c>
      <c r="AC668" s="4">
        <v>26189267</v>
      </c>
      <c r="AD668" s="4">
        <v>24023198</v>
      </c>
      <c r="AE668" s="4">
        <v>24023198</v>
      </c>
      <c r="AF668" s="10">
        <v>24023198</v>
      </c>
    </row>
    <row r="669" spans="1:32" ht="22.5" x14ac:dyDescent="0.25">
      <c r="A669" s="9" t="s">
        <v>414</v>
      </c>
      <c r="B669" s="1" t="s">
        <v>486</v>
      </c>
      <c r="C669" s="1" t="s">
        <v>567</v>
      </c>
      <c r="D669" s="2" t="s">
        <v>415</v>
      </c>
      <c r="E669" s="3" t="s">
        <v>478</v>
      </c>
      <c r="F669" s="3" t="s">
        <v>507</v>
      </c>
      <c r="G669" s="3" t="s">
        <v>508</v>
      </c>
      <c r="H669" s="3" t="s">
        <v>509</v>
      </c>
      <c r="I669" s="3" t="s">
        <v>510</v>
      </c>
      <c r="J669" s="1" t="s">
        <v>30</v>
      </c>
      <c r="K669" s="1" t="s">
        <v>232</v>
      </c>
      <c r="L669" s="1" t="s">
        <v>233</v>
      </c>
      <c r="M669" s="1" t="s">
        <v>64</v>
      </c>
      <c r="N669" s="1" t="s">
        <v>42</v>
      </c>
      <c r="O669" s="1" t="s">
        <v>266</v>
      </c>
      <c r="P669" s="1"/>
      <c r="Q669" s="1"/>
      <c r="R669" s="1" t="s">
        <v>31</v>
      </c>
      <c r="S669" s="1" t="s">
        <v>32</v>
      </c>
      <c r="T669" s="1" t="s">
        <v>33</v>
      </c>
      <c r="U669" s="2" t="s">
        <v>267</v>
      </c>
      <c r="V669" s="4">
        <v>4984</v>
      </c>
      <c r="W669" s="4">
        <v>0</v>
      </c>
      <c r="X669" s="4">
        <v>0</v>
      </c>
      <c r="Y669" s="4">
        <v>4984</v>
      </c>
      <c r="Z669" s="4">
        <v>0</v>
      </c>
      <c r="AA669" s="4">
        <v>4984</v>
      </c>
      <c r="AB669" s="4">
        <v>0</v>
      </c>
      <c r="AC669" s="4">
        <v>4984</v>
      </c>
      <c r="AD669" s="4">
        <v>4984</v>
      </c>
      <c r="AE669" s="4">
        <v>4984</v>
      </c>
      <c r="AF669" s="10">
        <v>4984</v>
      </c>
    </row>
    <row r="670" spans="1:32" ht="22.5" x14ac:dyDescent="0.25">
      <c r="A670" s="9" t="s">
        <v>414</v>
      </c>
      <c r="B670" s="1" t="s">
        <v>486</v>
      </c>
      <c r="C670" s="1" t="s">
        <v>567</v>
      </c>
      <c r="D670" s="2" t="s">
        <v>415</v>
      </c>
      <c r="E670" s="3" t="s">
        <v>392</v>
      </c>
      <c r="F670" s="3" t="s">
        <v>512</v>
      </c>
      <c r="G670" s="3" t="s">
        <v>513</v>
      </c>
      <c r="H670" s="3" t="s">
        <v>514</v>
      </c>
      <c r="I670" s="3" t="s">
        <v>515</v>
      </c>
      <c r="J670" s="1" t="s">
        <v>30</v>
      </c>
      <c r="K670" s="1" t="s">
        <v>232</v>
      </c>
      <c r="L670" s="1" t="s">
        <v>233</v>
      </c>
      <c r="M670" s="1" t="s">
        <v>68</v>
      </c>
      <c r="N670" s="1" t="s">
        <v>42</v>
      </c>
      <c r="O670" s="1" t="s">
        <v>234</v>
      </c>
      <c r="P670" s="1"/>
      <c r="Q670" s="1"/>
      <c r="R670" s="1" t="s">
        <v>31</v>
      </c>
      <c r="S670" s="1" t="s">
        <v>32</v>
      </c>
      <c r="T670" s="1" t="s">
        <v>33</v>
      </c>
      <c r="U670" s="2" t="s">
        <v>393</v>
      </c>
      <c r="V670" s="4">
        <v>1248016320</v>
      </c>
      <c r="W670" s="4">
        <v>67092800</v>
      </c>
      <c r="X670" s="4">
        <v>167377910</v>
      </c>
      <c r="Y670" s="4">
        <v>1147731210</v>
      </c>
      <c r="Z670" s="4">
        <v>0</v>
      </c>
      <c r="AA670" s="4">
        <v>1147731210</v>
      </c>
      <c r="AB670" s="4">
        <v>0</v>
      </c>
      <c r="AC670" s="4">
        <v>1147731210</v>
      </c>
      <c r="AD670" s="4">
        <v>635669040</v>
      </c>
      <c r="AE670" s="4">
        <v>635669040</v>
      </c>
      <c r="AF670" s="10">
        <v>635669040</v>
      </c>
    </row>
    <row r="671" spans="1:32" ht="22.5" x14ac:dyDescent="0.25">
      <c r="A671" s="9" t="s">
        <v>414</v>
      </c>
      <c r="B671" s="1" t="s">
        <v>486</v>
      </c>
      <c r="C671" s="1" t="s">
        <v>567</v>
      </c>
      <c r="D671" s="2" t="s">
        <v>415</v>
      </c>
      <c r="E671" s="3" t="s">
        <v>394</v>
      </c>
      <c r="F671" s="3" t="s">
        <v>512</v>
      </c>
      <c r="G671" s="3" t="s">
        <v>513</v>
      </c>
      <c r="H671" s="3" t="s">
        <v>514</v>
      </c>
      <c r="I671" s="3" t="s">
        <v>515</v>
      </c>
      <c r="J671" s="1" t="s">
        <v>30</v>
      </c>
      <c r="K671" s="1" t="s">
        <v>232</v>
      </c>
      <c r="L671" s="1" t="s">
        <v>233</v>
      </c>
      <c r="M671" s="1" t="s">
        <v>68</v>
      </c>
      <c r="N671" s="1" t="s">
        <v>42</v>
      </c>
      <c r="O671" s="1" t="s">
        <v>281</v>
      </c>
      <c r="P671" s="1"/>
      <c r="Q671" s="1"/>
      <c r="R671" s="1" t="s">
        <v>31</v>
      </c>
      <c r="S671" s="1" t="s">
        <v>32</v>
      </c>
      <c r="T671" s="1" t="s">
        <v>33</v>
      </c>
      <c r="U671" s="2" t="s">
        <v>395</v>
      </c>
      <c r="V671" s="4">
        <v>71878980</v>
      </c>
      <c r="W671" s="4">
        <v>19205100</v>
      </c>
      <c r="X671" s="4">
        <v>11747790</v>
      </c>
      <c r="Y671" s="4">
        <v>79336290</v>
      </c>
      <c r="Z671" s="4">
        <v>0</v>
      </c>
      <c r="AA671" s="4">
        <v>79336290</v>
      </c>
      <c r="AB671" s="4">
        <v>0</v>
      </c>
      <c r="AC671" s="4">
        <v>79336290</v>
      </c>
      <c r="AD671" s="4">
        <v>40097860</v>
      </c>
      <c r="AE671" s="4">
        <v>40097860</v>
      </c>
      <c r="AF671" s="10">
        <v>40097860</v>
      </c>
    </row>
    <row r="672" spans="1:32" ht="22.5" x14ac:dyDescent="0.25">
      <c r="A672" s="9" t="s">
        <v>414</v>
      </c>
      <c r="B672" s="1" t="s">
        <v>486</v>
      </c>
      <c r="C672" s="1" t="s">
        <v>567</v>
      </c>
      <c r="D672" s="2" t="s">
        <v>415</v>
      </c>
      <c r="E672" s="3" t="s">
        <v>291</v>
      </c>
      <c r="F672" s="3" t="s">
        <v>512</v>
      </c>
      <c r="G672" s="3" t="s">
        <v>513</v>
      </c>
      <c r="H672" s="3" t="s">
        <v>514</v>
      </c>
      <c r="I672" s="3" t="s">
        <v>515</v>
      </c>
      <c r="J672" s="1" t="s">
        <v>30</v>
      </c>
      <c r="K672" s="1" t="s">
        <v>232</v>
      </c>
      <c r="L672" s="1" t="s">
        <v>233</v>
      </c>
      <c r="M672" s="1" t="s">
        <v>68</v>
      </c>
      <c r="N672" s="1" t="s">
        <v>42</v>
      </c>
      <c r="O672" s="1" t="s">
        <v>243</v>
      </c>
      <c r="P672" s="1"/>
      <c r="Q672" s="1"/>
      <c r="R672" s="1" t="s">
        <v>31</v>
      </c>
      <c r="S672" s="1" t="s">
        <v>32</v>
      </c>
      <c r="T672" s="1" t="s">
        <v>33</v>
      </c>
      <c r="U672" s="2" t="s">
        <v>292</v>
      </c>
      <c r="V672" s="4">
        <v>0</v>
      </c>
      <c r="W672" s="4">
        <v>401039730</v>
      </c>
      <c r="X672" s="4">
        <v>0</v>
      </c>
      <c r="Y672" s="4">
        <v>401039730</v>
      </c>
      <c r="Z672" s="4">
        <v>0</v>
      </c>
      <c r="AA672" s="4">
        <v>401039730</v>
      </c>
      <c r="AB672" s="4">
        <v>0</v>
      </c>
      <c r="AC672" s="4">
        <v>401039730</v>
      </c>
      <c r="AD672" s="4">
        <v>120311918</v>
      </c>
      <c r="AE672" s="4">
        <v>120311918</v>
      </c>
      <c r="AF672" s="10">
        <v>120311918</v>
      </c>
    </row>
    <row r="673" spans="1:32" ht="22.5" x14ac:dyDescent="0.25">
      <c r="A673" s="9" t="s">
        <v>414</v>
      </c>
      <c r="B673" s="1" t="s">
        <v>486</v>
      </c>
      <c r="C673" s="1" t="s">
        <v>567</v>
      </c>
      <c r="D673" s="2" t="s">
        <v>415</v>
      </c>
      <c r="E673" s="3" t="s">
        <v>293</v>
      </c>
      <c r="F673" s="3" t="s">
        <v>512</v>
      </c>
      <c r="G673" s="3" t="s">
        <v>513</v>
      </c>
      <c r="H673" s="3" t="s">
        <v>527</v>
      </c>
      <c r="I673" s="3" t="s">
        <v>545</v>
      </c>
      <c r="J673" s="1" t="s">
        <v>30</v>
      </c>
      <c r="K673" s="1" t="s">
        <v>232</v>
      </c>
      <c r="L673" s="1" t="s">
        <v>233</v>
      </c>
      <c r="M673" s="1" t="s">
        <v>68</v>
      </c>
      <c r="N673" s="1" t="s">
        <v>42</v>
      </c>
      <c r="O673" s="1" t="s">
        <v>248</v>
      </c>
      <c r="P673" s="1"/>
      <c r="Q673" s="1"/>
      <c r="R673" s="1" t="s">
        <v>31</v>
      </c>
      <c r="S673" s="1" t="s">
        <v>32</v>
      </c>
      <c r="T673" s="1" t="s">
        <v>33</v>
      </c>
      <c r="U673" s="2" t="s">
        <v>59</v>
      </c>
      <c r="V673" s="4">
        <v>0</v>
      </c>
      <c r="W673" s="4">
        <v>68669800</v>
      </c>
      <c r="X673" s="4">
        <v>1700800</v>
      </c>
      <c r="Y673" s="4">
        <v>66969000</v>
      </c>
      <c r="Z673" s="4">
        <v>0</v>
      </c>
      <c r="AA673" s="4">
        <v>66969000</v>
      </c>
      <c r="AB673" s="4">
        <v>0</v>
      </c>
      <c r="AC673" s="4">
        <v>66969000</v>
      </c>
      <c r="AD673" s="4">
        <v>45496400</v>
      </c>
      <c r="AE673" s="4">
        <v>45496400</v>
      </c>
      <c r="AF673" s="10">
        <v>45496400</v>
      </c>
    </row>
    <row r="674" spans="1:32" ht="22.5" x14ac:dyDescent="0.25">
      <c r="A674" s="9" t="s">
        <v>414</v>
      </c>
      <c r="B674" s="1" t="s">
        <v>486</v>
      </c>
      <c r="C674" s="1" t="s">
        <v>567</v>
      </c>
      <c r="D674" s="2" t="s">
        <v>415</v>
      </c>
      <c r="E674" s="3" t="s">
        <v>294</v>
      </c>
      <c r="F674" s="3" t="s">
        <v>512</v>
      </c>
      <c r="G674" s="3" t="s">
        <v>513</v>
      </c>
      <c r="H674" s="3" t="s">
        <v>527</v>
      </c>
      <c r="I674" s="3" t="s">
        <v>542</v>
      </c>
      <c r="J674" s="1" t="s">
        <v>30</v>
      </c>
      <c r="K674" s="1" t="s">
        <v>232</v>
      </c>
      <c r="L674" s="1" t="s">
        <v>233</v>
      </c>
      <c r="M674" s="1" t="s">
        <v>68</v>
      </c>
      <c r="N674" s="1" t="s">
        <v>42</v>
      </c>
      <c r="O674" s="1" t="s">
        <v>254</v>
      </c>
      <c r="P674" s="1"/>
      <c r="Q674" s="1"/>
      <c r="R674" s="1" t="s">
        <v>31</v>
      </c>
      <c r="S674" s="1" t="s">
        <v>32</v>
      </c>
      <c r="T674" s="1" t="s">
        <v>33</v>
      </c>
      <c r="U674" s="2" t="s">
        <v>249</v>
      </c>
      <c r="V674" s="4">
        <v>2000000</v>
      </c>
      <c r="W674" s="4">
        <v>12000000</v>
      </c>
      <c r="X674" s="4">
        <v>0</v>
      </c>
      <c r="Y674" s="4">
        <v>14000000</v>
      </c>
      <c r="Z674" s="4">
        <v>0</v>
      </c>
      <c r="AA674" s="4">
        <v>13283614</v>
      </c>
      <c r="AB674" s="4">
        <v>716386</v>
      </c>
      <c r="AC674" s="4">
        <v>12028029</v>
      </c>
      <c r="AD674" s="4">
        <v>9642769</v>
      </c>
      <c r="AE674" s="4">
        <v>9642769</v>
      </c>
      <c r="AF674" s="10">
        <v>9642769</v>
      </c>
    </row>
    <row r="675" spans="1:32" ht="22.5" x14ac:dyDescent="0.25">
      <c r="A675" s="9" t="s">
        <v>414</v>
      </c>
      <c r="B675" s="1" t="s">
        <v>486</v>
      </c>
      <c r="C675" s="1" t="s">
        <v>567</v>
      </c>
      <c r="D675" s="2" t="s">
        <v>415</v>
      </c>
      <c r="E675" s="3" t="s">
        <v>295</v>
      </c>
      <c r="F675" s="3" t="s">
        <v>512</v>
      </c>
      <c r="G675" s="3" t="s">
        <v>513</v>
      </c>
      <c r="H675" s="3" t="s">
        <v>514</v>
      </c>
      <c r="I675" s="3" t="s">
        <v>515</v>
      </c>
      <c r="J675" s="1" t="s">
        <v>30</v>
      </c>
      <c r="K675" s="1" t="s">
        <v>232</v>
      </c>
      <c r="L675" s="1" t="s">
        <v>233</v>
      </c>
      <c r="M675" s="1" t="s">
        <v>68</v>
      </c>
      <c r="N675" s="1" t="s">
        <v>42</v>
      </c>
      <c r="O675" s="1" t="s">
        <v>266</v>
      </c>
      <c r="P675" s="1"/>
      <c r="Q675" s="1"/>
      <c r="R675" s="1" t="s">
        <v>31</v>
      </c>
      <c r="S675" s="1" t="s">
        <v>32</v>
      </c>
      <c r="T675" s="1" t="s">
        <v>33</v>
      </c>
      <c r="U675" s="2" t="s">
        <v>267</v>
      </c>
      <c r="V675" s="4">
        <v>0</v>
      </c>
      <c r="W675" s="4">
        <v>5279581</v>
      </c>
      <c r="X675" s="4">
        <v>5254581</v>
      </c>
      <c r="Y675" s="4">
        <v>25000</v>
      </c>
      <c r="Z675" s="4">
        <v>0</v>
      </c>
      <c r="AA675" s="4">
        <v>25000</v>
      </c>
      <c r="AB675" s="4">
        <v>0</v>
      </c>
      <c r="AC675" s="4">
        <v>25000</v>
      </c>
      <c r="AD675" s="4">
        <v>15884</v>
      </c>
      <c r="AE675" s="4">
        <v>15884</v>
      </c>
      <c r="AF675" s="10">
        <v>15884</v>
      </c>
    </row>
    <row r="676" spans="1:32" ht="22.5" x14ac:dyDescent="0.25">
      <c r="A676" s="9" t="s">
        <v>414</v>
      </c>
      <c r="B676" s="1" t="s">
        <v>486</v>
      </c>
      <c r="C676" s="1" t="s">
        <v>567</v>
      </c>
      <c r="D676" s="2" t="s">
        <v>415</v>
      </c>
      <c r="E676" s="3" t="s">
        <v>298</v>
      </c>
      <c r="F676" s="3" t="s">
        <v>594</v>
      </c>
      <c r="G676" s="3" t="s">
        <v>529</v>
      </c>
      <c r="H676" s="3" t="s">
        <v>527</v>
      </c>
      <c r="I676" s="3" t="s">
        <v>545</v>
      </c>
      <c r="J676" s="1" t="s">
        <v>30</v>
      </c>
      <c r="K676" s="1" t="s">
        <v>232</v>
      </c>
      <c r="L676" s="1" t="s">
        <v>233</v>
      </c>
      <c r="M676" s="1" t="s">
        <v>138</v>
      </c>
      <c r="N676" s="1" t="s">
        <v>42</v>
      </c>
      <c r="O676" s="1" t="s">
        <v>281</v>
      </c>
      <c r="P676" s="1"/>
      <c r="Q676" s="1"/>
      <c r="R676" s="1" t="s">
        <v>31</v>
      </c>
      <c r="S676" s="1" t="s">
        <v>32</v>
      </c>
      <c r="T676" s="1" t="s">
        <v>33</v>
      </c>
      <c r="U676" s="2" t="s">
        <v>59</v>
      </c>
      <c r="V676" s="4">
        <v>105643560</v>
      </c>
      <c r="W676" s="4">
        <v>0</v>
      </c>
      <c r="X676" s="4">
        <v>1059360</v>
      </c>
      <c r="Y676" s="4">
        <v>104584200</v>
      </c>
      <c r="Z676" s="4">
        <v>0</v>
      </c>
      <c r="AA676" s="4">
        <v>104584200</v>
      </c>
      <c r="AB676" s="4">
        <v>0</v>
      </c>
      <c r="AC676" s="4">
        <v>104584200</v>
      </c>
      <c r="AD676" s="4">
        <v>73640234</v>
      </c>
      <c r="AE676" s="4">
        <v>73640234</v>
      </c>
      <c r="AF676" s="10">
        <v>73640234</v>
      </c>
    </row>
    <row r="677" spans="1:32" ht="22.5" x14ac:dyDescent="0.25">
      <c r="A677" s="9" t="s">
        <v>414</v>
      </c>
      <c r="B677" s="1" t="s">
        <v>486</v>
      </c>
      <c r="C677" s="1" t="s">
        <v>567</v>
      </c>
      <c r="D677" s="2" t="s">
        <v>415</v>
      </c>
      <c r="E677" s="3" t="s">
        <v>299</v>
      </c>
      <c r="F677" s="3" t="s">
        <v>594</v>
      </c>
      <c r="G677" s="3" t="s">
        <v>529</v>
      </c>
      <c r="H677" s="3" t="s">
        <v>527</v>
      </c>
      <c r="I677" s="3" t="s">
        <v>542</v>
      </c>
      <c r="J677" s="1" t="s">
        <v>30</v>
      </c>
      <c r="K677" s="1" t="s">
        <v>232</v>
      </c>
      <c r="L677" s="1" t="s">
        <v>233</v>
      </c>
      <c r="M677" s="1" t="s">
        <v>138</v>
      </c>
      <c r="N677" s="1" t="s">
        <v>42</v>
      </c>
      <c r="O677" s="1" t="s">
        <v>237</v>
      </c>
      <c r="P677" s="1"/>
      <c r="Q677" s="1"/>
      <c r="R677" s="1" t="s">
        <v>31</v>
      </c>
      <c r="S677" s="1" t="s">
        <v>32</v>
      </c>
      <c r="T677" s="1" t="s">
        <v>33</v>
      </c>
      <c r="U677" s="2" t="s">
        <v>249</v>
      </c>
      <c r="V677" s="4">
        <v>22072079</v>
      </c>
      <c r="W677" s="4">
        <v>15000000</v>
      </c>
      <c r="X677" s="4">
        <v>0</v>
      </c>
      <c r="Y677" s="4">
        <v>37072079</v>
      </c>
      <c r="Z677" s="4">
        <v>0</v>
      </c>
      <c r="AA677" s="4">
        <v>33727590</v>
      </c>
      <c r="AB677" s="4">
        <v>3344489</v>
      </c>
      <c r="AC677" s="4">
        <v>27361690</v>
      </c>
      <c r="AD677" s="4">
        <v>21871728</v>
      </c>
      <c r="AE677" s="4">
        <v>21871728</v>
      </c>
      <c r="AF677" s="10">
        <v>21871728</v>
      </c>
    </row>
    <row r="678" spans="1:32" ht="22.5" x14ac:dyDescent="0.25">
      <c r="A678" s="9" t="s">
        <v>414</v>
      </c>
      <c r="B678" s="1" t="s">
        <v>486</v>
      </c>
      <c r="C678" s="1" t="s">
        <v>567</v>
      </c>
      <c r="D678" s="2" t="s">
        <v>415</v>
      </c>
      <c r="E678" s="3" t="s">
        <v>303</v>
      </c>
      <c r="F678" s="3" t="s">
        <v>604</v>
      </c>
      <c r="G678" s="3" t="s">
        <v>547</v>
      </c>
      <c r="H678" s="3" t="s">
        <v>527</v>
      </c>
      <c r="I678" s="3" t="s">
        <v>545</v>
      </c>
      <c r="J678" s="1" t="s">
        <v>30</v>
      </c>
      <c r="K678" s="1" t="s">
        <v>301</v>
      </c>
      <c r="L678" s="1" t="s">
        <v>233</v>
      </c>
      <c r="M678" s="1" t="s">
        <v>41</v>
      </c>
      <c r="N678" s="1" t="s">
        <v>42</v>
      </c>
      <c r="O678" s="1" t="s">
        <v>281</v>
      </c>
      <c r="P678" s="1"/>
      <c r="Q678" s="1"/>
      <c r="R678" s="1" t="s">
        <v>31</v>
      </c>
      <c r="S678" s="1" t="s">
        <v>32</v>
      </c>
      <c r="T678" s="1" t="s">
        <v>33</v>
      </c>
      <c r="U678" s="2" t="s">
        <v>59</v>
      </c>
      <c r="V678" s="4">
        <v>94712620</v>
      </c>
      <c r="W678" s="4">
        <v>970200</v>
      </c>
      <c r="X678" s="4">
        <v>48820</v>
      </c>
      <c r="Y678" s="4">
        <v>95634000</v>
      </c>
      <c r="Z678" s="4">
        <v>0</v>
      </c>
      <c r="AA678" s="4">
        <v>95634000</v>
      </c>
      <c r="AB678" s="4">
        <v>0</v>
      </c>
      <c r="AC678" s="4">
        <v>95634000</v>
      </c>
      <c r="AD678" s="4">
        <v>69438600</v>
      </c>
      <c r="AE678" s="4">
        <v>69438600</v>
      </c>
      <c r="AF678" s="10">
        <v>69438600</v>
      </c>
    </row>
    <row r="679" spans="1:32" ht="22.5" x14ac:dyDescent="0.25">
      <c r="A679" s="9" t="s">
        <v>414</v>
      </c>
      <c r="B679" s="1" t="s">
        <v>486</v>
      </c>
      <c r="C679" s="1" t="s">
        <v>567</v>
      </c>
      <c r="D679" s="2" t="s">
        <v>415</v>
      </c>
      <c r="E679" s="3" t="s">
        <v>304</v>
      </c>
      <c r="F679" s="3" t="s">
        <v>604</v>
      </c>
      <c r="G679" s="3" t="s">
        <v>547</v>
      </c>
      <c r="H679" s="3" t="s">
        <v>527</v>
      </c>
      <c r="I679" s="3" t="s">
        <v>542</v>
      </c>
      <c r="J679" s="1" t="s">
        <v>30</v>
      </c>
      <c r="K679" s="1" t="s">
        <v>301</v>
      </c>
      <c r="L679" s="1" t="s">
        <v>233</v>
      </c>
      <c r="M679" s="1" t="s">
        <v>41</v>
      </c>
      <c r="N679" s="1" t="s">
        <v>42</v>
      </c>
      <c r="O679" s="1" t="s">
        <v>237</v>
      </c>
      <c r="P679" s="1"/>
      <c r="Q679" s="1"/>
      <c r="R679" s="1" t="s">
        <v>31</v>
      </c>
      <c r="S679" s="1" t="s">
        <v>32</v>
      </c>
      <c r="T679" s="1" t="s">
        <v>33</v>
      </c>
      <c r="U679" s="2" t="s">
        <v>249</v>
      </c>
      <c r="V679" s="4">
        <v>8109667</v>
      </c>
      <c r="W679" s="4">
        <v>0</v>
      </c>
      <c r="X679" s="4">
        <v>0</v>
      </c>
      <c r="Y679" s="4">
        <v>8109667</v>
      </c>
      <c r="Z679" s="4">
        <v>0</v>
      </c>
      <c r="AA679" s="4">
        <v>8109667</v>
      </c>
      <c r="AB679" s="4">
        <v>0</v>
      </c>
      <c r="AC679" s="4">
        <v>7319541</v>
      </c>
      <c r="AD679" s="4">
        <v>6999511</v>
      </c>
      <c r="AE679" s="4">
        <v>6999511</v>
      </c>
      <c r="AF679" s="10">
        <v>6999511</v>
      </c>
    </row>
    <row r="680" spans="1:32" ht="22.5" x14ac:dyDescent="0.25">
      <c r="A680" s="9" t="s">
        <v>414</v>
      </c>
      <c r="B680" s="1" t="s">
        <v>486</v>
      </c>
      <c r="C680" s="1" t="s">
        <v>567</v>
      </c>
      <c r="D680" s="2" t="s">
        <v>415</v>
      </c>
      <c r="E680" s="3" t="s">
        <v>307</v>
      </c>
      <c r="F680" s="3" t="s">
        <v>37</v>
      </c>
      <c r="G680" s="3" t="s">
        <v>517</v>
      </c>
      <c r="H680" s="3" t="s">
        <v>527</v>
      </c>
      <c r="I680" s="3" t="s">
        <v>545</v>
      </c>
      <c r="J680" s="1" t="s">
        <v>30</v>
      </c>
      <c r="K680" s="1" t="s">
        <v>301</v>
      </c>
      <c r="L680" s="1" t="s">
        <v>233</v>
      </c>
      <c r="M680" s="1" t="s">
        <v>77</v>
      </c>
      <c r="N680" s="1" t="s">
        <v>42</v>
      </c>
      <c r="O680" s="1" t="s">
        <v>237</v>
      </c>
      <c r="P680" s="1"/>
      <c r="Q680" s="1"/>
      <c r="R680" s="1" t="s">
        <v>31</v>
      </c>
      <c r="S680" s="1" t="s">
        <v>32</v>
      </c>
      <c r="T680" s="1" t="s">
        <v>33</v>
      </c>
      <c r="U680" s="2" t="s">
        <v>59</v>
      </c>
      <c r="V680" s="4">
        <v>284772145</v>
      </c>
      <c r="W680" s="4">
        <v>65671833</v>
      </c>
      <c r="X680" s="4">
        <v>25418278</v>
      </c>
      <c r="Y680" s="4">
        <v>325025700</v>
      </c>
      <c r="Z680" s="4">
        <v>0</v>
      </c>
      <c r="AA680" s="4">
        <v>324527967</v>
      </c>
      <c r="AB680" s="4">
        <v>497733</v>
      </c>
      <c r="AC680" s="4">
        <v>324527967</v>
      </c>
      <c r="AD680" s="4">
        <v>272079135</v>
      </c>
      <c r="AE680" s="4">
        <v>272079135</v>
      </c>
      <c r="AF680" s="10">
        <v>272079135</v>
      </c>
    </row>
    <row r="681" spans="1:32" ht="22.5" x14ac:dyDescent="0.25">
      <c r="A681" s="9" t="s">
        <v>414</v>
      </c>
      <c r="B681" s="1" t="s">
        <v>486</v>
      </c>
      <c r="C681" s="1" t="s">
        <v>567</v>
      </c>
      <c r="D681" s="2" t="s">
        <v>415</v>
      </c>
      <c r="E681" s="3" t="s">
        <v>308</v>
      </c>
      <c r="F681" s="3" t="s">
        <v>37</v>
      </c>
      <c r="G681" s="3" t="s">
        <v>517</v>
      </c>
      <c r="H681" s="3" t="s">
        <v>527</v>
      </c>
      <c r="I681" s="3" t="s">
        <v>542</v>
      </c>
      <c r="J681" s="1" t="s">
        <v>30</v>
      </c>
      <c r="K681" s="1" t="s">
        <v>301</v>
      </c>
      <c r="L681" s="1" t="s">
        <v>233</v>
      </c>
      <c r="M681" s="1" t="s">
        <v>77</v>
      </c>
      <c r="N681" s="1" t="s">
        <v>42</v>
      </c>
      <c r="O681" s="1" t="s">
        <v>240</v>
      </c>
      <c r="P681" s="1"/>
      <c r="Q681" s="1"/>
      <c r="R681" s="1" t="s">
        <v>31</v>
      </c>
      <c r="S681" s="1" t="s">
        <v>54</v>
      </c>
      <c r="T681" s="1" t="s">
        <v>33</v>
      </c>
      <c r="U681" s="2" t="s">
        <v>249</v>
      </c>
      <c r="V681" s="4">
        <v>0</v>
      </c>
      <c r="W681" s="4">
        <v>1975668</v>
      </c>
      <c r="X681" s="4">
        <v>0</v>
      </c>
      <c r="Y681" s="4">
        <v>1975668</v>
      </c>
      <c r="Z681" s="4">
        <v>0</v>
      </c>
      <c r="AA681" s="4">
        <v>0</v>
      </c>
      <c r="AB681" s="4">
        <v>1975668</v>
      </c>
      <c r="AC681" s="4">
        <v>0</v>
      </c>
      <c r="AD681" s="4">
        <v>0</v>
      </c>
      <c r="AE681" s="4">
        <v>0</v>
      </c>
      <c r="AF681" s="10">
        <v>0</v>
      </c>
    </row>
    <row r="682" spans="1:32" ht="22.5" x14ac:dyDescent="0.25">
      <c r="A682" s="9" t="s">
        <v>414</v>
      </c>
      <c r="B682" s="1" t="s">
        <v>486</v>
      </c>
      <c r="C682" s="1" t="s">
        <v>567</v>
      </c>
      <c r="D682" s="2" t="s">
        <v>415</v>
      </c>
      <c r="E682" s="3" t="s">
        <v>308</v>
      </c>
      <c r="F682" s="3" t="s">
        <v>37</v>
      </c>
      <c r="G682" s="3" t="s">
        <v>517</v>
      </c>
      <c r="H682" s="3" t="s">
        <v>527</v>
      </c>
      <c r="I682" s="3" t="s">
        <v>542</v>
      </c>
      <c r="J682" s="1" t="s">
        <v>30</v>
      </c>
      <c r="K682" s="1" t="s">
        <v>301</v>
      </c>
      <c r="L682" s="1" t="s">
        <v>233</v>
      </c>
      <c r="M682" s="1" t="s">
        <v>77</v>
      </c>
      <c r="N682" s="1" t="s">
        <v>42</v>
      </c>
      <c r="O682" s="1" t="s">
        <v>240</v>
      </c>
      <c r="P682" s="1"/>
      <c r="Q682" s="1"/>
      <c r="R682" s="1" t="s">
        <v>31</v>
      </c>
      <c r="S682" s="1" t="s">
        <v>32</v>
      </c>
      <c r="T682" s="1" t="s">
        <v>33</v>
      </c>
      <c r="U682" s="2" t="s">
        <v>249</v>
      </c>
      <c r="V682" s="4">
        <v>0</v>
      </c>
      <c r="W682" s="4">
        <v>31400000</v>
      </c>
      <c r="X682" s="4">
        <v>0</v>
      </c>
      <c r="Y682" s="4">
        <v>31400000</v>
      </c>
      <c r="Z682" s="4">
        <v>0</v>
      </c>
      <c r="AA682" s="4">
        <v>26487335</v>
      </c>
      <c r="AB682" s="4">
        <v>4912665</v>
      </c>
      <c r="AC682" s="4">
        <v>22502039</v>
      </c>
      <c r="AD682" s="4">
        <v>17582127</v>
      </c>
      <c r="AE682" s="4">
        <v>17582127</v>
      </c>
      <c r="AF682" s="10">
        <v>17582127</v>
      </c>
    </row>
    <row r="683" spans="1:32" ht="22.5" x14ac:dyDescent="0.25">
      <c r="A683" s="9" t="s">
        <v>414</v>
      </c>
      <c r="B683" s="1" t="s">
        <v>486</v>
      </c>
      <c r="C683" s="1" t="s">
        <v>567</v>
      </c>
      <c r="D683" s="2" t="s">
        <v>415</v>
      </c>
      <c r="E683" s="3" t="s">
        <v>396</v>
      </c>
      <c r="F683" s="3" t="s">
        <v>37</v>
      </c>
      <c r="G683" s="3" t="s">
        <v>517</v>
      </c>
      <c r="H683" s="3" t="s">
        <v>532</v>
      </c>
      <c r="I683" s="3" t="s">
        <v>533</v>
      </c>
      <c r="J683" s="1" t="s">
        <v>30</v>
      </c>
      <c r="K683" s="1" t="s">
        <v>301</v>
      </c>
      <c r="L683" s="1" t="s">
        <v>233</v>
      </c>
      <c r="M683" s="1" t="s">
        <v>77</v>
      </c>
      <c r="N683" s="1" t="s">
        <v>42</v>
      </c>
      <c r="O683" s="1" t="s">
        <v>255</v>
      </c>
      <c r="P683" s="1"/>
      <c r="Q683" s="1"/>
      <c r="R683" s="1" t="s">
        <v>31</v>
      </c>
      <c r="S683" s="1" t="s">
        <v>32</v>
      </c>
      <c r="T683" s="1" t="s">
        <v>33</v>
      </c>
      <c r="U683" s="2" t="s">
        <v>397</v>
      </c>
      <c r="V683" s="4">
        <v>500000</v>
      </c>
      <c r="W683" s="4">
        <v>0</v>
      </c>
      <c r="X683" s="4">
        <v>0</v>
      </c>
      <c r="Y683" s="4">
        <v>500000</v>
      </c>
      <c r="Z683" s="4">
        <v>0</v>
      </c>
      <c r="AA683" s="4">
        <v>0</v>
      </c>
      <c r="AB683" s="4">
        <v>500000</v>
      </c>
      <c r="AC683" s="4">
        <v>0</v>
      </c>
      <c r="AD683" s="4">
        <v>0</v>
      </c>
      <c r="AE683" s="4">
        <v>0</v>
      </c>
      <c r="AF683" s="10">
        <v>0</v>
      </c>
    </row>
    <row r="684" spans="1:32" ht="22.5" x14ac:dyDescent="0.25">
      <c r="A684" s="9" t="s">
        <v>414</v>
      </c>
      <c r="B684" s="1" t="s">
        <v>486</v>
      </c>
      <c r="C684" s="1" t="s">
        <v>567</v>
      </c>
      <c r="D684" s="2" t="s">
        <v>415</v>
      </c>
      <c r="E684" s="3" t="s">
        <v>398</v>
      </c>
      <c r="F684" s="3" t="s">
        <v>37</v>
      </c>
      <c r="G684" s="3" t="s">
        <v>517</v>
      </c>
      <c r="H684" s="3" t="s">
        <v>527</v>
      </c>
      <c r="I684" s="3" t="s">
        <v>545</v>
      </c>
      <c r="J684" s="1" t="s">
        <v>30</v>
      </c>
      <c r="K684" s="1" t="s">
        <v>301</v>
      </c>
      <c r="L684" s="1" t="s">
        <v>233</v>
      </c>
      <c r="M684" s="1" t="s">
        <v>77</v>
      </c>
      <c r="N684" s="1" t="s">
        <v>42</v>
      </c>
      <c r="O684" s="1" t="s">
        <v>257</v>
      </c>
      <c r="P684" s="1"/>
      <c r="Q684" s="1"/>
      <c r="R684" s="1" t="s">
        <v>31</v>
      </c>
      <c r="S684" s="1" t="s">
        <v>32</v>
      </c>
      <c r="T684" s="1" t="s">
        <v>33</v>
      </c>
      <c r="U684" s="2" t="s">
        <v>399</v>
      </c>
      <c r="V684" s="4">
        <v>32088236</v>
      </c>
      <c r="W684" s="4">
        <v>0</v>
      </c>
      <c r="X684" s="4">
        <v>2278236</v>
      </c>
      <c r="Y684" s="4">
        <v>29810000</v>
      </c>
      <c r="Z684" s="4">
        <v>0</v>
      </c>
      <c r="AA684" s="4">
        <v>29810000</v>
      </c>
      <c r="AB684" s="4">
        <v>0</v>
      </c>
      <c r="AC684" s="4">
        <v>29810000</v>
      </c>
      <c r="AD684" s="4">
        <v>24245467</v>
      </c>
      <c r="AE684" s="4">
        <v>24245467</v>
      </c>
      <c r="AF684" s="10">
        <v>24245467</v>
      </c>
    </row>
    <row r="685" spans="1:32" ht="22.5" x14ac:dyDescent="0.25">
      <c r="A685" s="9" t="s">
        <v>414</v>
      </c>
      <c r="B685" s="1" t="s">
        <v>486</v>
      </c>
      <c r="C685" s="1" t="s">
        <v>567</v>
      </c>
      <c r="D685" s="2" t="s">
        <v>415</v>
      </c>
      <c r="E685" s="3" t="s">
        <v>319</v>
      </c>
      <c r="F685" s="3" t="s">
        <v>37</v>
      </c>
      <c r="G685" s="3" t="s">
        <v>517</v>
      </c>
      <c r="H685" s="3" t="s">
        <v>494</v>
      </c>
      <c r="I685" s="3" t="s">
        <v>531</v>
      </c>
      <c r="J685" s="1" t="s">
        <v>30</v>
      </c>
      <c r="K685" s="1" t="s">
        <v>301</v>
      </c>
      <c r="L685" s="1" t="s">
        <v>233</v>
      </c>
      <c r="M685" s="1" t="s">
        <v>77</v>
      </c>
      <c r="N685" s="1" t="s">
        <v>42</v>
      </c>
      <c r="O685" s="1" t="s">
        <v>320</v>
      </c>
      <c r="P685" s="1"/>
      <c r="Q685" s="1"/>
      <c r="R685" s="1" t="s">
        <v>31</v>
      </c>
      <c r="S685" s="1" t="s">
        <v>32</v>
      </c>
      <c r="T685" s="1" t="s">
        <v>33</v>
      </c>
      <c r="U685" s="2" t="s">
        <v>321</v>
      </c>
      <c r="V685" s="4">
        <v>3280397</v>
      </c>
      <c r="W685" s="4">
        <v>0</v>
      </c>
      <c r="X685" s="4">
        <v>0</v>
      </c>
      <c r="Y685" s="4">
        <v>3280397</v>
      </c>
      <c r="Z685" s="4">
        <v>0</v>
      </c>
      <c r="AA685" s="4">
        <v>3280397</v>
      </c>
      <c r="AB685" s="4">
        <v>0</v>
      </c>
      <c r="AC685" s="4">
        <v>3280397</v>
      </c>
      <c r="AD685" s="4">
        <v>2385300</v>
      </c>
      <c r="AE685" s="4">
        <v>2385300</v>
      </c>
      <c r="AF685" s="10">
        <v>2385300</v>
      </c>
    </row>
    <row r="686" spans="1:32" ht="22.5" x14ac:dyDescent="0.25">
      <c r="A686" s="9" t="s">
        <v>414</v>
      </c>
      <c r="B686" s="1" t="s">
        <v>486</v>
      </c>
      <c r="C686" s="1" t="s">
        <v>567</v>
      </c>
      <c r="D686" s="2" t="s">
        <v>415</v>
      </c>
      <c r="E686" s="3" t="s">
        <v>328</v>
      </c>
      <c r="F686" s="3" t="s">
        <v>37</v>
      </c>
      <c r="G686" s="3" t="s">
        <v>517</v>
      </c>
      <c r="H686" s="3" t="s">
        <v>494</v>
      </c>
      <c r="I686" s="3" t="s">
        <v>531</v>
      </c>
      <c r="J686" s="1" t="s">
        <v>30</v>
      </c>
      <c r="K686" s="1" t="s">
        <v>301</v>
      </c>
      <c r="L686" s="1" t="s">
        <v>233</v>
      </c>
      <c r="M686" s="1" t="s">
        <v>77</v>
      </c>
      <c r="N686" s="1" t="s">
        <v>42</v>
      </c>
      <c r="O686" s="1" t="s">
        <v>329</v>
      </c>
      <c r="P686" s="1"/>
      <c r="Q686" s="1"/>
      <c r="R686" s="1" t="s">
        <v>31</v>
      </c>
      <c r="S686" s="1" t="s">
        <v>32</v>
      </c>
      <c r="T686" s="1" t="s">
        <v>33</v>
      </c>
      <c r="U686" s="2" t="s">
        <v>330</v>
      </c>
      <c r="V686" s="4">
        <v>0</v>
      </c>
      <c r="W686" s="4">
        <v>71386000</v>
      </c>
      <c r="X686" s="4">
        <v>0</v>
      </c>
      <c r="Y686" s="4">
        <v>71386000</v>
      </c>
      <c r="Z686" s="4">
        <v>0</v>
      </c>
      <c r="AA686" s="4">
        <v>71385999.5</v>
      </c>
      <c r="AB686" s="4">
        <v>0.5</v>
      </c>
      <c r="AC686" s="4">
        <v>44870541.5</v>
      </c>
      <c r="AD686" s="4">
        <v>44870541.5</v>
      </c>
      <c r="AE686" s="4">
        <v>44870541.5</v>
      </c>
      <c r="AF686" s="10">
        <v>44870541.5</v>
      </c>
    </row>
    <row r="687" spans="1:32" ht="22.5" x14ac:dyDescent="0.25">
      <c r="A687" s="9" t="s">
        <v>414</v>
      </c>
      <c r="B687" s="1" t="s">
        <v>486</v>
      </c>
      <c r="C687" s="1" t="s">
        <v>567</v>
      </c>
      <c r="D687" s="2" t="s">
        <v>415</v>
      </c>
      <c r="E687" s="3" t="s">
        <v>354</v>
      </c>
      <c r="F687" s="3" t="s">
        <v>37</v>
      </c>
      <c r="G687" s="3" t="s">
        <v>517</v>
      </c>
      <c r="H687" s="3" t="s">
        <v>527</v>
      </c>
      <c r="I687" s="3" t="s">
        <v>558</v>
      </c>
      <c r="J687" s="1" t="s">
        <v>30</v>
      </c>
      <c r="K687" s="1" t="s">
        <v>301</v>
      </c>
      <c r="L687" s="1" t="s">
        <v>233</v>
      </c>
      <c r="M687" s="1" t="s">
        <v>77</v>
      </c>
      <c r="N687" s="1" t="s">
        <v>42</v>
      </c>
      <c r="O687" s="1" t="s">
        <v>355</v>
      </c>
      <c r="P687" s="1"/>
      <c r="Q687" s="1"/>
      <c r="R687" s="1" t="s">
        <v>31</v>
      </c>
      <c r="S687" s="1" t="s">
        <v>32</v>
      </c>
      <c r="T687" s="1" t="s">
        <v>33</v>
      </c>
      <c r="U687" s="2" t="s">
        <v>356</v>
      </c>
      <c r="V687" s="4">
        <v>0</v>
      </c>
      <c r="W687" s="4">
        <v>9515760</v>
      </c>
      <c r="X687" s="4">
        <v>0</v>
      </c>
      <c r="Y687" s="4">
        <v>9515760</v>
      </c>
      <c r="Z687" s="4">
        <v>0</v>
      </c>
      <c r="AA687" s="4">
        <v>9515760</v>
      </c>
      <c r="AB687" s="4">
        <v>0</v>
      </c>
      <c r="AC687" s="4">
        <v>9515760</v>
      </c>
      <c r="AD687" s="4">
        <v>3251000</v>
      </c>
      <c r="AE687" s="4">
        <v>3251000</v>
      </c>
      <c r="AF687" s="10">
        <v>3251000</v>
      </c>
    </row>
    <row r="688" spans="1:32" ht="22.5" x14ac:dyDescent="0.25">
      <c r="A688" s="9" t="s">
        <v>414</v>
      </c>
      <c r="B688" s="1" t="s">
        <v>486</v>
      </c>
      <c r="C688" s="1" t="s">
        <v>567</v>
      </c>
      <c r="D688" s="2" t="s">
        <v>415</v>
      </c>
      <c r="E688" s="3" t="s">
        <v>359</v>
      </c>
      <c r="F688" s="3" t="s">
        <v>37</v>
      </c>
      <c r="G688" s="3" t="s">
        <v>517</v>
      </c>
      <c r="H688" s="3" t="s">
        <v>527</v>
      </c>
      <c r="I688" s="3" t="s">
        <v>542</v>
      </c>
      <c r="J688" s="1" t="s">
        <v>30</v>
      </c>
      <c r="K688" s="1" t="s">
        <v>301</v>
      </c>
      <c r="L688" s="1" t="s">
        <v>233</v>
      </c>
      <c r="M688" s="1" t="s">
        <v>77</v>
      </c>
      <c r="N688" s="1" t="s">
        <v>42</v>
      </c>
      <c r="O688" s="1" t="s">
        <v>360</v>
      </c>
      <c r="P688" s="1"/>
      <c r="Q688" s="1"/>
      <c r="R688" s="1" t="s">
        <v>31</v>
      </c>
      <c r="S688" s="1" t="s">
        <v>32</v>
      </c>
      <c r="T688" s="1" t="s">
        <v>33</v>
      </c>
      <c r="U688" s="2" t="s">
        <v>361</v>
      </c>
      <c r="V688" s="4">
        <v>4000000</v>
      </c>
      <c r="W688" s="4">
        <v>3780000</v>
      </c>
      <c r="X688" s="4">
        <v>1500000</v>
      </c>
      <c r="Y688" s="4">
        <v>6280000</v>
      </c>
      <c r="Z688" s="4">
        <v>0</v>
      </c>
      <c r="AA688" s="4">
        <v>5637826</v>
      </c>
      <c r="AB688" s="4">
        <v>642174</v>
      </c>
      <c r="AC688" s="4">
        <v>5637826</v>
      </c>
      <c r="AD688" s="4">
        <v>2500000</v>
      </c>
      <c r="AE688" s="4">
        <v>2500000</v>
      </c>
      <c r="AF688" s="10">
        <v>2500000</v>
      </c>
    </row>
    <row r="689" spans="1:32" ht="22.5" x14ac:dyDescent="0.25">
      <c r="A689" s="9" t="s">
        <v>414</v>
      </c>
      <c r="B689" s="1" t="s">
        <v>486</v>
      </c>
      <c r="C689" s="1" t="s">
        <v>567</v>
      </c>
      <c r="D689" s="2" t="s">
        <v>415</v>
      </c>
      <c r="E689" s="3" t="s">
        <v>365</v>
      </c>
      <c r="F689" s="3" t="s">
        <v>37</v>
      </c>
      <c r="G689" s="3" t="s">
        <v>517</v>
      </c>
      <c r="H689" s="3" t="s">
        <v>518</v>
      </c>
      <c r="I689" s="3" t="s">
        <v>519</v>
      </c>
      <c r="J689" s="1" t="s">
        <v>30</v>
      </c>
      <c r="K689" s="1" t="s">
        <v>301</v>
      </c>
      <c r="L689" s="1" t="s">
        <v>233</v>
      </c>
      <c r="M689" s="1" t="s">
        <v>77</v>
      </c>
      <c r="N689" s="1" t="s">
        <v>42</v>
      </c>
      <c r="O689" s="1" t="s">
        <v>266</v>
      </c>
      <c r="P689" s="1"/>
      <c r="Q689" s="1"/>
      <c r="R689" s="1" t="s">
        <v>31</v>
      </c>
      <c r="S689" s="1" t="s">
        <v>32</v>
      </c>
      <c r="T689" s="1" t="s">
        <v>33</v>
      </c>
      <c r="U689" s="2" t="s">
        <v>267</v>
      </c>
      <c r="V689" s="4">
        <v>129856</v>
      </c>
      <c r="W689" s="4">
        <v>285544</v>
      </c>
      <c r="X689" s="4">
        <v>0</v>
      </c>
      <c r="Y689" s="4">
        <v>415400</v>
      </c>
      <c r="Z689" s="4">
        <v>0</v>
      </c>
      <c r="AA689" s="4">
        <v>415400</v>
      </c>
      <c r="AB689" s="4">
        <v>0</v>
      </c>
      <c r="AC689" s="4">
        <v>415400</v>
      </c>
      <c r="AD689" s="4">
        <v>257472</v>
      </c>
      <c r="AE689" s="4">
        <v>257472</v>
      </c>
      <c r="AF689" s="10">
        <v>257472</v>
      </c>
    </row>
    <row r="690" spans="1:32" ht="22.5" x14ac:dyDescent="0.25">
      <c r="A690" s="9" t="s">
        <v>414</v>
      </c>
      <c r="B690" s="1" t="s">
        <v>486</v>
      </c>
      <c r="C690" s="1" t="s">
        <v>567</v>
      </c>
      <c r="D690" s="2" t="s">
        <v>415</v>
      </c>
      <c r="E690" s="3" t="s">
        <v>372</v>
      </c>
      <c r="F690" s="3" t="s">
        <v>474</v>
      </c>
      <c r="G690" s="3" t="s">
        <v>524</v>
      </c>
      <c r="H690" s="3" t="s">
        <v>494</v>
      </c>
      <c r="I690" s="3" t="s">
        <v>525</v>
      </c>
      <c r="J690" s="1" t="s">
        <v>30</v>
      </c>
      <c r="K690" s="1" t="s">
        <v>301</v>
      </c>
      <c r="L690" s="1" t="s">
        <v>233</v>
      </c>
      <c r="M690" s="1" t="s">
        <v>64</v>
      </c>
      <c r="N690" s="1" t="s">
        <v>42</v>
      </c>
      <c r="O690" s="1" t="s">
        <v>234</v>
      </c>
      <c r="P690" s="1"/>
      <c r="Q690" s="1"/>
      <c r="R690" s="1" t="s">
        <v>31</v>
      </c>
      <c r="S690" s="1" t="s">
        <v>171</v>
      </c>
      <c r="T690" s="1" t="s">
        <v>33</v>
      </c>
      <c r="U690" s="2" t="s">
        <v>373</v>
      </c>
      <c r="V690" s="4">
        <v>0</v>
      </c>
      <c r="W690" s="4">
        <v>14934310</v>
      </c>
      <c r="X690" s="4">
        <v>0</v>
      </c>
      <c r="Y690" s="4">
        <v>14934310</v>
      </c>
      <c r="Z690" s="4">
        <v>0</v>
      </c>
      <c r="AA690" s="4">
        <v>0</v>
      </c>
      <c r="AB690" s="4">
        <v>14934310</v>
      </c>
      <c r="AC690" s="4">
        <v>0</v>
      </c>
      <c r="AD690" s="4">
        <v>0</v>
      </c>
      <c r="AE690" s="4">
        <v>0</v>
      </c>
      <c r="AF690" s="10">
        <v>0</v>
      </c>
    </row>
    <row r="691" spans="1:32" ht="22.5" x14ac:dyDescent="0.25">
      <c r="A691" s="9" t="s">
        <v>414</v>
      </c>
      <c r="B691" s="1" t="s">
        <v>486</v>
      </c>
      <c r="C691" s="1" t="s">
        <v>567</v>
      </c>
      <c r="D691" s="2" t="s">
        <v>415</v>
      </c>
      <c r="E691" s="3" t="s">
        <v>372</v>
      </c>
      <c r="F691" s="3" t="s">
        <v>474</v>
      </c>
      <c r="G691" s="3" t="s">
        <v>524</v>
      </c>
      <c r="H691" s="3" t="s">
        <v>494</v>
      </c>
      <c r="I691" s="3" t="s">
        <v>525</v>
      </c>
      <c r="J691" s="1" t="s">
        <v>30</v>
      </c>
      <c r="K691" s="1" t="s">
        <v>301</v>
      </c>
      <c r="L691" s="1" t="s">
        <v>233</v>
      </c>
      <c r="M691" s="1" t="s">
        <v>64</v>
      </c>
      <c r="N691" s="1" t="s">
        <v>42</v>
      </c>
      <c r="O691" s="1" t="s">
        <v>234</v>
      </c>
      <c r="P691" s="1"/>
      <c r="Q691" s="1"/>
      <c r="R691" s="1" t="s">
        <v>31</v>
      </c>
      <c r="S691" s="1" t="s">
        <v>32</v>
      </c>
      <c r="T691" s="1" t="s">
        <v>33</v>
      </c>
      <c r="U691" s="2" t="s">
        <v>373</v>
      </c>
      <c r="V691" s="4">
        <v>11317950</v>
      </c>
      <c r="W691" s="4">
        <v>298138425</v>
      </c>
      <c r="X691" s="4">
        <v>1616850</v>
      </c>
      <c r="Y691" s="4">
        <v>307839525</v>
      </c>
      <c r="Z691" s="4">
        <v>0</v>
      </c>
      <c r="AA691" s="4">
        <v>282525118</v>
      </c>
      <c r="AB691" s="4">
        <v>25314407</v>
      </c>
      <c r="AC691" s="4">
        <v>282525118</v>
      </c>
      <c r="AD691" s="4">
        <v>8084250</v>
      </c>
      <c r="AE691" s="4">
        <v>8084250</v>
      </c>
      <c r="AF691" s="10">
        <v>8084250</v>
      </c>
    </row>
    <row r="692" spans="1:32" ht="22.5" x14ac:dyDescent="0.25">
      <c r="A692" s="9" t="s">
        <v>414</v>
      </c>
      <c r="B692" s="1" t="s">
        <v>486</v>
      </c>
      <c r="C692" s="1" t="s">
        <v>567</v>
      </c>
      <c r="D692" s="2" t="s">
        <v>415</v>
      </c>
      <c r="E692" s="3" t="s">
        <v>374</v>
      </c>
      <c r="F692" s="3" t="s">
        <v>474</v>
      </c>
      <c r="G692" s="3" t="s">
        <v>524</v>
      </c>
      <c r="H692" s="3" t="s">
        <v>494</v>
      </c>
      <c r="I692" s="3" t="s">
        <v>525</v>
      </c>
      <c r="J692" s="1" t="s">
        <v>30</v>
      </c>
      <c r="K692" s="1" t="s">
        <v>301</v>
      </c>
      <c r="L692" s="1" t="s">
        <v>233</v>
      </c>
      <c r="M692" s="1" t="s">
        <v>64</v>
      </c>
      <c r="N692" s="1" t="s">
        <v>42</v>
      </c>
      <c r="O692" s="1" t="s">
        <v>281</v>
      </c>
      <c r="P692" s="1"/>
      <c r="Q692" s="1"/>
      <c r="R692" s="1" t="s">
        <v>31</v>
      </c>
      <c r="S692" s="1" t="s">
        <v>171</v>
      </c>
      <c r="T692" s="1" t="s">
        <v>33</v>
      </c>
      <c r="U692" s="2" t="s">
        <v>375</v>
      </c>
      <c r="V692" s="4">
        <v>137000000</v>
      </c>
      <c r="W692" s="4">
        <v>0</v>
      </c>
      <c r="X692" s="4">
        <v>14934310</v>
      </c>
      <c r="Y692" s="4">
        <v>122065690</v>
      </c>
      <c r="Z692" s="4">
        <v>0</v>
      </c>
      <c r="AA692" s="4">
        <v>122065690</v>
      </c>
      <c r="AB692" s="4">
        <v>0</v>
      </c>
      <c r="AC692" s="4">
        <v>122065690</v>
      </c>
      <c r="AD692" s="4">
        <v>70624114</v>
      </c>
      <c r="AE692" s="4">
        <v>70624114</v>
      </c>
      <c r="AF692" s="10">
        <v>70624114</v>
      </c>
    </row>
    <row r="693" spans="1:32" ht="22.5" x14ac:dyDescent="0.25">
      <c r="A693" s="9" t="s">
        <v>414</v>
      </c>
      <c r="B693" s="1" t="s">
        <v>486</v>
      </c>
      <c r="C693" s="1" t="s">
        <v>567</v>
      </c>
      <c r="D693" s="2" t="s">
        <v>415</v>
      </c>
      <c r="E693" s="3" t="s">
        <v>376</v>
      </c>
      <c r="F693" s="3" t="s">
        <v>474</v>
      </c>
      <c r="G693" s="3" t="s">
        <v>524</v>
      </c>
      <c r="H693" s="3" t="s">
        <v>494</v>
      </c>
      <c r="I693" s="3" t="s">
        <v>525</v>
      </c>
      <c r="J693" s="1" t="s">
        <v>30</v>
      </c>
      <c r="K693" s="1" t="s">
        <v>301</v>
      </c>
      <c r="L693" s="1" t="s">
        <v>233</v>
      </c>
      <c r="M693" s="1" t="s">
        <v>64</v>
      </c>
      <c r="N693" s="1" t="s">
        <v>42</v>
      </c>
      <c r="O693" s="1" t="s">
        <v>237</v>
      </c>
      <c r="P693" s="1"/>
      <c r="Q693" s="1"/>
      <c r="R693" s="1" t="s">
        <v>31</v>
      </c>
      <c r="S693" s="1" t="s">
        <v>32</v>
      </c>
      <c r="T693" s="1" t="s">
        <v>33</v>
      </c>
      <c r="U693" s="2" t="s">
        <v>377</v>
      </c>
      <c r="V693" s="4">
        <v>0</v>
      </c>
      <c r="W693" s="4">
        <v>35541667</v>
      </c>
      <c r="X693" s="4">
        <v>0</v>
      </c>
      <c r="Y693" s="4">
        <v>35541667</v>
      </c>
      <c r="Z693" s="4">
        <v>0</v>
      </c>
      <c r="AA693" s="4">
        <v>27400000</v>
      </c>
      <c r="AB693" s="4">
        <v>8141667</v>
      </c>
      <c r="AC693" s="4">
        <v>27400000</v>
      </c>
      <c r="AD693" s="4">
        <v>0</v>
      </c>
      <c r="AE693" s="4">
        <v>0</v>
      </c>
      <c r="AF693" s="10">
        <v>0</v>
      </c>
    </row>
    <row r="694" spans="1:32" ht="22.5" x14ac:dyDescent="0.25">
      <c r="A694" s="9" t="s">
        <v>414</v>
      </c>
      <c r="B694" s="1" t="s">
        <v>486</v>
      </c>
      <c r="C694" s="1" t="s">
        <v>567</v>
      </c>
      <c r="D694" s="2" t="s">
        <v>415</v>
      </c>
      <c r="E694" s="3" t="s">
        <v>400</v>
      </c>
      <c r="F694" s="3" t="s">
        <v>474</v>
      </c>
      <c r="G694" s="3" t="s">
        <v>524</v>
      </c>
      <c r="H694" s="3" t="s">
        <v>494</v>
      </c>
      <c r="I694" s="3" t="s">
        <v>525</v>
      </c>
      <c r="J694" s="1" t="s">
        <v>30</v>
      </c>
      <c r="K694" s="1" t="s">
        <v>301</v>
      </c>
      <c r="L694" s="1" t="s">
        <v>233</v>
      </c>
      <c r="M694" s="1" t="s">
        <v>64</v>
      </c>
      <c r="N694" s="1" t="s">
        <v>42</v>
      </c>
      <c r="O694" s="1" t="s">
        <v>240</v>
      </c>
      <c r="P694" s="1"/>
      <c r="Q694" s="1"/>
      <c r="R694" s="1" t="s">
        <v>31</v>
      </c>
      <c r="S694" s="1" t="s">
        <v>171</v>
      </c>
      <c r="T694" s="1" t="s">
        <v>33</v>
      </c>
      <c r="U694" s="2" t="s">
        <v>401</v>
      </c>
      <c r="V694" s="4">
        <v>17000000</v>
      </c>
      <c r="W694" s="4">
        <v>0</v>
      </c>
      <c r="X694" s="4">
        <v>0</v>
      </c>
      <c r="Y694" s="4">
        <v>17000000</v>
      </c>
      <c r="Z694" s="4">
        <v>0</v>
      </c>
      <c r="AA694" s="4">
        <v>17000000</v>
      </c>
      <c r="AB694" s="4">
        <v>0</v>
      </c>
      <c r="AC694" s="4">
        <v>17000000</v>
      </c>
      <c r="AD694" s="4">
        <v>17000000</v>
      </c>
      <c r="AE694" s="4">
        <v>17000000</v>
      </c>
      <c r="AF694" s="10">
        <v>17000000</v>
      </c>
    </row>
    <row r="695" spans="1:32" ht="22.5" x14ac:dyDescent="0.25">
      <c r="A695" s="9" t="s">
        <v>414</v>
      </c>
      <c r="B695" s="1" t="s">
        <v>486</v>
      </c>
      <c r="C695" s="1" t="s">
        <v>567</v>
      </c>
      <c r="D695" s="2" t="s">
        <v>415</v>
      </c>
      <c r="E695" s="3" t="s">
        <v>378</v>
      </c>
      <c r="F695" s="3" t="s">
        <v>474</v>
      </c>
      <c r="G695" s="3" t="s">
        <v>524</v>
      </c>
      <c r="H695" s="3" t="s">
        <v>527</v>
      </c>
      <c r="I695" s="3" t="s">
        <v>545</v>
      </c>
      <c r="J695" s="1" t="s">
        <v>30</v>
      </c>
      <c r="K695" s="1" t="s">
        <v>301</v>
      </c>
      <c r="L695" s="1" t="s">
        <v>233</v>
      </c>
      <c r="M695" s="1" t="s">
        <v>64</v>
      </c>
      <c r="N695" s="1" t="s">
        <v>42</v>
      </c>
      <c r="O695" s="1" t="s">
        <v>243</v>
      </c>
      <c r="P695" s="1"/>
      <c r="Q695" s="1"/>
      <c r="R695" s="1" t="s">
        <v>31</v>
      </c>
      <c r="S695" s="1" t="s">
        <v>171</v>
      </c>
      <c r="T695" s="1" t="s">
        <v>33</v>
      </c>
      <c r="U695" s="2" t="s">
        <v>59</v>
      </c>
      <c r="V695" s="4">
        <v>56281000</v>
      </c>
      <c r="W695" s="4">
        <v>33222500</v>
      </c>
      <c r="X695" s="4">
        <v>255067</v>
      </c>
      <c r="Y695" s="4">
        <v>89248433</v>
      </c>
      <c r="Z695" s="4">
        <v>0</v>
      </c>
      <c r="AA695" s="4">
        <v>89248433</v>
      </c>
      <c r="AB695" s="4">
        <v>0</v>
      </c>
      <c r="AC695" s="4">
        <v>89248433</v>
      </c>
      <c r="AD695" s="4">
        <v>61241133</v>
      </c>
      <c r="AE695" s="4">
        <v>61241133</v>
      </c>
      <c r="AF695" s="10">
        <v>61241133</v>
      </c>
    </row>
    <row r="696" spans="1:32" ht="22.5" x14ac:dyDescent="0.25">
      <c r="A696" s="9" t="s">
        <v>414</v>
      </c>
      <c r="B696" s="1" t="s">
        <v>486</v>
      </c>
      <c r="C696" s="1" t="s">
        <v>567</v>
      </c>
      <c r="D696" s="2" t="s">
        <v>415</v>
      </c>
      <c r="E696" s="3" t="s">
        <v>379</v>
      </c>
      <c r="F696" s="3" t="s">
        <v>474</v>
      </c>
      <c r="G696" s="3" t="s">
        <v>524</v>
      </c>
      <c r="H696" s="3" t="s">
        <v>527</v>
      </c>
      <c r="I696" s="3" t="s">
        <v>542</v>
      </c>
      <c r="J696" s="1" t="s">
        <v>30</v>
      </c>
      <c r="K696" s="1" t="s">
        <v>301</v>
      </c>
      <c r="L696" s="1" t="s">
        <v>233</v>
      </c>
      <c r="M696" s="1" t="s">
        <v>64</v>
      </c>
      <c r="N696" s="1" t="s">
        <v>42</v>
      </c>
      <c r="O696" s="1" t="s">
        <v>246</v>
      </c>
      <c r="P696" s="1"/>
      <c r="Q696" s="1"/>
      <c r="R696" s="1" t="s">
        <v>31</v>
      </c>
      <c r="S696" s="1" t="s">
        <v>171</v>
      </c>
      <c r="T696" s="1" t="s">
        <v>33</v>
      </c>
      <c r="U696" s="2" t="s">
        <v>249</v>
      </c>
      <c r="V696" s="4">
        <v>5812000</v>
      </c>
      <c r="W696" s="4">
        <v>6023030</v>
      </c>
      <c r="X696" s="4">
        <v>0</v>
      </c>
      <c r="Y696" s="4">
        <v>11835030</v>
      </c>
      <c r="Z696" s="4">
        <v>0</v>
      </c>
      <c r="AA696" s="4">
        <v>9885388</v>
      </c>
      <c r="AB696" s="4">
        <v>1949642</v>
      </c>
      <c r="AC696" s="4">
        <v>8137686</v>
      </c>
      <c r="AD696" s="4">
        <v>6216684</v>
      </c>
      <c r="AE696" s="4">
        <v>6216684</v>
      </c>
      <c r="AF696" s="10">
        <v>6216684</v>
      </c>
    </row>
    <row r="697" spans="1:32" ht="22.5" x14ac:dyDescent="0.25">
      <c r="A697" s="9" t="s">
        <v>414</v>
      </c>
      <c r="B697" s="1" t="s">
        <v>486</v>
      </c>
      <c r="C697" s="1" t="s">
        <v>567</v>
      </c>
      <c r="D697" s="2" t="s">
        <v>415</v>
      </c>
      <c r="E697" s="3" t="s">
        <v>481</v>
      </c>
      <c r="F697" s="3" t="s">
        <v>474</v>
      </c>
      <c r="G697" s="3" t="s">
        <v>524</v>
      </c>
      <c r="H697" s="3" t="s">
        <v>494</v>
      </c>
      <c r="I697" s="3" t="s">
        <v>525</v>
      </c>
      <c r="J697" s="1" t="s">
        <v>30</v>
      </c>
      <c r="K697" s="1" t="s">
        <v>301</v>
      </c>
      <c r="L697" s="1" t="s">
        <v>233</v>
      </c>
      <c r="M697" s="1" t="s">
        <v>64</v>
      </c>
      <c r="N697" s="1" t="s">
        <v>42</v>
      </c>
      <c r="O697" s="1" t="s">
        <v>266</v>
      </c>
      <c r="P697" s="1"/>
      <c r="Q697" s="1"/>
      <c r="R697" s="1" t="s">
        <v>31</v>
      </c>
      <c r="S697" s="1" t="s">
        <v>171</v>
      </c>
      <c r="T697" s="1" t="s">
        <v>33</v>
      </c>
      <c r="U697" s="2" t="s">
        <v>267</v>
      </c>
      <c r="V697" s="4">
        <v>0</v>
      </c>
      <c r="W697" s="4">
        <v>65000</v>
      </c>
      <c r="X697" s="4">
        <v>0</v>
      </c>
      <c r="Y697" s="4">
        <v>65000</v>
      </c>
      <c r="Z697" s="4">
        <v>0</v>
      </c>
      <c r="AA697" s="4">
        <v>65000</v>
      </c>
      <c r="AB697" s="4">
        <v>0</v>
      </c>
      <c r="AC697" s="4">
        <v>65000</v>
      </c>
      <c r="AD697" s="4">
        <v>10092</v>
      </c>
      <c r="AE697" s="4">
        <v>10092</v>
      </c>
      <c r="AF697" s="10">
        <v>10092</v>
      </c>
    </row>
    <row r="698" spans="1:32" ht="22.5" hidden="1" x14ac:dyDescent="0.25">
      <c r="A698" s="9" t="s">
        <v>416</v>
      </c>
      <c r="B698" s="1" t="s">
        <v>486</v>
      </c>
      <c r="C698" s="1" t="s">
        <v>539</v>
      </c>
      <c r="D698" s="2" t="s">
        <v>417</v>
      </c>
      <c r="E698" s="3" t="s">
        <v>145</v>
      </c>
      <c r="F698" s="3" t="s">
        <v>595</v>
      </c>
      <c r="G698" s="3" t="s">
        <v>493</v>
      </c>
      <c r="H698" s="3" t="s">
        <v>494</v>
      </c>
      <c r="I698" s="3" t="s">
        <v>495</v>
      </c>
      <c r="J698" s="1" t="s">
        <v>40</v>
      </c>
      <c r="K698" s="1" t="s">
        <v>77</v>
      </c>
      <c r="L698" s="1" t="s">
        <v>42</v>
      </c>
      <c r="M698" s="1" t="s">
        <v>63</v>
      </c>
      <c r="N698" s="1" t="s">
        <v>143</v>
      </c>
      <c r="O698" s="1" t="s">
        <v>63</v>
      </c>
      <c r="P698" s="1"/>
      <c r="Q698" s="1"/>
      <c r="R698" s="1" t="s">
        <v>31</v>
      </c>
      <c r="S698" s="1" t="s">
        <v>32</v>
      </c>
      <c r="T698" s="1" t="s">
        <v>33</v>
      </c>
      <c r="U698" s="2" t="s">
        <v>146</v>
      </c>
      <c r="V698" s="4">
        <v>44000000</v>
      </c>
      <c r="W698" s="4">
        <v>2865051</v>
      </c>
      <c r="X698" s="4">
        <v>0</v>
      </c>
      <c r="Y698" s="4">
        <v>46865051</v>
      </c>
      <c r="Z698" s="4">
        <v>0</v>
      </c>
      <c r="AA698" s="4">
        <v>46865051</v>
      </c>
      <c r="AB698" s="4">
        <v>0</v>
      </c>
      <c r="AC698" s="4">
        <v>45968035</v>
      </c>
      <c r="AD698" s="4">
        <v>45799272</v>
      </c>
      <c r="AE698" s="4">
        <v>45799272</v>
      </c>
      <c r="AF698" s="10">
        <v>45799272</v>
      </c>
    </row>
    <row r="699" spans="1:32" ht="22.5" hidden="1" x14ac:dyDescent="0.25">
      <c r="A699" s="9" t="s">
        <v>416</v>
      </c>
      <c r="B699" s="1" t="s">
        <v>486</v>
      </c>
      <c r="C699" s="1" t="s">
        <v>539</v>
      </c>
      <c r="D699" s="2" t="s">
        <v>417</v>
      </c>
      <c r="E699" s="3" t="s">
        <v>155</v>
      </c>
      <c r="F699" s="3" t="s">
        <v>471</v>
      </c>
      <c r="G699" s="3" t="s">
        <v>493</v>
      </c>
      <c r="H699" s="3" t="s">
        <v>494</v>
      </c>
      <c r="I699" s="3" t="s">
        <v>495</v>
      </c>
      <c r="J699" s="1" t="s">
        <v>40</v>
      </c>
      <c r="K699" s="1" t="s">
        <v>77</v>
      </c>
      <c r="L699" s="1" t="s">
        <v>42</v>
      </c>
      <c r="M699" s="1" t="s">
        <v>80</v>
      </c>
      <c r="N699" s="1" t="s">
        <v>80</v>
      </c>
      <c r="O699" s="1" t="s">
        <v>41</v>
      </c>
      <c r="P699" s="1"/>
      <c r="Q699" s="1"/>
      <c r="R699" s="1" t="s">
        <v>31</v>
      </c>
      <c r="S699" s="1" t="s">
        <v>32</v>
      </c>
      <c r="T699" s="1" t="s">
        <v>33</v>
      </c>
      <c r="U699" s="2" t="s">
        <v>156</v>
      </c>
      <c r="V699" s="4">
        <v>29050000</v>
      </c>
      <c r="W699" s="4">
        <v>0</v>
      </c>
      <c r="X699" s="4">
        <v>0</v>
      </c>
      <c r="Y699" s="4">
        <v>29050000</v>
      </c>
      <c r="Z699" s="4">
        <v>0</v>
      </c>
      <c r="AA699" s="4">
        <v>29050000</v>
      </c>
      <c r="AB699" s="4">
        <v>0</v>
      </c>
      <c r="AC699" s="4">
        <v>29050000</v>
      </c>
      <c r="AD699" s="4">
        <v>20418633</v>
      </c>
      <c r="AE699" s="4">
        <v>20418633</v>
      </c>
      <c r="AF699" s="10">
        <v>20418633</v>
      </c>
    </row>
    <row r="700" spans="1:32" ht="22.5" hidden="1" x14ac:dyDescent="0.25">
      <c r="A700" s="9" t="s">
        <v>416</v>
      </c>
      <c r="B700" s="1" t="s">
        <v>486</v>
      </c>
      <c r="C700" s="1" t="s">
        <v>539</v>
      </c>
      <c r="D700" s="2" t="s">
        <v>417</v>
      </c>
      <c r="E700" s="3" t="s">
        <v>157</v>
      </c>
      <c r="F700" s="3" t="s">
        <v>471</v>
      </c>
      <c r="G700" s="3" t="s">
        <v>493</v>
      </c>
      <c r="H700" s="3" t="s">
        <v>494</v>
      </c>
      <c r="I700" s="3" t="s">
        <v>495</v>
      </c>
      <c r="J700" s="1" t="s">
        <v>40</v>
      </c>
      <c r="K700" s="1" t="s">
        <v>77</v>
      </c>
      <c r="L700" s="1" t="s">
        <v>42</v>
      </c>
      <c r="M700" s="1" t="s">
        <v>80</v>
      </c>
      <c r="N700" s="1" t="s">
        <v>80</v>
      </c>
      <c r="O700" s="1" t="s">
        <v>77</v>
      </c>
      <c r="P700" s="1"/>
      <c r="Q700" s="1"/>
      <c r="R700" s="1" t="s">
        <v>31</v>
      </c>
      <c r="S700" s="1" t="s">
        <v>32</v>
      </c>
      <c r="T700" s="1" t="s">
        <v>33</v>
      </c>
      <c r="U700" s="2" t="s">
        <v>158</v>
      </c>
      <c r="V700" s="4">
        <v>10000000</v>
      </c>
      <c r="W700" s="4">
        <v>0</v>
      </c>
      <c r="X700" s="4">
        <v>0</v>
      </c>
      <c r="Y700" s="4">
        <v>10000000</v>
      </c>
      <c r="Z700" s="4">
        <v>0</v>
      </c>
      <c r="AA700" s="4">
        <v>10000000</v>
      </c>
      <c r="AB700" s="4">
        <v>0</v>
      </c>
      <c r="AC700" s="4">
        <v>6415590</v>
      </c>
      <c r="AD700" s="4">
        <v>2583939</v>
      </c>
      <c r="AE700" s="4">
        <v>2583939</v>
      </c>
      <c r="AF700" s="10">
        <v>2583939</v>
      </c>
    </row>
    <row r="701" spans="1:32" ht="22.5" hidden="1" x14ac:dyDescent="0.25">
      <c r="A701" s="9" t="s">
        <v>416</v>
      </c>
      <c r="B701" s="1" t="s">
        <v>486</v>
      </c>
      <c r="C701" s="1" t="s">
        <v>539</v>
      </c>
      <c r="D701" s="2" t="s">
        <v>417</v>
      </c>
      <c r="E701" s="3" t="s">
        <v>184</v>
      </c>
      <c r="F701" s="3" t="s">
        <v>471</v>
      </c>
      <c r="G701" s="3" t="s">
        <v>493</v>
      </c>
      <c r="H701" s="3" t="s">
        <v>494</v>
      </c>
      <c r="I701" s="3" t="s">
        <v>495</v>
      </c>
      <c r="J701" s="1" t="s">
        <v>40</v>
      </c>
      <c r="K701" s="1" t="s">
        <v>77</v>
      </c>
      <c r="L701" s="1" t="s">
        <v>42</v>
      </c>
      <c r="M701" s="1" t="s">
        <v>80</v>
      </c>
      <c r="N701" s="1" t="s">
        <v>64</v>
      </c>
      <c r="O701" s="1" t="s">
        <v>98</v>
      </c>
      <c r="P701" s="1"/>
      <c r="Q701" s="1"/>
      <c r="R701" s="1" t="s">
        <v>31</v>
      </c>
      <c r="S701" s="1" t="s">
        <v>32</v>
      </c>
      <c r="T701" s="1" t="s">
        <v>33</v>
      </c>
      <c r="U701" s="2" t="s">
        <v>185</v>
      </c>
      <c r="V701" s="4">
        <v>7500000</v>
      </c>
      <c r="W701" s="4">
        <v>0</v>
      </c>
      <c r="X701" s="4">
        <v>0</v>
      </c>
      <c r="Y701" s="4">
        <v>7500000</v>
      </c>
      <c r="Z701" s="4">
        <v>0</v>
      </c>
      <c r="AA701" s="4">
        <v>7500000</v>
      </c>
      <c r="AB701" s="4">
        <v>0</v>
      </c>
      <c r="AC701" s="4">
        <v>7500000</v>
      </c>
      <c r="AD701" s="4">
        <v>2132000</v>
      </c>
      <c r="AE701" s="4">
        <v>2132000</v>
      </c>
      <c r="AF701" s="10">
        <v>2132000</v>
      </c>
    </row>
    <row r="702" spans="1:32" ht="22.5" hidden="1" x14ac:dyDescent="0.25">
      <c r="A702" s="9" t="s">
        <v>416</v>
      </c>
      <c r="B702" s="1" t="s">
        <v>486</v>
      </c>
      <c r="C702" s="1" t="s">
        <v>539</v>
      </c>
      <c r="D702" s="2" t="s">
        <v>417</v>
      </c>
      <c r="E702" s="3" t="s">
        <v>200</v>
      </c>
      <c r="F702" s="3" t="s">
        <v>471</v>
      </c>
      <c r="G702" s="3" t="s">
        <v>493</v>
      </c>
      <c r="H702" s="3" t="s">
        <v>494</v>
      </c>
      <c r="I702" s="3" t="s">
        <v>495</v>
      </c>
      <c r="J702" s="1" t="s">
        <v>40</v>
      </c>
      <c r="K702" s="1" t="s">
        <v>77</v>
      </c>
      <c r="L702" s="1" t="s">
        <v>42</v>
      </c>
      <c r="M702" s="1" t="s">
        <v>80</v>
      </c>
      <c r="N702" s="1" t="s">
        <v>81</v>
      </c>
      <c r="O702" s="1" t="s">
        <v>41</v>
      </c>
      <c r="P702" s="1"/>
      <c r="Q702" s="1"/>
      <c r="R702" s="1" t="s">
        <v>31</v>
      </c>
      <c r="S702" s="1" t="s">
        <v>32</v>
      </c>
      <c r="T702" s="1" t="s">
        <v>33</v>
      </c>
      <c r="U702" s="2" t="s">
        <v>201</v>
      </c>
      <c r="V702" s="4">
        <v>8000000</v>
      </c>
      <c r="W702" s="4">
        <v>0</v>
      </c>
      <c r="X702" s="4">
        <v>0</v>
      </c>
      <c r="Y702" s="4">
        <v>8000000</v>
      </c>
      <c r="Z702" s="4">
        <v>0</v>
      </c>
      <c r="AA702" s="4">
        <v>8000000</v>
      </c>
      <c r="AB702" s="4">
        <v>0</v>
      </c>
      <c r="AC702" s="4">
        <v>8000000</v>
      </c>
      <c r="AD702" s="4">
        <v>8000000</v>
      </c>
      <c r="AE702" s="4">
        <v>8000000</v>
      </c>
      <c r="AF702" s="10">
        <v>8000000</v>
      </c>
    </row>
    <row r="703" spans="1:32" ht="22.5" hidden="1" x14ac:dyDescent="0.25">
      <c r="A703" s="9" t="s">
        <v>416</v>
      </c>
      <c r="B703" s="1" t="s">
        <v>486</v>
      </c>
      <c r="C703" s="1" t="s">
        <v>539</v>
      </c>
      <c r="D703" s="2" t="s">
        <v>417</v>
      </c>
      <c r="E703" s="3" t="s">
        <v>202</v>
      </c>
      <c r="F703" s="3" t="s">
        <v>471</v>
      </c>
      <c r="G703" s="3" t="s">
        <v>493</v>
      </c>
      <c r="H703" s="3" t="s">
        <v>494</v>
      </c>
      <c r="I703" s="3" t="s">
        <v>495</v>
      </c>
      <c r="J703" s="1" t="s">
        <v>40</v>
      </c>
      <c r="K703" s="1" t="s">
        <v>77</v>
      </c>
      <c r="L703" s="1" t="s">
        <v>42</v>
      </c>
      <c r="M703" s="1" t="s">
        <v>80</v>
      </c>
      <c r="N703" s="1" t="s">
        <v>81</v>
      </c>
      <c r="O703" s="1" t="s">
        <v>77</v>
      </c>
      <c r="P703" s="1"/>
      <c r="Q703" s="1"/>
      <c r="R703" s="1" t="s">
        <v>31</v>
      </c>
      <c r="S703" s="1" t="s">
        <v>32</v>
      </c>
      <c r="T703" s="1" t="s">
        <v>33</v>
      </c>
      <c r="U703" s="2" t="s">
        <v>203</v>
      </c>
      <c r="V703" s="4">
        <v>64000000</v>
      </c>
      <c r="W703" s="4">
        <v>0</v>
      </c>
      <c r="X703" s="4">
        <v>0</v>
      </c>
      <c r="Y703" s="4">
        <v>64000000</v>
      </c>
      <c r="Z703" s="4">
        <v>0</v>
      </c>
      <c r="AA703" s="4">
        <v>64000000</v>
      </c>
      <c r="AB703" s="4">
        <v>0</v>
      </c>
      <c r="AC703" s="4">
        <v>64000000</v>
      </c>
      <c r="AD703" s="4">
        <v>64000000</v>
      </c>
      <c r="AE703" s="4">
        <v>64000000</v>
      </c>
      <c r="AF703" s="10">
        <v>64000000</v>
      </c>
    </row>
    <row r="704" spans="1:32" ht="22.5" hidden="1" x14ac:dyDescent="0.25">
      <c r="A704" s="9" t="s">
        <v>416</v>
      </c>
      <c r="B704" s="1" t="s">
        <v>486</v>
      </c>
      <c r="C704" s="1" t="s">
        <v>539</v>
      </c>
      <c r="D704" s="2" t="s">
        <v>417</v>
      </c>
      <c r="E704" s="3" t="s">
        <v>404</v>
      </c>
      <c r="F704" s="3" t="s">
        <v>471</v>
      </c>
      <c r="G704" s="3" t="s">
        <v>493</v>
      </c>
      <c r="H704" s="3" t="s">
        <v>494</v>
      </c>
      <c r="I704" s="3" t="s">
        <v>495</v>
      </c>
      <c r="J704" s="1" t="s">
        <v>40</v>
      </c>
      <c r="K704" s="1" t="s">
        <v>77</v>
      </c>
      <c r="L704" s="1" t="s">
        <v>42</v>
      </c>
      <c r="M704" s="1" t="s">
        <v>80</v>
      </c>
      <c r="N704" s="1" t="s">
        <v>81</v>
      </c>
      <c r="O704" s="1" t="s">
        <v>63</v>
      </c>
      <c r="P704" s="1"/>
      <c r="Q704" s="1"/>
      <c r="R704" s="1" t="s">
        <v>31</v>
      </c>
      <c r="S704" s="1" t="s">
        <v>32</v>
      </c>
      <c r="T704" s="1" t="s">
        <v>33</v>
      </c>
      <c r="U704" s="2" t="s">
        <v>405</v>
      </c>
      <c r="V704" s="4">
        <v>1300000</v>
      </c>
      <c r="W704" s="4">
        <v>0</v>
      </c>
      <c r="X704" s="4">
        <v>0</v>
      </c>
      <c r="Y704" s="4">
        <v>1300000</v>
      </c>
      <c r="Z704" s="4">
        <v>0</v>
      </c>
      <c r="AA704" s="4">
        <v>1300000</v>
      </c>
      <c r="AB704" s="4">
        <v>0</v>
      </c>
      <c r="AC704" s="4">
        <v>1300000</v>
      </c>
      <c r="AD704" s="4">
        <v>1299995</v>
      </c>
      <c r="AE704" s="4">
        <v>1299995</v>
      </c>
      <c r="AF704" s="10">
        <v>1299995</v>
      </c>
    </row>
    <row r="705" spans="1:32" ht="22.5" hidden="1" x14ac:dyDescent="0.25">
      <c r="A705" s="9" t="s">
        <v>416</v>
      </c>
      <c r="B705" s="1" t="s">
        <v>486</v>
      </c>
      <c r="C705" s="1" t="s">
        <v>539</v>
      </c>
      <c r="D705" s="2" t="s">
        <v>417</v>
      </c>
      <c r="E705" s="3" t="s">
        <v>206</v>
      </c>
      <c r="F705" s="3" t="s">
        <v>471</v>
      </c>
      <c r="G705" s="3" t="s">
        <v>493</v>
      </c>
      <c r="H705" s="3" t="s">
        <v>494</v>
      </c>
      <c r="I705" s="3" t="s">
        <v>495</v>
      </c>
      <c r="J705" s="1" t="s">
        <v>40</v>
      </c>
      <c r="K705" s="1" t="s">
        <v>77</v>
      </c>
      <c r="L705" s="1" t="s">
        <v>42</v>
      </c>
      <c r="M705" s="1" t="s">
        <v>80</v>
      </c>
      <c r="N705" s="1" t="s">
        <v>81</v>
      </c>
      <c r="O705" s="1" t="s">
        <v>138</v>
      </c>
      <c r="P705" s="1"/>
      <c r="Q705" s="1"/>
      <c r="R705" s="1" t="s">
        <v>31</v>
      </c>
      <c r="S705" s="1" t="s">
        <v>32</v>
      </c>
      <c r="T705" s="1" t="s">
        <v>33</v>
      </c>
      <c r="U705" s="2" t="s">
        <v>207</v>
      </c>
      <c r="V705" s="4">
        <v>12000000</v>
      </c>
      <c r="W705" s="4">
        <v>0</v>
      </c>
      <c r="X705" s="4">
        <v>0</v>
      </c>
      <c r="Y705" s="4">
        <v>12000000</v>
      </c>
      <c r="Z705" s="4">
        <v>0</v>
      </c>
      <c r="AA705" s="4">
        <v>12000000</v>
      </c>
      <c r="AB705" s="4">
        <v>0</v>
      </c>
      <c r="AC705" s="4">
        <v>12000000</v>
      </c>
      <c r="AD705" s="4">
        <v>11997247</v>
      </c>
      <c r="AE705" s="4">
        <v>11997247</v>
      </c>
      <c r="AF705" s="10">
        <v>11997247</v>
      </c>
    </row>
    <row r="706" spans="1:32" ht="22.5" hidden="1" x14ac:dyDescent="0.25">
      <c r="A706" s="9" t="s">
        <v>416</v>
      </c>
      <c r="B706" s="1" t="s">
        <v>486</v>
      </c>
      <c r="C706" s="1" t="s">
        <v>539</v>
      </c>
      <c r="D706" s="2" t="s">
        <v>417</v>
      </c>
      <c r="E706" s="3" t="s">
        <v>212</v>
      </c>
      <c r="F706" s="3" t="s">
        <v>471</v>
      </c>
      <c r="G706" s="3" t="s">
        <v>493</v>
      </c>
      <c r="H706" s="3" t="s">
        <v>527</v>
      </c>
      <c r="I706" s="3" t="s">
        <v>528</v>
      </c>
      <c r="J706" s="1" t="s">
        <v>40</v>
      </c>
      <c r="K706" s="1" t="s">
        <v>77</v>
      </c>
      <c r="L706" s="1" t="s">
        <v>42</v>
      </c>
      <c r="M706" s="1" t="s">
        <v>80</v>
      </c>
      <c r="N706" s="1" t="s">
        <v>65</v>
      </c>
      <c r="O706" s="1" t="s">
        <v>77</v>
      </c>
      <c r="P706" s="1"/>
      <c r="Q706" s="1"/>
      <c r="R706" s="1" t="s">
        <v>31</v>
      </c>
      <c r="S706" s="1" t="s">
        <v>32</v>
      </c>
      <c r="T706" s="1" t="s">
        <v>33</v>
      </c>
      <c r="U706" s="2" t="s">
        <v>213</v>
      </c>
      <c r="V706" s="4">
        <v>25000000</v>
      </c>
      <c r="W706" s="4">
        <v>6447952</v>
      </c>
      <c r="X706" s="4">
        <v>0</v>
      </c>
      <c r="Y706" s="4">
        <v>31447952</v>
      </c>
      <c r="Z706" s="4">
        <v>0</v>
      </c>
      <c r="AA706" s="4">
        <v>31447952</v>
      </c>
      <c r="AB706" s="4">
        <v>0</v>
      </c>
      <c r="AC706" s="4">
        <v>19760989</v>
      </c>
      <c r="AD706" s="4">
        <v>19258134</v>
      </c>
      <c r="AE706" s="4">
        <v>19258134</v>
      </c>
      <c r="AF706" s="10">
        <v>19258134</v>
      </c>
    </row>
    <row r="707" spans="1:32" ht="22.5" hidden="1" x14ac:dyDescent="0.25">
      <c r="A707" s="9" t="s">
        <v>416</v>
      </c>
      <c r="B707" s="1" t="s">
        <v>486</v>
      </c>
      <c r="C707" s="1" t="s">
        <v>539</v>
      </c>
      <c r="D707" s="2" t="s">
        <v>417</v>
      </c>
      <c r="E707" s="3" t="s">
        <v>214</v>
      </c>
      <c r="F707" s="3" t="s">
        <v>471</v>
      </c>
      <c r="G707" s="3" t="s">
        <v>493</v>
      </c>
      <c r="H707" s="3" t="s">
        <v>543</v>
      </c>
      <c r="I707" s="3" t="s">
        <v>544</v>
      </c>
      <c r="J707" s="1" t="s">
        <v>40</v>
      </c>
      <c r="K707" s="1" t="s">
        <v>77</v>
      </c>
      <c r="L707" s="1" t="s">
        <v>42</v>
      </c>
      <c r="M707" s="1" t="s">
        <v>80</v>
      </c>
      <c r="N707" s="1" t="s">
        <v>123</v>
      </c>
      <c r="O707" s="1"/>
      <c r="P707" s="1"/>
      <c r="Q707" s="1"/>
      <c r="R707" s="1" t="s">
        <v>31</v>
      </c>
      <c r="S707" s="1" t="s">
        <v>32</v>
      </c>
      <c r="T707" s="1" t="s">
        <v>33</v>
      </c>
      <c r="U707" s="2" t="s">
        <v>215</v>
      </c>
      <c r="V707" s="4">
        <v>0</v>
      </c>
      <c r="W707" s="4">
        <v>9600000</v>
      </c>
      <c r="X707" s="4">
        <v>8145574</v>
      </c>
      <c r="Y707" s="4">
        <v>1454426</v>
      </c>
      <c r="Z707" s="4">
        <v>0</v>
      </c>
      <c r="AA707" s="4">
        <v>1454426</v>
      </c>
      <c r="AB707" s="4">
        <v>0</v>
      </c>
      <c r="AC707" s="4">
        <v>1454426</v>
      </c>
      <c r="AD707" s="4">
        <v>1413000</v>
      </c>
      <c r="AE707" s="4">
        <v>1413000</v>
      </c>
      <c r="AF707" s="10">
        <v>1413000</v>
      </c>
    </row>
    <row r="708" spans="1:32" ht="22.5" hidden="1" x14ac:dyDescent="0.25">
      <c r="A708" s="9" t="s">
        <v>416</v>
      </c>
      <c r="B708" s="1" t="s">
        <v>486</v>
      </c>
      <c r="C708" s="1" t="s">
        <v>539</v>
      </c>
      <c r="D708" s="2" t="s">
        <v>417</v>
      </c>
      <c r="E708" s="3" t="s">
        <v>216</v>
      </c>
      <c r="F708" s="3" t="s">
        <v>471</v>
      </c>
      <c r="G708" s="3" t="s">
        <v>493</v>
      </c>
      <c r="H708" s="3" t="s">
        <v>527</v>
      </c>
      <c r="I708" s="3" t="s">
        <v>528</v>
      </c>
      <c r="J708" s="1" t="s">
        <v>40</v>
      </c>
      <c r="K708" s="1" t="s">
        <v>77</v>
      </c>
      <c r="L708" s="1" t="s">
        <v>42</v>
      </c>
      <c r="M708" s="1" t="s">
        <v>80</v>
      </c>
      <c r="N708" s="1" t="s">
        <v>171</v>
      </c>
      <c r="O708" s="1" t="s">
        <v>80</v>
      </c>
      <c r="P708" s="1"/>
      <c r="Q708" s="1"/>
      <c r="R708" s="1" t="s">
        <v>31</v>
      </c>
      <c r="S708" s="1" t="s">
        <v>32</v>
      </c>
      <c r="T708" s="1" t="s">
        <v>33</v>
      </c>
      <c r="U708" s="2" t="s">
        <v>217</v>
      </c>
      <c r="V708" s="4">
        <v>97810046</v>
      </c>
      <c r="W708" s="4">
        <v>0</v>
      </c>
      <c r="X708" s="4">
        <v>0</v>
      </c>
      <c r="Y708" s="4">
        <v>97810046</v>
      </c>
      <c r="Z708" s="4">
        <v>0</v>
      </c>
      <c r="AA708" s="4">
        <v>97810046</v>
      </c>
      <c r="AB708" s="4">
        <v>0</v>
      </c>
      <c r="AC708" s="4">
        <v>58890000</v>
      </c>
      <c r="AD708" s="4">
        <v>15900000</v>
      </c>
      <c r="AE708" s="4">
        <v>15900000</v>
      </c>
      <c r="AF708" s="10">
        <v>15900000</v>
      </c>
    </row>
    <row r="709" spans="1:32" ht="22.5" x14ac:dyDescent="0.25">
      <c r="A709" s="9" t="s">
        <v>416</v>
      </c>
      <c r="B709" s="1" t="s">
        <v>486</v>
      </c>
      <c r="C709" s="1" t="s">
        <v>539</v>
      </c>
      <c r="D709" s="2" t="s">
        <v>417</v>
      </c>
      <c r="E709" s="3" t="s">
        <v>231</v>
      </c>
      <c r="F709" s="3" t="s">
        <v>472</v>
      </c>
      <c r="G709" s="3" t="s">
        <v>497</v>
      </c>
      <c r="H709" s="3" t="s">
        <v>498</v>
      </c>
      <c r="I709" s="3" t="s">
        <v>499</v>
      </c>
      <c r="J709" s="1" t="s">
        <v>30</v>
      </c>
      <c r="K709" s="1" t="s">
        <v>232</v>
      </c>
      <c r="L709" s="1" t="s">
        <v>233</v>
      </c>
      <c r="M709" s="1" t="s">
        <v>41</v>
      </c>
      <c r="N709" s="1" t="s">
        <v>42</v>
      </c>
      <c r="O709" s="1" t="s">
        <v>234</v>
      </c>
      <c r="P709" s="1"/>
      <c r="Q709" s="1"/>
      <c r="R709" s="1" t="s">
        <v>31</v>
      </c>
      <c r="S709" s="1" t="s">
        <v>32</v>
      </c>
      <c r="T709" s="1" t="s">
        <v>33</v>
      </c>
      <c r="U709" s="2" t="s">
        <v>235</v>
      </c>
      <c r="V709" s="4">
        <v>2128593600</v>
      </c>
      <c r="W709" s="4">
        <v>0</v>
      </c>
      <c r="X709" s="4">
        <v>64108325</v>
      </c>
      <c r="Y709" s="4">
        <v>2064485275</v>
      </c>
      <c r="Z709" s="4">
        <v>0</v>
      </c>
      <c r="AA709" s="4">
        <v>2034541376</v>
      </c>
      <c r="AB709" s="4">
        <v>29943899</v>
      </c>
      <c r="AC709" s="4">
        <v>2034541376</v>
      </c>
      <c r="AD709" s="4">
        <v>1147495437</v>
      </c>
      <c r="AE709" s="4">
        <v>1147495437</v>
      </c>
      <c r="AF709" s="10">
        <v>1147495437</v>
      </c>
    </row>
    <row r="710" spans="1:32" ht="22.5" x14ac:dyDescent="0.25">
      <c r="A710" s="9" t="s">
        <v>416</v>
      </c>
      <c r="B710" s="1" t="s">
        <v>486</v>
      </c>
      <c r="C710" s="1" t="s">
        <v>539</v>
      </c>
      <c r="D710" s="2" t="s">
        <v>417</v>
      </c>
      <c r="E710" s="3" t="s">
        <v>242</v>
      </c>
      <c r="F710" s="3" t="s">
        <v>472</v>
      </c>
      <c r="G710" s="3" t="s">
        <v>497</v>
      </c>
      <c r="H710" s="3" t="s">
        <v>498</v>
      </c>
      <c r="I710" s="3" t="s">
        <v>499</v>
      </c>
      <c r="J710" s="1" t="s">
        <v>30</v>
      </c>
      <c r="K710" s="1" t="s">
        <v>232</v>
      </c>
      <c r="L710" s="1" t="s">
        <v>233</v>
      </c>
      <c r="M710" s="1" t="s">
        <v>41</v>
      </c>
      <c r="N710" s="1" t="s">
        <v>42</v>
      </c>
      <c r="O710" s="1" t="s">
        <v>243</v>
      </c>
      <c r="P710" s="1"/>
      <c r="Q710" s="1"/>
      <c r="R710" s="1" t="s">
        <v>31</v>
      </c>
      <c r="S710" s="1" t="s">
        <v>32</v>
      </c>
      <c r="T710" s="1" t="s">
        <v>33</v>
      </c>
      <c r="U710" s="2" t="s">
        <v>244</v>
      </c>
      <c r="V710" s="4">
        <v>50631705</v>
      </c>
      <c r="W710" s="4">
        <v>1023082</v>
      </c>
      <c r="X710" s="4">
        <v>2473742</v>
      </c>
      <c r="Y710" s="4">
        <v>49181045</v>
      </c>
      <c r="Z710" s="4">
        <v>0</v>
      </c>
      <c r="AA710" s="4">
        <v>49181045</v>
      </c>
      <c r="AB710" s="4">
        <v>0</v>
      </c>
      <c r="AC710" s="4">
        <v>49181045</v>
      </c>
      <c r="AD710" s="4">
        <v>34419424</v>
      </c>
      <c r="AE710" s="4">
        <v>34419424</v>
      </c>
      <c r="AF710" s="10">
        <v>34419424</v>
      </c>
    </row>
    <row r="711" spans="1:32" ht="22.5" x14ac:dyDescent="0.25">
      <c r="A711" s="9" t="s">
        <v>416</v>
      </c>
      <c r="B711" s="1" t="s">
        <v>486</v>
      </c>
      <c r="C711" s="1" t="s">
        <v>539</v>
      </c>
      <c r="D711" s="2" t="s">
        <v>417</v>
      </c>
      <c r="E711" s="3" t="s">
        <v>245</v>
      </c>
      <c r="F711" s="3" t="s">
        <v>472</v>
      </c>
      <c r="G711" s="3" t="s">
        <v>497</v>
      </c>
      <c r="H711" s="3" t="s">
        <v>527</v>
      </c>
      <c r="I711" s="3" t="s">
        <v>545</v>
      </c>
      <c r="J711" s="1" t="s">
        <v>30</v>
      </c>
      <c r="K711" s="1" t="s">
        <v>232</v>
      </c>
      <c r="L711" s="1" t="s">
        <v>233</v>
      </c>
      <c r="M711" s="1" t="s">
        <v>41</v>
      </c>
      <c r="N711" s="1" t="s">
        <v>42</v>
      </c>
      <c r="O711" s="1" t="s">
        <v>246</v>
      </c>
      <c r="P711" s="1"/>
      <c r="Q711" s="1"/>
      <c r="R711" s="1" t="s">
        <v>31</v>
      </c>
      <c r="S711" s="1" t="s">
        <v>32</v>
      </c>
      <c r="T711" s="1" t="s">
        <v>33</v>
      </c>
      <c r="U711" s="2" t="s">
        <v>59</v>
      </c>
      <c r="V711" s="4">
        <v>76152010</v>
      </c>
      <c r="W711" s="4">
        <v>21917010</v>
      </c>
      <c r="X711" s="4">
        <v>76152010</v>
      </c>
      <c r="Y711" s="4">
        <v>21917010</v>
      </c>
      <c r="Z711" s="4">
        <v>0</v>
      </c>
      <c r="AA711" s="4">
        <v>21917010</v>
      </c>
      <c r="AB711" s="4">
        <v>0</v>
      </c>
      <c r="AC711" s="4">
        <v>21917010</v>
      </c>
      <c r="AD711" s="4">
        <v>11375973</v>
      </c>
      <c r="AE711" s="4">
        <v>11375973</v>
      </c>
      <c r="AF711" s="10">
        <v>11375973</v>
      </c>
    </row>
    <row r="712" spans="1:32" ht="22.5" x14ac:dyDescent="0.25">
      <c r="A712" s="9" t="s">
        <v>416</v>
      </c>
      <c r="B712" s="1" t="s">
        <v>486</v>
      </c>
      <c r="C712" s="1" t="s">
        <v>539</v>
      </c>
      <c r="D712" s="2" t="s">
        <v>417</v>
      </c>
      <c r="E712" s="3" t="s">
        <v>247</v>
      </c>
      <c r="F712" s="3" t="s">
        <v>472</v>
      </c>
      <c r="G712" s="3" t="s">
        <v>497</v>
      </c>
      <c r="H712" s="3" t="s">
        <v>527</v>
      </c>
      <c r="I712" s="3" t="s">
        <v>542</v>
      </c>
      <c r="J712" s="1" t="s">
        <v>30</v>
      </c>
      <c r="K712" s="1" t="s">
        <v>232</v>
      </c>
      <c r="L712" s="1" t="s">
        <v>233</v>
      </c>
      <c r="M712" s="1" t="s">
        <v>41</v>
      </c>
      <c r="N712" s="1" t="s">
        <v>42</v>
      </c>
      <c r="O712" s="1" t="s">
        <v>248</v>
      </c>
      <c r="P712" s="1"/>
      <c r="Q712" s="1"/>
      <c r="R712" s="1" t="s">
        <v>31</v>
      </c>
      <c r="S712" s="1" t="s">
        <v>32</v>
      </c>
      <c r="T712" s="1" t="s">
        <v>33</v>
      </c>
      <c r="U712" s="2" t="s">
        <v>249</v>
      </c>
      <c r="V712" s="4">
        <v>20990952</v>
      </c>
      <c r="W712" s="4">
        <v>0</v>
      </c>
      <c r="X712" s="4">
        <v>0</v>
      </c>
      <c r="Y712" s="4">
        <v>20990952</v>
      </c>
      <c r="Z712" s="4">
        <v>0</v>
      </c>
      <c r="AA712" s="4">
        <v>20990952</v>
      </c>
      <c r="AB712" s="4">
        <v>0</v>
      </c>
      <c r="AC712" s="4">
        <v>16962671</v>
      </c>
      <c r="AD712" s="4">
        <v>14392909</v>
      </c>
      <c r="AE712" s="4">
        <v>14392909</v>
      </c>
      <c r="AF712" s="10">
        <v>14392909</v>
      </c>
    </row>
    <row r="713" spans="1:32" ht="22.5" x14ac:dyDescent="0.25">
      <c r="A713" s="9" t="s">
        <v>416</v>
      </c>
      <c r="B713" s="1" t="s">
        <v>486</v>
      </c>
      <c r="C713" s="1" t="s">
        <v>539</v>
      </c>
      <c r="D713" s="2" t="s">
        <v>417</v>
      </c>
      <c r="E713" s="3" t="s">
        <v>383</v>
      </c>
      <c r="F713" s="3" t="s">
        <v>29</v>
      </c>
      <c r="G713" s="3" t="s">
        <v>501</v>
      </c>
      <c r="H713" s="3" t="s">
        <v>502</v>
      </c>
      <c r="I713" s="3" t="s">
        <v>503</v>
      </c>
      <c r="J713" s="1" t="s">
        <v>30</v>
      </c>
      <c r="K713" s="1" t="s">
        <v>232</v>
      </c>
      <c r="L713" s="1" t="s">
        <v>233</v>
      </c>
      <c r="M713" s="1" t="s">
        <v>63</v>
      </c>
      <c r="N713" s="1" t="s">
        <v>42</v>
      </c>
      <c r="O713" s="1" t="s">
        <v>281</v>
      </c>
      <c r="P713" s="1"/>
      <c r="Q713" s="1"/>
      <c r="R713" s="1" t="s">
        <v>31</v>
      </c>
      <c r="S713" s="1" t="s">
        <v>32</v>
      </c>
      <c r="T713" s="1" t="s">
        <v>33</v>
      </c>
      <c r="U713" s="2" t="s">
        <v>384</v>
      </c>
      <c r="V713" s="4">
        <v>3734729526</v>
      </c>
      <c r="W713" s="4">
        <v>518710719</v>
      </c>
      <c r="X713" s="4">
        <v>112473883</v>
      </c>
      <c r="Y713" s="4">
        <v>4140966362</v>
      </c>
      <c r="Z713" s="4">
        <v>0</v>
      </c>
      <c r="AA713" s="4">
        <v>3954487327</v>
      </c>
      <c r="AB713" s="4">
        <v>186479035</v>
      </c>
      <c r="AC713" s="4">
        <v>3954487327</v>
      </c>
      <c r="AD713" s="4">
        <v>2562570690</v>
      </c>
      <c r="AE713" s="4">
        <v>2562570690</v>
      </c>
      <c r="AF713" s="10">
        <v>2562570690</v>
      </c>
    </row>
    <row r="714" spans="1:32" ht="22.5" x14ac:dyDescent="0.25">
      <c r="A714" s="9" t="s">
        <v>416</v>
      </c>
      <c r="B714" s="1" t="s">
        <v>486</v>
      </c>
      <c r="C714" s="1" t="s">
        <v>539</v>
      </c>
      <c r="D714" s="2" t="s">
        <v>417</v>
      </c>
      <c r="E714" s="3" t="s">
        <v>45</v>
      </c>
      <c r="F714" s="3" t="s">
        <v>29</v>
      </c>
      <c r="G714" s="3" t="s">
        <v>501</v>
      </c>
      <c r="H714" s="3" t="s">
        <v>502</v>
      </c>
      <c r="I714" s="3" t="s">
        <v>503</v>
      </c>
      <c r="J714" s="1" t="s">
        <v>30</v>
      </c>
      <c r="K714" s="1" t="s">
        <v>232</v>
      </c>
      <c r="L714" s="1" t="s">
        <v>233</v>
      </c>
      <c r="M714" s="1" t="s">
        <v>63</v>
      </c>
      <c r="N714" s="1" t="s">
        <v>42</v>
      </c>
      <c r="O714" s="1" t="s">
        <v>237</v>
      </c>
      <c r="P714" s="1"/>
      <c r="Q714" s="1"/>
      <c r="R714" s="1" t="s">
        <v>31</v>
      </c>
      <c r="S714" s="1" t="s">
        <v>32</v>
      </c>
      <c r="T714" s="1" t="s">
        <v>33</v>
      </c>
      <c r="U714" s="2" t="s">
        <v>48</v>
      </c>
      <c r="V714" s="4">
        <v>14186206056</v>
      </c>
      <c r="W714" s="4">
        <v>25084521</v>
      </c>
      <c r="X714" s="4">
        <v>1014424559</v>
      </c>
      <c r="Y714" s="4">
        <v>13196866018</v>
      </c>
      <c r="Z714" s="4">
        <v>0</v>
      </c>
      <c r="AA714" s="4">
        <v>13152059952</v>
      </c>
      <c r="AB714" s="4">
        <v>44806066</v>
      </c>
      <c r="AC714" s="4">
        <v>13107014426</v>
      </c>
      <c r="AD714" s="4">
        <v>9167261085</v>
      </c>
      <c r="AE714" s="4">
        <v>9167261085</v>
      </c>
      <c r="AF714" s="10">
        <v>9167261085</v>
      </c>
    </row>
    <row r="715" spans="1:32" ht="22.5" x14ac:dyDescent="0.25">
      <c r="A715" s="9" t="s">
        <v>416</v>
      </c>
      <c r="B715" s="1" t="s">
        <v>486</v>
      </c>
      <c r="C715" s="1" t="s">
        <v>539</v>
      </c>
      <c r="D715" s="2" t="s">
        <v>417</v>
      </c>
      <c r="E715" s="3" t="s">
        <v>385</v>
      </c>
      <c r="F715" s="3" t="s">
        <v>29</v>
      </c>
      <c r="G715" s="3" t="s">
        <v>501</v>
      </c>
      <c r="H715" s="3" t="s">
        <v>502</v>
      </c>
      <c r="I715" s="3" t="s">
        <v>503</v>
      </c>
      <c r="J715" s="1" t="s">
        <v>30</v>
      </c>
      <c r="K715" s="1" t="s">
        <v>232</v>
      </c>
      <c r="L715" s="1" t="s">
        <v>233</v>
      </c>
      <c r="M715" s="1" t="s">
        <v>63</v>
      </c>
      <c r="N715" s="1" t="s">
        <v>42</v>
      </c>
      <c r="O715" s="1" t="s">
        <v>240</v>
      </c>
      <c r="P715" s="1"/>
      <c r="Q715" s="1"/>
      <c r="R715" s="1" t="s">
        <v>31</v>
      </c>
      <c r="S715" s="1" t="s">
        <v>32</v>
      </c>
      <c r="T715" s="1" t="s">
        <v>33</v>
      </c>
      <c r="U715" s="2" t="s">
        <v>386</v>
      </c>
      <c r="V715" s="4">
        <v>84583191</v>
      </c>
      <c r="W715" s="4">
        <v>0</v>
      </c>
      <c r="X715" s="4">
        <v>15531041</v>
      </c>
      <c r="Y715" s="4">
        <v>69052150</v>
      </c>
      <c r="Z715" s="4">
        <v>0</v>
      </c>
      <c r="AA715" s="4">
        <v>69052150</v>
      </c>
      <c r="AB715" s="4">
        <v>0</v>
      </c>
      <c r="AC715" s="4">
        <v>69052150</v>
      </c>
      <c r="AD715" s="4">
        <v>48191113</v>
      </c>
      <c r="AE715" s="4">
        <v>48191113</v>
      </c>
      <c r="AF715" s="10">
        <v>48191113</v>
      </c>
    </row>
    <row r="716" spans="1:32" ht="22.5" x14ac:dyDescent="0.25">
      <c r="A716" s="9" t="s">
        <v>416</v>
      </c>
      <c r="B716" s="1" t="s">
        <v>486</v>
      </c>
      <c r="C716" s="1" t="s">
        <v>539</v>
      </c>
      <c r="D716" s="2" t="s">
        <v>417</v>
      </c>
      <c r="E716" s="3" t="s">
        <v>49</v>
      </c>
      <c r="F716" s="3" t="s">
        <v>29</v>
      </c>
      <c r="G716" s="3" t="s">
        <v>501</v>
      </c>
      <c r="H716" s="3" t="s">
        <v>502</v>
      </c>
      <c r="I716" s="3" t="s">
        <v>503</v>
      </c>
      <c r="J716" s="1" t="s">
        <v>30</v>
      </c>
      <c r="K716" s="1" t="s">
        <v>232</v>
      </c>
      <c r="L716" s="1" t="s">
        <v>233</v>
      </c>
      <c r="M716" s="1" t="s">
        <v>63</v>
      </c>
      <c r="N716" s="1" t="s">
        <v>42</v>
      </c>
      <c r="O716" s="1" t="s">
        <v>243</v>
      </c>
      <c r="P716" s="1"/>
      <c r="Q716" s="1"/>
      <c r="R716" s="1" t="s">
        <v>46</v>
      </c>
      <c r="S716" s="1" t="s">
        <v>47</v>
      </c>
      <c r="T716" s="1" t="s">
        <v>33</v>
      </c>
      <c r="U716" s="2" t="s">
        <v>50</v>
      </c>
      <c r="V716" s="4">
        <v>0</v>
      </c>
      <c r="W716" s="4">
        <v>2472533238</v>
      </c>
      <c r="X716" s="4">
        <v>1236266619</v>
      </c>
      <c r="Y716" s="4">
        <v>1236266619</v>
      </c>
      <c r="Z716" s="4">
        <v>0</v>
      </c>
      <c r="AA716" s="4">
        <v>1236266619</v>
      </c>
      <c r="AB716" s="4">
        <v>0</v>
      </c>
      <c r="AC716" s="4">
        <v>1236266619</v>
      </c>
      <c r="AD716" s="4">
        <v>93167696</v>
      </c>
      <c r="AE716" s="4">
        <v>93167696</v>
      </c>
      <c r="AF716" s="10">
        <v>93167696</v>
      </c>
    </row>
    <row r="717" spans="1:32" ht="22.5" x14ac:dyDescent="0.25">
      <c r="A717" s="9" t="s">
        <v>416</v>
      </c>
      <c r="B717" s="1" t="s">
        <v>486</v>
      </c>
      <c r="C717" s="1" t="s">
        <v>539</v>
      </c>
      <c r="D717" s="2" t="s">
        <v>417</v>
      </c>
      <c r="E717" s="3" t="s">
        <v>49</v>
      </c>
      <c r="F717" s="3" t="s">
        <v>29</v>
      </c>
      <c r="G717" s="3" t="s">
        <v>501</v>
      </c>
      <c r="H717" s="3" t="s">
        <v>502</v>
      </c>
      <c r="I717" s="3" t="s">
        <v>503</v>
      </c>
      <c r="J717" s="1" t="s">
        <v>30</v>
      </c>
      <c r="K717" s="1" t="s">
        <v>232</v>
      </c>
      <c r="L717" s="1" t="s">
        <v>233</v>
      </c>
      <c r="M717" s="1" t="s">
        <v>63</v>
      </c>
      <c r="N717" s="1" t="s">
        <v>42</v>
      </c>
      <c r="O717" s="1" t="s">
        <v>243</v>
      </c>
      <c r="P717" s="1"/>
      <c r="Q717" s="1"/>
      <c r="R717" s="1" t="s">
        <v>31</v>
      </c>
      <c r="S717" s="1" t="s">
        <v>32</v>
      </c>
      <c r="T717" s="1" t="s">
        <v>33</v>
      </c>
      <c r="U717" s="2" t="s">
        <v>50</v>
      </c>
      <c r="V717" s="4">
        <v>6529630008</v>
      </c>
      <c r="W717" s="4">
        <v>0</v>
      </c>
      <c r="X717" s="4">
        <v>1339001745</v>
      </c>
      <c r="Y717" s="4">
        <v>5190628263</v>
      </c>
      <c r="Z717" s="4">
        <v>0</v>
      </c>
      <c r="AA717" s="4">
        <v>5092918506</v>
      </c>
      <c r="AB717" s="4">
        <v>97709757</v>
      </c>
      <c r="AC717" s="4">
        <v>5092918506</v>
      </c>
      <c r="AD717" s="4">
        <v>4198620428</v>
      </c>
      <c r="AE717" s="4">
        <v>4198620428</v>
      </c>
      <c r="AF717" s="10">
        <v>4198620428</v>
      </c>
    </row>
    <row r="718" spans="1:32" ht="22.5" x14ac:dyDescent="0.25">
      <c r="A718" s="9" t="s">
        <v>416</v>
      </c>
      <c r="B718" s="1" t="s">
        <v>486</v>
      </c>
      <c r="C718" s="1" t="s">
        <v>539</v>
      </c>
      <c r="D718" s="2" t="s">
        <v>417</v>
      </c>
      <c r="E718" s="3" t="s">
        <v>56</v>
      </c>
      <c r="F718" s="3" t="s">
        <v>29</v>
      </c>
      <c r="G718" s="3" t="s">
        <v>501</v>
      </c>
      <c r="H718" s="3" t="s">
        <v>502</v>
      </c>
      <c r="I718" s="3" t="s">
        <v>503</v>
      </c>
      <c r="J718" s="1" t="s">
        <v>30</v>
      </c>
      <c r="K718" s="1" t="s">
        <v>232</v>
      </c>
      <c r="L718" s="1" t="s">
        <v>233</v>
      </c>
      <c r="M718" s="1" t="s">
        <v>63</v>
      </c>
      <c r="N718" s="1" t="s">
        <v>42</v>
      </c>
      <c r="O718" s="1" t="s">
        <v>254</v>
      </c>
      <c r="P718" s="1"/>
      <c r="Q718" s="1"/>
      <c r="R718" s="1" t="s">
        <v>46</v>
      </c>
      <c r="S718" s="1" t="s">
        <v>47</v>
      </c>
      <c r="T718" s="1" t="s">
        <v>33</v>
      </c>
      <c r="U718" s="2" t="s">
        <v>57</v>
      </c>
      <c r="V718" s="4">
        <v>3780000</v>
      </c>
      <c r="W718" s="4">
        <v>0</v>
      </c>
      <c r="X718" s="4">
        <v>0</v>
      </c>
      <c r="Y718" s="4">
        <v>3780000</v>
      </c>
      <c r="Z718" s="4">
        <v>0</v>
      </c>
      <c r="AA718" s="4">
        <v>3780000</v>
      </c>
      <c r="AB718" s="4">
        <v>0</v>
      </c>
      <c r="AC718" s="4">
        <v>3780000</v>
      </c>
      <c r="AD718" s="4">
        <v>3780000</v>
      </c>
      <c r="AE718" s="4">
        <v>3780000</v>
      </c>
      <c r="AF718" s="10">
        <v>3780000</v>
      </c>
    </row>
    <row r="719" spans="1:32" ht="22.5" x14ac:dyDescent="0.25">
      <c r="A719" s="9" t="s">
        <v>416</v>
      </c>
      <c r="B719" s="1" t="s">
        <v>486</v>
      </c>
      <c r="C719" s="1" t="s">
        <v>539</v>
      </c>
      <c r="D719" s="2" t="s">
        <v>417</v>
      </c>
      <c r="E719" s="3" t="s">
        <v>56</v>
      </c>
      <c r="F719" s="3" t="s">
        <v>29</v>
      </c>
      <c r="G719" s="3" t="s">
        <v>501</v>
      </c>
      <c r="H719" s="3" t="s">
        <v>502</v>
      </c>
      <c r="I719" s="3" t="s">
        <v>503</v>
      </c>
      <c r="J719" s="1" t="s">
        <v>30</v>
      </c>
      <c r="K719" s="1" t="s">
        <v>232</v>
      </c>
      <c r="L719" s="1" t="s">
        <v>233</v>
      </c>
      <c r="M719" s="1" t="s">
        <v>63</v>
      </c>
      <c r="N719" s="1" t="s">
        <v>42</v>
      </c>
      <c r="O719" s="1" t="s">
        <v>254</v>
      </c>
      <c r="P719" s="1"/>
      <c r="Q719" s="1"/>
      <c r="R719" s="1" t="s">
        <v>31</v>
      </c>
      <c r="S719" s="1" t="s">
        <v>32</v>
      </c>
      <c r="T719" s="1" t="s">
        <v>33</v>
      </c>
      <c r="U719" s="2" t="s">
        <v>57</v>
      </c>
      <c r="V719" s="4">
        <v>3780000</v>
      </c>
      <c r="W719" s="4">
        <v>0</v>
      </c>
      <c r="X719" s="4">
        <v>0</v>
      </c>
      <c r="Y719" s="4">
        <v>3780000</v>
      </c>
      <c r="Z719" s="4">
        <v>0</v>
      </c>
      <c r="AA719" s="4">
        <v>0</v>
      </c>
      <c r="AB719" s="4">
        <v>3780000</v>
      </c>
      <c r="AC719" s="4">
        <v>0</v>
      </c>
      <c r="AD719" s="4">
        <v>0</v>
      </c>
      <c r="AE719" s="4">
        <v>0</v>
      </c>
      <c r="AF719" s="10">
        <v>0</v>
      </c>
    </row>
    <row r="720" spans="1:32" ht="22.5" x14ac:dyDescent="0.25">
      <c r="A720" s="9" t="s">
        <v>416</v>
      </c>
      <c r="B720" s="1" t="s">
        <v>486</v>
      </c>
      <c r="C720" s="1" t="s">
        <v>539</v>
      </c>
      <c r="D720" s="2" t="s">
        <v>417</v>
      </c>
      <c r="E720" s="3" t="s">
        <v>58</v>
      </c>
      <c r="F720" s="3" t="s">
        <v>29</v>
      </c>
      <c r="G720" s="3" t="s">
        <v>501</v>
      </c>
      <c r="H720" s="3" t="s">
        <v>527</v>
      </c>
      <c r="I720" s="3" t="s">
        <v>545</v>
      </c>
      <c r="J720" s="1" t="s">
        <v>30</v>
      </c>
      <c r="K720" s="1" t="s">
        <v>232</v>
      </c>
      <c r="L720" s="1" t="s">
        <v>233</v>
      </c>
      <c r="M720" s="1" t="s">
        <v>63</v>
      </c>
      <c r="N720" s="1" t="s">
        <v>42</v>
      </c>
      <c r="O720" s="1" t="s">
        <v>255</v>
      </c>
      <c r="P720" s="1"/>
      <c r="Q720" s="1"/>
      <c r="R720" s="1" t="s">
        <v>31</v>
      </c>
      <c r="S720" s="1" t="s">
        <v>32</v>
      </c>
      <c r="T720" s="1" t="s">
        <v>33</v>
      </c>
      <c r="U720" s="2" t="s">
        <v>59</v>
      </c>
      <c r="V720" s="4">
        <v>2280729396</v>
      </c>
      <c r="W720" s="4">
        <v>1349618623</v>
      </c>
      <c r="X720" s="4">
        <v>0</v>
      </c>
      <c r="Y720" s="4">
        <v>3630348019</v>
      </c>
      <c r="Z720" s="4">
        <v>0</v>
      </c>
      <c r="AA720" s="4">
        <v>3602762857</v>
      </c>
      <c r="AB720" s="4">
        <v>27585162</v>
      </c>
      <c r="AC720" s="4">
        <v>3582041844</v>
      </c>
      <c r="AD720" s="4">
        <v>3068752728</v>
      </c>
      <c r="AE720" s="4">
        <v>3068752728</v>
      </c>
      <c r="AF720" s="10">
        <v>3068752728</v>
      </c>
    </row>
    <row r="721" spans="1:32" ht="22.5" x14ac:dyDescent="0.25">
      <c r="A721" s="9" t="s">
        <v>416</v>
      </c>
      <c r="B721" s="1" t="s">
        <v>486</v>
      </c>
      <c r="C721" s="1" t="s">
        <v>539</v>
      </c>
      <c r="D721" s="2" t="s">
        <v>417</v>
      </c>
      <c r="E721" s="3" t="s">
        <v>256</v>
      </c>
      <c r="F721" s="3" t="s">
        <v>29</v>
      </c>
      <c r="G721" s="3" t="s">
        <v>501</v>
      </c>
      <c r="H721" s="3" t="s">
        <v>527</v>
      </c>
      <c r="I721" s="3" t="s">
        <v>542</v>
      </c>
      <c r="J721" s="1" t="s">
        <v>30</v>
      </c>
      <c r="K721" s="1" t="s">
        <v>232</v>
      </c>
      <c r="L721" s="1" t="s">
        <v>233</v>
      </c>
      <c r="M721" s="1" t="s">
        <v>63</v>
      </c>
      <c r="N721" s="1" t="s">
        <v>42</v>
      </c>
      <c r="O721" s="1" t="s">
        <v>257</v>
      </c>
      <c r="P721" s="1"/>
      <c r="Q721" s="1"/>
      <c r="R721" s="1" t="s">
        <v>31</v>
      </c>
      <c r="S721" s="1" t="s">
        <v>32</v>
      </c>
      <c r="T721" s="1" t="s">
        <v>33</v>
      </c>
      <c r="U721" s="2" t="s">
        <v>249</v>
      </c>
      <c r="V721" s="4">
        <v>383312000</v>
      </c>
      <c r="W721" s="4">
        <v>160000000</v>
      </c>
      <c r="X721" s="4">
        <v>0</v>
      </c>
      <c r="Y721" s="4">
        <v>543312000</v>
      </c>
      <c r="Z721" s="4">
        <v>0</v>
      </c>
      <c r="AA721" s="4">
        <v>543312000</v>
      </c>
      <c r="AB721" s="4">
        <v>0</v>
      </c>
      <c r="AC721" s="4">
        <v>444492697</v>
      </c>
      <c r="AD721" s="4">
        <v>375482360</v>
      </c>
      <c r="AE721" s="4">
        <v>375482360</v>
      </c>
      <c r="AF721" s="10">
        <v>375482360</v>
      </c>
    </row>
    <row r="722" spans="1:32" ht="33.75" x14ac:dyDescent="0.25">
      <c r="A722" s="9" t="s">
        <v>416</v>
      </c>
      <c r="B722" s="1" t="s">
        <v>486</v>
      </c>
      <c r="C722" s="1" t="s">
        <v>539</v>
      </c>
      <c r="D722" s="2" t="s">
        <v>417</v>
      </c>
      <c r="E722" s="3" t="s">
        <v>387</v>
      </c>
      <c r="F722" s="3" t="s">
        <v>29</v>
      </c>
      <c r="G722" s="3" t="s">
        <v>501</v>
      </c>
      <c r="H722" s="3" t="s">
        <v>502</v>
      </c>
      <c r="I722" s="3" t="s">
        <v>503</v>
      </c>
      <c r="J722" s="1" t="s">
        <v>30</v>
      </c>
      <c r="K722" s="1" t="s">
        <v>232</v>
      </c>
      <c r="L722" s="1" t="s">
        <v>233</v>
      </c>
      <c r="M722" s="1" t="s">
        <v>63</v>
      </c>
      <c r="N722" s="1" t="s">
        <v>42</v>
      </c>
      <c r="O722" s="1" t="s">
        <v>388</v>
      </c>
      <c r="P722" s="1"/>
      <c r="Q722" s="1"/>
      <c r="R722" s="1" t="s">
        <v>31</v>
      </c>
      <c r="S722" s="1" t="s">
        <v>32</v>
      </c>
      <c r="T722" s="1" t="s">
        <v>33</v>
      </c>
      <c r="U722" s="2" t="s">
        <v>389</v>
      </c>
      <c r="V722" s="4">
        <v>464070000</v>
      </c>
      <c r="W722" s="4">
        <v>0</v>
      </c>
      <c r="X722" s="4">
        <v>0</v>
      </c>
      <c r="Y722" s="4">
        <v>464070000</v>
      </c>
      <c r="Z722" s="4">
        <v>0</v>
      </c>
      <c r="AA722" s="4">
        <v>460070000</v>
      </c>
      <c r="AB722" s="4">
        <v>4000000</v>
      </c>
      <c r="AC722" s="4">
        <v>460070000</v>
      </c>
      <c r="AD722" s="4">
        <v>178609514</v>
      </c>
      <c r="AE722" s="4">
        <v>178609514</v>
      </c>
      <c r="AF722" s="10">
        <v>178609514</v>
      </c>
    </row>
    <row r="723" spans="1:32" ht="22.5" x14ac:dyDescent="0.25">
      <c r="A723" s="9" t="s">
        <v>416</v>
      </c>
      <c r="B723" s="1" t="s">
        <v>486</v>
      </c>
      <c r="C723" s="1" t="s">
        <v>539</v>
      </c>
      <c r="D723" s="2" t="s">
        <v>417</v>
      </c>
      <c r="E723" s="3" t="s">
        <v>259</v>
      </c>
      <c r="F723" s="3" t="s">
        <v>29</v>
      </c>
      <c r="G723" s="3" t="s">
        <v>501</v>
      </c>
      <c r="H723" s="3" t="s">
        <v>502</v>
      </c>
      <c r="I723" s="3" t="s">
        <v>503</v>
      </c>
      <c r="J723" s="1" t="s">
        <v>30</v>
      </c>
      <c r="K723" s="1" t="s">
        <v>232</v>
      </c>
      <c r="L723" s="1" t="s">
        <v>233</v>
      </c>
      <c r="M723" s="1" t="s">
        <v>63</v>
      </c>
      <c r="N723" s="1" t="s">
        <v>42</v>
      </c>
      <c r="O723" s="1" t="s">
        <v>260</v>
      </c>
      <c r="P723" s="1"/>
      <c r="Q723" s="1"/>
      <c r="R723" s="1" t="s">
        <v>46</v>
      </c>
      <c r="S723" s="1" t="s">
        <v>47</v>
      </c>
      <c r="T723" s="1" t="s">
        <v>33</v>
      </c>
      <c r="U723" s="2" t="s">
        <v>261</v>
      </c>
      <c r="V723" s="4">
        <v>0</v>
      </c>
      <c r="W723" s="4">
        <v>884000</v>
      </c>
      <c r="X723" s="4">
        <v>0</v>
      </c>
      <c r="Y723" s="4">
        <v>884000</v>
      </c>
      <c r="Z723" s="4">
        <v>0</v>
      </c>
      <c r="AA723" s="4">
        <v>884000</v>
      </c>
      <c r="AB723" s="4">
        <v>0</v>
      </c>
      <c r="AC723" s="4">
        <v>884000</v>
      </c>
      <c r="AD723" s="4">
        <v>0</v>
      </c>
      <c r="AE723" s="4">
        <v>0</v>
      </c>
      <c r="AF723" s="10">
        <v>0</v>
      </c>
    </row>
    <row r="724" spans="1:32" ht="22.5" x14ac:dyDescent="0.25">
      <c r="A724" s="9" t="s">
        <v>416</v>
      </c>
      <c r="B724" s="1" t="s">
        <v>486</v>
      </c>
      <c r="C724" s="1" t="s">
        <v>539</v>
      </c>
      <c r="D724" s="2" t="s">
        <v>417</v>
      </c>
      <c r="E724" s="3" t="s">
        <v>51</v>
      </c>
      <c r="F724" s="3" t="s">
        <v>35</v>
      </c>
      <c r="G724" s="3" t="s">
        <v>504</v>
      </c>
      <c r="H724" s="3" t="s">
        <v>505</v>
      </c>
      <c r="I724" s="3" t="s">
        <v>506</v>
      </c>
      <c r="J724" s="1" t="s">
        <v>30</v>
      </c>
      <c r="K724" s="1" t="s">
        <v>232</v>
      </c>
      <c r="L724" s="1" t="s">
        <v>233</v>
      </c>
      <c r="M724" s="1" t="s">
        <v>80</v>
      </c>
      <c r="N724" s="1" t="s">
        <v>42</v>
      </c>
      <c r="O724" s="1" t="s">
        <v>234</v>
      </c>
      <c r="P724" s="1"/>
      <c r="Q724" s="1"/>
      <c r="R724" s="1" t="s">
        <v>46</v>
      </c>
      <c r="S724" s="1" t="s">
        <v>65</v>
      </c>
      <c r="T724" s="1" t="s">
        <v>33</v>
      </c>
      <c r="U724" s="2" t="s">
        <v>52</v>
      </c>
      <c r="V724" s="4">
        <v>0</v>
      </c>
      <c r="W724" s="4">
        <v>144674100</v>
      </c>
      <c r="X724" s="4">
        <v>36000</v>
      </c>
      <c r="Y724" s="4">
        <v>144638100</v>
      </c>
      <c r="Z724" s="4">
        <v>0</v>
      </c>
      <c r="AA724" s="4">
        <v>144638100</v>
      </c>
      <c r="AB724" s="4">
        <v>0</v>
      </c>
      <c r="AC724" s="4">
        <v>144638100</v>
      </c>
      <c r="AD724" s="4">
        <v>101559680</v>
      </c>
      <c r="AE724" s="4">
        <v>101559680</v>
      </c>
      <c r="AF724" s="10">
        <v>101559680</v>
      </c>
    </row>
    <row r="725" spans="1:32" ht="22.5" x14ac:dyDescent="0.25">
      <c r="A725" s="9" t="s">
        <v>416</v>
      </c>
      <c r="B725" s="1" t="s">
        <v>486</v>
      </c>
      <c r="C725" s="1" t="s">
        <v>539</v>
      </c>
      <c r="D725" s="2" t="s">
        <v>417</v>
      </c>
      <c r="E725" s="3" t="s">
        <v>51</v>
      </c>
      <c r="F725" s="3" t="s">
        <v>35</v>
      </c>
      <c r="G725" s="3" t="s">
        <v>504</v>
      </c>
      <c r="H725" s="3" t="s">
        <v>505</v>
      </c>
      <c r="I725" s="3" t="s">
        <v>506</v>
      </c>
      <c r="J725" s="1" t="s">
        <v>30</v>
      </c>
      <c r="K725" s="1" t="s">
        <v>232</v>
      </c>
      <c r="L725" s="1" t="s">
        <v>233</v>
      </c>
      <c r="M725" s="1" t="s">
        <v>80</v>
      </c>
      <c r="N725" s="1" t="s">
        <v>42</v>
      </c>
      <c r="O725" s="1" t="s">
        <v>234</v>
      </c>
      <c r="P725" s="1"/>
      <c r="Q725" s="1"/>
      <c r="R725" s="1" t="s">
        <v>46</v>
      </c>
      <c r="S725" s="1" t="s">
        <v>47</v>
      </c>
      <c r="T725" s="1" t="s">
        <v>33</v>
      </c>
      <c r="U725" s="2" t="s">
        <v>52</v>
      </c>
      <c r="V725" s="4">
        <v>103945477647</v>
      </c>
      <c r="W725" s="4">
        <v>6328560152</v>
      </c>
      <c r="X725" s="4">
        <v>4417486971</v>
      </c>
      <c r="Y725" s="4">
        <v>105856550828</v>
      </c>
      <c r="Z725" s="4">
        <v>0</v>
      </c>
      <c r="AA725" s="4">
        <v>105823776899</v>
      </c>
      <c r="AB725" s="4">
        <v>32773929</v>
      </c>
      <c r="AC725" s="4">
        <v>105788450198</v>
      </c>
      <c r="AD725" s="4">
        <v>81755179319</v>
      </c>
      <c r="AE725" s="4">
        <v>81755179319</v>
      </c>
      <c r="AF725" s="10">
        <v>81755179319</v>
      </c>
    </row>
    <row r="726" spans="1:32" ht="22.5" x14ac:dyDescent="0.25">
      <c r="A726" s="9" t="s">
        <v>416</v>
      </c>
      <c r="B726" s="1" t="s">
        <v>486</v>
      </c>
      <c r="C726" s="1" t="s">
        <v>539</v>
      </c>
      <c r="D726" s="2" t="s">
        <v>417</v>
      </c>
      <c r="E726" s="3" t="s">
        <v>51</v>
      </c>
      <c r="F726" s="3" t="s">
        <v>35</v>
      </c>
      <c r="G726" s="3" t="s">
        <v>504</v>
      </c>
      <c r="H726" s="3" t="s">
        <v>505</v>
      </c>
      <c r="I726" s="3" t="s">
        <v>506</v>
      </c>
      <c r="J726" s="1" t="s">
        <v>30</v>
      </c>
      <c r="K726" s="1" t="s">
        <v>232</v>
      </c>
      <c r="L726" s="1" t="s">
        <v>233</v>
      </c>
      <c r="M726" s="1" t="s">
        <v>80</v>
      </c>
      <c r="N726" s="1" t="s">
        <v>42</v>
      </c>
      <c r="O726" s="1" t="s">
        <v>234</v>
      </c>
      <c r="P726" s="1"/>
      <c r="Q726" s="1"/>
      <c r="R726" s="1" t="s">
        <v>31</v>
      </c>
      <c r="S726" s="1" t="s">
        <v>171</v>
      </c>
      <c r="T726" s="1" t="s">
        <v>33</v>
      </c>
      <c r="U726" s="2" t="s">
        <v>52</v>
      </c>
      <c r="V726" s="4">
        <v>0</v>
      </c>
      <c r="W726" s="4">
        <v>436385492</v>
      </c>
      <c r="X726" s="4">
        <v>52692537</v>
      </c>
      <c r="Y726" s="4">
        <v>383692955</v>
      </c>
      <c r="Z726" s="4">
        <v>0</v>
      </c>
      <c r="AA726" s="4">
        <v>299033477</v>
      </c>
      <c r="AB726" s="4">
        <v>84659478</v>
      </c>
      <c r="AC726" s="4">
        <v>267356202</v>
      </c>
      <c r="AD726" s="4">
        <v>0</v>
      </c>
      <c r="AE726" s="4">
        <v>0</v>
      </c>
      <c r="AF726" s="10">
        <v>0</v>
      </c>
    </row>
    <row r="727" spans="1:32" ht="22.5" x14ac:dyDescent="0.25">
      <c r="A727" s="9" t="s">
        <v>416</v>
      </c>
      <c r="B727" s="1" t="s">
        <v>486</v>
      </c>
      <c r="C727" s="1" t="s">
        <v>539</v>
      </c>
      <c r="D727" s="2" t="s">
        <v>417</v>
      </c>
      <c r="E727" s="3" t="s">
        <v>51</v>
      </c>
      <c r="F727" s="3" t="s">
        <v>35</v>
      </c>
      <c r="G727" s="3" t="s">
        <v>504</v>
      </c>
      <c r="H727" s="3" t="s">
        <v>505</v>
      </c>
      <c r="I727" s="3" t="s">
        <v>506</v>
      </c>
      <c r="J727" s="1" t="s">
        <v>30</v>
      </c>
      <c r="K727" s="1" t="s">
        <v>232</v>
      </c>
      <c r="L727" s="1" t="s">
        <v>233</v>
      </c>
      <c r="M727" s="1" t="s">
        <v>80</v>
      </c>
      <c r="N727" s="1" t="s">
        <v>42</v>
      </c>
      <c r="O727" s="1" t="s">
        <v>234</v>
      </c>
      <c r="P727" s="1"/>
      <c r="Q727" s="1"/>
      <c r="R727" s="1" t="s">
        <v>31</v>
      </c>
      <c r="S727" s="1" t="s">
        <v>32</v>
      </c>
      <c r="T727" s="1" t="s">
        <v>33</v>
      </c>
      <c r="U727" s="2" t="s">
        <v>52</v>
      </c>
      <c r="V727" s="4">
        <v>0</v>
      </c>
      <c r="W727" s="4">
        <v>66921542</v>
      </c>
      <c r="X727" s="4">
        <v>37706529</v>
      </c>
      <c r="Y727" s="4">
        <v>29215013</v>
      </c>
      <c r="Z727" s="4">
        <v>0</v>
      </c>
      <c r="AA727" s="4">
        <v>29215013</v>
      </c>
      <c r="AB727" s="4">
        <v>0</v>
      </c>
      <c r="AC727" s="4">
        <v>29215013</v>
      </c>
      <c r="AD727" s="4">
        <v>29215013</v>
      </c>
      <c r="AE727" s="4">
        <v>29215013</v>
      </c>
      <c r="AF727" s="10">
        <v>29215013</v>
      </c>
    </row>
    <row r="728" spans="1:32" ht="22.5" x14ac:dyDescent="0.25">
      <c r="A728" s="9" t="s">
        <v>416</v>
      </c>
      <c r="B728" s="1" t="s">
        <v>486</v>
      </c>
      <c r="C728" s="1" t="s">
        <v>539</v>
      </c>
      <c r="D728" s="2" t="s">
        <v>417</v>
      </c>
      <c r="E728" s="3" t="s">
        <v>390</v>
      </c>
      <c r="F728" s="3" t="s">
        <v>35</v>
      </c>
      <c r="G728" s="3" t="s">
        <v>504</v>
      </c>
      <c r="H728" s="3" t="s">
        <v>505</v>
      </c>
      <c r="I728" s="3" t="s">
        <v>506</v>
      </c>
      <c r="J728" s="1" t="s">
        <v>30</v>
      </c>
      <c r="K728" s="1" t="s">
        <v>232</v>
      </c>
      <c r="L728" s="1" t="s">
        <v>233</v>
      </c>
      <c r="M728" s="1" t="s">
        <v>80</v>
      </c>
      <c r="N728" s="1" t="s">
        <v>42</v>
      </c>
      <c r="O728" s="1" t="s">
        <v>281</v>
      </c>
      <c r="P728" s="1"/>
      <c r="Q728" s="1"/>
      <c r="R728" s="1" t="s">
        <v>46</v>
      </c>
      <c r="S728" s="1" t="s">
        <v>47</v>
      </c>
      <c r="T728" s="1" t="s">
        <v>33</v>
      </c>
      <c r="U728" s="2" t="s">
        <v>391</v>
      </c>
      <c r="V728" s="4">
        <v>63312198134</v>
      </c>
      <c r="W728" s="4">
        <v>348948369</v>
      </c>
      <c r="X728" s="4">
        <v>559793561</v>
      </c>
      <c r="Y728" s="4">
        <v>63101352942</v>
      </c>
      <c r="Z728" s="4">
        <v>0</v>
      </c>
      <c r="AA728" s="4">
        <v>62922256444</v>
      </c>
      <c r="AB728" s="4">
        <v>179096498</v>
      </c>
      <c r="AC728" s="4">
        <v>62884711014</v>
      </c>
      <c r="AD728" s="4">
        <v>48710447204</v>
      </c>
      <c r="AE728" s="4">
        <v>48710447204</v>
      </c>
      <c r="AF728" s="10">
        <v>48710447204</v>
      </c>
    </row>
    <row r="729" spans="1:32" ht="22.5" x14ac:dyDescent="0.25">
      <c r="A729" s="9" t="s">
        <v>416</v>
      </c>
      <c r="B729" s="1" t="s">
        <v>486</v>
      </c>
      <c r="C729" s="1" t="s">
        <v>539</v>
      </c>
      <c r="D729" s="2" t="s">
        <v>417</v>
      </c>
      <c r="E729" s="3" t="s">
        <v>390</v>
      </c>
      <c r="F729" s="3" t="s">
        <v>35</v>
      </c>
      <c r="G729" s="3" t="s">
        <v>504</v>
      </c>
      <c r="H729" s="3" t="s">
        <v>505</v>
      </c>
      <c r="I729" s="3" t="s">
        <v>506</v>
      </c>
      <c r="J729" s="1" t="s">
        <v>30</v>
      </c>
      <c r="K729" s="1" t="s">
        <v>232</v>
      </c>
      <c r="L729" s="1" t="s">
        <v>233</v>
      </c>
      <c r="M729" s="1" t="s">
        <v>80</v>
      </c>
      <c r="N729" s="1" t="s">
        <v>42</v>
      </c>
      <c r="O729" s="1" t="s">
        <v>281</v>
      </c>
      <c r="P729" s="1"/>
      <c r="Q729" s="1"/>
      <c r="R729" s="1" t="s">
        <v>31</v>
      </c>
      <c r="S729" s="1" t="s">
        <v>171</v>
      </c>
      <c r="T729" s="1" t="s">
        <v>33</v>
      </c>
      <c r="U729" s="2" t="s">
        <v>391</v>
      </c>
      <c r="V729" s="4">
        <v>0</v>
      </c>
      <c r="W729" s="4">
        <v>296250492</v>
      </c>
      <c r="X729" s="4">
        <v>0</v>
      </c>
      <c r="Y729" s="4">
        <v>296250492</v>
      </c>
      <c r="Z729" s="4">
        <v>0</v>
      </c>
      <c r="AA729" s="4">
        <v>296250492</v>
      </c>
      <c r="AB729" s="4">
        <v>0</v>
      </c>
      <c r="AC729" s="4">
        <v>296250492</v>
      </c>
      <c r="AD729" s="4">
        <v>0</v>
      </c>
      <c r="AE729" s="4">
        <v>0</v>
      </c>
      <c r="AF729" s="10">
        <v>0</v>
      </c>
    </row>
    <row r="730" spans="1:32" ht="22.5" x14ac:dyDescent="0.25">
      <c r="A730" s="9" t="s">
        <v>416</v>
      </c>
      <c r="B730" s="1" t="s">
        <v>486</v>
      </c>
      <c r="C730" s="1" t="s">
        <v>539</v>
      </c>
      <c r="D730" s="2" t="s">
        <v>417</v>
      </c>
      <c r="E730" s="3" t="s">
        <v>270</v>
      </c>
      <c r="F730" s="3" t="s">
        <v>35</v>
      </c>
      <c r="G730" s="3" t="s">
        <v>504</v>
      </c>
      <c r="H730" s="3" t="s">
        <v>505</v>
      </c>
      <c r="I730" s="3" t="s">
        <v>506</v>
      </c>
      <c r="J730" s="1" t="s">
        <v>30</v>
      </c>
      <c r="K730" s="1" t="s">
        <v>232</v>
      </c>
      <c r="L730" s="1" t="s">
        <v>233</v>
      </c>
      <c r="M730" s="1" t="s">
        <v>80</v>
      </c>
      <c r="N730" s="1" t="s">
        <v>42</v>
      </c>
      <c r="O730" s="1" t="s">
        <v>243</v>
      </c>
      <c r="P730" s="1"/>
      <c r="Q730" s="1"/>
      <c r="R730" s="1" t="s">
        <v>46</v>
      </c>
      <c r="S730" s="1" t="s">
        <v>47</v>
      </c>
      <c r="T730" s="1" t="s">
        <v>33</v>
      </c>
      <c r="U730" s="2" t="s">
        <v>271</v>
      </c>
      <c r="V730" s="4">
        <v>0</v>
      </c>
      <c r="W730" s="4">
        <v>4135464067</v>
      </c>
      <c r="X730" s="4">
        <v>35461529</v>
      </c>
      <c r="Y730" s="4">
        <v>4100002538</v>
      </c>
      <c r="Z730" s="4">
        <v>0</v>
      </c>
      <c r="AA730" s="4">
        <v>4043905570</v>
      </c>
      <c r="AB730" s="4">
        <v>56096968</v>
      </c>
      <c r="AC730" s="4">
        <v>3974597880</v>
      </c>
      <c r="AD730" s="4">
        <v>2885568946</v>
      </c>
      <c r="AE730" s="4">
        <v>2885568946</v>
      </c>
      <c r="AF730" s="10">
        <v>2885568946</v>
      </c>
    </row>
    <row r="731" spans="1:32" ht="22.5" x14ac:dyDescent="0.25">
      <c r="A731" s="9" t="s">
        <v>416</v>
      </c>
      <c r="B731" s="1" t="s">
        <v>486</v>
      </c>
      <c r="C731" s="1" t="s">
        <v>539</v>
      </c>
      <c r="D731" s="2" t="s">
        <v>417</v>
      </c>
      <c r="E731" s="3" t="s">
        <v>270</v>
      </c>
      <c r="F731" s="3" t="s">
        <v>35</v>
      </c>
      <c r="G731" s="3" t="s">
        <v>504</v>
      </c>
      <c r="H731" s="3" t="s">
        <v>505</v>
      </c>
      <c r="I731" s="3" t="s">
        <v>506</v>
      </c>
      <c r="J731" s="1" t="s">
        <v>30</v>
      </c>
      <c r="K731" s="1" t="s">
        <v>232</v>
      </c>
      <c r="L731" s="1" t="s">
        <v>233</v>
      </c>
      <c r="M731" s="1" t="s">
        <v>80</v>
      </c>
      <c r="N731" s="1" t="s">
        <v>42</v>
      </c>
      <c r="O731" s="1" t="s">
        <v>243</v>
      </c>
      <c r="P731" s="1"/>
      <c r="Q731" s="1"/>
      <c r="R731" s="1" t="s">
        <v>31</v>
      </c>
      <c r="S731" s="1" t="s">
        <v>171</v>
      </c>
      <c r="T731" s="1" t="s">
        <v>33</v>
      </c>
      <c r="U731" s="2" t="s">
        <v>271</v>
      </c>
      <c r="V731" s="4">
        <v>0</v>
      </c>
      <c r="W731" s="4">
        <v>4176119099</v>
      </c>
      <c r="X731" s="4">
        <v>0</v>
      </c>
      <c r="Y731" s="4">
        <v>4176119099</v>
      </c>
      <c r="Z731" s="4">
        <v>0</v>
      </c>
      <c r="AA731" s="4">
        <v>4147782821</v>
      </c>
      <c r="AB731" s="4">
        <v>28336278</v>
      </c>
      <c r="AC731" s="4">
        <v>4097490977</v>
      </c>
      <c r="AD731" s="4">
        <v>0</v>
      </c>
      <c r="AE731" s="4">
        <v>0</v>
      </c>
      <c r="AF731" s="10">
        <v>0</v>
      </c>
    </row>
    <row r="732" spans="1:32" ht="22.5" x14ac:dyDescent="0.25">
      <c r="A732" s="9" t="s">
        <v>416</v>
      </c>
      <c r="B732" s="1" t="s">
        <v>486</v>
      </c>
      <c r="C732" s="1" t="s">
        <v>539</v>
      </c>
      <c r="D732" s="2" t="s">
        <v>417</v>
      </c>
      <c r="E732" s="3" t="s">
        <v>562</v>
      </c>
      <c r="F732" s="3" t="s">
        <v>35</v>
      </c>
      <c r="G732" s="3" t="s">
        <v>504</v>
      </c>
      <c r="H732" s="3" t="s">
        <v>505</v>
      </c>
      <c r="I732" s="3" t="s">
        <v>506</v>
      </c>
      <c r="J732" s="1" t="s">
        <v>30</v>
      </c>
      <c r="K732" s="1" t="s">
        <v>232</v>
      </c>
      <c r="L732" s="1" t="s">
        <v>233</v>
      </c>
      <c r="M732" s="1" t="s">
        <v>80</v>
      </c>
      <c r="N732" s="1" t="s">
        <v>42</v>
      </c>
      <c r="O732" s="1" t="s">
        <v>246</v>
      </c>
      <c r="P732" s="1"/>
      <c r="Q732" s="1"/>
      <c r="R732" s="1" t="s">
        <v>46</v>
      </c>
      <c r="S732" s="1" t="s">
        <v>47</v>
      </c>
      <c r="T732" s="1" t="s">
        <v>33</v>
      </c>
      <c r="U732" s="2" t="s">
        <v>563</v>
      </c>
      <c r="V732" s="4">
        <v>0</v>
      </c>
      <c r="W732" s="4">
        <v>10324498</v>
      </c>
      <c r="X732" s="4">
        <v>0</v>
      </c>
      <c r="Y732" s="4">
        <v>10324498</v>
      </c>
      <c r="Z732" s="4">
        <v>0</v>
      </c>
      <c r="AA732" s="4">
        <v>8903277</v>
      </c>
      <c r="AB732" s="4">
        <v>1421221</v>
      </c>
      <c r="AC732" s="4">
        <v>8706451</v>
      </c>
      <c r="AD732" s="4">
        <v>0</v>
      </c>
      <c r="AE732" s="4">
        <v>0</v>
      </c>
      <c r="AF732" s="10">
        <v>0</v>
      </c>
    </row>
    <row r="733" spans="1:32" ht="22.5" x14ac:dyDescent="0.25">
      <c r="A733" s="9" t="s">
        <v>416</v>
      </c>
      <c r="B733" s="1" t="s">
        <v>486</v>
      </c>
      <c r="C733" s="1" t="s">
        <v>539</v>
      </c>
      <c r="D733" s="2" t="s">
        <v>417</v>
      </c>
      <c r="E733" s="3" t="s">
        <v>274</v>
      </c>
      <c r="F733" s="3" t="s">
        <v>35</v>
      </c>
      <c r="G733" s="3" t="s">
        <v>504</v>
      </c>
      <c r="H733" s="3" t="s">
        <v>527</v>
      </c>
      <c r="I733" s="3" t="s">
        <v>545</v>
      </c>
      <c r="J733" s="1" t="s">
        <v>30</v>
      </c>
      <c r="K733" s="1" t="s">
        <v>232</v>
      </c>
      <c r="L733" s="1" t="s">
        <v>233</v>
      </c>
      <c r="M733" s="1" t="s">
        <v>80</v>
      </c>
      <c r="N733" s="1" t="s">
        <v>42</v>
      </c>
      <c r="O733" s="1" t="s">
        <v>254</v>
      </c>
      <c r="P733" s="1"/>
      <c r="Q733" s="1"/>
      <c r="R733" s="1" t="s">
        <v>31</v>
      </c>
      <c r="S733" s="1" t="s">
        <v>32</v>
      </c>
      <c r="T733" s="1" t="s">
        <v>33</v>
      </c>
      <c r="U733" s="2" t="s">
        <v>59</v>
      </c>
      <c r="V733" s="4">
        <v>0</v>
      </c>
      <c r="W733" s="4">
        <v>1003980000</v>
      </c>
      <c r="X733" s="4">
        <v>16916668</v>
      </c>
      <c r="Y733" s="4">
        <v>987063332</v>
      </c>
      <c r="Z733" s="4">
        <v>0</v>
      </c>
      <c r="AA733" s="4">
        <v>981876864</v>
      </c>
      <c r="AB733" s="4">
        <v>5186468</v>
      </c>
      <c r="AC733" s="4">
        <v>970146663</v>
      </c>
      <c r="AD733" s="4">
        <v>573619708</v>
      </c>
      <c r="AE733" s="4">
        <v>573619708</v>
      </c>
      <c r="AF733" s="10">
        <v>573619708</v>
      </c>
    </row>
    <row r="734" spans="1:32" ht="22.5" x14ac:dyDescent="0.25">
      <c r="A734" s="9" t="s">
        <v>416</v>
      </c>
      <c r="B734" s="1" t="s">
        <v>486</v>
      </c>
      <c r="C734" s="1" t="s">
        <v>539</v>
      </c>
      <c r="D734" s="2" t="s">
        <v>417</v>
      </c>
      <c r="E734" s="3" t="s">
        <v>275</v>
      </c>
      <c r="F734" s="3" t="s">
        <v>35</v>
      </c>
      <c r="G734" s="3" t="s">
        <v>504</v>
      </c>
      <c r="H734" s="3" t="s">
        <v>527</v>
      </c>
      <c r="I734" s="3" t="s">
        <v>542</v>
      </c>
      <c r="J734" s="1" t="s">
        <v>30</v>
      </c>
      <c r="K734" s="1" t="s">
        <v>232</v>
      </c>
      <c r="L734" s="1" t="s">
        <v>233</v>
      </c>
      <c r="M734" s="1" t="s">
        <v>80</v>
      </c>
      <c r="N734" s="1" t="s">
        <v>42</v>
      </c>
      <c r="O734" s="1" t="s">
        <v>276</v>
      </c>
      <c r="P734" s="1"/>
      <c r="Q734" s="1"/>
      <c r="R734" s="1" t="s">
        <v>31</v>
      </c>
      <c r="S734" s="1" t="s">
        <v>32</v>
      </c>
      <c r="T734" s="1" t="s">
        <v>33</v>
      </c>
      <c r="U734" s="2" t="s">
        <v>249</v>
      </c>
      <c r="V734" s="4">
        <v>13000000</v>
      </c>
      <c r="W734" s="4">
        <v>345812476</v>
      </c>
      <c r="X734" s="4">
        <v>0</v>
      </c>
      <c r="Y734" s="4">
        <v>358812476</v>
      </c>
      <c r="Z734" s="4">
        <v>0</v>
      </c>
      <c r="AA734" s="4">
        <v>358812456</v>
      </c>
      <c r="AB734" s="4">
        <v>20</v>
      </c>
      <c r="AC734" s="4">
        <v>287234151</v>
      </c>
      <c r="AD734" s="4">
        <v>214186890</v>
      </c>
      <c r="AE734" s="4">
        <v>214186890</v>
      </c>
      <c r="AF734" s="10">
        <v>214186890</v>
      </c>
    </row>
    <row r="735" spans="1:32" ht="22.5" x14ac:dyDescent="0.25">
      <c r="A735" s="9" t="s">
        <v>416</v>
      </c>
      <c r="B735" s="1" t="s">
        <v>486</v>
      </c>
      <c r="C735" s="1" t="s">
        <v>539</v>
      </c>
      <c r="D735" s="2" t="s">
        <v>417</v>
      </c>
      <c r="E735" s="3" t="s">
        <v>278</v>
      </c>
      <c r="F735" s="3" t="s">
        <v>507</v>
      </c>
      <c r="G735" s="3" t="s">
        <v>508</v>
      </c>
      <c r="H735" s="3" t="s">
        <v>509</v>
      </c>
      <c r="I735" s="3" t="s">
        <v>510</v>
      </c>
      <c r="J735" s="1" t="s">
        <v>30</v>
      </c>
      <c r="K735" s="1" t="s">
        <v>232</v>
      </c>
      <c r="L735" s="1" t="s">
        <v>233</v>
      </c>
      <c r="M735" s="1" t="s">
        <v>64</v>
      </c>
      <c r="N735" s="1" t="s">
        <v>42</v>
      </c>
      <c r="O735" s="1" t="s">
        <v>234</v>
      </c>
      <c r="P735" s="1"/>
      <c r="Q735" s="1"/>
      <c r="R735" s="1" t="s">
        <v>31</v>
      </c>
      <c r="S735" s="1" t="s">
        <v>32</v>
      </c>
      <c r="T735" s="1" t="s">
        <v>33</v>
      </c>
      <c r="U735" s="2" t="s">
        <v>279</v>
      </c>
      <c r="V735" s="4">
        <v>2331780480</v>
      </c>
      <c r="W735" s="4">
        <v>1003959775</v>
      </c>
      <c r="X735" s="4">
        <v>135453955</v>
      </c>
      <c r="Y735" s="4">
        <v>3200286300</v>
      </c>
      <c r="Z735" s="4">
        <v>0</v>
      </c>
      <c r="AA735" s="4">
        <v>3200286300</v>
      </c>
      <c r="AB735" s="4">
        <v>0</v>
      </c>
      <c r="AC735" s="4">
        <v>3200286300</v>
      </c>
      <c r="AD735" s="4">
        <v>1740725442</v>
      </c>
      <c r="AE735" s="4">
        <v>1740725442</v>
      </c>
      <c r="AF735" s="10">
        <v>1740725442</v>
      </c>
    </row>
    <row r="736" spans="1:32" ht="22.5" x14ac:dyDescent="0.25">
      <c r="A736" s="9" t="s">
        <v>416</v>
      </c>
      <c r="B736" s="1" t="s">
        <v>486</v>
      </c>
      <c r="C736" s="1" t="s">
        <v>539</v>
      </c>
      <c r="D736" s="2" t="s">
        <v>417</v>
      </c>
      <c r="E736" s="3" t="s">
        <v>280</v>
      </c>
      <c r="F736" s="3" t="s">
        <v>507</v>
      </c>
      <c r="G736" s="3" t="s">
        <v>508</v>
      </c>
      <c r="H736" s="3" t="s">
        <v>509</v>
      </c>
      <c r="I736" s="3" t="s">
        <v>510</v>
      </c>
      <c r="J736" s="1" t="s">
        <v>30</v>
      </c>
      <c r="K736" s="1" t="s">
        <v>232</v>
      </c>
      <c r="L736" s="1" t="s">
        <v>233</v>
      </c>
      <c r="M736" s="1" t="s">
        <v>64</v>
      </c>
      <c r="N736" s="1" t="s">
        <v>42</v>
      </c>
      <c r="O736" s="1" t="s">
        <v>281</v>
      </c>
      <c r="P736" s="1"/>
      <c r="Q736" s="1"/>
      <c r="R736" s="1" t="s">
        <v>31</v>
      </c>
      <c r="S736" s="1" t="s">
        <v>32</v>
      </c>
      <c r="T736" s="1" t="s">
        <v>33</v>
      </c>
      <c r="U736" s="2" t="s">
        <v>282</v>
      </c>
      <c r="V736" s="4">
        <v>645625050</v>
      </c>
      <c r="W736" s="4">
        <v>785908800</v>
      </c>
      <c r="X736" s="4">
        <v>5471560</v>
      </c>
      <c r="Y736" s="4">
        <v>1426062290</v>
      </c>
      <c r="Z736" s="4">
        <v>0</v>
      </c>
      <c r="AA736" s="4">
        <v>1426062290</v>
      </c>
      <c r="AB736" s="4">
        <v>0</v>
      </c>
      <c r="AC736" s="4">
        <v>1426062290</v>
      </c>
      <c r="AD736" s="4">
        <v>923593755</v>
      </c>
      <c r="AE736" s="4">
        <v>923593755</v>
      </c>
      <c r="AF736" s="10">
        <v>923593755</v>
      </c>
    </row>
    <row r="737" spans="1:32" ht="22.5" x14ac:dyDescent="0.25">
      <c r="A737" s="9" t="s">
        <v>416</v>
      </c>
      <c r="B737" s="1" t="s">
        <v>486</v>
      </c>
      <c r="C737" s="1" t="s">
        <v>539</v>
      </c>
      <c r="D737" s="2" t="s">
        <v>417</v>
      </c>
      <c r="E737" s="3" t="s">
        <v>285</v>
      </c>
      <c r="F737" s="3" t="s">
        <v>507</v>
      </c>
      <c r="G737" s="3" t="s">
        <v>508</v>
      </c>
      <c r="H737" s="3" t="s">
        <v>527</v>
      </c>
      <c r="I737" s="3" t="s">
        <v>545</v>
      </c>
      <c r="J737" s="1" t="s">
        <v>30</v>
      </c>
      <c r="K737" s="1" t="s">
        <v>232</v>
      </c>
      <c r="L737" s="1" t="s">
        <v>233</v>
      </c>
      <c r="M737" s="1" t="s">
        <v>64</v>
      </c>
      <c r="N737" s="1" t="s">
        <v>42</v>
      </c>
      <c r="O737" s="1" t="s">
        <v>243</v>
      </c>
      <c r="P737" s="1"/>
      <c r="Q737" s="1"/>
      <c r="R737" s="1" t="s">
        <v>31</v>
      </c>
      <c r="S737" s="1" t="s">
        <v>32</v>
      </c>
      <c r="T737" s="1" t="s">
        <v>33</v>
      </c>
      <c r="U737" s="2" t="s">
        <v>59</v>
      </c>
      <c r="V737" s="4">
        <v>32791000</v>
      </c>
      <c r="W737" s="4">
        <v>2086700</v>
      </c>
      <c r="X737" s="4">
        <v>0</v>
      </c>
      <c r="Y737" s="4">
        <v>34877700</v>
      </c>
      <c r="Z737" s="4">
        <v>0</v>
      </c>
      <c r="AA737" s="4">
        <v>34877700</v>
      </c>
      <c r="AB737" s="4">
        <v>0</v>
      </c>
      <c r="AC737" s="4">
        <v>34877700</v>
      </c>
      <c r="AD737" s="4">
        <v>24841670</v>
      </c>
      <c r="AE737" s="4">
        <v>24841670</v>
      </c>
      <c r="AF737" s="10">
        <v>24841670</v>
      </c>
    </row>
    <row r="738" spans="1:32" ht="22.5" x14ac:dyDescent="0.25">
      <c r="A738" s="9" t="s">
        <v>416</v>
      </c>
      <c r="B738" s="1" t="s">
        <v>486</v>
      </c>
      <c r="C738" s="1" t="s">
        <v>539</v>
      </c>
      <c r="D738" s="2" t="s">
        <v>417</v>
      </c>
      <c r="E738" s="3" t="s">
        <v>286</v>
      </c>
      <c r="F738" s="3" t="s">
        <v>507</v>
      </c>
      <c r="G738" s="3" t="s">
        <v>508</v>
      </c>
      <c r="H738" s="3" t="s">
        <v>527</v>
      </c>
      <c r="I738" s="3" t="s">
        <v>542</v>
      </c>
      <c r="J738" s="1" t="s">
        <v>30</v>
      </c>
      <c r="K738" s="1" t="s">
        <v>232</v>
      </c>
      <c r="L738" s="1" t="s">
        <v>233</v>
      </c>
      <c r="M738" s="1" t="s">
        <v>64</v>
      </c>
      <c r="N738" s="1" t="s">
        <v>42</v>
      </c>
      <c r="O738" s="1" t="s">
        <v>246</v>
      </c>
      <c r="P738" s="1"/>
      <c r="Q738" s="1"/>
      <c r="R738" s="1" t="s">
        <v>31</v>
      </c>
      <c r="S738" s="1" t="s">
        <v>32</v>
      </c>
      <c r="T738" s="1" t="s">
        <v>33</v>
      </c>
      <c r="U738" s="2" t="s">
        <v>249</v>
      </c>
      <c r="V738" s="4">
        <v>20202459</v>
      </c>
      <c r="W738" s="4">
        <v>5500000</v>
      </c>
      <c r="X738" s="4">
        <v>0</v>
      </c>
      <c r="Y738" s="4">
        <v>25702459</v>
      </c>
      <c r="Z738" s="4">
        <v>0</v>
      </c>
      <c r="AA738" s="4">
        <v>25702459</v>
      </c>
      <c r="AB738" s="4">
        <v>0</v>
      </c>
      <c r="AC738" s="4">
        <v>23561354</v>
      </c>
      <c r="AD738" s="4">
        <v>21717628</v>
      </c>
      <c r="AE738" s="4">
        <v>21717628</v>
      </c>
      <c r="AF738" s="10">
        <v>21717628</v>
      </c>
    </row>
    <row r="739" spans="1:32" ht="22.5" x14ac:dyDescent="0.25">
      <c r="A739" s="9" t="s">
        <v>416</v>
      </c>
      <c r="B739" s="1" t="s">
        <v>486</v>
      </c>
      <c r="C739" s="1" t="s">
        <v>539</v>
      </c>
      <c r="D739" s="2" t="s">
        <v>417</v>
      </c>
      <c r="E739" s="3" t="s">
        <v>478</v>
      </c>
      <c r="F739" s="3" t="s">
        <v>507</v>
      </c>
      <c r="G739" s="3" t="s">
        <v>508</v>
      </c>
      <c r="H739" s="3" t="s">
        <v>509</v>
      </c>
      <c r="I739" s="3" t="s">
        <v>510</v>
      </c>
      <c r="J739" s="1" t="s">
        <v>30</v>
      </c>
      <c r="K739" s="1" t="s">
        <v>232</v>
      </c>
      <c r="L739" s="1" t="s">
        <v>233</v>
      </c>
      <c r="M739" s="1" t="s">
        <v>64</v>
      </c>
      <c r="N739" s="1" t="s">
        <v>42</v>
      </c>
      <c r="O739" s="1" t="s">
        <v>266</v>
      </c>
      <c r="P739" s="1"/>
      <c r="Q739" s="1"/>
      <c r="R739" s="1" t="s">
        <v>31</v>
      </c>
      <c r="S739" s="1" t="s">
        <v>32</v>
      </c>
      <c r="T739" s="1" t="s">
        <v>33</v>
      </c>
      <c r="U739" s="2" t="s">
        <v>267</v>
      </c>
      <c r="V739" s="4">
        <v>4984</v>
      </c>
      <c r="W739" s="4">
        <v>0</v>
      </c>
      <c r="X739" s="4">
        <v>0</v>
      </c>
      <c r="Y739" s="4">
        <v>4984</v>
      </c>
      <c r="Z739" s="4">
        <v>0</v>
      </c>
      <c r="AA739" s="4">
        <v>0</v>
      </c>
      <c r="AB739" s="4">
        <v>4984</v>
      </c>
      <c r="AC739" s="4">
        <v>0</v>
      </c>
      <c r="AD739" s="4">
        <v>0</v>
      </c>
      <c r="AE739" s="4">
        <v>0</v>
      </c>
      <c r="AF739" s="10">
        <v>0</v>
      </c>
    </row>
    <row r="740" spans="1:32" ht="22.5" x14ac:dyDescent="0.25">
      <c r="A740" s="9" t="s">
        <v>416</v>
      </c>
      <c r="B740" s="1" t="s">
        <v>486</v>
      </c>
      <c r="C740" s="1" t="s">
        <v>539</v>
      </c>
      <c r="D740" s="2" t="s">
        <v>417</v>
      </c>
      <c r="E740" s="3" t="s">
        <v>392</v>
      </c>
      <c r="F740" s="3" t="s">
        <v>512</v>
      </c>
      <c r="G740" s="3" t="s">
        <v>513</v>
      </c>
      <c r="H740" s="3" t="s">
        <v>514</v>
      </c>
      <c r="I740" s="3" t="s">
        <v>515</v>
      </c>
      <c r="J740" s="1" t="s">
        <v>30</v>
      </c>
      <c r="K740" s="1" t="s">
        <v>232</v>
      </c>
      <c r="L740" s="1" t="s">
        <v>233</v>
      </c>
      <c r="M740" s="1" t="s">
        <v>68</v>
      </c>
      <c r="N740" s="1" t="s">
        <v>42</v>
      </c>
      <c r="O740" s="1" t="s">
        <v>234</v>
      </c>
      <c r="P740" s="1"/>
      <c r="Q740" s="1"/>
      <c r="R740" s="1" t="s">
        <v>31</v>
      </c>
      <c r="S740" s="1" t="s">
        <v>32</v>
      </c>
      <c r="T740" s="1" t="s">
        <v>33</v>
      </c>
      <c r="U740" s="2" t="s">
        <v>393</v>
      </c>
      <c r="V740" s="4">
        <v>3652241975</v>
      </c>
      <c r="W740" s="4">
        <v>629421000</v>
      </c>
      <c r="X740" s="4">
        <v>361250600</v>
      </c>
      <c r="Y740" s="4">
        <v>3920412375</v>
      </c>
      <c r="Z740" s="4">
        <v>0</v>
      </c>
      <c r="AA740" s="4">
        <v>3918483975</v>
      </c>
      <c r="AB740" s="4">
        <v>1928400</v>
      </c>
      <c r="AC740" s="4">
        <v>3918483975</v>
      </c>
      <c r="AD740" s="4">
        <v>1434638201</v>
      </c>
      <c r="AE740" s="4">
        <v>1434638201</v>
      </c>
      <c r="AF740" s="10">
        <v>1434638201</v>
      </c>
    </row>
    <row r="741" spans="1:32" ht="22.5" x14ac:dyDescent="0.25">
      <c r="A741" s="9" t="s">
        <v>416</v>
      </c>
      <c r="B741" s="1" t="s">
        <v>486</v>
      </c>
      <c r="C741" s="1" t="s">
        <v>539</v>
      </c>
      <c r="D741" s="2" t="s">
        <v>417</v>
      </c>
      <c r="E741" s="3" t="s">
        <v>394</v>
      </c>
      <c r="F741" s="3" t="s">
        <v>512</v>
      </c>
      <c r="G741" s="3" t="s">
        <v>513</v>
      </c>
      <c r="H741" s="3" t="s">
        <v>514</v>
      </c>
      <c r="I741" s="3" t="s">
        <v>515</v>
      </c>
      <c r="J741" s="1" t="s">
        <v>30</v>
      </c>
      <c r="K741" s="1" t="s">
        <v>232</v>
      </c>
      <c r="L741" s="1" t="s">
        <v>233</v>
      </c>
      <c r="M741" s="1" t="s">
        <v>68</v>
      </c>
      <c r="N741" s="1" t="s">
        <v>42</v>
      </c>
      <c r="O741" s="1" t="s">
        <v>281</v>
      </c>
      <c r="P741" s="1"/>
      <c r="Q741" s="1"/>
      <c r="R741" s="1" t="s">
        <v>31</v>
      </c>
      <c r="S741" s="1" t="s">
        <v>32</v>
      </c>
      <c r="T741" s="1" t="s">
        <v>33</v>
      </c>
      <c r="U741" s="2" t="s">
        <v>395</v>
      </c>
      <c r="V741" s="4">
        <v>992086775</v>
      </c>
      <c r="W741" s="4">
        <v>0</v>
      </c>
      <c r="X741" s="4">
        <v>30816000</v>
      </c>
      <c r="Y741" s="4">
        <v>961270775</v>
      </c>
      <c r="Z741" s="4">
        <v>0</v>
      </c>
      <c r="AA741" s="4">
        <v>961270775</v>
      </c>
      <c r="AB741" s="4">
        <v>0</v>
      </c>
      <c r="AC741" s="4">
        <v>961270775</v>
      </c>
      <c r="AD741" s="4">
        <v>483856530</v>
      </c>
      <c r="AE741" s="4">
        <v>483856530</v>
      </c>
      <c r="AF741" s="10">
        <v>483856530</v>
      </c>
    </row>
    <row r="742" spans="1:32" ht="22.5" x14ac:dyDescent="0.25">
      <c r="A742" s="9" t="s">
        <v>416</v>
      </c>
      <c r="B742" s="1" t="s">
        <v>486</v>
      </c>
      <c r="C742" s="1" t="s">
        <v>539</v>
      </c>
      <c r="D742" s="2" t="s">
        <v>417</v>
      </c>
      <c r="E742" s="3" t="s">
        <v>291</v>
      </c>
      <c r="F742" s="3" t="s">
        <v>512</v>
      </c>
      <c r="G742" s="3" t="s">
        <v>513</v>
      </c>
      <c r="H742" s="3" t="s">
        <v>514</v>
      </c>
      <c r="I742" s="3" t="s">
        <v>515</v>
      </c>
      <c r="J742" s="1" t="s">
        <v>30</v>
      </c>
      <c r="K742" s="1" t="s">
        <v>232</v>
      </c>
      <c r="L742" s="1" t="s">
        <v>233</v>
      </c>
      <c r="M742" s="1" t="s">
        <v>68</v>
      </c>
      <c r="N742" s="1" t="s">
        <v>42</v>
      </c>
      <c r="O742" s="1" t="s">
        <v>243</v>
      </c>
      <c r="P742" s="1"/>
      <c r="Q742" s="1"/>
      <c r="R742" s="1" t="s">
        <v>31</v>
      </c>
      <c r="S742" s="1" t="s">
        <v>32</v>
      </c>
      <c r="T742" s="1" t="s">
        <v>33</v>
      </c>
      <c r="U742" s="2" t="s">
        <v>292</v>
      </c>
      <c r="V742" s="4">
        <v>0</v>
      </c>
      <c r="W742" s="4">
        <v>868505820</v>
      </c>
      <c r="X742" s="4">
        <v>0</v>
      </c>
      <c r="Y742" s="4">
        <v>868505820</v>
      </c>
      <c r="Z742" s="4">
        <v>0</v>
      </c>
      <c r="AA742" s="4">
        <v>868505820</v>
      </c>
      <c r="AB742" s="4">
        <v>0</v>
      </c>
      <c r="AC742" s="4">
        <v>868505820</v>
      </c>
      <c r="AD742" s="4">
        <v>260551746</v>
      </c>
      <c r="AE742" s="4">
        <v>260551746</v>
      </c>
      <c r="AF742" s="10">
        <v>260551746</v>
      </c>
    </row>
    <row r="743" spans="1:32" ht="22.5" x14ac:dyDescent="0.25">
      <c r="A743" s="9" t="s">
        <v>416</v>
      </c>
      <c r="B743" s="1" t="s">
        <v>486</v>
      </c>
      <c r="C743" s="1" t="s">
        <v>539</v>
      </c>
      <c r="D743" s="2" t="s">
        <v>417</v>
      </c>
      <c r="E743" s="3" t="s">
        <v>293</v>
      </c>
      <c r="F743" s="3" t="s">
        <v>512</v>
      </c>
      <c r="G743" s="3" t="s">
        <v>513</v>
      </c>
      <c r="H743" s="3" t="s">
        <v>527</v>
      </c>
      <c r="I743" s="3" t="s">
        <v>545</v>
      </c>
      <c r="J743" s="1" t="s">
        <v>30</v>
      </c>
      <c r="K743" s="1" t="s">
        <v>232</v>
      </c>
      <c r="L743" s="1" t="s">
        <v>233</v>
      </c>
      <c r="M743" s="1" t="s">
        <v>68</v>
      </c>
      <c r="N743" s="1" t="s">
        <v>42</v>
      </c>
      <c r="O743" s="1" t="s">
        <v>248</v>
      </c>
      <c r="P743" s="1"/>
      <c r="Q743" s="1"/>
      <c r="R743" s="1" t="s">
        <v>31</v>
      </c>
      <c r="S743" s="1" t="s">
        <v>32</v>
      </c>
      <c r="T743" s="1" t="s">
        <v>33</v>
      </c>
      <c r="U743" s="2" t="s">
        <v>59</v>
      </c>
      <c r="V743" s="4">
        <v>0</v>
      </c>
      <c r="W743" s="4">
        <v>68669800</v>
      </c>
      <c r="X743" s="4">
        <v>0</v>
      </c>
      <c r="Y743" s="4">
        <v>68669800</v>
      </c>
      <c r="Z743" s="4">
        <v>0</v>
      </c>
      <c r="AA743" s="4">
        <v>68669800</v>
      </c>
      <c r="AB743" s="4">
        <v>0</v>
      </c>
      <c r="AC743" s="4">
        <v>68669800</v>
      </c>
      <c r="AD743" s="4">
        <v>47197200</v>
      </c>
      <c r="AE743" s="4">
        <v>47197200</v>
      </c>
      <c r="AF743" s="10">
        <v>47197200</v>
      </c>
    </row>
    <row r="744" spans="1:32" ht="22.5" x14ac:dyDescent="0.25">
      <c r="A744" s="9" t="s">
        <v>416</v>
      </c>
      <c r="B744" s="1" t="s">
        <v>486</v>
      </c>
      <c r="C744" s="1" t="s">
        <v>539</v>
      </c>
      <c r="D744" s="2" t="s">
        <v>417</v>
      </c>
      <c r="E744" s="3" t="s">
        <v>294</v>
      </c>
      <c r="F744" s="3" t="s">
        <v>512</v>
      </c>
      <c r="G744" s="3" t="s">
        <v>513</v>
      </c>
      <c r="H744" s="3" t="s">
        <v>527</v>
      </c>
      <c r="I744" s="3" t="s">
        <v>542</v>
      </c>
      <c r="J744" s="1" t="s">
        <v>30</v>
      </c>
      <c r="K744" s="1" t="s">
        <v>232</v>
      </c>
      <c r="L744" s="1" t="s">
        <v>233</v>
      </c>
      <c r="M744" s="1" t="s">
        <v>68</v>
      </c>
      <c r="N744" s="1" t="s">
        <v>42</v>
      </c>
      <c r="O744" s="1" t="s">
        <v>254</v>
      </c>
      <c r="P744" s="1"/>
      <c r="Q744" s="1"/>
      <c r="R744" s="1" t="s">
        <v>31</v>
      </c>
      <c r="S744" s="1" t="s">
        <v>32</v>
      </c>
      <c r="T744" s="1" t="s">
        <v>33</v>
      </c>
      <c r="U744" s="2" t="s">
        <v>249</v>
      </c>
      <c r="V744" s="4">
        <v>3000000</v>
      </c>
      <c r="W744" s="4">
        <v>17000000</v>
      </c>
      <c r="X744" s="4">
        <v>0</v>
      </c>
      <c r="Y744" s="4">
        <v>20000000</v>
      </c>
      <c r="Z744" s="4">
        <v>0</v>
      </c>
      <c r="AA744" s="4">
        <v>20000000</v>
      </c>
      <c r="AB744" s="4">
        <v>0</v>
      </c>
      <c r="AC744" s="4">
        <v>15307160</v>
      </c>
      <c r="AD744" s="4">
        <v>11049403</v>
      </c>
      <c r="AE744" s="4">
        <v>11049403</v>
      </c>
      <c r="AF744" s="10">
        <v>11049403</v>
      </c>
    </row>
    <row r="745" spans="1:32" ht="22.5" x14ac:dyDescent="0.25">
      <c r="A745" s="9" t="s">
        <v>416</v>
      </c>
      <c r="B745" s="1" t="s">
        <v>486</v>
      </c>
      <c r="C745" s="1" t="s">
        <v>539</v>
      </c>
      <c r="D745" s="2" t="s">
        <v>417</v>
      </c>
      <c r="E745" s="3" t="s">
        <v>295</v>
      </c>
      <c r="F745" s="3" t="s">
        <v>512</v>
      </c>
      <c r="G745" s="3" t="s">
        <v>513</v>
      </c>
      <c r="H745" s="3" t="s">
        <v>514</v>
      </c>
      <c r="I745" s="3" t="s">
        <v>515</v>
      </c>
      <c r="J745" s="1" t="s">
        <v>30</v>
      </c>
      <c r="K745" s="1" t="s">
        <v>232</v>
      </c>
      <c r="L745" s="1" t="s">
        <v>233</v>
      </c>
      <c r="M745" s="1" t="s">
        <v>68</v>
      </c>
      <c r="N745" s="1" t="s">
        <v>42</v>
      </c>
      <c r="O745" s="1" t="s">
        <v>266</v>
      </c>
      <c r="P745" s="1"/>
      <c r="Q745" s="1"/>
      <c r="R745" s="1" t="s">
        <v>31</v>
      </c>
      <c r="S745" s="1" t="s">
        <v>32</v>
      </c>
      <c r="T745" s="1" t="s">
        <v>33</v>
      </c>
      <c r="U745" s="2" t="s">
        <v>267</v>
      </c>
      <c r="V745" s="4">
        <v>0</v>
      </c>
      <c r="W745" s="4">
        <v>18577315</v>
      </c>
      <c r="X745" s="4">
        <v>0</v>
      </c>
      <c r="Y745" s="4">
        <v>18577315</v>
      </c>
      <c r="Z745" s="4">
        <v>0</v>
      </c>
      <c r="AA745" s="4">
        <v>1972</v>
      </c>
      <c r="AB745" s="4">
        <v>18575343</v>
      </c>
      <c r="AC745" s="4">
        <v>1972</v>
      </c>
      <c r="AD745" s="4">
        <v>1972</v>
      </c>
      <c r="AE745" s="4">
        <v>1972</v>
      </c>
      <c r="AF745" s="10">
        <v>1972</v>
      </c>
    </row>
    <row r="746" spans="1:32" ht="22.5" x14ac:dyDescent="0.25">
      <c r="A746" s="9" t="s">
        <v>416</v>
      </c>
      <c r="B746" s="1" t="s">
        <v>486</v>
      </c>
      <c r="C746" s="1" t="s">
        <v>539</v>
      </c>
      <c r="D746" s="2" t="s">
        <v>417</v>
      </c>
      <c r="E746" s="3" t="s">
        <v>298</v>
      </c>
      <c r="F746" s="3" t="s">
        <v>594</v>
      </c>
      <c r="G746" s="3" t="s">
        <v>529</v>
      </c>
      <c r="H746" s="3" t="s">
        <v>527</v>
      </c>
      <c r="I746" s="3" t="s">
        <v>545</v>
      </c>
      <c r="J746" s="1" t="s">
        <v>30</v>
      </c>
      <c r="K746" s="1" t="s">
        <v>232</v>
      </c>
      <c r="L746" s="1" t="s">
        <v>233</v>
      </c>
      <c r="M746" s="1" t="s">
        <v>138</v>
      </c>
      <c r="N746" s="1" t="s">
        <v>42</v>
      </c>
      <c r="O746" s="1" t="s">
        <v>281</v>
      </c>
      <c r="P746" s="1"/>
      <c r="Q746" s="1"/>
      <c r="R746" s="1" t="s">
        <v>31</v>
      </c>
      <c r="S746" s="1" t="s">
        <v>32</v>
      </c>
      <c r="T746" s="1" t="s">
        <v>33</v>
      </c>
      <c r="U746" s="2" t="s">
        <v>59</v>
      </c>
      <c r="V746" s="4">
        <v>203058900</v>
      </c>
      <c r="W746" s="4">
        <v>0</v>
      </c>
      <c r="X746" s="4">
        <v>6613833</v>
      </c>
      <c r="Y746" s="4">
        <v>196445067</v>
      </c>
      <c r="Z746" s="4">
        <v>0</v>
      </c>
      <c r="AA746" s="4">
        <v>196445067</v>
      </c>
      <c r="AB746" s="4">
        <v>0</v>
      </c>
      <c r="AC746" s="4">
        <v>196445067</v>
      </c>
      <c r="AD746" s="4">
        <v>140162601</v>
      </c>
      <c r="AE746" s="4">
        <v>140162601</v>
      </c>
      <c r="AF746" s="10">
        <v>140162601</v>
      </c>
    </row>
    <row r="747" spans="1:32" ht="22.5" x14ac:dyDescent="0.25">
      <c r="A747" s="9" t="s">
        <v>416</v>
      </c>
      <c r="B747" s="1" t="s">
        <v>486</v>
      </c>
      <c r="C747" s="1" t="s">
        <v>539</v>
      </c>
      <c r="D747" s="2" t="s">
        <v>417</v>
      </c>
      <c r="E747" s="3" t="s">
        <v>299</v>
      </c>
      <c r="F747" s="3" t="s">
        <v>594</v>
      </c>
      <c r="G747" s="3" t="s">
        <v>529</v>
      </c>
      <c r="H747" s="3" t="s">
        <v>527</v>
      </c>
      <c r="I747" s="3" t="s">
        <v>542</v>
      </c>
      <c r="J747" s="1" t="s">
        <v>30</v>
      </c>
      <c r="K747" s="1" t="s">
        <v>232</v>
      </c>
      <c r="L747" s="1" t="s">
        <v>233</v>
      </c>
      <c r="M747" s="1" t="s">
        <v>138</v>
      </c>
      <c r="N747" s="1" t="s">
        <v>42</v>
      </c>
      <c r="O747" s="1" t="s">
        <v>237</v>
      </c>
      <c r="P747" s="1"/>
      <c r="Q747" s="1"/>
      <c r="R747" s="1" t="s">
        <v>31</v>
      </c>
      <c r="S747" s="1" t="s">
        <v>32</v>
      </c>
      <c r="T747" s="1" t="s">
        <v>33</v>
      </c>
      <c r="U747" s="2" t="s">
        <v>249</v>
      </c>
      <c r="V747" s="4">
        <v>40395019</v>
      </c>
      <c r="W747" s="4">
        <v>20000000</v>
      </c>
      <c r="X747" s="4">
        <v>0</v>
      </c>
      <c r="Y747" s="4">
        <v>60395019</v>
      </c>
      <c r="Z747" s="4">
        <v>0</v>
      </c>
      <c r="AA747" s="4">
        <v>60394752</v>
      </c>
      <c r="AB747" s="4">
        <v>267</v>
      </c>
      <c r="AC747" s="4">
        <v>47236030</v>
      </c>
      <c r="AD747" s="4">
        <v>35528200</v>
      </c>
      <c r="AE747" s="4">
        <v>35528200</v>
      </c>
      <c r="AF747" s="10">
        <v>35528200</v>
      </c>
    </row>
    <row r="748" spans="1:32" ht="22.5" x14ac:dyDescent="0.25">
      <c r="A748" s="9" t="s">
        <v>416</v>
      </c>
      <c r="B748" s="1" t="s">
        <v>486</v>
      </c>
      <c r="C748" s="1" t="s">
        <v>539</v>
      </c>
      <c r="D748" s="2" t="s">
        <v>417</v>
      </c>
      <c r="E748" s="3" t="s">
        <v>303</v>
      </c>
      <c r="F748" s="3" t="s">
        <v>604</v>
      </c>
      <c r="G748" s="3" t="s">
        <v>547</v>
      </c>
      <c r="H748" s="3" t="s">
        <v>527</v>
      </c>
      <c r="I748" s="3" t="s">
        <v>545</v>
      </c>
      <c r="J748" s="1" t="s">
        <v>30</v>
      </c>
      <c r="K748" s="1" t="s">
        <v>301</v>
      </c>
      <c r="L748" s="1" t="s">
        <v>233</v>
      </c>
      <c r="M748" s="1" t="s">
        <v>41</v>
      </c>
      <c r="N748" s="1" t="s">
        <v>42</v>
      </c>
      <c r="O748" s="1" t="s">
        <v>281</v>
      </c>
      <c r="P748" s="1"/>
      <c r="Q748" s="1"/>
      <c r="R748" s="1" t="s">
        <v>31</v>
      </c>
      <c r="S748" s="1" t="s">
        <v>32</v>
      </c>
      <c r="T748" s="1" t="s">
        <v>33</v>
      </c>
      <c r="U748" s="2" t="s">
        <v>59</v>
      </c>
      <c r="V748" s="4">
        <v>137792885</v>
      </c>
      <c r="W748" s="4">
        <v>1386733</v>
      </c>
      <c r="X748" s="4">
        <v>52618</v>
      </c>
      <c r="Y748" s="4">
        <v>139127000</v>
      </c>
      <c r="Z748" s="4">
        <v>0</v>
      </c>
      <c r="AA748" s="4">
        <v>139127000</v>
      </c>
      <c r="AB748" s="4">
        <v>0</v>
      </c>
      <c r="AC748" s="4">
        <v>139127000</v>
      </c>
      <c r="AD748" s="4">
        <v>98397067</v>
      </c>
      <c r="AE748" s="4">
        <v>98397067</v>
      </c>
      <c r="AF748" s="10">
        <v>98397067</v>
      </c>
    </row>
    <row r="749" spans="1:32" ht="22.5" x14ac:dyDescent="0.25">
      <c r="A749" s="9" t="s">
        <v>416</v>
      </c>
      <c r="B749" s="1" t="s">
        <v>486</v>
      </c>
      <c r="C749" s="1" t="s">
        <v>539</v>
      </c>
      <c r="D749" s="2" t="s">
        <v>417</v>
      </c>
      <c r="E749" s="3" t="s">
        <v>304</v>
      </c>
      <c r="F749" s="3" t="s">
        <v>604</v>
      </c>
      <c r="G749" s="3" t="s">
        <v>547</v>
      </c>
      <c r="H749" s="3" t="s">
        <v>527</v>
      </c>
      <c r="I749" s="3" t="s">
        <v>542</v>
      </c>
      <c r="J749" s="1" t="s">
        <v>30</v>
      </c>
      <c r="K749" s="1" t="s">
        <v>301</v>
      </c>
      <c r="L749" s="1" t="s">
        <v>233</v>
      </c>
      <c r="M749" s="1" t="s">
        <v>41</v>
      </c>
      <c r="N749" s="1" t="s">
        <v>42</v>
      </c>
      <c r="O749" s="1" t="s">
        <v>237</v>
      </c>
      <c r="P749" s="1"/>
      <c r="Q749" s="1"/>
      <c r="R749" s="1" t="s">
        <v>31</v>
      </c>
      <c r="S749" s="1" t="s">
        <v>32</v>
      </c>
      <c r="T749" s="1" t="s">
        <v>33</v>
      </c>
      <c r="U749" s="2" t="s">
        <v>249</v>
      </c>
      <c r="V749" s="4">
        <v>12388350</v>
      </c>
      <c r="W749" s="4">
        <v>0</v>
      </c>
      <c r="X749" s="4">
        <v>0</v>
      </c>
      <c r="Y749" s="4">
        <v>12388350</v>
      </c>
      <c r="Z749" s="4">
        <v>0</v>
      </c>
      <c r="AA749" s="4">
        <v>12388350</v>
      </c>
      <c r="AB749" s="4">
        <v>0</v>
      </c>
      <c r="AC749" s="4">
        <v>12388350</v>
      </c>
      <c r="AD749" s="4">
        <v>12207046</v>
      </c>
      <c r="AE749" s="4">
        <v>12207046</v>
      </c>
      <c r="AF749" s="10">
        <v>12207046</v>
      </c>
    </row>
    <row r="750" spans="1:32" ht="22.5" x14ac:dyDescent="0.25">
      <c r="A750" s="9" t="s">
        <v>416</v>
      </c>
      <c r="B750" s="1" t="s">
        <v>486</v>
      </c>
      <c r="C750" s="1" t="s">
        <v>539</v>
      </c>
      <c r="D750" s="2" t="s">
        <v>417</v>
      </c>
      <c r="E750" s="3" t="s">
        <v>307</v>
      </c>
      <c r="F750" s="3" t="s">
        <v>37</v>
      </c>
      <c r="G750" s="3" t="s">
        <v>517</v>
      </c>
      <c r="H750" s="3" t="s">
        <v>527</v>
      </c>
      <c r="I750" s="3" t="s">
        <v>545</v>
      </c>
      <c r="J750" s="1" t="s">
        <v>30</v>
      </c>
      <c r="K750" s="1" t="s">
        <v>301</v>
      </c>
      <c r="L750" s="1" t="s">
        <v>233</v>
      </c>
      <c r="M750" s="1" t="s">
        <v>77</v>
      </c>
      <c r="N750" s="1" t="s">
        <v>42</v>
      </c>
      <c r="O750" s="1" t="s">
        <v>237</v>
      </c>
      <c r="P750" s="1"/>
      <c r="Q750" s="1"/>
      <c r="R750" s="1" t="s">
        <v>31</v>
      </c>
      <c r="S750" s="1" t="s">
        <v>32</v>
      </c>
      <c r="T750" s="1" t="s">
        <v>33</v>
      </c>
      <c r="U750" s="2" t="s">
        <v>59</v>
      </c>
      <c r="V750" s="4">
        <v>635637113</v>
      </c>
      <c r="W750" s="4">
        <v>133811736</v>
      </c>
      <c r="X750" s="4">
        <v>67827113</v>
      </c>
      <c r="Y750" s="4">
        <v>701621736</v>
      </c>
      <c r="Z750" s="4">
        <v>0</v>
      </c>
      <c r="AA750" s="4">
        <v>697093803</v>
      </c>
      <c r="AB750" s="4">
        <v>4527933</v>
      </c>
      <c r="AC750" s="4">
        <v>695973902</v>
      </c>
      <c r="AD750" s="4">
        <v>599159668</v>
      </c>
      <c r="AE750" s="4">
        <v>599159668</v>
      </c>
      <c r="AF750" s="10">
        <v>599159668</v>
      </c>
    </row>
    <row r="751" spans="1:32" ht="22.5" x14ac:dyDescent="0.25">
      <c r="A751" s="9" t="s">
        <v>416</v>
      </c>
      <c r="B751" s="1" t="s">
        <v>486</v>
      </c>
      <c r="C751" s="1" t="s">
        <v>539</v>
      </c>
      <c r="D751" s="2" t="s">
        <v>417</v>
      </c>
      <c r="E751" s="3" t="s">
        <v>308</v>
      </c>
      <c r="F751" s="3" t="s">
        <v>37</v>
      </c>
      <c r="G751" s="3" t="s">
        <v>517</v>
      </c>
      <c r="H751" s="3" t="s">
        <v>527</v>
      </c>
      <c r="I751" s="3" t="s">
        <v>542</v>
      </c>
      <c r="J751" s="1" t="s">
        <v>30</v>
      </c>
      <c r="K751" s="1" t="s">
        <v>301</v>
      </c>
      <c r="L751" s="1" t="s">
        <v>233</v>
      </c>
      <c r="M751" s="1" t="s">
        <v>77</v>
      </c>
      <c r="N751" s="1" t="s">
        <v>42</v>
      </c>
      <c r="O751" s="1" t="s">
        <v>240</v>
      </c>
      <c r="P751" s="1"/>
      <c r="Q751" s="1"/>
      <c r="R751" s="1" t="s">
        <v>31</v>
      </c>
      <c r="S751" s="1" t="s">
        <v>54</v>
      </c>
      <c r="T751" s="1" t="s">
        <v>33</v>
      </c>
      <c r="U751" s="2" t="s">
        <v>249</v>
      </c>
      <c r="V751" s="4">
        <v>0</v>
      </c>
      <c r="W751" s="4">
        <v>2045505</v>
      </c>
      <c r="X751" s="4">
        <v>0</v>
      </c>
      <c r="Y751" s="4">
        <v>2045505</v>
      </c>
      <c r="Z751" s="4">
        <v>0</v>
      </c>
      <c r="AA751" s="4">
        <v>2045505</v>
      </c>
      <c r="AB751" s="4">
        <v>0</v>
      </c>
      <c r="AC751" s="4">
        <v>1800577</v>
      </c>
      <c r="AD751" s="4">
        <v>0</v>
      </c>
      <c r="AE751" s="4">
        <v>0</v>
      </c>
      <c r="AF751" s="10">
        <v>0</v>
      </c>
    </row>
    <row r="752" spans="1:32" ht="22.5" x14ac:dyDescent="0.25">
      <c r="A752" s="9" t="s">
        <v>416</v>
      </c>
      <c r="B752" s="1" t="s">
        <v>486</v>
      </c>
      <c r="C752" s="1" t="s">
        <v>539</v>
      </c>
      <c r="D752" s="2" t="s">
        <v>417</v>
      </c>
      <c r="E752" s="3" t="s">
        <v>308</v>
      </c>
      <c r="F752" s="3" t="s">
        <v>37</v>
      </c>
      <c r="G752" s="3" t="s">
        <v>517</v>
      </c>
      <c r="H752" s="3" t="s">
        <v>527</v>
      </c>
      <c r="I752" s="3" t="s">
        <v>542</v>
      </c>
      <c r="J752" s="1" t="s">
        <v>30</v>
      </c>
      <c r="K752" s="1" t="s">
        <v>301</v>
      </c>
      <c r="L752" s="1" t="s">
        <v>233</v>
      </c>
      <c r="M752" s="1" t="s">
        <v>77</v>
      </c>
      <c r="N752" s="1" t="s">
        <v>42</v>
      </c>
      <c r="O752" s="1" t="s">
        <v>240</v>
      </c>
      <c r="P752" s="1"/>
      <c r="Q752" s="1"/>
      <c r="R752" s="1" t="s">
        <v>31</v>
      </c>
      <c r="S752" s="1" t="s">
        <v>32</v>
      </c>
      <c r="T752" s="1" t="s">
        <v>33</v>
      </c>
      <c r="U752" s="2" t="s">
        <v>249</v>
      </c>
      <c r="V752" s="4">
        <v>0</v>
      </c>
      <c r="W752" s="4">
        <v>53700000</v>
      </c>
      <c r="X752" s="4">
        <v>0</v>
      </c>
      <c r="Y752" s="4">
        <v>53700000</v>
      </c>
      <c r="Z752" s="4">
        <v>0</v>
      </c>
      <c r="AA752" s="4">
        <v>53700000</v>
      </c>
      <c r="AB752" s="4">
        <v>0</v>
      </c>
      <c r="AC752" s="4">
        <v>46933715</v>
      </c>
      <c r="AD752" s="4">
        <v>38654039</v>
      </c>
      <c r="AE752" s="4">
        <v>38654039</v>
      </c>
      <c r="AF752" s="10">
        <v>38654039</v>
      </c>
    </row>
    <row r="753" spans="1:32" ht="22.5" x14ac:dyDescent="0.25">
      <c r="A753" s="9" t="s">
        <v>416</v>
      </c>
      <c r="B753" s="1" t="s">
        <v>486</v>
      </c>
      <c r="C753" s="1" t="s">
        <v>539</v>
      </c>
      <c r="D753" s="2" t="s">
        <v>417</v>
      </c>
      <c r="E753" s="3" t="s">
        <v>396</v>
      </c>
      <c r="F753" s="3" t="s">
        <v>37</v>
      </c>
      <c r="G753" s="3" t="s">
        <v>517</v>
      </c>
      <c r="H753" s="3" t="s">
        <v>532</v>
      </c>
      <c r="I753" s="3" t="s">
        <v>533</v>
      </c>
      <c r="J753" s="1" t="s">
        <v>30</v>
      </c>
      <c r="K753" s="1" t="s">
        <v>301</v>
      </c>
      <c r="L753" s="1" t="s">
        <v>233</v>
      </c>
      <c r="M753" s="1" t="s">
        <v>77</v>
      </c>
      <c r="N753" s="1" t="s">
        <v>42</v>
      </c>
      <c r="O753" s="1" t="s">
        <v>255</v>
      </c>
      <c r="P753" s="1"/>
      <c r="Q753" s="1"/>
      <c r="R753" s="1" t="s">
        <v>31</v>
      </c>
      <c r="S753" s="1" t="s">
        <v>32</v>
      </c>
      <c r="T753" s="1" t="s">
        <v>33</v>
      </c>
      <c r="U753" s="2" t="s">
        <v>397</v>
      </c>
      <c r="V753" s="4">
        <v>600000</v>
      </c>
      <c r="W753" s="4">
        <v>0</v>
      </c>
      <c r="X753" s="4">
        <v>600000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10">
        <v>0</v>
      </c>
    </row>
    <row r="754" spans="1:32" ht="22.5" x14ac:dyDescent="0.25">
      <c r="A754" s="9" t="s">
        <v>416</v>
      </c>
      <c r="B754" s="1" t="s">
        <v>486</v>
      </c>
      <c r="C754" s="1" t="s">
        <v>539</v>
      </c>
      <c r="D754" s="2" t="s">
        <v>417</v>
      </c>
      <c r="E754" s="3" t="s">
        <v>398</v>
      </c>
      <c r="F754" s="3" t="s">
        <v>37</v>
      </c>
      <c r="G754" s="3" t="s">
        <v>517</v>
      </c>
      <c r="H754" s="3" t="s">
        <v>527</v>
      </c>
      <c r="I754" s="3" t="s">
        <v>545</v>
      </c>
      <c r="J754" s="1" t="s">
        <v>30</v>
      </c>
      <c r="K754" s="1" t="s">
        <v>301</v>
      </c>
      <c r="L754" s="1" t="s">
        <v>233</v>
      </c>
      <c r="M754" s="1" t="s">
        <v>77</v>
      </c>
      <c r="N754" s="1" t="s">
        <v>42</v>
      </c>
      <c r="O754" s="1" t="s">
        <v>257</v>
      </c>
      <c r="P754" s="1"/>
      <c r="Q754" s="1"/>
      <c r="R754" s="1" t="s">
        <v>31</v>
      </c>
      <c r="S754" s="1" t="s">
        <v>32</v>
      </c>
      <c r="T754" s="1" t="s">
        <v>33</v>
      </c>
      <c r="U754" s="2" t="s">
        <v>399</v>
      </c>
      <c r="V754" s="4">
        <v>32088235</v>
      </c>
      <c r="W754" s="4">
        <v>0</v>
      </c>
      <c r="X754" s="4">
        <v>2278235</v>
      </c>
      <c r="Y754" s="4">
        <v>29810000</v>
      </c>
      <c r="Z754" s="4">
        <v>0</v>
      </c>
      <c r="AA754" s="4">
        <v>29810000</v>
      </c>
      <c r="AB754" s="4">
        <v>0</v>
      </c>
      <c r="AC754" s="4">
        <v>29810000</v>
      </c>
      <c r="AD754" s="4">
        <v>24245467</v>
      </c>
      <c r="AE754" s="4">
        <v>24245467</v>
      </c>
      <c r="AF754" s="10">
        <v>24245467</v>
      </c>
    </row>
    <row r="755" spans="1:32" ht="22.5" x14ac:dyDescent="0.25">
      <c r="A755" s="9" t="s">
        <v>416</v>
      </c>
      <c r="B755" s="1" t="s">
        <v>486</v>
      </c>
      <c r="C755" s="1" t="s">
        <v>539</v>
      </c>
      <c r="D755" s="2" t="s">
        <v>417</v>
      </c>
      <c r="E755" s="3" t="s">
        <v>319</v>
      </c>
      <c r="F755" s="3" t="s">
        <v>37</v>
      </c>
      <c r="G755" s="3" t="s">
        <v>517</v>
      </c>
      <c r="H755" s="3" t="s">
        <v>494</v>
      </c>
      <c r="I755" s="3" t="s">
        <v>531</v>
      </c>
      <c r="J755" s="1" t="s">
        <v>30</v>
      </c>
      <c r="K755" s="1" t="s">
        <v>301</v>
      </c>
      <c r="L755" s="1" t="s">
        <v>233</v>
      </c>
      <c r="M755" s="1" t="s">
        <v>77</v>
      </c>
      <c r="N755" s="1" t="s">
        <v>42</v>
      </c>
      <c r="O755" s="1" t="s">
        <v>320</v>
      </c>
      <c r="P755" s="1"/>
      <c r="Q755" s="1"/>
      <c r="R755" s="1" t="s">
        <v>31</v>
      </c>
      <c r="S755" s="1" t="s">
        <v>32</v>
      </c>
      <c r="T755" s="1" t="s">
        <v>33</v>
      </c>
      <c r="U755" s="2" t="s">
        <v>321</v>
      </c>
      <c r="V755" s="4">
        <v>29115829</v>
      </c>
      <c r="W755" s="4">
        <v>0</v>
      </c>
      <c r="X755" s="4">
        <v>0</v>
      </c>
      <c r="Y755" s="4">
        <v>29115829</v>
      </c>
      <c r="Z755" s="4">
        <v>0</v>
      </c>
      <c r="AA755" s="4">
        <v>29115829</v>
      </c>
      <c r="AB755" s="4">
        <v>0</v>
      </c>
      <c r="AC755" s="4">
        <v>29115829</v>
      </c>
      <c r="AD755" s="4">
        <v>24552360</v>
      </c>
      <c r="AE755" s="4">
        <v>24552360</v>
      </c>
      <c r="AF755" s="10">
        <v>24552360</v>
      </c>
    </row>
    <row r="756" spans="1:32" ht="22.5" x14ac:dyDescent="0.25">
      <c r="A756" s="9" t="s">
        <v>416</v>
      </c>
      <c r="B756" s="1" t="s">
        <v>486</v>
      </c>
      <c r="C756" s="1" t="s">
        <v>539</v>
      </c>
      <c r="D756" s="2" t="s">
        <v>417</v>
      </c>
      <c r="E756" s="3" t="s">
        <v>322</v>
      </c>
      <c r="F756" s="3" t="s">
        <v>37</v>
      </c>
      <c r="G756" s="3" t="s">
        <v>517</v>
      </c>
      <c r="H756" s="3" t="s">
        <v>494</v>
      </c>
      <c r="I756" s="3" t="s">
        <v>531</v>
      </c>
      <c r="J756" s="1" t="s">
        <v>30</v>
      </c>
      <c r="K756" s="1" t="s">
        <v>301</v>
      </c>
      <c r="L756" s="1" t="s">
        <v>233</v>
      </c>
      <c r="M756" s="1" t="s">
        <v>77</v>
      </c>
      <c r="N756" s="1" t="s">
        <v>42</v>
      </c>
      <c r="O756" s="1" t="s">
        <v>323</v>
      </c>
      <c r="P756" s="1"/>
      <c r="Q756" s="1"/>
      <c r="R756" s="1" t="s">
        <v>31</v>
      </c>
      <c r="S756" s="1" t="s">
        <v>32</v>
      </c>
      <c r="T756" s="1" t="s">
        <v>33</v>
      </c>
      <c r="U756" s="2" t="s">
        <v>324</v>
      </c>
      <c r="V756" s="4">
        <v>23069496</v>
      </c>
      <c r="W756" s="4">
        <v>0</v>
      </c>
      <c r="X756" s="4">
        <v>0</v>
      </c>
      <c r="Y756" s="4">
        <v>23069496</v>
      </c>
      <c r="Z756" s="4">
        <v>0</v>
      </c>
      <c r="AA756" s="4">
        <v>22679958</v>
      </c>
      <c r="AB756" s="4">
        <v>389538</v>
      </c>
      <c r="AC756" s="4">
        <v>22679958</v>
      </c>
      <c r="AD756" s="4">
        <v>14990129</v>
      </c>
      <c r="AE756" s="4">
        <v>14990129</v>
      </c>
      <c r="AF756" s="10">
        <v>14990129</v>
      </c>
    </row>
    <row r="757" spans="1:32" ht="22.5" x14ac:dyDescent="0.25">
      <c r="A757" s="9" t="s">
        <v>416</v>
      </c>
      <c r="B757" s="1" t="s">
        <v>486</v>
      </c>
      <c r="C757" s="1" t="s">
        <v>539</v>
      </c>
      <c r="D757" s="2" t="s">
        <v>417</v>
      </c>
      <c r="E757" s="3" t="s">
        <v>328</v>
      </c>
      <c r="F757" s="3" t="s">
        <v>37</v>
      </c>
      <c r="G757" s="3" t="s">
        <v>517</v>
      </c>
      <c r="H757" s="3" t="s">
        <v>494</v>
      </c>
      <c r="I757" s="3" t="s">
        <v>531</v>
      </c>
      <c r="J757" s="1" t="s">
        <v>30</v>
      </c>
      <c r="K757" s="1" t="s">
        <v>301</v>
      </c>
      <c r="L757" s="1" t="s">
        <v>233</v>
      </c>
      <c r="M757" s="1" t="s">
        <v>77</v>
      </c>
      <c r="N757" s="1" t="s">
        <v>42</v>
      </c>
      <c r="O757" s="1" t="s">
        <v>329</v>
      </c>
      <c r="P757" s="1"/>
      <c r="Q757" s="1"/>
      <c r="R757" s="1" t="s">
        <v>31</v>
      </c>
      <c r="S757" s="1" t="s">
        <v>32</v>
      </c>
      <c r="T757" s="1" t="s">
        <v>33</v>
      </c>
      <c r="U757" s="2" t="s">
        <v>330</v>
      </c>
      <c r="V757" s="4">
        <v>0</v>
      </c>
      <c r="W757" s="4">
        <v>60756000</v>
      </c>
      <c r="X757" s="4">
        <v>0</v>
      </c>
      <c r="Y757" s="4">
        <v>60756000</v>
      </c>
      <c r="Z757" s="4">
        <v>0</v>
      </c>
      <c r="AA757" s="4">
        <v>60756000</v>
      </c>
      <c r="AB757" s="4">
        <v>0</v>
      </c>
      <c r="AC757" s="4">
        <v>48022313</v>
      </c>
      <c r="AD757" s="4">
        <v>47965576</v>
      </c>
      <c r="AE757" s="4">
        <v>47965576</v>
      </c>
      <c r="AF757" s="10">
        <v>47965576</v>
      </c>
    </row>
    <row r="758" spans="1:32" ht="22.5" x14ac:dyDescent="0.25">
      <c r="A758" s="9" t="s">
        <v>416</v>
      </c>
      <c r="B758" s="1" t="s">
        <v>486</v>
      </c>
      <c r="C758" s="1" t="s">
        <v>539</v>
      </c>
      <c r="D758" s="2" t="s">
        <v>417</v>
      </c>
      <c r="E758" s="3" t="s">
        <v>354</v>
      </c>
      <c r="F758" s="3" t="s">
        <v>37</v>
      </c>
      <c r="G758" s="3" t="s">
        <v>517</v>
      </c>
      <c r="H758" s="3" t="s">
        <v>527</v>
      </c>
      <c r="I758" s="3" t="s">
        <v>558</v>
      </c>
      <c r="J758" s="1" t="s">
        <v>30</v>
      </c>
      <c r="K758" s="1" t="s">
        <v>301</v>
      </c>
      <c r="L758" s="1" t="s">
        <v>233</v>
      </c>
      <c r="M758" s="1" t="s">
        <v>77</v>
      </c>
      <c r="N758" s="1" t="s">
        <v>42</v>
      </c>
      <c r="O758" s="1" t="s">
        <v>355</v>
      </c>
      <c r="P758" s="1"/>
      <c r="Q758" s="1"/>
      <c r="R758" s="1" t="s">
        <v>31</v>
      </c>
      <c r="S758" s="1" t="s">
        <v>32</v>
      </c>
      <c r="T758" s="1" t="s">
        <v>33</v>
      </c>
      <c r="U758" s="2" t="s">
        <v>356</v>
      </c>
      <c r="V758" s="4">
        <v>0</v>
      </c>
      <c r="W758" s="4">
        <v>11849000</v>
      </c>
      <c r="X758" s="4">
        <v>0</v>
      </c>
      <c r="Y758" s="4">
        <v>11849000</v>
      </c>
      <c r="Z758" s="4">
        <v>0</v>
      </c>
      <c r="AA758" s="4">
        <v>11849000</v>
      </c>
      <c r="AB758" s="4">
        <v>0</v>
      </c>
      <c r="AC758" s="4">
        <v>11849000</v>
      </c>
      <c r="AD758" s="4">
        <v>2573000</v>
      </c>
      <c r="AE758" s="4">
        <v>2573000</v>
      </c>
      <c r="AF758" s="10">
        <v>2573000</v>
      </c>
    </row>
    <row r="759" spans="1:32" ht="22.5" x14ac:dyDescent="0.25">
      <c r="A759" s="9" t="s">
        <v>416</v>
      </c>
      <c r="B759" s="1" t="s">
        <v>486</v>
      </c>
      <c r="C759" s="1" t="s">
        <v>539</v>
      </c>
      <c r="D759" s="2" t="s">
        <v>417</v>
      </c>
      <c r="E759" s="3" t="s">
        <v>359</v>
      </c>
      <c r="F759" s="3" t="s">
        <v>37</v>
      </c>
      <c r="G759" s="3" t="s">
        <v>517</v>
      </c>
      <c r="H759" s="3" t="s">
        <v>527</v>
      </c>
      <c r="I759" s="3" t="s">
        <v>542</v>
      </c>
      <c r="J759" s="1" t="s">
        <v>30</v>
      </c>
      <c r="K759" s="1" t="s">
        <v>301</v>
      </c>
      <c r="L759" s="1" t="s">
        <v>233</v>
      </c>
      <c r="M759" s="1" t="s">
        <v>77</v>
      </c>
      <c r="N759" s="1" t="s">
        <v>42</v>
      </c>
      <c r="O759" s="1" t="s">
        <v>360</v>
      </c>
      <c r="P759" s="1"/>
      <c r="Q759" s="1"/>
      <c r="R759" s="1" t="s">
        <v>31</v>
      </c>
      <c r="S759" s="1" t="s">
        <v>32</v>
      </c>
      <c r="T759" s="1" t="s">
        <v>33</v>
      </c>
      <c r="U759" s="2" t="s">
        <v>361</v>
      </c>
      <c r="V759" s="4">
        <v>3000000</v>
      </c>
      <c r="W759" s="4">
        <v>2458000</v>
      </c>
      <c r="X759" s="4">
        <v>0</v>
      </c>
      <c r="Y759" s="4">
        <v>5458000</v>
      </c>
      <c r="Z759" s="4">
        <v>0</v>
      </c>
      <c r="AA759" s="4">
        <v>5458000</v>
      </c>
      <c r="AB759" s="4">
        <v>0</v>
      </c>
      <c r="AC759" s="4">
        <v>5051529</v>
      </c>
      <c r="AD759" s="4">
        <v>3203629</v>
      </c>
      <c r="AE759" s="4">
        <v>3203629</v>
      </c>
      <c r="AF759" s="10">
        <v>3203629</v>
      </c>
    </row>
    <row r="760" spans="1:32" ht="22.5" x14ac:dyDescent="0.25">
      <c r="A760" s="9" t="s">
        <v>416</v>
      </c>
      <c r="B760" s="1" t="s">
        <v>486</v>
      </c>
      <c r="C760" s="1" t="s">
        <v>539</v>
      </c>
      <c r="D760" s="2" t="s">
        <v>417</v>
      </c>
      <c r="E760" s="3" t="s">
        <v>365</v>
      </c>
      <c r="F760" s="3" t="s">
        <v>37</v>
      </c>
      <c r="G760" s="3" t="s">
        <v>517</v>
      </c>
      <c r="H760" s="3" t="s">
        <v>518</v>
      </c>
      <c r="I760" s="3" t="s">
        <v>519</v>
      </c>
      <c r="J760" s="1" t="s">
        <v>30</v>
      </c>
      <c r="K760" s="1" t="s">
        <v>301</v>
      </c>
      <c r="L760" s="1" t="s">
        <v>233</v>
      </c>
      <c r="M760" s="1" t="s">
        <v>77</v>
      </c>
      <c r="N760" s="1" t="s">
        <v>42</v>
      </c>
      <c r="O760" s="1" t="s">
        <v>266</v>
      </c>
      <c r="P760" s="1"/>
      <c r="Q760" s="1"/>
      <c r="R760" s="1" t="s">
        <v>31</v>
      </c>
      <c r="S760" s="1" t="s">
        <v>32</v>
      </c>
      <c r="T760" s="1" t="s">
        <v>33</v>
      </c>
      <c r="U760" s="2" t="s">
        <v>267</v>
      </c>
      <c r="V760" s="4">
        <v>289404</v>
      </c>
      <c r="W760" s="4">
        <v>243024</v>
      </c>
      <c r="X760" s="4">
        <v>0</v>
      </c>
      <c r="Y760" s="4">
        <v>532428</v>
      </c>
      <c r="Z760" s="4">
        <v>0</v>
      </c>
      <c r="AA760" s="4">
        <v>532428</v>
      </c>
      <c r="AB760" s="4">
        <v>0</v>
      </c>
      <c r="AC760" s="4">
        <v>532428</v>
      </c>
      <c r="AD760" s="4">
        <v>6179</v>
      </c>
      <c r="AE760" s="4">
        <v>6179</v>
      </c>
      <c r="AF760" s="10">
        <v>6179</v>
      </c>
    </row>
    <row r="761" spans="1:32" ht="22.5" x14ac:dyDescent="0.25">
      <c r="A761" s="9" t="s">
        <v>416</v>
      </c>
      <c r="B761" s="1" t="s">
        <v>486</v>
      </c>
      <c r="C761" s="1" t="s">
        <v>539</v>
      </c>
      <c r="D761" s="2" t="s">
        <v>417</v>
      </c>
      <c r="E761" s="3" t="s">
        <v>372</v>
      </c>
      <c r="F761" s="3" t="s">
        <v>474</v>
      </c>
      <c r="G761" s="3" t="s">
        <v>524</v>
      </c>
      <c r="H761" s="3" t="s">
        <v>494</v>
      </c>
      <c r="I761" s="3" t="s">
        <v>525</v>
      </c>
      <c r="J761" s="1" t="s">
        <v>30</v>
      </c>
      <c r="K761" s="1" t="s">
        <v>301</v>
      </c>
      <c r="L761" s="1" t="s">
        <v>233</v>
      </c>
      <c r="M761" s="1" t="s">
        <v>64</v>
      </c>
      <c r="N761" s="1" t="s">
        <v>42</v>
      </c>
      <c r="O761" s="1" t="s">
        <v>234</v>
      </c>
      <c r="P761" s="1"/>
      <c r="Q761" s="1"/>
      <c r="R761" s="1" t="s">
        <v>31</v>
      </c>
      <c r="S761" s="1" t="s">
        <v>32</v>
      </c>
      <c r="T761" s="1" t="s">
        <v>33</v>
      </c>
      <c r="U761" s="2" t="s">
        <v>373</v>
      </c>
      <c r="V761" s="4">
        <v>0</v>
      </c>
      <c r="W761" s="4">
        <v>235453955</v>
      </c>
      <c r="X761" s="4">
        <v>0</v>
      </c>
      <c r="Y761" s="4">
        <v>235453955</v>
      </c>
      <c r="Z761" s="4">
        <v>0</v>
      </c>
      <c r="AA761" s="4">
        <v>235453955</v>
      </c>
      <c r="AB761" s="4">
        <v>0</v>
      </c>
      <c r="AC761" s="4">
        <v>209487071</v>
      </c>
      <c r="AD761" s="4">
        <v>0</v>
      </c>
      <c r="AE761" s="4">
        <v>0</v>
      </c>
      <c r="AF761" s="10">
        <v>0</v>
      </c>
    </row>
    <row r="762" spans="1:32" ht="22.5" x14ac:dyDescent="0.25">
      <c r="A762" s="9" t="s">
        <v>416</v>
      </c>
      <c r="B762" s="1" t="s">
        <v>486</v>
      </c>
      <c r="C762" s="1" t="s">
        <v>539</v>
      </c>
      <c r="D762" s="2" t="s">
        <v>417</v>
      </c>
      <c r="E762" s="3" t="s">
        <v>374</v>
      </c>
      <c r="F762" s="3" t="s">
        <v>474</v>
      </c>
      <c r="G762" s="3" t="s">
        <v>524</v>
      </c>
      <c r="H762" s="3" t="s">
        <v>494</v>
      </c>
      <c r="I762" s="3" t="s">
        <v>525</v>
      </c>
      <c r="J762" s="1" t="s">
        <v>30</v>
      </c>
      <c r="K762" s="1" t="s">
        <v>301</v>
      </c>
      <c r="L762" s="1" t="s">
        <v>233</v>
      </c>
      <c r="M762" s="1" t="s">
        <v>64</v>
      </c>
      <c r="N762" s="1" t="s">
        <v>42</v>
      </c>
      <c r="O762" s="1" t="s">
        <v>281</v>
      </c>
      <c r="P762" s="1"/>
      <c r="Q762" s="1"/>
      <c r="R762" s="1" t="s">
        <v>31</v>
      </c>
      <c r="S762" s="1" t="s">
        <v>171</v>
      </c>
      <c r="T762" s="1" t="s">
        <v>33</v>
      </c>
      <c r="U762" s="2" t="s">
        <v>375</v>
      </c>
      <c r="V762" s="4">
        <v>76000000</v>
      </c>
      <c r="W762" s="4">
        <v>0</v>
      </c>
      <c r="X762" s="4">
        <v>0</v>
      </c>
      <c r="Y762" s="4">
        <v>76000000</v>
      </c>
      <c r="Z762" s="4">
        <v>0</v>
      </c>
      <c r="AA762" s="4">
        <v>76000000</v>
      </c>
      <c r="AB762" s="4">
        <v>0</v>
      </c>
      <c r="AC762" s="4">
        <v>76000000</v>
      </c>
      <c r="AD762" s="4">
        <v>20000000</v>
      </c>
      <c r="AE762" s="4">
        <v>20000000</v>
      </c>
      <c r="AF762" s="10">
        <v>20000000</v>
      </c>
    </row>
    <row r="763" spans="1:32" ht="22.5" x14ac:dyDescent="0.25">
      <c r="A763" s="9" t="s">
        <v>416</v>
      </c>
      <c r="B763" s="1" t="s">
        <v>486</v>
      </c>
      <c r="C763" s="1" t="s">
        <v>539</v>
      </c>
      <c r="D763" s="2" t="s">
        <v>417</v>
      </c>
      <c r="E763" s="3" t="s">
        <v>400</v>
      </c>
      <c r="F763" s="3" t="s">
        <v>474</v>
      </c>
      <c r="G763" s="3" t="s">
        <v>524</v>
      </c>
      <c r="H763" s="3" t="s">
        <v>494</v>
      </c>
      <c r="I763" s="3" t="s">
        <v>525</v>
      </c>
      <c r="J763" s="1" t="s">
        <v>30</v>
      </c>
      <c r="K763" s="1" t="s">
        <v>301</v>
      </c>
      <c r="L763" s="1" t="s">
        <v>233</v>
      </c>
      <c r="M763" s="1" t="s">
        <v>64</v>
      </c>
      <c r="N763" s="1" t="s">
        <v>42</v>
      </c>
      <c r="O763" s="1" t="s">
        <v>240</v>
      </c>
      <c r="P763" s="1"/>
      <c r="Q763" s="1"/>
      <c r="R763" s="1" t="s">
        <v>31</v>
      </c>
      <c r="S763" s="1" t="s">
        <v>171</v>
      </c>
      <c r="T763" s="1" t="s">
        <v>33</v>
      </c>
      <c r="U763" s="2" t="s">
        <v>401</v>
      </c>
      <c r="V763" s="4">
        <v>20000000</v>
      </c>
      <c r="W763" s="4">
        <v>0</v>
      </c>
      <c r="X763" s="4">
        <v>0</v>
      </c>
      <c r="Y763" s="4">
        <v>20000000</v>
      </c>
      <c r="Z763" s="4">
        <v>0</v>
      </c>
      <c r="AA763" s="4">
        <v>20000000</v>
      </c>
      <c r="AB763" s="4">
        <v>0</v>
      </c>
      <c r="AC763" s="4">
        <v>20000000</v>
      </c>
      <c r="AD763" s="4">
        <v>0</v>
      </c>
      <c r="AE763" s="4">
        <v>0</v>
      </c>
      <c r="AF763" s="10">
        <v>0</v>
      </c>
    </row>
    <row r="764" spans="1:32" ht="22.5" x14ac:dyDescent="0.25">
      <c r="A764" s="9" t="s">
        <v>416</v>
      </c>
      <c r="B764" s="1" t="s">
        <v>486</v>
      </c>
      <c r="C764" s="1" t="s">
        <v>539</v>
      </c>
      <c r="D764" s="2" t="s">
        <v>417</v>
      </c>
      <c r="E764" s="3" t="s">
        <v>378</v>
      </c>
      <c r="F764" s="3" t="s">
        <v>474</v>
      </c>
      <c r="G764" s="3" t="s">
        <v>524</v>
      </c>
      <c r="H764" s="3" t="s">
        <v>527</v>
      </c>
      <c r="I764" s="3" t="s">
        <v>545</v>
      </c>
      <c r="J764" s="1" t="s">
        <v>30</v>
      </c>
      <c r="K764" s="1" t="s">
        <v>301</v>
      </c>
      <c r="L764" s="1" t="s">
        <v>233</v>
      </c>
      <c r="M764" s="1" t="s">
        <v>64</v>
      </c>
      <c r="N764" s="1" t="s">
        <v>42</v>
      </c>
      <c r="O764" s="1" t="s">
        <v>243</v>
      </c>
      <c r="P764" s="1"/>
      <c r="Q764" s="1"/>
      <c r="R764" s="1" t="s">
        <v>31</v>
      </c>
      <c r="S764" s="1" t="s">
        <v>171</v>
      </c>
      <c r="T764" s="1" t="s">
        <v>33</v>
      </c>
      <c r="U764" s="2" t="s">
        <v>59</v>
      </c>
      <c r="V764" s="4">
        <v>56281000</v>
      </c>
      <c r="W764" s="4">
        <v>37675000</v>
      </c>
      <c r="X764" s="4">
        <v>63767</v>
      </c>
      <c r="Y764" s="4">
        <v>93892233</v>
      </c>
      <c r="Z764" s="4">
        <v>0</v>
      </c>
      <c r="AA764" s="4">
        <v>93892233</v>
      </c>
      <c r="AB764" s="4">
        <v>0</v>
      </c>
      <c r="AC764" s="4">
        <v>93892233</v>
      </c>
      <c r="AD764" s="4">
        <v>65884921</v>
      </c>
      <c r="AE764" s="4">
        <v>65884921</v>
      </c>
      <c r="AF764" s="10">
        <v>65884921</v>
      </c>
    </row>
    <row r="765" spans="1:32" ht="22.5" x14ac:dyDescent="0.25">
      <c r="A765" s="9" t="s">
        <v>416</v>
      </c>
      <c r="B765" s="1" t="s">
        <v>486</v>
      </c>
      <c r="C765" s="1" t="s">
        <v>539</v>
      </c>
      <c r="D765" s="2" t="s">
        <v>417</v>
      </c>
      <c r="E765" s="3" t="s">
        <v>379</v>
      </c>
      <c r="F765" s="3" t="s">
        <v>474</v>
      </c>
      <c r="G765" s="3" t="s">
        <v>524</v>
      </c>
      <c r="H765" s="3" t="s">
        <v>527</v>
      </c>
      <c r="I765" s="3" t="s">
        <v>542</v>
      </c>
      <c r="J765" s="1" t="s">
        <v>30</v>
      </c>
      <c r="K765" s="1" t="s">
        <v>301</v>
      </c>
      <c r="L765" s="1" t="s">
        <v>233</v>
      </c>
      <c r="M765" s="1" t="s">
        <v>64</v>
      </c>
      <c r="N765" s="1" t="s">
        <v>42</v>
      </c>
      <c r="O765" s="1" t="s">
        <v>246</v>
      </c>
      <c r="P765" s="1"/>
      <c r="Q765" s="1"/>
      <c r="R765" s="1" t="s">
        <v>31</v>
      </c>
      <c r="S765" s="1" t="s">
        <v>171</v>
      </c>
      <c r="T765" s="1" t="s">
        <v>33</v>
      </c>
      <c r="U765" s="2" t="s">
        <v>249</v>
      </c>
      <c r="V765" s="4">
        <v>6181000</v>
      </c>
      <c r="W765" s="4">
        <v>9320633</v>
      </c>
      <c r="X765" s="4">
        <v>0</v>
      </c>
      <c r="Y765" s="4">
        <v>15501633</v>
      </c>
      <c r="Z765" s="4">
        <v>0</v>
      </c>
      <c r="AA765" s="4">
        <v>15501633</v>
      </c>
      <c r="AB765" s="4">
        <v>0</v>
      </c>
      <c r="AC765" s="4">
        <v>5222952</v>
      </c>
      <c r="AD765" s="4">
        <v>2812866</v>
      </c>
      <c r="AE765" s="4">
        <v>2812866</v>
      </c>
      <c r="AF765" s="10">
        <v>2812866</v>
      </c>
    </row>
    <row r="766" spans="1:32" ht="22.5" hidden="1" x14ac:dyDescent="0.25">
      <c r="A766" s="9" t="s">
        <v>418</v>
      </c>
      <c r="B766" s="1" t="s">
        <v>486</v>
      </c>
      <c r="C766" s="1" t="s">
        <v>568</v>
      </c>
      <c r="D766" s="2" t="s">
        <v>419</v>
      </c>
      <c r="E766" s="3" t="s">
        <v>145</v>
      </c>
      <c r="F766" s="3" t="s">
        <v>595</v>
      </c>
      <c r="G766" s="3" t="s">
        <v>493</v>
      </c>
      <c r="H766" s="3" t="s">
        <v>494</v>
      </c>
      <c r="I766" s="3" t="s">
        <v>495</v>
      </c>
      <c r="J766" s="1" t="s">
        <v>40</v>
      </c>
      <c r="K766" s="1" t="s">
        <v>77</v>
      </c>
      <c r="L766" s="1" t="s">
        <v>42</v>
      </c>
      <c r="M766" s="1" t="s">
        <v>63</v>
      </c>
      <c r="N766" s="1" t="s">
        <v>143</v>
      </c>
      <c r="O766" s="1" t="s">
        <v>63</v>
      </c>
      <c r="P766" s="1"/>
      <c r="Q766" s="1"/>
      <c r="R766" s="1" t="s">
        <v>31</v>
      </c>
      <c r="S766" s="1" t="s">
        <v>32</v>
      </c>
      <c r="T766" s="1" t="s">
        <v>33</v>
      </c>
      <c r="U766" s="2" t="s">
        <v>146</v>
      </c>
      <c r="V766" s="4">
        <v>38000000</v>
      </c>
      <c r="W766" s="4">
        <v>0</v>
      </c>
      <c r="X766" s="4">
        <v>529938</v>
      </c>
      <c r="Y766" s="4">
        <v>37470062</v>
      </c>
      <c r="Z766" s="4">
        <v>0</v>
      </c>
      <c r="AA766" s="4">
        <v>37470062</v>
      </c>
      <c r="AB766" s="4">
        <v>0</v>
      </c>
      <c r="AC766" s="4">
        <v>37470062</v>
      </c>
      <c r="AD766" s="4">
        <v>37470062</v>
      </c>
      <c r="AE766" s="4">
        <v>37470062</v>
      </c>
      <c r="AF766" s="10">
        <v>37470062</v>
      </c>
    </row>
    <row r="767" spans="1:32" ht="22.5" hidden="1" x14ac:dyDescent="0.25">
      <c r="A767" s="9" t="s">
        <v>418</v>
      </c>
      <c r="B767" s="1" t="s">
        <v>486</v>
      </c>
      <c r="C767" s="1" t="s">
        <v>568</v>
      </c>
      <c r="D767" s="2" t="s">
        <v>419</v>
      </c>
      <c r="E767" s="3" t="s">
        <v>155</v>
      </c>
      <c r="F767" s="3" t="s">
        <v>471</v>
      </c>
      <c r="G767" s="3" t="s">
        <v>493</v>
      </c>
      <c r="H767" s="3" t="s">
        <v>494</v>
      </c>
      <c r="I767" s="3" t="s">
        <v>495</v>
      </c>
      <c r="J767" s="1" t="s">
        <v>40</v>
      </c>
      <c r="K767" s="1" t="s">
        <v>77</v>
      </c>
      <c r="L767" s="1" t="s">
        <v>42</v>
      </c>
      <c r="M767" s="1" t="s">
        <v>80</v>
      </c>
      <c r="N767" s="1" t="s">
        <v>80</v>
      </c>
      <c r="O767" s="1" t="s">
        <v>41</v>
      </c>
      <c r="P767" s="1"/>
      <c r="Q767" s="1"/>
      <c r="R767" s="1" t="s">
        <v>31</v>
      </c>
      <c r="S767" s="1" t="s">
        <v>32</v>
      </c>
      <c r="T767" s="1" t="s">
        <v>33</v>
      </c>
      <c r="U767" s="2" t="s">
        <v>156</v>
      </c>
      <c r="V767" s="4">
        <v>3550000</v>
      </c>
      <c r="W767" s="4">
        <v>0</v>
      </c>
      <c r="X767" s="4">
        <v>3550000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10">
        <v>0</v>
      </c>
    </row>
    <row r="768" spans="1:32" ht="22.5" hidden="1" x14ac:dyDescent="0.25">
      <c r="A768" s="9" t="s">
        <v>418</v>
      </c>
      <c r="B768" s="1" t="s">
        <v>486</v>
      </c>
      <c r="C768" s="1" t="s">
        <v>568</v>
      </c>
      <c r="D768" s="2" t="s">
        <v>419</v>
      </c>
      <c r="E768" s="3" t="s">
        <v>157</v>
      </c>
      <c r="F768" s="3" t="s">
        <v>471</v>
      </c>
      <c r="G768" s="3" t="s">
        <v>493</v>
      </c>
      <c r="H768" s="3" t="s">
        <v>494</v>
      </c>
      <c r="I768" s="3" t="s">
        <v>495</v>
      </c>
      <c r="J768" s="1" t="s">
        <v>40</v>
      </c>
      <c r="K768" s="1" t="s">
        <v>77</v>
      </c>
      <c r="L768" s="1" t="s">
        <v>42</v>
      </c>
      <c r="M768" s="1" t="s">
        <v>80</v>
      </c>
      <c r="N768" s="1" t="s">
        <v>80</v>
      </c>
      <c r="O768" s="1" t="s">
        <v>77</v>
      </c>
      <c r="P768" s="1"/>
      <c r="Q768" s="1"/>
      <c r="R768" s="1" t="s">
        <v>31</v>
      </c>
      <c r="S768" s="1" t="s">
        <v>32</v>
      </c>
      <c r="T768" s="1" t="s">
        <v>33</v>
      </c>
      <c r="U768" s="2" t="s">
        <v>158</v>
      </c>
      <c r="V768" s="4">
        <v>15000000</v>
      </c>
      <c r="W768" s="4">
        <v>0</v>
      </c>
      <c r="X768" s="4">
        <v>60000</v>
      </c>
      <c r="Y768" s="4">
        <v>14940000</v>
      </c>
      <c r="Z768" s="4">
        <v>0</v>
      </c>
      <c r="AA768" s="4">
        <v>14940000</v>
      </c>
      <c r="AB768" s="4">
        <v>0</v>
      </c>
      <c r="AC768" s="4">
        <v>3567773</v>
      </c>
      <c r="AD768" s="4">
        <v>1976461</v>
      </c>
      <c r="AE768" s="4">
        <v>1976461</v>
      </c>
      <c r="AF768" s="10">
        <v>1976461</v>
      </c>
    </row>
    <row r="769" spans="1:32" ht="22.5" hidden="1" x14ac:dyDescent="0.25">
      <c r="A769" s="9" t="s">
        <v>418</v>
      </c>
      <c r="B769" s="1" t="s">
        <v>486</v>
      </c>
      <c r="C769" s="1" t="s">
        <v>568</v>
      </c>
      <c r="D769" s="2" t="s">
        <v>419</v>
      </c>
      <c r="E769" s="3" t="s">
        <v>176</v>
      </c>
      <c r="F769" s="3" t="s">
        <v>471</v>
      </c>
      <c r="G769" s="3" t="s">
        <v>493</v>
      </c>
      <c r="H769" s="3" t="s">
        <v>494</v>
      </c>
      <c r="I769" s="3" t="s">
        <v>495</v>
      </c>
      <c r="J769" s="1" t="s">
        <v>40</v>
      </c>
      <c r="K769" s="1" t="s">
        <v>77</v>
      </c>
      <c r="L769" s="1" t="s">
        <v>42</v>
      </c>
      <c r="M769" s="1" t="s">
        <v>80</v>
      </c>
      <c r="N769" s="1" t="s">
        <v>64</v>
      </c>
      <c r="O769" s="1" t="s">
        <v>77</v>
      </c>
      <c r="P769" s="1"/>
      <c r="Q769" s="1"/>
      <c r="R769" s="1" t="s">
        <v>31</v>
      </c>
      <c r="S769" s="1" t="s">
        <v>32</v>
      </c>
      <c r="T769" s="1" t="s">
        <v>33</v>
      </c>
      <c r="U769" s="2" t="s">
        <v>177</v>
      </c>
      <c r="V769" s="4">
        <v>4000000</v>
      </c>
      <c r="W769" s="4">
        <v>0</v>
      </c>
      <c r="X769" s="4">
        <v>4000000</v>
      </c>
      <c r="Y769" s="4">
        <v>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10">
        <v>0</v>
      </c>
    </row>
    <row r="770" spans="1:32" ht="22.5" hidden="1" x14ac:dyDescent="0.25">
      <c r="A770" s="9" t="s">
        <v>418</v>
      </c>
      <c r="B770" s="1" t="s">
        <v>486</v>
      </c>
      <c r="C770" s="1" t="s">
        <v>568</v>
      </c>
      <c r="D770" s="2" t="s">
        <v>419</v>
      </c>
      <c r="E770" s="3" t="s">
        <v>184</v>
      </c>
      <c r="F770" s="3" t="s">
        <v>471</v>
      </c>
      <c r="G770" s="3" t="s">
        <v>493</v>
      </c>
      <c r="H770" s="3" t="s">
        <v>494</v>
      </c>
      <c r="I770" s="3" t="s">
        <v>495</v>
      </c>
      <c r="J770" s="1" t="s">
        <v>40</v>
      </c>
      <c r="K770" s="1" t="s">
        <v>77</v>
      </c>
      <c r="L770" s="1" t="s">
        <v>42</v>
      </c>
      <c r="M770" s="1" t="s">
        <v>80</v>
      </c>
      <c r="N770" s="1" t="s">
        <v>64</v>
      </c>
      <c r="O770" s="1" t="s">
        <v>98</v>
      </c>
      <c r="P770" s="1"/>
      <c r="Q770" s="1"/>
      <c r="R770" s="1" t="s">
        <v>31</v>
      </c>
      <c r="S770" s="1" t="s">
        <v>32</v>
      </c>
      <c r="T770" s="1" t="s">
        <v>33</v>
      </c>
      <c r="U770" s="2" t="s">
        <v>185</v>
      </c>
      <c r="V770" s="4">
        <v>0</v>
      </c>
      <c r="W770" s="4">
        <v>5071248</v>
      </c>
      <c r="X770" s="4">
        <v>0</v>
      </c>
      <c r="Y770" s="4">
        <v>5071248</v>
      </c>
      <c r="Z770" s="4">
        <v>0</v>
      </c>
      <c r="AA770" s="4">
        <v>5071248</v>
      </c>
      <c r="AB770" s="4">
        <v>0</v>
      </c>
      <c r="AC770" s="4">
        <v>5071248</v>
      </c>
      <c r="AD770" s="4">
        <v>3803436</v>
      </c>
      <c r="AE770" s="4">
        <v>3803436</v>
      </c>
      <c r="AF770" s="10">
        <v>3803436</v>
      </c>
    </row>
    <row r="771" spans="1:32" ht="22.5" hidden="1" x14ac:dyDescent="0.25">
      <c r="A771" s="9" t="s">
        <v>418</v>
      </c>
      <c r="B771" s="1" t="s">
        <v>486</v>
      </c>
      <c r="C771" s="1" t="s">
        <v>568</v>
      </c>
      <c r="D771" s="2" t="s">
        <v>419</v>
      </c>
      <c r="E771" s="3" t="s">
        <v>200</v>
      </c>
      <c r="F771" s="3" t="s">
        <v>471</v>
      </c>
      <c r="G771" s="3" t="s">
        <v>493</v>
      </c>
      <c r="H771" s="3" t="s">
        <v>494</v>
      </c>
      <c r="I771" s="3" t="s">
        <v>495</v>
      </c>
      <c r="J771" s="1" t="s">
        <v>40</v>
      </c>
      <c r="K771" s="1" t="s">
        <v>77</v>
      </c>
      <c r="L771" s="1" t="s">
        <v>42</v>
      </c>
      <c r="M771" s="1" t="s">
        <v>80</v>
      </c>
      <c r="N771" s="1" t="s">
        <v>81</v>
      </c>
      <c r="O771" s="1" t="s">
        <v>41</v>
      </c>
      <c r="P771" s="1"/>
      <c r="Q771" s="1"/>
      <c r="R771" s="1" t="s">
        <v>31</v>
      </c>
      <c r="S771" s="1" t="s">
        <v>32</v>
      </c>
      <c r="T771" s="1" t="s">
        <v>33</v>
      </c>
      <c r="U771" s="2" t="s">
        <v>201</v>
      </c>
      <c r="V771" s="4">
        <v>4000000</v>
      </c>
      <c r="W771" s="4">
        <v>0</v>
      </c>
      <c r="X771" s="4">
        <v>0</v>
      </c>
      <c r="Y771" s="4">
        <v>4000000</v>
      </c>
      <c r="Z771" s="4">
        <v>0</v>
      </c>
      <c r="AA771" s="4">
        <v>3993410</v>
      </c>
      <c r="AB771" s="4">
        <v>6590</v>
      </c>
      <c r="AC771" s="4">
        <v>3993410</v>
      </c>
      <c r="AD771" s="4">
        <v>3993410</v>
      </c>
      <c r="AE771" s="4">
        <v>3993410</v>
      </c>
      <c r="AF771" s="10">
        <v>3993410</v>
      </c>
    </row>
    <row r="772" spans="1:32" ht="22.5" hidden="1" x14ac:dyDescent="0.25">
      <c r="A772" s="9" t="s">
        <v>418</v>
      </c>
      <c r="B772" s="1" t="s">
        <v>486</v>
      </c>
      <c r="C772" s="1" t="s">
        <v>568</v>
      </c>
      <c r="D772" s="2" t="s">
        <v>419</v>
      </c>
      <c r="E772" s="3" t="s">
        <v>202</v>
      </c>
      <c r="F772" s="3" t="s">
        <v>471</v>
      </c>
      <c r="G772" s="3" t="s">
        <v>493</v>
      </c>
      <c r="H772" s="3" t="s">
        <v>494</v>
      </c>
      <c r="I772" s="3" t="s">
        <v>495</v>
      </c>
      <c r="J772" s="1" t="s">
        <v>40</v>
      </c>
      <c r="K772" s="1" t="s">
        <v>77</v>
      </c>
      <c r="L772" s="1" t="s">
        <v>42</v>
      </c>
      <c r="M772" s="1" t="s">
        <v>80</v>
      </c>
      <c r="N772" s="1" t="s">
        <v>81</v>
      </c>
      <c r="O772" s="1" t="s">
        <v>77</v>
      </c>
      <c r="P772" s="1"/>
      <c r="Q772" s="1"/>
      <c r="R772" s="1" t="s">
        <v>31</v>
      </c>
      <c r="S772" s="1" t="s">
        <v>32</v>
      </c>
      <c r="T772" s="1" t="s">
        <v>33</v>
      </c>
      <c r="U772" s="2" t="s">
        <v>203</v>
      </c>
      <c r="V772" s="4">
        <v>114000000</v>
      </c>
      <c r="W772" s="4">
        <v>0</v>
      </c>
      <c r="X772" s="4">
        <v>0</v>
      </c>
      <c r="Y772" s="4">
        <v>114000000</v>
      </c>
      <c r="Z772" s="4">
        <v>0</v>
      </c>
      <c r="AA772" s="4">
        <v>114000000</v>
      </c>
      <c r="AB772" s="4">
        <v>0</v>
      </c>
      <c r="AC772" s="4">
        <v>113931100</v>
      </c>
      <c r="AD772" s="4">
        <v>113931100</v>
      </c>
      <c r="AE772" s="4">
        <v>113931100</v>
      </c>
      <c r="AF772" s="10">
        <v>113931100</v>
      </c>
    </row>
    <row r="773" spans="1:32" ht="22.5" hidden="1" x14ac:dyDescent="0.25">
      <c r="A773" s="9" t="s">
        <v>418</v>
      </c>
      <c r="B773" s="1" t="s">
        <v>486</v>
      </c>
      <c r="C773" s="1" t="s">
        <v>568</v>
      </c>
      <c r="D773" s="2" t="s">
        <v>419</v>
      </c>
      <c r="E773" s="3" t="s">
        <v>404</v>
      </c>
      <c r="F773" s="3" t="s">
        <v>471</v>
      </c>
      <c r="G773" s="3" t="s">
        <v>493</v>
      </c>
      <c r="H773" s="3" t="s">
        <v>494</v>
      </c>
      <c r="I773" s="3" t="s">
        <v>495</v>
      </c>
      <c r="J773" s="1" t="s">
        <v>40</v>
      </c>
      <c r="K773" s="1" t="s">
        <v>77</v>
      </c>
      <c r="L773" s="1" t="s">
        <v>42</v>
      </c>
      <c r="M773" s="1" t="s">
        <v>80</v>
      </c>
      <c r="N773" s="1" t="s">
        <v>81</v>
      </c>
      <c r="O773" s="1" t="s">
        <v>63</v>
      </c>
      <c r="P773" s="1"/>
      <c r="Q773" s="1"/>
      <c r="R773" s="1" t="s">
        <v>31</v>
      </c>
      <c r="S773" s="1" t="s">
        <v>32</v>
      </c>
      <c r="T773" s="1" t="s">
        <v>33</v>
      </c>
      <c r="U773" s="2" t="s">
        <v>405</v>
      </c>
      <c r="V773" s="4">
        <v>350000</v>
      </c>
      <c r="W773" s="4">
        <v>0</v>
      </c>
      <c r="X773" s="4">
        <v>0</v>
      </c>
      <c r="Y773" s="4">
        <v>350000</v>
      </c>
      <c r="Z773" s="4">
        <v>0</v>
      </c>
      <c r="AA773" s="4">
        <v>60000</v>
      </c>
      <c r="AB773" s="4">
        <v>290000</v>
      </c>
      <c r="AC773" s="4">
        <v>51887</v>
      </c>
      <c r="AD773" s="4">
        <v>51887</v>
      </c>
      <c r="AE773" s="4">
        <v>51887</v>
      </c>
      <c r="AF773" s="10">
        <v>51887</v>
      </c>
    </row>
    <row r="774" spans="1:32" ht="22.5" hidden="1" x14ac:dyDescent="0.25">
      <c r="A774" s="9" t="s">
        <v>418</v>
      </c>
      <c r="B774" s="1" t="s">
        <v>486</v>
      </c>
      <c r="C774" s="1" t="s">
        <v>568</v>
      </c>
      <c r="D774" s="2" t="s">
        <v>419</v>
      </c>
      <c r="E774" s="3" t="s">
        <v>206</v>
      </c>
      <c r="F774" s="3" t="s">
        <v>471</v>
      </c>
      <c r="G774" s="3" t="s">
        <v>493</v>
      </c>
      <c r="H774" s="3" t="s">
        <v>494</v>
      </c>
      <c r="I774" s="3" t="s">
        <v>495</v>
      </c>
      <c r="J774" s="1" t="s">
        <v>40</v>
      </c>
      <c r="K774" s="1" t="s">
        <v>77</v>
      </c>
      <c r="L774" s="1" t="s">
        <v>42</v>
      </c>
      <c r="M774" s="1" t="s">
        <v>80</v>
      </c>
      <c r="N774" s="1" t="s">
        <v>81</v>
      </c>
      <c r="O774" s="1" t="s">
        <v>138</v>
      </c>
      <c r="P774" s="1"/>
      <c r="Q774" s="1"/>
      <c r="R774" s="1" t="s">
        <v>31</v>
      </c>
      <c r="S774" s="1" t="s">
        <v>32</v>
      </c>
      <c r="T774" s="1" t="s">
        <v>33</v>
      </c>
      <c r="U774" s="2" t="s">
        <v>207</v>
      </c>
      <c r="V774" s="4">
        <v>4500000</v>
      </c>
      <c r="W774" s="4">
        <v>0</v>
      </c>
      <c r="X774" s="4">
        <v>0</v>
      </c>
      <c r="Y774" s="4">
        <v>4500000</v>
      </c>
      <c r="Z774" s="4">
        <v>0</v>
      </c>
      <c r="AA774" s="4">
        <v>4498289</v>
      </c>
      <c r="AB774" s="4">
        <v>1711</v>
      </c>
      <c r="AC774" s="4">
        <v>4498289</v>
      </c>
      <c r="AD774" s="4">
        <v>4498289</v>
      </c>
      <c r="AE774" s="4">
        <v>4498289</v>
      </c>
      <c r="AF774" s="10">
        <v>4498289</v>
      </c>
    </row>
    <row r="775" spans="1:32" ht="22.5" hidden="1" x14ac:dyDescent="0.25">
      <c r="A775" s="9" t="s">
        <v>418</v>
      </c>
      <c r="B775" s="1" t="s">
        <v>486</v>
      </c>
      <c r="C775" s="1" t="s">
        <v>568</v>
      </c>
      <c r="D775" s="2" t="s">
        <v>419</v>
      </c>
      <c r="E775" s="3" t="s">
        <v>212</v>
      </c>
      <c r="F775" s="3" t="s">
        <v>471</v>
      </c>
      <c r="G775" s="3" t="s">
        <v>493</v>
      </c>
      <c r="H775" s="3" t="s">
        <v>527</v>
      </c>
      <c r="I775" s="3" t="s">
        <v>528</v>
      </c>
      <c r="J775" s="1" t="s">
        <v>40</v>
      </c>
      <c r="K775" s="1" t="s">
        <v>77</v>
      </c>
      <c r="L775" s="1" t="s">
        <v>42</v>
      </c>
      <c r="M775" s="1" t="s">
        <v>80</v>
      </c>
      <c r="N775" s="1" t="s">
        <v>65</v>
      </c>
      <c r="O775" s="1" t="s">
        <v>77</v>
      </c>
      <c r="P775" s="1"/>
      <c r="Q775" s="1"/>
      <c r="R775" s="1" t="s">
        <v>31</v>
      </c>
      <c r="S775" s="1" t="s">
        <v>32</v>
      </c>
      <c r="T775" s="1" t="s">
        <v>33</v>
      </c>
      <c r="U775" s="2" t="s">
        <v>213</v>
      </c>
      <c r="V775" s="4">
        <v>25000000</v>
      </c>
      <c r="W775" s="4">
        <v>6526991</v>
      </c>
      <c r="X775" s="4">
        <v>0</v>
      </c>
      <c r="Y775" s="4">
        <v>31526991</v>
      </c>
      <c r="Z775" s="4">
        <v>0</v>
      </c>
      <c r="AA775" s="4">
        <v>25511924</v>
      </c>
      <c r="AB775" s="4">
        <v>6015067</v>
      </c>
      <c r="AC775" s="4">
        <v>25425556</v>
      </c>
      <c r="AD775" s="4">
        <v>25425556</v>
      </c>
      <c r="AE775" s="4">
        <v>25425556</v>
      </c>
      <c r="AF775" s="10">
        <v>25425556</v>
      </c>
    </row>
    <row r="776" spans="1:32" ht="22.5" hidden="1" x14ac:dyDescent="0.25">
      <c r="A776" s="9" t="s">
        <v>418</v>
      </c>
      <c r="B776" s="1" t="s">
        <v>486</v>
      </c>
      <c r="C776" s="1" t="s">
        <v>568</v>
      </c>
      <c r="D776" s="2" t="s">
        <v>419</v>
      </c>
      <c r="E776" s="3" t="s">
        <v>214</v>
      </c>
      <c r="F776" s="3" t="s">
        <v>471</v>
      </c>
      <c r="G776" s="3" t="s">
        <v>493</v>
      </c>
      <c r="H776" s="3" t="s">
        <v>543</v>
      </c>
      <c r="I776" s="3" t="s">
        <v>544</v>
      </c>
      <c r="J776" s="1" t="s">
        <v>40</v>
      </c>
      <c r="K776" s="1" t="s">
        <v>77</v>
      </c>
      <c r="L776" s="1" t="s">
        <v>42</v>
      </c>
      <c r="M776" s="1" t="s">
        <v>80</v>
      </c>
      <c r="N776" s="1" t="s">
        <v>123</v>
      </c>
      <c r="O776" s="1"/>
      <c r="P776" s="1"/>
      <c r="Q776" s="1"/>
      <c r="R776" s="1" t="s">
        <v>31</v>
      </c>
      <c r="S776" s="1" t="s">
        <v>32</v>
      </c>
      <c r="T776" s="1" t="s">
        <v>33</v>
      </c>
      <c r="U776" s="2" t="s">
        <v>215</v>
      </c>
      <c r="V776" s="4">
        <v>0</v>
      </c>
      <c r="W776" s="4">
        <v>2000000</v>
      </c>
      <c r="X776" s="4">
        <v>0</v>
      </c>
      <c r="Y776" s="4">
        <v>2000000</v>
      </c>
      <c r="Z776" s="4">
        <v>0</v>
      </c>
      <c r="AA776" s="4">
        <v>830360</v>
      </c>
      <c r="AB776" s="4">
        <v>1169640</v>
      </c>
      <c r="AC776" s="4">
        <v>830360</v>
      </c>
      <c r="AD776" s="4">
        <v>830360</v>
      </c>
      <c r="AE776" s="4">
        <v>830360</v>
      </c>
      <c r="AF776" s="10">
        <v>830360</v>
      </c>
    </row>
    <row r="777" spans="1:32" ht="22.5" hidden="1" x14ac:dyDescent="0.25">
      <c r="A777" s="9" t="s">
        <v>418</v>
      </c>
      <c r="B777" s="1" t="s">
        <v>486</v>
      </c>
      <c r="C777" s="1" t="s">
        <v>568</v>
      </c>
      <c r="D777" s="2" t="s">
        <v>419</v>
      </c>
      <c r="E777" s="3" t="s">
        <v>216</v>
      </c>
      <c r="F777" s="3" t="s">
        <v>471</v>
      </c>
      <c r="G777" s="3" t="s">
        <v>493</v>
      </c>
      <c r="H777" s="3" t="s">
        <v>527</v>
      </c>
      <c r="I777" s="3" t="s">
        <v>528</v>
      </c>
      <c r="J777" s="1" t="s">
        <v>40</v>
      </c>
      <c r="K777" s="1" t="s">
        <v>77</v>
      </c>
      <c r="L777" s="1" t="s">
        <v>42</v>
      </c>
      <c r="M777" s="1" t="s">
        <v>80</v>
      </c>
      <c r="N777" s="1" t="s">
        <v>171</v>
      </c>
      <c r="O777" s="1" t="s">
        <v>80</v>
      </c>
      <c r="P777" s="1"/>
      <c r="Q777" s="1"/>
      <c r="R777" s="1" t="s">
        <v>31</v>
      </c>
      <c r="S777" s="1" t="s">
        <v>32</v>
      </c>
      <c r="T777" s="1" t="s">
        <v>33</v>
      </c>
      <c r="U777" s="2" t="s">
        <v>217</v>
      </c>
      <c r="V777" s="4">
        <v>58768221</v>
      </c>
      <c r="W777" s="4">
        <v>0</v>
      </c>
      <c r="X777" s="4">
        <v>0</v>
      </c>
      <c r="Y777" s="4">
        <v>58768221</v>
      </c>
      <c r="Z777" s="4">
        <v>0</v>
      </c>
      <c r="AA777" s="4">
        <v>58533148</v>
      </c>
      <c r="AB777" s="4">
        <v>235073</v>
      </c>
      <c r="AC777" s="4">
        <v>28500000</v>
      </c>
      <c r="AD777" s="4">
        <v>4900000</v>
      </c>
      <c r="AE777" s="4">
        <v>4900000</v>
      </c>
      <c r="AF777" s="10">
        <v>4900000</v>
      </c>
    </row>
    <row r="778" spans="1:32" ht="22.5" x14ac:dyDescent="0.25">
      <c r="A778" s="9" t="s">
        <v>418</v>
      </c>
      <c r="B778" s="1" t="s">
        <v>486</v>
      </c>
      <c r="C778" s="1" t="s">
        <v>568</v>
      </c>
      <c r="D778" s="2" t="s">
        <v>419</v>
      </c>
      <c r="E778" s="3" t="s">
        <v>231</v>
      </c>
      <c r="F778" s="3" t="s">
        <v>472</v>
      </c>
      <c r="G778" s="3" t="s">
        <v>497</v>
      </c>
      <c r="H778" s="3" t="s">
        <v>498</v>
      </c>
      <c r="I778" s="3" t="s">
        <v>499</v>
      </c>
      <c r="J778" s="1" t="s">
        <v>30</v>
      </c>
      <c r="K778" s="1" t="s">
        <v>232</v>
      </c>
      <c r="L778" s="1" t="s">
        <v>233</v>
      </c>
      <c r="M778" s="1" t="s">
        <v>41</v>
      </c>
      <c r="N778" s="1" t="s">
        <v>42</v>
      </c>
      <c r="O778" s="1" t="s">
        <v>234</v>
      </c>
      <c r="P778" s="1"/>
      <c r="Q778" s="1"/>
      <c r="R778" s="1" t="s">
        <v>31</v>
      </c>
      <c r="S778" s="1" t="s">
        <v>32</v>
      </c>
      <c r="T778" s="1" t="s">
        <v>33</v>
      </c>
      <c r="U778" s="2" t="s">
        <v>235</v>
      </c>
      <c r="V778" s="4">
        <v>3242906615</v>
      </c>
      <c r="W778" s="4">
        <v>0</v>
      </c>
      <c r="X778" s="4">
        <v>126076308</v>
      </c>
      <c r="Y778" s="4">
        <v>3116830307</v>
      </c>
      <c r="Z778" s="4">
        <v>0</v>
      </c>
      <c r="AA778" s="4">
        <v>3116830307</v>
      </c>
      <c r="AB778" s="4">
        <v>0</v>
      </c>
      <c r="AC778" s="4">
        <v>3116830307</v>
      </c>
      <c r="AD778" s="4">
        <v>1520638627</v>
      </c>
      <c r="AE778" s="4">
        <v>1520638627</v>
      </c>
      <c r="AF778" s="10">
        <v>1520638627</v>
      </c>
    </row>
    <row r="779" spans="1:32" ht="22.5" x14ac:dyDescent="0.25">
      <c r="A779" s="9" t="s">
        <v>418</v>
      </c>
      <c r="B779" s="1" t="s">
        <v>486</v>
      </c>
      <c r="C779" s="1" t="s">
        <v>568</v>
      </c>
      <c r="D779" s="2" t="s">
        <v>419</v>
      </c>
      <c r="E779" s="3" t="s">
        <v>242</v>
      </c>
      <c r="F779" s="3" t="s">
        <v>472</v>
      </c>
      <c r="G779" s="3" t="s">
        <v>497</v>
      </c>
      <c r="H779" s="3" t="s">
        <v>498</v>
      </c>
      <c r="I779" s="3" t="s">
        <v>499</v>
      </c>
      <c r="J779" s="1" t="s">
        <v>30</v>
      </c>
      <c r="K779" s="1" t="s">
        <v>232</v>
      </c>
      <c r="L779" s="1" t="s">
        <v>233</v>
      </c>
      <c r="M779" s="1" t="s">
        <v>41</v>
      </c>
      <c r="N779" s="1" t="s">
        <v>42</v>
      </c>
      <c r="O779" s="1" t="s">
        <v>243</v>
      </c>
      <c r="P779" s="1"/>
      <c r="Q779" s="1"/>
      <c r="R779" s="1" t="s">
        <v>31</v>
      </c>
      <c r="S779" s="1" t="s">
        <v>32</v>
      </c>
      <c r="T779" s="1" t="s">
        <v>33</v>
      </c>
      <c r="U779" s="2" t="s">
        <v>244</v>
      </c>
      <c r="V779" s="4">
        <v>11404549</v>
      </c>
      <c r="W779" s="4">
        <v>0</v>
      </c>
      <c r="X779" s="4">
        <v>962889</v>
      </c>
      <c r="Y779" s="4">
        <v>10441660</v>
      </c>
      <c r="Z779" s="4">
        <v>0</v>
      </c>
      <c r="AA779" s="4">
        <v>10441660</v>
      </c>
      <c r="AB779" s="4">
        <v>0</v>
      </c>
      <c r="AC779" s="4">
        <v>10441660</v>
      </c>
      <c r="AD779" s="4">
        <v>7527520</v>
      </c>
      <c r="AE779" s="4">
        <v>7527520</v>
      </c>
      <c r="AF779" s="10">
        <v>7527520</v>
      </c>
    </row>
    <row r="780" spans="1:32" ht="22.5" x14ac:dyDescent="0.25">
      <c r="A780" s="9" t="s">
        <v>418</v>
      </c>
      <c r="B780" s="1" t="s">
        <v>486</v>
      </c>
      <c r="C780" s="1" t="s">
        <v>568</v>
      </c>
      <c r="D780" s="2" t="s">
        <v>419</v>
      </c>
      <c r="E780" s="3" t="s">
        <v>245</v>
      </c>
      <c r="F780" s="3" t="s">
        <v>472</v>
      </c>
      <c r="G780" s="3" t="s">
        <v>497</v>
      </c>
      <c r="H780" s="3" t="s">
        <v>527</v>
      </c>
      <c r="I780" s="3" t="s">
        <v>545</v>
      </c>
      <c r="J780" s="1" t="s">
        <v>30</v>
      </c>
      <c r="K780" s="1" t="s">
        <v>232</v>
      </c>
      <c r="L780" s="1" t="s">
        <v>233</v>
      </c>
      <c r="M780" s="1" t="s">
        <v>41</v>
      </c>
      <c r="N780" s="1" t="s">
        <v>42</v>
      </c>
      <c r="O780" s="1" t="s">
        <v>246</v>
      </c>
      <c r="P780" s="1"/>
      <c r="Q780" s="1"/>
      <c r="R780" s="1" t="s">
        <v>31</v>
      </c>
      <c r="S780" s="1" t="s">
        <v>32</v>
      </c>
      <c r="T780" s="1" t="s">
        <v>33</v>
      </c>
      <c r="U780" s="2" t="s">
        <v>59</v>
      </c>
      <c r="V780" s="4">
        <v>35166948</v>
      </c>
      <c r="W780" s="4">
        <v>0</v>
      </c>
      <c r="X780" s="4">
        <v>3642329</v>
      </c>
      <c r="Y780" s="4">
        <v>31524619</v>
      </c>
      <c r="Z780" s="4">
        <v>0</v>
      </c>
      <c r="AA780" s="4">
        <v>31524619</v>
      </c>
      <c r="AB780" s="4">
        <v>0</v>
      </c>
      <c r="AC780" s="4">
        <v>22097643</v>
      </c>
      <c r="AD780" s="4">
        <v>22097643</v>
      </c>
      <c r="AE780" s="4">
        <v>22097643</v>
      </c>
      <c r="AF780" s="10">
        <v>22097643</v>
      </c>
    </row>
    <row r="781" spans="1:32" ht="22.5" x14ac:dyDescent="0.25">
      <c r="A781" s="9" t="s">
        <v>418</v>
      </c>
      <c r="B781" s="1" t="s">
        <v>486</v>
      </c>
      <c r="C781" s="1" t="s">
        <v>568</v>
      </c>
      <c r="D781" s="2" t="s">
        <v>419</v>
      </c>
      <c r="E781" s="3" t="s">
        <v>247</v>
      </c>
      <c r="F781" s="3" t="s">
        <v>472</v>
      </c>
      <c r="G781" s="3" t="s">
        <v>497</v>
      </c>
      <c r="H781" s="3" t="s">
        <v>527</v>
      </c>
      <c r="I781" s="3" t="s">
        <v>542</v>
      </c>
      <c r="J781" s="1" t="s">
        <v>30</v>
      </c>
      <c r="K781" s="1" t="s">
        <v>232</v>
      </c>
      <c r="L781" s="1" t="s">
        <v>233</v>
      </c>
      <c r="M781" s="1" t="s">
        <v>41</v>
      </c>
      <c r="N781" s="1" t="s">
        <v>42</v>
      </c>
      <c r="O781" s="1" t="s">
        <v>248</v>
      </c>
      <c r="P781" s="1"/>
      <c r="Q781" s="1"/>
      <c r="R781" s="1" t="s">
        <v>31</v>
      </c>
      <c r="S781" s="1" t="s">
        <v>32</v>
      </c>
      <c r="T781" s="1" t="s">
        <v>33</v>
      </c>
      <c r="U781" s="2" t="s">
        <v>249</v>
      </c>
      <c r="V781" s="4">
        <v>8227077</v>
      </c>
      <c r="W781" s="4">
        <v>10000000</v>
      </c>
      <c r="X781" s="4">
        <v>0</v>
      </c>
      <c r="Y781" s="4">
        <v>18227077</v>
      </c>
      <c r="Z781" s="4">
        <v>0</v>
      </c>
      <c r="AA781" s="4">
        <v>18227077</v>
      </c>
      <c r="AB781" s="4">
        <v>0</v>
      </c>
      <c r="AC781" s="4">
        <v>14750567</v>
      </c>
      <c r="AD781" s="4">
        <v>12300954</v>
      </c>
      <c r="AE781" s="4">
        <v>12300954</v>
      </c>
      <c r="AF781" s="10">
        <v>12300954</v>
      </c>
    </row>
    <row r="782" spans="1:32" ht="22.5" x14ac:dyDescent="0.25">
      <c r="A782" s="9" t="s">
        <v>418</v>
      </c>
      <c r="B782" s="1" t="s">
        <v>486</v>
      </c>
      <c r="C782" s="1" t="s">
        <v>568</v>
      </c>
      <c r="D782" s="2" t="s">
        <v>419</v>
      </c>
      <c r="E782" s="3" t="s">
        <v>383</v>
      </c>
      <c r="F782" s="3" t="s">
        <v>29</v>
      </c>
      <c r="G782" s="3" t="s">
        <v>501</v>
      </c>
      <c r="H782" s="3" t="s">
        <v>502</v>
      </c>
      <c r="I782" s="3" t="s">
        <v>503</v>
      </c>
      <c r="J782" s="1" t="s">
        <v>30</v>
      </c>
      <c r="K782" s="1" t="s">
        <v>232</v>
      </c>
      <c r="L782" s="1" t="s">
        <v>233</v>
      </c>
      <c r="M782" s="1" t="s">
        <v>63</v>
      </c>
      <c r="N782" s="1" t="s">
        <v>42</v>
      </c>
      <c r="O782" s="1" t="s">
        <v>281</v>
      </c>
      <c r="P782" s="1"/>
      <c r="Q782" s="1"/>
      <c r="R782" s="1" t="s">
        <v>31</v>
      </c>
      <c r="S782" s="1" t="s">
        <v>32</v>
      </c>
      <c r="T782" s="1" t="s">
        <v>33</v>
      </c>
      <c r="U782" s="2" t="s">
        <v>384</v>
      </c>
      <c r="V782" s="4">
        <v>4785294393</v>
      </c>
      <c r="W782" s="4">
        <v>0</v>
      </c>
      <c r="X782" s="4">
        <v>427401676</v>
      </c>
      <c r="Y782" s="4">
        <v>4357892717</v>
      </c>
      <c r="Z782" s="4">
        <v>0</v>
      </c>
      <c r="AA782" s="4">
        <v>4357892717</v>
      </c>
      <c r="AB782" s="4">
        <v>0</v>
      </c>
      <c r="AC782" s="4">
        <v>4357892717</v>
      </c>
      <c r="AD782" s="4">
        <v>3100266233</v>
      </c>
      <c r="AE782" s="4">
        <v>3100266233</v>
      </c>
      <c r="AF782" s="10">
        <v>3100266233</v>
      </c>
    </row>
    <row r="783" spans="1:32" ht="22.5" x14ac:dyDescent="0.25">
      <c r="A783" s="9" t="s">
        <v>418</v>
      </c>
      <c r="B783" s="1" t="s">
        <v>486</v>
      </c>
      <c r="C783" s="1" t="s">
        <v>568</v>
      </c>
      <c r="D783" s="2" t="s">
        <v>419</v>
      </c>
      <c r="E783" s="3" t="s">
        <v>45</v>
      </c>
      <c r="F783" s="3" t="s">
        <v>29</v>
      </c>
      <c r="G783" s="3" t="s">
        <v>501</v>
      </c>
      <c r="H783" s="3" t="s">
        <v>502</v>
      </c>
      <c r="I783" s="3" t="s">
        <v>503</v>
      </c>
      <c r="J783" s="1" t="s">
        <v>30</v>
      </c>
      <c r="K783" s="1" t="s">
        <v>232</v>
      </c>
      <c r="L783" s="1" t="s">
        <v>233</v>
      </c>
      <c r="M783" s="1" t="s">
        <v>63</v>
      </c>
      <c r="N783" s="1" t="s">
        <v>42</v>
      </c>
      <c r="O783" s="1" t="s">
        <v>237</v>
      </c>
      <c r="P783" s="1"/>
      <c r="Q783" s="1"/>
      <c r="R783" s="1" t="s">
        <v>31</v>
      </c>
      <c r="S783" s="1" t="s">
        <v>32</v>
      </c>
      <c r="T783" s="1" t="s">
        <v>33</v>
      </c>
      <c r="U783" s="2" t="s">
        <v>48</v>
      </c>
      <c r="V783" s="4">
        <v>3656639635</v>
      </c>
      <c r="W783" s="4">
        <v>11243478</v>
      </c>
      <c r="X783" s="4">
        <v>543661991</v>
      </c>
      <c r="Y783" s="4">
        <v>3124221122</v>
      </c>
      <c r="Z783" s="4">
        <v>0</v>
      </c>
      <c r="AA783" s="4">
        <v>3025889941</v>
      </c>
      <c r="AB783" s="4">
        <v>98331181</v>
      </c>
      <c r="AC783" s="4">
        <v>3025533951</v>
      </c>
      <c r="AD783" s="4">
        <v>2268599678</v>
      </c>
      <c r="AE783" s="4">
        <v>2268599678</v>
      </c>
      <c r="AF783" s="10">
        <v>2268599678</v>
      </c>
    </row>
    <row r="784" spans="1:32" ht="22.5" x14ac:dyDescent="0.25">
      <c r="A784" s="9" t="s">
        <v>418</v>
      </c>
      <c r="B784" s="1" t="s">
        <v>486</v>
      </c>
      <c r="C784" s="1" t="s">
        <v>568</v>
      </c>
      <c r="D784" s="2" t="s">
        <v>419</v>
      </c>
      <c r="E784" s="3" t="s">
        <v>385</v>
      </c>
      <c r="F784" s="3" t="s">
        <v>29</v>
      </c>
      <c r="G784" s="3" t="s">
        <v>501</v>
      </c>
      <c r="H784" s="3" t="s">
        <v>502</v>
      </c>
      <c r="I784" s="3" t="s">
        <v>503</v>
      </c>
      <c r="J784" s="1" t="s">
        <v>30</v>
      </c>
      <c r="K784" s="1" t="s">
        <v>232</v>
      </c>
      <c r="L784" s="1" t="s">
        <v>233</v>
      </c>
      <c r="M784" s="1" t="s">
        <v>63</v>
      </c>
      <c r="N784" s="1" t="s">
        <v>42</v>
      </c>
      <c r="O784" s="1" t="s">
        <v>240</v>
      </c>
      <c r="P784" s="1"/>
      <c r="Q784" s="1"/>
      <c r="R784" s="1" t="s">
        <v>31</v>
      </c>
      <c r="S784" s="1" t="s">
        <v>32</v>
      </c>
      <c r="T784" s="1" t="s">
        <v>33</v>
      </c>
      <c r="U784" s="2" t="s">
        <v>386</v>
      </c>
      <c r="V784" s="4">
        <v>4578574</v>
      </c>
      <c r="W784" s="4">
        <v>0</v>
      </c>
      <c r="X784" s="4">
        <v>4578574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10">
        <v>0</v>
      </c>
    </row>
    <row r="785" spans="1:32" ht="22.5" x14ac:dyDescent="0.25">
      <c r="A785" s="9" t="s">
        <v>418</v>
      </c>
      <c r="B785" s="1" t="s">
        <v>486</v>
      </c>
      <c r="C785" s="1" t="s">
        <v>568</v>
      </c>
      <c r="D785" s="2" t="s">
        <v>419</v>
      </c>
      <c r="E785" s="3" t="s">
        <v>49</v>
      </c>
      <c r="F785" s="3" t="s">
        <v>29</v>
      </c>
      <c r="G785" s="3" t="s">
        <v>501</v>
      </c>
      <c r="H785" s="3" t="s">
        <v>502</v>
      </c>
      <c r="I785" s="3" t="s">
        <v>503</v>
      </c>
      <c r="J785" s="1" t="s">
        <v>30</v>
      </c>
      <c r="K785" s="1" t="s">
        <v>232</v>
      </c>
      <c r="L785" s="1" t="s">
        <v>233</v>
      </c>
      <c r="M785" s="1" t="s">
        <v>63</v>
      </c>
      <c r="N785" s="1" t="s">
        <v>42</v>
      </c>
      <c r="O785" s="1" t="s">
        <v>243</v>
      </c>
      <c r="P785" s="1"/>
      <c r="Q785" s="1"/>
      <c r="R785" s="1" t="s">
        <v>31</v>
      </c>
      <c r="S785" s="1" t="s">
        <v>32</v>
      </c>
      <c r="T785" s="1" t="s">
        <v>33</v>
      </c>
      <c r="U785" s="2" t="s">
        <v>50</v>
      </c>
      <c r="V785" s="4">
        <v>1114161686</v>
      </c>
      <c r="W785" s="4">
        <v>0</v>
      </c>
      <c r="X785" s="4">
        <v>29033216</v>
      </c>
      <c r="Y785" s="4">
        <v>1085128470</v>
      </c>
      <c r="Z785" s="4">
        <v>0</v>
      </c>
      <c r="AA785" s="4">
        <v>1055023771</v>
      </c>
      <c r="AB785" s="4">
        <v>30104699</v>
      </c>
      <c r="AC785" s="4">
        <v>1055023771</v>
      </c>
      <c r="AD785" s="4">
        <v>713252971</v>
      </c>
      <c r="AE785" s="4">
        <v>713252971</v>
      </c>
      <c r="AF785" s="10">
        <v>713252971</v>
      </c>
    </row>
    <row r="786" spans="1:32" ht="22.5" x14ac:dyDescent="0.25">
      <c r="A786" s="9" t="s">
        <v>418</v>
      </c>
      <c r="B786" s="1" t="s">
        <v>486</v>
      </c>
      <c r="C786" s="1" t="s">
        <v>568</v>
      </c>
      <c r="D786" s="2" t="s">
        <v>419</v>
      </c>
      <c r="E786" s="3" t="s">
        <v>56</v>
      </c>
      <c r="F786" s="3" t="s">
        <v>29</v>
      </c>
      <c r="G786" s="3" t="s">
        <v>501</v>
      </c>
      <c r="H786" s="3" t="s">
        <v>502</v>
      </c>
      <c r="I786" s="3" t="s">
        <v>503</v>
      </c>
      <c r="J786" s="1" t="s">
        <v>30</v>
      </c>
      <c r="K786" s="1" t="s">
        <v>232</v>
      </c>
      <c r="L786" s="1" t="s">
        <v>233</v>
      </c>
      <c r="M786" s="1" t="s">
        <v>63</v>
      </c>
      <c r="N786" s="1" t="s">
        <v>42</v>
      </c>
      <c r="O786" s="1" t="s">
        <v>254</v>
      </c>
      <c r="P786" s="1"/>
      <c r="Q786" s="1"/>
      <c r="R786" s="1" t="s">
        <v>31</v>
      </c>
      <c r="S786" s="1" t="s">
        <v>32</v>
      </c>
      <c r="T786" s="1" t="s">
        <v>33</v>
      </c>
      <c r="U786" s="2" t="s">
        <v>57</v>
      </c>
      <c r="V786" s="4">
        <v>0</v>
      </c>
      <c r="W786" s="4">
        <v>1383600</v>
      </c>
      <c r="X786" s="4">
        <v>0</v>
      </c>
      <c r="Y786" s="4">
        <v>1383600</v>
      </c>
      <c r="Z786" s="4">
        <v>0</v>
      </c>
      <c r="AA786" s="4">
        <v>1341200</v>
      </c>
      <c r="AB786" s="4">
        <v>42400</v>
      </c>
      <c r="AC786" s="4">
        <v>1341200</v>
      </c>
      <c r="AD786" s="4">
        <v>0</v>
      </c>
      <c r="AE786" s="4">
        <v>0</v>
      </c>
      <c r="AF786" s="10">
        <v>0</v>
      </c>
    </row>
    <row r="787" spans="1:32" ht="22.5" x14ac:dyDescent="0.25">
      <c r="A787" s="9" t="s">
        <v>418</v>
      </c>
      <c r="B787" s="1" t="s">
        <v>486</v>
      </c>
      <c r="C787" s="1" t="s">
        <v>568</v>
      </c>
      <c r="D787" s="2" t="s">
        <v>419</v>
      </c>
      <c r="E787" s="3" t="s">
        <v>58</v>
      </c>
      <c r="F787" s="3" t="s">
        <v>29</v>
      </c>
      <c r="G787" s="3" t="s">
        <v>501</v>
      </c>
      <c r="H787" s="3" t="s">
        <v>527</v>
      </c>
      <c r="I787" s="3" t="s">
        <v>545</v>
      </c>
      <c r="J787" s="1" t="s">
        <v>30</v>
      </c>
      <c r="K787" s="1" t="s">
        <v>232</v>
      </c>
      <c r="L787" s="1" t="s">
        <v>233</v>
      </c>
      <c r="M787" s="1" t="s">
        <v>63</v>
      </c>
      <c r="N787" s="1" t="s">
        <v>42</v>
      </c>
      <c r="O787" s="1" t="s">
        <v>255</v>
      </c>
      <c r="P787" s="1"/>
      <c r="Q787" s="1"/>
      <c r="R787" s="1" t="s">
        <v>31</v>
      </c>
      <c r="S787" s="1" t="s">
        <v>32</v>
      </c>
      <c r="T787" s="1" t="s">
        <v>33</v>
      </c>
      <c r="U787" s="2" t="s">
        <v>59</v>
      </c>
      <c r="V787" s="4">
        <v>1095277084</v>
      </c>
      <c r="W787" s="4">
        <v>588271940</v>
      </c>
      <c r="X787" s="4">
        <v>13528472</v>
      </c>
      <c r="Y787" s="4">
        <v>1670020552</v>
      </c>
      <c r="Z787" s="4">
        <v>0</v>
      </c>
      <c r="AA787" s="4">
        <v>1667301203</v>
      </c>
      <c r="AB787" s="4">
        <v>2719349</v>
      </c>
      <c r="AC787" s="4">
        <v>1654085437</v>
      </c>
      <c r="AD787" s="4">
        <v>1410105504</v>
      </c>
      <c r="AE787" s="4">
        <v>1410105504</v>
      </c>
      <c r="AF787" s="10">
        <v>1410105504</v>
      </c>
    </row>
    <row r="788" spans="1:32" ht="22.5" x14ac:dyDescent="0.25">
      <c r="A788" s="9" t="s">
        <v>418</v>
      </c>
      <c r="B788" s="1" t="s">
        <v>486</v>
      </c>
      <c r="C788" s="1" t="s">
        <v>568</v>
      </c>
      <c r="D788" s="2" t="s">
        <v>419</v>
      </c>
      <c r="E788" s="3" t="s">
        <v>256</v>
      </c>
      <c r="F788" s="3" t="s">
        <v>29</v>
      </c>
      <c r="G788" s="3" t="s">
        <v>501</v>
      </c>
      <c r="H788" s="3" t="s">
        <v>527</v>
      </c>
      <c r="I788" s="3" t="s">
        <v>542</v>
      </c>
      <c r="J788" s="1" t="s">
        <v>30</v>
      </c>
      <c r="K788" s="1" t="s">
        <v>232</v>
      </c>
      <c r="L788" s="1" t="s">
        <v>233</v>
      </c>
      <c r="M788" s="1" t="s">
        <v>63</v>
      </c>
      <c r="N788" s="1" t="s">
        <v>42</v>
      </c>
      <c r="O788" s="1" t="s">
        <v>257</v>
      </c>
      <c r="P788" s="1"/>
      <c r="Q788" s="1"/>
      <c r="R788" s="1" t="s">
        <v>31</v>
      </c>
      <c r="S788" s="1" t="s">
        <v>32</v>
      </c>
      <c r="T788" s="1" t="s">
        <v>33</v>
      </c>
      <c r="U788" s="2" t="s">
        <v>249</v>
      </c>
      <c r="V788" s="4">
        <v>231758000</v>
      </c>
      <c r="W788" s="4">
        <v>100000000</v>
      </c>
      <c r="X788" s="4">
        <v>0</v>
      </c>
      <c r="Y788" s="4">
        <v>331758000</v>
      </c>
      <c r="Z788" s="4">
        <v>0</v>
      </c>
      <c r="AA788" s="4">
        <v>331758000</v>
      </c>
      <c r="AB788" s="4">
        <v>0</v>
      </c>
      <c r="AC788" s="4">
        <v>308287751</v>
      </c>
      <c r="AD788" s="4">
        <v>295329481</v>
      </c>
      <c r="AE788" s="4">
        <v>295329481</v>
      </c>
      <c r="AF788" s="10">
        <v>295329481</v>
      </c>
    </row>
    <row r="789" spans="1:32" ht="33.75" x14ac:dyDescent="0.25">
      <c r="A789" s="9" t="s">
        <v>418</v>
      </c>
      <c r="B789" s="1" t="s">
        <v>486</v>
      </c>
      <c r="C789" s="1" t="s">
        <v>568</v>
      </c>
      <c r="D789" s="2" t="s">
        <v>419</v>
      </c>
      <c r="E789" s="3" t="s">
        <v>387</v>
      </c>
      <c r="F789" s="3" t="s">
        <v>29</v>
      </c>
      <c r="G789" s="3" t="s">
        <v>501</v>
      </c>
      <c r="H789" s="3" t="s">
        <v>502</v>
      </c>
      <c r="I789" s="3" t="s">
        <v>503</v>
      </c>
      <c r="J789" s="1" t="s">
        <v>30</v>
      </c>
      <c r="K789" s="1" t="s">
        <v>232</v>
      </c>
      <c r="L789" s="1" t="s">
        <v>233</v>
      </c>
      <c r="M789" s="1" t="s">
        <v>63</v>
      </c>
      <c r="N789" s="1" t="s">
        <v>42</v>
      </c>
      <c r="O789" s="1" t="s">
        <v>388</v>
      </c>
      <c r="P789" s="1"/>
      <c r="Q789" s="1"/>
      <c r="R789" s="1" t="s">
        <v>31</v>
      </c>
      <c r="S789" s="1" t="s">
        <v>32</v>
      </c>
      <c r="T789" s="1" t="s">
        <v>33</v>
      </c>
      <c r="U789" s="2" t="s">
        <v>389</v>
      </c>
      <c r="V789" s="4">
        <v>646000</v>
      </c>
      <c r="W789" s="4">
        <v>0</v>
      </c>
      <c r="X789" s="4">
        <v>0</v>
      </c>
      <c r="Y789" s="4">
        <v>646000</v>
      </c>
      <c r="Z789" s="4">
        <v>0</v>
      </c>
      <c r="AA789" s="4">
        <v>646000</v>
      </c>
      <c r="AB789" s="4">
        <v>0</v>
      </c>
      <c r="AC789" s="4">
        <v>646000</v>
      </c>
      <c r="AD789" s="4">
        <v>30000</v>
      </c>
      <c r="AE789" s="4">
        <v>30000</v>
      </c>
      <c r="AF789" s="10">
        <v>30000</v>
      </c>
    </row>
    <row r="790" spans="1:32" ht="22.5" x14ac:dyDescent="0.25">
      <c r="A790" s="9" t="s">
        <v>418</v>
      </c>
      <c r="B790" s="1" t="s">
        <v>486</v>
      </c>
      <c r="C790" s="1" t="s">
        <v>568</v>
      </c>
      <c r="D790" s="2" t="s">
        <v>419</v>
      </c>
      <c r="E790" s="3" t="s">
        <v>51</v>
      </c>
      <c r="F790" s="3" t="s">
        <v>35</v>
      </c>
      <c r="G790" s="3" t="s">
        <v>504</v>
      </c>
      <c r="H790" s="3" t="s">
        <v>505</v>
      </c>
      <c r="I790" s="3" t="s">
        <v>506</v>
      </c>
      <c r="J790" s="1" t="s">
        <v>30</v>
      </c>
      <c r="K790" s="1" t="s">
        <v>232</v>
      </c>
      <c r="L790" s="1" t="s">
        <v>233</v>
      </c>
      <c r="M790" s="1" t="s">
        <v>80</v>
      </c>
      <c r="N790" s="1" t="s">
        <v>42</v>
      </c>
      <c r="O790" s="1" t="s">
        <v>234</v>
      </c>
      <c r="P790" s="1"/>
      <c r="Q790" s="1"/>
      <c r="R790" s="1" t="s">
        <v>46</v>
      </c>
      <c r="S790" s="1" t="s">
        <v>65</v>
      </c>
      <c r="T790" s="1" t="s">
        <v>33</v>
      </c>
      <c r="U790" s="2" t="s">
        <v>52</v>
      </c>
      <c r="V790" s="4">
        <v>0</v>
      </c>
      <c r="W790" s="4">
        <v>462886972</v>
      </c>
      <c r="X790" s="4">
        <v>0</v>
      </c>
      <c r="Y790" s="4">
        <v>462886972</v>
      </c>
      <c r="Z790" s="4">
        <v>0</v>
      </c>
      <c r="AA790" s="4">
        <v>245995590</v>
      </c>
      <c r="AB790" s="4">
        <v>216891382</v>
      </c>
      <c r="AC790" s="4">
        <v>245995590</v>
      </c>
      <c r="AD790" s="4">
        <v>34630700</v>
      </c>
      <c r="AE790" s="4">
        <v>34630700</v>
      </c>
      <c r="AF790" s="10">
        <v>34630700</v>
      </c>
    </row>
    <row r="791" spans="1:32" ht="22.5" x14ac:dyDescent="0.25">
      <c r="A791" s="9" t="s">
        <v>418</v>
      </c>
      <c r="B791" s="1" t="s">
        <v>486</v>
      </c>
      <c r="C791" s="1" t="s">
        <v>568</v>
      </c>
      <c r="D791" s="2" t="s">
        <v>419</v>
      </c>
      <c r="E791" s="3" t="s">
        <v>51</v>
      </c>
      <c r="F791" s="3" t="s">
        <v>35</v>
      </c>
      <c r="G791" s="3" t="s">
        <v>504</v>
      </c>
      <c r="H791" s="3" t="s">
        <v>505</v>
      </c>
      <c r="I791" s="3" t="s">
        <v>506</v>
      </c>
      <c r="J791" s="1" t="s">
        <v>30</v>
      </c>
      <c r="K791" s="1" t="s">
        <v>232</v>
      </c>
      <c r="L791" s="1" t="s">
        <v>233</v>
      </c>
      <c r="M791" s="1" t="s">
        <v>80</v>
      </c>
      <c r="N791" s="1" t="s">
        <v>42</v>
      </c>
      <c r="O791" s="1" t="s">
        <v>234</v>
      </c>
      <c r="P791" s="1"/>
      <c r="Q791" s="1"/>
      <c r="R791" s="1" t="s">
        <v>46</v>
      </c>
      <c r="S791" s="1" t="s">
        <v>47</v>
      </c>
      <c r="T791" s="1" t="s">
        <v>33</v>
      </c>
      <c r="U791" s="2" t="s">
        <v>52</v>
      </c>
      <c r="V791" s="4">
        <v>88931770591</v>
      </c>
      <c r="W791" s="4">
        <v>9829657552</v>
      </c>
      <c r="X791" s="4">
        <v>0</v>
      </c>
      <c r="Y791" s="4">
        <v>98761428143</v>
      </c>
      <c r="Z791" s="4">
        <v>0</v>
      </c>
      <c r="AA791" s="4">
        <v>98562278030</v>
      </c>
      <c r="AB791" s="4">
        <v>199150113</v>
      </c>
      <c r="AC791" s="4">
        <v>98455714030</v>
      </c>
      <c r="AD791" s="4">
        <v>81840770342</v>
      </c>
      <c r="AE791" s="4">
        <v>81840770342</v>
      </c>
      <c r="AF791" s="10">
        <v>81840770342</v>
      </c>
    </row>
    <row r="792" spans="1:32" ht="22.5" x14ac:dyDescent="0.25">
      <c r="A792" s="9" t="s">
        <v>418</v>
      </c>
      <c r="B792" s="1" t="s">
        <v>486</v>
      </c>
      <c r="C792" s="1" t="s">
        <v>568</v>
      </c>
      <c r="D792" s="2" t="s">
        <v>419</v>
      </c>
      <c r="E792" s="3" t="s">
        <v>51</v>
      </c>
      <c r="F792" s="3" t="s">
        <v>35</v>
      </c>
      <c r="G792" s="3" t="s">
        <v>504</v>
      </c>
      <c r="H792" s="3" t="s">
        <v>505</v>
      </c>
      <c r="I792" s="3" t="s">
        <v>506</v>
      </c>
      <c r="J792" s="1" t="s">
        <v>30</v>
      </c>
      <c r="K792" s="1" t="s">
        <v>232</v>
      </c>
      <c r="L792" s="1" t="s">
        <v>233</v>
      </c>
      <c r="M792" s="1" t="s">
        <v>80</v>
      </c>
      <c r="N792" s="1" t="s">
        <v>42</v>
      </c>
      <c r="O792" s="1" t="s">
        <v>234</v>
      </c>
      <c r="P792" s="1"/>
      <c r="Q792" s="1"/>
      <c r="R792" s="1" t="s">
        <v>31</v>
      </c>
      <c r="S792" s="1" t="s">
        <v>32</v>
      </c>
      <c r="T792" s="1" t="s">
        <v>33</v>
      </c>
      <c r="U792" s="2" t="s">
        <v>52</v>
      </c>
      <c r="V792" s="4">
        <v>0</v>
      </c>
      <c r="W792" s="4">
        <v>1838761755</v>
      </c>
      <c r="X792" s="4">
        <v>0</v>
      </c>
      <c r="Y792" s="4">
        <v>1838761755</v>
      </c>
      <c r="Z792" s="4">
        <v>0</v>
      </c>
      <c r="AA792" s="4">
        <v>1837083926</v>
      </c>
      <c r="AB792" s="4">
        <v>1677829</v>
      </c>
      <c r="AC792" s="4">
        <v>1837083926</v>
      </c>
      <c r="AD792" s="4">
        <v>1834473614</v>
      </c>
      <c r="AE792" s="4">
        <v>1834473614</v>
      </c>
      <c r="AF792" s="10">
        <v>1834473614</v>
      </c>
    </row>
    <row r="793" spans="1:32" ht="22.5" x14ac:dyDescent="0.25">
      <c r="A793" s="9" t="s">
        <v>418</v>
      </c>
      <c r="B793" s="1" t="s">
        <v>486</v>
      </c>
      <c r="C793" s="1" t="s">
        <v>568</v>
      </c>
      <c r="D793" s="2" t="s">
        <v>419</v>
      </c>
      <c r="E793" s="3" t="s">
        <v>390</v>
      </c>
      <c r="F793" s="3" t="s">
        <v>35</v>
      </c>
      <c r="G793" s="3" t="s">
        <v>504</v>
      </c>
      <c r="H793" s="3" t="s">
        <v>505</v>
      </c>
      <c r="I793" s="3" t="s">
        <v>506</v>
      </c>
      <c r="J793" s="1" t="s">
        <v>30</v>
      </c>
      <c r="K793" s="1" t="s">
        <v>232</v>
      </c>
      <c r="L793" s="1" t="s">
        <v>233</v>
      </c>
      <c r="M793" s="1" t="s">
        <v>80</v>
      </c>
      <c r="N793" s="1" t="s">
        <v>42</v>
      </c>
      <c r="O793" s="1" t="s">
        <v>281</v>
      </c>
      <c r="P793" s="1"/>
      <c r="Q793" s="1"/>
      <c r="R793" s="1" t="s">
        <v>46</v>
      </c>
      <c r="S793" s="1" t="s">
        <v>47</v>
      </c>
      <c r="T793" s="1" t="s">
        <v>33</v>
      </c>
      <c r="U793" s="2" t="s">
        <v>391</v>
      </c>
      <c r="V793" s="4">
        <v>39775815090</v>
      </c>
      <c r="W793" s="4">
        <v>43119022</v>
      </c>
      <c r="X793" s="4">
        <v>387817655</v>
      </c>
      <c r="Y793" s="4">
        <v>39431116457</v>
      </c>
      <c r="Z793" s="4">
        <v>0</v>
      </c>
      <c r="AA793" s="4">
        <v>39380219170</v>
      </c>
      <c r="AB793" s="4">
        <v>50897287</v>
      </c>
      <c r="AC793" s="4">
        <v>39380219170</v>
      </c>
      <c r="AD793" s="4">
        <v>31803842314</v>
      </c>
      <c r="AE793" s="4">
        <v>31803842314</v>
      </c>
      <c r="AF793" s="10">
        <v>31803842314</v>
      </c>
    </row>
    <row r="794" spans="1:32" ht="22.5" x14ac:dyDescent="0.25">
      <c r="A794" s="9" t="s">
        <v>418</v>
      </c>
      <c r="B794" s="1" t="s">
        <v>486</v>
      </c>
      <c r="C794" s="1" t="s">
        <v>568</v>
      </c>
      <c r="D794" s="2" t="s">
        <v>419</v>
      </c>
      <c r="E794" s="3" t="s">
        <v>390</v>
      </c>
      <c r="F794" s="3" t="s">
        <v>35</v>
      </c>
      <c r="G794" s="3" t="s">
        <v>504</v>
      </c>
      <c r="H794" s="3" t="s">
        <v>505</v>
      </c>
      <c r="I794" s="3" t="s">
        <v>506</v>
      </c>
      <c r="J794" s="1" t="s">
        <v>30</v>
      </c>
      <c r="K794" s="1" t="s">
        <v>232</v>
      </c>
      <c r="L794" s="1" t="s">
        <v>233</v>
      </c>
      <c r="M794" s="1" t="s">
        <v>80</v>
      </c>
      <c r="N794" s="1" t="s">
        <v>42</v>
      </c>
      <c r="O794" s="1" t="s">
        <v>281</v>
      </c>
      <c r="P794" s="1"/>
      <c r="Q794" s="1"/>
      <c r="R794" s="1" t="s">
        <v>31</v>
      </c>
      <c r="S794" s="1" t="s">
        <v>171</v>
      </c>
      <c r="T794" s="1" t="s">
        <v>33</v>
      </c>
      <c r="U794" s="2" t="s">
        <v>391</v>
      </c>
      <c r="V794" s="4">
        <v>0</v>
      </c>
      <c r="W794" s="4">
        <v>1276819232</v>
      </c>
      <c r="X794" s="4">
        <v>0</v>
      </c>
      <c r="Y794" s="4">
        <v>1276819232</v>
      </c>
      <c r="Z794" s="4">
        <v>0</v>
      </c>
      <c r="AA794" s="4">
        <v>1270317600</v>
      </c>
      <c r="AB794" s="4">
        <v>6501632</v>
      </c>
      <c r="AC794" s="4">
        <v>1270317600</v>
      </c>
      <c r="AD794" s="4">
        <v>0</v>
      </c>
      <c r="AE794" s="4">
        <v>0</v>
      </c>
      <c r="AF794" s="10">
        <v>0</v>
      </c>
    </row>
    <row r="795" spans="1:32" ht="22.5" x14ac:dyDescent="0.25">
      <c r="A795" s="9" t="s">
        <v>418</v>
      </c>
      <c r="B795" s="1" t="s">
        <v>486</v>
      </c>
      <c r="C795" s="1" t="s">
        <v>568</v>
      </c>
      <c r="D795" s="2" t="s">
        <v>419</v>
      </c>
      <c r="E795" s="3" t="s">
        <v>270</v>
      </c>
      <c r="F795" s="3" t="s">
        <v>35</v>
      </c>
      <c r="G795" s="3" t="s">
        <v>504</v>
      </c>
      <c r="H795" s="3" t="s">
        <v>505</v>
      </c>
      <c r="I795" s="3" t="s">
        <v>506</v>
      </c>
      <c r="J795" s="1" t="s">
        <v>30</v>
      </c>
      <c r="K795" s="1" t="s">
        <v>232</v>
      </c>
      <c r="L795" s="1" t="s">
        <v>233</v>
      </c>
      <c r="M795" s="1" t="s">
        <v>80</v>
      </c>
      <c r="N795" s="1" t="s">
        <v>42</v>
      </c>
      <c r="O795" s="1" t="s">
        <v>243</v>
      </c>
      <c r="P795" s="1"/>
      <c r="Q795" s="1"/>
      <c r="R795" s="1" t="s">
        <v>46</v>
      </c>
      <c r="S795" s="1" t="s">
        <v>47</v>
      </c>
      <c r="T795" s="1" t="s">
        <v>33</v>
      </c>
      <c r="U795" s="2" t="s">
        <v>271</v>
      </c>
      <c r="V795" s="4">
        <v>0</v>
      </c>
      <c r="W795" s="4">
        <v>4563239185</v>
      </c>
      <c r="X795" s="4">
        <v>0</v>
      </c>
      <c r="Y795" s="4">
        <v>4563239185</v>
      </c>
      <c r="Z795" s="4">
        <v>0</v>
      </c>
      <c r="AA795" s="4">
        <v>4561456321</v>
      </c>
      <c r="AB795" s="4">
        <v>1782864</v>
      </c>
      <c r="AC795" s="4">
        <v>4498504481</v>
      </c>
      <c r="AD795" s="4">
        <v>3946974965</v>
      </c>
      <c r="AE795" s="4">
        <v>3946974965</v>
      </c>
      <c r="AF795" s="10">
        <v>3946974965</v>
      </c>
    </row>
    <row r="796" spans="1:32" ht="22.5" x14ac:dyDescent="0.25">
      <c r="A796" s="9" t="s">
        <v>418</v>
      </c>
      <c r="B796" s="1" t="s">
        <v>486</v>
      </c>
      <c r="C796" s="1" t="s">
        <v>568</v>
      </c>
      <c r="D796" s="2" t="s">
        <v>419</v>
      </c>
      <c r="E796" s="3" t="s">
        <v>270</v>
      </c>
      <c r="F796" s="3" t="s">
        <v>35</v>
      </c>
      <c r="G796" s="3" t="s">
        <v>504</v>
      </c>
      <c r="H796" s="3" t="s">
        <v>505</v>
      </c>
      <c r="I796" s="3" t="s">
        <v>506</v>
      </c>
      <c r="J796" s="1" t="s">
        <v>30</v>
      </c>
      <c r="K796" s="1" t="s">
        <v>232</v>
      </c>
      <c r="L796" s="1" t="s">
        <v>233</v>
      </c>
      <c r="M796" s="1" t="s">
        <v>80</v>
      </c>
      <c r="N796" s="1" t="s">
        <v>42</v>
      </c>
      <c r="O796" s="1" t="s">
        <v>243</v>
      </c>
      <c r="P796" s="1"/>
      <c r="Q796" s="1"/>
      <c r="R796" s="1" t="s">
        <v>31</v>
      </c>
      <c r="S796" s="1" t="s">
        <v>171</v>
      </c>
      <c r="T796" s="1" t="s">
        <v>33</v>
      </c>
      <c r="U796" s="2" t="s">
        <v>271</v>
      </c>
      <c r="V796" s="4">
        <v>0</v>
      </c>
      <c r="W796" s="4">
        <v>2601865502</v>
      </c>
      <c r="X796" s="4">
        <v>0</v>
      </c>
      <c r="Y796" s="4">
        <v>2601865502</v>
      </c>
      <c r="Z796" s="4">
        <v>0</v>
      </c>
      <c r="AA796" s="4">
        <v>2597591243</v>
      </c>
      <c r="AB796" s="4">
        <v>4274259</v>
      </c>
      <c r="AC796" s="4">
        <v>2576410553</v>
      </c>
      <c r="AD796" s="4">
        <v>0</v>
      </c>
      <c r="AE796" s="4">
        <v>0</v>
      </c>
      <c r="AF796" s="10">
        <v>0</v>
      </c>
    </row>
    <row r="797" spans="1:32" ht="22.5" x14ac:dyDescent="0.25">
      <c r="A797" s="9" t="s">
        <v>418</v>
      </c>
      <c r="B797" s="1" t="s">
        <v>486</v>
      </c>
      <c r="C797" s="1" t="s">
        <v>568</v>
      </c>
      <c r="D797" s="2" t="s">
        <v>419</v>
      </c>
      <c r="E797" s="3" t="s">
        <v>562</v>
      </c>
      <c r="F797" s="3" t="s">
        <v>35</v>
      </c>
      <c r="G797" s="3" t="s">
        <v>504</v>
      </c>
      <c r="H797" s="3" t="s">
        <v>505</v>
      </c>
      <c r="I797" s="3" t="s">
        <v>506</v>
      </c>
      <c r="J797" s="1" t="s">
        <v>30</v>
      </c>
      <c r="K797" s="1" t="s">
        <v>232</v>
      </c>
      <c r="L797" s="1" t="s">
        <v>233</v>
      </c>
      <c r="M797" s="1" t="s">
        <v>80</v>
      </c>
      <c r="N797" s="1" t="s">
        <v>42</v>
      </c>
      <c r="O797" s="1" t="s">
        <v>246</v>
      </c>
      <c r="P797" s="1"/>
      <c r="Q797" s="1"/>
      <c r="R797" s="1" t="s">
        <v>46</v>
      </c>
      <c r="S797" s="1" t="s">
        <v>47</v>
      </c>
      <c r="T797" s="1" t="s">
        <v>33</v>
      </c>
      <c r="U797" s="2" t="s">
        <v>563</v>
      </c>
      <c r="V797" s="4">
        <v>0</v>
      </c>
      <c r="W797" s="4">
        <v>60000000</v>
      </c>
      <c r="X797" s="4">
        <v>0</v>
      </c>
      <c r="Y797" s="4">
        <v>60000000</v>
      </c>
      <c r="Z797" s="4">
        <v>0</v>
      </c>
      <c r="AA797" s="4">
        <v>14327398</v>
      </c>
      <c r="AB797" s="4">
        <v>45672602</v>
      </c>
      <c r="AC797" s="4">
        <v>14327398</v>
      </c>
      <c r="AD797" s="4">
        <v>0</v>
      </c>
      <c r="AE797" s="4">
        <v>0</v>
      </c>
      <c r="AF797" s="10">
        <v>0</v>
      </c>
    </row>
    <row r="798" spans="1:32" ht="22.5" x14ac:dyDescent="0.25">
      <c r="A798" s="9" t="s">
        <v>418</v>
      </c>
      <c r="B798" s="1" t="s">
        <v>486</v>
      </c>
      <c r="C798" s="1" t="s">
        <v>568</v>
      </c>
      <c r="D798" s="2" t="s">
        <v>419</v>
      </c>
      <c r="E798" s="3" t="s">
        <v>274</v>
      </c>
      <c r="F798" s="3" t="s">
        <v>35</v>
      </c>
      <c r="G798" s="3" t="s">
        <v>504</v>
      </c>
      <c r="H798" s="3" t="s">
        <v>527</v>
      </c>
      <c r="I798" s="3" t="s">
        <v>545</v>
      </c>
      <c r="J798" s="1" t="s">
        <v>30</v>
      </c>
      <c r="K798" s="1" t="s">
        <v>232</v>
      </c>
      <c r="L798" s="1" t="s">
        <v>233</v>
      </c>
      <c r="M798" s="1" t="s">
        <v>80</v>
      </c>
      <c r="N798" s="1" t="s">
        <v>42</v>
      </c>
      <c r="O798" s="1" t="s">
        <v>254</v>
      </c>
      <c r="P798" s="1"/>
      <c r="Q798" s="1"/>
      <c r="R798" s="1" t="s">
        <v>31</v>
      </c>
      <c r="S798" s="1" t="s">
        <v>32</v>
      </c>
      <c r="T798" s="1" t="s">
        <v>33</v>
      </c>
      <c r="U798" s="2" t="s">
        <v>59</v>
      </c>
      <c r="V798" s="4">
        <v>0</v>
      </c>
      <c r="W798" s="4">
        <v>896680000</v>
      </c>
      <c r="X798" s="4">
        <v>4236667</v>
      </c>
      <c r="Y798" s="4">
        <v>892443333</v>
      </c>
      <c r="Z798" s="4">
        <v>0</v>
      </c>
      <c r="AA798" s="4">
        <v>882003333</v>
      </c>
      <c r="AB798" s="4">
        <v>10440000</v>
      </c>
      <c r="AC798" s="4">
        <v>882003333</v>
      </c>
      <c r="AD798" s="4">
        <v>513104342</v>
      </c>
      <c r="AE798" s="4">
        <v>513104342</v>
      </c>
      <c r="AF798" s="10">
        <v>513104342</v>
      </c>
    </row>
    <row r="799" spans="1:32" ht="22.5" x14ac:dyDescent="0.25">
      <c r="A799" s="9" t="s">
        <v>418</v>
      </c>
      <c r="B799" s="1" t="s">
        <v>486</v>
      </c>
      <c r="C799" s="1" t="s">
        <v>568</v>
      </c>
      <c r="D799" s="2" t="s">
        <v>419</v>
      </c>
      <c r="E799" s="3" t="s">
        <v>275</v>
      </c>
      <c r="F799" s="3" t="s">
        <v>35</v>
      </c>
      <c r="G799" s="3" t="s">
        <v>504</v>
      </c>
      <c r="H799" s="3" t="s">
        <v>527</v>
      </c>
      <c r="I799" s="3" t="s">
        <v>542</v>
      </c>
      <c r="J799" s="1" t="s">
        <v>30</v>
      </c>
      <c r="K799" s="1" t="s">
        <v>232</v>
      </c>
      <c r="L799" s="1" t="s">
        <v>233</v>
      </c>
      <c r="M799" s="1" t="s">
        <v>80</v>
      </c>
      <c r="N799" s="1" t="s">
        <v>42</v>
      </c>
      <c r="O799" s="1" t="s">
        <v>276</v>
      </c>
      <c r="P799" s="1"/>
      <c r="Q799" s="1"/>
      <c r="R799" s="1" t="s">
        <v>31</v>
      </c>
      <c r="S799" s="1" t="s">
        <v>32</v>
      </c>
      <c r="T799" s="1" t="s">
        <v>33</v>
      </c>
      <c r="U799" s="2" t="s">
        <v>249</v>
      </c>
      <c r="V799" s="4">
        <v>20538642</v>
      </c>
      <c r="W799" s="4">
        <v>210302930</v>
      </c>
      <c r="X799" s="4">
        <v>270000</v>
      </c>
      <c r="Y799" s="4">
        <v>230571572</v>
      </c>
      <c r="Z799" s="4">
        <v>0</v>
      </c>
      <c r="AA799" s="4">
        <v>230571572</v>
      </c>
      <c r="AB799" s="4">
        <v>0</v>
      </c>
      <c r="AC799" s="4">
        <v>216317701</v>
      </c>
      <c r="AD799" s="4">
        <v>182132218</v>
      </c>
      <c r="AE799" s="4">
        <v>182132218</v>
      </c>
      <c r="AF799" s="10">
        <v>182132218</v>
      </c>
    </row>
    <row r="800" spans="1:32" ht="22.5" x14ac:dyDescent="0.25">
      <c r="A800" s="9" t="s">
        <v>418</v>
      </c>
      <c r="B800" s="1" t="s">
        <v>486</v>
      </c>
      <c r="C800" s="1" t="s">
        <v>568</v>
      </c>
      <c r="D800" s="2" t="s">
        <v>419</v>
      </c>
      <c r="E800" s="3" t="s">
        <v>278</v>
      </c>
      <c r="F800" s="3" t="s">
        <v>507</v>
      </c>
      <c r="G800" s="3" t="s">
        <v>508</v>
      </c>
      <c r="H800" s="3" t="s">
        <v>509</v>
      </c>
      <c r="I800" s="3" t="s">
        <v>510</v>
      </c>
      <c r="J800" s="1" t="s">
        <v>30</v>
      </c>
      <c r="K800" s="1" t="s">
        <v>232</v>
      </c>
      <c r="L800" s="1" t="s">
        <v>233</v>
      </c>
      <c r="M800" s="1" t="s">
        <v>64</v>
      </c>
      <c r="N800" s="1" t="s">
        <v>42</v>
      </c>
      <c r="O800" s="1" t="s">
        <v>234</v>
      </c>
      <c r="P800" s="1"/>
      <c r="Q800" s="1"/>
      <c r="R800" s="1" t="s">
        <v>31</v>
      </c>
      <c r="S800" s="1" t="s">
        <v>32</v>
      </c>
      <c r="T800" s="1" t="s">
        <v>33</v>
      </c>
      <c r="U800" s="2" t="s">
        <v>279</v>
      </c>
      <c r="V800" s="4">
        <v>2129016960</v>
      </c>
      <c r="W800" s="4">
        <v>323891460</v>
      </c>
      <c r="X800" s="4">
        <v>0</v>
      </c>
      <c r="Y800" s="4">
        <v>2452908420</v>
      </c>
      <c r="Z800" s="4">
        <v>0</v>
      </c>
      <c r="AA800" s="4">
        <v>2452908420</v>
      </c>
      <c r="AB800" s="4">
        <v>0</v>
      </c>
      <c r="AC800" s="4">
        <v>2452908420</v>
      </c>
      <c r="AD800" s="4">
        <v>1055225070</v>
      </c>
      <c r="AE800" s="4">
        <v>1055225070</v>
      </c>
      <c r="AF800" s="10">
        <v>1055225070</v>
      </c>
    </row>
    <row r="801" spans="1:32" ht="22.5" x14ac:dyDescent="0.25">
      <c r="A801" s="9" t="s">
        <v>418</v>
      </c>
      <c r="B801" s="1" t="s">
        <v>486</v>
      </c>
      <c r="C801" s="1" t="s">
        <v>568</v>
      </c>
      <c r="D801" s="2" t="s">
        <v>419</v>
      </c>
      <c r="E801" s="3" t="s">
        <v>280</v>
      </c>
      <c r="F801" s="3" t="s">
        <v>507</v>
      </c>
      <c r="G801" s="3" t="s">
        <v>508</v>
      </c>
      <c r="H801" s="3" t="s">
        <v>509</v>
      </c>
      <c r="I801" s="3" t="s">
        <v>510</v>
      </c>
      <c r="J801" s="1" t="s">
        <v>30</v>
      </c>
      <c r="K801" s="1" t="s">
        <v>232</v>
      </c>
      <c r="L801" s="1" t="s">
        <v>233</v>
      </c>
      <c r="M801" s="1" t="s">
        <v>64</v>
      </c>
      <c r="N801" s="1" t="s">
        <v>42</v>
      </c>
      <c r="O801" s="1" t="s">
        <v>281</v>
      </c>
      <c r="P801" s="1"/>
      <c r="Q801" s="1"/>
      <c r="R801" s="1" t="s">
        <v>31</v>
      </c>
      <c r="S801" s="1" t="s">
        <v>32</v>
      </c>
      <c r="T801" s="1" t="s">
        <v>33</v>
      </c>
      <c r="U801" s="2" t="s">
        <v>282</v>
      </c>
      <c r="V801" s="4">
        <v>1442748008</v>
      </c>
      <c r="W801" s="4">
        <v>785908800</v>
      </c>
      <c r="X801" s="4">
        <v>38748095</v>
      </c>
      <c r="Y801" s="4">
        <v>2189908713</v>
      </c>
      <c r="Z801" s="4">
        <v>0</v>
      </c>
      <c r="AA801" s="4">
        <v>2189908713</v>
      </c>
      <c r="AB801" s="4">
        <v>0</v>
      </c>
      <c r="AC801" s="4">
        <v>2189908713</v>
      </c>
      <c r="AD801" s="4">
        <v>1313945226</v>
      </c>
      <c r="AE801" s="4">
        <v>1313945226</v>
      </c>
      <c r="AF801" s="10">
        <v>1313945226</v>
      </c>
    </row>
    <row r="802" spans="1:32" ht="22.5" x14ac:dyDescent="0.25">
      <c r="A802" s="9" t="s">
        <v>418</v>
      </c>
      <c r="B802" s="1" t="s">
        <v>486</v>
      </c>
      <c r="C802" s="1" t="s">
        <v>568</v>
      </c>
      <c r="D802" s="2" t="s">
        <v>419</v>
      </c>
      <c r="E802" s="3" t="s">
        <v>285</v>
      </c>
      <c r="F802" s="3" t="s">
        <v>507</v>
      </c>
      <c r="G802" s="3" t="s">
        <v>508</v>
      </c>
      <c r="H802" s="3" t="s">
        <v>527</v>
      </c>
      <c r="I802" s="3" t="s">
        <v>545</v>
      </c>
      <c r="J802" s="1" t="s">
        <v>30</v>
      </c>
      <c r="K802" s="1" t="s">
        <v>232</v>
      </c>
      <c r="L802" s="1" t="s">
        <v>233</v>
      </c>
      <c r="M802" s="1" t="s">
        <v>64</v>
      </c>
      <c r="N802" s="1" t="s">
        <v>42</v>
      </c>
      <c r="O802" s="1" t="s">
        <v>243</v>
      </c>
      <c r="P802" s="1"/>
      <c r="Q802" s="1"/>
      <c r="R802" s="1" t="s">
        <v>31</v>
      </c>
      <c r="S802" s="1" t="s">
        <v>32</v>
      </c>
      <c r="T802" s="1" t="s">
        <v>33</v>
      </c>
      <c r="U802" s="2" t="s">
        <v>59</v>
      </c>
      <c r="V802" s="4">
        <v>32791000</v>
      </c>
      <c r="W802" s="4">
        <v>1987333</v>
      </c>
      <c r="X802" s="4">
        <v>0</v>
      </c>
      <c r="Y802" s="4">
        <v>34778333</v>
      </c>
      <c r="Z802" s="4">
        <v>0</v>
      </c>
      <c r="AA802" s="4">
        <v>34778333</v>
      </c>
      <c r="AB802" s="4">
        <v>0</v>
      </c>
      <c r="AC802" s="4">
        <v>34778333</v>
      </c>
      <c r="AD802" s="4">
        <v>24742300</v>
      </c>
      <c r="AE802" s="4">
        <v>24742300</v>
      </c>
      <c r="AF802" s="10">
        <v>24742300</v>
      </c>
    </row>
    <row r="803" spans="1:32" ht="22.5" x14ac:dyDescent="0.25">
      <c r="A803" s="9" t="s">
        <v>418</v>
      </c>
      <c r="B803" s="1" t="s">
        <v>486</v>
      </c>
      <c r="C803" s="1" t="s">
        <v>568</v>
      </c>
      <c r="D803" s="2" t="s">
        <v>419</v>
      </c>
      <c r="E803" s="3" t="s">
        <v>286</v>
      </c>
      <c r="F803" s="3" t="s">
        <v>507</v>
      </c>
      <c r="G803" s="3" t="s">
        <v>508</v>
      </c>
      <c r="H803" s="3" t="s">
        <v>527</v>
      </c>
      <c r="I803" s="3" t="s">
        <v>542</v>
      </c>
      <c r="J803" s="1" t="s">
        <v>30</v>
      </c>
      <c r="K803" s="1" t="s">
        <v>232</v>
      </c>
      <c r="L803" s="1" t="s">
        <v>233</v>
      </c>
      <c r="M803" s="1" t="s">
        <v>64</v>
      </c>
      <c r="N803" s="1" t="s">
        <v>42</v>
      </c>
      <c r="O803" s="1" t="s">
        <v>246</v>
      </c>
      <c r="P803" s="1"/>
      <c r="Q803" s="1"/>
      <c r="R803" s="1" t="s">
        <v>31</v>
      </c>
      <c r="S803" s="1" t="s">
        <v>32</v>
      </c>
      <c r="T803" s="1" t="s">
        <v>33</v>
      </c>
      <c r="U803" s="2" t="s">
        <v>249</v>
      </c>
      <c r="V803" s="4">
        <v>19164076</v>
      </c>
      <c r="W803" s="4">
        <v>8000000</v>
      </c>
      <c r="X803" s="4">
        <v>0</v>
      </c>
      <c r="Y803" s="4">
        <v>27164076</v>
      </c>
      <c r="Z803" s="4">
        <v>0</v>
      </c>
      <c r="AA803" s="4">
        <v>27164076</v>
      </c>
      <c r="AB803" s="4">
        <v>0</v>
      </c>
      <c r="AC803" s="4">
        <v>25499641</v>
      </c>
      <c r="AD803" s="4">
        <v>24093700</v>
      </c>
      <c r="AE803" s="4">
        <v>24093700</v>
      </c>
      <c r="AF803" s="10">
        <v>24093700</v>
      </c>
    </row>
    <row r="804" spans="1:32" ht="22.5" x14ac:dyDescent="0.25">
      <c r="A804" s="9" t="s">
        <v>418</v>
      </c>
      <c r="B804" s="1" t="s">
        <v>486</v>
      </c>
      <c r="C804" s="1" t="s">
        <v>568</v>
      </c>
      <c r="D804" s="2" t="s">
        <v>419</v>
      </c>
      <c r="E804" s="3" t="s">
        <v>478</v>
      </c>
      <c r="F804" s="3" t="s">
        <v>507</v>
      </c>
      <c r="G804" s="3" t="s">
        <v>508</v>
      </c>
      <c r="H804" s="3" t="s">
        <v>509</v>
      </c>
      <c r="I804" s="3" t="s">
        <v>510</v>
      </c>
      <c r="J804" s="1" t="s">
        <v>30</v>
      </c>
      <c r="K804" s="1" t="s">
        <v>232</v>
      </c>
      <c r="L804" s="1" t="s">
        <v>233</v>
      </c>
      <c r="M804" s="1" t="s">
        <v>64</v>
      </c>
      <c r="N804" s="1" t="s">
        <v>42</v>
      </c>
      <c r="O804" s="1" t="s">
        <v>266</v>
      </c>
      <c r="P804" s="1"/>
      <c r="Q804" s="1"/>
      <c r="R804" s="1" t="s">
        <v>31</v>
      </c>
      <c r="S804" s="1" t="s">
        <v>32</v>
      </c>
      <c r="T804" s="1" t="s">
        <v>33</v>
      </c>
      <c r="U804" s="2" t="s">
        <v>267</v>
      </c>
      <c r="V804" s="4">
        <v>4984</v>
      </c>
      <c r="W804" s="4">
        <v>0</v>
      </c>
      <c r="X804" s="4">
        <v>0</v>
      </c>
      <c r="Y804" s="4">
        <v>4984</v>
      </c>
      <c r="Z804" s="4">
        <v>0</v>
      </c>
      <c r="AA804" s="4">
        <v>0</v>
      </c>
      <c r="AB804" s="4">
        <v>4984</v>
      </c>
      <c r="AC804" s="4">
        <v>0</v>
      </c>
      <c r="AD804" s="4">
        <v>0</v>
      </c>
      <c r="AE804" s="4">
        <v>0</v>
      </c>
      <c r="AF804" s="10">
        <v>0</v>
      </c>
    </row>
    <row r="805" spans="1:32" ht="22.5" x14ac:dyDescent="0.25">
      <c r="A805" s="9" t="s">
        <v>418</v>
      </c>
      <c r="B805" s="1" t="s">
        <v>486</v>
      </c>
      <c r="C805" s="1" t="s">
        <v>568</v>
      </c>
      <c r="D805" s="2" t="s">
        <v>419</v>
      </c>
      <c r="E805" s="3" t="s">
        <v>392</v>
      </c>
      <c r="F805" s="3" t="s">
        <v>512</v>
      </c>
      <c r="G805" s="3" t="s">
        <v>513</v>
      </c>
      <c r="H805" s="3" t="s">
        <v>514</v>
      </c>
      <c r="I805" s="3" t="s">
        <v>515</v>
      </c>
      <c r="J805" s="1" t="s">
        <v>30</v>
      </c>
      <c r="K805" s="1" t="s">
        <v>232</v>
      </c>
      <c r="L805" s="1" t="s">
        <v>233</v>
      </c>
      <c r="M805" s="1" t="s">
        <v>68</v>
      </c>
      <c r="N805" s="1" t="s">
        <v>42</v>
      </c>
      <c r="O805" s="1" t="s">
        <v>234</v>
      </c>
      <c r="P805" s="1"/>
      <c r="Q805" s="1"/>
      <c r="R805" s="1" t="s">
        <v>31</v>
      </c>
      <c r="S805" s="1" t="s">
        <v>32</v>
      </c>
      <c r="T805" s="1" t="s">
        <v>33</v>
      </c>
      <c r="U805" s="2" t="s">
        <v>393</v>
      </c>
      <c r="V805" s="4">
        <v>2126061690</v>
      </c>
      <c r="W805" s="4">
        <v>294163600</v>
      </c>
      <c r="X805" s="4">
        <v>71179680</v>
      </c>
      <c r="Y805" s="4">
        <v>2349045610</v>
      </c>
      <c r="Z805" s="4">
        <v>0</v>
      </c>
      <c r="AA805" s="4">
        <v>2349045610</v>
      </c>
      <c r="AB805" s="4">
        <v>0</v>
      </c>
      <c r="AC805" s="4">
        <v>2349045610</v>
      </c>
      <c r="AD805" s="4">
        <v>1138404225</v>
      </c>
      <c r="AE805" s="4">
        <v>1138404225</v>
      </c>
      <c r="AF805" s="10">
        <v>1138404225</v>
      </c>
    </row>
    <row r="806" spans="1:32" ht="22.5" x14ac:dyDescent="0.25">
      <c r="A806" s="9" t="s">
        <v>418</v>
      </c>
      <c r="B806" s="1" t="s">
        <v>486</v>
      </c>
      <c r="C806" s="1" t="s">
        <v>568</v>
      </c>
      <c r="D806" s="2" t="s">
        <v>419</v>
      </c>
      <c r="E806" s="3" t="s">
        <v>394</v>
      </c>
      <c r="F806" s="3" t="s">
        <v>512</v>
      </c>
      <c r="G806" s="3" t="s">
        <v>513</v>
      </c>
      <c r="H806" s="3" t="s">
        <v>514</v>
      </c>
      <c r="I806" s="3" t="s">
        <v>515</v>
      </c>
      <c r="J806" s="1" t="s">
        <v>30</v>
      </c>
      <c r="K806" s="1" t="s">
        <v>232</v>
      </c>
      <c r="L806" s="1" t="s">
        <v>233</v>
      </c>
      <c r="M806" s="1" t="s">
        <v>68</v>
      </c>
      <c r="N806" s="1" t="s">
        <v>42</v>
      </c>
      <c r="O806" s="1" t="s">
        <v>281</v>
      </c>
      <c r="P806" s="1"/>
      <c r="Q806" s="1"/>
      <c r="R806" s="1" t="s">
        <v>31</v>
      </c>
      <c r="S806" s="1" t="s">
        <v>32</v>
      </c>
      <c r="T806" s="1" t="s">
        <v>33</v>
      </c>
      <c r="U806" s="2" t="s">
        <v>395</v>
      </c>
      <c r="V806" s="4">
        <v>354909110</v>
      </c>
      <c r="W806" s="4">
        <v>0</v>
      </c>
      <c r="X806" s="4">
        <v>4313920</v>
      </c>
      <c r="Y806" s="4">
        <v>350595190</v>
      </c>
      <c r="Z806" s="4">
        <v>0</v>
      </c>
      <c r="AA806" s="4">
        <v>350595190</v>
      </c>
      <c r="AB806" s="4">
        <v>0</v>
      </c>
      <c r="AC806" s="4">
        <v>350595190</v>
      </c>
      <c r="AD806" s="4">
        <v>183910172</v>
      </c>
      <c r="AE806" s="4">
        <v>183910172</v>
      </c>
      <c r="AF806" s="10">
        <v>183910172</v>
      </c>
    </row>
    <row r="807" spans="1:32" ht="22.5" x14ac:dyDescent="0.25">
      <c r="A807" s="9" t="s">
        <v>418</v>
      </c>
      <c r="B807" s="1" t="s">
        <v>486</v>
      </c>
      <c r="C807" s="1" t="s">
        <v>568</v>
      </c>
      <c r="D807" s="2" t="s">
        <v>419</v>
      </c>
      <c r="E807" s="3" t="s">
        <v>289</v>
      </c>
      <c r="F807" s="3" t="s">
        <v>512</v>
      </c>
      <c r="G807" s="3" t="s">
        <v>513</v>
      </c>
      <c r="H807" s="3" t="s">
        <v>514</v>
      </c>
      <c r="I807" s="3" t="s">
        <v>515</v>
      </c>
      <c r="J807" s="1" t="s">
        <v>30</v>
      </c>
      <c r="K807" s="1" t="s">
        <v>232</v>
      </c>
      <c r="L807" s="1" t="s">
        <v>233</v>
      </c>
      <c r="M807" s="1" t="s">
        <v>68</v>
      </c>
      <c r="N807" s="1" t="s">
        <v>42</v>
      </c>
      <c r="O807" s="1" t="s">
        <v>240</v>
      </c>
      <c r="P807" s="1"/>
      <c r="Q807" s="1"/>
      <c r="R807" s="1" t="s">
        <v>31</v>
      </c>
      <c r="S807" s="1" t="s">
        <v>32</v>
      </c>
      <c r="T807" s="1" t="s">
        <v>33</v>
      </c>
      <c r="U807" s="2" t="s">
        <v>290</v>
      </c>
      <c r="V807" s="4">
        <v>0</v>
      </c>
      <c r="W807" s="4">
        <v>817361400</v>
      </c>
      <c r="X807" s="4">
        <v>0</v>
      </c>
      <c r="Y807" s="4">
        <v>817361400</v>
      </c>
      <c r="Z807" s="4">
        <v>0</v>
      </c>
      <c r="AA807" s="4">
        <v>817361400</v>
      </c>
      <c r="AB807" s="4">
        <v>0</v>
      </c>
      <c r="AC807" s="4">
        <v>817361400</v>
      </c>
      <c r="AD807" s="4">
        <v>245208420</v>
      </c>
      <c r="AE807" s="4">
        <v>245208420</v>
      </c>
      <c r="AF807" s="10">
        <v>245208420</v>
      </c>
    </row>
    <row r="808" spans="1:32" ht="22.5" x14ac:dyDescent="0.25">
      <c r="A808" s="9" t="s">
        <v>418</v>
      </c>
      <c r="B808" s="1" t="s">
        <v>486</v>
      </c>
      <c r="C808" s="1" t="s">
        <v>568</v>
      </c>
      <c r="D808" s="2" t="s">
        <v>419</v>
      </c>
      <c r="E808" s="3" t="s">
        <v>291</v>
      </c>
      <c r="F808" s="3" t="s">
        <v>512</v>
      </c>
      <c r="G808" s="3" t="s">
        <v>513</v>
      </c>
      <c r="H808" s="3" t="s">
        <v>514</v>
      </c>
      <c r="I808" s="3" t="s">
        <v>515</v>
      </c>
      <c r="J808" s="1" t="s">
        <v>30</v>
      </c>
      <c r="K808" s="1" t="s">
        <v>232</v>
      </c>
      <c r="L808" s="1" t="s">
        <v>233</v>
      </c>
      <c r="M808" s="1" t="s">
        <v>68</v>
      </c>
      <c r="N808" s="1" t="s">
        <v>42</v>
      </c>
      <c r="O808" s="1" t="s">
        <v>243</v>
      </c>
      <c r="P808" s="1"/>
      <c r="Q808" s="1"/>
      <c r="R808" s="1" t="s">
        <v>31</v>
      </c>
      <c r="S808" s="1" t="s">
        <v>32</v>
      </c>
      <c r="T808" s="1" t="s">
        <v>33</v>
      </c>
      <c r="U808" s="2" t="s">
        <v>292</v>
      </c>
      <c r="V808" s="4">
        <v>0</v>
      </c>
      <c r="W808" s="4">
        <v>323891460</v>
      </c>
      <c r="X808" s="4">
        <v>0</v>
      </c>
      <c r="Y808" s="4">
        <v>323891460</v>
      </c>
      <c r="Z808" s="4">
        <v>0</v>
      </c>
      <c r="AA808" s="4">
        <v>323891460</v>
      </c>
      <c r="AB808" s="4">
        <v>0</v>
      </c>
      <c r="AC808" s="4">
        <v>323891460</v>
      </c>
      <c r="AD808" s="4">
        <v>97167438</v>
      </c>
      <c r="AE808" s="4">
        <v>97167438</v>
      </c>
      <c r="AF808" s="10">
        <v>97167438</v>
      </c>
    </row>
    <row r="809" spans="1:32" ht="22.5" x14ac:dyDescent="0.25">
      <c r="A809" s="9" t="s">
        <v>418</v>
      </c>
      <c r="B809" s="1" t="s">
        <v>486</v>
      </c>
      <c r="C809" s="1" t="s">
        <v>568</v>
      </c>
      <c r="D809" s="2" t="s">
        <v>419</v>
      </c>
      <c r="E809" s="3" t="s">
        <v>293</v>
      </c>
      <c r="F809" s="3" t="s">
        <v>512</v>
      </c>
      <c r="G809" s="3" t="s">
        <v>513</v>
      </c>
      <c r="H809" s="3" t="s">
        <v>527</v>
      </c>
      <c r="I809" s="3" t="s">
        <v>545</v>
      </c>
      <c r="J809" s="1" t="s">
        <v>30</v>
      </c>
      <c r="K809" s="1" t="s">
        <v>232</v>
      </c>
      <c r="L809" s="1" t="s">
        <v>233</v>
      </c>
      <c r="M809" s="1" t="s">
        <v>68</v>
      </c>
      <c r="N809" s="1" t="s">
        <v>42</v>
      </c>
      <c r="O809" s="1" t="s">
        <v>248</v>
      </c>
      <c r="P809" s="1"/>
      <c r="Q809" s="1"/>
      <c r="R809" s="1" t="s">
        <v>31</v>
      </c>
      <c r="S809" s="1" t="s">
        <v>32</v>
      </c>
      <c r="T809" s="1" t="s">
        <v>33</v>
      </c>
      <c r="U809" s="2" t="s">
        <v>59</v>
      </c>
      <c r="V809" s="4">
        <v>0</v>
      </c>
      <c r="W809" s="4">
        <v>68669800</v>
      </c>
      <c r="X809" s="4">
        <v>0</v>
      </c>
      <c r="Y809" s="4">
        <v>68669800</v>
      </c>
      <c r="Z809" s="4">
        <v>0</v>
      </c>
      <c r="AA809" s="4">
        <v>68669800</v>
      </c>
      <c r="AB809" s="4">
        <v>0</v>
      </c>
      <c r="AC809" s="4">
        <v>68669800</v>
      </c>
      <c r="AD809" s="4">
        <v>47197200</v>
      </c>
      <c r="AE809" s="4">
        <v>47197200</v>
      </c>
      <c r="AF809" s="10">
        <v>47197200</v>
      </c>
    </row>
    <row r="810" spans="1:32" ht="22.5" x14ac:dyDescent="0.25">
      <c r="A810" s="9" t="s">
        <v>418</v>
      </c>
      <c r="B810" s="1" t="s">
        <v>486</v>
      </c>
      <c r="C810" s="1" t="s">
        <v>568</v>
      </c>
      <c r="D810" s="2" t="s">
        <v>419</v>
      </c>
      <c r="E810" s="3" t="s">
        <v>294</v>
      </c>
      <c r="F810" s="3" t="s">
        <v>512</v>
      </c>
      <c r="G810" s="3" t="s">
        <v>513</v>
      </c>
      <c r="H810" s="3" t="s">
        <v>527</v>
      </c>
      <c r="I810" s="3" t="s">
        <v>542</v>
      </c>
      <c r="J810" s="1" t="s">
        <v>30</v>
      </c>
      <c r="K810" s="1" t="s">
        <v>232</v>
      </c>
      <c r="L810" s="1" t="s">
        <v>233</v>
      </c>
      <c r="M810" s="1" t="s">
        <v>68</v>
      </c>
      <c r="N810" s="1" t="s">
        <v>42</v>
      </c>
      <c r="O810" s="1" t="s">
        <v>254</v>
      </c>
      <c r="P810" s="1"/>
      <c r="Q810" s="1"/>
      <c r="R810" s="1" t="s">
        <v>31</v>
      </c>
      <c r="S810" s="1" t="s">
        <v>32</v>
      </c>
      <c r="T810" s="1" t="s">
        <v>33</v>
      </c>
      <c r="U810" s="2" t="s">
        <v>249</v>
      </c>
      <c r="V810" s="4">
        <v>3000000</v>
      </c>
      <c r="W810" s="4">
        <v>14000000</v>
      </c>
      <c r="X810" s="4">
        <v>0</v>
      </c>
      <c r="Y810" s="4">
        <v>17000000</v>
      </c>
      <c r="Z810" s="4">
        <v>0</v>
      </c>
      <c r="AA810" s="4">
        <v>17000000</v>
      </c>
      <c r="AB810" s="4">
        <v>0</v>
      </c>
      <c r="AC810" s="4">
        <v>14904241</v>
      </c>
      <c r="AD810" s="4">
        <v>13342734</v>
      </c>
      <c r="AE810" s="4">
        <v>13342734</v>
      </c>
      <c r="AF810" s="10">
        <v>13342734</v>
      </c>
    </row>
    <row r="811" spans="1:32" ht="22.5" x14ac:dyDescent="0.25">
      <c r="A811" s="9" t="s">
        <v>418</v>
      </c>
      <c r="B811" s="1" t="s">
        <v>486</v>
      </c>
      <c r="C811" s="1" t="s">
        <v>568</v>
      </c>
      <c r="D811" s="2" t="s">
        <v>419</v>
      </c>
      <c r="E811" s="3" t="s">
        <v>295</v>
      </c>
      <c r="F811" s="3" t="s">
        <v>512</v>
      </c>
      <c r="G811" s="3" t="s">
        <v>513</v>
      </c>
      <c r="H811" s="3" t="s">
        <v>514</v>
      </c>
      <c r="I811" s="3" t="s">
        <v>515</v>
      </c>
      <c r="J811" s="1" t="s">
        <v>30</v>
      </c>
      <c r="K811" s="1" t="s">
        <v>232</v>
      </c>
      <c r="L811" s="1" t="s">
        <v>233</v>
      </c>
      <c r="M811" s="1" t="s">
        <v>68</v>
      </c>
      <c r="N811" s="1" t="s">
        <v>42</v>
      </c>
      <c r="O811" s="1" t="s">
        <v>266</v>
      </c>
      <c r="P811" s="1"/>
      <c r="Q811" s="1"/>
      <c r="R811" s="1" t="s">
        <v>31</v>
      </c>
      <c r="S811" s="1" t="s">
        <v>32</v>
      </c>
      <c r="T811" s="1" t="s">
        <v>33</v>
      </c>
      <c r="U811" s="2" t="s">
        <v>267</v>
      </c>
      <c r="V811" s="4">
        <v>0</v>
      </c>
      <c r="W811" s="4">
        <v>9923883</v>
      </c>
      <c r="X811" s="4">
        <v>9908883</v>
      </c>
      <c r="Y811" s="4">
        <v>15000</v>
      </c>
      <c r="Z811" s="4">
        <v>0</v>
      </c>
      <c r="AA811" s="4">
        <v>0</v>
      </c>
      <c r="AB811" s="4">
        <v>15000</v>
      </c>
      <c r="AC811" s="4">
        <v>0</v>
      </c>
      <c r="AD811" s="4">
        <v>0</v>
      </c>
      <c r="AE811" s="4">
        <v>0</v>
      </c>
      <c r="AF811" s="10">
        <v>0</v>
      </c>
    </row>
    <row r="812" spans="1:32" ht="22.5" x14ac:dyDescent="0.25">
      <c r="A812" s="9" t="s">
        <v>418</v>
      </c>
      <c r="B812" s="1" t="s">
        <v>486</v>
      </c>
      <c r="C812" s="1" t="s">
        <v>568</v>
      </c>
      <c r="D812" s="2" t="s">
        <v>419</v>
      </c>
      <c r="E812" s="3" t="s">
        <v>298</v>
      </c>
      <c r="F812" s="3" t="s">
        <v>594</v>
      </c>
      <c r="G812" s="3" t="s">
        <v>529</v>
      </c>
      <c r="H812" s="3" t="s">
        <v>527</v>
      </c>
      <c r="I812" s="3" t="s">
        <v>545</v>
      </c>
      <c r="J812" s="1" t="s">
        <v>30</v>
      </c>
      <c r="K812" s="1" t="s">
        <v>232</v>
      </c>
      <c r="L812" s="1" t="s">
        <v>233</v>
      </c>
      <c r="M812" s="1" t="s">
        <v>138</v>
      </c>
      <c r="N812" s="1" t="s">
        <v>42</v>
      </c>
      <c r="O812" s="1" t="s">
        <v>281</v>
      </c>
      <c r="P812" s="1"/>
      <c r="Q812" s="1"/>
      <c r="R812" s="1" t="s">
        <v>31</v>
      </c>
      <c r="S812" s="1" t="s">
        <v>32</v>
      </c>
      <c r="T812" s="1" t="s">
        <v>33</v>
      </c>
      <c r="U812" s="2" t="s">
        <v>59</v>
      </c>
      <c r="V812" s="4">
        <v>73171780</v>
      </c>
      <c r="W812" s="4">
        <v>1500000</v>
      </c>
      <c r="X812" s="4">
        <v>1479280</v>
      </c>
      <c r="Y812" s="4">
        <v>73192500</v>
      </c>
      <c r="Z812" s="4">
        <v>0</v>
      </c>
      <c r="AA812" s="4">
        <v>73192500</v>
      </c>
      <c r="AB812" s="4">
        <v>0</v>
      </c>
      <c r="AC812" s="4">
        <v>73192500</v>
      </c>
      <c r="AD812" s="4">
        <v>52620567</v>
      </c>
      <c r="AE812" s="4">
        <v>52620567</v>
      </c>
      <c r="AF812" s="10">
        <v>52620567</v>
      </c>
    </row>
    <row r="813" spans="1:32" ht="22.5" x14ac:dyDescent="0.25">
      <c r="A813" s="9" t="s">
        <v>418</v>
      </c>
      <c r="B813" s="1" t="s">
        <v>486</v>
      </c>
      <c r="C813" s="1" t="s">
        <v>568</v>
      </c>
      <c r="D813" s="2" t="s">
        <v>419</v>
      </c>
      <c r="E813" s="3" t="s">
        <v>299</v>
      </c>
      <c r="F813" s="3" t="s">
        <v>594</v>
      </c>
      <c r="G813" s="3" t="s">
        <v>529</v>
      </c>
      <c r="H813" s="3" t="s">
        <v>527</v>
      </c>
      <c r="I813" s="3" t="s">
        <v>542</v>
      </c>
      <c r="J813" s="1" t="s">
        <v>30</v>
      </c>
      <c r="K813" s="1" t="s">
        <v>232</v>
      </c>
      <c r="L813" s="1" t="s">
        <v>233</v>
      </c>
      <c r="M813" s="1" t="s">
        <v>138</v>
      </c>
      <c r="N813" s="1" t="s">
        <v>42</v>
      </c>
      <c r="O813" s="1" t="s">
        <v>237</v>
      </c>
      <c r="P813" s="1"/>
      <c r="Q813" s="1"/>
      <c r="R813" s="1" t="s">
        <v>31</v>
      </c>
      <c r="S813" s="1" t="s">
        <v>32</v>
      </c>
      <c r="T813" s="1" t="s">
        <v>33</v>
      </c>
      <c r="U813" s="2" t="s">
        <v>249</v>
      </c>
      <c r="V813" s="4">
        <v>15964433</v>
      </c>
      <c r="W813" s="4">
        <v>13000000</v>
      </c>
      <c r="X813" s="4">
        <v>0</v>
      </c>
      <c r="Y813" s="4">
        <v>28964433</v>
      </c>
      <c r="Z813" s="4">
        <v>0</v>
      </c>
      <c r="AA813" s="4">
        <v>28964433</v>
      </c>
      <c r="AB813" s="4">
        <v>0</v>
      </c>
      <c r="AC813" s="4">
        <v>22273914</v>
      </c>
      <c r="AD813" s="4">
        <v>16594644</v>
      </c>
      <c r="AE813" s="4">
        <v>16594644</v>
      </c>
      <c r="AF813" s="10">
        <v>16594644</v>
      </c>
    </row>
    <row r="814" spans="1:32" ht="22.5" x14ac:dyDescent="0.25">
      <c r="A814" s="9" t="s">
        <v>418</v>
      </c>
      <c r="B814" s="1" t="s">
        <v>486</v>
      </c>
      <c r="C814" s="1" t="s">
        <v>568</v>
      </c>
      <c r="D814" s="2" t="s">
        <v>419</v>
      </c>
      <c r="E814" s="3" t="s">
        <v>303</v>
      </c>
      <c r="F814" s="3" t="s">
        <v>604</v>
      </c>
      <c r="G814" s="3" t="s">
        <v>547</v>
      </c>
      <c r="H814" s="3" t="s">
        <v>527</v>
      </c>
      <c r="I814" s="3" t="s">
        <v>545</v>
      </c>
      <c r="J814" s="1" t="s">
        <v>30</v>
      </c>
      <c r="K814" s="1" t="s">
        <v>301</v>
      </c>
      <c r="L814" s="1" t="s">
        <v>233</v>
      </c>
      <c r="M814" s="1" t="s">
        <v>41</v>
      </c>
      <c r="N814" s="1" t="s">
        <v>42</v>
      </c>
      <c r="O814" s="1" t="s">
        <v>281</v>
      </c>
      <c r="P814" s="1"/>
      <c r="Q814" s="1"/>
      <c r="R814" s="1" t="s">
        <v>31</v>
      </c>
      <c r="S814" s="1" t="s">
        <v>32</v>
      </c>
      <c r="T814" s="1" t="s">
        <v>33</v>
      </c>
      <c r="U814" s="2" t="s">
        <v>59</v>
      </c>
      <c r="V814" s="4">
        <v>47356310</v>
      </c>
      <c r="W814" s="4">
        <v>460690</v>
      </c>
      <c r="X814" s="4">
        <v>0</v>
      </c>
      <c r="Y814" s="4">
        <v>47817000</v>
      </c>
      <c r="Z814" s="4">
        <v>0</v>
      </c>
      <c r="AA814" s="4">
        <v>47773190</v>
      </c>
      <c r="AB814" s="4">
        <v>43810</v>
      </c>
      <c r="AC814" s="4">
        <v>47356310</v>
      </c>
      <c r="AD814" s="4">
        <v>35343000</v>
      </c>
      <c r="AE814" s="4">
        <v>35343000</v>
      </c>
      <c r="AF814" s="10">
        <v>35343000</v>
      </c>
    </row>
    <row r="815" spans="1:32" ht="22.5" x14ac:dyDescent="0.25">
      <c r="A815" s="9" t="s">
        <v>418</v>
      </c>
      <c r="B815" s="1" t="s">
        <v>486</v>
      </c>
      <c r="C815" s="1" t="s">
        <v>568</v>
      </c>
      <c r="D815" s="2" t="s">
        <v>419</v>
      </c>
      <c r="E815" s="3" t="s">
        <v>304</v>
      </c>
      <c r="F815" s="3" t="s">
        <v>604</v>
      </c>
      <c r="G815" s="3" t="s">
        <v>547</v>
      </c>
      <c r="H815" s="3" t="s">
        <v>527</v>
      </c>
      <c r="I815" s="3" t="s">
        <v>542</v>
      </c>
      <c r="J815" s="1" t="s">
        <v>30</v>
      </c>
      <c r="K815" s="1" t="s">
        <v>301</v>
      </c>
      <c r="L815" s="1" t="s">
        <v>233</v>
      </c>
      <c r="M815" s="1" t="s">
        <v>41</v>
      </c>
      <c r="N815" s="1" t="s">
        <v>42</v>
      </c>
      <c r="O815" s="1" t="s">
        <v>237</v>
      </c>
      <c r="P815" s="1"/>
      <c r="Q815" s="1"/>
      <c r="R815" s="1" t="s">
        <v>31</v>
      </c>
      <c r="S815" s="1" t="s">
        <v>32</v>
      </c>
      <c r="T815" s="1" t="s">
        <v>33</v>
      </c>
      <c r="U815" s="2" t="s">
        <v>249</v>
      </c>
      <c r="V815" s="4">
        <v>6124012</v>
      </c>
      <c r="W815" s="4">
        <v>0</v>
      </c>
      <c r="X815" s="4">
        <v>0</v>
      </c>
      <c r="Y815" s="4">
        <v>6124012</v>
      </c>
      <c r="Z815" s="4">
        <v>0</v>
      </c>
      <c r="AA815" s="4">
        <v>6124012</v>
      </c>
      <c r="AB815" s="4">
        <v>0</v>
      </c>
      <c r="AC815" s="4">
        <v>5329663</v>
      </c>
      <c r="AD815" s="4">
        <v>5329663</v>
      </c>
      <c r="AE815" s="4">
        <v>5329663</v>
      </c>
      <c r="AF815" s="10">
        <v>5329663</v>
      </c>
    </row>
    <row r="816" spans="1:32" ht="22.5" x14ac:dyDescent="0.25">
      <c r="A816" s="9" t="s">
        <v>418</v>
      </c>
      <c r="B816" s="1" t="s">
        <v>486</v>
      </c>
      <c r="C816" s="1" t="s">
        <v>568</v>
      </c>
      <c r="D816" s="2" t="s">
        <v>419</v>
      </c>
      <c r="E816" s="3" t="s">
        <v>307</v>
      </c>
      <c r="F816" s="3" t="s">
        <v>37</v>
      </c>
      <c r="G816" s="3" t="s">
        <v>517</v>
      </c>
      <c r="H816" s="3" t="s">
        <v>527</v>
      </c>
      <c r="I816" s="3" t="s">
        <v>545</v>
      </c>
      <c r="J816" s="1" t="s">
        <v>30</v>
      </c>
      <c r="K816" s="1" t="s">
        <v>301</v>
      </c>
      <c r="L816" s="1" t="s">
        <v>233</v>
      </c>
      <c r="M816" s="1" t="s">
        <v>77</v>
      </c>
      <c r="N816" s="1" t="s">
        <v>42</v>
      </c>
      <c r="O816" s="1" t="s">
        <v>237</v>
      </c>
      <c r="P816" s="1"/>
      <c r="Q816" s="1"/>
      <c r="R816" s="1" t="s">
        <v>31</v>
      </c>
      <c r="S816" s="1" t="s">
        <v>32</v>
      </c>
      <c r="T816" s="1" t="s">
        <v>33</v>
      </c>
      <c r="U816" s="2" t="s">
        <v>59</v>
      </c>
      <c r="V816" s="4">
        <v>160744550</v>
      </c>
      <c r="W816" s="4">
        <v>63705016</v>
      </c>
      <c r="X816" s="4">
        <v>17177066</v>
      </c>
      <c r="Y816" s="4">
        <v>207272500</v>
      </c>
      <c r="Z816" s="4">
        <v>0</v>
      </c>
      <c r="AA816" s="4">
        <v>207272500</v>
      </c>
      <c r="AB816" s="4">
        <v>0</v>
      </c>
      <c r="AC816" s="4">
        <v>207272500</v>
      </c>
      <c r="AD816" s="4">
        <v>180760967</v>
      </c>
      <c r="AE816" s="4">
        <v>180760967</v>
      </c>
      <c r="AF816" s="10">
        <v>180760967</v>
      </c>
    </row>
    <row r="817" spans="1:32" ht="22.5" x14ac:dyDescent="0.25">
      <c r="A817" s="9" t="s">
        <v>418</v>
      </c>
      <c r="B817" s="1" t="s">
        <v>486</v>
      </c>
      <c r="C817" s="1" t="s">
        <v>568</v>
      </c>
      <c r="D817" s="2" t="s">
        <v>419</v>
      </c>
      <c r="E817" s="3" t="s">
        <v>308</v>
      </c>
      <c r="F817" s="3" t="s">
        <v>37</v>
      </c>
      <c r="G817" s="3" t="s">
        <v>517</v>
      </c>
      <c r="H817" s="3" t="s">
        <v>527</v>
      </c>
      <c r="I817" s="3" t="s">
        <v>542</v>
      </c>
      <c r="J817" s="1" t="s">
        <v>30</v>
      </c>
      <c r="K817" s="1" t="s">
        <v>301</v>
      </c>
      <c r="L817" s="1" t="s">
        <v>233</v>
      </c>
      <c r="M817" s="1" t="s">
        <v>77</v>
      </c>
      <c r="N817" s="1" t="s">
        <v>42</v>
      </c>
      <c r="O817" s="1" t="s">
        <v>240</v>
      </c>
      <c r="P817" s="1"/>
      <c r="Q817" s="1"/>
      <c r="R817" s="1" t="s">
        <v>31</v>
      </c>
      <c r="S817" s="1" t="s">
        <v>32</v>
      </c>
      <c r="T817" s="1" t="s">
        <v>33</v>
      </c>
      <c r="U817" s="2" t="s">
        <v>249</v>
      </c>
      <c r="V817" s="4">
        <v>0</v>
      </c>
      <c r="W817" s="4">
        <v>41200000</v>
      </c>
      <c r="X817" s="4">
        <v>0</v>
      </c>
      <c r="Y817" s="4">
        <v>41200000</v>
      </c>
      <c r="Z817" s="4">
        <v>0</v>
      </c>
      <c r="AA817" s="4">
        <v>41200000</v>
      </c>
      <c r="AB817" s="4">
        <v>0</v>
      </c>
      <c r="AC817" s="4">
        <v>35938032</v>
      </c>
      <c r="AD817" s="4">
        <v>32601601</v>
      </c>
      <c r="AE817" s="4">
        <v>32601601</v>
      </c>
      <c r="AF817" s="10">
        <v>32601601</v>
      </c>
    </row>
    <row r="818" spans="1:32" ht="22.5" x14ac:dyDescent="0.25">
      <c r="A818" s="9" t="s">
        <v>418</v>
      </c>
      <c r="B818" s="1" t="s">
        <v>486</v>
      </c>
      <c r="C818" s="1" t="s">
        <v>568</v>
      </c>
      <c r="D818" s="2" t="s">
        <v>419</v>
      </c>
      <c r="E818" s="3" t="s">
        <v>396</v>
      </c>
      <c r="F818" s="3" t="s">
        <v>37</v>
      </c>
      <c r="G818" s="3" t="s">
        <v>517</v>
      </c>
      <c r="H818" s="3" t="s">
        <v>532</v>
      </c>
      <c r="I818" s="3" t="s">
        <v>533</v>
      </c>
      <c r="J818" s="1" t="s">
        <v>30</v>
      </c>
      <c r="K818" s="1" t="s">
        <v>301</v>
      </c>
      <c r="L818" s="1" t="s">
        <v>233</v>
      </c>
      <c r="M818" s="1" t="s">
        <v>77</v>
      </c>
      <c r="N818" s="1" t="s">
        <v>42</v>
      </c>
      <c r="O818" s="1" t="s">
        <v>255</v>
      </c>
      <c r="P818" s="1"/>
      <c r="Q818" s="1"/>
      <c r="R818" s="1" t="s">
        <v>31</v>
      </c>
      <c r="S818" s="1" t="s">
        <v>32</v>
      </c>
      <c r="T818" s="1" t="s">
        <v>33</v>
      </c>
      <c r="U818" s="2" t="s">
        <v>397</v>
      </c>
      <c r="V818" s="4">
        <v>643822</v>
      </c>
      <c r="W818" s="4">
        <v>0</v>
      </c>
      <c r="X818" s="4">
        <v>300000</v>
      </c>
      <c r="Y818" s="4">
        <v>343822</v>
      </c>
      <c r="Z818" s="4">
        <v>0</v>
      </c>
      <c r="AA818" s="4">
        <v>0</v>
      </c>
      <c r="AB818" s="4">
        <v>343822</v>
      </c>
      <c r="AC818" s="4">
        <v>0</v>
      </c>
      <c r="AD818" s="4">
        <v>0</v>
      </c>
      <c r="AE818" s="4">
        <v>0</v>
      </c>
      <c r="AF818" s="10">
        <v>0</v>
      </c>
    </row>
    <row r="819" spans="1:32" ht="22.5" x14ac:dyDescent="0.25">
      <c r="A819" s="9" t="s">
        <v>418</v>
      </c>
      <c r="B819" s="1" t="s">
        <v>486</v>
      </c>
      <c r="C819" s="1" t="s">
        <v>568</v>
      </c>
      <c r="D819" s="2" t="s">
        <v>419</v>
      </c>
      <c r="E819" s="3" t="s">
        <v>398</v>
      </c>
      <c r="F819" s="3" t="s">
        <v>37</v>
      </c>
      <c r="G819" s="3" t="s">
        <v>517</v>
      </c>
      <c r="H819" s="3" t="s">
        <v>527</v>
      </c>
      <c r="I819" s="3" t="s">
        <v>545</v>
      </c>
      <c r="J819" s="1" t="s">
        <v>30</v>
      </c>
      <c r="K819" s="1" t="s">
        <v>301</v>
      </c>
      <c r="L819" s="1" t="s">
        <v>233</v>
      </c>
      <c r="M819" s="1" t="s">
        <v>77</v>
      </c>
      <c r="N819" s="1" t="s">
        <v>42</v>
      </c>
      <c r="O819" s="1" t="s">
        <v>257</v>
      </c>
      <c r="P819" s="1"/>
      <c r="Q819" s="1"/>
      <c r="R819" s="1" t="s">
        <v>31</v>
      </c>
      <c r="S819" s="1" t="s">
        <v>32</v>
      </c>
      <c r="T819" s="1" t="s">
        <v>33</v>
      </c>
      <c r="U819" s="2" t="s">
        <v>399</v>
      </c>
      <c r="V819" s="4">
        <v>32088235</v>
      </c>
      <c r="W819" s="4">
        <v>0</v>
      </c>
      <c r="X819" s="4">
        <v>2278235</v>
      </c>
      <c r="Y819" s="4">
        <v>29810000</v>
      </c>
      <c r="Z819" s="4">
        <v>0</v>
      </c>
      <c r="AA819" s="4">
        <v>29810000</v>
      </c>
      <c r="AB819" s="4">
        <v>0</v>
      </c>
      <c r="AC819" s="4">
        <v>29810000</v>
      </c>
      <c r="AD819" s="4">
        <v>24245466</v>
      </c>
      <c r="AE819" s="4">
        <v>24245466</v>
      </c>
      <c r="AF819" s="10">
        <v>24245466</v>
      </c>
    </row>
    <row r="820" spans="1:32" ht="22.5" x14ac:dyDescent="0.25">
      <c r="A820" s="9" t="s">
        <v>418</v>
      </c>
      <c r="B820" s="1" t="s">
        <v>486</v>
      </c>
      <c r="C820" s="1" t="s">
        <v>568</v>
      </c>
      <c r="D820" s="2" t="s">
        <v>419</v>
      </c>
      <c r="E820" s="3" t="s">
        <v>319</v>
      </c>
      <c r="F820" s="3" t="s">
        <v>37</v>
      </c>
      <c r="G820" s="3" t="s">
        <v>517</v>
      </c>
      <c r="H820" s="3" t="s">
        <v>494</v>
      </c>
      <c r="I820" s="3" t="s">
        <v>531</v>
      </c>
      <c r="J820" s="1" t="s">
        <v>30</v>
      </c>
      <c r="K820" s="1" t="s">
        <v>301</v>
      </c>
      <c r="L820" s="1" t="s">
        <v>233</v>
      </c>
      <c r="M820" s="1" t="s">
        <v>77</v>
      </c>
      <c r="N820" s="1" t="s">
        <v>42</v>
      </c>
      <c r="O820" s="1" t="s">
        <v>320</v>
      </c>
      <c r="P820" s="1"/>
      <c r="Q820" s="1"/>
      <c r="R820" s="1" t="s">
        <v>31</v>
      </c>
      <c r="S820" s="1" t="s">
        <v>32</v>
      </c>
      <c r="T820" s="1" t="s">
        <v>33</v>
      </c>
      <c r="U820" s="2" t="s">
        <v>321</v>
      </c>
      <c r="V820" s="4">
        <v>14558603</v>
      </c>
      <c r="W820" s="4">
        <v>0</v>
      </c>
      <c r="X820" s="4">
        <v>0</v>
      </c>
      <c r="Y820" s="4">
        <v>14558603</v>
      </c>
      <c r="Z820" s="4">
        <v>0</v>
      </c>
      <c r="AA820" s="4">
        <v>14558603</v>
      </c>
      <c r="AB820" s="4">
        <v>0</v>
      </c>
      <c r="AC820" s="4">
        <v>14558603</v>
      </c>
      <c r="AD820" s="4">
        <v>8548610</v>
      </c>
      <c r="AE820" s="4">
        <v>8548610</v>
      </c>
      <c r="AF820" s="10">
        <v>8548610</v>
      </c>
    </row>
    <row r="821" spans="1:32" ht="22.5" x14ac:dyDescent="0.25">
      <c r="A821" s="9" t="s">
        <v>418</v>
      </c>
      <c r="B821" s="1" t="s">
        <v>486</v>
      </c>
      <c r="C821" s="1" t="s">
        <v>568</v>
      </c>
      <c r="D821" s="2" t="s">
        <v>419</v>
      </c>
      <c r="E821" s="3" t="s">
        <v>328</v>
      </c>
      <c r="F821" s="3" t="s">
        <v>37</v>
      </c>
      <c r="G821" s="3" t="s">
        <v>517</v>
      </c>
      <c r="H821" s="3" t="s">
        <v>494</v>
      </c>
      <c r="I821" s="3" t="s">
        <v>531</v>
      </c>
      <c r="J821" s="1" t="s">
        <v>30</v>
      </c>
      <c r="K821" s="1" t="s">
        <v>301</v>
      </c>
      <c r="L821" s="1" t="s">
        <v>233</v>
      </c>
      <c r="M821" s="1" t="s">
        <v>77</v>
      </c>
      <c r="N821" s="1" t="s">
        <v>42</v>
      </c>
      <c r="O821" s="1" t="s">
        <v>329</v>
      </c>
      <c r="P821" s="1"/>
      <c r="Q821" s="1"/>
      <c r="R821" s="1" t="s">
        <v>31</v>
      </c>
      <c r="S821" s="1" t="s">
        <v>32</v>
      </c>
      <c r="T821" s="1" t="s">
        <v>33</v>
      </c>
      <c r="U821" s="2" t="s">
        <v>330</v>
      </c>
      <c r="V821" s="4">
        <v>0</v>
      </c>
      <c r="W821" s="4">
        <v>158984000</v>
      </c>
      <c r="X821" s="4">
        <v>0</v>
      </c>
      <c r="Y821" s="4">
        <v>158984000</v>
      </c>
      <c r="Z821" s="4">
        <v>0</v>
      </c>
      <c r="AA821" s="4">
        <v>97062718</v>
      </c>
      <c r="AB821" s="4">
        <v>61921282</v>
      </c>
      <c r="AC821" s="4">
        <v>52470799</v>
      </c>
      <c r="AD821" s="4">
        <v>52250649</v>
      </c>
      <c r="AE821" s="4">
        <v>52250649</v>
      </c>
      <c r="AF821" s="10">
        <v>52250649</v>
      </c>
    </row>
    <row r="822" spans="1:32" ht="22.5" x14ac:dyDescent="0.25">
      <c r="A822" s="9" t="s">
        <v>418</v>
      </c>
      <c r="B822" s="1" t="s">
        <v>486</v>
      </c>
      <c r="C822" s="1" t="s">
        <v>568</v>
      </c>
      <c r="D822" s="2" t="s">
        <v>419</v>
      </c>
      <c r="E822" s="3" t="s">
        <v>354</v>
      </c>
      <c r="F822" s="3" t="s">
        <v>37</v>
      </c>
      <c r="G822" s="3" t="s">
        <v>517</v>
      </c>
      <c r="H822" s="3" t="s">
        <v>527</v>
      </c>
      <c r="I822" s="3" t="s">
        <v>558</v>
      </c>
      <c r="J822" s="1" t="s">
        <v>30</v>
      </c>
      <c r="K822" s="1" t="s">
        <v>301</v>
      </c>
      <c r="L822" s="1" t="s">
        <v>233</v>
      </c>
      <c r="M822" s="1" t="s">
        <v>77</v>
      </c>
      <c r="N822" s="1" t="s">
        <v>42</v>
      </c>
      <c r="O822" s="1" t="s">
        <v>355</v>
      </c>
      <c r="P822" s="1"/>
      <c r="Q822" s="1"/>
      <c r="R822" s="1" t="s">
        <v>31</v>
      </c>
      <c r="S822" s="1" t="s">
        <v>32</v>
      </c>
      <c r="T822" s="1" t="s">
        <v>33</v>
      </c>
      <c r="U822" s="2" t="s">
        <v>356</v>
      </c>
      <c r="V822" s="4">
        <v>0</v>
      </c>
      <c r="W822" s="4">
        <v>8325000</v>
      </c>
      <c r="X822" s="4">
        <v>0</v>
      </c>
      <c r="Y822" s="4">
        <v>8325000</v>
      </c>
      <c r="Z822" s="4">
        <v>0</v>
      </c>
      <c r="AA822" s="4">
        <v>8325000</v>
      </c>
      <c r="AB822" s="4">
        <v>0</v>
      </c>
      <c r="AC822" s="4">
        <v>5188000</v>
      </c>
      <c r="AD822" s="4">
        <v>0</v>
      </c>
      <c r="AE822" s="4">
        <v>0</v>
      </c>
      <c r="AF822" s="10">
        <v>0</v>
      </c>
    </row>
    <row r="823" spans="1:32" ht="22.5" x14ac:dyDescent="0.25">
      <c r="A823" s="9" t="s">
        <v>418</v>
      </c>
      <c r="B823" s="1" t="s">
        <v>486</v>
      </c>
      <c r="C823" s="1" t="s">
        <v>568</v>
      </c>
      <c r="D823" s="2" t="s">
        <v>419</v>
      </c>
      <c r="E823" s="3" t="s">
        <v>359</v>
      </c>
      <c r="F823" s="3" t="s">
        <v>37</v>
      </c>
      <c r="G823" s="3" t="s">
        <v>517</v>
      </c>
      <c r="H823" s="3" t="s">
        <v>527</v>
      </c>
      <c r="I823" s="3" t="s">
        <v>542</v>
      </c>
      <c r="J823" s="1" t="s">
        <v>30</v>
      </c>
      <c r="K823" s="1" t="s">
        <v>301</v>
      </c>
      <c r="L823" s="1" t="s">
        <v>233</v>
      </c>
      <c r="M823" s="1" t="s">
        <v>77</v>
      </c>
      <c r="N823" s="1" t="s">
        <v>42</v>
      </c>
      <c r="O823" s="1" t="s">
        <v>360</v>
      </c>
      <c r="P823" s="1"/>
      <c r="Q823" s="1"/>
      <c r="R823" s="1" t="s">
        <v>31</v>
      </c>
      <c r="S823" s="1" t="s">
        <v>32</v>
      </c>
      <c r="T823" s="1" t="s">
        <v>33</v>
      </c>
      <c r="U823" s="2" t="s">
        <v>361</v>
      </c>
      <c r="V823" s="4">
        <v>4000000</v>
      </c>
      <c r="W823" s="4">
        <v>2550000</v>
      </c>
      <c r="X823" s="4">
        <v>0</v>
      </c>
      <c r="Y823" s="4">
        <v>6550000</v>
      </c>
      <c r="Z823" s="4">
        <v>0</v>
      </c>
      <c r="AA823" s="4">
        <v>4000000</v>
      </c>
      <c r="AB823" s="4">
        <v>2550000</v>
      </c>
      <c r="AC823" s="4">
        <v>3876936</v>
      </c>
      <c r="AD823" s="4">
        <v>3876936</v>
      </c>
      <c r="AE823" s="4">
        <v>3876936</v>
      </c>
      <c r="AF823" s="10">
        <v>3876936</v>
      </c>
    </row>
    <row r="824" spans="1:32" ht="22.5" x14ac:dyDescent="0.25">
      <c r="A824" s="9" t="s">
        <v>418</v>
      </c>
      <c r="B824" s="1" t="s">
        <v>486</v>
      </c>
      <c r="C824" s="1" t="s">
        <v>568</v>
      </c>
      <c r="D824" s="2" t="s">
        <v>419</v>
      </c>
      <c r="E824" s="3" t="s">
        <v>365</v>
      </c>
      <c r="F824" s="3" t="s">
        <v>37</v>
      </c>
      <c r="G824" s="3" t="s">
        <v>517</v>
      </c>
      <c r="H824" s="3" t="s">
        <v>518</v>
      </c>
      <c r="I824" s="3" t="s">
        <v>519</v>
      </c>
      <c r="J824" s="1" t="s">
        <v>30</v>
      </c>
      <c r="K824" s="1" t="s">
        <v>301</v>
      </c>
      <c r="L824" s="1" t="s">
        <v>233</v>
      </c>
      <c r="M824" s="1" t="s">
        <v>77</v>
      </c>
      <c r="N824" s="1" t="s">
        <v>42</v>
      </c>
      <c r="O824" s="1" t="s">
        <v>266</v>
      </c>
      <c r="P824" s="1"/>
      <c r="Q824" s="1"/>
      <c r="R824" s="1" t="s">
        <v>31</v>
      </c>
      <c r="S824" s="1" t="s">
        <v>32</v>
      </c>
      <c r="T824" s="1" t="s">
        <v>33</v>
      </c>
      <c r="U824" s="2" t="s">
        <v>267</v>
      </c>
      <c r="V824" s="4">
        <v>84814</v>
      </c>
      <c r="W824" s="4">
        <v>635936</v>
      </c>
      <c r="X824" s="4">
        <v>0</v>
      </c>
      <c r="Y824" s="4">
        <v>720750</v>
      </c>
      <c r="Z824" s="4">
        <v>0</v>
      </c>
      <c r="AA824" s="4">
        <v>221382</v>
      </c>
      <c r="AB824" s="4">
        <v>499368</v>
      </c>
      <c r="AC824" s="4">
        <v>221382</v>
      </c>
      <c r="AD824" s="4">
        <v>221382</v>
      </c>
      <c r="AE824" s="4">
        <v>221382</v>
      </c>
      <c r="AF824" s="10">
        <v>221382</v>
      </c>
    </row>
    <row r="825" spans="1:32" ht="22.5" x14ac:dyDescent="0.25">
      <c r="A825" s="9" t="s">
        <v>418</v>
      </c>
      <c r="B825" s="1" t="s">
        <v>486</v>
      </c>
      <c r="C825" s="1" t="s">
        <v>568</v>
      </c>
      <c r="D825" s="2" t="s">
        <v>419</v>
      </c>
      <c r="E825" s="3" t="s">
        <v>372</v>
      </c>
      <c r="F825" s="3" t="s">
        <v>474</v>
      </c>
      <c r="G825" s="3" t="s">
        <v>524</v>
      </c>
      <c r="H825" s="3" t="s">
        <v>494</v>
      </c>
      <c r="I825" s="3" t="s">
        <v>525</v>
      </c>
      <c r="J825" s="1" t="s">
        <v>30</v>
      </c>
      <c r="K825" s="1" t="s">
        <v>301</v>
      </c>
      <c r="L825" s="1" t="s">
        <v>233</v>
      </c>
      <c r="M825" s="1" t="s">
        <v>64</v>
      </c>
      <c r="N825" s="1" t="s">
        <v>42</v>
      </c>
      <c r="O825" s="1" t="s">
        <v>234</v>
      </c>
      <c r="P825" s="1"/>
      <c r="Q825" s="1"/>
      <c r="R825" s="1" t="s">
        <v>46</v>
      </c>
      <c r="S825" s="1" t="s">
        <v>47</v>
      </c>
      <c r="T825" s="1" t="s">
        <v>33</v>
      </c>
      <c r="U825" s="2" t="s">
        <v>373</v>
      </c>
      <c r="V825" s="4">
        <v>0</v>
      </c>
      <c r="W825" s="4">
        <v>522026700</v>
      </c>
      <c r="X825" s="4">
        <v>0</v>
      </c>
      <c r="Y825" s="4">
        <v>522026700</v>
      </c>
      <c r="Z825" s="4">
        <v>0</v>
      </c>
      <c r="AA825" s="4">
        <v>0</v>
      </c>
      <c r="AB825" s="4">
        <v>522026700</v>
      </c>
      <c r="AC825" s="4">
        <v>0</v>
      </c>
      <c r="AD825" s="4">
        <v>0</v>
      </c>
      <c r="AE825" s="4">
        <v>0</v>
      </c>
      <c r="AF825" s="10">
        <v>0</v>
      </c>
    </row>
    <row r="826" spans="1:32" ht="22.5" x14ac:dyDescent="0.25">
      <c r="A826" s="9" t="s">
        <v>418</v>
      </c>
      <c r="B826" s="1" t="s">
        <v>486</v>
      </c>
      <c r="C826" s="1" t="s">
        <v>568</v>
      </c>
      <c r="D826" s="2" t="s">
        <v>419</v>
      </c>
      <c r="E826" s="3" t="s">
        <v>372</v>
      </c>
      <c r="F826" s="3" t="s">
        <v>474</v>
      </c>
      <c r="G826" s="3" t="s">
        <v>524</v>
      </c>
      <c r="H826" s="3" t="s">
        <v>494</v>
      </c>
      <c r="I826" s="3" t="s">
        <v>525</v>
      </c>
      <c r="J826" s="1" t="s">
        <v>30</v>
      </c>
      <c r="K826" s="1" t="s">
        <v>301</v>
      </c>
      <c r="L826" s="1" t="s">
        <v>233</v>
      </c>
      <c r="M826" s="1" t="s">
        <v>64</v>
      </c>
      <c r="N826" s="1" t="s">
        <v>42</v>
      </c>
      <c r="O826" s="1" t="s">
        <v>234</v>
      </c>
      <c r="P826" s="1"/>
      <c r="Q826" s="1"/>
      <c r="R826" s="1" t="s">
        <v>31</v>
      </c>
      <c r="S826" s="1" t="s">
        <v>171</v>
      </c>
      <c r="T826" s="1" t="s">
        <v>33</v>
      </c>
      <c r="U826" s="2" t="s">
        <v>373</v>
      </c>
      <c r="V826" s="4">
        <v>15408000</v>
      </c>
      <c r="W826" s="4">
        <v>0</v>
      </c>
      <c r="X826" s="4">
        <v>0</v>
      </c>
      <c r="Y826" s="4">
        <v>15408000</v>
      </c>
      <c r="Z826" s="4">
        <v>0</v>
      </c>
      <c r="AA826" s="4">
        <v>12700000</v>
      </c>
      <c r="AB826" s="4">
        <v>2708000</v>
      </c>
      <c r="AC826" s="4">
        <v>12700000</v>
      </c>
      <c r="AD826" s="4">
        <v>10160000</v>
      </c>
      <c r="AE826" s="4">
        <v>10160000</v>
      </c>
      <c r="AF826" s="10">
        <v>10160000</v>
      </c>
    </row>
    <row r="827" spans="1:32" ht="22.5" x14ac:dyDescent="0.25">
      <c r="A827" s="9" t="s">
        <v>418</v>
      </c>
      <c r="B827" s="1" t="s">
        <v>486</v>
      </c>
      <c r="C827" s="1" t="s">
        <v>568</v>
      </c>
      <c r="D827" s="2" t="s">
        <v>419</v>
      </c>
      <c r="E827" s="3" t="s">
        <v>372</v>
      </c>
      <c r="F827" s="3" t="s">
        <v>474</v>
      </c>
      <c r="G827" s="3" t="s">
        <v>524</v>
      </c>
      <c r="H827" s="3" t="s">
        <v>494</v>
      </c>
      <c r="I827" s="3" t="s">
        <v>525</v>
      </c>
      <c r="J827" s="1" t="s">
        <v>30</v>
      </c>
      <c r="K827" s="1" t="s">
        <v>301</v>
      </c>
      <c r="L827" s="1" t="s">
        <v>233</v>
      </c>
      <c r="M827" s="1" t="s">
        <v>64</v>
      </c>
      <c r="N827" s="1" t="s">
        <v>42</v>
      </c>
      <c r="O827" s="1" t="s">
        <v>234</v>
      </c>
      <c r="P827" s="1"/>
      <c r="Q827" s="1"/>
      <c r="R827" s="1" t="s">
        <v>31</v>
      </c>
      <c r="S827" s="1" t="s">
        <v>32</v>
      </c>
      <c r="T827" s="1" t="s">
        <v>33</v>
      </c>
      <c r="U827" s="2" t="s">
        <v>373</v>
      </c>
      <c r="V827" s="4">
        <v>0</v>
      </c>
      <c r="W827" s="4">
        <v>100000000</v>
      </c>
      <c r="X827" s="4">
        <v>0</v>
      </c>
      <c r="Y827" s="4">
        <v>100000000</v>
      </c>
      <c r="Z827" s="4">
        <v>0</v>
      </c>
      <c r="AA827" s="4">
        <v>100000000</v>
      </c>
      <c r="AB827" s="4">
        <v>0</v>
      </c>
      <c r="AC827" s="4">
        <v>100000000</v>
      </c>
      <c r="AD827" s="4">
        <v>100000000</v>
      </c>
      <c r="AE827" s="4">
        <v>100000000</v>
      </c>
      <c r="AF827" s="10">
        <v>100000000</v>
      </c>
    </row>
    <row r="828" spans="1:32" ht="22.5" x14ac:dyDescent="0.25">
      <c r="A828" s="9" t="s">
        <v>418</v>
      </c>
      <c r="B828" s="1" t="s">
        <v>486</v>
      </c>
      <c r="C828" s="1" t="s">
        <v>568</v>
      </c>
      <c r="D828" s="2" t="s">
        <v>419</v>
      </c>
      <c r="E828" s="3" t="s">
        <v>374</v>
      </c>
      <c r="F828" s="3" t="s">
        <v>474</v>
      </c>
      <c r="G828" s="3" t="s">
        <v>524</v>
      </c>
      <c r="H828" s="3" t="s">
        <v>494</v>
      </c>
      <c r="I828" s="3" t="s">
        <v>525</v>
      </c>
      <c r="J828" s="1" t="s">
        <v>30</v>
      </c>
      <c r="K828" s="1" t="s">
        <v>301</v>
      </c>
      <c r="L828" s="1" t="s">
        <v>233</v>
      </c>
      <c r="M828" s="1" t="s">
        <v>64</v>
      </c>
      <c r="N828" s="1" t="s">
        <v>42</v>
      </c>
      <c r="O828" s="1" t="s">
        <v>281</v>
      </c>
      <c r="P828" s="1"/>
      <c r="Q828" s="1"/>
      <c r="R828" s="1" t="s">
        <v>31</v>
      </c>
      <c r="S828" s="1" t="s">
        <v>171</v>
      </c>
      <c r="T828" s="1" t="s">
        <v>33</v>
      </c>
      <c r="U828" s="2" t="s">
        <v>375</v>
      </c>
      <c r="V828" s="4">
        <v>199000000</v>
      </c>
      <c r="W828" s="4">
        <v>0</v>
      </c>
      <c r="X828" s="4">
        <v>0</v>
      </c>
      <c r="Y828" s="4">
        <v>199000000</v>
      </c>
      <c r="Z828" s="4">
        <v>0</v>
      </c>
      <c r="AA828" s="4">
        <v>199000000</v>
      </c>
      <c r="AB828" s="4">
        <v>0</v>
      </c>
      <c r="AC828" s="4">
        <v>199000000</v>
      </c>
      <c r="AD828" s="4">
        <v>149560999</v>
      </c>
      <c r="AE828" s="4">
        <v>149560999</v>
      </c>
      <c r="AF828" s="10">
        <v>149560999</v>
      </c>
    </row>
    <row r="829" spans="1:32" ht="22.5" x14ac:dyDescent="0.25">
      <c r="A829" s="9" t="s">
        <v>418</v>
      </c>
      <c r="B829" s="1" t="s">
        <v>486</v>
      </c>
      <c r="C829" s="1" t="s">
        <v>568</v>
      </c>
      <c r="D829" s="2" t="s">
        <v>419</v>
      </c>
      <c r="E829" s="3" t="s">
        <v>400</v>
      </c>
      <c r="F829" s="3" t="s">
        <v>474</v>
      </c>
      <c r="G829" s="3" t="s">
        <v>524</v>
      </c>
      <c r="H829" s="3" t="s">
        <v>494</v>
      </c>
      <c r="I829" s="3" t="s">
        <v>525</v>
      </c>
      <c r="J829" s="1" t="s">
        <v>30</v>
      </c>
      <c r="K829" s="1" t="s">
        <v>301</v>
      </c>
      <c r="L829" s="1" t="s">
        <v>233</v>
      </c>
      <c r="M829" s="1" t="s">
        <v>64</v>
      </c>
      <c r="N829" s="1" t="s">
        <v>42</v>
      </c>
      <c r="O829" s="1" t="s">
        <v>240</v>
      </c>
      <c r="P829" s="1"/>
      <c r="Q829" s="1"/>
      <c r="R829" s="1" t="s">
        <v>31</v>
      </c>
      <c r="S829" s="1" t="s">
        <v>171</v>
      </c>
      <c r="T829" s="1" t="s">
        <v>33</v>
      </c>
      <c r="U829" s="2" t="s">
        <v>401</v>
      </c>
      <c r="V829" s="4">
        <v>20000000</v>
      </c>
      <c r="W829" s="4">
        <v>0</v>
      </c>
      <c r="X829" s="4">
        <v>0</v>
      </c>
      <c r="Y829" s="4">
        <v>20000000</v>
      </c>
      <c r="Z829" s="4">
        <v>0</v>
      </c>
      <c r="AA829" s="4">
        <v>20000000</v>
      </c>
      <c r="AB829" s="4">
        <v>0</v>
      </c>
      <c r="AC829" s="4">
        <v>20000000</v>
      </c>
      <c r="AD829" s="4">
        <v>20000000</v>
      </c>
      <c r="AE829" s="4">
        <v>20000000</v>
      </c>
      <c r="AF829" s="10">
        <v>20000000</v>
      </c>
    </row>
    <row r="830" spans="1:32" ht="22.5" x14ac:dyDescent="0.25">
      <c r="A830" s="9" t="s">
        <v>418</v>
      </c>
      <c r="B830" s="1" t="s">
        <v>486</v>
      </c>
      <c r="C830" s="1" t="s">
        <v>568</v>
      </c>
      <c r="D830" s="2" t="s">
        <v>419</v>
      </c>
      <c r="E830" s="3" t="s">
        <v>378</v>
      </c>
      <c r="F830" s="3" t="s">
        <v>474</v>
      </c>
      <c r="G830" s="3" t="s">
        <v>524</v>
      </c>
      <c r="H830" s="3" t="s">
        <v>527</v>
      </c>
      <c r="I830" s="3" t="s">
        <v>545</v>
      </c>
      <c r="J830" s="1" t="s">
        <v>30</v>
      </c>
      <c r="K830" s="1" t="s">
        <v>301</v>
      </c>
      <c r="L830" s="1" t="s">
        <v>233</v>
      </c>
      <c r="M830" s="1" t="s">
        <v>64</v>
      </c>
      <c r="N830" s="1" t="s">
        <v>42</v>
      </c>
      <c r="O830" s="1" t="s">
        <v>243</v>
      </c>
      <c r="P830" s="1"/>
      <c r="Q830" s="1"/>
      <c r="R830" s="1" t="s">
        <v>31</v>
      </c>
      <c r="S830" s="1" t="s">
        <v>171</v>
      </c>
      <c r="T830" s="1" t="s">
        <v>33</v>
      </c>
      <c r="U830" s="2" t="s">
        <v>59</v>
      </c>
      <c r="V830" s="4">
        <v>78280500</v>
      </c>
      <c r="W830" s="4">
        <v>36913790</v>
      </c>
      <c r="X830" s="4">
        <v>956500</v>
      </c>
      <c r="Y830" s="4">
        <v>114237790</v>
      </c>
      <c r="Z830" s="4">
        <v>0</v>
      </c>
      <c r="AA830" s="4">
        <v>113857333</v>
      </c>
      <c r="AB830" s="4">
        <v>380457</v>
      </c>
      <c r="AC830" s="4">
        <v>113857333</v>
      </c>
      <c r="AD830" s="4">
        <v>79282066</v>
      </c>
      <c r="AE830" s="4">
        <v>79282066</v>
      </c>
      <c r="AF830" s="10">
        <v>79282066</v>
      </c>
    </row>
    <row r="831" spans="1:32" ht="22.5" x14ac:dyDescent="0.25">
      <c r="A831" s="9" t="s">
        <v>418</v>
      </c>
      <c r="B831" s="1" t="s">
        <v>486</v>
      </c>
      <c r="C831" s="1" t="s">
        <v>568</v>
      </c>
      <c r="D831" s="2" t="s">
        <v>419</v>
      </c>
      <c r="E831" s="3" t="s">
        <v>379</v>
      </c>
      <c r="F831" s="3" t="s">
        <v>474</v>
      </c>
      <c r="G831" s="3" t="s">
        <v>524</v>
      </c>
      <c r="H831" s="3" t="s">
        <v>527</v>
      </c>
      <c r="I831" s="3" t="s">
        <v>542</v>
      </c>
      <c r="J831" s="1" t="s">
        <v>30</v>
      </c>
      <c r="K831" s="1" t="s">
        <v>301</v>
      </c>
      <c r="L831" s="1" t="s">
        <v>233</v>
      </c>
      <c r="M831" s="1" t="s">
        <v>64</v>
      </c>
      <c r="N831" s="1" t="s">
        <v>42</v>
      </c>
      <c r="O831" s="1" t="s">
        <v>246</v>
      </c>
      <c r="P831" s="1"/>
      <c r="Q831" s="1"/>
      <c r="R831" s="1" t="s">
        <v>31</v>
      </c>
      <c r="S831" s="1" t="s">
        <v>171</v>
      </c>
      <c r="T831" s="1" t="s">
        <v>33</v>
      </c>
      <c r="U831" s="2" t="s">
        <v>249</v>
      </c>
      <c r="V831" s="4">
        <v>11428000</v>
      </c>
      <c r="W831" s="4">
        <v>6755246</v>
      </c>
      <c r="X831" s="4">
        <v>0</v>
      </c>
      <c r="Y831" s="4">
        <v>18183246</v>
      </c>
      <c r="Z831" s="4">
        <v>0</v>
      </c>
      <c r="AA831" s="4">
        <v>18183246</v>
      </c>
      <c r="AB831" s="4">
        <v>0</v>
      </c>
      <c r="AC831" s="4">
        <v>15069171</v>
      </c>
      <c r="AD831" s="4">
        <v>14571451</v>
      </c>
      <c r="AE831" s="4">
        <v>14571451</v>
      </c>
      <c r="AF831" s="10">
        <v>14571451</v>
      </c>
    </row>
    <row r="832" spans="1:32" ht="22.5" hidden="1" x14ac:dyDescent="0.25">
      <c r="A832" s="9" t="s">
        <v>420</v>
      </c>
      <c r="B832" s="1" t="s">
        <v>486</v>
      </c>
      <c r="C832" s="1" t="s">
        <v>569</v>
      </c>
      <c r="D832" s="2" t="s">
        <v>421</v>
      </c>
      <c r="E832" s="3" t="s">
        <v>145</v>
      </c>
      <c r="F832" s="3" t="s">
        <v>595</v>
      </c>
      <c r="G832" s="3" t="s">
        <v>493</v>
      </c>
      <c r="H832" s="3" t="s">
        <v>494</v>
      </c>
      <c r="I832" s="3" t="s">
        <v>495</v>
      </c>
      <c r="J832" s="1" t="s">
        <v>40</v>
      </c>
      <c r="K832" s="1" t="s">
        <v>77</v>
      </c>
      <c r="L832" s="1" t="s">
        <v>42</v>
      </c>
      <c r="M832" s="1" t="s">
        <v>63</v>
      </c>
      <c r="N832" s="1" t="s">
        <v>143</v>
      </c>
      <c r="O832" s="1" t="s">
        <v>63</v>
      </c>
      <c r="P832" s="1"/>
      <c r="Q832" s="1"/>
      <c r="R832" s="1" t="s">
        <v>31</v>
      </c>
      <c r="S832" s="1" t="s">
        <v>32</v>
      </c>
      <c r="T832" s="1" t="s">
        <v>33</v>
      </c>
      <c r="U832" s="2" t="s">
        <v>146</v>
      </c>
      <c r="V832" s="4">
        <v>52000000</v>
      </c>
      <c r="W832" s="4">
        <v>9175728</v>
      </c>
      <c r="X832" s="4">
        <v>0</v>
      </c>
      <c r="Y832" s="4">
        <v>61175728</v>
      </c>
      <c r="Z832" s="4">
        <v>0</v>
      </c>
      <c r="AA832" s="4">
        <v>61165271.700000003</v>
      </c>
      <c r="AB832" s="4">
        <v>10456.299999999999</v>
      </c>
      <c r="AC832" s="4">
        <v>61165271.700000003</v>
      </c>
      <c r="AD832" s="4">
        <v>61165271.700000003</v>
      </c>
      <c r="AE832" s="4">
        <v>61165271.700000003</v>
      </c>
      <c r="AF832" s="10">
        <v>61165271.700000003</v>
      </c>
    </row>
    <row r="833" spans="1:32" ht="22.5" hidden="1" x14ac:dyDescent="0.25">
      <c r="A833" s="9" t="s">
        <v>420</v>
      </c>
      <c r="B833" s="1" t="s">
        <v>486</v>
      </c>
      <c r="C833" s="1" t="s">
        <v>569</v>
      </c>
      <c r="D833" s="2" t="s">
        <v>421</v>
      </c>
      <c r="E833" s="3" t="s">
        <v>147</v>
      </c>
      <c r="F833" s="3" t="s">
        <v>595</v>
      </c>
      <c r="G833" s="3" t="s">
        <v>493</v>
      </c>
      <c r="H833" s="3" t="s">
        <v>494</v>
      </c>
      <c r="I833" s="3" t="s">
        <v>495</v>
      </c>
      <c r="J833" s="1" t="s">
        <v>40</v>
      </c>
      <c r="K833" s="1" t="s">
        <v>77</v>
      </c>
      <c r="L833" s="1" t="s">
        <v>42</v>
      </c>
      <c r="M833" s="1" t="s">
        <v>63</v>
      </c>
      <c r="N833" s="1" t="s">
        <v>143</v>
      </c>
      <c r="O833" s="1" t="s">
        <v>64</v>
      </c>
      <c r="P833" s="1"/>
      <c r="Q833" s="1"/>
      <c r="R833" s="1" t="s">
        <v>31</v>
      </c>
      <c r="S833" s="1" t="s">
        <v>32</v>
      </c>
      <c r="T833" s="1" t="s">
        <v>33</v>
      </c>
      <c r="U833" s="2" t="s">
        <v>148</v>
      </c>
      <c r="V833" s="4">
        <v>1940000</v>
      </c>
      <c r="W833" s="4">
        <v>0</v>
      </c>
      <c r="X833" s="4">
        <v>0</v>
      </c>
      <c r="Y833" s="4">
        <v>1940000</v>
      </c>
      <c r="Z833" s="4">
        <v>0</v>
      </c>
      <c r="AA833" s="4">
        <v>1940000</v>
      </c>
      <c r="AB833" s="4">
        <v>0</v>
      </c>
      <c r="AC833" s="4">
        <v>1601660</v>
      </c>
      <c r="AD833" s="4">
        <v>866427</v>
      </c>
      <c r="AE833" s="4">
        <v>866427</v>
      </c>
      <c r="AF833" s="10">
        <v>866427</v>
      </c>
    </row>
    <row r="834" spans="1:32" ht="22.5" hidden="1" x14ac:dyDescent="0.25">
      <c r="A834" s="9" t="s">
        <v>420</v>
      </c>
      <c r="B834" s="1" t="s">
        <v>486</v>
      </c>
      <c r="C834" s="1" t="s">
        <v>569</v>
      </c>
      <c r="D834" s="2" t="s">
        <v>421</v>
      </c>
      <c r="E834" s="3" t="s">
        <v>380</v>
      </c>
      <c r="F834" s="3" t="s">
        <v>595</v>
      </c>
      <c r="G834" s="3" t="s">
        <v>493</v>
      </c>
      <c r="H834" s="3" t="s">
        <v>494</v>
      </c>
      <c r="I834" s="3" t="s">
        <v>495</v>
      </c>
      <c r="J834" s="1" t="s">
        <v>40</v>
      </c>
      <c r="K834" s="1" t="s">
        <v>77</v>
      </c>
      <c r="L834" s="1" t="s">
        <v>42</v>
      </c>
      <c r="M834" s="1" t="s">
        <v>63</v>
      </c>
      <c r="N834" s="1" t="s">
        <v>381</v>
      </c>
      <c r="O834" s="1" t="s">
        <v>77</v>
      </c>
      <c r="P834" s="1"/>
      <c r="Q834" s="1"/>
      <c r="R834" s="1" t="s">
        <v>31</v>
      </c>
      <c r="S834" s="1" t="s">
        <v>32</v>
      </c>
      <c r="T834" s="1" t="s">
        <v>33</v>
      </c>
      <c r="U834" s="2" t="s">
        <v>382</v>
      </c>
      <c r="V834" s="4">
        <v>0</v>
      </c>
      <c r="W834" s="4">
        <v>238405</v>
      </c>
      <c r="X834" s="4">
        <v>38264</v>
      </c>
      <c r="Y834" s="4">
        <v>200141</v>
      </c>
      <c r="Z834" s="4">
        <v>0</v>
      </c>
      <c r="AA834" s="4">
        <v>200141</v>
      </c>
      <c r="AB834" s="4">
        <v>0</v>
      </c>
      <c r="AC834" s="4">
        <v>200141</v>
      </c>
      <c r="AD834" s="4">
        <v>200141</v>
      </c>
      <c r="AE834" s="4">
        <v>200141</v>
      </c>
      <c r="AF834" s="10">
        <v>200141</v>
      </c>
    </row>
    <row r="835" spans="1:32" ht="22.5" hidden="1" x14ac:dyDescent="0.25">
      <c r="A835" s="9" t="s">
        <v>420</v>
      </c>
      <c r="B835" s="1" t="s">
        <v>486</v>
      </c>
      <c r="C835" s="1" t="s">
        <v>569</v>
      </c>
      <c r="D835" s="2" t="s">
        <v>421</v>
      </c>
      <c r="E835" s="3" t="s">
        <v>155</v>
      </c>
      <c r="F835" s="3" t="s">
        <v>471</v>
      </c>
      <c r="G835" s="3" t="s">
        <v>493</v>
      </c>
      <c r="H835" s="3" t="s">
        <v>494</v>
      </c>
      <c r="I835" s="3" t="s">
        <v>495</v>
      </c>
      <c r="J835" s="1" t="s">
        <v>40</v>
      </c>
      <c r="K835" s="1" t="s">
        <v>77</v>
      </c>
      <c r="L835" s="1" t="s">
        <v>42</v>
      </c>
      <c r="M835" s="1" t="s">
        <v>80</v>
      </c>
      <c r="N835" s="1" t="s">
        <v>80</v>
      </c>
      <c r="O835" s="1" t="s">
        <v>41</v>
      </c>
      <c r="P835" s="1"/>
      <c r="Q835" s="1"/>
      <c r="R835" s="1" t="s">
        <v>31</v>
      </c>
      <c r="S835" s="1" t="s">
        <v>32</v>
      </c>
      <c r="T835" s="1" t="s">
        <v>33</v>
      </c>
      <c r="U835" s="2" t="s">
        <v>156</v>
      </c>
      <c r="V835" s="4">
        <v>35000000</v>
      </c>
      <c r="W835" s="4">
        <v>0</v>
      </c>
      <c r="X835" s="4">
        <v>4844112</v>
      </c>
      <c r="Y835" s="4">
        <v>30155888</v>
      </c>
      <c r="Z835" s="4">
        <v>0</v>
      </c>
      <c r="AA835" s="4">
        <v>30155888</v>
      </c>
      <c r="AB835" s="4">
        <v>0</v>
      </c>
      <c r="AC835" s="4">
        <v>30155888</v>
      </c>
      <c r="AD835" s="4">
        <v>9275241</v>
      </c>
      <c r="AE835" s="4">
        <v>9275241</v>
      </c>
      <c r="AF835" s="10">
        <v>9275241</v>
      </c>
    </row>
    <row r="836" spans="1:32" ht="22.5" hidden="1" x14ac:dyDescent="0.25">
      <c r="A836" s="9" t="s">
        <v>420</v>
      </c>
      <c r="B836" s="1" t="s">
        <v>486</v>
      </c>
      <c r="C836" s="1" t="s">
        <v>569</v>
      </c>
      <c r="D836" s="2" t="s">
        <v>421</v>
      </c>
      <c r="E836" s="3" t="s">
        <v>157</v>
      </c>
      <c r="F836" s="3" t="s">
        <v>471</v>
      </c>
      <c r="G836" s="3" t="s">
        <v>493</v>
      </c>
      <c r="H836" s="3" t="s">
        <v>494</v>
      </c>
      <c r="I836" s="3" t="s">
        <v>495</v>
      </c>
      <c r="J836" s="1" t="s">
        <v>40</v>
      </c>
      <c r="K836" s="1" t="s">
        <v>77</v>
      </c>
      <c r="L836" s="1" t="s">
        <v>42</v>
      </c>
      <c r="M836" s="1" t="s">
        <v>80</v>
      </c>
      <c r="N836" s="1" t="s">
        <v>80</v>
      </c>
      <c r="O836" s="1" t="s">
        <v>77</v>
      </c>
      <c r="P836" s="1"/>
      <c r="Q836" s="1"/>
      <c r="R836" s="1" t="s">
        <v>31</v>
      </c>
      <c r="S836" s="1" t="s">
        <v>32</v>
      </c>
      <c r="T836" s="1" t="s">
        <v>33</v>
      </c>
      <c r="U836" s="2" t="s">
        <v>158</v>
      </c>
      <c r="V836" s="4">
        <v>18000000</v>
      </c>
      <c r="W836" s="4">
        <v>0</v>
      </c>
      <c r="X836" s="4">
        <v>3000000</v>
      </c>
      <c r="Y836" s="4">
        <v>15000000</v>
      </c>
      <c r="Z836" s="4">
        <v>0</v>
      </c>
      <c r="AA836" s="4">
        <v>2427997.88</v>
      </c>
      <c r="AB836" s="4">
        <v>12572002.119999999</v>
      </c>
      <c r="AC836" s="4">
        <v>2427997.88</v>
      </c>
      <c r="AD836" s="4">
        <v>271695.33</v>
      </c>
      <c r="AE836" s="4">
        <v>271695.33</v>
      </c>
      <c r="AF836" s="10">
        <v>271695.33</v>
      </c>
    </row>
    <row r="837" spans="1:32" ht="22.5" hidden="1" x14ac:dyDescent="0.25">
      <c r="A837" s="9" t="s">
        <v>420</v>
      </c>
      <c r="B837" s="1" t="s">
        <v>486</v>
      </c>
      <c r="C837" s="1" t="s">
        <v>569</v>
      </c>
      <c r="D837" s="2" t="s">
        <v>421</v>
      </c>
      <c r="E837" s="3" t="s">
        <v>184</v>
      </c>
      <c r="F837" s="3" t="s">
        <v>471</v>
      </c>
      <c r="G837" s="3" t="s">
        <v>493</v>
      </c>
      <c r="H837" s="3" t="s">
        <v>494</v>
      </c>
      <c r="I837" s="3" t="s">
        <v>495</v>
      </c>
      <c r="J837" s="1" t="s">
        <v>40</v>
      </c>
      <c r="K837" s="1" t="s">
        <v>77</v>
      </c>
      <c r="L837" s="1" t="s">
        <v>42</v>
      </c>
      <c r="M837" s="1" t="s">
        <v>80</v>
      </c>
      <c r="N837" s="1" t="s">
        <v>64</v>
      </c>
      <c r="O837" s="1" t="s">
        <v>98</v>
      </c>
      <c r="P837" s="1"/>
      <c r="Q837" s="1"/>
      <c r="R837" s="1" t="s">
        <v>31</v>
      </c>
      <c r="S837" s="1" t="s">
        <v>32</v>
      </c>
      <c r="T837" s="1" t="s">
        <v>33</v>
      </c>
      <c r="U837" s="2" t="s">
        <v>185</v>
      </c>
      <c r="V837" s="4">
        <v>11500000</v>
      </c>
      <c r="W837" s="4">
        <v>11868666</v>
      </c>
      <c r="X837" s="4">
        <v>7093166</v>
      </c>
      <c r="Y837" s="4">
        <v>16275500</v>
      </c>
      <c r="Z837" s="4">
        <v>0</v>
      </c>
      <c r="AA837" s="4">
        <v>16275500</v>
      </c>
      <c r="AB837" s="4">
        <v>0</v>
      </c>
      <c r="AC837" s="4">
        <v>16275500</v>
      </c>
      <c r="AD837" s="4">
        <v>11976000</v>
      </c>
      <c r="AE837" s="4">
        <v>11976000</v>
      </c>
      <c r="AF837" s="10">
        <v>11976000</v>
      </c>
    </row>
    <row r="838" spans="1:32" ht="22.5" hidden="1" x14ac:dyDescent="0.25">
      <c r="A838" s="9" t="s">
        <v>420</v>
      </c>
      <c r="B838" s="1" t="s">
        <v>486</v>
      </c>
      <c r="C838" s="1" t="s">
        <v>569</v>
      </c>
      <c r="D838" s="2" t="s">
        <v>421</v>
      </c>
      <c r="E838" s="3" t="s">
        <v>200</v>
      </c>
      <c r="F838" s="3" t="s">
        <v>471</v>
      </c>
      <c r="G838" s="3" t="s">
        <v>493</v>
      </c>
      <c r="H838" s="3" t="s">
        <v>494</v>
      </c>
      <c r="I838" s="3" t="s">
        <v>495</v>
      </c>
      <c r="J838" s="1" t="s">
        <v>40</v>
      </c>
      <c r="K838" s="1" t="s">
        <v>77</v>
      </c>
      <c r="L838" s="1" t="s">
        <v>42</v>
      </c>
      <c r="M838" s="1" t="s">
        <v>80</v>
      </c>
      <c r="N838" s="1" t="s">
        <v>81</v>
      </c>
      <c r="O838" s="1" t="s">
        <v>41</v>
      </c>
      <c r="P838" s="1"/>
      <c r="Q838" s="1"/>
      <c r="R838" s="1" t="s">
        <v>31</v>
      </c>
      <c r="S838" s="1" t="s">
        <v>32</v>
      </c>
      <c r="T838" s="1" t="s">
        <v>33</v>
      </c>
      <c r="U838" s="2" t="s">
        <v>201</v>
      </c>
      <c r="V838" s="4">
        <v>4500000</v>
      </c>
      <c r="W838" s="4">
        <v>0</v>
      </c>
      <c r="X838" s="4">
        <v>0</v>
      </c>
      <c r="Y838" s="4">
        <v>4500000</v>
      </c>
      <c r="Z838" s="4">
        <v>0</v>
      </c>
      <c r="AA838" s="4">
        <v>4500000</v>
      </c>
      <c r="AB838" s="4">
        <v>0</v>
      </c>
      <c r="AC838" s="4">
        <v>4414798</v>
      </c>
      <c r="AD838" s="4">
        <v>4414798</v>
      </c>
      <c r="AE838" s="4">
        <v>4414798</v>
      </c>
      <c r="AF838" s="10">
        <v>4414798</v>
      </c>
    </row>
    <row r="839" spans="1:32" ht="22.5" hidden="1" x14ac:dyDescent="0.25">
      <c r="A839" s="9" t="s">
        <v>420</v>
      </c>
      <c r="B839" s="1" t="s">
        <v>486</v>
      </c>
      <c r="C839" s="1" t="s">
        <v>569</v>
      </c>
      <c r="D839" s="2" t="s">
        <v>421</v>
      </c>
      <c r="E839" s="3" t="s">
        <v>202</v>
      </c>
      <c r="F839" s="3" t="s">
        <v>471</v>
      </c>
      <c r="G839" s="3" t="s">
        <v>493</v>
      </c>
      <c r="H839" s="3" t="s">
        <v>494</v>
      </c>
      <c r="I839" s="3" t="s">
        <v>495</v>
      </c>
      <c r="J839" s="1" t="s">
        <v>40</v>
      </c>
      <c r="K839" s="1" t="s">
        <v>77</v>
      </c>
      <c r="L839" s="1" t="s">
        <v>42</v>
      </c>
      <c r="M839" s="1" t="s">
        <v>80</v>
      </c>
      <c r="N839" s="1" t="s">
        <v>81</v>
      </c>
      <c r="O839" s="1" t="s">
        <v>77</v>
      </c>
      <c r="P839" s="1"/>
      <c r="Q839" s="1"/>
      <c r="R839" s="1" t="s">
        <v>31</v>
      </c>
      <c r="S839" s="1" t="s">
        <v>32</v>
      </c>
      <c r="T839" s="1" t="s">
        <v>33</v>
      </c>
      <c r="U839" s="2" t="s">
        <v>203</v>
      </c>
      <c r="V839" s="4">
        <v>89000000</v>
      </c>
      <c r="W839" s="4">
        <v>0</v>
      </c>
      <c r="X839" s="4">
        <v>0</v>
      </c>
      <c r="Y839" s="4">
        <v>89000000</v>
      </c>
      <c r="Z839" s="4">
        <v>0</v>
      </c>
      <c r="AA839" s="4">
        <v>88939740</v>
      </c>
      <c r="AB839" s="4">
        <v>60260</v>
      </c>
      <c r="AC839" s="4">
        <v>88939740</v>
      </c>
      <c r="AD839" s="4">
        <v>88939740</v>
      </c>
      <c r="AE839" s="4">
        <v>88939740</v>
      </c>
      <c r="AF839" s="10">
        <v>88939740</v>
      </c>
    </row>
    <row r="840" spans="1:32" ht="22.5" hidden="1" x14ac:dyDescent="0.25">
      <c r="A840" s="9" t="s">
        <v>420</v>
      </c>
      <c r="B840" s="1" t="s">
        <v>486</v>
      </c>
      <c r="C840" s="1" t="s">
        <v>569</v>
      </c>
      <c r="D840" s="2" t="s">
        <v>421</v>
      </c>
      <c r="E840" s="3" t="s">
        <v>206</v>
      </c>
      <c r="F840" s="3" t="s">
        <v>471</v>
      </c>
      <c r="G840" s="3" t="s">
        <v>493</v>
      </c>
      <c r="H840" s="3" t="s">
        <v>494</v>
      </c>
      <c r="I840" s="3" t="s">
        <v>495</v>
      </c>
      <c r="J840" s="1" t="s">
        <v>40</v>
      </c>
      <c r="K840" s="1" t="s">
        <v>77</v>
      </c>
      <c r="L840" s="1" t="s">
        <v>42</v>
      </c>
      <c r="M840" s="1" t="s">
        <v>80</v>
      </c>
      <c r="N840" s="1" t="s">
        <v>81</v>
      </c>
      <c r="O840" s="1" t="s">
        <v>138</v>
      </c>
      <c r="P840" s="1"/>
      <c r="Q840" s="1"/>
      <c r="R840" s="1" t="s">
        <v>31</v>
      </c>
      <c r="S840" s="1" t="s">
        <v>32</v>
      </c>
      <c r="T840" s="1" t="s">
        <v>33</v>
      </c>
      <c r="U840" s="2" t="s">
        <v>207</v>
      </c>
      <c r="V840" s="4">
        <v>13000000</v>
      </c>
      <c r="W840" s="4">
        <v>0</v>
      </c>
      <c r="X840" s="4">
        <v>0</v>
      </c>
      <c r="Y840" s="4">
        <v>13000000</v>
      </c>
      <c r="Z840" s="4">
        <v>0</v>
      </c>
      <c r="AA840" s="4">
        <v>13000000</v>
      </c>
      <c r="AB840" s="4">
        <v>0</v>
      </c>
      <c r="AC840" s="4">
        <v>12623317</v>
      </c>
      <c r="AD840" s="4">
        <v>12593272.76</v>
      </c>
      <c r="AE840" s="4">
        <v>12593272.76</v>
      </c>
      <c r="AF840" s="10">
        <v>12593272.76</v>
      </c>
    </row>
    <row r="841" spans="1:32" ht="22.5" hidden="1" x14ac:dyDescent="0.25">
      <c r="A841" s="9" t="s">
        <v>420</v>
      </c>
      <c r="B841" s="1" t="s">
        <v>486</v>
      </c>
      <c r="C841" s="1" t="s">
        <v>569</v>
      </c>
      <c r="D841" s="2" t="s">
        <v>421</v>
      </c>
      <c r="E841" s="3" t="s">
        <v>212</v>
      </c>
      <c r="F841" s="3" t="s">
        <v>471</v>
      </c>
      <c r="G841" s="3" t="s">
        <v>493</v>
      </c>
      <c r="H841" s="3" t="s">
        <v>527</v>
      </c>
      <c r="I841" s="3" t="s">
        <v>528</v>
      </c>
      <c r="J841" s="1" t="s">
        <v>40</v>
      </c>
      <c r="K841" s="1" t="s">
        <v>77</v>
      </c>
      <c r="L841" s="1" t="s">
        <v>42</v>
      </c>
      <c r="M841" s="1" t="s">
        <v>80</v>
      </c>
      <c r="N841" s="1" t="s">
        <v>65</v>
      </c>
      <c r="O841" s="1" t="s">
        <v>77</v>
      </c>
      <c r="P841" s="1"/>
      <c r="Q841" s="1"/>
      <c r="R841" s="1" t="s">
        <v>31</v>
      </c>
      <c r="S841" s="1" t="s">
        <v>32</v>
      </c>
      <c r="T841" s="1" t="s">
        <v>33</v>
      </c>
      <c r="U841" s="2" t="s">
        <v>213</v>
      </c>
      <c r="V841" s="4">
        <v>26000000</v>
      </c>
      <c r="W841" s="4">
        <v>6689860</v>
      </c>
      <c r="X841" s="4">
        <v>0</v>
      </c>
      <c r="Y841" s="4">
        <v>32689860</v>
      </c>
      <c r="Z841" s="4">
        <v>0</v>
      </c>
      <c r="AA841" s="4">
        <v>32489299</v>
      </c>
      <c r="AB841" s="4">
        <v>200561</v>
      </c>
      <c r="AC841" s="4">
        <v>28099914</v>
      </c>
      <c r="AD841" s="4">
        <v>24067522</v>
      </c>
      <c r="AE841" s="4">
        <v>24067522</v>
      </c>
      <c r="AF841" s="10">
        <v>24067522</v>
      </c>
    </row>
    <row r="842" spans="1:32" ht="22.5" hidden="1" x14ac:dyDescent="0.25">
      <c r="A842" s="9" t="s">
        <v>420</v>
      </c>
      <c r="B842" s="1" t="s">
        <v>486</v>
      </c>
      <c r="C842" s="1" t="s">
        <v>569</v>
      </c>
      <c r="D842" s="2" t="s">
        <v>421</v>
      </c>
      <c r="E842" s="3" t="s">
        <v>216</v>
      </c>
      <c r="F842" s="3" t="s">
        <v>471</v>
      </c>
      <c r="G842" s="3" t="s">
        <v>493</v>
      </c>
      <c r="H842" s="3" t="s">
        <v>527</v>
      </c>
      <c r="I842" s="3" t="s">
        <v>528</v>
      </c>
      <c r="J842" s="1" t="s">
        <v>40</v>
      </c>
      <c r="K842" s="1" t="s">
        <v>77</v>
      </c>
      <c r="L842" s="1" t="s">
        <v>42</v>
      </c>
      <c r="M842" s="1" t="s">
        <v>80</v>
      </c>
      <c r="N842" s="1" t="s">
        <v>171</v>
      </c>
      <c r="O842" s="1" t="s">
        <v>80</v>
      </c>
      <c r="P842" s="1"/>
      <c r="Q842" s="1"/>
      <c r="R842" s="1" t="s">
        <v>31</v>
      </c>
      <c r="S842" s="1" t="s">
        <v>32</v>
      </c>
      <c r="T842" s="1" t="s">
        <v>33</v>
      </c>
      <c r="U842" s="2" t="s">
        <v>217</v>
      </c>
      <c r="V842" s="4">
        <v>85892015</v>
      </c>
      <c r="W842" s="4">
        <v>0</v>
      </c>
      <c r="X842" s="4">
        <v>0</v>
      </c>
      <c r="Y842" s="4">
        <v>85892015</v>
      </c>
      <c r="Z842" s="4">
        <v>0</v>
      </c>
      <c r="AA842" s="4">
        <v>50543568.060000002</v>
      </c>
      <c r="AB842" s="4">
        <v>35348446.939999998</v>
      </c>
      <c r="AC842" s="4">
        <v>50543568.060000002</v>
      </c>
      <c r="AD842" s="4">
        <v>28000000</v>
      </c>
      <c r="AE842" s="4">
        <v>28000000</v>
      </c>
      <c r="AF842" s="10">
        <v>28000000</v>
      </c>
    </row>
    <row r="843" spans="1:32" ht="22.5" x14ac:dyDescent="0.25">
      <c r="A843" s="9" t="s">
        <v>420</v>
      </c>
      <c r="B843" s="1" t="s">
        <v>486</v>
      </c>
      <c r="C843" s="1" t="s">
        <v>569</v>
      </c>
      <c r="D843" s="2" t="s">
        <v>421</v>
      </c>
      <c r="E843" s="3" t="s">
        <v>231</v>
      </c>
      <c r="F843" s="3" t="s">
        <v>472</v>
      </c>
      <c r="G843" s="3" t="s">
        <v>497</v>
      </c>
      <c r="H843" s="3" t="s">
        <v>498</v>
      </c>
      <c r="I843" s="3" t="s">
        <v>499</v>
      </c>
      <c r="J843" s="1" t="s">
        <v>30</v>
      </c>
      <c r="K843" s="1" t="s">
        <v>232</v>
      </c>
      <c r="L843" s="1" t="s">
        <v>233</v>
      </c>
      <c r="M843" s="1" t="s">
        <v>41</v>
      </c>
      <c r="N843" s="1" t="s">
        <v>42</v>
      </c>
      <c r="O843" s="1" t="s">
        <v>234</v>
      </c>
      <c r="P843" s="1"/>
      <c r="Q843" s="1"/>
      <c r="R843" s="1" t="s">
        <v>31</v>
      </c>
      <c r="S843" s="1" t="s">
        <v>32</v>
      </c>
      <c r="T843" s="1" t="s">
        <v>33</v>
      </c>
      <c r="U843" s="2" t="s">
        <v>235</v>
      </c>
      <c r="V843" s="4">
        <v>2870035722</v>
      </c>
      <c r="W843" s="4">
        <v>0</v>
      </c>
      <c r="X843" s="4">
        <v>123797064</v>
      </c>
      <c r="Y843" s="4">
        <v>2746238658</v>
      </c>
      <c r="Z843" s="4">
        <v>0</v>
      </c>
      <c r="AA843" s="4">
        <v>2746238658</v>
      </c>
      <c r="AB843" s="4">
        <v>0</v>
      </c>
      <c r="AC843" s="4">
        <v>2746238658</v>
      </c>
      <c r="AD843" s="4">
        <v>1682472410</v>
      </c>
      <c r="AE843" s="4">
        <v>1682472410</v>
      </c>
      <c r="AF843" s="10">
        <v>1682472410</v>
      </c>
    </row>
    <row r="844" spans="1:32" ht="22.5" x14ac:dyDescent="0.25">
      <c r="A844" s="9" t="s">
        <v>420</v>
      </c>
      <c r="B844" s="1" t="s">
        <v>486</v>
      </c>
      <c r="C844" s="1" t="s">
        <v>569</v>
      </c>
      <c r="D844" s="2" t="s">
        <v>421</v>
      </c>
      <c r="E844" s="3" t="s">
        <v>242</v>
      </c>
      <c r="F844" s="3" t="s">
        <v>472</v>
      </c>
      <c r="G844" s="3" t="s">
        <v>497</v>
      </c>
      <c r="H844" s="3" t="s">
        <v>498</v>
      </c>
      <c r="I844" s="3" t="s">
        <v>499</v>
      </c>
      <c r="J844" s="1" t="s">
        <v>30</v>
      </c>
      <c r="K844" s="1" t="s">
        <v>232</v>
      </c>
      <c r="L844" s="1" t="s">
        <v>233</v>
      </c>
      <c r="M844" s="1" t="s">
        <v>41</v>
      </c>
      <c r="N844" s="1" t="s">
        <v>42</v>
      </c>
      <c r="O844" s="1" t="s">
        <v>243</v>
      </c>
      <c r="P844" s="1"/>
      <c r="Q844" s="1"/>
      <c r="R844" s="1" t="s">
        <v>31</v>
      </c>
      <c r="S844" s="1" t="s">
        <v>32</v>
      </c>
      <c r="T844" s="1" t="s">
        <v>33</v>
      </c>
      <c r="U844" s="2" t="s">
        <v>244</v>
      </c>
      <c r="V844" s="4">
        <v>22802137</v>
      </c>
      <c r="W844" s="4">
        <v>0</v>
      </c>
      <c r="X844" s="4">
        <v>5338</v>
      </c>
      <c r="Y844" s="4">
        <v>22796799</v>
      </c>
      <c r="Z844" s="4">
        <v>0</v>
      </c>
      <c r="AA844" s="4">
        <v>22796799</v>
      </c>
      <c r="AB844" s="4">
        <v>0</v>
      </c>
      <c r="AC844" s="4">
        <v>22796799</v>
      </c>
      <c r="AD844" s="4">
        <v>17170666</v>
      </c>
      <c r="AE844" s="4">
        <v>17170666</v>
      </c>
      <c r="AF844" s="10">
        <v>17170666</v>
      </c>
    </row>
    <row r="845" spans="1:32" ht="22.5" x14ac:dyDescent="0.25">
      <c r="A845" s="9" t="s">
        <v>420</v>
      </c>
      <c r="B845" s="1" t="s">
        <v>486</v>
      </c>
      <c r="C845" s="1" t="s">
        <v>569</v>
      </c>
      <c r="D845" s="2" t="s">
        <v>421</v>
      </c>
      <c r="E845" s="3" t="s">
        <v>245</v>
      </c>
      <c r="F845" s="3" t="s">
        <v>472</v>
      </c>
      <c r="G845" s="3" t="s">
        <v>497</v>
      </c>
      <c r="H845" s="3" t="s">
        <v>527</v>
      </c>
      <c r="I845" s="3" t="s">
        <v>545</v>
      </c>
      <c r="J845" s="1" t="s">
        <v>30</v>
      </c>
      <c r="K845" s="1" t="s">
        <v>232</v>
      </c>
      <c r="L845" s="1" t="s">
        <v>233</v>
      </c>
      <c r="M845" s="1" t="s">
        <v>41</v>
      </c>
      <c r="N845" s="1" t="s">
        <v>42</v>
      </c>
      <c r="O845" s="1" t="s">
        <v>246</v>
      </c>
      <c r="P845" s="1"/>
      <c r="Q845" s="1"/>
      <c r="R845" s="1" t="s">
        <v>31</v>
      </c>
      <c r="S845" s="1" t="s">
        <v>32</v>
      </c>
      <c r="T845" s="1" t="s">
        <v>33</v>
      </c>
      <c r="U845" s="2" t="s">
        <v>59</v>
      </c>
      <c r="V845" s="4">
        <v>70517466</v>
      </c>
      <c r="W845" s="4">
        <v>0</v>
      </c>
      <c r="X845" s="4">
        <v>1024912</v>
      </c>
      <c r="Y845" s="4">
        <v>69492554</v>
      </c>
      <c r="Z845" s="4">
        <v>0</v>
      </c>
      <c r="AA845" s="4">
        <v>69492554</v>
      </c>
      <c r="AB845" s="4">
        <v>0</v>
      </c>
      <c r="AC845" s="4">
        <v>69492554</v>
      </c>
      <c r="AD845" s="4">
        <v>52933217</v>
      </c>
      <c r="AE845" s="4">
        <v>52933217</v>
      </c>
      <c r="AF845" s="10">
        <v>52933217</v>
      </c>
    </row>
    <row r="846" spans="1:32" ht="22.5" x14ac:dyDescent="0.25">
      <c r="A846" s="9" t="s">
        <v>420</v>
      </c>
      <c r="B846" s="1" t="s">
        <v>486</v>
      </c>
      <c r="C846" s="1" t="s">
        <v>569</v>
      </c>
      <c r="D846" s="2" t="s">
        <v>421</v>
      </c>
      <c r="E846" s="3" t="s">
        <v>247</v>
      </c>
      <c r="F846" s="3" t="s">
        <v>472</v>
      </c>
      <c r="G846" s="3" t="s">
        <v>497</v>
      </c>
      <c r="H846" s="3" t="s">
        <v>527</v>
      </c>
      <c r="I846" s="3" t="s">
        <v>542</v>
      </c>
      <c r="J846" s="1" t="s">
        <v>30</v>
      </c>
      <c r="K846" s="1" t="s">
        <v>232</v>
      </c>
      <c r="L846" s="1" t="s">
        <v>233</v>
      </c>
      <c r="M846" s="1" t="s">
        <v>41</v>
      </c>
      <c r="N846" s="1" t="s">
        <v>42</v>
      </c>
      <c r="O846" s="1" t="s">
        <v>248</v>
      </c>
      <c r="P846" s="1"/>
      <c r="Q846" s="1"/>
      <c r="R846" s="1" t="s">
        <v>31</v>
      </c>
      <c r="S846" s="1" t="s">
        <v>32</v>
      </c>
      <c r="T846" s="1" t="s">
        <v>33</v>
      </c>
      <c r="U846" s="2" t="s">
        <v>249</v>
      </c>
      <c r="V846" s="4">
        <v>8574714</v>
      </c>
      <c r="W846" s="4">
        <v>0</v>
      </c>
      <c r="X846" s="4">
        <v>0</v>
      </c>
      <c r="Y846" s="4">
        <v>8574714</v>
      </c>
      <c r="Z846" s="4">
        <v>0</v>
      </c>
      <c r="AA846" s="4">
        <v>8145562</v>
      </c>
      <c r="AB846" s="4">
        <v>429152</v>
      </c>
      <c r="AC846" s="4">
        <v>8101027</v>
      </c>
      <c r="AD846" s="4">
        <v>7818067</v>
      </c>
      <c r="AE846" s="4">
        <v>7818067</v>
      </c>
      <c r="AF846" s="10">
        <v>7818067</v>
      </c>
    </row>
    <row r="847" spans="1:32" ht="22.5" x14ac:dyDescent="0.25">
      <c r="A847" s="9" t="s">
        <v>420</v>
      </c>
      <c r="B847" s="1" t="s">
        <v>486</v>
      </c>
      <c r="C847" s="1" t="s">
        <v>569</v>
      </c>
      <c r="D847" s="2" t="s">
        <v>421</v>
      </c>
      <c r="E847" s="3" t="s">
        <v>408</v>
      </c>
      <c r="F847" s="3" t="s">
        <v>29</v>
      </c>
      <c r="G847" s="3" t="s">
        <v>501</v>
      </c>
      <c r="H847" s="3" t="s">
        <v>502</v>
      </c>
      <c r="I847" s="3" t="s">
        <v>503</v>
      </c>
      <c r="J847" s="1" t="s">
        <v>30</v>
      </c>
      <c r="K847" s="1" t="s">
        <v>232</v>
      </c>
      <c r="L847" s="1" t="s">
        <v>233</v>
      </c>
      <c r="M847" s="1" t="s">
        <v>63</v>
      </c>
      <c r="N847" s="1" t="s">
        <v>42</v>
      </c>
      <c r="O847" s="1" t="s">
        <v>234</v>
      </c>
      <c r="P847" s="1"/>
      <c r="Q847" s="1"/>
      <c r="R847" s="1" t="s">
        <v>46</v>
      </c>
      <c r="S847" s="1" t="s">
        <v>47</v>
      </c>
      <c r="T847" s="1" t="s">
        <v>33</v>
      </c>
      <c r="U847" s="2" t="s">
        <v>409</v>
      </c>
      <c r="V847" s="4">
        <v>0</v>
      </c>
      <c r="W847" s="4">
        <v>60851800</v>
      </c>
      <c r="X847" s="4">
        <v>0</v>
      </c>
      <c r="Y847" s="4">
        <v>60851800</v>
      </c>
      <c r="Z847" s="4">
        <v>0</v>
      </c>
      <c r="AA847" s="4">
        <v>60851800</v>
      </c>
      <c r="AB847" s="4">
        <v>0</v>
      </c>
      <c r="AC847" s="4">
        <v>60851800</v>
      </c>
      <c r="AD847" s="4">
        <v>15212950</v>
      </c>
      <c r="AE847" s="4">
        <v>15212950</v>
      </c>
      <c r="AF847" s="10">
        <v>15212950</v>
      </c>
    </row>
    <row r="848" spans="1:32" ht="22.5" x14ac:dyDescent="0.25">
      <c r="A848" s="9" t="s">
        <v>420</v>
      </c>
      <c r="B848" s="1" t="s">
        <v>486</v>
      </c>
      <c r="C848" s="1" t="s">
        <v>569</v>
      </c>
      <c r="D848" s="2" t="s">
        <v>421</v>
      </c>
      <c r="E848" s="3" t="s">
        <v>408</v>
      </c>
      <c r="F848" s="3" t="s">
        <v>29</v>
      </c>
      <c r="G848" s="3" t="s">
        <v>501</v>
      </c>
      <c r="H848" s="3" t="s">
        <v>502</v>
      </c>
      <c r="I848" s="3" t="s">
        <v>503</v>
      </c>
      <c r="J848" s="1" t="s">
        <v>30</v>
      </c>
      <c r="K848" s="1" t="s">
        <v>232</v>
      </c>
      <c r="L848" s="1" t="s">
        <v>233</v>
      </c>
      <c r="M848" s="1" t="s">
        <v>63</v>
      </c>
      <c r="N848" s="1" t="s">
        <v>42</v>
      </c>
      <c r="O848" s="1" t="s">
        <v>234</v>
      </c>
      <c r="P848" s="1"/>
      <c r="Q848" s="1"/>
      <c r="R848" s="1" t="s">
        <v>31</v>
      </c>
      <c r="S848" s="1" t="s">
        <v>32</v>
      </c>
      <c r="T848" s="1" t="s">
        <v>33</v>
      </c>
      <c r="U848" s="2" t="s">
        <v>409</v>
      </c>
      <c r="V848" s="4">
        <v>585698575</v>
      </c>
      <c r="W848" s="4">
        <v>0</v>
      </c>
      <c r="X848" s="4">
        <v>0</v>
      </c>
      <c r="Y848" s="4">
        <v>585698575</v>
      </c>
      <c r="Z848" s="4">
        <v>0</v>
      </c>
      <c r="AA848" s="4">
        <v>585698575</v>
      </c>
      <c r="AB848" s="4">
        <v>0</v>
      </c>
      <c r="AC848" s="4">
        <v>585698575</v>
      </c>
      <c r="AD848" s="4">
        <v>424280960</v>
      </c>
      <c r="AE848" s="4">
        <v>424280960</v>
      </c>
      <c r="AF848" s="10">
        <v>424280960</v>
      </c>
    </row>
    <row r="849" spans="1:32" ht="22.5" x14ac:dyDescent="0.25">
      <c r="A849" s="9" t="s">
        <v>420</v>
      </c>
      <c r="B849" s="1" t="s">
        <v>486</v>
      </c>
      <c r="C849" s="1" t="s">
        <v>569</v>
      </c>
      <c r="D849" s="2" t="s">
        <v>421</v>
      </c>
      <c r="E849" s="3" t="s">
        <v>383</v>
      </c>
      <c r="F849" s="3" t="s">
        <v>29</v>
      </c>
      <c r="G849" s="3" t="s">
        <v>501</v>
      </c>
      <c r="H849" s="3" t="s">
        <v>502</v>
      </c>
      <c r="I849" s="3" t="s">
        <v>503</v>
      </c>
      <c r="J849" s="1" t="s">
        <v>30</v>
      </c>
      <c r="K849" s="1" t="s">
        <v>232</v>
      </c>
      <c r="L849" s="1" t="s">
        <v>233</v>
      </c>
      <c r="M849" s="1" t="s">
        <v>63</v>
      </c>
      <c r="N849" s="1" t="s">
        <v>42</v>
      </c>
      <c r="O849" s="1" t="s">
        <v>281</v>
      </c>
      <c r="P849" s="1"/>
      <c r="Q849" s="1"/>
      <c r="R849" s="1" t="s">
        <v>31</v>
      </c>
      <c r="S849" s="1" t="s">
        <v>32</v>
      </c>
      <c r="T849" s="1" t="s">
        <v>33</v>
      </c>
      <c r="U849" s="2" t="s">
        <v>384</v>
      </c>
      <c r="V849" s="4">
        <v>3071328403</v>
      </c>
      <c r="W849" s="4">
        <v>0</v>
      </c>
      <c r="X849" s="4">
        <v>10889482</v>
      </c>
      <c r="Y849" s="4">
        <v>3060438921</v>
      </c>
      <c r="Z849" s="4">
        <v>0</v>
      </c>
      <c r="AA849" s="4">
        <v>3021977505</v>
      </c>
      <c r="AB849" s="4">
        <v>38461416</v>
      </c>
      <c r="AC849" s="4">
        <v>3021977505</v>
      </c>
      <c r="AD849" s="4">
        <v>2092059099</v>
      </c>
      <c r="AE849" s="4">
        <v>2092059099</v>
      </c>
      <c r="AF849" s="10">
        <v>2092059099</v>
      </c>
    </row>
    <row r="850" spans="1:32" ht="22.5" x14ac:dyDescent="0.25">
      <c r="A850" s="9" t="s">
        <v>420</v>
      </c>
      <c r="B850" s="1" t="s">
        <v>486</v>
      </c>
      <c r="C850" s="1" t="s">
        <v>569</v>
      </c>
      <c r="D850" s="2" t="s">
        <v>421</v>
      </c>
      <c r="E850" s="3" t="s">
        <v>45</v>
      </c>
      <c r="F850" s="3" t="s">
        <v>29</v>
      </c>
      <c r="G850" s="3" t="s">
        <v>501</v>
      </c>
      <c r="H850" s="3" t="s">
        <v>502</v>
      </c>
      <c r="I850" s="3" t="s">
        <v>503</v>
      </c>
      <c r="J850" s="1" t="s">
        <v>30</v>
      </c>
      <c r="K850" s="1" t="s">
        <v>232</v>
      </c>
      <c r="L850" s="1" t="s">
        <v>233</v>
      </c>
      <c r="M850" s="1" t="s">
        <v>63</v>
      </c>
      <c r="N850" s="1" t="s">
        <v>42</v>
      </c>
      <c r="O850" s="1" t="s">
        <v>237</v>
      </c>
      <c r="P850" s="1"/>
      <c r="Q850" s="1"/>
      <c r="R850" s="1" t="s">
        <v>31</v>
      </c>
      <c r="S850" s="1" t="s">
        <v>32</v>
      </c>
      <c r="T850" s="1" t="s">
        <v>33</v>
      </c>
      <c r="U850" s="2" t="s">
        <v>48</v>
      </c>
      <c r="V850" s="4">
        <v>6319997112</v>
      </c>
      <c r="W850" s="4">
        <v>10895082</v>
      </c>
      <c r="X850" s="4">
        <v>990920306</v>
      </c>
      <c r="Y850" s="4">
        <v>5339971888</v>
      </c>
      <c r="Z850" s="4">
        <v>0</v>
      </c>
      <c r="AA850" s="4">
        <v>5336407978</v>
      </c>
      <c r="AB850" s="4">
        <v>3563910</v>
      </c>
      <c r="AC850" s="4">
        <v>5335365978</v>
      </c>
      <c r="AD850" s="4">
        <v>3610353175</v>
      </c>
      <c r="AE850" s="4">
        <v>3610353175</v>
      </c>
      <c r="AF850" s="10">
        <v>3610353175</v>
      </c>
    </row>
    <row r="851" spans="1:32" ht="22.5" x14ac:dyDescent="0.25">
      <c r="A851" s="9" t="s">
        <v>420</v>
      </c>
      <c r="B851" s="1" t="s">
        <v>486</v>
      </c>
      <c r="C851" s="1" t="s">
        <v>569</v>
      </c>
      <c r="D851" s="2" t="s">
        <v>421</v>
      </c>
      <c r="E851" s="3" t="s">
        <v>385</v>
      </c>
      <c r="F851" s="3" t="s">
        <v>29</v>
      </c>
      <c r="G851" s="3" t="s">
        <v>501</v>
      </c>
      <c r="H851" s="3" t="s">
        <v>502</v>
      </c>
      <c r="I851" s="3" t="s">
        <v>503</v>
      </c>
      <c r="J851" s="1" t="s">
        <v>30</v>
      </c>
      <c r="K851" s="1" t="s">
        <v>232</v>
      </c>
      <c r="L851" s="1" t="s">
        <v>233</v>
      </c>
      <c r="M851" s="1" t="s">
        <v>63</v>
      </c>
      <c r="N851" s="1" t="s">
        <v>42</v>
      </c>
      <c r="O851" s="1" t="s">
        <v>240</v>
      </c>
      <c r="P851" s="1"/>
      <c r="Q851" s="1"/>
      <c r="R851" s="1" t="s">
        <v>31</v>
      </c>
      <c r="S851" s="1" t="s">
        <v>32</v>
      </c>
      <c r="T851" s="1" t="s">
        <v>33</v>
      </c>
      <c r="U851" s="2" t="s">
        <v>386</v>
      </c>
      <c r="V851" s="4">
        <v>387673110</v>
      </c>
      <c r="W851" s="4">
        <v>0</v>
      </c>
      <c r="X851" s="4">
        <v>36310980</v>
      </c>
      <c r="Y851" s="4">
        <v>351362130</v>
      </c>
      <c r="Z851" s="4">
        <v>0</v>
      </c>
      <c r="AA851" s="4">
        <v>349938170</v>
      </c>
      <c r="AB851" s="4">
        <v>1423960</v>
      </c>
      <c r="AC851" s="4">
        <v>349938170</v>
      </c>
      <c r="AD851" s="4">
        <v>260228690</v>
      </c>
      <c r="AE851" s="4">
        <v>260228690</v>
      </c>
      <c r="AF851" s="10">
        <v>260228690</v>
      </c>
    </row>
    <row r="852" spans="1:32" ht="22.5" x14ac:dyDescent="0.25">
      <c r="A852" s="9" t="s">
        <v>420</v>
      </c>
      <c r="B852" s="1" t="s">
        <v>486</v>
      </c>
      <c r="C852" s="1" t="s">
        <v>569</v>
      </c>
      <c r="D852" s="2" t="s">
        <v>421</v>
      </c>
      <c r="E852" s="3" t="s">
        <v>49</v>
      </c>
      <c r="F852" s="3" t="s">
        <v>29</v>
      </c>
      <c r="G852" s="3" t="s">
        <v>501</v>
      </c>
      <c r="H852" s="3" t="s">
        <v>502</v>
      </c>
      <c r="I852" s="3" t="s">
        <v>503</v>
      </c>
      <c r="J852" s="1" t="s">
        <v>30</v>
      </c>
      <c r="K852" s="1" t="s">
        <v>232</v>
      </c>
      <c r="L852" s="1" t="s">
        <v>233</v>
      </c>
      <c r="M852" s="1" t="s">
        <v>63</v>
      </c>
      <c r="N852" s="1" t="s">
        <v>42</v>
      </c>
      <c r="O852" s="1" t="s">
        <v>243</v>
      </c>
      <c r="P852" s="1"/>
      <c r="Q852" s="1"/>
      <c r="R852" s="1" t="s">
        <v>31</v>
      </c>
      <c r="S852" s="1" t="s">
        <v>32</v>
      </c>
      <c r="T852" s="1" t="s">
        <v>33</v>
      </c>
      <c r="U852" s="2" t="s">
        <v>50</v>
      </c>
      <c r="V852" s="4">
        <v>365885245</v>
      </c>
      <c r="W852" s="4">
        <v>0</v>
      </c>
      <c r="X852" s="4">
        <v>204881905</v>
      </c>
      <c r="Y852" s="4">
        <v>161003340</v>
      </c>
      <c r="Z852" s="4">
        <v>0</v>
      </c>
      <c r="AA852" s="4">
        <v>161003340</v>
      </c>
      <c r="AB852" s="4">
        <v>0</v>
      </c>
      <c r="AC852" s="4">
        <v>161003340</v>
      </c>
      <c r="AD852" s="4">
        <v>22652806</v>
      </c>
      <c r="AE852" s="4">
        <v>22652806</v>
      </c>
      <c r="AF852" s="10">
        <v>22652806</v>
      </c>
    </row>
    <row r="853" spans="1:32" ht="22.5" x14ac:dyDescent="0.25">
      <c r="A853" s="9" t="s">
        <v>420</v>
      </c>
      <c r="B853" s="1" t="s">
        <v>486</v>
      </c>
      <c r="C853" s="1" t="s">
        <v>569</v>
      </c>
      <c r="D853" s="2" t="s">
        <v>421</v>
      </c>
      <c r="E853" s="3" t="s">
        <v>56</v>
      </c>
      <c r="F853" s="3" t="s">
        <v>29</v>
      </c>
      <c r="G853" s="3" t="s">
        <v>501</v>
      </c>
      <c r="H853" s="3" t="s">
        <v>502</v>
      </c>
      <c r="I853" s="3" t="s">
        <v>503</v>
      </c>
      <c r="J853" s="1" t="s">
        <v>30</v>
      </c>
      <c r="K853" s="1" t="s">
        <v>232</v>
      </c>
      <c r="L853" s="1" t="s">
        <v>233</v>
      </c>
      <c r="M853" s="1" t="s">
        <v>63</v>
      </c>
      <c r="N853" s="1" t="s">
        <v>42</v>
      </c>
      <c r="O853" s="1" t="s">
        <v>254</v>
      </c>
      <c r="P853" s="1"/>
      <c r="Q853" s="1"/>
      <c r="R853" s="1" t="s">
        <v>31</v>
      </c>
      <c r="S853" s="1" t="s">
        <v>32</v>
      </c>
      <c r="T853" s="1" t="s">
        <v>33</v>
      </c>
      <c r="U853" s="2" t="s">
        <v>57</v>
      </c>
      <c r="V853" s="4">
        <v>0</v>
      </c>
      <c r="W853" s="4">
        <v>1224800</v>
      </c>
      <c r="X853" s="4">
        <v>0</v>
      </c>
      <c r="Y853" s="4">
        <v>1224800</v>
      </c>
      <c r="Z853" s="4">
        <v>0</v>
      </c>
      <c r="AA853" s="4">
        <v>1224800</v>
      </c>
      <c r="AB853" s="4">
        <v>0</v>
      </c>
      <c r="AC853" s="4">
        <v>1224800</v>
      </c>
      <c r="AD853" s="4">
        <v>0</v>
      </c>
      <c r="AE853" s="4">
        <v>0</v>
      </c>
      <c r="AF853" s="10">
        <v>0</v>
      </c>
    </row>
    <row r="854" spans="1:32" ht="22.5" x14ac:dyDescent="0.25">
      <c r="A854" s="9" t="s">
        <v>420</v>
      </c>
      <c r="B854" s="1" t="s">
        <v>486</v>
      </c>
      <c r="C854" s="1" t="s">
        <v>569</v>
      </c>
      <c r="D854" s="2" t="s">
        <v>421</v>
      </c>
      <c r="E854" s="3" t="s">
        <v>58</v>
      </c>
      <c r="F854" s="3" t="s">
        <v>29</v>
      </c>
      <c r="G854" s="3" t="s">
        <v>501</v>
      </c>
      <c r="H854" s="3" t="s">
        <v>527</v>
      </c>
      <c r="I854" s="3" t="s">
        <v>545</v>
      </c>
      <c r="J854" s="1" t="s">
        <v>30</v>
      </c>
      <c r="K854" s="1" t="s">
        <v>232</v>
      </c>
      <c r="L854" s="1" t="s">
        <v>233</v>
      </c>
      <c r="M854" s="1" t="s">
        <v>63</v>
      </c>
      <c r="N854" s="1" t="s">
        <v>42</v>
      </c>
      <c r="O854" s="1" t="s">
        <v>255</v>
      </c>
      <c r="P854" s="1"/>
      <c r="Q854" s="1"/>
      <c r="R854" s="1" t="s">
        <v>31</v>
      </c>
      <c r="S854" s="1" t="s">
        <v>32</v>
      </c>
      <c r="T854" s="1" t="s">
        <v>33</v>
      </c>
      <c r="U854" s="2" t="s">
        <v>59</v>
      </c>
      <c r="V854" s="4">
        <v>1598216025</v>
      </c>
      <c r="W854" s="4">
        <v>963740012</v>
      </c>
      <c r="X854" s="4">
        <v>4968335</v>
      </c>
      <c r="Y854" s="4">
        <v>2556987702</v>
      </c>
      <c r="Z854" s="4">
        <v>0</v>
      </c>
      <c r="AA854" s="4">
        <v>2555934503</v>
      </c>
      <c r="AB854" s="4">
        <v>1053199</v>
      </c>
      <c r="AC854" s="4">
        <v>2555537036</v>
      </c>
      <c r="AD854" s="4">
        <v>2206183539</v>
      </c>
      <c r="AE854" s="4">
        <v>2206183539</v>
      </c>
      <c r="AF854" s="10">
        <v>2206183539</v>
      </c>
    </row>
    <row r="855" spans="1:32" ht="22.5" x14ac:dyDescent="0.25">
      <c r="A855" s="9" t="s">
        <v>420</v>
      </c>
      <c r="B855" s="1" t="s">
        <v>486</v>
      </c>
      <c r="C855" s="1" t="s">
        <v>569</v>
      </c>
      <c r="D855" s="2" t="s">
        <v>421</v>
      </c>
      <c r="E855" s="3" t="s">
        <v>256</v>
      </c>
      <c r="F855" s="3" t="s">
        <v>29</v>
      </c>
      <c r="G855" s="3" t="s">
        <v>501</v>
      </c>
      <c r="H855" s="3" t="s">
        <v>527</v>
      </c>
      <c r="I855" s="3" t="s">
        <v>542</v>
      </c>
      <c r="J855" s="1" t="s">
        <v>30</v>
      </c>
      <c r="K855" s="1" t="s">
        <v>232</v>
      </c>
      <c r="L855" s="1" t="s">
        <v>233</v>
      </c>
      <c r="M855" s="1" t="s">
        <v>63</v>
      </c>
      <c r="N855" s="1" t="s">
        <v>42</v>
      </c>
      <c r="O855" s="1" t="s">
        <v>257</v>
      </c>
      <c r="P855" s="1"/>
      <c r="Q855" s="1"/>
      <c r="R855" s="1" t="s">
        <v>31</v>
      </c>
      <c r="S855" s="1" t="s">
        <v>32</v>
      </c>
      <c r="T855" s="1" t="s">
        <v>33</v>
      </c>
      <c r="U855" s="2" t="s">
        <v>249</v>
      </c>
      <c r="V855" s="4">
        <v>274609000</v>
      </c>
      <c r="W855" s="4">
        <v>130000000</v>
      </c>
      <c r="X855" s="4">
        <v>0</v>
      </c>
      <c r="Y855" s="4">
        <v>404609000</v>
      </c>
      <c r="Z855" s="4">
        <v>0</v>
      </c>
      <c r="AA855" s="4">
        <v>390063786</v>
      </c>
      <c r="AB855" s="4">
        <v>14545214</v>
      </c>
      <c r="AC855" s="4">
        <v>354045838</v>
      </c>
      <c r="AD855" s="4">
        <v>301816040</v>
      </c>
      <c r="AE855" s="4">
        <v>301816040</v>
      </c>
      <c r="AF855" s="10">
        <v>301816040</v>
      </c>
    </row>
    <row r="856" spans="1:32" ht="33.75" x14ac:dyDescent="0.25">
      <c r="A856" s="9" t="s">
        <v>420</v>
      </c>
      <c r="B856" s="1" t="s">
        <v>486</v>
      </c>
      <c r="C856" s="1" t="s">
        <v>569</v>
      </c>
      <c r="D856" s="2" t="s">
        <v>421</v>
      </c>
      <c r="E856" s="3" t="s">
        <v>387</v>
      </c>
      <c r="F856" s="3" t="s">
        <v>29</v>
      </c>
      <c r="G856" s="3" t="s">
        <v>501</v>
      </c>
      <c r="H856" s="3" t="s">
        <v>502</v>
      </c>
      <c r="I856" s="3" t="s">
        <v>503</v>
      </c>
      <c r="J856" s="1" t="s">
        <v>30</v>
      </c>
      <c r="K856" s="1" t="s">
        <v>232</v>
      </c>
      <c r="L856" s="1" t="s">
        <v>233</v>
      </c>
      <c r="M856" s="1" t="s">
        <v>63</v>
      </c>
      <c r="N856" s="1" t="s">
        <v>42</v>
      </c>
      <c r="O856" s="1" t="s">
        <v>388</v>
      </c>
      <c r="P856" s="1"/>
      <c r="Q856" s="1"/>
      <c r="R856" s="1" t="s">
        <v>31</v>
      </c>
      <c r="S856" s="1" t="s">
        <v>32</v>
      </c>
      <c r="T856" s="1" t="s">
        <v>33</v>
      </c>
      <c r="U856" s="2" t="s">
        <v>389</v>
      </c>
      <c r="V856" s="4">
        <v>418000</v>
      </c>
      <c r="W856" s="4">
        <v>0</v>
      </c>
      <c r="X856" s="4">
        <v>0</v>
      </c>
      <c r="Y856" s="4">
        <v>418000</v>
      </c>
      <c r="Z856" s="4">
        <v>0</v>
      </c>
      <c r="AA856" s="4">
        <v>418000</v>
      </c>
      <c r="AB856" s="4">
        <v>0</v>
      </c>
      <c r="AC856" s="4">
        <v>361000</v>
      </c>
      <c r="AD856" s="4">
        <v>221000</v>
      </c>
      <c r="AE856" s="4">
        <v>221000</v>
      </c>
      <c r="AF856" s="10">
        <v>221000</v>
      </c>
    </row>
    <row r="857" spans="1:32" ht="22.5" x14ac:dyDescent="0.25">
      <c r="A857" s="9" t="s">
        <v>420</v>
      </c>
      <c r="B857" s="1" t="s">
        <v>486</v>
      </c>
      <c r="C857" s="1" t="s">
        <v>569</v>
      </c>
      <c r="D857" s="2" t="s">
        <v>421</v>
      </c>
      <c r="E857" s="3" t="s">
        <v>51</v>
      </c>
      <c r="F857" s="3" t="s">
        <v>35</v>
      </c>
      <c r="G857" s="3" t="s">
        <v>504</v>
      </c>
      <c r="H857" s="3" t="s">
        <v>505</v>
      </c>
      <c r="I857" s="3" t="s">
        <v>506</v>
      </c>
      <c r="J857" s="1" t="s">
        <v>30</v>
      </c>
      <c r="K857" s="1" t="s">
        <v>232</v>
      </c>
      <c r="L857" s="1" t="s">
        <v>233</v>
      </c>
      <c r="M857" s="1" t="s">
        <v>80</v>
      </c>
      <c r="N857" s="1" t="s">
        <v>42</v>
      </c>
      <c r="O857" s="1" t="s">
        <v>234</v>
      </c>
      <c r="P857" s="1"/>
      <c r="Q857" s="1"/>
      <c r="R857" s="1" t="s">
        <v>46</v>
      </c>
      <c r="S857" s="1" t="s">
        <v>65</v>
      </c>
      <c r="T857" s="1" t="s">
        <v>33</v>
      </c>
      <c r="U857" s="2" t="s">
        <v>52</v>
      </c>
      <c r="V857" s="4">
        <v>0</v>
      </c>
      <c r="W857" s="4">
        <v>779975429</v>
      </c>
      <c r="X857" s="4">
        <v>200096920</v>
      </c>
      <c r="Y857" s="4">
        <v>579878509</v>
      </c>
      <c r="Z857" s="4">
        <v>0</v>
      </c>
      <c r="AA857" s="4">
        <v>579878509</v>
      </c>
      <c r="AB857" s="4">
        <v>0</v>
      </c>
      <c r="AC857" s="4">
        <v>16023014</v>
      </c>
      <c r="AD857" s="4">
        <v>10045680</v>
      </c>
      <c r="AE857" s="4">
        <v>10045680</v>
      </c>
      <c r="AF857" s="10">
        <v>10045680</v>
      </c>
    </row>
    <row r="858" spans="1:32" ht="22.5" x14ac:dyDescent="0.25">
      <c r="A858" s="9" t="s">
        <v>420</v>
      </c>
      <c r="B858" s="1" t="s">
        <v>486</v>
      </c>
      <c r="C858" s="1" t="s">
        <v>569</v>
      </c>
      <c r="D858" s="2" t="s">
        <v>421</v>
      </c>
      <c r="E858" s="3" t="s">
        <v>51</v>
      </c>
      <c r="F858" s="3" t="s">
        <v>35</v>
      </c>
      <c r="G858" s="3" t="s">
        <v>504</v>
      </c>
      <c r="H858" s="3" t="s">
        <v>505</v>
      </c>
      <c r="I858" s="3" t="s">
        <v>506</v>
      </c>
      <c r="J858" s="1" t="s">
        <v>30</v>
      </c>
      <c r="K858" s="1" t="s">
        <v>232</v>
      </c>
      <c r="L858" s="1" t="s">
        <v>233</v>
      </c>
      <c r="M858" s="1" t="s">
        <v>80</v>
      </c>
      <c r="N858" s="1" t="s">
        <v>42</v>
      </c>
      <c r="O858" s="1" t="s">
        <v>234</v>
      </c>
      <c r="P858" s="1"/>
      <c r="Q858" s="1"/>
      <c r="R858" s="1" t="s">
        <v>46</v>
      </c>
      <c r="S858" s="1" t="s">
        <v>47</v>
      </c>
      <c r="T858" s="1" t="s">
        <v>33</v>
      </c>
      <c r="U858" s="2" t="s">
        <v>52</v>
      </c>
      <c r="V858" s="4">
        <v>108488781706</v>
      </c>
      <c r="W858" s="4">
        <v>5691291171</v>
      </c>
      <c r="X858" s="4">
        <v>402271534</v>
      </c>
      <c r="Y858" s="4">
        <v>113777801343</v>
      </c>
      <c r="Z858" s="4">
        <v>0</v>
      </c>
      <c r="AA858" s="4">
        <v>113776759475</v>
      </c>
      <c r="AB858" s="4">
        <v>1041868</v>
      </c>
      <c r="AC858" s="4">
        <v>113776759474</v>
      </c>
      <c r="AD858" s="4">
        <v>78248340320</v>
      </c>
      <c r="AE858" s="4">
        <v>78248340320</v>
      </c>
      <c r="AF858" s="10">
        <v>78248340320</v>
      </c>
    </row>
    <row r="859" spans="1:32" ht="22.5" x14ac:dyDescent="0.25">
      <c r="A859" s="9" t="s">
        <v>420</v>
      </c>
      <c r="B859" s="1" t="s">
        <v>486</v>
      </c>
      <c r="C859" s="1" t="s">
        <v>569</v>
      </c>
      <c r="D859" s="2" t="s">
        <v>421</v>
      </c>
      <c r="E859" s="3" t="s">
        <v>51</v>
      </c>
      <c r="F859" s="3" t="s">
        <v>35</v>
      </c>
      <c r="G859" s="3" t="s">
        <v>504</v>
      </c>
      <c r="H859" s="3" t="s">
        <v>505</v>
      </c>
      <c r="I859" s="3" t="s">
        <v>506</v>
      </c>
      <c r="J859" s="1" t="s">
        <v>30</v>
      </c>
      <c r="K859" s="1" t="s">
        <v>232</v>
      </c>
      <c r="L859" s="1" t="s">
        <v>233</v>
      </c>
      <c r="M859" s="1" t="s">
        <v>80</v>
      </c>
      <c r="N859" s="1" t="s">
        <v>42</v>
      </c>
      <c r="O859" s="1" t="s">
        <v>234</v>
      </c>
      <c r="P859" s="1"/>
      <c r="Q859" s="1"/>
      <c r="R859" s="1" t="s">
        <v>31</v>
      </c>
      <c r="S859" s="1" t="s">
        <v>171</v>
      </c>
      <c r="T859" s="1" t="s">
        <v>33</v>
      </c>
      <c r="U859" s="2" t="s">
        <v>52</v>
      </c>
      <c r="V859" s="4">
        <v>0</v>
      </c>
      <c r="W859" s="4">
        <v>310557500</v>
      </c>
      <c r="X859" s="4">
        <v>3184</v>
      </c>
      <c r="Y859" s="4">
        <v>310554316</v>
      </c>
      <c r="Z859" s="4">
        <v>0</v>
      </c>
      <c r="AA859" s="4">
        <v>310554316</v>
      </c>
      <c r="AB859" s="4">
        <v>0</v>
      </c>
      <c r="AC859" s="4">
        <v>310554316</v>
      </c>
      <c r="AD859" s="4">
        <v>270130509</v>
      </c>
      <c r="AE859" s="4">
        <v>270130509</v>
      </c>
      <c r="AF859" s="10">
        <v>270130509</v>
      </c>
    </row>
    <row r="860" spans="1:32" ht="22.5" x14ac:dyDescent="0.25">
      <c r="A860" s="9" t="s">
        <v>420</v>
      </c>
      <c r="B860" s="1" t="s">
        <v>486</v>
      </c>
      <c r="C860" s="1" t="s">
        <v>569</v>
      </c>
      <c r="D860" s="2" t="s">
        <v>421</v>
      </c>
      <c r="E860" s="3" t="s">
        <v>51</v>
      </c>
      <c r="F860" s="3" t="s">
        <v>35</v>
      </c>
      <c r="G860" s="3" t="s">
        <v>504</v>
      </c>
      <c r="H860" s="3" t="s">
        <v>505</v>
      </c>
      <c r="I860" s="3" t="s">
        <v>506</v>
      </c>
      <c r="J860" s="1" t="s">
        <v>30</v>
      </c>
      <c r="K860" s="1" t="s">
        <v>232</v>
      </c>
      <c r="L860" s="1" t="s">
        <v>233</v>
      </c>
      <c r="M860" s="1" t="s">
        <v>80</v>
      </c>
      <c r="N860" s="1" t="s">
        <v>42</v>
      </c>
      <c r="O860" s="1" t="s">
        <v>234</v>
      </c>
      <c r="P860" s="1"/>
      <c r="Q860" s="1"/>
      <c r="R860" s="1" t="s">
        <v>31</v>
      </c>
      <c r="S860" s="1" t="s">
        <v>32</v>
      </c>
      <c r="T860" s="1" t="s">
        <v>33</v>
      </c>
      <c r="U860" s="2" t="s">
        <v>52</v>
      </c>
      <c r="V860" s="4">
        <v>0</v>
      </c>
      <c r="W860" s="4">
        <v>156856869</v>
      </c>
      <c r="X860" s="4">
        <v>0</v>
      </c>
      <c r="Y860" s="4">
        <v>156856869</v>
      </c>
      <c r="Z860" s="4">
        <v>0</v>
      </c>
      <c r="AA860" s="4">
        <v>156856869</v>
      </c>
      <c r="AB860" s="4">
        <v>0</v>
      </c>
      <c r="AC860" s="4">
        <v>156856869</v>
      </c>
      <c r="AD860" s="4">
        <v>36474260</v>
      </c>
      <c r="AE860" s="4">
        <v>36474260</v>
      </c>
      <c r="AF860" s="10">
        <v>36474260</v>
      </c>
    </row>
    <row r="861" spans="1:32" ht="22.5" x14ac:dyDescent="0.25">
      <c r="A861" s="9" t="s">
        <v>420</v>
      </c>
      <c r="B861" s="1" t="s">
        <v>486</v>
      </c>
      <c r="C861" s="1" t="s">
        <v>569</v>
      </c>
      <c r="D861" s="2" t="s">
        <v>421</v>
      </c>
      <c r="E861" s="3" t="s">
        <v>390</v>
      </c>
      <c r="F861" s="3" t="s">
        <v>35</v>
      </c>
      <c r="G861" s="3" t="s">
        <v>504</v>
      </c>
      <c r="H861" s="3" t="s">
        <v>505</v>
      </c>
      <c r="I861" s="3" t="s">
        <v>506</v>
      </c>
      <c r="J861" s="1" t="s">
        <v>30</v>
      </c>
      <c r="K861" s="1" t="s">
        <v>232</v>
      </c>
      <c r="L861" s="1" t="s">
        <v>233</v>
      </c>
      <c r="M861" s="1" t="s">
        <v>80</v>
      </c>
      <c r="N861" s="1" t="s">
        <v>42</v>
      </c>
      <c r="O861" s="1" t="s">
        <v>281</v>
      </c>
      <c r="P861" s="1"/>
      <c r="Q861" s="1"/>
      <c r="R861" s="1" t="s">
        <v>46</v>
      </c>
      <c r="S861" s="1" t="s">
        <v>47</v>
      </c>
      <c r="T861" s="1" t="s">
        <v>33</v>
      </c>
      <c r="U861" s="2" t="s">
        <v>391</v>
      </c>
      <c r="V861" s="4">
        <v>79689197956</v>
      </c>
      <c r="W861" s="4">
        <v>2409876</v>
      </c>
      <c r="X861" s="4">
        <v>0</v>
      </c>
      <c r="Y861" s="4">
        <v>79691607832</v>
      </c>
      <c r="Z861" s="4">
        <v>0</v>
      </c>
      <c r="AA861" s="4">
        <v>79691607832</v>
      </c>
      <c r="AB861" s="4">
        <v>0</v>
      </c>
      <c r="AC861" s="4">
        <v>79691607832</v>
      </c>
      <c r="AD861" s="4">
        <v>54277138719</v>
      </c>
      <c r="AE861" s="4">
        <v>54277138719</v>
      </c>
      <c r="AF861" s="10">
        <v>54277138719</v>
      </c>
    </row>
    <row r="862" spans="1:32" ht="22.5" x14ac:dyDescent="0.25">
      <c r="A862" s="9" t="s">
        <v>420</v>
      </c>
      <c r="B862" s="1" t="s">
        <v>486</v>
      </c>
      <c r="C862" s="1" t="s">
        <v>569</v>
      </c>
      <c r="D862" s="2" t="s">
        <v>421</v>
      </c>
      <c r="E862" s="3" t="s">
        <v>390</v>
      </c>
      <c r="F862" s="3" t="s">
        <v>35</v>
      </c>
      <c r="G862" s="3" t="s">
        <v>504</v>
      </c>
      <c r="H862" s="3" t="s">
        <v>505</v>
      </c>
      <c r="I862" s="3" t="s">
        <v>506</v>
      </c>
      <c r="J862" s="1" t="s">
        <v>30</v>
      </c>
      <c r="K862" s="1" t="s">
        <v>232</v>
      </c>
      <c r="L862" s="1" t="s">
        <v>233</v>
      </c>
      <c r="M862" s="1" t="s">
        <v>80</v>
      </c>
      <c r="N862" s="1" t="s">
        <v>42</v>
      </c>
      <c r="O862" s="1" t="s">
        <v>281</v>
      </c>
      <c r="P862" s="1"/>
      <c r="Q862" s="1"/>
      <c r="R862" s="1" t="s">
        <v>31</v>
      </c>
      <c r="S862" s="1" t="s">
        <v>171</v>
      </c>
      <c r="T862" s="1" t="s">
        <v>33</v>
      </c>
      <c r="U862" s="2" t="s">
        <v>391</v>
      </c>
      <c r="V862" s="4">
        <v>0</v>
      </c>
      <c r="W862" s="4">
        <v>5221005336</v>
      </c>
      <c r="X862" s="4">
        <v>0</v>
      </c>
      <c r="Y862" s="4">
        <v>5221005336</v>
      </c>
      <c r="Z862" s="4">
        <v>0</v>
      </c>
      <c r="AA862" s="4">
        <v>5221005336</v>
      </c>
      <c r="AB862" s="4">
        <v>0</v>
      </c>
      <c r="AC862" s="4">
        <v>5221005336</v>
      </c>
      <c r="AD862" s="4">
        <v>0</v>
      </c>
      <c r="AE862" s="4">
        <v>0</v>
      </c>
      <c r="AF862" s="10">
        <v>0</v>
      </c>
    </row>
    <row r="863" spans="1:32" ht="22.5" x14ac:dyDescent="0.25">
      <c r="A863" s="9" t="s">
        <v>420</v>
      </c>
      <c r="B863" s="1" t="s">
        <v>486</v>
      </c>
      <c r="C863" s="1" t="s">
        <v>569</v>
      </c>
      <c r="D863" s="2" t="s">
        <v>421</v>
      </c>
      <c r="E863" s="3" t="s">
        <v>270</v>
      </c>
      <c r="F863" s="3" t="s">
        <v>35</v>
      </c>
      <c r="G863" s="3" t="s">
        <v>504</v>
      </c>
      <c r="H863" s="3" t="s">
        <v>505</v>
      </c>
      <c r="I863" s="3" t="s">
        <v>506</v>
      </c>
      <c r="J863" s="1" t="s">
        <v>30</v>
      </c>
      <c r="K863" s="1" t="s">
        <v>232</v>
      </c>
      <c r="L863" s="1" t="s">
        <v>233</v>
      </c>
      <c r="M863" s="1" t="s">
        <v>80</v>
      </c>
      <c r="N863" s="1" t="s">
        <v>42</v>
      </c>
      <c r="O863" s="1" t="s">
        <v>243</v>
      </c>
      <c r="P863" s="1"/>
      <c r="Q863" s="1"/>
      <c r="R863" s="1" t="s">
        <v>46</v>
      </c>
      <c r="S863" s="1" t="s">
        <v>47</v>
      </c>
      <c r="T863" s="1" t="s">
        <v>33</v>
      </c>
      <c r="U863" s="2" t="s">
        <v>271</v>
      </c>
      <c r="V863" s="4">
        <v>0</v>
      </c>
      <c r="W863" s="4">
        <v>4045967319</v>
      </c>
      <c r="X863" s="4">
        <v>56350098</v>
      </c>
      <c r="Y863" s="4">
        <v>3989617221</v>
      </c>
      <c r="Z863" s="4">
        <v>0</v>
      </c>
      <c r="AA863" s="4">
        <v>3989617221</v>
      </c>
      <c r="AB863" s="4">
        <v>0</v>
      </c>
      <c r="AC863" s="4">
        <v>3780159346</v>
      </c>
      <c r="AD863" s="4">
        <v>2415411925</v>
      </c>
      <c r="AE863" s="4">
        <v>2415411925</v>
      </c>
      <c r="AF863" s="10">
        <v>2415411925</v>
      </c>
    </row>
    <row r="864" spans="1:32" ht="22.5" x14ac:dyDescent="0.25">
      <c r="A864" s="9" t="s">
        <v>420</v>
      </c>
      <c r="B864" s="1" t="s">
        <v>486</v>
      </c>
      <c r="C864" s="1" t="s">
        <v>569</v>
      </c>
      <c r="D864" s="2" t="s">
        <v>421</v>
      </c>
      <c r="E864" s="3" t="s">
        <v>270</v>
      </c>
      <c r="F864" s="3" t="s">
        <v>35</v>
      </c>
      <c r="G864" s="3" t="s">
        <v>504</v>
      </c>
      <c r="H864" s="3" t="s">
        <v>505</v>
      </c>
      <c r="I864" s="3" t="s">
        <v>506</v>
      </c>
      <c r="J864" s="1" t="s">
        <v>30</v>
      </c>
      <c r="K864" s="1" t="s">
        <v>232</v>
      </c>
      <c r="L864" s="1" t="s">
        <v>233</v>
      </c>
      <c r="M864" s="1" t="s">
        <v>80</v>
      </c>
      <c r="N864" s="1" t="s">
        <v>42</v>
      </c>
      <c r="O864" s="1" t="s">
        <v>243</v>
      </c>
      <c r="P864" s="1"/>
      <c r="Q864" s="1"/>
      <c r="R864" s="1" t="s">
        <v>31</v>
      </c>
      <c r="S864" s="1" t="s">
        <v>171</v>
      </c>
      <c r="T864" s="1" t="s">
        <v>33</v>
      </c>
      <c r="U864" s="2" t="s">
        <v>271</v>
      </c>
      <c r="V864" s="4">
        <v>0</v>
      </c>
      <c r="W864" s="4">
        <v>5130317911</v>
      </c>
      <c r="X864" s="4">
        <v>0</v>
      </c>
      <c r="Y864" s="4">
        <v>5130317911</v>
      </c>
      <c r="Z864" s="4">
        <v>0</v>
      </c>
      <c r="AA864" s="4">
        <v>5130317911</v>
      </c>
      <c r="AB864" s="4">
        <v>0</v>
      </c>
      <c r="AC864" s="4">
        <v>5092662415</v>
      </c>
      <c r="AD864" s="4">
        <v>0</v>
      </c>
      <c r="AE864" s="4">
        <v>0</v>
      </c>
      <c r="AF864" s="10">
        <v>0</v>
      </c>
    </row>
    <row r="865" spans="1:32" ht="22.5" x14ac:dyDescent="0.25">
      <c r="A865" s="9" t="s">
        <v>420</v>
      </c>
      <c r="B865" s="1" t="s">
        <v>486</v>
      </c>
      <c r="C865" s="1" t="s">
        <v>569</v>
      </c>
      <c r="D865" s="2" t="s">
        <v>421</v>
      </c>
      <c r="E865" s="3" t="s">
        <v>562</v>
      </c>
      <c r="F865" s="3" t="s">
        <v>35</v>
      </c>
      <c r="G865" s="3" t="s">
        <v>504</v>
      </c>
      <c r="H865" s="3" t="s">
        <v>505</v>
      </c>
      <c r="I865" s="3" t="s">
        <v>506</v>
      </c>
      <c r="J865" s="1" t="s">
        <v>30</v>
      </c>
      <c r="K865" s="1" t="s">
        <v>232</v>
      </c>
      <c r="L865" s="1" t="s">
        <v>233</v>
      </c>
      <c r="M865" s="1" t="s">
        <v>80</v>
      </c>
      <c r="N865" s="1" t="s">
        <v>42</v>
      </c>
      <c r="O865" s="1" t="s">
        <v>246</v>
      </c>
      <c r="P865" s="1"/>
      <c r="Q865" s="1"/>
      <c r="R865" s="1" t="s">
        <v>46</v>
      </c>
      <c r="S865" s="1" t="s">
        <v>47</v>
      </c>
      <c r="T865" s="1" t="s">
        <v>33</v>
      </c>
      <c r="U865" s="2" t="s">
        <v>563</v>
      </c>
      <c r="V865" s="4">
        <v>0</v>
      </c>
      <c r="W865" s="4">
        <v>30000000</v>
      </c>
      <c r="X865" s="4">
        <v>25118533</v>
      </c>
      <c r="Y865" s="4">
        <v>4881467</v>
      </c>
      <c r="Z865" s="4">
        <v>0</v>
      </c>
      <c r="AA865" s="4">
        <v>4881467</v>
      </c>
      <c r="AB865" s="4">
        <v>0</v>
      </c>
      <c r="AC865" s="4">
        <v>4881467</v>
      </c>
      <c r="AD865" s="4">
        <v>0</v>
      </c>
      <c r="AE865" s="4">
        <v>0</v>
      </c>
      <c r="AF865" s="10">
        <v>0</v>
      </c>
    </row>
    <row r="866" spans="1:32" ht="22.5" x14ac:dyDescent="0.25">
      <c r="A866" s="9" t="s">
        <v>420</v>
      </c>
      <c r="B866" s="1" t="s">
        <v>486</v>
      </c>
      <c r="C866" s="1" t="s">
        <v>569</v>
      </c>
      <c r="D866" s="2" t="s">
        <v>421</v>
      </c>
      <c r="E866" s="3" t="s">
        <v>274</v>
      </c>
      <c r="F866" s="3" t="s">
        <v>35</v>
      </c>
      <c r="G866" s="3" t="s">
        <v>504</v>
      </c>
      <c r="H866" s="3" t="s">
        <v>527</v>
      </c>
      <c r="I866" s="3" t="s">
        <v>545</v>
      </c>
      <c r="J866" s="1" t="s">
        <v>30</v>
      </c>
      <c r="K866" s="1" t="s">
        <v>232</v>
      </c>
      <c r="L866" s="1" t="s">
        <v>233</v>
      </c>
      <c r="M866" s="1" t="s">
        <v>80</v>
      </c>
      <c r="N866" s="1" t="s">
        <v>42</v>
      </c>
      <c r="O866" s="1" t="s">
        <v>254</v>
      </c>
      <c r="P866" s="1"/>
      <c r="Q866" s="1"/>
      <c r="R866" s="1" t="s">
        <v>31</v>
      </c>
      <c r="S866" s="1" t="s">
        <v>32</v>
      </c>
      <c r="T866" s="1" t="s">
        <v>33</v>
      </c>
      <c r="U866" s="2" t="s">
        <v>59</v>
      </c>
      <c r="V866" s="4">
        <v>0</v>
      </c>
      <c r="W866" s="4">
        <v>896680000</v>
      </c>
      <c r="X866" s="4">
        <v>7056673</v>
      </c>
      <c r="Y866" s="4">
        <v>889623327</v>
      </c>
      <c r="Z866" s="4">
        <v>0</v>
      </c>
      <c r="AA866" s="4">
        <v>880826654</v>
      </c>
      <c r="AB866" s="4">
        <v>8796673</v>
      </c>
      <c r="AC866" s="4">
        <v>873866654</v>
      </c>
      <c r="AD866" s="4">
        <v>503440198</v>
      </c>
      <c r="AE866" s="4">
        <v>503440198</v>
      </c>
      <c r="AF866" s="10">
        <v>503440198</v>
      </c>
    </row>
    <row r="867" spans="1:32" ht="22.5" x14ac:dyDescent="0.25">
      <c r="A867" s="9" t="s">
        <v>420</v>
      </c>
      <c r="B867" s="1" t="s">
        <v>486</v>
      </c>
      <c r="C867" s="1" t="s">
        <v>569</v>
      </c>
      <c r="D867" s="2" t="s">
        <v>421</v>
      </c>
      <c r="E867" s="3" t="s">
        <v>275</v>
      </c>
      <c r="F867" s="3" t="s">
        <v>35</v>
      </c>
      <c r="G867" s="3" t="s">
        <v>504</v>
      </c>
      <c r="H867" s="3" t="s">
        <v>527</v>
      </c>
      <c r="I867" s="3" t="s">
        <v>542</v>
      </c>
      <c r="J867" s="1" t="s">
        <v>30</v>
      </c>
      <c r="K867" s="1" t="s">
        <v>232</v>
      </c>
      <c r="L867" s="1" t="s">
        <v>233</v>
      </c>
      <c r="M867" s="1" t="s">
        <v>80</v>
      </c>
      <c r="N867" s="1" t="s">
        <v>42</v>
      </c>
      <c r="O867" s="1" t="s">
        <v>276</v>
      </c>
      <c r="P867" s="1"/>
      <c r="Q867" s="1"/>
      <c r="R867" s="1" t="s">
        <v>31</v>
      </c>
      <c r="S867" s="1" t="s">
        <v>32</v>
      </c>
      <c r="T867" s="1" t="s">
        <v>33</v>
      </c>
      <c r="U867" s="2" t="s">
        <v>249</v>
      </c>
      <c r="V867" s="4">
        <v>14596139</v>
      </c>
      <c r="W867" s="4">
        <v>194034876</v>
      </c>
      <c r="X867" s="4">
        <v>0</v>
      </c>
      <c r="Y867" s="4">
        <v>208631015</v>
      </c>
      <c r="Z867" s="4">
        <v>0</v>
      </c>
      <c r="AA867" s="4">
        <v>208393272</v>
      </c>
      <c r="AB867" s="4">
        <v>237743</v>
      </c>
      <c r="AC867" s="4">
        <v>205389930</v>
      </c>
      <c r="AD867" s="4">
        <v>139527019</v>
      </c>
      <c r="AE867" s="4">
        <v>139527019</v>
      </c>
      <c r="AF867" s="10">
        <v>139527019</v>
      </c>
    </row>
    <row r="868" spans="1:32" ht="22.5" x14ac:dyDescent="0.25">
      <c r="A868" s="9" t="s">
        <v>420</v>
      </c>
      <c r="B868" s="1" t="s">
        <v>486</v>
      </c>
      <c r="C868" s="1" t="s">
        <v>569</v>
      </c>
      <c r="D868" s="2" t="s">
        <v>421</v>
      </c>
      <c r="E868" s="3" t="s">
        <v>278</v>
      </c>
      <c r="F868" s="3" t="s">
        <v>507</v>
      </c>
      <c r="G868" s="3" t="s">
        <v>508</v>
      </c>
      <c r="H868" s="3" t="s">
        <v>509</v>
      </c>
      <c r="I868" s="3" t="s">
        <v>510</v>
      </c>
      <c r="J868" s="1" t="s">
        <v>30</v>
      </c>
      <c r="K868" s="1" t="s">
        <v>232</v>
      </c>
      <c r="L868" s="1" t="s">
        <v>233</v>
      </c>
      <c r="M868" s="1" t="s">
        <v>64</v>
      </c>
      <c r="N868" s="1" t="s">
        <v>42</v>
      </c>
      <c r="O868" s="1" t="s">
        <v>234</v>
      </c>
      <c r="P868" s="1"/>
      <c r="Q868" s="1"/>
      <c r="R868" s="1" t="s">
        <v>31</v>
      </c>
      <c r="S868" s="1" t="s">
        <v>32</v>
      </c>
      <c r="T868" s="1" t="s">
        <v>33</v>
      </c>
      <c r="U868" s="2" t="s">
        <v>279</v>
      </c>
      <c r="V868" s="4">
        <v>1317962880</v>
      </c>
      <c r="W868" s="4">
        <v>703978803</v>
      </c>
      <c r="X868" s="4">
        <v>171255063</v>
      </c>
      <c r="Y868" s="4">
        <v>1850686620</v>
      </c>
      <c r="Z868" s="4">
        <v>0</v>
      </c>
      <c r="AA868" s="4">
        <v>1850686620</v>
      </c>
      <c r="AB868" s="4">
        <v>0</v>
      </c>
      <c r="AC868" s="4">
        <v>1850686620</v>
      </c>
      <c r="AD868" s="4">
        <v>1082391138</v>
      </c>
      <c r="AE868" s="4">
        <v>1082391138</v>
      </c>
      <c r="AF868" s="10">
        <v>1082391138</v>
      </c>
    </row>
    <row r="869" spans="1:32" ht="22.5" x14ac:dyDescent="0.25">
      <c r="A869" s="9" t="s">
        <v>420</v>
      </c>
      <c r="B869" s="1" t="s">
        <v>486</v>
      </c>
      <c r="C869" s="1" t="s">
        <v>569</v>
      </c>
      <c r="D869" s="2" t="s">
        <v>421</v>
      </c>
      <c r="E869" s="3" t="s">
        <v>280</v>
      </c>
      <c r="F869" s="3" t="s">
        <v>507</v>
      </c>
      <c r="G869" s="3" t="s">
        <v>508</v>
      </c>
      <c r="H869" s="3" t="s">
        <v>509</v>
      </c>
      <c r="I869" s="3" t="s">
        <v>510</v>
      </c>
      <c r="J869" s="1" t="s">
        <v>30</v>
      </c>
      <c r="K869" s="1" t="s">
        <v>232</v>
      </c>
      <c r="L869" s="1" t="s">
        <v>233</v>
      </c>
      <c r="M869" s="1" t="s">
        <v>64</v>
      </c>
      <c r="N869" s="1" t="s">
        <v>42</v>
      </c>
      <c r="O869" s="1" t="s">
        <v>281</v>
      </c>
      <c r="P869" s="1"/>
      <c r="Q869" s="1"/>
      <c r="R869" s="1" t="s">
        <v>31</v>
      </c>
      <c r="S869" s="1" t="s">
        <v>32</v>
      </c>
      <c r="T869" s="1" t="s">
        <v>33</v>
      </c>
      <c r="U869" s="2" t="s">
        <v>282</v>
      </c>
      <c r="V869" s="4">
        <v>1044574764</v>
      </c>
      <c r="W869" s="4">
        <v>80935425</v>
      </c>
      <c r="X869" s="4">
        <v>0</v>
      </c>
      <c r="Y869" s="4">
        <v>1125510189</v>
      </c>
      <c r="Z869" s="4">
        <v>0</v>
      </c>
      <c r="AA869" s="4">
        <v>1125510189</v>
      </c>
      <c r="AB869" s="4">
        <v>0</v>
      </c>
      <c r="AC869" s="4">
        <v>1125510189</v>
      </c>
      <c r="AD869" s="4">
        <v>799022308</v>
      </c>
      <c r="AE869" s="4">
        <v>799022308</v>
      </c>
      <c r="AF869" s="10">
        <v>799022308</v>
      </c>
    </row>
    <row r="870" spans="1:32" ht="22.5" x14ac:dyDescent="0.25">
      <c r="A870" s="9" t="s">
        <v>420</v>
      </c>
      <c r="B870" s="1" t="s">
        <v>486</v>
      </c>
      <c r="C870" s="1" t="s">
        <v>569</v>
      </c>
      <c r="D870" s="2" t="s">
        <v>421</v>
      </c>
      <c r="E870" s="3" t="s">
        <v>285</v>
      </c>
      <c r="F870" s="3" t="s">
        <v>507</v>
      </c>
      <c r="G870" s="3" t="s">
        <v>508</v>
      </c>
      <c r="H870" s="3" t="s">
        <v>527</v>
      </c>
      <c r="I870" s="3" t="s">
        <v>545</v>
      </c>
      <c r="J870" s="1" t="s">
        <v>30</v>
      </c>
      <c r="K870" s="1" t="s">
        <v>232</v>
      </c>
      <c r="L870" s="1" t="s">
        <v>233</v>
      </c>
      <c r="M870" s="1" t="s">
        <v>64</v>
      </c>
      <c r="N870" s="1" t="s">
        <v>42</v>
      </c>
      <c r="O870" s="1" t="s">
        <v>243</v>
      </c>
      <c r="P870" s="1"/>
      <c r="Q870" s="1"/>
      <c r="R870" s="1" t="s">
        <v>31</v>
      </c>
      <c r="S870" s="1" t="s">
        <v>32</v>
      </c>
      <c r="T870" s="1" t="s">
        <v>33</v>
      </c>
      <c r="U870" s="2" t="s">
        <v>59</v>
      </c>
      <c r="V870" s="4">
        <v>32791000</v>
      </c>
      <c r="W870" s="4">
        <v>2086700</v>
      </c>
      <c r="X870" s="4">
        <v>0</v>
      </c>
      <c r="Y870" s="4">
        <v>34877700</v>
      </c>
      <c r="Z870" s="4">
        <v>0</v>
      </c>
      <c r="AA870" s="4">
        <v>34877700</v>
      </c>
      <c r="AB870" s="4">
        <v>0</v>
      </c>
      <c r="AC870" s="4">
        <v>34877700</v>
      </c>
      <c r="AD870" s="4">
        <v>24841667</v>
      </c>
      <c r="AE870" s="4">
        <v>24841667</v>
      </c>
      <c r="AF870" s="10">
        <v>24841667</v>
      </c>
    </row>
    <row r="871" spans="1:32" ht="22.5" x14ac:dyDescent="0.25">
      <c r="A871" s="9" t="s">
        <v>420</v>
      </c>
      <c r="B871" s="1" t="s">
        <v>486</v>
      </c>
      <c r="C871" s="1" t="s">
        <v>569</v>
      </c>
      <c r="D871" s="2" t="s">
        <v>421</v>
      </c>
      <c r="E871" s="3" t="s">
        <v>286</v>
      </c>
      <c r="F871" s="3" t="s">
        <v>507</v>
      </c>
      <c r="G871" s="3" t="s">
        <v>508</v>
      </c>
      <c r="H871" s="3" t="s">
        <v>527</v>
      </c>
      <c r="I871" s="3" t="s">
        <v>542</v>
      </c>
      <c r="J871" s="1" t="s">
        <v>30</v>
      </c>
      <c r="K871" s="1" t="s">
        <v>232</v>
      </c>
      <c r="L871" s="1" t="s">
        <v>233</v>
      </c>
      <c r="M871" s="1" t="s">
        <v>64</v>
      </c>
      <c r="N871" s="1" t="s">
        <v>42</v>
      </c>
      <c r="O871" s="1" t="s">
        <v>246</v>
      </c>
      <c r="P871" s="1"/>
      <c r="Q871" s="1"/>
      <c r="R871" s="1" t="s">
        <v>31</v>
      </c>
      <c r="S871" s="1" t="s">
        <v>32</v>
      </c>
      <c r="T871" s="1" t="s">
        <v>33</v>
      </c>
      <c r="U871" s="2" t="s">
        <v>249</v>
      </c>
      <c r="V871" s="4">
        <v>20409741</v>
      </c>
      <c r="W871" s="4">
        <v>4000000</v>
      </c>
      <c r="X871" s="4">
        <v>0</v>
      </c>
      <c r="Y871" s="4">
        <v>24409741</v>
      </c>
      <c r="Z871" s="4">
        <v>0</v>
      </c>
      <c r="AA871" s="4">
        <v>24268052</v>
      </c>
      <c r="AB871" s="4">
        <v>141689</v>
      </c>
      <c r="AC871" s="4">
        <v>22548193</v>
      </c>
      <c r="AD871" s="4">
        <v>18581473</v>
      </c>
      <c r="AE871" s="4">
        <v>18581473</v>
      </c>
      <c r="AF871" s="10">
        <v>18581473</v>
      </c>
    </row>
    <row r="872" spans="1:32" ht="22.5" x14ac:dyDescent="0.25">
      <c r="A872" s="9" t="s">
        <v>420</v>
      </c>
      <c r="B872" s="1" t="s">
        <v>486</v>
      </c>
      <c r="C872" s="1" t="s">
        <v>569</v>
      </c>
      <c r="D872" s="2" t="s">
        <v>421</v>
      </c>
      <c r="E872" s="3" t="s">
        <v>392</v>
      </c>
      <c r="F872" s="3" t="s">
        <v>512</v>
      </c>
      <c r="G872" s="3" t="s">
        <v>513</v>
      </c>
      <c r="H872" s="3" t="s">
        <v>514</v>
      </c>
      <c r="I872" s="3" t="s">
        <v>515</v>
      </c>
      <c r="J872" s="1" t="s">
        <v>30</v>
      </c>
      <c r="K872" s="1" t="s">
        <v>232</v>
      </c>
      <c r="L872" s="1" t="s">
        <v>233</v>
      </c>
      <c r="M872" s="1" t="s">
        <v>68</v>
      </c>
      <c r="N872" s="1" t="s">
        <v>42</v>
      </c>
      <c r="O872" s="1" t="s">
        <v>234</v>
      </c>
      <c r="P872" s="1"/>
      <c r="Q872" s="1"/>
      <c r="R872" s="1" t="s">
        <v>31</v>
      </c>
      <c r="S872" s="1" t="s">
        <v>32</v>
      </c>
      <c r="T872" s="1" t="s">
        <v>33</v>
      </c>
      <c r="U872" s="2" t="s">
        <v>393</v>
      </c>
      <c r="V872" s="4">
        <v>2039184150</v>
      </c>
      <c r="W872" s="4">
        <v>332213250</v>
      </c>
      <c r="X872" s="4">
        <v>233772810</v>
      </c>
      <c r="Y872" s="4">
        <v>2137624590</v>
      </c>
      <c r="Z872" s="4">
        <v>0</v>
      </c>
      <c r="AA872" s="4">
        <v>1800419052</v>
      </c>
      <c r="AB872" s="4">
        <v>337205538</v>
      </c>
      <c r="AC872" s="4">
        <v>1800419052</v>
      </c>
      <c r="AD872" s="4">
        <v>620958473</v>
      </c>
      <c r="AE872" s="4">
        <v>620958473</v>
      </c>
      <c r="AF872" s="10">
        <v>620958473</v>
      </c>
    </row>
    <row r="873" spans="1:32" ht="22.5" x14ac:dyDescent="0.25">
      <c r="A873" s="9" t="s">
        <v>420</v>
      </c>
      <c r="B873" s="1" t="s">
        <v>486</v>
      </c>
      <c r="C873" s="1" t="s">
        <v>569</v>
      </c>
      <c r="D873" s="2" t="s">
        <v>421</v>
      </c>
      <c r="E873" s="3" t="s">
        <v>394</v>
      </c>
      <c r="F873" s="3" t="s">
        <v>512</v>
      </c>
      <c r="G873" s="3" t="s">
        <v>513</v>
      </c>
      <c r="H873" s="3" t="s">
        <v>514</v>
      </c>
      <c r="I873" s="3" t="s">
        <v>515</v>
      </c>
      <c r="J873" s="1" t="s">
        <v>30</v>
      </c>
      <c r="K873" s="1" t="s">
        <v>232</v>
      </c>
      <c r="L873" s="1" t="s">
        <v>233</v>
      </c>
      <c r="M873" s="1" t="s">
        <v>68</v>
      </c>
      <c r="N873" s="1" t="s">
        <v>42</v>
      </c>
      <c r="O873" s="1" t="s">
        <v>281</v>
      </c>
      <c r="P873" s="1"/>
      <c r="Q873" s="1"/>
      <c r="R873" s="1" t="s">
        <v>31</v>
      </c>
      <c r="S873" s="1" t="s">
        <v>32</v>
      </c>
      <c r="T873" s="1" t="s">
        <v>33</v>
      </c>
      <c r="U873" s="2" t="s">
        <v>395</v>
      </c>
      <c r="V873" s="4">
        <v>407731250</v>
      </c>
      <c r="W873" s="4">
        <v>32027051</v>
      </c>
      <c r="X873" s="4">
        <v>12827499</v>
      </c>
      <c r="Y873" s="4">
        <v>426930802</v>
      </c>
      <c r="Z873" s="4">
        <v>0</v>
      </c>
      <c r="AA873" s="4">
        <v>426930802</v>
      </c>
      <c r="AB873" s="4">
        <v>0</v>
      </c>
      <c r="AC873" s="4">
        <v>426930802</v>
      </c>
      <c r="AD873" s="4">
        <v>178012224</v>
      </c>
      <c r="AE873" s="4">
        <v>178012224</v>
      </c>
      <c r="AF873" s="10">
        <v>178012224</v>
      </c>
    </row>
    <row r="874" spans="1:32" ht="22.5" x14ac:dyDescent="0.25">
      <c r="A874" s="9" t="s">
        <v>420</v>
      </c>
      <c r="B874" s="1" t="s">
        <v>486</v>
      </c>
      <c r="C874" s="1" t="s">
        <v>569</v>
      </c>
      <c r="D874" s="2" t="s">
        <v>421</v>
      </c>
      <c r="E874" s="3" t="s">
        <v>291</v>
      </c>
      <c r="F874" s="3" t="s">
        <v>512</v>
      </c>
      <c r="G874" s="3" t="s">
        <v>513</v>
      </c>
      <c r="H874" s="3" t="s">
        <v>514</v>
      </c>
      <c r="I874" s="3" t="s">
        <v>515</v>
      </c>
      <c r="J874" s="1" t="s">
        <v>30</v>
      </c>
      <c r="K874" s="1" t="s">
        <v>232</v>
      </c>
      <c r="L874" s="1" t="s">
        <v>233</v>
      </c>
      <c r="M874" s="1" t="s">
        <v>68</v>
      </c>
      <c r="N874" s="1" t="s">
        <v>42</v>
      </c>
      <c r="O874" s="1" t="s">
        <v>243</v>
      </c>
      <c r="P874" s="1"/>
      <c r="Q874" s="1"/>
      <c r="R874" s="1" t="s">
        <v>31</v>
      </c>
      <c r="S874" s="1" t="s">
        <v>32</v>
      </c>
      <c r="T874" s="1" t="s">
        <v>33</v>
      </c>
      <c r="U874" s="2" t="s">
        <v>292</v>
      </c>
      <c r="V874" s="4">
        <v>0</v>
      </c>
      <c r="W874" s="4">
        <v>532723740</v>
      </c>
      <c r="X874" s="4">
        <v>0</v>
      </c>
      <c r="Y874" s="4">
        <v>532723740</v>
      </c>
      <c r="Z874" s="4">
        <v>0</v>
      </c>
      <c r="AA874" s="4">
        <v>532723740</v>
      </c>
      <c r="AB874" s="4">
        <v>0</v>
      </c>
      <c r="AC874" s="4">
        <v>532723740</v>
      </c>
      <c r="AD874" s="4">
        <v>159817122</v>
      </c>
      <c r="AE874" s="4">
        <v>159817122</v>
      </c>
      <c r="AF874" s="10">
        <v>159817122</v>
      </c>
    </row>
    <row r="875" spans="1:32" ht="22.5" x14ac:dyDescent="0.25">
      <c r="A875" s="9" t="s">
        <v>420</v>
      </c>
      <c r="B875" s="1" t="s">
        <v>486</v>
      </c>
      <c r="C875" s="1" t="s">
        <v>569</v>
      </c>
      <c r="D875" s="2" t="s">
        <v>421</v>
      </c>
      <c r="E875" s="3" t="s">
        <v>293</v>
      </c>
      <c r="F875" s="3" t="s">
        <v>512</v>
      </c>
      <c r="G875" s="3" t="s">
        <v>513</v>
      </c>
      <c r="H875" s="3" t="s">
        <v>527</v>
      </c>
      <c r="I875" s="3" t="s">
        <v>545</v>
      </c>
      <c r="J875" s="1" t="s">
        <v>30</v>
      </c>
      <c r="K875" s="1" t="s">
        <v>232</v>
      </c>
      <c r="L875" s="1" t="s">
        <v>233</v>
      </c>
      <c r="M875" s="1" t="s">
        <v>68</v>
      </c>
      <c r="N875" s="1" t="s">
        <v>42</v>
      </c>
      <c r="O875" s="1" t="s">
        <v>248</v>
      </c>
      <c r="P875" s="1"/>
      <c r="Q875" s="1"/>
      <c r="R875" s="1" t="s">
        <v>31</v>
      </c>
      <c r="S875" s="1" t="s">
        <v>32</v>
      </c>
      <c r="T875" s="1" t="s">
        <v>33</v>
      </c>
      <c r="U875" s="2" t="s">
        <v>59</v>
      </c>
      <c r="V875" s="4">
        <v>0</v>
      </c>
      <c r="W875" s="4">
        <v>68669800</v>
      </c>
      <c r="X875" s="4">
        <v>8929200</v>
      </c>
      <c r="Y875" s="4">
        <v>59740600</v>
      </c>
      <c r="Z875" s="4">
        <v>0</v>
      </c>
      <c r="AA875" s="4">
        <v>57720900</v>
      </c>
      <c r="AB875" s="4">
        <v>2019700</v>
      </c>
      <c r="AC875" s="4">
        <v>57720900</v>
      </c>
      <c r="AD875" s="4">
        <v>36248300</v>
      </c>
      <c r="AE875" s="4">
        <v>36248300</v>
      </c>
      <c r="AF875" s="10">
        <v>36248300</v>
      </c>
    </row>
    <row r="876" spans="1:32" ht="22.5" x14ac:dyDescent="0.25">
      <c r="A876" s="9" t="s">
        <v>420</v>
      </c>
      <c r="B876" s="1" t="s">
        <v>486</v>
      </c>
      <c r="C876" s="1" t="s">
        <v>569</v>
      </c>
      <c r="D876" s="2" t="s">
        <v>421</v>
      </c>
      <c r="E876" s="3" t="s">
        <v>294</v>
      </c>
      <c r="F876" s="3" t="s">
        <v>512</v>
      </c>
      <c r="G876" s="3" t="s">
        <v>513</v>
      </c>
      <c r="H876" s="3" t="s">
        <v>527</v>
      </c>
      <c r="I876" s="3" t="s">
        <v>542</v>
      </c>
      <c r="J876" s="1" t="s">
        <v>30</v>
      </c>
      <c r="K876" s="1" t="s">
        <v>232</v>
      </c>
      <c r="L876" s="1" t="s">
        <v>233</v>
      </c>
      <c r="M876" s="1" t="s">
        <v>68</v>
      </c>
      <c r="N876" s="1" t="s">
        <v>42</v>
      </c>
      <c r="O876" s="1" t="s">
        <v>254</v>
      </c>
      <c r="P876" s="1"/>
      <c r="Q876" s="1"/>
      <c r="R876" s="1" t="s">
        <v>31</v>
      </c>
      <c r="S876" s="1" t="s">
        <v>32</v>
      </c>
      <c r="T876" s="1" t="s">
        <v>33</v>
      </c>
      <c r="U876" s="2" t="s">
        <v>249</v>
      </c>
      <c r="V876" s="4">
        <v>3000000</v>
      </c>
      <c r="W876" s="4">
        <v>17000000</v>
      </c>
      <c r="X876" s="4">
        <v>0</v>
      </c>
      <c r="Y876" s="4">
        <v>20000000</v>
      </c>
      <c r="Z876" s="4">
        <v>0</v>
      </c>
      <c r="AA876" s="4">
        <v>15747573</v>
      </c>
      <c r="AB876" s="4">
        <v>4252427</v>
      </c>
      <c r="AC876" s="4">
        <v>15383307</v>
      </c>
      <c r="AD876" s="4">
        <v>12707775</v>
      </c>
      <c r="AE876" s="4">
        <v>12707775</v>
      </c>
      <c r="AF876" s="10">
        <v>12707775</v>
      </c>
    </row>
    <row r="877" spans="1:32" ht="22.5" x14ac:dyDescent="0.25">
      <c r="A877" s="9" t="s">
        <v>420</v>
      </c>
      <c r="B877" s="1" t="s">
        <v>486</v>
      </c>
      <c r="C877" s="1" t="s">
        <v>569</v>
      </c>
      <c r="D877" s="2" t="s">
        <v>421</v>
      </c>
      <c r="E877" s="3" t="s">
        <v>295</v>
      </c>
      <c r="F877" s="3" t="s">
        <v>512</v>
      </c>
      <c r="G877" s="3" t="s">
        <v>513</v>
      </c>
      <c r="H877" s="3" t="s">
        <v>514</v>
      </c>
      <c r="I877" s="3" t="s">
        <v>515</v>
      </c>
      <c r="J877" s="1" t="s">
        <v>30</v>
      </c>
      <c r="K877" s="1" t="s">
        <v>232</v>
      </c>
      <c r="L877" s="1" t="s">
        <v>233</v>
      </c>
      <c r="M877" s="1" t="s">
        <v>68</v>
      </c>
      <c r="N877" s="1" t="s">
        <v>42</v>
      </c>
      <c r="O877" s="1" t="s">
        <v>266</v>
      </c>
      <c r="P877" s="1"/>
      <c r="Q877" s="1"/>
      <c r="R877" s="1" t="s">
        <v>31</v>
      </c>
      <c r="S877" s="1" t="s">
        <v>32</v>
      </c>
      <c r="T877" s="1" t="s">
        <v>33</v>
      </c>
      <c r="U877" s="2" t="s">
        <v>267</v>
      </c>
      <c r="V877" s="4">
        <v>0</v>
      </c>
      <c r="W877" s="4">
        <v>9787662</v>
      </c>
      <c r="X877" s="4">
        <v>9774662</v>
      </c>
      <c r="Y877" s="4">
        <v>13000</v>
      </c>
      <c r="Z877" s="4">
        <v>0</v>
      </c>
      <c r="AA877" s="4">
        <v>0</v>
      </c>
      <c r="AB877" s="4">
        <v>13000</v>
      </c>
      <c r="AC877" s="4">
        <v>0</v>
      </c>
      <c r="AD877" s="4">
        <v>0</v>
      </c>
      <c r="AE877" s="4">
        <v>0</v>
      </c>
      <c r="AF877" s="10">
        <v>0</v>
      </c>
    </row>
    <row r="878" spans="1:32" ht="22.5" x14ac:dyDescent="0.25">
      <c r="A878" s="9" t="s">
        <v>420</v>
      </c>
      <c r="B878" s="1" t="s">
        <v>486</v>
      </c>
      <c r="C878" s="1" t="s">
        <v>569</v>
      </c>
      <c r="D878" s="2" t="s">
        <v>421</v>
      </c>
      <c r="E878" s="3" t="s">
        <v>298</v>
      </c>
      <c r="F878" s="3" t="s">
        <v>594</v>
      </c>
      <c r="G878" s="3" t="s">
        <v>529</v>
      </c>
      <c r="H878" s="3" t="s">
        <v>527</v>
      </c>
      <c r="I878" s="3" t="s">
        <v>545</v>
      </c>
      <c r="J878" s="1" t="s">
        <v>30</v>
      </c>
      <c r="K878" s="1" t="s">
        <v>232</v>
      </c>
      <c r="L878" s="1" t="s">
        <v>233</v>
      </c>
      <c r="M878" s="1" t="s">
        <v>138</v>
      </c>
      <c r="N878" s="1" t="s">
        <v>42</v>
      </c>
      <c r="O878" s="1" t="s">
        <v>281</v>
      </c>
      <c r="P878" s="1"/>
      <c r="Q878" s="1"/>
      <c r="R878" s="1" t="s">
        <v>31</v>
      </c>
      <c r="S878" s="1" t="s">
        <v>32</v>
      </c>
      <c r="T878" s="1" t="s">
        <v>33</v>
      </c>
      <c r="U878" s="2" t="s">
        <v>59</v>
      </c>
      <c r="V878" s="4">
        <v>97415340</v>
      </c>
      <c r="W878" s="4">
        <v>27750656</v>
      </c>
      <c r="X878" s="4">
        <v>162730</v>
      </c>
      <c r="Y878" s="4">
        <v>125003266</v>
      </c>
      <c r="Z878" s="4">
        <v>0</v>
      </c>
      <c r="AA878" s="4">
        <v>125003266</v>
      </c>
      <c r="AB878" s="4">
        <v>0</v>
      </c>
      <c r="AC878" s="4">
        <v>125003266</v>
      </c>
      <c r="AD878" s="4">
        <v>88734433</v>
      </c>
      <c r="AE878" s="4">
        <v>88734433</v>
      </c>
      <c r="AF878" s="10">
        <v>88734433</v>
      </c>
    </row>
    <row r="879" spans="1:32" ht="22.5" x14ac:dyDescent="0.25">
      <c r="A879" s="9" t="s">
        <v>420</v>
      </c>
      <c r="B879" s="1" t="s">
        <v>486</v>
      </c>
      <c r="C879" s="1" t="s">
        <v>569</v>
      </c>
      <c r="D879" s="2" t="s">
        <v>421</v>
      </c>
      <c r="E879" s="3" t="s">
        <v>299</v>
      </c>
      <c r="F879" s="3" t="s">
        <v>594</v>
      </c>
      <c r="G879" s="3" t="s">
        <v>529</v>
      </c>
      <c r="H879" s="3" t="s">
        <v>527</v>
      </c>
      <c r="I879" s="3" t="s">
        <v>542</v>
      </c>
      <c r="J879" s="1" t="s">
        <v>30</v>
      </c>
      <c r="K879" s="1" t="s">
        <v>232</v>
      </c>
      <c r="L879" s="1" t="s">
        <v>233</v>
      </c>
      <c r="M879" s="1" t="s">
        <v>138</v>
      </c>
      <c r="N879" s="1" t="s">
        <v>42</v>
      </c>
      <c r="O879" s="1" t="s">
        <v>237</v>
      </c>
      <c r="P879" s="1"/>
      <c r="Q879" s="1"/>
      <c r="R879" s="1" t="s">
        <v>31</v>
      </c>
      <c r="S879" s="1" t="s">
        <v>32</v>
      </c>
      <c r="T879" s="1" t="s">
        <v>33</v>
      </c>
      <c r="U879" s="2" t="s">
        <v>249</v>
      </c>
      <c r="V879" s="4">
        <v>28179726</v>
      </c>
      <c r="W879" s="4">
        <v>18000000</v>
      </c>
      <c r="X879" s="4">
        <v>0</v>
      </c>
      <c r="Y879" s="4">
        <v>46179726</v>
      </c>
      <c r="Z879" s="4">
        <v>0</v>
      </c>
      <c r="AA879" s="4">
        <v>45430838</v>
      </c>
      <c r="AB879" s="4">
        <v>748888</v>
      </c>
      <c r="AC879" s="4">
        <v>43432122</v>
      </c>
      <c r="AD879" s="4">
        <v>27753209</v>
      </c>
      <c r="AE879" s="4">
        <v>27753209</v>
      </c>
      <c r="AF879" s="10">
        <v>27753209</v>
      </c>
    </row>
    <row r="880" spans="1:32" ht="22.5" x14ac:dyDescent="0.25">
      <c r="A880" s="9" t="s">
        <v>420</v>
      </c>
      <c r="B880" s="1" t="s">
        <v>486</v>
      </c>
      <c r="C880" s="1" t="s">
        <v>569</v>
      </c>
      <c r="D880" s="2" t="s">
        <v>421</v>
      </c>
      <c r="E880" s="3" t="s">
        <v>303</v>
      </c>
      <c r="F880" s="3" t="s">
        <v>604</v>
      </c>
      <c r="G880" s="3" t="s">
        <v>547</v>
      </c>
      <c r="H880" s="3" t="s">
        <v>527</v>
      </c>
      <c r="I880" s="3" t="s">
        <v>545</v>
      </c>
      <c r="J880" s="1" t="s">
        <v>30</v>
      </c>
      <c r="K880" s="1" t="s">
        <v>301</v>
      </c>
      <c r="L880" s="1" t="s">
        <v>233</v>
      </c>
      <c r="M880" s="1" t="s">
        <v>41</v>
      </c>
      <c r="N880" s="1" t="s">
        <v>42</v>
      </c>
      <c r="O880" s="1" t="s">
        <v>281</v>
      </c>
      <c r="P880" s="1"/>
      <c r="Q880" s="1"/>
      <c r="R880" s="1" t="s">
        <v>31</v>
      </c>
      <c r="S880" s="1" t="s">
        <v>32</v>
      </c>
      <c r="T880" s="1" t="s">
        <v>33</v>
      </c>
      <c r="U880" s="2" t="s">
        <v>59</v>
      </c>
      <c r="V880" s="4">
        <v>127061315</v>
      </c>
      <c r="W880" s="4">
        <v>0</v>
      </c>
      <c r="X880" s="4">
        <v>187315</v>
      </c>
      <c r="Y880" s="4">
        <v>126874000</v>
      </c>
      <c r="Z880" s="4">
        <v>0</v>
      </c>
      <c r="AA880" s="4">
        <v>126874000</v>
      </c>
      <c r="AB880" s="4">
        <v>0</v>
      </c>
      <c r="AC880" s="4">
        <v>126874000</v>
      </c>
      <c r="AD880" s="4">
        <v>90008467</v>
      </c>
      <c r="AE880" s="4">
        <v>90008467</v>
      </c>
      <c r="AF880" s="10">
        <v>90008467</v>
      </c>
    </row>
    <row r="881" spans="1:32" ht="22.5" x14ac:dyDescent="0.25">
      <c r="A881" s="9" t="s">
        <v>420</v>
      </c>
      <c r="B881" s="1" t="s">
        <v>486</v>
      </c>
      <c r="C881" s="1" t="s">
        <v>569</v>
      </c>
      <c r="D881" s="2" t="s">
        <v>421</v>
      </c>
      <c r="E881" s="3" t="s">
        <v>304</v>
      </c>
      <c r="F881" s="3" t="s">
        <v>604</v>
      </c>
      <c r="G881" s="3" t="s">
        <v>547</v>
      </c>
      <c r="H881" s="3" t="s">
        <v>527</v>
      </c>
      <c r="I881" s="3" t="s">
        <v>542</v>
      </c>
      <c r="J881" s="1" t="s">
        <v>30</v>
      </c>
      <c r="K881" s="1" t="s">
        <v>301</v>
      </c>
      <c r="L881" s="1" t="s">
        <v>233</v>
      </c>
      <c r="M881" s="1" t="s">
        <v>41</v>
      </c>
      <c r="N881" s="1" t="s">
        <v>42</v>
      </c>
      <c r="O881" s="1" t="s">
        <v>237</v>
      </c>
      <c r="P881" s="1"/>
      <c r="Q881" s="1"/>
      <c r="R881" s="1" t="s">
        <v>31</v>
      </c>
      <c r="S881" s="1" t="s">
        <v>32</v>
      </c>
      <c r="T881" s="1" t="s">
        <v>33</v>
      </c>
      <c r="U881" s="2" t="s">
        <v>249</v>
      </c>
      <c r="V881" s="4">
        <v>14387519</v>
      </c>
      <c r="W881" s="4">
        <v>2000000</v>
      </c>
      <c r="X881" s="4">
        <v>0</v>
      </c>
      <c r="Y881" s="4">
        <v>16387519</v>
      </c>
      <c r="Z881" s="4">
        <v>0</v>
      </c>
      <c r="AA881" s="4">
        <v>14387519</v>
      </c>
      <c r="AB881" s="4">
        <v>2000000</v>
      </c>
      <c r="AC881" s="4">
        <v>14332202</v>
      </c>
      <c r="AD881" s="4">
        <v>14104398</v>
      </c>
      <c r="AE881" s="4">
        <v>14104398</v>
      </c>
      <c r="AF881" s="10">
        <v>14104398</v>
      </c>
    </row>
    <row r="882" spans="1:32" ht="22.5" x14ac:dyDescent="0.25">
      <c r="A882" s="9" t="s">
        <v>420</v>
      </c>
      <c r="B882" s="1" t="s">
        <v>486</v>
      </c>
      <c r="C882" s="1" t="s">
        <v>569</v>
      </c>
      <c r="D882" s="2" t="s">
        <v>421</v>
      </c>
      <c r="E882" s="3" t="s">
        <v>307</v>
      </c>
      <c r="F882" s="3" t="s">
        <v>37</v>
      </c>
      <c r="G882" s="3" t="s">
        <v>517</v>
      </c>
      <c r="H882" s="3" t="s">
        <v>527</v>
      </c>
      <c r="I882" s="3" t="s">
        <v>545</v>
      </c>
      <c r="J882" s="1" t="s">
        <v>30</v>
      </c>
      <c r="K882" s="1" t="s">
        <v>301</v>
      </c>
      <c r="L882" s="1" t="s">
        <v>233</v>
      </c>
      <c r="M882" s="1" t="s">
        <v>77</v>
      </c>
      <c r="N882" s="1" t="s">
        <v>42</v>
      </c>
      <c r="O882" s="1" t="s">
        <v>237</v>
      </c>
      <c r="P882" s="1"/>
      <c r="Q882" s="1"/>
      <c r="R882" s="1" t="s">
        <v>31</v>
      </c>
      <c r="S882" s="1" t="s">
        <v>32</v>
      </c>
      <c r="T882" s="1" t="s">
        <v>33</v>
      </c>
      <c r="U882" s="2" t="s">
        <v>59</v>
      </c>
      <c r="V882" s="4">
        <v>680512111</v>
      </c>
      <c r="W882" s="4">
        <v>165014534</v>
      </c>
      <c r="X882" s="4">
        <v>63484111</v>
      </c>
      <c r="Y882" s="4">
        <v>782042534</v>
      </c>
      <c r="Z882" s="4">
        <v>0</v>
      </c>
      <c r="AA882" s="4">
        <v>781814201</v>
      </c>
      <c r="AB882" s="4">
        <v>228333</v>
      </c>
      <c r="AC882" s="4">
        <v>781814201</v>
      </c>
      <c r="AD882" s="4">
        <v>652273431</v>
      </c>
      <c r="AE882" s="4">
        <v>652273431</v>
      </c>
      <c r="AF882" s="10">
        <v>652273431</v>
      </c>
    </row>
    <row r="883" spans="1:32" ht="22.5" x14ac:dyDescent="0.25">
      <c r="A883" s="9" t="s">
        <v>420</v>
      </c>
      <c r="B883" s="1" t="s">
        <v>486</v>
      </c>
      <c r="C883" s="1" t="s">
        <v>569</v>
      </c>
      <c r="D883" s="2" t="s">
        <v>421</v>
      </c>
      <c r="E883" s="3" t="s">
        <v>308</v>
      </c>
      <c r="F883" s="3" t="s">
        <v>37</v>
      </c>
      <c r="G883" s="3" t="s">
        <v>517</v>
      </c>
      <c r="H883" s="3" t="s">
        <v>527</v>
      </c>
      <c r="I883" s="3" t="s">
        <v>542</v>
      </c>
      <c r="J883" s="1" t="s">
        <v>30</v>
      </c>
      <c r="K883" s="1" t="s">
        <v>301</v>
      </c>
      <c r="L883" s="1" t="s">
        <v>233</v>
      </c>
      <c r="M883" s="1" t="s">
        <v>77</v>
      </c>
      <c r="N883" s="1" t="s">
        <v>42</v>
      </c>
      <c r="O883" s="1" t="s">
        <v>240</v>
      </c>
      <c r="P883" s="1"/>
      <c r="Q883" s="1"/>
      <c r="R883" s="1" t="s">
        <v>31</v>
      </c>
      <c r="S883" s="1" t="s">
        <v>32</v>
      </c>
      <c r="T883" s="1" t="s">
        <v>33</v>
      </c>
      <c r="U883" s="2" t="s">
        <v>249</v>
      </c>
      <c r="V883" s="4">
        <v>0</v>
      </c>
      <c r="W883" s="4">
        <v>44000000</v>
      </c>
      <c r="X883" s="4">
        <v>0</v>
      </c>
      <c r="Y883" s="4">
        <v>44000000</v>
      </c>
      <c r="Z883" s="4">
        <v>0</v>
      </c>
      <c r="AA883" s="4">
        <v>39252313</v>
      </c>
      <c r="AB883" s="4">
        <v>4747687</v>
      </c>
      <c r="AC883" s="4">
        <v>35824534</v>
      </c>
      <c r="AD883" s="4">
        <v>32808307</v>
      </c>
      <c r="AE883" s="4">
        <v>32808307</v>
      </c>
      <c r="AF883" s="10">
        <v>32808307</v>
      </c>
    </row>
    <row r="884" spans="1:32" ht="22.5" x14ac:dyDescent="0.25">
      <c r="A884" s="9" t="s">
        <v>420</v>
      </c>
      <c r="B884" s="1" t="s">
        <v>486</v>
      </c>
      <c r="C884" s="1" t="s">
        <v>569</v>
      </c>
      <c r="D884" s="2" t="s">
        <v>421</v>
      </c>
      <c r="E884" s="3" t="s">
        <v>396</v>
      </c>
      <c r="F884" s="3" t="s">
        <v>37</v>
      </c>
      <c r="G884" s="3" t="s">
        <v>517</v>
      </c>
      <c r="H884" s="3" t="s">
        <v>532</v>
      </c>
      <c r="I884" s="3" t="s">
        <v>533</v>
      </c>
      <c r="J884" s="1" t="s">
        <v>30</v>
      </c>
      <c r="K884" s="1" t="s">
        <v>301</v>
      </c>
      <c r="L884" s="1" t="s">
        <v>233</v>
      </c>
      <c r="M884" s="1" t="s">
        <v>77</v>
      </c>
      <c r="N884" s="1" t="s">
        <v>42</v>
      </c>
      <c r="O884" s="1" t="s">
        <v>255</v>
      </c>
      <c r="P884" s="1"/>
      <c r="Q884" s="1"/>
      <c r="R884" s="1" t="s">
        <v>31</v>
      </c>
      <c r="S884" s="1" t="s">
        <v>32</v>
      </c>
      <c r="T884" s="1" t="s">
        <v>33</v>
      </c>
      <c r="U884" s="2" t="s">
        <v>397</v>
      </c>
      <c r="V884" s="4">
        <v>22943500</v>
      </c>
      <c r="W884" s="4">
        <v>0</v>
      </c>
      <c r="X884" s="4">
        <v>22943500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10">
        <v>0</v>
      </c>
    </row>
    <row r="885" spans="1:32" ht="22.5" x14ac:dyDescent="0.25">
      <c r="A885" s="9" t="s">
        <v>420</v>
      </c>
      <c r="B885" s="1" t="s">
        <v>486</v>
      </c>
      <c r="C885" s="1" t="s">
        <v>569</v>
      </c>
      <c r="D885" s="2" t="s">
        <v>421</v>
      </c>
      <c r="E885" s="3" t="s">
        <v>398</v>
      </c>
      <c r="F885" s="3" t="s">
        <v>37</v>
      </c>
      <c r="G885" s="3" t="s">
        <v>517</v>
      </c>
      <c r="H885" s="3" t="s">
        <v>527</v>
      </c>
      <c r="I885" s="3" t="s">
        <v>545</v>
      </c>
      <c r="J885" s="1" t="s">
        <v>30</v>
      </c>
      <c r="K885" s="1" t="s">
        <v>301</v>
      </c>
      <c r="L885" s="1" t="s">
        <v>233</v>
      </c>
      <c r="M885" s="1" t="s">
        <v>77</v>
      </c>
      <c r="N885" s="1" t="s">
        <v>42</v>
      </c>
      <c r="O885" s="1" t="s">
        <v>257</v>
      </c>
      <c r="P885" s="1"/>
      <c r="Q885" s="1"/>
      <c r="R885" s="1" t="s">
        <v>31</v>
      </c>
      <c r="S885" s="1" t="s">
        <v>32</v>
      </c>
      <c r="T885" s="1" t="s">
        <v>33</v>
      </c>
      <c r="U885" s="2" t="s">
        <v>399</v>
      </c>
      <c r="V885" s="4">
        <v>32088236</v>
      </c>
      <c r="W885" s="4">
        <v>0</v>
      </c>
      <c r="X885" s="4">
        <v>2278236</v>
      </c>
      <c r="Y885" s="4">
        <v>29810000</v>
      </c>
      <c r="Z885" s="4">
        <v>0</v>
      </c>
      <c r="AA885" s="4">
        <v>29810000</v>
      </c>
      <c r="AB885" s="4">
        <v>0</v>
      </c>
      <c r="AC885" s="4">
        <v>29810000</v>
      </c>
      <c r="AD885" s="4">
        <v>21860666</v>
      </c>
      <c r="AE885" s="4">
        <v>21860666</v>
      </c>
      <c r="AF885" s="10">
        <v>21860666</v>
      </c>
    </row>
    <row r="886" spans="1:32" ht="22.5" x14ac:dyDescent="0.25">
      <c r="A886" s="9" t="s">
        <v>420</v>
      </c>
      <c r="B886" s="1" t="s">
        <v>486</v>
      </c>
      <c r="C886" s="1" t="s">
        <v>569</v>
      </c>
      <c r="D886" s="2" t="s">
        <v>421</v>
      </c>
      <c r="E886" s="3" t="s">
        <v>319</v>
      </c>
      <c r="F886" s="3" t="s">
        <v>37</v>
      </c>
      <c r="G886" s="3" t="s">
        <v>517</v>
      </c>
      <c r="H886" s="3" t="s">
        <v>494</v>
      </c>
      <c r="I886" s="3" t="s">
        <v>531</v>
      </c>
      <c r="J886" s="1" t="s">
        <v>30</v>
      </c>
      <c r="K886" s="1" t="s">
        <v>301</v>
      </c>
      <c r="L886" s="1" t="s">
        <v>233</v>
      </c>
      <c r="M886" s="1" t="s">
        <v>77</v>
      </c>
      <c r="N886" s="1" t="s">
        <v>42</v>
      </c>
      <c r="O886" s="1" t="s">
        <v>320</v>
      </c>
      <c r="P886" s="1"/>
      <c r="Q886" s="1"/>
      <c r="R886" s="1" t="s">
        <v>31</v>
      </c>
      <c r="S886" s="1" t="s">
        <v>32</v>
      </c>
      <c r="T886" s="1" t="s">
        <v>33</v>
      </c>
      <c r="U886" s="2" t="s">
        <v>321</v>
      </c>
      <c r="V886" s="4">
        <v>25947024</v>
      </c>
      <c r="W886" s="4">
        <v>4910240</v>
      </c>
      <c r="X886" s="4">
        <v>0</v>
      </c>
      <c r="Y886" s="4">
        <v>30857264</v>
      </c>
      <c r="Z886" s="4">
        <v>0</v>
      </c>
      <c r="AA886" s="4">
        <v>30857254</v>
      </c>
      <c r="AB886" s="4">
        <v>10</v>
      </c>
      <c r="AC886" s="4">
        <v>25947024</v>
      </c>
      <c r="AD886" s="4">
        <v>20890024</v>
      </c>
      <c r="AE886" s="4">
        <v>20890024</v>
      </c>
      <c r="AF886" s="10">
        <v>20890024</v>
      </c>
    </row>
    <row r="887" spans="1:32" ht="22.5" x14ac:dyDescent="0.25">
      <c r="A887" s="9" t="s">
        <v>420</v>
      </c>
      <c r="B887" s="1" t="s">
        <v>486</v>
      </c>
      <c r="C887" s="1" t="s">
        <v>569</v>
      </c>
      <c r="D887" s="2" t="s">
        <v>421</v>
      </c>
      <c r="E887" s="3" t="s">
        <v>322</v>
      </c>
      <c r="F887" s="3" t="s">
        <v>37</v>
      </c>
      <c r="G887" s="3" t="s">
        <v>517</v>
      </c>
      <c r="H887" s="3" t="s">
        <v>494</v>
      </c>
      <c r="I887" s="3" t="s">
        <v>531</v>
      </c>
      <c r="J887" s="1" t="s">
        <v>30</v>
      </c>
      <c r="K887" s="1" t="s">
        <v>301</v>
      </c>
      <c r="L887" s="1" t="s">
        <v>233</v>
      </c>
      <c r="M887" s="1" t="s">
        <v>77</v>
      </c>
      <c r="N887" s="1" t="s">
        <v>42</v>
      </c>
      <c r="O887" s="1" t="s">
        <v>323</v>
      </c>
      <c r="P887" s="1"/>
      <c r="Q887" s="1"/>
      <c r="R887" s="1" t="s">
        <v>31</v>
      </c>
      <c r="S887" s="1" t="s">
        <v>32</v>
      </c>
      <c r="T887" s="1" t="s">
        <v>33</v>
      </c>
      <c r="U887" s="2" t="s">
        <v>324</v>
      </c>
      <c r="V887" s="4">
        <v>256920756</v>
      </c>
      <c r="W887" s="4">
        <v>0</v>
      </c>
      <c r="X887" s="4">
        <v>0</v>
      </c>
      <c r="Y887" s="4">
        <v>256920756</v>
      </c>
      <c r="Z887" s="4">
        <v>0</v>
      </c>
      <c r="AA887" s="4">
        <v>256920756</v>
      </c>
      <c r="AB887" s="4">
        <v>0</v>
      </c>
      <c r="AC887" s="4">
        <v>256920756</v>
      </c>
      <c r="AD887" s="4">
        <v>171280504</v>
      </c>
      <c r="AE887" s="4">
        <v>171280504</v>
      </c>
      <c r="AF887" s="10">
        <v>171280504</v>
      </c>
    </row>
    <row r="888" spans="1:32" ht="22.5" x14ac:dyDescent="0.25">
      <c r="A888" s="9" t="s">
        <v>420</v>
      </c>
      <c r="B888" s="1" t="s">
        <v>486</v>
      </c>
      <c r="C888" s="1" t="s">
        <v>569</v>
      </c>
      <c r="D888" s="2" t="s">
        <v>421</v>
      </c>
      <c r="E888" s="3" t="s">
        <v>328</v>
      </c>
      <c r="F888" s="3" t="s">
        <v>37</v>
      </c>
      <c r="G888" s="3" t="s">
        <v>517</v>
      </c>
      <c r="H888" s="3" t="s">
        <v>494</v>
      </c>
      <c r="I888" s="3" t="s">
        <v>531</v>
      </c>
      <c r="J888" s="1" t="s">
        <v>30</v>
      </c>
      <c r="K888" s="1" t="s">
        <v>301</v>
      </c>
      <c r="L888" s="1" t="s">
        <v>233</v>
      </c>
      <c r="M888" s="1" t="s">
        <v>77</v>
      </c>
      <c r="N888" s="1" t="s">
        <v>42</v>
      </c>
      <c r="O888" s="1" t="s">
        <v>329</v>
      </c>
      <c r="P888" s="1"/>
      <c r="Q888" s="1"/>
      <c r="R888" s="1" t="s">
        <v>31</v>
      </c>
      <c r="S888" s="1" t="s">
        <v>32</v>
      </c>
      <c r="T888" s="1" t="s">
        <v>33</v>
      </c>
      <c r="U888" s="2" t="s">
        <v>330</v>
      </c>
      <c r="V888" s="4">
        <v>0</v>
      </c>
      <c r="W888" s="4">
        <v>241276000</v>
      </c>
      <c r="X888" s="4">
        <v>0</v>
      </c>
      <c r="Y888" s="4">
        <v>241276000</v>
      </c>
      <c r="Z888" s="4">
        <v>0</v>
      </c>
      <c r="AA888" s="4">
        <v>134808308</v>
      </c>
      <c r="AB888" s="4">
        <v>106467692</v>
      </c>
      <c r="AC888" s="4">
        <v>121827721</v>
      </c>
      <c r="AD888" s="4">
        <v>121827721</v>
      </c>
      <c r="AE888" s="4">
        <v>121827721</v>
      </c>
      <c r="AF888" s="10">
        <v>121827721</v>
      </c>
    </row>
    <row r="889" spans="1:32" ht="22.5" x14ac:dyDescent="0.25">
      <c r="A889" s="9" t="s">
        <v>420</v>
      </c>
      <c r="B889" s="1" t="s">
        <v>486</v>
      </c>
      <c r="C889" s="1" t="s">
        <v>569</v>
      </c>
      <c r="D889" s="2" t="s">
        <v>421</v>
      </c>
      <c r="E889" s="3" t="s">
        <v>354</v>
      </c>
      <c r="F889" s="3" t="s">
        <v>37</v>
      </c>
      <c r="G889" s="3" t="s">
        <v>517</v>
      </c>
      <c r="H889" s="3" t="s">
        <v>527</v>
      </c>
      <c r="I889" s="3" t="s">
        <v>558</v>
      </c>
      <c r="J889" s="1" t="s">
        <v>30</v>
      </c>
      <c r="K889" s="1" t="s">
        <v>301</v>
      </c>
      <c r="L889" s="1" t="s">
        <v>233</v>
      </c>
      <c r="M889" s="1" t="s">
        <v>77</v>
      </c>
      <c r="N889" s="1" t="s">
        <v>42</v>
      </c>
      <c r="O889" s="1" t="s">
        <v>355</v>
      </c>
      <c r="P889" s="1"/>
      <c r="Q889" s="1"/>
      <c r="R889" s="1" t="s">
        <v>31</v>
      </c>
      <c r="S889" s="1" t="s">
        <v>32</v>
      </c>
      <c r="T889" s="1" t="s">
        <v>33</v>
      </c>
      <c r="U889" s="2" t="s">
        <v>356</v>
      </c>
      <c r="V889" s="4">
        <v>0</v>
      </c>
      <c r="W889" s="4">
        <v>12187000</v>
      </c>
      <c r="X889" s="4">
        <v>0</v>
      </c>
      <c r="Y889" s="4">
        <v>12187000</v>
      </c>
      <c r="Z889" s="4">
        <v>0</v>
      </c>
      <c r="AA889" s="4">
        <v>12139000</v>
      </c>
      <c r="AB889" s="4">
        <v>48000</v>
      </c>
      <c r="AC889" s="4">
        <v>0</v>
      </c>
      <c r="AD889" s="4">
        <v>0</v>
      </c>
      <c r="AE889" s="4">
        <v>0</v>
      </c>
      <c r="AF889" s="10">
        <v>0</v>
      </c>
    </row>
    <row r="890" spans="1:32" ht="22.5" x14ac:dyDescent="0.25">
      <c r="A890" s="9" t="s">
        <v>420</v>
      </c>
      <c r="B890" s="1" t="s">
        <v>486</v>
      </c>
      <c r="C890" s="1" t="s">
        <v>569</v>
      </c>
      <c r="D890" s="2" t="s">
        <v>421</v>
      </c>
      <c r="E890" s="3" t="s">
        <v>359</v>
      </c>
      <c r="F890" s="3" t="s">
        <v>37</v>
      </c>
      <c r="G890" s="3" t="s">
        <v>517</v>
      </c>
      <c r="H890" s="3" t="s">
        <v>527</v>
      </c>
      <c r="I890" s="3" t="s">
        <v>542</v>
      </c>
      <c r="J890" s="1" t="s">
        <v>30</v>
      </c>
      <c r="K890" s="1" t="s">
        <v>301</v>
      </c>
      <c r="L890" s="1" t="s">
        <v>233</v>
      </c>
      <c r="M890" s="1" t="s">
        <v>77</v>
      </c>
      <c r="N890" s="1" t="s">
        <v>42</v>
      </c>
      <c r="O890" s="1" t="s">
        <v>360</v>
      </c>
      <c r="P890" s="1"/>
      <c r="Q890" s="1"/>
      <c r="R890" s="1" t="s">
        <v>31</v>
      </c>
      <c r="S890" s="1" t="s">
        <v>32</v>
      </c>
      <c r="T890" s="1" t="s">
        <v>33</v>
      </c>
      <c r="U890" s="2" t="s">
        <v>361</v>
      </c>
      <c r="V890" s="4">
        <v>4080000</v>
      </c>
      <c r="W890" s="4">
        <v>2314000</v>
      </c>
      <c r="X890" s="4">
        <v>0</v>
      </c>
      <c r="Y890" s="4">
        <v>6394000</v>
      </c>
      <c r="Z890" s="4">
        <v>0</v>
      </c>
      <c r="AA890" s="4">
        <v>6394000</v>
      </c>
      <c r="AB890" s="4">
        <v>0</v>
      </c>
      <c r="AC890" s="4">
        <v>5565856</v>
      </c>
      <c r="AD890" s="4">
        <v>3252128</v>
      </c>
      <c r="AE890" s="4">
        <v>3252128</v>
      </c>
      <c r="AF890" s="10">
        <v>3252128</v>
      </c>
    </row>
    <row r="891" spans="1:32" ht="22.5" x14ac:dyDescent="0.25">
      <c r="A891" s="9" t="s">
        <v>420</v>
      </c>
      <c r="B891" s="1" t="s">
        <v>486</v>
      </c>
      <c r="C891" s="1" t="s">
        <v>569</v>
      </c>
      <c r="D891" s="2" t="s">
        <v>421</v>
      </c>
      <c r="E891" s="3" t="s">
        <v>365</v>
      </c>
      <c r="F891" s="3" t="s">
        <v>37</v>
      </c>
      <c r="G891" s="3" t="s">
        <v>517</v>
      </c>
      <c r="H891" s="3" t="s">
        <v>518</v>
      </c>
      <c r="I891" s="3" t="s">
        <v>519</v>
      </c>
      <c r="J891" s="1" t="s">
        <v>30</v>
      </c>
      <c r="K891" s="1" t="s">
        <v>301</v>
      </c>
      <c r="L891" s="1" t="s">
        <v>233</v>
      </c>
      <c r="M891" s="1" t="s">
        <v>77</v>
      </c>
      <c r="N891" s="1" t="s">
        <v>42</v>
      </c>
      <c r="O891" s="1" t="s">
        <v>266</v>
      </c>
      <c r="P891" s="1"/>
      <c r="Q891" s="1"/>
      <c r="R891" s="1" t="s">
        <v>31</v>
      </c>
      <c r="S891" s="1" t="s">
        <v>32</v>
      </c>
      <c r="T891" s="1" t="s">
        <v>33</v>
      </c>
      <c r="U891" s="2" t="s">
        <v>267</v>
      </c>
      <c r="V891" s="4">
        <v>408997</v>
      </c>
      <c r="W891" s="4">
        <v>965104</v>
      </c>
      <c r="X891" s="4">
        <v>0</v>
      </c>
      <c r="Y891" s="4">
        <v>1374101</v>
      </c>
      <c r="Z891" s="4">
        <v>0</v>
      </c>
      <c r="AA891" s="4">
        <v>408997</v>
      </c>
      <c r="AB891" s="4">
        <v>965104</v>
      </c>
      <c r="AC891" s="4">
        <v>408997</v>
      </c>
      <c r="AD891" s="4">
        <v>70413.58</v>
      </c>
      <c r="AE891" s="4">
        <v>70413.58</v>
      </c>
      <c r="AF891" s="10">
        <v>70413.58</v>
      </c>
    </row>
    <row r="892" spans="1:32" ht="22.5" x14ac:dyDescent="0.25">
      <c r="A892" s="9" t="s">
        <v>420</v>
      </c>
      <c r="B892" s="1" t="s">
        <v>486</v>
      </c>
      <c r="C892" s="1" t="s">
        <v>569</v>
      </c>
      <c r="D892" s="2" t="s">
        <v>421</v>
      </c>
      <c r="E892" s="3" t="s">
        <v>372</v>
      </c>
      <c r="F892" s="3" t="s">
        <v>474</v>
      </c>
      <c r="G892" s="3" t="s">
        <v>524</v>
      </c>
      <c r="H892" s="3" t="s">
        <v>494</v>
      </c>
      <c r="I892" s="3" t="s">
        <v>525</v>
      </c>
      <c r="J892" s="1" t="s">
        <v>30</v>
      </c>
      <c r="K892" s="1" t="s">
        <v>301</v>
      </c>
      <c r="L892" s="1" t="s">
        <v>233</v>
      </c>
      <c r="M892" s="1" t="s">
        <v>64</v>
      </c>
      <c r="N892" s="1" t="s">
        <v>42</v>
      </c>
      <c r="O892" s="1" t="s">
        <v>234</v>
      </c>
      <c r="P892" s="1"/>
      <c r="Q892" s="1"/>
      <c r="R892" s="1" t="s">
        <v>31</v>
      </c>
      <c r="S892" s="1" t="s">
        <v>171</v>
      </c>
      <c r="T892" s="1" t="s">
        <v>33</v>
      </c>
      <c r="U892" s="2" t="s">
        <v>373</v>
      </c>
      <c r="V892" s="4">
        <v>30000000</v>
      </c>
      <c r="W892" s="4">
        <v>0</v>
      </c>
      <c r="X892" s="4">
        <v>0</v>
      </c>
      <c r="Y892" s="4">
        <v>30000000</v>
      </c>
      <c r="Z892" s="4">
        <v>0</v>
      </c>
      <c r="AA892" s="4">
        <v>30000000</v>
      </c>
      <c r="AB892" s="4">
        <v>0</v>
      </c>
      <c r="AC892" s="4">
        <v>9329600</v>
      </c>
      <c r="AD892" s="4">
        <v>0</v>
      </c>
      <c r="AE892" s="4">
        <v>0</v>
      </c>
      <c r="AF892" s="10">
        <v>0</v>
      </c>
    </row>
    <row r="893" spans="1:32" ht="22.5" x14ac:dyDescent="0.25">
      <c r="A893" s="9" t="s">
        <v>420</v>
      </c>
      <c r="B893" s="1" t="s">
        <v>486</v>
      </c>
      <c r="C893" s="1" t="s">
        <v>569</v>
      </c>
      <c r="D893" s="2" t="s">
        <v>421</v>
      </c>
      <c r="E893" s="3" t="s">
        <v>372</v>
      </c>
      <c r="F893" s="3" t="s">
        <v>474</v>
      </c>
      <c r="G893" s="3" t="s">
        <v>524</v>
      </c>
      <c r="H893" s="3" t="s">
        <v>494</v>
      </c>
      <c r="I893" s="3" t="s">
        <v>525</v>
      </c>
      <c r="J893" s="1" t="s">
        <v>30</v>
      </c>
      <c r="K893" s="1" t="s">
        <v>301</v>
      </c>
      <c r="L893" s="1" t="s">
        <v>233</v>
      </c>
      <c r="M893" s="1" t="s">
        <v>64</v>
      </c>
      <c r="N893" s="1" t="s">
        <v>42</v>
      </c>
      <c r="O893" s="1" t="s">
        <v>234</v>
      </c>
      <c r="P893" s="1"/>
      <c r="Q893" s="1"/>
      <c r="R893" s="1" t="s">
        <v>31</v>
      </c>
      <c r="S893" s="1" t="s">
        <v>32</v>
      </c>
      <c r="T893" s="1" t="s">
        <v>33</v>
      </c>
      <c r="U893" s="2" t="s">
        <v>373</v>
      </c>
      <c r="V893" s="4">
        <v>0</v>
      </c>
      <c r="W893" s="4">
        <v>271255063</v>
      </c>
      <c r="X893" s="4">
        <v>0</v>
      </c>
      <c r="Y893" s="4">
        <v>271255063</v>
      </c>
      <c r="Z893" s="4">
        <v>0</v>
      </c>
      <c r="AA893" s="4">
        <v>271255063</v>
      </c>
      <c r="AB893" s="4">
        <v>0</v>
      </c>
      <c r="AC893" s="4">
        <v>0</v>
      </c>
      <c r="AD893" s="4">
        <v>0</v>
      </c>
      <c r="AE893" s="4">
        <v>0</v>
      </c>
      <c r="AF893" s="10">
        <v>0</v>
      </c>
    </row>
    <row r="894" spans="1:32" ht="22.5" x14ac:dyDescent="0.25">
      <c r="A894" s="9" t="s">
        <v>420</v>
      </c>
      <c r="B894" s="1" t="s">
        <v>486</v>
      </c>
      <c r="C894" s="1" t="s">
        <v>569</v>
      </c>
      <c r="D894" s="2" t="s">
        <v>421</v>
      </c>
      <c r="E894" s="3" t="s">
        <v>374</v>
      </c>
      <c r="F894" s="3" t="s">
        <v>474</v>
      </c>
      <c r="G894" s="3" t="s">
        <v>524</v>
      </c>
      <c r="H894" s="3" t="s">
        <v>494</v>
      </c>
      <c r="I894" s="3" t="s">
        <v>525</v>
      </c>
      <c r="J894" s="1" t="s">
        <v>30</v>
      </c>
      <c r="K894" s="1" t="s">
        <v>301</v>
      </c>
      <c r="L894" s="1" t="s">
        <v>233</v>
      </c>
      <c r="M894" s="1" t="s">
        <v>64</v>
      </c>
      <c r="N894" s="1" t="s">
        <v>42</v>
      </c>
      <c r="O894" s="1" t="s">
        <v>281</v>
      </c>
      <c r="P894" s="1"/>
      <c r="Q894" s="1"/>
      <c r="R894" s="1" t="s">
        <v>31</v>
      </c>
      <c r="S894" s="1" t="s">
        <v>171</v>
      </c>
      <c r="T894" s="1" t="s">
        <v>33</v>
      </c>
      <c r="U894" s="2" t="s">
        <v>375</v>
      </c>
      <c r="V894" s="4">
        <v>165000000</v>
      </c>
      <c r="W894" s="4">
        <v>0</v>
      </c>
      <c r="X894" s="4">
        <v>30000000</v>
      </c>
      <c r="Y894" s="4">
        <v>135000000</v>
      </c>
      <c r="Z894" s="4">
        <v>0</v>
      </c>
      <c r="AA894" s="4">
        <v>134992998</v>
      </c>
      <c r="AB894" s="4">
        <v>7002</v>
      </c>
      <c r="AC894" s="4">
        <v>122785358</v>
      </c>
      <c r="AD894" s="4">
        <v>84074619</v>
      </c>
      <c r="AE894" s="4">
        <v>84074619</v>
      </c>
      <c r="AF894" s="10">
        <v>84074619</v>
      </c>
    </row>
    <row r="895" spans="1:32" ht="22.5" x14ac:dyDescent="0.25">
      <c r="A895" s="9" t="s">
        <v>420</v>
      </c>
      <c r="B895" s="1" t="s">
        <v>486</v>
      </c>
      <c r="C895" s="1" t="s">
        <v>569</v>
      </c>
      <c r="D895" s="2" t="s">
        <v>421</v>
      </c>
      <c r="E895" s="3" t="s">
        <v>400</v>
      </c>
      <c r="F895" s="3" t="s">
        <v>474</v>
      </c>
      <c r="G895" s="3" t="s">
        <v>524</v>
      </c>
      <c r="H895" s="3" t="s">
        <v>494</v>
      </c>
      <c r="I895" s="3" t="s">
        <v>525</v>
      </c>
      <c r="J895" s="1" t="s">
        <v>30</v>
      </c>
      <c r="K895" s="1" t="s">
        <v>301</v>
      </c>
      <c r="L895" s="1" t="s">
        <v>233</v>
      </c>
      <c r="M895" s="1" t="s">
        <v>64</v>
      </c>
      <c r="N895" s="1" t="s">
        <v>42</v>
      </c>
      <c r="O895" s="1" t="s">
        <v>240</v>
      </c>
      <c r="P895" s="1"/>
      <c r="Q895" s="1"/>
      <c r="R895" s="1" t="s">
        <v>31</v>
      </c>
      <c r="S895" s="1" t="s">
        <v>171</v>
      </c>
      <c r="T895" s="1" t="s">
        <v>33</v>
      </c>
      <c r="U895" s="2" t="s">
        <v>401</v>
      </c>
      <c r="V895" s="4">
        <v>30000000</v>
      </c>
      <c r="W895" s="4">
        <v>0</v>
      </c>
      <c r="X895" s="4">
        <v>0</v>
      </c>
      <c r="Y895" s="4">
        <v>30000000</v>
      </c>
      <c r="Z895" s="4">
        <v>0</v>
      </c>
      <c r="AA895" s="4">
        <v>29790000</v>
      </c>
      <c r="AB895" s="4">
        <v>210000</v>
      </c>
      <c r="AC895" s="4">
        <v>29790000</v>
      </c>
      <c r="AD895" s="4">
        <v>0</v>
      </c>
      <c r="AE895" s="4">
        <v>0</v>
      </c>
      <c r="AF895" s="10">
        <v>0</v>
      </c>
    </row>
    <row r="896" spans="1:32" ht="22.5" x14ac:dyDescent="0.25">
      <c r="A896" s="9" t="s">
        <v>420</v>
      </c>
      <c r="B896" s="1" t="s">
        <v>486</v>
      </c>
      <c r="C896" s="1" t="s">
        <v>569</v>
      </c>
      <c r="D896" s="2" t="s">
        <v>421</v>
      </c>
      <c r="E896" s="3" t="s">
        <v>378</v>
      </c>
      <c r="F896" s="3" t="s">
        <v>474</v>
      </c>
      <c r="G896" s="3" t="s">
        <v>524</v>
      </c>
      <c r="H896" s="3" t="s">
        <v>527</v>
      </c>
      <c r="I896" s="3" t="s">
        <v>545</v>
      </c>
      <c r="J896" s="1" t="s">
        <v>30</v>
      </c>
      <c r="K896" s="1" t="s">
        <v>301</v>
      </c>
      <c r="L896" s="1" t="s">
        <v>233</v>
      </c>
      <c r="M896" s="1" t="s">
        <v>64</v>
      </c>
      <c r="N896" s="1" t="s">
        <v>42</v>
      </c>
      <c r="O896" s="1" t="s">
        <v>243</v>
      </c>
      <c r="P896" s="1"/>
      <c r="Q896" s="1"/>
      <c r="R896" s="1" t="s">
        <v>31</v>
      </c>
      <c r="S896" s="1" t="s">
        <v>171</v>
      </c>
      <c r="T896" s="1" t="s">
        <v>33</v>
      </c>
      <c r="U896" s="2" t="s">
        <v>59</v>
      </c>
      <c r="V896" s="4">
        <v>56281000</v>
      </c>
      <c r="W896" s="4">
        <v>37142123</v>
      </c>
      <c r="X896" s="4">
        <v>226901</v>
      </c>
      <c r="Y896" s="4">
        <v>93196222</v>
      </c>
      <c r="Z896" s="4">
        <v>0</v>
      </c>
      <c r="AA896" s="4">
        <v>92929932</v>
      </c>
      <c r="AB896" s="4">
        <v>266290</v>
      </c>
      <c r="AC896" s="4">
        <v>92929932</v>
      </c>
      <c r="AD896" s="4">
        <v>64922633</v>
      </c>
      <c r="AE896" s="4">
        <v>64922633</v>
      </c>
      <c r="AF896" s="10">
        <v>64922633</v>
      </c>
    </row>
    <row r="897" spans="1:32" ht="22.5" x14ac:dyDescent="0.25">
      <c r="A897" s="9" t="s">
        <v>420</v>
      </c>
      <c r="B897" s="1" t="s">
        <v>486</v>
      </c>
      <c r="C897" s="1" t="s">
        <v>569</v>
      </c>
      <c r="D897" s="2" t="s">
        <v>421</v>
      </c>
      <c r="E897" s="3" t="s">
        <v>379</v>
      </c>
      <c r="F897" s="3" t="s">
        <v>474</v>
      </c>
      <c r="G897" s="3" t="s">
        <v>524</v>
      </c>
      <c r="H897" s="3" t="s">
        <v>527</v>
      </c>
      <c r="I897" s="3" t="s">
        <v>542</v>
      </c>
      <c r="J897" s="1" t="s">
        <v>30</v>
      </c>
      <c r="K897" s="1" t="s">
        <v>301</v>
      </c>
      <c r="L897" s="1" t="s">
        <v>233</v>
      </c>
      <c r="M897" s="1" t="s">
        <v>64</v>
      </c>
      <c r="N897" s="1" t="s">
        <v>42</v>
      </c>
      <c r="O897" s="1" t="s">
        <v>246</v>
      </c>
      <c r="P897" s="1"/>
      <c r="Q897" s="1"/>
      <c r="R897" s="1" t="s">
        <v>31</v>
      </c>
      <c r="S897" s="1" t="s">
        <v>171</v>
      </c>
      <c r="T897" s="1" t="s">
        <v>33</v>
      </c>
      <c r="U897" s="2" t="s">
        <v>249</v>
      </c>
      <c r="V897" s="4">
        <v>12705000</v>
      </c>
      <c r="W897" s="4">
        <v>8786151</v>
      </c>
      <c r="X897" s="4">
        <v>0</v>
      </c>
      <c r="Y897" s="4">
        <v>21491151</v>
      </c>
      <c r="Z897" s="4">
        <v>0</v>
      </c>
      <c r="AA897" s="4">
        <v>21491151</v>
      </c>
      <c r="AB897" s="4">
        <v>0</v>
      </c>
      <c r="AC897" s="4">
        <v>14950631</v>
      </c>
      <c r="AD897" s="4">
        <v>12495330</v>
      </c>
      <c r="AE897" s="4">
        <v>12495330</v>
      </c>
      <c r="AF897" s="10">
        <v>12495330</v>
      </c>
    </row>
    <row r="898" spans="1:32" ht="33.75" hidden="1" x14ac:dyDescent="0.25">
      <c r="A898" s="9" t="s">
        <v>422</v>
      </c>
      <c r="B898" s="1" t="s">
        <v>486</v>
      </c>
      <c r="C898" s="1" t="s">
        <v>570</v>
      </c>
      <c r="D898" s="2" t="s">
        <v>423</v>
      </c>
      <c r="E898" s="3" t="s">
        <v>142</v>
      </c>
      <c r="F898" s="3" t="s">
        <v>595</v>
      </c>
      <c r="G898" s="3" t="s">
        <v>493</v>
      </c>
      <c r="H898" s="3" t="s">
        <v>494</v>
      </c>
      <c r="I898" s="3" t="s">
        <v>495</v>
      </c>
      <c r="J898" s="1" t="s">
        <v>40</v>
      </c>
      <c r="K898" s="1" t="s">
        <v>77</v>
      </c>
      <c r="L898" s="1" t="s">
        <v>42</v>
      </c>
      <c r="M898" s="1" t="s">
        <v>63</v>
      </c>
      <c r="N898" s="1" t="s">
        <v>143</v>
      </c>
      <c r="O898" s="1" t="s">
        <v>77</v>
      </c>
      <c r="P898" s="1"/>
      <c r="Q898" s="1"/>
      <c r="R898" s="1" t="s">
        <v>31</v>
      </c>
      <c r="S898" s="1" t="s">
        <v>32</v>
      </c>
      <c r="T898" s="1" t="s">
        <v>33</v>
      </c>
      <c r="U898" s="2" t="s">
        <v>144</v>
      </c>
      <c r="V898" s="4">
        <v>185000</v>
      </c>
      <c r="W898" s="4">
        <v>16402</v>
      </c>
      <c r="X898" s="4">
        <v>0</v>
      </c>
      <c r="Y898" s="4">
        <v>201402</v>
      </c>
      <c r="Z898" s="4">
        <v>0</v>
      </c>
      <c r="AA898" s="4">
        <v>201402</v>
      </c>
      <c r="AB898" s="4">
        <v>0</v>
      </c>
      <c r="AC898" s="4">
        <v>201402</v>
      </c>
      <c r="AD898" s="4">
        <v>201402</v>
      </c>
      <c r="AE898" s="4">
        <v>201402</v>
      </c>
      <c r="AF898" s="10">
        <v>201402</v>
      </c>
    </row>
    <row r="899" spans="1:32" ht="33.75" hidden="1" x14ac:dyDescent="0.25">
      <c r="A899" s="9" t="s">
        <v>422</v>
      </c>
      <c r="B899" s="1" t="s">
        <v>486</v>
      </c>
      <c r="C899" s="1" t="s">
        <v>570</v>
      </c>
      <c r="D899" s="2" t="s">
        <v>423</v>
      </c>
      <c r="E899" s="3" t="s">
        <v>145</v>
      </c>
      <c r="F899" s="3" t="s">
        <v>595</v>
      </c>
      <c r="G899" s="3" t="s">
        <v>493</v>
      </c>
      <c r="H899" s="3" t="s">
        <v>494</v>
      </c>
      <c r="I899" s="3" t="s">
        <v>495</v>
      </c>
      <c r="J899" s="1" t="s">
        <v>40</v>
      </c>
      <c r="K899" s="1" t="s">
        <v>77</v>
      </c>
      <c r="L899" s="1" t="s">
        <v>42</v>
      </c>
      <c r="M899" s="1" t="s">
        <v>63</v>
      </c>
      <c r="N899" s="1" t="s">
        <v>143</v>
      </c>
      <c r="O899" s="1" t="s">
        <v>63</v>
      </c>
      <c r="P899" s="1"/>
      <c r="Q899" s="1"/>
      <c r="R899" s="1" t="s">
        <v>31</v>
      </c>
      <c r="S899" s="1" t="s">
        <v>32</v>
      </c>
      <c r="T899" s="1" t="s">
        <v>33</v>
      </c>
      <c r="U899" s="2" t="s">
        <v>146</v>
      </c>
      <c r="V899" s="4">
        <v>22000000</v>
      </c>
      <c r="W899" s="4">
        <v>21110075</v>
      </c>
      <c r="X899" s="4">
        <v>0</v>
      </c>
      <c r="Y899" s="4">
        <v>43110075</v>
      </c>
      <c r="Z899" s="4">
        <v>0</v>
      </c>
      <c r="AA899" s="4">
        <v>43110075</v>
      </c>
      <c r="AB899" s="4">
        <v>0</v>
      </c>
      <c r="AC899" s="4">
        <v>43110074</v>
      </c>
      <c r="AD899" s="4">
        <v>43110074</v>
      </c>
      <c r="AE899" s="4">
        <v>43110074</v>
      </c>
      <c r="AF899" s="10">
        <v>43110074</v>
      </c>
    </row>
    <row r="900" spans="1:32" ht="33.75" hidden="1" x14ac:dyDescent="0.25">
      <c r="A900" s="9" t="s">
        <v>422</v>
      </c>
      <c r="B900" s="1" t="s">
        <v>486</v>
      </c>
      <c r="C900" s="1" t="s">
        <v>570</v>
      </c>
      <c r="D900" s="2" t="s">
        <v>423</v>
      </c>
      <c r="E900" s="3" t="s">
        <v>147</v>
      </c>
      <c r="F900" s="3" t="s">
        <v>595</v>
      </c>
      <c r="G900" s="3" t="s">
        <v>493</v>
      </c>
      <c r="H900" s="3" t="s">
        <v>494</v>
      </c>
      <c r="I900" s="3" t="s">
        <v>495</v>
      </c>
      <c r="J900" s="1" t="s">
        <v>40</v>
      </c>
      <c r="K900" s="1" t="s">
        <v>77</v>
      </c>
      <c r="L900" s="1" t="s">
        <v>42</v>
      </c>
      <c r="M900" s="1" t="s">
        <v>63</v>
      </c>
      <c r="N900" s="1" t="s">
        <v>143</v>
      </c>
      <c r="O900" s="1" t="s">
        <v>64</v>
      </c>
      <c r="P900" s="1"/>
      <c r="Q900" s="1"/>
      <c r="R900" s="1" t="s">
        <v>31</v>
      </c>
      <c r="S900" s="1" t="s">
        <v>32</v>
      </c>
      <c r="T900" s="1" t="s">
        <v>33</v>
      </c>
      <c r="U900" s="2" t="s">
        <v>148</v>
      </c>
      <c r="V900" s="4">
        <v>1500000</v>
      </c>
      <c r="W900" s="4">
        <v>0</v>
      </c>
      <c r="X900" s="4">
        <v>0</v>
      </c>
      <c r="Y900" s="4">
        <v>1500000</v>
      </c>
      <c r="Z900" s="4">
        <v>0</v>
      </c>
      <c r="AA900" s="4">
        <v>1500000</v>
      </c>
      <c r="AB900" s="4">
        <v>0</v>
      </c>
      <c r="AC900" s="4">
        <v>951436</v>
      </c>
      <c r="AD900" s="4">
        <v>898936</v>
      </c>
      <c r="AE900" s="4">
        <v>898936</v>
      </c>
      <c r="AF900" s="10">
        <v>898936</v>
      </c>
    </row>
    <row r="901" spans="1:32" ht="33.75" hidden="1" x14ac:dyDescent="0.25">
      <c r="A901" s="9" t="s">
        <v>422</v>
      </c>
      <c r="B901" s="1" t="s">
        <v>486</v>
      </c>
      <c r="C901" s="1" t="s">
        <v>570</v>
      </c>
      <c r="D901" s="2" t="s">
        <v>423</v>
      </c>
      <c r="E901" s="3" t="s">
        <v>149</v>
      </c>
      <c r="F901" s="3" t="s">
        <v>595</v>
      </c>
      <c r="G901" s="3" t="s">
        <v>493</v>
      </c>
      <c r="H901" s="3" t="s">
        <v>494</v>
      </c>
      <c r="I901" s="3" t="s">
        <v>495</v>
      </c>
      <c r="J901" s="1" t="s">
        <v>40</v>
      </c>
      <c r="K901" s="1" t="s">
        <v>77</v>
      </c>
      <c r="L901" s="1" t="s">
        <v>42</v>
      </c>
      <c r="M901" s="1" t="s">
        <v>63</v>
      </c>
      <c r="N901" s="1" t="s">
        <v>143</v>
      </c>
      <c r="O901" s="1" t="s">
        <v>150</v>
      </c>
      <c r="P901" s="1"/>
      <c r="Q901" s="1"/>
      <c r="R901" s="1" t="s">
        <v>31</v>
      </c>
      <c r="S901" s="1" t="s">
        <v>32</v>
      </c>
      <c r="T901" s="1" t="s">
        <v>33</v>
      </c>
      <c r="U901" s="2" t="s">
        <v>151</v>
      </c>
      <c r="V901" s="4">
        <v>147000</v>
      </c>
      <c r="W901" s="4">
        <v>588</v>
      </c>
      <c r="X901" s="4">
        <v>0</v>
      </c>
      <c r="Y901" s="4">
        <v>147588</v>
      </c>
      <c r="Z901" s="4">
        <v>0</v>
      </c>
      <c r="AA901" s="4">
        <v>147588</v>
      </c>
      <c r="AB901" s="4">
        <v>0</v>
      </c>
      <c r="AC901" s="4">
        <v>147588</v>
      </c>
      <c r="AD901" s="4">
        <v>147588</v>
      </c>
      <c r="AE901" s="4">
        <v>147588</v>
      </c>
      <c r="AF901" s="10">
        <v>147588</v>
      </c>
    </row>
    <row r="902" spans="1:32" ht="33.75" hidden="1" x14ac:dyDescent="0.25">
      <c r="A902" s="9" t="s">
        <v>422</v>
      </c>
      <c r="B902" s="1" t="s">
        <v>486</v>
      </c>
      <c r="C902" s="1" t="s">
        <v>570</v>
      </c>
      <c r="D902" s="2" t="s">
        <v>423</v>
      </c>
      <c r="E902" s="3" t="s">
        <v>380</v>
      </c>
      <c r="F902" s="3" t="s">
        <v>595</v>
      </c>
      <c r="G902" s="3" t="s">
        <v>493</v>
      </c>
      <c r="H902" s="3" t="s">
        <v>494</v>
      </c>
      <c r="I902" s="3" t="s">
        <v>495</v>
      </c>
      <c r="J902" s="1" t="s">
        <v>40</v>
      </c>
      <c r="K902" s="1" t="s">
        <v>77</v>
      </c>
      <c r="L902" s="1" t="s">
        <v>42</v>
      </c>
      <c r="M902" s="1" t="s">
        <v>63</v>
      </c>
      <c r="N902" s="1" t="s">
        <v>381</v>
      </c>
      <c r="O902" s="1" t="s">
        <v>77</v>
      </c>
      <c r="P902" s="1"/>
      <c r="Q902" s="1"/>
      <c r="R902" s="1" t="s">
        <v>31</v>
      </c>
      <c r="S902" s="1" t="s">
        <v>32</v>
      </c>
      <c r="T902" s="1" t="s">
        <v>33</v>
      </c>
      <c r="U902" s="2" t="s">
        <v>382</v>
      </c>
      <c r="V902" s="4">
        <v>0</v>
      </c>
      <c r="W902" s="4">
        <v>2421681</v>
      </c>
      <c r="X902" s="4">
        <v>0</v>
      </c>
      <c r="Y902" s="4">
        <v>2421681</v>
      </c>
      <c r="Z902" s="4">
        <v>0</v>
      </c>
      <c r="AA902" s="4">
        <v>2421681</v>
      </c>
      <c r="AB902" s="4">
        <v>0</v>
      </c>
      <c r="AC902" s="4">
        <v>2421681</v>
      </c>
      <c r="AD902" s="4">
        <v>2421681</v>
      </c>
      <c r="AE902" s="4">
        <v>2421681</v>
      </c>
      <c r="AF902" s="10">
        <v>2421681</v>
      </c>
    </row>
    <row r="903" spans="1:32" ht="33.75" hidden="1" x14ac:dyDescent="0.25">
      <c r="A903" s="9" t="s">
        <v>422</v>
      </c>
      <c r="B903" s="1" t="s">
        <v>486</v>
      </c>
      <c r="C903" s="1" t="s">
        <v>570</v>
      </c>
      <c r="D903" s="2" t="s">
        <v>423</v>
      </c>
      <c r="E903" s="3" t="s">
        <v>155</v>
      </c>
      <c r="F903" s="3" t="s">
        <v>471</v>
      </c>
      <c r="G903" s="3" t="s">
        <v>493</v>
      </c>
      <c r="H903" s="3" t="s">
        <v>494</v>
      </c>
      <c r="I903" s="3" t="s">
        <v>495</v>
      </c>
      <c r="J903" s="1" t="s">
        <v>40</v>
      </c>
      <c r="K903" s="1" t="s">
        <v>77</v>
      </c>
      <c r="L903" s="1" t="s">
        <v>42</v>
      </c>
      <c r="M903" s="1" t="s">
        <v>80</v>
      </c>
      <c r="N903" s="1" t="s">
        <v>80</v>
      </c>
      <c r="O903" s="1" t="s">
        <v>41</v>
      </c>
      <c r="P903" s="1"/>
      <c r="Q903" s="1"/>
      <c r="R903" s="1" t="s">
        <v>31</v>
      </c>
      <c r="S903" s="1" t="s">
        <v>32</v>
      </c>
      <c r="T903" s="1" t="s">
        <v>33</v>
      </c>
      <c r="U903" s="2" t="s">
        <v>156</v>
      </c>
      <c r="V903" s="4">
        <v>1100000</v>
      </c>
      <c r="W903" s="4">
        <v>0</v>
      </c>
      <c r="X903" s="4">
        <v>0</v>
      </c>
      <c r="Y903" s="4">
        <v>1100000</v>
      </c>
      <c r="Z903" s="4">
        <v>0</v>
      </c>
      <c r="AA903" s="4">
        <v>1089031</v>
      </c>
      <c r="AB903" s="4">
        <v>10969</v>
      </c>
      <c r="AC903" s="4">
        <v>1009031</v>
      </c>
      <c r="AD903" s="4">
        <v>309031</v>
      </c>
      <c r="AE903" s="4">
        <v>309031</v>
      </c>
      <c r="AF903" s="10">
        <v>309031</v>
      </c>
    </row>
    <row r="904" spans="1:32" ht="33.75" hidden="1" x14ac:dyDescent="0.25">
      <c r="A904" s="9" t="s">
        <v>422</v>
      </c>
      <c r="B904" s="1" t="s">
        <v>486</v>
      </c>
      <c r="C904" s="1" t="s">
        <v>570</v>
      </c>
      <c r="D904" s="2" t="s">
        <v>423</v>
      </c>
      <c r="E904" s="3" t="s">
        <v>157</v>
      </c>
      <c r="F904" s="3" t="s">
        <v>471</v>
      </c>
      <c r="G904" s="3" t="s">
        <v>493</v>
      </c>
      <c r="H904" s="3" t="s">
        <v>494</v>
      </c>
      <c r="I904" s="3" t="s">
        <v>495</v>
      </c>
      <c r="J904" s="1" t="s">
        <v>40</v>
      </c>
      <c r="K904" s="1" t="s">
        <v>77</v>
      </c>
      <c r="L904" s="1" t="s">
        <v>42</v>
      </c>
      <c r="M904" s="1" t="s">
        <v>80</v>
      </c>
      <c r="N904" s="1" t="s">
        <v>80</v>
      </c>
      <c r="O904" s="1" t="s">
        <v>77</v>
      </c>
      <c r="P904" s="1"/>
      <c r="Q904" s="1"/>
      <c r="R904" s="1" t="s">
        <v>31</v>
      </c>
      <c r="S904" s="1" t="s">
        <v>32</v>
      </c>
      <c r="T904" s="1" t="s">
        <v>33</v>
      </c>
      <c r="U904" s="2" t="s">
        <v>158</v>
      </c>
      <c r="V904" s="4">
        <v>25500000</v>
      </c>
      <c r="W904" s="4">
        <v>0</v>
      </c>
      <c r="X904" s="4">
        <v>0</v>
      </c>
      <c r="Y904" s="4">
        <v>25500000</v>
      </c>
      <c r="Z904" s="4">
        <v>0</v>
      </c>
      <c r="AA904" s="4">
        <v>8700858</v>
      </c>
      <c r="AB904" s="4">
        <v>16799142</v>
      </c>
      <c r="AC904" s="4">
        <v>8700858</v>
      </c>
      <c r="AD904" s="4">
        <v>0</v>
      </c>
      <c r="AE904" s="4">
        <v>0</v>
      </c>
      <c r="AF904" s="10">
        <v>0</v>
      </c>
    </row>
    <row r="905" spans="1:32" ht="33.75" hidden="1" x14ac:dyDescent="0.25">
      <c r="A905" s="9" t="s">
        <v>422</v>
      </c>
      <c r="B905" s="1" t="s">
        <v>486</v>
      </c>
      <c r="C905" s="1" t="s">
        <v>570</v>
      </c>
      <c r="D905" s="2" t="s">
        <v>423</v>
      </c>
      <c r="E905" s="3" t="s">
        <v>176</v>
      </c>
      <c r="F905" s="3" t="s">
        <v>471</v>
      </c>
      <c r="G905" s="3" t="s">
        <v>493</v>
      </c>
      <c r="H905" s="3" t="s">
        <v>494</v>
      </c>
      <c r="I905" s="3" t="s">
        <v>495</v>
      </c>
      <c r="J905" s="1" t="s">
        <v>40</v>
      </c>
      <c r="K905" s="1" t="s">
        <v>77</v>
      </c>
      <c r="L905" s="1" t="s">
        <v>42</v>
      </c>
      <c r="M905" s="1" t="s">
        <v>80</v>
      </c>
      <c r="N905" s="1" t="s">
        <v>64</v>
      </c>
      <c r="O905" s="1" t="s">
        <v>77</v>
      </c>
      <c r="P905" s="1"/>
      <c r="Q905" s="1"/>
      <c r="R905" s="1" t="s">
        <v>31</v>
      </c>
      <c r="S905" s="1" t="s">
        <v>32</v>
      </c>
      <c r="T905" s="1" t="s">
        <v>33</v>
      </c>
      <c r="U905" s="2" t="s">
        <v>177</v>
      </c>
      <c r="V905" s="4">
        <v>1200000</v>
      </c>
      <c r="W905" s="4">
        <v>0</v>
      </c>
      <c r="X905" s="4">
        <v>0</v>
      </c>
      <c r="Y905" s="4">
        <v>1200000</v>
      </c>
      <c r="Z905" s="4">
        <v>0</v>
      </c>
      <c r="AA905" s="4">
        <v>1198736</v>
      </c>
      <c r="AB905" s="4">
        <v>1264</v>
      </c>
      <c r="AC905" s="4">
        <v>798736</v>
      </c>
      <c r="AD905" s="4">
        <v>798736</v>
      </c>
      <c r="AE905" s="4">
        <v>798736</v>
      </c>
      <c r="AF905" s="10">
        <v>798736</v>
      </c>
    </row>
    <row r="906" spans="1:32" ht="33.75" hidden="1" x14ac:dyDescent="0.25">
      <c r="A906" s="9" t="s">
        <v>422</v>
      </c>
      <c r="B906" s="1" t="s">
        <v>486</v>
      </c>
      <c r="C906" s="1" t="s">
        <v>570</v>
      </c>
      <c r="D906" s="2" t="s">
        <v>423</v>
      </c>
      <c r="E906" s="3" t="s">
        <v>180</v>
      </c>
      <c r="F906" s="3" t="s">
        <v>471</v>
      </c>
      <c r="G906" s="3" t="s">
        <v>493</v>
      </c>
      <c r="H906" s="3" t="s">
        <v>494</v>
      </c>
      <c r="I906" s="3" t="s">
        <v>495</v>
      </c>
      <c r="J906" s="1" t="s">
        <v>40</v>
      </c>
      <c r="K906" s="1" t="s">
        <v>77</v>
      </c>
      <c r="L906" s="1" t="s">
        <v>42</v>
      </c>
      <c r="M906" s="1" t="s">
        <v>80</v>
      </c>
      <c r="N906" s="1" t="s">
        <v>64</v>
      </c>
      <c r="O906" s="1" t="s">
        <v>116</v>
      </c>
      <c r="P906" s="1"/>
      <c r="Q906" s="1"/>
      <c r="R906" s="1" t="s">
        <v>31</v>
      </c>
      <c r="S906" s="1" t="s">
        <v>32</v>
      </c>
      <c r="T906" s="1" t="s">
        <v>33</v>
      </c>
      <c r="U906" s="2" t="s">
        <v>181</v>
      </c>
      <c r="V906" s="4">
        <v>50000000</v>
      </c>
      <c r="W906" s="4">
        <v>7436372</v>
      </c>
      <c r="X906" s="4">
        <v>0</v>
      </c>
      <c r="Y906" s="4">
        <v>57436372</v>
      </c>
      <c r="Z906" s="4">
        <v>0</v>
      </c>
      <c r="AA906" s="4">
        <v>50000000</v>
      </c>
      <c r="AB906" s="4">
        <v>7436372</v>
      </c>
      <c r="AC906" s="4">
        <v>50000000</v>
      </c>
      <c r="AD906" s="4">
        <v>31995302</v>
      </c>
      <c r="AE906" s="4">
        <v>31995302</v>
      </c>
      <c r="AF906" s="10">
        <v>31995302</v>
      </c>
    </row>
    <row r="907" spans="1:32" ht="33.75" hidden="1" x14ac:dyDescent="0.25">
      <c r="A907" s="9" t="s">
        <v>422</v>
      </c>
      <c r="B907" s="1" t="s">
        <v>486</v>
      </c>
      <c r="C907" s="1" t="s">
        <v>570</v>
      </c>
      <c r="D907" s="2" t="s">
        <v>423</v>
      </c>
      <c r="E907" s="3" t="s">
        <v>184</v>
      </c>
      <c r="F907" s="3" t="s">
        <v>471</v>
      </c>
      <c r="G907" s="3" t="s">
        <v>493</v>
      </c>
      <c r="H907" s="3" t="s">
        <v>494</v>
      </c>
      <c r="I907" s="3" t="s">
        <v>495</v>
      </c>
      <c r="J907" s="1" t="s">
        <v>40</v>
      </c>
      <c r="K907" s="1" t="s">
        <v>77</v>
      </c>
      <c r="L907" s="1" t="s">
        <v>42</v>
      </c>
      <c r="M907" s="1" t="s">
        <v>80</v>
      </c>
      <c r="N907" s="1" t="s">
        <v>64</v>
      </c>
      <c r="O907" s="1" t="s">
        <v>98</v>
      </c>
      <c r="P907" s="1"/>
      <c r="Q907" s="1"/>
      <c r="R907" s="1" t="s">
        <v>31</v>
      </c>
      <c r="S907" s="1" t="s">
        <v>32</v>
      </c>
      <c r="T907" s="1" t="s">
        <v>33</v>
      </c>
      <c r="U907" s="2" t="s">
        <v>185</v>
      </c>
      <c r="V907" s="4">
        <v>10500000</v>
      </c>
      <c r="W907" s="4">
        <v>5419855</v>
      </c>
      <c r="X907" s="4">
        <v>0</v>
      </c>
      <c r="Y907" s="4">
        <v>15919855</v>
      </c>
      <c r="Z907" s="4">
        <v>0</v>
      </c>
      <c r="AA907" s="4">
        <v>10497304</v>
      </c>
      <c r="AB907" s="4">
        <v>5422551</v>
      </c>
      <c r="AC907" s="4">
        <v>10397304</v>
      </c>
      <c r="AD907" s="4">
        <v>620944</v>
      </c>
      <c r="AE907" s="4">
        <v>620944</v>
      </c>
      <c r="AF907" s="10">
        <v>620944</v>
      </c>
    </row>
    <row r="908" spans="1:32" ht="33.75" hidden="1" x14ac:dyDescent="0.25">
      <c r="A908" s="9" t="s">
        <v>422</v>
      </c>
      <c r="B908" s="1" t="s">
        <v>486</v>
      </c>
      <c r="C908" s="1" t="s">
        <v>570</v>
      </c>
      <c r="D908" s="2" t="s">
        <v>423</v>
      </c>
      <c r="E908" s="3" t="s">
        <v>200</v>
      </c>
      <c r="F908" s="3" t="s">
        <v>471</v>
      </c>
      <c r="G908" s="3" t="s">
        <v>493</v>
      </c>
      <c r="H908" s="3" t="s">
        <v>494</v>
      </c>
      <c r="I908" s="3" t="s">
        <v>495</v>
      </c>
      <c r="J908" s="1" t="s">
        <v>40</v>
      </c>
      <c r="K908" s="1" t="s">
        <v>77</v>
      </c>
      <c r="L908" s="1" t="s">
        <v>42</v>
      </c>
      <c r="M908" s="1" t="s">
        <v>80</v>
      </c>
      <c r="N908" s="1" t="s">
        <v>81</v>
      </c>
      <c r="O908" s="1" t="s">
        <v>41</v>
      </c>
      <c r="P908" s="1"/>
      <c r="Q908" s="1"/>
      <c r="R908" s="1" t="s">
        <v>31</v>
      </c>
      <c r="S908" s="1" t="s">
        <v>32</v>
      </c>
      <c r="T908" s="1" t="s">
        <v>33</v>
      </c>
      <c r="U908" s="2" t="s">
        <v>201</v>
      </c>
      <c r="V908" s="4">
        <v>17500000</v>
      </c>
      <c r="W908" s="4">
        <v>0</v>
      </c>
      <c r="X908" s="4">
        <v>5918215</v>
      </c>
      <c r="Y908" s="4">
        <v>11581785</v>
      </c>
      <c r="Z908" s="4">
        <v>0</v>
      </c>
      <c r="AA908" s="4">
        <v>11581785</v>
      </c>
      <c r="AB908" s="4">
        <v>0</v>
      </c>
      <c r="AC908" s="4">
        <v>11407254</v>
      </c>
      <c r="AD908" s="4">
        <v>11407254</v>
      </c>
      <c r="AE908" s="4">
        <v>11407254</v>
      </c>
      <c r="AF908" s="10">
        <v>11407254</v>
      </c>
    </row>
    <row r="909" spans="1:32" ht="33.75" hidden="1" x14ac:dyDescent="0.25">
      <c r="A909" s="9" t="s">
        <v>422</v>
      </c>
      <c r="B909" s="1" t="s">
        <v>486</v>
      </c>
      <c r="C909" s="1" t="s">
        <v>570</v>
      </c>
      <c r="D909" s="2" t="s">
        <v>423</v>
      </c>
      <c r="E909" s="3" t="s">
        <v>202</v>
      </c>
      <c r="F909" s="3" t="s">
        <v>471</v>
      </c>
      <c r="G909" s="3" t="s">
        <v>493</v>
      </c>
      <c r="H909" s="3" t="s">
        <v>494</v>
      </c>
      <c r="I909" s="3" t="s">
        <v>495</v>
      </c>
      <c r="J909" s="1" t="s">
        <v>40</v>
      </c>
      <c r="K909" s="1" t="s">
        <v>77</v>
      </c>
      <c r="L909" s="1" t="s">
        <v>42</v>
      </c>
      <c r="M909" s="1" t="s">
        <v>80</v>
      </c>
      <c r="N909" s="1" t="s">
        <v>81</v>
      </c>
      <c r="O909" s="1" t="s">
        <v>77</v>
      </c>
      <c r="P909" s="1"/>
      <c r="Q909" s="1"/>
      <c r="R909" s="1" t="s">
        <v>31</v>
      </c>
      <c r="S909" s="1" t="s">
        <v>32</v>
      </c>
      <c r="T909" s="1" t="s">
        <v>33</v>
      </c>
      <c r="U909" s="2" t="s">
        <v>203</v>
      </c>
      <c r="V909" s="4">
        <v>95000000</v>
      </c>
      <c r="W909" s="4">
        <v>0</v>
      </c>
      <c r="X909" s="4">
        <v>4836965</v>
      </c>
      <c r="Y909" s="4">
        <v>90163035</v>
      </c>
      <c r="Z909" s="4">
        <v>0</v>
      </c>
      <c r="AA909" s="4">
        <v>90163035</v>
      </c>
      <c r="AB909" s="4">
        <v>0</v>
      </c>
      <c r="AC909" s="4">
        <v>90163035</v>
      </c>
      <c r="AD909" s="4">
        <v>90163035</v>
      </c>
      <c r="AE909" s="4">
        <v>90163035</v>
      </c>
      <c r="AF909" s="10">
        <v>90163035</v>
      </c>
    </row>
    <row r="910" spans="1:32" ht="33.75" hidden="1" x14ac:dyDescent="0.25">
      <c r="A910" s="9" t="s">
        <v>422</v>
      </c>
      <c r="B910" s="1" t="s">
        <v>486</v>
      </c>
      <c r="C910" s="1" t="s">
        <v>570</v>
      </c>
      <c r="D910" s="2" t="s">
        <v>423</v>
      </c>
      <c r="E910" s="3" t="s">
        <v>404</v>
      </c>
      <c r="F910" s="3" t="s">
        <v>471</v>
      </c>
      <c r="G910" s="3" t="s">
        <v>493</v>
      </c>
      <c r="H910" s="3" t="s">
        <v>494</v>
      </c>
      <c r="I910" s="3" t="s">
        <v>495</v>
      </c>
      <c r="J910" s="1" t="s">
        <v>40</v>
      </c>
      <c r="K910" s="1" t="s">
        <v>77</v>
      </c>
      <c r="L910" s="1" t="s">
        <v>42</v>
      </c>
      <c r="M910" s="1" t="s">
        <v>80</v>
      </c>
      <c r="N910" s="1" t="s">
        <v>81</v>
      </c>
      <c r="O910" s="1" t="s">
        <v>63</v>
      </c>
      <c r="P910" s="1"/>
      <c r="Q910" s="1"/>
      <c r="R910" s="1" t="s">
        <v>31</v>
      </c>
      <c r="S910" s="1" t="s">
        <v>32</v>
      </c>
      <c r="T910" s="1" t="s">
        <v>33</v>
      </c>
      <c r="U910" s="2" t="s">
        <v>405</v>
      </c>
      <c r="V910" s="4">
        <v>450000</v>
      </c>
      <c r="W910" s="4">
        <v>0</v>
      </c>
      <c r="X910" s="4">
        <v>1511</v>
      </c>
      <c r="Y910" s="4">
        <v>448489</v>
      </c>
      <c r="Z910" s="4">
        <v>0</v>
      </c>
      <c r="AA910" s="4">
        <v>448489</v>
      </c>
      <c r="AB910" s="4">
        <v>0</v>
      </c>
      <c r="AC910" s="4">
        <v>448489</v>
      </c>
      <c r="AD910" s="4">
        <v>448489</v>
      </c>
      <c r="AE910" s="4">
        <v>448489</v>
      </c>
      <c r="AF910" s="10">
        <v>448489</v>
      </c>
    </row>
    <row r="911" spans="1:32" ht="33.75" hidden="1" x14ac:dyDescent="0.25">
      <c r="A911" s="9" t="s">
        <v>422</v>
      </c>
      <c r="B911" s="1" t="s">
        <v>486</v>
      </c>
      <c r="C911" s="1" t="s">
        <v>570</v>
      </c>
      <c r="D911" s="2" t="s">
        <v>423</v>
      </c>
      <c r="E911" s="3" t="s">
        <v>206</v>
      </c>
      <c r="F911" s="3" t="s">
        <v>471</v>
      </c>
      <c r="G911" s="3" t="s">
        <v>493</v>
      </c>
      <c r="H911" s="3" t="s">
        <v>494</v>
      </c>
      <c r="I911" s="3" t="s">
        <v>495</v>
      </c>
      <c r="J911" s="1" t="s">
        <v>40</v>
      </c>
      <c r="K911" s="1" t="s">
        <v>77</v>
      </c>
      <c r="L911" s="1" t="s">
        <v>42</v>
      </c>
      <c r="M911" s="1" t="s">
        <v>80</v>
      </c>
      <c r="N911" s="1" t="s">
        <v>81</v>
      </c>
      <c r="O911" s="1" t="s">
        <v>138</v>
      </c>
      <c r="P911" s="1"/>
      <c r="Q911" s="1"/>
      <c r="R911" s="1" t="s">
        <v>31</v>
      </c>
      <c r="S911" s="1" t="s">
        <v>32</v>
      </c>
      <c r="T911" s="1" t="s">
        <v>33</v>
      </c>
      <c r="U911" s="2" t="s">
        <v>207</v>
      </c>
      <c r="V911" s="4">
        <v>13000000</v>
      </c>
      <c r="W911" s="4">
        <v>0</v>
      </c>
      <c r="X911" s="4">
        <v>7118</v>
      </c>
      <c r="Y911" s="4">
        <v>12992882</v>
      </c>
      <c r="Z911" s="4">
        <v>0</v>
      </c>
      <c r="AA911" s="4">
        <v>12992882</v>
      </c>
      <c r="AB911" s="4">
        <v>0</v>
      </c>
      <c r="AC911" s="4">
        <v>12394401</v>
      </c>
      <c r="AD911" s="4">
        <v>12394401</v>
      </c>
      <c r="AE911" s="4">
        <v>12394401</v>
      </c>
      <c r="AF911" s="10">
        <v>12394401</v>
      </c>
    </row>
    <row r="912" spans="1:32" ht="33.75" hidden="1" x14ac:dyDescent="0.25">
      <c r="A912" s="9" t="s">
        <v>422</v>
      </c>
      <c r="B912" s="1" t="s">
        <v>486</v>
      </c>
      <c r="C912" s="1" t="s">
        <v>570</v>
      </c>
      <c r="D912" s="2" t="s">
        <v>423</v>
      </c>
      <c r="E912" s="3" t="s">
        <v>212</v>
      </c>
      <c r="F912" s="3" t="s">
        <v>471</v>
      </c>
      <c r="G912" s="3" t="s">
        <v>493</v>
      </c>
      <c r="H912" s="3" t="s">
        <v>527</v>
      </c>
      <c r="I912" s="3" t="s">
        <v>528</v>
      </c>
      <c r="J912" s="1" t="s">
        <v>40</v>
      </c>
      <c r="K912" s="1" t="s">
        <v>77</v>
      </c>
      <c r="L912" s="1" t="s">
        <v>42</v>
      </c>
      <c r="M912" s="1" t="s">
        <v>80</v>
      </c>
      <c r="N912" s="1" t="s">
        <v>65</v>
      </c>
      <c r="O912" s="1" t="s">
        <v>77</v>
      </c>
      <c r="P912" s="1"/>
      <c r="Q912" s="1"/>
      <c r="R912" s="1" t="s">
        <v>31</v>
      </c>
      <c r="S912" s="1" t="s">
        <v>32</v>
      </c>
      <c r="T912" s="1" t="s">
        <v>33</v>
      </c>
      <c r="U912" s="2" t="s">
        <v>213</v>
      </c>
      <c r="V912" s="4">
        <v>45000000</v>
      </c>
      <c r="W912" s="4">
        <v>6000000</v>
      </c>
      <c r="X912" s="4">
        <v>0</v>
      </c>
      <c r="Y912" s="4">
        <v>51000000</v>
      </c>
      <c r="Z912" s="4">
        <v>0</v>
      </c>
      <c r="AA912" s="4">
        <v>49394035</v>
      </c>
      <c r="AB912" s="4">
        <v>1605965</v>
      </c>
      <c r="AC912" s="4">
        <v>46879695</v>
      </c>
      <c r="AD912" s="4">
        <v>42867595</v>
      </c>
      <c r="AE912" s="4">
        <v>42867595</v>
      </c>
      <c r="AF912" s="10">
        <v>42867595</v>
      </c>
    </row>
    <row r="913" spans="1:32" ht="33.75" hidden="1" x14ac:dyDescent="0.25">
      <c r="A913" s="9" t="s">
        <v>422</v>
      </c>
      <c r="B913" s="1" t="s">
        <v>486</v>
      </c>
      <c r="C913" s="1" t="s">
        <v>570</v>
      </c>
      <c r="D913" s="2" t="s">
        <v>423</v>
      </c>
      <c r="E913" s="3" t="s">
        <v>214</v>
      </c>
      <c r="F913" s="3" t="s">
        <v>471</v>
      </c>
      <c r="G913" s="3" t="s">
        <v>493</v>
      </c>
      <c r="H913" s="3" t="s">
        <v>543</v>
      </c>
      <c r="I913" s="3" t="s">
        <v>544</v>
      </c>
      <c r="J913" s="1" t="s">
        <v>40</v>
      </c>
      <c r="K913" s="1" t="s">
        <v>77</v>
      </c>
      <c r="L913" s="1" t="s">
        <v>42</v>
      </c>
      <c r="M913" s="1" t="s">
        <v>80</v>
      </c>
      <c r="N913" s="1" t="s">
        <v>123</v>
      </c>
      <c r="O913" s="1"/>
      <c r="P913" s="1"/>
      <c r="Q913" s="1"/>
      <c r="R913" s="1" t="s">
        <v>31</v>
      </c>
      <c r="S913" s="1" t="s">
        <v>32</v>
      </c>
      <c r="T913" s="1" t="s">
        <v>33</v>
      </c>
      <c r="U913" s="2" t="s">
        <v>215</v>
      </c>
      <c r="V913" s="4">
        <v>0</v>
      </c>
      <c r="W913" s="4">
        <v>12000000</v>
      </c>
      <c r="X913" s="4">
        <v>0</v>
      </c>
      <c r="Y913" s="4">
        <v>12000000</v>
      </c>
      <c r="Z913" s="4">
        <v>0</v>
      </c>
      <c r="AA913" s="4">
        <v>12000000</v>
      </c>
      <c r="AB913" s="4">
        <v>0</v>
      </c>
      <c r="AC913" s="4">
        <v>12000000</v>
      </c>
      <c r="AD913" s="4">
        <v>7338454</v>
      </c>
      <c r="AE913" s="4">
        <v>7338454</v>
      </c>
      <c r="AF913" s="10">
        <v>7338454</v>
      </c>
    </row>
    <row r="914" spans="1:32" ht="33.75" hidden="1" x14ac:dyDescent="0.25">
      <c r="A914" s="9" t="s">
        <v>422</v>
      </c>
      <c r="B914" s="1" t="s">
        <v>486</v>
      </c>
      <c r="C914" s="1" t="s">
        <v>570</v>
      </c>
      <c r="D914" s="2" t="s">
        <v>423</v>
      </c>
      <c r="E914" s="3" t="s">
        <v>216</v>
      </c>
      <c r="F914" s="3" t="s">
        <v>471</v>
      </c>
      <c r="G914" s="3" t="s">
        <v>493</v>
      </c>
      <c r="H914" s="3" t="s">
        <v>527</v>
      </c>
      <c r="I914" s="3" t="s">
        <v>528</v>
      </c>
      <c r="J914" s="1" t="s">
        <v>40</v>
      </c>
      <c r="K914" s="1" t="s">
        <v>77</v>
      </c>
      <c r="L914" s="1" t="s">
        <v>42</v>
      </c>
      <c r="M914" s="1" t="s">
        <v>80</v>
      </c>
      <c r="N914" s="1" t="s">
        <v>171</v>
      </c>
      <c r="O914" s="1" t="s">
        <v>80</v>
      </c>
      <c r="P914" s="1"/>
      <c r="Q914" s="1"/>
      <c r="R914" s="1" t="s">
        <v>31</v>
      </c>
      <c r="S914" s="1" t="s">
        <v>32</v>
      </c>
      <c r="T914" s="1" t="s">
        <v>33</v>
      </c>
      <c r="U914" s="2" t="s">
        <v>217</v>
      </c>
      <c r="V914" s="4">
        <v>150002801</v>
      </c>
      <c r="W914" s="4">
        <v>0</v>
      </c>
      <c r="X914" s="4">
        <v>0</v>
      </c>
      <c r="Y914" s="4">
        <v>150002801</v>
      </c>
      <c r="Z914" s="4">
        <v>0</v>
      </c>
      <c r="AA914" s="4">
        <v>150002801</v>
      </c>
      <c r="AB914" s="4">
        <v>0</v>
      </c>
      <c r="AC914" s="4">
        <v>150002801</v>
      </c>
      <c r="AD914" s="4">
        <v>14184300</v>
      </c>
      <c r="AE914" s="4">
        <v>14184300</v>
      </c>
      <c r="AF914" s="10">
        <v>14184300</v>
      </c>
    </row>
    <row r="915" spans="1:32" ht="33.75" x14ac:dyDescent="0.25">
      <c r="A915" s="9" t="s">
        <v>422</v>
      </c>
      <c r="B915" s="1" t="s">
        <v>486</v>
      </c>
      <c r="C915" s="1" t="s">
        <v>570</v>
      </c>
      <c r="D915" s="2" t="s">
        <v>423</v>
      </c>
      <c r="E915" s="3" t="s">
        <v>231</v>
      </c>
      <c r="F915" s="3" t="s">
        <v>472</v>
      </c>
      <c r="G915" s="3" t="s">
        <v>497</v>
      </c>
      <c r="H915" s="3" t="s">
        <v>498</v>
      </c>
      <c r="I915" s="3" t="s">
        <v>499</v>
      </c>
      <c r="J915" s="1" t="s">
        <v>30</v>
      </c>
      <c r="K915" s="1" t="s">
        <v>232</v>
      </c>
      <c r="L915" s="1" t="s">
        <v>233</v>
      </c>
      <c r="M915" s="1" t="s">
        <v>41</v>
      </c>
      <c r="N915" s="1" t="s">
        <v>42</v>
      </c>
      <c r="O915" s="1" t="s">
        <v>234</v>
      </c>
      <c r="P915" s="1"/>
      <c r="Q915" s="1"/>
      <c r="R915" s="1" t="s">
        <v>31</v>
      </c>
      <c r="S915" s="1" t="s">
        <v>32</v>
      </c>
      <c r="T915" s="1" t="s">
        <v>33</v>
      </c>
      <c r="U915" s="2" t="s">
        <v>235</v>
      </c>
      <c r="V915" s="4">
        <v>1255962720</v>
      </c>
      <c r="W915" s="4">
        <v>0</v>
      </c>
      <c r="X915" s="4">
        <v>137210790</v>
      </c>
      <c r="Y915" s="4">
        <v>1118751930</v>
      </c>
      <c r="Z915" s="4">
        <v>0</v>
      </c>
      <c r="AA915" s="4">
        <v>1118751930</v>
      </c>
      <c r="AB915" s="4">
        <v>0</v>
      </c>
      <c r="AC915" s="4">
        <v>1118751930</v>
      </c>
      <c r="AD915" s="4">
        <v>304501846</v>
      </c>
      <c r="AE915" s="4">
        <v>304501846</v>
      </c>
      <c r="AF915" s="10">
        <v>304501846</v>
      </c>
    </row>
    <row r="916" spans="1:32" ht="33.75" x14ac:dyDescent="0.25">
      <c r="A916" s="9" t="s">
        <v>422</v>
      </c>
      <c r="B916" s="1" t="s">
        <v>486</v>
      </c>
      <c r="C916" s="1" t="s">
        <v>570</v>
      </c>
      <c r="D916" s="2" t="s">
        <v>423</v>
      </c>
      <c r="E916" s="3" t="s">
        <v>245</v>
      </c>
      <c r="F916" s="3" t="s">
        <v>472</v>
      </c>
      <c r="G916" s="3" t="s">
        <v>497</v>
      </c>
      <c r="H916" s="3" t="s">
        <v>527</v>
      </c>
      <c r="I916" s="3" t="s">
        <v>545</v>
      </c>
      <c r="J916" s="1" t="s">
        <v>30</v>
      </c>
      <c r="K916" s="1" t="s">
        <v>232</v>
      </c>
      <c r="L916" s="1" t="s">
        <v>233</v>
      </c>
      <c r="M916" s="1" t="s">
        <v>41</v>
      </c>
      <c r="N916" s="1" t="s">
        <v>42</v>
      </c>
      <c r="O916" s="1" t="s">
        <v>246</v>
      </c>
      <c r="P916" s="1"/>
      <c r="Q916" s="1"/>
      <c r="R916" s="1" t="s">
        <v>31</v>
      </c>
      <c r="S916" s="1" t="s">
        <v>32</v>
      </c>
      <c r="T916" s="1" t="s">
        <v>33</v>
      </c>
      <c r="U916" s="2" t="s">
        <v>59</v>
      </c>
      <c r="V916" s="4">
        <v>124112593</v>
      </c>
      <c r="W916" s="4">
        <v>0</v>
      </c>
      <c r="X916" s="4">
        <v>0</v>
      </c>
      <c r="Y916" s="4">
        <v>124112593</v>
      </c>
      <c r="Z916" s="4">
        <v>0</v>
      </c>
      <c r="AA916" s="4">
        <v>124071168</v>
      </c>
      <c r="AB916" s="4">
        <v>41425</v>
      </c>
      <c r="AC916" s="4">
        <v>123665707</v>
      </c>
      <c r="AD916" s="4">
        <v>84944148</v>
      </c>
      <c r="AE916" s="4">
        <v>84944148</v>
      </c>
      <c r="AF916" s="10">
        <v>84944148</v>
      </c>
    </row>
    <row r="917" spans="1:32" ht="33.75" x14ac:dyDescent="0.25">
      <c r="A917" s="9" t="s">
        <v>422</v>
      </c>
      <c r="B917" s="1" t="s">
        <v>486</v>
      </c>
      <c r="C917" s="1" t="s">
        <v>570</v>
      </c>
      <c r="D917" s="2" t="s">
        <v>423</v>
      </c>
      <c r="E917" s="3" t="s">
        <v>247</v>
      </c>
      <c r="F917" s="3" t="s">
        <v>472</v>
      </c>
      <c r="G917" s="3" t="s">
        <v>497</v>
      </c>
      <c r="H917" s="3" t="s">
        <v>527</v>
      </c>
      <c r="I917" s="3" t="s">
        <v>542</v>
      </c>
      <c r="J917" s="1" t="s">
        <v>30</v>
      </c>
      <c r="K917" s="1" t="s">
        <v>232</v>
      </c>
      <c r="L917" s="1" t="s">
        <v>233</v>
      </c>
      <c r="M917" s="1" t="s">
        <v>41</v>
      </c>
      <c r="N917" s="1" t="s">
        <v>42</v>
      </c>
      <c r="O917" s="1" t="s">
        <v>248</v>
      </c>
      <c r="P917" s="1"/>
      <c r="Q917" s="1"/>
      <c r="R917" s="1" t="s">
        <v>31</v>
      </c>
      <c r="S917" s="1" t="s">
        <v>32</v>
      </c>
      <c r="T917" s="1" t="s">
        <v>33</v>
      </c>
      <c r="U917" s="2" t="s">
        <v>249</v>
      </c>
      <c r="V917" s="4">
        <v>3195793</v>
      </c>
      <c r="W917" s="4">
        <v>3333303</v>
      </c>
      <c r="X917" s="4">
        <v>0</v>
      </c>
      <c r="Y917" s="4">
        <v>6529096</v>
      </c>
      <c r="Z917" s="4">
        <v>0</v>
      </c>
      <c r="AA917" s="4">
        <v>4317121</v>
      </c>
      <c r="AB917" s="4">
        <v>2211975</v>
      </c>
      <c r="AC917" s="4">
        <v>4317121</v>
      </c>
      <c r="AD917" s="4">
        <v>4101600</v>
      </c>
      <c r="AE917" s="4">
        <v>4101600</v>
      </c>
      <c r="AF917" s="10">
        <v>4101600</v>
      </c>
    </row>
    <row r="918" spans="1:32" ht="33.75" x14ac:dyDescent="0.25">
      <c r="A918" s="9" t="s">
        <v>422</v>
      </c>
      <c r="B918" s="1" t="s">
        <v>486</v>
      </c>
      <c r="C918" s="1" t="s">
        <v>570</v>
      </c>
      <c r="D918" s="2" t="s">
        <v>423</v>
      </c>
      <c r="E918" s="3" t="s">
        <v>408</v>
      </c>
      <c r="F918" s="3" t="s">
        <v>29</v>
      </c>
      <c r="G918" s="3" t="s">
        <v>501</v>
      </c>
      <c r="H918" s="3" t="s">
        <v>502</v>
      </c>
      <c r="I918" s="3" t="s">
        <v>503</v>
      </c>
      <c r="J918" s="1" t="s">
        <v>30</v>
      </c>
      <c r="K918" s="1" t="s">
        <v>232</v>
      </c>
      <c r="L918" s="1" t="s">
        <v>233</v>
      </c>
      <c r="M918" s="1" t="s">
        <v>63</v>
      </c>
      <c r="N918" s="1" t="s">
        <v>42</v>
      </c>
      <c r="O918" s="1" t="s">
        <v>234</v>
      </c>
      <c r="P918" s="1"/>
      <c r="Q918" s="1"/>
      <c r="R918" s="1" t="s">
        <v>31</v>
      </c>
      <c r="S918" s="1" t="s">
        <v>32</v>
      </c>
      <c r="T918" s="1" t="s">
        <v>33</v>
      </c>
      <c r="U918" s="2" t="s">
        <v>409</v>
      </c>
      <c r="V918" s="4">
        <v>502027350</v>
      </c>
      <c r="W918" s="4">
        <v>105476453</v>
      </c>
      <c r="X918" s="4">
        <v>502027350</v>
      </c>
      <c r="Y918" s="4">
        <v>105476453</v>
      </c>
      <c r="Z918" s="4">
        <v>0</v>
      </c>
      <c r="AA918" s="4">
        <v>105476453</v>
      </c>
      <c r="AB918" s="4">
        <v>0</v>
      </c>
      <c r="AC918" s="4">
        <v>105476453</v>
      </c>
      <c r="AD918" s="4">
        <v>60225630</v>
      </c>
      <c r="AE918" s="4">
        <v>60225630</v>
      </c>
      <c r="AF918" s="10">
        <v>60225630</v>
      </c>
    </row>
    <row r="919" spans="1:32" ht="33.75" x14ac:dyDescent="0.25">
      <c r="A919" s="9" t="s">
        <v>422</v>
      </c>
      <c r="B919" s="1" t="s">
        <v>486</v>
      </c>
      <c r="C919" s="1" t="s">
        <v>570</v>
      </c>
      <c r="D919" s="2" t="s">
        <v>423</v>
      </c>
      <c r="E919" s="3" t="s">
        <v>383</v>
      </c>
      <c r="F919" s="3" t="s">
        <v>29</v>
      </c>
      <c r="G919" s="3" t="s">
        <v>501</v>
      </c>
      <c r="H919" s="3" t="s">
        <v>502</v>
      </c>
      <c r="I919" s="3" t="s">
        <v>503</v>
      </c>
      <c r="J919" s="1" t="s">
        <v>30</v>
      </c>
      <c r="K919" s="1" t="s">
        <v>232</v>
      </c>
      <c r="L919" s="1" t="s">
        <v>233</v>
      </c>
      <c r="M919" s="1" t="s">
        <v>63</v>
      </c>
      <c r="N919" s="1" t="s">
        <v>42</v>
      </c>
      <c r="O919" s="1" t="s">
        <v>281</v>
      </c>
      <c r="P919" s="1"/>
      <c r="Q919" s="1"/>
      <c r="R919" s="1" t="s">
        <v>31</v>
      </c>
      <c r="S919" s="1" t="s">
        <v>32</v>
      </c>
      <c r="T919" s="1" t="s">
        <v>33</v>
      </c>
      <c r="U919" s="2" t="s">
        <v>384</v>
      </c>
      <c r="V919" s="4">
        <v>2648838258</v>
      </c>
      <c r="W919" s="4">
        <v>0</v>
      </c>
      <c r="X919" s="4">
        <v>36591642</v>
      </c>
      <c r="Y919" s="4">
        <v>2612246616</v>
      </c>
      <c r="Z919" s="4">
        <v>0</v>
      </c>
      <c r="AA919" s="4">
        <v>2612246616</v>
      </c>
      <c r="AB919" s="4">
        <v>0</v>
      </c>
      <c r="AC919" s="4">
        <v>2604879293</v>
      </c>
      <c r="AD919" s="4">
        <v>1834159283</v>
      </c>
      <c r="AE919" s="4">
        <v>1834159283</v>
      </c>
      <c r="AF919" s="10">
        <v>1834159283</v>
      </c>
    </row>
    <row r="920" spans="1:32" ht="33.75" x14ac:dyDescent="0.25">
      <c r="A920" s="9" t="s">
        <v>422</v>
      </c>
      <c r="B920" s="1" t="s">
        <v>486</v>
      </c>
      <c r="C920" s="1" t="s">
        <v>570</v>
      </c>
      <c r="D920" s="2" t="s">
        <v>423</v>
      </c>
      <c r="E920" s="3" t="s">
        <v>45</v>
      </c>
      <c r="F920" s="3" t="s">
        <v>29</v>
      </c>
      <c r="G920" s="3" t="s">
        <v>501</v>
      </c>
      <c r="H920" s="3" t="s">
        <v>502</v>
      </c>
      <c r="I920" s="3" t="s">
        <v>503</v>
      </c>
      <c r="J920" s="1" t="s">
        <v>30</v>
      </c>
      <c r="K920" s="1" t="s">
        <v>232</v>
      </c>
      <c r="L920" s="1" t="s">
        <v>233</v>
      </c>
      <c r="M920" s="1" t="s">
        <v>63</v>
      </c>
      <c r="N920" s="1" t="s">
        <v>42</v>
      </c>
      <c r="O920" s="1" t="s">
        <v>237</v>
      </c>
      <c r="P920" s="1"/>
      <c r="Q920" s="1"/>
      <c r="R920" s="1" t="s">
        <v>46</v>
      </c>
      <c r="S920" s="1" t="s">
        <v>47</v>
      </c>
      <c r="T920" s="1" t="s">
        <v>33</v>
      </c>
      <c r="U920" s="2" t="s">
        <v>48</v>
      </c>
      <c r="V920" s="4">
        <v>1917583469</v>
      </c>
      <c r="W920" s="4">
        <v>321107001</v>
      </c>
      <c r="X920" s="4">
        <v>12487495</v>
      </c>
      <c r="Y920" s="4">
        <v>2226202975</v>
      </c>
      <c r="Z920" s="4">
        <v>0</v>
      </c>
      <c r="AA920" s="4">
        <v>2226202975</v>
      </c>
      <c r="AB920" s="4">
        <v>0</v>
      </c>
      <c r="AC920" s="4">
        <v>2226202975</v>
      </c>
      <c r="AD920" s="4">
        <v>1902330332</v>
      </c>
      <c r="AE920" s="4">
        <v>1902330332</v>
      </c>
      <c r="AF920" s="10">
        <v>1902330332</v>
      </c>
    </row>
    <row r="921" spans="1:32" ht="33.75" x14ac:dyDescent="0.25">
      <c r="A921" s="9" t="s">
        <v>422</v>
      </c>
      <c r="B921" s="1" t="s">
        <v>486</v>
      </c>
      <c r="C921" s="1" t="s">
        <v>570</v>
      </c>
      <c r="D921" s="2" t="s">
        <v>423</v>
      </c>
      <c r="E921" s="3" t="s">
        <v>45</v>
      </c>
      <c r="F921" s="3" t="s">
        <v>29</v>
      </c>
      <c r="G921" s="3" t="s">
        <v>501</v>
      </c>
      <c r="H921" s="3" t="s">
        <v>502</v>
      </c>
      <c r="I921" s="3" t="s">
        <v>503</v>
      </c>
      <c r="J921" s="1" t="s">
        <v>30</v>
      </c>
      <c r="K921" s="1" t="s">
        <v>232</v>
      </c>
      <c r="L921" s="1" t="s">
        <v>233</v>
      </c>
      <c r="M921" s="1" t="s">
        <v>63</v>
      </c>
      <c r="N921" s="1" t="s">
        <v>42</v>
      </c>
      <c r="O921" s="1" t="s">
        <v>237</v>
      </c>
      <c r="P921" s="1"/>
      <c r="Q921" s="1"/>
      <c r="R921" s="1" t="s">
        <v>31</v>
      </c>
      <c r="S921" s="1" t="s">
        <v>32</v>
      </c>
      <c r="T921" s="1" t="s">
        <v>33</v>
      </c>
      <c r="U921" s="2" t="s">
        <v>48</v>
      </c>
      <c r="V921" s="4">
        <v>30882806846</v>
      </c>
      <c r="W921" s="4">
        <v>550841825</v>
      </c>
      <c r="X921" s="4">
        <v>201929540</v>
      </c>
      <c r="Y921" s="4">
        <v>31231719131</v>
      </c>
      <c r="Z921" s="4">
        <v>0</v>
      </c>
      <c r="AA921" s="4">
        <v>31231719131</v>
      </c>
      <c r="AB921" s="4">
        <v>0</v>
      </c>
      <c r="AC921" s="4">
        <v>31153424971</v>
      </c>
      <c r="AD921" s="4">
        <v>20839474188</v>
      </c>
      <c r="AE921" s="4">
        <v>20839474188</v>
      </c>
      <c r="AF921" s="10">
        <v>20839474188</v>
      </c>
    </row>
    <row r="922" spans="1:32" ht="33.75" x14ac:dyDescent="0.25">
      <c r="A922" s="9" t="s">
        <v>422</v>
      </c>
      <c r="B922" s="1" t="s">
        <v>486</v>
      </c>
      <c r="C922" s="1" t="s">
        <v>570</v>
      </c>
      <c r="D922" s="2" t="s">
        <v>423</v>
      </c>
      <c r="E922" s="3" t="s">
        <v>385</v>
      </c>
      <c r="F922" s="3" t="s">
        <v>29</v>
      </c>
      <c r="G922" s="3" t="s">
        <v>501</v>
      </c>
      <c r="H922" s="3" t="s">
        <v>502</v>
      </c>
      <c r="I922" s="3" t="s">
        <v>503</v>
      </c>
      <c r="J922" s="1" t="s">
        <v>30</v>
      </c>
      <c r="K922" s="1" t="s">
        <v>232</v>
      </c>
      <c r="L922" s="1" t="s">
        <v>233</v>
      </c>
      <c r="M922" s="1" t="s">
        <v>63</v>
      </c>
      <c r="N922" s="1" t="s">
        <v>42</v>
      </c>
      <c r="O922" s="1" t="s">
        <v>240</v>
      </c>
      <c r="P922" s="1"/>
      <c r="Q922" s="1"/>
      <c r="R922" s="1" t="s">
        <v>31</v>
      </c>
      <c r="S922" s="1" t="s">
        <v>32</v>
      </c>
      <c r="T922" s="1" t="s">
        <v>33</v>
      </c>
      <c r="U922" s="2" t="s">
        <v>386</v>
      </c>
      <c r="V922" s="4">
        <v>2289287</v>
      </c>
      <c r="W922" s="4">
        <v>0</v>
      </c>
      <c r="X922" s="4">
        <v>0</v>
      </c>
      <c r="Y922" s="4">
        <v>2289287</v>
      </c>
      <c r="Z922" s="4">
        <v>0</v>
      </c>
      <c r="AA922" s="4">
        <v>2289287</v>
      </c>
      <c r="AB922" s="4">
        <v>0</v>
      </c>
      <c r="AC922" s="4">
        <v>2289287</v>
      </c>
      <c r="AD922" s="4">
        <v>1664936</v>
      </c>
      <c r="AE922" s="4">
        <v>1664936</v>
      </c>
      <c r="AF922" s="10">
        <v>1664936</v>
      </c>
    </row>
    <row r="923" spans="1:32" ht="33.75" x14ac:dyDescent="0.25">
      <c r="A923" s="9" t="s">
        <v>422</v>
      </c>
      <c r="B923" s="1" t="s">
        <v>486</v>
      </c>
      <c r="C923" s="1" t="s">
        <v>570</v>
      </c>
      <c r="D923" s="2" t="s">
        <v>423</v>
      </c>
      <c r="E923" s="3" t="s">
        <v>49</v>
      </c>
      <c r="F923" s="3" t="s">
        <v>29</v>
      </c>
      <c r="G923" s="3" t="s">
        <v>501</v>
      </c>
      <c r="H923" s="3" t="s">
        <v>502</v>
      </c>
      <c r="I923" s="3" t="s">
        <v>503</v>
      </c>
      <c r="J923" s="1" t="s">
        <v>30</v>
      </c>
      <c r="K923" s="1" t="s">
        <v>232</v>
      </c>
      <c r="L923" s="1" t="s">
        <v>233</v>
      </c>
      <c r="M923" s="1" t="s">
        <v>63</v>
      </c>
      <c r="N923" s="1" t="s">
        <v>42</v>
      </c>
      <c r="O923" s="1" t="s">
        <v>243</v>
      </c>
      <c r="P923" s="1"/>
      <c r="Q923" s="1"/>
      <c r="R923" s="1" t="s">
        <v>46</v>
      </c>
      <c r="S923" s="1" t="s">
        <v>47</v>
      </c>
      <c r="T923" s="1" t="s">
        <v>33</v>
      </c>
      <c r="U923" s="2" t="s">
        <v>50</v>
      </c>
      <c r="V923" s="4">
        <v>4677957680</v>
      </c>
      <c r="W923" s="4">
        <v>0</v>
      </c>
      <c r="X923" s="4">
        <v>49672848</v>
      </c>
      <c r="Y923" s="4">
        <v>4628284832</v>
      </c>
      <c r="Z923" s="4">
        <v>0</v>
      </c>
      <c r="AA923" s="4">
        <v>4628284832</v>
      </c>
      <c r="AB923" s="4">
        <v>0</v>
      </c>
      <c r="AC923" s="4">
        <v>4619633674</v>
      </c>
      <c r="AD923" s="4">
        <v>2887769211</v>
      </c>
      <c r="AE923" s="4">
        <v>2887769211</v>
      </c>
      <c r="AF923" s="10">
        <v>2887769211</v>
      </c>
    </row>
    <row r="924" spans="1:32" ht="33.75" x14ac:dyDescent="0.25">
      <c r="A924" s="9" t="s">
        <v>422</v>
      </c>
      <c r="B924" s="1" t="s">
        <v>486</v>
      </c>
      <c r="C924" s="1" t="s">
        <v>570</v>
      </c>
      <c r="D924" s="2" t="s">
        <v>423</v>
      </c>
      <c r="E924" s="3" t="s">
        <v>49</v>
      </c>
      <c r="F924" s="3" t="s">
        <v>29</v>
      </c>
      <c r="G924" s="3" t="s">
        <v>501</v>
      </c>
      <c r="H924" s="3" t="s">
        <v>502</v>
      </c>
      <c r="I924" s="3" t="s">
        <v>503</v>
      </c>
      <c r="J924" s="1" t="s">
        <v>30</v>
      </c>
      <c r="K924" s="1" t="s">
        <v>232</v>
      </c>
      <c r="L924" s="1" t="s">
        <v>233</v>
      </c>
      <c r="M924" s="1" t="s">
        <v>63</v>
      </c>
      <c r="N924" s="1" t="s">
        <v>42</v>
      </c>
      <c r="O924" s="1" t="s">
        <v>243</v>
      </c>
      <c r="P924" s="1"/>
      <c r="Q924" s="1"/>
      <c r="R924" s="1" t="s">
        <v>31</v>
      </c>
      <c r="S924" s="1" t="s">
        <v>32</v>
      </c>
      <c r="T924" s="1" t="s">
        <v>33</v>
      </c>
      <c r="U924" s="2" t="s">
        <v>50</v>
      </c>
      <c r="V924" s="4">
        <v>61055940</v>
      </c>
      <c r="W924" s="4">
        <v>0</v>
      </c>
      <c r="X924" s="4">
        <v>4228028</v>
      </c>
      <c r="Y924" s="4">
        <v>56827912</v>
      </c>
      <c r="Z924" s="4">
        <v>0</v>
      </c>
      <c r="AA924" s="4">
        <v>56827912</v>
      </c>
      <c r="AB924" s="4">
        <v>0</v>
      </c>
      <c r="AC924" s="4">
        <v>56827912</v>
      </c>
      <c r="AD924" s="4">
        <v>23842188</v>
      </c>
      <c r="AE924" s="4">
        <v>23842188</v>
      </c>
      <c r="AF924" s="10">
        <v>23842188</v>
      </c>
    </row>
    <row r="925" spans="1:32" ht="33.75" x14ac:dyDescent="0.25">
      <c r="A925" s="9" t="s">
        <v>422</v>
      </c>
      <c r="B925" s="1" t="s">
        <v>486</v>
      </c>
      <c r="C925" s="1" t="s">
        <v>570</v>
      </c>
      <c r="D925" s="2" t="s">
        <v>423</v>
      </c>
      <c r="E925" s="3" t="s">
        <v>58</v>
      </c>
      <c r="F925" s="3" t="s">
        <v>29</v>
      </c>
      <c r="G925" s="3" t="s">
        <v>501</v>
      </c>
      <c r="H925" s="3" t="s">
        <v>527</v>
      </c>
      <c r="I925" s="3" t="s">
        <v>545</v>
      </c>
      <c r="J925" s="1" t="s">
        <v>30</v>
      </c>
      <c r="K925" s="1" t="s">
        <v>232</v>
      </c>
      <c r="L925" s="1" t="s">
        <v>233</v>
      </c>
      <c r="M925" s="1" t="s">
        <v>63</v>
      </c>
      <c r="N925" s="1" t="s">
        <v>42</v>
      </c>
      <c r="O925" s="1" t="s">
        <v>255</v>
      </c>
      <c r="P925" s="1"/>
      <c r="Q925" s="1"/>
      <c r="R925" s="1" t="s">
        <v>31</v>
      </c>
      <c r="S925" s="1" t="s">
        <v>32</v>
      </c>
      <c r="T925" s="1" t="s">
        <v>33</v>
      </c>
      <c r="U925" s="2" t="s">
        <v>59</v>
      </c>
      <c r="V925" s="4">
        <v>3946655303</v>
      </c>
      <c r="W925" s="4">
        <v>2217922025</v>
      </c>
      <c r="X925" s="4">
        <v>0</v>
      </c>
      <c r="Y925" s="4">
        <v>6164577328</v>
      </c>
      <c r="Z925" s="4">
        <v>0</v>
      </c>
      <c r="AA925" s="4">
        <v>6116668192</v>
      </c>
      <c r="AB925" s="4">
        <v>47909136</v>
      </c>
      <c r="AC925" s="4">
        <v>5996572217</v>
      </c>
      <c r="AD925" s="4">
        <v>4991627652</v>
      </c>
      <c r="AE925" s="4">
        <v>4991627652</v>
      </c>
      <c r="AF925" s="10">
        <v>4991627652</v>
      </c>
    </row>
    <row r="926" spans="1:32" ht="33.75" x14ac:dyDescent="0.25">
      <c r="A926" s="9" t="s">
        <v>422</v>
      </c>
      <c r="B926" s="1" t="s">
        <v>486</v>
      </c>
      <c r="C926" s="1" t="s">
        <v>570</v>
      </c>
      <c r="D926" s="2" t="s">
        <v>423</v>
      </c>
      <c r="E926" s="3" t="s">
        <v>256</v>
      </c>
      <c r="F926" s="3" t="s">
        <v>29</v>
      </c>
      <c r="G926" s="3" t="s">
        <v>501</v>
      </c>
      <c r="H926" s="3" t="s">
        <v>527</v>
      </c>
      <c r="I926" s="3" t="s">
        <v>542</v>
      </c>
      <c r="J926" s="1" t="s">
        <v>30</v>
      </c>
      <c r="K926" s="1" t="s">
        <v>232</v>
      </c>
      <c r="L926" s="1" t="s">
        <v>233</v>
      </c>
      <c r="M926" s="1" t="s">
        <v>63</v>
      </c>
      <c r="N926" s="1" t="s">
        <v>42</v>
      </c>
      <c r="O926" s="1" t="s">
        <v>257</v>
      </c>
      <c r="P926" s="1"/>
      <c r="Q926" s="1"/>
      <c r="R926" s="1" t="s">
        <v>31</v>
      </c>
      <c r="S926" s="1" t="s">
        <v>32</v>
      </c>
      <c r="T926" s="1" t="s">
        <v>33</v>
      </c>
      <c r="U926" s="2" t="s">
        <v>249</v>
      </c>
      <c r="V926" s="4">
        <v>227053000</v>
      </c>
      <c r="W926" s="4">
        <v>150000000</v>
      </c>
      <c r="X926" s="4">
        <v>0</v>
      </c>
      <c r="Y926" s="4">
        <v>377053000</v>
      </c>
      <c r="Z926" s="4">
        <v>0</v>
      </c>
      <c r="AA926" s="4">
        <v>361955076</v>
      </c>
      <c r="AB926" s="4">
        <v>15097924</v>
      </c>
      <c r="AC926" s="4">
        <v>356262586</v>
      </c>
      <c r="AD926" s="4">
        <v>310878025</v>
      </c>
      <c r="AE926" s="4">
        <v>310878025</v>
      </c>
      <c r="AF926" s="10">
        <v>310878025</v>
      </c>
    </row>
    <row r="927" spans="1:32" ht="33.75" x14ac:dyDescent="0.25">
      <c r="A927" s="9" t="s">
        <v>422</v>
      </c>
      <c r="B927" s="1" t="s">
        <v>486</v>
      </c>
      <c r="C927" s="1" t="s">
        <v>570</v>
      </c>
      <c r="D927" s="2" t="s">
        <v>423</v>
      </c>
      <c r="E927" s="3" t="s">
        <v>387</v>
      </c>
      <c r="F927" s="3" t="s">
        <v>29</v>
      </c>
      <c r="G927" s="3" t="s">
        <v>501</v>
      </c>
      <c r="H927" s="3" t="s">
        <v>502</v>
      </c>
      <c r="I927" s="3" t="s">
        <v>503</v>
      </c>
      <c r="J927" s="1" t="s">
        <v>30</v>
      </c>
      <c r="K927" s="1" t="s">
        <v>232</v>
      </c>
      <c r="L927" s="1" t="s">
        <v>233</v>
      </c>
      <c r="M927" s="1" t="s">
        <v>63</v>
      </c>
      <c r="N927" s="1" t="s">
        <v>42</v>
      </c>
      <c r="O927" s="1" t="s">
        <v>388</v>
      </c>
      <c r="P927" s="1"/>
      <c r="Q927" s="1"/>
      <c r="R927" s="1" t="s">
        <v>31</v>
      </c>
      <c r="S927" s="1" t="s">
        <v>32</v>
      </c>
      <c r="T927" s="1" t="s">
        <v>33</v>
      </c>
      <c r="U927" s="2" t="s">
        <v>389</v>
      </c>
      <c r="V927" s="4">
        <v>60354000</v>
      </c>
      <c r="W927" s="4">
        <v>70000000</v>
      </c>
      <c r="X927" s="4">
        <v>0</v>
      </c>
      <c r="Y927" s="4">
        <v>130354000</v>
      </c>
      <c r="Z927" s="4">
        <v>0</v>
      </c>
      <c r="AA927" s="4">
        <v>130354000</v>
      </c>
      <c r="AB927" s="4">
        <v>0</v>
      </c>
      <c r="AC927" s="4">
        <v>120283900</v>
      </c>
      <c r="AD927" s="4">
        <v>68604254</v>
      </c>
      <c r="AE927" s="4">
        <v>68604254</v>
      </c>
      <c r="AF927" s="10">
        <v>68604254</v>
      </c>
    </row>
    <row r="928" spans="1:32" ht="33.75" x14ac:dyDescent="0.25">
      <c r="A928" s="9" t="s">
        <v>422</v>
      </c>
      <c r="B928" s="1" t="s">
        <v>486</v>
      </c>
      <c r="C928" s="1" t="s">
        <v>570</v>
      </c>
      <c r="D928" s="2" t="s">
        <v>423</v>
      </c>
      <c r="E928" s="3" t="s">
        <v>51</v>
      </c>
      <c r="F928" s="3" t="s">
        <v>35</v>
      </c>
      <c r="G928" s="3" t="s">
        <v>504</v>
      </c>
      <c r="H928" s="3" t="s">
        <v>505</v>
      </c>
      <c r="I928" s="3" t="s">
        <v>506</v>
      </c>
      <c r="J928" s="1" t="s">
        <v>30</v>
      </c>
      <c r="K928" s="1" t="s">
        <v>232</v>
      </c>
      <c r="L928" s="1" t="s">
        <v>233</v>
      </c>
      <c r="M928" s="1" t="s">
        <v>80</v>
      </c>
      <c r="N928" s="1" t="s">
        <v>42</v>
      </c>
      <c r="O928" s="1" t="s">
        <v>234</v>
      </c>
      <c r="P928" s="1"/>
      <c r="Q928" s="1"/>
      <c r="R928" s="1" t="s">
        <v>46</v>
      </c>
      <c r="S928" s="1" t="s">
        <v>65</v>
      </c>
      <c r="T928" s="1" t="s">
        <v>33</v>
      </c>
      <c r="U928" s="2" t="s">
        <v>52</v>
      </c>
      <c r="V928" s="4">
        <v>0</v>
      </c>
      <c r="W928" s="4">
        <v>211578837</v>
      </c>
      <c r="X928" s="4">
        <v>70591970</v>
      </c>
      <c r="Y928" s="4">
        <v>140986867</v>
      </c>
      <c r="Z928" s="4">
        <v>0</v>
      </c>
      <c r="AA928" s="4">
        <v>140986867</v>
      </c>
      <c r="AB928" s="4">
        <v>0</v>
      </c>
      <c r="AC928" s="4">
        <v>140986867</v>
      </c>
      <c r="AD928" s="4">
        <v>126547313</v>
      </c>
      <c r="AE928" s="4">
        <v>126547313</v>
      </c>
      <c r="AF928" s="10">
        <v>126547313</v>
      </c>
    </row>
    <row r="929" spans="1:32" ht="33.75" x14ac:dyDescent="0.25">
      <c r="A929" s="9" t="s">
        <v>422</v>
      </c>
      <c r="B929" s="1" t="s">
        <v>486</v>
      </c>
      <c r="C929" s="1" t="s">
        <v>570</v>
      </c>
      <c r="D929" s="2" t="s">
        <v>423</v>
      </c>
      <c r="E929" s="3" t="s">
        <v>51</v>
      </c>
      <c r="F929" s="3" t="s">
        <v>35</v>
      </c>
      <c r="G929" s="3" t="s">
        <v>504</v>
      </c>
      <c r="H929" s="3" t="s">
        <v>505</v>
      </c>
      <c r="I929" s="3" t="s">
        <v>506</v>
      </c>
      <c r="J929" s="1" t="s">
        <v>30</v>
      </c>
      <c r="K929" s="1" t="s">
        <v>232</v>
      </c>
      <c r="L929" s="1" t="s">
        <v>233</v>
      </c>
      <c r="M929" s="1" t="s">
        <v>80</v>
      </c>
      <c r="N929" s="1" t="s">
        <v>42</v>
      </c>
      <c r="O929" s="1" t="s">
        <v>234</v>
      </c>
      <c r="P929" s="1"/>
      <c r="Q929" s="1"/>
      <c r="R929" s="1" t="s">
        <v>46</v>
      </c>
      <c r="S929" s="1" t="s">
        <v>47</v>
      </c>
      <c r="T929" s="1" t="s">
        <v>33</v>
      </c>
      <c r="U929" s="2" t="s">
        <v>52</v>
      </c>
      <c r="V929" s="4">
        <v>85653500843</v>
      </c>
      <c r="W929" s="4">
        <v>8329830469</v>
      </c>
      <c r="X929" s="4">
        <v>1056041101</v>
      </c>
      <c r="Y929" s="4">
        <v>92927290211</v>
      </c>
      <c r="Z929" s="4">
        <v>0</v>
      </c>
      <c r="AA929" s="4">
        <v>92514836957</v>
      </c>
      <c r="AB929" s="4">
        <v>412453254</v>
      </c>
      <c r="AC929" s="4">
        <v>92358277443</v>
      </c>
      <c r="AD929" s="4">
        <v>66596986141</v>
      </c>
      <c r="AE929" s="4">
        <v>66596986141</v>
      </c>
      <c r="AF929" s="10">
        <v>66596986141</v>
      </c>
    </row>
    <row r="930" spans="1:32" ht="33.75" x14ac:dyDescent="0.25">
      <c r="A930" s="9" t="s">
        <v>422</v>
      </c>
      <c r="B930" s="1" t="s">
        <v>486</v>
      </c>
      <c r="C930" s="1" t="s">
        <v>570</v>
      </c>
      <c r="D930" s="2" t="s">
        <v>423</v>
      </c>
      <c r="E930" s="3" t="s">
        <v>51</v>
      </c>
      <c r="F930" s="3" t="s">
        <v>35</v>
      </c>
      <c r="G930" s="3" t="s">
        <v>504</v>
      </c>
      <c r="H930" s="3" t="s">
        <v>505</v>
      </c>
      <c r="I930" s="3" t="s">
        <v>506</v>
      </c>
      <c r="J930" s="1" t="s">
        <v>30</v>
      </c>
      <c r="K930" s="1" t="s">
        <v>232</v>
      </c>
      <c r="L930" s="1" t="s">
        <v>233</v>
      </c>
      <c r="M930" s="1" t="s">
        <v>80</v>
      </c>
      <c r="N930" s="1" t="s">
        <v>42</v>
      </c>
      <c r="O930" s="1" t="s">
        <v>234</v>
      </c>
      <c r="P930" s="1"/>
      <c r="Q930" s="1"/>
      <c r="R930" s="1" t="s">
        <v>31</v>
      </c>
      <c r="S930" s="1" t="s">
        <v>32</v>
      </c>
      <c r="T930" s="1" t="s">
        <v>33</v>
      </c>
      <c r="U930" s="2" t="s">
        <v>52</v>
      </c>
      <c r="V930" s="4">
        <v>0</v>
      </c>
      <c r="W930" s="4">
        <v>1836617497</v>
      </c>
      <c r="X930" s="4">
        <v>0</v>
      </c>
      <c r="Y930" s="4">
        <v>1836617497</v>
      </c>
      <c r="Z930" s="4">
        <v>0</v>
      </c>
      <c r="AA930" s="4">
        <v>1818411794</v>
      </c>
      <c r="AB930" s="4">
        <v>18205703</v>
      </c>
      <c r="AC930" s="4">
        <v>1818411794</v>
      </c>
      <c r="AD930" s="4">
        <v>1362206097</v>
      </c>
      <c r="AE930" s="4">
        <v>1362206097</v>
      </c>
      <c r="AF930" s="10">
        <v>1362206097</v>
      </c>
    </row>
    <row r="931" spans="1:32" ht="33.75" x14ac:dyDescent="0.25">
      <c r="A931" s="9" t="s">
        <v>422</v>
      </c>
      <c r="B931" s="1" t="s">
        <v>486</v>
      </c>
      <c r="C931" s="1" t="s">
        <v>570</v>
      </c>
      <c r="D931" s="2" t="s">
        <v>423</v>
      </c>
      <c r="E931" s="3" t="s">
        <v>390</v>
      </c>
      <c r="F931" s="3" t="s">
        <v>35</v>
      </c>
      <c r="G931" s="3" t="s">
        <v>504</v>
      </c>
      <c r="H931" s="3" t="s">
        <v>505</v>
      </c>
      <c r="I931" s="3" t="s">
        <v>506</v>
      </c>
      <c r="J931" s="1" t="s">
        <v>30</v>
      </c>
      <c r="K931" s="1" t="s">
        <v>232</v>
      </c>
      <c r="L931" s="1" t="s">
        <v>233</v>
      </c>
      <c r="M931" s="1" t="s">
        <v>80</v>
      </c>
      <c r="N931" s="1" t="s">
        <v>42</v>
      </c>
      <c r="O931" s="1" t="s">
        <v>281</v>
      </c>
      <c r="P931" s="1"/>
      <c r="Q931" s="1"/>
      <c r="R931" s="1" t="s">
        <v>46</v>
      </c>
      <c r="S931" s="1" t="s">
        <v>47</v>
      </c>
      <c r="T931" s="1" t="s">
        <v>33</v>
      </c>
      <c r="U931" s="2" t="s">
        <v>391</v>
      </c>
      <c r="V931" s="4">
        <v>30291556887</v>
      </c>
      <c r="W931" s="4">
        <v>0</v>
      </c>
      <c r="X931" s="4">
        <v>484629626</v>
      </c>
      <c r="Y931" s="4">
        <v>29806927261</v>
      </c>
      <c r="Z931" s="4">
        <v>0</v>
      </c>
      <c r="AA931" s="4">
        <v>29620902978</v>
      </c>
      <c r="AB931" s="4">
        <v>186024283</v>
      </c>
      <c r="AC931" s="4">
        <v>29620902978</v>
      </c>
      <c r="AD931" s="4">
        <v>23151547421</v>
      </c>
      <c r="AE931" s="4">
        <v>23151547421</v>
      </c>
      <c r="AF931" s="10">
        <v>23151547421</v>
      </c>
    </row>
    <row r="932" spans="1:32" ht="33.75" x14ac:dyDescent="0.25">
      <c r="A932" s="9" t="s">
        <v>422</v>
      </c>
      <c r="B932" s="1" t="s">
        <v>486</v>
      </c>
      <c r="C932" s="1" t="s">
        <v>570</v>
      </c>
      <c r="D932" s="2" t="s">
        <v>423</v>
      </c>
      <c r="E932" s="3" t="s">
        <v>390</v>
      </c>
      <c r="F932" s="3" t="s">
        <v>35</v>
      </c>
      <c r="G932" s="3" t="s">
        <v>504</v>
      </c>
      <c r="H932" s="3" t="s">
        <v>505</v>
      </c>
      <c r="I932" s="3" t="s">
        <v>506</v>
      </c>
      <c r="J932" s="1" t="s">
        <v>30</v>
      </c>
      <c r="K932" s="1" t="s">
        <v>232</v>
      </c>
      <c r="L932" s="1" t="s">
        <v>233</v>
      </c>
      <c r="M932" s="1" t="s">
        <v>80</v>
      </c>
      <c r="N932" s="1" t="s">
        <v>42</v>
      </c>
      <c r="O932" s="1" t="s">
        <v>281</v>
      </c>
      <c r="P932" s="1"/>
      <c r="Q932" s="1"/>
      <c r="R932" s="1" t="s">
        <v>31</v>
      </c>
      <c r="S932" s="1" t="s">
        <v>171</v>
      </c>
      <c r="T932" s="1" t="s">
        <v>33</v>
      </c>
      <c r="U932" s="2" t="s">
        <v>391</v>
      </c>
      <c r="V932" s="4">
        <v>0</v>
      </c>
      <c r="W932" s="4">
        <v>622455624</v>
      </c>
      <c r="X932" s="4">
        <v>0</v>
      </c>
      <c r="Y932" s="4">
        <v>622455624</v>
      </c>
      <c r="Z932" s="4">
        <v>0</v>
      </c>
      <c r="AA932" s="4">
        <v>622455624</v>
      </c>
      <c r="AB932" s="4">
        <v>0</v>
      </c>
      <c r="AC932" s="4">
        <v>622455624</v>
      </c>
      <c r="AD932" s="4">
        <v>0</v>
      </c>
      <c r="AE932" s="4">
        <v>0</v>
      </c>
      <c r="AF932" s="10">
        <v>0</v>
      </c>
    </row>
    <row r="933" spans="1:32" ht="33.75" x14ac:dyDescent="0.25">
      <c r="A933" s="9" t="s">
        <v>422</v>
      </c>
      <c r="B933" s="1" t="s">
        <v>486</v>
      </c>
      <c r="C933" s="1" t="s">
        <v>570</v>
      </c>
      <c r="D933" s="2" t="s">
        <v>423</v>
      </c>
      <c r="E933" s="3" t="s">
        <v>270</v>
      </c>
      <c r="F933" s="3" t="s">
        <v>35</v>
      </c>
      <c r="G933" s="3" t="s">
        <v>504</v>
      </c>
      <c r="H933" s="3" t="s">
        <v>505</v>
      </c>
      <c r="I933" s="3" t="s">
        <v>506</v>
      </c>
      <c r="J933" s="1" t="s">
        <v>30</v>
      </c>
      <c r="K933" s="1" t="s">
        <v>232</v>
      </c>
      <c r="L933" s="1" t="s">
        <v>233</v>
      </c>
      <c r="M933" s="1" t="s">
        <v>80</v>
      </c>
      <c r="N933" s="1" t="s">
        <v>42</v>
      </c>
      <c r="O933" s="1" t="s">
        <v>243</v>
      </c>
      <c r="P933" s="1"/>
      <c r="Q933" s="1"/>
      <c r="R933" s="1" t="s">
        <v>46</v>
      </c>
      <c r="S933" s="1" t="s">
        <v>47</v>
      </c>
      <c r="T933" s="1" t="s">
        <v>33</v>
      </c>
      <c r="U933" s="2" t="s">
        <v>271</v>
      </c>
      <c r="V933" s="4">
        <v>0</v>
      </c>
      <c r="W933" s="4">
        <v>3016349690</v>
      </c>
      <c r="X933" s="4">
        <v>0</v>
      </c>
      <c r="Y933" s="4">
        <v>3016349690</v>
      </c>
      <c r="Z933" s="4">
        <v>0</v>
      </c>
      <c r="AA933" s="4">
        <v>2879521440</v>
      </c>
      <c r="AB933" s="4">
        <v>136828250</v>
      </c>
      <c r="AC933" s="4">
        <v>2879521440</v>
      </c>
      <c r="AD933" s="4">
        <v>1961683514</v>
      </c>
      <c r="AE933" s="4">
        <v>1961683514</v>
      </c>
      <c r="AF933" s="10">
        <v>1961683514</v>
      </c>
    </row>
    <row r="934" spans="1:32" ht="33.75" x14ac:dyDescent="0.25">
      <c r="A934" s="9" t="s">
        <v>422</v>
      </c>
      <c r="B934" s="1" t="s">
        <v>486</v>
      </c>
      <c r="C934" s="1" t="s">
        <v>570</v>
      </c>
      <c r="D934" s="2" t="s">
        <v>423</v>
      </c>
      <c r="E934" s="3" t="s">
        <v>270</v>
      </c>
      <c r="F934" s="3" t="s">
        <v>35</v>
      </c>
      <c r="G934" s="3" t="s">
        <v>504</v>
      </c>
      <c r="H934" s="3" t="s">
        <v>505</v>
      </c>
      <c r="I934" s="3" t="s">
        <v>506</v>
      </c>
      <c r="J934" s="1" t="s">
        <v>30</v>
      </c>
      <c r="K934" s="1" t="s">
        <v>232</v>
      </c>
      <c r="L934" s="1" t="s">
        <v>233</v>
      </c>
      <c r="M934" s="1" t="s">
        <v>80</v>
      </c>
      <c r="N934" s="1" t="s">
        <v>42</v>
      </c>
      <c r="O934" s="1" t="s">
        <v>243</v>
      </c>
      <c r="P934" s="1"/>
      <c r="Q934" s="1"/>
      <c r="R934" s="1" t="s">
        <v>31</v>
      </c>
      <c r="S934" s="1" t="s">
        <v>171</v>
      </c>
      <c r="T934" s="1" t="s">
        <v>33</v>
      </c>
      <c r="U934" s="2" t="s">
        <v>271</v>
      </c>
      <c r="V934" s="4">
        <v>0</v>
      </c>
      <c r="W934" s="4">
        <v>1962085525</v>
      </c>
      <c r="X934" s="4">
        <v>0</v>
      </c>
      <c r="Y934" s="4">
        <v>1962085525</v>
      </c>
      <c r="Z934" s="4">
        <v>0</v>
      </c>
      <c r="AA934" s="4">
        <v>1911260561</v>
      </c>
      <c r="AB934" s="4">
        <v>50824964</v>
      </c>
      <c r="AC934" s="4">
        <v>1911260561</v>
      </c>
      <c r="AD934" s="4">
        <v>0</v>
      </c>
      <c r="AE934" s="4">
        <v>0</v>
      </c>
      <c r="AF934" s="10">
        <v>0</v>
      </c>
    </row>
    <row r="935" spans="1:32" ht="33.75" x14ac:dyDescent="0.25">
      <c r="A935" s="9" t="s">
        <v>422</v>
      </c>
      <c r="B935" s="1" t="s">
        <v>486</v>
      </c>
      <c r="C935" s="1" t="s">
        <v>570</v>
      </c>
      <c r="D935" s="2" t="s">
        <v>423</v>
      </c>
      <c r="E935" s="3" t="s">
        <v>562</v>
      </c>
      <c r="F935" s="3" t="s">
        <v>35</v>
      </c>
      <c r="G935" s="3" t="s">
        <v>504</v>
      </c>
      <c r="H935" s="3" t="s">
        <v>505</v>
      </c>
      <c r="I935" s="3" t="s">
        <v>506</v>
      </c>
      <c r="J935" s="1" t="s">
        <v>30</v>
      </c>
      <c r="K935" s="1" t="s">
        <v>232</v>
      </c>
      <c r="L935" s="1" t="s">
        <v>233</v>
      </c>
      <c r="M935" s="1" t="s">
        <v>80</v>
      </c>
      <c r="N935" s="1" t="s">
        <v>42</v>
      </c>
      <c r="O935" s="1" t="s">
        <v>246</v>
      </c>
      <c r="P935" s="1"/>
      <c r="Q935" s="1"/>
      <c r="R935" s="1" t="s">
        <v>46</v>
      </c>
      <c r="S935" s="1" t="s">
        <v>47</v>
      </c>
      <c r="T935" s="1" t="s">
        <v>33</v>
      </c>
      <c r="U935" s="2" t="s">
        <v>563</v>
      </c>
      <c r="V935" s="4">
        <v>0</v>
      </c>
      <c r="W935" s="4">
        <v>50000000</v>
      </c>
      <c r="X935" s="4">
        <v>0</v>
      </c>
      <c r="Y935" s="4">
        <v>50000000</v>
      </c>
      <c r="Z935" s="4">
        <v>0</v>
      </c>
      <c r="AA935" s="4">
        <v>49750000</v>
      </c>
      <c r="AB935" s="4">
        <v>250000</v>
      </c>
      <c r="AC935" s="4">
        <v>49750000</v>
      </c>
      <c r="AD935" s="4">
        <v>0</v>
      </c>
      <c r="AE935" s="4">
        <v>0</v>
      </c>
      <c r="AF935" s="10">
        <v>0</v>
      </c>
    </row>
    <row r="936" spans="1:32" ht="33.75" x14ac:dyDescent="0.25">
      <c r="A936" s="9" t="s">
        <v>422</v>
      </c>
      <c r="B936" s="1" t="s">
        <v>486</v>
      </c>
      <c r="C936" s="1" t="s">
        <v>570</v>
      </c>
      <c r="D936" s="2" t="s">
        <v>423</v>
      </c>
      <c r="E936" s="3" t="s">
        <v>274</v>
      </c>
      <c r="F936" s="3" t="s">
        <v>35</v>
      </c>
      <c r="G936" s="3" t="s">
        <v>504</v>
      </c>
      <c r="H936" s="3" t="s">
        <v>527</v>
      </c>
      <c r="I936" s="3" t="s">
        <v>545</v>
      </c>
      <c r="J936" s="1" t="s">
        <v>30</v>
      </c>
      <c r="K936" s="1" t="s">
        <v>232</v>
      </c>
      <c r="L936" s="1" t="s">
        <v>233</v>
      </c>
      <c r="M936" s="1" t="s">
        <v>80</v>
      </c>
      <c r="N936" s="1" t="s">
        <v>42</v>
      </c>
      <c r="O936" s="1" t="s">
        <v>254</v>
      </c>
      <c r="P936" s="1"/>
      <c r="Q936" s="1"/>
      <c r="R936" s="1" t="s">
        <v>31</v>
      </c>
      <c r="S936" s="1" t="s">
        <v>32</v>
      </c>
      <c r="T936" s="1" t="s">
        <v>33</v>
      </c>
      <c r="U936" s="2" t="s">
        <v>59</v>
      </c>
      <c r="V936" s="4">
        <v>0</v>
      </c>
      <c r="W936" s="4">
        <v>1322980000</v>
      </c>
      <c r="X936" s="4">
        <v>22233336</v>
      </c>
      <c r="Y936" s="4">
        <v>1300746664</v>
      </c>
      <c r="Z936" s="4">
        <v>0</v>
      </c>
      <c r="AA936" s="4">
        <v>1299490002</v>
      </c>
      <c r="AB936" s="4">
        <v>1256662</v>
      </c>
      <c r="AC936" s="4">
        <v>1248836666</v>
      </c>
      <c r="AD936" s="4">
        <v>738339993</v>
      </c>
      <c r="AE936" s="4">
        <v>738339993</v>
      </c>
      <c r="AF936" s="10">
        <v>738339993</v>
      </c>
    </row>
    <row r="937" spans="1:32" ht="33.75" x14ac:dyDescent="0.25">
      <c r="A937" s="9" t="s">
        <v>422</v>
      </c>
      <c r="B937" s="1" t="s">
        <v>486</v>
      </c>
      <c r="C937" s="1" t="s">
        <v>570</v>
      </c>
      <c r="D937" s="2" t="s">
        <v>423</v>
      </c>
      <c r="E937" s="3" t="s">
        <v>275</v>
      </c>
      <c r="F937" s="3" t="s">
        <v>35</v>
      </c>
      <c r="G937" s="3" t="s">
        <v>504</v>
      </c>
      <c r="H937" s="3" t="s">
        <v>527</v>
      </c>
      <c r="I937" s="3" t="s">
        <v>542</v>
      </c>
      <c r="J937" s="1" t="s">
        <v>30</v>
      </c>
      <c r="K937" s="1" t="s">
        <v>232</v>
      </c>
      <c r="L937" s="1" t="s">
        <v>233</v>
      </c>
      <c r="M937" s="1" t="s">
        <v>80</v>
      </c>
      <c r="N937" s="1" t="s">
        <v>42</v>
      </c>
      <c r="O937" s="1" t="s">
        <v>276</v>
      </c>
      <c r="P937" s="1"/>
      <c r="Q937" s="1"/>
      <c r="R937" s="1" t="s">
        <v>31</v>
      </c>
      <c r="S937" s="1" t="s">
        <v>32</v>
      </c>
      <c r="T937" s="1" t="s">
        <v>33</v>
      </c>
      <c r="U937" s="2" t="s">
        <v>249</v>
      </c>
      <c r="V937" s="4">
        <v>18794669</v>
      </c>
      <c r="W937" s="4">
        <v>187800177</v>
      </c>
      <c r="X937" s="4">
        <v>0</v>
      </c>
      <c r="Y937" s="4">
        <v>206594846</v>
      </c>
      <c r="Z937" s="4">
        <v>0</v>
      </c>
      <c r="AA937" s="4">
        <v>182029922</v>
      </c>
      <c r="AB937" s="4">
        <v>24564924</v>
      </c>
      <c r="AC937" s="4">
        <v>180365212</v>
      </c>
      <c r="AD937" s="4">
        <v>150374363</v>
      </c>
      <c r="AE937" s="4">
        <v>150374363</v>
      </c>
      <c r="AF937" s="10">
        <v>150374363</v>
      </c>
    </row>
    <row r="938" spans="1:32" ht="33.75" x14ac:dyDescent="0.25">
      <c r="A938" s="9" t="s">
        <v>422</v>
      </c>
      <c r="B938" s="1" t="s">
        <v>486</v>
      </c>
      <c r="C938" s="1" t="s">
        <v>570</v>
      </c>
      <c r="D938" s="2" t="s">
        <v>423</v>
      </c>
      <c r="E938" s="3" t="s">
        <v>277</v>
      </c>
      <c r="F938" s="3" t="s">
        <v>35</v>
      </c>
      <c r="G938" s="3" t="s">
        <v>504</v>
      </c>
      <c r="H938" s="3" t="s">
        <v>505</v>
      </c>
      <c r="I938" s="3" t="s">
        <v>506</v>
      </c>
      <c r="J938" s="1" t="s">
        <v>30</v>
      </c>
      <c r="K938" s="1" t="s">
        <v>232</v>
      </c>
      <c r="L938" s="1" t="s">
        <v>233</v>
      </c>
      <c r="M938" s="1" t="s">
        <v>80</v>
      </c>
      <c r="N938" s="1" t="s">
        <v>42</v>
      </c>
      <c r="O938" s="1" t="s">
        <v>266</v>
      </c>
      <c r="P938" s="1"/>
      <c r="Q938" s="1"/>
      <c r="R938" s="1" t="s">
        <v>31</v>
      </c>
      <c r="S938" s="1" t="s">
        <v>32</v>
      </c>
      <c r="T938" s="1" t="s">
        <v>33</v>
      </c>
      <c r="U938" s="2" t="s">
        <v>267</v>
      </c>
      <c r="V938" s="4">
        <v>0</v>
      </c>
      <c r="W938" s="4">
        <v>266767</v>
      </c>
      <c r="X938" s="4">
        <v>0</v>
      </c>
      <c r="Y938" s="4">
        <v>266767</v>
      </c>
      <c r="Z938" s="4">
        <v>0</v>
      </c>
      <c r="AA938" s="4">
        <v>266767</v>
      </c>
      <c r="AB938" s="4">
        <v>0</v>
      </c>
      <c r="AC938" s="4">
        <v>174942</v>
      </c>
      <c r="AD938" s="4">
        <v>174942</v>
      </c>
      <c r="AE938" s="4">
        <v>174942</v>
      </c>
      <c r="AF938" s="10">
        <v>174942</v>
      </c>
    </row>
    <row r="939" spans="1:32" ht="33.75" x14ac:dyDescent="0.25">
      <c r="A939" s="9" t="s">
        <v>422</v>
      </c>
      <c r="B939" s="1" t="s">
        <v>486</v>
      </c>
      <c r="C939" s="1" t="s">
        <v>570</v>
      </c>
      <c r="D939" s="2" t="s">
        <v>423</v>
      </c>
      <c r="E939" s="3" t="s">
        <v>278</v>
      </c>
      <c r="F939" s="3" t="s">
        <v>507</v>
      </c>
      <c r="G939" s="3" t="s">
        <v>508</v>
      </c>
      <c r="H939" s="3" t="s">
        <v>509</v>
      </c>
      <c r="I939" s="3" t="s">
        <v>510</v>
      </c>
      <c r="J939" s="1" t="s">
        <v>30</v>
      </c>
      <c r="K939" s="1" t="s">
        <v>232</v>
      </c>
      <c r="L939" s="1" t="s">
        <v>233</v>
      </c>
      <c r="M939" s="1" t="s">
        <v>64</v>
      </c>
      <c r="N939" s="1" t="s">
        <v>42</v>
      </c>
      <c r="O939" s="1" t="s">
        <v>234</v>
      </c>
      <c r="P939" s="1"/>
      <c r="Q939" s="1"/>
      <c r="R939" s="1" t="s">
        <v>31</v>
      </c>
      <c r="S939" s="1" t="s">
        <v>32</v>
      </c>
      <c r="T939" s="1" t="s">
        <v>33</v>
      </c>
      <c r="U939" s="2" t="s">
        <v>279</v>
      </c>
      <c r="V939" s="4">
        <v>3345598080</v>
      </c>
      <c r="W939" s="4">
        <v>316529100</v>
      </c>
      <c r="X939" s="4">
        <v>0</v>
      </c>
      <c r="Y939" s="4">
        <v>3662127180</v>
      </c>
      <c r="Z939" s="4">
        <v>0</v>
      </c>
      <c r="AA939" s="4">
        <v>3662127180</v>
      </c>
      <c r="AB939" s="4">
        <v>0</v>
      </c>
      <c r="AC939" s="4">
        <v>3662127180</v>
      </c>
      <c r="AD939" s="4">
        <v>2436877386</v>
      </c>
      <c r="AE939" s="4">
        <v>2436877386</v>
      </c>
      <c r="AF939" s="10">
        <v>2436877386</v>
      </c>
    </row>
    <row r="940" spans="1:32" ht="33.75" x14ac:dyDescent="0.25">
      <c r="A940" s="9" t="s">
        <v>422</v>
      </c>
      <c r="B940" s="1" t="s">
        <v>486</v>
      </c>
      <c r="C940" s="1" t="s">
        <v>570</v>
      </c>
      <c r="D940" s="2" t="s">
        <v>423</v>
      </c>
      <c r="E940" s="3" t="s">
        <v>280</v>
      </c>
      <c r="F940" s="3" t="s">
        <v>507</v>
      </c>
      <c r="G940" s="3" t="s">
        <v>508</v>
      </c>
      <c r="H940" s="3" t="s">
        <v>509</v>
      </c>
      <c r="I940" s="3" t="s">
        <v>510</v>
      </c>
      <c r="J940" s="1" t="s">
        <v>30</v>
      </c>
      <c r="K940" s="1" t="s">
        <v>232</v>
      </c>
      <c r="L940" s="1" t="s">
        <v>233</v>
      </c>
      <c r="M940" s="1" t="s">
        <v>64</v>
      </c>
      <c r="N940" s="1" t="s">
        <v>42</v>
      </c>
      <c r="O940" s="1" t="s">
        <v>281</v>
      </c>
      <c r="P940" s="1"/>
      <c r="Q940" s="1"/>
      <c r="R940" s="1" t="s">
        <v>31</v>
      </c>
      <c r="S940" s="1" t="s">
        <v>32</v>
      </c>
      <c r="T940" s="1" t="s">
        <v>33</v>
      </c>
      <c r="U940" s="2" t="s">
        <v>282</v>
      </c>
      <c r="V940" s="4">
        <v>46796390</v>
      </c>
      <c r="W940" s="4">
        <v>0</v>
      </c>
      <c r="X940" s="4">
        <v>805390</v>
      </c>
      <c r="Y940" s="4">
        <v>45991000</v>
      </c>
      <c r="Z940" s="4">
        <v>0</v>
      </c>
      <c r="AA940" s="4">
        <v>45991000</v>
      </c>
      <c r="AB940" s="4">
        <v>0</v>
      </c>
      <c r="AC940" s="4">
        <v>45991000</v>
      </c>
      <c r="AD940" s="4">
        <v>41391900</v>
      </c>
      <c r="AE940" s="4">
        <v>41391900</v>
      </c>
      <c r="AF940" s="10">
        <v>41391900</v>
      </c>
    </row>
    <row r="941" spans="1:32" ht="33.75" x14ac:dyDescent="0.25">
      <c r="A941" s="9" t="s">
        <v>422</v>
      </c>
      <c r="B941" s="1" t="s">
        <v>486</v>
      </c>
      <c r="C941" s="1" t="s">
        <v>570</v>
      </c>
      <c r="D941" s="2" t="s">
        <v>423</v>
      </c>
      <c r="E941" s="3" t="s">
        <v>285</v>
      </c>
      <c r="F941" s="3" t="s">
        <v>507</v>
      </c>
      <c r="G941" s="3" t="s">
        <v>508</v>
      </c>
      <c r="H941" s="3" t="s">
        <v>527</v>
      </c>
      <c r="I941" s="3" t="s">
        <v>545</v>
      </c>
      <c r="J941" s="1" t="s">
        <v>30</v>
      </c>
      <c r="K941" s="1" t="s">
        <v>232</v>
      </c>
      <c r="L941" s="1" t="s">
        <v>233</v>
      </c>
      <c r="M941" s="1" t="s">
        <v>64</v>
      </c>
      <c r="N941" s="1" t="s">
        <v>42</v>
      </c>
      <c r="O941" s="1" t="s">
        <v>243</v>
      </c>
      <c r="P941" s="1"/>
      <c r="Q941" s="1"/>
      <c r="R941" s="1" t="s">
        <v>31</v>
      </c>
      <c r="S941" s="1" t="s">
        <v>32</v>
      </c>
      <c r="T941" s="1" t="s">
        <v>33</v>
      </c>
      <c r="U941" s="2" t="s">
        <v>59</v>
      </c>
      <c r="V941" s="4">
        <v>32791000</v>
      </c>
      <c r="W941" s="4">
        <v>1391133</v>
      </c>
      <c r="X941" s="4">
        <v>0</v>
      </c>
      <c r="Y941" s="4">
        <v>34182133</v>
      </c>
      <c r="Z941" s="4">
        <v>0</v>
      </c>
      <c r="AA941" s="4">
        <v>34182133</v>
      </c>
      <c r="AB941" s="4">
        <v>0</v>
      </c>
      <c r="AC941" s="4">
        <v>34182133</v>
      </c>
      <c r="AD941" s="4">
        <v>24146100</v>
      </c>
      <c r="AE941" s="4">
        <v>24146100</v>
      </c>
      <c r="AF941" s="10">
        <v>24146100</v>
      </c>
    </row>
    <row r="942" spans="1:32" ht="33.75" x14ac:dyDescent="0.25">
      <c r="A942" s="9" t="s">
        <v>422</v>
      </c>
      <c r="B942" s="1" t="s">
        <v>486</v>
      </c>
      <c r="C942" s="1" t="s">
        <v>570</v>
      </c>
      <c r="D942" s="2" t="s">
        <v>423</v>
      </c>
      <c r="E942" s="3" t="s">
        <v>286</v>
      </c>
      <c r="F942" s="3" t="s">
        <v>507</v>
      </c>
      <c r="G942" s="3" t="s">
        <v>508</v>
      </c>
      <c r="H942" s="3" t="s">
        <v>527</v>
      </c>
      <c r="I942" s="3" t="s">
        <v>542</v>
      </c>
      <c r="J942" s="1" t="s">
        <v>30</v>
      </c>
      <c r="K942" s="1" t="s">
        <v>232</v>
      </c>
      <c r="L942" s="1" t="s">
        <v>233</v>
      </c>
      <c r="M942" s="1" t="s">
        <v>64</v>
      </c>
      <c r="N942" s="1" t="s">
        <v>42</v>
      </c>
      <c r="O942" s="1" t="s">
        <v>246</v>
      </c>
      <c r="P942" s="1"/>
      <c r="Q942" s="1"/>
      <c r="R942" s="1" t="s">
        <v>31</v>
      </c>
      <c r="S942" s="1" t="s">
        <v>32</v>
      </c>
      <c r="T942" s="1" t="s">
        <v>33</v>
      </c>
      <c r="U942" s="2" t="s">
        <v>249</v>
      </c>
      <c r="V942" s="4">
        <v>9582038</v>
      </c>
      <c r="W942" s="4">
        <v>0</v>
      </c>
      <c r="X942" s="4">
        <v>0</v>
      </c>
      <c r="Y942" s="4">
        <v>9582038</v>
      </c>
      <c r="Z942" s="4">
        <v>0</v>
      </c>
      <c r="AA942" s="4">
        <v>7035626</v>
      </c>
      <c r="AB942" s="4">
        <v>2546412</v>
      </c>
      <c r="AC942" s="4">
        <v>7035626</v>
      </c>
      <c r="AD942" s="4">
        <v>5218813</v>
      </c>
      <c r="AE942" s="4">
        <v>5218813</v>
      </c>
      <c r="AF942" s="10">
        <v>5218813</v>
      </c>
    </row>
    <row r="943" spans="1:32" ht="33.75" x14ac:dyDescent="0.25">
      <c r="A943" s="9" t="s">
        <v>422</v>
      </c>
      <c r="B943" s="1" t="s">
        <v>486</v>
      </c>
      <c r="C943" s="1" t="s">
        <v>570</v>
      </c>
      <c r="D943" s="2" t="s">
        <v>423</v>
      </c>
      <c r="E943" s="3" t="s">
        <v>478</v>
      </c>
      <c r="F943" s="3" t="s">
        <v>507</v>
      </c>
      <c r="G943" s="3" t="s">
        <v>508</v>
      </c>
      <c r="H943" s="3" t="s">
        <v>509</v>
      </c>
      <c r="I943" s="3" t="s">
        <v>510</v>
      </c>
      <c r="J943" s="1" t="s">
        <v>30</v>
      </c>
      <c r="K943" s="1" t="s">
        <v>232</v>
      </c>
      <c r="L943" s="1" t="s">
        <v>233</v>
      </c>
      <c r="M943" s="1" t="s">
        <v>64</v>
      </c>
      <c r="N943" s="1" t="s">
        <v>42</v>
      </c>
      <c r="O943" s="1" t="s">
        <v>266</v>
      </c>
      <c r="P943" s="1"/>
      <c r="Q943" s="1"/>
      <c r="R943" s="1" t="s">
        <v>31</v>
      </c>
      <c r="S943" s="1" t="s">
        <v>32</v>
      </c>
      <c r="T943" s="1" t="s">
        <v>33</v>
      </c>
      <c r="U943" s="2" t="s">
        <v>267</v>
      </c>
      <c r="V943" s="4">
        <v>4984</v>
      </c>
      <c r="W943" s="4">
        <v>0</v>
      </c>
      <c r="X943" s="4">
        <v>0</v>
      </c>
      <c r="Y943" s="4">
        <v>4984</v>
      </c>
      <c r="Z943" s="4">
        <v>0</v>
      </c>
      <c r="AA943" s="4">
        <v>0</v>
      </c>
      <c r="AB943" s="4">
        <v>4984</v>
      </c>
      <c r="AC943" s="4">
        <v>0</v>
      </c>
      <c r="AD943" s="4">
        <v>0</v>
      </c>
      <c r="AE943" s="4">
        <v>0</v>
      </c>
      <c r="AF943" s="10">
        <v>0</v>
      </c>
    </row>
    <row r="944" spans="1:32" ht="33.75" x14ac:dyDescent="0.25">
      <c r="A944" s="9" t="s">
        <v>422</v>
      </c>
      <c r="B944" s="1" t="s">
        <v>486</v>
      </c>
      <c r="C944" s="1" t="s">
        <v>570</v>
      </c>
      <c r="D944" s="2" t="s">
        <v>423</v>
      </c>
      <c r="E944" s="3" t="s">
        <v>392</v>
      </c>
      <c r="F944" s="3" t="s">
        <v>512</v>
      </c>
      <c r="G944" s="3" t="s">
        <v>513</v>
      </c>
      <c r="H944" s="3" t="s">
        <v>514</v>
      </c>
      <c r="I944" s="3" t="s">
        <v>515</v>
      </c>
      <c r="J944" s="1" t="s">
        <v>30</v>
      </c>
      <c r="K944" s="1" t="s">
        <v>232</v>
      </c>
      <c r="L944" s="1" t="s">
        <v>233</v>
      </c>
      <c r="M944" s="1" t="s">
        <v>68</v>
      </c>
      <c r="N944" s="1" t="s">
        <v>42</v>
      </c>
      <c r="O944" s="1" t="s">
        <v>234</v>
      </c>
      <c r="P944" s="1"/>
      <c r="Q944" s="1"/>
      <c r="R944" s="1" t="s">
        <v>31</v>
      </c>
      <c r="S944" s="1" t="s">
        <v>32</v>
      </c>
      <c r="T944" s="1" t="s">
        <v>33</v>
      </c>
      <c r="U944" s="2" t="s">
        <v>393</v>
      </c>
      <c r="V944" s="4">
        <v>1001453125</v>
      </c>
      <c r="W944" s="4">
        <v>153778600</v>
      </c>
      <c r="X944" s="4">
        <v>147636719</v>
      </c>
      <c r="Y944" s="4">
        <v>1007595006</v>
      </c>
      <c r="Z944" s="4">
        <v>0</v>
      </c>
      <c r="AA944" s="4">
        <v>1007595006</v>
      </c>
      <c r="AB944" s="4">
        <v>0</v>
      </c>
      <c r="AC944" s="4">
        <v>1007595006</v>
      </c>
      <c r="AD944" s="4">
        <v>386593836</v>
      </c>
      <c r="AE944" s="4">
        <v>386593836</v>
      </c>
      <c r="AF944" s="10">
        <v>386593836</v>
      </c>
    </row>
    <row r="945" spans="1:32" ht="33.75" x14ac:dyDescent="0.25">
      <c r="A945" s="9" t="s">
        <v>422</v>
      </c>
      <c r="B945" s="1" t="s">
        <v>486</v>
      </c>
      <c r="C945" s="1" t="s">
        <v>570</v>
      </c>
      <c r="D945" s="2" t="s">
        <v>423</v>
      </c>
      <c r="E945" s="3" t="s">
        <v>394</v>
      </c>
      <c r="F945" s="3" t="s">
        <v>512</v>
      </c>
      <c r="G945" s="3" t="s">
        <v>513</v>
      </c>
      <c r="H945" s="3" t="s">
        <v>514</v>
      </c>
      <c r="I945" s="3" t="s">
        <v>515</v>
      </c>
      <c r="J945" s="1" t="s">
        <v>30</v>
      </c>
      <c r="K945" s="1" t="s">
        <v>232</v>
      </c>
      <c r="L945" s="1" t="s">
        <v>233</v>
      </c>
      <c r="M945" s="1" t="s">
        <v>68</v>
      </c>
      <c r="N945" s="1" t="s">
        <v>42</v>
      </c>
      <c r="O945" s="1" t="s">
        <v>281</v>
      </c>
      <c r="P945" s="1"/>
      <c r="Q945" s="1"/>
      <c r="R945" s="1" t="s">
        <v>31</v>
      </c>
      <c r="S945" s="1" t="s">
        <v>32</v>
      </c>
      <c r="T945" s="1" t="s">
        <v>33</v>
      </c>
      <c r="U945" s="2" t="s">
        <v>395</v>
      </c>
      <c r="V945" s="4">
        <v>88127875</v>
      </c>
      <c r="W945" s="4">
        <v>0</v>
      </c>
      <c r="X945" s="4">
        <v>12992031</v>
      </c>
      <c r="Y945" s="4">
        <v>75135844</v>
      </c>
      <c r="Z945" s="4">
        <v>0</v>
      </c>
      <c r="AA945" s="4">
        <v>75135844</v>
      </c>
      <c r="AB945" s="4">
        <v>0</v>
      </c>
      <c r="AC945" s="4">
        <v>75135844</v>
      </c>
      <c r="AD945" s="4">
        <v>37600616</v>
      </c>
      <c r="AE945" s="4">
        <v>37600616</v>
      </c>
      <c r="AF945" s="10">
        <v>37600616</v>
      </c>
    </row>
    <row r="946" spans="1:32" ht="33.75" x14ac:dyDescent="0.25">
      <c r="A946" s="9" t="s">
        <v>422</v>
      </c>
      <c r="B946" s="1" t="s">
        <v>486</v>
      </c>
      <c r="C946" s="1" t="s">
        <v>570</v>
      </c>
      <c r="D946" s="2" t="s">
        <v>423</v>
      </c>
      <c r="E946" s="3" t="s">
        <v>291</v>
      </c>
      <c r="F946" s="3" t="s">
        <v>512</v>
      </c>
      <c r="G946" s="3" t="s">
        <v>513</v>
      </c>
      <c r="H946" s="3" t="s">
        <v>514</v>
      </c>
      <c r="I946" s="3" t="s">
        <v>515</v>
      </c>
      <c r="J946" s="1" t="s">
        <v>30</v>
      </c>
      <c r="K946" s="1" t="s">
        <v>232</v>
      </c>
      <c r="L946" s="1" t="s">
        <v>233</v>
      </c>
      <c r="M946" s="1" t="s">
        <v>68</v>
      </c>
      <c r="N946" s="1" t="s">
        <v>42</v>
      </c>
      <c r="O946" s="1" t="s">
        <v>243</v>
      </c>
      <c r="P946" s="1"/>
      <c r="Q946" s="1"/>
      <c r="R946" s="1" t="s">
        <v>31</v>
      </c>
      <c r="S946" s="1" t="s">
        <v>32</v>
      </c>
      <c r="T946" s="1" t="s">
        <v>33</v>
      </c>
      <c r="U946" s="2" t="s">
        <v>292</v>
      </c>
      <c r="V946" s="4">
        <v>0</v>
      </c>
      <c r="W946" s="4">
        <v>316529100</v>
      </c>
      <c r="X946" s="4">
        <v>0</v>
      </c>
      <c r="Y946" s="4">
        <v>316529100</v>
      </c>
      <c r="Z946" s="4">
        <v>0</v>
      </c>
      <c r="AA946" s="4">
        <v>316529100</v>
      </c>
      <c r="AB946" s="4">
        <v>0</v>
      </c>
      <c r="AC946" s="4">
        <v>316529100</v>
      </c>
      <c r="AD946" s="4">
        <v>94958730</v>
      </c>
      <c r="AE946" s="4">
        <v>94958730</v>
      </c>
      <c r="AF946" s="10">
        <v>94958730</v>
      </c>
    </row>
    <row r="947" spans="1:32" ht="33.75" x14ac:dyDescent="0.25">
      <c r="A947" s="9" t="s">
        <v>422</v>
      </c>
      <c r="B947" s="1" t="s">
        <v>486</v>
      </c>
      <c r="C947" s="1" t="s">
        <v>570</v>
      </c>
      <c r="D947" s="2" t="s">
        <v>423</v>
      </c>
      <c r="E947" s="3" t="s">
        <v>293</v>
      </c>
      <c r="F947" s="3" t="s">
        <v>512</v>
      </c>
      <c r="G947" s="3" t="s">
        <v>513</v>
      </c>
      <c r="H947" s="3" t="s">
        <v>527</v>
      </c>
      <c r="I947" s="3" t="s">
        <v>545</v>
      </c>
      <c r="J947" s="1" t="s">
        <v>30</v>
      </c>
      <c r="K947" s="1" t="s">
        <v>232</v>
      </c>
      <c r="L947" s="1" t="s">
        <v>233</v>
      </c>
      <c r="M947" s="1" t="s">
        <v>68</v>
      </c>
      <c r="N947" s="1" t="s">
        <v>42</v>
      </c>
      <c r="O947" s="1" t="s">
        <v>248</v>
      </c>
      <c r="P947" s="1"/>
      <c r="Q947" s="1"/>
      <c r="R947" s="1" t="s">
        <v>31</v>
      </c>
      <c r="S947" s="1" t="s">
        <v>32</v>
      </c>
      <c r="T947" s="1" t="s">
        <v>33</v>
      </c>
      <c r="U947" s="2" t="s">
        <v>59</v>
      </c>
      <c r="V947" s="4">
        <v>0</v>
      </c>
      <c r="W947" s="4">
        <v>68669800</v>
      </c>
      <c r="X947" s="4">
        <v>7122100</v>
      </c>
      <c r="Y947" s="4">
        <v>61547700</v>
      </c>
      <c r="Z947" s="4">
        <v>0</v>
      </c>
      <c r="AA947" s="4">
        <v>61547700</v>
      </c>
      <c r="AB947" s="4">
        <v>0</v>
      </c>
      <c r="AC947" s="4">
        <v>61547700</v>
      </c>
      <c r="AD947" s="4">
        <v>40075100</v>
      </c>
      <c r="AE947" s="4">
        <v>40075100</v>
      </c>
      <c r="AF947" s="10">
        <v>40075100</v>
      </c>
    </row>
    <row r="948" spans="1:32" ht="33.75" x14ac:dyDescent="0.25">
      <c r="A948" s="9" t="s">
        <v>422</v>
      </c>
      <c r="B948" s="1" t="s">
        <v>486</v>
      </c>
      <c r="C948" s="1" t="s">
        <v>570</v>
      </c>
      <c r="D948" s="2" t="s">
        <v>423</v>
      </c>
      <c r="E948" s="3" t="s">
        <v>294</v>
      </c>
      <c r="F948" s="3" t="s">
        <v>512</v>
      </c>
      <c r="G948" s="3" t="s">
        <v>513</v>
      </c>
      <c r="H948" s="3" t="s">
        <v>527</v>
      </c>
      <c r="I948" s="3" t="s">
        <v>542</v>
      </c>
      <c r="J948" s="1" t="s">
        <v>30</v>
      </c>
      <c r="K948" s="1" t="s">
        <v>232</v>
      </c>
      <c r="L948" s="1" t="s">
        <v>233</v>
      </c>
      <c r="M948" s="1" t="s">
        <v>68</v>
      </c>
      <c r="N948" s="1" t="s">
        <v>42</v>
      </c>
      <c r="O948" s="1" t="s">
        <v>254</v>
      </c>
      <c r="P948" s="1"/>
      <c r="Q948" s="1"/>
      <c r="R948" s="1" t="s">
        <v>31</v>
      </c>
      <c r="S948" s="1" t="s">
        <v>32</v>
      </c>
      <c r="T948" s="1" t="s">
        <v>33</v>
      </c>
      <c r="U948" s="2" t="s">
        <v>249</v>
      </c>
      <c r="V948" s="4">
        <v>2000000</v>
      </c>
      <c r="W948" s="4">
        <v>5000000</v>
      </c>
      <c r="X948" s="4">
        <v>0</v>
      </c>
      <c r="Y948" s="4">
        <v>7000000</v>
      </c>
      <c r="Z948" s="4">
        <v>0</v>
      </c>
      <c r="AA948" s="4">
        <v>3529031</v>
      </c>
      <c r="AB948" s="4">
        <v>3470969</v>
      </c>
      <c r="AC948" s="4">
        <v>3529031</v>
      </c>
      <c r="AD948" s="4">
        <v>2431366</v>
      </c>
      <c r="AE948" s="4">
        <v>2431366</v>
      </c>
      <c r="AF948" s="10">
        <v>2431366</v>
      </c>
    </row>
    <row r="949" spans="1:32" ht="33.75" x14ac:dyDescent="0.25">
      <c r="A949" s="9" t="s">
        <v>422</v>
      </c>
      <c r="B949" s="1" t="s">
        <v>486</v>
      </c>
      <c r="C949" s="1" t="s">
        <v>570</v>
      </c>
      <c r="D949" s="2" t="s">
        <v>423</v>
      </c>
      <c r="E949" s="3" t="s">
        <v>295</v>
      </c>
      <c r="F949" s="3" t="s">
        <v>512</v>
      </c>
      <c r="G949" s="3" t="s">
        <v>513</v>
      </c>
      <c r="H949" s="3" t="s">
        <v>514</v>
      </c>
      <c r="I949" s="3" t="s">
        <v>515</v>
      </c>
      <c r="J949" s="1" t="s">
        <v>30</v>
      </c>
      <c r="K949" s="1" t="s">
        <v>232</v>
      </c>
      <c r="L949" s="1" t="s">
        <v>233</v>
      </c>
      <c r="M949" s="1" t="s">
        <v>68</v>
      </c>
      <c r="N949" s="1" t="s">
        <v>42</v>
      </c>
      <c r="O949" s="1" t="s">
        <v>266</v>
      </c>
      <c r="P949" s="1"/>
      <c r="Q949" s="1"/>
      <c r="R949" s="1" t="s">
        <v>31</v>
      </c>
      <c r="S949" s="1" t="s">
        <v>32</v>
      </c>
      <c r="T949" s="1" t="s">
        <v>33</v>
      </c>
      <c r="U949" s="2" t="s">
        <v>267</v>
      </c>
      <c r="V949" s="4">
        <v>0</v>
      </c>
      <c r="W949" s="4">
        <v>4358324</v>
      </c>
      <c r="X949" s="4">
        <v>4345324</v>
      </c>
      <c r="Y949" s="4">
        <v>13000</v>
      </c>
      <c r="Z949" s="4">
        <v>0</v>
      </c>
      <c r="AA949" s="4">
        <v>0</v>
      </c>
      <c r="AB949" s="4">
        <v>13000</v>
      </c>
      <c r="AC949" s="4">
        <v>0</v>
      </c>
      <c r="AD949" s="4">
        <v>0</v>
      </c>
      <c r="AE949" s="4">
        <v>0</v>
      </c>
      <c r="AF949" s="10">
        <v>0</v>
      </c>
    </row>
    <row r="950" spans="1:32" ht="33.75" x14ac:dyDescent="0.25">
      <c r="A950" s="9" t="s">
        <v>422</v>
      </c>
      <c r="B950" s="1" t="s">
        <v>486</v>
      </c>
      <c r="C950" s="1" t="s">
        <v>570</v>
      </c>
      <c r="D950" s="2" t="s">
        <v>423</v>
      </c>
      <c r="E950" s="3" t="s">
        <v>298</v>
      </c>
      <c r="F950" s="3" t="s">
        <v>594</v>
      </c>
      <c r="G950" s="3" t="s">
        <v>529</v>
      </c>
      <c r="H950" s="3" t="s">
        <v>527</v>
      </c>
      <c r="I950" s="3" t="s">
        <v>545</v>
      </c>
      <c r="J950" s="1" t="s">
        <v>30</v>
      </c>
      <c r="K950" s="1" t="s">
        <v>232</v>
      </c>
      <c r="L950" s="1" t="s">
        <v>233</v>
      </c>
      <c r="M950" s="1" t="s">
        <v>138</v>
      </c>
      <c r="N950" s="1" t="s">
        <v>42</v>
      </c>
      <c r="O950" s="1" t="s">
        <v>281</v>
      </c>
      <c r="P950" s="1"/>
      <c r="Q950" s="1"/>
      <c r="R950" s="1" t="s">
        <v>31</v>
      </c>
      <c r="S950" s="1" t="s">
        <v>32</v>
      </c>
      <c r="T950" s="1" t="s">
        <v>33</v>
      </c>
      <c r="U950" s="2" t="s">
        <v>59</v>
      </c>
      <c r="V950" s="4">
        <v>308702460</v>
      </c>
      <c r="W950" s="4">
        <v>0</v>
      </c>
      <c r="X950" s="4">
        <v>32611827</v>
      </c>
      <c r="Y950" s="4">
        <v>276090633</v>
      </c>
      <c r="Z950" s="4">
        <v>0</v>
      </c>
      <c r="AA950" s="4">
        <v>276090633</v>
      </c>
      <c r="AB950" s="4">
        <v>0</v>
      </c>
      <c r="AC950" s="4">
        <v>276090633</v>
      </c>
      <c r="AD950" s="4">
        <v>190849134</v>
      </c>
      <c r="AE950" s="4">
        <v>190849134</v>
      </c>
      <c r="AF950" s="10">
        <v>190849134</v>
      </c>
    </row>
    <row r="951" spans="1:32" ht="33.75" x14ac:dyDescent="0.25">
      <c r="A951" s="9" t="s">
        <v>422</v>
      </c>
      <c r="B951" s="1" t="s">
        <v>486</v>
      </c>
      <c r="C951" s="1" t="s">
        <v>570</v>
      </c>
      <c r="D951" s="2" t="s">
        <v>423</v>
      </c>
      <c r="E951" s="3" t="s">
        <v>299</v>
      </c>
      <c r="F951" s="3" t="s">
        <v>594</v>
      </c>
      <c r="G951" s="3" t="s">
        <v>529</v>
      </c>
      <c r="H951" s="3" t="s">
        <v>527</v>
      </c>
      <c r="I951" s="3" t="s">
        <v>542</v>
      </c>
      <c r="J951" s="1" t="s">
        <v>30</v>
      </c>
      <c r="K951" s="1" t="s">
        <v>232</v>
      </c>
      <c r="L951" s="1" t="s">
        <v>233</v>
      </c>
      <c r="M951" s="1" t="s">
        <v>138</v>
      </c>
      <c r="N951" s="1" t="s">
        <v>42</v>
      </c>
      <c r="O951" s="1" t="s">
        <v>237</v>
      </c>
      <c r="P951" s="1"/>
      <c r="Q951" s="1"/>
      <c r="R951" s="1" t="s">
        <v>31</v>
      </c>
      <c r="S951" s="1" t="s">
        <v>32</v>
      </c>
      <c r="T951" s="1" t="s">
        <v>33</v>
      </c>
      <c r="U951" s="2" t="s">
        <v>249</v>
      </c>
      <c r="V951" s="4">
        <v>72189847</v>
      </c>
      <c r="W951" s="4">
        <v>20000000</v>
      </c>
      <c r="X951" s="4">
        <v>0</v>
      </c>
      <c r="Y951" s="4">
        <v>92189847</v>
      </c>
      <c r="Z951" s="4">
        <v>0</v>
      </c>
      <c r="AA951" s="4">
        <v>77913726</v>
      </c>
      <c r="AB951" s="4">
        <v>14276121</v>
      </c>
      <c r="AC951" s="4">
        <v>77671802</v>
      </c>
      <c r="AD951" s="4">
        <v>57548434</v>
      </c>
      <c r="AE951" s="4">
        <v>57548434</v>
      </c>
      <c r="AF951" s="10">
        <v>57548434</v>
      </c>
    </row>
    <row r="952" spans="1:32" ht="33.75" x14ac:dyDescent="0.25">
      <c r="A952" s="9" t="s">
        <v>422</v>
      </c>
      <c r="B952" s="1" t="s">
        <v>486</v>
      </c>
      <c r="C952" s="1" t="s">
        <v>570</v>
      </c>
      <c r="D952" s="2" t="s">
        <v>423</v>
      </c>
      <c r="E952" s="3" t="s">
        <v>303</v>
      </c>
      <c r="F952" s="3" t="s">
        <v>604</v>
      </c>
      <c r="G952" s="3" t="s">
        <v>547</v>
      </c>
      <c r="H952" s="3" t="s">
        <v>527</v>
      </c>
      <c r="I952" s="3" t="s">
        <v>545</v>
      </c>
      <c r="J952" s="1" t="s">
        <v>30</v>
      </c>
      <c r="K952" s="1" t="s">
        <v>301</v>
      </c>
      <c r="L952" s="1" t="s">
        <v>233</v>
      </c>
      <c r="M952" s="1" t="s">
        <v>41</v>
      </c>
      <c r="N952" s="1" t="s">
        <v>42</v>
      </c>
      <c r="O952" s="1" t="s">
        <v>281</v>
      </c>
      <c r="P952" s="1"/>
      <c r="Q952" s="1"/>
      <c r="R952" s="1" t="s">
        <v>31</v>
      </c>
      <c r="S952" s="1" t="s">
        <v>32</v>
      </c>
      <c r="T952" s="1" t="s">
        <v>33</v>
      </c>
      <c r="U952" s="2" t="s">
        <v>59</v>
      </c>
      <c r="V952" s="4">
        <v>83021605</v>
      </c>
      <c r="W952" s="4">
        <v>0</v>
      </c>
      <c r="X952" s="4">
        <v>1702905</v>
      </c>
      <c r="Y952" s="4">
        <v>81318700</v>
      </c>
      <c r="Z952" s="4">
        <v>0</v>
      </c>
      <c r="AA952" s="4">
        <v>81318700</v>
      </c>
      <c r="AB952" s="4">
        <v>0</v>
      </c>
      <c r="AC952" s="4">
        <v>81318700</v>
      </c>
      <c r="AD952" s="4">
        <v>58823833</v>
      </c>
      <c r="AE952" s="4">
        <v>58823833</v>
      </c>
      <c r="AF952" s="10">
        <v>58823833</v>
      </c>
    </row>
    <row r="953" spans="1:32" ht="33.75" x14ac:dyDescent="0.25">
      <c r="A953" s="9" t="s">
        <v>422</v>
      </c>
      <c r="B953" s="1" t="s">
        <v>486</v>
      </c>
      <c r="C953" s="1" t="s">
        <v>570</v>
      </c>
      <c r="D953" s="2" t="s">
        <v>423</v>
      </c>
      <c r="E953" s="3" t="s">
        <v>304</v>
      </c>
      <c r="F953" s="3" t="s">
        <v>604</v>
      </c>
      <c r="G953" s="3" t="s">
        <v>547</v>
      </c>
      <c r="H953" s="3" t="s">
        <v>527</v>
      </c>
      <c r="I953" s="3" t="s">
        <v>542</v>
      </c>
      <c r="J953" s="1" t="s">
        <v>30</v>
      </c>
      <c r="K953" s="1" t="s">
        <v>301</v>
      </c>
      <c r="L953" s="1" t="s">
        <v>233</v>
      </c>
      <c r="M953" s="1" t="s">
        <v>41</v>
      </c>
      <c r="N953" s="1" t="s">
        <v>42</v>
      </c>
      <c r="O953" s="1" t="s">
        <v>237</v>
      </c>
      <c r="P953" s="1"/>
      <c r="Q953" s="1"/>
      <c r="R953" s="1" t="s">
        <v>31</v>
      </c>
      <c r="S953" s="1" t="s">
        <v>32</v>
      </c>
      <c r="T953" s="1" t="s">
        <v>33</v>
      </c>
      <c r="U953" s="2" t="s">
        <v>249</v>
      </c>
      <c r="V953" s="4">
        <v>9476238</v>
      </c>
      <c r="W953" s="4">
        <v>14510084</v>
      </c>
      <c r="X953" s="4">
        <v>11510084</v>
      </c>
      <c r="Y953" s="4">
        <v>12476238</v>
      </c>
      <c r="Z953" s="4">
        <v>0</v>
      </c>
      <c r="AA953" s="4">
        <v>9456055</v>
      </c>
      <c r="AB953" s="4">
        <v>3020183</v>
      </c>
      <c r="AC953" s="4">
        <v>9456055</v>
      </c>
      <c r="AD953" s="4">
        <v>9441055</v>
      </c>
      <c r="AE953" s="4">
        <v>9441055</v>
      </c>
      <c r="AF953" s="10">
        <v>9441055</v>
      </c>
    </row>
    <row r="954" spans="1:32" ht="33.75" x14ac:dyDescent="0.25">
      <c r="A954" s="9" t="s">
        <v>422</v>
      </c>
      <c r="B954" s="1" t="s">
        <v>486</v>
      </c>
      <c r="C954" s="1" t="s">
        <v>570</v>
      </c>
      <c r="D954" s="2" t="s">
        <v>423</v>
      </c>
      <c r="E954" s="3" t="s">
        <v>307</v>
      </c>
      <c r="F954" s="3" t="s">
        <v>37</v>
      </c>
      <c r="G954" s="3" t="s">
        <v>517</v>
      </c>
      <c r="H954" s="3" t="s">
        <v>527</v>
      </c>
      <c r="I954" s="3" t="s">
        <v>545</v>
      </c>
      <c r="J954" s="1" t="s">
        <v>30</v>
      </c>
      <c r="K954" s="1" t="s">
        <v>301</v>
      </c>
      <c r="L954" s="1" t="s">
        <v>233</v>
      </c>
      <c r="M954" s="1" t="s">
        <v>77</v>
      </c>
      <c r="N954" s="1" t="s">
        <v>42</v>
      </c>
      <c r="O954" s="1" t="s">
        <v>237</v>
      </c>
      <c r="P954" s="1"/>
      <c r="Q954" s="1"/>
      <c r="R954" s="1" t="s">
        <v>31</v>
      </c>
      <c r="S954" s="1" t="s">
        <v>32</v>
      </c>
      <c r="T954" s="1" t="s">
        <v>33</v>
      </c>
      <c r="U954" s="2" t="s">
        <v>59</v>
      </c>
      <c r="V954" s="4">
        <v>1006638296</v>
      </c>
      <c r="W954" s="4">
        <v>132078204</v>
      </c>
      <c r="X954" s="4">
        <v>0</v>
      </c>
      <c r="Y954" s="4">
        <v>1138716500</v>
      </c>
      <c r="Z954" s="4">
        <v>0</v>
      </c>
      <c r="AA954" s="4">
        <v>1138664065</v>
      </c>
      <c r="AB954" s="4">
        <v>52435</v>
      </c>
      <c r="AC954" s="4">
        <v>1131410298</v>
      </c>
      <c r="AD954" s="4">
        <v>924450934</v>
      </c>
      <c r="AE954" s="4">
        <v>924450934</v>
      </c>
      <c r="AF954" s="10">
        <v>924450934</v>
      </c>
    </row>
    <row r="955" spans="1:32" ht="33.75" x14ac:dyDescent="0.25">
      <c r="A955" s="9" t="s">
        <v>422</v>
      </c>
      <c r="B955" s="1" t="s">
        <v>486</v>
      </c>
      <c r="C955" s="1" t="s">
        <v>570</v>
      </c>
      <c r="D955" s="2" t="s">
        <v>423</v>
      </c>
      <c r="E955" s="3" t="s">
        <v>308</v>
      </c>
      <c r="F955" s="3" t="s">
        <v>37</v>
      </c>
      <c r="G955" s="3" t="s">
        <v>517</v>
      </c>
      <c r="H955" s="3" t="s">
        <v>527</v>
      </c>
      <c r="I955" s="3" t="s">
        <v>542</v>
      </c>
      <c r="J955" s="1" t="s">
        <v>30</v>
      </c>
      <c r="K955" s="1" t="s">
        <v>301</v>
      </c>
      <c r="L955" s="1" t="s">
        <v>233</v>
      </c>
      <c r="M955" s="1" t="s">
        <v>77</v>
      </c>
      <c r="N955" s="1" t="s">
        <v>42</v>
      </c>
      <c r="O955" s="1" t="s">
        <v>240</v>
      </c>
      <c r="P955" s="1"/>
      <c r="Q955" s="1"/>
      <c r="R955" s="1" t="s">
        <v>31</v>
      </c>
      <c r="S955" s="1" t="s">
        <v>54</v>
      </c>
      <c r="T955" s="1" t="s">
        <v>33</v>
      </c>
      <c r="U955" s="2" t="s">
        <v>249</v>
      </c>
      <c r="V955" s="4">
        <v>0</v>
      </c>
      <c r="W955" s="4">
        <v>8512716</v>
      </c>
      <c r="X955" s="4">
        <v>0</v>
      </c>
      <c r="Y955" s="4">
        <v>8512716</v>
      </c>
      <c r="Z955" s="4">
        <v>0</v>
      </c>
      <c r="AA955" s="4">
        <v>0</v>
      </c>
      <c r="AB955" s="4">
        <v>8512716</v>
      </c>
      <c r="AC955" s="4">
        <v>0</v>
      </c>
      <c r="AD955" s="4">
        <v>0</v>
      </c>
      <c r="AE955" s="4">
        <v>0</v>
      </c>
      <c r="AF955" s="10">
        <v>0</v>
      </c>
    </row>
    <row r="956" spans="1:32" ht="33.75" x14ac:dyDescent="0.25">
      <c r="A956" s="9" t="s">
        <v>422</v>
      </c>
      <c r="B956" s="1" t="s">
        <v>486</v>
      </c>
      <c r="C956" s="1" t="s">
        <v>570</v>
      </c>
      <c r="D956" s="2" t="s">
        <v>423</v>
      </c>
      <c r="E956" s="3" t="s">
        <v>308</v>
      </c>
      <c r="F956" s="3" t="s">
        <v>37</v>
      </c>
      <c r="G956" s="3" t="s">
        <v>517</v>
      </c>
      <c r="H956" s="3" t="s">
        <v>527</v>
      </c>
      <c r="I956" s="3" t="s">
        <v>542</v>
      </c>
      <c r="J956" s="1" t="s">
        <v>30</v>
      </c>
      <c r="K956" s="1" t="s">
        <v>301</v>
      </c>
      <c r="L956" s="1" t="s">
        <v>233</v>
      </c>
      <c r="M956" s="1" t="s">
        <v>77</v>
      </c>
      <c r="N956" s="1" t="s">
        <v>42</v>
      </c>
      <c r="O956" s="1" t="s">
        <v>240</v>
      </c>
      <c r="P956" s="1"/>
      <c r="Q956" s="1"/>
      <c r="R956" s="1" t="s">
        <v>31</v>
      </c>
      <c r="S956" s="1" t="s">
        <v>32</v>
      </c>
      <c r="T956" s="1" t="s">
        <v>33</v>
      </c>
      <c r="U956" s="2" t="s">
        <v>249</v>
      </c>
      <c r="V956" s="4">
        <v>0</v>
      </c>
      <c r="W956" s="4">
        <v>53510084</v>
      </c>
      <c r="X956" s="4">
        <v>0</v>
      </c>
      <c r="Y956" s="4">
        <v>53510084</v>
      </c>
      <c r="Z956" s="4">
        <v>0</v>
      </c>
      <c r="AA956" s="4">
        <v>44993815</v>
      </c>
      <c r="AB956" s="4">
        <v>8516269</v>
      </c>
      <c r="AC956" s="4">
        <v>40174078</v>
      </c>
      <c r="AD956" s="4">
        <v>38311102</v>
      </c>
      <c r="AE956" s="4">
        <v>38311102</v>
      </c>
      <c r="AF956" s="10">
        <v>38311102</v>
      </c>
    </row>
    <row r="957" spans="1:32" ht="33.75" x14ac:dyDescent="0.25">
      <c r="A957" s="9" t="s">
        <v>422</v>
      </c>
      <c r="B957" s="1" t="s">
        <v>486</v>
      </c>
      <c r="C957" s="1" t="s">
        <v>570</v>
      </c>
      <c r="D957" s="2" t="s">
        <v>423</v>
      </c>
      <c r="E957" s="3" t="s">
        <v>396</v>
      </c>
      <c r="F957" s="3" t="s">
        <v>37</v>
      </c>
      <c r="G957" s="3" t="s">
        <v>517</v>
      </c>
      <c r="H957" s="3" t="s">
        <v>532</v>
      </c>
      <c r="I957" s="3" t="s">
        <v>533</v>
      </c>
      <c r="J957" s="1" t="s">
        <v>30</v>
      </c>
      <c r="K957" s="1" t="s">
        <v>301</v>
      </c>
      <c r="L957" s="1" t="s">
        <v>233</v>
      </c>
      <c r="M957" s="1" t="s">
        <v>77</v>
      </c>
      <c r="N957" s="1" t="s">
        <v>42</v>
      </c>
      <c r="O957" s="1" t="s">
        <v>255</v>
      </c>
      <c r="P957" s="1"/>
      <c r="Q957" s="1"/>
      <c r="R957" s="1" t="s">
        <v>31</v>
      </c>
      <c r="S957" s="1" t="s">
        <v>32</v>
      </c>
      <c r="T957" s="1" t="s">
        <v>33</v>
      </c>
      <c r="U957" s="2" t="s">
        <v>397</v>
      </c>
      <c r="V957" s="4">
        <v>4453400</v>
      </c>
      <c r="W957" s="4">
        <v>0</v>
      </c>
      <c r="X957" s="4">
        <v>0</v>
      </c>
      <c r="Y957" s="4">
        <v>4453400</v>
      </c>
      <c r="Z957" s="4">
        <v>0</v>
      </c>
      <c r="AA957" s="4">
        <v>4453400</v>
      </c>
      <c r="AB957" s="4">
        <v>0</v>
      </c>
      <c r="AC957" s="4">
        <v>2950000</v>
      </c>
      <c r="AD957" s="4">
        <v>2950000</v>
      </c>
      <c r="AE957" s="4">
        <v>2950000</v>
      </c>
      <c r="AF957" s="10">
        <v>2950000</v>
      </c>
    </row>
    <row r="958" spans="1:32" ht="33.75" x14ac:dyDescent="0.25">
      <c r="A958" s="9" t="s">
        <v>422</v>
      </c>
      <c r="B958" s="1" t="s">
        <v>486</v>
      </c>
      <c r="C958" s="1" t="s">
        <v>570</v>
      </c>
      <c r="D958" s="2" t="s">
        <v>423</v>
      </c>
      <c r="E958" s="3" t="s">
        <v>398</v>
      </c>
      <c r="F958" s="3" t="s">
        <v>37</v>
      </c>
      <c r="G958" s="3" t="s">
        <v>517</v>
      </c>
      <c r="H958" s="3" t="s">
        <v>527</v>
      </c>
      <c r="I958" s="3" t="s">
        <v>545</v>
      </c>
      <c r="J958" s="1" t="s">
        <v>30</v>
      </c>
      <c r="K958" s="1" t="s">
        <v>301</v>
      </c>
      <c r="L958" s="1" t="s">
        <v>233</v>
      </c>
      <c r="M958" s="1" t="s">
        <v>77</v>
      </c>
      <c r="N958" s="1" t="s">
        <v>42</v>
      </c>
      <c r="O958" s="1" t="s">
        <v>257</v>
      </c>
      <c r="P958" s="1"/>
      <c r="Q958" s="1"/>
      <c r="R958" s="1" t="s">
        <v>31</v>
      </c>
      <c r="S958" s="1" t="s">
        <v>32</v>
      </c>
      <c r="T958" s="1" t="s">
        <v>33</v>
      </c>
      <c r="U958" s="2" t="s">
        <v>399</v>
      </c>
      <c r="V958" s="4">
        <v>32088236</v>
      </c>
      <c r="W958" s="4">
        <v>0</v>
      </c>
      <c r="X958" s="4">
        <v>0</v>
      </c>
      <c r="Y958" s="4">
        <v>32088236</v>
      </c>
      <c r="Z958" s="4">
        <v>0</v>
      </c>
      <c r="AA958" s="4">
        <v>31996067</v>
      </c>
      <c r="AB958" s="4">
        <v>92169</v>
      </c>
      <c r="AC958" s="4">
        <v>31996067</v>
      </c>
      <c r="AD958" s="4">
        <v>22854333</v>
      </c>
      <c r="AE958" s="4">
        <v>22854333</v>
      </c>
      <c r="AF958" s="10">
        <v>22854333</v>
      </c>
    </row>
    <row r="959" spans="1:32" ht="33.75" x14ac:dyDescent="0.25">
      <c r="A959" s="9" t="s">
        <v>422</v>
      </c>
      <c r="B959" s="1" t="s">
        <v>486</v>
      </c>
      <c r="C959" s="1" t="s">
        <v>570</v>
      </c>
      <c r="D959" s="2" t="s">
        <v>423</v>
      </c>
      <c r="E959" s="3" t="s">
        <v>322</v>
      </c>
      <c r="F959" s="3" t="s">
        <v>37</v>
      </c>
      <c r="G959" s="3" t="s">
        <v>517</v>
      </c>
      <c r="H959" s="3" t="s">
        <v>494</v>
      </c>
      <c r="I959" s="3" t="s">
        <v>531</v>
      </c>
      <c r="J959" s="1" t="s">
        <v>30</v>
      </c>
      <c r="K959" s="1" t="s">
        <v>301</v>
      </c>
      <c r="L959" s="1" t="s">
        <v>233</v>
      </c>
      <c r="M959" s="1" t="s">
        <v>77</v>
      </c>
      <c r="N959" s="1" t="s">
        <v>42</v>
      </c>
      <c r="O959" s="1" t="s">
        <v>323</v>
      </c>
      <c r="P959" s="1"/>
      <c r="Q959" s="1"/>
      <c r="R959" s="1" t="s">
        <v>31</v>
      </c>
      <c r="S959" s="1" t="s">
        <v>32</v>
      </c>
      <c r="T959" s="1" t="s">
        <v>33</v>
      </c>
      <c r="U959" s="2" t="s">
        <v>324</v>
      </c>
      <c r="V959" s="4">
        <v>586425267</v>
      </c>
      <c r="W959" s="4">
        <v>0</v>
      </c>
      <c r="X959" s="4">
        <v>433841</v>
      </c>
      <c r="Y959" s="4">
        <v>585991426</v>
      </c>
      <c r="Z959" s="4">
        <v>0</v>
      </c>
      <c r="AA959" s="4">
        <v>585991426</v>
      </c>
      <c r="AB959" s="4">
        <v>0</v>
      </c>
      <c r="AC959" s="4">
        <v>585991426</v>
      </c>
      <c r="AD959" s="4">
        <v>427496999</v>
      </c>
      <c r="AE959" s="4">
        <v>427496999</v>
      </c>
      <c r="AF959" s="10">
        <v>427496999</v>
      </c>
    </row>
    <row r="960" spans="1:32" ht="33.75" x14ac:dyDescent="0.25">
      <c r="A960" s="9" t="s">
        <v>422</v>
      </c>
      <c r="B960" s="1" t="s">
        <v>486</v>
      </c>
      <c r="C960" s="1" t="s">
        <v>570</v>
      </c>
      <c r="D960" s="2" t="s">
        <v>423</v>
      </c>
      <c r="E960" s="3" t="s">
        <v>328</v>
      </c>
      <c r="F960" s="3" t="s">
        <v>37</v>
      </c>
      <c r="G960" s="3" t="s">
        <v>517</v>
      </c>
      <c r="H960" s="3" t="s">
        <v>494</v>
      </c>
      <c r="I960" s="3" t="s">
        <v>531</v>
      </c>
      <c r="J960" s="1" t="s">
        <v>30</v>
      </c>
      <c r="K960" s="1" t="s">
        <v>301</v>
      </c>
      <c r="L960" s="1" t="s">
        <v>233</v>
      </c>
      <c r="M960" s="1" t="s">
        <v>77</v>
      </c>
      <c r="N960" s="1" t="s">
        <v>42</v>
      </c>
      <c r="O960" s="1" t="s">
        <v>329</v>
      </c>
      <c r="P960" s="1"/>
      <c r="Q960" s="1"/>
      <c r="R960" s="1" t="s">
        <v>31</v>
      </c>
      <c r="S960" s="1" t="s">
        <v>32</v>
      </c>
      <c r="T960" s="1" t="s">
        <v>33</v>
      </c>
      <c r="U960" s="2" t="s">
        <v>330</v>
      </c>
      <c r="V960" s="4">
        <v>0</v>
      </c>
      <c r="W960" s="4">
        <v>67817000</v>
      </c>
      <c r="X960" s="4">
        <v>0</v>
      </c>
      <c r="Y960" s="4">
        <v>67817000</v>
      </c>
      <c r="Z960" s="4">
        <v>0</v>
      </c>
      <c r="AA960" s="4">
        <v>57817000</v>
      </c>
      <c r="AB960" s="4">
        <v>10000000</v>
      </c>
      <c r="AC960" s="4">
        <v>9719381</v>
      </c>
      <c r="AD960" s="4">
        <v>7216601</v>
      </c>
      <c r="AE960" s="4">
        <v>7216601</v>
      </c>
      <c r="AF960" s="10">
        <v>7216601</v>
      </c>
    </row>
    <row r="961" spans="1:32" ht="33.75" x14ac:dyDescent="0.25">
      <c r="A961" s="9" t="s">
        <v>422</v>
      </c>
      <c r="B961" s="1" t="s">
        <v>486</v>
      </c>
      <c r="C961" s="1" t="s">
        <v>570</v>
      </c>
      <c r="D961" s="2" t="s">
        <v>423</v>
      </c>
      <c r="E961" s="3" t="s">
        <v>354</v>
      </c>
      <c r="F961" s="3" t="s">
        <v>37</v>
      </c>
      <c r="G961" s="3" t="s">
        <v>517</v>
      </c>
      <c r="H961" s="3" t="s">
        <v>527</v>
      </c>
      <c r="I961" s="3" t="s">
        <v>558</v>
      </c>
      <c r="J961" s="1" t="s">
        <v>30</v>
      </c>
      <c r="K961" s="1" t="s">
        <v>301</v>
      </c>
      <c r="L961" s="1" t="s">
        <v>233</v>
      </c>
      <c r="M961" s="1" t="s">
        <v>77</v>
      </c>
      <c r="N961" s="1" t="s">
        <v>42</v>
      </c>
      <c r="O961" s="1" t="s">
        <v>355</v>
      </c>
      <c r="P961" s="1"/>
      <c r="Q961" s="1"/>
      <c r="R961" s="1" t="s">
        <v>31</v>
      </c>
      <c r="S961" s="1" t="s">
        <v>32</v>
      </c>
      <c r="T961" s="1" t="s">
        <v>33</v>
      </c>
      <c r="U961" s="2" t="s">
        <v>356</v>
      </c>
      <c r="V961" s="4">
        <v>0</v>
      </c>
      <c r="W961" s="4">
        <v>17255740</v>
      </c>
      <c r="X961" s="4">
        <v>0</v>
      </c>
      <c r="Y961" s="4">
        <v>17255740</v>
      </c>
      <c r="Z961" s="4">
        <v>0</v>
      </c>
      <c r="AA961" s="4">
        <v>17255740</v>
      </c>
      <c r="AB961" s="4">
        <v>0</v>
      </c>
      <c r="AC961" s="4">
        <v>17255740</v>
      </c>
      <c r="AD961" s="4">
        <v>0</v>
      </c>
      <c r="AE961" s="4">
        <v>0</v>
      </c>
      <c r="AF961" s="10">
        <v>0</v>
      </c>
    </row>
    <row r="962" spans="1:32" ht="33.75" x14ac:dyDescent="0.25">
      <c r="A962" s="9" t="s">
        <v>422</v>
      </c>
      <c r="B962" s="1" t="s">
        <v>486</v>
      </c>
      <c r="C962" s="1" t="s">
        <v>570</v>
      </c>
      <c r="D962" s="2" t="s">
        <v>423</v>
      </c>
      <c r="E962" s="3" t="s">
        <v>359</v>
      </c>
      <c r="F962" s="3" t="s">
        <v>37</v>
      </c>
      <c r="G962" s="3" t="s">
        <v>517</v>
      </c>
      <c r="H962" s="3" t="s">
        <v>527</v>
      </c>
      <c r="I962" s="3" t="s">
        <v>542</v>
      </c>
      <c r="J962" s="1" t="s">
        <v>30</v>
      </c>
      <c r="K962" s="1" t="s">
        <v>301</v>
      </c>
      <c r="L962" s="1" t="s">
        <v>233</v>
      </c>
      <c r="M962" s="1" t="s">
        <v>77</v>
      </c>
      <c r="N962" s="1" t="s">
        <v>42</v>
      </c>
      <c r="O962" s="1" t="s">
        <v>360</v>
      </c>
      <c r="P962" s="1"/>
      <c r="Q962" s="1"/>
      <c r="R962" s="1" t="s">
        <v>31</v>
      </c>
      <c r="S962" s="1" t="s">
        <v>32</v>
      </c>
      <c r="T962" s="1" t="s">
        <v>33</v>
      </c>
      <c r="U962" s="2" t="s">
        <v>361</v>
      </c>
      <c r="V962" s="4">
        <v>5400000</v>
      </c>
      <c r="W962" s="4">
        <v>0</v>
      </c>
      <c r="X962" s="4">
        <v>0</v>
      </c>
      <c r="Y962" s="4">
        <v>5400000</v>
      </c>
      <c r="Z962" s="4">
        <v>0</v>
      </c>
      <c r="AA962" s="4">
        <v>3058752</v>
      </c>
      <c r="AB962" s="4">
        <v>2341248</v>
      </c>
      <c r="AC962" s="4">
        <v>3058752</v>
      </c>
      <c r="AD962" s="4">
        <v>2605936</v>
      </c>
      <c r="AE962" s="4">
        <v>2605936</v>
      </c>
      <c r="AF962" s="10">
        <v>2605936</v>
      </c>
    </row>
    <row r="963" spans="1:32" ht="33.75" x14ac:dyDescent="0.25">
      <c r="A963" s="9" t="s">
        <v>422</v>
      </c>
      <c r="B963" s="1" t="s">
        <v>486</v>
      </c>
      <c r="C963" s="1" t="s">
        <v>570</v>
      </c>
      <c r="D963" s="2" t="s">
        <v>423</v>
      </c>
      <c r="E963" s="3" t="s">
        <v>365</v>
      </c>
      <c r="F963" s="3" t="s">
        <v>37</v>
      </c>
      <c r="G963" s="3" t="s">
        <v>517</v>
      </c>
      <c r="H963" s="3" t="s">
        <v>518</v>
      </c>
      <c r="I963" s="3" t="s">
        <v>519</v>
      </c>
      <c r="J963" s="1" t="s">
        <v>30</v>
      </c>
      <c r="K963" s="1" t="s">
        <v>301</v>
      </c>
      <c r="L963" s="1" t="s">
        <v>233</v>
      </c>
      <c r="M963" s="1" t="s">
        <v>77</v>
      </c>
      <c r="N963" s="1" t="s">
        <v>42</v>
      </c>
      <c r="O963" s="1" t="s">
        <v>266</v>
      </c>
      <c r="P963" s="1"/>
      <c r="Q963" s="1"/>
      <c r="R963" s="1" t="s">
        <v>31</v>
      </c>
      <c r="S963" s="1" t="s">
        <v>32</v>
      </c>
      <c r="T963" s="1" t="s">
        <v>33</v>
      </c>
      <c r="U963" s="2" t="s">
        <v>267</v>
      </c>
      <c r="V963" s="4">
        <v>1447182</v>
      </c>
      <c r="W963" s="4">
        <v>271268</v>
      </c>
      <c r="X963" s="4">
        <v>0</v>
      </c>
      <c r="Y963" s="4">
        <v>1718450</v>
      </c>
      <c r="Z963" s="4">
        <v>0</v>
      </c>
      <c r="AA963" s="4">
        <v>276494</v>
      </c>
      <c r="AB963" s="4">
        <v>1441956</v>
      </c>
      <c r="AC963" s="4">
        <v>241866</v>
      </c>
      <c r="AD963" s="4">
        <v>241866</v>
      </c>
      <c r="AE963" s="4">
        <v>241866</v>
      </c>
      <c r="AF963" s="10">
        <v>241866</v>
      </c>
    </row>
    <row r="964" spans="1:32" ht="33.75" x14ac:dyDescent="0.25">
      <c r="A964" s="9" t="s">
        <v>422</v>
      </c>
      <c r="B964" s="1" t="s">
        <v>486</v>
      </c>
      <c r="C964" s="1" t="s">
        <v>570</v>
      </c>
      <c r="D964" s="2" t="s">
        <v>423</v>
      </c>
      <c r="E964" s="3" t="s">
        <v>372</v>
      </c>
      <c r="F964" s="3" t="s">
        <v>474</v>
      </c>
      <c r="G964" s="3" t="s">
        <v>524</v>
      </c>
      <c r="H964" s="3" t="s">
        <v>494</v>
      </c>
      <c r="I964" s="3" t="s">
        <v>525</v>
      </c>
      <c r="J964" s="1" t="s">
        <v>30</v>
      </c>
      <c r="K964" s="1" t="s">
        <v>301</v>
      </c>
      <c r="L964" s="1" t="s">
        <v>233</v>
      </c>
      <c r="M964" s="1" t="s">
        <v>64</v>
      </c>
      <c r="N964" s="1" t="s">
        <v>42</v>
      </c>
      <c r="O964" s="1" t="s">
        <v>234</v>
      </c>
      <c r="P964" s="1"/>
      <c r="Q964" s="1"/>
      <c r="R964" s="1" t="s">
        <v>31</v>
      </c>
      <c r="S964" s="1" t="s">
        <v>32</v>
      </c>
      <c r="T964" s="1" t="s">
        <v>33</v>
      </c>
      <c r="U964" s="2" t="s">
        <v>373</v>
      </c>
      <c r="V964" s="4">
        <v>0</v>
      </c>
      <c r="W964" s="4">
        <v>150000000</v>
      </c>
      <c r="X964" s="4">
        <v>0</v>
      </c>
      <c r="Y964" s="4">
        <v>150000000</v>
      </c>
      <c r="Z964" s="4">
        <v>0</v>
      </c>
      <c r="AA964" s="4">
        <v>122440445</v>
      </c>
      <c r="AB964" s="4">
        <v>27559555</v>
      </c>
      <c r="AC964" s="4">
        <v>0</v>
      </c>
      <c r="AD964" s="4">
        <v>0</v>
      </c>
      <c r="AE964" s="4">
        <v>0</v>
      </c>
      <c r="AF964" s="10">
        <v>0</v>
      </c>
    </row>
    <row r="965" spans="1:32" ht="33.75" x14ac:dyDescent="0.25">
      <c r="A965" s="9" t="s">
        <v>422</v>
      </c>
      <c r="B965" s="1" t="s">
        <v>486</v>
      </c>
      <c r="C965" s="1" t="s">
        <v>570</v>
      </c>
      <c r="D965" s="2" t="s">
        <v>423</v>
      </c>
      <c r="E965" s="3" t="s">
        <v>374</v>
      </c>
      <c r="F965" s="3" t="s">
        <v>474</v>
      </c>
      <c r="G965" s="3" t="s">
        <v>524</v>
      </c>
      <c r="H965" s="3" t="s">
        <v>494</v>
      </c>
      <c r="I965" s="3" t="s">
        <v>525</v>
      </c>
      <c r="J965" s="1" t="s">
        <v>30</v>
      </c>
      <c r="K965" s="1" t="s">
        <v>301</v>
      </c>
      <c r="L965" s="1" t="s">
        <v>233</v>
      </c>
      <c r="M965" s="1" t="s">
        <v>64</v>
      </c>
      <c r="N965" s="1" t="s">
        <v>42</v>
      </c>
      <c r="O965" s="1" t="s">
        <v>281</v>
      </c>
      <c r="P965" s="1"/>
      <c r="Q965" s="1"/>
      <c r="R965" s="1" t="s">
        <v>31</v>
      </c>
      <c r="S965" s="1" t="s">
        <v>171</v>
      </c>
      <c r="T965" s="1" t="s">
        <v>33</v>
      </c>
      <c r="U965" s="2" t="s">
        <v>375</v>
      </c>
      <c r="V965" s="4">
        <v>100000000</v>
      </c>
      <c r="W965" s="4">
        <v>0</v>
      </c>
      <c r="X965" s="4">
        <v>18608</v>
      </c>
      <c r="Y965" s="4">
        <v>99981392</v>
      </c>
      <c r="Z965" s="4">
        <v>0</v>
      </c>
      <c r="AA965" s="4">
        <v>99971392</v>
      </c>
      <c r="AB965" s="4">
        <v>10000</v>
      </c>
      <c r="AC965" s="4">
        <v>54136445</v>
      </c>
      <c r="AD965" s="4">
        <v>15832377</v>
      </c>
      <c r="AE965" s="4">
        <v>15832377</v>
      </c>
      <c r="AF965" s="10">
        <v>15832377</v>
      </c>
    </row>
    <row r="966" spans="1:32" ht="33.75" x14ac:dyDescent="0.25">
      <c r="A966" s="9" t="s">
        <v>422</v>
      </c>
      <c r="B966" s="1" t="s">
        <v>486</v>
      </c>
      <c r="C966" s="1" t="s">
        <v>570</v>
      </c>
      <c r="D966" s="2" t="s">
        <v>423</v>
      </c>
      <c r="E966" s="3" t="s">
        <v>400</v>
      </c>
      <c r="F966" s="3" t="s">
        <v>474</v>
      </c>
      <c r="G966" s="3" t="s">
        <v>524</v>
      </c>
      <c r="H966" s="3" t="s">
        <v>494</v>
      </c>
      <c r="I966" s="3" t="s">
        <v>525</v>
      </c>
      <c r="J966" s="1" t="s">
        <v>30</v>
      </c>
      <c r="K966" s="1" t="s">
        <v>301</v>
      </c>
      <c r="L966" s="1" t="s">
        <v>233</v>
      </c>
      <c r="M966" s="1" t="s">
        <v>64</v>
      </c>
      <c r="N966" s="1" t="s">
        <v>42</v>
      </c>
      <c r="O966" s="1" t="s">
        <v>240</v>
      </c>
      <c r="P966" s="1"/>
      <c r="Q966" s="1"/>
      <c r="R966" s="1" t="s">
        <v>31</v>
      </c>
      <c r="S966" s="1" t="s">
        <v>171</v>
      </c>
      <c r="T966" s="1" t="s">
        <v>33</v>
      </c>
      <c r="U966" s="2" t="s">
        <v>401</v>
      </c>
      <c r="V966" s="4">
        <v>3800000</v>
      </c>
      <c r="W966" s="4">
        <v>0</v>
      </c>
      <c r="X966" s="4">
        <v>0</v>
      </c>
      <c r="Y966" s="4">
        <v>3800000</v>
      </c>
      <c r="Z966" s="4">
        <v>0</v>
      </c>
      <c r="AA966" s="4">
        <v>3783206</v>
      </c>
      <c r="AB966" s="4">
        <v>16794</v>
      </c>
      <c r="AC966" s="4">
        <v>3783206</v>
      </c>
      <c r="AD966" s="4">
        <v>3783206</v>
      </c>
      <c r="AE966" s="4">
        <v>3783206</v>
      </c>
      <c r="AF966" s="10">
        <v>3783206</v>
      </c>
    </row>
    <row r="967" spans="1:32" ht="33.75" x14ac:dyDescent="0.25">
      <c r="A967" s="9" t="s">
        <v>422</v>
      </c>
      <c r="B967" s="1" t="s">
        <v>486</v>
      </c>
      <c r="C967" s="1" t="s">
        <v>570</v>
      </c>
      <c r="D967" s="2" t="s">
        <v>423</v>
      </c>
      <c r="E967" s="3" t="s">
        <v>378</v>
      </c>
      <c r="F967" s="3" t="s">
        <v>474</v>
      </c>
      <c r="G967" s="3" t="s">
        <v>524</v>
      </c>
      <c r="H967" s="3" t="s">
        <v>527</v>
      </c>
      <c r="I967" s="3" t="s">
        <v>545</v>
      </c>
      <c r="J967" s="1" t="s">
        <v>30</v>
      </c>
      <c r="K967" s="1" t="s">
        <v>301</v>
      </c>
      <c r="L967" s="1" t="s">
        <v>233</v>
      </c>
      <c r="M967" s="1" t="s">
        <v>64</v>
      </c>
      <c r="N967" s="1" t="s">
        <v>42</v>
      </c>
      <c r="O967" s="1" t="s">
        <v>243</v>
      </c>
      <c r="P967" s="1"/>
      <c r="Q967" s="1"/>
      <c r="R967" s="1" t="s">
        <v>31</v>
      </c>
      <c r="S967" s="1" t="s">
        <v>171</v>
      </c>
      <c r="T967" s="1" t="s">
        <v>33</v>
      </c>
      <c r="U967" s="2" t="s">
        <v>59</v>
      </c>
      <c r="V967" s="4">
        <v>100280000</v>
      </c>
      <c r="W967" s="4">
        <v>83708267</v>
      </c>
      <c r="X967" s="4">
        <v>0</v>
      </c>
      <c r="Y967" s="4">
        <v>183988267</v>
      </c>
      <c r="Z967" s="4">
        <v>0</v>
      </c>
      <c r="AA967" s="4">
        <v>183988267</v>
      </c>
      <c r="AB967" s="4">
        <v>0</v>
      </c>
      <c r="AC967" s="4">
        <v>183626400</v>
      </c>
      <c r="AD967" s="4">
        <v>131481800</v>
      </c>
      <c r="AE967" s="4">
        <v>131481800</v>
      </c>
      <c r="AF967" s="10">
        <v>131481800</v>
      </c>
    </row>
    <row r="968" spans="1:32" ht="33.75" x14ac:dyDescent="0.25">
      <c r="A968" s="9" t="s">
        <v>422</v>
      </c>
      <c r="B968" s="1" t="s">
        <v>486</v>
      </c>
      <c r="C968" s="1" t="s">
        <v>570</v>
      </c>
      <c r="D968" s="2" t="s">
        <v>423</v>
      </c>
      <c r="E968" s="3" t="s">
        <v>379</v>
      </c>
      <c r="F968" s="3" t="s">
        <v>474</v>
      </c>
      <c r="G968" s="3" t="s">
        <v>524</v>
      </c>
      <c r="H968" s="3" t="s">
        <v>527</v>
      </c>
      <c r="I968" s="3" t="s">
        <v>542</v>
      </c>
      <c r="J968" s="1" t="s">
        <v>30</v>
      </c>
      <c r="K968" s="1" t="s">
        <v>301</v>
      </c>
      <c r="L968" s="1" t="s">
        <v>233</v>
      </c>
      <c r="M968" s="1" t="s">
        <v>64</v>
      </c>
      <c r="N968" s="1" t="s">
        <v>42</v>
      </c>
      <c r="O968" s="1" t="s">
        <v>246</v>
      </c>
      <c r="P968" s="1"/>
      <c r="Q968" s="1"/>
      <c r="R968" s="1" t="s">
        <v>31</v>
      </c>
      <c r="S968" s="1" t="s">
        <v>171</v>
      </c>
      <c r="T968" s="1" t="s">
        <v>33</v>
      </c>
      <c r="U968" s="2" t="s">
        <v>249</v>
      </c>
      <c r="V968" s="4">
        <v>4762000</v>
      </c>
      <c r="W968" s="4">
        <v>6913360</v>
      </c>
      <c r="X968" s="4">
        <v>0</v>
      </c>
      <c r="Y968" s="4">
        <v>11675360</v>
      </c>
      <c r="Z968" s="4">
        <v>0</v>
      </c>
      <c r="AA968" s="4">
        <v>5868425</v>
      </c>
      <c r="AB968" s="4">
        <v>5806935</v>
      </c>
      <c r="AC968" s="4">
        <v>5868425</v>
      </c>
      <c r="AD968" s="4">
        <v>5868425</v>
      </c>
      <c r="AE968" s="4">
        <v>5868425</v>
      </c>
      <c r="AF968" s="10">
        <v>5868425</v>
      </c>
    </row>
    <row r="969" spans="1:32" ht="33.75" x14ac:dyDescent="0.25">
      <c r="A969" s="9" t="s">
        <v>422</v>
      </c>
      <c r="B969" s="1" t="s">
        <v>486</v>
      </c>
      <c r="C969" s="1" t="s">
        <v>570</v>
      </c>
      <c r="D969" s="2" t="s">
        <v>423</v>
      </c>
      <c r="E969" s="3" t="s">
        <v>481</v>
      </c>
      <c r="F969" s="3" t="s">
        <v>474</v>
      </c>
      <c r="G969" s="3" t="s">
        <v>524</v>
      </c>
      <c r="H969" s="3" t="s">
        <v>494</v>
      </c>
      <c r="I969" s="3" t="s">
        <v>525</v>
      </c>
      <c r="J969" s="1" t="s">
        <v>30</v>
      </c>
      <c r="K969" s="1" t="s">
        <v>301</v>
      </c>
      <c r="L969" s="1" t="s">
        <v>233</v>
      </c>
      <c r="M969" s="1" t="s">
        <v>64</v>
      </c>
      <c r="N969" s="1" t="s">
        <v>42</v>
      </c>
      <c r="O969" s="1" t="s">
        <v>266</v>
      </c>
      <c r="P969" s="1"/>
      <c r="Q969" s="1"/>
      <c r="R969" s="1" t="s">
        <v>31</v>
      </c>
      <c r="S969" s="1" t="s">
        <v>171</v>
      </c>
      <c r="T969" s="1" t="s">
        <v>33</v>
      </c>
      <c r="U969" s="2" t="s">
        <v>267</v>
      </c>
      <c r="V969" s="4">
        <v>0</v>
      </c>
      <c r="W969" s="4">
        <v>18608</v>
      </c>
      <c r="X969" s="4">
        <v>0</v>
      </c>
      <c r="Y969" s="4">
        <v>18608</v>
      </c>
      <c r="Z969" s="4">
        <v>0</v>
      </c>
      <c r="AA969" s="4">
        <v>12094</v>
      </c>
      <c r="AB969" s="4">
        <v>6514</v>
      </c>
      <c r="AC969" s="4">
        <v>5728</v>
      </c>
      <c r="AD969" s="4">
        <v>5728</v>
      </c>
      <c r="AE969" s="4">
        <v>5728</v>
      </c>
      <c r="AF969" s="10">
        <v>5728</v>
      </c>
    </row>
    <row r="970" spans="1:32" ht="22.5" hidden="1" x14ac:dyDescent="0.25">
      <c r="A970" s="9" t="s">
        <v>424</v>
      </c>
      <c r="B970" s="1" t="s">
        <v>486</v>
      </c>
      <c r="C970" s="1" t="s">
        <v>571</v>
      </c>
      <c r="D970" s="2" t="s">
        <v>425</v>
      </c>
      <c r="E970" s="3" t="s">
        <v>145</v>
      </c>
      <c r="F970" s="3" t="s">
        <v>595</v>
      </c>
      <c r="G970" s="3" t="s">
        <v>493</v>
      </c>
      <c r="H970" s="3" t="s">
        <v>494</v>
      </c>
      <c r="I970" s="3" t="s">
        <v>495</v>
      </c>
      <c r="J970" s="1" t="s">
        <v>40</v>
      </c>
      <c r="K970" s="1" t="s">
        <v>77</v>
      </c>
      <c r="L970" s="1" t="s">
        <v>42</v>
      </c>
      <c r="M970" s="1" t="s">
        <v>63</v>
      </c>
      <c r="N970" s="1" t="s">
        <v>143</v>
      </c>
      <c r="O970" s="1" t="s">
        <v>63</v>
      </c>
      <c r="P970" s="1"/>
      <c r="Q970" s="1"/>
      <c r="R970" s="1" t="s">
        <v>31</v>
      </c>
      <c r="S970" s="1" t="s">
        <v>32</v>
      </c>
      <c r="T970" s="1" t="s">
        <v>33</v>
      </c>
      <c r="U970" s="2" t="s">
        <v>146</v>
      </c>
      <c r="V970" s="4">
        <v>32000000</v>
      </c>
      <c r="W970" s="4">
        <v>0</v>
      </c>
      <c r="X970" s="4">
        <v>9148652</v>
      </c>
      <c r="Y970" s="4">
        <v>22851348</v>
      </c>
      <c r="Z970" s="4">
        <v>0</v>
      </c>
      <c r="AA970" s="4">
        <v>22851347.25</v>
      </c>
      <c r="AB970" s="4">
        <v>0.75</v>
      </c>
      <c r="AC970" s="4">
        <v>22851347.25</v>
      </c>
      <c r="AD970" s="4">
        <v>22846820.109999999</v>
      </c>
      <c r="AE970" s="4">
        <v>22846820.109999999</v>
      </c>
      <c r="AF970" s="10">
        <v>22846820.109999999</v>
      </c>
    </row>
    <row r="971" spans="1:32" ht="22.5" hidden="1" x14ac:dyDescent="0.25">
      <c r="A971" s="9" t="s">
        <v>424</v>
      </c>
      <c r="B971" s="1" t="s">
        <v>486</v>
      </c>
      <c r="C971" s="1" t="s">
        <v>571</v>
      </c>
      <c r="D971" s="2" t="s">
        <v>425</v>
      </c>
      <c r="E971" s="3" t="s">
        <v>155</v>
      </c>
      <c r="F971" s="3" t="s">
        <v>471</v>
      </c>
      <c r="G971" s="3" t="s">
        <v>493</v>
      </c>
      <c r="H971" s="3" t="s">
        <v>494</v>
      </c>
      <c r="I971" s="3" t="s">
        <v>495</v>
      </c>
      <c r="J971" s="1" t="s">
        <v>40</v>
      </c>
      <c r="K971" s="1" t="s">
        <v>77</v>
      </c>
      <c r="L971" s="1" t="s">
        <v>42</v>
      </c>
      <c r="M971" s="1" t="s">
        <v>80</v>
      </c>
      <c r="N971" s="1" t="s">
        <v>80</v>
      </c>
      <c r="O971" s="1" t="s">
        <v>41</v>
      </c>
      <c r="P971" s="1"/>
      <c r="Q971" s="1"/>
      <c r="R971" s="1" t="s">
        <v>31</v>
      </c>
      <c r="S971" s="1" t="s">
        <v>32</v>
      </c>
      <c r="T971" s="1" t="s">
        <v>33</v>
      </c>
      <c r="U971" s="2" t="s">
        <v>156</v>
      </c>
      <c r="V971" s="4">
        <v>10450000</v>
      </c>
      <c r="W971" s="4">
        <v>0</v>
      </c>
      <c r="X971" s="4">
        <v>571800</v>
      </c>
      <c r="Y971" s="4">
        <v>9878200</v>
      </c>
      <c r="Z971" s="4">
        <v>0</v>
      </c>
      <c r="AA971" s="4">
        <v>9878200</v>
      </c>
      <c r="AB971" s="4">
        <v>0</v>
      </c>
      <c r="AC971" s="4">
        <v>9878200</v>
      </c>
      <c r="AD971" s="4">
        <v>2443884</v>
      </c>
      <c r="AE971" s="4">
        <v>2443884</v>
      </c>
      <c r="AF971" s="10">
        <v>2443884</v>
      </c>
    </row>
    <row r="972" spans="1:32" ht="22.5" hidden="1" x14ac:dyDescent="0.25">
      <c r="A972" s="9" t="s">
        <v>424</v>
      </c>
      <c r="B972" s="1" t="s">
        <v>486</v>
      </c>
      <c r="C972" s="1" t="s">
        <v>571</v>
      </c>
      <c r="D972" s="2" t="s">
        <v>425</v>
      </c>
      <c r="E972" s="3" t="s">
        <v>157</v>
      </c>
      <c r="F972" s="3" t="s">
        <v>471</v>
      </c>
      <c r="G972" s="3" t="s">
        <v>493</v>
      </c>
      <c r="H972" s="3" t="s">
        <v>494</v>
      </c>
      <c r="I972" s="3" t="s">
        <v>495</v>
      </c>
      <c r="J972" s="1" t="s">
        <v>40</v>
      </c>
      <c r="K972" s="1" t="s">
        <v>77</v>
      </c>
      <c r="L972" s="1" t="s">
        <v>42</v>
      </c>
      <c r="M972" s="1" t="s">
        <v>80</v>
      </c>
      <c r="N972" s="1" t="s">
        <v>80</v>
      </c>
      <c r="O972" s="1" t="s">
        <v>77</v>
      </c>
      <c r="P972" s="1"/>
      <c r="Q972" s="1"/>
      <c r="R972" s="1" t="s">
        <v>31</v>
      </c>
      <c r="S972" s="1" t="s">
        <v>32</v>
      </c>
      <c r="T972" s="1" t="s">
        <v>33</v>
      </c>
      <c r="U972" s="2" t="s">
        <v>158</v>
      </c>
      <c r="V972" s="4">
        <v>20500000</v>
      </c>
      <c r="W972" s="4">
        <v>0</v>
      </c>
      <c r="X972" s="4">
        <v>0</v>
      </c>
      <c r="Y972" s="4">
        <v>20500000</v>
      </c>
      <c r="Z972" s="4">
        <v>0</v>
      </c>
      <c r="AA972" s="4">
        <v>9478698</v>
      </c>
      <c r="AB972" s="4">
        <v>11021302</v>
      </c>
      <c r="AC972" s="4">
        <v>2378697</v>
      </c>
      <c r="AD972" s="4">
        <v>0</v>
      </c>
      <c r="AE972" s="4">
        <v>0</v>
      </c>
      <c r="AF972" s="10">
        <v>0</v>
      </c>
    </row>
    <row r="973" spans="1:32" ht="22.5" hidden="1" x14ac:dyDescent="0.25">
      <c r="A973" s="9" t="s">
        <v>424</v>
      </c>
      <c r="B973" s="1" t="s">
        <v>486</v>
      </c>
      <c r="C973" s="1" t="s">
        <v>571</v>
      </c>
      <c r="D973" s="2" t="s">
        <v>425</v>
      </c>
      <c r="E973" s="3" t="s">
        <v>173</v>
      </c>
      <c r="F973" s="3" t="s">
        <v>471</v>
      </c>
      <c r="G973" s="3" t="s">
        <v>493</v>
      </c>
      <c r="H973" s="3" t="s">
        <v>494</v>
      </c>
      <c r="I973" s="3" t="s">
        <v>495</v>
      </c>
      <c r="J973" s="1" t="s">
        <v>40</v>
      </c>
      <c r="K973" s="1" t="s">
        <v>77</v>
      </c>
      <c r="L973" s="1" t="s">
        <v>42</v>
      </c>
      <c r="M973" s="1" t="s">
        <v>80</v>
      </c>
      <c r="N973" s="1" t="s">
        <v>80</v>
      </c>
      <c r="O973" s="1" t="s">
        <v>174</v>
      </c>
      <c r="P973" s="1"/>
      <c r="Q973" s="1"/>
      <c r="R973" s="1" t="s">
        <v>31</v>
      </c>
      <c r="S973" s="1" t="s">
        <v>32</v>
      </c>
      <c r="T973" s="1" t="s">
        <v>33</v>
      </c>
      <c r="U973" s="2" t="s">
        <v>175</v>
      </c>
      <c r="V973" s="4">
        <v>0</v>
      </c>
      <c r="W973" s="4">
        <v>2790133</v>
      </c>
      <c r="X973" s="4">
        <v>0</v>
      </c>
      <c r="Y973" s="4">
        <v>2790133</v>
      </c>
      <c r="Z973" s="4">
        <v>0</v>
      </c>
      <c r="AA973" s="4">
        <v>2790133</v>
      </c>
      <c r="AB973" s="4">
        <v>0</v>
      </c>
      <c r="AC973" s="4">
        <v>0</v>
      </c>
      <c r="AD973" s="4">
        <v>0</v>
      </c>
      <c r="AE973" s="4">
        <v>0</v>
      </c>
      <c r="AF973" s="10">
        <v>0</v>
      </c>
    </row>
    <row r="974" spans="1:32" ht="22.5" hidden="1" x14ac:dyDescent="0.25">
      <c r="A974" s="9" t="s">
        <v>424</v>
      </c>
      <c r="B974" s="1" t="s">
        <v>486</v>
      </c>
      <c r="C974" s="1" t="s">
        <v>571</v>
      </c>
      <c r="D974" s="2" t="s">
        <v>425</v>
      </c>
      <c r="E974" s="3" t="s">
        <v>184</v>
      </c>
      <c r="F974" s="3" t="s">
        <v>471</v>
      </c>
      <c r="G974" s="3" t="s">
        <v>493</v>
      </c>
      <c r="H974" s="3" t="s">
        <v>494</v>
      </c>
      <c r="I974" s="3" t="s">
        <v>495</v>
      </c>
      <c r="J974" s="1" t="s">
        <v>40</v>
      </c>
      <c r="K974" s="1" t="s">
        <v>77</v>
      </c>
      <c r="L974" s="1" t="s">
        <v>42</v>
      </c>
      <c r="M974" s="1" t="s">
        <v>80</v>
      </c>
      <c r="N974" s="1" t="s">
        <v>64</v>
      </c>
      <c r="O974" s="1" t="s">
        <v>98</v>
      </c>
      <c r="P974" s="1"/>
      <c r="Q974" s="1"/>
      <c r="R974" s="1" t="s">
        <v>31</v>
      </c>
      <c r="S974" s="1" t="s">
        <v>32</v>
      </c>
      <c r="T974" s="1" t="s">
        <v>33</v>
      </c>
      <c r="U974" s="2" t="s">
        <v>185</v>
      </c>
      <c r="V974" s="4">
        <v>13000000</v>
      </c>
      <c r="W974" s="4">
        <v>0</v>
      </c>
      <c r="X974" s="4">
        <v>2719424</v>
      </c>
      <c r="Y974" s="4">
        <v>10280576</v>
      </c>
      <c r="Z974" s="4">
        <v>0</v>
      </c>
      <c r="AA974" s="4">
        <v>10280576</v>
      </c>
      <c r="AB974" s="4">
        <v>0</v>
      </c>
      <c r="AC974" s="4">
        <v>0</v>
      </c>
      <c r="AD974" s="4">
        <v>0</v>
      </c>
      <c r="AE974" s="4">
        <v>0</v>
      </c>
      <c r="AF974" s="10">
        <v>0</v>
      </c>
    </row>
    <row r="975" spans="1:32" ht="22.5" hidden="1" x14ac:dyDescent="0.25">
      <c r="A975" s="9" t="s">
        <v>424</v>
      </c>
      <c r="B975" s="1" t="s">
        <v>486</v>
      </c>
      <c r="C975" s="1" t="s">
        <v>571</v>
      </c>
      <c r="D975" s="2" t="s">
        <v>425</v>
      </c>
      <c r="E975" s="3" t="s">
        <v>200</v>
      </c>
      <c r="F975" s="3" t="s">
        <v>471</v>
      </c>
      <c r="G975" s="3" t="s">
        <v>493</v>
      </c>
      <c r="H975" s="3" t="s">
        <v>494</v>
      </c>
      <c r="I975" s="3" t="s">
        <v>495</v>
      </c>
      <c r="J975" s="1" t="s">
        <v>40</v>
      </c>
      <c r="K975" s="1" t="s">
        <v>77</v>
      </c>
      <c r="L975" s="1" t="s">
        <v>42</v>
      </c>
      <c r="M975" s="1" t="s">
        <v>80</v>
      </c>
      <c r="N975" s="1" t="s">
        <v>81</v>
      </c>
      <c r="O975" s="1" t="s">
        <v>41</v>
      </c>
      <c r="P975" s="1"/>
      <c r="Q975" s="1"/>
      <c r="R975" s="1" t="s">
        <v>31</v>
      </c>
      <c r="S975" s="1" t="s">
        <v>32</v>
      </c>
      <c r="T975" s="1" t="s">
        <v>33</v>
      </c>
      <c r="U975" s="2" t="s">
        <v>201</v>
      </c>
      <c r="V975" s="4">
        <v>2500000</v>
      </c>
      <c r="W975" s="4">
        <v>0</v>
      </c>
      <c r="X975" s="4">
        <v>0</v>
      </c>
      <c r="Y975" s="4">
        <v>2500000</v>
      </c>
      <c r="Z975" s="4">
        <v>0</v>
      </c>
      <c r="AA975" s="4">
        <v>2500000</v>
      </c>
      <c r="AB975" s="4">
        <v>0</v>
      </c>
      <c r="AC975" s="4">
        <v>2389973</v>
      </c>
      <c r="AD975" s="4">
        <v>2376291</v>
      </c>
      <c r="AE975" s="4">
        <v>2376291</v>
      </c>
      <c r="AF975" s="10">
        <v>2376291</v>
      </c>
    </row>
    <row r="976" spans="1:32" ht="22.5" hidden="1" x14ac:dyDescent="0.25">
      <c r="A976" s="9" t="s">
        <v>424</v>
      </c>
      <c r="B976" s="1" t="s">
        <v>486</v>
      </c>
      <c r="C976" s="1" t="s">
        <v>571</v>
      </c>
      <c r="D976" s="2" t="s">
        <v>425</v>
      </c>
      <c r="E976" s="3" t="s">
        <v>202</v>
      </c>
      <c r="F976" s="3" t="s">
        <v>471</v>
      </c>
      <c r="G976" s="3" t="s">
        <v>493</v>
      </c>
      <c r="H976" s="3" t="s">
        <v>494</v>
      </c>
      <c r="I976" s="3" t="s">
        <v>495</v>
      </c>
      <c r="J976" s="1" t="s">
        <v>40</v>
      </c>
      <c r="K976" s="1" t="s">
        <v>77</v>
      </c>
      <c r="L976" s="1" t="s">
        <v>42</v>
      </c>
      <c r="M976" s="1" t="s">
        <v>80</v>
      </c>
      <c r="N976" s="1" t="s">
        <v>81</v>
      </c>
      <c r="O976" s="1" t="s">
        <v>77</v>
      </c>
      <c r="P976" s="1"/>
      <c r="Q976" s="1"/>
      <c r="R976" s="1" t="s">
        <v>31</v>
      </c>
      <c r="S976" s="1" t="s">
        <v>32</v>
      </c>
      <c r="T976" s="1" t="s">
        <v>33</v>
      </c>
      <c r="U976" s="2" t="s">
        <v>203</v>
      </c>
      <c r="V976" s="4">
        <v>107000000</v>
      </c>
      <c r="W976" s="4">
        <v>0</v>
      </c>
      <c r="X976" s="4">
        <v>0</v>
      </c>
      <c r="Y976" s="4">
        <v>107000000</v>
      </c>
      <c r="Z976" s="4">
        <v>0</v>
      </c>
      <c r="AA976" s="4">
        <v>107000000</v>
      </c>
      <c r="AB976" s="4">
        <v>0</v>
      </c>
      <c r="AC976" s="4">
        <v>103172260</v>
      </c>
      <c r="AD976" s="4">
        <v>103157576.02</v>
      </c>
      <c r="AE976" s="4">
        <v>103157576.02</v>
      </c>
      <c r="AF976" s="10">
        <v>103157576.02</v>
      </c>
    </row>
    <row r="977" spans="1:32" ht="22.5" hidden="1" x14ac:dyDescent="0.25">
      <c r="A977" s="9" t="s">
        <v>424</v>
      </c>
      <c r="B977" s="1" t="s">
        <v>486</v>
      </c>
      <c r="C977" s="1" t="s">
        <v>571</v>
      </c>
      <c r="D977" s="2" t="s">
        <v>425</v>
      </c>
      <c r="E977" s="3" t="s">
        <v>206</v>
      </c>
      <c r="F977" s="3" t="s">
        <v>471</v>
      </c>
      <c r="G977" s="3" t="s">
        <v>493</v>
      </c>
      <c r="H977" s="3" t="s">
        <v>494</v>
      </c>
      <c r="I977" s="3" t="s">
        <v>495</v>
      </c>
      <c r="J977" s="1" t="s">
        <v>40</v>
      </c>
      <c r="K977" s="1" t="s">
        <v>77</v>
      </c>
      <c r="L977" s="1" t="s">
        <v>42</v>
      </c>
      <c r="M977" s="1" t="s">
        <v>80</v>
      </c>
      <c r="N977" s="1" t="s">
        <v>81</v>
      </c>
      <c r="O977" s="1" t="s">
        <v>138</v>
      </c>
      <c r="P977" s="1"/>
      <c r="Q977" s="1"/>
      <c r="R977" s="1" t="s">
        <v>31</v>
      </c>
      <c r="S977" s="1" t="s">
        <v>32</v>
      </c>
      <c r="T977" s="1" t="s">
        <v>33</v>
      </c>
      <c r="U977" s="2" t="s">
        <v>207</v>
      </c>
      <c r="V977" s="4">
        <v>7000000</v>
      </c>
      <c r="W977" s="4">
        <v>0</v>
      </c>
      <c r="X977" s="4">
        <v>0</v>
      </c>
      <c r="Y977" s="4">
        <v>7000000</v>
      </c>
      <c r="Z977" s="4">
        <v>0</v>
      </c>
      <c r="AA977" s="4">
        <v>7000000</v>
      </c>
      <c r="AB977" s="4">
        <v>0</v>
      </c>
      <c r="AC977" s="4">
        <v>6896129</v>
      </c>
      <c r="AD977" s="4">
        <v>6895601</v>
      </c>
      <c r="AE977" s="4">
        <v>6895601</v>
      </c>
      <c r="AF977" s="10">
        <v>6895601</v>
      </c>
    </row>
    <row r="978" spans="1:32" ht="22.5" hidden="1" x14ac:dyDescent="0.25">
      <c r="A978" s="9" t="s">
        <v>424</v>
      </c>
      <c r="B978" s="1" t="s">
        <v>486</v>
      </c>
      <c r="C978" s="1" t="s">
        <v>571</v>
      </c>
      <c r="D978" s="2" t="s">
        <v>425</v>
      </c>
      <c r="E978" s="3" t="s">
        <v>212</v>
      </c>
      <c r="F978" s="3" t="s">
        <v>471</v>
      </c>
      <c r="G978" s="3" t="s">
        <v>493</v>
      </c>
      <c r="H978" s="3" t="s">
        <v>527</v>
      </c>
      <c r="I978" s="3" t="s">
        <v>528</v>
      </c>
      <c r="J978" s="1" t="s">
        <v>40</v>
      </c>
      <c r="K978" s="1" t="s">
        <v>77</v>
      </c>
      <c r="L978" s="1" t="s">
        <v>42</v>
      </c>
      <c r="M978" s="1" t="s">
        <v>80</v>
      </c>
      <c r="N978" s="1" t="s">
        <v>65</v>
      </c>
      <c r="O978" s="1" t="s">
        <v>77</v>
      </c>
      <c r="P978" s="1"/>
      <c r="Q978" s="1"/>
      <c r="R978" s="1" t="s">
        <v>31</v>
      </c>
      <c r="S978" s="1" t="s">
        <v>32</v>
      </c>
      <c r="T978" s="1" t="s">
        <v>33</v>
      </c>
      <c r="U978" s="2" t="s">
        <v>213</v>
      </c>
      <c r="V978" s="4">
        <v>14000000</v>
      </c>
      <c r="W978" s="4">
        <v>6589857</v>
      </c>
      <c r="X978" s="4">
        <v>0</v>
      </c>
      <c r="Y978" s="4">
        <v>20589857</v>
      </c>
      <c r="Z978" s="4">
        <v>0</v>
      </c>
      <c r="AA978" s="4">
        <v>20589857</v>
      </c>
      <c r="AB978" s="4">
        <v>0</v>
      </c>
      <c r="AC978" s="4">
        <v>15669329</v>
      </c>
      <c r="AD978" s="4">
        <v>13279457</v>
      </c>
      <c r="AE978" s="4">
        <v>13279457</v>
      </c>
      <c r="AF978" s="10">
        <v>13279457</v>
      </c>
    </row>
    <row r="979" spans="1:32" ht="22.5" hidden="1" x14ac:dyDescent="0.25">
      <c r="A979" s="9" t="s">
        <v>424</v>
      </c>
      <c r="B979" s="1" t="s">
        <v>486</v>
      </c>
      <c r="C979" s="1" t="s">
        <v>571</v>
      </c>
      <c r="D979" s="2" t="s">
        <v>425</v>
      </c>
      <c r="E979" s="3" t="s">
        <v>216</v>
      </c>
      <c r="F979" s="3" t="s">
        <v>471</v>
      </c>
      <c r="G979" s="3" t="s">
        <v>493</v>
      </c>
      <c r="H979" s="3" t="s">
        <v>527</v>
      </c>
      <c r="I979" s="3" t="s">
        <v>528</v>
      </c>
      <c r="J979" s="1" t="s">
        <v>40</v>
      </c>
      <c r="K979" s="1" t="s">
        <v>77</v>
      </c>
      <c r="L979" s="1" t="s">
        <v>42</v>
      </c>
      <c r="M979" s="1" t="s">
        <v>80</v>
      </c>
      <c r="N979" s="1" t="s">
        <v>171</v>
      </c>
      <c r="O979" s="1" t="s">
        <v>80</v>
      </c>
      <c r="P979" s="1"/>
      <c r="Q979" s="1"/>
      <c r="R979" s="1" t="s">
        <v>31</v>
      </c>
      <c r="S979" s="1" t="s">
        <v>32</v>
      </c>
      <c r="T979" s="1" t="s">
        <v>33</v>
      </c>
      <c r="U979" s="2" t="s">
        <v>217</v>
      </c>
      <c r="V979" s="4">
        <v>57124354</v>
      </c>
      <c r="W979" s="4">
        <v>0</v>
      </c>
      <c r="X979" s="4">
        <v>0</v>
      </c>
      <c r="Y979" s="4">
        <v>57124354</v>
      </c>
      <c r="Z979" s="4">
        <v>0</v>
      </c>
      <c r="AA979" s="4">
        <v>57124354</v>
      </c>
      <c r="AB979" s="4">
        <v>0</v>
      </c>
      <c r="AC979" s="4">
        <v>29265000</v>
      </c>
      <c r="AD979" s="4">
        <v>0</v>
      </c>
      <c r="AE979" s="4">
        <v>0</v>
      </c>
      <c r="AF979" s="10">
        <v>0</v>
      </c>
    </row>
    <row r="980" spans="1:32" ht="22.5" x14ac:dyDescent="0.25">
      <c r="A980" s="9" t="s">
        <v>424</v>
      </c>
      <c r="B980" s="1" t="s">
        <v>486</v>
      </c>
      <c r="C980" s="1" t="s">
        <v>571</v>
      </c>
      <c r="D980" s="2" t="s">
        <v>425</v>
      </c>
      <c r="E980" s="3" t="s">
        <v>231</v>
      </c>
      <c r="F980" s="3" t="s">
        <v>472</v>
      </c>
      <c r="G980" s="3" t="s">
        <v>497</v>
      </c>
      <c r="H980" s="3" t="s">
        <v>498</v>
      </c>
      <c r="I980" s="3" t="s">
        <v>499</v>
      </c>
      <c r="J980" s="1" t="s">
        <v>30</v>
      </c>
      <c r="K980" s="1" t="s">
        <v>232</v>
      </c>
      <c r="L980" s="1" t="s">
        <v>233</v>
      </c>
      <c r="M980" s="1" t="s">
        <v>41</v>
      </c>
      <c r="N980" s="1" t="s">
        <v>42</v>
      </c>
      <c r="O980" s="1" t="s">
        <v>234</v>
      </c>
      <c r="P980" s="1"/>
      <c r="Q980" s="1"/>
      <c r="R980" s="1" t="s">
        <v>31</v>
      </c>
      <c r="S980" s="1" t="s">
        <v>32</v>
      </c>
      <c r="T980" s="1" t="s">
        <v>33</v>
      </c>
      <c r="U980" s="2" t="s">
        <v>235</v>
      </c>
      <c r="V980" s="4">
        <v>6743866640</v>
      </c>
      <c r="W980" s="4">
        <v>403391464</v>
      </c>
      <c r="X980" s="4">
        <v>0</v>
      </c>
      <c r="Y980" s="4">
        <v>7147258104</v>
      </c>
      <c r="Z980" s="4">
        <v>0</v>
      </c>
      <c r="AA980" s="4">
        <v>7147258104</v>
      </c>
      <c r="AB980" s="4">
        <v>0</v>
      </c>
      <c r="AC980" s="4">
        <v>7147258104</v>
      </c>
      <c r="AD980" s="4">
        <v>2839186983</v>
      </c>
      <c r="AE980" s="4">
        <v>2839186983</v>
      </c>
      <c r="AF980" s="10">
        <v>2839186983</v>
      </c>
    </row>
    <row r="981" spans="1:32" ht="22.5" x14ac:dyDescent="0.25">
      <c r="A981" s="9" t="s">
        <v>424</v>
      </c>
      <c r="B981" s="1" t="s">
        <v>486</v>
      </c>
      <c r="C981" s="1" t="s">
        <v>571</v>
      </c>
      <c r="D981" s="2" t="s">
        <v>425</v>
      </c>
      <c r="E981" s="3" t="s">
        <v>242</v>
      </c>
      <c r="F981" s="3" t="s">
        <v>472</v>
      </c>
      <c r="G981" s="3" t="s">
        <v>497</v>
      </c>
      <c r="H981" s="3" t="s">
        <v>498</v>
      </c>
      <c r="I981" s="3" t="s">
        <v>499</v>
      </c>
      <c r="J981" s="1" t="s">
        <v>30</v>
      </c>
      <c r="K981" s="1" t="s">
        <v>232</v>
      </c>
      <c r="L981" s="1" t="s">
        <v>233</v>
      </c>
      <c r="M981" s="1" t="s">
        <v>41</v>
      </c>
      <c r="N981" s="1" t="s">
        <v>42</v>
      </c>
      <c r="O981" s="1" t="s">
        <v>243</v>
      </c>
      <c r="P981" s="1"/>
      <c r="Q981" s="1"/>
      <c r="R981" s="1" t="s">
        <v>31</v>
      </c>
      <c r="S981" s="1" t="s">
        <v>32</v>
      </c>
      <c r="T981" s="1" t="s">
        <v>33</v>
      </c>
      <c r="U981" s="2" t="s">
        <v>244</v>
      </c>
      <c r="V981" s="4">
        <v>15346240</v>
      </c>
      <c r="W981" s="4">
        <v>0</v>
      </c>
      <c r="X981" s="4">
        <v>10000000</v>
      </c>
      <c r="Y981" s="4">
        <v>5346240</v>
      </c>
      <c r="Z981" s="4">
        <v>0</v>
      </c>
      <c r="AA981" s="4">
        <v>0</v>
      </c>
      <c r="AB981" s="4">
        <v>5346240</v>
      </c>
      <c r="AC981" s="4">
        <v>0</v>
      </c>
      <c r="AD981" s="4">
        <v>0</v>
      </c>
      <c r="AE981" s="4">
        <v>0</v>
      </c>
      <c r="AF981" s="10">
        <v>0</v>
      </c>
    </row>
    <row r="982" spans="1:32" ht="22.5" x14ac:dyDescent="0.25">
      <c r="A982" s="9" t="s">
        <v>424</v>
      </c>
      <c r="B982" s="1" t="s">
        <v>486</v>
      </c>
      <c r="C982" s="1" t="s">
        <v>571</v>
      </c>
      <c r="D982" s="2" t="s">
        <v>425</v>
      </c>
      <c r="E982" s="3" t="s">
        <v>245</v>
      </c>
      <c r="F982" s="3" t="s">
        <v>472</v>
      </c>
      <c r="G982" s="3" t="s">
        <v>497</v>
      </c>
      <c r="H982" s="3" t="s">
        <v>527</v>
      </c>
      <c r="I982" s="3" t="s">
        <v>545</v>
      </c>
      <c r="J982" s="1" t="s">
        <v>30</v>
      </c>
      <c r="K982" s="1" t="s">
        <v>232</v>
      </c>
      <c r="L982" s="1" t="s">
        <v>233</v>
      </c>
      <c r="M982" s="1" t="s">
        <v>41</v>
      </c>
      <c r="N982" s="1" t="s">
        <v>42</v>
      </c>
      <c r="O982" s="1" t="s">
        <v>246</v>
      </c>
      <c r="P982" s="1"/>
      <c r="Q982" s="1"/>
      <c r="R982" s="1" t="s">
        <v>31</v>
      </c>
      <c r="S982" s="1" t="s">
        <v>32</v>
      </c>
      <c r="T982" s="1" t="s">
        <v>33</v>
      </c>
      <c r="U982" s="2" t="s">
        <v>59</v>
      </c>
      <c r="V982" s="4">
        <v>53539210</v>
      </c>
      <c r="W982" s="4">
        <v>73281680</v>
      </c>
      <c r="X982" s="4">
        <v>16056355</v>
      </c>
      <c r="Y982" s="4">
        <v>110764535</v>
      </c>
      <c r="Z982" s="4">
        <v>0</v>
      </c>
      <c r="AA982" s="4">
        <v>101943468</v>
      </c>
      <c r="AB982" s="4">
        <v>8821067</v>
      </c>
      <c r="AC982" s="4">
        <v>101943468</v>
      </c>
      <c r="AD982" s="4">
        <v>54617125</v>
      </c>
      <c r="AE982" s="4">
        <v>54617125</v>
      </c>
      <c r="AF982" s="10">
        <v>54617125</v>
      </c>
    </row>
    <row r="983" spans="1:32" ht="22.5" x14ac:dyDescent="0.25">
      <c r="A983" s="9" t="s">
        <v>424</v>
      </c>
      <c r="B983" s="1" t="s">
        <v>486</v>
      </c>
      <c r="C983" s="1" t="s">
        <v>571</v>
      </c>
      <c r="D983" s="2" t="s">
        <v>425</v>
      </c>
      <c r="E983" s="3" t="s">
        <v>247</v>
      </c>
      <c r="F983" s="3" t="s">
        <v>472</v>
      </c>
      <c r="G983" s="3" t="s">
        <v>497</v>
      </c>
      <c r="H983" s="3" t="s">
        <v>527</v>
      </c>
      <c r="I983" s="3" t="s">
        <v>542</v>
      </c>
      <c r="J983" s="1" t="s">
        <v>30</v>
      </c>
      <c r="K983" s="1" t="s">
        <v>232</v>
      </c>
      <c r="L983" s="1" t="s">
        <v>233</v>
      </c>
      <c r="M983" s="1" t="s">
        <v>41</v>
      </c>
      <c r="N983" s="1" t="s">
        <v>42</v>
      </c>
      <c r="O983" s="1" t="s">
        <v>248</v>
      </c>
      <c r="P983" s="1"/>
      <c r="Q983" s="1"/>
      <c r="R983" s="1" t="s">
        <v>31</v>
      </c>
      <c r="S983" s="1" t="s">
        <v>32</v>
      </c>
      <c r="T983" s="1" t="s">
        <v>33</v>
      </c>
      <c r="U983" s="2" t="s">
        <v>249</v>
      </c>
      <c r="V983" s="4">
        <v>20765718</v>
      </c>
      <c r="W983" s="4">
        <v>5000000</v>
      </c>
      <c r="X983" s="4">
        <v>0</v>
      </c>
      <c r="Y983" s="4">
        <v>25765718</v>
      </c>
      <c r="Z983" s="4">
        <v>0</v>
      </c>
      <c r="AA983" s="4">
        <v>25765718</v>
      </c>
      <c r="AB983" s="4">
        <v>0</v>
      </c>
      <c r="AC983" s="4">
        <v>25554778</v>
      </c>
      <c r="AD983" s="4">
        <v>24122864</v>
      </c>
      <c r="AE983" s="4">
        <v>24122864</v>
      </c>
      <c r="AF983" s="10">
        <v>24122864</v>
      </c>
    </row>
    <row r="984" spans="1:32" ht="22.5" x14ac:dyDescent="0.25">
      <c r="A984" s="9" t="s">
        <v>424</v>
      </c>
      <c r="B984" s="1" t="s">
        <v>486</v>
      </c>
      <c r="C984" s="1" t="s">
        <v>571</v>
      </c>
      <c r="D984" s="2" t="s">
        <v>425</v>
      </c>
      <c r="E984" s="3" t="s">
        <v>383</v>
      </c>
      <c r="F984" s="3" t="s">
        <v>29</v>
      </c>
      <c r="G984" s="3" t="s">
        <v>501</v>
      </c>
      <c r="H984" s="3" t="s">
        <v>502</v>
      </c>
      <c r="I984" s="3" t="s">
        <v>503</v>
      </c>
      <c r="J984" s="1" t="s">
        <v>30</v>
      </c>
      <c r="K984" s="1" t="s">
        <v>232</v>
      </c>
      <c r="L984" s="1" t="s">
        <v>233</v>
      </c>
      <c r="M984" s="1" t="s">
        <v>63</v>
      </c>
      <c r="N984" s="1" t="s">
        <v>42</v>
      </c>
      <c r="O984" s="1" t="s">
        <v>281</v>
      </c>
      <c r="P984" s="1"/>
      <c r="Q984" s="1"/>
      <c r="R984" s="1" t="s">
        <v>31</v>
      </c>
      <c r="S984" s="1" t="s">
        <v>32</v>
      </c>
      <c r="T984" s="1" t="s">
        <v>33</v>
      </c>
      <c r="U984" s="2" t="s">
        <v>384</v>
      </c>
      <c r="V984" s="4">
        <v>224128300</v>
      </c>
      <c r="W984" s="4">
        <v>0</v>
      </c>
      <c r="X984" s="4">
        <v>0</v>
      </c>
      <c r="Y984" s="4">
        <v>224128300</v>
      </c>
      <c r="Z984" s="4">
        <v>0</v>
      </c>
      <c r="AA984" s="4">
        <v>224128300</v>
      </c>
      <c r="AB984" s="4">
        <v>0</v>
      </c>
      <c r="AC984" s="4">
        <v>224128300</v>
      </c>
      <c r="AD984" s="4">
        <v>120054288</v>
      </c>
      <c r="AE984" s="4">
        <v>120054288</v>
      </c>
      <c r="AF984" s="10">
        <v>120054288</v>
      </c>
    </row>
    <row r="985" spans="1:32" ht="22.5" x14ac:dyDescent="0.25">
      <c r="A985" s="9" t="s">
        <v>424</v>
      </c>
      <c r="B985" s="1" t="s">
        <v>486</v>
      </c>
      <c r="C985" s="1" t="s">
        <v>571</v>
      </c>
      <c r="D985" s="2" t="s">
        <v>425</v>
      </c>
      <c r="E985" s="3" t="s">
        <v>45</v>
      </c>
      <c r="F985" s="3" t="s">
        <v>29</v>
      </c>
      <c r="G985" s="3" t="s">
        <v>501</v>
      </c>
      <c r="H985" s="3" t="s">
        <v>502</v>
      </c>
      <c r="I985" s="3" t="s">
        <v>503</v>
      </c>
      <c r="J985" s="1" t="s">
        <v>30</v>
      </c>
      <c r="K985" s="1" t="s">
        <v>232</v>
      </c>
      <c r="L985" s="1" t="s">
        <v>233</v>
      </c>
      <c r="M985" s="1" t="s">
        <v>63</v>
      </c>
      <c r="N985" s="1" t="s">
        <v>42</v>
      </c>
      <c r="O985" s="1" t="s">
        <v>237</v>
      </c>
      <c r="P985" s="1"/>
      <c r="Q985" s="1"/>
      <c r="R985" s="1" t="s">
        <v>31</v>
      </c>
      <c r="S985" s="1" t="s">
        <v>32</v>
      </c>
      <c r="T985" s="1" t="s">
        <v>33</v>
      </c>
      <c r="U985" s="2" t="s">
        <v>48</v>
      </c>
      <c r="V985" s="4">
        <v>2616997460</v>
      </c>
      <c r="W985" s="4">
        <v>5782795</v>
      </c>
      <c r="X985" s="4">
        <v>117096543</v>
      </c>
      <c r="Y985" s="4">
        <v>2505683712</v>
      </c>
      <c r="Z985" s="4">
        <v>0</v>
      </c>
      <c r="AA985" s="4">
        <v>2505683712</v>
      </c>
      <c r="AB985" s="4">
        <v>0</v>
      </c>
      <c r="AC985" s="4">
        <v>2505327721</v>
      </c>
      <c r="AD985" s="4">
        <v>952500880</v>
      </c>
      <c r="AE985" s="4">
        <v>952500880</v>
      </c>
      <c r="AF985" s="10">
        <v>952500880</v>
      </c>
    </row>
    <row r="986" spans="1:32" ht="22.5" x14ac:dyDescent="0.25">
      <c r="A986" s="9" t="s">
        <v>424</v>
      </c>
      <c r="B986" s="1" t="s">
        <v>486</v>
      </c>
      <c r="C986" s="1" t="s">
        <v>571</v>
      </c>
      <c r="D986" s="2" t="s">
        <v>425</v>
      </c>
      <c r="E986" s="3" t="s">
        <v>385</v>
      </c>
      <c r="F986" s="3" t="s">
        <v>29</v>
      </c>
      <c r="G986" s="3" t="s">
        <v>501</v>
      </c>
      <c r="H986" s="3" t="s">
        <v>502</v>
      </c>
      <c r="I986" s="3" t="s">
        <v>503</v>
      </c>
      <c r="J986" s="1" t="s">
        <v>30</v>
      </c>
      <c r="K986" s="1" t="s">
        <v>232</v>
      </c>
      <c r="L986" s="1" t="s">
        <v>233</v>
      </c>
      <c r="M986" s="1" t="s">
        <v>63</v>
      </c>
      <c r="N986" s="1" t="s">
        <v>42</v>
      </c>
      <c r="O986" s="1" t="s">
        <v>240</v>
      </c>
      <c r="P986" s="1"/>
      <c r="Q986" s="1"/>
      <c r="R986" s="1" t="s">
        <v>31</v>
      </c>
      <c r="S986" s="1" t="s">
        <v>32</v>
      </c>
      <c r="T986" s="1" t="s">
        <v>33</v>
      </c>
      <c r="U986" s="2" t="s">
        <v>386</v>
      </c>
      <c r="V986" s="4">
        <v>226037108</v>
      </c>
      <c r="W986" s="4">
        <v>0</v>
      </c>
      <c r="X986" s="4">
        <v>12410354</v>
      </c>
      <c r="Y986" s="4">
        <v>213626754</v>
      </c>
      <c r="Z986" s="4">
        <v>0</v>
      </c>
      <c r="AA986" s="4">
        <v>213626754</v>
      </c>
      <c r="AB986" s="4">
        <v>0</v>
      </c>
      <c r="AC986" s="4">
        <v>206496006</v>
      </c>
      <c r="AD986" s="4">
        <v>111408388</v>
      </c>
      <c r="AE986" s="4">
        <v>111408388</v>
      </c>
      <c r="AF986" s="10">
        <v>111408388</v>
      </c>
    </row>
    <row r="987" spans="1:32" ht="22.5" x14ac:dyDescent="0.25">
      <c r="A987" s="9" t="s">
        <v>424</v>
      </c>
      <c r="B987" s="1" t="s">
        <v>486</v>
      </c>
      <c r="C987" s="1" t="s">
        <v>571</v>
      </c>
      <c r="D987" s="2" t="s">
        <v>425</v>
      </c>
      <c r="E987" s="3" t="s">
        <v>49</v>
      </c>
      <c r="F987" s="3" t="s">
        <v>29</v>
      </c>
      <c r="G987" s="3" t="s">
        <v>501</v>
      </c>
      <c r="H987" s="3" t="s">
        <v>502</v>
      </c>
      <c r="I987" s="3" t="s">
        <v>503</v>
      </c>
      <c r="J987" s="1" t="s">
        <v>30</v>
      </c>
      <c r="K987" s="1" t="s">
        <v>232</v>
      </c>
      <c r="L987" s="1" t="s">
        <v>233</v>
      </c>
      <c r="M987" s="1" t="s">
        <v>63</v>
      </c>
      <c r="N987" s="1" t="s">
        <v>42</v>
      </c>
      <c r="O987" s="1" t="s">
        <v>243</v>
      </c>
      <c r="P987" s="1"/>
      <c r="Q987" s="1"/>
      <c r="R987" s="1" t="s">
        <v>31</v>
      </c>
      <c r="S987" s="1" t="s">
        <v>32</v>
      </c>
      <c r="T987" s="1" t="s">
        <v>33</v>
      </c>
      <c r="U987" s="2" t="s">
        <v>50</v>
      </c>
      <c r="V987" s="4">
        <v>371761830</v>
      </c>
      <c r="W987" s="4">
        <v>0</v>
      </c>
      <c r="X987" s="4">
        <v>18810565</v>
      </c>
      <c r="Y987" s="4">
        <v>352951265</v>
      </c>
      <c r="Z987" s="4">
        <v>0</v>
      </c>
      <c r="AA987" s="4">
        <v>352951265</v>
      </c>
      <c r="AB987" s="4">
        <v>0</v>
      </c>
      <c r="AC987" s="4">
        <v>352951265</v>
      </c>
      <c r="AD987" s="4">
        <v>184208966</v>
      </c>
      <c r="AE987" s="4">
        <v>184208966</v>
      </c>
      <c r="AF987" s="10">
        <v>184208966</v>
      </c>
    </row>
    <row r="988" spans="1:32" ht="22.5" x14ac:dyDescent="0.25">
      <c r="A988" s="9" t="s">
        <v>424</v>
      </c>
      <c r="B988" s="1" t="s">
        <v>486</v>
      </c>
      <c r="C988" s="1" t="s">
        <v>571</v>
      </c>
      <c r="D988" s="2" t="s">
        <v>425</v>
      </c>
      <c r="E988" s="3" t="s">
        <v>56</v>
      </c>
      <c r="F988" s="3" t="s">
        <v>29</v>
      </c>
      <c r="G988" s="3" t="s">
        <v>501</v>
      </c>
      <c r="H988" s="3" t="s">
        <v>502</v>
      </c>
      <c r="I988" s="3" t="s">
        <v>503</v>
      </c>
      <c r="J988" s="1" t="s">
        <v>30</v>
      </c>
      <c r="K988" s="1" t="s">
        <v>232</v>
      </c>
      <c r="L988" s="1" t="s">
        <v>233</v>
      </c>
      <c r="M988" s="1" t="s">
        <v>63</v>
      </c>
      <c r="N988" s="1" t="s">
        <v>42</v>
      </c>
      <c r="O988" s="1" t="s">
        <v>254</v>
      </c>
      <c r="P988" s="1"/>
      <c r="Q988" s="1"/>
      <c r="R988" s="1" t="s">
        <v>31</v>
      </c>
      <c r="S988" s="1" t="s">
        <v>32</v>
      </c>
      <c r="T988" s="1" t="s">
        <v>33</v>
      </c>
      <c r="U988" s="2" t="s">
        <v>57</v>
      </c>
      <c r="V988" s="4">
        <v>0</v>
      </c>
      <c r="W988" s="4">
        <v>250000</v>
      </c>
      <c r="X988" s="4">
        <v>0</v>
      </c>
      <c r="Y988" s="4">
        <v>250000</v>
      </c>
      <c r="Z988" s="4">
        <v>0</v>
      </c>
      <c r="AA988" s="4">
        <v>250000</v>
      </c>
      <c r="AB988" s="4">
        <v>0</v>
      </c>
      <c r="AC988" s="4">
        <v>250000</v>
      </c>
      <c r="AD988" s="4">
        <v>0</v>
      </c>
      <c r="AE988" s="4">
        <v>0</v>
      </c>
      <c r="AF988" s="10">
        <v>0</v>
      </c>
    </row>
    <row r="989" spans="1:32" ht="22.5" x14ac:dyDescent="0.25">
      <c r="A989" s="9" t="s">
        <v>424</v>
      </c>
      <c r="B989" s="1" t="s">
        <v>486</v>
      </c>
      <c r="C989" s="1" t="s">
        <v>571</v>
      </c>
      <c r="D989" s="2" t="s">
        <v>425</v>
      </c>
      <c r="E989" s="3" t="s">
        <v>58</v>
      </c>
      <c r="F989" s="3" t="s">
        <v>29</v>
      </c>
      <c r="G989" s="3" t="s">
        <v>501</v>
      </c>
      <c r="H989" s="3" t="s">
        <v>527</v>
      </c>
      <c r="I989" s="3" t="s">
        <v>545</v>
      </c>
      <c r="J989" s="1" t="s">
        <v>30</v>
      </c>
      <c r="K989" s="1" t="s">
        <v>232</v>
      </c>
      <c r="L989" s="1" t="s">
        <v>233</v>
      </c>
      <c r="M989" s="1" t="s">
        <v>63</v>
      </c>
      <c r="N989" s="1" t="s">
        <v>42</v>
      </c>
      <c r="O989" s="1" t="s">
        <v>255</v>
      </c>
      <c r="P989" s="1"/>
      <c r="Q989" s="1"/>
      <c r="R989" s="1" t="s">
        <v>31</v>
      </c>
      <c r="S989" s="1" t="s">
        <v>32</v>
      </c>
      <c r="T989" s="1" t="s">
        <v>33</v>
      </c>
      <c r="U989" s="2" t="s">
        <v>59</v>
      </c>
      <c r="V989" s="4">
        <v>857502446</v>
      </c>
      <c r="W989" s="4">
        <v>761989602</v>
      </c>
      <c r="X989" s="4">
        <v>0</v>
      </c>
      <c r="Y989" s="4">
        <v>1619492048</v>
      </c>
      <c r="Z989" s="4">
        <v>0</v>
      </c>
      <c r="AA989" s="4">
        <v>1603016486</v>
      </c>
      <c r="AB989" s="4">
        <v>16475562</v>
      </c>
      <c r="AC989" s="4">
        <v>1585275786</v>
      </c>
      <c r="AD989" s="4">
        <v>1230466942</v>
      </c>
      <c r="AE989" s="4">
        <v>1230466942</v>
      </c>
      <c r="AF989" s="10">
        <v>1230466942</v>
      </c>
    </row>
    <row r="990" spans="1:32" ht="22.5" x14ac:dyDescent="0.25">
      <c r="A990" s="9" t="s">
        <v>424</v>
      </c>
      <c r="B990" s="1" t="s">
        <v>486</v>
      </c>
      <c r="C990" s="1" t="s">
        <v>571</v>
      </c>
      <c r="D990" s="2" t="s">
        <v>425</v>
      </c>
      <c r="E990" s="3" t="s">
        <v>256</v>
      </c>
      <c r="F990" s="3" t="s">
        <v>29</v>
      </c>
      <c r="G990" s="3" t="s">
        <v>501</v>
      </c>
      <c r="H990" s="3" t="s">
        <v>527</v>
      </c>
      <c r="I990" s="3" t="s">
        <v>542</v>
      </c>
      <c r="J990" s="1" t="s">
        <v>30</v>
      </c>
      <c r="K990" s="1" t="s">
        <v>232</v>
      </c>
      <c r="L990" s="1" t="s">
        <v>233</v>
      </c>
      <c r="M990" s="1" t="s">
        <v>63</v>
      </c>
      <c r="N990" s="1" t="s">
        <v>42</v>
      </c>
      <c r="O990" s="1" t="s">
        <v>257</v>
      </c>
      <c r="P990" s="1"/>
      <c r="Q990" s="1"/>
      <c r="R990" s="1" t="s">
        <v>31</v>
      </c>
      <c r="S990" s="1" t="s">
        <v>32</v>
      </c>
      <c r="T990" s="1" t="s">
        <v>33</v>
      </c>
      <c r="U990" s="2" t="s">
        <v>249</v>
      </c>
      <c r="V990" s="4">
        <v>255108000</v>
      </c>
      <c r="W990" s="4">
        <v>0</v>
      </c>
      <c r="X990" s="4">
        <v>0</v>
      </c>
      <c r="Y990" s="4">
        <v>255108000</v>
      </c>
      <c r="Z990" s="4">
        <v>0</v>
      </c>
      <c r="AA990" s="4">
        <v>255108000</v>
      </c>
      <c r="AB990" s="4">
        <v>0</v>
      </c>
      <c r="AC990" s="4">
        <v>252258316</v>
      </c>
      <c r="AD990" s="4">
        <v>220994300</v>
      </c>
      <c r="AE990" s="4">
        <v>220994300</v>
      </c>
      <c r="AF990" s="10">
        <v>220994300</v>
      </c>
    </row>
    <row r="991" spans="1:32" ht="33.75" x14ac:dyDescent="0.25">
      <c r="A991" s="9" t="s">
        <v>424</v>
      </c>
      <c r="B991" s="1" t="s">
        <v>486</v>
      </c>
      <c r="C991" s="1" t="s">
        <v>571</v>
      </c>
      <c r="D991" s="2" t="s">
        <v>425</v>
      </c>
      <c r="E991" s="3" t="s">
        <v>387</v>
      </c>
      <c r="F991" s="3" t="s">
        <v>29</v>
      </c>
      <c r="G991" s="3" t="s">
        <v>501</v>
      </c>
      <c r="H991" s="3" t="s">
        <v>502</v>
      </c>
      <c r="I991" s="3" t="s">
        <v>503</v>
      </c>
      <c r="J991" s="1" t="s">
        <v>30</v>
      </c>
      <c r="K991" s="1" t="s">
        <v>232</v>
      </c>
      <c r="L991" s="1" t="s">
        <v>233</v>
      </c>
      <c r="M991" s="1" t="s">
        <v>63</v>
      </c>
      <c r="N991" s="1" t="s">
        <v>42</v>
      </c>
      <c r="O991" s="1" t="s">
        <v>388</v>
      </c>
      <c r="P991" s="1"/>
      <c r="Q991" s="1"/>
      <c r="R991" s="1" t="s">
        <v>31</v>
      </c>
      <c r="S991" s="1" t="s">
        <v>32</v>
      </c>
      <c r="T991" s="1" t="s">
        <v>33</v>
      </c>
      <c r="U991" s="2" t="s">
        <v>389</v>
      </c>
      <c r="V991" s="4">
        <v>36051000</v>
      </c>
      <c r="W991" s="4">
        <v>0</v>
      </c>
      <c r="X991" s="4">
        <v>0</v>
      </c>
      <c r="Y991" s="4">
        <v>36051000</v>
      </c>
      <c r="Z991" s="4">
        <v>0</v>
      </c>
      <c r="AA991" s="4">
        <v>36051000</v>
      </c>
      <c r="AB991" s="4">
        <v>0</v>
      </c>
      <c r="AC991" s="4">
        <v>36051000</v>
      </c>
      <c r="AD991" s="4">
        <v>0</v>
      </c>
      <c r="AE991" s="4">
        <v>0</v>
      </c>
      <c r="AF991" s="10">
        <v>0</v>
      </c>
    </row>
    <row r="992" spans="1:32" ht="22.5" x14ac:dyDescent="0.25">
      <c r="A992" s="9" t="s">
        <v>424</v>
      </c>
      <c r="B992" s="1" t="s">
        <v>486</v>
      </c>
      <c r="C992" s="1" t="s">
        <v>571</v>
      </c>
      <c r="D992" s="2" t="s">
        <v>425</v>
      </c>
      <c r="E992" s="3" t="s">
        <v>51</v>
      </c>
      <c r="F992" s="3" t="s">
        <v>35</v>
      </c>
      <c r="G992" s="3" t="s">
        <v>504</v>
      </c>
      <c r="H992" s="3" t="s">
        <v>505</v>
      </c>
      <c r="I992" s="3" t="s">
        <v>506</v>
      </c>
      <c r="J992" s="1" t="s">
        <v>30</v>
      </c>
      <c r="K992" s="1" t="s">
        <v>232</v>
      </c>
      <c r="L992" s="1" t="s">
        <v>233</v>
      </c>
      <c r="M992" s="1" t="s">
        <v>80</v>
      </c>
      <c r="N992" s="1" t="s">
        <v>42</v>
      </c>
      <c r="O992" s="1" t="s">
        <v>234</v>
      </c>
      <c r="P992" s="1"/>
      <c r="Q992" s="1"/>
      <c r="R992" s="1" t="s">
        <v>46</v>
      </c>
      <c r="S992" s="1" t="s">
        <v>65</v>
      </c>
      <c r="T992" s="1" t="s">
        <v>33</v>
      </c>
      <c r="U992" s="2" t="s">
        <v>52</v>
      </c>
      <c r="V992" s="4">
        <v>0</v>
      </c>
      <c r="W992" s="4">
        <v>93284100</v>
      </c>
      <c r="X992" s="4">
        <v>10346900</v>
      </c>
      <c r="Y992" s="4">
        <v>82937200</v>
      </c>
      <c r="Z992" s="4">
        <v>0</v>
      </c>
      <c r="AA992" s="4">
        <v>82919200</v>
      </c>
      <c r="AB992" s="4">
        <v>18000</v>
      </c>
      <c r="AC992" s="4">
        <v>82919200</v>
      </c>
      <c r="AD992" s="4">
        <v>60197400</v>
      </c>
      <c r="AE992" s="4">
        <v>60197400</v>
      </c>
      <c r="AF992" s="10">
        <v>60197400</v>
      </c>
    </row>
    <row r="993" spans="1:32" ht="22.5" x14ac:dyDescent="0.25">
      <c r="A993" s="9" t="s">
        <v>424</v>
      </c>
      <c r="B993" s="1" t="s">
        <v>486</v>
      </c>
      <c r="C993" s="1" t="s">
        <v>571</v>
      </c>
      <c r="D993" s="2" t="s">
        <v>425</v>
      </c>
      <c r="E993" s="3" t="s">
        <v>51</v>
      </c>
      <c r="F993" s="3" t="s">
        <v>35</v>
      </c>
      <c r="G993" s="3" t="s">
        <v>504</v>
      </c>
      <c r="H993" s="3" t="s">
        <v>505</v>
      </c>
      <c r="I993" s="3" t="s">
        <v>506</v>
      </c>
      <c r="J993" s="1" t="s">
        <v>30</v>
      </c>
      <c r="K993" s="1" t="s">
        <v>232</v>
      </c>
      <c r="L993" s="1" t="s">
        <v>233</v>
      </c>
      <c r="M993" s="1" t="s">
        <v>80</v>
      </c>
      <c r="N993" s="1" t="s">
        <v>42</v>
      </c>
      <c r="O993" s="1" t="s">
        <v>234</v>
      </c>
      <c r="P993" s="1"/>
      <c r="Q993" s="1"/>
      <c r="R993" s="1" t="s">
        <v>46</v>
      </c>
      <c r="S993" s="1" t="s">
        <v>47</v>
      </c>
      <c r="T993" s="1" t="s">
        <v>33</v>
      </c>
      <c r="U993" s="2" t="s">
        <v>52</v>
      </c>
      <c r="V993" s="4">
        <v>83732833732</v>
      </c>
      <c r="W993" s="4">
        <v>9969396567</v>
      </c>
      <c r="X993" s="4">
        <v>8855705428</v>
      </c>
      <c r="Y993" s="4">
        <v>84846524871</v>
      </c>
      <c r="Z993" s="4">
        <v>0</v>
      </c>
      <c r="AA993" s="4">
        <v>84208664203</v>
      </c>
      <c r="AB993" s="4">
        <v>637860668</v>
      </c>
      <c r="AC993" s="4">
        <v>84049833130</v>
      </c>
      <c r="AD993" s="4">
        <v>61458944350</v>
      </c>
      <c r="AE993" s="4">
        <v>61458944350</v>
      </c>
      <c r="AF993" s="10">
        <v>61458944350</v>
      </c>
    </row>
    <row r="994" spans="1:32" ht="22.5" x14ac:dyDescent="0.25">
      <c r="A994" s="9" t="s">
        <v>424</v>
      </c>
      <c r="B994" s="1" t="s">
        <v>486</v>
      </c>
      <c r="C994" s="1" t="s">
        <v>571</v>
      </c>
      <c r="D994" s="2" t="s">
        <v>425</v>
      </c>
      <c r="E994" s="3" t="s">
        <v>51</v>
      </c>
      <c r="F994" s="3" t="s">
        <v>35</v>
      </c>
      <c r="G994" s="3" t="s">
        <v>504</v>
      </c>
      <c r="H994" s="3" t="s">
        <v>505</v>
      </c>
      <c r="I994" s="3" t="s">
        <v>506</v>
      </c>
      <c r="J994" s="1" t="s">
        <v>30</v>
      </c>
      <c r="K994" s="1" t="s">
        <v>232</v>
      </c>
      <c r="L994" s="1" t="s">
        <v>233</v>
      </c>
      <c r="M994" s="1" t="s">
        <v>80</v>
      </c>
      <c r="N994" s="1" t="s">
        <v>42</v>
      </c>
      <c r="O994" s="1" t="s">
        <v>234</v>
      </c>
      <c r="P994" s="1"/>
      <c r="Q994" s="1"/>
      <c r="R994" s="1" t="s">
        <v>31</v>
      </c>
      <c r="S994" s="1" t="s">
        <v>32</v>
      </c>
      <c r="T994" s="1" t="s">
        <v>33</v>
      </c>
      <c r="U994" s="2" t="s">
        <v>52</v>
      </c>
      <c r="V994" s="4">
        <v>0</v>
      </c>
      <c r="W994" s="4">
        <v>1595026000</v>
      </c>
      <c r="X994" s="4">
        <v>0</v>
      </c>
      <c r="Y994" s="4">
        <v>1595026000</v>
      </c>
      <c r="Z994" s="4">
        <v>0</v>
      </c>
      <c r="AA994" s="4">
        <v>1595026000</v>
      </c>
      <c r="AB994" s="4">
        <v>0</v>
      </c>
      <c r="AC994" s="4">
        <v>1595026000</v>
      </c>
      <c r="AD994" s="4">
        <v>1157756377</v>
      </c>
      <c r="AE994" s="4">
        <v>1157756377</v>
      </c>
      <c r="AF994" s="10">
        <v>1157756377</v>
      </c>
    </row>
    <row r="995" spans="1:32" ht="22.5" x14ac:dyDescent="0.25">
      <c r="A995" s="9" t="s">
        <v>424</v>
      </c>
      <c r="B995" s="1" t="s">
        <v>486</v>
      </c>
      <c r="C995" s="1" t="s">
        <v>571</v>
      </c>
      <c r="D995" s="2" t="s">
        <v>425</v>
      </c>
      <c r="E995" s="3" t="s">
        <v>390</v>
      </c>
      <c r="F995" s="3" t="s">
        <v>35</v>
      </c>
      <c r="G995" s="3" t="s">
        <v>504</v>
      </c>
      <c r="H995" s="3" t="s">
        <v>505</v>
      </c>
      <c r="I995" s="3" t="s">
        <v>506</v>
      </c>
      <c r="J995" s="1" t="s">
        <v>30</v>
      </c>
      <c r="K995" s="1" t="s">
        <v>232</v>
      </c>
      <c r="L995" s="1" t="s">
        <v>233</v>
      </c>
      <c r="M995" s="1" t="s">
        <v>80</v>
      </c>
      <c r="N995" s="1" t="s">
        <v>42</v>
      </c>
      <c r="O995" s="1" t="s">
        <v>281</v>
      </c>
      <c r="P995" s="1"/>
      <c r="Q995" s="1"/>
      <c r="R995" s="1" t="s">
        <v>46</v>
      </c>
      <c r="S995" s="1" t="s">
        <v>47</v>
      </c>
      <c r="T995" s="1" t="s">
        <v>33</v>
      </c>
      <c r="U995" s="2" t="s">
        <v>391</v>
      </c>
      <c r="V995" s="4">
        <v>24955295789</v>
      </c>
      <c r="W995" s="4">
        <v>0</v>
      </c>
      <c r="X995" s="4">
        <v>8817064</v>
      </c>
      <c r="Y995" s="4">
        <v>24946478725</v>
      </c>
      <c r="Z995" s="4">
        <v>0</v>
      </c>
      <c r="AA995" s="4">
        <v>24821948245</v>
      </c>
      <c r="AB995" s="4">
        <v>124530480</v>
      </c>
      <c r="AC995" s="4">
        <v>24821948245</v>
      </c>
      <c r="AD995" s="4">
        <v>15934190307</v>
      </c>
      <c r="AE995" s="4">
        <v>15934190307</v>
      </c>
      <c r="AF995" s="10">
        <v>15934190307</v>
      </c>
    </row>
    <row r="996" spans="1:32" ht="22.5" x14ac:dyDescent="0.25">
      <c r="A996" s="9" t="s">
        <v>424</v>
      </c>
      <c r="B996" s="1" t="s">
        <v>486</v>
      </c>
      <c r="C996" s="1" t="s">
        <v>571</v>
      </c>
      <c r="D996" s="2" t="s">
        <v>425</v>
      </c>
      <c r="E996" s="3" t="s">
        <v>390</v>
      </c>
      <c r="F996" s="3" t="s">
        <v>35</v>
      </c>
      <c r="G996" s="3" t="s">
        <v>504</v>
      </c>
      <c r="H996" s="3" t="s">
        <v>505</v>
      </c>
      <c r="I996" s="3" t="s">
        <v>506</v>
      </c>
      <c r="J996" s="1" t="s">
        <v>30</v>
      </c>
      <c r="K996" s="1" t="s">
        <v>232</v>
      </c>
      <c r="L996" s="1" t="s">
        <v>233</v>
      </c>
      <c r="M996" s="1" t="s">
        <v>80</v>
      </c>
      <c r="N996" s="1" t="s">
        <v>42</v>
      </c>
      <c r="O996" s="1" t="s">
        <v>281</v>
      </c>
      <c r="P996" s="1"/>
      <c r="Q996" s="1"/>
      <c r="R996" s="1" t="s">
        <v>31</v>
      </c>
      <c r="S996" s="1" t="s">
        <v>171</v>
      </c>
      <c r="T996" s="1" t="s">
        <v>33</v>
      </c>
      <c r="U996" s="2" t="s">
        <v>391</v>
      </c>
      <c r="V996" s="4">
        <v>0</v>
      </c>
      <c r="W996" s="4">
        <v>919568796</v>
      </c>
      <c r="X996" s="4">
        <v>0</v>
      </c>
      <c r="Y996" s="4">
        <v>919568796</v>
      </c>
      <c r="Z996" s="4">
        <v>0</v>
      </c>
      <c r="AA996" s="4">
        <v>914628672</v>
      </c>
      <c r="AB996" s="4">
        <v>4940124</v>
      </c>
      <c r="AC996" s="4">
        <v>914628672</v>
      </c>
      <c r="AD996" s="4">
        <v>13184800</v>
      </c>
      <c r="AE996" s="4">
        <v>13184800</v>
      </c>
      <c r="AF996" s="10">
        <v>13184800</v>
      </c>
    </row>
    <row r="997" spans="1:32" ht="22.5" x14ac:dyDescent="0.25">
      <c r="A997" s="9" t="s">
        <v>424</v>
      </c>
      <c r="B997" s="1" t="s">
        <v>486</v>
      </c>
      <c r="C997" s="1" t="s">
        <v>571</v>
      </c>
      <c r="D997" s="2" t="s">
        <v>425</v>
      </c>
      <c r="E997" s="3" t="s">
        <v>270</v>
      </c>
      <c r="F997" s="3" t="s">
        <v>35</v>
      </c>
      <c r="G997" s="3" t="s">
        <v>504</v>
      </c>
      <c r="H997" s="3" t="s">
        <v>505</v>
      </c>
      <c r="I997" s="3" t="s">
        <v>506</v>
      </c>
      <c r="J997" s="1" t="s">
        <v>30</v>
      </c>
      <c r="K997" s="1" t="s">
        <v>232</v>
      </c>
      <c r="L997" s="1" t="s">
        <v>233</v>
      </c>
      <c r="M997" s="1" t="s">
        <v>80</v>
      </c>
      <c r="N997" s="1" t="s">
        <v>42</v>
      </c>
      <c r="O997" s="1" t="s">
        <v>243</v>
      </c>
      <c r="P997" s="1"/>
      <c r="Q997" s="1"/>
      <c r="R997" s="1" t="s">
        <v>46</v>
      </c>
      <c r="S997" s="1" t="s">
        <v>47</v>
      </c>
      <c r="T997" s="1" t="s">
        <v>33</v>
      </c>
      <c r="U997" s="2" t="s">
        <v>271</v>
      </c>
      <c r="V997" s="4">
        <v>2135969460</v>
      </c>
      <c r="W997" s="4">
        <v>1369688692</v>
      </c>
      <c r="X997" s="4">
        <v>0</v>
      </c>
      <c r="Y997" s="4">
        <v>3505658152</v>
      </c>
      <c r="Z997" s="4">
        <v>0</v>
      </c>
      <c r="AA997" s="4">
        <v>3400744123</v>
      </c>
      <c r="AB997" s="4">
        <v>104914029</v>
      </c>
      <c r="AC997" s="4">
        <v>3333295723</v>
      </c>
      <c r="AD997" s="4">
        <v>2463044196</v>
      </c>
      <c r="AE997" s="4">
        <v>2463044196</v>
      </c>
      <c r="AF997" s="10">
        <v>2463044196</v>
      </c>
    </row>
    <row r="998" spans="1:32" ht="22.5" x14ac:dyDescent="0.25">
      <c r="A998" s="9" t="s">
        <v>424</v>
      </c>
      <c r="B998" s="1" t="s">
        <v>486</v>
      </c>
      <c r="C998" s="1" t="s">
        <v>571</v>
      </c>
      <c r="D998" s="2" t="s">
        <v>425</v>
      </c>
      <c r="E998" s="3" t="s">
        <v>270</v>
      </c>
      <c r="F998" s="3" t="s">
        <v>35</v>
      </c>
      <c r="G998" s="3" t="s">
        <v>504</v>
      </c>
      <c r="H998" s="3" t="s">
        <v>505</v>
      </c>
      <c r="I998" s="3" t="s">
        <v>506</v>
      </c>
      <c r="J998" s="1" t="s">
        <v>30</v>
      </c>
      <c r="K998" s="1" t="s">
        <v>232</v>
      </c>
      <c r="L998" s="1" t="s">
        <v>233</v>
      </c>
      <c r="M998" s="1" t="s">
        <v>80</v>
      </c>
      <c r="N998" s="1" t="s">
        <v>42</v>
      </c>
      <c r="O998" s="1" t="s">
        <v>243</v>
      </c>
      <c r="P998" s="1"/>
      <c r="Q998" s="1"/>
      <c r="R998" s="1" t="s">
        <v>31</v>
      </c>
      <c r="S998" s="1" t="s">
        <v>171</v>
      </c>
      <c r="T998" s="1" t="s">
        <v>33</v>
      </c>
      <c r="U998" s="2" t="s">
        <v>271</v>
      </c>
      <c r="V998" s="4">
        <v>0</v>
      </c>
      <c r="W998" s="4">
        <v>1595855956</v>
      </c>
      <c r="X998" s="4">
        <v>0</v>
      </c>
      <c r="Y998" s="4">
        <v>1595855956</v>
      </c>
      <c r="Z998" s="4">
        <v>0</v>
      </c>
      <c r="AA998" s="4">
        <v>1590690777</v>
      </c>
      <c r="AB998" s="4">
        <v>5165179</v>
      </c>
      <c r="AC998" s="4">
        <v>1590690777</v>
      </c>
      <c r="AD998" s="4">
        <v>172004931</v>
      </c>
      <c r="AE998" s="4">
        <v>172004931</v>
      </c>
      <c r="AF998" s="10">
        <v>172004931</v>
      </c>
    </row>
    <row r="999" spans="1:32" ht="22.5" x14ac:dyDescent="0.25">
      <c r="A999" s="9" t="s">
        <v>424</v>
      </c>
      <c r="B999" s="1" t="s">
        <v>486</v>
      </c>
      <c r="C999" s="1" t="s">
        <v>571</v>
      </c>
      <c r="D999" s="2" t="s">
        <v>425</v>
      </c>
      <c r="E999" s="3" t="s">
        <v>562</v>
      </c>
      <c r="F999" s="3" t="s">
        <v>35</v>
      </c>
      <c r="G999" s="3" t="s">
        <v>504</v>
      </c>
      <c r="H999" s="3" t="s">
        <v>505</v>
      </c>
      <c r="I999" s="3" t="s">
        <v>506</v>
      </c>
      <c r="J999" s="1" t="s">
        <v>30</v>
      </c>
      <c r="K999" s="1" t="s">
        <v>232</v>
      </c>
      <c r="L999" s="1" t="s">
        <v>233</v>
      </c>
      <c r="M999" s="1" t="s">
        <v>80</v>
      </c>
      <c r="N999" s="1" t="s">
        <v>42</v>
      </c>
      <c r="O999" s="1" t="s">
        <v>246</v>
      </c>
      <c r="P999" s="1"/>
      <c r="Q999" s="1"/>
      <c r="R999" s="1" t="s">
        <v>46</v>
      </c>
      <c r="S999" s="1" t="s">
        <v>47</v>
      </c>
      <c r="T999" s="1" t="s">
        <v>33</v>
      </c>
      <c r="U999" s="2" t="s">
        <v>563</v>
      </c>
      <c r="V999" s="4">
        <v>0</v>
      </c>
      <c r="W999" s="4">
        <v>20000000</v>
      </c>
      <c r="X999" s="4">
        <v>0</v>
      </c>
      <c r="Y999" s="4">
        <v>20000000</v>
      </c>
      <c r="Z999" s="4">
        <v>0</v>
      </c>
      <c r="AA999" s="4">
        <v>850000</v>
      </c>
      <c r="AB999" s="4">
        <v>19150000</v>
      </c>
      <c r="AC999" s="4">
        <v>850000</v>
      </c>
      <c r="AD999" s="4">
        <v>0</v>
      </c>
      <c r="AE999" s="4">
        <v>0</v>
      </c>
      <c r="AF999" s="10">
        <v>0</v>
      </c>
    </row>
    <row r="1000" spans="1:32" ht="22.5" x14ac:dyDescent="0.25">
      <c r="A1000" s="9" t="s">
        <v>424</v>
      </c>
      <c r="B1000" s="1" t="s">
        <v>486</v>
      </c>
      <c r="C1000" s="1" t="s">
        <v>571</v>
      </c>
      <c r="D1000" s="2" t="s">
        <v>425</v>
      </c>
      <c r="E1000" s="3" t="s">
        <v>274</v>
      </c>
      <c r="F1000" s="3" t="s">
        <v>35</v>
      </c>
      <c r="G1000" s="3" t="s">
        <v>504</v>
      </c>
      <c r="H1000" s="3" t="s">
        <v>527</v>
      </c>
      <c r="I1000" s="3" t="s">
        <v>545</v>
      </c>
      <c r="J1000" s="1" t="s">
        <v>30</v>
      </c>
      <c r="K1000" s="1" t="s">
        <v>232</v>
      </c>
      <c r="L1000" s="1" t="s">
        <v>233</v>
      </c>
      <c r="M1000" s="1" t="s">
        <v>80</v>
      </c>
      <c r="N1000" s="1" t="s">
        <v>42</v>
      </c>
      <c r="O1000" s="1" t="s">
        <v>254</v>
      </c>
      <c r="P1000" s="1"/>
      <c r="Q1000" s="1"/>
      <c r="R1000" s="1" t="s">
        <v>31</v>
      </c>
      <c r="S1000" s="1" t="s">
        <v>32</v>
      </c>
      <c r="T1000" s="1" t="s">
        <v>33</v>
      </c>
      <c r="U1000" s="2" t="s">
        <v>59</v>
      </c>
      <c r="V1000" s="4">
        <v>0</v>
      </c>
      <c r="W1000" s="4">
        <v>863330000</v>
      </c>
      <c r="X1000" s="4">
        <v>13849290</v>
      </c>
      <c r="Y1000" s="4">
        <v>849480710</v>
      </c>
      <c r="Z1000" s="4">
        <v>0</v>
      </c>
      <c r="AA1000" s="4">
        <v>841554034</v>
      </c>
      <c r="AB1000" s="4">
        <v>7926676</v>
      </c>
      <c r="AC1000" s="4">
        <v>833363302</v>
      </c>
      <c r="AD1000" s="4">
        <v>399024331</v>
      </c>
      <c r="AE1000" s="4">
        <v>399024331</v>
      </c>
      <c r="AF1000" s="10">
        <v>399024331</v>
      </c>
    </row>
    <row r="1001" spans="1:32" ht="22.5" x14ac:dyDescent="0.25">
      <c r="A1001" s="9" t="s">
        <v>424</v>
      </c>
      <c r="B1001" s="1" t="s">
        <v>486</v>
      </c>
      <c r="C1001" s="1" t="s">
        <v>571</v>
      </c>
      <c r="D1001" s="2" t="s">
        <v>425</v>
      </c>
      <c r="E1001" s="3" t="s">
        <v>275</v>
      </c>
      <c r="F1001" s="3" t="s">
        <v>35</v>
      </c>
      <c r="G1001" s="3" t="s">
        <v>504</v>
      </c>
      <c r="H1001" s="3" t="s">
        <v>527</v>
      </c>
      <c r="I1001" s="3" t="s">
        <v>542</v>
      </c>
      <c r="J1001" s="1" t="s">
        <v>30</v>
      </c>
      <c r="K1001" s="1" t="s">
        <v>232</v>
      </c>
      <c r="L1001" s="1" t="s">
        <v>233</v>
      </c>
      <c r="M1001" s="1" t="s">
        <v>80</v>
      </c>
      <c r="N1001" s="1" t="s">
        <v>42</v>
      </c>
      <c r="O1001" s="1" t="s">
        <v>276</v>
      </c>
      <c r="P1001" s="1"/>
      <c r="Q1001" s="1"/>
      <c r="R1001" s="1" t="s">
        <v>31</v>
      </c>
      <c r="S1001" s="1" t="s">
        <v>32</v>
      </c>
      <c r="T1001" s="1" t="s">
        <v>33</v>
      </c>
      <c r="U1001" s="2" t="s">
        <v>249</v>
      </c>
      <c r="V1001" s="4">
        <v>38500000</v>
      </c>
      <c r="W1001" s="4">
        <v>303761619</v>
      </c>
      <c r="X1001" s="4">
        <v>0</v>
      </c>
      <c r="Y1001" s="4">
        <v>342261619</v>
      </c>
      <c r="Z1001" s="4">
        <v>0</v>
      </c>
      <c r="AA1001" s="4">
        <v>341981172</v>
      </c>
      <c r="AB1001" s="4">
        <v>280447</v>
      </c>
      <c r="AC1001" s="4">
        <v>288097549</v>
      </c>
      <c r="AD1001" s="4">
        <v>213002891</v>
      </c>
      <c r="AE1001" s="4">
        <v>213002891</v>
      </c>
      <c r="AF1001" s="10">
        <v>213002891</v>
      </c>
    </row>
    <row r="1002" spans="1:32" ht="22.5" x14ac:dyDescent="0.25">
      <c r="A1002" s="9" t="s">
        <v>424</v>
      </c>
      <c r="B1002" s="1" t="s">
        <v>486</v>
      </c>
      <c r="C1002" s="1" t="s">
        <v>571</v>
      </c>
      <c r="D1002" s="2" t="s">
        <v>425</v>
      </c>
      <c r="E1002" s="3" t="s">
        <v>277</v>
      </c>
      <c r="F1002" s="3" t="s">
        <v>35</v>
      </c>
      <c r="G1002" s="3" t="s">
        <v>504</v>
      </c>
      <c r="H1002" s="3" t="s">
        <v>505</v>
      </c>
      <c r="I1002" s="3" t="s">
        <v>506</v>
      </c>
      <c r="J1002" s="1" t="s">
        <v>30</v>
      </c>
      <c r="K1002" s="1" t="s">
        <v>232</v>
      </c>
      <c r="L1002" s="1" t="s">
        <v>233</v>
      </c>
      <c r="M1002" s="1" t="s">
        <v>80</v>
      </c>
      <c r="N1002" s="1" t="s">
        <v>42</v>
      </c>
      <c r="O1002" s="1" t="s">
        <v>266</v>
      </c>
      <c r="P1002" s="1"/>
      <c r="Q1002" s="1"/>
      <c r="R1002" s="1" t="s">
        <v>31</v>
      </c>
      <c r="S1002" s="1" t="s">
        <v>32</v>
      </c>
      <c r="T1002" s="1" t="s">
        <v>33</v>
      </c>
      <c r="U1002" s="2" t="s">
        <v>267</v>
      </c>
      <c r="V1002" s="4">
        <v>0</v>
      </c>
      <c r="W1002" s="4">
        <v>25000</v>
      </c>
      <c r="X1002" s="4">
        <v>0</v>
      </c>
      <c r="Y1002" s="4">
        <v>25000</v>
      </c>
      <c r="Z1002" s="4">
        <v>0</v>
      </c>
      <c r="AA1002" s="4">
        <v>0</v>
      </c>
      <c r="AB1002" s="4">
        <v>25000</v>
      </c>
      <c r="AC1002" s="4">
        <v>0</v>
      </c>
      <c r="AD1002" s="4">
        <v>0</v>
      </c>
      <c r="AE1002" s="4">
        <v>0</v>
      </c>
      <c r="AF1002" s="10">
        <v>0</v>
      </c>
    </row>
    <row r="1003" spans="1:32" ht="22.5" x14ac:dyDescent="0.25">
      <c r="A1003" s="9" t="s">
        <v>424</v>
      </c>
      <c r="B1003" s="1" t="s">
        <v>486</v>
      </c>
      <c r="C1003" s="1" t="s">
        <v>571</v>
      </c>
      <c r="D1003" s="2" t="s">
        <v>425</v>
      </c>
      <c r="E1003" s="3" t="s">
        <v>278</v>
      </c>
      <c r="F1003" s="3" t="s">
        <v>507</v>
      </c>
      <c r="G1003" s="3" t="s">
        <v>508</v>
      </c>
      <c r="H1003" s="3" t="s">
        <v>509</v>
      </c>
      <c r="I1003" s="3" t="s">
        <v>510</v>
      </c>
      <c r="J1003" s="1" t="s">
        <v>30</v>
      </c>
      <c r="K1003" s="1" t="s">
        <v>232</v>
      </c>
      <c r="L1003" s="1" t="s">
        <v>233</v>
      </c>
      <c r="M1003" s="1" t="s">
        <v>64</v>
      </c>
      <c r="N1003" s="1" t="s">
        <v>42</v>
      </c>
      <c r="O1003" s="1" t="s">
        <v>234</v>
      </c>
      <c r="P1003" s="1"/>
      <c r="Q1003" s="1"/>
      <c r="R1003" s="1" t="s">
        <v>31</v>
      </c>
      <c r="S1003" s="1" t="s">
        <v>32</v>
      </c>
      <c r="T1003" s="1" t="s">
        <v>33</v>
      </c>
      <c r="U1003" s="2" t="s">
        <v>279</v>
      </c>
      <c r="V1003" s="4">
        <v>1723489920</v>
      </c>
      <c r="W1003" s="4">
        <v>379936800</v>
      </c>
      <c r="X1003" s="4">
        <v>0</v>
      </c>
      <c r="Y1003" s="4">
        <v>2103426720</v>
      </c>
      <c r="Z1003" s="4">
        <v>0</v>
      </c>
      <c r="AA1003" s="4">
        <v>2103426720</v>
      </c>
      <c r="AB1003" s="4">
        <v>0</v>
      </c>
      <c r="AC1003" s="4">
        <v>2103426720</v>
      </c>
      <c r="AD1003" s="4">
        <v>775570464</v>
      </c>
      <c r="AE1003" s="4">
        <v>775570464</v>
      </c>
      <c r="AF1003" s="10">
        <v>775570464</v>
      </c>
    </row>
    <row r="1004" spans="1:32" ht="22.5" x14ac:dyDescent="0.25">
      <c r="A1004" s="9" t="s">
        <v>424</v>
      </c>
      <c r="B1004" s="1" t="s">
        <v>486</v>
      </c>
      <c r="C1004" s="1" t="s">
        <v>571</v>
      </c>
      <c r="D1004" s="2" t="s">
        <v>425</v>
      </c>
      <c r="E1004" s="3" t="s">
        <v>280</v>
      </c>
      <c r="F1004" s="3" t="s">
        <v>507</v>
      </c>
      <c r="G1004" s="3" t="s">
        <v>508</v>
      </c>
      <c r="H1004" s="3" t="s">
        <v>509</v>
      </c>
      <c r="I1004" s="3" t="s">
        <v>510</v>
      </c>
      <c r="J1004" s="1" t="s">
        <v>30</v>
      </c>
      <c r="K1004" s="1" t="s">
        <v>232</v>
      </c>
      <c r="L1004" s="1" t="s">
        <v>233</v>
      </c>
      <c r="M1004" s="1" t="s">
        <v>64</v>
      </c>
      <c r="N1004" s="1" t="s">
        <v>42</v>
      </c>
      <c r="O1004" s="1" t="s">
        <v>281</v>
      </c>
      <c r="P1004" s="1"/>
      <c r="Q1004" s="1"/>
      <c r="R1004" s="1" t="s">
        <v>31</v>
      </c>
      <c r="S1004" s="1" t="s">
        <v>32</v>
      </c>
      <c r="T1004" s="1" t="s">
        <v>33</v>
      </c>
      <c r="U1004" s="2" t="s">
        <v>282</v>
      </c>
      <c r="V1004" s="4">
        <v>1563309911</v>
      </c>
      <c r="W1004" s="4">
        <v>0</v>
      </c>
      <c r="X1004" s="4">
        <v>0</v>
      </c>
      <c r="Y1004" s="4">
        <v>1563309911</v>
      </c>
      <c r="Z1004" s="4">
        <v>0</v>
      </c>
      <c r="AA1004" s="4">
        <v>1563309911</v>
      </c>
      <c r="AB1004" s="4">
        <v>0</v>
      </c>
      <c r="AC1004" s="4">
        <v>1563309911</v>
      </c>
      <c r="AD1004" s="4">
        <v>982757789</v>
      </c>
      <c r="AE1004" s="4">
        <v>982757789</v>
      </c>
      <c r="AF1004" s="10">
        <v>982757789</v>
      </c>
    </row>
    <row r="1005" spans="1:32" ht="22.5" x14ac:dyDescent="0.25">
      <c r="A1005" s="9" t="s">
        <v>424</v>
      </c>
      <c r="B1005" s="1" t="s">
        <v>486</v>
      </c>
      <c r="C1005" s="1" t="s">
        <v>571</v>
      </c>
      <c r="D1005" s="2" t="s">
        <v>425</v>
      </c>
      <c r="E1005" s="3" t="s">
        <v>285</v>
      </c>
      <c r="F1005" s="3" t="s">
        <v>507</v>
      </c>
      <c r="G1005" s="3" t="s">
        <v>508</v>
      </c>
      <c r="H1005" s="3" t="s">
        <v>527</v>
      </c>
      <c r="I1005" s="3" t="s">
        <v>545</v>
      </c>
      <c r="J1005" s="1" t="s">
        <v>30</v>
      </c>
      <c r="K1005" s="1" t="s">
        <v>232</v>
      </c>
      <c r="L1005" s="1" t="s">
        <v>233</v>
      </c>
      <c r="M1005" s="1" t="s">
        <v>64</v>
      </c>
      <c r="N1005" s="1" t="s">
        <v>42</v>
      </c>
      <c r="O1005" s="1" t="s">
        <v>243</v>
      </c>
      <c r="P1005" s="1"/>
      <c r="Q1005" s="1"/>
      <c r="R1005" s="1" t="s">
        <v>31</v>
      </c>
      <c r="S1005" s="1" t="s">
        <v>32</v>
      </c>
      <c r="T1005" s="1" t="s">
        <v>33</v>
      </c>
      <c r="U1005" s="2" t="s">
        <v>59</v>
      </c>
      <c r="V1005" s="4">
        <v>32791000</v>
      </c>
      <c r="W1005" s="4">
        <v>0</v>
      </c>
      <c r="X1005" s="4">
        <v>0</v>
      </c>
      <c r="Y1005" s="4">
        <v>32791000</v>
      </c>
      <c r="Z1005" s="4">
        <v>0</v>
      </c>
      <c r="AA1005" s="4">
        <v>27623934</v>
      </c>
      <c r="AB1005" s="4">
        <v>5167066</v>
      </c>
      <c r="AC1005" s="4">
        <v>27325834</v>
      </c>
      <c r="AD1005" s="4">
        <v>17190434</v>
      </c>
      <c r="AE1005" s="4">
        <v>17190434</v>
      </c>
      <c r="AF1005" s="10">
        <v>17190434</v>
      </c>
    </row>
    <row r="1006" spans="1:32" ht="22.5" x14ac:dyDescent="0.25">
      <c r="A1006" s="9" t="s">
        <v>424</v>
      </c>
      <c r="B1006" s="1" t="s">
        <v>486</v>
      </c>
      <c r="C1006" s="1" t="s">
        <v>571</v>
      </c>
      <c r="D1006" s="2" t="s">
        <v>425</v>
      </c>
      <c r="E1006" s="3" t="s">
        <v>286</v>
      </c>
      <c r="F1006" s="3" t="s">
        <v>507</v>
      </c>
      <c r="G1006" s="3" t="s">
        <v>508</v>
      </c>
      <c r="H1006" s="3" t="s">
        <v>527</v>
      </c>
      <c r="I1006" s="3" t="s">
        <v>542</v>
      </c>
      <c r="J1006" s="1" t="s">
        <v>30</v>
      </c>
      <c r="K1006" s="1" t="s">
        <v>232</v>
      </c>
      <c r="L1006" s="1" t="s">
        <v>233</v>
      </c>
      <c r="M1006" s="1" t="s">
        <v>64</v>
      </c>
      <c r="N1006" s="1" t="s">
        <v>42</v>
      </c>
      <c r="O1006" s="1" t="s">
        <v>246</v>
      </c>
      <c r="P1006" s="1"/>
      <c r="Q1006" s="1"/>
      <c r="R1006" s="1" t="s">
        <v>31</v>
      </c>
      <c r="S1006" s="1" t="s">
        <v>32</v>
      </c>
      <c r="T1006" s="1" t="s">
        <v>33</v>
      </c>
      <c r="U1006" s="2" t="s">
        <v>249</v>
      </c>
      <c r="V1006" s="4">
        <v>16289465</v>
      </c>
      <c r="W1006" s="4">
        <v>0</v>
      </c>
      <c r="X1006" s="4">
        <v>0</v>
      </c>
      <c r="Y1006" s="4">
        <v>16289465</v>
      </c>
      <c r="Z1006" s="4">
        <v>0</v>
      </c>
      <c r="AA1006" s="4">
        <v>16289465</v>
      </c>
      <c r="AB1006" s="4">
        <v>0</v>
      </c>
      <c r="AC1006" s="4">
        <v>11309741</v>
      </c>
      <c r="AD1006" s="4">
        <v>10812754</v>
      </c>
      <c r="AE1006" s="4">
        <v>10812754</v>
      </c>
      <c r="AF1006" s="10">
        <v>10812754</v>
      </c>
    </row>
    <row r="1007" spans="1:32" ht="22.5" x14ac:dyDescent="0.25">
      <c r="A1007" s="9" t="s">
        <v>424</v>
      </c>
      <c r="B1007" s="1" t="s">
        <v>486</v>
      </c>
      <c r="C1007" s="1" t="s">
        <v>571</v>
      </c>
      <c r="D1007" s="2" t="s">
        <v>425</v>
      </c>
      <c r="E1007" s="3" t="s">
        <v>478</v>
      </c>
      <c r="F1007" s="3" t="s">
        <v>507</v>
      </c>
      <c r="G1007" s="3" t="s">
        <v>508</v>
      </c>
      <c r="H1007" s="3" t="s">
        <v>509</v>
      </c>
      <c r="I1007" s="3" t="s">
        <v>510</v>
      </c>
      <c r="J1007" s="1" t="s">
        <v>30</v>
      </c>
      <c r="K1007" s="1" t="s">
        <v>232</v>
      </c>
      <c r="L1007" s="1" t="s">
        <v>233</v>
      </c>
      <c r="M1007" s="1" t="s">
        <v>64</v>
      </c>
      <c r="N1007" s="1" t="s">
        <v>42</v>
      </c>
      <c r="O1007" s="1" t="s">
        <v>266</v>
      </c>
      <c r="P1007" s="1"/>
      <c r="Q1007" s="1"/>
      <c r="R1007" s="1" t="s">
        <v>31</v>
      </c>
      <c r="S1007" s="1" t="s">
        <v>32</v>
      </c>
      <c r="T1007" s="1" t="s">
        <v>33</v>
      </c>
      <c r="U1007" s="2" t="s">
        <v>267</v>
      </c>
      <c r="V1007" s="4">
        <v>4984</v>
      </c>
      <c r="W1007" s="4">
        <v>0</v>
      </c>
      <c r="X1007" s="4">
        <v>0</v>
      </c>
      <c r="Y1007" s="4">
        <v>4984</v>
      </c>
      <c r="Z1007" s="4">
        <v>0</v>
      </c>
      <c r="AA1007" s="4">
        <v>0</v>
      </c>
      <c r="AB1007" s="4">
        <v>4984</v>
      </c>
      <c r="AC1007" s="4">
        <v>0</v>
      </c>
      <c r="AD1007" s="4">
        <v>0</v>
      </c>
      <c r="AE1007" s="4">
        <v>0</v>
      </c>
      <c r="AF1007" s="10">
        <v>0</v>
      </c>
    </row>
    <row r="1008" spans="1:32" ht="22.5" x14ac:dyDescent="0.25">
      <c r="A1008" s="9" t="s">
        <v>424</v>
      </c>
      <c r="B1008" s="1" t="s">
        <v>486</v>
      </c>
      <c r="C1008" s="1" t="s">
        <v>571</v>
      </c>
      <c r="D1008" s="2" t="s">
        <v>425</v>
      </c>
      <c r="E1008" s="3" t="s">
        <v>392</v>
      </c>
      <c r="F1008" s="3" t="s">
        <v>512</v>
      </c>
      <c r="G1008" s="3" t="s">
        <v>513</v>
      </c>
      <c r="H1008" s="3" t="s">
        <v>514</v>
      </c>
      <c r="I1008" s="3" t="s">
        <v>515</v>
      </c>
      <c r="J1008" s="1" t="s">
        <v>30</v>
      </c>
      <c r="K1008" s="1" t="s">
        <v>232</v>
      </c>
      <c r="L1008" s="1" t="s">
        <v>233</v>
      </c>
      <c r="M1008" s="1" t="s">
        <v>68</v>
      </c>
      <c r="N1008" s="1" t="s">
        <v>42</v>
      </c>
      <c r="O1008" s="1" t="s">
        <v>234</v>
      </c>
      <c r="P1008" s="1"/>
      <c r="Q1008" s="1"/>
      <c r="R1008" s="1" t="s">
        <v>31</v>
      </c>
      <c r="S1008" s="1" t="s">
        <v>32</v>
      </c>
      <c r="T1008" s="1" t="s">
        <v>33</v>
      </c>
      <c r="U1008" s="2" t="s">
        <v>393</v>
      </c>
      <c r="V1008" s="4">
        <v>3865507200</v>
      </c>
      <c r="W1008" s="4">
        <v>582836150</v>
      </c>
      <c r="X1008" s="4">
        <v>109593800</v>
      </c>
      <c r="Y1008" s="4">
        <v>4338749550</v>
      </c>
      <c r="Z1008" s="4">
        <v>0</v>
      </c>
      <c r="AA1008" s="4">
        <v>4338749550</v>
      </c>
      <c r="AB1008" s="4">
        <v>0</v>
      </c>
      <c r="AC1008" s="4">
        <v>4298190350</v>
      </c>
      <c r="AD1008" s="4">
        <v>1308911892</v>
      </c>
      <c r="AE1008" s="4">
        <v>1308911892</v>
      </c>
      <c r="AF1008" s="10">
        <v>1308911892</v>
      </c>
    </row>
    <row r="1009" spans="1:32" ht="22.5" x14ac:dyDescent="0.25">
      <c r="A1009" s="9" t="s">
        <v>424</v>
      </c>
      <c r="B1009" s="1" t="s">
        <v>486</v>
      </c>
      <c r="C1009" s="1" t="s">
        <v>571</v>
      </c>
      <c r="D1009" s="2" t="s">
        <v>425</v>
      </c>
      <c r="E1009" s="3" t="s">
        <v>394</v>
      </c>
      <c r="F1009" s="3" t="s">
        <v>512</v>
      </c>
      <c r="G1009" s="3" t="s">
        <v>513</v>
      </c>
      <c r="H1009" s="3" t="s">
        <v>514</v>
      </c>
      <c r="I1009" s="3" t="s">
        <v>515</v>
      </c>
      <c r="J1009" s="1" t="s">
        <v>30</v>
      </c>
      <c r="K1009" s="1" t="s">
        <v>232</v>
      </c>
      <c r="L1009" s="1" t="s">
        <v>233</v>
      </c>
      <c r="M1009" s="1" t="s">
        <v>68</v>
      </c>
      <c r="N1009" s="1" t="s">
        <v>42</v>
      </c>
      <c r="O1009" s="1" t="s">
        <v>281</v>
      </c>
      <c r="P1009" s="1"/>
      <c r="Q1009" s="1"/>
      <c r="R1009" s="1" t="s">
        <v>31</v>
      </c>
      <c r="S1009" s="1" t="s">
        <v>32</v>
      </c>
      <c r="T1009" s="1" t="s">
        <v>33</v>
      </c>
      <c r="U1009" s="2" t="s">
        <v>395</v>
      </c>
      <c r="V1009" s="4">
        <v>1207956000</v>
      </c>
      <c r="W1009" s="4">
        <v>0</v>
      </c>
      <c r="X1009" s="4">
        <v>0</v>
      </c>
      <c r="Y1009" s="4">
        <v>1207956000</v>
      </c>
      <c r="Z1009" s="4">
        <v>0</v>
      </c>
      <c r="AA1009" s="4">
        <v>1207956000</v>
      </c>
      <c r="AB1009" s="4">
        <v>0</v>
      </c>
      <c r="AC1009" s="4">
        <v>1207956000</v>
      </c>
      <c r="AD1009" s="4">
        <v>538734203</v>
      </c>
      <c r="AE1009" s="4">
        <v>538734203</v>
      </c>
      <c r="AF1009" s="10">
        <v>538734203</v>
      </c>
    </row>
    <row r="1010" spans="1:32" ht="22.5" x14ac:dyDescent="0.25">
      <c r="A1010" s="9" t="s">
        <v>424</v>
      </c>
      <c r="B1010" s="1" t="s">
        <v>486</v>
      </c>
      <c r="C1010" s="1" t="s">
        <v>571</v>
      </c>
      <c r="D1010" s="2" t="s">
        <v>425</v>
      </c>
      <c r="E1010" s="3" t="s">
        <v>289</v>
      </c>
      <c r="F1010" s="3" t="s">
        <v>512</v>
      </c>
      <c r="G1010" s="3" t="s">
        <v>513</v>
      </c>
      <c r="H1010" s="3" t="s">
        <v>514</v>
      </c>
      <c r="I1010" s="3" t="s">
        <v>515</v>
      </c>
      <c r="J1010" s="1" t="s">
        <v>30</v>
      </c>
      <c r="K1010" s="1" t="s">
        <v>232</v>
      </c>
      <c r="L1010" s="1" t="s">
        <v>233</v>
      </c>
      <c r="M1010" s="1" t="s">
        <v>68</v>
      </c>
      <c r="N1010" s="1" t="s">
        <v>42</v>
      </c>
      <c r="O1010" s="1" t="s">
        <v>240</v>
      </c>
      <c r="P1010" s="1"/>
      <c r="Q1010" s="1"/>
      <c r="R1010" s="1" t="s">
        <v>31</v>
      </c>
      <c r="S1010" s="1" t="s">
        <v>32</v>
      </c>
      <c r="T1010" s="1" t="s">
        <v>33</v>
      </c>
      <c r="U1010" s="2" t="s">
        <v>290</v>
      </c>
      <c r="V1010" s="4">
        <v>0</v>
      </c>
      <c r="W1010" s="4">
        <v>350000000</v>
      </c>
      <c r="X1010" s="4">
        <v>0</v>
      </c>
      <c r="Y1010" s="4">
        <v>350000000</v>
      </c>
      <c r="Z1010" s="4">
        <v>0</v>
      </c>
      <c r="AA1010" s="4">
        <v>350000000</v>
      </c>
      <c r="AB1010" s="4">
        <v>0</v>
      </c>
      <c r="AC1010" s="4">
        <v>350000000</v>
      </c>
      <c r="AD1010" s="4">
        <v>105000000</v>
      </c>
      <c r="AE1010" s="4">
        <v>105000000</v>
      </c>
      <c r="AF1010" s="10">
        <v>105000000</v>
      </c>
    </row>
    <row r="1011" spans="1:32" ht="22.5" x14ac:dyDescent="0.25">
      <c r="A1011" s="9" t="s">
        <v>424</v>
      </c>
      <c r="B1011" s="1" t="s">
        <v>486</v>
      </c>
      <c r="C1011" s="1" t="s">
        <v>571</v>
      </c>
      <c r="D1011" s="2" t="s">
        <v>425</v>
      </c>
      <c r="E1011" s="3" t="s">
        <v>291</v>
      </c>
      <c r="F1011" s="3" t="s">
        <v>512</v>
      </c>
      <c r="G1011" s="3" t="s">
        <v>513</v>
      </c>
      <c r="H1011" s="3" t="s">
        <v>514</v>
      </c>
      <c r="I1011" s="3" t="s">
        <v>515</v>
      </c>
      <c r="J1011" s="1" t="s">
        <v>30</v>
      </c>
      <c r="K1011" s="1" t="s">
        <v>232</v>
      </c>
      <c r="L1011" s="1" t="s">
        <v>233</v>
      </c>
      <c r="M1011" s="1" t="s">
        <v>68</v>
      </c>
      <c r="N1011" s="1" t="s">
        <v>42</v>
      </c>
      <c r="O1011" s="1" t="s">
        <v>243</v>
      </c>
      <c r="P1011" s="1"/>
      <c r="Q1011" s="1"/>
      <c r="R1011" s="1" t="s">
        <v>31</v>
      </c>
      <c r="S1011" s="1" t="s">
        <v>32</v>
      </c>
      <c r="T1011" s="1" t="s">
        <v>33</v>
      </c>
      <c r="U1011" s="2" t="s">
        <v>292</v>
      </c>
      <c r="V1011" s="4">
        <v>0</v>
      </c>
      <c r="W1011" s="4">
        <v>379936800</v>
      </c>
      <c r="X1011" s="4">
        <v>0</v>
      </c>
      <c r="Y1011" s="4">
        <v>379936800</v>
      </c>
      <c r="Z1011" s="4">
        <v>0</v>
      </c>
      <c r="AA1011" s="4">
        <v>379936800</v>
      </c>
      <c r="AB1011" s="4">
        <v>0</v>
      </c>
      <c r="AC1011" s="4">
        <v>379936800</v>
      </c>
      <c r="AD1011" s="4">
        <v>0</v>
      </c>
      <c r="AE1011" s="4">
        <v>0</v>
      </c>
      <c r="AF1011" s="10">
        <v>0</v>
      </c>
    </row>
    <row r="1012" spans="1:32" ht="22.5" x14ac:dyDescent="0.25">
      <c r="A1012" s="9" t="s">
        <v>424</v>
      </c>
      <c r="B1012" s="1" t="s">
        <v>486</v>
      </c>
      <c r="C1012" s="1" t="s">
        <v>571</v>
      </c>
      <c r="D1012" s="2" t="s">
        <v>425</v>
      </c>
      <c r="E1012" s="3" t="s">
        <v>293</v>
      </c>
      <c r="F1012" s="3" t="s">
        <v>512</v>
      </c>
      <c r="G1012" s="3" t="s">
        <v>513</v>
      </c>
      <c r="H1012" s="3" t="s">
        <v>527</v>
      </c>
      <c r="I1012" s="3" t="s">
        <v>545</v>
      </c>
      <c r="J1012" s="1" t="s">
        <v>30</v>
      </c>
      <c r="K1012" s="1" t="s">
        <v>232</v>
      </c>
      <c r="L1012" s="1" t="s">
        <v>233</v>
      </c>
      <c r="M1012" s="1" t="s">
        <v>68</v>
      </c>
      <c r="N1012" s="1" t="s">
        <v>42</v>
      </c>
      <c r="O1012" s="1" t="s">
        <v>248</v>
      </c>
      <c r="P1012" s="1"/>
      <c r="Q1012" s="1"/>
      <c r="R1012" s="1" t="s">
        <v>31</v>
      </c>
      <c r="S1012" s="1" t="s">
        <v>32</v>
      </c>
      <c r="T1012" s="1" t="s">
        <v>33</v>
      </c>
      <c r="U1012" s="2" t="s">
        <v>59</v>
      </c>
      <c r="V1012" s="4">
        <v>0</v>
      </c>
      <c r="W1012" s="4">
        <v>68669800</v>
      </c>
      <c r="X1012" s="4">
        <v>8929200</v>
      </c>
      <c r="Y1012" s="4">
        <v>59740600</v>
      </c>
      <c r="Z1012" s="4">
        <v>0</v>
      </c>
      <c r="AA1012" s="4">
        <v>59740600</v>
      </c>
      <c r="AB1012" s="4">
        <v>0</v>
      </c>
      <c r="AC1012" s="4">
        <v>59740600</v>
      </c>
      <c r="AD1012" s="4">
        <v>40712900</v>
      </c>
      <c r="AE1012" s="4">
        <v>40712900</v>
      </c>
      <c r="AF1012" s="10">
        <v>40712900</v>
      </c>
    </row>
    <row r="1013" spans="1:32" ht="22.5" x14ac:dyDescent="0.25">
      <c r="A1013" s="9" t="s">
        <v>424</v>
      </c>
      <c r="B1013" s="1" t="s">
        <v>486</v>
      </c>
      <c r="C1013" s="1" t="s">
        <v>571</v>
      </c>
      <c r="D1013" s="2" t="s">
        <v>425</v>
      </c>
      <c r="E1013" s="3" t="s">
        <v>294</v>
      </c>
      <c r="F1013" s="3" t="s">
        <v>512</v>
      </c>
      <c r="G1013" s="3" t="s">
        <v>513</v>
      </c>
      <c r="H1013" s="3" t="s">
        <v>527</v>
      </c>
      <c r="I1013" s="3" t="s">
        <v>542</v>
      </c>
      <c r="J1013" s="1" t="s">
        <v>30</v>
      </c>
      <c r="K1013" s="1" t="s">
        <v>232</v>
      </c>
      <c r="L1013" s="1" t="s">
        <v>233</v>
      </c>
      <c r="M1013" s="1" t="s">
        <v>68</v>
      </c>
      <c r="N1013" s="1" t="s">
        <v>42</v>
      </c>
      <c r="O1013" s="1" t="s">
        <v>254</v>
      </c>
      <c r="P1013" s="1"/>
      <c r="Q1013" s="1"/>
      <c r="R1013" s="1" t="s">
        <v>31</v>
      </c>
      <c r="S1013" s="1" t="s">
        <v>32</v>
      </c>
      <c r="T1013" s="1" t="s">
        <v>33</v>
      </c>
      <c r="U1013" s="2" t="s">
        <v>249</v>
      </c>
      <c r="V1013" s="4">
        <v>3000000</v>
      </c>
      <c r="W1013" s="4">
        <v>15000000</v>
      </c>
      <c r="X1013" s="4">
        <v>0</v>
      </c>
      <c r="Y1013" s="4">
        <v>18000000</v>
      </c>
      <c r="Z1013" s="4">
        <v>0</v>
      </c>
      <c r="AA1013" s="4">
        <v>16000000</v>
      </c>
      <c r="AB1013" s="4">
        <v>2000000</v>
      </c>
      <c r="AC1013" s="4">
        <v>15909462</v>
      </c>
      <c r="AD1013" s="4">
        <v>13483752</v>
      </c>
      <c r="AE1013" s="4">
        <v>13483752</v>
      </c>
      <c r="AF1013" s="10">
        <v>13483752</v>
      </c>
    </row>
    <row r="1014" spans="1:32" ht="22.5" x14ac:dyDescent="0.25">
      <c r="A1014" s="9" t="s">
        <v>424</v>
      </c>
      <c r="B1014" s="1" t="s">
        <v>486</v>
      </c>
      <c r="C1014" s="1" t="s">
        <v>571</v>
      </c>
      <c r="D1014" s="2" t="s">
        <v>425</v>
      </c>
      <c r="E1014" s="3" t="s">
        <v>295</v>
      </c>
      <c r="F1014" s="3" t="s">
        <v>512</v>
      </c>
      <c r="G1014" s="3" t="s">
        <v>513</v>
      </c>
      <c r="H1014" s="3" t="s">
        <v>514</v>
      </c>
      <c r="I1014" s="3" t="s">
        <v>515</v>
      </c>
      <c r="J1014" s="1" t="s">
        <v>30</v>
      </c>
      <c r="K1014" s="1" t="s">
        <v>232</v>
      </c>
      <c r="L1014" s="1" t="s">
        <v>233</v>
      </c>
      <c r="M1014" s="1" t="s">
        <v>68</v>
      </c>
      <c r="N1014" s="1" t="s">
        <v>42</v>
      </c>
      <c r="O1014" s="1" t="s">
        <v>266</v>
      </c>
      <c r="P1014" s="1"/>
      <c r="Q1014" s="1"/>
      <c r="R1014" s="1" t="s">
        <v>31</v>
      </c>
      <c r="S1014" s="1" t="s">
        <v>32</v>
      </c>
      <c r="T1014" s="1" t="s">
        <v>33</v>
      </c>
      <c r="U1014" s="2" t="s">
        <v>267</v>
      </c>
      <c r="V1014" s="4">
        <v>0</v>
      </c>
      <c r="W1014" s="4">
        <v>20293853</v>
      </c>
      <c r="X1014" s="4">
        <v>20280853</v>
      </c>
      <c r="Y1014" s="4">
        <v>13000</v>
      </c>
      <c r="Z1014" s="4">
        <v>0</v>
      </c>
      <c r="AA1014" s="4">
        <v>0</v>
      </c>
      <c r="AB1014" s="4">
        <v>13000</v>
      </c>
      <c r="AC1014" s="4">
        <v>0</v>
      </c>
      <c r="AD1014" s="4">
        <v>0</v>
      </c>
      <c r="AE1014" s="4">
        <v>0</v>
      </c>
      <c r="AF1014" s="10">
        <v>0</v>
      </c>
    </row>
    <row r="1015" spans="1:32" ht="22.5" x14ac:dyDescent="0.25">
      <c r="A1015" s="9" t="s">
        <v>424</v>
      </c>
      <c r="B1015" s="1" t="s">
        <v>486</v>
      </c>
      <c r="C1015" s="1" t="s">
        <v>571</v>
      </c>
      <c r="D1015" s="2" t="s">
        <v>425</v>
      </c>
      <c r="E1015" s="3" t="s">
        <v>298</v>
      </c>
      <c r="F1015" s="3" t="s">
        <v>594</v>
      </c>
      <c r="G1015" s="3" t="s">
        <v>529</v>
      </c>
      <c r="H1015" s="3" t="s">
        <v>527</v>
      </c>
      <c r="I1015" s="3" t="s">
        <v>545</v>
      </c>
      <c r="J1015" s="1" t="s">
        <v>30</v>
      </c>
      <c r="K1015" s="1" t="s">
        <v>232</v>
      </c>
      <c r="L1015" s="1" t="s">
        <v>233</v>
      </c>
      <c r="M1015" s="1" t="s">
        <v>138</v>
      </c>
      <c r="N1015" s="1" t="s">
        <v>42</v>
      </c>
      <c r="O1015" s="1" t="s">
        <v>281</v>
      </c>
      <c r="P1015" s="1"/>
      <c r="Q1015" s="1"/>
      <c r="R1015" s="1" t="s">
        <v>31</v>
      </c>
      <c r="S1015" s="1" t="s">
        <v>32</v>
      </c>
      <c r="T1015" s="1" t="s">
        <v>33</v>
      </c>
      <c r="U1015" s="2" t="s">
        <v>59</v>
      </c>
      <c r="V1015" s="4">
        <v>129887120</v>
      </c>
      <c r="W1015" s="4">
        <v>48116147</v>
      </c>
      <c r="X1015" s="4">
        <v>55086701</v>
      </c>
      <c r="Y1015" s="4">
        <v>122916566</v>
      </c>
      <c r="Z1015" s="4">
        <v>0</v>
      </c>
      <c r="AA1015" s="4">
        <v>122916566</v>
      </c>
      <c r="AB1015" s="4">
        <v>0</v>
      </c>
      <c r="AC1015" s="4">
        <v>122916566</v>
      </c>
      <c r="AD1015" s="4">
        <v>85274966</v>
      </c>
      <c r="AE1015" s="4">
        <v>85274966</v>
      </c>
      <c r="AF1015" s="10">
        <v>85274966</v>
      </c>
    </row>
    <row r="1016" spans="1:32" ht="22.5" x14ac:dyDescent="0.25">
      <c r="A1016" s="9" t="s">
        <v>424</v>
      </c>
      <c r="B1016" s="1" t="s">
        <v>486</v>
      </c>
      <c r="C1016" s="1" t="s">
        <v>571</v>
      </c>
      <c r="D1016" s="2" t="s">
        <v>425</v>
      </c>
      <c r="E1016" s="3" t="s">
        <v>299</v>
      </c>
      <c r="F1016" s="3" t="s">
        <v>594</v>
      </c>
      <c r="G1016" s="3" t="s">
        <v>529</v>
      </c>
      <c r="H1016" s="3" t="s">
        <v>527</v>
      </c>
      <c r="I1016" s="3" t="s">
        <v>542</v>
      </c>
      <c r="J1016" s="1" t="s">
        <v>30</v>
      </c>
      <c r="K1016" s="1" t="s">
        <v>232</v>
      </c>
      <c r="L1016" s="1" t="s">
        <v>233</v>
      </c>
      <c r="M1016" s="1" t="s">
        <v>138</v>
      </c>
      <c r="N1016" s="1" t="s">
        <v>42</v>
      </c>
      <c r="O1016" s="1" t="s">
        <v>237</v>
      </c>
      <c r="P1016" s="1"/>
      <c r="Q1016" s="1"/>
      <c r="R1016" s="1" t="s">
        <v>31</v>
      </c>
      <c r="S1016" s="1" t="s">
        <v>32</v>
      </c>
      <c r="T1016" s="1" t="s">
        <v>33</v>
      </c>
      <c r="U1016" s="2" t="s">
        <v>249</v>
      </c>
      <c r="V1016" s="4">
        <v>34287372</v>
      </c>
      <c r="W1016" s="4">
        <v>25000000</v>
      </c>
      <c r="X1016" s="4">
        <v>0</v>
      </c>
      <c r="Y1016" s="4">
        <v>59287372</v>
      </c>
      <c r="Z1016" s="4">
        <v>0</v>
      </c>
      <c r="AA1016" s="4">
        <v>59287372</v>
      </c>
      <c r="AB1016" s="4">
        <v>0</v>
      </c>
      <c r="AC1016" s="4">
        <v>43241381</v>
      </c>
      <c r="AD1016" s="4">
        <v>32312263</v>
      </c>
      <c r="AE1016" s="4">
        <v>32312263</v>
      </c>
      <c r="AF1016" s="10">
        <v>32312263</v>
      </c>
    </row>
    <row r="1017" spans="1:32" ht="22.5" x14ac:dyDescent="0.25">
      <c r="A1017" s="9" t="s">
        <v>424</v>
      </c>
      <c r="B1017" s="1" t="s">
        <v>486</v>
      </c>
      <c r="C1017" s="1" t="s">
        <v>571</v>
      </c>
      <c r="D1017" s="2" t="s">
        <v>425</v>
      </c>
      <c r="E1017" s="3" t="s">
        <v>303</v>
      </c>
      <c r="F1017" s="3" t="s">
        <v>604</v>
      </c>
      <c r="G1017" s="3" t="s">
        <v>547</v>
      </c>
      <c r="H1017" s="3" t="s">
        <v>527</v>
      </c>
      <c r="I1017" s="3" t="s">
        <v>545</v>
      </c>
      <c r="J1017" s="1" t="s">
        <v>30</v>
      </c>
      <c r="K1017" s="1" t="s">
        <v>301</v>
      </c>
      <c r="L1017" s="1" t="s">
        <v>233</v>
      </c>
      <c r="M1017" s="1" t="s">
        <v>41</v>
      </c>
      <c r="N1017" s="1" t="s">
        <v>42</v>
      </c>
      <c r="O1017" s="1" t="s">
        <v>281</v>
      </c>
      <c r="P1017" s="1"/>
      <c r="Q1017" s="1"/>
      <c r="R1017" s="1" t="s">
        <v>31</v>
      </c>
      <c r="S1017" s="1" t="s">
        <v>32</v>
      </c>
      <c r="T1017" s="1" t="s">
        <v>33</v>
      </c>
      <c r="U1017" s="2" t="s">
        <v>59</v>
      </c>
      <c r="V1017" s="4">
        <v>83021605</v>
      </c>
      <c r="W1017" s="4">
        <v>834933</v>
      </c>
      <c r="X1017" s="4">
        <v>867971</v>
      </c>
      <c r="Y1017" s="4">
        <v>82988567</v>
      </c>
      <c r="Z1017" s="4">
        <v>0</v>
      </c>
      <c r="AA1017" s="4">
        <v>82988567</v>
      </c>
      <c r="AB1017" s="4">
        <v>0</v>
      </c>
      <c r="AC1017" s="4">
        <v>82988567</v>
      </c>
      <c r="AD1017" s="4">
        <v>60012767</v>
      </c>
      <c r="AE1017" s="4">
        <v>60012767</v>
      </c>
      <c r="AF1017" s="10">
        <v>60012767</v>
      </c>
    </row>
    <row r="1018" spans="1:32" ht="22.5" x14ac:dyDescent="0.25">
      <c r="A1018" s="9" t="s">
        <v>424</v>
      </c>
      <c r="B1018" s="1" t="s">
        <v>486</v>
      </c>
      <c r="C1018" s="1" t="s">
        <v>571</v>
      </c>
      <c r="D1018" s="2" t="s">
        <v>425</v>
      </c>
      <c r="E1018" s="3" t="s">
        <v>304</v>
      </c>
      <c r="F1018" s="3" t="s">
        <v>604</v>
      </c>
      <c r="G1018" s="3" t="s">
        <v>547</v>
      </c>
      <c r="H1018" s="3" t="s">
        <v>527</v>
      </c>
      <c r="I1018" s="3" t="s">
        <v>542</v>
      </c>
      <c r="J1018" s="1" t="s">
        <v>30</v>
      </c>
      <c r="K1018" s="1" t="s">
        <v>301</v>
      </c>
      <c r="L1018" s="1" t="s">
        <v>233</v>
      </c>
      <c r="M1018" s="1" t="s">
        <v>41</v>
      </c>
      <c r="N1018" s="1" t="s">
        <v>42</v>
      </c>
      <c r="O1018" s="1" t="s">
        <v>237</v>
      </c>
      <c r="P1018" s="1"/>
      <c r="Q1018" s="1"/>
      <c r="R1018" s="1" t="s">
        <v>31</v>
      </c>
      <c r="S1018" s="1" t="s">
        <v>32</v>
      </c>
      <c r="T1018" s="1" t="s">
        <v>33</v>
      </c>
      <c r="U1018" s="2" t="s">
        <v>249</v>
      </c>
      <c r="V1018" s="4">
        <v>7875012</v>
      </c>
      <c r="W1018" s="4">
        <v>790539</v>
      </c>
      <c r="X1018" s="4">
        <v>790539</v>
      </c>
      <c r="Y1018" s="4">
        <v>7875012</v>
      </c>
      <c r="Z1018" s="4">
        <v>0</v>
      </c>
      <c r="AA1018" s="4">
        <v>7875012</v>
      </c>
      <c r="AB1018" s="4">
        <v>0</v>
      </c>
      <c r="AC1018" s="4">
        <v>6179004</v>
      </c>
      <c r="AD1018" s="4">
        <v>4559828</v>
      </c>
      <c r="AE1018" s="4">
        <v>4559828</v>
      </c>
      <c r="AF1018" s="10">
        <v>4559828</v>
      </c>
    </row>
    <row r="1019" spans="1:32" ht="22.5" x14ac:dyDescent="0.25">
      <c r="A1019" s="9" t="s">
        <v>424</v>
      </c>
      <c r="B1019" s="1" t="s">
        <v>486</v>
      </c>
      <c r="C1019" s="1" t="s">
        <v>571</v>
      </c>
      <c r="D1019" s="2" t="s">
        <v>425</v>
      </c>
      <c r="E1019" s="3" t="s">
        <v>307</v>
      </c>
      <c r="F1019" s="3" t="s">
        <v>37</v>
      </c>
      <c r="G1019" s="3" t="s">
        <v>517</v>
      </c>
      <c r="H1019" s="3" t="s">
        <v>527</v>
      </c>
      <c r="I1019" s="3" t="s">
        <v>545</v>
      </c>
      <c r="J1019" s="1" t="s">
        <v>30</v>
      </c>
      <c r="K1019" s="1" t="s">
        <v>301</v>
      </c>
      <c r="L1019" s="1" t="s">
        <v>233</v>
      </c>
      <c r="M1019" s="1" t="s">
        <v>77</v>
      </c>
      <c r="N1019" s="1" t="s">
        <v>42</v>
      </c>
      <c r="O1019" s="1" t="s">
        <v>237</v>
      </c>
      <c r="P1019" s="1"/>
      <c r="Q1019" s="1"/>
      <c r="R1019" s="1" t="s">
        <v>31</v>
      </c>
      <c r="S1019" s="1" t="s">
        <v>32</v>
      </c>
      <c r="T1019" s="1" t="s">
        <v>33</v>
      </c>
      <c r="U1019" s="2" t="s">
        <v>59</v>
      </c>
      <c r="V1019" s="4">
        <v>425219388</v>
      </c>
      <c r="W1019" s="4">
        <v>116103647</v>
      </c>
      <c r="X1019" s="4">
        <v>0</v>
      </c>
      <c r="Y1019" s="4">
        <v>541323035</v>
      </c>
      <c r="Z1019" s="4">
        <v>0</v>
      </c>
      <c r="AA1019" s="4">
        <v>541204568</v>
      </c>
      <c r="AB1019" s="4">
        <v>118467</v>
      </c>
      <c r="AC1019" s="4">
        <v>541204568</v>
      </c>
      <c r="AD1019" s="4">
        <v>398752702</v>
      </c>
      <c r="AE1019" s="4">
        <v>398752702</v>
      </c>
      <c r="AF1019" s="10">
        <v>398752702</v>
      </c>
    </row>
    <row r="1020" spans="1:32" ht="22.5" x14ac:dyDescent="0.25">
      <c r="A1020" s="9" t="s">
        <v>424</v>
      </c>
      <c r="B1020" s="1" t="s">
        <v>486</v>
      </c>
      <c r="C1020" s="1" t="s">
        <v>571</v>
      </c>
      <c r="D1020" s="2" t="s">
        <v>425</v>
      </c>
      <c r="E1020" s="3" t="s">
        <v>308</v>
      </c>
      <c r="F1020" s="3" t="s">
        <v>37</v>
      </c>
      <c r="G1020" s="3" t="s">
        <v>517</v>
      </c>
      <c r="H1020" s="3" t="s">
        <v>527</v>
      </c>
      <c r="I1020" s="3" t="s">
        <v>542</v>
      </c>
      <c r="J1020" s="1" t="s">
        <v>30</v>
      </c>
      <c r="K1020" s="1" t="s">
        <v>301</v>
      </c>
      <c r="L1020" s="1" t="s">
        <v>233</v>
      </c>
      <c r="M1020" s="1" t="s">
        <v>77</v>
      </c>
      <c r="N1020" s="1" t="s">
        <v>42</v>
      </c>
      <c r="O1020" s="1" t="s">
        <v>240</v>
      </c>
      <c r="P1020" s="1"/>
      <c r="Q1020" s="1"/>
      <c r="R1020" s="1" t="s">
        <v>31</v>
      </c>
      <c r="S1020" s="1" t="s">
        <v>32</v>
      </c>
      <c r="T1020" s="1" t="s">
        <v>33</v>
      </c>
      <c r="U1020" s="2" t="s">
        <v>249</v>
      </c>
      <c r="V1020" s="4">
        <v>0</v>
      </c>
      <c r="W1020" s="4">
        <v>49890539</v>
      </c>
      <c r="X1020" s="4">
        <v>0</v>
      </c>
      <c r="Y1020" s="4">
        <v>49890539</v>
      </c>
      <c r="Z1020" s="4">
        <v>0</v>
      </c>
      <c r="AA1020" s="4">
        <v>49890539</v>
      </c>
      <c r="AB1020" s="4">
        <v>0</v>
      </c>
      <c r="AC1020" s="4">
        <v>38052149</v>
      </c>
      <c r="AD1020" s="4">
        <v>32270601</v>
      </c>
      <c r="AE1020" s="4">
        <v>32270601</v>
      </c>
      <c r="AF1020" s="10">
        <v>32270601</v>
      </c>
    </row>
    <row r="1021" spans="1:32" ht="22.5" x14ac:dyDescent="0.25">
      <c r="A1021" s="9" t="s">
        <v>424</v>
      </c>
      <c r="B1021" s="1" t="s">
        <v>486</v>
      </c>
      <c r="C1021" s="1" t="s">
        <v>571</v>
      </c>
      <c r="D1021" s="2" t="s">
        <v>425</v>
      </c>
      <c r="E1021" s="3" t="s">
        <v>398</v>
      </c>
      <c r="F1021" s="3" t="s">
        <v>37</v>
      </c>
      <c r="G1021" s="3" t="s">
        <v>517</v>
      </c>
      <c r="H1021" s="3" t="s">
        <v>527</v>
      </c>
      <c r="I1021" s="3" t="s">
        <v>545</v>
      </c>
      <c r="J1021" s="1" t="s">
        <v>30</v>
      </c>
      <c r="K1021" s="1" t="s">
        <v>301</v>
      </c>
      <c r="L1021" s="1" t="s">
        <v>233</v>
      </c>
      <c r="M1021" s="1" t="s">
        <v>77</v>
      </c>
      <c r="N1021" s="1" t="s">
        <v>42</v>
      </c>
      <c r="O1021" s="1" t="s">
        <v>257</v>
      </c>
      <c r="P1021" s="1"/>
      <c r="Q1021" s="1"/>
      <c r="R1021" s="1" t="s">
        <v>31</v>
      </c>
      <c r="S1021" s="1" t="s">
        <v>32</v>
      </c>
      <c r="T1021" s="1" t="s">
        <v>33</v>
      </c>
      <c r="U1021" s="2" t="s">
        <v>399</v>
      </c>
      <c r="V1021" s="4">
        <v>32088235</v>
      </c>
      <c r="W1021" s="4">
        <v>0</v>
      </c>
      <c r="X1021" s="4">
        <v>92168</v>
      </c>
      <c r="Y1021" s="4">
        <v>31996067</v>
      </c>
      <c r="Z1021" s="4">
        <v>0</v>
      </c>
      <c r="AA1021" s="4">
        <v>31996067</v>
      </c>
      <c r="AB1021" s="4">
        <v>0</v>
      </c>
      <c r="AC1021" s="4">
        <v>31996067</v>
      </c>
      <c r="AD1021" s="4">
        <v>24841667</v>
      </c>
      <c r="AE1021" s="4">
        <v>24841667</v>
      </c>
      <c r="AF1021" s="10">
        <v>24841667</v>
      </c>
    </row>
    <row r="1022" spans="1:32" ht="22.5" x14ac:dyDescent="0.25">
      <c r="A1022" s="9" t="s">
        <v>424</v>
      </c>
      <c r="B1022" s="1" t="s">
        <v>486</v>
      </c>
      <c r="C1022" s="1" t="s">
        <v>571</v>
      </c>
      <c r="D1022" s="2" t="s">
        <v>425</v>
      </c>
      <c r="E1022" s="3" t="s">
        <v>319</v>
      </c>
      <c r="F1022" s="3" t="s">
        <v>37</v>
      </c>
      <c r="G1022" s="3" t="s">
        <v>517</v>
      </c>
      <c r="H1022" s="3" t="s">
        <v>494</v>
      </c>
      <c r="I1022" s="3" t="s">
        <v>531</v>
      </c>
      <c r="J1022" s="1" t="s">
        <v>30</v>
      </c>
      <c r="K1022" s="1" t="s">
        <v>301</v>
      </c>
      <c r="L1022" s="1" t="s">
        <v>233</v>
      </c>
      <c r="M1022" s="1" t="s">
        <v>77</v>
      </c>
      <c r="N1022" s="1" t="s">
        <v>42</v>
      </c>
      <c r="O1022" s="1" t="s">
        <v>320</v>
      </c>
      <c r="P1022" s="1"/>
      <c r="Q1022" s="1"/>
      <c r="R1022" s="1" t="s">
        <v>31</v>
      </c>
      <c r="S1022" s="1" t="s">
        <v>32</v>
      </c>
      <c r="T1022" s="1" t="s">
        <v>33</v>
      </c>
      <c r="U1022" s="2" t="s">
        <v>321</v>
      </c>
      <c r="V1022" s="4">
        <v>482130188</v>
      </c>
      <c r="W1022" s="4">
        <v>91200000</v>
      </c>
      <c r="X1022" s="4">
        <v>7793648</v>
      </c>
      <c r="Y1022" s="4">
        <v>565536540</v>
      </c>
      <c r="Z1022" s="4">
        <v>0</v>
      </c>
      <c r="AA1022" s="4">
        <v>565536540</v>
      </c>
      <c r="AB1022" s="4">
        <v>0</v>
      </c>
      <c r="AC1022" s="4">
        <v>565536540</v>
      </c>
      <c r="AD1022" s="4">
        <v>359236922.26999998</v>
      </c>
      <c r="AE1022" s="4">
        <v>359236922.26999998</v>
      </c>
      <c r="AF1022" s="10">
        <v>359236922.26999998</v>
      </c>
    </row>
    <row r="1023" spans="1:32" ht="22.5" x14ac:dyDescent="0.25">
      <c r="A1023" s="9" t="s">
        <v>424</v>
      </c>
      <c r="B1023" s="1" t="s">
        <v>486</v>
      </c>
      <c r="C1023" s="1" t="s">
        <v>571</v>
      </c>
      <c r="D1023" s="2" t="s">
        <v>425</v>
      </c>
      <c r="E1023" s="3" t="s">
        <v>322</v>
      </c>
      <c r="F1023" s="3" t="s">
        <v>37</v>
      </c>
      <c r="G1023" s="3" t="s">
        <v>517</v>
      </c>
      <c r="H1023" s="3" t="s">
        <v>494</v>
      </c>
      <c r="I1023" s="3" t="s">
        <v>531</v>
      </c>
      <c r="J1023" s="1" t="s">
        <v>30</v>
      </c>
      <c r="K1023" s="1" t="s">
        <v>301</v>
      </c>
      <c r="L1023" s="1" t="s">
        <v>233</v>
      </c>
      <c r="M1023" s="1" t="s">
        <v>77</v>
      </c>
      <c r="N1023" s="1" t="s">
        <v>42</v>
      </c>
      <c r="O1023" s="1" t="s">
        <v>323</v>
      </c>
      <c r="P1023" s="1"/>
      <c r="Q1023" s="1"/>
      <c r="R1023" s="1" t="s">
        <v>31</v>
      </c>
      <c r="S1023" s="1" t="s">
        <v>32</v>
      </c>
      <c r="T1023" s="1" t="s">
        <v>33</v>
      </c>
      <c r="U1023" s="2" t="s">
        <v>324</v>
      </c>
      <c r="V1023" s="4">
        <v>218815416</v>
      </c>
      <c r="W1023" s="4">
        <v>0</v>
      </c>
      <c r="X1023" s="4">
        <v>0</v>
      </c>
      <c r="Y1023" s="4">
        <v>218815416</v>
      </c>
      <c r="Z1023" s="4">
        <v>0</v>
      </c>
      <c r="AA1023" s="4">
        <v>218815416</v>
      </c>
      <c r="AB1023" s="4">
        <v>0</v>
      </c>
      <c r="AC1023" s="4">
        <v>218815416</v>
      </c>
      <c r="AD1023" s="4">
        <v>127642326</v>
      </c>
      <c r="AE1023" s="4">
        <v>127642326</v>
      </c>
      <c r="AF1023" s="10">
        <v>127642326</v>
      </c>
    </row>
    <row r="1024" spans="1:32" ht="22.5" x14ac:dyDescent="0.25">
      <c r="A1024" s="9" t="s">
        <v>424</v>
      </c>
      <c r="B1024" s="1" t="s">
        <v>486</v>
      </c>
      <c r="C1024" s="1" t="s">
        <v>571</v>
      </c>
      <c r="D1024" s="2" t="s">
        <v>425</v>
      </c>
      <c r="E1024" s="3" t="s">
        <v>328</v>
      </c>
      <c r="F1024" s="3" t="s">
        <v>37</v>
      </c>
      <c r="G1024" s="3" t="s">
        <v>517</v>
      </c>
      <c r="H1024" s="3" t="s">
        <v>494</v>
      </c>
      <c r="I1024" s="3" t="s">
        <v>531</v>
      </c>
      <c r="J1024" s="1" t="s">
        <v>30</v>
      </c>
      <c r="K1024" s="1" t="s">
        <v>301</v>
      </c>
      <c r="L1024" s="1" t="s">
        <v>233</v>
      </c>
      <c r="M1024" s="1" t="s">
        <v>77</v>
      </c>
      <c r="N1024" s="1" t="s">
        <v>42</v>
      </c>
      <c r="O1024" s="1" t="s">
        <v>329</v>
      </c>
      <c r="P1024" s="1"/>
      <c r="Q1024" s="1"/>
      <c r="R1024" s="1" t="s">
        <v>31</v>
      </c>
      <c r="S1024" s="1" t="s">
        <v>32</v>
      </c>
      <c r="T1024" s="1" t="s">
        <v>33</v>
      </c>
      <c r="U1024" s="2" t="s">
        <v>330</v>
      </c>
      <c r="V1024" s="4">
        <v>0</v>
      </c>
      <c r="W1024" s="4">
        <v>106375000</v>
      </c>
      <c r="X1024" s="4">
        <v>0</v>
      </c>
      <c r="Y1024" s="4">
        <v>106375000</v>
      </c>
      <c r="Z1024" s="4">
        <v>0</v>
      </c>
      <c r="AA1024" s="4">
        <v>106375000</v>
      </c>
      <c r="AB1024" s="4">
        <v>0</v>
      </c>
      <c r="AC1024" s="4">
        <v>74542193</v>
      </c>
      <c r="AD1024" s="4">
        <v>73584748</v>
      </c>
      <c r="AE1024" s="4">
        <v>73584748</v>
      </c>
      <c r="AF1024" s="10">
        <v>73584748</v>
      </c>
    </row>
    <row r="1025" spans="1:32" ht="22.5" x14ac:dyDescent="0.25">
      <c r="A1025" s="9" t="s">
        <v>424</v>
      </c>
      <c r="B1025" s="1" t="s">
        <v>486</v>
      </c>
      <c r="C1025" s="1" t="s">
        <v>571</v>
      </c>
      <c r="D1025" s="2" t="s">
        <v>425</v>
      </c>
      <c r="E1025" s="3" t="s">
        <v>354</v>
      </c>
      <c r="F1025" s="3" t="s">
        <v>37</v>
      </c>
      <c r="G1025" s="3" t="s">
        <v>517</v>
      </c>
      <c r="H1025" s="3" t="s">
        <v>527</v>
      </c>
      <c r="I1025" s="3" t="s">
        <v>558</v>
      </c>
      <c r="J1025" s="1" t="s">
        <v>30</v>
      </c>
      <c r="K1025" s="1" t="s">
        <v>301</v>
      </c>
      <c r="L1025" s="1" t="s">
        <v>233</v>
      </c>
      <c r="M1025" s="1" t="s">
        <v>77</v>
      </c>
      <c r="N1025" s="1" t="s">
        <v>42</v>
      </c>
      <c r="O1025" s="1" t="s">
        <v>355</v>
      </c>
      <c r="P1025" s="1"/>
      <c r="Q1025" s="1"/>
      <c r="R1025" s="1" t="s">
        <v>31</v>
      </c>
      <c r="S1025" s="1" t="s">
        <v>32</v>
      </c>
      <c r="T1025" s="1" t="s">
        <v>33</v>
      </c>
      <c r="U1025" s="2" t="s">
        <v>356</v>
      </c>
      <c r="V1025" s="4">
        <v>0</v>
      </c>
      <c r="W1025" s="4">
        <v>12097000</v>
      </c>
      <c r="X1025" s="4">
        <v>0</v>
      </c>
      <c r="Y1025" s="4">
        <v>12097000</v>
      </c>
      <c r="Z1025" s="4">
        <v>0</v>
      </c>
      <c r="AA1025" s="4">
        <v>12097000</v>
      </c>
      <c r="AB1025" s="4">
        <v>0</v>
      </c>
      <c r="AC1025" s="4">
        <v>0</v>
      </c>
      <c r="AD1025" s="4">
        <v>0</v>
      </c>
      <c r="AE1025" s="4">
        <v>0</v>
      </c>
      <c r="AF1025" s="10">
        <v>0</v>
      </c>
    </row>
    <row r="1026" spans="1:32" ht="22.5" x14ac:dyDescent="0.25">
      <c r="A1026" s="9" t="s">
        <v>424</v>
      </c>
      <c r="B1026" s="1" t="s">
        <v>486</v>
      </c>
      <c r="C1026" s="1" t="s">
        <v>571</v>
      </c>
      <c r="D1026" s="2" t="s">
        <v>425</v>
      </c>
      <c r="E1026" s="3" t="s">
        <v>359</v>
      </c>
      <c r="F1026" s="3" t="s">
        <v>37</v>
      </c>
      <c r="G1026" s="3" t="s">
        <v>517</v>
      </c>
      <c r="H1026" s="3" t="s">
        <v>527</v>
      </c>
      <c r="I1026" s="3" t="s">
        <v>542</v>
      </c>
      <c r="J1026" s="1" t="s">
        <v>30</v>
      </c>
      <c r="K1026" s="1" t="s">
        <v>301</v>
      </c>
      <c r="L1026" s="1" t="s">
        <v>233</v>
      </c>
      <c r="M1026" s="1" t="s">
        <v>77</v>
      </c>
      <c r="N1026" s="1" t="s">
        <v>42</v>
      </c>
      <c r="O1026" s="1" t="s">
        <v>360</v>
      </c>
      <c r="P1026" s="1"/>
      <c r="Q1026" s="1"/>
      <c r="R1026" s="1" t="s">
        <v>31</v>
      </c>
      <c r="S1026" s="1" t="s">
        <v>32</v>
      </c>
      <c r="T1026" s="1" t="s">
        <v>33</v>
      </c>
      <c r="U1026" s="2" t="s">
        <v>361</v>
      </c>
      <c r="V1026" s="4">
        <v>3000000</v>
      </c>
      <c r="W1026" s="4">
        <v>1990000</v>
      </c>
      <c r="X1026" s="4">
        <v>0</v>
      </c>
      <c r="Y1026" s="4">
        <v>4990000</v>
      </c>
      <c r="Z1026" s="4">
        <v>0</v>
      </c>
      <c r="AA1026" s="4">
        <v>4990000</v>
      </c>
      <c r="AB1026" s="4">
        <v>0</v>
      </c>
      <c r="AC1026" s="4">
        <v>4940092</v>
      </c>
      <c r="AD1026" s="4">
        <v>2978345</v>
      </c>
      <c r="AE1026" s="4">
        <v>2978345</v>
      </c>
      <c r="AF1026" s="10">
        <v>2978345</v>
      </c>
    </row>
    <row r="1027" spans="1:32" ht="22.5" x14ac:dyDescent="0.25">
      <c r="A1027" s="9" t="s">
        <v>424</v>
      </c>
      <c r="B1027" s="1" t="s">
        <v>486</v>
      </c>
      <c r="C1027" s="1" t="s">
        <v>571</v>
      </c>
      <c r="D1027" s="2" t="s">
        <v>425</v>
      </c>
      <c r="E1027" s="3" t="s">
        <v>365</v>
      </c>
      <c r="F1027" s="3" t="s">
        <v>37</v>
      </c>
      <c r="G1027" s="3" t="s">
        <v>517</v>
      </c>
      <c r="H1027" s="3" t="s">
        <v>518</v>
      </c>
      <c r="I1027" s="3" t="s">
        <v>519</v>
      </c>
      <c r="J1027" s="1" t="s">
        <v>30</v>
      </c>
      <c r="K1027" s="1" t="s">
        <v>301</v>
      </c>
      <c r="L1027" s="1" t="s">
        <v>233</v>
      </c>
      <c r="M1027" s="1" t="s">
        <v>77</v>
      </c>
      <c r="N1027" s="1" t="s">
        <v>42</v>
      </c>
      <c r="O1027" s="1" t="s">
        <v>266</v>
      </c>
      <c r="P1027" s="1"/>
      <c r="Q1027" s="1"/>
      <c r="R1027" s="1" t="s">
        <v>31</v>
      </c>
      <c r="S1027" s="1" t="s">
        <v>32</v>
      </c>
      <c r="T1027" s="1" t="s">
        <v>33</v>
      </c>
      <c r="U1027" s="2" t="s">
        <v>267</v>
      </c>
      <c r="V1027" s="4">
        <v>464501</v>
      </c>
      <c r="W1027" s="4">
        <v>425500</v>
      </c>
      <c r="X1027" s="4">
        <v>0</v>
      </c>
      <c r="Y1027" s="4">
        <v>890001</v>
      </c>
      <c r="Z1027" s="4">
        <v>0</v>
      </c>
      <c r="AA1027" s="4">
        <v>425500</v>
      </c>
      <c r="AB1027" s="4">
        <v>464501</v>
      </c>
      <c r="AC1027" s="4">
        <v>425500</v>
      </c>
      <c r="AD1027" s="4">
        <v>329016.2</v>
      </c>
      <c r="AE1027" s="4">
        <v>329016.2</v>
      </c>
      <c r="AF1027" s="10">
        <v>329016.2</v>
      </c>
    </row>
    <row r="1028" spans="1:32" ht="22.5" x14ac:dyDescent="0.25">
      <c r="A1028" s="9" t="s">
        <v>424</v>
      </c>
      <c r="B1028" s="1" t="s">
        <v>486</v>
      </c>
      <c r="C1028" s="1" t="s">
        <v>571</v>
      </c>
      <c r="D1028" s="2" t="s">
        <v>425</v>
      </c>
      <c r="E1028" s="3" t="s">
        <v>372</v>
      </c>
      <c r="F1028" s="3" t="s">
        <v>474</v>
      </c>
      <c r="G1028" s="3" t="s">
        <v>524</v>
      </c>
      <c r="H1028" s="3" t="s">
        <v>494</v>
      </c>
      <c r="I1028" s="3" t="s">
        <v>525</v>
      </c>
      <c r="J1028" s="1" t="s">
        <v>30</v>
      </c>
      <c r="K1028" s="1" t="s">
        <v>301</v>
      </c>
      <c r="L1028" s="1" t="s">
        <v>233</v>
      </c>
      <c r="M1028" s="1" t="s">
        <v>64</v>
      </c>
      <c r="N1028" s="1" t="s">
        <v>42</v>
      </c>
      <c r="O1028" s="1" t="s">
        <v>234</v>
      </c>
      <c r="P1028" s="1"/>
      <c r="Q1028" s="1"/>
      <c r="R1028" s="1" t="s">
        <v>46</v>
      </c>
      <c r="S1028" s="1" t="s">
        <v>47</v>
      </c>
      <c r="T1028" s="1" t="s">
        <v>33</v>
      </c>
      <c r="U1028" s="2" t="s">
        <v>373</v>
      </c>
      <c r="V1028" s="4">
        <v>0</v>
      </c>
      <c r="W1028" s="4">
        <v>44435750</v>
      </c>
      <c r="X1028" s="4">
        <v>0</v>
      </c>
      <c r="Y1028" s="4">
        <v>44435750</v>
      </c>
      <c r="Z1028" s="4">
        <v>0</v>
      </c>
      <c r="AA1028" s="4">
        <v>44435750</v>
      </c>
      <c r="AB1028" s="4">
        <v>0</v>
      </c>
      <c r="AC1028" s="4">
        <v>0</v>
      </c>
      <c r="AD1028" s="4">
        <v>0</v>
      </c>
      <c r="AE1028" s="4">
        <v>0</v>
      </c>
      <c r="AF1028" s="10">
        <v>0</v>
      </c>
    </row>
    <row r="1029" spans="1:32" ht="22.5" x14ac:dyDescent="0.25">
      <c r="A1029" s="9" t="s">
        <v>424</v>
      </c>
      <c r="B1029" s="1" t="s">
        <v>486</v>
      </c>
      <c r="C1029" s="1" t="s">
        <v>571</v>
      </c>
      <c r="D1029" s="2" t="s">
        <v>425</v>
      </c>
      <c r="E1029" s="3" t="s">
        <v>372</v>
      </c>
      <c r="F1029" s="3" t="s">
        <v>474</v>
      </c>
      <c r="G1029" s="3" t="s">
        <v>524</v>
      </c>
      <c r="H1029" s="3" t="s">
        <v>494</v>
      </c>
      <c r="I1029" s="3" t="s">
        <v>525</v>
      </c>
      <c r="J1029" s="1" t="s">
        <v>30</v>
      </c>
      <c r="K1029" s="1" t="s">
        <v>301</v>
      </c>
      <c r="L1029" s="1" t="s">
        <v>233</v>
      </c>
      <c r="M1029" s="1" t="s">
        <v>64</v>
      </c>
      <c r="N1029" s="1" t="s">
        <v>42</v>
      </c>
      <c r="O1029" s="1" t="s">
        <v>234</v>
      </c>
      <c r="P1029" s="1"/>
      <c r="Q1029" s="1"/>
      <c r="R1029" s="1" t="s">
        <v>31</v>
      </c>
      <c r="S1029" s="1" t="s">
        <v>32</v>
      </c>
      <c r="T1029" s="1" t="s">
        <v>33</v>
      </c>
      <c r="U1029" s="2" t="s">
        <v>373</v>
      </c>
      <c r="V1029" s="4">
        <v>0</v>
      </c>
      <c r="W1029" s="4">
        <v>100000000</v>
      </c>
      <c r="X1029" s="4">
        <v>0</v>
      </c>
      <c r="Y1029" s="4">
        <v>100000000</v>
      </c>
      <c r="Z1029" s="4">
        <v>0</v>
      </c>
      <c r="AA1029" s="4">
        <v>94681688</v>
      </c>
      <c r="AB1029" s="4">
        <v>5318312</v>
      </c>
      <c r="AC1029" s="4">
        <v>19514688</v>
      </c>
      <c r="AD1029" s="4">
        <v>0</v>
      </c>
      <c r="AE1029" s="4">
        <v>0</v>
      </c>
      <c r="AF1029" s="10">
        <v>0</v>
      </c>
    </row>
    <row r="1030" spans="1:32" ht="22.5" x14ac:dyDescent="0.25">
      <c r="A1030" s="9" t="s">
        <v>424</v>
      </c>
      <c r="B1030" s="1" t="s">
        <v>486</v>
      </c>
      <c r="C1030" s="1" t="s">
        <v>571</v>
      </c>
      <c r="D1030" s="2" t="s">
        <v>425</v>
      </c>
      <c r="E1030" s="3" t="s">
        <v>374</v>
      </c>
      <c r="F1030" s="3" t="s">
        <v>474</v>
      </c>
      <c r="G1030" s="3" t="s">
        <v>524</v>
      </c>
      <c r="H1030" s="3" t="s">
        <v>494</v>
      </c>
      <c r="I1030" s="3" t="s">
        <v>525</v>
      </c>
      <c r="J1030" s="1" t="s">
        <v>30</v>
      </c>
      <c r="K1030" s="1" t="s">
        <v>301</v>
      </c>
      <c r="L1030" s="1" t="s">
        <v>233</v>
      </c>
      <c r="M1030" s="1" t="s">
        <v>64</v>
      </c>
      <c r="N1030" s="1" t="s">
        <v>42</v>
      </c>
      <c r="O1030" s="1" t="s">
        <v>281</v>
      </c>
      <c r="P1030" s="1"/>
      <c r="Q1030" s="1"/>
      <c r="R1030" s="1" t="s">
        <v>31</v>
      </c>
      <c r="S1030" s="1" t="s">
        <v>171</v>
      </c>
      <c r="T1030" s="1" t="s">
        <v>33</v>
      </c>
      <c r="U1030" s="2" t="s">
        <v>375</v>
      </c>
      <c r="V1030" s="4">
        <v>108000000</v>
      </c>
      <c r="W1030" s="4">
        <v>0</v>
      </c>
      <c r="X1030" s="4">
        <v>0</v>
      </c>
      <c r="Y1030" s="4">
        <v>108000000</v>
      </c>
      <c r="Z1030" s="4">
        <v>0</v>
      </c>
      <c r="AA1030" s="4">
        <v>108000000</v>
      </c>
      <c r="AB1030" s="4">
        <v>0</v>
      </c>
      <c r="AC1030" s="4">
        <v>14250891</v>
      </c>
      <c r="AD1030" s="4">
        <v>0</v>
      </c>
      <c r="AE1030" s="4">
        <v>0</v>
      </c>
      <c r="AF1030" s="10">
        <v>0</v>
      </c>
    </row>
    <row r="1031" spans="1:32" ht="22.5" x14ac:dyDescent="0.25">
      <c r="A1031" s="9" t="s">
        <v>424</v>
      </c>
      <c r="B1031" s="1" t="s">
        <v>486</v>
      </c>
      <c r="C1031" s="1" t="s">
        <v>571</v>
      </c>
      <c r="D1031" s="2" t="s">
        <v>425</v>
      </c>
      <c r="E1031" s="3" t="s">
        <v>400</v>
      </c>
      <c r="F1031" s="3" t="s">
        <v>474</v>
      </c>
      <c r="G1031" s="3" t="s">
        <v>524</v>
      </c>
      <c r="H1031" s="3" t="s">
        <v>494</v>
      </c>
      <c r="I1031" s="3" t="s">
        <v>525</v>
      </c>
      <c r="J1031" s="1" t="s">
        <v>30</v>
      </c>
      <c r="K1031" s="1" t="s">
        <v>301</v>
      </c>
      <c r="L1031" s="1" t="s">
        <v>233</v>
      </c>
      <c r="M1031" s="1" t="s">
        <v>64</v>
      </c>
      <c r="N1031" s="1" t="s">
        <v>42</v>
      </c>
      <c r="O1031" s="1" t="s">
        <v>240</v>
      </c>
      <c r="P1031" s="1"/>
      <c r="Q1031" s="1"/>
      <c r="R1031" s="1" t="s">
        <v>31</v>
      </c>
      <c r="S1031" s="1" t="s">
        <v>171</v>
      </c>
      <c r="T1031" s="1" t="s">
        <v>33</v>
      </c>
      <c r="U1031" s="2" t="s">
        <v>401</v>
      </c>
      <c r="V1031" s="4">
        <v>19000000</v>
      </c>
      <c r="W1031" s="4">
        <v>0</v>
      </c>
      <c r="X1031" s="4">
        <v>0</v>
      </c>
      <c r="Y1031" s="4">
        <v>19000000</v>
      </c>
      <c r="Z1031" s="4">
        <v>0</v>
      </c>
      <c r="AA1031" s="4">
        <v>15640060</v>
      </c>
      <c r="AB1031" s="4">
        <v>3359940</v>
      </c>
      <c r="AC1031" s="4">
        <v>15640060</v>
      </c>
      <c r="AD1031" s="4">
        <v>12592232</v>
      </c>
      <c r="AE1031" s="4">
        <v>12592232</v>
      </c>
      <c r="AF1031" s="10">
        <v>12592232</v>
      </c>
    </row>
    <row r="1032" spans="1:32" ht="22.5" x14ac:dyDescent="0.25">
      <c r="A1032" s="9" t="s">
        <v>424</v>
      </c>
      <c r="B1032" s="1" t="s">
        <v>486</v>
      </c>
      <c r="C1032" s="1" t="s">
        <v>571</v>
      </c>
      <c r="D1032" s="2" t="s">
        <v>425</v>
      </c>
      <c r="E1032" s="3" t="s">
        <v>378</v>
      </c>
      <c r="F1032" s="3" t="s">
        <v>474</v>
      </c>
      <c r="G1032" s="3" t="s">
        <v>524</v>
      </c>
      <c r="H1032" s="3" t="s">
        <v>527</v>
      </c>
      <c r="I1032" s="3" t="s">
        <v>545</v>
      </c>
      <c r="J1032" s="1" t="s">
        <v>30</v>
      </c>
      <c r="K1032" s="1" t="s">
        <v>301</v>
      </c>
      <c r="L1032" s="1" t="s">
        <v>233</v>
      </c>
      <c r="M1032" s="1" t="s">
        <v>64</v>
      </c>
      <c r="N1032" s="1" t="s">
        <v>42</v>
      </c>
      <c r="O1032" s="1" t="s">
        <v>243</v>
      </c>
      <c r="P1032" s="1"/>
      <c r="Q1032" s="1"/>
      <c r="R1032" s="1" t="s">
        <v>31</v>
      </c>
      <c r="S1032" s="1" t="s">
        <v>171</v>
      </c>
      <c r="T1032" s="1" t="s">
        <v>33</v>
      </c>
      <c r="U1032" s="2" t="s">
        <v>59</v>
      </c>
      <c r="V1032" s="4">
        <v>56281000</v>
      </c>
      <c r="W1032" s="4">
        <v>37827124</v>
      </c>
      <c r="X1032" s="4">
        <v>355866</v>
      </c>
      <c r="Y1032" s="4">
        <v>93752258</v>
      </c>
      <c r="Z1032" s="4">
        <v>0</v>
      </c>
      <c r="AA1032" s="4">
        <v>93600134</v>
      </c>
      <c r="AB1032" s="4">
        <v>152124</v>
      </c>
      <c r="AC1032" s="4">
        <v>93600134</v>
      </c>
      <c r="AD1032" s="4">
        <v>64655833</v>
      </c>
      <c r="AE1032" s="4">
        <v>64655833</v>
      </c>
      <c r="AF1032" s="10">
        <v>64655833</v>
      </c>
    </row>
    <row r="1033" spans="1:32" ht="22.5" x14ac:dyDescent="0.25">
      <c r="A1033" s="9" t="s">
        <v>424</v>
      </c>
      <c r="B1033" s="1" t="s">
        <v>486</v>
      </c>
      <c r="C1033" s="1" t="s">
        <v>571</v>
      </c>
      <c r="D1033" s="2" t="s">
        <v>425</v>
      </c>
      <c r="E1033" s="3" t="s">
        <v>379</v>
      </c>
      <c r="F1033" s="3" t="s">
        <v>474</v>
      </c>
      <c r="G1033" s="3" t="s">
        <v>524</v>
      </c>
      <c r="H1033" s="3" t="s">
        <v>527</v>
      </c>
      <c r="I1033" s="3" t="s">
        <v>542</v>
      </c>
      <c r="J1033" s="1" t="s">
        <v>30</v>
      </c>
      <c r="K1033" s="1" t="s">
        <v>301</v>
      </c>
      <c r="L1033" s="1" t="s">
        <v>233</v>
      </c>
      <c r="M1033" s="1" t="s">
        <v>64</v>
      </c>
      <c r="N1033" s="1" t="s">
        <v>42</v>
      </c>
      <c r="O1033" s="1" t="s">
        <v>246</v>
      </c>
      <c r="P1033" s="1"/>
      <c r="Q1033" s="1"/>
      <c r="R1033" s="1" t="s">
        <v>31</v>
      </c>
      <c r="S1033" s="1" t="s">
        <v>171</v>
      </c>
      <c r="T1033" s="1" t="s">
        <v>33</v>
      </c>
      <c r="U1033" s="2" t="s">
        <v>249</v>
      </c>
      <c r="V1033" s="4">
        <v>6651000</v>
      </c>
      <c r="W1033" s="4">
        <v>9097672</v>
      </c>
      <c r="X1033" s="4">
        <v>0</v>
      </c>
      <c r="Y1033" s="4">
        <v>15748672</v>
      </c>
      <c r="Z1033" s="4">
        <v>0</v>
      </c>
      <c r="AA1033" s="4">
        <v>15748672</v>
      </c>
      <c r="AB1033" s="4">
        <v>0</v>
      </c>
      <c r="AC1033" s="4">
        <v>10518103</v>
      </c>
      <c r="AD1033" s="4">
        <v>7862200</v>
      </c>
      <c r="AE1033" s="4">
        <v>7862200</v>
      </c>
      <c r="AF1033" s="10">
        <v>7862200</v>
      </c>
    </row>
    <row r="1034" spans="1:32" ht="22.5" hidden="1" x14ac:dyDescent="0.25">
      <c r="A1034" s="9" t="s">
        <v>426</v>
      </c>
      <c r="B1034" s="1" t="s">
        <v>486</v>
      </c>
      <c r="C1034" s="1" t="s">
        <v>572</v>
      </c>
      <c r="D1034" s="2" t="s">
        <v>427</v>
      </c>
      <c r="E1034" s="3" t="s">
        <v>145</v>
      </c>
      <c r="F1034" s="3" t="s">
        <v>595</v>
      </c>
      <c r="G1034" s="3" t="s">
        <v>493</v>
      </c>
      <c r="H1034" s="3" t="s">
        <v>494</v>
      </c>
      <c r="I1034" s="3" t="s">
        <v>495</v>
      </c>
      <c r="J1034" s="1" t="s">
        <v>40</v>
      </c>
      <c r="K1034" s="1" t="s">
        <v>77</v>
      </c>
      <c r="L1034" s="1" t="s">
        <v>42</v>
      </c>
      <c r="M1034" s="1" t="s">
        <v>63</v>
      </c>
      <c r="N1034" s="1" t="s">
        <v>143</v>
      </c>
      <c r="O1034" s="1" t="s">
        <v>63</v>
      </c>
      <c r="P1034" s="1"/>
      <c r="Q1034" s="1"/>
      <c r="R1034" s="1" t="s">
        <v>31</v>
      </c>
      <c r="S1034" s="1" t="s">
        <v>32</v>
      </c>
      <c r="T1034" s="1" t="s">
        <v>33</v>
      </c>
      <c r="U1034" s="2" t="s">
        <v>146</v>
      </c>
      <c r="V1034" s="4">
        <v>29000000</v>
      </c>
      <c r="W1034" s="4">
        <v>32115000</v>
      </c>
      <c r="X1034" s="4">
        <v>2894294</v>
      </c>
      <c r="Y1034" s="4">
        <v>58220706</v>
      </c>
      <c r="Z1034" s="4">
        <v>0</v>
      </c>
      <c r="AA1034" s="4">
        <v>58220706</v>
      </c>
      <c r="AB1034" s="4">
        <v>0</v>
      </c>
      <c r="AC1034" s="4">
        <v>58220706</v>
      </c>
      <c r="AD1034" s="4">
        <v>58091610</v>
      </c>
      <c r="AE1034" s="4">
        <v>58091610</v>
      </c>
      <c r="AF1034" s="10">
        <v>58091610</v>
      </c>
    </row>
    <row r="1035" spans="1:32" ht="22.5" hidden="1" x14ac:dyDescent="0.25">
      <c r="A1035" s="9" t="s">
        <v>426</v>
      </c>
      <c r="B1035" s="1" t="s">
        <v>486</v>
      </c>
      <c r="C1035" s="1" t="s">
        <v>572</v>
      </c>
      <c r="D1035" s="2" t="s">
        <v>427</v>
      </c>
      <c r="E1035" s="3" t="s">
        <v>147</v>
      </c>
      <c r="F1035" s="3" t="s">
        <v>595</v>
      </c>
      <c r="G1035" s="3" t="s">
        <v>493</v>
      </c>
      <c r="H1035" s="3" t="s">
        <v>494</v>
      </c>
      <c r="I1035" s="3" t="s">
        <v>495</v>
      </c>
      <c r="J1035" s="1" t="s">
        <v>40</v>
      </c>
      <c r="K1035" s="1" t="s">
        <v>77</v>
      </c>
      <c r="L1035" s="1" t="s">
        <v>42</v>
      </c>
      <c r="M1035" s="1" t="s">
        <v>63</v>
      </c>
      <c r="N1035" s="1" t="s">
        <v>143</v>
      </c>
      <c r="O1035" s="1" t="s">
        <v>64</v>
      </c>
      <c r="P1035" s="1"/>
      <c r="Q1035" s="1"/>
      <c r="R1035" s="1" t="s">
        <v>31</v>
      </c>
      <c r="S1035" s="1" t="s">
        <v>32</v>
      </c>
      <c r="T1035" s="1" t="s">
        <v>33</v>
      </c>
      <c r="U1035" s="2" t="s">
        <v>148</v>
      </c>
      <c r="V1035" s="4">
        <v>426000</v>
      </c>
      <c r="W1035" s="4">
        <v>0</v>
      </c>
      <c r="X1035" s="4">
        <v>0</v>
      </c>
      <c r="Y1035" s="4">
        <v>426000</v>
      </c>
      <c r="Z1035" s="4">
        <v>0</v>
      </c>
      <c r="AA1035" s="4">
        <v>287201.59000000003</v>
      </c>
      <c r="AB1035" s="4">
        <v>138798.41</v>
      </c>
      <c r="AC1035" s="4">
        <v>287201.59000000003</v>
      </c>
      <c r="AD1035" s="4">
        <v>287201.59000000003</v>
      </c>
      <c r="AE1035" s="4">
        <v>287201.59000000003</v>
      </c>
      <c r="AF1035" s="10">
        <v>287201.59000000003</v>
      </c>
    </row>
    <row r="1036" spans="1:32" ht="22.5" hidden="1" x14ac:dyDescent="0.25">
      <c r="A1036" s="9" t="s">
        <v>426</v>
      </c>
      <c r="B1036" s="1" t="s">
        <v>486</v>
      </c>
      <c r="C1036" s="1" t="s">
        <v>572</v>
      </c>
      <c r="D1036" s="2" t="s">
        <v>427</v>
      </c>
      <c r="E1036" s="3" t="s">
        <v>155</v>
      </c>
      <c r="F1036" s="3" t="s">
        <v>471</v>
      </c>
      <c r="G1036" s="3" t="s">
        <v>493</v>
      </c>
      <c r="H1036" s="3" t="s">
        <v>494</v>
      </c>
      <c r="I1036" s="3" t="s">
        <v>495</v>
      </c>
      <c r="J1036" s="1" t="s">
        <v>40</v>
      </c>
      <c r="K1036" s="1" t="s">
        <v>77</v>
      </c>
      <c r="L1036" s="1" t="s">
        <v>42</v>
      </c>
      <c r="M1036" s="1" t="s">
        <v>80</v>
      </c>
      <c r="N1036" s="1" t="s">
        <v>80</v>
      </c>
      <c r="O1036" s="1" t="s">
        <v>41</v>
      </c>
      <c r="P1036" s="1"/>
      <c r="Q1036" s="1"/>
      <c r="R1036" s="1" t="s">
        <v>31</v>
      </c>
      <c r="S1036" s="1" t="s">
        <v>32</v>
      </c>
      <c r="T1036" s="1" t="s">
        <v>33</v>
      </c>
      <c r="U1036" s="2" t="s">
        <v>156</v>
      </c>
      <c r="V1036" s="4">
        <v>7000000</v>
      </c>
      <c r="W1036" s="4">
        <v>0</v>
      </c>
      <c r="X1036" s="4">
        <v>0</v>
      </c>
      <c r="Y1036" s="4">
        <v>7000000</v>
      </c>
      <c r="Z1036" s="4">
        <v>0</v>
      </c>
      <c r="AA1036" s="4">
        <v>7000000</v>
      </c>
      <c r="AB1036" s="4">
        <v>0</v>
      </c>
      <c r="AC1036" s="4">
        <v>7000000</v>
      </c>
      <c r="AD1036" s="4">
        <v>1402675</v>
      </c>
      <c r="AE1036" s="4">
        <v>1402675</v>
      </c>
      <c r="AF1036" s="10">
        <v>1402675</v>
      </c>
    </row>
    <row r="1037" spans="1:32" ht="22.5" hidden="1" x14ac:dyDescent="0.25">
      <c r="A1037" s="9" t="s">
        <v>426</v>
      </c>
      <c r="B1037" s="1" t="s">
        <v>486</v>
      </c>
      <c r="C1037" s="1" t="s">
        <v>572</v>
      </c>
      <c r="D1037" s="2" t="s">
        <v>427</v>
      </c>
      <c r="E1037" s="3" t="s">
        <v>157</v>
      </c>
      <c r="F1037" s="3" t="s">
        <v>471</v>
      </c>
      <c r="G1037" s="3" t="s">
        <v>493</v>
      </c>
      <c r="H1037" s="3" t="s">
        <v>494</v>
      </c>
      <c r="I1037" s="3" t="s">
        <v>495</v>
      </c>
      <c r="J1037" s="1" t="s">
        <v>40</v>
      </c>
      <c r="K1037" s="1" t="s">
        <v>77</v>
      </c>
      <c r="L1037" s="1" t="s">
        <v>42</v>
      </c>
      <c r="M1037" s="1" t="s">
        <v>80</v>
      </c>
      <c r="N1037" s="1" t="s">
        <v>80</v>
      </c>
      <c r="O1037" s="1" t="s">
        <v>77</v>
      </c>
      <c r="P1037" s="1"/>
      <c r="Q1037" s="1"/>
      <c r="R1037" s="1" t="s">
        <v>31</v>
      </c>
      <c r="S1037" s="1" t="s">
        <v>32</v>
      </c>
      <c r="T1037" s="1" t="s">
        <v>33</v>
      </c>
      <c r="U1037" s="2" t="s">
        <v>158</v>
      </c>
      <c r="V1037" s="4">
        <v>28500000</v>
      </c>
      <c r="W1037" s="4">
        <v>0</v>
      </c>
      <c r="X1037" s="4">
        <v>10400000</v>
      </c>
      <c r="Y1037" s="4">
        <v>18100000</v>
      </c>
      <c r="Z1037" s="4">
        <v>0</v>
      </c>
      <c r="AA1037" s="4">
        <v>3772939.43</v>
      </c>
      <c r="AB1037" s="4">
        <v>14327060.57</v>
      </c>
      <c r="AC1037" s="4">
        <v>3772939.43</v>
      </c>
      <c r="AD1037" s="4">
        <v>0</v>
      </c>
      <c r="AE1037" s="4">
        <v>0</v>
      </c>
      <c r="AF1037" s="10">
        <v>0</v>
      </c>
    </row>
    <row r="1038" spans="1:32" ht="22.5" hidden="1" x14ac:dyDescent="0.25">
      <c r="A1038" s="9" t="s">
        <v>426</v>
      </c>
      <c r="B1038" s="1" t="s">
        <v>486</v>
      </c>
      <c r="C1038" s="1" t="s">
        <v>572</v>
      </c>
      <c r="D1038" s="2" t="s">
        <v>427</v>
      </c>
      <c r="E1038" s="3" t="s">
        <v>170</v>
      </c>
      <c r="F1038" s="3" t="s">
        <v>471</v>
      </c>
      <c r="G1038" s="3" t="s">
        <v>493</v>
      </c>
      <c r="H1038" s="3" t="s">
        <v>494</v>
      </c>
      <c r="I1038" s="3" t="s">
        <v>495</v>
      </c>
      <c r="J1038" s="1" t="s">
        <v>40</v>
      </c>
      <c r="K1038" s="1" t="s">
        <v>77</v>
      </c>
      <c r="L1038" s="1" t="s">
        <v>42</v>
      </c>
      <c r="M1038" s="1" t="s">
        <v>80</v>
      </c>
      <c r="N1038" s="1" t="s">
        <v>80</v>
      </c>
      <c r="O1038" s="1" t="s">
        <v>171</v>
      </c>
      <c r="P1038" s="1"/>
      <c r="Q1038" s="1"/>
      <c r="R1038" s="1" t="s">
        <v>31</v>
      </c>
      <c r="S1038" s="1" t="s">
        <v>32</v>
      </c>
      <c r="T1038" s="1" t="s">
        <v>33</v>
      </c>
      <c r="U1038" s="2" t="s">
        <v>172</v>
      </c>
      <c r="V1038" s="4">
        <v>0</v>
      </c>
      <c r="W1038" s="4">
        <v>4000000</v>
      </c>
      <c r="X1038" s="4">
        <v>0</v>
      </c>
      <c r="Y1038" s="4">
        <v>4000000</v>
      </c>
      <c r="Z1038" s="4">
        <v>0</v>
      </c>
      <c r="AA1038" s="4">
        <v>4000000</v>
      </c>
      <c r="AB1038" s="4">
        <v>0</v>
      </c>
      <c r="AC1038" s="4">
        <v>0</v>
      </c>
      <c r="AD1038" s="4">
        <v>0</v>
      </c>
      <c r="AE1038" s="4">
        <v>0</v>
      </c>
      <c r="AF1038" s="10">
        <v>0</v>
      </c>
    </row>
    <row r="1039" spans="1:32" ht="22.5" hidden="1" x14ac:dyDescent="0.25">
      <c r="A1039" s="9" t="s">
        <v>426</v>
      </c>
      <c r="B1039" s="1" t="s">
        <v>486</v>
      </c>
      <c r="C1039" s="1" t="s">
        <v>572</v>
      </c>
      <c r="D1039" s="2" t="s">
        <v>427</v>
      </c>
      <c r="E1039" s="3" t="s">
        <v>180</v>
      </c>
      <c r="F1039" s="3" t="s">
        <v>471</v>
      </c>
      <c r="G1039" s="3" t="s">
        <v>493</v>
      </c>
      <c r="H1039" s="3" t="s">
        <v>494</v>
      </c>
      <c r="I1039" s="3" t="s">
        <v>495</v>
      </c>
      <c r="J1039" s="1" t="s">
        <v>40</v>
      </c>
      <c r="K1039" s="1" t="s">
        <v>77</v>
      </c>
      <c r="L1039" s="1" t="s">
        <v>42</v>
      </c>
      <c r="M1039" s="1" t="s">
        <v>80</v>
      </c>
      <c r="N1039" s="1" t="s">
        <v>64</v>
      </c>
      <c r="O1039" s="1" t="s">
        <v>116</v>
      </c>
      <c r="P1039" s="1"/>
      <c r="Q1039" s="1"/>
      <c r="R1039" s="1" t="s">
        <v>31</v>
      </c>
      <c r="S1039" s="1" t="s">
        <v>32</v>
      </c>
      <c r="T1039" s="1" t="s">
        <v>33</v>
      </c>
      <c r="U1039" s="2" t="s">
        <v>181</v>
      </c>
      <c r="V1039" s="4">
        <v>86652088</v>
      </c>
      <c r="W1039" s="4">
        <v>0</v>
      </c>
      <c r="X1039" s="4">
        <v>0</v>
      </c>
      <c r="Y1039" s="4">
        <v>86652088</v>
      </c>
      <c r="Z1039" s="4">
        <v>0</v>
      </c>
      <c r="AA1039" s="4">
        <v>86652088</v>
      </c>
      <c r="AB1039" s="4">
        <v>0</v>
      </c>
      <c r="AC1039" s="4">
        <v>86652088</v>
      </c>
      <c r="AD1039" s="4">
        <v>37070039</v>
      </c>
      <c r="AE1039" s="4">
        <v>37070039</v>
      </c>
      <c r="AF1039" s="10">
        <v>37070039</v>
      </c>
    </row>
    <row r="1040" spans="1:32" ht="22.5" hidden="1" x14ac:dyDescent="0.25">
      <c r="A1040" s="9" t="s">
        <v>426</v>
      </c>
      <c r="B1040" s="1" t="s">
        <v>486</v>
      </c>
      <c r="C1040" s="1" t="s">
        <v>572</v>
      </c>
      <c r="D1040" s="2" t="s">
        <v>427</v>
      </c>
      <c r="E1040" s="3" t="s">
        <v>184</v>
      </c>
      <c r="F1040" s="3" t="s">
        <v>471</v>
      </c>
      <c r="G1040" s="3" t="s">
        <v>493</v>
      </c>
      <c r="H1040" s="3" t="s">
        <v>494</v>
      </c>
      <c r="I1040" s="3" t="s">
        <v>495</v>
      </c>
      <c r="J1040" s="1" t="s">
        <v>40</v>
      </c>
      <c r="K1040" s="1" t="s">
        <v>77</v>
      </c>
      <c r="L1040" s="1" t="s">
        <v>42</v>
      </c>
      <c r="M1040" s="1" t="s">
        <v>80</v>
      </c>
      <c r="N1040" s="1" t="s">
        <v>64</v>
      </c>
      <c r="O1040" s="1" t="s">
        <v>98</v>
      </c>
      <c r="P1040" s="1"/>
      <c r="Q1040" s="1"/>
      <c r="R1040" s="1" t="s">
        <v>31</v>
      </c>
      <c r="S1040" s="1" t="s">
        <v>32</v>
      </c>
      <c r="T1040" s="1" t="s">
        <v>33</v>
      </c>
      <c r="U1040" s="2" t="s">
        <v>185</v>
      </c>
      <c r="V1040" s="4">
        <v>7500000</v>
      </c>
      <c r="W1040" s="4">
        <v>9980000</v>
      </c>
      <c r="X1040" s="4">
        <v>0</v>
      </c>
      <c r="Y1040" s="4">
        <v>17480000</v>
      </c>
      <c r="Z1040" s="4">
        <v>0</v>
      </c>
      <c r="AA1040" s="4">
        <v>11080000</v>
      </c>
      <c r="AB1040" s="4">
        <v>6400000</v>
      </c>
      <c r="AC1040" s="4">
        <v>9187850</v>
      </c>
      <c r="AD1040" s="4">
        <v>3397116</v>
      </c>
      <c r="AE1040" s="4">
        <v>3397116</v>
      </c>
      <c r="AF1040" s="10">
        <v>3397116</v>
      </c>
    </row>
    <row r="1041" spans="1:32" ht="22.5" hidden="1" x14ac:dyDescent="0.25">
      <c r="A1041" s="9" t="s">
        <v>426</v>
      </c>
      <c r="B1041" s="1" t="s">
        <v>486</v>
      </c>
      <c r="C1041" s="1" t="s">
        <v>572</v>
      </c>
      <c r="D1041" s="2" t="s">
        <v>427</v>
      </c>
      <c r="E1041" s="3" t="s">
        <v>200</v>
      </c>
      <c r="F1041" s="3" t="s">
        <v>471</v>
      </c>
      <c r="G1041" s="3" t="s">
        <v>493</v>
      </c>
      <c r="H1041" s="3" t="s">
        <v>494</v>
      </c>
      <c r="I1041" s="3" t="s">
        <v>495</v>
      </c>
      <c r="J1041" s="1" t="s">
        <v>40</v>
      </c>
      <c r="K1041" s="1" t="s">
        <v>77</v>
      </c>
      <c r="L1041" s="1" t="s">
        <v>42</v>
      </c>
      <c r="M1041" s="1" t="s">
        <v>80</v>
      </c>
      <c r="N1041" s="1" t="s">
        <v>81</v>
      </c>
      <c r="O1041" s="1" t="s">
        <v>41</v>
      </c>
      <c r="P1041" s="1"/>
      <c r="Q1041" s="1"/>
      <c r="R1041" s="1" t="s">
        <v>31</v>
      </c>
      <c r="S1041" s="1" t="s">
        <v>32</v>
      </c>
      <c r="T1041" s="1" t="s">
        <v>33</v>
      </c>
      <c r="U1041" s="2" t="s">
        <v>201</v>
      </c>
      <c r="V1041" s="4">
        <v>6700000</v>
      </c>
      <c r="W1041" s="4">
        <v>0</v>
      </c>
      <c r="X1041" s="4">
        <v>0</v>
      </c>
      <c r="Y1041" s="4">
        <v>6700000</v>
      </c>
      <c r="Z1041" s="4">
        <v>0</v>
      </c>
      <c r="AA1041" s="4">
        <v>6152738</v>
      </c>
      <c r="AB1041" s="4">
        <v>547262</v>
      </c>
      <c r="AC1041" s="4">
        <v>6152738</v>
      </c>
      <c r="AD1041" s="4">
        <v>6142781</v>
      </c>
      <c r="AE1041" s="4">
        <v>6142781</v>
      </c>
      <c r="AF1041" s="10">
        <v>6142781</v>
      </c>
    </row>
    <row r="1042" spans="1:32" ht="22.5" hidden="1" x14ac:dyDescent="0.25">
      <c r="A1042" s="9" t="s">
        <v>426</v>
      </c>
      <c r="B1042" s="1" t="s">
        <v>486</v>
      </c>
      <c r="C1042" s="1" t="s">
        <v>572</v>
      </c>
      <c r="D1042" s="2" t="s">
        <v>427</v>
      </c>
      <c r="E1042" s="3" t="s">
        <v>202</v>
      </c>
      <c r="F1042" s="3" t="s">
        <v>471</v>
      </c>
      <c r="G1042" s="3" t="s">
        <v>493</v>
      </c>
      <c r="H1042" s="3" t="s">
        <v>494</v>
      </c>
      <c r="I1042" s="3" t="s">
        <v>495</v>
      </c>
      <c r="J1042" s="1" t="s">
        <v>40</v>
      </c>
      <c r="K1042" s="1" t="s">
        <v>77</v>
      </c>
      <c r="L1042" s="1" t="s">
        <v>42</v>
      </c>
      <c r="M1042" s="1" t="s">
        <v>80</v>
      </c>
      <c r="N1042" s="1" t="s">
        <v>81</v>
      </c>
      <c r="O1042" s="1" t="s">
        <v>77</v>
      </c>
      <c r="P1042" s="1"/>
      <c r="Q1042" s="1"/>
      <c r="R1042" s="1" t="s">
        <v>31</v>
      </c>
      <c r="S1042" s="1" t="s">
        <v>32</v>
      </c>
      <c r="T1042" s="1" t="s">
        <v>33</v>
      </c>
      <c r="U1042" s="2" t="s">
        <v>203</v>
      </c>
      <c r="V1042" s="4">
        <v>126500000</v>
      </c>
      <c r="W1042" s="4">
        <v>0</v>
      </c>
      <c r="X1042" s="4">
        <v>0</v>
      </c>
      <c r="Y1042" s="4">
        <v>126500000</v>
      </c>
      <c r="Z1042" s="4">
        <v>0</v>
      </c>
      <c r="AA1042" s="4">
        <v>105151114</v>
      </c>
      <c r="AB1042" s="4">
        <v>21348886</v>
      </c>
      <c r="AC1042" s="4">
        <v>105151114</v>
      </c>
      <c r="AD1042" s="4">
        <v>105063070</v>
      </c>
      <c r="AE1042" s="4">
        <v>105063070</v>
      </c>
      <c r="AF1042" s="10">
        <v>105063070</v>
      </c>
    </row>
    <row r="1043" spans="1:32" ht="22.5" hidden="1" x14ac:dyDescent="0.25">
      <c r="A1043" s="9" t="s">
        <v>426</v>
      </c>
      <c r="B1043" s="1" t="s">
        <v>486</v>
      </c>
      <c r="C1043" s="1" t="s">
        <v>572</v>
      </c>
      <c r="D1043" s="2" t="s">
        <v>427</v>
      </c>
      <c r="E1043" s="3" t="s">
        <v>206</v>
      </c>
      <c r="F1043" s="3" t="s">
        <v>471</v>
      </c>
      <c r="G1043" s="3" t="s">
        <v>493</v>
      </c>
      <c r="H1043" s="3" t="s">
        <v>494</v>
      </c>
      <c r="I1043" s="3" t="s">
        <v>495</v>
      </c>
      <c r="J1043" s="1" t="s">
        <v>40</v>
      </c>
      <c r="K1043" s="1" t="s">
        <v>77</v>
      </c>
      <c r="L1043" s="1" t="s">
        <v>42</v>
      </c>
      <c r="M1043" s="1" t="s">
        <v>80</v>
      </c>
      <c r="N1043" s="1" t="s">
        <v>81</v>
      </c>
      <c r="O1043" s="1" t="s">
        <v>138</v>
      </c>
      <c r="P1043" s="1"/>
      <c r="Q1043" s="1"/>
      <c r="R1043" s="1" t="s">
        <v>31</v>
      </c>
      <c r="S1043" s="1" t="s">
        <v>32</v>
      </c>
      <c r="T1043" s="1" t="s">
        <v>33</v>
      </c>
      <c r="U1043" s="2" t="s">
        <v>207</v>
      </c>
      <c r="V1043" s="4">
        <v>12000000</v>
      </c>
      <c r="W1043" s="4">
        <v>0</v>
      </c>
      <c r="X1043" s="4">
        <v>0</v>
      </c>
      <c r="Y1043" s="4">
        <v>12000000</v>
      </c>
      <c r="Z1043" s="4">
        <v>0</v>
      </c>
      <c r="AA1043" s="4">
        <v>9384772</v>
      </c>
      <c r="AB1043" s="4">
        <v>2615228</v>
      </c>
      <c r="AC1043" s="4">
        <v>9384772</v>
      </c>
      <c r="AD1043" s="4">
        <v>9278615</v>
      </c>
      <c r="AE1043" s="4">
        <v>9278615</v>
      </c>
      <c r="AF1043" s="10">
        <v>9278615</v>
      </c>
    </row>
    <row r="1044" spans="1:32" ht="22.5" hidden="1" x14ac:dyDescent="0.25">
      <c r="A1044" s="9" t="s">
        <v>426</v>
      </c>
      <c r="B1044" s="1" t="s">
        <v>486</v>
      </c>
      <c r="C1044" s="1" t="s">
        <v>572</v>
      </c>
      <c r="D1044" s="2" t="s">
        <v>427</v>
      </c>
      <c r="E1044" s="3" t="s">
        <v>212</v>
      </c>
      <c r="F1044" s="3" t="s">
        <v>471</v>
      </c>
      <c r="G1044" s="3" t="s">
        <v>493</v>
      </c>
      <c r="H1044" s="3" t="s">
        <v>527</v>
      </c>
      <c r="I1044" s="3" t="s">
        <v>528</v>
      </c>
      <c r="J1044" s="1" t="s">
        <v>40</v>
      </c>
      <c r="K1044" s="1" t="s">
        <v>77</v>
      </c>
      <c r="L1044" s="1" t="s">
        <v>42</v>
      </c>
      <c r="M1044" s="1" t="s">
        <v>80</v>
      </c>
      <c r="N1044" s="1" t="s">
        <v>65</v>
      </c>
      <c r="O1044" s="1" t="s">
        <v>77</v>
      </c>
      <c r="P1044" s="1"/>
      <c r="Q1044" s="1"/>
      <c r="R1044" s="1" t="s">
        <v>31</v>
      </c>
      <c r="S1044" s="1" t="s">
        <v>32</v>
      </c>
      <c r="T1044" s="1" t="s">
        <v>33</v>
      </c>
      <c r="U1044" s="2" t="s">
        <v>213</v>
      </c>
      <c r="V1044" s="4">
        <v>25000000</v>
      </c>
      <c r="W1044" s="4">
        <v>6000000</v>
      </c>
      <c r="X1044" s="4">
        <v>0</v>
      </c>
      <c r="Y1044" s="4">
        <v>31000000</v>
      </c>
      <c r="Z1044" s="4">
        <v>0</v>
      </c>
      <c r="AA1044" s="4">
        <v>25898429</v>
      </c>
      <c r="AB1044" s="4">
        <v>5101571</v>
      </c>
      <c r="AC1044" s="4">
        <v>25568679</v>
      </c>
      <c r="AD1044" s="4">
        <v>24226502</v>
      </c>
      <c r="AE1044" s="4">
        <v>24226502</v>
      </c>
      <c r="AF1044" s="10">
        <v>24226502</v>
      </c>
    </row>
    <row r="1045" spans="1:32" ht="22.5" hidden="1" x14ac:dyDescent="0.25">
      <c r="A1045" s="9" t="s">
        <v>426</v>
      </c>
      <c r="B1045" s="1" t="s">
        <v>486</v>
      </c>
      <c r="C1045" s="1" t="s">
        <v>572</v>
      </c>
      <c r="D1045" s="2" t="s">
        <v>427</v>
      </c>
      <c r="E1045" s="3" t="s">
        <v>214</v>
      </c>
      <c r="F1045" s="3" t="s">
        <v>471</v>
      </c>
      <c r="G1045" s="3" t="s">
        <v>493</v>
      </c>
      <c r="H1045" s="3" t="s">
        <v>543</v>
      </c>
      <c r="I1045" s="3" t="s">
        <v>544</v>
      </c>
      <c r="J1045" s="1" t="s">
        <v>40</v>
      </c>
      <c r="K1045" s="1" t="s">
        <v>77</v>
      </c>
      <c r="L1045" s="1" t="s">
        <v>42</v>
      </c>
      <c r="M1045" s="1" t="s">
        <v>80</v>
      </c>
      <c r="N1045" s="1" t="s">
        <v>123</v>
      </c>
      <c r="O1045" s="1"/>
      <c r="P1045" s="1"/>
      <c r="Q1045" s="1"/>
      <c r="R1045" s="1" t="s">
        <v>31</v>
      </c>
      <c r="S1045" s="1" t="s">
        <v>32</v>
      </c>
      <c r="T1045" s="1" t="s">
        <v>33</v>
      </c>
      <c r="U1045" s="2" t="s">
        <v>215</v>
      </c>
      <c r="V1045" s="4">
        <v>0</v>
      </c>
      <c r="W1045" s="4">
        <v>2000000</v>
      </c>
      <c r="X1045" s="4">
        <v>0</v>
      </c>
      <c r="Y1045" s="4">
        <v>2000000</v>
      </c>
      <c r="Z1045" s="4">
        <v>0</v>
      </c>
      <c r="AA1045" s="4">
        <v>1925075.42</v>
      </c>
      <c r="AB1045" s="4">
        <v>74924.58</v>
      </c>
      <c r="AC1045" s="4">
        <v>1925075.42</v>
      </c>
      <c r="AD1045" s="4">
        <v>1925075.42</v>
      </c>
      <c r="AE1045" s="4">
        <v>1925075.42</v>
      </c>
      <c r="AF1045" s="10">
        <v>1925075.42</v>
      </c>
    </row>
    <row r="1046" spans="1:32" ht="22.5" hidden="1" x14ac:dyDescent="0.25">
      <c r="A1046" s="9" t="s">
        <v>426</v>
      </c>
      <c r="B1046" s="1" t="s">
        <v>486</v>
      </c>
      <c r="C1046" s="1" t="s">
        <v>572</v>
      </c>
      <c r="D1046" s="2" t="s">
        <v>427</v>
      </c>
      <c r="E1046" s="3" t="s">
        <v>216</v>
      </c>
      <c r="F1046" s="3" t="s">
        <v>471</v>
      </c>
      <c r="G1046" s="3" t="s">
        <v>493</v>
      </c>
      <c r="H1046" s="3" t="s">
        <v>527</v>
      </c>
      <c r="I1046" s="3" t="s">
        <v>528</v>
      </c>
      <c r="J1046" s="1" t="s">
        <v>40</v>
      </c>
      <c r="K1046" s="1" t="s">
        <v>77</v>
      </c>
      <c r="L1046" s="1" t="s">
        <v>42</v>
      </c>
      <c r="M1046" s="1" t="s">
        <v>80</v>
      </c>
      <c r="N1046" s="1" t="s">
        <v>171</v>
      </c>
      <c r="O1046" s="1" t="s">
        <v>80</v>
      </c>
      <c r="P1046" s="1"/>
      <c r="Q1046" s="1"/>
      <c r="R1046" s="1" t="s">
        <v>31</v>
      </c>
      <c r="S1046" s="1" t="s">
        <v>32</v>
      </c>
      <c r="T1046" s="1" t="s">
        <v>33</v>
      </c>
      <c r="U1046" s="2" t="s">
        <v>217</v>
      </c>
      <c r="V1046" s="4">
        <v>80960416</v>
      </c>
      <c r="W1046" s="4">
        <v>0</v>
      </c>
      <c r="X1046" s="4">
        <v>0</v>
      </c>
      <c r="Y1046" s="4">
        <v>80960416</v>
      </c>
      <c r="Z1046" s="4">
        <v>0</v>
      </c>
      <c r="AA1046" s="4">
        <v>52561500</v>
      </c>
      <c r="AB1046" s="4">
        <v>28398916</v>
      </c>
      <c r="AC1046" s="4">
        <v>52561500</v>
      </c>
      <c r="AD1046" s="4">
        <v>21554224</v>
      </c>
      <c r="AE1046" s="4">
        <v>21554224</v>
      </c>
      <c r="AF1046" s="10">
        <v>21554224</v>
      </c>
    </row>
    <row r="1047" spans="1:32" ht="22.5" x14ac:dyDescent="0.25">
      <c r="A1047" s="9" t="s">
        <v>426</v>
      </c>
      <c r="B1047" s="1" t="s">
        <v>486</v>
      </c>
      <c r="C1047" s="1" t="s">
        <v>572</v>
      </c>
      <c r="D1047" s="2" t="s">
        <v>427</v>
      </c>
      <c r="E1047" s="3" t="s">
        <v>231</v>
      </c>
      <c r="F1047" s="3" t="s">
        <v>472</v>
      </c>
      <c r="G1047" s="3" t="s">
        <v>497</v>
      </c>
      <c r="H1047" s="3" t="s">
        <v>498</v>
      </c>
      <c r="I1047" s="3" t="s">
        <v>499</v>
      </c>
      <c r="J1047" s="1" t="s">
        <v>30</v>
      </c>
      <c r="K1047" s="1" t="s">
        <v>232</v>
      </c>
      <c r="L1047" s="1" t="s">
        <v>233</v>
      </c>
      <c r="M1047" s="1" t="s">
        <v>41</v>
      </c>
      <c r="N1047" s="1" t="s">
        <v>42</v>
      </c>
      <c r="O1047" s="1" t="s">
        <v>234</v>
      </c>
      <c r="P1047" s="1"/>
      <c r="Q1047" s="1"/>
      <c r="R1047" s="1" t="s">
        <v>31</v>
      </c>
      <c r="S1047" s="1" t="s">
        <v>32</v>
      </c>
      <c r="T1047" s="1" t="s">
        <v>33</v>
      </c>
      <c r="U1047" s="2" t="s">
        <v>235</v>
      </c>
      <c r="V1047" s="4">
        <v>835801600</v>
      </c>
      <c r="W1047" s="4">
        <v>0</v>
      </c>
      <c r="X1047" s="4">
        <v>21932598</v>
      </c>
      <c r="Y1047" s="4">
        <v>813869002</v>
      </c>
      <c r="Z1047" s="4">
        <v>0</v>
      </c>
      <c r="AA1047" s="4">
        <v>813869002</v>
      </c>
      <c r="AB1047" s="4">
        <v>0</v>
      </c>
      <c r="AC1047" s="4">
        <v>813869002</v>
      </c>
      <c r="AD1047" s="4">
        <v>435833902</v>
      </c>
      <c r="AE1047" s="4">
        <v>435833902</v>
      </c>
      <c r="AF1047" s="10">
        <v>435833902</v>
      </c>
    </row>
    <row r="1048" spans="1:32" ht="22.5" x14ac:dyDescent="0.25">
      <c r="A1048" s="9" t="s">
        <v>426</v>
      </c>
      <c r="B1048" s="1" t="s">
        <v>486</v>
      </c>
      <c r="C1048" s="1" t="s">
        <v>572</v>
      </c>
      <c r="D1048" s="2" t="s">
        <v>427</v>
      </c>
      <c r="E1048" s="3" t="s">
        <v>242</v>
      </c>
      <c r="F1048" s="3" t="s">
        <v>472</v>
      </c>
      <c r="G1048" s="3" t="s">
        <v>497</v>
      </c>
      <c r="H1048" s="3" t="s">
        <v>498</v>
      </c>
      <c r="I1048" s="3" t="s">
        <v>499</v>
      </c>
      <c r="J1048" s="1" t="s">
        <v>30</v>
      </c>
      <c r="K1048" s="1" t="s">
        <v>232</v>
      </c>
      <c r="L1048" s="1" t="s">
        <v>233</v>
      </c>
      <c r="M1048" s="1" t="s">
        <v>41</v>
      </c>
      <c r="N1048" s="1" t="s">
        <v>42</v>
      </c>
      <c r="O1048" s="1" t="s">
        <v>243</v>
      </c>
      <c r="P1048" s="1"/>
      <c r="Q1048" s="1"/>
      <c r="R1048" s="1" t="s">
        <v>31</v>
      </c>
      <c r="S1048" s="1" t="s">
        <v>32</v>
      </c>
      <c r="T1048" s="1" t="s">
        <v>33</v>
      </c>
      <c r="U1048" s="2" t="s">
        <v>244</v>
      </c>
      <c r="V1048" s="4">
        <v>47768298</v>
      </c>
      <c r="W1048" s="4">
        <v>0</v>
      </c>
      <c r="X1048" s="4">
        <v>72337</v>
      </c>
      <c r="Y1048" s="4">
        <v>47695961</v>
      </c>
      <c r="Z1048" s="4">
        <v>0</v>
      </c>
      <c r="AA1048" s="4">
        <v>45892530</v>
      </c>
      <c r="AB1048" s="4">
        <v>1803431</v>
      </c>
      <c r="AC1048" s="4">
        <v>45892530</v>
      </c>
      <c r="AD1048" s="4">
        <v>31749848</v>
      </c>
      <c r="AE1048" s="4">
        <v>31749848</v>
      </c>
      <c r="AF1048" s="10">
        <v>31749848</v>
      </c>
    </row>
    <row r="1049" spans="1:32" ht="22.5" x14ac:dyDescent="0.25">
      <c r="A1049" s="9" t="s">
        <v>426</v>
      </c>
      <c r="B1049" s="1" t="s">
        <v>486</v>
      </c>
      <c r="C1049" s="1" t="s">
        <v>572</v>
      </c>
      <c r="D1049" s="2" t="s">
        <v>427</v>
      </c>
      <c r="E1049" s="3" t="s">
        <v>245</v>
      </c>
      <c r="F1049" s="3" t="s">
        <v>472</v>
      </c>
      <c r="G1049" s="3" t="s">
        <v>497</v>
      </c>
      <c r="H1049" s="3" t="s">
        <v>527</v>
      </c>
      <c r="I1049" s="3" t="s">
        <v>545</v>
      </c>
      <c r="J1049" s="1" t="s">
        <v>30</v>
      </c>
      <c r="K1049" s="1" t="s">
        <v>232</v>
      </c>
      <c r="L1049" s="1" t="s">
        <v>233</v>
      </c>
      <c r="M1049" s="1" t="s">
        <v>41</v>
      </c>
      <c r="N1049" s="1" t="s">
        <v>42</v>
      </c>
      <c r="O1049" s="1" t="s">
        <v>246</v>
      </c>
      <c r="P1049" s="1"/>
      <c r="Q1049" s="1"/>
      <c r="R1049" s="1" t="s">
        <v>31</v>
      </c>
      <c r="S1049" s="1" t="s">
        <v>32</v>
      </c>
      <c r="T1049" s="1" t="s">
        <v>33</v>
      </c>
      <c r="U1049" s="2" t="s">
        <v>59</v>
      </c>
      <c r="V1049" s="4">
        <v>18673584</v>
      </c>
      <c r="W1049" s="4">
        <v>0</v>
      </c>
      <c r="X1049" s="4">
        <v>92017</v>
      </c>
      <c r="Y1049" s="4">
        <v>18581567</v>
      </c>
      <c r="Z1049" s="4">
        <v>0</v>
      </c>
      <c r="AA1049" s="4">
        <v>18581559</v>
      </c>
      <c r="AB1049" s="4">
        <v>8</v>
      </c>
      <c r="AC1049" s="4">
        <v>18581559</v>
      </c>
      <c r="AD1049" s="4">
        <v>11725259</v>
      </c>
      <c r="AE1049" s="4">
        <v>11725259</v>
      </c>
      <c r="AF1049" s="10">
        <v>11725259</v>
      </c>
    </row>
    <row r="1050" spans="1:32" ht="22.5" x14ac:dyDescent="0.25">
      <c r="A1050" s="9" t="s">
        <v>426</v>
      </c>
      <c r="B1050" s="1" t="s">
        <v>486</v>
      </c>
      <c r="C1050" s="1" t="s">
        <v>572</v>
      </c>
      <c r="D1050" s="2" t="s">
        <v>427</v>
      </c>
      <c r="E1050" s="3" t="s">
        <v>247</v>
      </c>
      <c r="F1050" s="3" t="s">
        <v>472</v>
      </c>
      <c r="G1050" s="3" t="s">
        <v>497</v>
      </c>
      <c r="H1050" s="3" t="s">
        <v>527</v>
      </c>
      <c r="I1050" s="3" t="s">
        <v>542</v>
      </c>
      <c r="J1050" s="1" t="s">
        <v>30</v>
      </c>
      <c r="K1050" s="1" t="s">
        <v>232</v>
      </c>
      <c r="L1050" s="1" t="s">
        <v>233</v>
      </c>
      <c r="M1050" s="1" t="s">
        <v>41</v>
      </c>
      <c r="N1050" s="1" t="s">
        <v>42</v>
      </c>
      <c r="O1050" s="1" t="s">
        <v>248</v>
      </c>
      <c r="P1050" s="1"/>
      <c r="Q1050" s="1"/>
      <c r="R1050" s="1" t="s">
        <v>31</v>
      </c>
      <c r="S1050" s="1" t="s">
        <v>32</v>
      </c>
      <c r="T1050" s="1" t="s">
        <v>33</v>
      </c>
      <c r="U1050" s="2" t="s">
        <v>249</v>
      </c>
      <c r="V1050" s="4">
        <v>2624855</v>
      </c>
      <c r="W1050" s="4">
        <v>8377774</v>
      </c>
      <c r="X1050" s="4">
        <v>0</v>
      </c>
      <c r="Y1050" s="4">
        <v>11002629</v>
      </c>
      <c r="Z1050" s="4">
        <v>0</v>
      </c>
      <c r="AA1050" s="4">
        <v>3757639</v>
      </c>
      <c r="AB1050" s="4">
        <v>7244990</v>
      </c>
      <c r="AC1050" s="4">
        <v>2956036</v>
      </c>
      <c r="AD1050" s="4">
        <v>2339082</v>
      </c>
      <c r="AE1050" s="4">
        <v>2339082</v>
      </c>
      <c r="AF1050" s="10">
        <v>2339082</v>
      </c>
    </row>
    <row r="1051" spans="1:32" ht="22.5" x14ac:dyDescent="0.25">
      <c r="A1051" s="9" t="s">
        <v>426</v>
      </c>
      <c r="B1051" s="1" t="s">
        <v>486</v>
      </c>
      <c r="C1051" s="1" t="s">
        <v>572</v>
      </c>
      <c r="D1051" s="2" t="s">
        <v>427</v>
      </c>
      <c r="E1051" s="3" t="s">
        <v>383</v>
      </c>
      <c r="F1051" s="3" t="s">
        <v>29</v>
      </c>
      <c r="G1051" s="3" t="s">
        <v>501</v>
      </c>
      <c r="H1051" s="3" t="s">
        <v>502</v>
      </c>
      <c r="I1051" s="3" t="s">
        <v>503</v>
      </c>
      <c r="J1051" s="1" t="s">
        <v>30</v>
      </c>
      <c r="K1051" s="1" t="s">
        <v>232</v>
      </c>
      <c r="L1051" s="1" t="s">
        <v>233</v>
      </c>
      <c r="M1051" s="1" t="s">
        <v>63</v>
      </c>
      <c r="N1051" s="1" t="s">
        <v>42</v>
      </c>
      <c r="O1051" s="1" t="s">
        <v>281</v>
      </c>
      <c r="P1051" s="1"/>
      <c r="Q1051" s="1"/>
      <c r="R1051" s="1" t="s">
        <v>31</v>
      </c>
      <c r="S1051" s="1" t="s">
        <v>32</v>
      </c>
      <c r="T1051" s="1" t="s">
        <v>33</v>
      </c>
      <c r="U1051" s="2" t="s">
        <v>384</v>
      </c>
      <c r="V1051" s="4">
        <v>1293171165</v>
      </c>
      <c r="W1051" s="4">
        <v>0</v>
      </c>
      <c r="X1051" s="4">
        <v>50294656</v>
      </c>
      <c r="Y1051" s="4">
        <v>1242876509</v>
      </c>
      <c r="Z1051" s="4">
        <v>0</v>
      </c>
      <c r="AA1051" s="4">
        <v>1242876509</v>
      </c>
      <c r="AB1051" s="4">
        <v>0</v>
      </c>
      <c r="AC1051" s="4">
        <v>1242876509</v>
      </c>
      <c r="AD1051" s="4">
        <v>802097864</v>
      </c>
      <c r="AE1051" s="4">
        <v>802097864</v>
      </c>
      <c r="AF1051" s="10">
        <v>802097864</v>
      </c>
    </row>
    <row r="1052" spans="1:32" ht="22.5" x14ac:dyDescent="0.25">
      <c r="A1052" s="9" t="s">
        <v>426</v>
      </c>
      <c r="B1052" s="1" t="s">
        <v>486</v>
      </c>
      <c r="C1052" s="1" t="s">
        <v>572</v>
      </c>
      <c r="D1052" s="2" t="s">
        <v>427</v>
      </c>
      <c r="E1052" s="3" t="s">
        <v>45</v>
      </c>
      <c r="F1052" s="3" t="s">
        <v>29</v>
      </c>
      <c r="G1052" s="3" t="s">
        <v>501</v>
      </c>
      <c r="H1052" s="3" t="s">
        <v>502</v>
      </c>
      <c r="I1052" s="3" t="s">
        <v>503</v>
      </c>
      <c r="J1052" s="1" t="s">
        <v>30</v>
      </c>
      <c r="K1052" s="1" t="s">
        <v>232</v>
      </c>
      <c r="L1052" s="1" t="s">
        <v>233</v>
      </c>
      <c r="M1052" s="1" t="s">
        <v>63</v>
      </c>
      <c r="N1052" s="1" t="s">
        <v>42</v>
      </c>
      <c r="O1052" s="1" t="s">
        <v>237</v>
      </c>
      <c r="P1052" s="1"/>
      <c r="Q1052" s="1"/>
      <c r="R1052" s="1" t="s">
        <v>31</v>
      </c>
      <c r="S1052" s="1" t="s">
        <v>32</v>
      </c>
      <c r="T1052" s="1" t="s">
        <v>33</v>
      </c>
      <c r="U1052" s="2" t="s">
        <v>48</v>
      </c>
      <c r="V1052" s="4">
        <v>7381652498</v>
      </c>
      <c r="W1052" s="4">
        <v>15738598</v>
      </c>
      <c r="X1052" s="4">
        <v>657881371</v>
      </c>
      <c r="Y1052" s="4">
        <v>6739509725</v>
      </c>
      <c r="Z1052" s="4">
        <v>0</v>
      </c>
      <c r="AA1052" s="4">
        <v>6739509725</v>
      </c>
      <c r="AB1052" s="4">
        <v>0</v>
      </c>
      <c r="AC1052" s="4">
        <v>6724641209</v>
      </c>
      <c r="AD1052" s="4">
        <v>4193135003</v>
      </c>
      <c r="AE1052" s="4">
        <v>4193135003</v>
      </c>
      <c r="AF1052" s="10">
        <v>4193135003</v>
      </c>
    </row>
    <row r="1053" spans="1:32" ht="22.5" x14ac:dyDescent="0.25">
      <c r="A1053" s="9" t="s">
        <v>426</v>
      </c>
      <c r="B1053" s="1" t="s">
        <v>486</v>
      </c>
      <c r="C1053" s="1" t="s">
        <v>572</v>
      </c>
      <c r="D1053" s="2" t="s">
        <v>427</v>
      </c>
      <c r="E1053" s="3" t="s">
        <v>385</v>
      </c>
      <c r="F1053" s="3" t="s">
        <v>29</v>
      </c>
      <c r="G1053" s="3" t="s">
        <v>501</v>
      </c>
      <c r="H1053" s="3" t="s">
        <v>502</v>
      </c>
      <c r="I1053" s="3" t="s">
        <v>503</v>
      </c>
      <c r="J1053" s="1" t="s">
        <v>30</v>
      </c>
      <c r="K1053" s="1" t="s">
        <v>232</v>
      </c>
      <c r="L1053" s="1" t="s">
        <v>233</v>
      </c>
      <c r="M1053" s="1" t="s">
        <v>63</v>
      </c>
      <c r="N1053" s="1" t="s">
        <v>42</v>
      </c>
      <c r="O1053" s="1" t="s">
        <v>240</v>
      </c>
      <c r="P1053" s="1"/>
      <c r="Q1053" s="1"/>
      <c r="R1053" s="1" t="s">
        <v>31</v>
      </c>
      <c r="S1053" s="1" t="s">
        <v>32</v>
      </c>
      <c r="T1053" s="1" t="s">
        <v>33</v>
      </c>
      <c r="U1053" s="2" t="s">
        <v>386</v>
      </c>
      <c r="V1053" s="4">
        <v>89161765</v>
      </c>
      <c r="W1053" s="4">
        <v>0</v>
      </c>
      <c r="X1053" s="4">
        <v>5920386</v>
      </c>
      <c r="Y1053" s="4">
        <v>83241379</v>
      </c>
      <c r="Z1053" s="4">
        <v>0</v>
      </c>
      <c r="AA1053" s="4">
        <v>83241379</v>
      </c>
      <c r="AB1053" s="4">
        <v>0</v>
      </c>
      <c r="AC1053" s="4">
        <v>81613684</v>
      </c>
      <c r="AD1053" s="4">
        <v>59488641</v>
      </c>
      <c r="AE1053" s="4">
        <v>59488641</v>
      </c>
      <c r="AF1053" s="10">
        <v>59488641</v>
      </c>
    </row>
    <row r="1054" spans="1:32" ht="22.5" x14ac:dyDescent="0.25">
      <c r="A1054" s="9" t="s">
        <v>426</v>
      </c>
      <c r="B1054" s="1" t="s">
        <v>486</v>
      </c>
      <c r="C1054" s="1" t="s">
        <v>572</v>
      </c>
      <c r="D1054" s="2" t="s">
        <v>427</v>
      </c>
      <c r="E1054" s="3" t="s">
        <v>49</v>
      </c>
      <c r="F1054" s="3" t="s">
        <v>29</v>
      </c>
      <c r="G1054" s="3" t="s">
        <v>501</v>
      </c>
      <c r="H1054" s="3" t="s">
        <v>502</v>
      </c>
      <c r="I1054" s="3" t="s">
        <v>503</v>
      </c>
      <c r="J1054" s="1" t="s">
        <v>30</v>
      </c>
      <c r="K1054" s="1" t="s">
        <v>232</v>
      </c>
      <c r="L1054" s="1" t="s">
        <v>233</v>
      </c>
      <c r="M1054" s="1" t="s">
        <v>63</v>
      </c>
      <c r="N1054" s="1" t="s">
        <v>42</v>
      </c>
      <c r="O1054" s="1" t="s">
        <v>243</v>
      </c>
      <c r="P1054" s="1"/>
      <c r="Q1054" s="1"/>
      <c r="R1054" s="1" t="s">
        <v>46</v>
      </c>
      <c r="S1054" s="1" t="s">
        <v>47</v>
      </c>
      <c r="T1054" s="1" t="s">
        <v>33</v>
      </c>
      <c r="U1054" s="2" t="s">
        <v>50</v>
      </c>
      <c r="V1054" s="4">
        <v>2368460490</v>
      </c>
      <c r="W1054" s="4">
        <v>294199390</v>
      </c>
      <c r="X1054" s="4">
        <v>92398982</v>
      </c>
      <c r="Y1054" s="4">
        <v>2570260898</v>
      </c>
      <c r="Z1054" s="4">
        <v>0</v>
      </c>
      <c r="AA1054" s="4">
        <v>2570260898</v>
      </c>
      <c r="AB1054" s="4">
        <v>0</v>
      </c>
      <c r="AC1054" s="4">
        <v>2570260898</v>
      </c>
      <c r="AD1054" s="4">
        <v>1741092964</v>
      </c>
      <c r="AE1054" s="4">
        <v>1741092964</v>
      </c>
      <c r="AF1054" s="10">
        <v>1741092964</v>
      </c>
    </row>
    <row r="1055" spans="1:32" ht="22.5" x14ac:dyDescent="0.25">
      <c r="A1055" s="9" t="s">
        <v>426</v>
      </c>
      <c r="B1055" s="1" t="s">
        <v>486</v>
      </c>
      <c r="C1055" s="1" t="s">
        <v>572</v>
      </c>
      <c r="D1055" s="2" t="s">
        <v>427</v>
      </c>
      <c r="E1055" s="3" t="s">
        <v>56</v>
      </c>
      <c r="F1055" s="3" t="s">
        <v>29</v>
      </c>
      <c r="G1055" s="3" t="s">
        <v>501</v>
      </c>
      <c r="H1055" s="3" t="s">
        <v>502</v>
      </c>
      <c r="I1055" s="3" t="s">
        <v>503</v>
      </c>
      <c r="J1055" s="1" t="s">
        <v>30</v>
      </c>
      <c r="K1055" s="1" t="s">
        <v>232</v>
      </c>
      <c r="L1055" s="1" t="s">
        <v>233</v>
      </c>
      <c r="M1055" s="1" t="s">
        <v>63</v>
      </c>
      <c r="N1055" s="1" t="s">
        <v>42</v>
      </c>
      <c r="O1055" s="1" t="s">
        <v>254</v>
      </c>
      <c r="P1055" s="1"/>
      <c r="Q1055" s="1"/>
      <c r="R1055" s="1" t="s">
        <v>46</v>
      </c>
      <c r="S1055" s="1" t="s">
        <v>47</v>
      </c>
      <c r="T1055" s="1" t="s">
        <v>33</v>
      </c>
      <c r="U1055" s="2" t="s">
        <v>57</v>
      </c>
      <c r="V1055" s="4">
        <v>0</v>
      </c>
      <c r="W1055" s="4">
        <v>8560000</v>
      </c>
      <c r="X1055" s="4">
        <v>0</v>
      </c>
      <c r="Y1055" s="4">
        <v>8560000</v>
      </c>
      <c r="Z1055" s="4">
        <v>0</v>
      </c>
      <c r="AA1055" s="4">
        <v>8560000</v>
      </c>
      <c r="AB1055" s="4">
        <v>0</v>
      </c>
      <c r="AC1055" s="4">
        <v>8560000</v>
      </c>
      <c r="AD1055" s="4">
        <v>7600000</v>
      </c>
      <c r="AE1055" s="4">
        <v>7600000</v>
      </c>
      <c r="AF1055" s="10">
        <v>7600000</v>
      </c>
    </row>
    <row r="1056" spans="1:32" ht="22.5" x14ac:dyDescent="0.25">
      <c r="A1056" s="9" t="s">
        <v>426</v>
      </c>
      <c r="B1056" s="1" t="s">
        <v>486</v>
      </c>
      <c r="C1056" s="1" t="s">
        <v>572</v>
      </c>
      <c r="D1056" s="2" t="s">
        <v>427</v>
      </c>
      <c r="E1056" s="3" t="s">
        <v>56</v>
      </c>
      <c r="F1056" s="3" t="s">
        <v>29</v>
      </c>
      <c r="G1056" s="3" t="s">
        <v>501</v>
      </c>
      <c r="H1056" s="3" t="s">
        <v>502</v>
      </c>
      <c r="I1056" s="3" t="s">
        <v>503</v>
      </c>
      <c r="J1056" s="1" t="s">
        <v>30</v>
      </c>
      <c r="K1056" s="1" t="s">
        <v>232</v>
      </c>
      <c r="L1056" s="1" t="s">
        <v>233</v>
      </c>
      <c r="M1056" s="1" t="s">
        <v>63</v>
      </c>
      <c r="N1056" s="1" t="s">
        <v>42</v>
      </c>
      <c r="O1056" s="1" t="s">
        <v>254</v>
      </c>
      <c r="P1056" s="1"/>
      <c r="Q1056" s="1"/>
      <c r="R1056" s="1" t="s">
        <v>31</v>
      </c>
      <c r="S1056" s="1" t="s">
        <v>32</v>
      </c>
      <c r="T1056" s="1" t="s">
        <v>33</v>
      </c>
      <c r="U1056" s="2" t="s">
        <v>57</v>
      </c>
      <c r="V1056" s="4">
        <v>0</v>
      </c>
      <c r="W1056" s="4">
        <v>46671540</v>
      </c>
      <c r="X1056" s="4">
        <v>0</v>
      </c>
      <c r="Y1056" s="4">
        <v>46671540</v>
      </c>
      <c r="Z1056" s="4">
        <v>0</v>
      </c>
      <c r="AA1056" s="4">
        <v>46671540</v>
      </c>
      <c r="AB1056" s="4">
        <v>0</v>
      </c>
      <c r="AC1056" s="4">
        <v>46671540</v>
      </c>
      <c r="AD1056" s="4">
        <v>28825700</v>
      </c>
      <c r="AE1056" s="4">
        <v>28825700</v>
      </c>
      <c r="AF1056" s="10">
        <v>28825700</v>
      </c>
    </row>
    <row r="1057" spans="1:32" ht="22.5" x14ac:dyDescent="0.25">
      <c r="A1057" s="9" t="s">
        <v>426</v>
      </c>
      <c r="B1057" s="1" t="s">
        <v>486</v>
      </c>
      <c r="C1057" s="1" t="s">
        <v>572</v>
      </c>
      <c r="D1057" s="2" t="s">
        <v>427</v>
      </c>
      <c r="E1057" s="3" t="s">
        <v>58</v>
      </c>
      <c r="F1057" s="3" t="s">
        <v>29</v>
      </c>
      <c r="G1057" s="3" t="s">
        <v>501</v>
      </c>
      <c r="H1057" s="3" t="s">
        <v>527</v>
      </c>
      <c r="I1057" s="3" t="s">
        <v>545</v>
      </c>
      <c r="J1057" s="1" t="s">
        <v>30</v>
      </c>
      <c r="K1057" s="1" t="s">
        <v>232</v>
      </c>
      <c r="L1057" s="1" t="s">
        <v>233</v>
      </c>
      <c r="M1057" s="1" t="s">
        <v>63</v>
      </c>
      <c r="N1057" s="1" t="s">
        <v>42</v>
      </c>
      <c r="O1057" s="1" t="s">
        <v>255</v>
      </c>
      <c r="P1057" s="1"/>
      <c r="Q1057" s="1"/>
      <c r="R1057" s="1" t="s">
        <v>31</v>
      </c>
      <c r="S1057" s="1" t="s">
        <v>32</v>
      </c>
      <c r="T1057" s="1" t="s">
        <v>33</v>
      </c>
      <c r="U1057" s="2" t="s">
        <v>59</v>
      </c>
      <c r="V1057" s="4">
        <v>1633078937</v>
      </c>
      <c r="W1057" s="4">
        <v>1323027994</v>
      </c>
      <c r="X1057" s="4">
        <v>0</v>
      </c>
      <c r="Y1057" s="4">
        <v>2956106931</v>
      </c>
      <c r="Z1057" s="4">
        <v>0</v>
      </c>
      <c r="AA1057" s="4">
        <v>2948828647</v>
      </c>
      <c r="AB1057" s="4">
        <v>7278284</v>
      </c>
      <c r="AC1057" s="4">
        <v>2925676214</v>
      </c>
      <c r="AD1057" s="4">
        <v>2371481946</v>
      </c>
      <c r="AE1057" s="4">
        <v>2371481946</v>
      </c>
      <c r="AF1057" s="10">
        <v>2371481946</v>
      </c>
    </row>
    <row r="1058" spans="1:32" ht="22.5" x14ac:dyDescent="0.25">
      <c r="A1058" s="9" t="s">
        <v>426</v>
      </c>
      <c r="B1058" s="1" t="s">
        <v>486</v>
      </c>
      <c r="C1058" s="1" t="s">
        <v>572</v>
      </c>
      <c r="D1058" s="2" t="s">
        <v>427</v>
      </c>
      <c r="E1058" s="3" t="s">
        <v>256</v>
      </c>
      <c r="F1058" s="3" t="s">
        <v>29</v>
      </c>
      <c r="G1058" s="3" t="s">
        <v>501</v>
      </c>
      <c r="H1058" s="3" t="s">
        <v>527</v>
      </c>
      <c r="I1058" s="3" t="s">
        <v>542</v>
      </c>
      <c r="J1058" s="1" t="s">
        <v>30</v>
      </c>
      <c r="K1058" s="1" t="s">
        <v>232</v>
      </c>
      <c r="L1058" s="1" t="s">
        <v>233</v>
      </c>
      <c r="M1058" s="1" t="s">
        <v>63</v>
      </c>
      <c r="N1058" s="1" t="s">
        <v>42</v>
      </c>
      <c r="O1058" s="1" t="s">
        <v>257</v>
      </c>
      <c r="P1058" s="1"/>
      <c r="Q1058" s="1"/>
      <c r="R1058" s="1" t="s">
        <v>31</v>
      </c>
      <c r="S1058" s="1" t="s">
        <v>32</v>
      </c>
      <c r="T1058" s="1" t="s">
        <v>33</v>
      </c>
      <c r="U1058" s="2" t="s">
        <v>249</v>
      </c>
      <c r="V1058" s="4">
        <v>156377000</v>
      </c>
      <c r="W1058" s="4">
        <v>80000000</v>
      </c>
      <c r="X1058" s="4">
        <v>0</v>
      </c>
      <c r="Y1058" s="4">
        <v>236377000</v>
      </c>
      <c r="Z1058" s="4">
        <v>0</v>
      </c>
      <c r="AA1058" s="4">
        <v>178782436</v>
      </c>
      <c r="AB1058" s="4">
        <v>57594564</v>
      </c>
      <c r="AC1058" s="4">
        <v>166629192</v>
      </c>
      <c r="AD1058" s="4">
        <v>146394291</v>
      </c>
      <c r="AE1058" s="4">
        <v>146394291</v>
      </c>
      <c r="AF1058" s="10">
        <v>146394291</v>
      </c>
    </row>
    <row r="1059" spans="1:32" ht="33.75" x14ac:dyDescent="0.25">
      <c r="A1059" s="9" t="s">
        <v>426</v>
      </c>
      <c r="B1059" s="1" t="s">
        <v>486</v>
      </c>
      <c r="C1059" s="1" t="s">
        <v>572</v>
      </c>
      <c r="D1059" s="2" t="s">
        <v>427</v>
      </c>
      <c r="E1059" s="3" t="s">
        <v>387</v>
      </c>
      <c r="F1059" s="3" t="s">
        <v>29</v>
      </c>
      <c r="G1059" s="3" t="s">
        <v>501</v>
      </c>
      <c r="H1059" s="3" t="s">
        <v>502</v>
      </c>
      <c r="I1059" s="3" t="s">
        <v>503</v>
      </c>
      <c r="J1059" s="1" t="s">
        <v>30</v>
      </c>
      <c r="K1059" s="1" t="s">
        <v>232</v>
      </c>
      <c r="L1059" s="1" t="s">
        <v>233</v>
      </c>
      <c r="M1059" s="1" t="s">
        <v>63</v>
      </c>
      <c r="N1059" s="1" t="s">
        <v>42</v>
      </c>
      <c r="O1059" s="1" t="s">
        <v>388</v>
      </c>
      <c r="P1059" s="1"/>
      <c r="Q1059" s="1"/>
      <c r="R1059" s="1" t="s">
        <v>31</v>
      </c>
      <c r="S1059" s="1" t="s">
        <v>32</v>
      </c>
      <c r="T1059" s="1" t="s">
        <v>33</v>
      </c>
      <c r="U1059" s="2" t="s">
        <v>389</v>
      </c>
      <c r="V1059" s="4">
        <v>109756000</v>
      </c>
      <c r="W1059" s="4">
        <v>0</v>
      </c>
      <c r="X1059" s="4">
        <v>0</v>
      </c>
      <c r="Y1059" s="4">
        <v>109756000</v>
      </c>
      <c r="Z1059" s="4">
        <v>0</v>
      </c>
      <c r="AA1059" s="4">
        <v>105731013</v>
      </c>
      <c r="AB1059" s="4">
        <v>4024987</v>
      </c>
      <c r="AC1059" s="4">
        <v>105731013</v>
      </c>
      <c r="AD1059" s="4">
        <v>88621525</v>
      </c>
      <c r="AE1059" s="4">
        <v>88621525</v>
      </c>
      <c r="AF1059" s="10">
        <v>88621525</v>
      </c>
    </row>
    <row r="1060" spans="1:32" ht="22.5" x14ac:dyDescent="0.25">
      <c r="A1060" s="9" t="s">
        <v>426</v>
      </c>
      <c r="B1060" s="1" t="s">
        <v>486</v>
      </c>
      <c r="C1060" s="1" t="s">
        <v>572</v>
      </c>
      <c r="D1060" s="2" t="s">
        <v>427</v>
      </c>
      <c r="E1060" s="3" t="s">
        <v>265</v>
      </c>
      <c r="F1060" s="3" t="s">
        <v>29</v>
      </c>
      <c r="G1060" s="3" t="s">
        <v>501</v>
      </c>
      <c r="H1060" s="3" t="s">
        <v>502</v>
      </c>
      <c r="I1060" s="3" t="s">
        <v>503</v>
      </c>
      <c r="J1060" s="1" t="s">
        <v>30</v>
      </c>
      <c r="K1060" s="1" t="s">
        <v>232</v>
      </c>
      <c r="L1060" s="1" t="s">
        <v>233</v>
      </c>
      <c r="M1060" s="1" t="s">
        <v>63</v>
      </c>
      <c r="N1060" s="1" t="s">
        <v>42</v>
      </c>
      <c r="O1060" s="1" t="s">
        <v>266</v>
      </c>
      <c r="P1060" s="1"/>
      <c r="Q1060" s="1"/>
      <c r="R1060" s="1" t="s">
        <v>31</v>
      </c>
      <c r="S1060" s="1" t="s">
        <v>32</v>
      </c>
      <c r="T1060" s="1" t="s">
        <v>33</v>
      </c>
      <c r="U1060" s="2" t="s">
        <v>267</v>
      </c>
      <c r="V1060" s="4">
        <v>0</v>
      </c>
      <c r="W1060" s="4">
        <v>67203</v>
      </c>
      <c r="X1060" s="4">
        <v>0</v>
      </c>
      <c r="Y1060" s="4">
        <v>67203</v>
      </c>
      <c r="Z1060" s="4">
        <v>0</v>
      </c>
      <c r="AA1060" s="4">
        <v>66035.17</v>
      </c>
      <c r="AB1060" s="4">
        <v>1167.83</v>
      </c>
      <c r="AC1060" s="4">
        <v>63643.17</v>
      </c>
      <c r="AD1060" s="4">
        <v>32785.17</v>
      </c>
      <c r="AE1060" s="4">
        <v>32785.17</v>
      </c>
      <c r="AF1060" s="10">
        <v>32785.17</v>
      </c>
    </row>
    <row r="1061" spans="1:32" ht="22.5" x14ac:dyDescent="0.25">
      <c r="A1061" s="9" t="s">
        <v>426</v>
      </c>
      <c r="B1061" s="1" t="s">
        <v>486</v>
      </c>
      <c r="C1061" s="1" t="s">
        <v>572</v>
      </c>
      <c r="D1061" s="2" t="s">
        <v>427</v>
      </c>
      <c r="E1061" s="3" t="s">
        <v>51</v>
      </c>
      <c r="F1061" s="3" t="s">
        <v>35</v>
      </c>
      <c r="G1061" s="3" t="s">
        <v>504</v>
      </c>
      <c r="H1061" s="3" t="s">
        <v>505</v>
      </c>
      <c r="I1061" s="3" t="s">
        <v>506</v>
      </c>
      <c r="J1061" s="1" t="s">
        <v>30</v>
      </c>
      <c r="K1061" s="1" t="s">
        <v>232</v>
      </c>
      <c r="L1061" s="1" t="s">
        <v>233</v>
      </c>
      <c r="M1061" s="1" t="s">
        <v>80</v>
      </c>
      <c r="N1061" s="1" t="s">
        <v>42</v>
      </c>
      <c r="O1061" s="1" t="s">
        <v>234</v>
      </c>
      <c r="P1061" s="1"/>
      <c r="Q1061" s="1"/>
      <c r="R1061" s="1" t="s">
        <v>46</v>
      </c>
      <c r="S1061" s="1" t="s">
        <v>65</v>
      </c>
      <c r="T1061" s="1" t="s">
        <v>33</v>
      </c>
      <c r="U1061" s="2" t="s">
        <v>52</v>
      </c>
      <c r="V1061" s="4">
        <v>0</v>
      </c>
      <c r="W1061" s="4">
        <v>398303039</v>
      </c>
      <c r="X1061" s="4">
        <v>217278150</v>
      </c>
      <c r="Y1061" s="4">
        <v>181024889</v>
      </c>
      <c r="Z1061" s="4">
        <v>0</v>
      </c>
      <c r="AA1061" s="4">
        <v>180671289</v>
      </c>
      <c r="AB1061" s="4">
        <v>353600</v>
      </c>
      <c r="AC1061" s="4">
        <v>180671289</v>
      </c>
      <c r="AD1061" s="4">
        <v>117740279</v>
      </c>
      <c r="AE1061" s="4">
        <v>117740279</v>
      </c>
      <c r="AF1061" s="10">
        <v>117740279</v>
      </c>
    </row>
    <row r="1062" spans="1:32" ht="22.5" x14ac:dyDescent="0.25">
      <c r="A1062" s="9" t="s">
        <v>426</v>
      </c>
      <c r="B1062" s="1" t="s">
        <v>486</v>
      </c>
      <c r="C1062" s="1" t="s">
        <v>572</v>
      </c>
      <c r="D1062" s="2" t="s">
        <v>427</v>
      </c>
      <c r="E1062" s="3" t="s">
        <v>51</v>
      </c>
      <c r="F1062" s="3" t="s">
        <v>35</v>
      </c>
      <c r="G1062" s="3" t="s">
        <v>504</v>
      </c>
      <c r="H1062" s="3" t="s">
        <v>505</v>
      </c>
      <c r="I1062" s="3" t="s">
        <v>506</v>
      </c>
      <c r="J1062" s="1" t="s">
        <v>30</v>
      </c>
      <c r="K1062" s="1" t="s">
        <v>232</v>
      </c>
      <c r="L1062" s="1" t="s">
        <v>233</v>
      </c>
      <c r="M1062" s="1" t="s">
        <v>80</v>
      </c>
      <c r="N1062" s="1" t="s">
        <v>42</v>
      </c>
      <c r="O1062" s="1" t="s">
        <v>234</v>
      </c>
      <c r="P1062" s="1"/>
      <c r="Q1062" s="1"/>
      <c r="R1062" s="1" t="s">
        <v>46</v>
      </c>
      <c r="S1062" s="1" t="s">
        <v>47</v>
      </c>
      <c r="T1062" s="1" t="s">
        <v>33</v>
      </c>
      <c r="U1062" s="2" t="s">
        <v>52</v>
      </c>
      <c r="V1062" s="4">
        <v>56001690241</v>
      </c>
      <c r="W1062" s="4">
        <v>4634024479</v>
      </c>
      <c r="X1062" s="4">
        <v>893736118</v>
      </c>
      <c r="Y1062" s="4">
        <v>59741978602</v>
      </c>
      <c r="Z1062" s="4">
        <v>0</v>
      </c>
      <c r="AA1062" s="4">
        <v>59727536373</v>
      </c>
      <c r="AB1062" s="4">
        <v>14442229</v>
      </c>
      <c r="AC1062" s="4">
        <v>59725380573</v>
      </c>
      <c r="AD1062" s="4">
        <v>49257513501</v>
      </c>
      <c r="AE1062" s="4">
        <v>49257513501</v>
      </c>
      <c r="AF1062" s="10">
        <v>49257513501</v>
      </c>
    </row>
    <row r="1063" spans="1:32" ht="22.5" x14ac:dyDescent="0.25">
      <c r="A1063" s="9" t="s">
        <v>426</v>
      </c>
      <c r="B1063" s="1" t="s">
        <v>486</v>
      </c>
      <c r="C1063" s="1" t="s">
        <v>572</v>
      </c>
      <c r="D1063" s="2" t="s">
        <v>427</v>
      </c>
      <c r="E1063" s="3" t="s">
        <v>51</v>
      </c>
      <c r="F1063" s="3" t="s">
        <v>35</v>
      </c>
      <c r="G1063" s="3" t="s">
        <v>504</v>
      </c>
      <c r="H1063" s="3" t="s">
        <v>505</v>
      </c>
      <c r="I1063" s="3" t="s">
        <v>506</v>
      </c>
      <c r="J1063" s="1" t="s">
        <v>30</v>
      </c>
      <c r="K1063" s="1" t="s">
        <v>232</v>
      </c>
      <c r="L1063" s="1" t="s">
        <v>233</v>
      </c>
      <c r="M1063" s="1" t="s">
        <v>80</v>
      </c>
      <c r="N1063" s="1" t="s">
        <v>42</v>
      </c>
      <c r="O1063" s="1" t="s">
        <v>234</v>
      </c>
      <c r="P1063" s="1"/>
      <c r="Q1063" s="1"/>
      <c r="R1063" s="1" t="s">
        <v>31</v>
      </c>
      <c r="S1063" s="1" t="s">
        <v>32</v>
      </c>
      <c r="T1063" s="1" t="s">
        <v>33</v>
      </c>
      <c r="U1063" s="2" t="s">
        <v>52</v>
      </c>
      <c r="V1063" s="4">
        <v>0</v>
      </c>
      <c r="W1063" s="4">
        <v>1626044415</v>
      </c>
      <c r="X1063" s="4">
        <v>252256252</v>
      </c>
      <c r="Y1063" s="4">
        <v>1373788163</v>
      </c>
      <c r="Z1063" s="4">
        <v>0</v>
      </c>
      <c r="AA1063" s="4">
        <v>1373788163</v>
      </c>
      <c r="AB1063" s="4">
        <v>0</v>
      </c>
      <c r="AC1063" s="4">
        <v>1373788163</v>
      </c>
      <c r="AD1063" s="4">
        <v>218175783</v>
      </c>
      <c r="AE1063" s="4">
        <v>218175783</v>
      </c>
      <c r="AF1063" s="10">
        <v>218175783</v>
      </c>
    </row>
    <row r="1064" spans="1:32" ht="22.5" x14ac:dyDescent="0.25">
      <c r="A1064" s="9" t="s">
        <v>426</v>
      </c>
      <c r="B1064" s="1" t="s">
        <v>486</v>
      </c>
      <c r="C1064" s="1" t="s">
        <v>572</v>
      </c>
      <c r="D1064" s="2" t="s">
        <v>427</v>
      </c>
      <c r="E1064" s="3" t="s">
        <v>390</v>
      </c>
      <c r="F1064" s="3" t="s">
        <v>35</v>
      </c>
      <c r="G1064" s="3" t="s">
        <v>504</v>
      </c>
      <c r="H1064" s="3" t="s">
        <v>505</v>
      </c>
      <c r="I1064" s="3" t="s">
        <v>506</v>
      </c>
      <c r="J1064" s="1" t="s">
        <v>30</v>
      </c>
      <c r="K1064" s="1" t="s">
        <v>232</v>
      </c>
      <c r="L1064" s="1" t="s">
        <v>233</v>
      </c>
      <c r="M1064" s="1" t="s">
        <v>80</v>
      </c>
      <c r="N1064" s="1" t="s">
        <v>42</v>
      </c>
      <c r="O1064" s="1" t="s">
        <v>281</v>
      </c>
      <c r="P1064" s="1"/>
      <c r="Q1064" s="1"/>
      <c r="R1064" s="1" t="s">
        <v>46</v>
      </c>
      <c r="S1064" s="1" t="s">
        <v>47</v>
      </c>
      <c r="T1064" s="1" t="s">
        <v>33</v>
      </c>
      <c r="U1064" s="2" t="s">
        <v>391</v>
      </c>
      <c r="V1064" s="4">
        <v>40867112827</v>
      </c>
      <c r="W1064" s="4">
        <v>23003171</v>
      </c>
      <c r="X1064" s="4">
        <v>370416396</v>
      </c>
      <c r="Y1064" s="4">
        <v>40519699602</v>
      </c>
      <c r="Z1064" s="4">
        <v>0</v>
      </c>
      <c r="AA1064" s="4">
        <v>40475454420</v>
      </c>
      <c r="AB1064" s="4">
        <v>44245182</v>
      </c>
      <c r="AC1064" s="4">
        <v>40457589541</v>
      </c>
      <c r="AD1064" s="4">
        <v>32133891995</v>
      </c>
      <c r="AE1064" s="4">
        <v>32133891995</v>
      </c>
      <c r="AF1064" s="10">
        <v>32133891995</v>
      </c>
    </row>
    <row r="1065" spans="1:32" ht="22.5" x14ac:dyDescent="0.25">
      <c r="A1065" s="9" t="s">
        <v>426</v>
      </c>
      <c r="B1065" s="1" t="s">
        <v>486</v>
      </c>
      <c r="C1065" s="1" t="s">
        <v>572</v>
      </c>
      <c r="D1065" s="2" t="s">
        <v>427</v>
      </c>
      <c r="E1065" s="3" t="s">
        <v>390</v>
      </c>
      <c r="F1065" s="3" t="s">
        <v>35</v>
      </c>
      <c r="G1065" s="3" t="s">
        <v>504</v>
      </c>
      <c r="H1065" s="3" t="s">
        <v>505</v>
      </c>
      <c r="I1065" s="3" t="s">
        <v>506</v>
      </c>
      <c r="J1065" s="1" t="s">
        <v>30</v>
      </c>
      <c r="K1065" s="1" t="s">
        <v>232</v>
      </c>
      <c r="L1065" s="1" t="s">
        <v>233</v>
      </c>
      <c r="M1065" s="1" t="s">
        <v>80</v>
      </c>
      <c r="N1065" s="1" t="s">
        <v>42</v>
      </c>
      <c r="O1065" s="1" t="s">
        <v>281</v>
      </c>
      <c r="P1065" s="1"/>
      <c r="Q1065" s="1"/>
      <c r="R1065" s="1" t="s">
        <v>31</v>
      </c>
      <c r="S1065" s="1" t="s">
        <v>171</v>
      </c>
      <c r="T1065" s="1" t="s">
        <v>33</v>
      </c>
      <c r="U1065" s="2" t="s">
        <v>391</v>
      </c>
      <c r="V1065" s="4">
        <v>0</v>
      </c>
      <c r="W1065" s="4">
        <v>1664677635</v>
      </c>
      <c r="X1065" s="4">
        <v>0</v>
      </c>
      <c r="Y1065" s="4">
        <v>1664677635</v>
      </c>
      <c r="Z1065" s="4">
        <v>0</v>
      </c>
      <c r="AA1065" s="4">
        <v>1664677635</v>
      </c>
      <c r="AB1065" s="4">
        <v>0</v>
      </c>
      <c r="AC1065" s="4">
        <v>1664677635</v>
      </c>
      <c r="AD1065" s="4">
        <v>13844040</v>
      </c>
      <c r="AE1065" s="4">
        <v>13844040</v>
      </c>
      <c r="AF1065" s="10">
        <v>13844040</v>
      </c>
    </row>
    <row r="1066" spans="1:32" ht="22.5" x14ac:dyDescent="0.25">
      <c r="A1066" s="9" t="s">
        <v>426</v>
      </c>
      <c r="B1066" s="1" t="s">
        <v>486</v>
      </c>
      <c r="C1066" s="1" t="s">
        <v>572</v>
      </c>
      <c r="D1066" s="2" t="s">
        <v>427</v>
      </c>
      <c r="E1066" s="3" t="s">
        <v>390</v>
      </c>
      <c r="F1066" s="3" t="s">
        <v>35</v>
      </c>
      <c r="G1066" s="3" t="s">
        <v>504</v>
      </c>
      <c r="H1066" s="3" t="s">
        <v>505</v>
      </c>
      <c r="I1066" s="3" t="s">
        <v>506</v>
      </c>
      <c r="J1066" s="1" t="s">
        <v>30</v>
      </c>
      <c r="K1066" s="1" t="s">
        <v>232</v>
      </c>
      <c r="L1066" s="1" t="s">
        <v>233</v>
      </c>
      <c r="M1066" s="1" t="s">
        <v>80</v>
      </c>
      <c r="N1066" s="1" t="s">
        <v>42</v>
      </c>
      <c r="O1066" s="1" t="s">
        <v>281</v>
      </c>
      <c r="P1066" s="1"/>
      <c r="Q1066" s="1"/>
      <c r="R1066" s="1" t="s">
        <v>31</v>
      </c>
      <c r="S1066" s="1" t="s">
        <v>32</v>
      </c>
      <c r="T1066" s="1" t="s">
        <v>33</v>
      </c>
      <c r="U1066" s="2" t="s">
        <v>391</v>
      </c>
      <c r="V1066" s="4">
        <v>0</v>
      </c>
      <c r="W1066" s="4">
        <v>10118827</v>
      </c>
      <c r="X1066" s="4">
        <v>7635353</v>
      </c>
      <c r="Y1066" s="4">
        <v>2483474</v>
      </c>
      <c r="Z1066" s="4">
        <v>0</v>
      </c>
      <c r="AA1066" s="4">
        <v>2483474</v>
      </c>
      <c r="AB1066" s="4">
        <v>0</v>
      </c>
      <c r="AC1066" s="4">
        <v>2483474</v>
      </c>
      <c r="AD1066" s="4">
        <v>2483474</v>
      </c>
      <c r="AE1066" s="4">
        <v>2483474</v>
      </c>
      <c r="AF1066" s="10">
        <v>2483474</v>
      </c>
    </row>
    <row r="1067" spans="1:32" ht="22.5" x14ac:dyDescent="0.25">
      <c r="A1067" s="9" t="s">
        <v>426</v>
      </c>
      <c r="B1067" s="1" t="s">
        <v>486</v>
      </c>
      <c r="C1067" s="1" t="s">
        <v>572</v>
      </c>
      <c r="D1067" s="2" t="s">
        <v>427</v>
      </c>
      <c r="E1067" s="3" t="s">
        <v>270</v>
      </c>
      <c r="F1067" s="3" t="s">
        <v>35</v>
      </c>
      <c r="G1067" s="3" t="s">
        <v>504</v>
      </c>
      <c r="H1067" s="3" t="s">
        <v>505</v>
      </c>
      <c r="I1067" s="3" t="s">
        <v>506</v>
      </c>
      <c r="J1067" s="1" t="s">
        <v>30</v>
      </c>
      <c r="K1067" s="1" t="s">
        <v>232</v>
      </c>
      <c r="L1067" s="1" t="s">
        <v>233</v>
      </c>
      <c r="M1067" s="1" t="s">
        <v>80</v>
      </c>
      <c r="N1067" s="1" t="s">
        <v>42</v>
      </c>
      <c r="O1067" s="1" t="s">
        <v>243</v>
      </c>
      <c r="P1067" s="1"/>
      <c r="Q1067" s="1"/>
      <c r="R1067" s="1" t="s">
        <v>46</v>
      </c>
      <c r="S1067" s="1" t="s">
        <v>47</v>
      </c>
      <c r="T1067" s="1" t="s">
        <v>33</v>
      </c>
      <c r="U1067" s="2" t="s">
        <v>271</v>
      </c>
      <c r="V1067" s="4">
        <v>0</v>
      </c>
      <c r="W1067" s="4">
        <v>1971833564</v>
      </c>
      <c r="X1067" s="4">
        <v>0</v>
      </c>
      <c r="Y1067" s="4">
        <v>1971833564</v>
      </c>
      <c r="Z1067" s="4">
        <v>0</v>
      </c>
      <c r="AA1067" s="4">
        <v>1971833564</v>
      </c>
      <c r="AB1067" s="4">
        <v>0</v>
      </c>
      <c r="AC1067" s="4">
        <v>1971833564</v>
      </c>
      <c r="AD1067" s="4">
        <v>1074750388</v>
      </c>
      <c r="AE1067" s="4">
        <v>1074750388</v>
      </c>
      <c r="AF1067" s="10">
        <v>1074750388</v>
      </c>
    </row>
    <row r="1068" spans="1:32" ht="22.5" x14ac:dyDescent="0.25">
      <c r="A1068" s="9" t="s">
        <v>426</v>
      </c>
      <c r="B1068" s="1" t="s">
        <v>486</v>
      </c>
      <c r="C1068" s="1" t="s">
        <v>572</v>
      </c>
      <c r="D1068" s="2" t="s">
        <v>427</v>
      </c>
      <c r="E1068" s="3" t="s">
        <v>270</v>
      </c>
      <c r="F1068" s="3" t="s">
        <v>35</v>
      </c>
      <c r="G1068" s="3" t="s">
        <v>504</v>
      </c>
      <c r="H1068" s="3" t="s">
        <v>505</v>
      </c>
      <c r="I1068" s="3" t="s">
        <v>506</v>
      </c>
      <c r="J1068" s="1" t="s">
        <v>30</v>
      </c>
      <c r="K1068" s="1" t="s">
        <v>232</v>
      </c>
      <c r="L1068" s="1" t="s">
        <v>233</v>
      </c>
      <c r="M1068" s="1" t="s">
        <v>80</v>
      </c>
      <c r="N1068" s="1" t="s">
        <v>42</v>
      </c>
      <c r="O1068" s="1" t="s">
        <v>243</v>
      </c>
      <c r="P1068" s="1"/>
      <c r="Q1068" s="1"/>
      <c r="R1068" s="1" t="s">
        <v>31</v>
      </c>
      <c r="S1068" s="1" t="s">
        <v>171</v>
      </c>
      <c r="T1068" s="1" t="s">
        <v>33</v>
      </c>
      <c r="U1068" s="2" t="s">
        <v>271</v>
      </c>
      <c r="V1068" s="4">
        <v>0</v>
      </c>
      <c r="W1068" s="4">
        <v>3020776093</v>
      </c>
      <c r="X1068" s="4">
        <v>0</v>
      </c>
      <c r="Y1068" s="4">
        <v>3020776093</v>
      </c>
      <c r="Z1068" s="4">
        <v>0</v>
      </c>
      <c r="AA1068" s="4">
        <v>2976147357</v>
      </c>
      <c r="AB1068" s="4">
        <v>44628736</v>
      </c>
      <c r="AC1068" s="4">
        <v>2976147357</v>
      </c>
      <c r="AD1068" s="4">
        <v>169733643</v>
      </c>
      <c r="AE1068" s="4">
        <v>169733643</v>
      </c>
      <c r="AF1068" s="10">
        <v>169733643</v>
      </c>
    </row>
    <row r="1069" spans="1:32" ht="22.5" x14ac:dyDescent="0.25">
      <c r="A1069" s="9" t="s">
        <v>426</v>
      </c>
      <c r="B1069" s="1" t="s">
        <v>486</v>
      </c>
      <c r="C1069" s="1" t="s">
        <v>572</v>
      </c>
      <c r="D1069" s="2" t="s">
        <v>427</v>
      </c>
      <c r="E1069" s="3" t="s">
        <v>562</v>
      </c>
      <c r="F1069" s="3" t="s">
        <v>35</v>
      </c>
      <c r="G1069" s="3" t="s">
        <v>504</v>
      </c>
      <c r="H1069" s="3" t="s">
        <v>505</v>
      </c>
      <c r="I1069" s="3" t="s">
        <v>506</v>
      </c>
      <c r="J1069" s="1" t="s">
        <v>30</v>
      </c>
      <c r="K1069" s="1" t="s">
        <v>232</v>
      </c>
      <c r="L1069" s="1" t="s">
        <v>233</v>
      </c>
      <c r="M1069" s="1" t="s">
        <v>80</v>
      </c>
      <c r="N1069" s="1" t="s">
        <v>42</v>
      </c>
      <c r="O1069" s="1" t="s">
        <v>246</v>
      </c>
      <c r="P1069" s="1"/>
      <c r="Q1069" s="1"/>
      <c r="R1069" s="1" t="s">
        <v>46</v>
      </c>
      <c r="S1069" s="1" t="s">
        <v>47</v>
      </c>
      <c r="T1069" s="1" t="s">
        <v>33</v>
      </c>
      <c r="U1069" s="2" t="s">
        <v>563</v>
      </c>
      <c r="V1069" s="4">
        <v>0</v>
      </c>
      <c r="W1069" s="4">
        <v>1970245</v>
      </c>
      <c r="X1069" s="4">
        <v>58155</v>
      </c>
      <c r="Y1069" s="4">
        <v>1912090</v>
      </c>
      <c r="Z1069" s="4">
        <v>0</v>
      </c>
      <c r="AA1069" s="4">
        <v>1912090</v>
      </c>
      <c r="AB1069" s="4">
        <v>0</v>
      </c>
      <c r="AC1069" s="4">
        <v>1912090</v>
      </c>
      <c r="AD1069" s="4">
        <v>0</v>
      </c>
      <c r="AE1069" s="4">
        <v>0</v>
      </c>
      <c r="AF1069" s="10">
        <v>0</v>
      </c>
    </row>
    <row r="1070" spans="1:32" ht="22.5" x14ac:dyDescent="0.25">
      <c r="A1070" s="9" t="s">
        <v>426</v>
      </c>
      <c r="B1070" s="1" t="s">
        <v>486</v>
      </c>
      <c r="C1070" s="1" t="s">
        <v>572</v>
      </c>
      <c r="D1070" s="2" t="s">
        <v>427</v>
      </c>
      <c r="E1070" s="3" t="s">
        <v>274</v>
      </c>
      <c r="F1070" s="3" t="s">
        <v>35</v>
      </c>
      <c r="G1070" s="3" t="s">
        <v>504</v>
      </c>
      <c r="H1070" s="3" t="s">
        <v>527</v>
      </c>
      <c r="I1070" s="3" t="s">
        <v>545</v>
      </c>
      <c r="J1070" s="1" t="s">
        <v>30</v>
      </c>
      <c r="K1070" s="1" t="s">
        <v>232</v>
      </c>
      <c r="L1070" s="1" t="s">
        <v>233</v>
      </c>
      <c r="M1070" s="1" t="s">
        <v>80</v>
      </c>
      <c r="N1070" s="1" t="s">
        <v>42</v>
      </c>
      <c r="O1070" s="1" t="s">
        <v>254</v>
      </c>
      <c r="P1070" s="1"/>
      <c r="Q1070" s="1"/>
      <c r="R1070" s="1" t="s">
        <v>31</v>
      </c>
      <c r="S1070" s="1" t="s">
        <v>32</v>
      </c>
      <c r="T1070" s="1" t="s">
        <v>33</v>
      </c>
      <c r="U1070" s="2" t="s">
        <v>59</v>
      </c>
      <c r="V1070" s="4">
        <v>0</v>
      </c>
      <c r="W1070" s="4">
        <v>686430000</v>
      </c>
      <c r="X1070" s="4">
        <v>5</v>
      </c>
      <c r="Y1070" s="4">
        <v>686429995</v>
      </c>
      <c r="Z1070" s="4">
        <v>0</v>
      </c>
      <c r="AA1070" s="4">
        <v>680337789</v>
      </c>
      <c r="AB1070" s="4">
        <v>6092206</v>
      </c>
      <c r="AC1070" s="4">
        <v>676664456</v>
      </c>
      <c r="AD1070" s="4">
        <v>400810334</v>
      </c>
      <c r="AE1070" s="4">
        <v>400810334</v>
      </c>
      <c r="AF1070" s="10">
        <v>400810334</v>
      </c>
    </row>
    <row r="1071" spans="1:32" ht="22.5" x14ac:dyDescent="0.25">
      <c r="A1071" s="9" t="s">
        <v>426</v>
      </c>
      <c r="B1071" s="1" t="s">
        <v>486</v>
      </c>
      <c r="C1071" s="1" t="s">
        <v>572</v>
      </c>
      <c r="D1071" s="2" t="s">
        <v>427</v>
      </c>
      <c r="E1071" s="3" t="s">
        <v>275</v>
      </c>
      <c r="F1071" s="3" t="s">
        <v>35</v>
      </c>
      <c r="G1071" s="3" t="s">
        <v>504</v>
      </c>
      <c r="H1071" s="3" t="s">
        <v>527</v>
      </c>
      <c r="I1071" s="3" t="s">
        <v>542</v>
      </c>
      <c r="J1071" s="1" t="s">
        <v>30</v>
      </c>
      <c r="K1071" s="1" t="s">
        <v>232</v>
      </c>
      <c r="L1071" s="1" t="s">
        <v>233</v>
      </c>
      <c r="M1071" s="1" t="s">
        <v>80</v>
      </c>
      <c r="N1071" s="1" t="s">
        <v>42</v>
      </c>
      <c r="O1071" s="1" t="s">
        <v>276</v>
      </c>
      <c r="P1071" s="1"/>
      <c r="Q1071" s="1"/>
      <c r="R1071" s="1" t="s">
        <v>31</v>
      </c>
      <c r="S1071" s="1" t="s">
        <v>32</v>
      </c>
      <c r="T1071" s="1" t="s">
        <v>33</v>
      </c>
      <c r="U1071" s="2" t="s">
        <v>249</v>
      </c>
      <c r="V1071" s="4">
        <v>10200000</v>
      </c>
      <c r="W1071" s="4">
        <v>129020246</v>
      </c>
      <c r="X1071" s="4">
        <v>0</v>
      </c>
      <c r="Y1071" s="4">
        <v>139220246</v>
      </c>
      <c r="Z1071" s="4">
        <v>0</v>
      </c>
      <c r="AA1071" s="4">
        <v>137552718</v>
      </c>
      <c r="AB1071" s="4">
        <v>1667528</v>
      </c>
      <c r="AC1071" s="4">
        <v>133352684</v>
      </c>
      <c r="AD1071" s="4">
        <v>105868553</v>
      </c>
      <c r="AE1071" s="4">
        <v>105868553</v>
      </c>
      <c r="AF1071" s="10">
        <v>105868553</v>
      </c>
    </row>
    <row r="1072" spans="1:32" ht="22.5" x14ac:dyDescent="0.25">
      <c r="A1072" s="9" t="s">
        <v>426</v>
      </c>
      <c r="B1072" s="1" t="s">
        <v>486</v>
      </c>
      <c r="C1072" s="1" t="s">
        <v>572</v>
      </c>
      <c r="D1072" s="2" t="s">
        <v>427</v>
      </c>
      <c r="E1072" s="3" t="s">
        <v>277</v>
      </c>
      <c r="F1072" s="3" t="s">
        <v>35</v>
      </c>
      <c r="G1072" s="3" t="s">
        <v>504</v>
      </c>
      <c r="H1072" s="3" t="s">
        <v>505</v>
      </c>
      <c r="I1072" s="3" t="s">
        <v>506</v>
      </c>
      <c r="J1072" s="1" t="s">
        <v>30</v>
      </c>
      <c r="K1072" s="1" t="s">
        <v>232</v>
      </c>
      <c r="L1072" s="1" t="s">
        <v>233</v>
      </c>
      <c r="M1072" s="1" t="s">
        <v>80</v>
      </c>
      <c r="N1072" s="1" t="s">
        <v>42</v>
      </c>
      <c r="O1072" s="1" t="s">
        <v>266</v>
      </c>
      <c r="P1072" s="1"/>
      <c r="Q1072" s="1"/>
      <c r="R1072" s="1" t="s">
        <v>31</v>
      </c>
      <c r="S1072" s="1" t="s">
        <v>32</v>
      </c>
      <c r="T1072" s="1" t="s">
        <v>33</v>
      </c>
      <c r="U1072" s="2" t="s">
        <v>267</v>
      </c>
      <c r="V1072" s="4">
        <v>0</v>
      </c>
      <c r="W1072" s="4">
        <v>5500</v>
      </c>
      <c r="X1072" s="4">
        <v>0</v>
      </c>
      <c r="Y1072" s="4">
        <v>5500</v>
      </c>
      <c r="Z1072" s="4">
        <v>0</v>
      </c>
      <c r="AA1072" s="4">
        <v>5500</v>
      </c>
      <c r="AB1072" s="4">
        <v>0</v>
      </c>
      <c r="AC1072" s="4">
        <v>5500</v>
      </c>
      <c r="AD1072" s="4">
        <v>0</v>
      </c>
      <c r="AE1072" s="4">
        <v>0</v>
      </c>
      <c r="AF1072" s="10">
        <v>0</v>
      </c>
    </row>
    <row r="1073" spans="1:32" ht="22.5" x14ac:dyDescent="0.25">
      <c r="A1073" s="9" t="s">
        <v>426</v>
      </c>
      <c r="B1073" s="1" t="s">
        <v>486</v>
      </c>
      <c r="C1073" s="1" t="s">
        <v>572</v>
      </c>
      <c r="D1073" s="2" t="s">
        <v>427</v>
      </c>
      <c r="E1073" s="3" t="s">
        <v>278</v>
      </c>
      <c r="F1073" s="3" t="s">
        <v>507</v>
      </c>
      <c r="G1073" s="3" t="s">
        <v>508</v>
      </c>
      <c r="H1073" s="3" t="s">
        <v>509</v>
      </c>
      <c r="I1073" s="3" t="s">
        <v>510</v>
      </c>
      <c r="J1073" s="1" t="s">
        <v>30</v>
      </c>
      <c r="K1073" s="1" t="s">
        <v>232</v>
      </c>
      <c r="L1073" s="1" t="s">
        <v>233</v>
      </c>
      <c r="M1073" s="1" t="s">
        <v>64</v>
      </c>
      <c r="N1073" s="1" t="s">
        <v>42</v>
      </c>
      <c r="O1073" s="1" t="s">
        <v>234</v>
      </c>
      <c r="P1073" s="1"/>
      <c r="Q1073" s="1"/>
      <c r="R1073" s="1" t="s">
        <v>31</v>
      </c>
      <c r="S1073" s="1" t="s">
        <v>32</v>
      </c>
      <c r="T1073" s="1" t="s">
        <v>33</v>
      </c>
      <c r="U1073" s="2" t="s">
        <v>279</v>
      </c>
      <c r="V1073" s="4">
        <v>2737307520</v>
      </c>
      <c r="W1073" s="4">
        <v>105966480</v>
      </c>
      <c r="X1073" s="4">
        <v>0</v>
      </c>
      <c r="Y1073" s="4">
        <v>2843274000</v>
      </c>
      <c r="Z1073" s="4">
        <v>0</v>
      </c>
      <c r="AA1073" s="4">
        <v>2843274000</v>
      </c>
      <c r="AB1073" s="4">
        <v>0</v>
      </c>
      <c r="AC1073" s="4">
        <v>2843274000</v>
      </c>
      <c r="AD1073" s="4">
        <v>1947905208</v>
      </c>
      <c r="AE1073" s="4">
        <v>1947905208</v>
      </c>
      <c r="AF1073" s="10">
        <v>1947905208</v>
      </c>
    </row>
    <row r="1074" spans="1:32" ht="22.5" x14ac:dyDescent="0.25">
      <c r="A1074" s="9" t="s">
        <v>426</v>
      </c>
      <c r="B1074" s="1" t="s">
        <v>486</v>
      </c>
      <c r="C1074" s="1" t="s">
        <v>572</v>
      </c>
      <c r="D1074" s="2" t="s">
        <v>427</v>
      </c>
      <c r="E1074" s="3" t="s">
        <v>280</v>
      </c>
      <c r="F1074" s="3" t="s">
        <v>507</v>
      </c>
      <c r="G1074" s="3" t="s">
        <v>508</v>
      </c>
      <c r="H1074" s="3" t="s">
        <v>509</v>
      </c>
      <c r="I1074" s="3" t="s">
        <v>510</v>
      </c>
      <c r="J1074" s="1" t="s">
        <v>30</v>
      </c>
      <c r="K1074" s="1" t="s">
        <v>232</v>
      </c>
      <c r="L1074" s="1" t="s">
        <v>233</v>
      </c>
      <c r="M1074" s="1" t="s">
        <v>64</v>
      </c>
      <c r="N1074" s="1" t="s">
        <v>42</v>
      </c>
      <c r="O1074" s="1" t="s">
        <v>281</v>
      </c>
      <c r="P1074" s="1"/>
      <c r="Q1074" s="1"/>
      <c r="R1074" s="1" t="s">
        <v>31</v>
      </c>
      <c r="S1074" s="1" t="s">
        <v>32</v>
      </c>
      <c r="T1074" s="1" t="s">
        <v>33</v>
      </c>
      <c r="U1074" s="2" t="s">
        <v>282</v>
      </c>
      <c r="V1074" s="4">
        <v>219180840</v>
      </c>
      <c r="W1074" s="4">
        <v>903795120</v>
      </c>
      <c r="X1074" s="4">
        <v>7336800</v>
      </c>
      <c r="Y1074" s="4">
        <v>1115639160</v>
      </c>
      <c r="Z1074" s="4">
        <v>0</v>
      </c>
      <c r="AA1074" s="4">
        <v>1115639160</v>
      </c>
      <c r="AB1074" s="4">
        <v>0</v>
      </c>
      <c r="AC1074" s="4">
        <v>1115639160</v>
      </c>
      <c r="AD1074" s="4">
        <v>625172829</v>
      </c>
      <c r="AE1074" s="4">
        <v>625172829</v>
      </c>
      <c r="AF1074" s="10">
        <v>625172829</v>
      </c>
    </row>
    <row r="1075" spans="1:32" ht="22.5" x14ac:dyDescent="0.25">
      <c r="A1075" s="9" t="s">
        <v>426</v>
      </c>
      <c r="B1075" s="1" t="s">
        <v>486</v>
      </c>
      <c r="C1075" s="1" t="s">
        <v>572</v>
      </c>
      <c r="D1075" s="2" t="s">
        <v>427</v>
      </c>
      <c r="E1075" s="3" t="s">
        <v>285</v>
      </c>
      <c r="F1075" s="3" t="s">
        <v>507</v>
      </c>
      <c r="G1075" s="3" t="s">
        <v>508</v>
      </c>
      <c r="H1075" s="3" t="s">
        <v>527</v>
      </c>
      <c r="I1075" s="3" t="s">
        <v>545</v>
      </c>
      <c r="J1075" s="1" t="s">
        <v>30</v>
      </c>
      <c r="K1075" s="1" t="s">
        <v>232</v>
      </c>
      <c r="L1075" s="1" t="s">
        <v>233</v>
      </c>
      <c r="M1075" s="1" t="s">
        <v>64</v>
      </c>
      <c r="N1075" s="1" t="s">
        <v>42</v>
      </c>
      <c r="O1075" s="1" t="s">
        <v>243</v>
      </c>
      <c r="P1075" s="1"/>
      <c r="Q1075" s="1"/>
      <c r="R1075" s="1" t="s">
        <v>31</v>
      </c>
      <c r="S1075" s="1" t="s">
        <v>32</v>
      </c>
      <c r="T1075" s="1" t="s">
        <v>33</v>
      </c>
      <c r="U1075" s="2" t="s">
        <v>59</v>
      </c>
      <c r="V1075" s="4">
        <v>32791000</v>
      </c>
      <c r="W1075" s="4">
        <v>2086700</v>
      </c>
      <c r="X1075" s="4">
        <v>0</v>
      </c>
      <c r="Y1075" s="4">
        <v>34877700</v>
      </c>
      <c r="Z1075" s="4">
        <v>0</v>
      </c>
      <c r="AA1075" s="4">
        <v>34877700</v>
      </c>
      <c r="AB1075" s="4">
        <v>0</v>
      </c>
      <c r="AC1075" s="4">
        <v>34877700</v>
      </c>
      <c r="AD1075" s="4">
        <v>24841667</v>
      </c>
      <c r="AE1075" s="4">
        <v>24841667</v>
      </c>
      <c r="AF1075" s="10">
        <v>24841667</v>
      </c>
    </row>
    <row r="1076" spans="1:32" ht="22.5" x14ac:dyDescent="0.25">
      <c r="A1076" s="9" t="s">
        <v>426</v>
      </c>
      <c r="B1076" s="1" t="s">
        <v>486</v>
      </c>
      <c r="C1076" s="1" t="s">
        <v>572</v>
      </c>
      <c r="D1076" s="2" t="s">
        <v>427</v>
      </c>
      <c r="E1076" s="3" t="s">
        <v>286</v>
      </c>
      <c r="F1076" s="3" t="s">
        <v>507</v>
      </c>
      <c r="G1076" s="3" t="s">
        <v>508</v>
      </c>
      <c r="H1076" s="3" t="s">
        <v>527</v>
      </c>
      <c r="I1076" s="3" t="s">
        <v>542</v>
      </c>
      <c r="J1076" s="1" t="s">
        <v>30</v>
      </c>
      <c r="K1076" s="1" t="s">
        <v>232</v>
      </c>
      <c r="L1076" s="1" t="s">
        <v>233</v>
      </c>
      <c r="M1076" s="1" t="s">
        <v>64</v>
      </c>
      <c r="N1076" s="1" t="s">
        <v>42</v>
      </c>
      <c r="O1076" s="1" t="s">
        <v>246</v>
      </c>
      <c r="P1076" s="1"/>
      <c r="Q1076" s="1"/>
      <c r="R1076" s="1" t="s">
        <v>31</v>
      </c>
      <c r="S1076" s="1" t="s">
        <v>32</v>
      </c>
      <c r="T1076" s="1" t="s">
        <v>33</v>
      </c>
      <c r="U1076" s="2" t="s">
        <v>249</v>
      </c>
      <c r="V1076" s="4">
        <v>13659812</v>
      </c>
      <c r="W1076" s="4">
        <v>3795045</v>
      </c>
      <c r="X1076" s="4">
        <v>0</v>
      </c>
      <c r="Y1076" s="4">
        <v>17454857</v>
      </c>
      <c r="Z1076" s="4">
        <v>0</v>
      </c>
      <c r="AA1076" s="4">
        <v>13832298</v>
      </c>
      <c r="AB1076" s="4">
        <v>3622559</v>
      </c>
      <c r="AC1076" s="4">
        <v>12651529</v>
      </c>
      <c r="AD1076" s="4">
        <v>11262208</v>
      </c>
      <c r="AE1076" s="4">
        <v>11262208</v>
      </c>
      <c r="AF1076" s="10">
        <v>11262208</v>
      </c>
    </row>
    <row r="1077" spans="1:32" ht="22.5" x14ac:dyDescent="0.25">
      <c r="A1077" s="9" t="s">
        <v>426</v>
      </c>
      <c r="B1077" s="1" t="s">
        <v>486</v>
      </c>
      <c r="C1077" s="1" t="s">
        <v>572</v>
      </c>
      <c r="D1077" s="2" t="s">
        <v>427</v>
      </c>
      <c r="E1077" s="3" t="s">
        <v>478</v>
      </c>
      <c r="F1077" s="3" t="s">
        <v>507</v>
      </c>
      <c r="G1077" s="3" t="s">
        <v>508</v>
      </c>
      <c r="H1077" s="3" t="s">
        <v>509</v>
      </c>
      <c r="I1077" s="3" t="s">
        <v>510</v>
      </c>
      <c r="J1077" s="1" t="s">
        <v>30</v>
      </c>
      <c r="K1077" s="1" t="s">
        <v>232</v>
      </c>
      <c r="L1077" s="1" t="s">
        <v>233</v>
      </c>
      <c r="M1077" s="1" t="s">
        <v>64</v>
      </c>
      <c r="N1077" s="1" t="s">
        <v>42</v>
      </c>
      <c r="O1077" s="1" t="s">
        <v>266</v>
      </c>
      <c r="P1077" s="1"/>
      <c r="Q1077" s="1"/>
      <c r="R1077" s="1" t="s">
        <v>31</v>
      </c>
      <c r="S1077" s="1" t="s">
        <v>32</v>
      </c>
      <c r="T1077" s="1" t="s">
        <v>33</v>
      </c>
      <c r="U1077" s="2" t="s">
        <v>267</v>
      </c>
      <c r="V1077" s="4">
        <v>4984</v>
      </c>
      <c r="W1077" s="4">
        <v>0</v>
      </c>
      <c r="X1077" s="4">
        <v>0</v>
      </c>
      <c r="Y1077" s="4">
        <v>4984</v>
      </c>
      <c r="Z1077" s="4">
        <v>0</v>
      </c>
      <c r="AA1077" s="4">
        <v>4984</v>
      </c>
      <c r="AB1077" s="4">
        <v>0</v>
      </c>
      <c r="AC1077" s="4">
        <v>4984</v>
      </c>
      <c r="AD1077" s="4">
        <v>0</v>
      </c>
      <c r="AE1077" s="4">
        <v>0</v>
      </c>
      <c r="AF1077" s="10">
        <v>0</v>
      </c>
    </row>
    <row r="1078" spans="1:32" ht="22.5" x14ac:dyDescent="0.25">
      <c r="A1078" s="9" t="s">
        <v>426</v>
      </c>
      <c r="B1078" s="1" t="s">
        <v>486</v>
      </c>
      <c r="C1078" s="1" t="s">
        <v>572</v>
      </c>
      <c r="D1078" s="2" t="s">
        <v>427</v>
      </c>
      <c r="E1078" s="3" t="s">
        <v>392</v>
      </c>
      <c r="F1078" s="3" t="s">
        <v>512</v>
      </c>
      <c r="G1078" s="3" t="s">
        <v>513</v>
      </c>
      <c r="H1078" s="3" t="s">
        <v>514</v>
      </c>
      <c r="I1078" s="3" t="s">
        <v>515</v>
      </c>
      <c r="J1078" s="1" t="s">
        <v>30</v>
      </c>
      <c r="K1078" s="1" t="s">
        <v>232</v>
      </c>
      <c r="L1078" s="1" t="s">
        <v>233</v>
      </c>
      <c r="M1078" s="1" t="s">
        <v>68</v>
      </c>
      <c r="N1078" s="1" t="s">
        <v>42</v>
      </c>
      <c r="O1078" s="1" t="s">
        <v>234</v>
      </c>
      <c r="P1078" s="1"/>
      <c r="Q1078" s="1"/>
      <c r="R1078" s="1" t="s">
        <v>31</v>
      </c>
      <c r="S1078" s="1" t="s">
        <v>32</v>
      </c>
      <c r="T1078" s="1" t="s">
        <v>33</v>
      </c>
      <c r="U1078" s="2" t="s">
        <v>393</v>
      </c>
      <c r="V1078" s="4">
        <v>1328007400</v>
      </c>
      <c r="W1078" s="4">
        <v>0</v>
      </c>
      <c r="X1078" s="4">
        <v>196784603</v>
      </c>
      <c r="Y1078" s="4">
        <v>1131222797</v>
      </c>
      <c r="Z1078" s="4">
        <v>0</v>
      </c>
      <c r="AA1078" s="4">
        <v>1131222797</v>
      </c>
      <c r="AB1078" s="4">
        <v>0</v>
      </c>
      <c r="AC1078" s="4">
        <v>1131222797</v>
      </c>
      <c r="AD1078" s="4">
        <v>573945249</v>
      </c>
      <c r="AE1078" s="4">
        <v>573945249</v>
      </c>
      <c r="AF1078" s="10">
        <v>573945249</v>
      </c>
    </row>
    <row r="1079" spans="1:32" ht="22.5" x14ac:dyDescent="0.25">
      <c r="A1079" s="9" t="s">
        <v>426</v>
      </c>
      <c r="B1079" s="1" t="s">
        <v>486</v>
      </c>
      <c r="C1079" s="1" t="s">
        <v>572</v>
      </c>
      <c r="D1079" s="2" t="s">
        <v>427</v>
      </c>
      <c r="E1079" s="3" t="s">
        <v>394</v>
      </c>
      <c r="F1079" s="3" t="s">
        <v>512</v>
      </c>
      <c r="G1079" s="3" t="s">
        <v>513</v>
      </c>
      <c r="H1079" s="3" t="s">
        <v>514</v>
      </c>
      <c r="I1079" s="3" t="s">
        <v>515</v>
      </c>
      <c r="J1079" s="1" t="s">
        <v>30</v>
      </c>
      <c r="K1079" s="1" t="s">
        <v>232</v>
      </c>
      <c r="L1079" s="1" t="s">
        <v>233</v>
      </c>
      <c r="M1079" s="1" t="s">
        <v>68</v>
      </c>
      <c r="N1079" s="1" t="s">
        <v>42</v>
      </c>
      <c r="O1079" s="1" t="s">
        <v>281</v>
      </c>
      <c r="P1079" s="1"/>
      <c r="Q1079" s="1"/>
      <c r="R1079" s="1" t="s">
        <v>31</v>
      </c>
      <c r="S1079" s="1" t="s">
        <v>32</v>
      </c>
      <c r="T1079" s="1" t="s">
        <v>33</v>
      </c>
      <c r="U1079" s="2" t="s">
        <v>395</v>
      </c>
      <c r="V1079" s="4">
        <v>71205200</v>
      </c>
      <c r="W1079" s="4">
        <v>0</v>
      </c>
      <c r="X1079" s="4">
        <v>11445144</v>
      </c>
      <c r="Y1079" s="4">
        <v>59760056</v>
      </c>
      <c r="Z1079" s="4">
        <v>0</v>
      </c>
      <c r="AA1079" s="4">
        <v>59760056</v>
      </c>
      <c r="AB1079" s="4">
        <v>0</v>
      </c>
      <c r="AC1079" s="4">
        <v>59760056</v>
      </c>
      <c r="AD1079" s="4">
        <v>28388610</v>
      </c>
      <c r="AE1079" s="4">
        <v>28388610</v>
      </c>
      <c r="AF1079" s="10">
        <v>28388610</v>
      </c>
    </row>
    <row r="1080" spans="1:32" ht="22.5" x14ac:dyDescent="0.25">
      <c r="A1080" s="9" t="s">
        <v>426</v>
      </c>
      <c r="B1080" s="1" t="s">
        <v>486</v>
      </c>
      <c r="C1080" s="1" t="s">
        <v>572</v>
      </c>
      <c r="D1080" s="2" t="s">
        <v>427</v>
      </c>
      <c r="E1080" s="3" t="s">
        <v>291</v>
      </c>
      <c r="F1080" s="3" t="s">
        <v>512</v>
      </c>
      <c r="G1080" s="3" t="s">
        <v>513</v>
      </c>
      <c r="H1080" s="3" t="s">
        <v>514</v>
      </c>
      <c r="I1080" s="3" t="s">
        <v>515</v>
      </c>
      <c r="J1080" s="1" t="s">
        <v>30</v>
      </c>
      <c r="K1080" s="1" t="s">
        <v>232</v>
      </c>
      <c r="L1080" s="1" t="s">
        <v>233</v>
      </c>
      <c r="M1080" s="1" t="s">
        <v>68</v>
      </c>
      <c r="N1080" s="1" t="s">
        <v>42</v>
      </c>
      <c r="O1080" s="1" t="s">
        <v>243</v>
      </c>
      <c r="P1080" s="1"/>
      <c r="Q1080" s="1"/>
      <c r="R1080" s="1" t="s">
        <v>31</v>
      </c>
      <c r="S1080" s="1" t="s">
        <v>32</v>
      </c>
      <c r="T1080" s="1" t="s">
        <v>33</v>
      </c>
      <c r="U1080" s="2" t="s">
        <v>292</v>
      </c>
      <c r="V1080" s="4">
        <v>0</v>
      </c>
      <c r="W1080" s="4">
        <v>105966480</v>
      </c>
      <c r="X1080" s="4">
        <v>0</v>
      </c>
      <c r="Y1080" s="4">
        <v>105966480</v>
      </c>
      <c r="Z1080" s="4">
        <v>0</v>
      </c>
      <c r="AA1080" s="4">
        <v>105966480</v>
      </c>
      <c r="AB1080" s="4">
        <v>0</v>
      </c>
      <c r="AC1080" s="4">
        <v>105966480</v>
      </c>
      <c r="AD1080" s="4">
        <v>31789944</v>
      </c>
      <c r="AE1080" s="4">
        <v>31789944</v>
      </c>
      <c r="AF1080" s="10">
        <v>31789944</v>
      </c>
    </row>
    <row r="1081" spans="1:32" ht="22.5" x14ac:dyDescent="0.25">
      <c r="A1081" s="9" t="s">
        <v>426</v>
      </c>
      <c r="B1081" s="1" t="s">
        <v>486</v>
      </c>
      <c r="C1081" s="1" t="s">
        <v>572</v>
      </c>
      <c r="D1081" s="2" t="s">
        <v>427</v>
      </c>
      <c r="E1081" s="3" t="s">
        <v>293</v>
      </c>
      <c r="F1081" s="3" t="s">
        <v>512</v>
      </c>
      <c r="G1081" s="3" t="s">
        <v>513</v>
      </c>
      <c r="H1081" s="3" t="s">
        <v>527</v>
      </c>
      <c r="I1081" s="3" t="s">
        <v>545</v>
      </c>
      <c r="J1081" s="1" t="s">
        <v>30</v>
      </c>
      <c r="K1081" s="1" t="s">
        <v>232</v>
      </c>
      <c r="L1081" s="1" t="s">
        <v>233</v>
      </c>
      <c r="M1081" s="1" t="s">
        <v>68</v>
      </c>
      <c r="N1081" s="1" t="s">
        <v>42</v>
      </c>
      <c r="O1081" s="1" t="s">
        <v>248</v>
      </c>
      <c r="P1081" s="1"/>
      <c r="Q1081" s="1"/>
      <c r="R1081" s="1" t="s">
        <v>31</v>
      </c>
      <c r="S1081" s="1" t="s">
        <v>32</v>
      </c>
      <c r="T1081" s="1" t="s">
        <v>33</v>
      </c>
      <c r="U1081" s="2" t="s">
        <v>59</v>
      </c>
      <c r="V1081" s="4">
        <v>0</v>
      </c>
      <c r="W1081" s="4">
        <v>68669800</v>
      </c>
      <c r="X1081" s="4">
        <v>4039400</v>
      </c>
      <c r="Y1081" s="4">
        <v>64630400</v>
      </c>
      <c r="Z1081" s="4">
        <v>0</v>
      </c>
      <c r="AA1081" s="4">
        <v>64630400</v>
      </c>
      <c r="AB1081" s="4">
        <v>0</v>
      </c>
      <c r="AC1081" s="4">
        <v>64630400</v>
      </c>
      <c r="AD1081" s="4">
        <v>43157800</v>
      </c>
      <c r="AE1081" s="4">
        <v>43157800</v>
      </c>
      <c r="AF1081" s="10">
        <v>43157800</v>
      </c>
    </row>
    <row r="1082" spans="1:32" ht="22.5" x14ac:dyDescent="0.25">
      <c r="A1082" s="9" t="s">
        <v>426</v>
      </c>
      <c r="B1082" s="1" t="s">
        <v>486</v>
      </c>
      <c r="C1082" s="1" t="s">
        <v>572</v>
      </c>
      <c r="D1082" s="2" t="s">
        <v>427</v>
      </c>
      <c r="E1082" s="3" t="s">
        <v>294</v>
      </c>
      <c r="F1082" s="3" t="s">
        <v>512</v>
      </c>
      <c r="G1082" s="3" t="s">
        <v>513</v>
      </c>
      <c r="H1082" s="3" t="s">
        <v>527</v>
      </c>
      <c r="I1082" s="3" t="s">
        <v>542</v>
      </c>
      <c r="J1082" s="1" t="s">
        <v>30</v>
      </c>
      <c r="K1082" s="1" t="s">
        <v>232</v>
      </c>
      <c r="L1082" s="1" t="s">
        <v>233</v>
      </c>
      <c r="M1082" s="1" t="s">
        <v>68</v>
      </c>
      <c r="N1082" s="1" t="s">
        <v>42</v>
      </c>
      <c r="O1082" s="1" t="s">
        <v>254</v>
      </c>
      <c r="P1082" s="1"/>
      <c r="Q1082" s="1"/>
      <c r="R1082" s="1" t="s">
        <v>31</v>
      </c>
      <c r="S1082" s="1" t="s">
        <v>32</v>
      </c>
      <c r="T1082" s="1" t="s">
        <v>33</v>
      </c>
      <c r="U1082" s="2" t="s">
        <v>249</v>
      </c>
      <c r="V1082" s="4">
        <v>4000000</v>
      </c>
      <c r="W1082" s="4">
        <v>15000000</v>
      </c>
      <c r="X1082" s="4">
        <v>0</v>
      </c>
      <c r="Y1082" s="4">
        <v>19000000</v>
      </c>
      <c r="Z1082" s="4">
        <v>0</v>
      </c>
      <c r="AA1082" s="4">
        <v>14325440</v>
      </c>
      <c r="AB1082" s="4">
        <v>4674560</v>
      </c>
      <c r="AC1082" s="4">
        <v>14013952</v>
      </c>
      <c r="AD1082" s="4">
        <v>13236482</v>
      </c>
      <c r="AE1082" s="4">
        <v>13236482</v>
      </c>
      <c r="AF1082" s="10">
        <v>13236482</v>
      </c>
    </row>
    <row r="1083" spans="1:32" ht="22.5" x14ac:dyDescent="0.25">
      <c r="A1083" s="9" t="s">
        <v>426</v>
      </c>
      <c r="B1083" s="1" t="s">
        <v>486</v>
      </c>
      <c r="C1083" s="1" t="s">
        <v>572</v>
      </c>
      <c r="D1083" s="2" t="s">
        <v>427</v>
      </c>
      <c r="E1083" s="3" t="s">
        <v>295</v>
      </c>
      <c r="F1083" s="3" t="s">
        <v>512</v>
      </c>
      <c r="G1083" s="3" t="s">
        <v>513</v>
      </c>
      <c r="H1083" s="3" t="s">
        <v>514</v>
      </c>
      <c r="I1083" s="3" t="s">
        <v>515</v>
      </c>
      <c r="J1083" s="1" t="s">
        <v>30</v>
      </c>
      <c r="K1083" s="1" t="s">
        <v>232</v>
      </c>
      <c r="L1083" s="1" t="s">
        <v>233</v>
      </c>
      <c r="M1083" s="1" t="s">
        <v>68</v>
      </c>
      <c r="N1083" s="1" t="s">
        <v>42</v>
      </c>
      <c r="O1083" s="1" t="s">
        <v>266</v>
      </c>
      <c r="P1083" s="1"/>
      <c r="Q1083" s="1"/>
      <c r="R1083" s="1" t="s">
        <v>31</v>
      </c>
      <c r="S1083" s="1" t="s">
        <v>32</v>
      </c>
      <c r="T1083" s="1" t="s">
        <v>33</v>
      </c>
      <c r="U1083" s="2" t="s">
        <v>267</v>
      </c>
      <c r="V1083" s="4">
        <v>0</v>
      </c>
      <c r="W1083" s="4">
        <v>5596850</v>
      </c>
      <c r="X1083" s="4">
        <v>5581850</v>
      </c>
      <c r="Y1083" s="4">
        <v>15000</v>
      </c>
      <c r="Z1083" s="4">
        <v>0</v>
      </c>
      <c r="AA1083" s="4">
        <v>15000</v>
      </c>
      <c r="AB1083" s="4">
        <v>0</v>
      </c>
      <c r="AC1083" s="4">
        <v>15000</v>
      </c>
      <c r="AD1083" s="4">
        <v>0</v>
      </c>
      <c r="AE1083" s="4">
        <v>0</v>
      </c>
      <c r="AF1083" s="10">
        <v>0</v>
      </c>
    </row>
    <row r="1084" spans="1:32" ht="22.5" x14ac:dyDescent="0.25">
      <c r="A1084" s="9" t="s">
        <v>426</v>
      </c>
      <c r="B1084" s="1" t="s">
        <v>486</v>
      </c>
      <c r="C1084" s="1" t="s">
        <v>572</v>
      </c>
      <c r="D1084" s="2" t="s">
        <v>427</v>
      </c>
      <c r="E1084" s="3" t="s">
        <v>298</v>
      </c>
      <c r="F1084" s="3" t="s">
        <v>594</v>
      </c>
      <c r="G1084" s="3" t="s">
        <v>529</v>
      </c>
      <c r="H1084" s="3" t="s">
        <v>527</v>
      </c>
      <c r="I1084" s="3" t="s">
        <v>545</v>
      </c>
      <c r="J1084" s="1" t="s">
        <v>30</v>
      </c>
      <c r="K1084" s="1" t="s">
        <v>232</v>
      </c>
      <c r="L1084" s="1" t="s">
        <v>233</v>
      </c>
      <c r="M1084" s="1" t="s">
        <v>138</v>
      </c>
      <c r="N1084" s="1" t="s">
        <v>42</v>
      </c>
      <c r="O1084" s="1" t="s">
        <v>281</v>
      </c>
      <c r="P1084" s="1"/>
      <c r="Q1084" s="1"/>
      <c r="R1084" s="1" t="s">
        <v>31</v>
      </c>
      <c r="S1084" s="1" t="s">
        <v>32</v>
      </c>
      <c r="T1084" s="1" t="s">
        <v>33</v>
      </c>
      <c r="U1084" s="2" t="s">
        <v>59</v>
      </c>
      <c r="V1084" s="4">
        <v>138115340</v>
      </c>
      <c r="W1084" s="4">
        <v>0</v>
      </c>
      <c r="X1084" s="4">
        <v>54539</v>
      </c>
      <c r="Y1084" s="4">
        <v>138060801</v>
      </c>
      <c r="Z1084" s="4">
        <v>0</v>
      </c>
      <c r="AA1084" s="4">
        <v>138060801</v>
      </c>
      <c r="AB1084" s="4">
        <v>0</v>
      </c>
      <c r="AC1084" s="4">
        <v>138060801</v>
      </c>
      <c r="AD1084" s="4">
        <v>101354900</v>
      </c>
      <c r="AE1084" s="4">
        <v>101354900</v>
      </c>
      <c r="AF1084" s="10">
        <v>101354900</v>
      </c>
    </row>
    <row r="1085" spans="1:32" ht="22.5" x14ac:dyDescent="0.25">
      <c r="A1085" s="9" t="s">
        <v>426</v>
      </c>
      <c r="B1085" s="1" t="s">
        <v>486</v>
      </c>
      <c r="C1085" s="1" t="s">
        <v>572</v>
      </c>
      <c r="D1085" s="2" t="s">
        <v>427</v>
      </c>
      <c r="E1085" s="3" t="s">
        <v>299</v>
      </c>
      <c r="F1085" s="3" t="s">
        <v>594</v>
      </c>
      <c r="G1085" s="3" t="s">
        <v>529</v>
      </c>
      <c r="H1085" s="3" t="s">
        <v>527</v>
      </c>
      <c r="I1085" s="3" t="s">
        <v>542</v>
      </c>
      <c r="J1085" s="1" t="s">
        <v>30</v>
      </c>
      <c r="K1085" s="1" t="s">
        <v>232</v>
      </c>
      <c r="L1085" s="1" t="s">
        <v>233</v>
      </c>
      <c r="M1085" s="1" t="s">
        <v>138</v>
      </c>
      <c r="N1085" s="1" t="s">
        <v>42</v>
      </c>
      <c r="O1085" s="1" t="s">
        <v>237</v>
      </c>
      <c r="P1085" s="1"/>
      <c r="Q1085" s="1"/>
      <c r="R1085" s="1" t="s">
        <v>31</v>
      </c>
      <c r="S1085" s="1" t="s">
        <v>32</v>
      </c>
      <c r="T1085" s="1" t="s">
        <v>33</v>
      </c>
      <c r="U1085" s="2" t="s">
        <v>249</v>
      </c>
      <c r="V1085" s="4">
        <v>31861846</v>
      </c>
      <c r="W1085" s="4">
        <v>15000000</v>
      </c>
      <c r="X1085" s="4">
        <v>0</v>
      </c>
      <c r="Y1085" s="4">
        <v>46861846</v>
      </c>
      <c r="Z1085" s="4">
        <v>0</v>
      </c>
      <c r="AA1085" s="4">
        <v>37258049</v>
      </c>
      <c r="AB1085" s="4">
        <v>9603797</v>
      </c>
      <c r="AC1085" s="4">
        <v>34670477</v>
      </c>
      <c r="AD1085" s="4">
        <v>27092522</v>
      </c>
      <c r="AE1085" s="4">
        <v>27092522</v>
      </c>
      <c r="AF1085" s="10">
        <v>27092522</v>
      </c>
    </row>
    <row r="1086" spans="1:32" ht="22.5" x14ac:dyDescent="0.25">
      <c r="A1086" s="9" t="s">
        <v>426</v>
      </c>
      <c r="B1086" s="1" t="s">
        <v>486</v>
      </c>
      <c r="C1086" s="1" t="s">
        <v>572</v>
      </c>
      <c r="D1086" s="2" t="s">
        <v>427</v>
      </c>
      <c r="E1086" s="3" t="s">
        <v>303</v>
      </c>
      <c r="F1086" s="3" t="s">
        <v>604</v>
      </c>
      <c r="G1086" s="3" t="s">
        <v>547</v>
      </c>
      <c r="H1086" s="3" t="s">
        <v>527</v>
      </c>
      <c r="I1086" s="3" t="s">
        <v>545</v>
      </c>
      <c r="J1086" s="1" t="s">
        <v>30</v>
      </c>
      <c r="K1086" s="1" t="s">
        <v>301</v>
      </c>
      <c r="L1086" s="1" t="s">
        <v>233</v>
      </c>
      <c r="M1086" s="1" t="s">
        <v>41</v>
      </c>
      <c r="N1086" s="1" t="s">
        <v>42</v>
      </c>
      <c r="O1086" s="1" t="s">
        <v>281</v>
      </c>
      <c r="P1086" s="1"/>
      <c r="Q1086" s="1"/>
      <c r="R1086" s="1" t="s">
        <v>31</v>
      </c>
      <c r="S1086" s="1" t="s">
        <v>32</v>
      </c>
      <c r="T1086" s="1" t="s">
        <v>33</v>
      </c>
      <c r="U1086" s="2" t="s">
        <v>59</v>
      </c>
      <c r="V1086" s="4">
        <v>32348695</v>
      </c>
      <c r="W1086" s="4">
        <v>216638</v>
      </c>
      <c r="X1086" s="4">
        <v>0</v>
      </c>
      <c r="Y1086" s="4">
        <v>32565333</v>
      </c>
      <c r="Z1086" s="4">
        <v>0</v>
      </c>
      <c r="AA1086" s="4">
        <v>32565333</v>
      </c>
      <c r="AB1086" s="4">
        <v>0</v>
      </c>
      <c r="AC1086" s="4">
        <v>32565333</v>
      </c>
      <c r="AD1086" s="4">
        <v>23004000</v>
      </c>
      <c r="AE1086" s="4">
        <v>23004000</v>
      </c>
      <c r="AF1086" s="10">
        <v>23004000</v>
      </c>
    </row>
    <row r="1087" spans="1:32" ht="22.5" x14ac:dyDescent="0.25">
      <c r="A1087" s="9" t="s">
        <v>426</v>
      </c>
      <c r="B1087" s="1" t="s">
        <v>486</v>
      </c>
      <c r="C1087" s="1" t="s">
        <v>572</v>
      </c>
      <c r="D1087" s="2" t="s">
        <v>427</v>
      </c>
      <c r="E1087" s="3" t="s">
        <v>304</v>
      </c>
      <c r="F1087" s="3" t="s">
        <v>604</v>
      </c>
      <c r="G1087" s="3" t="s">
        <v>547</v>
      </c>
      <c r="H1087" s="3" t="s">
        <v>527</v>
      </c>
      <c r="I1087" s="3" t="s">
        <v>542</v>
      </c>
      <c r="J1087" s="1" t="s">
        <v>30</v>
      </c>
      <c r="K1087" s="1" t="s">
        <v>301</v>
      </c>
      <c r="L1087" s="1" t="s">
        <v>233</v>
      </c>
      <c r="M1087" s="1" t="s">
        <v>41</v>
      </c>
      <c r="N1087" s="1" t="s">
        <v>42</v>
      </c>
      <c r="O1087" s="1" t="s">
        <v>237</v>
      </c>
      <c r="P1087" s="1"/>
      <c r="Q1087" s="1"/>
      <c r="R1087" s="1" t="s">
        <v>31</v>
      </c>
      <c r="S1087" s="1" t="s">
        <v>32</v>
      </c>
      <c r="T1087" s="1" t="s">
        <v>33</v>
      </c>
      <c r="U1087" s="2" t="s">
        <v>249</v>
      </c>
      <c r="V1087" s="4">
        <v>4522788</v>
      </c>
      <c r="W1087" s="4">
        <v>0</v>
      </c>
      <c r="X1087" s="4">
        <v>0</v>
      </c>
      <c r="Y1087" s="4">
        <v>4522788</v>
      </c>
      <c r="Z1087" s="4">
        <v>0</v>
      </c>
      <c r="AA1087" s="4">
        <v>3039216</v>
      </c>
      <c r="AB1087" s="4">
        <v>1483572</v>
      </c>
      <c r="AC1087" s="4">
        <v>3039216</v>
      </c>
      <c r="AD1087" s="4">
        <v>2324636</v>
      </c>
      <c r="AE1087" s="4">
        <v>2324636</v>
      </c>
      <c r="AF1087" s="10">
        <v>2324636</v>
      </c>
    </row>
    <row r="1088" spans="1:32" ht="22.5" x14ac:dyDescent="0.25">
      <c r="A1088" s="9" t="s">
        <v>426</v>
      </c>
      <c r="B1088" s="1" t="s">
        <v>486</v>
      </c>
      <c r="C1088" s="1" t="s">
        <v>572</v>
      </c>
      <c r="D1088" s="2" t="s">
        <v>427</v>
      </c>
      <c r="E1088" s="3" t="s">
        <v>307</v>
      </c>
      <c r="F1088" s="3" t="s">
        <v>37</v>
      </c>
      <c r="G1088" s="3" t="s">
        <v>517</v>
      </c>
      <c r="H1088" s="3" t="s">
        <v>527</v>
      </c>
      <c r="I1088" s="3" t="s">
        <v>545</v>
      </c>
      <c r="J1088" s="1" t="s">
        <v>30</v>
      </c>
      <c r="K1088" s="1" t="s">
        <v>301</v>
      </c>
      <c r="L1088" s="1" t="s">
        <v>233</v>
      </c>
      <c r="M1088" s="1" t="s">
        <v>77</v>
      </c>
      <c r="N1088" s="1" t="s">
        <v>42</v>
      </c>
      <c r="O1088" s="1" t="s">
        <v>237</v>
      </c>
      <c r="P1088" s="1"/>
      <c r="Q1088" s="1"/>
      <c r="R1088" s="1" t="s">
        <v>31</v>
      </c>
      <c r="S1088" s="1" t="s">
        <v>32</v>
      </c>
      <c r="T1088" s="1" t="s">
        <v>33</v>
      </c>
      <c r="U1088" s="2" t="s">
        <v>59</v>
      </c>
      <c r="V1088" s="4">
        <v>668085187</v>
      </c>
      <c r="W1088" s="4">
        <v>65903806</v>
      </c>
      <c r="X1088" s="4">
        <v>26052284</v>
      </c>
      <c r="Y1088" s="4">
        <v>707936709</v>
      </c>
      <c r="Z1088" s="4">
        <v>0</v>
      </c>
      <c r="AA1088" s="4">
        <v>707815667</v>
      </c>
      <c r="AB1088" s="4">
        <v>121042</v>
      </c>
      <c r="AC1088" s="4">
        <v>707815667</v>
      </c>
      <c r="AD1088" s="4">
        <v>612855880</v>
      </c>
      <c r="AE1088" s="4">
        <v>612855880</v>
      </c>
      <c r="AF1088" s="10">
        <v>612855880</v>
      </c>
    </row>
    <row r="1089" spans="1:32" ht="22.5" x14ac:dyDescent="0.25">
      <c r="A1089" s="9" t="s">
        <v>426</v>
      </c>
      <c r="B1089" s="1" t="s">
        <v>486</v>
      </c>
      <c r="C1089" s="1" t="s">
        <v>572</v>
      </c>
      <c r="D1089" s="2" t="s">
        <v>427</v>
      </c>
      <c r="E1089" s="3" t="s">
        <v>308</v>
      </c>
      <c r="F1089" s="3" t="s">
        <v>37</v>
      </c>
      <c r="G1089" s="3" t="s">
        <v>517</v>
      </c>
      <c r="H1089" s="3" t="s">
        <v>527</v>
      </c>
      <c r="I1089" s="3" t="s">
        <v>542</v>
      </c>
      <c r="J1089" s="1" t="s">
        <v>30</v>
      </c>
      <c r="K1089" s="1" t="s">
        <v>301</v>
      </c>
      <c r="L1089" s="1" t="s">
        <v>233</v>
      </c>
      <c r="M1089" s="1" t="s">
        <v>77</v>
      </c>
      <c r="N1089" s="1" t="s">
        <v>42</v>
      </c>
      <c r="O1089" s="1" t="s">
        <v>240</v>
      </c>
      <c r="P1089" s="1"/>
      <c r="Q1089" s="1"/>
      <c r="R1089" s="1" t="s">
        <v>31</v>
      </c>
      <c r="S1089" s="1" t="s">
        <v>54</v>
      </c>
      <c r="T1089" s="1" t="s">
        <v>33</v>
      </c>
      <c r="U1089" s="2" t="s">
        <v>249</v>
      </c>
      <c r="V1089" s="4">
        <v>0</v>
      </c>
      <c r="W1089" s="4">
        <v>2495635</v>
      </c>
      <c r="X1089" s="4">
        <v>0</v>
      </c>
      <c r="Y1089" s="4">
        <v>2495635</v>
      </c>
      <c r="Z1089" s="4">
        <v>0</v>
      </c>
      <c r="AA1089" s="4">
        <v>599050</v>
      </c>
      <c r="AB1089" s="4">
        <v>1896585</v>
      </c>
      <c r="AC1089" s="4">
        <v>293525</v>
      </c>
      <c r="AD1089" s="4">
        <v>0</v>
      </c>
      <c r="AE1089" s="4">
        <v>0</v>
      </c>
      <c r="AF1089" s="10">
        <v>0</v>
      </c>
    </row>
    <row r="1090" spans="1:32" ht="22.5" x14ac:dyDescent="0.25">
      <c r="A1090" s="9" t="s">
        <v>426</v>
      </c>
      <c r="B1090" s="1" t="s">
        <v>486</v>
      </c>
      <c r="C1090" s="1" t="s">
        <v>572</v>
      </c>
      <c r="D1090" s="2" t="s">
        <v>427</v>
      </c>
      <c r="E1090" s="3" t="s">
        <v>308</v>
      </c>
      <c r="F1090" s="3" t="s">
        <v>37</v>
      </c>
      <c r="G1090" s="3" t="s">
        <v>517</v>
      </c>
      <c r="H1090" s="3" t="s">
        <v>527</v>
      </c>
      <c r="I1090" s="3" t="s">
        <v>542</v>
      </c>
      <c r="J1090" s="1" t="s">
        <v>30</v>
      </c>
      <c r="K1090" s="1" t="s">
        <v>301</v>
      </c>
      <c r="L1090" s="1" t="s">
        <v>233</v>
      </c>
      <c r="M1090" s="1" t="s">
        <v>77</v>
      </c>
      <c r="N1090" s="1" t="s">
        <v>42</v>
      </c>
      <c r="O1090" s="1" t="s">
        <v>240</v>
      </c>
      <c r="P1090" s="1"/>
      <c r="Q1090" s="1"/>
      <c r="R1090" s="1" t="s">
        <v>31</v>
      </c>
      <c r="S1090" s="1" t="s">
        <v>32</v>
      </c>
      <c r="T1090" s="1" t="s">
        <v>33</v>
      </c>
      <c r="U1090" s="2" t="s">
        <v>249</v>
      </c>
      <c r="V1090" s="4">
        <v>0</v>
      </c>
      <c r="W1090" s="4">
        <v>51200000</v>
      </c>
      <c r="X1090" s="4">
        <v>0</v>
      </c>
      <c r="Y1090" s="4">
        <v>51200000</v>
      </c>
      <c r="Z1090" s="4">
        <v>0</v>
      </c>
      <c r="AA1090" s="4">
        <v>44447397</v>
      </c>
      <c r="AB1090" s="4">
        <v>6752603</v>
      </c>
      <c r="AC1090" s="4">
        <v>42438325</v>
      </c>
      <c r="AD1090" s="4">
        <v>35997272</v>
      </c>
      <c r="AE1090" s="4">
        <v>35997272</v>
      </c>
      <c r="AF1090" s="10">
        <v>35997272</v>
      </c>
    </row>
    <row r="1091" spans="1:32" ht="22.5" x14ac:dyDescent="0.25">
      <c r="A1091" s="9" t="s">
        <v>426</v>
      </c>
      <c r="B1091" s="1" t="s">
        <v>486</v>
      </c>
      <c r="C1091" s="1" t="s">
        <v>572</v>
      </c>
      <c r="D1091" s="2" t="s">
        <v>427</v>
      </c>
      <c r="E1091" s="3" t="s">
        <v>396</v>
      </c>
      <c r="F1091" s="3" t="s">
        <v>37</v>
      </c>
      <c r="G1091" s="3" t="s">
        <v>517</v>
      </c>
      <c r="H1091" s="3" t="s">
        <v>532</v>
      </c>
      <c r="I1091" s="3" t="s">
        <v>533</v>
      </c>
      <c r="J1091" s="1" t="s">
        <v>30</v>
      </c>
      <c r="K1091" s="1" t="s">
        <v>301</v>
      </c>
      <c r="L1091" s="1" t="s">
        <v>233</v>
      </c>
      <c r="M1091" s="1" t="s">
        <v>77</v>
      </c>
      <c r="N1091" s="1" t="s">
        <v>42</v>
      </c>
      <c r="O1091" s="1" t="s">
        <v>255</v>
      </c>
      <c r="P1091" s="1"/>
      <c r="Q1091" s="1"/>
      <c r="R1091" s="1" t="s">
        <v>31</v>
      </c>
      <c r="S1091" s="1" t="s">
        <v>32</v>
      </c>
      <c r="T1091" s="1" t="s">
        <v>33</v>
      </c>
      <c r="U1091" s="2" t="s">
        <v>397</v>
      </c>
      <c r="V1091" s="4">
        <v>1000000</v>
      </c>
      <c r="W1091" s="4">
        <v>0</v>
      </c>
      <c r="X1091" s="4">
        <v>1000000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10">
        <v>0</v>
      </c>
    </row>
    <row r="1092" spans="1:32" ht="22.5" x14ac:dyDescent="0.25">
      <c r="A1092" s="9" t="s">
        <v>426</v>
      </c>
      <c r="B1092" s="1" t="s">
        <v>486</v>
      </c>
      <c r="C1092" s="1" t="s">
        <v>572</v>
      </c>
      <c r="D1092" s="2" t="s">
        <v>427</v>
      </c>
      <c r="E1092" s="3" t="s">
        <v>398</v>
      </c>
      <c r="F1092" s="3" t="s">
        <v>37</v>
      </c>
      <c r="G1092" s="3" t="s">
        <v>517</v>
      </c>
      <c r="H1092" s="3" t="s">
        <v>527</v>
      </c>
      <c r="I1092" s="3" t="s">
        <v>545</v>
      </c>
      <c r="J1092" s="1" t="s">
        <v>30</v>
      </c>
      <c r="K1092" s="1" t="s">
        <v>301</v>
      </c>
      <c r="L1092" s="1" t="s">
        <v>233</v>
      </c>
      <c r="M1092" s="1" t="s">
        <v>77</v>
      </c>
      <c r="N1092" s="1" t="s">
        <v>42</v>
      </c>
      <c r="O1092" s="1" t="s">
        <v>257</v>
      </c>
      <c r="P1092" s="1"/>
      <c r="Q1092" s="1"/>
      <c r="R1092" s="1" t="s">
        <v>31</v>
      </c>
      <c r="S1092" s="1" t="s">
        <v>32</v>
      </c>
      <c r="T1092" s="1" t="s">
        <v>33</v>
      </c>
      <c r="U1092" s="2" t="s">
        <v>399</v>
      </c>
      <c r="V1092" s="4">
        <v>32088235</v>
      </c>
      <c r="W1092" s="4">
        <v>0</v>
      </c>
      <c r="X1092" s="4">
        <v>92161</v>
      </c>
      <c r="Y1092" s="4">
        <v>31996074</v>
      </c>
      <c r="Z1092" s="4">
        <v>0</v>
      </c>
      <c r="AA1092" s="4">
        <v>31996074</v>
      </c>
      <c r="AB1092" s="4">
        <v>0</v>
      </c>
      <c r="AC1092" s="4">
        <v>31996074</v>
      </c>
      <c r="AD1092" s="4">
        <v>24245467</v>
      </c>
      <c r="AE1092" s="4">
        <v>24245467</v>
      </c>
      <c r="AF1092" s="10">
        <v>24245467</v>
      </c>
    </row>
    <row r="1093" spans="1:32" ht="22.5" x14ac:dyDescent="0.25">
      <c r="A1093" s="9" t="s">
        <v>426</v>
      </c>
      <c r="B1093" s="1" t="s">
        <v>486</v>
      </c>
      <c r="C1093" s="1" t="s">
        <v>572</v>
      </c>
      <c r="D1093" s="2" t="s">
        <v>427</v>
      </c>
      <c r="E1093" s="3" t="s">
        <v>319</v>
      </c>
      <c r="F1093" s="3" t="s">
        <v>37</v>
      </c>
      <c r="G1093" s="3" t="s">
        <v>517</v>
      </c>
      <c r="H1093" s="3" t="s">
        <v>494</v>
      </c>
      <c r="I1093" s="3" t="s">
        <v>531</v>
      </c>
      <c r="J1093" s="1" t="s">
        <v>30</v>
      </c>
      <c r="K1093" s="1" t="s">
        <v>301</v>
      </c>
      <c r="L1093" s="1" t="s">
        <v>233</v>
      </c>
      <c r="M1093" s="1" t="s">
        <v>77</v>
      </c>
      <c r="N1093" s="1" t="s">
        <v>42</v>
      </c>
      <c r="O1093" s="1" t="s">
        <v>320</v>
      </c>
      <c r="P1093" s="1"/>
      <c r="Q1093" s="1"/>
      <c r="R1093" s="1" t="s">
        <v>31</v>
      </c>
      <c r="S1093" s="1" t="s">
        <v>54</v>
      </c>
      <c r="T1093" s="1" t="s">
        <v>33</v>
      </c>
      <c r="U1093" s="2" t="s">
        <v>321</v>
      </c>
      <c r="V1093" s="4">
        <v>0</v>
      </c>
      <c r="W1093" s="4">
        <v>4000000</v>
      </c>
      <c r="X1093" s="4">
        <v>4000000</v>
      </c>
      <c r="Y1093" s="4">
        <v>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10">
        <v>0</v>
      </c>
    </row>
    <row r="1094" spans="1:32" ht="22.5" x14ac:dyDescent="0.25">
      <c r="A1094" s="9" t="s">
        <v>426</v>
      </c>
      <c r="B1094" s="1" t="s">
        <v>486</v>
      </c>
      <c r="C1094" s="1" t="s">
        <v>572</v>
      </c>
      <c r="D1094" s="2" t="s">
        <v>427</v>
      </c>
      <c r="E1094" s="3" t="s">
        <v>319</v>
      </c>
      <c r="F1094" s="3" t="s">
        <v>37</v>
      </c>
      <c r="G1094" s="3" t="s">
        <v>517</v>
      </c>
      <c r="H1094" s="3" t="s">
        <v>494</v>
      </c>
      <c r="I1094" s="3" t="s">
        <v>531</v>
      </c>
      <c r="J1094" s="1" t="s">
        <v>30</v>
      </c>
      <c r="K1094" s="1" t="s">
        <v>301</v>
      </c>
      <c r="L1094" s="1" t="s">
        <v>233</v>
      </c>
      <c r="M1094" s="1" t="s">
        <v>77</v>
      </c>
      <c r="N1094" s="1" t="s">
        <v>42</v>
      </c>
      <c r="O1094" s="1" t="s">
        <v>320</v>
      </c>
      <c r="P1094" s="1"/>
      <c r="Q1094" s="1"/>
      <c r="R1094" s="1" t="s">
        <v>31</v>
      </c>
      <c r="S1094" s="1" t="s">
        <v>32</v>
      </c>
      <c r="T1094" s="1" t="s">
        <v>33</v>
      </c>
      <c r="U1094" s="2" t="s">
        <v>321</v>
      </c>
      <c r="V1094" s="4">
        <v>29812594</v>
      </c>
      <c r="W1094" s="4">
        <v>4000000</v>
      </c>
      <c r="X1094" s="4">
        <v>0</v>
      </c>
      <c r="Y1094" s="4">
        <v>33812594</v>
      </c>
      <c r="Z1094" s="4">
        <v>0</v>
      </c>
      <c r="AA1094" s="4">
        <v>33812594</v>
      </c>
      <c r="AB1094" s="4">
        <v>0</v>
      </c>
      <c r="AC1094" s="4">
        <v>29812594</v>
      </c>
      <c r="AD1094" s="4">
        <v>21357285</v>
      </c>
      <c r="AE1094" s="4">
        <v>21357285</v>
      </c>
      <c r="AF1094" s="10">
        <v>21357285</v>
      </c>
    </row>
    <row r="1095" spans="1:32" ht="22.5" x14ac:dyDescent="0.25">
      <c r="A1095" s="9" t="s">
        <v>426</v>
      </c>
      <c r="B1095" s="1" t="s">
        <v>486</v>
      </c>
      <c r="C1095" s="1" t="s">
        <v>572</v>
      </c>
      <c r="D1095" s="2" t="s">
        <v>427</v>
      </c>
      <c r="E1095" s="3" t="s">
        <v>322</v>
      </c>
      <c r="F1095" s="3" t="s">
        <v>37</v>
      </c>
      <c r="G1095" s="3" t="s">
        <v>517</v>
      </c>
      <c r="H1095" s="3" t="s">
        <v>494</v>
      </c>
      <c r="I1095" s="3" t="s">
        <v>531</v>
      </c>
      <c r="J1095" s="1" t="s">
        <v>30</v>
      </c>
      <c r="K1095" s="1" t="s">
        <v>301</v>
      </c>
      <c r="L1095" s="1" t="s">
        <v>233</v>
      </c>
      <c r="M1095" s="1" t="s">
        <v>77</v>
      </c>
      <c r="N1095" s="1" t="s">
        <v>42</v>
      </c>
      <c r="O1095" s="1" t="s">
        <v>323</v>
      </c>
      <c r="P1095" s="1"/>
      <c r="Q1095" s="1"/>
      <c r="R1095" s="1" t="s">
        <v>31</v>
      </c>
      <c r="S1095" s="1" t="s">
        <v>32</v>
      </c>
      <c r="T1095" s="1" t="s">
        <v>33</v>
      </c>
      <c r="U1095" s="2" t="s">
        <v>324</v>
      </c>
      <c r="V1095" s="4">
        <v>294036057</v>
      </c>
      <c r="W1095" s="4">
        <v>0</v>
      </c>
      <c r="X1095" s="4">
        <v>0</v>
      </c>
      <c r="Y1095" s="4">
        <v>294036057</v>
      </c>
      <c r="Z1095" s="4">
        <v>0</v>
      </c>
      <c r="AA1095" s="4">
        <v>294036057</v>
      </c>
      <c r="AB1095" s="4">
        <v>0</v>
      </c>
      <c r="AC1095" s="4">
        <v>294036057</v>
      </c>
      <c r="AD1095" s="4">
        <v>219977100</v>
      </c>
      <c r="AE1095" s="4">
        <v>219977100</v>
      </c>
      <c r="AF1095" s="10">
        <v>219977100</v>
      </c>
    </row>
    <row r="1096" spans="1:32" ht="22.5" x14ac:dyDescent="0.25">
      <c r="A1096" s="9" t="s">
        <v>426</v>
      </c>
      <c r="B1096" s="1" t="s">
        <v>486</v>
      </c>
      <c r="C1096" s="1" t="s">
        <v>572</v>
      </c>
      <c r="D1096" s="2" t="s">
        <v>427</v>
      </c>
      <c r="E1096" s="3" t="s">
        <v>328</v>
      </c>
      <c r="F1096" s="3" t="s">
        <v>37</v>
      </c>
      <c r="G1096" s="3" t="s">
        <v>517</v>
      </c>
      <c r="H1096" s="3" t="s">
        <v>494</v>
      </c>
      <c r="I1096" s="3" t="s">
        <v>531</v>
      </c>
      <c r="J1096" s="1" t="s">
        <v>30</v>
      </c>
      <c r="K1096" s="1" t="s">
        <v>301</v>
      </c>
      <c r="L1096" s="1" t="s">
        <v>233</v>
      </c>
      <c r="M1096" s="1" t="s">
        <v>77</v>
      </c>
      <c r="N1096" s="1" t="s">
        <v>42</v>
      </c>
      <c r="O1096" s="1" t="s">
        <v>329</v>
      </c>
      <c r="P1096" s="1"/>
      <c r="Q1096" s="1"/>
      <c r="R1096" s="1" t="s">
        <v>31</v>
      </c>
      <c r="S1096" s="1" t="s">
        <v>32</v>
      </c>
      <c r="T1096" s="1" t="s">
        <v>33</v>
      </c>
      <c r="U1096" s="2" t="s">
        <v>330</v>
      </c>
      <c r="V1096" s="4">
        <v>0</v>
      </c>
      <c r="W1096" s="4">
        <v>104620000</v>
      </c>
      <c r="X1096" s="4">
        <v>0</v>
      </c>
      <c r="Y1096" s="4">
        <v>104620000</v>
      </c>
      <c r="Z1096" s="4">
        <v>0</v>
      </c>
      <c r="AA1096" s="4">
        <v>82559420</v>
      </c>
      <c r="AB1096" s="4">
        <v>22060580</v>
      </c>
      <c r="AC1096" s="4">
        <v>79512078</v>
      </c>
      <c r="AD1096" s="4">
        <v>79512078</v>
      </c>
      <c r="AE1096" s="4">
        <v>79512078</v>
      </c>
      <c r="AF1096" s="10">
        <v>79512078</v>
      </c>
    </row>
    <row r="1097" spans="1:32" ht="22.5" x14ac:dyDescent="0.25">
      <c r="A1097" s="9" t="s">
        <v>426</v>
      </c>
      <c r="B1097" s="1" t="s">
        <v>486</v>
      </c>
      <c r="C1097" s="1" t="s">
        <v>572</v>
      </c>
      <c r="D1097" s="2" t="s">
        <v>427</v>
      </c>
      <c r="E1097" s="3" t="s">
        <v>354</v>
      </c>
      <c r="F1097" s="3" t="s">
        <v>37</v>
      </c>
      <c r="G1097" s="3" t="s">
        <v>517</v>
      </c>
      <c r="H1097" s="3" t="s">
        <v>527</v>
      </c>
      <c r="I1097" s="3" t="s">
        <v>558</v>
      </c>
      <c r="J1097" s="1" t="s">
        <v>30</v>
      </c>
      <c r="K1097" s="1" t="s">
        <v>301</v>
      </c>
      <c r="L1097" s="1" t="s">
        <v>233</v>
      </c>
      <c r="M1097" s="1" t="s">
        <v>77</v>
      </c>
      <c r="N1097" s="1" t="s">
        <v>42</v>
      </c>
      <c r="O1097" s="1" t="s">
        <v>355</v>
      </c>
      <c r="P1097" s="1"/>
      <c r="Q1097" s="1"/>
      <c r="R1097" s="1" t="s">
        <v>31</v>
      </c>
      <c r="S1097" s="1" t="s">
        <v>32</v>
      </c>
      <c r="T1097" s="1" t="s">
        <v>33</v>
      </c>
      <c r="U1097" s="2" t="s">
        <v>356</v>
      </c>
      <c r="V1097" s="4">
        <v>0</v>
      </c>
      <c r="W1097" s="4">
        <v>8950000</v>
      </c>
      <c r="X1097" s="4">
        <v>0</v>
      </c>
      <c r="Y1097" s="4">
        <v>8950000</v>
      </c>
      <c r="Z1097" s="4">
        <v>0</v>
      </c>
      <c r="AA1097" s="4">
        <v>8950000</v>
      </c>
      <c r="AB1097" s="4">
        <v>0</v>
      </c>
      <c r="AC1097" s="4">
        <v>8950000</v>
      </c>
      <c r="AD1097" s="4">
        <v>0</v>
      </c>
      <c r="AE1097" s="4">
        <v>0</v>
      </c>
      <c r="AF1097" s="10">
        <v>0</v>
      </c>
    </row>
    <row r="1098" spans="1:32" ht="22.5" x14ac:dyDescent="0.25">
      <c r="A1098" s="9" t="s">
        <v>426</v>
      </c>
      <c r="B1098" s="1" t="s">
        <v>486</v>
      </c>
      <c r="C1098" s="1" t="s">
        <v>572</v>
      </c>
      <c r="D1098" s="2" t="s">
        <v>427</v>
      </c>
      <c r="E1098" s="3" t="s">
        <v>359</v>
      </c>
      <c r="F1098" s="3" t="s">
        <v>37</v>
      </c>
      <c r="G1098" s="3" t="s">
        <v>517</v>
      </c>
      <c r="H1098" s="3" t="s">
        <v>527</v>
      </c>
      <c r="I1098" s="3" t="s">
        <v>542</v>
      </c>
      <c r="J1098" s="1" t="s">
        <v>30</v>
      </c>
      <c r="K1098" s="1" t="s">
        <v>301</v>
      </c>
      <c r="L1098" s="1" t="s">
        <v>233</v>
      </c>
      <c r="M1098" s="1" t="s">
        <v>77</v>
      </c>
      <c r="N1098" s="1" t="s">
        <v>42</v>
      </c>
      <c r="O1098" s="1" t="s">
        <v>360</v>
      </c>
      <c r="P1098" s="1"/>
      <c r="Q1098" s="1"/>
      <c r="R1098" s="1" t="s">
        <v>31</v>
      </c>
      <c r="S1098" s="1" t="s">
        <v>32</v>
      </c>
      <c r="T1098" s="1" t="s">
        <v>33</v>
      </c>
      <c r="U1098" s="2" t="s">
        <v>361</v>
      </c>
      <c r="V1098" s="4">
        <v>2000000</v>
      </c>
      <c r="W1098" s="4">
        <v>2100000</v>
      </c>
      <c r="X1098" s="4">
        <v>1000000</v>
      </c>
      <c r="Y1098" s="4">
        <v>3100000</v>
      </c>
      <c r="Z1098" s="4">
        <v>0</v>
      </c>
      <c r="AA1098" s="4">
        <v>2969766</v>
      </c>
      <c r="AB1098" s="4">
        <v>130234</v>
      </c>
      <c r="AC1098" s="4">
        <v>2558835</v>
      </c>
      <c r="AD1098" s="4">
        <v>1877800</v>
      </c>
      <c r="AE1098" s="4">
        <v>1877800</v>
      </c>
      <c r="AF1098" s="10">
        <v>1877800</v>
      </c>
    </row>
    <row r="1099" spans="1:32" ht="22.5" x14ac:dyDescent="0.25">
      <c r="A1099" s="9" t="s">
        <v>426</v>
      </c>
      <c r="B1099" s="1" t="s">
        <v>486</v>
      </c>
      <c r="C1099" s="1" t="s">
        <v>572</v>
      </c>
      <c r="D1099" s="2" t="s">
        <v>427</v>
      </c>
      <c r="E1099" s="3" t="s">
        <v>365</v>
      </c>
      <c r="F1099" s="3" t="s">
        <v>37</v>
      </c>
      <c r="G1099" s="3" t="s">
        <v>517</v>
      </c>
      <c r="H1099" s="3" t="s">
        <v>518</v>
      </c>
      <c r="I1099" s="3" t="s">
        <v>519</v>
      </c>
      <c r="J1099" s="1" t="s">
        <v>30</v>
      </c>
      <c r="K1099" s="1" t="s">
        <v>301</v>
      </c>
      <c r="L1099" s="1" t="s">
        <v>233</v>
      </c>
      <c r="M1099" s="1" t="s">
        <v>77</v>
      </c>
      <c r="N1099" s="1" t="s">
        <v>42</v>
      </c>
      <c r="O1099" s="1" t="s">
        <v>266</v>
      </c>
      <c r="P1099" s="1"/>
      <c r="Q1099" s="1"/>
      <c r="R1099" s="1" t="s">
        <v>31</v>
      </c>
      <c r="S1099" s="1" t="s">
        <v>32</v>
      </c>
      <c r="T1099" s="1" t="s">
        <v>33</v>
      </c>
      <c r="U1099" s="2" t="s">
        <v>267</v>
      </c>
      <c r="V1099" s="4">
        <v>410809</v>
      </c>
      <c r="W1099" s="4">
        <v>442980</v>
      </c>
      <c r="X1099" s="4">
        <v>0</v>
      </c>
      <c r="Y1099" s="4">
        <v>853789</v>
      </c>
      <c r="Z1099" s="4">
        <v>0</v>
      </c>
      <c r="AA1099" s="4">
        <v>829289</v>
      </c>
      <c r="AB1099" s="4">
        <v>24500</v>
      </c>
      <c r="AC1099" s="4">
        <v>829289</v>
      </c>
      <c r="AD1099" s="4">
        <v>247745</v>
      </c>
      <c r="AE1099" s="4">
        <v>247745</v>
      </c>
      <c r="AF1099" s="10">
        <v>247745</v>
      </c>
    </row>
    <row r="1100" spans="1:32" ht="22.5" x14ac:dyDescent="0.25">
      <c r="A1100" s="9" t="s">
        <v>426</v>
      </c>
      <c r="B1100" s="1" t="s">
        <v>486</v>
      </c>
      <c r="C1100" s="1" t="s">
        <v>572</v>
      </c>
      <c r="D1100" s="2" t="s">
        <v>427</v>
      </c>
      <c r="E1100" s="3" t="s">
        <v>372</v>
      </c>
      <c r="F1100" s="3" t="s">
        <v>474</v>
      </c>
      <c r="G1100" s="3" t="s">
        <v>524</v>
      </c>
      <c r="H1100" s="3" t="s">
        <v>494</v>
      </c>
      <c r="I1100" s="3" t="s">
        <v>525</v>
      </c>
      <c r="J1100" s="1" t="s">
        <v>30</v>
      </c>
      <c r="K1100" s="1" t="s">
        <v>301</v>
      </c>
      <c r="L1100" s="1" t="s">
        <v>233</v>
      </c>
      <c r="M1100" s="1" t="s">
        <v>64</v>
      </c>
      <c r="N1100" s="1" t="s">
        <v>42</v>
      </c>
      <c r="O1100" s="1" t="s">
        <v>234</v>
      </c>
      <c r="P1100" s="1"/>
      <c r="Q1100" s="1"/>
      <c r="R1100" s="1" t="s">
        <v>31</v>
      </c>
      <c r="S1100" s="1" t="s">
        <v>32</v>
      </c>
      <c r="T1100" s="1" t="s">
        <v>33</v>
      </c>
      <c r="U1100" s="2" t="s">
        <v>373</v>
      </c>
      <c r="V1100" s="4">
        <v>0</v>
      </c>
      <c r="W1100" s="4">
        <v>100000000</v>
      </c>
      <c r="X1100" s="4">
        <v>0</v>
      </c>
      <c r="Y1100" s="4">
        <v>100000000</v>
      </c>
      <c r="Z1100" s="4">
        <v>0</v>
      </c>
      <c r="AA1100" s="4">
        <v>100000000</v>
      </c>
      <c r="AB1100" s="4">
        <v>0</v>
      </c>
      <c r="AC1100" s="4">
        <v>98946610</v>
      </c>
      <c r="AD1100" s="4">
        <v>22986384</v>
      </c>
      <c r="AE1100" s="4">
        <v>22986384</v>
      </c>
      <c r="AF1100" s="10">
        <v>22986384</v>
      </c>
    </row>
    <row r="1101" spans="1:32" ht="22.5" x14ac:dyDescent="0.25">
      <c r="A1101" s="9" t="s">
        <v>426</v>
      </c>
      <c r="B1101" s="1" t="s">
        <v>486</v>
      </c>
      <c r="C1101" s="1" t="s">
        <v>572</v>
      </c>
      <c r="D1101" s="2" t="s">
        <v>427</v>
      </c>
      <c r="E1101" s="3" t="s">
        <v>374</v>
      </c>
      <c r="F1101" s="3" t="s">
        <v>474</v>
      </c>
      <c r="G1101" s="3" t="s">
        <v>524</v>
      </c>
      <c r="H1101" s="3" t="s">
        <v>494</v>
      </c>
      <c r="I1101" s="3" t="s">
        <v>525</v>
      </c>
      <c r="J1101" s="1" t="s">
        <v>30</v>
      </c>
      <c r="K1101" s="1" t="s">
        <v>301</v>
      </c>
      <c r="L1101" s="1" t="s">
        <v>233</v>
      </c>
      <c r="M1101" s="1" t="s">
        <v>64</v>
      </c>
      <c r="N1101" s="1" t="s">
        <v>42</v>
      </c>
      <c r="O1101" s="1" t="s">
        <v>281</v>
      </c>
      <c r="P1101" s="1"/>
      <c r="Q1101" s="1"/>
      <c r="R1101" s="1" t="s">
        <v>31</v>
      </c>
      <c r="S1101" s="1" t="s">
        <v>171</v>
      </c>
      <c r="T1101" s="1" t="s">
        <v>33</v>
      </c>
      <c r="U1101" s="2" t="s">
        <v>375</v>
      </c>
      <c r="V1101" s="4">
        <v>64000000</v>
      </c>
      <c r="W1101" s="4">
        <v>0</v>
      </c>
      <c r="X1101" s="4">
        <v>0</v>
      </c>
      <c r="Y1101" s="4">
        <v>64000000</v>
      </c>
      <c r="Z1101" s="4">
        <v>0</v>
      </c>
      <c r="AA1101" s="4">
        <v>64000000</v>
      </c>
      <c r="AB1101" s="4">
        <v>0</v>
      </c>
      <c r="AC1101" s="4">
        <v>64000000</v>
      </c>
      <c r="AD1101" s="4">
        <v>42574210</v>
      </c>
      <c r="AE1101" s="4">
        <v>42574210</v>
      </c>
      <c r="AF1101" s="10">
        <v>42574210</v>
      </c>
    </row>
    <row r="1102" spans="1:32" ht="22.5" x14ac:dyDescent="0.25">
      <c r="A1102" s="9" t="s">
        <v>426</v>
      </c>
      <c r="B1102" s="1" t="s">
        <v>486</v>
      </c>
      <c r="C1102" s="1" t="s">
        <v>572</v>
      </c>
      <c r="D1102" s="2" t="s">
        <v>427</v>
      </c>
      <c r="E1102" s="3" t="s">
        <v>400</v>
      </c>
      <c r="F1102" s="3" t="s">
        <v>474</v>
      </c>
      <c r="G1102" s="3" t="s">
        <v>524</v>
      </c>
      <c r="H1102" s="3" t="s">
        <v>494</v>
      </c>
      <c r="I1102" s="3" t="s">
        <v>525</v>
      </c>
      <c r="J1102" s="1" t="s">
        <v>30</v>
      </c>
      <c r="K1102" s="1" t="s">
        <v>301</v>
      </c>
      <c r="L1102" s="1" t="s">
        <v>233</v>
      </c>
      <c r="M1102" s="1" t="s">
        <v>64</v>
      </c>
      <c r="N1102" s="1" t="s">
        <v>42</v>
      </c>
      <c r="O1102" s="1" t="s">
        <v>240</v>
      </c>
      <c r="P1102" s="1"/>
      <c r="Q1102" s="1"/>
      <c r="R1102" s="1" t="s">
        <v>31</v>
      </c>
      <c r="S1102" s="1" t="s">
        <v>171</v>
      </c>
      <c r="T1102" s="1" t="s">
        <v>33</v>
      </c>
      <c r="U1102" s="2" t="s">
        <v>401</v>
      </c>
      <c r="V1102" s="4">
        <v>20000000</v>
      </c>
      <c r="W1102" s="4">
        <v>0</v>
      </c>
      <c r="X1102" s="4">
        <v>0</v>
      </c>
      <c r="Y1102" s="4">
        <v>20000000</v>
      </c>
      <c r="Z1102" s="4">
        <v>0</v>
      </c>
      <c r="AA1102" s="4">
        <v>20000000</v>
      </c>
      <c r="AB1102" s="4">
        <v>0</v>
      </c>
      <c r="AC1102" s="4">
        <v>0</v>
      </c>
      <c r="AD1102" s="4">
        <v>0</v>
      </c>
      <c r="AE1102" s="4">
        <v>0</v>
      </c>
      <c r="AF1102" s="10">
        <v>0</v>
      </c>
    </row>
    <row r="1103" spans="1:32" ht="22.5" x14ac:dyDescent="0.25">
      <c r="A1103" s="9" t="s">
        <v>426</v>
      </c>
      <c r="B1103" s="1" t="s">
        <v>486</v>
      </c>
      <c r="C1103" s="1" t="s">
        <v>572</v>
      </c>
      <c r="D1103" s="2" t="s">
        <v>427</v>
      </c>
      <c r="E1103" s="3" t="s">
        <v>378</v>
      </c>
      <c r="F1103" s="3" t="s">
        <v>474</v>
      </c>
      <c r="G1103" s="3" t="s">
        <v>524</v>
      </c>
      <c r="H1103" s="3" t="s">
        <v>527</v>
      </c>
      <c r="I1103" s="3" t="s">
        <v>545</v>
      </c>
      <c r="J1103" s="1" t="s">
        <v>30</v>
      </c>
      <c r="K1103" s="1" t="s">
        <v>301</v>
      </c>
      <c r="L1103" s="1" t="s">
        <v>233</v>
      </c>
      <c r="M1103" s="1" t="s">
        <v>64</v>
      </c>
      <c r="N1103" s="1" t="s">
        <v>42</v>
      </c>
      <c r="O1103" s="1" t="s">
        <v>243</v>
      </c>
      <c r="P1103" s="1"/>
      <c r="Q1103" s="1"/>
      <c r="R1103" s="1" t="s">
        <v>31</v>
      </c>
      <c r="S1103" s="1" t="s">
        <v>171</v>
      </c>
      <c r="T1103" s="1" t="s">
        <v>33</v>
      </c>
      <c r="U1103" s="2" t="s">
        <v>59</v>
      </c>
      <c r="V1103" s="4">
        <v>56281000</v>
      </c>
      <c r="W1103" s="4">
        <v>36990167</v>
      </c>
      <c r="X1103" s="4">
        <v>95131</v>
      </c>
      <c r="Y1103" s="4">
        <v>93176036</v>
      </c>
      <c r="Z1103" s="4">
        <v>0</v>
      </c>
      <c r="AA1103" s="4">
        <v>93176036</v>
      </c>
      <c r="AB1103" s="4">
        <v>0</v>
      </c>
      <c r="AC1103" s="4">
        <v>83243369</v>
      </c>
      <c r="AD1103" s="4">
        <v>65168566</v>
      </c>
      <c r="AE1103" s="4">
        <v>65168566</v>
      </c>
      <c r="AF1103" s="10">
        <v>65168566</v>
      </c>
    </row>
    <row r="1104" spans="1:32" ht="22.5" x14ac:dyDescent="0.25">
      <c r="A1104" s="9" t="s">
        <v>426</v>
      </c>
      <c r="B1104" s="1" t="s">
        <v>486</v>
      </c>
      <c r="C1104" s="1" t="s">
        <v>572</v>
      </c>
      <c r="D1104" s="2" t="s">
        <v>427</v>
      </c>
      <c r="E1104" s="3" t="s">
        <v>379</v>
      </c>
      <c r="F1104" s="3" t="s">
        <v>474</v>
      </c>
      <c r="G1104" s="3" t="s">
        <v>524</v>
      </c>
      <c r="H1104" s="3" t="s">
        <v>527</v>
      </c>
      <c r="I1104" s="3" t="s">
        <v>542</v>
      </c>
      <c r="J1104" s="1" t="s">
        <v>30</v>
      </c>
      <c r="K1104" s="1" t="s">
        <v>301</v>
      </c>
      <c r="L1104" s="1" t="s">
        <v>233</v>
      </c>
      <c r="M1104" s="1" t="s">
        <v>64</v>
      </c>
      <c r="N1104" s="1" t="s">
        <v>42</v>
      </c>
      <c r="O1104" s="1" t="s">
        <v>246</v>
      </c>
      <c r="P1104" s="1"/>
      <c r="Q1104" s="1"/>
      <c r="R1104" s="1" t="s">
        <v>31</v>
      </c>
      <c r="S1104" s="1" t="s">
        <v>171</v>
      </c>
      <c r="T1104" s="1" t="s">
        <v>33</v>
      </c>
      <c r="U1104" s="2" t="s">
        <v>249</v>
      </c>
      <c r="V1104" s="4">
        <v>6771000</v>
      </c>
      <c r="W1104" s="4">
        <v>3743257</v>
      </c>
      <c r="X1104" s="4">
        <v>0</v>
      </c>
      <c r="Y1104" s="4">
        <v>10514257</v>
      </c>
      <c r="Z1104" s="4">
        <v>0</v>
      </c>
      <c r="AA1104" s="4">
        <v>7821215</v>
      </c>
      <c r="AB1104" s="4">
        <v>2693042</v>
      </c>
      <c r="AC1104" s="4">
        <v>7821215</v>
      </c>
      <c r="AD1104" s="4">
        <v>6698868</v>
      </c>
      <c r="AE1104" s="4">
        <v>6698868</v>
      </c>
      <c r="AF1104" s="10">
        <v>6698868</v>
      </c>
    </row>
    <row r="1105" spans="1:32" ht="22.5" hidden="1" x14ac:dyDescent="0.25">
      <c r="A1105" s="9" t="s">
        <v>428</v>
      </c>
      <c r="B1105" s="1" t="s">
        <v>486</v>
      </c>
      <c r="C1105" s="1" t="s">
        <v>573</v>
      </c>
      <c r="D1105" s="2" t="s">
        <v>429</v>
      </c>
      <c r="E1105" s="3" t="s">
        <v>142</v>
      </c>
      <c r="F1105" s="3" t="s">
        <v>595</v>
      </c>
      <c r="G1105" s="3" t="s">
        <v>493</v>
      </c>
      <c r="H1105" s="3" t="s">
        <v>494</v>
      </c>
      <c r="I1105" s="3" t="s">
        <v>495</v>
      </c>
      <c r="J1105" s="1" t="s">
        <v>40</v>
      </c>
      <c r="K1105" s="1" t="s">
        <v>77</v>
      </c>
      <c r="L1105" s="1" t="s">
        <v>42</v>
      </c>
      <c r="M1105" s="1" t="s">
        <v>63</v>
      </c>
      <c r="N1105" s="1" t="s">
        <v>143</v>
      </c>
      <c r="O1105" s="1" t="s">
        <v>77</v>
      </c>
      <c r="P1105" s="1"/>
      <c r="Q1105" s="1"/>
      <c r="R1105" s="1" t="s">
        <v>31</v>
      </c>
      <c r="S1105" s="1" t="s">
        <v>32</v>
      </c>
      <c r="T1105" s="1" t="s">
        <v>33</v>
      </c>
      <c r="U1105" s="2" t="s">
        <v>144</v>
      </c>
      <c r="V1105" s="4">
        <v>90000</v>
      </c>
      <c r="W1105" s="4">
        <v>15269</v>
      </c>
      <c r="X1105" s="4">
        <v>0</v>
      </c>
      <c r="Y1105" s="4">
        <v>105269</v>
      </c>
      <c r="Z1105" s="4">
        <v>0</v>
      </c>
      <c r="AA1105" s="4">
        <v>105269</v>
      </c>
      <c r="AB1105" s="4">
        <v>0</v>
      </c>
      <c r="AC1105" s="4">
        <v>105269</v>
      </c>
      <c r="AD1105" s="4">
        <v>105269</v>
      </c>
      <c r="AE1105" s="4">
        <v>105269</v>
      </c>
      <c r="AF1105" s="10">
        <v>105269</v>
      </c>
    </row>
    <row r="1106" spans="1:32" ht="22.5" hidden="1" x14ac:dyDescent="0.25">
      <c r="A1106" s="9" t="s">
        <v>428</v>
      </c>
      <c r="B1106" s="1" t="s">
        <v>486</v>
      </c>
      <c r="C1106" s="1" t="s">
        <v>573</v>
      </c>
      <c r="D1106" s="2" t="s">
        <v>429</v>
      </c>
      <c r="E1106" s="3" t="s">
        <v>145</v>
      </c>
      <c r="F1106" s="3" t="s">
        <v>595</v>
      </c>
      <c r="G1106" s="3" t="s">
        <v>493</v>
      </c>
      <c r="H1106" s="3" t="s">
        <v>494</v>
      </c>
      <c r="I1106" s="3" t="s">
        <v>495</v>
      </c>
      <c r="J1106" s="1" t="s">
        <v>40</v>
      </c>
      <c r="K1106" s="1" t="s">
        <v>77</v>
      </c>
      <c r="L1106" s="1" t="s">
        <v>42</v>
      </c>
      <c r="M1106" s="1" t="s">
        <v>63</v>
      </c>
      <c r="N1106" s="1" t="s">
        <v>143</v>
      </c>
      <c r="O1106" s="1" t="s">
        <v>63</v>
      </c>
      <c r="P1106" s="1"/>
      <c r="Q1106" s="1"/>
      <c r="R1106" s="1" t="s">
        <v>31</v>
      </c>
      <c r="S1106" s="1" t="s">
        <v>32</v>
      </c>
      <c r="T1106" s="1" t="s">
        <v>33</v>
      </c>
      <c r="U1106" s="2" t="s">
        <v>146</v>
      </c>
      <c r="V1106" s="4">
        <v>84000000</v>
      </c>
      <c r="W1106" s="4">
        <v>2100000</v>
      </c>
      <c r="X1106" s="4">
        <v>14485602</v>
      </c>
      <c r="Y1106" s="4">
        <v>71614398</v>
      </c>
      <c r="Z1106" s="4">
        <v>0</v>
      </c>
      <c r="AA1106" s="4">
        <v>71614397.359999999</v>
      </c>
      <c r="AB1106" s="4">
        <v>0.64</v>
      </c>
      <c r="AC1106" s="4">
        <v>71614397.359999999</v>
      </c>
      <c r="AD1106" s="4">
        <v>71614397.359999999</v>
      </c>
      <c r="AE1106" s="4">
        <v>71614397.359999999</v>
      </c>
      <c r="AF1106" s="10">
        <v>71614397.359999999</v>
      </c>
    </row>
    <row r="1107" spans="1:32" ht="22.5" hidden="1" x14ac:dyDescent="0.25">
      <c r="A1107" s="9" t="s">
        <v>428</v>
      </c>
      <c r="B1107" s="1" t="s">
        <v>486</v>
      </c>
      <c r="C1107" s="1" t="s">
        <v>573</v>
      </c>
      <c r="D1107" s="2" t="s">
        <v>429</v>
      </c>
      <c r="E1107" s="3" t="s">
        <v>149</v>
      </c>
      <c r="F1107" s="3" t="s">
        <v>595</v>
      </c>
      <c r="G1107" s="3" t="s">
        <v>493</v>
      </c>
      <c r="H1107" s="3" t="s">
        <v>494</v>
      </c>
      <c r="I1107" s="3" t="s">
        <v>495</v>
      </c>
      <c r="J1107" s="1" t="s">
        <v>40</v>
      </c>
      <c r="K1107" s="1" t="s">
        <v>77</v>
      </c>
      <c r="L1107" s="1" t="s">
        <v>42</v>
      </c>
      <c r="M1107" s="1" t="s">
        <v>63</v>
      </c>
      <c r="N1107" s="1" t="s">
        <v>143</v>
      </c>
      <c r="O1107" s="1" t="s">
        <v>150</v>
      </c>
      <c r="P1107" s="1"/>
      <c r="Q1107" s="1"/>
      <c r="R1107" s="1" t="s">
        <v>31</v>
      </c>
      <c r="S1107" s="1" t="s">
        <v>32</v>
      </c>
      <c r="T1107" s="1" t="s">
        <v>33</v>
      </c>
      <c r="U1107" s="2" t="s">
        <v>151</v>
      </c>
      <c r="V1107" s="4">
        <v>47000</v>
      </c>
      <c r="W1107" s="4">
        <v>0</v>
      </c>
      <c r="X1107" s="4">
        <v>2824</v>
      </c>
      <c r="Y1107" s="4">
        <v>44176</v>
      </c>
      <c r="Z1107" s="4">
        <v>0</v>
      </c>
      <c r="AA1107" s="4">
        <v>44176</v>
      </c>
      <c r="AB1107" s="4">
        <v>0</v>
      </c>
      <c r="AC1107" s="4">
        <v>44176</v>
      </c>
      <c r="AD1107" s="4">
        <v>44176</v>
      </c>
      <c r="AE1107" s="4">
        <v>44176</v>
      </c>
      <c r="AF1107" s="10">
        <v>44176</v>
      </c>
    </row>
    <row r="1108" spans="1:32" ht="22.5" hidden="1" x14ac:dyDescent="0.25">
      <c r="A1108" s="9" t="s">
        <v>428</v>
      </c>
      <c r="B1108" s="1" t="s">
        <v>486</v>
      </c>
      <c r="C1108" s="1" t="s">
        <v>573</v>
      </c>
      <c r="D1108" s="2" t="s">
        <v>429</v>
      </c>
      <c r="E1108" s="3" t="s">
        <v>155</v>
      </c>
      <c r="F1108" s="3" t="s">
        <v>471</v>
      </c>
      <c r="G1108" s="3" t="s">
        <v>493</v>
      </c>
      <c r="H1108" s="3" t="s">
        <v>494</v>
      </c>
      <c r="I1108" s="3" t="s">
        <v>495</v>
      </c>
      <c r="J1108" s="1" t="s">
        <v>40</v>
      </c>
      <c r="K1108" s="1" t="s">
        <v>77</v>
      </c>
      <c r="L1108" s="1" t="s">
        <v>42</v>
      </c>
      <c r="M1108" s="1" t="s">
        <v>80</v>
      </c>
      <c r="N1108" s="1" t="s">
        <v>80</v>
      </c>
      <c r="O1108" s="1" t="s">
        <v>41</v>
      </c>
      <c r="P1108" s="1"/>
      <c r="Q1108" s="1"/>
      <c r="R1108" s="1" t="s">
        <v>31</v>
      </c>
      <c r="S1108" s="1" t="s">
        <v>32</v>
      </c>
      <c r="T1108" s="1" t="s">
        <v>33</v>
      </c>
      <c r="U1108" s="2" t="s">
        <v>156</v>
      </c>
      <c r="V1108" s="4">
        <v>7500000</v>
      </c>
      <c r="W1108" s="4">
        <v>0</v>
      </c>
      <c r="X1108" s="4">
        <v>0</v>
      </c>
      <c r="Y1108" s="4">
        <v>7500000</v>
      </c>
      <c r="Z1108" s="4">
        <v>0</v>
      </c>
      <c r="AA1108" s="4">
        <v>7500000</v>
      </c>
      <c r="AB1108" s="4">
        <v>0</v>
      </c>
      <c r="AC1108" s="4">
        <v>0</v>
      </c>
      <c r="AD1108" s="4">
        <v>0</v>
      </c>
      <c r="AE1108" s="4">
        <v>0</v>
      </c>
      <c r="AF1108" s="10">
        <v>0</v>
      </c>
    </row>
    <row r="1109" spans="1:32" ht="22.5" hidden="1" x14ac:dyDescent="0.25">
      <c r="A1109" s="9" t="s">
        <v>428</v>
      </c>
      <c r="B1109" s="1" t="s">
        <v>486</v>
      </c>
      <c r="C1109" s="1" t="s">
        <v>573</v>
      </c>
      <c r="D1109" s="2" t="s">
        <v>429</v>
      </c>
      <c r="E1109" s="3" t="s">
        <v>157</v>
      </c>
      <c r="F1109" s="3" t="s">
        <v>471</v>
      </c>
      <c r="G1109" s="3" t="s">
        <v>493</v>
      </c>
      <c r="H1109" s="3" t="s">
        <v>494</v>
      </c>
      <c r="I1109" s="3" t="s">
        <v>495</v>
      </c>
      <c r="J1109" s="1" t="s">
        <v>40</v>
      </c>
      <c r="K1109" s="1" t="s">
        <v>77</v>
      </c>
      <c r="L1109" s="1" t="s">
        <v>42</v>
      </c>
      <c r="M1109" s="1" t="s">
        <v>80</v>
      </c>
      <c r="N1109" s="1" t="s">
        <v>80</v>
      </c>
      <c r="O1109" s="1" t="s">
        <v>77</v>
      </c>
      <c r="P1109" s="1"/>
      <c r="Q1109" s="1"/>
      <c r="R1109" s="1" t="s">
        <v>31</v>
      </c>
      <c r="S1109" s="1" t="s">
        <v>32</v>
      </c>
      <c r="T1109" s="1" t="s">
        <v>33</v>
      </c>
      <c r="U1109" s="2" t="s">
        <v>158</v>
      </c>
      <c r="V1109" s="4">
        <v>16500000</v>
      </c>
      <c r="W1109" s="4">
        <v>0</v>
      </c>
      <c r="X1109" s="4">
        <v>0</v>
      </c>
      <c r="Y1109" s="4">
        <v>16500000</v>
      </c>
      <c r="Z1109" s="4">
        <v>0</v>
      </c>
      <c r="AA1109" s="4">
        <v>7051120.1299999999</v>
      </c>
      <c r="AB1109" s="4">
        <v>9448879.8699999992</v>
      </c>
      <c r="AC1109" s="4">
        <v>4388347.13</v>
      </c>
      <c r="AD1109" s="4">
        <v>0</v>
      </c>
      <c r="AE1109" s="4">
        <v>0</v>
      </c>
      <c r="AF1109" s="10">
        <v>0</v>
      </c>
    </row>
    <row r="1110" spans="1:32" ht="22.5" hidden="1" x14ac:dyDescent="0.25">
      <c r="A1110" s="9" t="s">
        <v>428</v>
      </c>
      <c r="B1110" s="1" t="s">
        <v>486</v>
      </c>
      <c r="C1110" s="1" t="s">
        <v>573</v>
      </c>
      <c r="D1110" s="2" t="s">
        <v>429</v>
      </c>
      <c r="E1110" s="3" t="s">
        <v>184</v>
      </c>
      <c r="F1110" s="3" t="s">
        <v>471</v>
      </c>
      <c r="G1110" s="3" t="s">
        <v>493</v>
      </c>
      <c r="H1110" s="3" t="s">
        <v>494</v>
      </c>
      <c r="I1110" s="3" t="s">
        <v>495</v>
      </c>
      <c r="J1110" s="1" t="s">
        <v>40</v>
      </c>
      <c r="K1110" s="1" t="s">
        <v>77</v>
      </c>
      <c r="L1110" s="1" t="s">
        <v>42</v>
      </c>
      <c r="M1110" s="1" t="s">
        <v>80</v>
      </c>
      <c r="N1110" s="1" t="s">
        <v>64</v>
      </c>
      <c r="O1110" s="1" t="s">
        <v>98</v>
      </c>
      <c r="P1110" s="1"/>
      <c r="Q1110" s="1"/>
      <c r="R1110" s="1" t="s">
        <v>31</v>
      </c>
      <c r="S1110" s="1" t="s">
        <v>32</v>
      </c>
      <c r="T1110" s="1" t="s">
        <v>33</v>
      </c>
      <c r="U1110" s="2" t="s">
        <v>185</v>
      </c>
      <c r="V1110" s="4">
        <v>3500000</v>
      </c>
      <c r="W1110" s="4">
        <v>4348000</v>
      </c>
      <c r="X1110" s="4">
        <v>0</v>
      </c>
      <c r="Y1110" s="4">
        <v>7848000</v>
      </c>
      <c r="Z1110" s="4">
        <v>0</v>
      </c>
      <c r="AA1110" s="4">
        <v>7848000</v>
      </c>
      <c r="AB1110" s="4">
        <v>0</v>
      </c>
      <c r="AC1110" s="4">
        <v>0</v>
      </c>
      <c r="AD1110" s="4">
        <v>0</v>
      </c>
      <c r="AE1110" s="4">
        <v>0</v>
      </c>
      <c r="AF1110" s="10">
        <v>0</v>
      </c>
    </row>
    <row r="1111" spans="1:32" ht="22.5" hidden="1" x14ac:dyDescent="0.25">
      <c r="A1111" s="9" t="s">
        <v>428</v>
      </c>
      <c r="B1111" s="1" t="s">
        <v>486</v>
      </c>
      <c r="C1111" s="1" t="s">
        <v>573</v>
      </c>
      <c r="D1111" s="2" t="s">
        <v>429</v>
      </c>
      <c r="E1111" s="3" t="s">
        <v>200</v>
      </c>
      <c r="F1111" s="3" t="s">
        <v>471</v>
      </c>
      <c r="G1111" s="3" t="s">
        <v>493</v>
      </c>
      <c r="H1111" s="3" t="s">
        <v>494</v>
      </c>
      <c r="I1111" s="3" t="s">
        <v>495</v>
      </c>
      <c r="J1111" s="1" t="s">
        <v>40</v>
      </c>
      <c r="K1111" s="1" t="s">
        <v>77</v>
      </c>
      <c r="L1111" s="1" t="s">
        <v>42</v>
      </c>
      <c r="M1111" s="1" t="s">
        <v>80</v>
      </c>
      <c r="N1111" s="1" t="s">
        <v>81</v>
      </c>
      <c r="O1111" s="1" t="s">
        <v>41</v>
      </c>
      <c r="P1111" s="1"/>
      <c r="Q1111" s="1"/>
      <c r="R1111" s="1" t="s">
        <v>31</v>
      </c>
      <c r="S1111" s="1" t="s">
        <v>32</v>
      </c>
      <c r="T1111" s="1" t="s">
        <v>33</v>
      </c>
      <c r="U1111" s="2" t="s">
        <v>201</v>
      </c>
      <c r="V1111" s="4">
        <v>2700000</v>
      </c>
      <c r="W1111" s="4">
        <v>0</v>
      </c>
      <c r="X1111" s="4">
        <v>0</v>
      </c>
      <c r="Y1111" s="4">
        <v>2700000</v>
      </c>
      <c r="Z1111" s="4">
        <v>0</v>
      </c>
      <c r="AA1111" s="4">
        <v>2472593</v>
      </c>
      <c r="AB1111" s="4">
        <v>227407</v>
      </c>
      <c r="AC1111" s="4">
        <v>2472592.39</v>
      </c>
      <c r="AD1111" s="4">
        <v>2472592.39</v>
      </c>
      <c r="AE1111" s="4">
        <v>2472592.39</v>
      </c>
      <c r="AF1111" s="10">
        <v>2472592.39</v>
      </c>
    </row>
    <row r="1112" spans="1:32" ht="22.5" hidden="1" x14ac:dyDescent="0.25">
      <c r="A1112" s="9" t="s">
        <v>428</v>
      </c>
      <c r="B1112" s="1" t="s">
        <v>486</v>
      </c>
      <c r="C1112" s="1" t="s">
        <v>573</v>
      </c>
      <c r="D1112" s="2" t="s">
        <v>429</v>
      </c>
      <c r="E1112" s="3" t="s">
        <v>202</v>
      </c>
      <c r="F1112" s="3" t="s">
        <v>471</v>
      </c>
      <c r="G1112" s="3" t="s">
        <v>493</v>
      </c>
      <c r="H1112" s="3" t="s">
        <v>494</v>
      </c>
      <c r="I1112" s="3" t="s">
        <v>495</v>
      </c>
      <c r="J1112" s="1" t="s">
        <v>40</v>
      </c>
      <c r="K1112" s="1" t="s">
        <v>77</v>
      </c>
      <c r="L1112" s="1" t="s">
        <v>42</v>
      </c>
      <c r="M1112" s="1" t="s">
        <v>80</v>
      </c>
      <c r="N1112" s="1" t="s">
        <v>81</v>
      </c>
      <c r="O1112" s="1" t="s">
        <v>77</v>
      </c>
      <c r="P1112" s="1"/>
      <c r="Q1112" s="1"/>
      <c r="R1112" s="1" t="s">
        <v>31</v>
      </c>
      <c r="S1112" s="1" t="s">
        <v>32</v>
      </c>
      <c r="T1112" s="1" t="s">
        <v>33</v>
      </c>
      <c r="U1112" s="2" t="s">
        <v>203</v>
      </c>
      <c r="V1112" s="4">
        <v>66500000</v>
      </c>
      <c r="W1112" s="4">
        <v>0</v>
      </c>
      <c r="X1112" s="4">
        <v>0</v>
      </c>
      <c r="Y1112" s="4">
        <v>66500000</v>
      </c>
      <c r="Z1112" s="4">
        <v>0</v>
      </c>
      <c r="AA1112" s="4">
        <v>65127593</v>
      </c>
      <c r="AB1112" s="4">
        <v>1372407</v>
      </c>
      <c r="AC1112" s="4">
        <v>65127592.479999997</v>
      </c>
      <c r="AD1112" s="4">
        <v>65127592.479999997</v>
      </c>
      <c r="AE1112" s="4">
        <v>65127592.479999997</v>
      </c>
      <c r="AF1112" s="10">
        <v>65127592.479999997</v>
      </c>
    </row>
    <row r="1113" spans="1:32" ht="22.5" hidden="1" x14ac:dyDescent="0.25">
      <c r="A1113" s="9" t="s">
        <v>428</v>
      </c>
      <c r="B1113" s="1" t="s">
        <v>486</v>
      </c>
      <c r="C1113" s="1" t="s">
        <v>573</v>
      </c>
      <c r="D1113" s="2" t="s">
        <v>429</v>
      </c>
      <c r="E1113" s="3" t="s">
        <v>206</v>
      </c>
      <c r="F1113" s="3" t="s">
        <v>471</v>
      </c>
      <c r="G1113" s="3" t="s">
        <v>493</v>
      </c>
      <c r="H1113" s="3" t="s">
        <v>494</v>
      </c>
      <c r="I1113" s="3" t="s">
        <v>495</v>
      </c>
      <c r="J1113" s="1" t="s">
        <v>40</v>
      </c>
      <c r="K1113" s="1" t="s">
        <v>77</v>
      </c>
      <c r="L1113" s="1" t="s">
        <v>42</v>
      </c>
      <c r="M1113" s="1" t="s">
        <v>80</v>
      </c>
      <c r="N1113" s="1" t="s">
        <v>81</v>
      </c>
      <c r="O1113" s="1" t="s">
        <v>138</v>
      </c>
      <c r="P1113" s="1"/>
      <c r="Q1113" s="1"/>
      <c r="R1113" s="1" t="s">
        <v>31</v>
      </c>
      <c r="S1113" s="1" t="s">
        <v>32</v>
      </c>
      <c r="T1113" s="1" t="s">
        <v>33</v>
      </c>
      <c r="U1113" s="2" t="s">
        <v>207</v>
      </c>
      <c r="V1113" s="4">
        <v>6500000</v>
      </c>
      <c r="W1113" s="4">
        <v>0</v>
      </c>
      <c r="X1113" s="4">
        <v>0</v>
      </c>
      <c r="Y1113" s="4">
        <v>6500000</v>
      </c>
      <c r="Z1113" s="4">
        <v>0</v>
      </c>
      <c r="AA1113" s="4">
        <v>6114796</v>
      </c>
      <c r="AB1113" s="4">
        <v>385204</v>
      </c>
      <c r="AC1113" s="4">
        <v>6114795.3300000001</v>
      </c>
      <c r="AD1113" s="4">
        <v>6114795.3300000001</v>
      </c>
      <c r="AE1113" s="4">
        <v>6114795.3300000001</v>
      </c>
      <c r="AF1113" s="10">
        <v>6114795.3300000001</v>
      </c>
    </row>
    <row r="1114" spans="1:32" ht="22.5" hidden="1" x14ac:dyDescent="0.25">
      <c r="A1114" s="9" t="s">
        <v>428</v>
      </c>
      <c r="B1114" s="1" t="s">
        <v>486</v>
      </c>
      <c r="C1114" s="1" t="s">
        <v>573</v>
      </c>
      <c r="D1114" s="2" t="s">
        <v>429</v>
      </c>
      <c r="E1114" s="3" t="s">
        <v>212</v>
      </c>
      <c r="F1114" s="3" t="s">
        <v>471</v>
      </c>
      <c r="G1114" s="3" t="s">
        <v>493</v>
      </c>
      <c r="H1114" s="3" t="s">
        <v>527</v>
      </c>
      <c r="I1114" s="3" t="s">
        <v>528</v>
      </c>
      <c r="J1114" s="1" t="s">
        <v>40</v>
      </c>
      <c r="K1114" s="1" t="s">
        <v>77</v>
      </c>
      <c r="L1114" s="1" t="s">
        <v>42</v>
      </c>
      <c r="M1114" s="1" t="s">
        <v>80</v>
      </c>
      <c r="N1114" s="1" t="s">
        <v>65</v>
      </c>
      <c r="O1114" s="1" t="s">
        <v>77</v>
      </c>
      <c r="P1114" s="1"/>
      <c r="Q1114" s="1"/>
      <c r="R1114" s="1" t="s">
        <v>31</v>
      </c>
      <c r="S1114" s="1" t="s">
        <v>32</v>
      </c>
      <c r="T1114" s="1" t="s">
        <v>33</v>
      </c>
      <c r="U1114" s="2" t="s">
        <v>213</v>
      </c>
      <c r="V1114" s="4">
        <v>13000000</v>
      </c>
      <c r="W1114" s="4">
        <v>6000000</v>
      </c>
      <c r="X1114" s="4">
        <v>0</v>
      </c>
      <c r="Y1114" s="4">
        <v>19000000</v>
      </c>
      <c r="Z1114" s="4">
        <v>0</v>
      </c>
      <c r="AA1114" s="4">
        <v>15987269</v>
      </c>
      <c r="AB1114" s="4">
        <v>3012731</v>
      </c>
      <c r="AC1114" s="4">
        <v>13031166</v>
      </c>
      <c r="AD1114" s="4">
        <v>12571807</v>
      </c>
      <c r="AE1114" s="4">
        <v>12571807</v>
      </c>
      <c r="AF1114" s="10">
        <v>12571807</v>
      </c>
    </row>
    <row r="1115" spans="1:32" ht="22.5" hidden="1" x14ac:dyDescent="0.25">
      <c r="A1115" s="9" t="s">
        <v>428</v>
      </c>
      <c r="B1115" s="1" t="s">
        <v>486</v>
      </c>
      <c r="C1115" s="1" t="s">
        <v>573</v>
      </c>
      <c r="D1115" s="2" t="s">
        <v>429</v>
      </c>
      <c r="E1115" s="3" t="s">
        <v>214</v>
      </c>
      <c r="F1115" s="3" t="s">
        <v>471</v>
      </c>
      <c r="G1115" s="3" t="s">
        <v>493</v>
      </c>
      <c r="H1115" s="3" t="s">
        <v>543</v>
      </c>
      <c r="I1115" s="3" t="s">
        <v>544</v>
      </c>
      <c r="J1115" s="1" t="s">
        <v>40</v>
      </c>
      <c r="K1115" s="1" t="s">
        <v>77</v>
      </c>
      <c r="L1115" s="1" t="s">
        <v>42</v>
      </c>
      <c r="M1115" s="1" t="s">
        <v>80</v>
      </c>
      <c r="N1115" s="1" t="s">
        <v>123</v>
      </c>
      <c r="O1115" s="1"/>
      <c r="P1115" s="1"/>
      <c r="Q1115" s="1"/>
      <c r="R1115" s="1" t="s">
        <v>31</v>
      </c>
      <c r="S1115" s="1" t="s">
        <v>32</v>
      </c>
      <c r="T1115" s="1" t="s">
        <v>33</v>
      </c>
      <c r="U1115" s="2" t="s">
        <v>215</v>
      </c>
      <c r="V1115" s="4">
        <v>0</v>
      </c>
      <c r="W1115" s="4">
        <v>2118000</v>
      </c>
      <c r="X1115" s="4">
        <v>0</v>
      </c>
      <c r="Y1115" s="4">
        <v>2118000</v>
      </c>
      <c r="Z1115" s="4">
        <v>0</v>
      </c>
      <c r="AA1115" s="4">
        <v>0</v>
      </c>
      <c r="AB1115" s="4">
        <v>2118000</v>
      </c>
      <c r="AC1115" s="4">
        <v>0</v>
      </c>
      <c r="AD1115" s="4">
        <v>0</v>
      </c>
      <c r="AE1115" s="4">
        <v>0</v>
      </c>
      <c r="AF1115" s="10">
        <v>0</v>
      </c>
    </row>
    <row r="1116" spans="1:32" ht="22.5" hidden="1" x14ac:dyDescent="0.25">
      <c r="A1116" s="9" t="s">
        <v>428</v>
      </c>
      <c r="B1116" s="1" t="s">
        <v>486</v>
      </c>
      <c r="C1116" s="1" t="s">
        <v>573</v>
      </c>
      <c r="D1116" s="2" t="s">
        <v>429</v>
      </c>
      <c r="E1116" s="3" t="s">
        <v>216</v>
      </c>
      <c r="F1116" s="3" t="s">
        <v>471</v>
      </c>
      <c r="G1116" s="3" t="s">
        <v>493</v>
      </c>
      <c r="H1116" s="3" t="s">
        <v>527</v>
      </c>
      <c r="I1116" s="3" t="s">
        <v>528</v>
      </c>
      <c r="J1116" s="1" t="s">
        <v>40</v>
      </c>
      <c r="K1116" s="1" t="s">
        <v>77</v>
      </c>
      <c r="L1116" s="1" t="s">
        <v>42</v>
      </c>
      <c r="M1116" s="1" t="s">
        <v>80</v>
      </c>
      <c r="N1116" s="1" t="s">
        <v>171</v>
      </c>
      <c r="O1116" s="1" t="s">
        <v>80</v>
      </c>
      <c r="P1116" s="1"/>
      <c r="Q1116" s="1"/>
      <c r="R1116" s="1" t="s">
        <v>31</v>
      </c>
      <c r="S1116" s="1" t="s">
        <v>32</v>
      </c>
      <c r="T1116" s="1" t="s">
        <v>33</v>
      </c>
      <c r="U1116" s="2" t="s">
        <v>217</v>
      </c>
      <c r="V1116" s="4">
        <v>64521753</v>
      </c>
      <c r="W1116" s="4">
        <v>0</v>
      </c>
      <c r="X1116" s="4">
        <v>0</v>
      </c>
      <c r="Y1116" s="4">
        <v>64521753</v>
      </c>
      <c r="Z1116" s="4">
        <v>0</v>
      </c>
      <c r="AA1116" s="4">
        <v>64521753</v>
      </c>
      <c r="AB1116" s="4">
        <v>0</v>
      </c>
      <c r="AC1116" s="4">
        <v>38521753</v>
      </c>
      <c r="AD1116" s="4">
        <v>6778089</v>
      </c>
      <c r="AE1116" s="4">
        <v>6778089</v>
      </c>
      <c r="AF1116" s="10">
        <v>6778089</v>
      </c>
    </row>
    <row r="1117" spans="1:32" ht="22.5" x14ac:dyDescent="0.25">
      <c r="A1117" s="9" t="s">
        <v>428</v>
      </c>
      <c r="B1117" s="1" t="s">
        <v>486</v>
      </c>
      <c r="C1117" s="1" t="s">
        <v>573</v>
      </c>
      <c r="D1117" s="2" t="s">
        <v>429</v>
      </c>
      <c r="E1117" s="3" t="s">
        <v>231</v>
      </c>
      <c r="F1117" s="3" t="s">
        <v>472</v>
      </c>
      <c r="G1117" s="3" t="s">
        <v>497</v>
      </c>
      <c r="H1117" s="3" t="s">
        <v>498</v>
      </c>
      <c r="I1117" s="3" t="s">
        <v>499</v>
      </c>
      <c r="J1117" s="1" t="s">
        <v>30</v>
      </c>
      <c r="K1117" s="1" t="s">
        <v>232</v>
      </c>
      <c r="L1117" s="1" t="s">
        <v>233</v>
      </c>
      <c r="M1117" s="1" t="s">
        <v>41</v>
      </c>
      <c r="N1117" s="1" t="s">
        <v>42</v>
      </c>
      <c r="O1117" s="1" t="s">
        <v>234</v>
      </c>
      <c r="P1117" s="1"/>
      <c r="Q1117" s="1"/>
      <c r="R1117" s="1" t="s">
        <v>31</v>
      </c>
      <c r="S1117" s="1" t="s">
        <v>32</v>
      </c>
      <c r="T1117" s="1" t="s">
        <v>33</v>
      </c>
      <c r="U1117" s="2" t="s">
        <v>235</v>
      </c>
      <c r="V1117" s="4">
        <v>7909971419</v>
      </c>
      <c r="W1117" s="4">
        <v>0</v>
      </c>
      <c r="X1117" s="4">
        <v>1466038285</v>
      </c>
      <c r="Y1117" s="4">
        <v>6443933134</v>
      </c>
      <c r="Z1117" s="4">
        <v>0</v>
      </c>
      <c r="AA1117" s="4">
        <v>6443933134</v>
      </c>
      <c r="AB1117" s="4">
        <v>0</v>
      </c>
      <c r="AC1117" s="4">
        <v>6443933134</v>
      </c>
      <c r="AD1117" s="4">
        <v>2579507361</v>
      </c>
      <c r="AE1117" s="4">
        <v>2579507361</v>
      </c>
      <c r="AF1117" s="10">
        <v>2579507361</v>
      </c>
    </row>
    <row r="1118" spans="1:32" ht="22.5" x14ac:dyDescent="0.25">
      <c r="A1118" s="9" t="s">
        <v>428</v>
      </c>
      <c r="B1118" s="1" t="s">
        <v>486</v>
      </c>
      <c r="C1118" s="1" t="s">
        <v>573</v>
      </c>
      <c r="D1118" s="2" t="s">
        <v>429</v>
      </c>
      <c r="E1118" s="3" t="s">
        <v>242</v>
      </c>
      <c r="F1118" s="3" t="s">
        <v>472</v>
      </c>
      <c r="G1118" s="3" t="s">
        <v>497</v>
      </c>
      <c r="H1118" s="3" t="s">
        <v>498</v>
      </c>
      <c r="I1118" s="3" t="s">
        <v>499</v>
      </c>
      <c r="J1118" s="1" t="s">
        <v>30</v>
      </c>
      <c r="K1118" s="1" t="s">
        <v>232</v>
      </c>
      <c r="L1118" s="1" t="s">
        <v>233</v>
      </c>
      <c r="M1118" s="1" t="s">
        <v>41</v>
      </c>
      <c r="N1118" s="1" t="s">
        <v>42</v>
      </c>
      <c r="O1118" s="1" t="s">
        <v>243</v>
      </c>
      <c r="P1118" s="1"/>
      <c r="Q1118" s="1"/>
      <c r="R1118" s="1" t="s">
        <v>31</v>
      </c>
      <c r="S1118" s="1" t="s">
        <v>32</v>
      </c>
      <c r="T1118" s="1" t="s">
        <v>33</v>
      </c>
      <c r="U1118" s="2" t="s">
        <v>244</v>
      </c>
      <c r="V1118" s="4">
        <v>40938209</v>
      </c>
      <c r="W1118" s="4">
        <v>0</v>
      </c>
      <c r="X1118" s="4">
        <v>8377774</v>
      </c>
      <c r="Y1118" s="4">
        <v>32560435</v>
      </c>
      <c r="Z1118" s="4">
        <v>0</v>
      </c>
      <c r="AA1118" s="4">
        <v>32560435</v>
      </c>
      <c r="AB1118" s="4">
        <v>0</v>
      </c>
      <c r="AC1118" s="4">
        <v>32560435</v>
      </c>
      <c r="AD1118" s="4">
        <v>22647829.600000001</v>
      </c>
      <c r="AE1118" s="4">
        <v>22647829.600000001</v>
      </c>
      <c r="AF1118" s="10">
        <v>22647829.600000001</v>
      </c>
    </row>
    <row r="1119" spans="1:32" ht="22.5" x14ac:dyDescent="0.25">
      <c r="A1119" s="9" t="s">
        <v>428</v>
      </c>
      <c r="B1119" s="1" t="s">
        <v>486</v>
      </c>
      <c r="C1119" s="1" t="s">
        <v>573</v>
      </c>
      <c r="D1119" s="2" t="s">
        <v>429</v>
      </c>
      <c r="E1119" s="3" t="s">
        <v>245</v>
      </c>
      <c r="F1119" s="3" t="s">
        <v>472</v>
      </c>
      <c r="G1119" s="3" t="s">
        <v>497</v>
      </c>
      <c r="H1119" s="3" t="s">
        <v>527</v>
      </c>
      <c r="I1119" s="3" t="s">
        <v>545</v>
      </c>
      <c r="J1119" s="1" t="s">
        <v>30</v>
      </c>
      <c r="K1119" s="1" t="s">
        <v>232</v>
      </c>
      <c r="L1119" s="1" t="s">
        <v>233</v>
      </c>
      <c r="M1119" s="1" t="s">
        <v>41</v>
      </c>
      <c r="N1119" s="1" t="s">
        <v>42</v>
      </c>
      <c r="O1119" s="1" t="s">
        <v>246</v>
      </c>
      <c r="P1119" s="1"/>
      <c r="Q1119" s="1"/>
      <c r="R1119" s="1" t="s">
        <v>31</v>
      </c>
      <c r="S1119" s="1" t="s">
        <v>32</v>
      </c>
      <c r="T1119" s="1" t="s">
        <v>33</v>
      </c>
      <c r="U1119" s="2" t="s">
        <v>59</v>
      </c>
      <c r="V1119" s="4">
        <v>144360322</v>
      </c>
      <c r="W1119" s="4">
        <v>0</v>
      </c>
      <c r="X1119" s="4">
        <v>0</v>
      </c>
      <c r="Y1119" s="4">
        <v>144360322</v>
      </c>
      <c r="Z1119" s="4">
        <v>0</v>
      </c>
      <c r="AA1119" s="4">
        <v>130883202</v>
      </c>
      <c r="AB1119" s="4">
        <v>13477120</v>
      </c>
      <c r="AC1119" s="4">
        <v>130883202</v>
      </c>
      <c r="AD1119" s="4">
        <v>80900983</v>
      </c>
      <c r="AE1119" s="4">
        <v>80900983</v>
      </c>
      <c r="AF1119" s="10">
        <v>80900983</v>
      </c>
    </row>
    <row r="1120" spans="1:32" ht="22.5" x14ac:dyDescent="0.25">
      <c r="A1120" s="9" t="s">
        <v>428</v>
      </c>
      <c r="B1120" s="1" t="s">
        <v>486</v>
      </c>
      <c r="C1120" s="1" t="s">
        <v>573</v>
      </c>
      <c r="D1120" s="2" t="s">
        <v>429</v>
      </c>
      <c r="E1120" s="3" t="s">
        <v>247</v>
      </c>
      <c r="F1120" s="3" t="s">
        <v>472</v>
      </c>
      <c r="G1120" s="3" t="s">
        <v>497</v>
      </c>
      <c r="H1120" s="3" t="s">
        <v>527</v>
      </c>
      <c r="I1120" s="3" t="s">
        <v>542</v>
      </c>
      <c r="J1120" s="1" t="s">
        <v>30</v>
      </c>
      <c r="K1120" s="1" t="s">
        <v>232</v>
      </c>
      <c r="L1120" s="1" t="s">
        <v>233</v>
      </c>
      <c r="M1120" s="1" t="s">
        <v>41</v>
      </c>
      <c r="N1120" s="1" t="s">
        <v>42</v>
      </c>
      <c r="O1120" s="1" t="s">
        <v>248</v>
      </c>
      <c r="P1120" s="1"/>
      <c r="Q1120" s="1"/>
      <c r="R1120" s="1" t="s">
        <v>31</v>
      </c>
      <c r="S1120" s="1" t="s">
        <v>32</v>
      </c>
      <c r="T1120" s="1" t="s">
        <v>33</v>
      </c>
      <c r="U1120" s="2" t="s">
        <v>249</v>
      </c>
      <c r="V1120" s="4">
        <v>28526734</v>
      </c>
      <c r="W1120" s="4">
        <v>13937213</v>
      </c>
      <c r="X1120" s="4">
        <v>0</v>
      </c>
      <c r="Y1120" s="4">
        <v>42463947</v>
      </c>
      <c r="Z1120" s="4">
        <v>0</v>
      </c>
      <c r="AA1120" s="4">
        <v>37187026</v>
      </c>
      <c r="AB1120" s="4">
        <v>5276921</v>
      </c>
      <c r="AC1120" s="4">
        <v>32493013</v>
      </c>
      <c r="AD1120" s="4">
        <v>28897493</v>
      </c>
      <c r="AE1120" s="4">
        <v>28897493</v>
      </c>
      <c r="AF1120" s="10">
        <v>28897493</v>
      </c>
    </row>
    <row r="1121" spans="1:32" ht="22.5" x14ac:dyDescent="0.25">
      <c r="A1121" s="9" t="s">
        <v>428</v>
      </c>
      <c r="B1121" s="1" t="s">
        <v>486</v>
      </c>
      <c r="C1121" s="1" t="s">
        <v>573</v>
      </c>
      <c r="D1121" s="2" t="s">
        <v>429</v>
      </c>
      <c r="E1121" s="3" t="s">
        <v>408</v>
      </c>
      <c r="F1121" s="3" t="s">
        <v>29</v>
      </c>
      <c r="G1121" s="3" t="s">
        <v>501</v>
      </c>
      <c r="H1121" s="3" t="s">
        <v>502</v>
      </c>
      <c r="I1121" s="3" t="s">
        <v>503</v>
      </c>
      <c r="J1121" s="1" t="s">
        <v>30</v>
      </c>
      <c r="K1121" s="1" t="s">
        <v>232</v>
      </c>
      <c r="L1121" s="1" t="s">
        <v>233</v>
      </c>
      <c r="M1121" s="1" t="s">
        <v>63</v>
      </c>
      <c r="N1121" s="1" t="s">
        <v>42</v>
      </c>
      <c r="O1121" s="1" t="s">
        <v>234</v>
      </c>
      <c r="P1121" s="1"/>
      <c r="Q1121" s="1"/>
      <c r="R1121" s="1" t="s">
        <v>31</v>
      </c>
      <c r="S1121" s="1" t="s">
        <v>32</v>
      </c>
      <c r="T1121" s="1" t="s">
        <v>33</v>
      </c>
      <c r="U1121" s="2" t="s">
        <v>409</v>
      </c>
      <c r="V1121" s="4">
        <v>167342450</v>
      </c>
      <c r="W1121" s="4">
        <v>0</v>
      </c>
      <c r="X1121" s="4">
        <v>0</v>
      </c>
      <c r="Y1121" s="4">
        <v>167342450</v>
      </c>
      <c r="Z1121" s="4">
        <v>0</v>
      </c>
      <c r="AA1121" s="4">
        <v>167342450</v>
      </c>
      <c r="AB1121" s="4">
        <v>0</v>
      </c>
      <c r="AC1121" s="4">
        <v>167342450</v>
      </c>
      <c r="AD1121" s="4">
        <v>108097825</v>
      </c>
      <c r="AE1121" s="4">
        <v>108097825</v>
      </c>
      <c r="AF1121" s="10">
        <v>108097825</v>
      </c>
    </row>
    <row r="1122" spans="1:32" ht="22.5" x14ac:dyDescent="0.25">
      <c r="A1122" s="9" t="s">
        <v>428</v>
      </c>
      <c r="B1122" s="1" t="s">
        <v>486</v>
      </c>
      <c r="C1122" s="1" t="s">
        <v>573</v>
      </c>
      <c r="D1122" s="2" t="s">
        <v>429</v>
      </c>
      <c r="E1122" s="3" t="s">
        <v>383</v>
      </c>
      <c r="F1122" s="3" t="s">
        <v>29</v>
      </c>
      <c r="G1122" s="3" t="s">
        <v>501</v>
      </c>
      <c r="H1122" s="3" t="s">
        <v>502</v>
      </c>
      <c r="I1122" s="3" t="s">
        <v>503</v>
      </c>
      <c r="J1122" s="1" t="s">
        <v>30</v>
      </c>
      <c r="K1122" s="1" t="s">
        <v>232</v>
      </c>
      <c r="L1122" s="1" t="s">
        <v>233</v>
      </c>
      <c r="M1122" s="1" t="s">
        <v>63</v>
      </c>
      <c r="N1122" s="1" t="s">
        <v>42</v>
      </c>
      <c r="O1122" s="1" t="s">
        <v>281</v>
      </c>
      <c r="P1122" s="1"/>
      <c r="Q1122" s="1"/>
      <c r="R1122" s="1" t="s">
        <v>31</v>
      </c>
      <c r="S1122" s="1" t="s">
        <v>32</v>
      </c>
      <c r="T1122" s="1" t="s">
        <v>33</v>
      </c>
      <c r="U1122" s="2" t="s">
        <v>384</v>
      </c>
      <c r="V1122" s="4">
        <v>1994893494</v>
      </c>
      <c r="W1122" s="4">
        <v>0</v>
      </c>
      <c r="X1122" s="4">
        <v>236854506</v>
      </c>
      <c r="Y1122" s="4">
        <v>1758038988</v>
      </c>
      <c r="Z1122" s="4">
        <v>0</v>
      </c>
      <c r="AA1122" s="4">
        <v>1758038988</v>
      </c>
      <c r="AB1122" s="4">
        <v>0</v>
      </c>
      <c r="AC1122" s="4">
        <v>1758038988</v>
      </c>
      <c r="AD1122" s="4">
        <v>1217794546</v>
      </c>
      <c r="AE1122" s="4">
        <v>1217794546</v>
      </c>
      <c r="AF1122" s="10">
        <v>1217794546</v>
      </c>
    </row>
    <row r="1123" spans="1:32" ht="22.5" x14ac:dyDescent="0.25">
      <c r="A1123" s="9" t="s">
        <v>428</v>
      </c>
      <c r="B1123" s="1" t="s">
        <v>486</v>
      </c>
      <c r="C1123" s="1" t="s">
        <v>573</v>
      </c>
      <c r="D1123" s="2" t="s">
        <v>429</v>
      </c>
      <c r="E1123" s="3" t="s">
        <v>45</v>
      </c>
      <c r="F1123" s="3" t="s">
        <v>29</v>
      </c>
      <c r="G1123" s="3" t="s">
        <v>501</v>
      </c>
      <c r="H1123" s="3" t="s">
        <v>502</v>
      </c>
      <c r="I1123" s="3" t="s">
        <v>503</v>
      </c>
      <c r="J1123" s="1" t="s">
        <v>30</v>
      </c>
      <c r="K1123" s="1" t="s">
        <v>232</v>
      </c>
      <c r="L1123" s="1" t="s">
        <v>233</v>
      </c>
      <c r="M1123" s="1" t="s">
        <v>63</v>
      </c>
      <c r="N1123" s="1" t="s">
        <v>42</v>
      </c>
      <c r="O1123" s="1" t="s">
        <v>237</v>
      </c>
      <c r="P1123" s="1"/>
      <c r="Q1123" s="1"/>
      <c r="R1123" s="1" t="s">
        <v>46</v>
      </c>
      <c r="S1123" s="1" t="s">
        <v>47</v>
      </c>
      <c r="T1123" s="1" t="s">
        <v>33</v>
      </c>
      <c r="U1123" s="2" t="s">
        <v>48</v>
      </c>
      <c r="V1123" s="4">
        <v>0</v>
      </c>
      <c r="W1123" s="4">
        <v>1200000</v>
      </c>
      <c r="X1123" s="4">
        <v>0</v>
      </c>
      <c r="Y1123" s="4">
        <v>1200000</v>
      </c>
      <c r="Z1123" s="4">
        <v>0</v>
      </c>
      <c r="AA1123" s="4">
        <v>1200000</v>
      </c>
      <c r="AB1123" s="4">
        <v>0</v>
      </c>
      <c r="AC1123" s="4">
        <v>0</v>
      </c>
      <c r="AD1123" s="4">
        <v>0</v>
      </c>
      <c r="AE1123" s="4">
        <v>0</v>
      </c>
      <c r="AF1123" s="10">
        <v>0</v>
      </c>
    </row>
    <row r="1124" spans="1:32" ht="22.5" x14ac:dyDescent="0.25">
      <c r="A1124" s="9" t="s">
        <v>428</v>
      </c>
      <c r="B1124" s="1" t="s">
        <v>486</v>
      </c>
      <c r="C1124" s="1" t="s">
        <v>573</v>
      </c>
      <c r="D1124" s="2" t="s">
        <v>429</v>
      </c>
      <c r="E1124" s="3" t="s">
        <v>45</v>
      </c>
      <c r="F1124" s="3" t="s">
        <v>29</v>
      </c>
      <c r="G1124" s="3" t="s">
        <v>501</v>
      </c>
      <c r="H1124" s="3" t="s">
        <v>502</v>
      </c>
      <c r="I1124" s="3" t="s">
        <v>503</v>
      </c>
      <c r="J1124" s="1" t="s">
        <v>30</v>
      </c>
      <c r="K1124" s="1" t="s">
        <v>232</v>
      </c>
      <c r="L1124" s="1" t="s">
        <v>233</v>
      </c>
      <c r="M1124" s="1" t="s">
        <v>63</v>
      </c>
      <c r="N1124" s="1" t="s">
        <v>42</v>
      </c>
      <c r="O1124" s="1" t="s">
        <v>237</v>
      </c>
      <c r="P1124" s="1"/>
      <c r="Q1124" s="1"/>
      <c r="R1124" s="1" t="s">
        <v>31</v>
      </c>
      <c r="S1124" s="1" t="s">
        <v>32</v>
      </c>
      <c r="T1124" s="1" t="s">
        <v>33</v>
      </c>
      <c r="U1124" s="2" t="s">
        <v>48</v>
      </c>
      <c r="V1124" s="4">
        <v>1673831082</v>
      </c>
      <c r="W1124" s="4">
        <v>23011957</v>
      </c>
      <c r="X1124" s="4">
        <v>0</v>
      </c>
      <c r="Y1124" s="4">
        <v>1696843039</v>
      </c>
      <c r="Z1124" s="4">
        <v>0</v>
      </c>
      <c r="AA1124" s="4">
        <v>1686218381</v>
      </c>
      <c r="AB1124" s="4">
        <v>10624658</v>
      </c>
      <c r="AC1124" s="4">
        <v>1674782332</v>
      </c>
      <c r="AD1124" s="4">
        <v>1151117664</v>
      </c>
      <c r="AE1124" s="4">
        <v>1151117664</v>
      </c>
      <c r="AF1124" s="10">
        <v>1151117664</v>
      </c>
    </row>
    <row r="1125" spans="1:32" ht="22.5" x14ac:dyDescent="0.25">
      <c r="A1125" s="9" t="s">
        <v>428</v>
      </c>
      <c r="B1125" s="1" t="s">
        <v>486</v>
      </c>
      <c r="C1125" s="1" t="s">
        <v>573</v>
      </c>
      <c r="D1125" s="2" t="s">
        <v>429</v>
      </c>
      <c r="E1125" s="3" t="s">
        <v>49</v>
      </c>
      <c r="F1125" s="3" t="s">
        <v>29</v>
      </c>
      <c r="G1125" s="3" t="s">
        <v>501</v>
      </c>
      <c r="H1125" s="3" t="s">
        <v>502</v>
      </c>
      <c r="I1125" s="3" t="s">
        <v>503</v>
      </c>
      <c r="J1125" s="1" t="s">
        <v>30</v>
      </c>
      <c r="K1125" s="1" t="s">
        <v>232</v>
      </c>
      <c r="L1125" s="1" t="s">
        <v>233</v>
      </c>
      <c r="M1125" s="1" t="s">
        <v>63</v>
      </c>
      <c r="N1125" s="1" t="s">
        <v>42</v>
      </c>
      <c r="O1125" s="1" t="s">
        <v>243</v>
      </c>
      <c r="P1125" s="1"/>
      <c r="Q1125" s="1"/>
      <c r="R1125" s="1" t="s">
        <v>46</v>
      </c>
      <c r="S1125" s="1" t="s">
        <v>47</v>
      </c>
      <c r="T1125" s="1" t="s">
        <v>33</v>
      </c>
      <c r="U1125" s="2" t="s">
        <v>50</v>
      </c>
      <c r="V1125" s="4">
        <v>367933750</v>
      </c>
      <c r="W1125" s="4">
        <v>0</v>
      </c>
      <c r="X1125" s="4">
        <v>0</v>
      </c>
      <c r="Y1125" s="4">
        <v>367933750</v>
      </c>
      <c r="Z1125" s="4">
        <v>0</v>
      </c>
      <c r="AA1125" s="4">
        <v>367933750</v>
      </c>
      <c r="AB1125" s="4">
        <v>0</v>
      </c>
      <c r="AC1125" s="4">
        <v>367933750</v>
      </c>
      <c r="AD1125" s="4">
        <v>349468388</v>
      </c>
      <c r="AE1125" s="4">
        <v>349468388</v>
      </c>
      <c r="AF1125" s="10">
        <v>349468388</v>
      </c>
    </row>
    <row r="1126" spans="1:32" ht="22.5" x14ac:dyDescent="0.25">
      <c r="A1126" s="9" t="s">
        <v>428</v>
      </c>
      <c r="B1126" s="1" t="s">
        <v>486</v>
      </c>
      <c r="C1126" s="1" t="s">
        <v>573</v>
      </c>
      <c r="D1126" s="2" t="s">
        <v>429</v>
      </c>
      <c r="E1126" s="3" t="s">
        <v>49</v>
      </c>
      <c r="F1126" s="3" t="s">
        <v>29</v>
      </c>
      <c r="G1126" s="3" t="s">
        <v>501</v>
      </c>
      <c r="H1126" s="3" t="s">
        <v>502</v>
      </c>
      <c r="I1126" s="3" t="s">
        <v>503</v>
      </c>
      <c r="J1126" s="1" t="s">
        <v>30</v>
      </c>
      <c r="K1126" s="1" t="s">
        <v>232</v>
      </c>
      <c r="L1126" s="1" t="s">
        <v>233</v>
      </c>
      <c r="M1126" s="1" t="s">
        <v>63</v>
      </c>
      <c r="N1126" s="1" t="s">
        <v>42</v>
      </c>
      <c r="O1126" s="1" t="s">
        <v>243</v>
      </c>
      <c r="P1126" s="1"/>
      <c r="Q1126" s="1"/>
      <c r="R1126" s="1" t="s">
        <v>31</v>
      </c>
      <c r="S1126" s="1" t="s">
        <v>32</v>
      </c>
      <c r="T1126" s="1" t="s">
        <v>33</v>
      </c>
      <c r="U1126" s="2" t="s">
        <v>50</v>
      </c>
      <c r="V1126" s="4">
        <v>441520500</v>
      </c>
      <c r="W1126" s="4">
        <v>0</v>
      </c>
      <c r="X1126" s="4">
        <v>291812112</v>
      </c>
      <c r="Y1126" s="4">
        <v>149708388</v>
      </c>
      <c r="Z1126" s="4">
        <v>0</v>
      </c>
      <c r="AA1126" s="4">
        <v>124724550</v>
      </c>
      <c r="AB1126" s="4">
        <v>24983838</v>
      </c>
      <c r="AC1126" s="4">
        <v>124724550</v>
      </c>
      <c r="AD1126" s="4">
        <v>20607736</v>
      </c>
      <c r="AE1126" s="4">
        <v>20607736</v>
      </c>
      <c r="AF1126" s="10">
        <v>20607736</v>
      </c>
    </row>
    <row r="1127" spans="1:32" ht="22.5" x14ac:dyDescent="0.25">
      <c r="A1127" s="9" t="s">
        <v>428</v>
      </c>
      <c r="B1127" s="1" t="s">
        <v>486</v>
      </c>
      <c r="C1127" s="1" t="s">
        <v>573</v>
      </c>
      <c r="D1127" s="2" t="s">
        <v>429</v>
      </c>
      <c r="E1127" s="3" t="s">
        <v>58</v>
      </c>
      <c r="F1127" s="3" t="s">
        <v>29</v>
      </c>
      <c r="G1127" s="3" t="s">
        <v>501</v>
      </c>
      <c r="H1127" s="3" t="s">
        <v>527</v>
      </c>
      <c r="I1127" s="3" t="s">
        <v>545</v>
      </c>
      <c r="J1127" s="1" t="s">
        <v>30</v>
      </c>
      <c r="K1127" s="1" t="s">
        <v>232</v>
      </c>
      <c r="L1127" s="1" t="s">
        <v>233</v>
      </c>
      <c r="M1127" s="1" t="s">
        <v>63</v>
      </c>
      <c r="N1127" s="1" t="s">
        <v>42</v>
      </c>
      <c r="O1127" s="1" t="s">
        <v>255</v>
      </c>
      <c r="P1127" s="1"/>
      <c r="Q1127" s="1"/>
      <c r="R1127" s="1" t="s">
        <v>31</v>
      </c>
      <c r="S1127" s="1" t="s">
        <v>32</v>
      </c>
      <c r="T1127" s="1" t="s">
        <v>33</v>
      </c>
      <c r="U1127" s="2" t="s">
        <v>59</v>
      </c>
      <c r="V1127" s="4">
        <v>673507268</v>
      </c>
      <c r="W1127" s="4">
        <v>1144929185</v>
      </c>
      <c r="X1127" s="4">
        <v>0</v>
      </c>
      <c r="Y1127" s="4">
        <v>1818436453</v>
      </c>
      <c r="Z1127" s="4">
        <v>0</v>
      </c>
      <c r="AA1127" s="4">
        <v>1756211574</v>
      </c>
      <c r="AB1127" s="4">
        <v>62224879</v>
      </c>
      <c r="AC1127" s="4">
        <v>1744685041</v>
      </c>
      <c r="AD1127" s="4">
        <v>1450243158.3299999</v>
      </c>
      <c r="AE1127" s="4">
        <v>1450243158.3299999</v>
      </c>
      <c r="AF1127" s="10">
        <v>1450243158.3299999</v>
      </c>
    </row>
    <row r="1128" spans="1:32" ht="22.5" x14ac:dyDescent="0.25">
      <c r="A1128" s="9" t="s">
        <v>428</v>
      </c>
      <c r="B1128" s="1" t="s">
        <v>486</v>
      </c>
      <c r="C1128" s="1" t="s">
        <v>573</v>
      </c>
      <c r="D1128" s="2" t="s">
        <v>429</v>
      </c>
      <c r="E1128" s="3" t="s">
        <v>256</v>
      </c>
      <c r="F1128" s="3" t="s">
        <v>29</v>
      </c>
      <c r="G1128" s="3" t="s">
        <v>501</v>
      </c>
      <c r="H1128" s="3" t="s">
        <v>527</v>
      </c>
      <c r="I1128" s="3" t="s">
        <v>542</v>
      </c>
      <c r="J1128" s="1" t="s">
        <v>30</v>
      </c>
      <c r="K1128" s="1" t="s">
        <v>232</v>
      </c>
      <c r="L1128" s="1" t="s">
        <v>233</v>
      </c>
      <c r="M1128" s="1" t="s">
        <v>63</v>
      </c>
      <c r="N1128" s="1" t="s">
        <v>42</v>
      </c>
      <c r="O1128" s="1" t="s">
        <v>257</v>
      </c>
      <c r="P1128" s="1"/>
      <c r="Q1128" s="1"/>
      <c r="R1128" s="1" t="s">
        <v>31</v>
      </c>
      <c r="S1128" s="1" t="s">
        <v>32</v>
      </c>
      <c r="T1128" s="1" t="s">
        <v>33</v>
      </c>
      <c r="U1128" s="2" t="s">
        <v>249</v>
      </c>
      <c r="V1128" s="4">
        <v>126415000</v>
      </c>
      <c r="W1128" s="4">
        <v>120000000</v>
      </c>
      <c r="X1128" s="4">
        <v>0</v>
      </c>
      <c r="Y1128" s="4">
        <v>246415000</v>
      </c>
      <c r="Z1128" s="4">
        <v>0</v>
      </c>
      <c r="AA1128" s="4">
        <v>232788953</v>
      </c>
      <c r="AB1128" s="4">
        <v>13626047</v>
      </c>
      <c r="AC1128" s="4">
        <v>195973473</v>
      </c>
      <c r="AD1128" s="4">
        <v>168659381</v>
      </c>
      <c r="AE1128" s="4">
        <v>168659381</v>
      </c>
      <c r="AF1128" s="10">
        <v>168659381</v>
      </c>
    </row>
    <row r="1129" spans="1:32" ht="33.75" x14ac:dyDescent="0.25">
      <c r="A1129" s="9" t="s">
        <v>428</v>
      </c>
      <c r="B1129" s="1" t="s">
        <v>486</v>
      </c>
      <c r="C1129" s="1" t="s">
        <v>573</v>
      </c>
      <c r="D1129" s="2" t="s">
        <v>429</v>
      </c>
      <c r="E1129" s="3" t="s">
        <v>387</v>
      </c>
      <c r="F1129" s="3" t="s">
        <v>29</v>
      </c>
      <c r="G1129" s="3" t="s">
        <v>501</v>
      </c>
      <c r="H1129" s="3" t="s">
        <v>502</v>
      </c>
      <c r="I1129" s="3" t="s">
        <v>503</v>
      </c>
      <c r="J1129" s="1" t="s">
        <v>30</v>
      </c>
      <c r="K1129" s="1" t="s">
        <v>232</v>
      </c>
      <c r="L1129" s="1" t="s">
        <v>233</v>
      </c>
      <c r="M1129" s="1" t="s">
        <v>63</v>
      </c>
      <c r="N1129" s="1" t="s">
        <v>42</v>
      </c>
      <c r="O1129" s="1" t="s">
        <v>388</v>
      </c>
      <c r="P1129" s="1"/>
      <c r="Q1129" s="1"/>
      <c r="R1129" s="1" t="s">
        <v>31</v>
      </c>
      <c r="S1129" s="1" t="s">
        <v>32</v>
      </c>
      <c r="T1129" s="1" t="s">
        <v>33</v>
      </c>
      <c r="U1129" s="2" t="s">
        <v>389</v>
      </c>
      <c r="V1129" s="4">
        <v>36140000</v>
      </c>
      <c r="W1129" s="4">
        <v>30000000</v>
      </c>
      <c r="X1129" s="4">
        <v>0</v>
      </c>
      <c r="Y1129" s="4">
        <v>66140000</v>
      </c>
      <c r="Z1129" s="4">
        <v>0</v>
      </c>
      <c r="AA1129" s="4">
        <v>36309240</v>
      </c>
      <c r="AB1129" s="4">
        <v>29830760</v>
      </c>
      <c r="AC1129" s="4">
        <v>33203240</v>
      </c>
      <c r="AD1129" s="4">
        <v>26565240</v>
      </c>
      <c r="AE1129" s="4">
        <v>26565240</v>
      </c>
      <c r="AF1129" s="10">
        <v>26565240</v>
      </c>
    </row>
    <row r="1130" spans="1:32" ht="22.5" x14ac:dyDescent="0.25">
      <c r="A1130" s="9" t="s">
        <v>428</v>
      </c>
      <c r="B1130" s="1" t="s">
        <v>486</v>
      </c>
      <c r="C1130" s="1" t="s">
        <v>573</v>
      </c>
      <c r="D1130" s="2" t="s">
        <v>429</v>
      </c>
      <c r="E1130" s="3" t="s">
        <v>265</v>
      </c>
      <c r="F1130" s="3" t="s">
        <v>29</v>
      </c>
      <c r="G1130" s="3" t="s">
        <v>501</v>
      </c>
      <c r="H1130" s="3" t="s">
        <v>502</v>
      </c>
      <c r="I1130" s="3" t="s">
        <v>503</v>
      </c>
      <c r="J1130" s="1" t="s">
        <v>30</v>
      </c>
      <c r="K1130" s="1" t="s">
        <v>232</v>
      </c>
      <c r="L1130" s="1" t="s">
        <v>233</v>
      </c>
      <c r="M1130" s="1" t="s">
        <v>63</v>
      </c>
      <c r="N1130" s="1" t="s">
        <v>42</v>
      </c>
      <c r="O1130" s="1" t="s">
        <v>266</v>
      </c>
      <c r="P1130" s="1"/>
      <c r="Q1130" s="1"/>
      <c r="R1130" s="1" t="s">
        <v>31</v>
      </c>
      <c r="S1130" s="1" t="s">
        <v>32</v>
      </c>
      <c r="T1130" s="1" t="s">
        <v>33</v>
      </c>
      <c r="U1130" s="2" t="s">
        <v>267</v>
      </c>
      <c r="V1130" s="4">
        <v>0</v>
      </c>
      <c r="W1130" s="4">
        <v>187357</v>
      </c>
      <c r="X1130" s="4">
        <v>0</v>
      </c>
      <c r="Y1130" s="4">
        <v>187357</v>
      </c>
      <c r="Z1130" s="4">
        <v>0</v>
      </c>
      <c r="AA1130" s="4">
        <v>187357</v>
      </c>
      <c r="AB1130" s="4">
        <v>0</v>
      </c>
      <c r="AC1130" s="4">
        <v>187357</v>
      </c>
      <c r="AD1130" s="4">
        <v>187357</v>
      </c>
      <c r="AE1130" s="4">
        <v>187357</v>
      </c>
      <c r="AF1130" s="10">
        <v>187357</v>
      </c>
    </row>
    <row r="1131" spans="1:32" ht="22.5" x14ac:dyDescent="0.25">
      <c r="A1131" s="9" t="s">
        <v>428</v>
      </c>
      <c r="B1131" s="1" t="s">
        <v>486</v>
      </c>
      <c r="C1131" s="1" t="s">
        <v>573</v>
      </c>
      <c r="D1131" s="2" t="s">
        <v>429</v>
      </c>
      <c r="E1131" s="3" t="s">
        <v>51</v>
      </c>
      <c r="F1131" s="3" t="s">
        <v>35</v>
      </c>
      <c r="G1131" s="3" t="s">
        <v>504</v>
      </c>
      <c r="H1131" s="3" t="s">
        <v>505</v>
      </c>
      <c r="I1131" s="3" t="s">
        <v>506</v>
      </c>
      <c r="J1131" s="1" t="s">
        <v>30</v>
      </c>
      <c r="K1131" s="1" t="s">
        <v>232</v>
      </c>
      <c r="L1131" s="1" t="s">
        <v>233</v>
      </c>
      <c r="M1131" s="1" t="s">
        <v>80</v>
      </c>
      <c r="N1131" s="1" t="s">
        <v>42</v>
      </c>
      <c r="O1131" s="1" t="s">
        <v>234</v>
      </c>
      <c r="P1131" s="1"/>
      <c r="Q1131" s="1"/>
      <c r="R1131" s="1" t="s">
        <v>46</v>
      </c>
      <c r="S1131" s="1" t="s">
        <v>47</v>
      </c>
      <c r="T1131" s="1" t="s">
        <v>33</v>
      </c>
      <c r="U1131" s="2" t="s">
        <v>52</v>
      </c>
      <c r="V1131" s="4">
        <v>77656112197</v>
      </c>
      <c r="W1131" s="4">
        <v>5095646902</v>
      </c>
      <c r="X1131" s="4">
        <v>25755996428</v>
      </c>
      <c r="Y1131" s="4">
        <v>56995762671</v>
      </c>
      <c r="Z1131" s="4">
        <v>0</v>
      </c>
      <c r="AA1131" s="4">
        <v>56995762671</v>
      </c>
      <c r="AB1131" s="4">
        <v>0</v>
      </c>
      <c r="AC1131" s="4">
        <v>52755686208</v>
      </c>
      <c r="AD1131" s="4">
        <v>39031543592</v>
      </c>
      <c r="AE1131" s="4">
        <v>39031543592</v>
      </c>
      <c r="AF1131" s="10">
        <v>39031543592</v>
      </c>
    </row>
    <row r="1132" spans="1:32" ht="22.5" x14ac:dyDescent="0.25">
      <c r="A1132" s="9" t="s">
        <v>428</v>
      </c>
      <c r="B1132" s="1" t="s">
        <v>486</v>
      </c>
      <c r="C1132" s="1" t="s">
        <v>573</v>
      </c>
      <c r="D1132" s="2" t="s">
        <v>429</v>
      </c>
      <c r="E1132" s="3" t="s">
        <v>51</v>
      </c>
      <c r="F1132" s="3" t="s">
        <v>35</v>
      </c>
      <c r="G1132" s="3" t="s">
        <v>504</v>
      </c>
      <c r="H1132" s="3" t="s">
        <v>505</v>
      </c>
      <c r="I1132" s="3" t="s">
        <v>506</v>
      </c>
      <c r="J1132" s="1" t="s">
        <v>30</v>
      </c>
      <c r="K1132" s="1" t="s">
        <v>232</v>
      </c>
      <c r="L1132" s="1" t="s">
        <v>233</v>
      </c>
      <c r="M1132" s="1" t="s">
        <v>80</v>
      </c>
      <c r="N1132" s="1" t="s">
        <v>42</v>
      </c>
      <c r="O1132" s="1" t="s">
        <v>234</v>
      </c>
      <c r="P1132" s="1"/>
      <c r="Q1132" s="1"/>
      <c r="R1132" s="1" t="s">
        <v>31</v>
      </c>
      <c r="S1132" s="1" t="s">
        <v>171</v>
      </c>
      <c r="T1132" s="1" t="s">
        <v>33</v>
      </c>
      <c r="U1132" s="2" t="s">
        <v>52</v>
      </c>
      <c r="V1132" s="4">
        <v>107963733625</v>
      </c>
      <c r="W1132" s="4">
        <v>25755996428</v>
      </c>
      <c r="X1132" s="4">
        <v>0</v>
      </c>
      <c r="Y1132" s="4">
        <v>133719730053</v>
      </c>
      <c r="Z1132" s="4">
        <v>0</v>
      </c>
      <c r="AA1132" s="4">
        <v>133719730053</v>
      </c>
      <c r="AB1132" s="4">
        <v>0</v>
      </c>
      <c r="AC1132" s="4">
        <v>131977834149</v>
      </c>
      <c r="AD1132" s="4">
        <v>96874704677</v>
      </c>
      <c r="AE1132" s="4">
        <v>96874704677</v>
      </c>
      <c r="AF1132" s="10">
        <v>96874704677</v>
      </c>
    </row>
    <row r="1133" spans="1:32" ht="22.5" x14ac:dyDescent="0.25">
      <c r="A1133" s="9" t="s">
        <v>428</v>
      </c>
      <c r="B1133" s="1" t="s">
        <v>486</v>
      </c>
      <c r="C1133" s="1" t="s">
        <v>573</v>
      </c>
      <c r="D1133" s="2" t="s">
        <v>429</v>
      </c>
      <c r="E1133" s="3" t="s">
        <v>51</v>
      </c>
      <c r="F1133" s="3" t="s">
        <v>35</v>
      </c>
      <c r="G1133" s="3" t="s">
        <v>504</v>
      </c>
      <c r="H1133" s="3" t="s">
        <v>505</v>
      </c>
      <c r="I1133" s="3" t="s">
        <v>506</v>
      </c>
      <c r="J1133" s="1" t="s">
        <v>30</v>
      </c>
      <c r="K1133" s="1" t="s">
        <v>232</v>
      </c>
      <c r="L1133" s="1" t="s">
        <v>233</v>
      </c>
      <c r="M1133" s="1" t="s">
        <v>80</v>
      </c>
      <c r="N1133" s="1" t="s">
        <v>42</v>
      </c>
      <c r="O1133" s="1" t="s">
        <v>234</v>
      </c>
      <c r="P1133" s="1"/>
      <c r="Q1133" s="1"/>
      <c r="R1133" s="1" t="s">
        <v>31</v>
      </c>
      <c r="S1133" s="1" t="s">
        <v>32</v>
      </c>
      <c r="T1133" s="1" t="s">
        <v>33</v>
      </c>
      <c r="U1133" s="2" t="s">
        <v>52</v>
      </c>
      <c r="V1133" s="4">
        <v>0</v>
      </c>
      <c r="W1133" s="4">
        <v>985936095</v>
      </c>
      <c r="X1133" s="4">
        <v>0</v>
      </c>
      <c r="Y1133" s="4">
        <v>985936095</v>
      </c>
      <c r="Z1133" s="4">
        <v>0</v>
      </c>
      <c r="AA1133" s="4">
        <v>464876599</v>
      </c>
      <c r="AB1133" s="4">
        <v>521059496</v>
      </c>
      <c r="AC1133" s="4">
        <v>50846010</v>
      </c>
      <c r="AD1133" s="4">
        <v>0</v>
      </c>
      <c r="AE1133" s="4">
        <v>0</v>
      </c>
      <c r="AF1133" s="10">
        <v>0</v>
      </c>
    </row>
    <row r="1134" spans="1:32" ht="22.5" x14ac:dyDescent="0.25">
      <c r="A1134" s="9" t="s">
        <v>428</v>
      </c>
      <c r="B1134" s="1" t="s">
        <v>486</v>
      </c>
      <c r="C1134" s="1" t="s">
        <v>573</v>
      </c>
      <c r="D1134" s="2" t="s">
        <v>429</v>
      </c>
      <c r="E1134" s="3" t="s">
        <v>390</v>
      </c>
      <c r="F1134" s="3" t="s">
        <v>35</v>
      </c>
      <c r="G1134" s="3" t="s">
        <v>504</v>
      </c>
      <c r="H1134" s="3" t="s">
        <v>505</v>
      </c>
      <c r="I1134" s="3" t="s">
        <v>506</v>
      </c>
      <c r="J1134" s="1" t="s">
        <v>30</v>
      </c>
      <c r="K1134" s="1" t="s">
        <v>232</v>
      </c>
      <c r="L1134" s="1" t="s">
        <v>233</v>
      </c>
      <c r="M1134" s="1" t="s">
        <v>80</v>
      </c>
      <c r="N1134" s="1" t="s">
        <v>42</v>
      </c>
      <c r="O1134" s="1" t="s">
        <v>281</v>
      </c>
      <c r="P1134" s="1"/>
      <c r="Q1134" s="1"/>
      <c r="R1134" s="1" t="s">
        <v>46</v>
      </c>
      <c r="S1134" s="1" t="s">
        <v>47</v>
      </c>
      <c r="T1134" s="1" t="s">
        <v>33</v>
      </c>
      <c r="U1134" s="2" t="s">
        <v>391</v>
      </c>
      <c r="V1134" s="4">
        <v>17765249773</v>
      </c>
      <c r="W1134" s="4">
        <v>0</v>
      </c>
      <c r="X1134" s="4">
        <v>0</v>
      </c>
      <c r="Y1134" s="4">
        <v>17765249773</v>
      </c>
      <c r="Z1134" s="4">
        <v>0</v>
      </c>
      <c r="AA1134" s="4">
        <v>17765249773</v>
      </c>
      <c r="AB1134" s="4">
        <v>0</v>
      </c>
      <c r="AC1134" s="4">
        <v>17765249773</v>
      </c>
      <c r="AD1134" s="4">
        <v>12556265335</v>
      </c>
      <c r="AE1134" s="4">
        <v>12556265335</v>
      </c>
      <c r="AF1134" s="10">
        <v>12556265335</v>
      </c>
    </row>
    <row r="1135" spans="1:32" ht="22.5" x14ac:dyDescent="0.25">
      <c r="A1135" s="9" t="s">
        <v>428</v>
      </c>
      <c r="B1135" s="1" t="s">
        <v>486</v>
      </c>
      <c r="C1135" s="1" t="s">
        <v>573</v>
      </c>
      <c r="D1135" s="2" t="s">
        <v>429</v>
      </c>
      <c r="E1135" s="3" t="s">
        <v>390</v>
      </c>
      <c r="F1135" s="3" t="s">
        <v>35</v>
      </c>
      <c r="G1135" s="3" t="s">
        <v>504</v>
      </c>
      <c r="H1135" s="3" t="s">
        <v>505</v>
      </c>
      <c r="I1135" s="3" t="s">
        <v>506</v>
      </c>
      <c r="J1135" s="1" t="s">
        <v>30</v>
      </c>
      <c r="K1135" s="1" t="s">
        <v>232</v>
      </c>
      <c r="L1135" s="1" t="s">
        <v>233</v>
      </c>
      <c r="M1135" s="1" t="s">
        <v>80</v>
      </c>
      <c r="N1135" s="1" t="s">
        <v>42</v>
      </c>
      <c r="O1135" s="1" t="s">
        <v>281</v>
      </c>
      <c r="P1135" s="1"/>
      <c r="Q1135" s="1"/>
      <c r="R1135" s="1" t="s">
        <v>31</v>
      </c>
      <c r="S1135" s="1" t="s">
        <v>171</v>
      </c>
      <c r="T1135" s="1" t="s">
        <v>33</v>
      </c>
      <c r="U1135" s="2" t="s">
        <v>391</v>
      </c>
      <c r="V1135" s="4">
        <v>0</v>
      </c>
      <c r="W1135" s="4">
        <v>478186296</v>
      </c>
      <c r="X1135" s="4">
        <v>0</v>
      </c>
      <c r="Y1135" s="4">
        <v>478186296</v>
      </c>
      <c r="Z1135" s="4">
        <v>0</v>
      </c>
      <c r="AA1135" s="4">
        <v>444611160</v>
      </c>
      <c r="AB1135" s="4">
        <v>33575136</v>
      </c>
      <c r="AC1135" s="4">
        <v>203250816</v>
      </c>
      <c r="AD1135" s="4">
        <v>0</v>
      </c>
      <c r="AE1135" s="4">
        <v>0</v>
      </c>
      <c r="AF1135" s="10">
        <v>0</v>
      </c>
    </row>
    <row r="1136" spans="1:32" ht="22.5" x14ac:dyDescent="0.25">
      <c r="A1136" s="9" t="s">
        <v>428</v>
      </c>
      <c r="B1136" s="1" t="s">
        <v>486</v>
      </c>
      <c r="C1136" s="1" t="s">
        <v>573</v>
      </c>
      <c r="D1136" s="2" t="s">
        <v>429</v>
      </c>
      <c r="E1136" s="3" t="s">
        <v>270</v>
      </c>
      <c r="F1136" s="3" t="s">
        <v>35</v>
      </c>
      <c r="G1136" s="3" t="s">
        <v>504</v>
      </c>
      <c r="H1136" s="3" t="s">
        <v>505</v>
      </c>
      <c r="I1136" s="3" t="s">
        <v>506</v>
      </c>
      <c r="J1136" s="1" t="s">
        <v>30</v>
      </c>
      <c r="K1136" s="1" t="s">
        <v>232</v>
      </c>
      <c r="L1136" s="1" t="s">
        <v>233</v>
      </c>
      <c r="M1136" s="1" t="s">
        <v>80</v>
      </c>
      <c r="N1136" s="1" t="s">
        <v>42</v>
      </c>
      <c r="O1136" s="1" t="s">
        <v>243</v>
      </c>
      <c r="P1136" s="1"/>
      <c r="Q1136" s="1"/>
      <c r="R1136" s="1" t="s">
        <v>46</v>
      </c>
      <c r="S1136" s="1" t="s">
        <v>47</v>
      </c>
      <c r="T1136" s="1" t="s">
        <v>33</v>
      </c>
      <c r="U1136" s="2" t="s">
        <v>271</v>
      </c>
      <c r="V1136" s="4">
        <v>0</v>
      </c>
      <c r="W1136" s="4">
        <v>6536804229</v>
      </c>
      <c r="X1136" s="4">
        <v>0</v>
      </c>
      <c r="Y1136" s="4">
        <v>6536804229</v>
      </c>
      <c r="Z1136" s="4">
        <v>0</v>
      </c>
      <c r="AA1136" s="4">
        <v>6460232296</v>
      </c>
      <c r="AB1136" s="4">
        <v>76571933</v>
      </c>
      <c r="AC1136" s="4">
        <v>1477362368</v>
      </c>
      <c r="AD1136" s="4">
        <v>0</v>
      </c>
      <c r="AE1136" s="4">
        <v>0</v>
      </c>
      <c r="AF1136" s="10">
        <v>0</v>
      </c>
    </row>
    <row r="1137" spans="1:32" ht="22.5" x14ac:dyDescent="0.25">
      <c r="A1137" s="9" t="s">
        <v>428</v>
      </c>
      <c r="B1137" s="1" t="s">
        <v>486</v>
      </c>
      <c r="C1137" s="1" t="s">
        <v>573</v>
      </c>
      <c r="D1137" s="2" t="s">
        <v>429</v>
      </c>
      <c r="E1137" s="3" t="s">
        <v>270</v>
      </c>
      <c r="F1137" s="3" t="s">
        <v>35</v>
      </c>
      <c r="G1137" s="3" t="s">
        <v>504</v>
      </c>
      <c r="H1137" s="3" t="s">
        <v>505</v>
      </c>
      <c r="I1137" s="3" t="s">
        <v>506</v>
      </c>
      <c r="J1137" s="1" t="s">
        <v>30</v>
      </c>
      <c r="K1137" s="1" t="s">
        <v>232</v>
      </c>
      <c r="L1137" s="1" t="s">
        <v>233</v>
      </c>
      <c r="M1137" s="1" t="s">
        <v>80</v>
      </c>
      <c r="N1137" s="1" t="s">
        <v>42</v>
      </c>
      <c r="O1137" s="1" t="s">
        <v>243</v>
      </c>
      <c r="P1137" s="1"/>
      <c r="Q1137" s="1"/>
      <c r="R1137" s="1" t="s">
        <v>31</v>
      </c>
      <c r="S1137" s="1" t="s">
        <v>171</v>
      </c>
      <c r="T1137" s="1" t="s">
        <v>33</v>
      </c>
      <c r="U1137" s="2" t="s">
        <v>271</v>
      </c>
      <c r="V1137" s="4">
        <v>0</v>
      </c>
      <c r="W1137" s="4">
        <v>2530004223</v>
      </c>
      <c r="X1137" s="4">
        <v>0</v>
      </c>
      <c r="Y1137" s="4">
        <v>2530004223</v>
      </c>
      <c r="Z1137" s="4">
        <v>0</v>
      </c>
      <c r="AA1137" s="4">
        <v>2125321980</v>
      </c>
      <c r="AB1137" s="4">
        <v>404682243</v>
      </c>
      <c r="AC1137" s="4">
        <v>360895080</v>
      </c>
      <c r="AD1137" s="4">
        <v>0</v>
      </c>
      <c r="AE1137" s="4">
        <v>0</v>
      </c>
      <c r="AF1137" s="10">
        <v>0</v>
      </c>
    </row>
    <row r="1138" spans="1:32" ht="22.5" x14ac:dyDescent="0.25">
      <c r="A1138" s="9" t="s">
        <v>428</v>
      </c>
      <c r="B1138" s="1" t="s">
        <v>486</v>
      </c>
      <c r="C1138" s="1" t="s">
        <v>573</v>
      </c>
      <c r="D1138" s="2" t="s">
        <v>429</v>
      </c>
      <c r="E1138" s="3" t="s">
        <v>562</v>
      </c>
      <c r="F1138" s="3" t="s">
        <v>35</v>
      </c>
      <c r="G1138" s="3" t="s">
        <v>504</v>
      </c>
      <c r="H1138" s="3" t="s">
        <v>505</v>
      </c>
      <c r="I1138" s="3" t="s">
        <v>506</v>
      </c>
      <c r="J1138" s="1" t="s">
        <v>30</v>
      </c>
      <c r="K1138" s="1" t="s">
        <v>232</v>
      </c>
      <c r="L1138" s="1" t="s">
        <v>233</v>
      </c>
      <c r="M1138" s="1" t="s">
        <v>80</v>
      </c>
      <c r="N1138" s="1" t="s">
        <v>42</v>
      </c>
      <c r="O1138" s="1" t="s">
        <v>246</v>
      </c>
      <c r="P1138" s="1"/>
      <c r="Q1138" s="1"/>
      <c r="R1138" s="1" t="s">
        <v>46</v>
      </c>
      <c r="S1138" s="1" t="s">
        <v>47</v>
      </c>
      <c r="T1138" s="1" t="s">
        <v>33</v>
      </c>
      <c r="U1138" s="2" t="s">
        <v>563</v>
      </c>
      <c r="V1138" s="4">
        <v>0</v>
      </c>
      <c r="W1138" s="4">
        <v>25000000</v>
      </c>
      <c r="X1138" s="4">
        <v>0</v>
      </c>
      <c r="Y1138" s="4">
        <v>25000000</v>
      </c>
      <c r="Z1138" s="4">
        <v>0</v>
      </c>
      <c r="AA1138" s="4">
        <v>1000000</v>
      </c>
      <c r="AB1138" s="4">
        <v>24000000</v>
      </c>
      <c r="AC1138" s="4">
        <v>0</v>
      </c>
      <c r="AD1138" s="4">
        <v>0</v>
      </c>
      <c r="AE1138" s="4">
        <v>0</v>
      </c>
      <c r="AF1138" s="10">
        <v>0</v>
      </c>
    </row>
    <row r="1139" spans="1:32" ht="22.5" x14ac:dyDescent="0.25">
      <c r="A1139" s="9" t="s">
        <v>428</v>
      </c>
      <c r="B1139" s="1" t="s">
        <v>486</v>
      </c>
      <c r="C1139" s="1" t="s">
        <v>573</v>
      </c>
      <c r="D1139" s="2" t="s">
        <v>429</v>
      </c>
      <c r="E1139" s="3" t="s">
        <v>274</v>
      </c>
      <c r="F1139" s="3" t="s">
        <v>35</v>
      </c>
      <c r="G1139" s="3" t="s">
        <v>504</v>
      </c>
      <c r="H1139" s="3" t="s">
        <v>527</v>
      </c>
      <c r="I1139" s="3" t="s">
        <v>545</v>
      </c>
      <c r="J1139" s="1" t="s">
        <v>30</v>
      </c>
      <c r="K1139" s="1" t="s">
        <v>232</v>
      </c>
      <c r="L1139" s="1" t="s">
        <v>233</v>
      </c>
      <c r="M1139" s="1" t="s">
        <v>80</v>
      </c>
      <c r="N1139" s="1" t="s">
        <v>42</v>
      </c>
      <c r="O1139" s="1" t="s">
        <v>254</v>
      </c>
      <c r="P1139" s="1"/>
      <c r="Q1139" s="1"/>
      <c r="R1139" s="1" t="s">
        <v>31</v>
      </c>
      <c r="S1139" s="1" t="s">
        <v>32</v>
      </c>
      <c r="T1139" s="1" t="s">
        <v>33</v>
      </c>
      <c r="U1139" s="2" t="s">
        <v>59</v>
      </c>
      <c r="V1139" s="4">
        <v>0</v>
      </c>
      <c r="W1139" s="4">
        <v>891826344</v>
      </c>
      <c r="X1139" s="4">
        <v>55468962</v>
      </c>
      <c r="Y1139" s="4">
        <v>836357382</v>
      </c>
      <c r="Z1139" s="4">
        <v>0</v>
      </c>
      <c r="AA1139" s="4">
        <v>828379424</v>
      </c>
      <c r="AB1139" s="4">
        <v>7977958</v>
      </c>
      <c r="AC1139" s="4">
        <v>824416091</v>
      </c>
      <c r="AD1139" s="4">
        <v>454793080</v>
      </c>
      <c r="AE1139" s="4">
        <v>454793080</v>
      </c>
      <c r="AF1139" s="10">
        <v>454793080</v>
      </c>
    </row>
    <row r="1140" spans="1:32" ht="22.5" x14ac:dyDescent="0.25">
      <c r="A1140" s="9" t="s">
        <v>428</v>
      </c>
      <c r="B1140" s="1" t="s">
        <v>486</v>
      </c>
      <c r="C1140" s="1" t="s">
        <v>573</v>
      </c>
      <c r="D1140" s="2" t="s">
        <v>429</v>
      </c>
      <c r="E1140" s="3" t="s">
        <v>275</v>
      </c>
      <c r="F1140" s="3" t="s">
        <v>35</v>
      </c>
      <c r="G1140" s="3" t="s">
        <v>504</v>
      </c>
      <c r="H1140" s="3" t="s">
        <v>527</v>
      </c>
      <c r="I1140" s="3" t="s">
        <v>542</v>
      </c>
      <c r="J1140" s="1" t="s">
        <v>30</v>
      </c>
      <c r="K1140" s="1" t="s">
        <v>232</v>
      </c>
      <c r="L1140" s="1" t="s">
        <v>233</v>
      </c>
      <c r="M1140" s="1" t="s">
        <v>80</v>
      </c>
      <c r="N1140" s="1" t="s">
        <v>42</v>
      </c>
      <c r="O1140" s="1" t="s">
        <v>276</v>
      </c>
      <c r="P1140" s="1"/>
      <c r="Q1140" s="1"/>
      <c r="R1140" s="1" t="s">
        <v>31</v>
      </c>
      <c r="S1140" s="1" t="s">
        <v>32</v>
      </c>
      <c r="T1140" s="1" t="s">
        <v>33</v>
      </c>
      <c r="U1140" s="2" t="s">
        <v>249</v>
      </c>
      <c r="V1140" s="4">
        <v>23600000</v>
      </c>
      <c r="W1140" s="4">
        <v>223034221</v>
      </c>
      <c r="X1140" s="4">
        <v>0</v>
      </c>
      <c r="Y1140" s="4">
        <v>246634221</v>
      </c>
      <c r="Z1140" s="4">
        <v>0</v>
      </c>
      <c r="AA1140" s="4">
        <v>234640672</v>
      </c>
      <c r="AB1140" s="4">
        <v>11993549</v>
      </c>
      <c r="AC1140" s="4">
        <v>217100236</v>
      </c>
      <c r="AD1140" s="4">
        <v>179891414</v>
      </c>
      <c r="AE1140" s="4">
        <v>179891414</v>
      </c>
      <c r="AF1140" s="10">
        <v>179891414</v>
      </c>
    </row>
    <row r="1141" spans="1:32" ht="22.5" x14ac:dyDescent="0.25">
      <c r="A1141" s="9" t="s">
        <v>428</v>
      </c>
      <c r="B1141" s="1" t="s">
        <v>486</v>
      </c>
      <c r="C1141" s="1" t="s">
        <v>573</v>
      </c>
      <c r="D1141" s="2" t="s">
        <v>429</v>
      </c>
      <c r="E1141" s="3" t="s">
        <v>277</v>
      </c>
      <c r="F1141" s="3" t="s">
        <v>35</v>
      </c>
      <c r="G1141" s="3" t="s">
        <v>504</v>
      </c>
      <c r="H1141" s="3" t="s">
        <v>505</v>
      </c>
      <c r="I1141" s="3" t="s">
        <v>506</v>
      </c>
      <c r="J1141" s="1" t="s">
        <v>30</v>
      </c>
      <c r="K1141" s="1" t="s">
        <v>232</v>
      </c>
      <c r="L1141" s="1" t="s">
        <v>233</v>
      </c>
      <c r="M1141" s="1" t="s">
        <v>80</v>
      </c>
      <c r="N1141" s="1" t="s">
        <v>42</v>
      </c>
      <c r="O1141" s="1" t="s">
        <v>266</v>
      </c>
      <c r="P1141" s="1"/>
      <c r="Q1141" s="1"/>
      <c r="R1141" s="1" t="s">
        <v>31</v>
      </c>
      <c r="S1141" s="1" t="s">
        <v>32</v>
      </c>
      <c r="T1141" s="1" t="s">
        <v>33</v>
      </c>
      <c r="U1141" s="2" t="s">
        <v>267</v>
      </c>
      <c r="V1141" s="4">
        <v>0</v>
      </c>
      <c r="W1141" s="4">
        <v>95568</v>
      </c>
      <c r="X1141" s="4">
        <v>0</v>
      </c>
      <c r="Y1141" s="4">
        <v>95568</v>
      </c>
      <c r="Z1141" s="4">
        <v>0</v>
      </c>
      <c r="AA1141" s="4">
        <v>95568</v>
      </c>
      <c r="AB1141" s="4">
        <v>0</v>
      </c>
      <c r="AC1141" s="4">
        <v>95568</v>
      </c>
      <c r="AD1141" s="4">
        <v>60780.2</v>
      </c>
      <c r="AE1141" s="4">
        <v>60780.2</v>
      </c>
      <c r="AF1141" s="10">
        <v>60780.2</v>
      </c>
    </row>
    <row r="1142" spans="1:32" ht="22.5" x14ac:dyDescent="0.25">
      <c r="A1142" s="9" t="s">
        <v>428</v>
      </c>
      <c r="B1142" s="1" t="s">
        <v>486</v>
      </c>
      <c r="C1142" s="1" t="s">
        <v>573</v>
      </c>
      <c r="D1142" s="2" t="s">
        <v>429</v>
      </c>
      <c r="E1142" s="3" t="s">
        <v>278</v>
      </c>
      <c r="F1142" s="3" t="s">
        <v>507</v>
      </c>
      <c r="G1142" s="3" t="s">
        <v>508</v>
      </c>
      <c r="H1142" s="3" t="s">
        <v>509</v>
      </c>
      <c r="I1142" s="3" t="s">
        <v>510</v>
      </c>
      <c r="J1142" s="1" t="s">
        <v>30</v>
      </c>
      <c r="K1142" s="1" t="s">
        <v>232</v>
      </c>
      <c r="L1142" s="1" t="s">
        <v>233</v>
      </c>
      <c r="M1142" s="1" t="s">
        <v>64</v>
      </c>
      <c r="N1142" s="1" t="s">
        <v>42</v>
      </c>
      <c r="O1142" s="1" t="s">
        <v>234</v>
      </c>
      <c r="P1142" s="1"/>
      <c r="Q1142" s="1"/>
      <c r="R1142" s="1" t="s">
        <v>31</v>
      </c>
      <c r="S1142" s="1" t="s">
        <v>32</v>
      </c>
      <c r="T1142" s="1" t="s">
        <v>33</v>
      </c>
      <c r="U1142" s="2" t="s">
        <v>279</v>
      </c>
      <c r="V1142" s="4">
        <v>912435840</v>
      </c>
      <c r="W1142" s="4">
        <v>381098520</v>
      </c>
      <c r="X1142" s="4">
        <v>0</v>
      </c>
      <c r="Y1142" s="4">
        <v>1293534360</v>
      </c>
      <c r="Z1142" s="4">
        <v>0</v>
      </c>
      <c r="AA1142" s="4">
        <v>1293534360</v>
      </c>
      <c r="AB1142" s="4">
        <v>0</v>
      </c>
      <c r="AC1142" s="4">
        <v>1293534360</v>
      </c>
      <c r="AD1142" s="4">
        <v>530122482</v>
      </c>
      <c r="AE1142" s="4">
        <v>530122482</v>
      </c>
      <c r="AF1142" s="10">
        <v>530122482</v>
      </c>
    </row>
    <row r="1143" spans="1:32" ht="22.5" x14ac:dyDescent="0.25">
      <c r="A1143" s="9" t="s">
        <v>428</v>
      </c>
      <c r="B1143" s="1" t="s">
        <v>486</v>
      </c>
      <c r="C1143" s="1" t="s">
        <v>573</v>
      </c>
      <c r="D1143" s="2" t="s">
        <v>429</v>
      </c>
      <c r="E1143" s="3" t="s">
        <v>280</v>
      </c>
      <c r="F1143" s="3" t="s">
        <v>507</v>
      </c>
      <c r="G1143" s="3" t="s">
        <v>508</v>
      </c>
      <c r="H1143" s="3" t="s">
        <v>509</v>
      </c>
      <c r="I1143" s="3" t="s">
        <v>510</v>
      </c>
      <c r="J1143" s="1" t="s">
        <v>30</v>
      </c>
      <c r="K1143" s="1" t="s">
        <v>232</v>
      </c>
      <c r="L1143" s="1" t="s">
        <v>233</v>
      </c>
      <c r="M1143" s="1" t="s">
        <v>64</v>
      </c>
      <c r="N1143" s="1" t="s">
        <v>42</v>
      </c>
      <c r="O1143" s="1" t="s">
        <v>281</v>
      </c>
      <c r="P1143" s="1"/>
      <c r="Q1143" s="1"/>
      <c r="R1143" s="1" t="s">
        <v>31</v>
      </c>
      <c r="S1143" s="1" t="s">
        <v>32</v>
      </c>
      <c r="T1143" s="1" t="s">
        <v>33</v>
      </c>
      <c r="U1143" s="2" t="s">
        <v>282</v>
      </c>
      <c r="V1143" s="4">
        <v>3136935828</v>
      </c>
      <c r="W1143" s="4">
        <v>0</v>
      </c>
      <c r="X1143" s="4">
        <v>11955632</v>
      </c>
      <c r="Y1143" s="4">
        <v>3124980196</v>
      </c>
      <c r="Z1143" s="4">
        <v>0</v>
      </c>
      <c r="AA1143" s="4">
        <v>3124980196</v>
      </c>
      <c r="AB1143" s="4">
        <v>0</v>
      </c>
      <c r="AC1143" s="4">
        <v>3124980196</v>
      </c>
      <c r="AD1143" s="4">
        <v>2706202528</v>
      </c>
      <c r="AE1143" s="4">
        <v>2706202528</v>
      </c>
      <c r="AF1143" s="10">
        <v>2706202528</v>
      </c>
    </row>
    <row r="1144" spans="1:32" ht="22.5" x14ac:dyDescent="0.25">
      <c r="A1144" s="9" t="s">
        <v>428</v>
      </c>
      <c r="B1144" s="1" t="s">
        <v>486</v>
      </c>
      <c r="C1144" s="1" t="s">
        <v>573</v>
      </c>
      <c r="D1144" s="2" t="s">
        <v>429</v>
      </c>
      <c r="E1144" s="3" t="s">
        <v>285</v>
      </c>
      <c r="F1144" s="3" t="s">
        <v>507</v>
      </c>
      <c r="G1144" s="3" t="s">
        <v>508</v>
      </c>
      <c r="H1144" s="3" t="s">
        <v>527</v>
      </c>
      <c r="I1144" s="3" t="s">
        <v>545</v>
      </c>
      <c r="J1144" s="1" t="s">
        <v>30</v>
      </c>
      <c r="K1144" s="1" t="s">
        <v>232</v>
      </c>
      <c r="L1144" s="1" t="s">
        <v>233</v>
      </c>
      <c r="M1144" s="1" t="s">
        <v>64</v>
      </c>
      <c r="N1144" s="1" t="s">
        <v>42</v>
      </c>
      <c r="O1144" s="1" t="s">
        <v>243</v>
      </c>
      <c r="P1144" s="1"/>
      <c r="Q1144" s="1"/>
      <c r="R1144" s="1" t="s">
        <v>31</v>
      </c>
      <c r="S1144" s="1" t="s">
        <v>32</v>
      </c>
      <c r="T1144" s="1" t="s">
        <v>33</v>
      </c>
      <c r="U1144" s="2" t="s">
        <v>59</v>
      </c>
      <c r="V1144" s="4">
        <v>32791000</v>
      </c>
      <c r="W1144" s="4">
        <v>1093033</v>
      </c>
      <c r="X1144" s="4">
        <v>0</v>
      </c>
      <c r="Y1144" s="4">
        <v>33884033</v>
      </c>
      <c r="Z1144" s="4">
        <v>0</v>
      </c>
      <c r="AA1144" s="4">
        <v>33884033</v>
      </c>
      <c r="AB1144" s="4">
        <v>0</v>
      </c>
      <c r="AC1144" s="4">
        <v>33884033</v>
      </c>
      <c r="AD1144" s="4">
        <v>23848000</v>
      </c>
      <c r="AE1144" s="4">
        <v>23848000</v>
      </c>
      <c r="AF1144" s="10">
        <v>23848000</v>
      </c>
    </row>
    <row r="1145" spans="1:32" ht="22.5" x14ac:dyDescent="0.25">
      <c r="A1145" s="9" t="s">
        <v>428</v>
      </c>
      <c r="B1145" s="1" t="s">
        <v>486</v>
      </c>
      <c r="C1145" s="1" t="s">
        <v>573</v>
      </c>
      <c r="D1145" s="2" t="s">
        <v>429</v>
      </c>
      <c r="E1145" s="3" t="s">
        <v>286</v>
      </c>
      <c r="F1145" s="3" t="s">
        <v>507</v>
      </c>
      <c r="G1145" s="3" t="s">
        <v>508</v>
      </c>
      <c r="H1145" s="3" t="s">
        <v>527</v>
      </c>
      <c r="I1145" s="3" t="s">
        <v>542</v>
      </c>
      <c r="J1145" s="1" t="s">
        <v>30</v>
      </c>
      <c r="K1145" s="1" t="s">
        <v>232</v>
      </c>
      <c r="L1145" s="1" t="s">
        <v>233</v>
      </c>
      <c r="M1145" s="1" t="s">
        <v>64</v>
      </c>
      <c r="N1145" s="1" t="s">
        <v>42</v>
      </c>
      <c r="O1145" s="1" t="s">
        <v>246</v>
      </c>
      <c r="P1145" s="1"/>
      <c r="Q1145" s="1"/>
      <c r="R1145" s="1" t="s">
        <v>31</v>
      </c>
      <c r="S1145" s="1" t="s">
        <v>32</v>
      </c>
      <c r="T1145" s="1" t="s">
        <v>33</v>
      </c>
      <c r="U1145" s="2" t="s">
        <v>249</v>
      </c>
      <c r="V1145" s="4">
        <v>18205872</v>
      </c>
      <c r="W1145" s="4">
        <v>3000000</v>
      </c>
      <c r="X1145" s="4">
        <v>0</v>
      </c>
      <c r="Y1145" s="4">
        <v>21205872</v>
      </c>
      <c r="Z1145" s="4">
        <v>0</v>
      </c>
      <c r="AA1145" s="4">
        <v>20986361</v>
      </c>
      <c r="AB1145" s="4">
        <v>219511</v>
      </c>
      <c r="AC1145" s="4">
        <v>20422177</v>
      </c>
      <c r="AD1145" s="4">
        <v>18387583</v>
      </c>
      <c r="AE1145" s="4">
        <v>18387583</v>
      </c>
      <c r="AF1145" s="10">
        <v>18387583</v>
      </c>
    </row>
    <row r="1146" spans="1:32" ht="22.5" x14ac:dyDescent="0.25">
      <c r="A1146" s="9" t="s">
        <v>428</v>
      </c>
      <c r="B1146" s="1" t="s">
        <v>486</v>
      </c>
      <c r="C1146" s="1" t="s">
        <v>573</v>
      </c>
      <c r="D1146" s="2" t="s">
        <v>429</v>
      </c>
      <c r="E1146" s="3" t="s">
        <v>478</v>
      </c>
      <c r="F1146" s="3" t="s">
        <v>507</v>
      </c>
      <c r="G1146" s="3" t="s">
        <v>508</v>
      </c>
      <c r="H1146" s="3" t="s">
        <v>509</v>
      </c>
      <c r="I1146" s="3" t="s">
        <v>510</v>
      </c>
      <c r="J1146" s="1" t="s">
        <v>30</v>
      </c>
      <c r="K1146" s="1" t="s">
        <v>232</v>
      </c>
      <c r="L1146" s="1" t="s">
        <v>233</v>
      </c>
      <c r="M1146" s="1" t="s">
        <v>64</v>
      </c>
      <c r="N1146" s="1" t="s">
        <v>42</v>
      </c>
      <c r="O1146" s="1" t="s">
        <v>266</v>
      </c>
      <c r="P1146" s="1"/>
      <c r="Q1146" s="1"/>
      <c r="R1146" s="1" t="s">
        <v>31</v>
      </c>
      <c r="S1146" s="1" t="s">
        <v>32</v>
      </c>
      <c r="T1146" s="1" t="s">
        <v>33</v>
      </c>
      <c r="U1146" s="2" t="s">
        <v>267</v>
      </c>
      <c r="V1146" s="4">
        <v>4984</v>
      </c>
      <c r="W1146" s="4">
        <v>0</v>
      </c>
      <c r="X1146" s="4">
        <v>0</v>
      </c>
      <c r="Y1146" s="4">
        <v>4984</v>
      </c>
      <c r="Z1146" s="4">
        <v>0</v>
      </c>
      <c r="AA1146" s="4">
        <v>4984</v>
      </c>
      <c r="AB1146" s="4">
        <v>0</v>
      </c>
      <c r="AC1146" s="4">
        <v>4984</v>
      </c>
      <c r="AD1146" s="4">
        <v>1967.46</v>
      </c>
      <c r="AE1146" s="4">
        <v>1967.46</v>
      </c>
      <c r="AF1146" s="10">
        <v>1967.46</v>
      </c>
    </row>
    <row r="1147" spans="1:32" ht="22.5" x14ac:dyDescent="0.25">
      <c r="A1147" s="9" t="s">
        <v>428</v>
      </c>
      <c r="B1147" s="1" t="s">
        <v>486</v>
      </c>
      <c r="C1147" s="1" t="s">
        <v>573</v>
      </c>
      <c r="D1147" s="2" t="s">
        <v>429</v>
      </c>
      <c r="E1147" s="3" t="s">
        <v>392</v>
      </c>
      <c r="F1147" s="3" t="s">
        <v>512</v>
      </c>
      <c r="G1147" s="3" t="s">
        <v>513</v>
      </c>
      <c r="H1147" s="3" t="s">
        <v>514</v>
      </c>
      <c r="I1147" s="3" t="s">
        <v>515</v>
      </c>
      <c r="J1147" s="1" t="s">
        <v>30</v>
      </c>
      <c r="K1147" s="1" t="s">
        <v>232</v>
      </c>
      <c r="L1147" s="1" t="s">
        <v>233</v>
      </c>
      <c r="M1147" s="1" t="s">
        <v>68</v>
      </c>
      <c r="N1147" s="1" t="s">
        <v>42</v>
      </c>
      <c r="O1147" s="1" t="s">
        <v>234</v>
      </c>
      <c r="P1147" s="1"/>
      <c r="Q1147" s="1"/>
      <c r="R1147" s="1" t="s">
        <v>31</v>
      </c>
      <c r="S1147" s="1" t="s">
        <v>32</v>
      </c>
      <c r="T1147" s="1" t="s">
        <v>33</v>
      </c>
      <c r="U1147" s="2" t="s">
        <v>393</v>
      </c>
      <c r="V1147" s="4">
        <v>2093367000</v>
      </c>
      <c r="W1147" s="4">
        <v>326054000</v>
      </c>
      <c r="X1147" s="4">
        <v>144171882</v>
      </c>
      <c r="Y1147" s="4">
        <v>2275249118</v>
      </c>
      <c r="Z1147" s="4">
        <v>0</v>
      </c>
      <c r="AA1147" s="4">
        <v>2275249118</v>
      </c>
      <c r="AB1147" s="4">
        <v>0</v>
      </c>
      <c r="AC1147" s="4">
        <v>2275249118</v>
      </c>
      <c r="AD1147" s="4">
        <v>1041607141</v>
      </c>
      <c r="AE1147" s="4">
        <v>1041607141</v>
      </c>
      <c r="AF1147" s="10">
        <v>1041607141</v>
      </c>
    </row>
    <row r="1148" spans="1:32" ht="22.5" x14ac:dyDescent="0.25">
      <c r="A1148" s="9" t="s">
        <v>428</v>
      </c>
      <c r="B1148" s="1" t="s">
        <v>486</v>
      </c>
      <c r="C1148" s="1" t="s">
        <v>573</v>
      </c>
      <c r="D1148" s="2" t="s">
        <v>429</v>
      </c>
      <c r="E1148" s="3" t="s">
        <v>291</v>
      </c>
      <c r="F1148" s="3" t="s">
        <v>512</v>
      </c>
      <c r="G1148" s="3" t="s">
        <v>513</v>
      </c>
      <c r="H1148" s="3" t="s">
        <v>514</v>
      </c>
      <c r="I1148" s="3" t="s">
        <v>515</v>
      </c>
      <c r="J1148" s="1" t="s">
        <v>30</v>
      </c>
      <c r="K1148" s="1" t="s">
        <v>232</v>
      </c>
      <c r="L1148" s="1" t="s">
        <v>233</v>
      </c>
      <c r="M1148" s="1" t="s">
        <v>68</v>
      </c>
      <c r="N1148" s="1" t="s">
        <v>42</v>
      </c>
      <c r="O1148" s="1" t="s">
        <v>243</v>
      </c>
      <c r="P1148" s="1"/>
      <c r="Q1148" s="1"/>
      <c r="R1148" s="1" t="s">
        <v>31</v>
      </c>
      <c r="S1148" s="1" t="s">
        <v>32</v>
      </c>
      <c r="T1148" s="1" t="s">
        <v>33</v>
      </c>
      <c r="U1148" s="2" t="s">
        <v>292</v>
      </c>
      <c r="V1148" s="4">
        <v>0</v>
      </c>
      <c r="W1148" s="4">
        <v>381098520</v>
      </c>
      <c r="X1148" s="4">
        <v>0</v>
      </c>
      <c r="Y1148" s="4">
        <v>381098520</v>
      </c>
      <c r="Z1148" s="4">
        <v>0</v>
      </c>
      <c r="AA1148" s="4">
        <v>381098520</v>
      </c>
      <c r="AB1148" s="4">
        <v>0</v>
      </c>
      <c r="AC1148" s="4">
        <v>381098520</v>
      </c>
      <c r="AD1148" s="4">
        <v>109132758</v>
      </c>
      <c r="AE1148" s="4">
        <v>109132758</v>
      </c>
      <c r="AF1148" s="10">
        <v>109132758</v>
      </c>
    </row>
    <row r="1149" spans="1:32" ht="22.5" x14ac:dyDescent="0.25">
      <c r="A1149" s="9" t="s">
        <v>428</v>
      </c>
      <c r="B1149" s="1" t="s">
        <v>486</v>
      </c>
      <c r="C1149" s="1" t="s">
        <v>573</v>
      </c>
      <c r="D1149" s="2" t="s">
        <v>429</v>
      </c>
      <c r="E1149" s="3" t="s">
        <v>293</v>
      </c>
      <c r="F1149" s="3" t="s">
        <v>512</v>
      </c>
      <c r="G1149" s="3" t="s">
        <v>513</v>
      </c>
      <c r="H1149" s="3" t="s">
        <v>527</v>
      </c>
      <c r="I1149" s="3" t="s">
        <v>545</v>
      </c>
      <c r="J1149" s="1" t="s">
        <v>30</v>
      </c>
      <c r="K1149" s="1" t="s">
        <v>232</v>
      </c>
      <c r="L1149" s="1" t="s">
        <v>233</v>
      </c>
      <c r="M1149" s="1" t="s">
        <v>68</v>
      </c>
      <c r="N1149" s="1" t="s">
        <v>42</v>
      </c>
      <c r="O1149" s="1" t="s">
        <v>248</v>
      </c>
      <c r="P1149" s="1"/>
      <c r="Q1149" s="1"/>
      <c r="R1149" s="1" t="s">
        <v>31</v>
      </c>
      <c r="S1149" s="1" t="s">
        <v>32</v>
      </c>
      <c r="T1149" s="1" t="s">
        <v>33</v>
      </c>
      <c r="U1149" s="2" t="s">
        <v>59</v>
      </c>
      <c r="V1149" s="4">
        <v>0</v>
      </c>
      <c r="W1149" s="4">
        <v>68669800</v>
      </c>
      <c r="X1149" s="4">
        <v>4889800</v>
      </c>
      <c r="Y1149" s="4">
        <v>63780000</v>
      </c>
      <c r="Z1149" s="4">
        <v>0</v>
      </c>
      <c r="AA1149" s="4">
        <v>63780000</v>
      </c>
      <c r="AB1149" s="4">
        <v>0</v>
      </c>
      <c r="AC1149" s="4">
        <v>63780000</v>
      </c>
      <c r="AD1149" s="4">
        <v>35823100</v>
      </c>
      <c r="AE1149" s="4">
        <v>35823100</v>
      </c>
      <c r="AF1149" s="10">
        <v>35823100</v>
      </c>
    </row>
    <row r="1150" spans="1:32" ht="22.5" x14ac:dyDescent="0.25">
      <c r="A1150" s="9" t="s">
        <v>428</v>
      </c>
      <c r="B1150" s="1" t="s">
        <v>486</v>
      </c>
      <c r="C1150" s="1" t="s">
        <v>573</v>
      </c>
      <c r="D1150" s="2" t="s">
        <v>429</v>
      </c>
      <c r="E1150" s="3" t="s">
        <v>294</v>
      </c>
      <c r="F1150" s="3" t="s">
        <v>512</v>
      </c>
      <c r="G1150" s="3" t="s">
        <v>513</v>
      </c>
      <c r="H1150" s="3" t="s">
        <v>527</v>
      </c>
      <c r="I1150" s="3" t="s">
        <v>542</v>
      </c>
      <c r="J1150" s="1" t="s">
        <v>30</v>
      </c>
      <c r="K1150" s="1" t="s">
        <v>232</v>
      </c>
      <c r="L1150" s="1" t="s">
        <v>233</v>
      </c>
      <c r="M1150" s="1" t="s">
        <v>68</v>
      </c>
      <c r="N1150" s="1" t="s">
        <v>42</v>
      </c>
      <c r="O1150" s="1" t="s">
        <v>254</v>
      </c>
      <c r="P1150" s="1"/>
      <c r="Q1150" s="1"/>
      <c r="R1150" s="1" t="s">
        <v>31</v>
      </c>
      <c r="S1150" s="1" t="s">
        <v>32</v>
      </c>
      <c r="T1150" s="1" t="s">
        <v>33</v>
      </c>
      <c r="U1150" s="2" t="s">
        <v>249</v>
      </c>
      <c r="V1150" s="4">
        <v>0</v>
      </c>
      <c r="W1150" s="4">
        <v>15000000</v>
      </c>
      <c r="X1150" s="4">
        <v>0</v>
      </c>
      <c r="Y1150" s="4">
        <v>15000000</v>
      </c>
      <c r="Z1150" s="4">
        <v>0</v>
      </c>
      <c r="AA1150" s="4">
        <v>13123101</v>
      </c>
      <c r="AB1150" s="4">
        <v>1876899</v>
      </c>
      <c r="AC1150" s="4">
        <v>12204075</v>
      </c>
      <c r="AD1150" s="4">
        <v>9013671</v>
      </c>
      <c r="AE1150" s="4">
        <v>9013671</v>
      </c>
      <c r="AF1150" s="10">
        <v>9013671</v>
      </c>
    </row>
    <row r="1151" spans="1:32" ht="22.5" x14ac:dyDescent="0.25">
      <c r="A1151" s="9" t="s">
        <v>428</v>
      </c>
      <c r="B1151" s="1" t="s">
        <v>486</v>
      </c>
      <c r="C1151" s="1" t="s">
        <v>573</v>
      </c>
      <c r="D1151" s="2" t="s">
        <v>429</v>
      </c>
      <c r="E1151" s="3" t="s">
        <v>295</v>
      </c>
      <c r="F1151" s="3" t="s">
        <v>512</v>
      </c>
      <c r="G1151" s="3" t="s">
        <v>513</v>
      </c>
      <c r="H1151" s="3" t="s">
        <v>514</v>
      </c>
      <c r="I1151" s="3" t="s">
        <v>515</v>
      </c>
      <c r="J1151" s="1" t="s">
        <v>30</v>
      </c>
      <c r="K1151" s="1" t="s">
        <v>232</v>
      </c>
      <c r="L1151" s="1" t="s">
        <v>233</v>
      </c>
      <c r="M1151" s="1" t="s">
        <v>68</v>
      </c>
      <c r="N1151" s="1" t="s">
        <v>42</v>
      </c>
      <c r="O1151" s="1" t="s">
        <v>266</v>
      </c>
      <c r="P1151" s="1"/>
      <c r="Q1151" s="1"/>
      <c r="R1151" s="1" t="s">
        <v>31</v>
      </c>
      <c r="S1151" s="1" t="s">
        <v>32</v>
      </c>
      <c r="T1151" s="1" t="s">
        <v>33</v>
      </c>
      <c r="U1151" s="2" t="s">
        <v>267</v>
      </c>
      <c r="V1151" s="4">
        <v>0</v>
      </c>
      <c r="W1151" s="4">
        <v>8373468</v>
      </c>
      <c r="X1151" s="4">
        <v>0</v>
      </c>
      <c r="Y1151" s="4">
        <v>8373468</v>
      </c>
      <c r="Z1151" s="4">
        <v>0</v>
      </c>
      <c r="AA1151" s="4">
        <v>8373468</v>
      </c>
      <c r="AB1151" s="4">
        <v>0</v>
      </c>
      <c r="AC1151" s="4">
        <v>8373468</v>
      </c>
      <c r="AD1151" s="4">
        <v>4775</v>
      </c>
      <c r="AE1151" s="4">
        <v>4775</v>
      </c>
      <c r="AF1151" s="10">
        <v>4775</v>
      </c>
    </row>
    <row r="1152" spans="1:32" ht="22.5" x14ac:dyDescent="0.25">
      <c r="A1152" s="9" t="s">
        <v>428</v>
      </c>
      <c r="B1152" s="1" t="s">
        <v>486</v>
      </c>
      <c r="C1152" s="1" t="s">
        <v>573</v>
      </c>
      <c r="D1152" s="2" t="s">
        <v>429</v>
      </c>
      <c r="E1152" s="3" t="s">
        <v>298</v>
      </c>
      <c r="F1152" s="3" t="s">
        <v>594</v>
      </c>
      <c r="G1152" s="3" t="s">
        <v>529</v>
      </c>
      <c r="H1152" s="3" t="s">
        <v>527</v>
      </c>
      <c r="I1152" s="3" t="s">
        <v>545</v>
      </c>
      <c r="J1152" s="1" t="s">
        <v>30</v>
      </c>
      <c r="K1152" s="1" t="s">
        <v>232</v>
      </c>
      <c r="L1152" s="1" t="s">
        <v>233</v>
      </c>
      <c r="M1152" s="1" t="s">
        <v>138</v>
      </c>
      <c r="N1152" s="1" t="s">
        <v>42</v>
      </c>
      <c r="O1152" s="1" t="s">
        <v>281</v>
      </c>
      <c r="P1152" s="1"/>
      <c r="Q1152" s="1"/>
      <c r="R1152" s="1" t="s">
        <v>31</v>
      </c>
      <c r="S1152" s="1" t="s">
        <v>32</v>
      </c>
      <c r="T1152" s="1" t="s">
        <v>33</v>
      </c>
      <c r="U1152" s="2" t="s">
        <v>59</v>
      </c>
      <c r="V1152" s="4">
        <v>138093560</v>
      </c>
      <c r="W1152" s="4">
        <v>26349646</v>
      </c>
      <c r="X1152" s="4">
        <v>0</v>
      </c>
      <c r="Y1152" s="4">
        <v>164443206</v>
      </c>
      <c r="Z1152" s="4">
        <v>0</v>
      </c>
      <c r="AA1152" s="4">
        <v>147217765</v>
      </c>
      <c r="AB1152" s="4">
        <v>17225441</v>
      </c>
      <c r="AC1152" s="4">
        <v>147217765</v>
      </c>
      <c r="AD1152" s="4">
        <v>105373653</v>
      </c>
      <c r="AE1152" s="4">
        <v>105373653</v>
      </c>
      <c r="AF1152" s="10">
        <v>105373653</v>
      </c>
    </row>
    <row r="1153" spans="1:32" ht="22.5" x14ac:dyDescent="0.25">
      <c r="A1153" s="9" t="s">
        <v>428</v>
      </c>
      <c r="B1153" s="1" t="s">
        <v>486</v>
      </c>
      <c r="C1153" s="1" t="s">
        <v>573</v>
      </c>
      <c r="D1153" s="2" t="s">
        <v>429</v>
      </c>
      <c r="E1153" s="3" t="s">
        <v>299</v>
      </c>
      <c r="F1153" s="3" t="s">
        <v>594</v>
      </c>
      <c r="G1153" s="3" t="s">
        <v>529</v>
      </c>
      <c r="H1153" s="3" t="s">
        <v>527</v>
      </c>
      <c r="I1153" s="3" t="s">
        <v>542</v>
      </c>
      <c r="J1153" s="1" t="s">
        <v>30</v>
      </c>
      <c r="K1153" s="1" t="s">
        <v>232</v>
      </c>
      <c r="L1153" s="1" t="s">
        <v>233</v>
      </c>
      <c r="M1153" s="1" t="s">
        <v>138</v>
      </c>
      <c r="N1153" s="1" t="s">
        <v>42</v>
      </c>
      <c r="O1153" s="1" t="s">
        <v>237</v>
      </c>
      <c r="P1153" s="1"/>
      <c r="Q1153" s="1"/>
      <c r="R1153" s="1" t="s">
        <v>31</v>
      </c>
      <c r="S1153" s="1" t="s">
        <v>32</v>
      </c>
      <c r="T1153" s="1" t="s">
        <v>33</v>
      </c>
      <c r="U1153" s="2" t="s">
        <v>249</v>
      </c>
      <c r="V1153" s="4">
        <v>15964433</v>
      </c>
      <c r="W1153" s="4">
        <v>10000000</v>
      </c>
      <c r="X1153" s="4">
        <v>0</v>
      </c>
      <c r="Y1153" s="4">
        <v>25964433</v>
      </c>
      <c r="Z1153" s="4">
        <v>0</v>
      </c>
      <c r="AA1153" s="4">
        <v>22618851</v>
      </c>
      <c r="AB1153" s="4">
        <v>3345582</v>
      </c>
      <c r="AC1153" s="4">
        <v>19071210</v>
      </c>
      <c r="AD1153" s="4">
        <v>15170560</v>
      </c>
      <c r="AE1153" s="4">
        <v>15170560</v>
      </c>
      <c r="AF1153" s="10">
        <v>15170560</v>
      </c>
    </row>
    <row r="1154" spans="1:32" ht="22.5" x14ac:dyDescent="0.25">
      <c r="A1154" s="9" t="s">
        <v>428</v>
      </c>
      <c r="B1154" s="1" t="s">
        <v>486</v>
      </c>
      <c r="C1154" s="1" t="s">
        <v>573</v>
      </c>
      <c r="D1154" s="2" t="s">
        <v>429</v>
      </c>
      <c r="E1154" s="3" t="s">
        <v>477</v>
      </c>
      <c r="F1154" s="3" t="s">
        <v>594</v>
      </c>
      <c r="G1154" s="3" t="s">
        <v>529</v>
      </c>
      <c r="H1154" s="3" t="s">
        <v>530</v>
      </c>
      <c r="I1154" s="3" t="s">
        <v>529</v>
      </c>
      <c r="J1154" s="1" t="s">
        <v>30</v>
      </c>
      <c r="K1154" s="1" t="s">
        <v>232</v>
      </c>
      <c r="L1154" s="1" t="s">
        <v>233</v>
      </c>
      <c r="M1154" s="1" t="s">
        <v>138</v>
      </c>
      <c r="N1154" s="1" t="s">
        <v>42</v>
      </c>
      <c r="O1154" s="1" t="s">
        <v>266</v>
      </c>
      <c r="P1154" s="1"/>
      <c r="Q1154" s="1"/>
      <c r="R1154" s="1" t="s">
        <v>31</v>
      </c>
      <c r="S1154" s="1" t="s">
        <v>32</v>
      </c>
      <c r="T1154" s="1" t="s">
        <v>33</v>
      </c>
      <c r="U1154" s="2" t="s">
        <v>267</v>
      </c>
      <c r="V1154" s="4">
        <v>0</v>
      </c>
      <c r="W1154" s="4">
        <v>22095</v>
      </c>
      <c r="X1154" s="4">
        <v>0</v>
      </c>
      <c r="Y1154" s="4">
        <v>22095</v>
      </c>
      <c r="Z1154" s="4">
        <v>0</v>
      </c>
      <c r="AA1154" s="4">
        <v>22095</v>
      </c>
      <c r="AB1154" s="4">
        <v>0</v>
      </c>
      <c r="AC1154" s="4">
        <v>22095</v>
      </c>
      <c r="AD1154" s="4">
        <v>11722.75</v>
      </c>
      <c r="AE1154" s="4">
        <v>11722.75</v>
      </c>
      <c r="AF1154" s="10">
        <v>11722.75</v>
      </c>
    </row>
    <row r="1155" spans="1:32" ht="22.5" x14ac:dyDescent="0.25">
      <c r="A1155" s="9" t="s">
        <v>428</v>
      </c>
      <c r="B1155" s="1" t="s">
        <v>486</v>
      </c>
      <c r="C1155" s="1" t="s">
        <v>573</v>
      </c>
      <c r="D1155" s="2" t="s">
        <v>429</v>
      </c>
      <c r="E1155" s="3" t="s">
        <v>303</v>
      </c>
      <c r="F1155" s="3" t="s">
        <v>604</v>
      </c>
      <c r="G1155" s="3" t="s">
        <v>547</v>
      </c>
      <c r="H1155" s="3" t="s">
        <v>527</v>
      </c>
      <c r="I1155" s="3" t="s">
        <v>545</v>
      </c>
      <c r="J1155" s="1" t="s">
        <v>30</v>
      </c>
      <c r="K1155" s="1" t="s">
        <v>301</v>
      </c>
      <c r="L1155" s="1" t="s">
        <v>233</v>
      </c>
      <c r="M1155" s="1" t="s">
        <v>41</v>
      </c>
      <c r="N1155" s="1" t="s">
        <v>42</v>
      </c>
      <c r="O1155" s="1" t="s">
        <v>281</v>
      </c>
      <c r="P1155" s="1"/>
      <c r="Q1155" s="1"/>
      <c r="R1155" s="1" t="s">
        <v>31</v>
      </c>
      <c r="S1155" s="1" t="s">
        <v>32</v>
      </c>
      <c r="T1155" s="1" t="s">
        <v>33</v>
      </c>
      <c r="U1155" s="2" t="s">
        <v>59</v>
      </c>
      <c r="V1155" s="4">
        <v>47356310</v>
      </c>
      <c r="W1155" s="4">
        <v>460690</v>
      </c>
      <c r="X1155" s="4">
        <v>0</v>
      </c>
      <c r="Y1155" s="4">
        <v>47817000</v>
      </c>
      <c r="Z1155" s="4">
        <v>0</v>
      </c>
      <c r="AA1155" s="4">
        <v>47817000</v>
      </c>
      <c r="AB1155" s="4">
        <v>0</v>
      </c>
      <c r="AC1155" s="4">
        <v>47817000</v>
      </c>
      <c r="AD1155" s="4">
        <v>33808400</v>
      </c>
      <c r="AE1155" s="4">
        <v>33808400</v>
      </c>
      <c r="AF1155" s="10">
        <v>33808400</v>
      </c>
    </row>
    <row r="1156" spans="1:32" ht="22.5" x14ac:dyDescent="0.25">
      <c r="A1156" s="9" t="s">
        <v>428</v>
      </c>
      <c r="B1156" s="1" t="s">
        <v>486</v>
      </c>
      <c r="C1156" s="1" t="s">
        <v>573</v>
      </c>
      <c r="D1156" s="2" t="s">
        <v>429</v>
      </c>
      <c r="E1156" s="3" t="s">
        <v>304</v>
      </c>
      <c r="F1156" s="3" t="s">
        <v>604</v>
      </c>
      <c r="G1156" s="3" t="s">
        <v>547</v>
      </c>
      <c r="H1156" s="3" t="s">
        <v>527</v>
      </c>
      <c r="I1156" s="3" t="s">
        <v>542</v>
      </c>
      <c r="J1156" s="1" t="s">
        <v>30</v>
      </c>
      <c r="K1156" s="1" t="s">
        <v>301</v>
      </c>
      <c r="L1156" s="1" t="s">
        <v>233</v>
      </c>
      <c r="M1156" s="1" t="s">
        <v>41</v>
      </c>
      <c r="N1156" s="1" t="s">
        <v>42</v>
      </c>
      <c r="O1156" s="1" t="s">
        <v>237</v>
      </c>
      <c r="P1156" s="1"/>
      <c r="Q1156" s="1"/>
      <c r="R1156" s="1" t="s">
        <v>31</v>
      </c>
      <c r="S1156" s="1" t="s">
        <v>32</v>
      </c>
      <c r="T1156" s="1" t="s">
        <v>33</v>
      </c>
      <c r="U1156" s="2" t="s">
        <v>249</v>
      </c>
      <c r="V1156" s="4">
        <v>5341212</v>
      </c>
      <c r="W1156" s="4">
        <v>1092517</v>
      </c>
      <c r="X1156" s="4">
        <v>0</v>
      </c>
      <c r="Y1156" s="4">
        <v>6433729</v>
      </c>
      <c r="Z1156" s="4">
        <v>0</v>
      </c>
      <c r="AA1156" s="4">
        <v>5341116</v>
      </c>
      <c r="AB1156" s="4">
        <v>1092613</v>
      </c>
      <c r="AC1156" s="4">
        <v>5341116</v>
      </c>
      <c r="AD1156" s="4">
        <v>4470875</v>
      </c>
      <c r="AE1156" s="4">
        <v>4470875</v>
      </c>
      <c r="AF1156" s="10">
        <v>4470875</v>
      </c>
    </row>
    <row r="1157" spans="1:32" ht="22.5" x14ac:dyDescent="0.25">
      <c r="A1157" s="9" t="s">
        <v>428</v>
      </c>
      <c r="B1157" s="1" t="s">
        <v>486</v>
      </c>
      <c r="C1157" s="1" t="s">
        <v>573</v>
      </c>
      <c r="D1157" s="2" t="s">
        <v>429</v>
      </c>
      <c r="E1157" s="3" t="s">
        <v>307</v>
      </c>
      <c r="F1157" s="3" t="s">
        <v>37</v>
      </c>
      <c r="G1157" s="3" t="s">
        <v>517</v>
      </c>
      <c r="H1157" s="3" t="s">
        <v>527</v>
      </c>
      <c r="I1157" s="3" t="s">
        <v>545</v>
      </c>
      <c r="J1157" s="1" t="s">
        <v>30</v>
      </c>
      <c r="K1157" s="1" t="s">
        <v>301</v>
      </c>
      <c r="L1157" s="1" t="s">
        <v>233</v>
      </c>
      <c r="M1157" s="1" t="s">
        <v>77</v>
      </c>
      <c r="N1157" s="1" t="s">
        <v>42</v>
      </c>
      <c r="O1157" s="1" t="s">
        <v>237</v>
      </c>
      <c r="P1157" s="1"/>
      <c r="Q1157" s="1"/>
      <c r="R1157" s="1" t="s">
        <v>31</v>
      </c>
      <c r="S1157" s="1" t="s">
        <v>32</v>
      </c>
      <c r="T1157" s="1" t="s">
        <v>33</v>
      </c>
      <c r="U1157" s="2" t="s">
        <v>59</v>
      </c>
      <c r="V1157" s="4">
        <v>225836313</v>
      </c>
      <c r="W1157" s="4">
        <v>152896533</v>
      </c>
      <c r="X1157" s="4">
        <v>6777000</v>
      </c>
      <c r="Y1157" s="4">
        <v>371955846</v>
      </c>
      <c r="Z1157" s="4">
        <v>0</v>
      </c>
      <c r="AA1157" s="4">
        <v>369273216</v>
      </c>
      <c r="AB1157" s="4">
        <v>2682630</v>
      </c>
      <c r="AC1157" s="4">
        <v>350615349</v>
      </c>
      <c r="AD1157" s="4">
        <v>271403227</v>
      </c>
      <c r="AE1157" s="4">
        <v>271403227</v>
      </c>
      <c r="AF1157" s="10">
        <v>271403227</v>
      </c>
    </row>
    <row r="1158" spans="1:32" ht="22.5" x14ac:dyDescent="0.25">
      <c r="A1158" s="9" t="s">
        <v>428</v>
      </c>
      <c r="B1158" s="1" t="s">
        <v>486</v>
      </c>
      <c r="C1158" s="1" t="s">
        <v>573</v>
      </c>
      <c r="D1158" s="2" t="s">
        <v>429</v>
      </c>
      <c r="E1158" s="3" t="s">
        <v>308</v>
      </c>
      <c r="F1158" s="3" t="s">
        <v>37</v>
      </c>
      <c r="G1158" s="3" t="s">
        <v>517</v>
      </c>
      <c r="H1158" s="3" t="s">
        <v>527</v>
      </c>
      <c r="I1158" s="3" t="s">
        <v>542</v>
      </c>
      <c r="J1158" s="1" t="s">
        <v>30</v>
      </c>
      <c r="K1158" s="1" t="s">
        <v>301</v>
      </c>
      <c r="L1158" s="1" t="s">
        <v>233</v>
      </c>
      <c r="M1158" s="1" t="s">
        <v>77</v>
      </c>
      <c r="N1158" s="1" t="s">
        <v>42</v>
      </c>
      <c r="O1158" s="1" t="s">
        <v>240</v>
      </c>
      <c r="P1158" s="1"/>
      <c r="Q1158" s="1"/>
      <c r="R1158" s="1" t="s">
        <v>31</v>
      </c>
      <c r="S1158" s="1" t="s">
        <v>32</v>
      </c>
      <c r="T1158" s="1" t="s">
        <v>33</v>
      </c>
      <c r="U1158" s="2" t="s">
        <v>249</v>
      </c>
      <c r="V1158" s="4">
        <v>0</v>
      </c>
      <c r="W1158" s="4">
        <v>32000000</v>
      </c>
      <c r="X1158" s="4">
        <v>0</v>
      </c>
      <c r="Y1158" s="4">
        <v>32000000</v>
      </c>
      <c r="Z1158" s="4">
        <v>0</v>
      </c>
      <c r="AA1158" s="4">
        <v>25652095</v>
      </c>
      <c r="AB1158" s="4">
        <v>6347905</v>
      </c>
      <c r="AC1158" s="4">
        <v>24052724</v>
      </c>
      <c r="AD1158" s="4">
        <v>19807241</v>
      </c>
      <c r="AE1158" s="4">
        <v>19807241</v>
      </c>
      <c r="AF1158" s="10">
        <v>19807241</v>
      </c>
    </row>
    <row r="1159" spans="1:32" ht="22.5" x14ac:dyDescent="0.25">
      <c r="A1159" s="9" t="s">
        <v>428</v>
      </c>
      <c r="B1159" s="1" t="s">
        <v>486</v>
      </c>
      <c r="C1159" s="1" t="s">
        <v>573</v>
      </c>
      <c r="D1159" s="2" t="s">
        <v>429</v>
      </c>
      <c r="E1159" s="3" t="s">
        <v>396</v>
      </c>
      <c r="F1159" s="3" t="s">
        <v>37</v>
      </c>
      <c r="G1159" s="3" t="s">
        <v>517</v>
      </c>
      <c r="H1159" s="3" t="s">
        <v>532</v>
      </c>
      <c r="I1159" s="3" t="s">
        <v>533</v>
      </c>
      <c r="J1159" s="1" t="s">
        <v>30</v>
      </c>
      <c r="K1159" s="1" t="s">
        <v>301</v>
      </c>
      <c r="L1159" s="1" t="s">
        <v>233</v>
      </c>
      <c r="M1159" s="1" t="s">
        <v>77</v>
      </c>
      <c r="N1159" s="1" t="s">
        <v>42</v>
      </c>
      <c r="O1159" s="1" t="s">
        <v>255</v>
      </c>
      <c r="P1159" s="1"/>
      <c r="Q1159" s="1"/>
      <c r="R1159" s="1" t="s">
        <v>31</v>
      </c>
      <c r="S1159" s="1" t="s">
        <v>32</v>
      </c>
      <c r="T1159" s="1" t="s">
        <v>33</v>
      </c>
      <c r="U1159" s="2" t="s">
        <v>397</v>
      </c>
      <c r="V1159" s="4">
        <v>14310000</v>
      </c>
      <c r="W1159" s="4">
        <v>0</v>
      </c>
      <c r="X1159" s="4">
        <v>6310000</v>
      </c>
      <c r="Y1159" s="4">
        <v>8000000</v>
      </c>
      <c r="Z1159" s="4">
        <v>0</v>
      </c>
      <c r="AA1159" s="4">
        <v>0</v>
      </c>
      <c r="AB1159" s="4">
        <v>8000000</v>
      </c>
      <c r="AC1159" s="4">
        <v>0</v>
      </c>
      <c r="AD1159" s="4">
        <v>0</v>
      </c>
      <c r="AE1159" s="4">
        <v>0</v>
      </c>
      <c r="AF1159" s="10">
        <v>0</v>
      </c>
    </row>
    <row r="1160" spans="1:32" ht="22.5" x14ac:dyDescent="0.25">
      <c r="A1160" s="9" t="s">
        <v>428</v>
      </c>
      <c r="B1160" s="1" t="s">
        <v>486</v>
      </c>
      <c r="C1160" s="1" t="s">
        <v>573</v>
      </c>
      <c r="D1160" s="2" t="s">
        <v>429</v>
      </c>
      <c r="E1160" s="3" t="s">
        <v>398</v>
      </c>
      <c r="F1160" s="3" t="s">
        <v>37</v>
      </c>
      <c r="G1160" s="3" t="s">
        <v>517</v>
      </c>
      <c r="H1160" s="3" t="s">
        <v>527</v>
      </c>
      <c r="I1160" s="3" t="s">
        <v>545</v>
      </c>
      <c r="J1160" s="1" t="s">
        <v>30</v>
      </c>
      <c r="K1160" s="1" t="s">
        <v>301</v>
      </c>
      <c r="L1160" s="1" t="s">
        <v>233</v>
      </c>
      <c r="M1160" s="1" t="s">
        <v>77</v>
      </c>
      <c r="N1160" s="1" t="s">
        <v>42</v>
      </c>
      <c r="O1160" s="1" t="s">
        <v>257</v>
      </c>
      <c r="P1160" s="1"/>
      <c r="Q1160" s="1"/>
      <c r="R1160" s="1" t="s">
        <v>31</v>
      </c>
      <c r="S1160" s="1" t="s">
        <v>32</v>
      </c>
      <c r="T1160" s="1" t="s">
        <v>33</v>
      </c>
      <c r="U1160" s="2" t="s">
        <v>399</v>
      </c>
      <c r="V1160" s="4">
        <v>32088235</v>
      </c>
      <c r="W1160" s="4">
        <v>0</v>
      </c>
      <c r="X1160" s="4">
        <v>0</v>
      </c>
      <c r="Y1160" s="4">
        <v>32088235</v>
      </c>
      <c r="Z1160" s="4">
        <v>0</v>
      </c>
      <c r="AA1160" s="4">
        <v>31997333</v>
      </c>
      <c r="AB1160" s="4">
        <v>90902</v>
      </c>
      <c r="AC1160" s="4">
        <v>31997333</v>
      </c>
      <c r="AD1160" s="4">
        <v>23004000</v>
      </c>
      <c r="AE1160" s="4">
        <v>23004000</v>
      </c>
      <c r="AF1160" s="10">
        <v>23004000</v>
      </c>
    </row>
    <row r="1161" spans="1:32" ht="22.5" x14ac:dyDescent="0.25">
      <c r="A1161" s="9" t="s">
        <v>428</v>
      </c>
      <c r="B1161" s="1" t="s">
        <v>486</v>
      </c>
      <c r="C1161" s="1" t="s">
        <v>573</v>
      </c>
      <c r="D1161" s="2" t="s">
        <v>429</v>
      </c>
      <c r="E1161" s="3" t="s">
        <v>319</v>
      </c>
      <c r="F1161" s="3" t="s">
        <v>37</v>
      </c>
      <c r="G1161" s="3" t="s">
        <v>517</v>
      </c>
      <c r="H1161" s="3" t="s">
        <v>494</v>
      </c>
      <c r="I1161" s="3" t="s">
        <v>531</v>
      </c>
      <c r="J1161" s="1" t="s">
        <v>30</v>
      </c>
      <c r="K1161" s="1" t="s">
        <v>301</v>
      </c>
      <c r="L1161" s="1" t="s">
        <v>233</v>
      </c>
      <c r="M1161" s="1" t="s">
        <v>77</v>
      </c>
      <c r="N1161" s="1" t="s">
        <v>42</v>
      </c>
      <c r="O1161" s="1" t="s">
        <v>320</v>
      </c>
      <c r="P1161" s="1"/>
      <c r="Q1161" s="1"/>
      <c r="R1161" s="1" t="s">
        <v>31</v>
      </c>
      <c r="S1161" s="1" t="s">
        <v>32</v>
      </c>
      <c r="T1161" s="1" t="s">
        <v>33</v>
      </c>
      <c r="U1161" s="2" t="s">
        <v>321</v>
      </c>
      <c r="V1161" s="4">
        <v>6575097</v>
      </c>
      <c r="W1161" s="4">
        <v>0</v>
      </c>
      <c r="X1161" s="4">
        <v>0</v>
      </c>
      <c r="Y1161" s="4">
        <v>6575097</v>
      </c>
      <c r="Z1161" s="4">
        <v>0</v>
      </c>
      <c r="AA1161" s="4">
        <v>6575097</v>
      </c>
      <c r="AB1161" s="4">
        <v>0</v>
      </c>
      <c r="AC1161" s="4">
        <v>6575097</v>
      </c>
      <c r="AD1161" s="4">
        <v>3764328</v>
      </c>
      <c r="AE1161" s="4">
        <v>3764328</v>
      </c>
      <c r="AF1161" s="10">
        <v>3764328</v>
      </c>
    </row>
    <row r="1162" spans="1:32" ht="22.5" x14ac:dyDescent="0.25">
      <c r="A1162" s="9" t="s">
        <v>428</v>
      </c>
      <c r="B1162" s="1" t="s">
        <v>486</v>
      </c>
      <c r="C1162" s="1" t="s">
        <v>573</v>
      </c>
      <c r="D1162" s="2" t="s">
        <v>429</v>
      </c>
      <c r="E1162" s="3" t="s">
        <v>322</v>
      </c>
      <c r="F1162" s="3" t="s">
        <v>37</v>
      </c>
      <c r="G1162" s="3" t="s">
        <v>517</v>
      </c>
      <c r="H1162" s="3" t="s">
        <v>494</v>
      </c>
      <c r="I1162" s="3" t="s">
        <v>531</v>
      </c>
      <c r="J1162" s="1" t="s">
        <v>30</v>
      </c>
      <c r="K1162" s="1" t="s">
        <v>301</v>
      </c>
      <c r="L1162" s="1" t="s">
        <v>233</v>
      </c>
      <c r="M1162" s="1" t="s">
        <v>77</v>
      </c>
      <c r="N1162" s="1" t="s">
        <v>42</v>
      </c>
      <c r="O1162" s="1" t="s">
        <v>323</v>
      </c>
      <c r="P1162" s="1"/>
      <c r="Q1162" s="1"/>
      <c r="R1162" s="1" t="s">
        <v>31</v>
      </c>
      <c r="S1162" s="1" t="s">
        <v>32</v>
      </c>
      <c r="T1162" s="1" t="s">
        <v>33</v>
      </c>
      <c r="U1162" s="2" t="s">
        <v>324</v>
      </c>
      <c r="V1162" s="4">
        <v>56519808</v>
      </c>
      <c r="W1162" s="4">
        <v>6556000</v>
      </c>
      <c r="X1162" s="4">
        <v>1232000</v>
      </c>
      <c r="Y1162" s="4">
        <v>61843808</v>
      </c>
      <c r="Z1162" s="4">
        <v>0</v>
      </c>
      <c r="AA1162" s="4">
        <v>61799808</v>
      </c>
      <c r="AB1162" s="4">
        <v>44000</v>
      </c>
      <c r="AC1162" s="4">
        <v>61799808</v>
      </c>
      <c r="AD1162" s="4">
        <v>39592472</v>
      </c>
      <c r="AE1162" s="4">
        <v>39592472</v>
      </c>
      <c r="AF1162" s="10">
        <v>39592472</v>
      </c>
    </row>
    <row r="1163" spans="1:32" ht="22.5" x14ac:dyDescent="0.25">
      <c r="A1163" s="9" t="s">
        <v>428</v>
      </c>
      <c r="B1163" s="1" t="s">
        <v>486</v>
      </c>
      <c r="C1163" s="1" t="s">
        <v>573</v>
      </c>
      <c r="D1163" s="2" t="s">
        <v>429</v>
      </c>
      <c r="E1163" s="3" t="s">
        <v>328</v>
      </c>
      <c r="F1163" s="3" t="s">
        <v>37</v>
      </c>
      <c r="G1163" s="3" t="s">
        <v>517</v>
      </c>
      <c r="H1163" s="3" t="s">
        <v>494</v>
      </c>
      <c r="I1163" s="3" t="s">
        <v>531</v>
      </c>
      <c r="J1163" s="1" t="s">
        <v>30</v>
      </c>
      <c r="K1163" s="1" t="s">
        <v>301</v>
      </c>
      <c r="L1163" s="1" t="s">
        <v>233</v>
      </c>
      <c r="M1163" s="1" t="s">
        <v>77</v>
      </c>
      <c r="N1163" s="1" t="s">
        <v>42</v>
      </c>
      <c r="O1163" s="1" t="s">
        <v>329</v>
      </c>
      <c r="P1163" s="1"/>
      <c r="Q1163" s="1"/>
      <c r="R1163" s="1" t="s">
        <v>31</v>
      </c>
      <c r="S1163" s="1" t="s">
        <v>32</v>
      </c>
      <c r="T1163" s="1" t="s">
        <v>33</v>
      </c>
      <c r="U1163" s="2" t="s">
        <v>330</v>
      </c>
      <c r="V1163" s="4">
        <v>0</v>
      </c>
      <c r="W1163" s="4">
        <v>131664000</v>
      </c>
      <c r="X1163" s="4">
        <v>0</v>
      </c>
      <c r="Y1163" s="4">
        <v>131664000</v>
      </c>
      <c r="Z1163" s="4">
        <v>0</v>
      </c>
      <c r="AA1163" s="4">
        <v>60100000</v>
      </c>
      <c r="AB1163" s="4">
        <v>71564000</v>
      </c>
      <c r="AC1163" s="4">
        <v>51877419</v>
      </c>
      <c r="AD1163" s="4">
        <v>51877419</v>
      </c>
      <c r="AE1163" s="4">
        <v>51877419</v>
      </c>
      <c r="AF1163" s="10">
        <v>51877419</v>
      </c>
    </row>
    <row r="1164" spans="1:32" ht="22.5" x14ac:dyDescent="0.25">
      <c r="A1164" s="9" t="s">
        <v>428</v>
      </c>
      <c r="B1164" s="1" t="s">
        <v>486</v>
      </c>
      <c r="C1164" s="1" t="s">
        <v>573</v>
      </c>
      <c r="D1164" s="2" t="s">
        <v>429</v>
      </c>
      <c r="E1164" s="3" t="s">
        <v>354</v>
      </c>
      <c r="F1164" s="3" t="s">
        <v>37</v>
      </c>
      <c r="G1164" s="3" t="s">
        <v>517</v>
      </c>
      <c r="H1164" s="3" t="s">
        <v>527</v>
      </c>
      <c r="I1164" s="3" t="s">
        <v>558</v>
      </c>
      <c r="J1164" s="1" t="s">
        <v>30</v>
      </c>
      <c r="K1164" s="1" t="s">
        <v>301</v>
      </c>
      <c r="L1164" s="1" t="s">
        <v>233</v>
      </c>
      <c r="M1164" s="1" t="s">
        <v>77</v>
      </c>
      <c r="N1164" s="1" t="s">
        <v>42</v>
      </c>
      <c r="O1164" s="1" t="s">
        <v>355</v>
      </c>
      <c r="P1164" s="1"/>
      <c r="Q1164" s="1"/>
      <c r="R1164" s="1" t="s">
        <v>31</v>
      </c>
      <c r="S1164" s="1" t="s">
        <v>32</v>
      </c>
      <c r="T1164" s="1" t="s">
        <v>33</v>
      </c>
      <c r="U1164" s="2" t="s">
        <v>356</v>
      </c>
      <c r="V1164" s="4">
        <v>0</v>
      </c>
      <c r="W1164" s="4">
        <v>13365000</v>
      </c>
      <c r="X1164" s="4">
        <v>0</v>
      </c>
      <c r="Y1164" s="4">
        <v>13365000</v>
      </c>
      <c r="Z1164" s="4">
        <v>0</v>
      </c>
      <c r="AA1164" s="4">
        <v>13365000</v>
      </c>
      <c r="AB1164" s="4">
        <v>0</v>
      </c>
      <c r="AC1164" s="4">
        <v>13210000</v>
      </c>
      <c r="AD1164" s="4">
        <v>0</v>
      </c>
      <c r="AE1164" s="4">
        <v>0</v>
      </c>
      <c r="AF1164" s="10">
        <v>0</v>
      </c>
    </row>
    <row r="1165" spans="1:32" ht="22.5" x14ac:dyDescent="0.25">
      <c r="A1165" s="9" t="s">
        <v>428</v>
      </c>
      <c r="B1165" s="1" t="s">
        <v>486</v>
      </c>
      <c r="C1165" s="1" t="s">
        <v>573</v>
      </c>
      <c r="D1165" s="2" t="s">
        <v>429</v>
      </c>
      <c r="E1165" s="3" t="s">
        <v>359</v>
      </c>
      <c r="F1165" s="3" t="s">
        <v>37</v>
      </c>
      <c r="G1165" s="3" t="s">
        <v>517</v>
      </c>
      <c r="H1165" s="3" t="s">
        <v>527</v>
      </c>
      <c r="I1165" s="3" t="s">
        <v>542</v>
      </c>
      <c r="J1165" s="1" t="s">
        <v>30</v>
      </c>
      <c r="K1165" s="1" t="s">
        <v>301</v>
      </c>
      <c r="L1165" s="1" t="s">
        <v>233</v>
      </c>
      <c r="M1165" s="1" t="s">
        <v>77</v>
      </c>
      <c r="N1165" s="1" t="s">
        <v>42</v>
      </c>
      <c r="O1165" s="1" t="s">
        <v>360</v>
      </c>
      <c r="P1165" s="1"/>
      <c r="Q1165" s="1"/>
      <c r="R1165" s="1" t="s">
        <v>31</v>
      </c>
      <c r="S1165" s="1" t="s">
        <v>32</v>
      </c>
      <c r="T1165" s="1" t="s">
        <v>33</v>
      </c>
      <c r="U1165" s="2" t="s">
        <v>361</v>
      </c>
      <c r="V1165" s="4">
        <v>4080000</v>
      </c>
      <c r="W1165" s="4">
        <v>1000000</v>
      </c>
      <c r="X1165" s="4">
        <v>0</v>
      </c>
      <c r="Y1165" s="4">
        <v>5080000</v>
      </c>
      <c r="Z1165" s="4">
        <v>0</v>
      </c>
      <c r="AA1165" s="4">
        <v>3987772</v>
      </c>
      <c r="AB1165" s="4">
        <v>1092228</v>
      </c>
      <c r="AC1165" s="4">
        <v>3987772</v>
      </c>
      <c r="AD1165" s="4">
        <v>2941045</v>
      </c>
      <c r="AE1165" s="4">
        <v>2941045</v>
      </c>
      <c r="AF1165" s="10">
        <v>2941045</v>
      </c>
    </row>
    <row r="1166" spans="1:32" ht="22.5" x14ac:dyDescent="0.25">
      <c r="A1166" s="9" t="s">
        <v>428</v>
      </c>
      <c r="B1166" s="1" t="s">
        <v>486</v>
      </c>
      <c r="C1166" s="1" t="s">
        <v>573</v>
      </c>
      <c r="D1166" s="2" t="s">
        <v>429</v>
      </c>
      <c r="E1166" s="3" t="s">
        <v>365</v>
      </c>
      <c r="F1166" s="3" t="s">
        <v>37</v>
      </c>
      <c r="G1166" s="3" t="s">
        <v>517</v>
      </c>
      <c r="H1166" s="3" t="s">
        <v>518</v>
      </c>
      <c r="I1166" s="3" t="s">
        <v>519</v>
      </c>
      <c r="J1166" s="1" t="s">
        <v>30</v>
      </c>
      <c r="K1166" s="1" t="s">
        <v>301</v>
      </c>
      <c r="L1166" s="1" t="s">
        <v>233</v>
      </c>
      <c r="M1166" s="1" t="s">
        <v>77</v>
      </c>
      <c r="N1166" s="1" t="s">
        <v>42</v>
      </c>
      <c r="O1166" s="1" t="s">
        <v>266</v>
      </c>
      <c r="P1166" s="1"/>
      <c r="Q1166" s="1"/>
      <c r="R1166" s="1" t="s">
        <v>31</v>
      </c>
      <c r="S1166" s="1" t="s">
        <v>32</v>
      </c>
      <c r="T1166" s="1" t="s">
        <v>33</v>
      </c>
      <c r="U1166" s="2" t="s">
        <v>267</v>
      </c>
      <c r="V1166" s="4">
        <v>135764</v>
      </c>
      <c r="W1166" s="4">
        <v>526656</v>
      </c>
      <c r="X1166" s="4">
        <v>0</v>
      </c>
      <c r="Y1166" s="4">
        <v>662420</v>
      </c>
      <c r="Z1166" s="4">
        <v>0</v>
      </c>
      <c r="AA1166" s="4">
        <v>662420</v>
      </c>
      <c r="AB1166" s="4">
        <v>0</v>
      </c>
      <c r="AC1166" s="4">
        <v>662420</v>
      </c>
      <c r="AD1166" s="4">
        <v>255683.13</v>
      </c>
      <c r="AE1166" s="4">
        <v>255683.13</v>
      </c>
      <c r="AF1166" s="10">
        <v>255683.13</v>
      </c>
    </row>
    <row r="1167" spans="1:32" ht="22.5" x14ac:dyDescent="0.25">
      <c r="A1167" s="9" t="s">
        <v>428</v>
      </c>
      <c r="B1167" s="1" t="s">
        <v>486</v>
      </c>
      <c r="C1167" s="1" t="s">
        <v>573</v>
      </c>
      <c r="D1167" s="2" t="s">
        <v>429</v>
      </c>
      <c r="E1167" s="3" t="s">
        <v>372</v>
      </c>
      <c r="F1167" s="3" t="s">
        <v>474</v>
      </c>
      <c r="G1167" s="3" t="s">
        <v>524</v>
      </c>
      <c r="H1167" s="3" t="s">
        <v>494</v>
      </c>
      <c r="I1167" s="3" t="s">
        <v>525</v>
      </c>
      <c r="J1167" s="1" t="s">
        <v>30</v>
      </c>
      <c r="K1167" s="1" t="s">
        <v>301</v>
      </c>
      <c r="L1167" s="1" t="s">
        <v>233</v>
      </c>
      <c r="M1167" s="1" t="s">
        <v>64</v>
      </c>
      <c r="N1167" s="1" t="s">
        <v>42</v>
      </c>
      <c r="O1167" s="1" t="s">
        <v>234</v>
      </c>
      <c r="P1167" s="1"/>
      <c r="Q1167" s="1"/>
      <c r="R1167" s="1" t="s">
        <v>31</v>
      </c>
      <c r="S1167" s="1" t="s">
        <v>32</v>
      </c>
      <c r="T1167" s="1" t="s">
        <v>33</v>
      </c>
      <c r="U1167" s="2" t="s">
        <v>373</v>
      </c>
      <c r="V1167" s="4">
        <v>0</v>
      </c>
      <c r="W1167" s="4">
        <v>112000000</v>
      </c>
      <c r="X1167" s="4">
        <v>41977</v>
      </c>
      <c r="Y1167" s="4">
        <v>111958023</v>
      </c>
      <c r="Z1167" s="4">
        <v>0</v>
      </c>
      <c r="AA1167" s="4">
        <v>111958023</v>
      </c>
      <c r="AB1167" s="4">
        <v>0</v>
      </c>
      <c r="AC1167" s="4">
        <v>111958023</v>
      </c>
      <c r="AD1167" s="4">
        <v>39996283</v>
      </c>
      <c r="AE1167" s="4">
        <v>39996283</v>
      </c>
      <c r="AF1167" s="10">
        <v>39996283</v>
      </c>
    </row>
    <row r="1168" spans="1:32" ht="22.5" x14ac:dyDescent="0.25">
      <c r="A1168" s="9" t="s">
        <v>428</v>
      </c>
      <c r="B1168" s="1" t="s">
        <v>486</v>
      </c>
      <c r="C1168" s="1" t="s">
        <v>573</v>
      </c>
      <c r="D1168" s="2" t="s">
        <v>429</v>
      </c>
      <c r="E1168" s="3" t="s">
        <v>374</v>
      </c>
      <c r="F1168" s="3" t="s">
        <v>474</v>
      </c>
      <c r="G1168" s="3" t="s">
        <v>524</v>
      </c>
      <c r="H1168" s="3" t="s">
        <v>494</v>
      </c>
      <c r="I1168" s="3" t="s">
        <v>525</v>
      </c>
      <c r="J1168" s="1" t="s">
        <v>30</v>
      </c>
      <c r="K1168" s="1" t="s">
        <v>301</v>
      </c>
      <c r="L1168" s="1" t="s">
        <v>233</v>
      </c>
      <c r="M1168" s="1" t="s">
        <v>64</v>
      </c>
      <c r="N1168" s="1" t="s">
        <v>42</v>
      </c>
      <c r="O1168" s="1" t="s">
        <v>281</v>
      </c>
      <c r="P1168" s="1"/>
      <c r="Q1168" s="1"/>
      <c r="R1168" s="1" t="s">
        <v>31</v>
      </c>
      <c r="S1168" s="1" t="s">
        <v>171</v>
      </c>
      <c r="T1168" s="1" t="s">
        <v>33</v>
      </c>
      <c r="U1168" s="2" t="s">
        <v>375</v>
      </c>
      <c r="V1168" s="4">
        <v>112000000</v>
      </c>
      <c r="W1168" s="4">
        <v>0</v>
      </c>
      <c r="X1168" s="4">
        <v>0</v>
      </c>
      <c r="Y1168" s="4">
        <v>112000000</v>
      </c>
      <c r="Z1168" s="4">
        <v>0</v>
      </c>
      <c r="AA1168" s="4">
        <v>111408658</v>
      </c>
      <c r="AB1168" s="4">
        <v>591342</v>
      </c>
      <c r="AC1168" s="4">
        <v>51768573</v>
      </c>
      <c r="AD1168" s="4">
        <v>0</v>
      </c>
      <c r="AE1168" s="4">
        <v>0</v>
      </c>
      <c r="AF1168" s="10">
        <v>0</v>
      </c>
    </row>
    <row r="1169" spans="1:32" ht="22.5" x14ac:dyDescent="0.25">
      <c r="A1169" s="9" t="s">
        <v>428</v>
      </c>
      <c r="B1169" s="1" t="s">
        <v>486</v>
      </c>
      <c r="C1169" s="1" t="s">
        <v>573</v>
      </c>
      <c r="D1169" s="2" t="s">
        <v>429</v>
      </c>
      <c r="E1169" s="3" t="s">
        <v>400</v>
      </c>
      <c r="F1169" s="3" t="s">
        <v>474</v>
      </c>
      <c r="G1169" s="3" t="s">
        <v>524</v>
      </c>
      <c r="H1169" s="3" t="s">
        <v>494</v>
      </c>
      <c r="I1169" s="3" t="s">
        <v>525</v>
      </c>
      <c r="J1169" s="1" t="s">
        <v>30</v>
      </c>
      <c r="K1169" s="1" t="s">
        <v>301</v>
      </c>
      <c r="L1169" s="1" t="s">
        <v>233</v>
      </c>
      <c r="M1169" s="1" t="s">
        <v>64</v>
      </c>
      <c r="N1169" s="1" t="s">
        <v>42</v>
      </c>
      <c r="O1169" s="1" t="s">
        <v>240</v>
      </c>
      <c r="P1169" s="1"/>
      <c r="Q1169" s="1"/>
      <c r="R1169" s="1" t="s">
        <v>31</v>
      </c>
      <c r="S1169" s="1" t="s">
        <v>171</v>
      </c>
      <c r="T1169" s="1" t="s">
        <v>33</v>
      </c>
      <c r="U1169" s="2" t="s">
        <v>401</v>
      </c>
      <c r="V1169" s="4">
        <v>20000000</v>
      </c>
      <c r="W1169" s="4">
        <v>0</v>
      </c>
      <c r="X1169" s="4">
        <v>0</v>
      </c>
      <c r="Y1169" s="4">
        <v>20000000</v>
      </c>
      <c r="Z1169" s="4">
        <v>0</v>
      </c>
      <c r="AA1169" s="4">
        <v>18345305</v>
      </c>
      <c r="AB1169" s="4">
        <v>1654695</v>
      </c>
      <c r="AC1169" s="4">
        <v>18345305</v>
      </c>
      <c r="AD1169" s="4">
        <v>1424428</v>
      </c>
      <c r="AE1169" s="4">
        <v>1424428</v>
      </c>
      <c r="AF1169" s="10">
        <v>1424428</v>
      </c>
    </row>
    <row r="1170" spans="1:32" ht="22.5" x14ac:dyDescent="0.25">
      <c r="A1170" s="9" t="s">
        <v>428</v>
      </c>
      <c r="B1170" s="1" t="s">
        <v>486</v>
      </c>
      <c r="C1170" s="1" t="s">
        <v>573</v>
      </c>
      <c r="D1170" s="2" t="s">
        <v>429</v>
      </c>
      <c r="E1170" s="3" t="s">
        <v>378</v>
      </c>
      <c r="F1170" s="3" t="s">
        <v>474</v>
      </c>
      <c r="G1170" s="3" t="s">
        <v>524</v>
      </c>
      <c r="H1170" s="3" t="s">
        <v>527</v>
      </c>
      <c r="I1170" s="3" t="s">
        <v>545</v>
      </c>
      <c r="J1170" s="1" t="s">
        <v>30</v>
      </c>
      <c r="K1170" s="1" t="s">
        <v>301</v>
      </c>
      <c r="L1170" s="1" t="s">
        <v>233</v>
      </c>
      <c r="M1170" s="1" t="s">
        <v>64</v>
      </c>
      <c r="N1170" s="1" t="s">
        <v>42</v>
      </c>
      <c r="O1170" s="1" t="s">
        <v>243</v>
      </c>
      <c r="P1170" s="1"/>
      <c r="Q1170" s="1"/>
      <c r="R1170" s="1" t="s">
        <v>31</v>
      </c>
      <c r="S1170" s="1" t="s">
        <v>171</v>
      </c>
      <c r="T1170" s="1" t="s">
        <v>33</v>
      </c>
      <c r="U1170" s="2" t="s">
        <v>59</v>
      </c>
      <c r="V1170" s="4">
        <v>78280500</v>
      </c>
      <c r="W1170" s="4">
        <v>31474433</v>
      </c>
      <c r="X1170" s="4">
        <v>0</v>
      </c>
      <c r="Y1170" s="4">
        <v>109754933</v>
      </c>
      <c r="Z1170" s="4">
        <v>0</v>
      </c>
      <c r="AA1170" s="4">
        <v>104730731</v>
      </c>
      <c r="AB1170" s="4">
        <v>5024202</v>
      </c>
      <c r="AC1170" s="4">
        <v>104410931</v>
      </c>
      <c r="AD1170" s="4">
        <v>69897869</v>
      </c>
      <c r="AE1170" s="4">
        <v>69897869</v>
      </c>
      <c r="AF1170" s="10">
        <v>69897869</v>
      </c>
    </row>
    <row r="1171" spans="1:32" ht="22.5" x14ac:dyDescent="0.25">
      <c r="A1171" s="9" t="s">
        <v>428</v>
      </c>
      <c r="B1171" s="1" t="s">
        <v>486</v>
      </c>
      <c r="C1171" s="1" t="s">
        <v>573</v>
      </c>
      <c r="D1171" s="2" t="s">
        <v>429</v>
      </c>
      <c r="E1171" s="3" t="s">
        <v>379</v>
      </c>
      <c r="F1171" s="3" t="s">
        <v>474</v>
      </c>
      <c r="G1171" s="3" t="s">
        <v>524</v>
      </c>
      <c r="H1171" s="3" t="s">
        <v>527</v>
      </c>
      <c r="I1171" s="3" t="s">
        <v>542</v>
      </c>
      <c r="J1171" s="1" t="s">
        <v>30</v>
      </c>
      <c r="K1171" s="1" t="s">
        <v>301</v>
      </c>
      <c r="L1171" s="1" t="s">
        <v>233</v>
      </c>
      <c r="M1171" s="1" t="s">
        <v>64</v>
      </c>
      <c r="N1171" s="1" t="s">
        <v>42</v>
      </c>
      <c r="O1171" s="1" t="s">
        <v>246</v>
      </c>
      <c r="P1171" s="1"/>
      <c r="Q1171" s="1"/>
      <c r="R1171" s="1" t="s">
        <v>31</v>
      </c>
      <c r="S1171" s="1" t="s">
        <v>171</v>
      </c>
      <c r="T1171" s="1" t="s">
        <v>33</v>
      </c>
      <c r="U1171" s="2" t="s">
        <v>249</v>
      </c>
      <c r="V1171" s="4">
        <v>9799000</v>
      </c>
      <c r="W1171" s="4">
        <v>11254815</v>
      </c>
      <c r="X1171" s="4">
        <v>0</v>
      </c>
      <c r="Y1171" s="4">
        <v>21053815</v>
      </c>
      <c r="Z1171" s="4">
        <v>0</v>
      </c>
      <c r="AA1171" s="4">
        <v>16025802</v>
      </c>
      <c r="AB1171" s="4">
        <v>5028013</v>
      </c>
      <c r="AC1171" s="4">
        <v>15363687</v>
      </c>
      <c r="AD1171" s="4">
        <v>12921526</v>
      </c>
      <c r="AE1171" s="4">
        <v>12921526</v>
      </c>
      <c r="AF1171" s="10">
        <v>12921526</v>
      </c>
    </row>
    <row r="1172" spans="1:32" ht="22.5" hidden="1" x14ac:dyDescent="0.25">
      <c r="A1172" s="9" t="s">
        <v>430</v>
      </c>
      <c r="B1172" s="1" t="s">
        <v>486</v>
      </c>
      <c r="C1172" s="1" t="s">
        <v>574</v>
      </c>
      <c r="D1172" s="2" t="s">
        <v>431</v>
      </c>
      <c r="E1172" s="3" t="s">
        <v>145</v>
      </c>
      <c r="F1172" s="3" t="s">
        <v>595</v>
      </c>
      <c r="G1172" s="3" t="s">
        <v>493</v>
      </c>
      <c r="H1172" s="3" t="s">
        <v>494</v>
      </c>
      <c r="I1172" s="3" t="s">
        <v>495</v>
      </c>
      <c r="J1172" s="1" t="s">
        <v>40</v>
      </c>
      <c r="K1172" s="1" t="s">
        <v>77</v>
      </c>
      <c r="L1172" s="1" t="s">
        <v>42</v>
      </c>
      <c r="M1172" s="1" t="s">
        <v>63</v>
      </c>
      <c r="N1172" s="1" t="s">
        <v>143</v>
      </c>
      <c r="O1172" s="1" t="s">
        <v>63</v>
      </c>
      <c r="P1172" s="1"/>
      <c r="Q1172" s="1"/>
      <c r="R1172" s="1" t="s">
        <v>31</v>
      </c>
      <c r="S1172" s="1" t="s">
        <v>32</v>
      </c>
      <c r="T1172" s="1" t="s">
        <v>33</v>
      </c>
      <c r="U1172" s="2" t="s">
        <v>146</v>
      </c>
      <c r="V1172" s="4">
        <v>45000000</v>
      </c>
      <c r="W1172" s="4">
        <v>8830149</v>
      </c>
      <c r="X1172" s="4">
        <v>1567214</v>
      </c>
      <c r="Y1172" s="4">
        <v>52262935</v>
      </c>
      <c r="Z1172" s="4">
        <v>0</v>
      </c>
      <c r="AA1172" s="4">
        <v>52262934.280000001</v>
      </c>
      <c r="AB1172" s="4">
        <v>0.72</v>
      </c>
      <c r="AC1172" s="4">
        <v>52262934.280000001</v>
      </c>
      <c r="AD1172" s="4">
        <v>52165286.18</v>
      </c>
      <c r="AE1172" s="4">
        <v>52165286.18</v>
      </c>
      <c r="AF1172" s="10">
        <v>52165286.18</v>
      </c>
    </row>
    <row r="1173" spans="1:32" ht="22.5" hidden="1" x14ac:dyDescent="0.25">
      <c r="A1173" s="9" t="s">
        <v>430</v>
      </c>
      <c r="B1173" s="1" t="s">
        <v>486</v>
      </c>
      <c r="C1173" s="1" t="s">
        <v>574</v>
      </c>
      <c r="D1173" s="2" t="s">
        <v>431</v>
      </c>
      <c r="E1173" s="3" t="s">
        <v>380</v>
      </c>
      <c r="F1173" s="3" t="s">
        <v>595</v>
      </c>
      <c r="G1173" s="3" t="s">
        <v>493</v>
      </c>
      <c r="H1173" s="3" t="s">
        <v>494</v>
      </c>
      <c r="I1173" s="3" t="s">
        <v>495</v>
      </c>
      <c r="J1173" s="1" t="s">
        <v>40</v>
      </c>
      <c r="K1173" s="1" t="s">
        <v>77</v>
      </c>
      <c r="L1173" s="1" t="s">
        <v>42</v>
      </c>
      <c r="M1173" s="1" t="s">
        <v>63</v>
      </c>
      <c r="N1173" s="1" t="s">
        <v>381</v>
      </c>
      <c r="O1173" s="1" t="s">
        <v>77</v>
      </c>
      <c r="P1173" s="1"/>
      <c r="Q1173" s="1"/>
      <c r="R1173" s="1" t="s">
        <v>31</v>
      </c>
      <c r="S1173" s="1" t="s">
        <v>32</v>
      </c>
      <c r="T1173" s="1" t="s">
        <v>33</v>
      </c>
      <c r="U1173" s="2" t="s">
        <v>382</v>
      </c>
      <c r="V1173" s="4">
        <v>0</v>
      </c>
      <c r="W1173" s="4">
        <v>234936</v>
      </c>
      <c r="X1173" s="4">
        <v>0</v>
      </c>
      <c r="Y1173" s="4">
        <v>234936</v>
      </c>
      <c r="Z1173" s="4">
        <v>0</v>
      </c>
      <c r="AA1173" s="4">
        <v>234936</v>
      </c>
      <c r="AB1173" s="4">
        <v>0</v>
      </c>
      <c r="AC1173" s="4">
        <v>234936</v>
      </c>
      <c r="AD1173" s="4">
        <v>234000</v>
      </c>
      <c r="AE1173" s="4">
        <v>234000</v>
      </c>
      <c r="AF1173" s="10">
        <v>234000</v>
      </c>
    </row>
    <row r="1174" spans="1:32" ht="22.5" hidden="1" x14ac:dyDescent="0.25">
      <c r="A1174" s="9" t="s">
        <v>430</v>
      </c>
      <c r="B1174" s="1" t="s">
        <v>486</v>
      </c>
      <c r="C1174" s="1" t="s">
        <v>574</v>
      </c>
      <c r="D1174" s="2" t="s">
        <v>431</v>
      </c>
      <c r="E1174" s="3" t="s">
        <v>155</v>
      </c>
      <c r="F1174" s="3" t="s">
        <v>471</v>
      </c>
      <c r="G1174" s="3" t="s">
        <v>493</v>
      </c>
      <c r="H1174" s="3" t="s">
        <v>494</v>
      </c>
      <c r="I1174" s="3" t="s">
        <v>495</v>
      </c>
      <c r="J1174" s="1" t="s">
        <v>40</v>
      </c>
      <c r="K1174" s="1" t="s">
        <v>77</v>
      </c>
      <c r="L1174" s="1" t="s">
        <v>42</v>
      </c>
      <c r="M1174" s="1" t="s">
        <v>80</v>
      </c>
      <c r="N1174" s="1" t="s">
        <v>80</v>
      </c>
      <c r="O1174" s="1" t="s">
        <v>41</v>
      </c>
      <c r="P1174" s="1"/>
      <c r="Q1174" s="1"/>
      <c r="R1174" s="1" t="s">
        <v>31</v>
      </c>
      <c r="S1174" s="1" t="s">
        <v>32</v>
      </c>
      <c r="T1174" s="1" t="s">
        <v>33</v>
      </c>
      <c r="U1174" s="2" t="s">
        <v>156</v>
      </c>
      <c r="V1174" s="4">
        <v>25000000</v>
      </c>
      <c r="W1174" s="4">
        <v>0</v>
      </c>
      <c r="X1174" s="4">
        <v>122300</v>
      </c>
      <c r="Y1174" s="4">
        <v>24877700</v>
      </c>
      <c r="Z1174" s="4">
        <v>0</v>
      </c>
      <c r="AA1174" s="4">
        <v>24877700</v>
      </c>
      <c r="AB1174" s="4">
        <v>0</v>
      </c>
      <c r="AC1174" s="4">
        <v>24877700</v>
      </c>
      <c r="AD1174" s="4">
        <v>12966454</v>
      </c>
      <c r="AE1174" s="4">
        <v>12966454</v>
      </c>
      <c r="AF1174" s="10">
        <v>12966454</v>
      </c>
    </row>
    <row r="1175" spans="1:32" ht="22.5" hidden="1" x14ac:dyDescent="0.25">
      <c r="A1175" s="9" t="s">
        <v>430</v>
      </c>
      <c r="B1175" s="1" t="s">
        <v>486</v>
      </c>
      <c r="C1175" s="1" t="s">
        <v>574</v>
      </c>
      <c r="D1175" s="2" t="s">
        <v>431</v>
      </c>
      <c r="E1175" s="3" t="s">
        <v>157</v>
      </c>
      <c r="F1175" s="3" t="s">
        <v>471</v>
      </c>
      <c r="G1175" s="3" t="s">
        <v>493</v>
      </c>
      <c r="H1175" s="3" t="s">
        <v>494</v>
      </c>
      <c r="I1175" s="3" t="s">
        <v>495</v>
      </c>
      <c r="J1175" s="1" t="s">
        <v>40</v>
      </c>
      <c r="K1175" s="1" t="s">
        <v>77</v>
      </c>
      <c r="L1175" s="1" t="s">
        <v>42</v>
      </c>
      <c r="M1175" s="1" t="s">
        <v>80</v>
      </c>
      <c r="N1175" s="1" t="s">
        <v>80</v>
      </c>
      <c r="O1175" s="1" t="s">
        <v>77</v>
      </c>
      <c r="P1175" s="1"/>
      <c r="Q1175" s="1"/>
      <c r="R1175" s="1" t="s">
        <v>31</v>
      </c>
      <c r="S1175" s="1" t="s">
        <v>32</v>
      </c>
      <c r="T1175" s="1" t="s">
        <v>33</v>
      </c>
      <c r="U1175" s="2" t="s">
        <v>158</v>
      </c>
      <c r="V1175" s="4">
        <v>23500000</v>
      </c>
      <c r="W1175" s="4">
        <v>0</v>
      </c>
      <c r="X1175" s="4">
        <v>5000000</v>
      </c>
      <c r="Y1175" s="4">
        <v>18500000</v>
      </c>
      <c r="Z1175" s="4">
        <v>0</v>
      </c>
      <c r="AA1175" s="4">
        <v>18500000</v>
      </c>
      <c r="AB1175" s="4">
        <v>0</v>
      </c>
      <c r="AC1175" s="4">
        <v>0</v>
      </c>
      <c r="AD1175" s="4">
        <v>0</v>
      </c>
      <c r="AE1175" s="4">
        <v>0</v>
      </c>
      <c r="AF1175" s="10">
        <v>0</v>
      </c>
    </row>
    <row r="1176" spans="1:32" ht="22.5" hidden="1" x14ac:dyDescent="0.25">
      <c r="A1176" s="9" t="s">
        <v>430</v>
      </c>
      <c r="B1176" s="1" t="s">
        <v>486</v>
      </c>
      <c r="C1176" s="1" t="s">
        <v>574</v>
      </c>
      <c r="D1176" s="2" t="s">
        <v>431</v>
      </c>
      <c r="E1176" s="3" t="s">
        <v>184</v>
      </c>
      <c r="F1176" s="3" t="s">
        <v>471</v>
      </c>
      <c r="G1176" s="3" t="s">
        <v>493</v>
      </c>
      <c r="H1176" s="3" t="s">
        <v>494</v>
      </c>
      <c r="I1176" s="3" t="s">
        <v>495</v>
      </c>
      <c r="J1176" s="1" t="s">
        <v>40</v>
      </c>
      <c r="K1176" s="1" t="s">
        <v>77</v>
      </c>
      <c r="L1176" s="1" t="s">
        <v>42</v>
      </c>
      <c r="M1176" s="1" t="s">
        <v>80</v>
      </c>
      <c r="N1176" s="1" t="s">
        <v>64</v>
      </c>
      <c r="O1176" s="1" t="s">
        <v>98</v>
      </c>
      <c r="P1176" s="1"/>
      <c r="Q1176" s="1"/>
      <c r="R1176" s="1" t="s">
        <v>31</v>
      </c>
      <c r="S1176" s="1" t="s">
        <v>32</v>
      </c>
      <c r="T1176" s="1" t="s">
        <v>33</v>
      </c>
      <c r="U1176" s="2" t="s">
        <v>185</v>
      </c>
      <c r="V1176" s="4">
        <v>11000000</v>
      </c>
      <c r="W1176" s="4">
        <v>21000000</v>
      </c>
      <c r="X1176" s="4">
        <v>0</v>
      </c>
      <c r="Y1176" s="4">
        <v>32000000</v>
      </c>
      <c r="Z1176" s="4">
        <v>0</v>
      </c>
      <c r="AA1176" s="4">
        <v>31990672</v>
      </c>
      <c r="AB1176" s="4">
        <v>9328</v>
      </c>
      <c r="AC1176" s="4">
        <v>31990667</v>
      </c>
      <c r="AD1176" s="4">
        <v>28395000</v>
      </c>
      <c r="AE1176" s="4">
        <v>28395000</v>
      </c>
      <c r="AF1176" s="10">
        <v>28395000</v>
      </c>
    </row>
    <row r="1177" spans="1:32" ht="22.5" hidden="1" x14ac:dyDescent="0.25">
      <c r="A1177" s="9" t="s">
        <v>430</v>
      </c>
      <c r="B1177" s="1" t="s">
        <v>486</v>
      </c>
      <c r="C1177" s="1" t="s">
        <v>574</v>
      </c>
      <c r="D1177" s="2" t="s">
        <v>431</v>
      </c>
      <c r="E1177" s="3" t="s">
        <v>200</v>
      </c>
      <c r="F1177" s="3" t="s">
        <v>471</v>
      </c>
      <c r="G1177" s="3" t="s">
        <v>493</v>
      </c>
      <c r="H1177" s="3" t="s">
        <v>494</v>
      </c>
      <c r="I1177" s="3" t="s">
        <v>495</v>
      </c>
      <c r="J1177" s="1" t="s">
        <v>40</v>
      </c>
      <c r="K1177" s="1" t="s">
        <v>77</v>
      </c>
      <c r="L1177" s="1" t="s">
        <v>42</v>
      </c>
      <c r="M1177" s="1" t="s">
        <v>80</v>
      </c>
      <c r="N1177" s="1" t="s">
        <v>81</v>
      </c>
      <c r="O1177" s="1" t="s">
        <v>41</v>
      </c>
      <c r="P1177" s="1"/>
      <c r="Q1177" s="1"/>
      <c r="R1177" s="1" t="s">
        <v>31</v>
      </c>
      <c r="S1177" s="1" t="s">
        <v>32</v>
      </c>
      <c r="T1177" s="1" t="s">
        <v>33</v>
      </c>
      <c r="U1177" s="2" t="s">
        <v>201</v>
      </c>
      <c r="V1177" s="4">
        <v>7000000</v>
      </c>
      <c r="W1177" s="4">
        <v>0</v>
      </c>
      <c r="X1177" s="4">
        <v>0</v>
      </c>
      <c r="Y1177" s="4">
        <v>7000000</v>
      </c>
      <c r="Z1177" s="4">
        <v>0</v>
      </c>
      <c r="AA1177" s="4">
        <v>6835391</v>
      </c>
      <c r="AB1177" s="4">
        <v>164609</v>
      </c>
      <c r="AC1177" s="4">
        <v>6825247</v>
      </c>
      <c r="AD1177" s="4">
        <v>6773558.3099999996</v>
      </c>
      <c r="AE1177" s="4">
        <v>6773558.3099999996</v>
      </c>
      <c r="AF1177" s="10">
        <v>6773558.3099999996</v>
      </c>
    </row>
    <row r="1178" spans="1:32" ht="22.5" hidden="1" x14ac:dyDescent="0.25">
      <c r="A1178" s="9" t="s">
        <v>430</v>
      </c>
      <c r="B1178" s="1" t="s">
        <v>486</v>
      </c>
      <c r="C1178" s="1" t="s">
        <v>574</v>
      </c>
      <c r="D1178" s="2" t="s">
        <v>431</v>
      </c>
      <c r="E1178" s="3" t="s">
        <v>202</v>
      </c>
      <c r="F1178" s="3" t="s">
        <v>471</v>
      </c>
      <c r="G1178" s="3" t="s">
        <v>493</v>
      </c>
      <c r="H1178" s="3" t="s">
        <v>494</v>
      </c>
      <c r="I1178" s="3" t="s">
        <v>495</v>
      </c>
      <c r="J1178" s="1" t="s">
        <v>40</v>
      </c>
      <c r="K1178" s="1" t="s">
        <v>77</v>
      </c>
      <c r="L1178" s="1" t="s">
        <v>42</v>
      </c>
      <c r="M1178" s="1" t="s">
        <v>80</v>
      </c>
      <c r="N1178" s="1" t="s">
        <v>81</v>
      </c>
      <c r="O1178" s="1" t="s">
        <v>77</v>
      </c>
      <c r="P1178" s="1"/>
      <c r="Q1178" s="1"/>
      <c r="R1178" s="1" t="s">
        <v>31</v>
      </c>
      <c r="S1178" s="1" t="s">
        <v>32</v>
      </c>
      <c r="T1178" s="1" t="s">
        <v>33</v>
      </c>
      <c r="U1178" s="2" t="s">
        <v>203</v>
      </c>
      <c r="V1178" s="4">
        <v>189000000</v>
      </c>
      <c r="W1178" s="4">
        <v>0</v>
      </c>
      <c r="X1178" s="4">
        <v>0</v>
      </c>
      <c r="Y1178" s="4">
        <v>189000000</v>
      </c>
      <c r="Z1178" s="4">
        <v>0</v>
      </c>
      <c r="AA1178" s="4">
        <v>188980740</v>
      </c>
      <c r="AB1178" s="4">
        <v>19260</v>
      </c>
      <c r="AC1178" s="4">
        <v>188413868</v>
      </c>
      <c r="AD1178" s="4">
        <v>188357666.19999999</v>
      </c>
      <c r="AE1178" s="4">
        <v>188357666.19999999</v>
      </c>
      <c r="AF1178" s="10">
        <v>188357666.19999999</v>
      </c>
    </row>
    <row r="1179" spans="1:32" ht="22.5" hidden="1" x14ac:dyDescent="0.25">
      <c r="A1179" s="9" t="s">
        <v>430</v>
      </c>
      <c r="B1179" s="1" t="s">
        <v>486</v>
      </c>
      <c r="C1179" s="1" t="s">
        <v>574</v>
      </c>
      <c r="D1179" s="2" t="s">
        <v>431</v>
      </c>
      <c r="E1179" s="3" t="s">
        <v>404</v>
      </c>
      <c r="F1179" s="3" t="s">
        <v>471</v>
      </c>
      <c r="G1179" s="3" t="s">
        <v>493</v>
      </c>
      <c r="H1179" s="3" t="s">
        <v>494</v>
      </c>
      <c r="I1179" s="3" t="s">
        <v>495</v>
      </c>
      <c r="J1179" s="1" t="s">
        <v>40</v>
      </c>
      <c r="K1179" s="1" t="s">
        <v>77</v>
      </c>
      <c r="L1179" s="1" t="s">
        <v>42</v>
      </c>
      <c r="M1179" s="1" t="s">
        <v>80</v>
      </c>
      <c r="N1179" s="1" t="s">
        <v>81</v>
      </c>
      <c r="O1179" s="1" t="s">
        <v>63</v>
      </c>
      <c r="P1179" s="1"/>
      <c r="Q1179" s="1"/>
      <c r="R1179" s="1" t="s">
        <v>31</v>
      </c>
      <c r="S1179" s="1" t="s">
        <v>32</v>
      </c>
      <c r="T1179" s="1" t="s">
        <v>33</v>
      </c>
      <c r="U1179" s="2" t="s">
        <v>405</v>
      </c>
      <c r="V1179" s="4">
        <v>1100000</v>
      </c>
      <c r="W1179" s="4">
        <v>0</v>
      </c>
      <c r="X1179" s="4">
        <v>0</v>
      </c>
      <c r="Y1179" s="4">
        <v>1100000</v>
      </c>
      <c r="Z1179" s="4">
        <v>0</v>
      </c>
      <c r="AA1179" s="4">
        <v>1066744</v>
      </c>
      <c r="AB1179" s="4">
        <v>33256</v>
      </c>
      <c r="AC1179" s="4">
        <v>807165</v>
      </c>
      <c r="AD1179" s="4">
        <v>756339.46</v>
      </c>
      <c r="AE1179" s="4">
        <v>756339.46</v>
      </c>
      <c r="AF1179" s="10">
        <v>756339.46</v>
      </c>
    </row>
    <row r="1180" spans="1:32" ht="22.5" hidden="1" x14ac:dyDescent="0.25">
      <c r="A1180" s="9" t="s">
        <v>430</v>
      </c>
      <c r="B1180" s="1" t="s">
        <v>486</v>
      </c>
      <c r="C1180" s="1" t="s">
        <v>574</v>
      </c>
      <c r="D1180" s="2" t="s">
        <v>431</v>
      </c>
      <c r="E1180" s="3" t="s">
        <v>206</v>
      </c>
      <c r="F1180" s="3" t="s">
        <v>471</v>
      </c>
      <c r="G1180" s="3" t="s">
        <v>493</v>
      </c>
      <c r="H1180" s="3" t="s">
        <v>494</v>
      </c>
      <c r="I1180" s="3" t="s">
        <v>495</v>
      </c>
      <c r="J1180" s="1" t="s">
        <v>40</v>
      </c>
      <c r="K1180" s="1" t="s">
        <v>77</v>
      </c>
      <c r="L1180" s="1" t="s">
        <v>42</v>
      </c>
      <c r="M1180" s="1" t="s">
        <v>80</v>
      </c>
      <c r="N1180" s="1" t="s">
        <v>81</v>
      </c>
      <c r="O1180" s="1" t="s">
        <v>138</v>
      </c>
      <c r="P1180" s="1"/>
      <c r="Q1180" s="1"/>
      <c r="R1180" s="1" t="s">
        <v>31</v>
      </c>
      <c r="S1180" s="1" t="s">
        <v>32</v>
      </c>
      <c r="T1180" s="1" t="s">
        <v>33</v>
      </c>
      <c r="U1180" s="2" t="s">
        <v>207</v>
      </c>
      <c r="V1180" s="4">
        <v>6000000</v>
      </c>
      <c r="W1180" s="4">
        <v>0</v>
      </c>
      <c r="X1180" s="4">
        <v>0</v>
      </c>
      <c r="Y1180" s="4">
        <v>6000000</v>
      </c>
      <c r="Z1180" s="4">
        <v>0</v>
      </c>
      <c r="AA1180" s="4">
        <v>6000000</v>
      </c>
      <c r="AB1180" s="4">
        <v>0</v>
      </c>
      <c r="AC1180" s="4">
        <v>5996571</v>
      </c>
      <c r="AD1180" s="4">
        <v>5980598.3499999996</v>
      </c>
      <c r="AE1180" s="4">
        <v>5980598.3499999996</v>
      </c>
      <c r="AF1180" s="10">
        <v>5980598.3499999996</v>
      </c>
    </row>
    <row r="1181" spans="1:32" ht="22.5" hidden="1" x14ac:dyDescent="0.25">
      <c r="A1181" s="9" t="s">
        <v>430</v>
      </c>
      <c r="B1181" s="1" t="s">
        <v>486</v>
      </c>
      <c r="C1181" s="1" t="s">
        <v>574</v>
      </c>
      <c r="D1181" s="2" t="s">
        <v>431</v>
      </c>
      <c r="E1181" s="3" t="s">
        <v>212</v>
      </c>
      <c r="F1181" s="3" t="s">
        <v>471</v>
      </c>
      <c r="G1181" s="3" t="s">
        <v>493</v>
      </c>
      <c r="H1181" s="3" t="s">
        <v>527</v>
      </c>
      <c r="I1181" s="3" t="s">
        <v>528</v>
      </c>
      <c r="J1181" s="1" t="s">
        <v>40</v>
      </c>
      <c r="K1181" s="1" t="s">
        <v>77</v>
      </c>
      <c r="L1181" s="1" t="s">
        <v>42</v>
      </c>
      <c r="M1181" s="1" t="s">
        <v>80</v>
      </c>
      <c r="N1181" s="1" t="s">
        <v>65</v>
      </c>
      <c r="O1181" s="1" t="s">
        <v>77</v>
      </c>
      <c r="P1181" s="1"/>
      <c r="Q1181" s="1"/>
      <c r="R1181" s="1" t="s">
        <v>31</v>
      </c>
      <c r="S1181" s="1" t="s">
        <v>32</v>
      </c>
      <c r="T1181" s="1" t="s">
        <v>33</v>
      </c>
      <c r="U1181" s="2" t="s">
        <v>213</v>
      </c>
      <c r="V1181" s="4">
        <v>13000000</v>
      </c>
      <c r="W1181" s="4">
        <v>6000000</v>
      </c>
      <c r="X1181" s="4">
        <v>0</v>
      </c>
      <c r="Y1181" s="4">
        <v>19000000</v>
      </c>
      <c r="Z1181" s="4">
        <v>0</v>
      </c>
      <c r="AA1181" s="4">
        <v>19000000</v>
      </c>
      <c r="AB1181" s="4">
        <v>0</v>
      </c>
      <c r="AC1181" s="4">
        <v>11902226</v>
      </c>
      <c r="AD1181" s="4">
        <v>11902226</v>
      </c>
      <c r="AE1181" s="4">
        <v>11902226</v>
      </c>
      <c r="AF1181" s="10">
        <v>11902226</v>
      </c>
    </row>
    <row r="1182" spans="1:32" ht="22.5" hidden="1" x14ac:dyDescent="0.25">
      <c r="A1182" s="9" t="s">
        <v>430</v>
      </c>
      <c r="B1182" s="1" t="s">
        <v>486</v>
      </c>
      <c r="C1182" s="1" t="s">
        <v>574</v>
      </c>
      <c r="D1182" s="2" t="s">
        <v>431</v>
      </c>
      <c r="E1182" s="3" t="s">
        <v>214</v>
      </c>
      <c r="F1182" s="3" t="s">
        <v>471</v>
      </c>
      <c r="G1182" s="3" t="s">
        <v>493</v>
      </c>
      <c r="H1182" s="3" t="s">
        <v>543</v>
      </c>
      <c r="I1182" s="3" t="s">
        <v>544</v>
      </c>
      <c r="J1182" s="1" t="s">
        <v>40</v>
      </c>
      <c r="K1182" s="1" t="s">
        <v>77</v>
      </c>
      <c r="L1182" s="1" t="s">
        <v>42</v>
      </c>
      <c r="M1182" s="1" t="s">
        <v>80</v>
      </c>
      <c r="N1182" s="1" t="s">
        <v>123</v>
      </c>
      <c r="O1182" s="1"/>
      <c r="P1182" s="1"/>
      <c r="Q1182" s="1"/>
      <c r="R1182" s="1" t="s">
        <v>31</v>
      </c>
      <c r="S1182" s="1" t="s">
        <v>32</v>
      </c>
      <c r="T1182" s="1" t="s">
        <v>33</v>
      </c>
      <c r="U1182" s="2" t="s">
        <v>215</v>
      </c>
      <c r="V1182" s="4">
        <v>0</v>
      </c>
      <c r="W1182" s="4">
        <v>4000000</v>
      </c>
      <c r="X1182" s="4">
        <v>0</v>
      </c>
      <c r="Y1182" s="4">
        <v>4000000</v>
      </c>
      <c r="Z1182" s="4">
        <v>0</v>
      </c>
      <c r="AA1182" s="4">
        <v>3681363</v>
      </c>
      <c r="AB1182" s="4">
        <v>318637</v>
      </c>
      <c r="AC1182" s="4">
        <v>3681363</v>
      </c>
      <c r="AD1182" s="4">
        <v>3681363</v>
      </c>
      <c r="AE1182" s="4">
        <v>3681363</v>
      </c>
      <c r="AF1182" s="10">
        <v>3681363</v>
      </c>
    </row>
    <row r="1183" spans="1:32" ht="22.5" hidden="1" x14ac:dyDescent="0.25">
      <c r="A1183" s="9" t="s">
        <v>430</v>
      </c>
      <c r="B1183" s="1" t="s">
        <v>486</v>
      </c>
      <c r="C1183" s="1" t="s">
        <v>574</v>
      </c>
      <c r="D1183" s="2" t="s">
        <v>431</v>
      </c>
      <c r="E1183" s="3" t="s">
        <v>216</v>
      </c>
      <c r="F1183" s="3" t="s">
        <v>471</v>
      </c>
      <c r="G1183" s="3" t="s">
        <v>493</v>
      </c>
      <c r="H1183" s="3" t="s">
        <v>527</v>
      </c>
      <c r="I1183" s="3" t="s">
        <v>528</v>
      </c>
      <c r="J1183" s="1" t="s">
        <v>40</v>
      </c>
      <c r="K1183" s="1" t="s">
        <v>77</v>
      </c>
      <c r="L1183" s="1" t="s">
        <v>42</v>
      </c>
      <c r="M1183" s="1" t="s">
        <v>80</v>
      </c>
      <c r="N1183" s="1" t="s">
        <v>171</v>
      </c>
      <c r="O1183" s="1" t="s">
        <v>80</v>
      </c>
      <c r="P1183" s="1"/>
      <c r="Q1183" s="1"/>
      <c r="R1183" s="1" t="s">
        <v>31</v>
      </c>
      <c r="S1183" s="1" t="s">
        <v>32</v>
      </c>
      <c r="T1183" s="1" t="s">
        <v>33</v>
      </c>
      <c r="U1183" s="2" t="s">
        <v>217</v>
      </c>
      <c r="V1183" s="4">
        <v>79727516</v>
      </c>
      <c r="W1183" s="4">
        <v>0</v>
      </c>
      <c r="X1183" s="4">
        <v>0</v>
      </c>
      <c r="Y1183" s="4">
        <v>79727516</v>
      </c>
      <c r="Z1183" s="4">
        <v>0</v>
      </c>
      <c r="AA1183" s="4">
        <v>47826110</v>
      </c>
      <c r="AB1183" s="4">
        <v>31901406</v>
      </c>
      <c r="AC1183" s="4">
        <v>47826110</v>
      </c>
      <c r="AD1183" s="4">
        <v>4961900</v>
      </c>
      <c r="AE1183" s="4">
        <v>4961900</v>
      </c>
      <c r="AF1183" s="10">
        <v>4961900</v>
      </c>
    </row>
    <row r="1184" spans="1:32" ht="22.5" x14ac:dyDescent="0.25">
      <c r="A1184" s="9" t="s">
        <v>430</v>
      </c>
      <c r="B1184" s="1" t="s">
        <v>486</v>
      </c>
      <c r="C1184" s="1" t="s">
        <v>574</v>
      </c>
      <c r="D1184" s="2" t="s">
        <v>431</v>
      </c>
      <c r="E1184" s="3" t="s">
        <v>231</v>
      </c>
      <c r="F1184" s="3" t="s">
        <v>472</v>
      </c>
      <c r="G1184" s="3" t="s">
        <v>497</v>
      </c>
      <c r="H1184" s="3" t="s">
        <v>498</v>
      </c>
      <c r="I1184" s="3" t="s">
        <v>499</v>
      </c>
      <c r="J1184" s="1" t="s">
        <v>30</v>
      </c>
      <c r="K1184" s="1" t="s">
        <v>232</v>
      </c>
      <c r="L1184" s="1" t="s">
        <v>233</v>
      </c>
      <c r="M1184" s="1" t="s">
        <v>41</v>
      </c>
      <c r="N1184" s="1" t="s">
        <v>42</v>
      </c>
      <c r="O1184" s="1" t="s">
        <v>234</v>
      </c>
      <c r="P1184" s="1"/>
      <c r="Q1184" s="1"/>
      <c r="R1184" s="1" t="s">
        <v>31</v>
      </c>
      <c r="S1184" s="1" t="s">
        <v>32</v>
      </c>
      <c r="T1184" s="1" t="s">
        <v>33</v>
      </c>
      <c r="U1184" s="2" t="s">
        <v>235</v>
      </c>
      <c r="V1184" s="4">
        <v>3694669222</v>
      </c>
      <c r="W1184" s="4">
        <v>0</v>
      </c>
      <c r="X1184" s="4">
        <v>591198016</v>
      </c>
      <c r="Y1184" s="4">
        <v>3103471206</v>
      </c>
      <c r="Z1184" s="4">
        <v>0</v>
      </c>
      <c r="AA1184" s="4">
        <v>3090668439</v>
      </c>
      <c r="AB1184" s="4">
        <v>12802767</v>
      </c>
      <c r="AC1184" s="4">
        <v>3090668439</v>
      </c>
      <c r="AD1184" s="4">
        <v>1474374243</v>
      </c>
      <c r="AE1184" s="4">
        <v>1474374243</v>
      </c>
      <c r="AF1184" s="10">
        <v>1474374243</v>
      </c>
    </row>
    <row r="1185" spans="1:32" ht="22.5" x14ac:dyDescent="0.25">
      <c r="A1185" s="9" t="s">
        <v>430</v>
      </c>
      <c r="B1185" s="1" t="s">
        <v>486</v>
      </c>
      <c r="C1185" s="1" t="s">
        <v>574</v>
      </c>
      <c r="D1185" s="2" t="s">
        <v>431</v>
      </c>
      <c r="E1185" s="3" t="s">
        <v>245</v>
      </c>
      <c r="F1185" s="3" t="s">
        <v>472</v>
      </c>
      <c r="G1185" s="3" t="s">
        <v>497</v>
      </c>
      <c r="H1185" s="3" t="s">
        <v>527</v>
      </c>
      <c r="I1185" s="3" t="s">
        <v>545</v>
      </c>
      <c r="J1185" s="1" t="s">
        <v>30</v>
      </c>
      <c r="K1185" s="1" t="s">
        <v>232</v>
      </c>
      <c r="L1185" s="1" t="s">
        <v>233</v>
      </c>
      <c r="M1185" s="1" t="s">
        <v>41</v>
      </c>
      <c r="N1185" s="1" t="s">
        <v>42</v>
      </c>
      <c r="O1185" s="1" t="s">
        <v>246</v>
      </c>
      <c r="P1185" s="1"/>
      <c r="Q1185" s="1"/>
      <c r="R1185" s="1" t="s">
        <v>31</v>
      </c>
      <c r="S1185" s="1" t="s">
        <v>32</v>
      </c>
      <c r="T1185" s="1" t="s">
        <v>33</v>
      </c>
      <c r="U1185" s="2" t="s">
        <v>59</v>
      </c>
      <c r="V1185" s="4">
        <v>32184956</v>
      </c>
      <c r="W1185" s="4">
        <v>21287000</v>
      </c>
      <c r="X1185" s="4">
        <v>1775356</v>
      </c>
      <c r="Y1185" s="4">
        <v>51696600</v>
      </c>
      <c r="Z1185" s="4">
        <v>0</v>
      </c>
      <c r="AA1185" s="4">
        <v>48756948</v>
      </c>
      <c r="AB1185" s="4">
        <v>2939652</v>
      </c>
      <c r="AC1185" s="4">
        <v>48756948</v>
      </c>
      <c r="AD1185" s="4">
        <v>29902861</v>
      </c>
      <c r="AE1185" s="4">
        <v>29902861</v>
      </c>
      <c r="AF1185" s="10">
        <v>29902861</v>
      </c>
    </row>
    <row r="1186" spans="1:32" ht="22.5" x14ac:dyDescent="0.25">
      <c r="A1186" s="9" t="s">
        <v>430</v>
      </c>
      <c r="B1186" s="1" t="s">
        <v>486</v>
      </c>
      <c r="C1186" s="1" t="s">
        <v>574</v>
      </c>
      <c r="D1186" s="2" t="s">
        <v>431</v>
      </c>
      <c r="E1186" s="3" t="s">
        <v>247</v>
      </c>
      <c r="F1186" s="3" t="s">
        <v>472</v>
      </c>
      <c r="G1186" s="3" t="s">
        <v>497</v>
      </c>
      <c r="H1186" s="3" t="s">
        <v>527</v>
      </c>
      <c r="I1186" s="3" t="s">
        <v>542</v>
      </c>
      <c r="J1186" s="1" t="s">
        <v>30</v>
      </c>
      <c r="K1186" s="1" t="s">
        <v>232</v>
      </c>
      <c r="L1186" s="1" t="s">
        <v>233</v>
      </c>
      <c r="M1186" s="1" t="s">
        <v>41</v>
      </c>
      <c r="N1186" s="1" t="s">
        <v>42</v>
      </c>
      <c r="O1186" s="1" t="s">
        <v>248</v>
      </c>
      <c r="P1186" s="1"/>
      <c r="Q1186" s="1"/>
      <c r="R1186" s="1" t="s">
        <v>31</v>
      </c>
      <c r="S1186" s="1" t="s">
        <v>32</v>
      </c>
      <c r="T1186" s="1" t="s">
        <v>33</v>
      </c>
      <c r="U1186" s="2" t="s">
        <v>249</v>
      </c>
      <c r="V1186" s="4">
        <v>13295894</v>
      </c>
      <c r="W1186" s="4">
        <v>0</v>
      </c>
      <c r="X1186" s="4">
        <v>0</v>
      </c>
      <c r="Y1186" s="4">
        <v>13295894</v>
      </c>
      <c r="Z1186" s="4">
        <v>0</v>
      </c>
      <c r="AA1186" s="4">
        <v>12934764</v>
      </c>
      <c r="AB1186" s="4">
        <v>361130</v>
      </c>
      <c r="AC1186" s="4">
        <v>12603371</v>
      </c>
      <c r="AD1186" s="4">
        <v>10202006</v>
      </c>
      <c r="AE1186" s="4">
        <v>10202006</v>
      </c>
      <c r="AF1186" s="10">
        <v>10202006</v>
      </c>
    </row>
    <row r="1187" spans="1:32" ht="22.5" x14ac:dyDescent="0.25">
      <c r="A1187" s="9" t="s">
        <v>430</v>
      </c>
      <c r="B1187" s="1" t="s">
        <v>486</v>
      </c>
      <c r="C1187" s="1" t="s">
        <v>574</v>
      </c>
      <c r="D1187" s="2" t="s">
        <v>431</v>
      </c>
      <c r="E1187" s="3" t="s">
        <v>383</v>
      </c>
      <c r="F1187" s="3" t="s">
        <v>29</v>
      </c>
      <c r="G1187" s="3" t="s">
        <v>501</v>
      </c>
      <c r="H1187" s="3" t="s">
        <v>502</v>
      </c>
      <c r="I1187" s="3" t="s">
        <v>503</v>
      </c>
      <c r="J1187" s="1" t="s">
        <v>30</v>
      </c>
      <c r="K1187" s="1" t="s">
        <v>232</v>
      </c>
      <c r="L1187" s="1" t="s">
        <v>233</v>
      </c>
      <c r="M1187" s="1" t="s">
        <v>63</v>
      </c>
      <c r="N1187" s="1" t="s">
        <v>42</v>
      </c>
      <c r="O1187" s="1" t="s">
        <v>281</v>
      </c>
      <c r="P1187" s="1"/>
      <c r="Q1187" s="1"/>
      <c r="R1187" s="1" t="s">
        <v>31</v>
      </c>
      <c r="S1187" s="1" t="s">
        <v>32</v>
      </c>
      <c r="T1187" s="1" t="s">
        <v>33</v>
      </c>
      <c r="U1187" s="2" t="s">
        <v>384</v>
      </c>
      <c r="V1187" s="4">
        <v>1778152497</v>
      </c>
      <c r="W1187" s="4">
        <v>0</v>
      </c>
      <c r="X1187" s="4">
        <v>208289506</v>
      </c>
      <c r="Y1187" s="4">
        <v>1569862991</v>
      </c>
      <c r="Z1187" s="4">
        <v>0</v>
      </c>
      <c r="AA1187" s="4">
        <v>1569861991</v>
      </c>
      <c r="AB1187" s="4">
        <v>1000</v>
      </c>
      <c r="AC1187" s="4">
        <v>1569861991</v>
      </c>
      <c r="AD1187" s="4">
        <v>1057097803</v>
      </c>
      <c r="AE1187" s="4">
        <v>1057097803</v>
      </c>
      <c r="AF1187" s="10">
        <v>1057097803</v>
      </c>
    </row>
    <row r="1188" spans="1:32" ht="22.5" x14ac:dyDescent="0.25">
      <c r="A1188" s="9" t="s">
        <v>430</v>
      </c>
      <c r="B1188" s="1" t="s">
        <v>486</v>
      </c>
      <c r="C1188" s="1" t="s">
        <v>574</v>
      </c>
      <c r="D1188" s="2" t="s">
        <v>431</v>
      </c>
      <c r="E1188" s="3" t="s">
        <v>45</v>
      </c>
      <c r="F1188" s="3" t="s">
        <v>29</v>
      </c>
      <c r="G1188" s="3" t="s">
        <v>501</v>
      </c>
      <c r="H1188" s="3" t="s">
        <v>502</v>
      </c>
      <c r="I1188" s="3" t="s">
        <v>503</v>
      </c>
      <c r="J1188" s="1" t="s">
        <v>30</v>
      </c>
      <c r="K1188" s="1" t="s">
        <v>232</v>
      </c>
      <c r="L1188" s="1" t="s">
        <v>233</v>
      </c>
      <c r="M1188" s="1" t="s">
        <v>63</v>
      </c>
      <c r="N1188" s="1" t="s">
        <v>42</v>
      </c>
      <c r="O1188" s="1" t="s">
        <v>237</v>
      </c>
      <c r="P1188" s="1"/>
      <c r="Q1188" s="1"/>
      <c r="R1188" s="1" t="s">
        <v>31</v>
      </c>
      <c r="S1188" s="1" t="s">
        <v>32</v>
      </c>
      <c r="T1188" s="1" t="s">
        <v>33</v>
      </c>
      <c r="U1188" s="2" t="s">
        <v>48</v>
      </c>
      <c r="V1188" s="4">
        <v>2695861322</v>
      </c>
      <c r="W1188" s="4">
        <v>17770734</v>
      </c>
      <c r="X1188" s="4">
        <v>0</v>
      </c>
      <c r="Y1188" s="4">
        <v>2713632056</v>
      </c>
      <c r="Z1188" s="4">
        <v>0</v>
      </c>
      <c r="AA1188" s="4">
        <v>2699582767</v>
      </c>
      <c r="AB1188" s="4">
        <v>14049289</v>
      </c>
      <c r="AC1188" s="4">
        <v>2694883671</v>
      </c>
      <c r="AD1188" s="4">
        <v>1863374647</v>
      </c>
      <c r="AE1188" s="4">
        <v>1863374647</v>
      </c>
      <c r="AF1188" s="10">
        <v>1863374647</v>
      </c>
    </row>
    <row r="1189" spans="1:32" ht="22.5" x14ac:dyDescent="0.25">
      <c r="A1189" s="9" t="s">
        <v>430</v>
      </c>
      <c r="B1189" s="1" t="s">
        <v>486</v>
      </c>
      <c r="C1189" s="1" t="s">
        <v>574</v>
      </c>
      <c r="D1189" s="2" t="s">
        <v>431</v>
      </c>
      <c r="E1189" s="3" t="s">
        <v>49</v>
      </c>
      <c r="F1189" s="3" t="s">
        <v>29</v>
      </c>
      <c r="G1189" s="3" t="s">
        <v>501</v>
      </c>
      <c r="H1189" s="3" t="s">
        <v>502</v>
      </c>
      <c r="I1189" s="3" t="s">
        <v>503</v>
      </c>
      <c r="J1189" s="1" t="s">
        <v>30</v>
      </c>
      <c r="K1189" s="1" t="s">
        <v>232</v>
      </c>
      <c r="L1189" s="1" t="s">
        <v>233</v>
      </c>
      <c r="M1189" s="1" t="s">
        <v>63</v>
      </c>
      <c r="N1189" s="1" t="s">
        <v>42</v>
      </c>
      <c r="O1189" s="1" t="s">
        <v>243</v>
      </c>
      <c r="P1189" s="1"/>
      <c r="Q1189" s="1"/>
      <c r="R1189" s="1" t="s">
        <v>46</v>
      </c>
      <c r="S1189" s="1" t="s">
        <v>47</v>
      </c>
      <c r="T1189" s="1" t="s">
        <v>33</v>
      </c>
      <c r="U1189" s="2" t="s">
        <v>50</v>
      </c>
      <c r="V1189" s="4">
        <v>695541110</v>
      </c>
      <c r="W1189" s="4">
        <v>0</v>
      </c>
      <c r="X1189" s="4">
        <v>75464312</v>
      </c>
      <c r="Y1189" s="4">
        <v>620076798</v>
      </c>
      <c r="Z1189" s="4">
        <v>0</v>
      </c>
      <c r="AA1189" s="4">
        <v>620076798</v>
      </c>
      <c r="AB1189" s="4">
        <v>0</v>
      </c>
      <c r="AC1189" s="4">
        <v>620076798</v>
      </c>
      <c r="AD1189" s="4">
        <v>354841754</v>
      </c>
      <c r="AE1189" s="4">
        <v>354841754</v>
      </c>
      <c r="AF1189" s="10">
        <v>354841754</v>
      </c>
    </row>
    <row r="1190" spans="1:32" ht="22.5" x14ac:dyDescent="0.25">
      <c r="A1190" s="9" t="s">
        <v>430</v>
      </c>
      <c r="B1190" s="1" t="s">
        <v>486</v>
      </c>
      <c r="C1190" s="1" t="s">
        <v>574</v>
      </c>
      <c r="D1190" s="2" t="s">
        <v>431</v>
      </c>
      <c r="E1190" s="3" t="s">
        <v>58</v>
      </c>
      <c r="F1190" s="3" t="s">
        <v>29</v>
      </c>
      <c r="G1190" s="3" t="s">
        <v>501</v>
      </c>
      <c r="H1190" s="3" t="s">
        <v>527</v>
      </c>
      <c r="I1190" s="3" t="s">
        <v>545</v>
      </c>
      <c r="J1190" s="1" t="s">
        <v>30</v>
      </c>
      <c r="K1190" s="1" t="s">
        <v>232</v>
      </c>
      <c r="L1190" s="1" t="s">
        <v>233</v>
      </c>
      <c r="M1190" s="1" t="s">
        <v>63</v>
      </c>
      <c r="N1190" s="1" t="s">
        <v>42</v>
      </c>
      <c r="O1190" s="1" t="s">
        <v>255</v>
      </c>
      <c r="P1190" s="1"/>
      <c r="Q1190" s="1"/>
      <c r="R1190" s="1" t="s">
        <v>31</v>
      </c>
      <c r="S1190" s="1" t="s">
        <v>32</v>
      </c>
      <c r="T1190" s="1" t="s">
        <v>33</v>
      </c>
      <c r="U1190" s="2" t="s">
        <v>59</v>
      </c>
      <c r="V1190" s="4">
        <v>1604010274</v>
      </c>
      <c r="W1190" s="4">
        <v>841814378</v>
      </c>
      <c r="X1190" s="4">
        <v>0</v>
      </c>
      <c r="Y1190" s="4">
        <v>2445824652</v>
      </c>
      <c r="Z1190" s="4">
        <v>0</v>
      </c>
      <c r="AA1190" s="4">
        <v>2416170547</v>
      </c>
      <c r="AB1190" s="4">
        <v>29654105</v>
      </c>
      <c r="AC1190" s="4">
        <v>2415867446</v>
      </c>
      <c r="AD1190" s="4">
        <v>2038682159</v>
      </c>
      <c r="AE1190" s="4">
        <v>2038682159</v>
      </c>
      <c r="AF1190" s="10">
        <v>2038682159</v>
      </c>
    </row>
    <row r="1191" spans="1:32" ht="22.5" x14ac:dyDescent="0.25">
      <c r="A1191" s="9" t="s">
        <v>430</v>
      </c>
      <c r="B1191" s="1" t="s">
        <v>486</v>
      </c>
      <c r="C1191" s="1" t="s">
        <v>574</v>
      </c>
      <c r="D1191" s="2" t="s">
        <v>431</v>
      </c>
      <c r="E1191" s="3" t="s">
        <v>256</v>
      </c>
      <c r="F1191" s="3" t="s">
        <v>29</v>
      </c>
      <c r="G1191" s="3" t="s">
        <v>501</v>
      </c>
      <c r="H1191" s="3" t="s">
        <v>527</v>
      </c>
      <c r="I1191" s="3" t="s">
        <v>542</v>
      </c>
      <c r="J1191" s="1" t="s">
        <v>30</v>
      </c>
      <c r="K1191" s="1" t="s">
        <v>232</v>
      </c>
      <c r="L1191" s="1" t="s">
        <v>233</v>
      </c>
      <c r="M1191" s="1" t="s">
        <v>63</v>
      </c>
      <c r="N1191" s="1" t="s">
        <v>42</v>
      </c>
      <c r="O1191" s="1" t="s">
        <v>257</v>
      </c>
      <c r="P1191" s="1"/>
      <c r="Q1191" s="1"/>
      <c r="R1191" s="1" t="s">
        <v>31</v>
      </c>
      <c r="S1191" s="1" t="s">
        <v>32</v>
      </c>
      <c r="T1191" s="1" t="s">
        <v>33</v>
      </c>
      <c r="U1191" s="2" t="s">
        <v>249</v>
      </c>
      <c r="V1191" s="4">
        <v>175738000</v>
      </c>
      <c r="W1191" s="4">
        <v>60000000</v>
      </c>
      <c r="X1191" s="4">
        <v>0</v>
      </c>
      <c r="Y1191" s="4">
        <v>235738000</v>
      </c>
      <c r="Z1191" s="4">
        <v>0</v>
      </c>
      <c r="AA1191" s="4">
        <v>201231916</v>
      </c>
      <c r="AB1191" s="4">
        <v>34506084</v>
      </c>
      <c r="AC1191" s="4">
        <v>191043954</v>
      </c>
      <c r="AD1191" s="4">
        <v>159661537</v>
      </c>
      <c r="AE1191" s="4">
        <v>159661537</v>
      </c>
      <c r="AF1191" s="10">
        <v>159661537</v>
      </c>
    </row>
    <row r="1192" spans="1:32" ht="33.75" x14ac:dyDescent="0.25">
      <c r="A1192" s="9" t="s">
        <v>430</v>
      </c>
      <c r="B1192" s="1" t="s">
        <v>486</v>
      </c>
      <c r="C1192" s="1" t="s">
        <v>574</v>
      </c>
      <c r="D1192" s="2" t="s">
        <v>431</v>
      </c>
      <c r="E1192" s="3" t="s">
        <v>387</v>
      </c>
      <c r="F1192" s="3" t="s">
        <v>29</v>
      </c>
      <c r="G1192" s="3" t="s">
        <v>501</v>
      </c>
      <c r="H1192" s="3" t="s">
        <v>502</v>
      </c>
      <c r="I1192" s="3" t="s">
        <v>503</v>
      </c>
      <c r="J1192" s="1" t="s">
        <v>30</v>
      </c>
      <c r="K1192" s="1" t="s">
        <v>232</v>
      </c>
      <c r="L1192" s="1" t="s">
        <v>233</v>
      </c>
      <c r="M1192" s="1" t="s">
        <v>63</v>
      </c>
      <c r="N1192" s="1" t="s">
        <v>42</v>
      </c>
      <c r="O1192" s="1" t="s">
        <v>388</v>
      </c>
      <c r="P1192" s="1"/>
      <c r="Q1192" s="1"/>
      <c r="R1192" s="1" t="s">
        <v>31</v>
      </c>
      <c r="S1192" s="1" t="s">
        <v>32</v>
      </c>
      <c r="T1192" s="1" t="s">
        <v>33</v>
      </c>
      <c r="U1192" s="2" t="s">
        <v>389</v>
      </c>
      <c r="V1192" s="4">
        <v>26884000</v>
      </c>
      <c r="W1192" s="4">
        <v>0</v>
      </c>
      <c r="X1192" s="4">
        <v>0</v>
      </c>
      <c r="Y1192" s="4">
        <v>26884000</v>
      </c>
      <c r="Z1192" s="4">
        <v>0</v>
      </c>
      <c r="AA1192" s="4">
        <v>26884000</v>
      </c>
      <c r="AB1192" s="4">
        <v>0</v>
      </c>
      <c r="AC1192" s="4">
        <v>26884000</v>
      </c>
      <c r="AD1192" s="4">
        <v>13744300</v>
      </c>
      <c r="AE1192" s="4">
        <v>13744300</v>
      </c>
      <c r="AF1192" s="10">
        <v>13744300</v>
      </c>
    </row>
    <row r="1193" spans="1:32" ht="22.5" x14ac:dyDescent="0.25">
      <c r="A1193" s="9" t="s">
        <v>430</v>
      </c>
      <c r="B1193" s="1" t="s">
        <v>486</v>
      </c>
      <c r="C1193" s="1" t="s">
        <v>574</v>
      </c>
      <c r="D1193" s="2" t="s">
        <v>431</v>
      </c>
      <c r="E1193" s="3" t="s">
        <v>51</v>
      </c>
      <c r="F1193" s="3" t="s">
        <v>35</v>
      </c>
      <c r="G1193" s="3" t="s">
        <v>504</v>
      </c>
      <c r="H1193" s="3" t="s">
        <v>505</v>
      </c>
      <c r="I1193" s="3" t="s">
        <v>506</v>
      </c>
      <c r="J1193" s="1" t="s">
        <v>30</v>
      </c>
      <c r="K1193" s="1" t="s">
        <v>232</v>
      </c>
      <c r="L1193" s="1" t="s">
        <v>233</v>
      </c>
      <c r="M1193" s="1" t="s">
        <v>80</v>
      </c>
      <c r="N1193" s="1" t="s">
        <v>42</v>
      </c>
      <c r="O1193" s="1" t="s">
        <v>234</v>
      </c>
      <c r="P1193" s="1"/>
      <c r="Q1193" s="1"/>
      <c r="R1193" s="1" t="s">
        <v>46</v>
      </c>
      <c r="S1193" s="1" t="s">
        <v>65</v>
      </c>
      <c r="T1193" s="1" t="s">
        <v>33</v>
      </c>
      <c r="U1193" s="2" t="s">
        <v>52</v>
      </c>
      <c r="V1193" s="4">
        <v>0</v>
      </c>
      <c r="W1193" s="4">
        <v>1925212065</v>
      </c>
      <c r="X1193" s="4">
        <v>0</v>
      </c>
      <c r="Y1193" s="4">
        <v>1925212065</v>
      </c>
      <c r="Z1193" s="4">
        <v>0</v>
      </c>
      <c r="AA1193" s="4">
        <v>1868755289</v>
      </c>
      <c r="AB1193" s="4">
        <v>56456776</v>
      </c>
      <c r="AC1193" s="4">
        <v>1868755289</v>
      </c>
      <c r="AD1193" s="4">
        <v>3812136</v>
      </c>
      <c r="AE1193" s="4">
        <v>3812136</v>
      </c>
      <c r="AF1193" s="10">
        <v>3812136</v>
      </c>
    </row>
    <row r="1194" spans="1:32" ht="22.5" x14ac:dyDescent="0.25">
      <c r="A1194" s="9" t="s">
        <v>430</v>
      </c>
      <c r="B1194" s="1" t="s">
        <v>486</v>
      </c>
      <c r="C1194" s="1" t="s">
        <v>574</v>
      </c>
      <c r="D1194" s="2" t="s">
        <v>431</v>
      </c>
      <c r="E1194" s="3" t="s">
        <v>51</v>
      </c>
      <c r="F1194" s="3" t="s">
        <v>35</v>
      </c>
      <c r="G1194" s="3" t="s">
        <v>504</v>
      </c>
      <c r="H1194" s="3" t="s">
        <v>505</v>
      </c>
      <c r="I1194" s="3" t="s">
        <v>506</v>
      </c>
      <c r="J1194" s="1" t="s">
        <v>30</v>
      </c>
      <c r="K1194" s="1" t="s">
        <v>232</v>
      </c>
      <c r="L1194" s="1" t="s">
        <v>233</v>
      </c>
      <c r="M1194" s="1" t="s">
        <v>80</v>
      </c>
      <c r="N1194" s="1" t="s">
        <v>42</v>
      </c>
      <c r="O1194" s="1" t="s">
        <v>234</v>
      </c>
      <c r="P1194" s="1"/>
      <c r="Q1194" s="1"/>
      <c r="R1194" s="1" t="s">
        <v>46</v>
      </c>
      <c r="S1194" s="1" t="s">
        <v>47</v>
      </c>
      <c r="T1194" s="1" t="s">
        <v>33</v>
      </c>
      <c r="U1194" s="2" t="s">
        <v>52</v>
      </c>
      <c r="V1194" s="4">
        <v>94393071111</v>
      </c>
      <c r="W1194" s="4">
        <v>7842524487</v>
      </c>
      <c r="X1194" s="4">
        <v>1056897521</v>
      </c>
      <c r="Y1194" s="4">
        <v>101178698077</v>
      </c>
      <c r="Z1194" s="4">
        <v>0</v>
      </c>
      <c r="AA1194" s="4">
        <v>100984733204</v>
      </c>
      <c r="AB1194" s="4">
        <v>193964873</v>
      </c>
      <c r="AC1194" s="4">
        <v>100984733204</v>
      </c>
      <c r="AD1194" s="4">
        <v>85145585084</v>
      </c>
      <c r="AE1194" s="4">
        <v>85145585084</v>
      </c>
      <c r="AF1194" s="10">
        <v>85145585084</v>
      </c>
    </row>
    <row r="1195" spans="1:32" ht="22.5" x14ac:dyDescent="0.25">
      <c r="A1195" s="9" t="s">
        <v>430</v>
      </c>
      <c r="B1195" s="1" t="s">
        <v>486</v>
      </c>
      <c r="C1195" s="1" t="s">
        <v>574</v>
      </c>
      <c r="D1195" s="2" t="s">
        <v>431</v>
      </c>
      <c r="E1195" s="3" t="s">
        <v>390</v>
      </c>
      <c r="F1195" s="3" t="s">
        <v>35</v>
      </c>
      <c r="G1195" s="3" t="s">
        <v>504</v>
      </c>
      <c r="H1195" s="3" t="s">
        <v>505</v>
      </c>
      <c r="I1195" s="3" t="s">
        <v>506</v>
      </c>
      <c r="J1195" s="1" t="s">
        <v>30</v>
      </c>
      <c r="K1195" s="1" t="s">
        <v>232</v>
      </c>
      <c r="L1195" s="1" t="s">
        <v>233</v>
      </c>
      <c r="M1195" s="1" t="s">
        <v>80</v>
      </c>
      <c r="N1195" s="1" t="s">
        <v>42</v>
      </c>
      <c r="O1195" s="1" t="s">
        <v>281</v>
      </c>
      <c r="P1195" s="1"/>
      <c r="Q1195" s="1"/>
      <c r="R1195" s="1" t="s">
        <v>46</v>
      </c>
      <c r="S1195" s="1" t="s">
        <v>47</v>
      </c>
      <c r="T1195" s="1" t="s">
        <v>33</v>
      </c>
      <c r="U1195" s="2" t="s">
        <v>391</v>
      </c>
      <c r="V1195" s="4">
        <v>64253942772</v>
      </c>
      <c r="W1195" s="4">
        <v>0</v>
      </c>
      <c r="X1195" s="4">
        <v>734107023</v>
      </c>
      <c r="Y1195" s="4">
        <v>63519835749</v>
      </c>
      <c r="Z1195" s="4">
        <v>0</v>
      </c>
      <c r="AA1195" s="4">
        <v>63202189769</v>
      </c>
      <c r="AB1195" s="4">
        <v>317645980</v>
      </c>
      <c r="AC1195" s="4">
        <v>63202189769</v>
      </c>
      <c r="AD1195" s="4">
        <v>52335258144</v>
      </c>
      <c r="AE1195" s="4">
        <v>52335258144</v>
      </c>
      <c r="AF1195" s="10">
        <v>52335258144</v>
      </c>
    </row>
    <row r="1196" spans="1:32" ht="22.5" x14ac:dyDescent="0.25">
      <c r="A1196" s="9" t="s">
        <v>430</v>
      </c>
      <c r="B1196" s="1" t="s">
        <v>486</v>
      </c>
      <c r="C1196" s="1" t="s">
        <v>574</v>
      </c>
      <c r="D1196" s="2" t="s">
        <v>431</v>
      </c>
      <c r="E1196" s="3" t="s">
        <v>390</v>
      </c>
      <c r="F1196" s="3" t="s">
        <v>35</v>
      </c>
      <c r="G1196" s="3" t="s">
        <v>504</v>
      </c>
      <c r="H1196" s="3" t="s">
        <v>505</v>
      </c>
      <c r="I1196" s="3" t="s">
        <v>506</v>
      </c>
      <c r="J1196" s="1" t="s">
        <v>30</v>
      </c>
      <c r="K1196" s="1" t="s">
        <v>232</v>
      </c>
      <c r="L1196" s="1" t="s">
        <v>233</v>
      </c>
      <c r="M1196" s="1" t="s">
        <v>80</v>
      </c>
      <c r="N1196" s="1" t="s">
        <v>42</v>
      </c>
      <c r="O1196" s="1" t="s">
        <v>281</v>
      </c>
      <c r="P1196" s="1"/>
      <c r="Q1196" s="1"/>
      <c r="R1196" s="1" t="s">
        <v>31</v>
      </c>
      <c r="S1196" s="1" t="s">
        <v>171</v>
      </c>
      <c r="T1196" s="1" t="s">
        <v>33</v>
      </c>
      <c r="U1196" s="2" t="s">
        <v>391</v>
      </c>
      <c r="V1196" s="4">
        <v>0</v>
      </c>
      <c r="W1196" s="4">
        <v>3023708754</v>
      </c>
      <c r="X1196" s="4">
        <v>0</v>
      </c>
      <c r="Y1196" s="4">
        <v>3023708754</v>
      </c>
      <c r="Z1196" s="4">
        <v>0</v>
      </c>
      <c r="AA1196" s="4">
        <v>2635556154</v>
      </c>
      <c r="AB1196" s="4">
        <v>388152600</v>
      </c>
      <c r="AC1196" s="4">
        <v>2635556154</v>
      </c>
      <c r="AD1196" s="4">
        <v>427278384</v>
      </c>
      <c r="AE1196" s="4">
        <v>427278384</v>
      </c>
      <c r="AF1196" s="10">
        <v>427278384</v>
      </c>
    </row>
    <row r="1197" spans="1:32" ht="22.5" x14ac:dyDescent="0.25">
      <c r="A1197" s="9" t="s">
        <v>430</v>
      </c>
      <c r="B1197" s="1" t="s">
        <v>486</v>
      </c>
      <c r="C1197" s="1" t="s">
        <v>574</v>
      </c>
      <c r="D1197" s="2" t="s">
        <v>431</v>
      </c>
      <c r="E1197" s="3" t="s">
        <v>270</v>
      </c>
      <c r="F1197" s="3" t="s">
        <v>35</v>
      </c>
      <c r="G1197" s="3" t="s">
        <v>504</v>
      </c>
      <c r="H1197" s="3" t="s">
        <v>505</v>
      </c>
      <c r="I1197" s="3" t="s">
        <v>506</v>
      </c>
      <c r="J1197" s="1" t="s">
        <v>30</v>
      </c>
      <c r="K1197" s="1" t="s">
        <v>232</v>
      </c>
      <c r="L1197" s="1" t="s">
        <v>233</v>
      </c>
      <c r="M1197" s="1" t="s">
        <v>80</v>
      </c>
      <c r="N1197" s="1" t="s">
        <v>42</v>
      </c>
      <c r="O1197" s="1" t="s">
        <v>243</v>
      </c>
      <c r="P1197" s="1"/>
      <c r="Q1197" s="1"/>
      <c r="R1197" s="1" t="s">
        <v>46</v>
      </c>
      <c r="S1197" s="1" t="s">
        <v>47</v>
      </c>
      <c r="T1197" s="1" t="s">
        <v>33</v>
      </c>
      <c r="U1197" s="2" t="s">
        <v>271</v>
      </c>
      <c r="V1197" s="4">
        <v>0</v>
      </c>
      <c r="W1197" s="4">
        <v>4088648781</v>
      </c>
      <c r="X1197" s="4">
        <v>0</v>
      </c>
      <c r="Y1197" s="4">
        <v>4088648781</v>
      </c>
      <c r="Z1197" s="4">
        <v>0</v>
      </c>
      <c r="AA1197" s="4">
        <v>4056022985</v>
      </c>
      <c r="AB1197" s="4">
        <v>32625796</v>
      </c>
      <c r="AC1197" s="4">
        <v>4053020202</v>
      </c>
      <c r="AD1197" s="4">
        <v>3243451462</v>
      </c>
      <c r="AE1197" s="4">
        <v>3243451462</v>
      </c>
      <c r="AF1197" s="10">
        <v>3243451462</v>
      </c>
    </row>
    <row r="1198" spans="1:32" ht="22.5" x14ac:dyDescent="0.25">
      <c r="A1198" s="9" t="s">
        <v>430</v>
      </c>
      <c r="B1198" s="1" t="s">
        <v>486</v>
      </c>
      <c r="C1198" s="1" t="s">
        <v>574</v>
      </c>
      <c r="D1198" s="2" t="s">
        <v>431</v>
      </c>
      <c r="E1198" s="3" t="s">
        <v>270</v>
      </c>
      <c r="F1198" s="3" t="s">
        <v>35</v>
      </c>
      <c r="G1198" s="3" t="s">
        <v>504</v>
      </c>
      <c r="H1198" s="3" t="s">
        <v>505</v>
      </c>
      <c r="I1198" s="3" t="s">
        <v>506</v>
      </c>
      <c r="J1198" s="1" t="s">
        <v>30</v>
      </c>
      <c r="K1198" s="1" t="s">
        <v>232</v>
      </c>
      <c r="L1198" s="1" t="s">
        <v>233</v>
      </c>
      <c r="M1198" s="1" t="s">
        <v>80</v>
      </c>
      <c r="N1198" s="1" t="s">
        <v>42</v>
      </c>
      <c r="O1198" s="1" t="s">
        <v>243</v>
      </c>
      <c r="P1198" s="1"/>
      <c r="Q1198" s="1"/>
      <c r="R1198" s="1" t="s">
        <v>31</v>
      </c>
      <c r="S1198" s="1" t="s">
        <v>171</v>
      </c>
      <c r="T1198" s="1" t="s">
        <v>33</v>
      </c>
      <c r="U1198" s="2" t="s">
        <v>271</v>
      </c>
      <c r="V1198" s="4">
        <v>0</v>
      </c>
      <c r="W1198" s="4">
        <v>4204948735</v>
      </c>
      <c r="X1198" s="4">
        <v>0</v>
      </c>
      <c r="Y1198" s="4">
        <v>4204948735</v>
      </c>
      <c r="Z1198" s="4">
        <v>0</v>
      </c>
      <c r="AA1198" s="4">
        <v>4119167877</v>
      </c>
      <c r="AB1198" s="4">
        <v>85780858</v>
      </c>
      <c r="AC1198" s="4">
        <v>4119167877</v>
      </c>
      <c r="AD1198" s="4">
        <v>964140160</v>
      </c>
      <c r="AE1198" s="4">
        <v>964140160</v>
      </c>
      <c r="AF1198" s="10">
        <v>964140160</v>
      </c>
    </row>
    <row r="1199" spans="1:32" ht="22.5" x14ac:dyDescent="0.25">
      <c r="A1199" s="9" t="s">
        <v>430</v>
      </c>
      <c r="B1199" s="1" t="s">
        <v>486</v>
      </c>
      <c r="C1199" s="1" t="s">
        <v>574</v>
      </c>
      <c r="D1199" s="2" t="s">
        <v>431</v>
      </c>
      <c r="E1199" s="3" t="s">
        <v>562</v>
      </c>
      <c r="F1199" s="3" t="s">
        <v>35</v>
      </c>
      <c r="G1199" s="3" t="s">
        <v>504</v>
      </c>
      <c r="H1199" s="3" t="s">
        <v>505</v>
      </c>
      <c r="I1199" s="3" t="s">
        <v>506</v>
      </c>
      <c r="J1199" s="1" t="s">
        <v>30</v>
      </c>
      <c r="K1199" s="1" t="s">
        <v>232</v>
      </c>
      <c r="L1199" s="1" t="s">
        <v>233</v>
      </c>
      <c r="M1199" s="1" t="s">
        <v>80</v>
      </c>
      <c r="N1199" s="1" t="s">
        <v>42</v>
      </c>
      <c r="O1199" s="1" t="s">
        <v>246</v>
      </c>
      <c r="P1199" s="1"/>
      <c r="Q1199" s="1"/>
      <c r="R1199" s="1" t="s">
        <v>46</v>
      </c>
      <c r="S1199" s="1" t="s">
        <v>47</v>
      </c>
      <c r="T1199" s="1" t="s">
        <v>33</v>
      </c>
      <c r="U1199" s="2" t="s">
        <v>563</v>
      </c>
      <c r="V1199" s="4">
        <v>0</v>
      </c>
      <c r="W1199" s="4">
        <v>15000000</v>
      </c>
      <c r="X1199" s="4">
        <v>13674000</v>
      </c>
      <c r="Y1199" s="4">
        <v>1326000</v>
      </c>
      <c r="Z1199" s="4">
        <v>0</v>
      </c>
      <c r="AA1199" s="4">
        <v>1326000</v>
      </c>
      <c r="AB1199" s="4">
        <v>0</v>
      </c>
      <c r="AC1199" s="4">
        <v>1326000</v>
      </c>
      <c r="AD1199" s="4">
        <v>918000</v>
      </c>
      <c r="AE1199" s="4">
        <v>918000</v>
      </c>
      <c r="AF1199" s="10">
        <v>918000</v>
      </c>
    </row>
    <row r="1200" spans="1:32" ht="22.5" x14ac:dyDescent="0.25">
      <c r="A1200" s="9" t="s">
        <v>430</v>
      </c>
      <c r="B1200" s="1" t="s">
        <v>486</v>
      </c>
      <c r="C1200" s="1" t="s">
        <v>574</v>
      </c>
      <c r="D1200" s="2" t="s">
        <v>431</v>
      </c>
      <c r="E1200" s="3" t="s">
        <v>274</v>
      </c>
      <c r="F1200" s="3" t="s">
        <v>35</v>
      </c>
      <c r="G1200" s="3" t="s">
        <v>504</v>
      </c>
      <c r="H1200" s="3" t="s">
        <v>527</v>
      </c>
      <c r="I1200" s="3" t="s">
        <v>545</v>
      </c>
      <c r="J1200" s="1" t="s">
        <v>30</v>
      </c>
      <c r="K1200" s="1" t="s">
        <v>232</v>
      </c>
      <c r="L1200" s="1" t="s">
        <v>233</v>
      </c>
      <c r="M1200" s="1" t="s">
        <v>80</v>
      </c>
      <c r="N1200" s="1" t="s">
        <v>42</v>
      </c>
      <c r="O1200" s="1" t="s">
        <v>254</v>
      </c>
      <c r="P1200" s="1"/>
      <c r="Q1200" s="1"/>
      <c r="R1200" s="1" t="s">
        <v>31</v>
      </c>
      <c r="S1200" s="1" t="s">
        <v>32</v>
      </c>
      <c r="T1200" s="1" t="s">
        <v>33</v>
      </c>
      <c r="U1200" s="2" t="s">
        <v>59</v>
      </c>
      <c r="V1200" s="4">
        <v>0</v>
      </c>
      <c r="W1200" s="4">
        <v>866230000</v>
      </c>
      <c r="X1200" s="4">
        <v>11986788</v>
      </c>
      <c r="Y1200" s="4">
        <v>854243212</v>
      </c>
      <c r="Z1200" s="4">
        <v>0</v>
      </c>
      <c r="AA1200" s="4">
        <v>827403844</v>
      </c>
      <c r="AB1200" s="4">
        <v>26839368</v>
      </c>
      <c r="AC1200" s="4">
        <v>819380503</v>
      </c>
      <c r="AD1200" s="4">
        <v>481348045</v>
      </c>
      <c r="AE1200" s="4">
        <v>481348045</v>
      </c>
      <c r="AF1200" s="10">
        <v>481348045</v>
      </c>
    </row>
    <row r="1201" spans="1:32" ht="22.5" x14ac:dyDescent="0.25">
      <c r="A1201" s="9" t="s">
        <v>430</v>
      </c>
      <c r="B1201" s="1" t="s">
        <v>486</v>
      </c>
      <c r="C1201" s="1" t="s">
        <v>574</v>
      </c>
      <c r="D1201" s="2" t="s">
        <v>431</v>
      </c>
      <c r="E1201" s="3" t="s">
        <v>275</v>
      </c>
      <c r="F1201" s="3" t="s">
        <v>35</v>
      </c>
      <c r="G1201" s="3" t="s">
        <v>504</v>
      </c>
      <c r="H1201" s="3" t="s">
        <v>527</v>
      </c>
      <c r="I1201" s="3" t="s">
        <v>542</v>
      </c>
      <c r="J1201" s="1" t="s">
        <v>30</v>
      </c>
      <c r="K1201" s="1" t="s">
        <v>232</v>
      </c>
      <c r="L1201" s="1" t="s">
        <v>233</v>
      </c>
      <c r="M1201" s="1" t="s">
        <v>80</v>
      </c>
      <c r="N1201" s="1" t="s">
        <v>42</v>
      </c>
      <c r="O1201" s="1" t="s">
        <v>276</v>
      </c>
      <c r="P1201" s="1"/>
      <c r="Q1201" s="1"/>
      <c r="R1201" s="1" t="s">
        <v>31</v>
      </c>
      <c r="S1201" s="1" t="s">
        <v>32</v>
      </c>
      <c r="T1201" s="1" t="s">
        <v>33</v>
      </c>
      <c r="U1201" s="2" t="s">
        <v>249</v>
      </c>
      <c r="V1201" s="4">
        <v>11730204</v>
      </c>
      <c r="W1201" s="4">
        <v>143092734</v>
      </c>
      <c r="X1201" s="4">
        <v>0</v>
      </c>
      <c r="Y1201" s="4">
        <v>154822938</v>
      </c>
      <c r="Z1201" s="4">
        <v>0</v>
      </c>
      <c r="AA1201" s="4">
        <v>146957135</v>
      </c>
      <c r="AB1201" s="4">
        <v>7865803</v>
      </c>
      <c r="AC1201" s="4">
        <v>136848224</v>
      </c>
      <c r="AD1201" s="4">
        <v>113489603</v>
      </c>
      <c r="AE1201" s="4">
        <v>113489603</v>
      </c>
      <c r="AF1201" s="10">
        <v>113489603</v>
      </c>
    </row>
    <row r="1202" spans="1:32" ht="22.5" x14ac:dyDescent="0.25">
      <c r="A1202" s="9" t="s">
        <v>430</v>
      </c>
      <c r="B1202" s="1" t="s">
        <v>486</v>
      </c>
      <c r="C1202" s="1" t="s">
        <v>574</v>
      </c>
      <c r="D1202" s="2" t="s">
        <v>431</v>
      </c>
      <c r="E1202" s="3" t="s">
        <v>278</v>
      </c>
      <c r="F1202" s="3" t="s">
        <v>507</v>
      </c>
      <c r="G1202" s="3" t="s">
        <v>508</v>
      </c>
      <c r="H1202" s="3" t="s">
        <v>509</v>
      </c>
      <c r="I1202" s="3" t="s">
        <v>510</v>
      </c>
      <c r="J1202" s="1" t="s">
        <v>30</v>
      </c>
      <c r="K1202" s="1" t="s">
        <v>232</v>
      </c>
      <c r="L1202" s="1" t="s">
        <v>233</v>
      </c>
      <c r="M1202" s="1" t="s">
        <v>64</v>
      </c>
      <c r="N1202" s="1" t="s">
        <v>42</v>
      </c>
      <c r="O1202" s="1" t="s">
        <v>234</v>
      </c>
      <c r="P1202" s="1"/>
      <c r="Q1202" s="1"/>
      <c r="R1202" s="1" t="s">
        <v>31</v>
      </c>
      <c r="S1202" s="1" t="s">
        <v>32</v>
      </c>
      <c r="T1202" s="1" t="s">
        <v>33</v>
      </c>
      <c r="U1202" s="2" t="s">
        <v>279</v>
      </c>
      <c r="V1202" s="4">
        <v>1317962880</v>
      </c>
      <c r="W1202" s="4">
        <v>691275399</v>
      </c>
      <c r="X1202" s="4">
        <v>307499919</v>
      </c>
      <c r="Y1202" s="4">
        <v>1701738360</v>
      </c>
      <c r="Z1202" s="4">
        <v>0</v>
      </c>
      <c r="AA1202" s="4">
        <v>1701738360</v>
      </c>
      <c r="AB1202" s="4">
        <v>0</v>
      </c>
      <c r="AC1202" s="4">
        <v>1701738360</v>
      </c>
      <c r="AD1202" s="4">
        <v>708215940</v>
      </c>
      <c r="AE1202" s="4">
        <v>708215940</v>
      </c>
      <c r="AF1202" s="10">
        <v>708215940</v>
      </c>
    </row>
    <row r="1203" spans="1:32" ht="22.5" x14ac:dyDescent="0.25">
      <c r="A1203" s="9" t="s">
        <v>430</v>
      </c>
      <c r="B1203" s="1" t="s">
        <v>486</v>
      </c>
      <c r="C1203" s="1" t="s">
        <v>574</v>
      </c>
      <c r="D1203" s="2" t="s">
        <v>431</v>
      </c>
      <c r="E1203" s="3" t="s">
        <v>280</v>
      </c>
      <c r="F1203" s="3" t="s">
        <v>507</v>
      </c>
      <c r="G1203" s="3" t="s">
        <v>508</v>
      </c>
      <c r="H1203" s="3" t="s">
        <v>509</v>
      </c>
      <c r="I1203" s="3" t="s">
        <v>510</v>
      </c>
      <c r="J1203" s="1" t="s">
        <v>30</v>
      </c>
      <c r="K1203" s="1" t="s">
        <v>232</v>
      </c>
      <c r="L1203" s="1" t="s">
        <v>233</v>
      </c>
      <c r="M1203" s="1" t="s">
        <v>64</v>
      </c>
      <c r="N1203" s="1" t="s">
        <v>42</v>
      </c>
      <c r="O1203" s="1" t="s">
        <v>281</v>
      </c>
      <c r="P1203" s="1"/>
      <c r="Q1203" s="1"/>
      <c r="R1203" s="1" t="s">
        <v>31</v>
      </c>
      <c r="S1203" s="1" t="s">
        <v>32</v>
      </c>
      <c r="T1203" s="1" t="s">
        <v>33</v>
      </c>
      <c r="U1203" s="2" t="s">
        <v>282</v>
      </c>
      <c r="V1203" s="4">
        <v>396947544</v>
      </c>
      <c r="W1203" s="4">
        <v>0</v>
      </c>
      <c r="X1203" s="4">
        <v>0</v>
      </c>
      <c r="Y1203" s="4">
        <v>396947544</v>
      </c>
      <c r="Z1203" s="4">
        <v>0</v>
      </c>
      <c r="AA1203" s="4">
        <v>396947544</v>
      </c>
      <c r="AB1203" s="4">
        <v>0</v>
      </c>
      <c r="AC1203" s="4">
        <v>396947544</v>
      </c>
      <c r="AD1203" s="4">
        <v>357252789</v>
      </c>
      <c r="AE1203" s="4">
        <v>357252789</v>
      </c>
      <c r="AF1203" s="10">
        <v>357252789</v>
      </c>
    </row>
    <row r="1204" spans="1:32" ht="22.5" x14ac:dyDescent="0.25">
      <c r="A1204" s="9" t="s">
        <v>430</v>
      </c>
      <c r="B1204" s="1" t="s">
        <v>486</v>
      </c>
      <c r="C1204" s="1" t="s">
        <v>574</v>
      </c>
      <c r="D1204" s="2" t="s">
        <v>431</v>
      </c>
      <c r="E1204" s="3" t="s">
        <v>285</v>
      </c>
      <c r="F1204" s="3" t="s">
        <v>507</v>
      </c>
      <c r="G1204" s="3" t="s">
        <v>508</v>
      </c>
      <c r="H1204" s="3" t="s">
        <v>527</v>
      </c>
      <c r="I1204" s="3" t="s">
        <v>545</v>
      </c>
      <c r="J1204" s="1" t="s">
        <v>30</v>
      </c>
      <c r="K1204" s="1" t="s">
        <v>232</v>
      </c>
      <c r="L1204" s="1" t="s">
        <v>233</v>
      </c>
      <c r="M1204" s="1" t="s">
        <v>64</v>
      </c>
      <c r="N1204" s="1" t="s">
        <v>42</v>
      </c>
      <c r="O1204" s="1" t="s">
        <v>243</v>
      </c>
      <c r="P1204" s="1"/>
      <c r="Q1204" s="1"/>
      <c r="R1204" s="1" t="s">
        <v>31</v>
      </c>
      <c r="S1204" s="1" t="s">
        <v>32</v>
      </c>
      <c r="T1204" s="1" t="s">
        <v>33</v>
      </c>
      <c r="U1204" s="2" t="s">
        <v>59</v>
      </c>
      <c r="V1204" s="4">
        <v>32791000</v>
      </c>
      <c r="W1204" s="4">
        <v>2086700</v>
      </c>
      <c r="X1204" s="4">
        <v>0</v>
      </c>
      <c r="Y1204" s="4">
        <v>34877700</v>
      </c>
      <c r="Z1204" s="4">
        <v>0</v>
      </c>
      <c r="AA1204" s="4">
        <v>34877700</v>
      </c>
      <c r="AB1204" s="4">
        <v>0</v>
      </c>
      <c r="AC1204" s="4">
        <v>34877700</v>
      </c>
      <c r="AD1204" s="4">
        <v>24841667</v>
      </c>
      <c r="AE1204" s="4">
        <v>24841667</v>
      </c>
      <c r="AF1204" s="10">
        <v>24841667</v>
      </c>
    </row>
    <row r="1205" spans="1:32" ht="22.5" x14ac:dyDescent="0.25">
      <c r="A1205" s="9" t="s">
        <v>430</v>
      </c>
      <c r="B1205" s="1" t="s">
        <v>486</v>
      </c>
      <c r="C1205" s="1" t="s">
        <v>574</v>
      </c>
      <c r="D1205" s="2" t="s">
        <v>431</v>
      </c>
      <c r="E1205" s="3" t="s">
        <v>286</v>
      </c>
      <c r="F1205" s="3" t="s">
        <v>507</v>
      </c>
      <c r="G1205" s="3" t="s">
        <v>508</v>
      </c>
      <c r="H1205" s="3" t="s">
        <v>527</v>
      </c>
      <c r="I1205" s="3" t="s">
        <v>542</v>
      </c>
      <c r="J1205" s="1" t="s">
        <v>30</v>
      </c>
      <c r="K1205" s="1" t="s">
        <v>232</v>
      </c>
      <c r="L1205" s="1" t="s">
        <v>233</v>
      </c>
      <c r="M1205" s="1" t="s">
        <v>64</v>
      </c>
      <c r="N1205" s="1" t="s">
        <v>42</v>
      </c>
      <c r="O1205" s="1" t="s">
        <v>246</v>
      </c>
      <c r="P1205" s="1"/>
      <c r="Q1205" s="1"/>
      <c r="R1205" s="1" t="s">
        <v>31</v>
      </c>
      <c r="S1205" s="1" t="s">
        <v>32</v>
      </c>
      <c r="T1205" s="1" t="s">
        <v>33</v>
      </c>
      <c r="U1205" s="2" t="s">
        <v>249</v>
      </c>
      <c r="V1205" s="4">
        <v>9609622</v>
      </c>
      <c r="W1205" s="4">
        <v>16569527</v>
      </c>
      <c r="X1205" s="4">
        <v>0</v>
      </c>
      <c r="Y1205" s="4">
        <v>26179149</v>
      </c>
      <c r="Z1205" s="4">
        <v>0</v>
      </c>
      <c r="AA1205" s="4">
        <v>23064273</v>
      </c>
      <c r="AB1205" s="4">
        <v>3114876</v>
      </c>
      <c r="AC1205" s="4">
        <v>18654749</v>
      </c>
      <c r="AD1205" s="4">
        <v>16240433</v>
      </c>
      <c r="AE1205" s="4">
        <v>16240433</v>
      </c>
      <c r="AF1205" s="10">
        <v>16240433</v>
      </c>
    </row>
    <row r="1206" spans="1:32" ht="22.5" x14ac:dyDescent="0.25">
      <c r="A1206" s="9" t="s">
        <v>430</v>
      </c>
      <c r="B1206" s="1" t="s">
        <v>486</v>
      </c>
      <c r="C1206" s="1" t="s">
        <v>574</v>
      </c>
      <c r="D1206" s="2" t="s">
        <v>431</v>
      </c>
      <c r="E1206" s="3" t="s">
        <v>478</v>
      </c>
      <c r="F1206" s="3" t="s">
        <v>507</v>
      </c>
      <c r="G1206" s="3" t="s">
        <v>508</v>
      </c>
      <c r="H1206" s="3" t="s">
        <v>509</v>
      </c>
      <c r="I1206" s="3" t="s">
        <v>510</v>
      </c>
      <c r="J1206" s="1" t="s">
        <v>30</v>
      </c>
      <c r="K1206" s="1" t="s">
        <v>232</v>
      </c>
      <c r="L1206" s="1" t="s">
        <v>233</v>
      </c>
      <c r="M1206" s="1" t="s">
        <v>64</v>
      </c>
      <c r="N1206" s="1" t="s">
        <v>42</v>
      </c>
      <c r="O1206" s="1" t="s">
        <v>266</v>
      </c>
      <c r="P1206" s="1"/>
      <c r="Q1206" s="1"/>
      <c r="R1206" s="1" t="s">
        <v>31</v>
      </c>
      <c r="S1206" s="1" t="s">
        <v>32</v>
      </c>
      <c r="T1206" s="1" t="s">
        <v>33</v>
      </c>
      <c r="U1206" s="2" t="s">
        <v>267</v>
      </c>
      <c r="V1206" s="4">
        <v>4984</v>
      </c>
      <c r="W1206" s="4">
        <v>0</v>
      </c>
      <c r="X1206" s="4">
        <v>0</v>
      </c>
      <c r="Y1206" s="4">
        <v>4984</v>
      </c>
      <c r="Z1206" s="4">
        <v>0</v>
      </c>
      <c r="AA1206" s="4">
        <v>0</v>
      </c>
      <c r="AB1206" s="4">
        <v>4984</v>
      </c>
      <c r="AC1206" s="4">
        <v>0</v>
      </c>
      <c r="AD1206" s="4">
        <v>0</v>
      </c>
      <c r="AE1206" s="4">
        <v>0</v>
      </c>
      <c r="AF1206" s="10">
        <v>0</v>
      </c>
    </row>
    <row r="1207" spans="1:32" ht="22.5" x14ac:dyDescent="0.25">
      <c r="A1207" s="9" t="s">
        <v>430</v>
      </c>
      <c r="B1207" s="1" t="s">
        <v>486</v>
      </c>
      <c r="C1207" s="1" t="s">
        <v>574</v>
      </c>
      <c r="D1207" s="2" t="s">
        <v>431</v>
      </c>
      <c r="E1207" s="3" t="s">
        <v>392</v>
      </c>
      <c r="F1207" s="3" t="s">
        <v>512</v>
      </c>
      <c r="G1207" s="3" t="s">
        <v>513</v>
      </c>
      <c r="H1207" s="3" t="s">
        <v>514</v>
      </c>
      <c r="I1207" s="3" t="s">
        <v>515</v>
      </c>
      <c r="J1207" s="1" t="s">
        <v>30</v>
      </c>
      <c r="K1207" s="1" t="s">
        <v>232</v>
      </c>
      <c r="L1207" s="1" t="s">
        <v>233</v>
      </c>
      <c r="M1207" s="1" t="s">
        <v>68</v>
      </c>
      <c r="N1207" s="1" t="s">
        <v>42</v>
      </c>
      <c r="O1207" s="1" t="s">
        <v>234</v>
      </c>
      <c r="P1207" s="1"/>
      <c r="Q1207" s="1"/>
      <c r="R1207" s="1" t="s">
        <v>31</v>
      </c>
      <c r="S1207" s="1" t="s">
        <v>32</v>
      </c>
      <c r="T1207" s="1" t="s">
        <v>33</v>
      </c>
      <c r="U1207" s="2" t="s">
        <v>393</v>
      </c>
      <c r="V1207" s="4">
        <v>3092249675</v>
      </c>
      <c r="W1207" s="4">
        <v>0</v>
      </c>
      <c r="X1207" s="4">
        <v>154968350</v>
      </c>
      <c r="Y1207" s="4">
        <v>2937281325</v>
      </c>
      <c r="Z1207" s="4">
        <v>0</v>
      </c>
      <c r="AA1207" s="4">
        <v>2937281325</v>
      </c>
      <c r="AB1207" s="4">
        <v>0</v>
      </c>
      <c r="AC1207" s="4">
        <v>2937281325</v>
      </c>
      <c r="AD1207" s="4">
        <v>1224330552</v>
      </c>
      <c r="AE1207" s="4">
        <v>1224330552</v>
      </c>
      <c r="AF1207" s="10">
        <v>1224330552</v>
      </c>
    </row>
    <row r="1208" spans="1:32" ht="22.5" x14ac:dyDescent="0.25">
      <c r="A1208" s="9" t="s">
        <v>430</v>
      </c>
      <c r="B1208" s="1" t="s">
        <v>486</v>
      </c>
      <c r="C1208" s="1" t="s">
        <v>574</v>
      </c>
      <c r="D1208" s="2" t="s">
        <v>431</v>
      </c>
      <c r="E1208" s="3" t="s">
        <v>394</v>
      </c>
      <c r="F1208" s="3" t="s">
        <v>512</v>
      </c>
      <c r="G1208" s="3" t="s">
        <v>513</v>
      </c>
      <c r="H1208" s="3" t="s">
        <v>514</v>
      </c>
      <c r="I1208" s="3" t="s">
        <v>515</v>
      </c>
      <c r="J1208" s="1" t="s">
        <v>30</v>
      </c>
      <c r="K1208" s="1" t="s">
        <v>232</v>
      </c>
      <c r="L1208" s="1" t="s">
        <v>233</v>
      </c>
      <c r="M1208" s="1" t="s">
        <v>68</v>
      </c>
      <c r="N1208" s="1" t="s">
        <v>42</v>
      </c>
      <c r="O1208" s="1" t="s">
        <v>281</v>
      </c>
      <c r="P1208" s="1"/>
      <c r="Q1208" s="1"/>
      <c r="R1208" s="1" t="s">
        <v>31</v>
      </c>
      <c r="S1208" s="1" t="s">
        <v>32</v>
      </c>
      <c r="T1208" s="1" t="s">
        <v>33</v>
      </c>
      <c r="U1208" s="2" t="s">
        <v>395</v>
      </c>
      <c r="V1208" s="4">
        <v>135697525</v>
      </c>
      <c r="W1208" s="4">
        <v>0</v>
      </c>
      <c r="X1208" s="4">
        <v>7421350</v>
      </c>
      <c r="Y1208" s="4">
        <v>128276175</v>
      </c>
      <c r="Z1208" s="4">
        <v>0</v>
      </c>
      <c r="AA1208" s="4">
        <v>128276175</v>
      </c>
      <c r="AB1208" s="4">
        <v>0</v>
      </c>
      <c r="AC1208" s="4">
        <v>128276175</v>
      </c>
      <c r="AD1208" s="4">
        <v>40691288</v>
      </c>
      <c r="AE1208" s="4">
        <v>40691288</v>
      </c>
      <c r="AF1208" s="10">
        <v>40691288</v>
      </c>
    </row>
    <row r="1209" spans="1:32" ht="22.5" x14ac:dyDescent="0.25">
      <c r="A1209" s="9" t="s">
        <v>430</v>
      </c>
      <c r="B1209" s="1" t="s">
        <v>486</v>
      </c>
      <c r="C1209" s="1" t="s">
        <v>574</v>
      </c>
      <c r="D1209" s="2" t="s">
        <v>431</v>
      </c>
      <c r="E1209" s="3" t="s">
        <v>291</v>
      </c>
      <c r="F1209" s="3" t="s">
        <v>512</v>
      </c>
      <c r="G1209" s="3" t="s">
        <v>513</v>
      </c>
      <c r="H1209" s="3" t="s">
        <v>514</v>
      </c>
      <c r="I1209" s="3" t="s">
        <v>515</v>
      </c>
      <c r="J1209" s="1" t="s">
        <v>30</v>
      </c>
      <c r="K1209" s="1" t="s">
        <v>232</v>
      </c>
      <c r="L1209" s="1" t="s">
        <v>233</v>
      </c>
      <c r="M1209" s="1" t="s">
        <v>68</v>
      </c>
      <c r="N1209" s="1" t="s">
        <v>42</v>
      </c>
      <c r="O1209" s="1" t="s">
        <v>243</v>
      </c>
      <c r="P1209" s="1"/>
      <c r="Q1209" s="1"/>
      <c r="R1209" s="1" t="s">
        <v>31</v>
      </c>
      <c r="S1209" s="1" t="s">
        <v>32</v>
      </c>
      <c r="T1209" s="1" t="s">
        <v>33</v>
      </c>
      <c r="U1209" s="2" t="s">
        <v>292</v>
      </c>
      <c r="V1209" s="4">
        <v>0</v>
      </c>
      <c r="W1209" s="4">
        <v>383775480</v>
      </c>
      <c r="X1209" s="4">
        <v>0</v>
      </c>
      <c r="Y1209" s="4">
        <v>383775480</v>
      </c>
      <c r="Z1209" s="4">
        <v>0</v>
      </c>
      <c r="AA1209" s="4">
        <v>383775480</v>
      </c>
      <c r="AB1209" s="4">
        <v>0</v>
      </c>
      <c r="AC1209" s="4">
        <v>383775480</v>
      </c>
      <c r="AD1209" s="4">
        <v>115132644</v>
      </c>
      <c r="AE1209" s="4">
        <v>115132644</v>
      </c>
      <c r="AF1209" s="10">
        <v>115132644</v>
      </c>
    </row>
    <row r="1210" spans="1:32" ht="22.5" x14ac:dyDescent="0.25">
      <c r="A1210" s="9" t="s">
        <v>430</v>
      </c>
      <c r="B1210" s="1" t="s">
        <v>486</v>
      </c>
      <c r="C1210" s="1" t="s">
        <v>574</v>
      </c>
      <c r="D1210" s="2" t="s">
        <v>431</v>
      </c>
      <c r="E1210" s="3" t="s">
        <v>293</v>
      </c>
      <c r="F1210" s="3" t="s">
        <v>512</v>
      </c>
      <c r="G1210" s="3" t="s">
        <v>513</v>
      </c>
      <c r="H1210" s="3" t="s">
        <v>527</v>
      </c>
      <c r="I1210" s="3" t="s">
        <v>545</v>
      </c>
      <c r="J1210" s="1" t="s">
        <v>30</v>
      </c>
      <c r="K1210" s="1" t="s">
        <v>232</v>
      </c>
      <c r="L1210" s="1" t="s">
        <v>233</v>
      </c>
      <c r="M1210" s="1" t="s">
        <v>68</v>
      </c>
      <c r="N1210" s="1" t="s">
        <v>42</v>
      </c>
      <c r="O1210" s="1" t="s">
        <v>248</v>
      </c>
      <c r="P1210" s="1"/>
      <c r="Q1210" s="1"/>
      <c r="R1210" s="1" t="s">
        <v>31</v>
      </c>
      <c r="S1210" s="1" t="s">
        <v>32</v>
      </c>
      <c r="T1210" s="1" t="s">
        <v>33</v>
      </c>
      <c r="U1210" s="2" t="s">
        <v>59</v>
      </c>
      <c r="V1210" s="4">
        <v>0</v>
      </c>
      <c r="W1210" s="4">
        <v>68669800</v>
      </c>
      <c r="X1210" s="4">
        <v>0</v>
      </c>
      <c r="Y1210" s="4">
        <v>68669800</v>
      </c>
      <c r="Z1210" s="4">
        <v>0</v>
      </c>
      <c r="AA1210" s="4">
        <v>68669800</v>
      </c>
      <c r="AB1210" s="4">
        <v>0</v>
      </c>
      <c r="AC1210" s="4">
        <v>68669800</v>
      </c>
      <c r="AD1210" s="4">
        <v>47197200</v>
      </c>
      <c r="AE1210" s="4">
        <v>47197200</v>
      </c>
      <c r="AF1210" s="10">
        <v>47197200</v>
      </c>
    </row>
    <row r="1211" spans="1:32" ht="22.5" x14ac:dyDescent="0.25">
      <c r="A1211" s="9" t="s">
        <v>430</v>
      </c>
      <c r="B1211" s="1" t="s">
        <v>486</v>
      </c>
      <c r="C1211" s="1" t="s">
        <v>574</v>
      </c>
      <c r="D1211" s="2" t="s">
        <v>431</v>
      </c>
      <c r="E1211" s="3" t="s">
        <v>294</v>
      </c>
      <c r="F1211" s="3" t="s">
        <v>512</v>
      </c>
      <c r="G1211" s="3" t="s">
        <v>513</v>
      </c>
      <c r="H1211" s="3" t="s">
        <v>527</v>
      </c>
      <c r="I1211" s="3" t="s">
        <v>542</v>
      </c>
      <c r="J1211" s="1" t="s">
        <v>30</v>
      </c>
      <c r="K1211" s="1" t="s">
        <v>232</v>
      </c>
      <c r="L1211" s="1" t="s">
        <v>233</v>
      </c>
      <c r="M1211" s="1" t="s">
        <v>68</v>
      </c>
      <c r="N1211" s="1" t="s">
        <v>42</v>
      </c>
      <c r="O1211" s="1" t="s">
        <v>254</v>
      </c>
      <c r="P1211" s="1"/>
      <c r="Q1211" s="1"/>
      <c r="R1211" s="1" t="s">
        <v>31</v>
      </c>
      <c r="S1211" s="1" t="s">
        <v>32</v>
      </c>
      <c r="T1211" s="1" t="s">
        <v>33</v>
      </c>
      <c r="U1211" s="2" t="s">
        <v>249</v>
      </c>
      <c r="V1211" s="4">
        <v>3000000</v>
      </c>
      <c r="W1211" s="4">
        <v>16000000</v>
      </c>
      <c r="X1211" s="4">
        <v>0</v>
      </c>
      <c r="Y1211" s="4">
        <v>19000000</v>
      </c>
      <c r="Z1211" s="4">
        <v>0</v>
      </c>
      <c r="AA1211" s="4">
        <v>13404971</v>
      </c>
      <c r="AB1211" s="4">
        <v>5595029</v>
      </c>
      <c r="AC1211" s="4">
        <v>13404971</v>
      </c>
      <c r="AD1211" s="4">
        <v>11692180</v>
      </c>
      <c r="AE1211" s="4">
        <v>11692180</v>
      </c>
      <c r="AF1211" s="10">
        <v>11692180</v>
      </c>
    </row>
    <row r="1212" spans="1:32" ht="22.5" x14ac:dyDescent="0.25">
      <c r="A1212" s="9" t="s">
        <v>430</v>
      </c>
      <c r="B1212" s="1" t="s">
        <v>486</v>
      </c>
      <c r="C1212" s="1" t="s">
        <v>574</v>
      </c>
      <c r="D1212" s="2" t="s">
        <v>431</v>
      </c>
      <c r="E1212" s="3" t="s">
        <v>295</v>
      </c>
      <c r="F1212" s="3" t="s">
        <v>512</v>
      </c>
      <c r="G1212" s="3" t="s">
        <v>513</v>
      </c>
      <c r="H1212" s="3" t="s">
        <v>514</v>
      </c>
      <c r="I1212" s="3" t="s">
        <v>515</v>
      </c>
      <c r="J1212" s="1" t="s">
        <v>30</v>
      </c>
      <c r="K1212" s="1" t="s">
        <v>232</v>
      </c>
      <c r="L1212" s="1" t="s">
        <v>233</v>
      </c>
      <c r="M1212" s="1" t="s">
        <v>68</v>
      </c>
      <c r="N1212" s="1" t="s">
        <v>42</v>
      </c>
      <c r="O1212" s="1" t="s">
        <v>266</v>
      </c>
      <c r="P1212" s="1"/>
      <c r="Q1212" s="1"/>
      <c r="R1212" s="1" t="s">
        <v>31</v>
      </c>
      <c r="S1212" s="1" t="s">
        <v>32</v>
      </c>
      <c r="T1212" s="1" t="s">
        <v>33</v>
      </c>
      <c r="U1212" s="2" t="s">
        <v>267</v>
      </c>
      <c r="V1212" s="4">
        <v>0</v>
      </c>
      <c r="W1212" s="4">
        <v>12911789</v>
      </c>
      <c r="X1212" s="4">
        <v>12896789</v>
      </c>
      <c r="Y1212" s="4">
        <v>15000</v>
      </c>
      <c r="Z1212" s="4">
        <v>0</v>
      </c>
      <c r="AA1212" s="4">
        <v>0</v>
      </c>
      <c r="AB1212" s="4">
        <v>15000</v>
      </c>
      <c r="AC1212" s="4">
        <v>0</v>
      </c>
      <c r="AD1212" s="4">
        <v>0</v>
      </c>
      <c r="AE1212" s="4">
        <v>0</v>
      </c>
      <c r="AF1212" s="10">
        <v>0</v>
      </c>
    </row>
    <row r="1213" spans="1:32" ht="22.5" x14ac:dyDescent="0.25">
      <c r="A1213" s="9" t="s">
        <v>430</v>
      </c>
      <c r="B1213" s="1" t="s">
        <v>486</v>
      </c>
      <c r="C1213" s="1" t="s">
        <v>574</v>
      </c>
      <c r="D1213" s="2" t="s">
        <v>431</v>
      </c>
      <c r="E1213" s="3" t="s">
        <v>298</v>
      </c>
      <c r="F1213" s="3" t="s">
        <v>594</v>
      </c>
      <c r="G1213" s="3" t="s">
        <v>529</v>
      </c>
      <c r="H1213" s="3" t="s">
        <v>527</v>
      </c>
      <c r="I1213" s="3" t="s">
        <v>545</v>
      </c>
      <c r="J1213" s="1" t="s">
        <v>30</v>
      </c>
      <c r="K1213" s="1" t="s">
        <v>232</v>
      </c>
      <c r="L1213" s="1" t="s">
        <v>233</v>
      </c>
      <c r="M1213" s="1" t="s">
        <v>138</v>
      </c>
      <c r="N1213" s="1" t="s">
        <v>42</v>
      </c>
      <c r="O1213" s="1" t="s">
        <v>281</v>
      </c>
      <c r="P1213" s="1"/>
      <c r="Q1213" s="1"/>
      <c r="R1213" s="1" t="s">
        <v>31</v>
      </c>
      <c r="S1213" s="1" t="s">
        <v>32</v>
      </c>
      <c r="T1213" s="1" t="s">
        <v>33</v>
      </c>
      <c r="U1213" s="2" t="s">
        <v>59</v>
      </c>
      <c r="V1213" s="4">
        <v>97415340</v>
      </c>
      <c r="W1213" s="4">
        <v>0</v>
      </c>
      <c r="X1213" s="4">
        <v>8979008</v>
      </c>
      <c r="Y1213" s="4">
        <v>88436332</v>
      </c>
      <c r="Z1213" s="4">
        <v>0</v>
      </c>
      <c r="AA1213" s="4">
        <v>88436332</v>
      </c>
      <c r="AB1213" s="4">
        <v>0</v>
      </c>
      <c r="AC1213" s="4">
        <v>88436332</v>
      </c>
      <c r="AD1213" s="4">
        <v>60712832</v>
      </c>
      <c r="AE1213" s="4">
        <v>60712832</v>
      </c>
      <c r="AF1213" s="10">
        <v>60712832</v>
      </c>
    </row>
    <row r="1214" spans="1:32" ht="22.5" x14ac:dyDescent="0.25">
      <c r="A1214" s="9" t="s">
        <v>430</v>
      </c>
      <c r="B1214" s="1" t="s">
        <v>486</v>
      </c>
      <c r="C1214" s="1" t="s">
        <v>574</v>
      </c>
      <c r="D1214" s="2" t="s">
        <v>431</v>
      </c>
      <c r="E1214" s="3" t="s">
        <v>299</v>
      </c>
      <c r="F1214" s="3" t="s">
        <v>594</v>
      </c>
      <c r="G1214" s="3" t="s">
        <v>529</v>
      </c>
      <c r="H1214" s="3" t="s">
        <v>527</v>
      </c>
      <c r="I1214" s="3" t="s">
        <v>542</v>
      </c>
      <c r="J1214" s="1" t="s">
        <v>30</v>
      </c>
      <c r="K1214" s="1" t="s">
        <v>232</v>
      </c>
      <c r="L1214" s="1" t="s">
        <v>233</v>
      </c>
      <c r="M1214" s="1" t="s">
        <v>138</v>
      </c>
      <c r="N1214" s="1" t="s">
        <v>42</v>
      </c>
      <c r="O1214" s="1" t="s">
        <v>237</v>
      </c>
      <c r="P1214" s="1"/>
      <c r="Q1214" s="1"/>
      <c r="R1214" s="1" t="s">
        <v>31</v>
      </c>
      <c r="S1214" s="1" t="s">
        <v>32</v>
      </c>
      <c r="T1214" s="1" t="s">
        <v>33</v>
      </c>
      <c r="U1214" s="2" t="s">
        <v>249</v>
      </c>
      <c r="V1214" s="4">
        <v>28179726</v>
      </c>
      <c r="W1214" s="4">
        <v>10000000</v>
      </c>
      <c r="X1214" s="4">
        <v>0</v>
      </c>
      <c r="Y1214" s="4">
        <v>38179726</v>
      </c>
      <c r="Z1214" s="4">
        <v>0</v>
      </c>
      <c r="AA1214" s="4">
        <v>28541358</v>
      </c>
      <c r="AB1214" s="4">
        <v>9638368</v>
      </c>
      <c r="AC1214" s="4">
        <v>28283958</v>
      </c>
      <c r="AD1214" s="4">
        <v>24896921</v>
      </c>
      <c r="AE1214" s="4">
        <v>24896921</v>
      </c>
      <c r="AF1214" s="10">
        <v>24896921</v>
      </c>
    </row>
    <row r="1215" spans="1:32" ht="22.5" x14ac:dyDescent="0.25">
      <c r="A1215" s="9" t="s">
        <v>430</v>
      </c>
      <c r="B1215" s="1" t="s">
        <v>486</v>
      </c>
      <c r="C1215" s="1" t="s">
        <v>574</v>
      </c>
      <c r="D1215" s="2" t="s">
        <v>431</v>
      </c>
      <c r="E1215" s="3" t="s">
        <v>303</v>
      </c>
      <c r="F1215" s="3" t="s">
        <v>604</v>
      </c>
      <c r="G1215" s="3" t="s">
        <v>547</v>
      </c>
      <c r="H1215" s="3" t="s">
        <v>527</v>
      </c>
      <c r="I1215" s="3" t="s">
        <v>545</v>
      </c>
      <c r="J1215" s="1" t="s">
        <v>30</v>
      </c>
      <c r="K1215" s="1" t="s">
        <v>301</v>
      </c>
      <c r="L1215" s="1" t="s">
        <v>233</v>
      </c>
      <c r="M1215" s="1" t="s">
        <v>41</v>
      </c>
      <c r="N1215" s="1" t="s">
        <v>42</v>
      </c>
      <c r="O1215" s="1" t="s">
        <v>281</v>
      </c>
      <c r="P1215" s="1"/>
      <c r="Q1215" s="1"/>
      <c r="R1215" s="1" t="s">
        <v>31</v>
      </c>
      <c r="S1215" s="1" t="s">
        <v>32</v>
      </c>
      <c r="T1215" s="1" t="s">
        <v>33</v>
      </c>
      <c r="U1215" s="2" t="s">
        <v>59</v>
      </c>
      <c r="V1215" s="4">
        <v>79705005</v>
      </c>
      <c r="W1215" s="4">
        <v>233274</v>
      </c>
      <c r="X1215" s="4">
        <v>161079</v>
      </c>
      <c r="Y1215" s="4">
        <v>79777200</v>
      </c>
      <c r="Z1215" s="4">
        <v>0</v>
      </c>
      <c r="AA1215" s="4">
        <v>79543926</v>
      </c>
      <c r="AB1215" s="4">
        <v>233274</v>
      </c>
      <c r="AC1215" s="4">
        <v>79543926</v>
      </c>
      <c r="AD1215" s="4">
        <v>56217266</v>
      </c>
      <c r="AE1215" s="4">
        <v>56217266</v>
      </c>
      <c r="AF1215" s="10">
        <v>56217266</v>
      </c>
    </row>
    <row r="1216" spans="1:32" ht="22.5" x14ac:dyDescent="0.25">
      <c r="A1216" s="9" t="s">
        <v>430</v>
      </c>
      <c r="B1216" s="1" t="s">
        <v>486</v>
      </c>
      <c r="C1216" s="1" t="s">
        <v>574</v>
      </c>
      <c r="D1216" s="2" t="s">
        <v>431</v>
      </c>
      <c r="E1216" s="3" t="s">
        <v>304</v>
      </c>
      <c r="F1216" s="3" t="s">
        <v>604</v>
      </c>
      <c r="G1216" s="3" t="s">
        <v>547</v>
      </c>
      <c r="H1216" s="3" t="s">
        <v>527</v>
      </c>
      <c r="I1216" s="3" t="s">
        <v>542</v>
      </c>
      <c r="J1216" s="1" t="s">
        <v>30</v>
      </c>
      <c r="K1216" s="1" t="s">
        <v>301</v>
      </c>
      <c r="L1216" s="1" t="s">
        <v>233</v>
      </c>
      <c r="M1216" s="1" t="s">
        <v>41</v>
      </c>
      <c r="N1216" s="1" t="s">
        <v>42</v>
      </c>
      <c r="O1216" s="1" t="s">
        <v>237</v>
      </c>
      <c r="P1216" s="1"/>
      <c r="Q1216" s="1"/>
      <c r="R1216" s="1" t="s">
        <v>31</v>
      </c>
      <c r="S1216" s="1" t="s">
        <v>32</v>
      </c>
      <c r="T1216" s="1" t="s">
        <v>33</v>
      </c>
      <c r="U1216" s="2" t="s">
        <v>249</v>
      </c>
      <c r="V1216" s="4">
        <v>9523012</v>
      </c>
      <c r="W1216" s="4">
        <v>0</v>
      </c>
      <c r="X1216" s="4">
        <v>0</v>
      </c>
      <c r="Y1216" s="4">
        <v>9523012</v>
      </c>
      <c r="Z1216" s="4">
        <v>0</v>
      </c>
      <c r="AA1216" s="4">
        <v>6452594</v>
      </c>
      <c r="AB1216" s="4">
        <v>3070418</v>
      </c>
      <c r="AC1216" s="4">
        <v>5409501</v>
      </c>
      <c r="AD1216" s="4">
        <v>5409501</v>
      </c>
      <c r="AE1216" s="4">
        <v>5409501</v>
      </c>
      <c r="AF1216" s="10">
        <v>5409501</v>
      </c>
    </row>
    <row r="1217" spans="1:32" ht="22.5" x14ac:dyDescent="0.25">
      <c r="A1217" s="9" t="s">
        <v>430</v>
      </c>
      <c r="B1217" s="1" t="s">
        <v>486</v>
      </c>
      <c r="C1217" s="1" t="s">
        <v>574</v>
      </c>
      <c r="D1217" s="2" t="s">
        <v>431</v>
      </c>
      <c r="E1217" s="3" t="s">
        <v>307</v>
      </c>
      <c r="F1217" s="3" t="s">
        <v>37</v>
      </c>
      <c r="G1217" s="3" t="s">
        <v>517</v>
      </c>
      <c r="H1217" s="3" t="s">
        <v>527</v>
      </c>
      <c r="I1217" s="3" t="s">
        <v>545</v>
      </c>
      <c r="J1217" s="1" t="s">
        <v>30</v>
      </c>
      <c r="K1217" s="1" t="s">
        <v>301</v>
      </c>
      <c r="L1217" s="1" t="s">
        <v>233</v>
      </c>
      <c r="M1217" s="1" t="s">
        <v>77</v>
      </c>
      <c r="N1217" s="1" t="s">
        <v>42</v>
      </c>
      <c r="O1217" s="1" t="s">
        <v>237</v>
      </c>
      <c r="P1217" s="1"/>
      <c r="Q1217" s="1"/>
      <c r="R1217" s="1" t="s">
        <v>31</v>
      </c>
      <c r="S1217" s="1" t="s">
        <v>32</v>
      </c>
      <c r="T1217" s="1" t="s">
        <v>33</v>
      </c>
      <c r="U1217" s="2" t="s">
        <v>59</v>
      </c>
      <c r="V1217" s="4">
        <v>212247242</v>
      </c>
      <c r="W1217" s="4">
        <v>170330158</v>
      </c>
      <c r="X1217" s="4">
        <v>0</v>
      </c>
      <c r="Y1217" s="4">
        <v>382577400</v>
      </c>
      <c r="Z1217" s="4">
        <v>0</v>
      </c>
      <c r="AA1217" s="4">
        <v>382459929</v>
      </c>
      <c r="AB1217" s="4">
        <v>117471</v>
      </c>
      <c r="AC1217" s="4">
        <v>377671930</v>
      </c>
      <c r="AD1217" s="4">
        <v>291668711</v>
      </c>
      <c r="AE1217" s="4">
        <v>291668711</v>
      </c>
      <c r="AF1217" s="10">
        <v>291668711</v>
      </c>
    </row>
    <row r="1218" spans="1:32" ht="22.5" x14ac:dyDescent="0.25">
      <c r="A1218" s="9" t="s">
        <v>430</v>
      </c>
      <c r="B1218" s="1" t="s">
        <v>486</v>
      </c>
      <c r="C1218" s="1" t="s">
        <v>574</v>
      </c>
      <c r="D1218" s="2" t="s">
        <v>431</v>
      </c>
      <c r="E1218" s="3" t="s">
        <v>308</v>
      </c>
      <c r="F1218" s="3" t="s">
        <v>37</v>
      </c>
      <c r="G1218" s="3" t="s">
        <v>517</v>
      </c>
      <c r="H1218" s="3" t="s">
        <v>527</v>
      </c>
      <c r="I1218" s="3" t="s">
        <v>542</v>
      </c>
      <c r="J1218" s="1" t="s">
        <v>30</v>
      </c>
      <c r="K1218" s="1" t="s">
        <v>301</v>
      </c>
      <c r="L1218" s="1" t="s">
        <v>233</v>
      </c>
      <c r="M1218" s="1" t="s">
        <v>77</v>
      </c>
      <c r="N1218" s="1" t="s">
        <v>42</v>
      </c>
      <c r="O1218" s="1" t="s">
        <v>240</v>
      </c>
      <c r="P1218" s="1"/>
      <c r="Q1218" s="1"/>
      <c r="R1218" s="1" t="s">
        <v>31</v>
      </c>
      <c r="S1218" s="1" t="s">
        <v>54</v>
      </c>
      <c r="T1218" s="1" t="s">
        <v>33</v>
      </c>
      <c r="U1218" s="2" t="s">
        <v>249</v>
      </c>
      <c r="V1218" s="4">
        <v>0</v>
      </c>
      <c r="W1218" s="4">
        <v>4824771</v>
      </c>
      <c r="X1218" s="4">
        <v>0</v>
      </c>
      <c r="Y1218" s="4">
        <v>4824771</v>
      </c>
      <c r="Z1218" s="4">
        <v>0</v>
      </c>
      <c r="AA1218" s="4">
        <v>3494383</v>
      </c>
      <c r="AB1218" s="4">
        <v>1330388</v>
      </c>
      <c r="AC1218" s="4">
        <v>0</v>
      </c>
      <c r="AD1218" s="4">
        <v>0</v>
      </c>
      <c r="AE1218" s="4">
        <v>0</v>
      </c>
      <c r="AF1218" s="10">
        <v>0</v>
      </c>
    </row>
    <row r="1219" spans="1:32" ht="22.5" x14ac:dyDescent="0.25">
      <c r="A1219" s="9" t="s">
        <v>430</v>
      </c>
      <c r="B1219" s="1" t="s">
        <v>486</v>
      </c>
      <c r="C1219" s="1" t="s">
        <v>574</v>
      </c>
      <c r="D1219" s="2" t="s">
        <v>431</v>
      </c>
      <c r="E1219" s="3" t="s">
        <v>308</v>
      </c>
      <c r="F1219" s="3" t="s">
        <v>37</v>
      </c>
      <c r="G1219" s="3" t="s">
        <v>517</v>
      </c>
      <c r="H1219" s="3" t="s">
        <v>527</v>
      </c>
      <c r="I1219" s="3" t="s">
        <v>542</v>
      </c>
      <c r="J1219" s="1" t="s">
        <v>30</v>
      </c>
      <c r="K1219" s="1" t="s">
        <v>301</v>
      </c>
      <c r="L1219" s="1" t="s">
        <v>233</v>
      </c>
      <c r="M1219" s="1" t="s">
        <v>77</v>
      </c>
      <c r="N1219" s="1" t="s">
        <v>42</v>
      </c>
      <c r="O1219" s="1" t="s">
        <v>240</v>
      </c>
      <c r="P1219" s="1"/>
      <c r="Q1219" s="1"/>
      <c r="R1219" s="1" t="s">
        <v>31</v>
      </c>
      <c r="S1219" s="1" t="s">
        <v>32</v>
      </c>
      <c r="T1219" s="1" t="s">
        <v>33</v>
      </c>
      <c r="U1219" s="2" t="s">
        <v>249</v>
      </c>
      <c r="V1219" s="4">
        <v>0</v>
      </c>
      <c r="W1219" s="4">
        <v>50000000</v>
      </c>
      <c r="X1219" s="4">
        <v>0</v>
      </c>
      <c r="Y1219" s="4">
        <v>50000000</v>
      </c>
      <c r="Z1219" s="4">
        <v>0</v>
      </c>
      <c r="AA1219" s="4">
        <v>44308468</v>
      </c>
      <c r="AB1219" s="4">
        <v>5691532</v>
      </c>
      <c r="AC1219" s="4">
        <v>38785079</v>
      </c>
      <c r="AD1219" s="4">
        <v>34757889</v>
      </c>
      <c r="AE1219" s="4">
        <v>34757889</v>
      </c>
      <c r="AF1219" s="10">
        <v>34757889</v>
      </c>
    </row>
    <row r="1220" spans="1:32" ht="22.5" x14ac:dyDescent="0.25">
      <c r="A1220" s="9" t="s">
        <v>430</v>
      </c>
      <c r="B1220" s="1" t="s">
        <v>486</v>
      </c>
      <c r="C1220" s="1" t="s">
        <v>574</v>
      </c>
      <c r="D1220" s="2" t="s">
        <v>431</v>
      </c>
      <c r="E1220" s="3" t="s">
        <v>396</v>
      </c>
      <c r="F1220" s="3" t="s">
        <v>37</v>
      </c>
      <c r="G1220" s="3" t="s">
        <v>517</v>
      </c>
      <c r="H1220" s="3" t="s">
        <v>532</v>
      </c>
      <c r="I1220" s="3" t="s">
        <v>533</v>
      </c>
      <c r="J1220" s="1" t="s">
        <v>30</v>
      </c>
      <c r="K1220" s="1" t="s">
        <v>301</v>
      </c>
      <c r="L1220" s="1" t="s">
        <v>233</v>
      </c>
      <c r="M1220" s="1" t="s">
        <v>77</v>
      </c>
      <c r="N1220" s="1" t="s">
        <v>42</v>
      </c>
      <c r="O1220" s="1" t="s">
        <v>255</v>
      </c>
      <c r="P1220" s="1"/>
      <c r="Q1220" s="1"/>
      <c r="R1220" s="1" t="s">
        <v>31</v>
      </c>
      <c r="S1220" s="1" t="s">
        <v>32</v>
      </c>
      <c r="T1220" s="1" t="s">
        <v>33</v>
      </c>
      <c r="U1220" s="2" t="s">
        <v>397</v>
      </c>
      <c r="V1220" s="4">
        <v>2200000</v>
      </c>
      <c r="W1220" s="4">
        <v>0</v>
      </c>
      <c r="X1220" s="4">
        <v>2200000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10">
        <v>0</v>
      </c>
    </row>
    <row r="1221" spans="1:32" ht="22.5" x14ac:dyDescent="0.25">
      <c r="A1221" s="9" t="s">
        <v>430</v>
      </c>
      <c r="B1221" s="1" t="s">
        <v>486</v>
      </c>
      <c r="C1221" s="1" t="s">
        <v>574</v>
      </c>
      <c r="D1221" s="2" t="s">
        <v>431</v>
      </c>
      <c r="E1221" s="3" t="s">
        <v>398</v>
      </c>
      <c r="F1221" s="3" t="s">
        <v>37</v>
      </c>
      <c r="G1221" s="3" t="s">
        <v>517</v>
      </c>
      <c r="H1221" s="3" t="s">
        <v>527</v>
      </c>
      <c r="I1221" s="3" t="s">
        <v>545</v>
      </c>
      <c r="J1221" s="1" t="s">
        <v>30</v>
      </c>
      <c r="K1221" s="1" t="s">
        <v>301</v>
      </c>
      <c r="L1221" s="1" t="s">
        <v>233</v>
      </c>
      <c r="M1221" s="1" t="s">
        <v>77</v>
      </c>
      <c r="N1221" s="1" t="s">
        <v>42</v>
      </c>
      <c r="O1221" s="1" t="s">
        <v>257</v>
      </c>
      <c r="P1221" s="1"/>
      <c r="Q1221" s="1"/>
      <c r="R1221" s="1" t="s">
        <v>31</v>
      </c>
      <c r="S1221" s="1" t="s">
        <v>32</v>
      </c>
      <c r="T1221" s="1" t="s">
        <v>33</v>
      </c>
      <c r="U1221" s="2" t="s">
        <v>399</v>
      </c>
      <c r="V1221" s="4">
        <v>32088235</v>
      </c>
      <c r="W1221" s="4">
        <v>0</v>
      </c>
      <c r="X1221" s="4">
        <v>2278235</v>
      </c>
      <c r="Y1221" s="4">
        <v>29810000</v>
      </c>
      <c r="Z1221" s="4">
        <v>0</v>
      </c>
      <c r="AA1221" s="4">
        <v>29810000</v>
      </c>
      <c r="AB1221" s="4">
        <v>0</v>
      </c>
      <c r="AC1221" s="4">
        <v>29810000</v>
      </c>
      <c r="AD1221" s="4">
        <v>23848000</v>
      </c>
      <c r="AE1221" s="4">
        <v>23848000</v>
      </c>
      <c r="AF1221" s="10">
        <v>23848000</v>
      </c>
    </row>
    <row r="1222" spans="1:32" ht="22.5" x14ac:dyDescent="0.25">
      <c r="A1222" s="9" t="s">
        <v>430</v>
      </c>
      <c r="B1222" s="1" t="s">
        <v>486</v>
      </c>
      <c r="C1222" s="1" t="s">
        <v>574</v>
      </c>
      <c r="D1222" s="2" t="s">
        <v>431</v>
      </c>
      <c r="E1222" s="3" t="s">
        <v>319</v>
      </c>
      <c r="F1222" s="3" t="s">
        <v>37</v>
      </c>
      <c r="G1222" s="3" t="s">
        <v>517</v>
      </c>
      <c r="H1222" s="3" t="s">
        <v>494</v>
      </c>
      <c r="I1222" s="3" t="s">
        <v>531</v>
      </c>
      <c r="J1222" s="1" t="s">
        <v>30</v>
      </c>
      <c r="K1222" s="1" t="s">
        <v>301</v>
      </c>
      <c r="L1222" s="1" t="s">
        <v>233</v>
      </c>
      <c r="M1222" s="1" t="s">
        <v>77</v>
      </c>
      <c r="N1222" s="1" t="s">
        <v>42</v>
      </c>
      <c r="O1222" s="1" t="s">
        <v>320</v>
      </c>
      <c r="P1222" s="1"/>
      <c r="Q1222" s="1"/>
      <c r="R1222" s="1" t="s">
        <v>31</v>
      </c>
      <c r="S1222" s="1" t="s">
        <v>32</v>
      </c>
      <c r="T1222" s="1" t="s">
        <v>33</v>
      </c>
      <c r="U1222" s="2" t="s">
        <v>321</v>
      </c>
      <c r="V1222" s="4">
        <v>12692657</v>
      </c>
      <c r="W1222" s="4">
        <v>0</v>
      </c>
      <c r="X1222" s="4">
        <v>0</v>
      </c>
      <c r="Y1222" s="4">
        <v>12692657</v>
      </c>
      <c r="Z1222" s="4">
        <v>0</v>
      </c>
      <c r="AA1222" s="4">
        <v>12692657</v>
      </c>
      <c r="AB1222" s="4">
        <v>0</v>
      </c>
      <c r="AC1222" s="4">
        <v>12692657</v>
      </c>
      <c r="AD1222" s="4">
        <v>9636400</v>
      </c>
      <c r="AE1222" s="4">
        <v>9636400</v>
      </c>
      <c r="AF1222" s="10">
        <v>9636400</v>
      </c>
    </row>
    <row r="1223" spans="1:32" ht="22.5" x14ac:dyDescent="0.25">
      <c r="A1223" s="9" t="s">
        <v>430</v>
      </c>
      <c r="B1223" s="1" t="s">
        <v>486</v>
      </c>
      <c r="C1223" s="1" t="s">
        <v>574</v>
      </c>
      <c r="D1223" s="2" t="s">
        <v>431</v>
      </c>
      <c r="E1223" s="3" t="s">
        <v>322</v>
      </c>
      <c r="F1223" s="3" t="s">
        <v>37</v>
      </c>
      <c r="G1223" s="3" t="s">
        <v>517</v>
      </c>
      <c r="H1223" s="3" t="s">
        <v>494</v>
      </c>
      <c r="I1223" s="3" t="s">
        <v>531</v>
      </c>
      <c r="J1223" s="1" t="s">
        <v>30</v>
      </c>
      <c r="K1223" s="1" t="s">
        <v>301</v>
      </c>
      <c r="L1223" s="1" t="s">
        <v>233</v>
      </c>
      <c r="M1223" s="1" t="s">
        <v>77</v>
      </c>
      <c r="N1223" s="1" t="s">
        <v>42</v>
      </c>
      <c r="O1223" s="1" t="s">
        <v>323</v>
      </c>
      <c r="P1223" s="1"/>
      <c r="Q1223" s="1"/>
      <c r="R1223" s="1" t="s">
        <v>31</v>
      </c>
      <c r="S1223" s="1" t="s">
        <v>32</v>
      </c>
      <c r="T1223" s="1" t="s">
        <v>33</v>
      </c>
      <c r="U1223" s="2" t="s">
        <v>324</v>
      </c>
      <c r="V1223" s="4">
        <v>165729723</v>
      </c>
      <c r="W1223" s="4">
        <v>3102166</v>
      </c>
      <c r="X1223" s="4">
        <v>0</v>
      </c>
      <c r="Y1223" s="4">
        <v>168831889</v>
      </c>
      <c r="Z1223" s="4">
        <v>0</v>
      </c>
      <c r="AA1223" s="4">
        <v>168831889</v>
      </c>
      <c r="AB1223" s="4">
        <v>0</v>
      </c>
      <c r="AC1223" s="4">
        <v>168831889</v>
      </c>
      <c r="AD1223" s="4">
        <v>111977528</v>
      </c>
      <c r="AE1223" s="4">
        <v>111977528</v>
      </c>
      <c r="AF1223" s="10">
        <v>111977528</v>
      </c>
    </row>
    <row r="1224" spans="1:32" ht="22.5" x14ac:dyDescent="0.25">
      <c r="A1224" s="9" t="s">
        <v>430</v>
      </c>
      <c r="B1224" s="1" t="s">
        <v>486</v>
      </c>
      <c r="C1224" s="1" t="s">
        <v>574</v>
      </c>
      <c r="D1224" s="2" t="s">
        <v>431</v>
      </c>
      <c r="E1224" s="3" t="s">
        <v>328</v>
      </c>
      <c r="F1224" s="3" t="s">
        <v>37</v>
      </c>
      <c r="G1224" s="3" t="s">
        <v>517</v>
      </c>
      <c r="H1224" s="3" t="s">
        <v>494</v>
      </c>
      <c r="I1224" s="3" t="s">
        <v>531</v>
      </c>
      <c r="J1224" s="1" t="s">
        <v>30</v>
      </c>
      <c r="K1224" s="1" t="s">
        <v>301</v>
      </c>
      <c r="L1224" s="1" t="s">
        <v>233</v>
      </c>
      <c r="M1224" s="1" t="s">
        <v>77</v>
      </c>
      <c r="N1224" s="1" t="s">
        <v>42</v>
      </c>
      <c r="O1224" s="1" t="s">
        <v>329</v>
      </c>
      <c r="P1224" s="1"/>
      <c r="Q1224" s="1"/>
      <c r="R1224" s="1" t="s">
        <v>31</v>
      </c>
      <c r="S1224" s="1" t="s">
        <v>32</v>
      </c>
      <c r="T1224" s="1" t="s">
        <v>33</v>
      </c>
      <c r="U1224" s="2" t="s">
        <v>330</v>
      </c>
      <c r="V1224" s="4">
        <v>0</v>
      </c>
      <c r="W1224" s="4">
        <v>133074000</v>
      </c>
      <c r="X1224" s="4">
        <v>0</v>
      </c>
      <c r="Y1224" s="4">
        <v>133074000</v>
      </c>
      <c r="Z1224" s="4">
        <v>0</v>
      </c>
      <c r="AA1224" s="4">
        <v>66299208</v>
      </c>
      <c r="AB1224" s="4">
        <v>66774792</v>
      </c>
      <c r="AC1224" s="4">
        <v>54426474</v>
      </c>
      <c r="AD1224" s="4">
        <v>54355063</v>
      </c>
      <c r="AE1224" s="4">
        <v>54355063</v>
      </c>
      <c r="AF1224" s="10">
        <v>54355063</v>
      </c>
    </row>
    <row r="1225" spans="1:32" ht="22.5" x14ac:dyDescent="0.25">
      <c r="A1225" s="9" t="s">
        <v>430</v>
      </c>
      <c r="B1225" s="1" t="s">
        <v>486</v>
      </c>
      <c r="C1225" s="1" t="s">
        <v>574</v>
      </c>
      <c r="D1225" s="2" t="s">
        <v>431</v>
      </c>
      <c r="E1225" s="3" t="s">
        <v>354</v>
      </c>
      <c r="F1225" s="3" t="s">
        <v>37</v>
      </c>
      <c r="G1225" s="3" t="s">
        <v>517</v>
      </c>
      <c r="H1225" s="3" t="s">
        <v>527</v>
      </c>
      <c r="I1225" s="3" t="s">
        <v>558</v>
      </c>
      <c r="J1225" s="1" t="s">
        <v>30</v>
      </c>
      <c r="K1225" s="1" t="s">
        <v>301</v>
      </c>
      <c r="L1225" s="1" t="s">
        <v>233</v>
      </c>
      <c r="M1225" s="1" t="s">
        <v>77</v>
      </c>
      <c r="N1225" s="1" t="s">
        <v>42</v>
      </c>
      <c r="O1225" s="1" t="s">
        <v>355</v>
      </c>
      <c r="P1225" s="1"/>
      <c r="Q1225" s="1"/>
      <c r="R1225" s="1" t="s">
        <v>31</v>
      </c>
      <c r="S1225" s="1" t="s">
        <v>32</v>
      </c>
      <c r="T1225" s="1" t="s">
        <v>33</v>
      </c>
      <c r="U1225" s="2" t="s">
        <v>356</v>
      </c>
      <c r="V1225" s="4">
        <v>0</v>
      </c>
      <c r="W1225" s="4">
        <v>11000000</v>
      </c>
      <c r="X1225" s="4">
        <v>0</v>
      </c>
      <c r="Y1225" s="4">
        <v>11000000</v>
      </c>
      <c r="Z1225" s="4">
        <v>0</v>
      </c>
      <c r="AA1225" s="4">
        <v>11000000</v>
      </c>
      <c r="AB1225" s="4">
        <v>0</v>
      </c>
      <c r="AC1225" s="4">
        <v>11000000</v>
      </c>
      <c r="AD1225" s="4">
        <v>0</v>
      </c>
      <c r="AE1225" s="4">
        <v>0</v>
      </c>
      <c r="AF1225" s="10">
        <v>0</v>
      </c>
    </row>
    <row r="1226" spans="1:32" ht="22.5" x14ac:dyDescent="0.25">
      <c r="A1226" s="9" t="s">
        <v>430</v>
      </c>
      <c r="B1226" s="1" t="s">
        <v>486</v>
      </c>
      <c r="C1226" s="1" t="s">
        <v>574</v>
      </c>
      <c r="D1226" s="2" t="s">
        <v>431</v>
      </c>
      <c r="E1226" s="3" t="s">
        <v>359</v>
      </c>
      <c r="F1226" s="3" t="s">
        <v>37</v>
      </c>
      <c r="G1226" s="3" t="s">
        <v>517</v>
      </c>
      <c r="H1226" s="3" t="s">
        <v>527</v>
      </c>
      <c r="I1226" s="3" t="s">
        <v>542</v>
      </c>
      <c r="J1226" s="1" t="s">
        <v>30</v>
      </c>
      <c r="K1226" s="1" t="s">
        <v>301</v>
      </c>
      <c r="L1226" s="1" t="s">
        <v>233</v>
      </c>
      <c r="M1226" s="1" t="s">
        <v>77</v>
      </c>
      <c r="N1226" s="1" t="s">
        <v>42</v>
      </c>
      <c r="O1226" s="1" t="s">
        <v>360</v>
      </c>
      <c r="P1226" s="1"/>
      <c r="Q1226" s="1"/>
      <c r="R1226" s="1" t="s">
        <v>31</v>
      </c>
      <c r="S1226" s="1" t="s">
        <v>32</v>
      </c>
      <c r="T1226" s="1" t="s">
        <v>33</v>
      </c>
      <c r="U1226" s="2" t="s">
        <v>361</v>
      </c>
      <c r="V1226" s="4">
        <v>4080000</v>
      </c>
      <c r="W1226" s="4">
        <v>3227000</v>
      </c>
      <c r="X1226" s="4">
        <v>0</v>
      </c>
      <c r="Y1226" s="4">
        <v>7307000</v>
      </c>
      <c r="Z1226" s="4">
        <v>0</v>
      </c>
      <c r="AA1226" s="4">
        <v>4785967</v>
      </c>
      <c r="AB1226" s="4">
        <v>2521033</v>
      </c>
      <c r="AC1226" s="4">
        <v>3913973</v>
      </c>
      <c r="AD1226" s="4">
        <v>3913973</v>
      </c>
      <c r="AE1226" s="4">
        <v>3913973</v>
      </c>
      <c r="AF1226" s="10">
        <v>3913973</v>
      </c>
    </row>
    <row r="1227" spans="1:32" ht="22.5" x14ac:dyDescent="0.25">
      <c r="A1227" s="9" t="s">
        <v>430</v>
      </c>
      <c r="B1227" s="1" t="s">
        <v>486</v>
      </c>
      <c r="C1227" s="1" t="s">
        <v>574</v>
      </c>
      <c r="D1227" s="2" t="s">
        <v>431</v>
      </c>
      <c r="E1227" s="3" t="s">
        <v>365</v>
      </c>
      <c r="F1227" s="3" t="s">
        <v>37</v>
      </c>
      <c r="G1227" s="3" t="s">
        <v>517</v>
      </c>
      <c r="H1227" s="3" t="s">
        <v>518</v>
      </c>
      <c r="I1227" s="3" t="s">
        <v>519</v>
      </c>
      <c r="J1227" s="1" t="s">
        <v>30</v>
      </c>
      <c r="K1227" s="1" t="s">
        <v>301</v>
      </c>
      <c r="L1227" s="1" t="s">
        <v>233</v>
      </c>
      <c r="M1227" s="1" t="s">
        <v>77</v>
      </c>
      <c r="N1227" s="1" t="s">
        <v>42</v>
      </c>
      <c r="O1227" s="1" t="s">
        <v>266</v>
      </c>
      <c r="P1227" s="1"/>
      <c r="Q1227" s="1"/>
      <c r="R1227" s="1" t="s">
        <v>31</v>
      </c>
      <c r="S1227" s="1" t="s">
        <v>32</v>
      </c>
      <c r="T1227" s="1" t="s">
        <v>33</v>
      </c>
      <c r="U1227" s="2" t="s">
        <v>267</v>
      </c>
      <c r="V1227" s="4">
        <v>171615</v>
      </c>
      <c r="W1227" s="4">
        <v>532296</v>
      </c>
      <c r="X1227" s="4">
        <v>0</v>
      </c>
      <c r="Y1227" s="4">
        <v>703911</v>
      </c>
      <c r="Z1227" s="4">
        <v>0</v>
      </c>
      <c r="AA1227" s="4">
        <v>703911</v>
      </c>
      <c r="AB1227" s="4">
        <v>0</v>
      </c>
      <c r="AC1227" s="4">
        <v>703911</v>
      </c>
      <c r="AD1227" s="4">
        <v>100259.18</v>
      </c>
      <c r="AE1227" s="4">
        <v>100259.18</v>
      </c>
      <c r="AF1227" s="10">
        <v>100259.18</v>
      </c>
    </row>
    <row r="1228" spans="1:32" ht="22.5" x14ac:dyDescent="0.25">
      <c r="A1228" s="9" t="s">
        <v>430</v>
      </c>
      <c r="B1228" s="1" t="s">
        <v>486</v>
      </c>
      <c r="C1228" s="1" t="s">
        <v>574</v>
      </c>
      <c r="D1228" s="2" t="s">
        <v>431</v>
      </c>
      <c r="E1228" s="3" t="s">
        <v>372</v>
      </c>
      <c r="F1228" s="3" t="s">
        <v>474</v>
      </c>
      <c r="G1228" s="3" t="s">
        <v>524</v>
      </c>
      <c r="H1228" s="3" t="s">
        <v>494</v>
      </c>
      <c r="I1228" s="3" t="s">
        <v>525</v>
      </c>
      <c r="J1228" s="1" t="s">
        <v>30</v>
      </c>
      <c r="K1228" s="1" t="s">
        <v>301</v>
      </c>
      <c r="L1228" s="1" t="s">
        <v>233</v>
      </c>
      <c r="M1228" s="1" t="s">
        <v>64</v>
      </c>
      <c r="N1228" s="1" t="s">
        <v>42</v>
      </c>
      <c r="O1228" s="1" t="s">
        <v>234</v>
      </c>
      <c r="P1228" s="1"/>
      <c r="Q1228" s="1"/>
      <c r="R1228" s="1" t="s">
        <v>31</v>
      </c>
      <c r="S1228" s="1" t="s">
        <v>32</v>
      </c>
      <c r="T1228" s="1" t="s">
        <v>33</v>
      </c>
      <c r="U1228" s="2" t="s">
        <v>373</v>
      </c>
      <c r="V1228" s="4">
        <v>0</v>
      </c>
      <c r="W1228" s="4">
        <v>362499919</v>
      </c>
      <c r="X1228" s="4">
        <v>0</v>
      </c>
      <c r="Y1228" s="4">
        <v>362499919</v>
      </c>
      <c r="Z1228" s="4">
        <v>0</v>
      </c>
      <c r="AA1228" s="4">
        <v>88500000</v>
      </c>
      <c r="AB1228" s="4">
        <v>273999919</v>
      </c>
      <c r="AC1228" s="4">
        <v>55000000</v>
      </c>
      <c r="AD1228" s="4">
        <v>36853098</v>
      </c>
      <c r="AE1228" s="4">
        <v>36853098</v>
      </c>
      <c r="AF1228" s="10">
        <v>36853098</v>
      </c>
    </row>
    <row r="1229" spans="1:32" ht="22.5" x14ac:dyDescent="0.25">
      <c r="A1229" s="9" t="s">
        <v>430</v>
      </c>
      <c r="B1229" s="1" t="s">
        <v>486</v>
      </c>
      <c r="C1229" s="1" t="s">
        <v>574</v>
      </c>
      <c r="D1229" s="2" t="s">
        <v>431</v>
      </c>
      <c r="E1229" s="3" t="s">
        <v>374</v>
      </c>
      <c r="F1229" s="3" t="s">
        <v>474</v>
      </c>
      <c r="G1229" s="3" t="s">
        <v>524</v>
      </c>
      <c r="H1229" s="3" t="s">
        <v>494</v>
      </c>
      <c r="I1229" s="3" t="s">
        <v>525</v>
      </c>
      <c r="J1229" s="1" t="s">
        <v>30</v>
      </c>
      <c r="K1229" s="1" t="s">
        <v>301</v>
      </c>
      <c r="L1229" s="1" t="s">
        <v>233</v>
      </c>
      <c r="M1229" s="1" t="s">
        <v>64</v>
      </c>
      <c r="N1229" s="1" t="s">
        <v>42</v>
      </c>
      <c r="O1229" s="1" t="s">
        <v>281</v>
      </c>
      <c r="P1229" s="1"/>
      <c r="Q1229" s="1"/>
      <c r="R1229" s="1" t="s">
        <v>31</v>
      </c>
      <c r="S1229" s="1" t="s">
        <v>171</v>
      </c>
      <c r="T1229" s="1" t="s">
        <v>33</v>
      </c>
      <c r="U1229" s="2" t="s">
        <v>375</v>
      </c>
      <c r="V1229" s="4">
        <v>129000000</v>
      </c>
      <c r="W1229" s="4">
        <v>0</v>
      </c>
      <c r="X1229" s="4">
        <v>0</v>
      </c>
      <c r="Y1229" s="4">
        <v>129000000</v>
      </c>
      <c r="Z1229" s="4">
        <v>0</v>
      </c>
      <c r="AA1229" s="4">
        <v>124820090</v>
      </c>
      <c r="AB1229" s="4">
        <v>4179910</v>
      </c>
      <c r="AC1229" s="4">
        <v>124820090</v>
      </c>
      <c r="AD1229" s="4">
        <v>68984349</v>
      </c>
      <c r="AE1229" s="4">
        <v>68984349</v>
      </c>
      <c r="AF1229" s="10">
        <v>68984349</v>
      </c>
    </row>
    <row r="1230" spans="1:32" ht="22.5" x14ac:dyDescent="0.25">
      <c r="A1230" s="9" t="s">
        <v>430</v>
      </c>
      <c r="B1230" s="1" t="s">
        <v>486</v>
      </c>
      <c r="C1230" s="1" t="s">
        <v>574</v>
      </c>
      <c r="D1230" s="2" t="s">
        <v>431</v>
      </c>
      <c r="E1230" s="3" t="s">
        <v>376</v>
      </c>
      <c r="F1230" s="3" t="s">
        <v>474</v>
      </c>
      <c r="G1230" s="3" t="s">
        <v>524</v>
      </c>
      <c r="H1230" s="3" t="s">
        <v>494</v>
      </c>
      <c r="I1230" s="3" t="s">
        <v>525</v>
      </c>
      <c r="J1230" s="1" t="s">
        <v>30</v>
      </c>
      <c r="K1230" s="1" t="s">
        <v>301</v>
      </c>
      <c r="L1230" s="1" t="s">
        <v>233</v>
      </c>
      <c r="M1230" s="1" t="s">
        <v>64</v>
      </c>
      <c r="N1230" s="1" t="s">
        <v>42</v>
      </c>
      <c r="O1230" s="1" t="s">
        <v>237</v>
      </c>
      <c r="P1230" s="1"/>
      <c r="Q1230" s="1"/>
      <c r="R1230" s="1" t="s">
        <v>46</v>
      </c>
      <c r="S1230" s="1" t="s">
        <v>47</v>
      </c>
      <c r="T1230" s="1" t="s">
        <v>33</v>
      </c>
      <c r="U1230" s="2" t="s">
        <v>377</v>
      </c>
      <c r="V1230" s="4">
        <v>0</v>
      </c>
      <c r="W1230" s="4">
        <v>65154751</v>
      </c>
      <c r="X1230" s="4">
        <v>0</v>
      </c>
      <c r="Y1230" s="4">
        <v>65154751</v>
      </c>
      <c r="Z1230" s="4">
        <v>0</v>
      </c>
      <c r="AA1230" s="4">
        <v>65154751</v>
      </c>
      <c r="AB1230" s="4">
        <v>0</v>
      </c>
      <c r="AC1230" s="4">
        <v>0</v>
      </c>
      <c r="AD1230" s="4">
        <v>0</v>
      </c>
      <c r="AE1230" s="4">
        <v>0</v>
      </c>
      <c r="AF1230" s="10">
        <v>0</v>
      </c>
    </row>
    <row r="1231" spans="1:32" ht="22.5" x14ac:dyDescent="0.25">
      <c r="A1231" s="9" t="s">
        <v>430</v>
      </c>
      <c r="B1231" s="1" t="s">
        <v>486</v>
      </c>
      <c r="C1231" s="1" t="s">
        <v>574</v>
      </c>
      <c r="D1231" s="2" t="s">
        <v>431</v>
      </c>
      <c r="E1231" s="3" t="s">
        <v>400</v>
      </c>
      <c r="F1231" s="3" t="s">
        <v>474</v>
      </c>
      <c r="G1231" s="3" t="s">
        <v>524</v>
      </c>
      <c r="H1231" s="3" t="s">
        <v>494</v>
      </c>
      <c r="I1231" s="3" t="s">
        <v>525</v>
      </c>
      <c r="J1231" s="1" t="s">
        <v>30</v>
      </c>
      <c r="K1231" s="1" t="s">
        <v>301</v>
      </c>
      <c r="L1231" s="1" t="s">
        <v>233</v>
      </c>
      <c r="M1231" s="1" t="s">
        <v>64</v>
      </c>
      <c r="N1231" s="1" t="s">
        <v>42</v>
      </c>
      <c r="O1231" s="1" t="s">
        <v>240</v>
      </c>
      <c r="P1231" s="1"/>
      <c r="Q1231" s="1"/>
      <c r="R1231" s="1" t="s">
        <v>31</v>
      </c>
      <c r="S1231" s="1" t="s">
        <v>171</v>
      </c>
      <c r="T1231" s="1" t="s">
        <v>33</v>
      </c>
      <c r="U1231" s="2" t="s">
        <v>401</v>
      </c>
      <c r="V1231" s="4">
        <v>20000000</v>
      </c>
      <c r="W1231" s="4">
        <v>0</v>
      </c>
      <c r="X1231" s="4">
        <v>0</v>
      </c>
      <c r="Y1231" s="4">
        <v>20000000</v>
      </c>
      <c r="Z1231" s="4">
        <v>0</v>
      </c>
      <c r="AA1231" s="4">
        <v>19730150</v>
      </c>
      <c r="AB1231" s="4">
        <v>269850</v>
      </c>
      <c r="AC1231" s="4">
        <v>19730150</v>
      </c>
      <c r="AD1231" s="4">
        <v>13602248</v>
      </c>
      <c r="AE1231" s="4">
        <v>13602248</v>
      </c>
      <c r="AF1231" s="10">
        <v>13602248</v>
      </c>
    </row>
    <row r="1232" spans="1:32" ht="22.5" x14ac:dyDescent="0.25">
      <c r="A1232" s="9" t="s">
        <v>430</v>
      </c>
      <c r="B1232" s="1" t="s">
        <v>486</v>
      </c>
      <c r="C1232" s="1" t="s">
        <v>574</v>
      </c>
      <c r="D1232" s="2" t="s">
        <v>431</v>
      </c>
      <c r="E1232" s="3" t="s">
        <v>378</v>
      </c>
      <c r="F1232" s="3" t="s">
        <v>474</v>
      </c>
      <c r="G1232" s="3" t="s">
        <v>524</v>
      </c>
      <c r="H1232" s="3" t="s">
        <v>527</v>
      </c>
      <c r="I1232" s="3" t="s">
        <v>545</v>
      </c>
      <c r="J1232" s="1" t="s">
        <v>30</v>
      </c>
      <c r="K1232" s="1" t="s">
        <v>301</v>
      </c>
      <c r="L1232" s="1" t="s">
        <v>233</v>
      </c>
      <c r="M1232" s="1" t="s">
        <v>64</v>
      </c>
      <c r="N1232" s="1" t="s">
        <v>42</v>
      </c>
      <c r="O1232" s="1" t="s">
        <v>243</v>
      </c>
      <c r="P1232" s="1"/>
      <c r="Q1232" s="1"/>
      <c r="R1232" s="1" t="s">
        <v>31</v>
      </c>
      <c r="S1232" s="1" t="s">
        <v>171</v>
      </c>
      <c r="T1232" s="1" t="s">
        <v>33</v>
      </c>
      <c r="U1232" s="2" t="s">
        <v>59</v>
      </c>
      <c r="V1232" s="4">
        <v>56281000</v>
      </c>
      <c r="W1232" s="4">
        <v>32750957</v>
      </c>
      <c r="X1232" s="4">
        <v>191300</v>
      </c>
      <c r="Y1232" s="4">
        <v>88840657</v>
      </c>
      <c r="Z1232" s="4">
        <v>0</v>
      </c>
      <c r="AA1232" s="4">
        <v>88163534</v>
      </c>
      <c r="AB1232" s="4">
        <v>677123</v>
      </c>
      <c r="AC1232" s="4">
        <v>88003534</v>
      </c>
      <c r="AD1232" s="4">
        <v>59712938</v>
      </c>
      <c r="AE1232" s="4">
        <v>59712938</v>
      </c>
      <c r="AF1232" s="10">
        <v>59712938</v>
      </c>
    </row>
    <row r="1233" spans="1:32" ht="22.5" x14ac:dyDescent="0.25">
      <c r="A1233" s="9" t="s">
        <v>430</v>
      </c>
      <c r="B1233" s="1" t="s">
        <v>486</v>
      </c>
      <c r="C1233" s="1" t="s">
        <v>574</v>
      </c>
      <c r="D1233" s="2" t="s">
        <v>431</v>
      </c>
      <c r="E1233" s="3" t="s">
        <v>379</v>
      </c>
      <c r="F1233" s="3" t="s">
        <v>474</v>
      </c>
      <c r="G1233" s="3" t="s">
        <v>524</v>
      </c>
      <c r="H1233" s="3" t="s">
        <v>527</v>
      </c>
      <c r="I1233" s="3" t="s">
        <v>542</v>
      </c>
      <c r="J1233" s="1" t="s">
        <v>30</v>
      </c>
      <c r="K1233" s="1" t="s">
        <v>301</v>
      </c>
      <c r="L1233" s="1" t="s">
        <v>233</v>
      </c>
      <c r="M1233" s="1" t="s">
        <v>64</v>
      </c>
      <c r="N1233" s="1" t="s">
        <v>42</v>
      </c>
      <c r="O1233" s="1" t="s">
        <v>246</v>
      </c>
      <c r="P1233" s="1"/>
      <c r="Q1233" s="1"/>
      <c r="R1233" s="1" t="s">
        <v>31</v>
      </c>
      <c r="S1233" s="1" t="s">
        <v>171</v>
      </c>
      <c r="T1233" s="1" t="s">
        <v>33</v>
      </c>
      <c r="U1233" s="2" t="s">
        <v>249</v>
      </c>
      <c r="V1233" s="4">
        <v>9255000</v>
      </c>
      <c r="W1233" s="4">
        <v>6333532</v>
      </c>
      <c r="X1233" s="4">
        <v>0</v>
      </c>
      <c r="Y1233" s="4">
        <v>15588532</v>
      </c>
      <c r="Z1233" s="4">
        <v>0</v>
      </c>
      <c r="AA1233" s="4">
        <v>11685408</v>
      </c>
      <c r="AB1233" s="4">
        <v>3903124</v>
      </c>
      <c r="AC1233" s="4">
        <v>11685408</v>
      </c>
      <c r="AD1233" s="4">
        <v>8465494</v>
      </c>
      <c r="AE1233" s="4">
        <v>8465494</v>
      </c>
      <c r="AF1233" s="10">
        <v>8465494</v>
      </c>
    </row>
    <row r="1234" spans="1:32" ht="22.5" hidden="1" x14ac:dyDescent="0.25">
      <c r="A1234" s="9" t="s">
        <v>432</v>
      </c>
      <c r="B1234" s="1" t="s">
        <v>486</v>
      </c>
      <c r="C1234" s="1" t="s">
        <v>575</v>
      </c>
      <c r="D1234" s="2" t="s">
        <v>433</v>
      </c>
      <c r="E1234" s="3" t="s">
        <v>145</v>
      </c>
      <c r="F1234" s="3" t="s">
        <v>595</v>
      </c>
      <c r="G1234" s="3" t="s">
        <v>493</v>
      </c>
      <c r="H1234" s="3" t="s">
        <v>494</v>
      </c>
      <c r="I1234" s="3" t="s">
        <v>495</v>
      </c>
      <c r="J1234" s="1" t="s">
        <v>40</v>
      </c>
      <c r="K1234" s="1" t="s">
        <v>77</v>
      </c>
      <c r="L1234" s="1" t="s">
        <v>42</v>
      </c>
      <c r="M1234" s="1" t="s">
        <v>63</v>
      </c>
      <c r="N1234" s="1" t="s">
        <v>143</v>
      </c>
      <c r="O1234" s="1" t="s">
        <v>63</v>
      </c>
      <c r="P1234" s="1"/>
      <c r="Q1234" s="1"/>
      <c r="R1234" s="1" t="s">
        <v>31</v>
      </c>
      <c r="S1234" s="1" t="s">
        <v>32</v>
      </c>
      <c r="T1234" s="1" t="s">
        <v>33</v>
      </c>
      <c r="U1234" s="2" t="s">
        <v>146</v>
      </c>
      <c r="V1234" s="4">
        <v>41000000</v>
      </c>
      <c r="W1234" s="4">
        <v>0</v>
      </c>
      <c r="X1234" s="4">
        <v>10119564</v>
      </c>
      <c r="Y1234" s="4">
        <v>30880436</v>
      </c>
      <c r="Z1234" s="4">
        <v>0</v>
      </c>
      <c r="AA1234" s="4">
        <v>30880436</v>
      </c>
      <c r="AB1234" s="4">
        <v>0</v>
      </c>
      <c r="AC1234" s="4">
        <v>30880436</v>
      </c>
      <c r="AD1234" s="4">
        <v>25344743.649999999</v>
      </c>
      <c r="AE1234" s="4">
        <v>25344743.649999999</v>
      </c>
      <c r="AF1234" s="10">
        <v>25344743.649999999</v>
      </c>
    </row>
    <row r="1235" spans="1:32" ht="22.5" hidden="1" x14ac:dyDescent="0.25">
      <c r="A1235" s="9" t="s">
        <v>432</v>
      </c>
      <c r="B1235" s="1" t="s">
        <v>486</v>
      </c>
      <c r="C1235" s="1" t="s">
        <v>575</v>
      </c>
      <c r="D1235" s="2" t="s">
        <v>433</v>
      </c>
      <c r="E1235" s="3" t="s">
        <v>147</v>
      </c>
      <c r="F1235" s="3" t="s">
        <v>595</v>
      </c>
      <c r="G1235" s="3" t="s">
        <v>493</v>
      </c>
      <c r="H1235" s="3" t="s">
        <v>494</v>
      </c>
      <c r="I1235" s="3" t="s">
        <v>495</v>
      </c>
      <c r="J1235" s="1" t="s">
        <v>40</v>
      </c>
      <c r="K1235" s="1" t="s">
        <v>77</v>
      </c>
      <c r="L1235" s="1" t="s">
        <v>42</v>
      </c>
      <c r="M1235" s="1" t="s">
        <v>63</v>
      </c>
      <c r="N1235" s="1" t="s">
        <v>143</v>
      </c>
      <c r="O1235" s="1" t="s">
        <v>64</v>
      </c>
      <c r="P1235" s="1"/>
      <c r="Q1235" s="1"/>
      <c r="R1235" s="1" t="s">
        <v>31</v>
      </c>
      <c r="S1235" s="1" t="s">
        <v>32</v>
      </c>
      <c r="T1235" s="1" t="s">
        <v>33</v>
      </c>
      <c r="U1235" s="2" t="s">
        <v>148</v>
      </c>
      <c r="V1235" s="4">
        <v>1346000</v>
      </c>
      <c r="W1235" s="4">
        <v>0</v>
      </c>
      <c r="X1235" s="4">
        <v>0</v>
      </c>
      <c r="Y1235" s="4">
        <v>1346000</v>
      </c>
      <c r="Z1235" s="4">
        <v>0</v>
      </c>
      <c r="AA1235" s="4">
        <v>1346000</v>
      </c>
      <c r="AB1235" s="4">
        <v>0</v>
      </c>
      <c r="AC1235" s="4">
        <v>1346000</v>
      </c>
      <c r="AD1235" s="4">
        <v>242000</v>
      </c>
      <c r="AE1235" s="4">
        <v>242000</v>
      </c>
      <c r="AF1235" s="10">
        <v>242000</v>
      </c>
    </row>
    <row r="1236" spans="1:32" ht="22.5" hidden="1" x14ac:dyDescent="0.25">
      <c r="A1236" s="9" t="s">
        <v>432</v>
      </c>
      <c r="B1236" s="1" t="s">
        <v>486</v>
      </c>
      <c r="C1236" s="1" t="s">
        <v>575</v>
      </c>
      <c r="D1236" s="2" t="s">
        <v>433</v>
      </c>
      <c r="E1236" s="3" t="s">
        <v>155</v>
      </c>
      <c r="F1236" s="3" t="s">
        <v>471</v>
      </c>
      <c r="G1236" s="3" t="s">
        <v>493</v>
      </c>
      <c r="H1236" s="3" t="s">
        <v>494</v>
      </c>
      <c r="I1236" s="3" t="s">
        <v>495</v>
      </c>
      <c r="J1236" s="1" t="s">
        <v>40</v>
      </c>
      <c r="K1236" s="1" t="s">
        <v>77</v>
      </c>
      <c r="L1236" s="1" t="s">
        <v>42</v>
      </c>
      <c r="M1236" s="1" t="s">
        <v>80</v>
      </c>
      <c r="N1236" s="1" t="s">
        <v>80</v>
      </c>
      <c r="O1236" s="1" t="s">
        <v>41</v>
      </c>
      <c r="P1236" s="1"/>
      <c r="Q1236" s="1"/>
      <c r="R1236" s="1" t="s">
        <v>31</v>
      </c>
      <c r="S1236" s="1" t="s">
        <v>32</v>
      </c>
      <c r="T1236" s="1" t="s">
        <v>33</v>
      </c>
      <c r="U1236" s="2" t="s">
        <v>156</v>
      </c>
      <c r="V1236" s="4">
        <v>21050000</v>
      </c>
      <c r="W1236" s="4">
        <v>0</v>
      </c>
      <c r="X1236" s="4">
        <v>0</v>
      </c>
      <c r="Y1236" s="4">
        <v>21050000</v>
      </c>
      <c r="Z1236" s="4">
        <v>0</v>
      </c>
      <c r="AA1236" s="4">
        <v>21050000</v>
      </c>
      <c r="AB1236" s="4">
        <v>0</v>
      </c>
      <c r="AC1236" s="4">
        <v>18302514</v>
      </c>
      <c r="AD1236" s="4">
        <v>6691465</v>
      </c>
      <c r="AE1236" s="4">
        <v>6691465</v>
      </c>
      <c r="AF1236" s="10">
        <v>6691465</v>
      </c>
    </row>
    <row r="1237" spans="1:32" ht="22.5" hidden="1" x14ac:dyDescent="0.25">
      <c r="A1237" s="9" t="s">
        <v>432</v>
      </c>
      <c r="B1237" s="1" t="s">
        <v>486</v>
      </c>
      <c r="C1237" s="1" t="s">
        <v>575</v>
      </c>
      <c r="D1237" s="2" t="s">
        <v>433</v>
      </c>
      <c r="E1237" s="3" t="s">
        <v>157</v>
      </c>
      <c r="F1237" s="3" t="s">
        <v>471</v>
      </c>
      <c r="G1237" s="3" t="s">
        <v>493</v>
      </c>
      <c r="H1237" s="3" t="s">
        <v>494</v>
      </c>
      <c r="I1237" s="3" t="s">
        <v>495</v>
      </c>
      <c r="J1237" s="1" t="s">
        <v>40</v>
      </c>
      <c r="K1237" s="1" t="s">
        <v>77</v>
      </c>
      <c r="L1237" s="1" t="s">
        <v>42</v>
      </c>
      <c r="M1237" s="1" t="s">
        <v>80</v>
      </c>
      <c r="N1237" s="1" t="s">
        <v>80</v>
      </c>
      <c r="O1237" s="1" t="s">
        <v>77</v>
      </c>
      <c r="P1237" s="1"/>
      <c r="Q1237" s="1"/>
      <c r="R1237" s="1" t="s">
        <v>31</v>
      </c>
      <c r="S1237" s="1" t="s">
        <v>32</v>
      </c>
      <c r="T1237" s="1" t="s">
        <v>33</v>
      </c>
      <c r="U1237" s="2" t="s">
        <v>158</v>
      </c>
      <c r="V1237" s="4">
        <v>10900000</v>
      </c>
      <c r="W1237" s="4">
        <v>0</v>
      </c>
      <c r="X1237" s="4">
        <v>0</v>
      </c>
      <c r="Y1237" s="4">
        <v>10900000</v>
      </c>
      <c r="Z1237" s="4">
        <v>0</v>
      </c>
      <c r="AA1237" s="4">
        <v>10900000</v>
      </c>
      <c r="AB1237" s="4">
        <v>0</v>
      </c>
      <c r="AC1237" s="4">
        <v>2681170</v>
      </c>
      <c r="AD1237" s="4">
        <v>1780073</v>
      </c>
      <c r="AE1237" s="4">
        <v>1780073</v>
      </c>
      <c r="AF1237" s="10">
        <v>1780073</v>
      </c>
    </row>
    <row r="1238" spans="1:32" ht="22.5" hidden="1" x14ac:dyDescent="0.25">
      <c r="A1238" s="9" t="s">
        <v>432</v>
      </c>
      <c r="B1238" s="1" t="s">
        <v>486</v>
      </c>
      <c r="C1238" s="1" t="s">
        <v>575</v>
      </c>
      <c r="D1238" s="2" t="s">
        <v>433</v>
      </c>
      <c r="E1238" s="3" t="s">
        <v>184</v>
      </c>
      <c r="F1238" s="3" t="s">
        <v>471</v>
      </c>
      <c r="G1238" s="3" t="s">
        <v>493</v>
      </c>
      <c r="H1238" s="3" t="s">
        <v>494</v>
      </c>
      <c r="I1238" s="3" t="s">
        <v>495</v>
      </c>
      <c r="J1238" s="1" t="s">
        <v>40</v>
      </c>
      <c r="K1238" s="1" t="s">
        <v>77</v>
      </c>
      <c r="L1238" s="1" t="s">
        <v>42</v>
      </c>
      <c r="M1238" s="1" t="s">
        <v>80</v>
      </c>
      <c r="N1238" s="1" t="s">
        <v>64</v>
      </c>
      <c r="O1238" s="1" t="s">
        <v>98</v>
      </c>
      <c r="P1238" s="1"/>
      <c r="Q1238" s="1"/>
      <c r="R1238" s="1" t="s">
        <v>31</v>
      </c>
      <c r="S1238" s="1" t="s">
        <v>32</v>
      </c>
      <c r="T1238" s="1" t="s">
        <v>33</v>
      </c>
      <c r="U1238" s="2" t="s">
        <v>185</v>
      </c>
      <c r="V1238" s="4">
        <v>9500000</v>
      </c>
      <c r="W1238" s="4">
        <v>4352340</v>
      </c>
      <c r="X1238" s="4">
        <v>0</v>
      </c>
      <c r="Y1238" s="4">
        <v>13852340</v>
      </c>
      <c r="Z1238" s="4">
        <v>0</v>
      </c>
      <c r="AA1238" s="4">
        <v>13852340</v>
      </c>
      <c r="AB1238" s="4">
        <v>0</v>
      </c>
      <c r="AC1238" s="4">
        <v>5400000</v>
      </c>
      <c r="AD1238" s="4">
        <v>5400000</v>
      </c>
      <c r="AE1238" s="4">
        <v>5400000</v>
      </c>
      <c r="AF1238" s="10">
        <v>5400000</v>
      </c>
    </row>
    <row r="1239" spans="1:32" ht="22.5" hidden="1" x14ac:dyDescent="0.25">
      <c r="A1239" s="9" t="s">
        <v>432</v>
      </c>
      <c r="B1239" s="1" t="s">
        <v>486</v>
      </c>
      <c r="C1239" s="1" t="s">
        <v>575</v>
      </c>
      <c r="D1239" s="2" t="s">
        <v>433</v>
      </c>
      <c r="E1239" s="3" t="s">
        <v>200</v>
      </c>
      <c r="F1239" s="3" t="s">
        <v>471</v>
      </c>
      <c r="G1239" s="3" t="s">
        <v>493</v>
      </c>
      <c r="H1239" s="3" t="s">
        <v>494</v>
      </c>
      <c r="I1239" s="3" t="s">
        <v>495</v>
      </c>
      <c r="J1239" s="1" t="s">
        <v>40</v>
      </c>
      <c r="K1239" s="1" t="s">
        <v>77</v>
      </c>
      <c r="L1239" s="1" t="s">
        <v>42</v>
      </c>
      <c r="M1239" s="1" t="s">
        <v>80</v>
      </c>
      <c r="N1239" s="1" t="s">
        <v>81</v>
      </c>
      <c r="O1239" s="1" t="s">
        <v>41</v>
      </c>
      <c r="P1239" s="1"/>
      <c r="Q1239" s="1"/>
      <c r="R1239" s="1" t="s">
        <v>31</v>
      </c>
      <c r="S1239" s="1" t="s">
        <v>32</v>
      </c>
      <c r="T1239" s="1" t="s">
        <v>33</v>
      </c>
      <c r="U1239" s="2" t="s">
        <v>201</v>
      </c>
      <c r="V1239" s="4">
        <v>4000000</v>
      </c>
      <c r="W1239" s="4">
        <v>0</v>
      </c>
      <c r="X1239" s="4">
        <v>0</v>
      </c>
      <c r="Y1239" s="4">
        <v>4000000</v>
      </c>
      <c r="Z1239" s="4">
        <v>0</v>
      </c>
      <c r="AA1239" s="4">
        <v>4000000</v>
      </c>
      <c r="AB1239" s="4">
        <v>0</v>
      </c>
      <c r="AC1239" s="4">
        <v>3966640</v>
      </c>
      <c r="AD1239" s="4">
        <v>3959107.96</v>
      </c>
      <c r="AE1239" s="4">
        <v>3959107.96</v>
      </c>
      <c r="AF1239" s="10">
        <v>3959107.96</v>
      </c>
    </row>
    <row r="1240" spans="1:32" ht="22.5" hidden="1" x14ac:dyDescent="0.25">
      <c r="A1240" s="9" t="s">
        <v>432</v>
      </c>
      <c r="B1240" s="1" t="s">
        <v>486</v>
      </c>
      <c r="C1240" s="1" t="s">
        <v>575</v>
      </c>
      <c r="D1240" s="2" t="s">
        <v>433</v>
      </c>
      <c r="E1240" s="3" t="s">
        <v>202</v>
      </c>
      <c r="F1240" s="3" t="s">
        <v>471</v>
      </c>
      <c r="G1240" s="3" t="s">
        <v>493</v>
      </c>
      <c r="H1240" s="3" t="s">
        <v>494</v>
      </c>
      <c r="I1240" s="3" t="s">
        <v>495</v>
      </c>
      <c r="J1240" s="1" t="s">
        <v>40</v>
      </c>
      <c r="K1240" s="1" t="s">
        <v>77</v>
      </c>
      <c r="L1240" s="1" t="s">
        <v>42</v>
      </c>
      <c r="M1240" s="1" t="s">
        <v>80</v>
      </c>
      <c r="N1240" s="1" t="s">
        <v>81</v>
      </c>
      <c r="O1240" s="1" t="s">
        <v>77</v>
      </c>
      <c r="P1240" s="1"/>
      <c r="Q1240" s="1"/>
      <c r="R1240" s="1" t="s">
        <v>31</v>
      </c>
      <c r="S1240" s="1" t="s">
        <v>32</v>
      </c>
      <c r="T1240" s="1" t="s">
        <v>33</v>
      </c>
      <c r="U1240" s="2" t="s">
        <v>203</v>
      </c>
      <c r="V1240" s="4">
        <v>55000000</v>
      </c>
      <c r="W1240" s="4">
        <v>0</v>
      </c>
      <c r="X1240" s="4">
        <v>0</v>
      </c>
      <c r="Y1240" s="4">
        <v>55000000</v>
      </c>
      <c r="Z1240" s="4">
        <v>0</v>
      </c>
      <c r="AA1240" s="4">
        <v>55000000</v>
      </c>
      <c r="AB1240" s="4">
        <v>0</v>
      </c>
      <c r="AC1240" s="4">
        <v>55000000</v>
      </c>
      <c r="AD1240" s="4">
        <v>54978438.060000002</v>
      </c>
      <c r="AE1240" s="4">
        <v>54978438.060000002</v>
      </c>
      <c r="AF1240" s="10">
        <v>54978438.060000002</v>
      </c>
    </row>
    <row r="1241" spans="1:32" ht="22.5" hidden="1" x14ac:dyDescent="0.25">
      <c r="A1241" s="9" t="s">
        <v>432</v>
      </c>
      <c r="B1241" s="1" t="s">
        <v>486</v>
      </c>
      <c r="C1241" s="1" t="s">
        <v>575</v>
      </c>
      <c r="D1241" s="2" t="s">
        <v>433</v>
      </c>
      <c r="E1241" s="3" t="s">
        <v>404</v>
      </c>
      <c r="F1241" s="3" t="s">
        <v>471</v>
      </c>
      <c r="G1241" s="3" t="s">
        <v>493</v>
      </c>
      <c r="H1241" s="3" t="s">
        <v>494</v>
      </c>
      <c r="I1241" s="3" t="s">
        <v>495</v>
      </c>
      <c r="J1241" s="1" t="s">
        <v>40</v>
      </c>
      <c r="K1241" s="1" t="s">
        <v>77</v>
      </c>
      <c r="L1241" s="1" t="s">
        <v>42</v>
      </c>
      <c r="M1241" s="1" t="s">
        <v>80</v>
      </c>
      <c r="N1241" s="1" t="s">
        <v>81</v>
      </c>
      <c r="O1241" s="1" t="s">
        <v>63</v>
      </c>
      <c r="P1241" s="1"/>
      <c r="Q1241" s="1"/>
      <c r="R1241" s="1" t="s">
        <v>31</v>
      </c>
      <c r="S1241" s="1" t="s">
        <v>32</v>
      </c>
      <c r="T1241" s="1" t="s">
        <v>33</v>
      </c>
      <c r="U1241" s="2" t="s">
        <v>405</v>
      </c>
      <c r="V1241" s="4">
        <v>300000</v>
      </c>
      <c r="W1241" s="4">
        <v>0</v>
      </c>
      <c r="X1241" s="4">
        <v>0</v>
      </c>
      <c r="Y1241" s="4">
        <v>300000</v>
      </c>
      <c r="Z1241" s="4">
        <v>0</v>
      </c>
      <c r="AA1241" s="4">
        <v>300000</v>
      </c>
      <c r="AB1241" s="4">
        <v>0</v>
      </c>
      <c r="AC1241" s="4">
        <v>179622</v>
      </c>
      <c r="AD1241" s="4">
        <v>178819.33</v>
      </c>
      <c r="AE1241" s="4">
        <v>178819.33</v>
      </c>
      <c r="AF1241" s="10">
        <v>178819.33</v>
      </c>
    </row>
    <row r="1242" spans="1:32" ht="22.5" hidden="1" x14ac:dyDescent="0.25">
      <c r="A1242" s="9" t="s">
        <v>432</v>
      </c>
      <c r="B1242" s="1" t="s">
        <v>486</v>
      </c>
      <c r="C1242" s="1" t="s">
        <v>575</v>
      </c>
      <c r="D1242" s="2" t="s">
        <v>433</v>
      </c>
      <c r="E1242" s="3" t="s">
        <v>206</v>
      </c>
      <c r="F1242" s="3" t="s">
        <v>471</v>
      </c>
      <c r="G1242" s="3" t="s">
        <v>493</v>
      </c>
      <c r="H1242" s="3" t="s">
        <v>494</v>
      </c>
      <c r="I1242" s="3" t="s">
        <v>495</v>
      </c>
      <c r="J1242" s="1" t="s">
        <v>40</v>
      </c>
      <c r="K1242" s="1" t="s">
        <v>77</v>
      </c>
      <c r="L1242" s="1" t="s">
        <v>42</v>
      </c>
      <c r="M1242" s="1" t="s">
        <v>80</v>
      </c>
      <c r="N1242" s="1" t="s">
        <v>81</v>
      </c>
      <c r="O1242" s="1" t="s">
        <v>138</v>
      </c>
      <c r="P1242" s="1"/>
      <c r="Q1242" s="1"/>
      <c r="R1242" s="1" t="s">
        <v>31</v>
      </c>
      <c r="S1242" s="1" t="s">
        <v>32</v>
      </c>
      <c r="T1242" s="1" t="s">
        <v>33</v>
      </c>
      <c r="U1242" s="2" t="s">
        <v>207</v>
      </c>
      <c r="V1242" s="4">
        <v>9000000</v>
      </c>
      <c r="W1242" s="4">
        <v>0</v>
      </c>
      <c r="X1242" s="4">
        <v>0</v>
      </c>
      <c r="Y1242" s="4">
        <v>9000000</v>
      </c>
      <c r="Z1242" s="4">
        <v>0</v>
      </c>
      <c r="AA1242" s="4">
        <v>9000000</v>
      </c>
      <c r="AB1242" s="4">
        <v>0</v>
      </c>
      <c r="AC1242" s="4">
        <v>9000000</v>
      </c>
      <c r="AD1242" s="4">
        <v>8995541.5299999993</v>
      </c>
      <c r="AE1242" s="4">
        <v>8995541.5299999993</v>
      </c>
      <c r="AF1242" s="10">
        <v>8995541.5299999993</v>
      </c>
    </row>
    <row r="1243" spans="1:32" ht="22.5" hidden="1" x14ac:dyDescent="0.25">
      <c r="A1243" s="9" t="s">
        <v>432</v>
      </c>
      <c r="B1243" s="1" t="s">
        <v>486</v>
      </c>
      <c r="C1243" s="1" t="s">
        <v>575</v>
      </c>
      <c r="D1243" s="2" t="s">
        <v>433</v>
      </c>
      <c r="E1243" s="3" t="s">
        <v>212</v>
      </c>
      <c r="F1243" s="3" t="s">
        <v>471</v>
      </c>
      <c r="G1243" s="3" t="s">
        <v>493</v>
      </c>
      <c r="H1243" s="3" t="s">
        <v>527</v>
      </c>
      <c r="I1243" s="3" t="s">
        <v>528</v>
      </c>
      <c r="J1243" s="1" t="s">
        <v>40</v>
      </c>
      <c r="K1243" s="1" t="s">
        <v>77</v>
      </c>
      <c r="L1243" s="1" t="s">
        <v>42</v>
      </c>
      <c r="M1243" s="1" t="s">
        <v>80</v>
      </c>
      <c r="N1243" s="1" t="s">
        <v>65</v>
      </c>
      <c r="O1243" s="1" t="s">
        <v>77</v>
      </c>
      <c r="P1243" s="1"/>
      <c r="Q1243" s="1"/>
      <c r="R1243" s="1" t="s">
        <v>31</v>
      </c>
      <c r="S1243" s="1" t="s">
        <v>32</v>
      </c>
      <c r="T1243" s="1" t="s">
        <v>33</v>
      </c>
      <c r="U1243" s="2" t="s">
        <v>213</v>
      </c>
      <c r="V1243" s="4">
        <v>20000000</v>
      </c>
      <c r="W1243" s="4">
        <v>6603137</v>
      </c>
      <c r="X1243" s="4">
        <v>0</v>
      </c>
      <c r="Y1243" s="4">
        <v>26603137</v>
      </c>
      <c r="Z1243" s="4">
        <v>0</v>
      </c>
      <c r="AA1243" s="4">
        <v>26603137</v>
      </c>
      <c r="AB1243" s="4">
        <v>0</v>
      </c>
      <c r="AC1243" s="4">
        <v>14955610</v>
      </c>
      <c r="AD1243" s="4">
        <v>14227653</v>
      </c>
      <c r="AE1243" s="4">
        <v>14227653</v>
      </c>
      <c r="AF1243" s="10">
        <v>14227653</v>
      </c>
    </row>
    <row r="1244" spans="1:32" ht="22.5" hidden="1" x14ac:dyDescent="0.25">
      <c r="A1244" s="9" t="s">
        <v>432</v>
      </c>
      <c r="B1244" s="1" t="s">
        <v>486</v>
      </c>
      <c r="C1244" s="1" t="s">
        <v>575</v>
      </c>
      <c r="D1244" s="2" t="s">
        <v>433</v>
      </c>
      <c r="E1244" s="3" t="s">
        <v>214</v>
      </c>
      <c r="F1244" s="3" t="s">
        <v>471</v>
      </c>
      <c r="G1244" s="3" t="s">
        <v>493</v>
      </c>
      <c r="H1244" s="3" t="s">
        <v>543</v>
      </c>
      <c r="I1244" s="3" t="s">
        <v>544</v>
      </c>
      <c r="J1244" s="1" t="s">
        <v>40</v>
      </c>
      <c r="K1244" s="1" t="s">
        <v>77</v>
      </c>
      <c r="L1244" s="1" t="s">
        <v>42</v>
      </c>
      <c r="M1244" s="1" t="s">
        <v>80</v>
      </c>
      <c r="N1244" s="1" t="s">
        <v>123</v>
      </c>
      <c r="O1244" s="1"/>
      <c r="P1244" s="1"/>
      <c r="Q1244" s="1"/>
      <c r="R1244" s="1" t="s">
        <v>31</v>
      </c>
      <c r="S1244" s="1" t="s">
        <v>32</v>
      </c>
      <c r="T1244" s="1" t="s">
        <v>33</v>
      </c>
      <c r="U1244" s="2" t="s">
        <v>215</v>
      </c>
      <c r="V1244" s="4">
        <v>0</v>
      </c>
      <c r="W1244" s="4">
        <v>1000000</v>
      </c>
      <c r="X1244" s="4">
        <v>0</v>
      </c>
      <c r="Y1244" s="4">
        <v>1000000</v>
      </c>
      <c r="Z1244" s="4">
        <v>0</v>
      </c>
      <c r="AA1244" s="4">
        <v>1000000</v>
      </c>
      <c r="AB1244" s="4">
        <v>0</v>
      </c>
      <c r="AC1244" s="4">
        <v>0</v>
      </c>
      <c r="AD1244" s="4">
        <v>0</v>
      </c>
      <c r="AE1244" s="4">
        <v>0</v>
      </c>
      <c r="AF1244" s="10">
        <v>0</v>
      </c>
    </row>
    <row r="1245" spans="1:32" ht="22.5" hidden="1" x14ac:dyDescent="0.25">
      <c r="A1245" s="9" t="s">
        <v>432</v>
      </c>
      <c r="B1245" s="1" t="s">
        <v>486</v>
      </c>
      <c r="C1245" s="1" t="s">
        <v>575</v>
      </c>
      <c r="D1245" s="2" t="s">
        <v>433</v>
      </c>
      <c r="E1245" s="3" t="s">
        <v>216</v>
      </c>
      <c r="F1245" s="3" t="s">
        <v>471</v>
      </c>
      <c r="G1245" s="3" t="s">
        <v>493</v>
      </c>
      <c r="H1245" s="3" t="s">
        <v>527</v>
      </c>
      <c r="I1245" s="3" t="s">
        <v>528</v>
      </c>
      <c r="J1245" s="1" t="s">
        <v>40</v>
      </c>
      <c r="K1245" s="1" t="s">
        <v>77</v>
      </c>
      <c r="L1245" s="1" t="s">
        <v>42</v>
      </c>
      <c r="M1245" s="1" t="s">
        <v>80</v>
      </c>
      <c r="N1245" s="1" t="s">
        <v>171</v>
      </c>
      <c r="O1245" s="1" t="s">
        <v>80</v>
      </c>
      <c r="P1245" s="1"/>
      <c r="Q1245" s="1"/>
      <c r="R1245" s="1" t="s">
        <v>31</v>
      </c>
      <c r="S1245" s="1" t="s">
        <v>32</v>
      </c>
      <c r="T1245" s="1" t="s">
        <v>33</v>
      </c>
      <c r="U1245" s="2" t="s">
        <v>217</v>
      </c>
      <c r="V1245" s="4">
        <v>58357254</v>
      </c>
      <c r="W1245" s="4">
        <v>30459579</v>
      </c>
      <c r="X1245" s="4">
        <v>0</v>
      </c>
      <c r="Y1245" s="4">
        <v>88816833</v>
      </c>
      <c r="Z1245" s="4">
        <v>0</v>
      </c>
      <c r="AA1245" s="4">
        <v>78816833</v>
      </c>
      <c r="AB1245" s="4">
        <v>10000000</v>
      </c>
      <c r="AC1245" s="4">
        <v>0</v>
      </c>
      <c r="AD1245" s="4">
        <v>0</v>
      </c>
      <c r="AE1245" s="4">
        <v>0</v>
      </c>
      <c r="AF1245" s="10">
        <v>0</v>
      </c>
    </row>
    <row r="1246" spans="1:32" ht="22.5" x14ac:dyDescent="0.25">
      <c r="A1246" s="9" t="s">
        <v>432</v>
      </c>
      <c r="B1246" s="1" t="s">
        <v>486</v>
      </c>
      <c r="C1246" s="1" t="s">
        <v>575</v>
      </c>
      <c r="D1246" s="2" t="s">
        <v>433</v>
      </c>
      <c r="E1246" s="3" t="s">
        <v>231</v>
      </c>
      <c r="F1246" s="3" t="s">
        <v>472</v>
      </c>
      <c r="G1246" s="3" t="s">
        <v>497</v>
      </c>
      <c r="H1246" s="3" t="s">
        <v>498</v>
      </c>
      <c r="I1246" s="3" t="s">
        <v>499</v>
      </c>
      <c r="J1246" s="1" t="s">
        <v>30</v>
      </c>
      <c r="K1246" s="1" t="s">
        <v>232</v>
      </c>
      <c r="L1246" s="1" t="s">
        <v>233</v>
      </c>
      <c r="M1246" s="1" t="s">
        <v>41</v>
      </c>
      <c r="N1246" s="1" t="s">
        <v>42</v>
      </c>
      <c r="O1246" s="1" t="s">
        <v>234</v>
      </c>
      <c r="P1246" s="1"/>
      <c r="Q1246" s="1"/>
      <c r="R1246" s="1" t="s">
        <v>31</v>
      </c>
      <c r="S1246" s="1" t="s">
        <v>32</v>
      </c>
      <c r="T1246" s="1" t="s">
        <v>33</v>
      </c>
      <c r="U1246" s="2" t="s">
        <v>235</v>
      </c>
      <c r="V1246" s="4">
        <v>3422203840</v>
      </c>
      <c r="W1246" s="4">
        <v>0</v>
      </c>
      <c r="X1246" s="4">
        <v>227597760</v>
      </c>
      <c r="Y1246" s="4">
        <v>3194606080</v>
      </c>
      <c r="Z1246" s="4">
        <v>0</v>
      </c>
      <c r="AA1246" s="4">
        <v>3194606080</v>
      </c>
      <c r="AB1246" s="4">
        <v>0</v>
      </c>
      <c r="AC1246" s="4">
        <v>3194606080</v>
      </c>
      <c r="AD1246" s="4">
        <v>1579268939</v>
      </c>
      <c r="AE1246" s="4">
        <v>1579268939</v>
      </c>
      <c r="AF1246" s="10">
        <v>1579268939</v>
      </c>
    </row>
    <row r="1247" spans="1:32" ht="22.5" x14ac:dyDescent="0.25">
      <c r="A1247" s="9" t="s">
        <v>432</v>
      </c>
      <c r="B1247" s="1" t="s">
        <v>486</v>
      </c>
      <c r="C1247" s="1" t="s">
        <v>575</v>
      </c>
      <c r="D1247" s="2" t="s">
        <v>433</v>
      </c>
      <c r="E1247" s="3" t="s">
        <v>242</v>
      </c>
      <c r="F1247" s="3" t="s">
        <v>472</v>
      </c>
      <c r="G1247" s="3" t="s">
        <v>497</v>
      </c>
      <c r="H1247" s="3" t="s">
        <v>498</v>
      </c>
      <c r="I1247" s="3" t="s">
        <v>499</v>
      </c>
      <c r="J1247" s="1" t="s">
        <v>30</v>
      </c>
      <c r="K1247" s="1" t="s">
        <v>232</v>
      </c>
      <c r="L1247" s="1" t="s">
        <v>233</v>
      </c>
      <c r="M1247" s="1" t="s">
        <v>41</v>
      </c>
      <c r="N1247" s="1" t="s">
        <v>42</v>
      </c>
      <c r="O1247" s="1" t="s">
        <v>243</v>
      </c>
      <c r="P1247" s="1"/>
      <c r="Q1247" s="1"/>
      <c r="R1247" s="1" t="s">
        <v>31</v>
      </c>
      <c r="S1247" s="1" t="s">
        <v>32</v>
      </c>
      <c r="T1247" s="1" t="s">
        <v>33</v>
      </c>
      <c r="U1247" s="2" t="s">
        <v>244</v>
      </c>
      <c r="V1247" s="4">
        <v>43486396</v>
      </c>
      <c r="W1247" s="4">
        <v>0</v>
      </c>
      <c r="X1247" s="4">
        <v>18495265</v>
      </c>
      <c r="Y1247" s="4">
        <v>24991131</v>
      </c>
      <c r="Z1247" s="4">
        <v>0</v>
      </c>
      <c r="AA1247" s="4">
        <v>24991131</v>
      </c>
      <c r="AB1247" s="4">
        <v>0</v>
      </c>
      <c r="AC1247" s="4">
        <v>24991131</v>
      </c>
      <c r="AD1247" s="4">
        <v>17758971</v>
      </c>
      <c r="AE1247" s="4">
        <v>17758971</v>
      </c>
      <c r="AF1247" s="10">
        <v>17758971</v>
      </c>
    </row>
    <row r="1248" spans="1:32" ht="22.5" x14ac:dyDescent="0.25">
      <c r="A1248" s="9" t="s">
        <v>432</v>
      </c>
      <c r="B1248" s="1" t="s">
        <v>486</v>
      </c>
      <c r="C1248" s="1" t="s">
        <v>575</v>
      </c>
      <c r="D1248" s="2" t="s">
        <v>433</v>
      </c>
      <c r="E1248" s="3" t="s">
        <v>245</v>
      </c>
      <c r="F1248" s="3" t="s">
        <v>472</v>
      </c>
      <c r="G1248" s="3" t="s">
        <v>497</v>
      </c>
      <c r="H1248" s="3" t="s">
        <v>527</v>
      </c>
      <c r="I1248" s="3" t="s">
        <v>545</v>
      </c>
      <c r="J1248" s="1" t="s">
        <v>30</v>
      </c>
      <c r="K1248" s="1" t="s">
        <v>232</v>
      </c>
      <c r="L1248" s="1" t="s">
        <v>233</v>
      </c>
      <c r="M1248" s="1" t="s">
        <v>41</v>
      </c>
      <c r="N1248" s="1" t="s">
        <v>42</v>
      </c>
      <c r="O1248" s="1" t="s">
        <v>246</v>
      </c>
      <c r="P1248" s="1"/>
      <c r="Q1248" s="1"/>
      <c r="R1248" s="1" t="s">
        <v>31</v>
      </c>
      <c r="S1248" s="1" t="s">
        <v>32</v>
      </c>
      <c r="T1248" s="1" t="s">
        <v>33</v>
      </c>
      <c r="U1248" s="2" t="s">
        <v>59</v>
      </c>
      <c r="V1248" s="4">
        <v>128512469</v>
      </c>
      <c r="W1248" s="4">
        <v>0</v>
      </c>
      <c r="X1248" s="4">
        <v>30041387</v>
      </c>
      <c r="Y1248" s="4">
        <v>98471082</v>
      </c>
      <c r="Z1248" s="4">
        <v>0</v>
      </c>
      <c r="AA1248" s="4">
        <v>98471082</v>
      </c>
      <c r="AB1248" s="4">
        <v>0</v>
      </c>
      <c r="AC1248" s="4">
        <v>82068410</v>
      </c>
      <c r="AD1248" s="4">
        <v>53333798</v>
      </c>
      <c r="AE1248" s="4">
        <v>53333798</v>
      </c>
      <c r="AF1248" s="10">
        <v>53333798</v>
      </c>
    </row>
    <row r="1249" spans="1:32" ht="22.5" x14ac:dyDescent="0.25">
      <c r="A1249" s="9" t="s">
        <v>432</v>
      </c>
      <c r="B1249" s="1" t="s">
        <v>486</v>
      </c>
      <c r="C1249" s="1" t="s">
        <v>575</v>
      </c>
      <c r="D1249" s="2" t="s">
        <v>433</v>
      </c>
      <c r="E1249" s="3" t="s">
        <v>247</v>
      </c>
      <c r="F1249" s="3" t="s">
        <v>472</v>
      </c>
      <c r="G1249" s="3" t="s">
        <v>497</v>
      </c>
      <c r="H1249" s="3" t="s">
        <v>527</v>
      </c>
      <c r="I1249" s="3" t="s">
        <v>542</v>
      </c>
      <c r="J1249" s="1" t="s">
        <v>30</v>
      </c>
      <c r="K1249" s="1" t="s">
        <v>232</v>
      </c>
      <c r="L1249" s="1" t="s">
        <v>233</v>
      </c>
      <c r="M1249" s="1" t="s">
        <v>41</v>
      </c>
      <c r="N1249" s="1" t="s">
        <v>42</v>
      </c>
      <c r="O1249" s="1" t="s">
        <v>248</v>
      </c>
      <c r="P1249" s="1"/>
      <c r="Q1249" s="1"/>
      <c r="R1249" s="1" t="s">
        <v>31</v>
      </c>
      <c r="S1249" s="1" t="s">
        <v>32</v>
      </c>
      <c r="T1249" s="1" t="s">
        <v>33</v>
      </c>
      <c r="U1249" s="2" t="s">
        <v>249</v>
      </c>
      <c r="V1249" s="4">
        <v>11507666</v>
      </c>
      <c r="W1249" s="4">
        <v>8000000</v>
      </c>
      <c r="X1249" s="4">
        <v>0</v>
      </c>
      <c r="Y1249" s="4">
        <v>19507666</v>
      </c>
      <c r="Z1249" s="4">
        <v>0</v>
      </c>
      <c r="AA1249" s="4">
        <v>19507666</v>
      </c>
      <c r="AB1249" s="4">
        <v>0</v>
      </c>
      <c r="AC1249" s="4">
        <v>12858233</v>
      </c>
      <c r="AD1249" s="4">
        <v>10670659</v>
      </c>
      <c r="AE1249" s="4">
        <v>10670659</v>
      </c>
      <c r="AF1249" s="10">
        <v>10670659</v>
      </c>
    </row>
    <row r="1250" spans="1:32" ht="22.5" x14ac:dyDescent="0.25">
      <c r="A1250" s="9" t="s">
        <v>432</v>
      </c>
      <c r="B1250" s="1" t="s">
        <v>486</v>
      </c>
      <c r="C1250" s="1" t="s">
        <v>575</v>
      </c>
      <c r="D1250" s="2" t="s">
        <v>433</v>
      </c>
      <c r="E1250" s="3" t="s">
        <v>383</v>
      </c>
      <c r="F1250" s="3" t="s">
        <v>29</v>
      </c>
      <c r="G1250" s="3" t="s">
        <v>501</v>
      </c>
      <c r="H1250" s="3" t="s">
        <v>502</v>
      </c>
      <c r="I1250" s="3" t="s">
        <v>503</v>
      </c>
      <c r="J1250" s="1" t="s">
        <v>30</v>
      </c>
      <c r="K1250" s="1" t="s">
        <v>232</v>
      </c>
      <c r="L1250" s="1" t="s">
        <v>233</v>
      </c>
      <c r="M1250" s="1" t="s">
        <v>63</v>
      </c>
      <c r="N1250" s="1" t="s">
        <v>42</v>
      </c>
      <c r="O1250" s="1" t="s">
        <v>281</v>
      </c>
      <c r="P1250" s="1"/>
      <c r="Q1250" s="1"/>
      <c r="R1250" s="1" t="s">
        <v>31</v>
      </c>
      <c r="S1250" s="1" t="s">
        <v>32</v>
      </c>
      <c r="T1250" s="1" t="s">
        <v>33</v>
      </c>
      <c r="U1250" s="2" t="s">
        <v>384</v>
      </c>
      <c r="V1250" s="4">
        <v>1022465180</v>
      </c>
      <c r="W1250" s="4">
        <v>349961383</v>
      </c>
      <c r="X1250" s="4">
        <v>693799</v>
      </c>
      <c r="Y1250" s="4">
        <v>1371732764</v>
      </c>
      <c r="Z1250" s="4">
        <v>0</v>
      </c>
      <c r="AA1250" s="4">
        <v>1357715103</v>
      </c>
      <c r="AB1250" s="4">
        <v>14017661</v>
      </c>
      <c r="AC1250" s="4">
        <v>1357217157</v>
      </c>
      <c r="AD1250" s="4">
        <v>878836802</v>
      </c>
      <c r="AE1250" s="4">
        <v>878836802</v>
      </c>
      <c r="AF1250" s="10">
        <v>878836802</v>
      </c>
    </row>
    <row r="1251" spans="1:32" ht="22.5" x14ac:dyDescent="0.25">
      <c r="A1251" s="9" t="s">
        <v>432</v>
      </c>
      <c r="B1251" s="1" t="s">
        <v>486</v>
      </c>
      <c r="C1251" s="1" t="s">
        <v>575</v>
      </c>
      <c r="D1251" s="2" t="s">
        <v>433</v>
      </c>
      <c r="E1251" s="3" t="s">
        <v>45</v>
      </c>
      <c r="F1251" s="3" t="s">
        <v>29</v>
      </c>
      <c r="G1251" s="3" t="s">
        <v>501</v>
      </c>
      <c r="H1251" s="3" t="s">
        <v>502</v>
      </c>
      <c r="I1251" s="3" t="s">
        <v>503</v>
      </c>
      <c r="J1251" s="1" t="s">
        <v>30</v>
      </c>
      <c r="K1251" s="1" t="s">
        <v>232</v>
      </c>
      <c r="L1251" s="1" t="s">
        <v>233</v>
      </c>
      <c r="M1251" s="1" t="s">
        <v>63</v>
      </c>
      <c r="N1251" s="1" t="s">
        <v>42</v>
      </c>
      <c r="O1251" s="1" t="s">
        <v>237</v>
      </c>
      <c r="P1251" s="1"/>
      <c r="Q1251" s="1"/>
      <c r="R1251" s="1" t="s">
        <v>46</v>
      </c>
      <c r="S1251" s="1" t="s">
        <v>47</v>
      </c>
      <c r="T1251" s="1" t="s">
        <v>33</v>
      </c>
      <c r="U1251" s="2" t="s">
        <v>48</v>
      </c>
      <c r="V1251" s="4">
        <v>0</v>
      </c>
      <c r="W1251" s="4">
        <v>94116911</v>
      </c>
      <c r="X1251" s="4">
        <v>0</v>
      </c>
      <c r="Y1251" s="4">
        <v>94116911</v>
      </c>
      <c r="Z1251" s="4">
        <v>0</v>
      </c>
      <c r="AA1251" s="4">
        <v>94116911</v>
      </c>
      <c r="AB1251" s="4">
        <v>0</v>
      </c>
      <c r="AC1251" s="4">
        <v>94116911</v>
      </c>
      <c r="AD1251" s="4">
        <v>51471970</v>
      </c>
      <c r="AE1251" s="4">
        <v>51471970</v>
      </c>
      <c r="AF1251" s="10">
        <v>51471970</v>
      </c>
    </row>
    <row r="1252" spans="1:32" ht="22.5" x14ac:dyDescent="0.25">
      <c r="A1252" s="9" t="s">
        <v>432</v>
      </c>
      <c r="B1252" s="1" t="s">
        <v>486</v>
      </c>
      <c r="C1252" s="1" t="s">
        <v>575</v>
      </c>
      <c r="D1252" s="2" t="s">
        <v>433</v>
      </c>
      <c r="E1252" s="3" t="s">
        <v>45</v>
      </c>
      <c r="F1252" s="3" t="s">
        <v>29</v>
      </c>
      <c r="G1252" s="3" t="s">
        <v>501</v>
      </c>
      <c r="H1252" s="3" t="s">
        <v>502</v>
      </c>
      <c r="I1252" s="3" t="s">
        <v>503</v>
      </c>
      <c r="J1252" s="1" t="s">
        <v>30</v>
      </c>
      <c r="K1252" s="1" t="s">
        <v>232</v>
      </c>
      <c r="L1252" s="1" t="s">
        <v>233</v>
      </c>
      <c r="M1252" s="1" t="s">
        <v>63</v>
      </c>
      <c r="N1252" s="1" t="s">
        <v>42</v>
      </c>
      <c r="O1252" s="1" t="s">
        <v>237</v>
      </c>
      <c r="P1252" s="1"/>
      <c r="Q1252" s="1"/>
      <c r="R1252" s="1" t="s">
        <v>31</v>
      </c>
      <c r="S1252" s="1" t="s">
        <v>32</v>
      </c>
      <c r="T1252" s="1" t="s">
        <v>33</v>
      </c>
      <c r="U1252" s="2" t="s">
        <v>48</v>
      </c>
      <c r="V1252" s="4">
        <v>13538330828</v>
      </c>
      <c r="W1252" s="4">
        <v>167039013</v>
      </c>
      <c r="X1252" s="4">
        <v>257231027</v>
      </c>
      <c r="Y1252" s="4">
        <v>13448138814</v>
      </c>
      <c r="Z1252" s="4">
        <v>0</v>
      </c>
      <c r="AA1252" s="4">
        <v>13430084822</v>
      </c>
      <c r="AB1252" s="4">
        <v>18053992</v>
      </c>
      <c r="AC1252" s="4">
        <v>13429842266</v>
      </c>
      <c r="AD1252" s="4">
        <v>9513630526</v>
      </c>
      <c r="AE1252" s="4">
        <v>9513630526</v>
      </c>
      <c r="AF1252" s="10">
        <v>9513630526</v>
      </c>
    </row>
    <row r="1253" spans="1:32" ht="22.5" x14ac:dyDescent="0.25">
      <c r="A1253" s="9" t="s">
        <v>432</v>
      </c>
      <c r="B1253" s="1" t="s">
        <v>486</v>
      </c>
      <c r="C1253" s="1" t="s">
        <v>575</v>
      </c>
      <c r="D1253" s="2" t="s">
        <v>433</v>
      </c>
      <c r="E1253" s="3" t="s">
        <v>385</v>
      </c>
      <c r="F1253" s="3" t="s">
        <v>29</v>
      </c>
      <c r="G1253" s="3" t="s">
        <v>501</v>
      </c>
      <c r="H1253" s="3" t="s">
        <v>502</v>
      </c>
      <c r="I1253" s="3" t="s">
        <v>503</v>
      </c>
      <c r="J1253" s="1" t="s">
        <v>30</v>
      </c>
      <c r="K1253" s="1" t="s">
        <v>232</v>
      </c>
      <c r="L1253" s="1" t="s">
        <v>233</v>
      </c>
      <c r="M1253" s="1" t="s">
        <v>63</v>
      </c>
      <c r="N1253" s="1" t="s">
        <v>42</v>
      </c>
      <c r="O1253" s="1" t="s">
        <v>240</v>
      </c>
      <c r="P1253" s="1"/>
      <c r="Q1253" s="1"/>
      <c r="R1253" s="1" t="s">
        <v>31</v>
      </c>
      <c r="S1253" s="1" t="s">
        <v>32</v>
      </c>
      <c r="T1253" s="1" t="s">
        <v>33</v>
      </c>
      <c r="U1253" s="2" t="s">
        <v>386</v>
      </c>
      <c r="V1253" s="4">
        <v>515769705</v>
      </c>
      <c r="W1253" s="4">
        <v>23159733</v>
      </c>
      <c r="X1253" s="4">
        <v>42356035</v>
      </c>
      <c r="Y1253" s="4">
        <v>496573403</v>
      </c>
      <c r="Z1253" s="4">
        <v>0</v>
      </c>
      <c r="AA1253" s="4">
        <v>493573106</v>
      </c>
      <c r="AB1253" s="4">
        <v>3000297</v>
      </c>
      <c r="AC1253" s="4">
        <v>481988167</v>
      </c>
      <c r="AD1253" s="4">
        <v>291674629</v>
      </c>
      <c r="AE1253" s="4">
        <v>291674629</v>
      </c>
      <c r="AF1253" s="10">
        <v>291674629</v>
      </c>
    </row>
    <row r="1254" spans="1:32" ht="22.5" x14ac:dyDescent="0.25">
      <c r="A1254" s="9" t="s">
        <v>432</v>
      </c>
      <c r="B1254" s="1" t="s">
        <v>486</v>
      </c>
      <c r="C1254" s="1" t="s">
        <v>575</v>
      </c>
      <c r="D1254" s="2" t="s">
        <v>433</v>
      </c>
      <c r="E1254" s="3" t="s">
        <v>49</v>
      </c>
      <c r="F1254" s="3" t="s">
        <v>29</v>
      </c>
      <c r="G1254" s="3" t="s">
        <v>501</v>
      </c>
      <c r="H1254" s="3" t="s">
        <v>502</v>
      </c>
      <c r="I1254" s="3" t="s">
        <v>503</v>
      </c>
      <c r="J1254" s="1" t="s">
        <v>30</v>
      </c>
      <c r="K1254" s="1" t="s">
        <v>232</v>
      </c>
      <c r="L1254" s="1" t="s">
        <v>233</v>
      </c>
      <c r="M1254" s="1" t="s">
        <v>63</v>
      </c>
      <c r="N1254" s="1" t="s">
        <v>42</v>
      </c>
      <c r="O1254" s="1" t="s">
        <v>243</v>
      </c>
      <c r="P1254" s="1"/>
      <c r="Q1254" s="1"/>
      <c r="R1254" s="1" t="s">
        <v>46</v>
      </c>
      <c r="S1254" s="1" t="s">
        <v>47</v>
      </c>
      <c r="T1254" s="1" t="s">
        <v>33</v>
      </c>
      <c r="U1254" s="2" t="s">
        <v>50</v>
      </c>
      <c r="V1254" s="4">
        <v>1515410164</v>
      </c>
      <c r="W1254" s="4">
        <v>0</v>
      </c>
      <c r="X1254" s="4">
        <v>82414787</v>
      </c>
      <c r="Y1254" s="4">
        <v>1432995377</v>
      </c>
      <c r="Z1254" s="4">
        <v>0</v>
      </c>
      <c r="AA1254" s="4">
        <v>1432995377</v>
      </c>
      <c r="AB1254" s="4">
        <v>0</v>
      </c>
      <c r="AC1254" s="4">
        <v>1432995377</v>
      </c>
      <c r="AD1254" s="4">
        <v>1293007883</v>
      </c>
      <c r="AE1254" s="4">
        <v>1293007883</v>
      </c>
      <c r="AF1254" s="10">
        <v>1293007883</v>
      </c>
    </row>
    <row r="1255" spans="1:32" ht="22.5" x14ac:dyDescent="0.25">
      <c r="A1255" s="9" t="s">
        <v>432</v>
      </c>
      <c r="B1255" s="1" t="s">
        <v>486</v>
      </c>
      <c r="C1255" s="1" t="s">
        <v>575</v>
      </c>
      <c r="D1255" s="2" t="s">
        <v>433</v>
      </c>
      <c r="E1255" s="3" t="s">
        <v>49</v>
      </c>
      <c r="F1255" s="3" t="s">
        <v>29</v>
      </c>
      <c r="G1255" s="3" t="s">
        <v>501</v>
      </c>
      <c r="H1255" s="3" t="s">
        <v>502</v>
      </c>
      <c r="I1255" s="3" t="s">
        <v>503</v>
      </c>
      <c r="J1255" s="1" t="s">
        <v>30</v>
      </c>
      <c r="K1255" s="1" t="s">
        <v>232</v>
      </c>
      <c r="L1255" s="1" t="s">
        <v>233</v>
      </c>
      <c r="M1255" s="1" t="s">
        <v>63</v>
      </c>
      <c r="N1255" s="1" t="s">
        <v>42</v>
      </c>
      <c r="O1255" s="1" t="s">
        <v>243</v>
      </c>
      <c r="P1255" s="1"/>
      <c r="Q1255" s="1"/>
      <c r="R1255" s="1" t="s">
        <v>31</v>
      </c>
      <c r="S1255" s="1" t="s">
        <v>32</v>
      </c>
      <c r="T1255" s="1" t="s">
        <v>33</v>
      </c>
      <c r="U1255" s="2" t="s">
        <v>50</v>
      </c>
      <c r="V1255" s="4">
        <v>899569150</v>
      </c>
      <c r="W1255" s="4">
        <v>39346560</v>
      </c>
      <c r="X1255" s="4">
        <v>26871879</v>
      </c>
      <c r="Y1255" s="4">
        <v>912043831</v>
      </c>
      <c r="Z1255" s="4">
        <v>0</v>
      </c>
      <c r="AA1255" s="4">
        <v>912043831</v>
      </c>
      <c r="AB1255" s="4">
        <v>0</v>
      </c>
      <c r="AC1255" s="4">
        <v>912043831</v>
      </c>
      <c r="AD1255" s="4">
        <v>350329089</v>
      </c>
      <c r="AE1255" s="4">
        <v>350329089</v>
      </c>
      <c r="AF1255" s="10">
        <v>350329089</v>
      </c>
    </row>
    <row r="1256" spans="1:32" ht="22.5" x14ac:dyDescent="0.25">
      <c r="A1256" s="9" t="s">
        <v>432</v>
      </c>
      <c r="B1256" s="1" t="s">
        <v>486</v>
      </c>
      <c r="C1256" s="1" t="s">
        <v>575</v>
      </c>
      <c r="D1256" s="2" t="s">
        <v>433</v>
      </c>
      <c r="E1256" s="3" t="s">
        <v>56</v>
      </c>
      <c r="F1256" s="3" t="s">
        <v>29</v>
      </c>
      <c r="G1256" s="3" t="s">
        <v>501</v>
      </c>
      <c r="H1256" s="3" t="s">
        <v>502</v>
      </c>
      <c r="I1256" s="3" t="s">
        <v>503</v>
      </c>
      <c r="J1256" s="1" t="s">
        <v>30</v>
      </c>
      <c r="K1256" s="1" t="s">
        <v>232</v>
      </c>
      <c r="L1256" s="1" t="s">
        <v>233</v>
      </c>
      <c r="M1256" s="1" t="s">
        <v>63</v>
      </c>
      <c r="N1256" s="1" t="s">
        <v>42</v>
      </c>
      <c r="O1256" s="1" t="s">
        <v>254</v>
      </c>
      <c r="P1256" s="1"/>
      <c r="Q1256" s="1"/>
      <c r="R1256" s="1" t="s">
        <v>46</v>
      </c>
      <c r="S1256" s="1" t="s">
        <v>47</v>
      </c>
      <c r="T1256" s="1" t="s">
        <v>33</v>
      </c>
      <c r="U1256" s="2" t="s">
        <v>57</v>
      </c>
      <c r="V1256" s="4">
        <v>0</v>
      </c>
      <c r="W1256" s="4">
        <v>19140000</v>
      </c>
      <c r="X1256" s="4">
        <v>0</v>
      </c>
      <c r="Y1256" s="4">
        <v>19140000</v>
      </c>
      <c r="Z1256" s="4">
        <v>0</v>
      </c>
      <c r="AA1256" s="4">
        <v>19140000</v>
      </c>
      <c r="AB1256" s="4">
        <v>0</v>
      </c>
      <c r="AC1256" s="4">
        <v>19140000</v>
      </c>
      <c r="AD1256" s="4">
        <v>2624788</v>
      </c>
      <c r="AE1256" s="4">
        <v>2624788</v>
      </c>
      <c r="AF1256" s="10">
        <v>2624788</v>
      </c>
    </row>
    <row r="1257" spans="1:32" ht="22.5" x14ac:dyDescent="0.25">
      <c r="A1257" s="9" t="s">
        <v>432</v>
      </c>
      <c r="B1257" s="1" t="s">
        <v>486</v>
      </c>
      <c r="C1257" s="1" t="s">
        <v>575</v>
      </c>
      <c r="D1257" s="2" t="s">
        <v>433</v>
      </c>
      <c r="E1257" s="3" t="s">
        <v>58</v>
      </c>
      <c r="F1257" s="3" t="s">
        <v>29</v>
      </c>
      <c r="G1257" s="3" t="s">
        <v>501</v>
      </c>
      <c r="H1257" s="3" t="s">
        <v>527</v>
      </c>
      <c r="I1257" s="3" t="s">
        <v>545</v>
      </c>
      <c r="J1257" s="1" t="s">
        <v>30</v>
      </c>
      <c r="K1257" s="1" t="s">
        <v>232</v>
      </c>
      <c r="L1257" s="1" t="s">
        <v>233</v>
      </c>
      <c r="M1257" s="1" t="s">
        <v>63</v>
      </c>
      <c r="N1257" s="1" t="s">
        <v>42</v>
      </c>
      <c r="O1257" s="1" t="s">
        <v>255</v>
      </c>
      <c r="P1257" s="1"/>
      <c r="Q1257" s="1"/>
      <c r="R1257" s="1" t="s">
        <v>31</v>
      </c>
      <c r="S1257" s="1" t="s">
        <v>32</v>
      </c>
      <c r="T1257" s="1" t="s">
        <v>33</v>
      </c>
      <c r="U1257" s="2" t="s">
        <v>59</v>
      </c>
      <c r="V1257" s="4">
        <v>1469094286</v>
      </c>
      <c r="W1257" s="4">
        <v>810569186</v>
      </c>
      <c r="X1257" s="4">
        <v>0</v>
      </c>
      <c r="Y1257" s="4">
        <v>2279663472</v>
      </c>
      <c r="Z1257" s="4">
        <v>0</v>
      </c>
      <c r="AA1257" s="4">
        <v>2261643800</v>
      </c>
      <c r="AB1257" s="4">
        <v>18019672</v>
      </c>
      <c r="AC1257" s="4">
        <v>2235978106</v>
      </c>
      <c r="AD1257" s="4">
        <v>1942415827</v>
      </c>
      <c r="AE1257" s="4">
        <v>1942415827</v>
      </c>
      <c r="AF1257" s="10">
        <v>1942415827</v>
      </c>
    </row>
    <row r="1258" spans="1:32" ht="22.5" x14ac:dyDescent="0.25">
      <c r="A1258" s="9" t="s">
        <v>432</v>
      </c>
      <c r="B1258" s="1" t="s">
        <v>486</v>
      </c>
      <c r="C1258" s="1" t="s">
        <v>575</v>
      </c>
      <c r="D1258" s="2" t="s">
        <v>433</v>
      </c>
      <c r="E1258" s="3" t="s">
        <v>256</v>
      </c>
      <c r="F1258" s="3" t="s">
        <v>29</v>
      </c>
      <c r="G1258" s="3" t="s">
        <v>501</v>
      </c>
      <c r="H1258" s="3" t="s">
        <v>527</v>
      </c>
      <c r="I1258" s="3" t="s">
        <v>542</v>
      </c>
      <c r="J1258" s="1" t="s">
        <v>30</v>
      </c>
      <c r="K1258" s="1" t="s">
        <v>232</v>
      </c>
      <c r="L1258" s="1" t="s">
        <v>233</v>
      </c>
      <c r="M1258" s="1" t="s">
        <v>63</v>
      </c>
      <c r="N1258" s="1" t="s">
        <v>42</v>
      </c>
      <c r="O1258" s="1" t="s">
        <v>257</v>
      </c>
      <c r="P1258" s="1"/>
      <c r="Q1258" s="1"/>
      <c r="R1258" s="1" t="s">
        <v>31</v>
      </c>
      <c r="S1258" s="1" t="s">
        <v>32</v>
      </c>
      <c r="T1258" s="1" t="s">
        <v>33</v>
      </c>
      <c r="U1258" s="2" t="s">
        <v>249</v>
      </c>
      <c r="V1258" s="4">
        <v>190132000</v>
      </c>
      <c r="W1258" s="4">
        <v>0</v>
      </c>
      <c r="X1258" s="4">
        <v>0</v>
      </c>
      <c r="Y1258" s="4">
        <v>190132000</v>
      </c>
      <c r="Z1258" s="4">
        <v>0</v>
      </c>
      <c r="AA1258" s="4">
        <v>190132000</v>
      </c>
      <c r="AB1258" s="4">
        <v>0</v>
      </c>
      <c r="AC1258" s="4">
        <v>125070306</v>
      </c>
      <c r="AD1258" s="4">
        <v>104959133</v>
      </c>
      <c r="AE1258" s="4">
        <v>104959133</v>
      </c>
      <c r="AF1258" s="10">
        <v>104959133</v>
      </c>
    </row>
    <row r="1259" spans="1:32" ht="33.75" x14ac:dyDescent="0.25">
      <c r="A1259" s="9" t="s">
        <v>432</v>
      </c>
      <c r="B1259" s="1" t="s">
        <v>486</v>
      </c>
      <c r="C1259" s="1" t="s">
        <v>575</v>
      </c>
      <c r="D1259" s="2" t="s">
        <v>433</v>
      </c>
      <c r="E1259" s="3" t="s">
        <v>387</v>
      </c>
      <c r="F1259" s="3" t="s">
        <v>29</v>
      </c>
      <c r="G1259" s="3" t="s">
        <v>501</v>
      </c>
      <c r="H1259" s="3" t="s">
        <v>502</v>
      </c>
      <c r="I1259" s="3" t="s">
        <v>503</v>
      </c>
      <c r="J1259" s="1" t="s">
        <v>30</v>
      </c>
      <c r="K1259" s="1" t="s">
        <v>232</v>
      </c>
      <c r="L1259" s="1" t="s">
        <v>233</v>
      </c>
      <c r="M1259" s="1" t="s">
        <v>63</v>
      </c>
      <c r="N1259" s="1" t="s">
        <v>42</v>
      </c>
      <c r="O1259" s="1" t="s">
        <v>388</v>
      </c>
      <c r="P1259" s="1"/>
      <c r="Q1259" s="1"/>
      <c r="R1259" s="1" t="s">
        <v>31</v>
      </c>
      <c r="S1259" s="1" t="s">
        <v>32</v>
      </c>
      <c r="T1259" s="1" t="s">
        <v>33</v>
      </c>
      <c r="U1259" s="2" t="s">
        <v>389</v>
      </c>
      <c r="V1259" s="4">
        <v>146682000</v>
      </c>
      <c r="W1259" s="4">
        <v>0</v>
      </c>
      <c r="X1259" s="4">
        <v>0</v>
      </c>
      <c r="Y1259" s="4">
        <v>146682000</v>
      </c>
      <c r="Z1259" s="4">
        <v>0</v>
      </c>
      <c r="AA1259" s="4">
        <v>146682000</v>
      </c>
      <c r="AB1259" s="4">
        <v>0</v>
      </c>
      <c r="AC1259" s="4">
        <v>146682000</v>
      </c>
      <c r="AD1259" s="4">
        <v>80641083</v>
      </c>
      <c r="AE1259" s="4">
        <v>80641083</v>
      </c>
      <c r="AF1259" s="10">
        <v>80641083</v>
      </c>
    </row>
    <row r="1260" spans="1:32" ht="22.5" x14ac:dyDescent="0.25">
      <c r="A1260" s="9" t="s">
        <v>432</v>
      </c>
      <c r="B1260" s="1" t="s">
        <v>486</v>
      </c>
      <c r="C1260" s="1" t="s">
        <v>575</v>
      </c>
      <c r="D1260" s="2" t="s">
        <v>433</v>
      </c>
      <c r="E1260" s="3" t="s">
        <v>51</v>
      </c>
      <c r="F1260" s="3" t="s">
        <v>35</v>
      </c>
      <c r="G1260" s="3" t="s">
        <v>504</v>
      </c>
      <c r="H1260" s="3" t="s">
        <v>505</v>
      </c>
      <c r="I1260" s="3" t="s">
        <v>506</v>
      </c>
      <c r="J1260" s="1" t="s">
        <v>30</v>
      </c>
      <c r="K1260" s="1" t="s">
        <v>232</v>
      </c>
      <c r="L1260" s="1" t="s">
        <v>233</v>
      </c>
      <c r="M1260" s="1" t="s">
        <v>80</v>
      </c>
      <c r="N1260" s="1" t="s">
        <v>42</v>
      </c>
      <c r="O1260" s="1" t="s">
        <v>234</v>
      </c>
      <c r="P1260" s="1"/>
      <c r="Q1260" s="1"/>
      <c r="R1260" s="1" t="s">
        <v>46</v>
      </c>
      <c r="S1260" s="1" t="s">
        <v>65</v>
      </c>
      <c r="T1260" s="1" t="s">
        <v>33</v>
      </c>
      <c r="U1260" s="2" t="s">
        <v>52</v>
      </c>
      <c r="V1260" s="4">
        <v>0</v>
      </c>
      <c r="W1260" s="4">
        <v>126898200</v>
      </c>
      <c r="X1260" s="4">
        <v>0</v>
      </c>
      <c r="Y1260" s="4">
        <v>126898200</v>
      </c>
      <c r="Z1260" s="4">
        <v>0</v>
      </c>
      <c r="AA1260" s="4">
        <v>126898200</v>
      </c>
      <c r="AB1260" s="4">
        <v>0</v>
      </c>
      <c r="AC1260" s="4">
        <v>126898200</v>
      </c>
      <c r="AD1260" s="4">
        <v>110721000</v>
      </c>
      <c r="AE1260" s="4">
        <v>110721000</v>
      </c>
      <c r="AF1260" s="10">
        <v>110721000</v>
      </c>
    </row>
    <row r="1261" spans="1:32" ht="22.5" x14ac:dyDescent="0.25">
      <c r="A1261" s="9" t="s">
        <v>432</v>
      </c>
      <c r="B1261" s="1" t="s">
        <v>486</v>
      </c>
      <c r="C1261" s="1" t="s">
        <v>575</v>
      </c>
      <c r="D1261" s="2" t="s">
        <v>433</v>
      </c>
      <c r="E1261" s="3" t="s">
        <v>51</v>
      </c>
      <c r="F1261" s="3" t="s">
        <v>35</v>
      </c>
      <c r="G1261" s="3" t="s">
        <v>504</v>
      </c>
      <c r="H1261" s="3" t="s">
        <v>505</v>
      </c>
      <c r="I1261" s="3" t="s">
        <v>506</v>
      </c>
      <c r="J1261" s="1" t="s">
        <v>30</v>
      </c>
      <c r="K1261" s="1" t="s">
        <v>232</v>
      </c>
      <c r="L1261" s="1" t="s">
        <v>233</v>
      </c>
      <c r="M1261" s="1" t="s">
        <v>80</v>
      </c>
      <c r="N1261" s="1" t="s">
        <v>42</v>
      </c>
      <c r="O1261" s="1" t="s">
        <v>234</v>
      </c>
      <c r="P1261" s="1"/>
      <c r="Q1261" s="1"/>
      <c r="R1261" s="1" t="s">
        <v>46</v>
      </c>
      <c r="S1261" s="1" t="s">
        <v>47</v>
      </c>
      <c r="T1261" s="1" t="s">
        <v>33</v>
      </c>
      <c r="U1261" s="2" t="s">
        <v>52</v>
      </c>
      <c r="V1261" s="4">
        <v>38401140985</v>
      </c>
      <c r="W1261" s="4">
        <v>2475484115</v>
      </c>
      <c r="X1261" s="4">
        <v>341927365</v>
      </c>
      <c r="Y1261" s="4">
        <v>40534697735</v>
      </c>
      <c r="Z1261" s="4">
        <v>0</v>
      </c>
      <c r="AA1261" s="4">
        <v>40328247303</v>
      </c>
      <c r="AB1261" s="4">
        <v>206450432</v>
      </c>
      <c r="AC1261" s="4">
        <v>40242080519</v>
      </c>
      <c r="AD1261" s="4">
        <v>35083484557</v>
      </c>
      <c r="AE1261" s="4">
        <v>35083484557</v>
      </c>
      <c r="AF1261" s="10">
        <v>35083484557</v>
      </c>
    </row>
    <row r="1262" spans="1:32" ht="22.5" x14ac:dyDescent="0.25">
      <c r="A1262" s="9" t="s">
        <v>432</v>
      </c>
      <c r="B1262" s="1" t="s">
        <v>486</v>
      </c>
      <c r="C1262" s="1" t="s">
        <v>575</v>
      </c>
      <c r="D1262" s="2" t="s">
        <v>433</v>
      </c>
      <c r="E1262" s="3" t="s">
        <v>51</v>
      </c>
      <c r="F1262" s="3" t="s">
        <v>35</v>
      </c>
      <c r="G1262" s="3" t="s">
        <v>504</v>
      </c>
      <c r="H1262" s="3" t="s">
        <v>505</v>
      </c>
      <c r="I1262" s="3" t="s">
        <v>506</v>
      </c>
      <c r="J1262" s="1" t="s">
        <v>30</v>
      </c>
      <c r="K1262" s="1" t="s">
        <v>232</v>
      </c>
      <c r="L1262" s="1" t="s">
        <v>233</v>
      </c>
      <c r="M1262" s="1" t="s">
        <v>80</v>
      </c>
      <c r="N1262" s="1" t="s">
        <v>42</v>
      </c>
      <c r="O1262" s="1" t="s">
        <v>234</v>
      </c>
      <c r="P1262" s="1"/>
      <c r="Q1262" s="1"/>
      <c r="R1262" s="1" t="s">
        <v>31</v>
      </c>
      <c r="S1262" s="1" t="s">
        <v>171</v>
      </c>
      <c r="T1262" s="1" t="s">
        <v>33</v>
      </c>
      <c r="U1262" s="2" t="s">
        <v>52</v>
      </c>
      <c r="V1262" s="4">
        <v>0</v>
      </c>
      <c r="W1262" s="4">
        <v>1351210823</v>
      </c>
      <c r="X1262" s="4">
        <v>185740144</v>
      </c>
      <c r="Y1262" s="4">
        <v>1165470679</v>
      </c>
      <c r="Z1262" s="4">
        <v>0</v>
      </c>
      <c r="AA1262" s="4">
        <v>1165470679</v>
      </c>
      <c r="AB1262" s="4">
        <v>0</v>
      </c>
      <c r="AC1262" s="4">
        <v>1165470679</v>
      </c>
      <c r="AD1262" s="4">
        <v>21558000</v>
      </c>
      <c r="AE1262" s="4">
        <v>21558000</v>
      </c>
      <c r="AF1262" s="10">
        <v>21558000</v>
      </c>
    </row>
    <row r="1263" spans="1:32" ht="22.5" x14ac:dyDescent="0.25">
      <c r="A1263" s="9" t="s">
        <v>432</v>
      </c>
      <c r="B1263" s="1" t="s">
        <v>486</v>
      </c>
      <c r="C1263" s="1" t="s">
        <v>575</v>
      </c>
      <c r="D1263" s="2" t="s">
        <v>433</v>
      </c>
      <c r="E1263" s="3" t="s">
        <v>390</v>
      </c>
      <c r="F1263" s="3" t="s">
        <v>35</v>
      </c>
      <c r="G1263" s="3" t="s">
        <v>504</v>
      </c>
      <c r="H1263" s="3" t="s">
        <v>505</v>
      </c>
      <c r="I1263" s="3" t="s">
        <v>506</v>
      </c>
      <c r="J1263" s="1" t="s">
        <v>30</v>
      </c>
      <c r="K1263" s="1" t="s">
        <v>232</v>
      </c>
      <c r="L1263" s="1" t="s">
        <v>233</v>
      </c>
      <c r="M1263" s="1" t="s">
        <v>80</v>
      </c>
      <c r="N1263" s="1" t="s">
        <v>42</v>
      </c>
      <c r="O1263" s="1" t="s">
        <v>281</v>
      </c>
      <c r="P1263" s="1"/>
      <c r="Q1263" s="1"/>
      <c r="R1263" s="1" t="s">
        <v>46</v>
      </c>
      <c r="S1263" s="1" t="s">
        <v>47</v>
      </c>
      <c r="T1263" s="1" t="s">
        <v>33</v>
      </c>
      <c r="U1263" s="2" t="s">
        <v>391</v>
      </c>
      <c r="V1263" s="4">
        <v>16369713575</v>
      </c>
      <c r="W1263" s="4">
        <v>0</v>
      </c>
      <c r="X1263" s="4">
        <v>71181880</v>
      </c>
      <c r="Y1263" s="4">
        <v>16298531695</v>
      </c>
      <c r="Z1263" s="4">
        <v>0</v>
      </c>
      <c r="AA1263" s="4">
        <v>16201386623</v>
      </c>
      <c r="AB1263" s="4">
        <v>97145072</v>
      </c>
      <c r="AC1263" s="4">
        <v>16201386623</v>
      </c>
      <c r="AD1263" s="4">
        <v>13184227092</v>
      </c>
      <c r="AE1263" s="4">
        <v>13184227092</v>
      </c>
      <c r="AF1263" s="10">
        <v>13184227092</v>
      </c>
    </row>
    <row r="1264" spans="1:32" ht="22.5" x14ac:dyDescent="0.25">
      <c r="A1264" s="9" t="s">
        <v>432</v>
      </c>
      <c r="B1264" s="1" t="s">
        <v>486</v>
      </c>
      <c r="C1264" s="1" t="s">
        <v>575</v>
      </c>
      <c r="D1264" s="2" t="s">
        <v>433</v>
      </c>
      <c r="E1264" s="3" t="s">
        <v>390</v>
      </c>
      <c r="F1264" s="3" t="s">
        <v>35</v>
      </c>
      <c r="G1264" s="3" t="s">
        <v>504</v>
      </c>
      <c r="H1264" s="3" t="s">
        <v>505</v>
      </c>
      <c r="I1264" s="3" t="s">
        <v>506</v>
      </c>
      <c r="J1264" s="1" t="s">
        <v>30</v>
      </c>
      <c r="K1264" s="1" t="s">
        <v>232</v>
      </c>
      <c r="L1264" s="1" t="s">
        <v>233</v>
      </c>
      <c r="M1264" s="1" t="s">
        <v>80</v>
      </c>
      <c r="N1264" s="1" t="s">
        <v>42</v>
      </c>
      <c r="O1264" s="1" t="s">
        <v>281</v>
      </c>
      <c r="P1264" s="1"/>
      <c r="Q1264" s="1"/>
      <c r="R1264" s="1" t="s">
        <v>31</v>
      </c>
      <c r="S1264" s="1" t="s">
        <v>171</v>
      </c>
      <c r="T1264" s="1" t="s">
        <v>33</v>
      </c>
      <c r="U1264" s="2" t="s">
        <v>391</v>
      </c>
      <c r="V1264" s="4">
        <v>0</v>
      </c>
      <c r="W1264" s="4">
        <v>1036720308</v>
      </c>
      <c r="X1264" s="4">
        <v>50459838</v>
      </c>
      <c r="Y1264" s="4">
        <v>986260470</v>
      </c>
      <c r="Z1264" s="4">
        <v>0</v>
      </c>
      <c r="AA1264" s="4">
        <v>848642730</v>
      </c>
      <c r="AB1264" s="4">
        <v>137617740</v>
      </c>
      <c r="AC1264" s="4">
        <v>848642730</v>
      </c>
      <c r="AD1264" s="4">
        <v>144746537</v>
      </c>
      <c r="AE1264" s="4">
        <v>144746537</v>
      </c>
      <c r="AF1264" s="10">
        <v>144746537</v>
      </c>
    </row>
    <row r="1265" spans="1:32" ht="22.5" x14ac:dyDescent="0.25">
      <c r="A1265" s="9" t="s">
        <v>432</v>
      </c>
      <c r="B1265" s="1" t="s">
        <v>486</v>
      </c>
      <c r="C1265" s="1" t="s">
        <v>575</v>
      </c>
      <c r="D1265" s="2" t="s">
        <v>433</v>
      </c>
      <c r="E1265" s="3" t="s">
        <v>270</v>
      </c>
      <c r="F1265" s="3" t="s">
        <v>35</v>
      </c>
      <c r="G1265" s="3" t="s">
        <v>504</v>
      </c>
      <c r="H1265" s="3" t="s">
        <v>505</v>
      </c>
      <c r="I1265" s="3" t="s">
        <v>506</v>
      </c>
      <c r="J1265" s="1" t="s">
        <v>30</v>
      </c>
      <c r="K1265" s="1" t="s">
        <v>232</v>
      </c>
      <c r="L1265" s="1" t="s">
        <v>233</v>
      </c>
      <c r="M1265" s="1" t="s">
        <v>80</v>
      </c>
      <c r="N1265" s="1" t="s">
        <v>42</v>
      </c>
      <c r="O1265" s="1" t="s">
        <v>243</v>
      </c>
      <c r="P1265" s="1"/>
      <c r="Q1265" s="1"/>
      <c r="R1265" s="1" t="s">
        <v>46</v>
      </c>
      <c r="S1265" s="1" t="s">
        <v>47</v>
      </c>
      <c r="T1265" s="1" t="s">
        <v>33</v>
      </c>
      <c r="U1265" s="2" t="s">
        <v>271</v>
      </c>
      <c r="V1265" s="4">
        <v>0</v>
      </c>
      <c r="W1265" s="4">
        <v>1518495714</v>
      </c>
      <c r="X1265" s="4">
        <v>0</v>
      </c>
      <c r="Y1265" s="4">
        <v>1518495714</v>
      </c>
      <c r="Z1265" s="4">
        <v>0</v>
      </c>
      <c r="AA1265" s="4">
        <v>1376495880</v>
      </c>
      <c r="AB1265" s="4">
        <v>141999834</v>
      </c>
      <c r="AC1265" s="4">
        <v>1376495880</v>
      </c>
      <c r="AD1265" s="4">
        <v>1070325470</v>
      </c>
      <c r="AE1265" s="4">
        <v>1070325470</v>
      </c>
      <c r="AF1265" s="10">
        <v>1070325470</v>
      </c>
    </row>
    <row r="1266" spans="1:32" ht="22.5" x14ac:dyDescent="0.25">
      <c r="A1266" s="9" t="s">
        <v>432</v>
      </c>
      <c r="B1266" s="1" t="s">
        <v>486</v>
      </c>
      <c r="C1266" s="1" t="s">
        <v>575</v>
      </c>
      <c r="D1266" s="2" t="s">
        <v>433</v>
      </c>
      <c r="E1266" s="3" t="s">
        <v>270</v>
      </c>
      <c r="F1266" s="3" t="s">
        <v>35</v>
      </c>
      <c r="G1266" s="3" t="s">
        <v>504</v>
      </c>
      <c r="H1266" s="3" t="s">
        <v>505</v>
      </c>
      <c r="I1266" s="3" t="s">
        <v>506</v>
      </c>
      <c r="J1266" s="1" t="s">
        <v>30</v>
      </c>
      <c r="K1266" s="1" t="s">
        <v>232</v>
      </c>
      <c r="L1266" s="1" t="s">
        <v>233</v>
      </c>
      <c r="M1266" s="1" t="s">
        <v>80</v>
      </c>
      <c r="N1266" s="1" t="s">
        <v>42</v>
      </c>
      <c r="O1266" s="1" t="s">
        <v>243</v>
      </c>
      <c r="P1266" s="1"/>
      <c r="Q1266" s="1"/>
      <c r="R1266" s="1" t="s">
        <v>31</v>
      </c>
      <c r="S1266" s="1" t="s">
        <v>171</v>
      </c>
      <c r="T1266" s="1" t="s">
        <v>33</v>
      </c>
      <c r="U1266" s="2" t="s">
        <v>271</v>
      </c>
      <c r="V1266" s="4">
        <v>0</v>
      </c>
      <c r="W1266" s="4">
        <v>1048635932</v>
      </c>
      <c r="X1266" s="4">
        <v>0</v>
      </c>
      <c r="Y1266" s="4">
        <v>1048635932</v>
      </c>
      <c r="Z1266" s="4">
        <v>0</v>
      </c>
      <c r="AA1266" s="4">
        <v>984124278</v>
      </c>
      <c r="AB1266" s="4">
        <v>64511654</v>
      </c>
      <c r="AC1266" s="4">
        <v>984124278</v>
      </c>
      <c r="AD1266" s="4">
        <v>0</v>
      </c>
      <c r="AE1266" s="4">
        <v>0</v>
      </c>
      <c r="AF1266" s="10">
        <v>0</v>
      </c>
    </row>
    <row r="1267" spans="1:32" ht="22.5" x14ac:dyDescent="0.25">
      <c r="A1267" s="9" t="s">
        <v>432</v>
      </c>
      <c r="B1267" s="1" t="s">
        <v>486</v>
      </c>
      <c r="C1267" s="1" t="s">
        <v>575</v>
      </c>
      <c r="D1267" s="2" t="s">
        <v>433</v>
      </c>
      <c r="E1267" s="3" t="s">
        <v>562</v>
      </c>
      <c r="F1267" s="3" t="s">
        <v>35</v>
      </c>
      <c r="G1267" s="3" t="s">
        <v>504</v>
      </c>
      <c r="H1267" s="3" t="s">
        <v>505</v>
      </c>
      <c r="I1267" s="3" t="s">
        <v>506</v>
      </c>
      <c r="J1267" s="1" t="s">
        <v>30</v>
      </c>
      <c r="K1267" s="1" t="s">
        <v>232</v>
      </c>
      <c r="L1267" s="1" t="s">
        <v>233</v>
      </c>
      <c r="M1267" s="1" t="s">
        <v>80</v>
      </c>
      <c r="N1267" s="1" t="s">
        <v>42</v>
      </c>
      <c r="O1267" s="1" t="s">
        <v>246</v>
      </c>
      <c r="P1267" s="1"/>
      <c r="Q1267" s="1"/>
      <c r="R1267" s="1" t="s">
        <v>46</v>
      </c>
      <c r="S1267" s="1" t="s">
        <v>47</v>
      </c>
      <c r="T1267" s="1" t="s">
        <v>33</v>
      </c>
      <c r="U1267" s="2" t="s">
        <v>563</v>
      </c>
      <c r="V1267" s="4">
        <v>0</v>
      </c>
      <c r="W1267" s="4">
        <v>19000000</v>
      </c>
      <c r="X1267" s="4">
        <v>0</v>
      </c>
      <c r="Y1267" s="4">
        <v>19000000</v>
      </c>
      <c r="Z1267" s="4">
        <v>0</v>
      </c>
      <c r="AA1267" s="4">
        <v>19000000</v>
      </c>
      <c r="AB1267" s="4">
        <v>0</v>
      </c>
      <c r="AC1267" s="4">
        <v>19000000</v>
      </c>
      <c r="AD1267" s="4">
        <v>95978</v>
      </c>
      <c r="AE1267" s="4">
        <v>95978</v>
      </c>
      <c r="AF1267" s="10">
        <v>95978</v>
      </c>
    </row>
    <row r="1268" spans="1:32" ht="22.5" x14ac:dyDescent="0.25">
      <c r="A1268" s="9" t="s">
        <v>432</v>
      </c>
      <c r="B1268" s="1" t="s">
        <v>486</v>
      </c>
      <c r="C1268" s="1" t="s">
        <v>575</v>
      </c>
      <c r="D1268" s="2" t="s">
        <v>433</v>
      </c>
      <c r="E1268" s="3" t="s">
        <v>274</v>
      </c>
      <c r="F1268" s="3" t="s">
        <v>35</v>
      </c>
      <c r="G1268" s="3" t="s">
        <v>504</v>
      </c>
      <c r="H1268" s="3" t="s">
        <v>527</v>
      </c>
      <c r="I1268" s="3" t="s">
        <v>545</v>
      </c>
      <c r="J1268" s="1" t="s">
        <v>30</v>
      </c>
      <c r="K1268" s="1" t="s">
        <v>232</v>
      </c>
      <c r="L1268" s="1" t="s">
        <v>233</v>
      </c>
      <c r="M1268" s="1" t="s">
        <v>80</v>
      </c>
      <c r="N1268" s="1" t="s">
        <v>42</v>
      </c>
      <c r="O1268" s="1" t="s">
        <v>254</v>
      </c>
      <c r="P1268" s="1"/>
      <c r="Q1268" s="1"/>
      <c r="R1268" s="1" t="s">
        <v>31</v>
      </c>
      <c r="S1268" s="1" t="s">
        <v>32</v>
      </c>
      <c r="T1268" s="1" t="s">
        <v>33</v>
      </c>
      <c r="U1268" s="2" t="s">
        <v>59</v>
      </c>
      <c r="V1268" s="4">
        <v>0</v>
      </c>
      <c r="W1268" s="4">
        <v>508080000</v>
      </c>
      <c r="X1268" s="4">
        <v>5123335</v>
      </c>
      <c r="Y1268" s="4">
        <v>502956665</v>
      </c>
      <c r="Z1268" s="4">
        <v>0</v>
      </c>
      <c r="AA1268" s="4">
        <v>495996665</v>
      </c>
      <c r="AB1268" s="4">
        <v>6960000</v>
      </c>
      <c r="AC1268" s="4">
        <v>488359997</v>
      </c>
      <c r="AD1268" s="4">
        <v>307883333</v>
      </c>
      <c r="AE1268" s="4">
        <v>307883333</v>
      </c>
      <c r="AF1268" s="10">
        <v>307883333</v>
      </c>
    </row>
    <row r="1269" spans="1:32" ht="22.5" x14ac:dyDescent="0.25">
      <c r="A1269" s="9" t="s">
        <v>432</v>
      </c>
      <c r="B1269" s="1" t="s">
        <v>486</v>
      </c>
      <c r="C1269" s="1" t="s">
        <v>575</v>
      </c>
      <c r="D1269" s="2" t="s">
        <v>433</v>
      </c>
      <c r="E1269" s="3" t="s">
        <v>275</v>
      </c>
      <c r="F1269" s="3" t="s">
        <v>35</v>
      </c>
      <c r="G1269" s="3" t="s">
        <v>504</v>
      </c>
      <c r="H1269" s="3" t="s">
        <v>527</v>
      </c>
      <c r="I1269" s="3" t="s">
        <v>542</v>
      </c>
      <c r="J1269" s="1" t="s">
        <v>30</v>
      </c>
      <c r="K1269" s="1" t="s">
        <v>232</v>
      </c>
      <c r="L1269" s="1" t="s">
        <v>233</v>
      </c>
      <c r="M1269" s="1" t="s">
        <v>80</v>
      </c>
      <c r="N1269" s="1" t="s">
        <v>42</v>
      </c>
      <c r="O1269" s="1" t="s">
        <v>276</v>
      </c>
      <c r="P1269" s="1"/>
      <c r="Q1269" s="1"/>
      <c r="R1269" s="1" t="s">
        <v>31</v>
      </c>
      <c r="S1269" s="1" t="s">
        <v>32</v>
      </c>
      <c r="T1269" s="1" t="s">
        <v>33</v>
      </c>
      <c r="U1269" s="2" t="s">
        <v>249</v>
      </c>
      <c r="V1269" s="4">
        <v>3000000</v>
      </c>
      <c r="W1269" s="4">
        <v>97331702</v>
      </c>
      <c r="X1269" s="4">
        <v>0</v>
      </c>
      <c r="Y1269" s="4">
        <v>100331702</v>
      </c>
      <c r="Z1269" s="4">
        <v>0</v>
      </c>
      <c r="AA1269" s="4">
        <v>100331702</v>
      </c>
      <c r="AB1269" s="4">
        <v>0</v>
      </c>
      <c r="AC1269" s="4">
        <v>70922704</v>
      </c>
      <c r="AD1269" s="4">
        <v>58166352</v>
      </c>
      <c r="AE1269" s="4">
        <v>58166352</v>
      </c>
      <c r="AF1269" s="10">
        <v>58166352</v>
      </c>
    </row>
    <row r="1270" spans="1:32" ht="22.5" x14ac:dyDescent="0.25">
      <c r="A1270" s="9" t="s">
        <v>432</v>
      </c>
      <c r="B1270" s="1" t="s">
        <v>486</v>
      </c>
      <c r="C1270" s="1" t="s">
        <v>575</v>
      </c>
      <c r="D1270" s="2" t="s">
        <v>433</v>
      </c>
      <c r="E1270" s="3" t="s">
        <v>278</v>
      </c>
      <c r="F1270" s="3" t="s">
        <v>507</v>
      </c>
      <c r="G1270" s="3" t="s">
        <v>508</v>
      </c>
      <c r="H1270" s="3" t="s">
        <v>509</v>
      </c>
      <c r="I1270" s="3" t="s">
        <v>510</v>
      </c>
      <c r="J1270" s="1" t="s">
        <v>30</v>
      </c>
      <c r="K1270" s="1" t="s">
        <v>232</v>
      </c>
      <c r="L1270" s="1" t="s">
        <v>233</v>
      </c>
      <c r="M1270" s="1" t="s">
        <v>64</v>
      </c>
      <c r="N1270" s="1" t="s">
        <v>42</v>
      </c>
      <c r="O1270" s="1" t="s">
        <v>234</v>
      </c>
      <c r="P1270" s="1"/>
      <c r="Q1270" s="1"/>
      <c r="R1270" s="1" t="s">
        <v>31</v>
      </c>
      <c r="S1270" s="1" t="s">
        <v>32</v>
      </c>
      <c r="T1270" s="1" t="s">
        <v>33</v>
      </c>
      <c r="U1270" s="2" t="s">
        <v>279</v>
      </c>
      <c r="V1270" s="4">
        <v>1926253440</v>
      </c>
      <c r="W1270" s="4">
        <v>346047490</v>
      </c>
      <c r="X1270" s="4">
        <v>81130630</v>
      </c>
      <c r="Y1270" s="4">
        <v>2191170300</v>
      </c>
      <c r="Z1270" s="4">
        <v>0</v>
      </c>
      <c r="AA1270" s="4">
        <v>2191170300</v>
      </c>
      <c r="AB1270" s="4">
        <v>0</v>
      </c>
      <c r="AC1270" s="4">
        <v>2191170300</v>
      </c>
      <c r="AD1270" s="4">
        <v>946289106</v>
      </c>
      <c r="AE1270" s="4">
        <v>946289106</v>
      </c>
      <c r="AF1270" s="10">
        <v>946289106</v>
      </c>
    </row>
    <row r="1271" spans="1:32" ht="22.5" x14ac:dyDescent="0.25">
      <c r="A1271" s="9" t="s">
        <v>432</v>
      </c>
      <c r="B1271" s="1" t="s">
        <v>486</v>
      </c>
      <c r="C1271" s="1" t="s">
        <v>575</v>
      </c>
      <c r="D1271" s="2" t="s">
        <v>433</v>
      </c>
      <c r="E1271" s="3" t="s">
        <v>280</v>
      </c>
      <c r="F1271" s="3" t="s">
        <v>507</v>
      </c>
      <c r="G1271" s="3" t="s">
        <v>508</v>
      </c>
      <c r="H1271" s="3" t="s">
        <v>509</v>
      </c>
      <c r="I1271" s="3" t="s">
        <v>510</v>
      </c>
      <c r="J1271" s="1" t="s">
        <v>30</v>
      </c>
      <c r="K1271" s="1" t="s">
        <v>232</v>
      </c>
      <c r="L1271" s="1" t="s">
        <v>233</v>
      </c>
      <c r="M1271" s="1" t="s">
        <v>64</v>
      </c>
      <c r="N1271" s="1" t="s">
        <v>42</v>
      </c>
      <c r="O1271" s="1" t="s">
        <v>281</v>
      </c>
      <c r="P1271" s="1"/>
      <c r="Q1271" s="1"/>
      <c r="R1271" s="1" t="s">
        <v>31</v>
      </c>
      <c r="S1271" s="1" t="s">
        <v>32</v>
      </c>
      <c r="T1271" s="1" t="s">
        <v>33</v>
      </c>
      <c r="U1271" s="2" t="s">
        <v>282</v>
      </c>
      <c r="V1271" s="4">
        <v>647812000</v>
      </c>
      <c r="W1271" s="4">
        <v>785908800</v>
      </c>
      <c r="X1271" s="4">
        <v>0</v>
      </c>
      <c r="Y1271" s="4">
        <v>1433720800</v>
      </c>
      <c r="Z1271" s="4">
        <v>0</v>
      </c>
      <c r="AA1271" s="4">
        <v>1433720800</v>
      </c>
      <c r="AB1271" s="4">
        <v>0</v>
      </c>
      <c r="AC1271" s="4">
        <v>1433720800</v>
      </c>
      <c r="AD1271" s="4">
        <v>860232480</v>
      </c>
      <c r="AE1271" s="4">
        <v>860232480</v>
      </c>
      <c r="AF1271" s="10">
        <v>860232480</v>
      </c>
    </row>
    <row r="1272" spans="1:32" ht="22.5" x14ac:dyDescent="0.25">
      <c r="A1272" s="9" t="s">
        <v>432</v>
      </c>
      <c r="B1272" s="1" t="s">
        <v>486</v>
      </c>
      <c r="C1272" s="1" t="s">
        <v>575</v>
      </c>
      <c r="D1272" s="2" t="s">
        <v>433</v>
      </c>
      <c r="E1272" s="3" t="s">
        <v>285</v>
      </c>
      <c r="F1272" s="3" t="s">
        <v>507</v>
      </c>
      <c r="G1272" s="3" t="s">
        <v>508</v>
      </c>
      <c r="H1272" s="3" t="s">
        <v>527</v>
      </c>
      <c r="I1272" s="3" t="s">
        <v>545</v>
      </c>
      <c r="J1272" s="1" t="s">
        <v>30</v>
      </c>
      <c r="K1272" s="1" t="s">
        <v>232</v>
      </c>
      <c r="L1272" s="1" t="s">
        <v>233</v>
      </c>
      <c r="M1272" s="1" t="s">
        <v>64</v>
      </c>
      <c r="N1272" s="1" t="s">
        <v>42</v>
      </c>
      <c r="O1272" s="1" t="s">
        <v>243</v>
      </c>
      <c r="P1272" s="1"/>
      <c r="Q1272" s="1"/>
      <c r="R1272" s="1" t="s">
        <v>31</v>
      </c>
      <c r="S1272" s="1" t="s">
        <v>32</v>
      </c>
      <c r="T1272" s="1" t="s">
        <v>33</v>
      </c>
      <c r="U1272" s="2" t="s">
        <v>59</v>
      </c>
      <c r="V1272" s="4">
        <v>32791000</v>
      </c>
      <c r="W1272" s="4">
        <v>1788600</v>
      </c>
      <c r="X1272" s="4">
        <v>0</v>
      </c>
      <c r="Y1272" s="4">
        <v>34579600</v>
      </c>
      <c r="Z1272" s="4">
        <v>0</v>
      </c>
      <c r="AA1272" s="4">
        <v>34579600</v>
      </c>
      <c r="AB1272" s="4">
        <v>0</v>
      </c>
      <c r="AC1272" s="4">
        <v>34579600</v>
      </c>
      <c r="AD1272" s="4">
        <v>24543567</v>
      </c>
      <c r="AE1272" s="4">
        <v>24543567</v>
      </c>
      <c r="AF1272" s="10">
        <v>24543567</v>
      </c>
    </row>
    <row r="1273" spans="1:32" ht="22.5" x14ac:dyDescent="0.25">
      <c r="A1273" s="9" t="s">
        <v>432</v>
      </c>
      <c r="B1273" s="1" t="s">
        <v>486</v>
      </c>
      <c r="C1273" s="1" t="s">
        <v>575</v>
      </c>
      <c r="D1273" s="2" t="s">
        <v>433</v>
      </c>
      <c r="E1273" s="3" t="s">
        <v>286</v>
      </c>
      <c r="F1273" s="3" t="s">
        <v>507</v>
      </c>
      <c r="G1273" s="3" t="s">
        <v>508</v>
      </c>
      <c r="H1273" s="3" t="s">
        <v>527</v>
      </c>
      <c r="I1273" s="3" t="s">
        <v>542</v>
      </c>
      <c r="J1273" s="1" t="s">
        <v>30</v>
      </c>
      <c r="K1273" s="1" t="s">
        <v>232</v>
      </c>
      <c r="L1273" s="1" t="s">
        <v>233</v>
      </c>
      <c r="M1273" s="1" t="s">
        <v>64</v>
      </c>
      <c r="N1273" s="1" t="s">
        <v>42</v>
      </c>
      <c r="O1273" s="1" t="s">
        <v>246</v>
      </c>
      <c r="P1273" s="1"/>
      <c r="Q1273" s="1"/>
      <c r="R1273" s="1" t="s">
        <v>31</v>
      </c>
      <c r="S1273" s="1" t="s">
        <v>32</v>
      </c>
      <c r="T1273" s="1" t="s">
        <v>33</v>
      </c>
      <c r="U1273" s="2" t="s">
        <v>249</v>
      </c>
      <c r="V1273" s="4">
        <v>12456649</v>
      </c>
      <c r="W1273" s="4">
        <v>0</v>
      </c>
      <c r="X1273" s="4">
        <v>0</v>
      </c>
      <c r="Y1273" s="4">
        <v>12456649</v>
      </c>
      <c r="Z1273" s="4">
        <v>0</v>
      </c>
      <c r="AA1273" s="4">
        <v>12456649</v>
      </c>
      <c r="AB1273" s="4">
        <v>0</v>
      </c>
      <c r="AC1273" s="4">
        <v>8847814</v>
      </c>
      <c r="AD1273" s="4">
        <v>5990365</v>
      </c>
      <c r="AE1273" s="4">
        <v>5990365</v>
      </c>
      <c r="AF1273" s="10">
        <v>5990365</v>
      </c>
    </row>
    <row r="1274" spans="1:32" ht="22.5" x14ac:dyDescent="0.25">
      <c r="A1274" s="9" t="s">
        <v>432</v>
      </c>
      <c r="B1274" s="1" t="s">
        <v>486</v>
      </c>
      <c r="C1274" s="1" t="s">
        <v>575</v>
      </c>
      <c r="D1274" s="2" t="s">
        <v>433</v>
      </c>
      <c r="E1274" s="3" t="s">
        <v>478</v>
      </c>
      <c r="F1274" s="3" t="s">
        <v>507</v>
      </c>
      <c r="G1274" s="3" t="s">
        <v>508</v>
      </c>
      <c r="H1274" s="3" t="s">
        <v>509</v>
      </c>
      <c r="I1274" s="3" t="s">
        <v>510</v>
      </c>
      <c r="J1274" s="1" t="s">
        <v>30</v>
      </c>
      <c r="K1274" s="1" t="s">
        <v>232</v>
      </c>
      <c r="L1274" s="1" t="s">
        <v>233</v>
      </c>
      <c r="M1274" s="1" t="s">
        <v>64</v>
      </c>
      <c r="N1274" s="1" t="s">
        <v>42</v>
      </c>
      <c r="O1274" s="1" t="s">
        <v>266</v>
      </c>
      <c r="P1274" s="1"/>
      <c r="Q1274" s="1"/>
      <c r="R1274" s="1" t="s">
        <v>31</v>
      </c>
      <c r="S1274" s="1" t="s">
        <v>32</v>
      </c>
      <c r="T1274" s="1" t="s">
        <v>33</v>
      </c>
      <c r="U1274" s="2" t="s">
        <v>267</v>
      </c>
      <c r="V1274" s="4">
        <v>4984</v>
      </c>
      <c r="W1274" s="4">
        <v>0</v>
      </c>
      <c r="X1274" s="4">
        <v>0</v>
      </c>
      <c r="Y1274" s="4">
        <v>4984</v>
      </c>
      <c r="Z1274" s="4">
        <v>0</v>
      </c>
      <c r="AA1274" s="4">
        <v>0</v>
      </c>
      <c r="AB1274" s="4">
        <v>4984</v>
      </c>
      <c r="AC1274" s="4">
        <v>0</v>
      </c>
      <c r="AD1274" s="4">
        <v>0</v>
      </c>
      <c r="AE1274" s="4">
        <v>0</v>
      </c>
      <c r="AF1274" s="10">
        <v>0</v>
      </c>
    </row>
    <row r="1275" spans="1:32" ht="22.5" x14ac:dyDescent="0.25">
      <c r="A1275" s="9" t="s">
        <v>432</v>
      </c>
      <c r="B1275" s="1" t="s">
        <v>486</v>
      </c>
      <c r="C1275" s="1" t="s">
        <v>575</v>
      </c>
      <c r="D1275" s="2" t="s">
        <v>433</v>
      </c>
      <c r="E1275" s="3" t="s">
        <v>392</v>
      </c>
      <c r="F1275" s="3" t="s">
        <v>512</v>
      </c>
      <c r="G1275" s="3" t="s">
        <v>513</v>
      </c>
      <c r="H1275" s="3" t="s">
        <v>514</v>
      </c>
      <c r="I1275" s="3" t="s">
        <v>515</v>
      </c>
      <c r="J1275" s="1" t="s">
        <v>30</v>
      </c>
      <c r="K1275" s="1" t="s">
        <v>232</v>
      </c>
      <c r="L1275" s="1" t="s">
        <v>233</v>
      </c>
      <c r="M1275" s="1" t="s">
        <v>68</v>
      </c>
      <c r="N1275" s="1" t="s">
        <v>42</v>
      </c>
      <c r="O1275" s="1" t="s">
        <v>234</v>
      </c>
      <c r="P1275" s="1"/>
      <c r="Q1275" s="1"/>
      <c r="R1275" s="1" t="s">
        <v>31</v>
      </c>
      <c r="S1275" s="1" t="s">
        <v>32</v>
      </c>
      <c r="T1275" s="1" t="s">
        <v>33</v>
      </c>
      <c r="U1275" s="2" t="s">
        <v>393</v>
      </c>
      <c r="V1275" s="4">
        <v>1146904190</v>
      </c>
      <c r="W1275" s="4">
        <v>0</v>
      </c>
      <c r="X1275" s="4">
        <v>150356680</v>
      </c>
      <c r="Y1275" s="4">
        <v>996547510</v>
      </c>
      <c r="Z1275" s="4">
        <v>0</v>
      </c>
      <c r="AA1275" s="4">
        <v>974552635</v>
      </c>
      <c r="AB1275" s="4">
        <v>21994875</v>
      </c>
      <c r="AC1275" s="4">
        <v>974552635</v>
      </c>
      <c r="AD1275" s="4">
        <v>511699341.25</v>
      </c>
      <c r="AE1275" s="4">
        <v>511699341.25</v>
      </c>
      <c r="AF1275" s="10">
        <v>511699341.25</v>
      </c>
    </row>
    <row r="1276" spans="1:32" ht="22.5" x14ac:dyDescent="0.25">
      <c r="A1276" s="9" t="s">
        <v>432</v>
      </c>
      <c r="B1276" s="1" t="s">
        <v>486</v>
      </c>
      <c r="C1276" s="1" t="s">
        <v>575</v>
      </c>
      <c r="D1276" s="2" t="s">
        <v>433</v>
      </c>
      <c r="E1276" s="3" t="s">
        <v>394</v>
      </c>
      <c r="F1276" s="3" t="s">
        <v>512</v>
      </c>
      <c r="G1276" s="3" t="s">
        <v>513</v>
      </c>
      <c r="H1276" s="3" t="s">
        <v>514</v>
      </c>
      <c r="I1276" s="3" t="s">
        <v>515</v>
      </c>
      <c r="J1276" s="1" t="s">
        <v>30</v>
      </c>
      <c r="K1276" s="1" t="s">
        <v>232</v>
      </c>
      <c r="L1276" s="1" t="s">
        <v>233</v>
      </c>
      <c r="M1276" s="1" t="s">
        <v>68</v>
      </c>
      <c r="N1276" s="1" t="s">
        <v>42</v>
      </c>
      <c r="O1276" s="1" t="s">
        <v>281</v>
      </c>
      <c r="P1276" s="1"/>
      <c r="Q1276" s="1"/>
      <c r="R1276" s="1" t="s">
        <v>31</v>
      </c>
      <c r="S1276" s="1" t="s">
        <v>32</v>
      </c>
      <c r="T1276" s="1" t="s">
        <v>33</v>
      </c>
      <c r="U1276" s="2" t="s">
        <v>395</v>
      </c>
      <c r="V1276" s="4">
        <v>327821710</v>
      </c>
      <c r="W1276" s="4">
        <v>34484250</v>
      </c>
      <c r="X1276" s="4">
        <v>6320720</v>
      </c>
      <c r="Y1276" s="4">
        <v>355985240</v>
      </c>
      <c r="Z1276" s="4">
        <v>0</v>
      </c>
      <c r="AA1276" s="4">
        <v>353740865</v>
      </c>
      <c r="AB1276" s="4">
        <v>2244375</v>
      </c>
      <c r="AC1276" s="4">
        <v>353740865</v>
      </c>
      <c r="AD1276" s="4">
        <v>184310608.75</v>
      </c>
      <c r="AE1276" s="4">
        <v>184310608.75</v>
      </c>
      <c r="AF1276" s="10">
        <v>184310608.75</v>
      </c>
    </row>
    <row r="1277" spans="1:32" ht="22.5" x14ac:dyDescent="0.25">
      <c r="A1277" s="9" t="s">
        <v>432</v>
      </c>
      <c r="B1277" s="1" t="s">
        <v>486</v>
      </c>
      <c r="C1277" s="1" t="s">
        <v>575</v>
      </c>
      <c r="D1277" s="2" t="s">
        <v>433</v>
      </c>
      <c r="E1277" s="3" t="s">
        <v>291</v>
      </c>
      <c r="F1277" s="3" t="s">
        <v>512</v>
      </c>
      <c r="G1277" s="3" t="s">
        <v>513</v>
      </c>
      <c r="H1277" s="3" t="s">
        <v>514</v>
      </c>
      <c r="I1277" s="3" t="s">
        <v>515</v>
      </c>
      <c r="J1277" s="1" t="s">
        <v>30</v>
      </c>
      <c r="K1277" s="1" t="s">
        <v>232</v>
      </c>
      <c r="L1277" s="1" t="s">
        <v>233</v>
      </c>
      <c r="M1277" s="1" t="s">
        <v>68</v>
      </c>
      <c r="N1277" s="1" t="s">
        <v>42</v>
      </c>
      <c r="O1277" s="1" t="s">
        <v>243</v>
      </c>
      <c r="P1277" s="1"/>
      <c r="Q1277" s="1"/>
      <c r="R1277" s="1" t="s">
        <v>31</v>
      </c>
      <c r="S1277" s="1" t="s">
        <v>32</v>
      </c>
      <c r="T1277" s="1" t="s">
        <v>33</v>
      </c>
      <c r="U1277" s="2" t="s">
        <v>292</v>
      </c>
      <c r="V1277" s="4">
        <v>0</v>
      </c>
      <c r="W1277" s="4">
        <v>264916860</v>
      </c>
      <c r="X1277" s="4">
        <v>0</v>
      </c>
      <c r="Y1277" s="4">
        <v>264916860</v>
      </c>
      <c r="Z1277" s="4">
        <v>0</v>
      </c>
      <c r="AA1277" s="4">
        <v>264916860</v>
      </c>
      <c r="AB1277" s="4">
        <v>0</v>
      </c>
      <c r="AC1277" s="4">
        <v>264916860</v>
      </c>
      <c r="AD1277" s="4">
        <v>79475058</v>
      </c>
      <c r="AE1277" s="4">
        <v>79475058</v>
      </c>
      <c r="AF1277" s="10">
        <v>79475058</v>
      </c>
    </row>
    <row r="1278" spans="1:32" ht="22.5" x14ac:dyDescent="0.25">
      <c r="A1278" s="9" t="s">
        <v>432</v>
      </c>
      <c r="B1278" s="1" t="s">
        <v>486</v>
      </c>
      <c r="C1278" s="1" t="s">
        <v>575</v>
      </c>
      <c r="D1278" s="2" t="s">
        <v>433</v>
      </c>
      <c r="E1278" s="3" t="s">
        <v>293</v>
      </c>
      <c r="F1278" s="3" t="s">
        <v>512</v>
      </c>
      <c r="G1278" s="3" t="s">
        <v>513</v>
      </c>
      <c r="H1278" s="3" t="s">
        <v>527</v>
      </c>
      <c r="I1278" s="3" t="s">
        <v>545</v>
      </c>
      <c r="J1278" s="1" t="s">
        <v>30</v>
      </c>
      <c r="K1278" s="1" t="s">
        <v>232</v>
      </c>
      <c r="L1278" s="1" t="s">
        <v>233</v>
      </c>
      <c r="M1278" s="1" t="s">
        <v>68</v>
      </c>
      <c r="N1278" s="1" t="s">
        <v>42</v>
      </c>
      <c r="O1278" s="1" t="s">
        <v>248</v>
      </c>
      <c r="P1278" s="1"/>
      <c r="Q1278" s="1"/>
      <c r="R1278" s="1" t="s">
        <v>31</v>
      </c>
      <c r="S1278" s="1" t="s">
        <v>32</v>
      </c>
      <c r="T1278" s="1" t="s">
        <v>33</v>
      </c>
      <c r="U1278" s="2" t="s">
        <v>59</v>
      </c>
      <c r="V1278" s="4">
        <v>0</v>
      </c>
      <c r="W1278" s="4">
        <v>68669800</v>
      </c>
      <c r="X1278" s="4">
        <v>8716600</v>
      </c>
      <c r="Y1278" s="4">
        <v>59953200</v>
      </c>
      <c r="Z1278" s="4">
        <v>0</v>
      </c>
      <c r="AA1278" s="4">
        <v>59953200</v>
      </c>
      <c r="AB1278" s="4">
        <v>0</v>
      </c>
      <c r="AC1278" s="4">
        <v>59953200</v>
      </c>
      <c r="AD1278" s="4">
        <v>38480600</v>
      </c>
      <c r="AE1278" s="4">
        <v>38480600</v>
      </c>
      <c r="AF1278" s="10">
        <v>38480600</v>
      </c>
    </row>
    <row r="1279" spans="1:32" ht="22.5" x14ac:dyDescent="0.25">
      <c r="A1279" s="9" t="s">
        <v>432</v>
      </c>
      <c r="B1279" s="1" t="s">
        <v>486</v>
      </c>
      <c r="C1279" s="1" t="s">
        <v>575</v>
      </c>
      <c r="D1279" s="2" t="s">
        <v>433</v>
      </c>
      <c r="E1279" s="3" t="s">
        <v>294</v>
      </c>
      <c r="F1279" s="3" t="s">
        <v>512</v>
      </c>
      <c r="G1279" s="3" t="s">
        <v>513</v>
      </c>
      <c r="H1279" s="3" t="s">
        <v>527</v>
      </c>
      <c r="I1279" s="3" t="s">
        <v>542</v>
      </c>
      <c r="J1279" s="1" t="s">
        <v>30</v>
      </c>
      <c r="K1279" s="1" t="s">
        <v>232</v>
      </c>
      <c r="L1279" s="1" t="s">
        <v>233</v>
      </c>
      <c r="M1279" s="1" t="s">
        <v>68</v>
      </c>
      <c r="N1279" s="1" t="s">
        <v>42</v>
      </c>
      <c r="O1279" s="1" t="s">
        <v>254</v>
      </c>
      <c r="P1279" s="1"/>
      <c r="Q1279" s="1"/>
      <c r="R1279" s="1" t="s">
        <v>31</v>
      </c>
      <c r="S1279" s="1" t="s">
        <v>32</v>
      </c>
      <c r="T1279" s="1" t="s">
        <v>33</v>
      </c>
      <c r="U1279" s="2" t="s">
        <v>249</v>
      </c>
      <c r="V1279" s="4">
        <v>2000000</v>
      </c>
      <c r="W1279" s="4">
        <v>11000000</v>
      </c>
      <c r="X1279" s="4">
        <v>0</v>
      </c>
      <c r="Y1279" s="4">
        <v>13000000</v>
      </c>
      <c r="Z1279" s="4">
        <v>0</v>
      </c>
      <c r="AA1279" s="4">
        <v>13000000</v>
      </c>
      <c r="AB1279" s="4">
        <v>0</v>
      </c>
      <c r="AC1279" s="4">
        <v>7167109</v>
      </c>
      <c r="AD1279" s="4">
        <v>5686532</v>
      </c>
      <c r="AE1279" s="4">
        <v>5686532</v>
      </c>
      <c r="AF1279" s="10">
        <v>5686532</v>
      </c>
    </row>
    <row r="1280" spans="1:32" ht="22.5" x14ac:dyDescent="0.25">
      <c r="A1280" s="9" t="s">
        <v>432</v>
      </c>
      <c r="B1280" s="1" t="s">
        <v>486</v>
      </c>
      <c r="C1280" s="1" t="s">
        <v>575</v>
      </c>
      <c r="D1280" s="2" t="s">
        <v>433</v>
      </c>
      <c r="E1280" s="3" t="s">
        <v>295</v>
      </c>
      <c r="F1280" s="3" t="s">
        <v>512</v>
      </c>
      <c r="G1280" s="3" t="s">
        <v>513</v>
      </c>
      <c r="H1280" s="3" t="s">
        <v>514</v>
      </c>
      <c r="I1280" s="3" t="s">
        <v>515</v>
      </c>
      <c r="J1280" s="1" t="s">
        <v>30</v>
      </c>
      <c r="K1280" s="1" t="s">
        <v>232</v>
      </c>
      <c r="L1280" s="1" t="s">
        <v>233</v>
      </c>
      <c r="M1280" s="1" t="s">
        <v>68</v>
      </c>
      <c r="N1280" s="1" t="s">
        <v>42</v>
      </c>
      <c r="O1280" s="1" t="s">
        <v>266</v>
      </c>
      <c r="P1280" s="1"/>
      <c r="Q1280" s="1"/>
      <c r="R1280" s="1" t="s">
        <v>31</v>
      </c>
      <c r="S1280" s="1" t="s">
        <v>32</v>
      </c>
      <c r="T1280" s="1" t="s">
        <v>33</v>
      </c>
      <c r="U1280" s="2" t="s">
        <v>267</v>
      </c>
      <c r="V1280" s="4">
        <v>0</v>
      </c>
      <c r="W1280" s="4">
        <v>5898904</v>
      </c>
      <c r="X1280" s="4">
        <v>5885904</v>
      </c>
      <c r="Y1280" s="4">
        <v>13000</v>
      </c>
      <c r="Z1280" s="4">
        <v>0</v>
      </c>
      <c r="AA1280" s="4">
        <v>0</v>
      </c>
      <c r="AB1280" s="4">
        <v>13000</v>
      </c>
      <c r="AC1280" s="4">
        <v>0</v>
      </c>
      <c r="AD1280" s="4">
        <v>0</v>
      </c>
      <c r="AE1280" s="4">
        <v>0</v>
      </c>
      <c r="AF1280" s="10">
        <v>0</v>
      </c>
    </row>
    <row r="1281" spans="1:32" ht="22.5" x14ac:dyDescent="0.25">
      <c r="A1281" s="9" t="s">
        <v>432</v>
      </c>
      <c r="B1281" s="1" t="s">
        <v>486</v>
      </c>
      <c r="C1281" s="1" t="s">
        <v>575</v>
      </c>
      <c r="D1281" s="2" t="s">
        <v>433</v>
      </c>
      <c r="E1281" s="3" t="s">
        <v>298</v>
      </c>
      <c r="F1281" s="3" t="s">
        <v>594</v>
      </c>
      <c r="G1281" s="3" t="s">
        <v>529</v>
      </c>
      <c r="H1281" s="3" t="s">
        <v>527</v>
      </c>
      <c r="I1281" s="3" t="s">
        <v>545</v>
      </c>
      <c r="J1281" s="1" t="s">
        <v>30</v>
      </c>
      <c r="K1281" s="1" t="s">
        <v>232</v>
      </c>
      <c r="L1281" s="1" t="s">
        <v>233</v>
      </c>
      <c r="M1281" s="1" t="s">
        <v>138</v>
      </c>
      <c r="N1281" s="1" t="s">
        <v>42</v>
      </c>
      <c r="O1281" s="1" t="s">
        <v>281</v>
      </c>
      <c r="P1281" s="1"/>
      <c r="Q1281" s="1"/>
      <c r="R1281" s="1" t="s">
        <v>31</v>
      </c>
      <c r="S1281" s="1" t="s">
        <v>32</v>
      </c>
      <c r="T1281" s="1" t="s">
        <v>33</v>
      </c>
      <c r="U1281" s="2" t="s">
        <v>59</v>
      </c>
      <c r="V1281" s="4">
        <v>138115340</v>
      </c>
      <c r="W1281" s="4">
        <v>21565553</v>
      </c>
      <c r="X1281" s="4">
        <v>3280593</v>
      </c>
      <c r="Y1281" s="4">
        <v>156400300</v>
      </c>
      <c r="Z1281" s="4">
        <v>0</v>
      </c>
      <c r="AA1281" s="4">
        <v>156400300</v>
      </c>
      <c r="AB1281" s="4">
        <v>0</v>
      </c>
      <c r="AC1281" s="4">
        <v>156377266</v>
      </c>
      <c r="AD1281" s="4">
        <v>106653003</v>
      </c>
      <c r="AE1281" s="4">
        <v>106653003</v>
      </c>
      <c r="AF1281" s="10">
        <v>106653003</v>
      </c>
    </row>
    <row r="1282" spans="1:32" ht="22.5" x14ac:dyDescent="0.25">
      <c r="A1282" s="9" t="s">
        <v>432</v>
      </c>
      <c r="B1282" s="1" t="s">
        <v>486</v>
      </c>
      <c r="C1282" s="1" t="s">
        <v>575</v>
      </c>
      <c r="D1282" s="2" t="s">
        <v>433</v>
      </c>
      <c r="E1282" s="3" t="s">
        <v>299</v>
      </c>
      <c r="F1282" s="3" t="s">
        <v>594</v>
      </c>
      <c r="G1282" s="3" t="s">
        <v>529</v>
      </c>
      <c r="H1282" s="3" t="s">
        <v>527</v>
      </c>
      <c r="I1282" s="3" t="s">
        <v>542</v>
      </c>
      <c r="J1282" s="1" t="s">
        <v>30</v>
      </c>
      <c r="K1282" s="1" t="s">
        <v>232</v>
      </c>
      <c r="L1282" s="1" t="s">
        <v>233</v>
      </c>
      <c r="M1282" s="1" t="s">
        <v>138</v>
      </c>
      <c r="N1282" s="1" t="s">
        <v>42</v>
      </c>
      <c r="O1282" s="1" t="s">
        <v>237</v>
      </c>
      <c r="P1282" s="1"/>
      <c r="Q1282" s="1"/>
      <c r="R1282" s="1" t="s">
        <v>31</v>
      </c>
      <c r="S1282" s="1" t="s">
        <v>32</v>
      </c>
      <c r="T1282" s="1" t="s">
        <v>33</v>
      </c>
      <c r="U1282" s="2" t="s">
        <v>249</v>
      </c>
      <c r="V1282" s="4">
        <v>28179726</v>
      </c>
      <c r="W1282" s="4">
        <v>15000000</v>
      </c>
      <c r="X1282" s="4">
        <v>0</v>
      </c>
      <c r="Y1282" s="4">
        <v>43179726</v>
      </c>
      <c r="Z1282" s="4">
        <v>0</v>
      </c>
      <c r="AA1282" s="4">
        <v>43179726</v>
      </c>
      <c r="AB1282" s="4">
        <v>0</v>
      </c>
      <c r="AC1282" s="4">
        <v>30801494</v>
      </c>
      <c r="AD1282" s="4">
        <v>25881657</v>
      </c>
      <c r="AE1282" s="4">
        <v>25881657</v>
      </c>
      <c r="AF1282" s="10">
        <v>25881657</v>
      </c>
    </row>
    <row r="1283" spans="1:32" ht="22.5" x14ac:dyDescent="0.25">
      <c r="A1283" s="9" t="s">
        <v>432</v>
      </c>
      <c r="B1283" s="1" t="s">
        <v>486</v>
      </c>
      <c r="C1283" s="1" t="s">
        <v>575</v>
      </c>
      <c r="D1283" s="2" t="s">
        <v>433</v>
      </c>
      <c r="E1283" s="3" t="s">
        <v>303</v>
      </c>
      <c r="F1283" s="3" t="s">
        <v>604</v>
      </c>
      <c r="G1283" s="3" t="s">
        <v>547</v>
      </c>
      <c r="H1283" s="3" t="s">
        <v>527</v>
      </c>
      <c r="I1283" s="3" t="s">
        <v>545</v>
      </c>
      <c r="J1283" s="1" t="s">
        <v>30</v>
      </c>
      <c r="K1283" s="1" t="s">
        <v>301</v>
      </c>
      <c r="L1283" s="1" t="s">
        <v>233</v>
      </c>
      <c r="M1283" s="1" t="s">
        <v>41</v>
      </c>
      <c r="N1283" s="1" t="s">
        <v>42</v>
      </c>
      <c r="O1283" s="1" t="s">
        <v>281</v>
      </c>
      <c r="P1283" s="1"/>
      <c r="Q1283" s="1"/>
      <c r="R1283" s="1" t="s">
        <v>31</v>
      </c>
      <c r="S1283" s="1" t="s">
        <v>32</v>
      </c>
      <c r="T1283" s="1" t="s">
        <v>33</v>
      </c>
      <c r="U1283" s="2" t="s">
        <v>59</v>
      </c>
      <c r="V1283" s="4">
        <v>64697390</v>
      </c>
      <c r="W1283" s="4">
        <v>689972</v>
      </c>
      <c r="X1283" s="4">
        <v>67362</v>
      </c>
      <c r="Y1283" s="4">
        <v>65320000</v>
      </c>
      <c r="Z1283" s="4">
        <v>0</v>
      </c>
      <c r="AA1283" s="4">
        <v>64941333</v>
      </c>
      <c r="AB1283" s="4">
        <v>378667</v>
      </c>
      <c r="AC1283" s="4">
        <v>64941333</v>
      </c>
      <c r="AD1283" s="4">
        <v>45818667</v>
      </c>
      <c r="AE1283" s="4">
        <v>45818667</v>
      </c>
      <c r="AF1283" s="10">
        <v>45818667</v>
      </c>
    </row>
    <row r="1284" spans="1:32" ht="22.5" x14ac:dyDescent="0.25">
      <c r="A1284" s="9" t="s">
        <v>432</v>
      </c>
      <c r="B1284" s="1" t="s">
        <v>486</v>
      </c>
      <c r="C1284" s="1" t="s">
        <v>575</v>
      </c>
      <c r="D1284" s="2" t="s">
        <v>433</v>
      </c>
      <c r="E1284" s="3" t="s">
        <v>304</v>
      </c>
      <c r="F1284" s="3" t="s">
        <v>604</v>
      </c>
      <c r="G1284" s="3" t="s">
        <v>547</v>
      </c>
      <c r="H1284" s="3" t="s">
        <v>527</v>
      </c>
      <c r="I1284" s="3" t="s">
        <v>542</v>
      </c>
      <c r="J1284" s="1" t="s">
        <v>30</v>
      </c>
      <c r="K1284" s="1" t="s">
        <v>301</v>
      </c>
      <c r="L1284" s="1" t="s">
        <v>233</v>
      </c>
      <c r="M1284" s="1" t="s">
        <v>41</v>
      </c>
      <c r="N1284" s="1" t="s">
        <v>42</v>
      </c>
      <c r="O1284" s="1" t="s">
        <v>237</v>
      </c>
      <c r="P1284" s="1"/>
      <c r="Q1284" s="1"/>
      <c r="R1284" s="1" t="s">
        <v>31</v>
      </c>
      <c r="S1284" s="1" t="s">
        <v>32</v>
      </c>
      <c r="T1284" s="1" t="s">
        <v>33</v>
      </c>
      <c r="U1284" s="2" t="s">
        <v>249</v>
      </c>
      <c r="V1284" s="4">
        <v>5243975</v>
      </c>
      <c r="W1284" s="4">
        <v>935786</v>
      </c>
      <c r="X1284" s="4">
        <v>0</v>
      </c>
      <c r="Y1284" s="4">
        <v>6179761</v>
      </c>
      <c r="Z1284" s="4">
        <v>0</v>
      </c>
      <c r="AA1284" s="4">
        <v>5243975</v>
      </c>
      <c r="AB1284" s="4">
        <v>935786</v>
      </c>
      <c r="AC1284" s="4">
        <v>5068380</v>
      </c>
      <c r="AD1284" s="4">
        <v>5065380</v>
      </c>
      <c r="AE1284" s="4">
        <v>5065380</v>
      </c>
      <c r="AF1284" s="10">
        <v>5065380</v>
      </c>
    </row>
    <row r="1285" spans="1:32" ht="22.5" x14ac:dyDescent="0.25">
      <c r="A1285" s="9" t="s">
        <v>432</v>
      </c>
      <c r="B1285" s="1" t="s">
        <v>486</v>
      </c>
      <c r="C1285" s="1" t="s">
        <v>575</v>
      </c>
      <c r="D1285" s="2" t="s">
        <v>433</v>
      </c>
      <c r="E1285" s="3" t="s">
        <v>307</v>
      </c>
      <c r="F1285" s="3" t="s">
        <v>37</v>
      </c>
      <c r="G1285" s="3" t="s">
        <v>517</v>
      </c>
      <c r="H1285" s="3" t="s">
        <v>527</v>
      </c>
      <c r="I1285" s="3" t="s">
        <v>545</v>
      </c>
      <c r="J1285" s="1" t="s">
        <v>30</v>
      </c>
      <c r="K1285" s="1" t="s">
        <v>301</v>
      </c>
      <c r="L1285" s="1" t="s">
        <v>233</v>
      </c>
      <c r="M1285" s="1" t="s">
        <v>77</v>
      </c>
      <c r="N1285" s="1" t="s">
        <v>42</v>
      </c>
      <c r="O1285" s="1" t="s">
        <v>237</v>
      </c>
      <c r="P1285" s="1"/>
      <c r="Q1285" s="1"/>
      <c r="R1285" s="1" t="s">
        <v>31</v>
      </c>
      <c r="S1285" s="1" t="s">
        <v>32</v>
      </c>
      <c r="T1285" s="1" t="s">
        <v>33</v>
      </c>
      <c r="U1285" s="2" t="s">
        <v>59</v>
      </c>
      <c r="V1285" s="4">
        <v>412757946</v>
      </c>
      <c r="W1285" s="4">
        <v>87565100</v>
      </c>
      <c r="X1285" s="4">
        <v>9067946</v>
      </c>
      <c r="Y1285" s="4">
        <v>491255100</v>
      </c>
      <c r="Z1285" s="4">
        <v>0</v>
      </c>
      <c r="AA1285" s="4">
        <v>488939900</v>
      </c>
      <c r="AB1285" s="4">
        <v>2315200</v>
      </c>
      <c r="AC1285" s="4">
        <v>488939900</v>
      </c>
      <c r="AD1285" s="4">
        <v>412416617</v>
      </c>
      <c r="AE1285" s="4">
        <v>412416617</v>
      </c>
      <c r="AF1285" s="10">
        <v>412416617</v>
      </c>
    </row>
    <row r="1286" spans="1:32" ht="22.5" x14ac:dyDescent="0.25">
      <c r="A1286" s="9" t="s">
        <v>432</v>
      </c>
      <c r="B1286" s="1" t="s">
        <v>486</v>
      </c>
      <c r="C1286" s="1" t="s">
        <v>575</v>
      </c>
      <c r="D1286" s="2" t="s">
        <v>433</v>
      </c>
      <c r="E1286" s="3" t="s">
        <v>308</v>
      </c>
      <c r="F1286" s="3" t="s">
        <v>37</v>
      </c>
      <c r="G1286" s="3" t="s">
        <v>517</v>
      </c>
      <c r="H1286" s="3" t="s">
        <v>527</v>
      </c>
      <c r="I1286" s="3" t="s">
        <v>542</v>
      </c>
      <c r="J1286" s="1" t="s">
        <v>30</v>
      </c>
      <c r="K1286" s="1" t="s">
        <v>301</v>
      </c>
      <c r="L1286" s="1" t="s">
        <v>233</v>
      </c>
      <c r="M1286" s="1" t="s">
        <v>77</v>
      </c>
      <c r="N1286" s="1" t="s">
        <v>42</v>
      </c>
      <c r="O1286" s="1" t="s">
        <v>240</v>
      </c>
      <c r="P1286" s="1"/>
      <c r="Q1286" s="1"/>
      <c r="R1286" s="1" t="s">
        <v>31</v>
      </c>
      <c r="S1286" s="1" t="s">
        <v>54</v>
      </c>
      <c r="T1286" s="1" t="s">
        <v>33</v>
      </c>
      <c r="U1286" s="2" t="s">
        <v>249</v>
      </c>
      <c r="V1286" s="4">
        <v>0</v>
      </c>
      <c r="W1286" s="4">
        <v>2519345</v>
      </c>
      <c r="X1286" s="4">
        <v>0</v>
      </c>
      <c r="Y1286" s="4">
        <v>2519345</v>
      </c>
      <c r="Z1286" s="4">
        <v>0</v>
      </c>
      <c r="AA1286" s="4">
        <v>0</v>
      </c>
      <c r="AB1286" s="4">
        <v>2519345</v>
      </c>
      <c r="AC1286" s="4">
        <v>0</v>
      </c>
      <c r="AD1286" s="4">
        <v>0</v>
      </c>
      <c r="AE1286" s="4">
        <v>0</v>
      </c>
      <c r="AF1286" s="10">
        <v>0</v>
      </c>
    </row>
    <row r="1287" spans="1:32" ht="22.5" x14ac:dyDescent="0.25">
      <c r="A1287" s="9" t="s">
        <v>432</v>
      </c>
      <c r="B1287" s="1" t="s">
        <v>486</v>
      </c>
      <c r="C1287" s="1" t="s">
        <v>575</v>
      </c>
      <c r="D1287" s="2" t="s">
        <v>433</v>
      </c>
      <c r="E1287" s="3" t="s">
        <v>308</v>
      </c>
      <c r="F1287" s="3" t="s">
        <v>37</v>
      </c>
      <c r="G1287" s="3" t="s">
        <v>517</v>
      </c>
      <c r="H1287" s="3" t="s">
        <v>527</v>
      </c>
      <c r="I1287" s="3" t="s">
        <v>542</v>
      </c>
      <c r="J1287" s="1" t="s">
        <v>30</v>
      </c>
      <c r="K1287" s="1" t="s">
        <v>301</v>
      </c>
      <c r="L1287" s="1" t="s">
        <v>233</v>
      </c>
      <c r="M1287" s="1" t="s">
        <v>77</v>
      </c>
      <c r="N1287" s="1" t="s">
        <v>42</v>
      </c>
      <c r="O1287" s="1" t="s">
        <v>240</v>
      </c>
      <c r="P1287" s="1"/>
      <c r="Q1287" s="1"/>
      <c r="R1287" s="1" t="s">
        <v>31</v>
      </c>
      <c r="S1287" s="1" t="s">
        <v>32</v>
      </c>
      <c r="T1287" s="1" t="s">
        <v>33</v>
      </c>
      <c r="U1287" s="2" t="s">
        <v>249</v>
      </c>
      <c r="V1287" s="4">
        <v>0</v>
      </c>
      <c r="W1287" s="4">
        <v>30500000</v>
      </c>
      <c r="X1287" s="4">
        <v>0</v>
      </c>
      <c r="Y1287" s="4">
        <v>30500000</v>
      </c>
      <c r="Z1287" s="4">
        <v>0</v>
      </c>
      <c r="AA1287" s="4">
        <v>30500000</v>
      </c>
      <c r="AB1287" s="4">
        <v>0</v>
      </c>
      <c r="AC1287" s="4">
        <v>27358629</v>
      </c>
      <c r="AD1287" s="4">
        <v>19161140</v>
      </c>
      <c r="AE1287" s="4">
        <v>19161140</v>
      </c>
      <c r="AF1287" s="10">
        <v>19161140</v>
      </c>
    </row>
    <row r="1288" spans="1:32" ht="22.5" x14ac:dyDescent="0.25">
      <c r="A1288" s="9" t="s">
        <v>432</v>
      </c>
      <c r="B1288" s="1" t="s">
        <v>486</v>
      </c>
      <c r="C1288" s="1" t="s">
        <v>575</v>
      </c>
      <c r="D1288" s="2" t="s">
        <v>433</v>
      </c>
      <c r="E1288" s="3" t="s">
        <v>396</v>
      </c>
      <c r="F1288" s="3" t="s">
        <v>37</v>
      </c>
      <c r="G1288" s="3" t="s">
        <v>517</v>
      </c>
      <c r="H1288" s="3" t="s">
        <v>532</v>
      </c>
      <c r="I1288" s="3" t="s">
        <v>533</v>
      </c>
      <c r="J1288" s="1" t="s">
        <v>30</v>
      </c>
      <c r="K1288" s="1" t="s">
        <v>301</v>
      </c>
      <c r="L1288" s="1" t="s">
        <v>233</v>
      </c>
      <c r="M1288" s="1" t="s">
        <v>77</v>
      </c>
      <c r="N1288" s="1" t="s">
        <v>42</v>
      </c>
      <c r="O1288" s="1" t="s">
        <v>255</v>
      </c>
      <c r="P1288" s="1"/>
      <c r="Q1288" s="1"/>
      <c r="R1288" s="1" t="s">
        <v>31</v>
      </c>
      <c r="S1288" s="1" t="s">
        <v>32</v>
      </c>
      <c r="T1288" s="1" t="s">
        <v>33</v>
      </c>
      <c r="U1288" s="2" t="s">
        <v>397</v>
      </c>
      <c r="V1288" s="4">
        <v>1000000</v>
      </c>
      <c r="W1288" s="4">
        <v>0</v>
      </c>
      <c r="X1288" s="4">
        <v>1000000</v>
      </c>
      <c r="Y1288" s="4">
        <v>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10">
        <v>0</v>
      </c>
    </row>
    <row r="1289" spans="1:32" ht="22.5" x14ac:dyDescent="0.25">
      <c r="A1289" s="9" t="s">
        <v>432</v>
      </c>
      <c r="B1289" s="1" t="s">
        <v>486</v>
      </c>
      <c r="C1289" s="1" t="s">
        <v>575</v>
      </c>
      <c r="D1289" s="2" t="s">
        <v>433</v>
      </c>
      <c r="E1289" s="3" t="s">
        <v>398</v>
      </c>
      <c r="F1289" s="3" t="s">
        <v>37</v>
      </c>
      <c r="G1289" s="3" t="s">
        <v>517</v>
      </c>
      <c r="H1289" s="3" t="s">
        <v>527</v>
      </c>
      <c r="I1289" s="3" t="s">
        <v>545</v>
      </c>
      <c r="J1289" s="1" t="s">
        <v>30</v>
      </c>
      <c r="K1289" s="1" t="s">
        <v>301</v>
      </c>
      <c r="L1289" s="1" t="s">
        <v>233</v>
      </c>
      <c r="M1289" s="1" t="s">
        <v>77</v>
      </c>
      <c r="N1289" s="1" t="s">
        <v>42</v>
      </c>
      <c r="O1289" s="1" t="s">
        <v>257</v>
      </c>
      <c r="P1289" s="1"/>
      <c r="Q1289" s="1"/>
      <c r="R1289" s="1" t="s">
        <v>31</v>
      </c>
      <c r="S1289" s="1" t="s">
        <v>32</v>
      </c>
      <c r="T1289" s="1" t="s">
        <v>33</v>
      </c>
      <c r="U1289" s="2" t="s">
        <v>399</v>
      </c>
      <c r="V1289" s="4">
        <v>32088236</v>
      </c>
      <c r="W1289" s="4">
        <v>0</v>
      </c>
      <c r="X1289" s="4">
        <v>2278236</v>
      </c>
      <c r="Y1289" s="4">
        <v>29810000</v>
      </c>
      <c r="Z1289" s="4">
        <v>0</v>
      </c>
      <c r="AA1289" s="4">
        <v>29810000</v>
      </c>
      <c r="AB1289" s="4">
        <v>0</v>
      </c>
      <c r="AC1289" s="4">
        <v>29810000</v>
      </c>
      <c r="AD1289" s="4">
        <v>23549900</v>
      </c>
      <c r="AE1289" s="4">
        <v>23549900</v>
      </c>
      <c r="AF1289" s="10">
        <v>23549900</v>
      </c>
    </row>
    <row r="1290" spans="1:32" ht="22.5" x14ac:dyDescent="0.25">
      <c r="A1290" s="9" t="s">
        <v>432</v>
      </c>
      <c r="B1290" s="1" t="s">
        <v>486</v>
      </c>
      <c r="C1290" s="1" t="s">
        <v>575</v>
      </c>
      <c r="D1290" s="2" t="s">
        <v>433</v>
      </c>
      <c r="E1290" s="3" t="s">
        <v>319</v>
      </c>
      <c r="F1290" s="3" t="s">
        <v>37</v>
      </c>
      <c r="G1290" s="3" t="s">
        <v>517</v>
      </c>
      <c r="H1290" s="3" t="s">
        <v>494</v>
      </c>
      <c r="I1290" s="3" t="s">
        <v>531</v>
      </c>
      <c r="J1290" s="1" t="s">
        <v>30</v>
      </c>
      <c r="K1290" s="1" t="s">
        <v>301</v>
      </c>
      <c r="L1290" s="1" t="s">
        <v>233</v>
      </c>
      <c r="M1290" s="1" t="s">
        <v>77</v>
      </c>
      <c r="N1290" s="1" t="s">
        <v>42</v>
      </c>
      <c r="O1290" s="1" t="s">
        <v>320</v>
      </c>
      <c r="P1290" s="1"/>
      <c r="Q1290" s="1"/>
      <c r="R1290" s="1" t="s">
        <v>31</v>
      </c>
      <c r="S1290" s="1" t="s">
        <v>32</v>
      </c>
      <c r="T1290" s="1" t="s">
        <v>33</v>
      </c>
      <c r="U1290" s="2" t="s">
        <v>321</v>
      </c>
      <c r="V1290" s="4">
        <v>18883680</v>
      </c>
      <c r="W1290" s="4">
        <v>0</v>
      </c>
      <c r="X1290" s="4">
        <v>0</v>
      </c>
      <c r="Y1290" s="4">
        <v>18883680</v>
      </c>
      <c r="Z1290" s="4">
        <v>0</v>
      </c>
      <c r="AA1290" s="4">
        <v>18883680</v>
      </c>
      <c r="AB1290" s="4">
        <v>0</v>
      </c>
      <c r="AC1290" s="4">
        <v>18883680</v>
      </c>
      <c r="AD1290" s="4">
        <v>11936110</v>
      </c>
      <c r="AE1290" s="4">
        <v>11936110</v>
      </c>
      <c r="AF1290" s="10">
        <v>11936110</v>
      </c>
    </row>
    <row r="1291" spans="1:32" ht="22.5" x14ac:dyDescent="0.25">
      <c r="A1291" s="9" t="s">
        <v>432</v>
      </c>
      <c r="B1291" s="1" t="s">
        <v>486</v>
      </c>
      <c r="C1291" s="1" t="s">
        <v>575</v>
      </c>
      <c r="D1291" s="2" t="s">
        <v>433</v>
      </c>
      <c r="E1291" s="3" t="s">
        <v>322</v>
      </c>
      <c r="F1291" s="3" t="s">
        <v>37</v>
      </c>
      <c r="G1291" s="3" t="s">
        <v>517</v>
      </c>
      <c r="H1291" s="3" t="s">
        <v>494</v>
      </c>
      <c r="I1291" s="3" t="s">
        <v>531</v>
      </c>
      <c r="J1291" s="1" t="s">
        <v>30</v>
      </c>
      <c r="K1291" s="1" t="s">
        <v>301</v>
      </c>
      <c r="L1291" s="1" t="s">
        <v>233</v>
      </c>
      <c r="M1291" s="1" t="s">
        <v>77</v>
      </c>
      <c r="N1291" s="1" t="s">
        <v>42</v>
      </c>
      <c r="O1291" s="1" t="s">
        <v>323</v>
      </c>
      <c r="P1291" s="1"/>
      <c r="Q1291" s="1"/>
      <c r="R1291" s="1" t="s">
        <v>31</v>
      </c>
      <c r="S1291" s="1" t="s">
        <v>32</v>
      </c>
      <c r="T1291" s="1" t="s">
        <v>33</v>
      </c>
      <c r="U1291" s="2" t="s">
        <v>324</v>
      </c>
      <c r="V1291" s="4">
        <v>746428192</v>
      </c>
      <c r="W1291" s="4">
        <v>0</v>
      </c>
      <c r="X1291" s="4">
        <v>0</v>
      </c>
      <c r="Y1291" s="4">
        <v>746428192</v>
      </c>
      <c r="Z1291" s="4">
        <v>0</v>
      </c>
      <c r="AA1291" s="4">
        <v>746428192</v>
      </c>
      <c r="AB1291" s="4">
        <v>0</v>
      </c>
      <c r="AC1291" s="4">
        <v>746428192</v>
      </c>
      <c r="AD1291" s="4">
        <v>559821141</v>
      </c>
      <c r="AE1291" s="4">
        <v>559821141</v>
      </c>
      <c r="AF1291" s="10">
        <v>559821141</v>
      </c>
    </row>
    <row r="1292" spans="1:32" ht="22.5" x14ac:dyDescent="0.25">
      <c r="A1292" s="9" t="s">
        <v>432</v>
      </c>
      <c r="B1292" s="1" t="s">
        <v>486</v>
      </c>
      <c r="C1292" s="1" t="s">
        <v>575</v>
      </c>
      <c r="D1292" s="2" t="s">
        <v>433</v>
      </c>
      <c r="E1292" s="3" t="s">
        <v>328</v>
      </c>
      <c r="F1292" s="3" t="s">
        <v>37</v>
      </c>
      <c r="G1292" s="3" t="s">
        <v>517</v>
      </c>
      <c r="H1292" s="3" t="s">
        <v>494</v>
      </c>
      <c r="I1292" s="3" t="s">
        <v>531</v>
      </c>
      <c r="J1292" s="1" t="s">
        <v>30</v>
      </c>
      <c r="K1292" s="1" t="s">
        <v>301</v>
      </c>
      <c r="L1292" s="1" t="s">
        <v>233</v>
      </c>
      <c r="M1292" s="1" t="s">
        <v>77</v>
      </c>
      <c r="N1292" s="1" t="s">
        <v>42</v>
      </c>
      <c r="O1292" s="1" t="s">
        <v>329</v>
      </c>
      <c r="P1292" s="1"/>
      <c r="Q1292" s="1"/>
      <c r="R1292" s="1" t="s">
        <v>31</v>
      </c>
      <c r="S1292" s="1" t="s">
        <v>32</v>
      </c>
      <c r="T1292" s="1" t="s">
        <v>33</v>
      </c>
      <c r="U1292" s="2" t="s">
        <v>330</v>
      </c>
      <c r="V1292" s="4">
        <v>0</v>
      </c>
      <c r="W1292" s="4">
        <v>130254000</v>
      </c>
      <c r="X1292" s="4">
        <v>0</v>
      </c>
      <c r="Y1292" s="4">
        <v>130254000</v>
      </c>
      <c r="Z1292" s="4">
        <v>0</v>
      </c>
      <c r="AA1292" s="4">
        <v>130254000</v>
      </c>
      <c r="AB1292" s="4">
        <v>0</v>
      </c>
      <c r="AC1292" s="4">
        <v>84233376.849999994</v>
      </c>
      <c r="AD1292" s="4">
        <v>84233376.849999994</v>
      </c>
      <c r="AE1292" s="4">
        <v>84233376.849999994</v>
      </c>
      <c r="AF1292" s="10">
        <v>84233376.849999994</v>
      </c>
    </row>
    <row r="1293" spans="1:32" ht="22.5" x14ac:dyDescent="0.25">
      <c r="A1293" s="9" t="s">
        <v>432</v>
      </c>
      <c r="B1293" s="1" t="s">
        <v>486</v>
      </c>
      <c r="C1293" s="1" t="s">
        <v>575</v>
      </c>
      <c r="D1293" s="2" t="s">
        <v>433</v>
      </c>
      <c r="E1293" s="3" t="s">
        <v>354</v>
      </c>
      <c r="F1293" s="3" t="s">
        <v>37</v>
      </c>
      <c r="G1293" s="3" t="s">
        <v>517</v>
      </c>
      <c r="H1293" s="3" t="s">
        <v>527</v>
      </c>
      <c r="I1293" s="3" t="s">
        <v>558</v>
      </c>
      <c r="J1293" s="1" t="s">
        <v>30</v>
      </c>
      <c r="K1293" s="1" t="s">
        <v>301</v>
      </c>
      <c r="L1293" s="1" t="s">
        <v>233</v>
      </c>
      <c r="M1293" s="1" t="s">
        <v>77</v>
      </c>
      <c r="N1293" s="1" t="s">
        <v>42</v>
      </c>
      <c r="O1293" s="1" t="s">
        <v>355</v>
      </c>
      <c r="P1293" s="1"/>
      <c r="Q1293" s="1"/>
      <c r="R1293" s="1" t="s">
        <v>31</v>
      </c>
      <c r="S1293" s="1" t="s">
        <v>32</v>
      </c>
      <c r="T1293" s="1" t="s">
        <v>33</v>
      </c>
      <c r="U1293" s="2" t="s">
        <v>356</v>
      </c>
      <c r="V1293" s="4">
        <v>0</v>
      </c>
      <c r="W1293" s="4">
        <v>6410000</v>
      </c>
      <c r="X1293" s="4">
        <v>0</v>
      </c>
      <c r="Y1293" s="4">
        <v>6410000</v>
      </c>
      <c r="Z1293" s="4">
        <v>0</v>
      </c>
      <c r="AA1293" s="4">
        <v>6410000</v>
      </c>
      <c r="AB1293" s="4">
        <v>0</v>
      </c>
      <c r="AC1293" s="4">
        <v>5396000</v>
      </c>
      <c r="AD1293" s="4">
        <v>0</v>
      </c>
      <c r="AE1293" s="4">
        <v>0</v>
      </c>
      <c r="AF1293" s="10">
        <v>0</v>
      </c>
    </row>
    <row r="1294" spans="1:32" ht="22.5" x14ac:dyDescent="0.25">
      <c r="A1294" s="9" t="s">
        <v>432</v>
      </c>
      <c r="B1294" s="1" t="s">
        <v>486</v>
      </c>
      <c r="C1294" s="1" t="s">
        <v>575</v>
      </c>
      <c r="D1294" s="2" t="s">
        <v>433</v>
      </c>
      <c r="E1294" s="3" t="s">
        <v>359</v>
      </c>
      <c r="F1294" s="3" t="s">
        <v>37</v>
      </c>
      <c r="G1294" s="3" t="s">
        <v>517</v>
      </c>
      <c r="H1294" s="3" t="s">
        <v>527</v>
      </c>
      <c r="I1294" s="3" t="s">
        <v>542</v>
      </c>
      <c r="J1294" s="1" t="s">
        <v>30</v>
      </c>
      <c r="K1294" s="1" t="s">
        <v>301</v>
      </c>
      <c r="L1294" s="1" t="s">
        <v>233</v>
      </c>
      <c r="M1294" s="1" t="s">
        <v>77</v>
      </c>
      <c r="N1294" s="1" t="s">
        <v>42</v>
      </c>
      <c r="O1294" s="1" t="s">
        <v>360</v>
      </c>
      <c r="P1294" s="1"/>
      <c r="Q1294" s="1"/>
      <c r="R1294" s="1" t="s">
        <v>31</v>
      </c>
      <c r="S1294" s="1" t="s">
        <v>32</v>
      </c>
      <c r="T1294" s="1" t="s">
        <v>33</v>
      </c>
      <c r="U1294" s="2" t="s">
        <v>361</v>
      </c>
      <c r="V1294" s="4">
        <v>2000000</v>
      </c>
      <c r="W1294" s="4">
        <v>1522000</v>
      </c>
      <c r="X1294" s="4">
        <v>0</v>
      </c>
      <c r="Y1294" s="4">
        <v>3522000</v>
      </c>
      <c r="Z1294" s="4">
        <v>0</v>
      </c>
      <c r="AA1294" s="4">
        <v>3522000</v>
      </c>
      <c r="AB1294" s="4">
        <v>0</v>
      </c>
      <c r="AC1294" s="4">
        <v>1942395</v>
      </c>
      <c r="AD1294" s="4">
        <v>1942395</v>
      </c>
      <c r="AE1294" s="4">
        <v>1942395</v>
      </c>
      <c r="AF1294" s="10">
        <v>1942395</v>
      </c>
    </row>
    <row r="1295" spans="1:32" ht="22.5" x14ac:dyDescent="0.25">
      <c r="A1295" s="9" t="s">
        <v>432</v>
      </c>
      <c r="B1295" s="1" t="s">
        <v>486</v>
      </c>
      <c r="C1295" s="1" t="s">
        <v>575</v>
      </c>
      <c r="D1295" s="2" t="s">
        <v>433</v>
      </c>
      <c r="E1295" s="3" t="s">
        <v>365</v>
      </c>
      <c r="F1295" s="3" t="s">
        <v>37</v>
      </c>
      <c r="G1295" s="3" t="s">
        <v>517</v>
      </c>
      <c r="H1295" s="3" t="s">
        <v>518</v>
      </c>
      <c r="I1295" s="3" t="s">
        <v>519</v>
      </c>
      <c r="J1295" s="1" t="s">
        <v>30</v>
      </c>
      <c r="K1295" s="1" t="s">
        <v>301</v>
      </c>
      <c r="L1295" s="1" t="s">
        <v>233</v>
      </c>
      <c r="M1295" s="1" t="s">
        <v>77</v>
      </c>
      <c r="N1295" s="1" t="s">
        <v>42</v>
      </c>
      <c r="O1295" s="1" t="s">
        <v>266</v>
      </c>
      <c r="P1295" s="1"/>
      <c r="Q1295" s="1"/>
      <c r="R1295" s="1" t="s">
        <v>31</v>
      </c>
      <c r="S1295" s="1" t="s">
        <v>32</v>
      </c>
      <c r="T1295" s="1" t="s">
        <v>33</v>
      </c>
      <c r="U1295" s="2" t="s">
        <v>267</v>
      </c>
      <c r="V1295" s="4">
        <v>485263</v>
      </c>
      <c r="W1295" s="4">
        <v>521016</v>
      </c>
      <c r="X1295" s="4">
        <v>0</v>
      </c>
      <c r="Y1295" s="4">
        <v>1006279</v>
      </c>
      <c r="Z1295" s="4">
        <v>0</v>
      </c>
      <c r="AA1295" s="4">
        <v>485263</v>
      </c>
      <c r="AB1295" s="4">
        <v>521016</v>
      </c>
      <c r="AC1295" s="4">
        <v>485263</v>
      </c>
      <c r="AD1295" s="4">
        <v>68777.36</v>
      </c>
      <c r="AE1295" s="4">
        <v>68777.36</v>
      </c>
      <c r="AF1295" s="10">
        <v>68777.36</v>
      </c>
    </row>
    <row r="1296" spans="1:32" ht="22.5" x14ac:dyDescent="0.25">
      <c r="A1296" s="9" t="s">
        <v>432</v>
      </c>
      <c r="B1296" s="1" t="s">
        <v>486</v>
      </c>
      <c r="C1296" s="1" t="s">
        <v>575</v>
      </c>
      <c r="D1296" s="2" t="s">
        <v>433</v>
      </c>
      <c r="E1296" s="3" t="s">
        <v>372</v>
      </c>
      <c r="F1296" s="3" t="s">
        <v>474</v>
      </c>
      <c r="G1296" s="3" t="s">
        <v>524</v>
      </c>
      <c r="H1296" s="3" t="s">
        <v>494</v>
      </c>
      <c r="I1296" s="3" t="s">
        <v>525</v>
      </c>
      <c r="J1296" s="1" t="s">
        <v>30</v>
      </c>
      <c r="K1296" s="1" t="s">
        <v>301</v>
      </c>
      <c r="L1296" s="1" t="s">
        <v>233</v>
      </c>
      <c r="M1296" s="1" t="s">
        <v>64</v>
      </c>
      <c r="N1296" s="1" t="s">
        <v>42</v>
      </c>
      <c r="O1296" s="1" t="s">
        <v>234</v>
      </c>
      <c r="P1296" s="1"/>
      <c r="Q1296" s="1"/>
      <c r="R1296" s="1" t="s">
        <v>31</v>
      </c>
      <c r="S1296" s="1" t="s">
        <v>32</v>
      </c>
      <c r="T1296" s="1" t="s">
        <v>33</v>
      </c>
      <c r="U1296" s="2" t="s">
        <v>373</v>
      </c>
      <c r="V1296" s="4">
        <v>0</v>
      </c>
      <c r="W1296" s="4">
        <v>131130630</v>
      </c>
      <c r="X1296" s="4">
        <v>2782366</v>
      </c>
      <c r="Y1296" s="4">
        <v>128348264</v>
      </c>
      <c r="Z1296" s="4">
        <v>0</v>
      </c>
      <c r="AA1296" s="4">
        <v>128348264</v>
      </c>
      <c r="AB1296" s="4">
        <v>0</v>
      </c>
      <c r="AC1296" s="4">
        <v>38285662</v>
      </c>
      <c r="AD1296" s="4">
        <v>16143637</v>
      </c>
      <c r="AE1296" s="4">
        <v>16143637</v>
      </c>
      <c r="AF1296" s="10">
        <v>16143637</v>
      </c>
    </row>
    <row r="1297" spans="1:32" ht="22.5" x14ac:dyDescent="0.25">
      <c r="A1297" s="9" t="s">
        <v>432</v>
      </c>
      <c r="B1297" s="1" t="s">
        <v>486</v>
      </c>
      <c r="C1297" s="1" t="s">
        <v>575</v>
      </c>
      <c r="D1297" s="2" t="s">
        <v>433</v>
      </c>
      <c r="E1297" s="3" t="s">
        <v>374</v>
      </c>
      <c r="F1297" s="3" t="s">
        <v>474</v>
      </c>
      <c r="G1297" s="3" t="s">
        <v>524</v>
      </c>
      <c r="H1297" s="3" t="s">
        <v>494</v>
      </c>
      <c r="I1297" s="3" t="s">
        <v>525</v>
      </c>
      <c r="J1297" s="1" t="s">
        <v>30</v>
      </c>
      <c r="K1297" s="1" t="s">
        <v>301</v>
      </c>
      <c r="L1297" s="1" t="s">
        <v>233</v>
      </c>
      <c r="M1297" s="1" t="s">
        <v>64</v>
      </c>
      <c r="N1297" s="1" t="s">
        <v>42</v>
      </c>
      <c r="O1297" s="1" t="s">
        <v>281</v>
      </c>
      <c r="P1297" s="1"/>
      <c r="Q1297" s="1"/>
      <c r="R1297" s="1" t="s">
        <v>31</v>
      </c>
      <c r="S1297" s="1" t="s">
        <v>171</v>
      </c>
      <c r="T1297" s="1" t="s">
        <v>33</v>
      </c>
      <c r="U1297" s="2" t="s">
        <v>375</v>
      </c>
      <c r="V1297" s="4">
        <v>59000000</v>
      </c>
      <c r="W1297" s="4">
        <v>0</v>
      </c>
      <c r="X1297" s="4">
        <v>0</v>
      </c>
      <c r="Y1297" s="4">
        <v>59000000</v>
      </c>
      <c r="Z1297" s="4">
        <v>0</v>
      </c>
      <c r="AA1297" s="4">
        <v>59000000</v>
      </c>
      <c r="AB1297" s="4">
        <v>0</v>
      </c>
      <c r="AC1297" s="4">
        <v>52637000</v>
      </c>
      <c r="AD1297" s="4">
        <v>15424800</v>
      </c>
      <c r="AE1297" s="4">
        <v>15424800</v>
      </c>
      <c r="AF1297" s="10">
        <v>15424800</v>
      </c>
    </row>
    <row r="1298" spans="1:32" ht="22.5" x14ac:dyDescent="0.25">
      <c r="A1298" s="9" t="s">
        <v>432</v>
      </c>
      <c r="B1298" s="1" t="s">
        <v>486</v>
      </c>
      <c r="C1298" s="1" t="s">
        <v>575</v>
      </c>
      <c r="D1298" s="2" t="s">
        <v>433</v>
      </c>
      <c r="E1298" s="3" t="s">
        <v>400</v>
      </c>
      <c r="F1298" s="3" t="s">
        <v>474</v>
      </c>
      <c r="G1298" s="3" t="s">
        <v>524</v>
      </c>
      <c r="H1298" s="3" t="s">
        <v>494</v>
      </c>
      <c r="I1298" s="3" t="s">
        <v>525</v>
      </c>
      <c r="J1298" s="1" t="s">
        <v>30</v>
      </c>
      <c r="K1298" s="1" t="s">
        <v>301</v>
      </c>
      <c r="L1298" s="1" t="s">
        <v>233</v>
      </c>
      <c r="M1298" s="1" t="s">
        <v>64</v>
      </c>
      <c r="N1298" s="1" t="s">
        <v>42</v>
      </c>
      <c r="O1298" s="1" t="s">
        <v>240</v>
      </c>
      <c r="P1298" s="1"/>
      <c r="Q1298" s="1"/>
      <c r="R1298" s="1" t="s">
        <v>31</v>
      </c>
      <c r="S1298" s="1" t="s">
        <v>171</v>
      </c>
      <c r="T1298" s="1" t="s">
        <v>33</v>
      </c>
      <c r="U1298" s="2" t="s">
        <v>401</v>
      </c>
      <c r="V1298" s="4">
        <v>11000000</v>
      </c>
      <c r="W1298" s="4">
        <v>0</v>
      </c>
      <c r="X1298" s="4">
        <v>2333173</v>
      </c>
      <c r="Y1298" s="4">
        <v>8666827</v>
      </c>
      <c r="Z1298" s="4">
        <v>0</v>
      </c>
      <c r="AA1298" s="4">
        <v>6859000</v>
      </c>
      <c r="AB1298" s="4">
        <v>1807827</v>
      </c>
      <c r="AC1298" s="4">
        <v>6859000</v>
      </c>
      <c r="AD1298" s="4">
        <v>5871000</v>
      </c>
      <c r="AE1298" s="4">
        <v>5871000</v>
      </c>
      <c r="AF1298" s="10">
        <v>5871000</v>
      </c>
    </row>
    <row r="1299" spans="1:32" ht="22.5" x14ac:dyDescent="0.25">
      <c r="A1299" s="9" t="s">
        <v>432</v>
      </c>
      <c r="B1299" s="1" t="s">
        <v>486</v>
      </c>
      <c r="C1299" s="1" t="s">
        <v>575</v>
      </c>
      <c r="D1299" s="2" t="s">
        <v>433</v>
      </c>
      <c r="E1299" s="3" t="s">
        <v>378</v>
      </c>
      <c r="F1299" s="3" t="s">
        <v>474</v>
      </c>
      <c r="G1299" s="3" t="s">
        <v>524</v>
      </c>
      <c r="H1299" s="3" t="s">
        <v>527</v>
      </c>
      <c r="I1299" s="3" t="s">
        <v>545</v>
      </c>
      <c r="J1299" s="1" t="s">
        <v>30</v>
      </c>
      <c r="K1299" s="1" t="s">
        <v>301</v>
      </c>
      <c r="L1299" s="1" t="s">
        <v>233</v>
      </c>
      <c r="M1299" s="1" t="s">
        <v>64</v>
      </c>
      <c r="N1299" s="1" t="s">
        <v>42</v>
      </c>
      <c r="O1299" s="1" t="s">
        <v>243</v>
      </c>
      <c r="P1299" s="1"/>
      <c r="Q1299" s="1"/>
      <c r="R1299" s="1" t="s">
        <v>31</v>
      </c>
      <c r="S1299" s="1" t="s">
        <v>171</v>
      </c>
      <c r="T1299" s="1" t="s">
        <v>33</v>
      </c>
      <c r="U1299" s="2" t="s">
        <v>59</v>
      </c>
      <c r="V1299" s="4">
        <v>56281000</v>
      </c>
      <c r="W1299" s="4">
        <v>37419933</v>
      </c>
      <c r="X1299" s="4">
        <v>0</v>
      </c>
      <c r="Y1299" s="4">
        <v>93700933</v>
      </c>
      <c r="Z1299" s="4">
        <v>0</v>
      </c>
      <c r="AA1299" s="4">
        <v>93700933</v>
      </c>
      <c r="AB1299" s="4">
        <v>0</v>
      </c>
      <c r="AC1299" s="4">
        <v>93358433</v>
      </c>
      <c r="AD1299" s="4">
        <v>65351134</v>
      </c>
      <c r="AE1299" s="4">
        <v>65351134</v>
      </c>
      <c r="AF1299" s="10">
        <v>65351134</v>
      </c>
    </row>
    <row r="1300" spans="1:32" ht="22.5" x14ac:dyDescent="0.25">
      <c r="A1300" s="9" t="s">
        <v>432</v>
      </c>
      <c r="B1300" s="1" t="s">
        <v>486</v>
      </c>
      <c r="C1300" s="1" t="s">
        <v>575</v>
      </c>
      <c r="D1300" s="2" t="s">
        <v>433</v>
      </c>
      <c r="E1300" s="3" t="s">
        <v>379</v>
      </c>
      <c r="F1300" s="3" t="s">
        <v>474</v>
      </c>
      <c r="G1300" s="3" t="s">
        <v>524</v>
      </c>
      <c r="H1300" s="3" t="s">
        <v>527</v>
      </c>
      <c r="I1300" s="3" t="s">
        <v>542</v>
      </c>
      <c r="J1300" s="1" t="s">
        <v>30</v>
      </c>
      <c r="K1300" s="1" t="s">
        <v>301</v>
      </c>
      <c r="L1300" s="1" t="s">
        <v>233</v>
      </c>
      <c r="M1300" s="1" t="s">
        <v>64</v>
      </c>
      <c r="N1300" s="1" t="s">
        <v>42</v>
      </c>
      <c r="O1300" s="1" t="s">
        <v>246</v>
      </c>
      <c r="P1300" s="1"/>
      <c r="Q1300" s="1"/>
      <c r="R1300" s="1" t="s">
        <v>31</v>
      </c>
      <c r="S1300" s="1" t="s">
        <v>171</v>
      </c>
      <c r="T1300" s="1" t="s">
        <v>33</v>
      </c>
      <c r="U1300" s="2" t="s">
        <v>249</v>
      </c>
      <c r="V1300" s="4">
        <v>5091000</v>
      </c>
      <c r="W1300" s="4">
        <v>3673000</v>
      </c>
      <c r="X1300" s="4">
        <v>0</v>
      </c>
      <c r="Y1300" s="4">
        <v>8764000</v>
      </c>
      <c r="Z1300" s="4">
        <v>0</v>
      </c>
      <c r="AA1300" s="4">
        <v>8764000</v>
      </c>
      <c r="AB1300" s="4">
        <v>0</v>
      </c>
      <c r="AC1300" s="4">
        <v>8430134</v>
      </c>
      <c r="AD1300" s="4">
        <v>5299206</v>
      </c>
      <c r="AE1300" s="4">
        <v>5299206</v>
      </c>
      <c r="AF1300" s="10">
        <v>5299206</v>
      </c>
    </row>
    <row r="1301" spans="1:32" ht="22.5" hidden="1" x14ac:dyDescent="0.25">
      <c r="A1301" s="9" t="s">
        <v>434</v>
      </c>
      <c r="B1301" s="1" t="s">
        <v>486</v>
      </c>
      <c r="C1301" s="1" t="s">
        <v>540</v>
      </c>
      <c r="D1301" s="2" t="s">
        <v>435</v>
      </c>
      <c r="E1301" s="3" t="s">
        <v>145</v>
      </c>
      <c r="F1301" s="3" t="s">
        <v>595</v>
      </c>
      <c r="G1301" s="3" t="s">
        <v>493</v>
      </c>
      <c r="H1301" s="3" t="s">
        <v>494</v>
      </c>
      <c r="I1301" s="3" t="s">
        <v>495</v>
      </c>
      <c r="J1301" s="1" t="s">
        <v>40</v>
      </c>
      <c r="K1301" s="1" t="s">
        <v>77</v>
      </c>
      <c r="L1301" s="1" t="s">
        <v>42</v>
      </c>
      <c r="M1301" s="1" t="s">
        <v>63</v>
      </c>
      <c r="N1301" s="1" t="s">
        <v>143</v>
      </c>
      <c r="O1301" s="1" t="s">
        <v>63</v>
      </c>
      <c r="P1301" s="1"/>
      <c r="Q1301" s="1"/>
      <c r="R1301" s="1" t="s">
        <v>31</v>
      </c>
      <c r="S1301" s="1" t="s">
        <v>32</v>
      </c>
      <c r="T1301" s="1" t="s">
        <v>33</v>
      </c>
      <c r="U1301" s="2" t="s">
        <v>146</v>
      </c>
      <c r="V1301" s="4">
        <v>41000000</v>
      </c>
      <c r="W1301" s="4">
        <v>0</v>
      </c>
      <c r="X1301" s="4">
        <v>0</v>
      </c>
      <c r="Y1301" s="4">
        <v>41000000</v>
      </c>
      <c r="Z1301" s="4">
        <v>0</v>
      </c>
      <c r="AA1301" s="4">
        <v>41000000</v>
      </c>
      <c r="AB1301" s="4">
        <v>0</v>
      </c>
      <c r="AC1301" s="4">
        <v>38411857</v>
      </c>
      <c r="AD1301" s="4">
        <v>38411857</v>
      </c>
      <c r="AE1301" s="4">
        <v>38411857</v>
      </c>
      <c r="AF1301" s="10">
        <v>38411857</v>
      </c>
    </row>
    <row r="1302" spans="1:32" ht="22.5" hidden="1" x14ac:dyDescent="0.25">
      <c r="A1302" s="9" t="s">
        <v>434</v>
      </c>
      <c r="B1302" s="1" t="s">
        <v>486</v>
      </c>
      <c r="C1302" s="1" t="s">
        <v>540</v>
      </c>
      <c r="D1302" s="2" t="s">
        <v>435</v>
      </c>
      <c r="E1302" s="3" t="s">
        <v>157</v>
      </c>
      <c r="F1302" s="3" t="s">
        <v>471</v>
      </c>
      <c r="G1302" s="3" t="s">
        <v>493</v>
      </c>
      <c r="H1302" s="3" t="s">
        <v>494</v>
      </c>
      <c r="I1302" s="3" t="s">
        <v>495</v>
      </c>
      <c r="J1302" s="1" t="s">
        <v>40</v>
      </c>
      <c r="K1302" s="1" t="s">
        <v>77</v>
      </c>
      <c r="L1302" s="1" t="s">
        <v>42</v>
      </c>
      <c r="M1302" s="1" t="s">
        <v>80</v>
      </c>
      <c r="N1302" s="1" t="s">
        <v>80</v>
      </c>
      <c r="O1302" s="1" t="s">
        <v>77</v>
      </c>
      <c r="P1302" s="1"/>
      <c r="Q1302" s="1"/>
      <c r="R1302" s="1" t="s">
        <v>31</v>
      </c>
      <c r="S1302" s="1" t="s">
        <v>32</v>
      </c>
      <c r="T1302" s="1" t="s">
        <v>33</v>
      </c>
      <c r="U1302" s="2" t="s">
        <v>158</v>
      </c>
      <c r="V1302" s="4">
        <v>35000000</v>
      </c>
      <c r="W1302" s="4">
        <v>0</v>
      </c>
      <c r="X1302" s="4">
        <v>0</v>
      </c>
      <c r="Y1302" s="4">
        <v>35000000</v>
      </c>
      <c r="Z1302" s="4">
        <v>0</v>
      </c>
      <c r="AA1302" s="4">
        <v>8251817</v>
      </c>
      <c r="AB1302" s="4">
        <v>26748183</v>
      </c>
      <c r="AC1302" s="4">
        <v>6088862.1500000004</v>
      </c>
      <c r="AD1302" s="4">
        <v>5250622</v>
      </c>
      <c r="AE1302" s="4">
        <v>5250622</v>
      </c>
      <c r="AF1302" s="10">
        <v>5250622</v>
      </c>
    </row>
    <row r="1303" spans="1:32" ht="22.5" hidden="1" x14ac:dyDescent="0.25">
      <c r="A1303" s="9" t="s">
        <v>434</v>
      </c>
      <c r="B1303" s="1" t="s">
        <v>486</v>
      </c>
      <c r="C1303" s="1" t="s">
        <v>540</v>
      </c>
      <c r="D1303" s="2" t="s">
        <v>435</v>
      </c>
      <c r="E1303" s="3" t="s">
        <v>184</v>
      </c>
      <c r="F1303" s="3" t="s">
        <v>471</v>
      </c>
      <c r="G1303" s="3" t="s">
        <v>493</v>
      </c>
      <c r="H1303" s="3" t="s">
        <v>494</v>
      </c>
      <c r="I1303" s="3" t="s">
        <v>495</v>
      </c>
      <c r="J1303" s="1" t="s">
        <v>40</v>
      </c>
      <c r="K1303" s="1" t="s">
        <v>77</v>
      </c>
      <c r="L1303" s="1" t="s">
        <v>42</v>
      </c>
      <c r="M1303" s="1" t="s">
        <v>80</v>
      </c>
      <c r="N1303" s="1" t="s">
        <v>64</v>
      </c>
      <c r="O1303" s="1" t="s">
        <v>98</v>
      </c>
      <c r="P1303" s="1"/>
      <c r="Q1303" s="1"/>
      <c r="R1303" s="1" t="s">
        <v>31</v>
      </c>
      <c r="S1303" s="1" t="s">
        <v>32</v>
      </c>
      <c r="T1303" s="1" t="s">
        <v>33</v>
      </c>
      <c r="U1303" s="2" t="s">
        <v>185</v>
      </c>
      <c r="V1303" s="4">
        <v>800000</v>
      </c>
      <c r="W1303" s="4">
        <v>172000</v>
      </c>
      <c r="X1303" s="4">
        <v>0</v>
      </c>
      <c r="Y1303" s="4">
        <v>972000</v>
      </c>
      <c r="Z1303" s="4">
        <v>0</v>
      </c>
      <c r="AA1303" s="4">
        <v>972000</v>
      </c>
      <c r="AB1303" s="4">
        <v>0</v>
      </c>
      <c r="AC1303" s="4">
        <v>795800</v>
      </c>
      <c r="AD1303" s="4">
        <v>795800</v>
      </c>
      <c r="AE1303" s="4">
        <v>795800</v>
      </c>
      <c r="AF1303" s="10">
        <v>795800</v>
      </c>
    </row>
    <row r="1304" spans="1:32" ht="22.5" hidden="1" x14ac:dyDescent="0.25">
      <c r="A1304" s="9" t="s">
        <v>434</v>
      </c>
      <c r="B1304" s="1" t="s">
        <v>486</v>
      </c>
      <c r="C1304" s="1" t="s">
        <v>540</v>
      </c>
      <c r="D1304" s="2" t="s">
        <v>435</v>
      </c>
      <c r="E1304" s="3" t="s">
        <v>200</v>
      </c>
      <c r="F1304" s="3" t="s">
        <v>471</v>
      </c>
      <c r="G1304" s="3" t="s">
        <v>493</v>
      </c>
      <c r="H1304" s="3" t="s">
        <v>494</v>
      </c>
      <c r="I1304" s="3" t="s">
        <v>495</v>
      </c>
      <c r="J1304" s="1" t="s">
        <v>40</v>
      </c>
      <c r="K1304" s="1" t="s">
        <v>77</v>
      </c>
      <c r="L1304" s="1" t="s">
        <v>42</v>
      </c>
      <c r="M1304" s="1" t="s">
        <v>80</v>
      </c>
      <c r="N1304" s="1" t="s">
        <v>81</v>
      </c>
      <c r="O1304" s="1" t="s">
        <v>41</v>
      </c>
      <c r="P1304" s="1"/>
      <c r="Q1304" s="1"/>
      <c r="R1304" s="1" t="s">
        <v>31</v>
      </c>
      <c r="S1304" s="1" t="s">
        <v>32</v>
      </c>
      <c r="T1304" s="1" t="s">
        <v>33</v>
      </c>
      <c r="U1304" s="2" t="s">
        <v>201</v>
      </c>
      <c r="V1304" s="4">
        <v>8000000</v>
      </c>
      <c r="W1304" s="4">
        <v>0</v>
      </c>
      <c r="X1304" s="4">
        <v>0</v>
      </c>
      <c r="Y1304" s="4">
        <v>8000000</v>
      </c>
      <c r="Z1304" s="4">
        <v>0</v>
      </c>
      <c r="AA1304" s="4">
        <v>8000000</v>
      </c>
      <c r="AB1304" s="4">
        <v>0</v>
      </c>
      <c r="AC1304" s="4">
        <v>7625028.9699999997</v>
      </c>
      <c r="AD1304" s="4">
        <v>7482888.9699999997</v>
      </c>
      <c r="AE1304" s="4">
        <v>7482888.9699999997</v>
      </c>
      <c r="AF1304" s="10">
        <v>7482888.9699999997</v>
      </c>
    </row>
    <row r="1305" spans="1:32" ht="22.5" hidden="1" x14ac:dyDescent="0.25">
      <c r="A1305" s="9" t="s">
        <v>434</v>
      </c>
      <c r="B1305" s="1" t="s">
        <v>486</v>
      </c>
      <c r="C1305" s="1" t="s">
        <v>540</v>
      </c>
      <c r="D1305" s="2" t="s">
        <v>435</v>
      </c>
      <c r="E1305" s="3" t="s">
        <v>202</v>
      </c>
      <c r="F1305" s="3" t="s">
        <v>471</v>
      </c>
      <c r="G1305" s="3" t="s">
        <v>493</v>
      </c>
      <c r="H1305" s="3" t="s">
        <v>494</v>
      </c>
      <c r="I1305" s="3" t="s">
        <v>495</v>
      </c>
      <c r="J1305" s="1" t="s">
        <v>40</v>
      </c>
      <c r="K1305" s="1" t="s">
        <v>77</v>
      </c>
      <c r="L1305" s="1" t="s">
        <v>42</v>
      </c>
      <c r="M1305" s="1" t="s">
        <v>80</v>
      </c>
      <c r="N1305" s="1" t="s">
        <v>81</v>
      </c>
      <c r="O1305" s="1" t="s">
        <v>77</v>
      </c>
      <c r="P1305" s="1"/>
      <c r="Q1305" s="1"/>
      <c r="R1305" s="1" t="s">
        <v>31</v>
      </c>
      <c r="S1305" s="1" t="s">
        <v>32</v>
      </c>
      <c r="T1305" s="1" t="s">
        <v>33</v>
      </c>
      <c r="U1305" s="2" t="s">
        <v>203</v>
      </c>
      <c r="V1305" s="4">
        <v>65000000</v>
      </c>
      <c r="W1305" s="4">
        <v>0</v>
      </c>
      <c r="X1305" s="4">
        <v>0</v>
      </c>
      <c r="Y1305" s="4">
        <v>65000000</v>
      </c>
      <c r="Z1305" s="4">
        <v>0</v>
      </c>
      <c r="AA1305" s="4">
        <v>64999999.82</v>
      </c>
      <c r="AB1305" s="4">
        <v>0.18</v>
      </c>
      <c r="AC1305" s="4">
        <v>64999999.82</v>
      </c>
      <c r="AD1305" s="4">
        <v>64999999.82</v>
      </c>
      <c r="AE1305" s="4">
        <v>64999999.82</v>
      </c>
      <c r="AF1305" s="10">
        <v>64999999.82</v>
      </c>
    </row>
    <row r="1306" spans="1:32" ht="22.5" hidden="1" x14ac:dyDescent="0.25">
      <c r="A1306" s="9" t="s">
        <v>434</v>
      </c>
      <c r="B1306" s="1" t="s">
        <v>486</v>
      </c>
      <c r="C1306" s="1" t="s">
        <v>540</v>
      </c>
      <c r="D1306" s="2" t="s">
        <v>435</v>
      </c>
      <c r="E1306" s="3" t="s">
        <v>206</v>
      </c>
      <c r="F1306" s="3" t="s">
        <v>471</v>
      </c>
      <c r="G1306" s="3" t="s">
        <v>493</v>
      </c>
      <c r="H1306" s="3" t="s">
        <v>494</v>
      </c>
      <c r="I1306" s="3" t="s">
        <v>495</v>
      </c>
      <c r="J1306" s="1" t="s">
        <v>40</v>
      </c>
      <c r="K1306" s="1" t="s">
        <v>77</v>
      </c>
      <c r="L1306" s="1" t="s">
        <v>42</v>
      </c>
      <c r="M1306" s="1" t="s">
        <v>80</v>
      </c>
      <c r="N1306" s="1" t="s">
        <v>81</v>
      </c>
      <c r="O1306" s="1" t="s">
        <v>138</v>
      </c>
      <c r="P1306" s="1"/>
      <c r="Q1306" s="1"/>
      <c r="R1306" s="1" t="s">
        <v>31</v>
      </c>
      <c r="S1306" s="1" t="s">
        <v>32</v>
      </c>
      <c r="T1306" s="1" t="s">
        <v>33</v>
      </c>
      <c r="U1306" s="2" t="s">
        <v>207</v>
      </c>
      <c r="V1306" s="4">
        <v>11000000</v>
      </c>
      <c r="W1306" s="4">
        <v>0</v>
      </c>
      <c r="X1306" s="4">
        <v>0</v>
      </c>
      <c r="Y1306" s="4">
        <v>11000000</v>
      </c>
      <c r="Z1306" s="4">
        <v>0</v>
      </c>
      <c r="AA1306" s="4">
        <v>10993945.9</v>
      </c>
      <c r="AB1306" s="4">
        <v>6054.1</v>
      </c>
      <c r="AC1306" s="4">
        <v>10993945.9</v>
      </c>
      <c r="AD1306" s="4">
        <v>10993945.9</v>
      </c>
      <c r="AE1306" s="4">
        <v>10993945.9</v>
      </c>
      <c r="AF1306" s="10">
        <v>10993945.9</v>
      </c>
    </row>
    <row r="1307" spans="1:32" ht="22.5" hidden="1" x14ac:dyDescent="0.25">
      <c r="A1307" s="9" t="s">
        <v>434</v>
      </c>
      <c r="B1307" s="1" t="s">
        <v>486</v>
      </c>
      <c r="C1307" s="1" t="s">
        <v>540</v>
      </c>
      <c r="D1307" s="2" t="s">
        <v>435</v>
      </c>
      <c r="E1307" s="3" t="s">
        <v>212</v>
      </c>
      <c r="F1307" s="3" t="s">
        <v>471</v>
      </c>
      <c r="G1307" s="3" t="s">
        <v>493</v>
      </c>
      <c r="H1307" s="3" t="s">
        <v>527</v>
      </c>
      <c r="I1307" s="3" t="s">
        <v>528</v>
      </c>
      <c r="J1307" s="1" t="s">
        <v>40</v>
      </c>
      <c r="K1307" s="1" t="s">
        <v>77</v>
      </c>
      <c r="L1307" s="1" t="s">
        <v>42</v>
      </c>
      <c r="M1307" s="1" t="s">
        <v>80</v>
      </c>
      <c r="N1307" s="1" t="s">
        <v>65</v>
      </c>
      <c r="O1307" s="1" t="s">
        <v>77</v>
      </c>
      <c r="P1307" s="1"/>
      <c r="Q1307" s="1"/>
      <c r="R1307" s="1" t="s">
        <v>31</v>
      </c>
      <c r="S1307" s="1" t="s">
        <v>32</v>
      </c>
      <c r="T1307" s="1" t="s">
        <v>33</v>
      </c>
      <c r="U1307" s="2" t="s">
        <v>213</v>
      </c>
      <c r="V1307" s="4">
        <v>20000000</v>
      </c>
      <c r="W1307" s="4">
        <v>7302339</v>
      </c>
      <c r="X1307" s="4">
        <v>0</v>
      </c>
      <c r="Y1307" s="4">
        <v>27302339</v>
      </c>
      <c r="Z1307" s="4">
        <v>0</v>
      </c>
      <c r="AA1307" s="4">
        <v>27302339</v>
      </c>
      <c r="AB1307" s="4">
        <v>0</v>
      </c>
      <c r="AC1307" s="4">
        <v>22185935</v>
      </c>
      <c r="AD1307" s="4">
        <v>21074667</v>
      </c>
      <c r="AE1307" s="4">
        <v>21074667</v>
      </c>
      <c r="AF1307" s="10">
        <v>21074667</v>
      </c>
    </row>
    <row r="1308" spans="1:32" ht="22.5" hidden="1" x14ac:dyDescent="0.25">
      <c r="A1308" s="9" t="s">
        <v>434</v>
      </c>
      <c r="B1308" s="1" t="s">
        <v>486</v>
      </c>
      <c r="C1308" s="1" t="s">
        <v>540</v>
      </c>
      <c r="D1308" s="2" t="s">
        <v>435</v>
      </c>
      <c r="E1308" s="3" t="s">
        <v>214</v>
      </c>
      <c r="F1308" s="3" t="s">
        <v>471</v>
      </c>
      <c r="G1308" s="3" t="s">
        <v>493</v>
      </c>
      <c r="H1308" s="3" t="s">
        <v>543</v>
      </c>
      <c r="I1308" s="3" t="s">
        <v>544</v>
      </c>
      <c r="J1308" s="1" t="s">
        <v>40</v>
      </c>
      <c r="K1308" s="1" t="s">
        <v>77</v>
      </c>
      <c r="L1308" s="1" t="s">
        <v>42</v>
      </c>
      <c r="M1308" s="1" t="s">
        <v>80</v>
      </c>
      <c r="N1308" s="1" t="s">
        <v>123</v>
      </c>
      <c r="O1308" s="1"/>
      <c r="P1308" s="1"/>
      <c r="Q1308" s="1"/>
      <c r="R1308" s="1" t="s">
        <v>31</v>
      </c>
      <c r="S1308" s="1" t="s">
        <v>32</v>
      </c>
      <c r="T1308" s="1" t="s">
        <v>33</v>
      </c>
      <c r="U1308" s="2" t="s">
        <v>215</v>
      </c>
      <c r="V1308" s="4">
        <v>0</v>
      </c>
      <c r="W1308" s="4">
        <v>2000000</v>
      </c>
      <c r="X1308" s="4">
        <v>0</v>
      </c>
      <c r="Y1308" s="4">
        <v>2000000</v>
      </c>
      <c r="Z1308" s="4">
        <v>0</v>
      </c>
      <c r="AA1308" s="4">
        <v>2000000</v>
      </c>
      <c r="AB1308" s="4">
        <v>0</v>
      </c>
      <c r="AC1308" s="4">
        <v>300000</v>
      </c>
      <c r="AD1308" s="4">
        <v>300000</v>
      </c>
      <c r="AE1308" s="4">
        <v>300000</v>
      </c>
      <c r="AF1308" s="10">
        <v>300000</v>
      </c>
    </row>
    <row r="1309" spans="1:32" ht="22.5" hidden="1" x14ac:dyDescent="0.25">
      <c r="A1309" s="9" t="s">
        <v>434</v>
      </c>
      <c r="B1309" s="1" t="s">
        <v>486</v>
      </c>
      <c r="C1309" s="1" t="s">
        <v>540</v>
      </c>
      <c r="D1309" s="2" t="s">
        <v>435</v>
      </c>
      <c r="E1309" s="3" t="s">
        <v>216</v>
      </c>
      <c r="F1309" s="3" t="s">
        <v>471</v>
      </c>
      <c r="G1309" s="3" t="s">
        <v>493</v>
      </c>
      <c r="H1309" s="3" t="s">
        <v>527</v>
      </c>
      <c r="I1309" s="3" t="s">
        <v>528</v>
      </c>
      <c r="J1309" s="1" t="s">
        <v>40</v>
      </c>
      <c r="K1309" s="1" t="s">
        <v>77</v>
      </c>
      <c r="L1309" s="1" t="s">
        <v>42</v>
      </c>
      <c r="M1309" s="1" t="s">
        <v>80</v>
      </c>
      <c r="N1309" s="1" t="s">
        <v>171</v>
      </c>
      <c r="O1309" s="1" t="s">
        <v>80</v>
      </c>
      <c r="P1309" s="1"/>
      <c r="Q1309" s="1"/>
      <c r="R1309" s="1" t="s">
        <v>31</v>
      </c>
      <c r="S1309" s="1" t="s">
        <v>32</v>
      </c>
      <c r="T1309" s="1" t="s">
        <v>33</v>
      </c>
      <c r="U1309" s="2" t="s">
        <v>217</v>
      </c>
      <c r="V1309" s="4">
        <v>105618411</v>
      </c>
      <c r="W1309" s="4">
        <v>0</v>
      </c>
      <c r="X1309" s="4">
        <v>0</v>
      </c>
      <c r="Y1309" s="4">
        <v>105618411</v>
      </c>
      <c r="Z1309" s="4">
        <v>0</v>
      </c>
      <c r="AA1309" s="4">
        <v>105618411</v>
      </c>
      <c r="AB1309" s="4">
        <v>0</v>
      </c>
      <c r="AC1309" s="4">
        <v>60064508</v>
      </c>
      <c r="AD1309" s="4">
        <v>45064508</v>
      </c>
      <c r="AE1309" s="4">
        <v>45064508</v>
      </c>
      <c r="AF1309" s="10">
        <v>45064508</v>
      </c>
    </row>
    <row r="1310" spans="1:32" ht="22.5" x14ac:dyDescent="0.25">
      <c r="A1310" s="9" t="s">
        <v>434</v>
      </c>
      <c r="B1310" s="1" t="s">
        <v>486</v>
      </c>
      <c r="C1310" s="1" t="s">
        <v>540</v>
      </c>
      <c r="D1310" s="2" t="s">
        <v>435</v>
      </c>
      <c r="E1310" s="3" t="s">
        <v>231</v>
      </c>
      <c r="F1310" s="3" t="s">
        <v>472</v>
      </c>
      <c r="G1310" s="3" t="s">
        <v>497</v>
      </c>
      <c r="H1310" s="3" t="s">
        <v>498</v>
      </c>
      <c r="I1310" s="3" t="s">
        <v>499</v>
      </c>
      <c r="J1310" s="1" t="s">
        <v>30</v>
      </c>
      <c r="K1310" s="1" t="s">
        <v>232</v>
      </c>
      <c r="L1310" s="1" t="s">
        <v>233</v>
      </c>
      <c r="M1310" s="1" t="s">
        <v>41</v>
      </c>
      <c r="N1310" s="1" t="s">
        <v>42</v>
      </c>
      <c r="O1310" s="1" t="s">
        <v>234</v>
      </c>
      <c r="P1310" s="1"/>
      <c r="Q1310" s="1"/>
      <c r="R1310" s="1" t="s">
        <v>31</v>
      </c>
      <c r="S1310" s="1" t="s">
        <v>32</v>
      </c>
      <c r="T1310" s="1" t="s">
        <v>33</v>
      </c>
      <c r="U1310" s="2" t="s">
        <v>235</v>
      </c>
      <c r="V1310" s="4">
        <v>3859155278</v>
      </c>
      <c r="W1310" s="4">
        <v>175371393</v>
      </c>
      <c r="X1310" s="4">
        <v>266654855</v>
      </c>
      <c r="Y1310" s="4">
        <v>3767871816</v>
      </c>
      <c r="Z1310" s="4">
        <v>0</v>
      </c>
      <c r="AA1310" s="4">
        <v>3767871816</v>
      </c>
      <c r="AB1310" s="4">
        <v>0</v>
      </c>
      <c r="AC1310" s="4">
        <v>3767871816</v>
      </c>
      <c r="AD1310" s="4">
        <v>1553682552</v>
      </c>
      <c r="AE1310" s="4">
        <v>1553682552</v>
      </c>
      <c r="AF1310" s="10">
        <v>1553682552</v>
      </c>
    </row>
    <row r="1311" spans="1:32" ht="22.5" x14ac:dyDescent="0.25">
      <c r="A1311" s="9" t="s">
        <v>434</v>
      </c>
      <c r="B1311" s="1" t="s">
        <v>486</v>
      </c>
      <c r="C1311" s="1" t="s">
        <v>540</v>
      </c>
      <c r="D1311" s="2" t="s">
        <v>435</v>
      </c>
      <c r="E1311" s="3" t="s">
        <v>242</v>
      </c>
      <c r="F1311" s="3" t="s">
        <v>472</v>
      </c>
      <c r="G1311" s="3" t="s">
        <v>497</v>
      </c>
      <c r="H1311" s="3" t="s">
        <v>498</v>
      </c>
      <c r="I1311" s="3" t="s">
        <v>499</v>
      </c>
      <c r="J1311" s="1" t="s">
        <v>30</v>
      </c>
      <c r="K1311" s="1" t="s">
        <v>232</v>
      </c>
      <c r="L1311" s="1" t="s">
        <v>233</v>
      </c>
      <c r="M1311" s="1" t="s">
        <v>41</v>
      </c>
      <c r="N1311" s="1" t="s">
        <v>42</v>
      </c>
      <c r="O1311" s="1" t="s">
        <v>243</v>
      </c>
      <c r="P1311" s="1"/>
      <c r="Q1311" s="1"/>
      <c r="R1311" s="1" t="s">
        <v>31</v>
      </c>
      <c r="S1311" s="1" t="s">
        <v>32</v>
      </c>
      <c r="T1311" s="1" t="s">
        <v>33</v>
      </c>
      <c r="U1311" s="2" t="s">
        <v>244</v>
      </c>
      <c r="V1311" s="4">
        <v>126468053</v>
      </c>
      <c r="W1311" s="4">
        <v>0</v>
      </c>
      <c r="X1311" s="4">
        <v>12000000</v>
      </c>
      <c r="Y1311" s="4">
        <v>114468053</v>
      </c>
      <c r="Z1311" s="4">
        <v>0</v>
      </c>
      <c r="AA1311" s="4">
        <v>112246784</v>
      </c>
      <c r="AB1311" s="4">
        <v>2221269</v>
      </c>
      <c r="AC1311" s="4">
        <v>112173707</v>
      </c>
      <c r="AD1311" s="4">
        <v>74465802</v>
      </c>
      <c r="AE1311" s="4">
        <v>74465802</v>
      </c>
      <c r="AF1311" s="10">
        <v>74465802</v>
      </c>
    </row>
    <row r="1312" spans="1:32" ht="22.5" x14ac:dyDescent="0.25">
      <c r="A1312" s="9" t="s">
        <v>434</v>
      </c>
      <c r="B1312" s="1" t="s">
        <v>486</v>
      </c>
      <c r="C1312" s="1" t="s">
        <v>540</v>
      </c>
      <c r="D1312" s="2" t="s">
        <v>435</v>
      </c>
      <c r="E1312" s="3" t="s">
        <v>245</v>
      </c>
      <c r="F1312" s="3" t="s">
        <v>472</v>
      </c>
      <c r="G1312" s="3" t="s">
        <v>497</v>
      </c>
      <c r="H1312" s="3" t="s">
        <v>527</v>
      </c>
      <c r="I1312" s="3" t="s">
        <v>545</v>
      </c>
      <c r="J1312" s="1" t="s">
        <v>30</v>
      </c>
      <c r="K1312" s="1" t="s">
        <v>232</v>
      </c>
      <c r="L1312" s="1" t="s">
        <v>233</v>
      </c>
      <c r="M1312" s="1" t="s">
        <v>41</v>
      </c>
      <c r="N1312" s="1" t="s">
        <v>42</v>
      </c>
      <c r="O1312" s="1" t="s">
        <v>246</v>
      </c>
      <c r="P1312" s="1"/>
      <c r="Q1312" s="1"/>
      <c r="R1312" s="1" t="s">
        <v>31</v>
      </c>
      <c r="S1312" s="1" t="s">
        <v>32</v>
      </c>
      <c r="T1312" s="1" t="s">
        <v>33</v>
      </c>
      <c r="U1312" s="2" t="s">
        <v>59</v>
      </c>
      <c r="V1312" s="4">
        <v>101312037</v>
      </c>
      <c r="W1312" s="4">
        <v>0</v>
      </c>
      <c r="X1312" s="4">
        <v>7217017</v>
      </c>
      <c r="Y1312" s="4">
        <v>94095020</v>
      </c>
      <c r="Z1312" s="4">
        <v>0</v>
      </c>
      <c r="AA1312" s="4">
        <v>92512761</v>
      </c>
      <c r="AB1312" s="4">
        <v>1582259</v>
      </c>
      <c r="AC1312" s="4">
        <v>92512761</v>
      </c>
      <c r="AD1312" s="4">
        <v>65518763</v>
      </c>
      <c r="AE1312" s="4">
        <v>65518763</v>
      </c>
      <c r="AF1312" s="10">
        <v>65518763</v>
      </c>
    </row>
    <row r="1313" spans="1:32" ht="22.5" x14ac:dyDescent="0.25">
      <c r="A1313" s="9" t="s">
        <v>434</v>
      </c>
      <c r="B1313" s="1" t="s">
        <v>486</v>
      </c>
      <c r="C1313" s="1" t="s">
        <v>540</v>
      </c>
      <c r="D1313" s="2" t="s">
        <v>435</v>
      </c>
      <c r="E1313" s="3" t="s">
        <v>247</v>
      </c>
      <c r="F1313" s="3" t="s">
        <v>472</v>
      </c>
      <c r="G1313" s="3" t="s">
        <v>497</v>
      </c>
      <c r="H1313" s="3" t="s">
        <v>527</v>
      </c>
      <c r="I1313" s="3" t="s">
        <v>542</v>
      </c>
      <c r="J1313" s="1" t="s">
        <v>30</v>
      </c>
      <c r="K1313" s="1" t="s">
        <v>232</v>
      </c>
      <c r="L1313" s="1" t="s">
        <v>233</v>
      </c>
      <c r="M1313" s="1" t="s">
        <v>41</v>
      </c>
      <c r="N1313" s="1" t="s">
        <v>42</v>
      </c>
      <c r="O1313" s="1" t="s">
        <v>248</v>
      </c>
      <c r="P1313" s="1"/>
      <c r="Q1313" s="1"/>
      <c r="R1313" s="1" t="s">
        <v>31</v>
      </c>
      <c r="S1313" s="1" t="s">
        <v>32</v>
      </c>
      <c r="T1313" s="1" t="s">
        <v>33</v>
      </c>
      <c r="U1313" s="2" t="s">
        <v>249</v>
      </c>
      <c r="V1313" s="4">
        <v>16308295</v>
      </c>
      <c r="W1313" s="4">
        <v>12000000</v>
      </c>
      <c r="X1313" s="4">
        <v>0</v>
      </c>
      <c r="Y1313" s="4">
        <v>28308295</v>
      </c>
      <c r="Z1313" s="4">
        <v>0</v>
      </c>
      <c r="AA1313" s="4">
        <v>28308295</v>
      </c>
      <c r="AB1313" s="4">
        <v>0</v>
      </c>
      <c r="AC1313" s="4">
        <v>21855461</v>
      </c>
      <c r="AD1313" s="4">
        <v>18272916</v>
      </c>
      <c r="AE1313" s="4">
        <v>18272916</v>
      </c>
      <c r="AF1313" s="10">
        <v>18272916</v>
      </c>
    </row>
    <row r="1314" spans="1:32" ht="22.5" x14ac:dyDescent="0.25">
      <c r="A1314" s="9" t="s">
        <v>434</v>
      </c>
      <c r="B1314" s="1" t="s">
        <v>486</v>
      </c>
      <c r="C1314" s="1" t="s">
        <v>540</v>
      </c>
      <c r="D1314" s="2" t="s">
        <v>435</v>
      </c>
      <c r="E1314" s="3" t="s">
        <v>383</v>
      </c>
      <c r="F1314" s="3" t="s">
        <v>29</v>
      </c>
      <c r="G1314" s="3" t="s">
        <v>501</v>
      </c>
      <c r="H1314" s="3" t="s">
        <v>502</v>
      </c>
      <c r="I1314" s="3" t="s">
        <v>503</v>
      </c>
      <c r="J1314" s="1" t="s">
        <v>30</v>
      </c>
      <c r="K1314" s="1" t="s">
        <v>232</v>
      </c>
      <c r="L1314" s="1" t="s">
        <v>233</v>
      </c>
      <c r="M1314" s="1" t="s">
        <v>63</v>
      </c>
      <c r="N1314" s="1" t="s">
        <v>42</v>
      </c>
      <c r="O1314" s="1" t="s">
        <v>281</v>
      </c>
      <c r="P1314" s="1"/>
      <c r="Q1314" s="1"/>
      <c r="R1314" s="1" t="s">
        <v>46</v>
      </c>
      <c r="S1314" s="1" t="s">
        <v>47</v>
      </c>
      <c r="T1314" s="1" t="s">
        <v>33</v>
      </c>
      <c r="U1314" s="2" t="s">
        <v>384</v>
      </c>
      <c r="V1314" s="4">
        <v>0</v>
      </c>
      <c r="W1314" s="4">
        <v>99585750</v>
      </c>
      <c r="X1314" s="4">
        <v>0</v>
      </c>
      <c r="Y1314" s="4">
        <v>99585750</v>
      </c>
      <c r="Z1314" s="4">
        <v>0</v>
      </c>
      <c r="AA1314" s="4">
        <v>87333707</v>
      </c>
      <c r="AB1314" s="4">
        <v>12252043</v>
      </c>
      <c r="AC1314" s="4">
        <v>87333707</v>
      </c>
      <c r="AD1314" s="4">
        <v>0</v>
      </c>
      <c r="AE1314" s="4">
        <v>0</v>
      </c>
      <c r="AF1314" s="10">
        <v>0</v>
      </c>
    </row>
    <row r="1315" spans="1:32" ht="22.5" x14ac:dyDescent="0.25">
      <c r="A1315" s="9" t="s">
        <v>434</v>
      </c>
      <c r="B1315" s="1" t="s">
        <v>486</v>
      </c>
      <c r="C1315" s="1" t="s">
        <v>540</v>
      </c>
      <c r="D1315" s="2" t="s">
        <v>435</v>
      </c>
      <c r="E1315" s="3" t="s">
        <v>383</v>
      </c>
      <c r="F1315" s="3" t="s">
        <v>29</v>
      </c>
      <c r="G1315" s="3" t="s">
        <v>501</v>
      </c>
      <c r="H1315" s="3" t="s">
        <v>502</v>
      </c>
      <c r="I1315" s="3" t="s">
        <v>503</v>
      </c>
      <c r="J1315" s="1" t="s">
        <v>30</v>
      </c>
      <c r="K1315" s="1" t="s">
        <v>232</v>
      </c>
      <c r="L1315" s="1" t="s">
        <v>233</v>
      </c>
      <c r="M1315" s="1" t="s">
        <v>63</v>
      </c>
      <c r="N1315" s="1" t="s">
        <v>42</v>
      </c>
      <c r="O1315" s="1" t="s">
        <v>281</v>
      </c>
      <c r="P1315" s="1"/>
      <c r="Q1315" s="1"/>
      <c r="R1315" s="1" t="s">
        <v>31</v>
      </c>
      <c r="S1315" s="1" t="s">
        <v>32</v>
      </c>
      <c r="T1315" s="1" t="s">
        <v>33</v>
      </c>
      <c r="U1315" s="2" t="s">
        <v>384</v>
      </c>
      <c r="V1315" s="4">
        <v>4060002210</v>
      </c>
      <c r="W1315" s="4">
        <v>0</v>
      </c>
      <c r="X1315" s="4">
        <v>15253276</v>
      </c>
      <c r="Y1315" s="4">
        <v>4044748934</v>
      </c>
      <c r="Z1315" s="4">
        <v>0</v>
      </c>
      <c r="AA1315" s="4">
        <v>4038586054</v>
      </c>
      <c r="AB1315" s="4">
        <v>6162880</v>
      </c>
      <c r="AC1315" s="4">
        <v>4030318776</v>
      </c>
      <c r="AD1315" s="4">
        <v>2910378258</v>
      </c>
      <c r="AE1315" s="4">
        <v>2910378258</v>
      </c>
      <c r="AF1315" s="10">
        <v>2910378258</v>
      </c>
    </row>
    <row r="1316" spans="1:32" ht="22.5" x14ac:dyDescent="0.25">
      <c r="A1316" s="9" t="s">
        <v>434</v>
      </c>
      <c r="B1316" s="1" t="s">
        <v>486</v>
      </c>
      <c r="C1316" s="1" t="s">
        <v>540</v>
      </c>
      <c r="D1316" s="2" t="s">
        <v>435</v>
      </c>
      <c r="E1316" s="3" t="s">
        <v>45</v>
      </c>
      <c r="F1316" s="3" t="s">
        <v>29</v>
      </c>
      <c r="G1316" s="3" t="s">
        <v>501</v>
      </c>
      <c r="H1316" s="3" t="s">
        <v>502</v>
      </c>
      <c r="I1316" s="3" t="s">
        <v>503</v>
      </c>
      <c r="J1316" s="1" t="s">
        <v>30</v>
      </c>
      <c r="K1316" s="1" t="s">
        <v>232</v>
      </c>
      <c r="L1316" s="1" t="s">
        <v>233</v>
      </c>
      <c r="M1316" s="1" t="s">
        <v>63</v>
      </c>
      <c r="N1316" s="1" t="s">
        <v>42</v>
      </c>
      <c r="O1316" s="1" t="s">
        <v>237</v>
      </c>
      <c r="P1316" s="1"/>
      <c r="Q1316" s="1"/>
      <c r="R1316" s="1" t="s">
        <v>31</v>
      </c>
      <c r="S1316" s="1" t="s">
        <v>32</v>
      </c>
      <c r="T1316" s="1" t="s">
        <v>33</v>
      </c>
      <c r="U1316" s="2" t="s">
        <v>48</v>
      </c>
      <c r="V1316" s="4">
        <v>13645260970</v>
      </c>
      <c r="W1316" s="4">
        <v>1444595221</v>
      </c>
      <c r="X1316" s="4">
        <v>833675025</v>
      </c>
      <c r="Y1316" s="4">
        <v>14256181166</v>
      </c>
      <c r="Z1316" s="4">
        <v>0</v>
      </c>
      <c r="AA1316" s="4">
        <v>14245000398</v>
      </c>
      <c r="AB1316" s="4">
        <v>11180768</v>
      </c>
      <c r="AC1316" s="4">
        <v>14129005008</v>
      </c>
      <c r="AD1316" s="4">
        <v>9426104959</v>
      </c>
      <c r="AE1316" s="4">
        <v>9426104959</v>
      </c>
      <c r="AF1316" s="10">
        <v>9426104959</v>
      </c>
    </row>
    <row r="1317" spans="1:32" ht="22.5" x14ac:dyDescent="0.25">
      <c r="A1317" s="9" t="s">
        <v>434</v>
      </c>
      <c r="B1317" s="1" t="s">
        <v>486</v>
      </c>
      <c r="C1317" s="1" t="s">
        <v>540</v>
      </c>
      <c r="D1317" s="2" t="s">
        <v>435</v>
      </c>
      <c r="E1317" s="3" t="s">
        <v>385</v>
      </c>
      <c r="F1317" s="3" t="s">
        <v>29</v>
      </c>
      <c r="G1317" s="3" t="s">
        <v>501</v>
      </c>
      <c r="H1317" s="3" t="s">
        <v>502</v>
      </c>
      <c r="I1317" s="3" t="s">
        <v>503</v>
      </c>
      <c r="J1317" s="1" t="s">
        <v>30</v>
      </c>
      <c r="K1317" s="1" t="s">
        <v>232</v>
      </c>
      <c r="L1317" s="1" t="s">
        <v>233</v>
      </c>
      <c r="M1317" s="1" t="s">
        <v>63</v>
      </c>
      <c r="N1317" s="1" t="s">
        <v>42</v>
      </c>
      <c r="O1317" s="1" t="s">
        <v>240</v>
      </c>
      <c r="P1317" s="1"/>
      <c r="Q1317" s="1"/>
      <c r="R1317" s="1" t="s">
        <v>31</v>
      </c>
      <c r="S1317" s="1" t="s">
        <v>32</v>
      </c>
      <c r="T1317" s="1" t="s">
        <v>33</v>
      </c>
      <c r="U1317" s="2" t="s">
        <v>386</v>
      </c>
      <c r="V1317" s="4">
        <v>537018856</v>
      </c>
      <c r="W1317" s="4">
        <v>0</v>
      </c>
      <c r="X1317" s="4">
        <v>54866267</v>
      </c>
      <c r="Y1317" s="4">
        <v>482152589</v>
      </c>
      <c r="Z1317" s="4">
        <v>0</v>
      </c>
      <c r="AA1317" s="4">
        <v>482152589</v>
      </c>
      <c r="AB1317" s="4">
        <v>0</v>
      </c>
      <c r="AC1317" s="4">
        <v>439504996</v>
      </c>
      <c r="AD1317" s="4">
        <v>304140792</v>
      </c>
      <c r="AE1317" s="4">
        <v>304140792</v>
      </c>
      <c r="AF1317" s="10">
        <v>304140792</v>
      </c>
    </row>
    <row r="1318" spans="1:32" ht="22.5" x14ac:dyDescent="0.25">
      <c r="A1318" s="9" t="s">
        <v>434</v>
      </c>
      <c r="B1318" s="1" t="s">
        <v>486</v>
      </c>
      <c r="C1318" s="1" t="s">
        <v>540</v>
      </c>
      <c r="D1318" s="2" t="s">
        <v>435</v>
      </c>
      <c r="E1318" s="3" t="s">
        <v>49</v>
      </c>
      <c r="F1318" s="3" t="s">
        <v>29</v>
      </c>
      <c r="G1318" s="3" t="s">
        <v>501</v>
      </c>
      <c r="H1318" s="3" t="s">
        <v>502</v>
      </c>
      <c r="I1318" s="3" t="s">
        <v>503</v>
      </c>
      <c r="J1318" s="1" t="s">
        <v>30</v>
      </c>
      <c r="K1318" s="1" t="s">
        <v>232</v>
      </c>
      <c r="L1318" s="1" t="s">
        <v>233</v>
      </c>
      <c r="M1318" s="1" t="s">
        <v>63</v>
      </c>
      <c r="N1318" s="1" t="s">
        <v>42</v>
      </c>
      <c r="O1318" s="1" t="s">
        <v>243</v>
      </c>
      <c r="P1318" s="1"/>
      <c r="Q1318" s="1"/>
      <c r="R1318" s="1" t="s">
        <v>46</v>
      </c>
      <c r="S1318" s="1" t="s">
        <v>47</v>
      </c>
      <c r="T1318" s="1" t="s">
        <v>33</v>
      </c>
      <c r="U1318" s="2" t="s">
        <v>50</v>
      </c>
      <c r="V1318" s="4">
        <v>378384935</v>
      </c>
      <c r="W1318" s="4">
        <v>10545266</v>
      </c>
      <c r="X1318" s="4">
        <v>0</v>
      </c>
      <c r="Y1318" s="4">
        <v>388930201</v>
      </c>
      <c r="Z1318" s="4">
        <v>0</v>
      </c>
      <c r="AA1318" s="4">
        <v>388930201</v>
      </c>
      <c r="AB1318" s="4">
        <v>0</v>
      </c>
      <c r="AC1318" s="4">
        <v>388930201</v>
      </c>
      <c r="AD1318" s="4">
        <v>239670398</v>
      </c>
      <c r="AE1318" s="4">
        <v>239670398</v>
      </c>
      <c r="AF1318" s="10">
        <v>239670398</v>
      </c>
    </row>
    <row r="1319" spans="1:32" ht="22.5" x14ac:dyDescent="0.25">
      <c r="A1319" s="9" t="s">
        <v>434</v>
      </c>
      <c r="B1319" s="1" t="s">
        <v>486</v>
      </c>
      <c r="C1319" s="1" t="s">
        <v>540</v>
      </c>
      <c r="D1319" s="2" t="s">
        <v>435</v>
      </c>
      <c r="E1319" s="3" t="s">
        <v>49</v>
      </c>
      <c r="F1319" s="3" t="s">
        <v>29</v>
      </c>
      <c r="G1319" s="3" t="s">
        <v>501</v>
      </c>
      <c r="H1319" s="3" t="s">
        <v>502</v>
      </c>
      <c r="I1319" s="3" t="s">
        <v>503</v>
      </c>
      <c r="J1319" s="1" t="s">
        <v>30</v>
      </c>
      <c r="K1319" s="1" t="s">
        <v>232</v>
      </c>
      <c r="L1319" s="1" t="s">
        <v>233</v>
      </c>
      <c r="M1319" s="1" t="s">
        <v>63</v>
      </c>
      <c r="N1319" s="1" t="s">
        <v>42</v>
      </c>
      <c r="O1319" s="1" t="s">
        <v>243</v>
      </c>
      <c r="P1319" s="1"/>
      <c r="Q1319" s="1"/>
      <c r="R1319" s="1" t="s">
        <v>31</v>
      </c>
      <c r="S1319" s="1" t="s">
        <v>32</v>
      </c>
      <c r="T1319" s="1" t="s">
        <v>33</v>
      </c>
      <c r="U1319" s="2" t="s">
        <v>50</v>
      </c>
      <c r="V1319" s="4">
        <v>3359553819</v>
      </c>
      <c r="W1319" s="4">
        <v>0</v>
      </c>
      <c r="X1319" s="4">
        <v>48975955</v>
      </c>
      <c r="Y1319" s="4">
        <v>3310577864</v>
      </c>
      <c r="Z1319" s="4">
        <v>0</v>
      </c>
      <c r="AA1319" s="4">
        <v>3301354975</v>
      </c>
      <c r="AB1319" s="4">
        <v>9222889</v>
      </c>
      <c r="AC1319" s="4">
        <v>3290308390</v>
      </c>
      <c r="AD1319" s="4">
        <v>2213152907</v>
      </c>
      <c r="AE1319" s="4">
        <v>2213152907</v>
      </c>
      <c r="AF1319" s="10">
        <v>2213152907</v>
      </c>
    </row>
    <row r="1320" spans="1:32" ht="22.5" x14ac:dyDescent="0.25">
      <c r="A1320" s="9" t="s">
        <v>434</v>
      </c>
      <c r="B1320" s="1" t="s">
        <v>486</v>
      </c>
      <c r="C1320" s="1" t="s">
        <v>540</v>
      </c>
      <c r="D1320" s="2" t="s">
        <v>435</v>
      </c>
      <c r="E1320" s="3" t="s">
        <v>56</v>
      </c>
      <c r="F1320" s="3" t="s">
        <v>29</v>
      </c>
      <c r="G1320" s="3" t="s">
        <v>501</v>
      </c>
      <c r="H1320" s="3" t="s">
        <v>502</v>
      </c>
      <c r="I1320" s="3" t="s">
        <v>503</v>
      </c>
      <c r="J1320" s="1" t="s">
        <v>30</v>
      </c>
      <c r="K1320" s="1" t="s">
        <v>232</v>
      </c>
      <c r="L1320" s="1" t="s">
        <v>233</v>
      </c>
      <c r="M1320" s="1" t="s">
        <v>63</v>
      </c>
      <c r="N1320" s="1" t="s">
        <v>42</v>
      </c>
      <c r="O1320" s="1" t="s">
        <v>254</v>
      </c>
      <c r="P1320" s="1"/>
      <c r="Q1320" s="1"/>
      <c r="R1320" s="1" t="s">
        <v>31</v>
      </c>
      <c r="S1320" s="1" t="s">
        <v>32</v>
      </c>
      <c r="T1320" s="1" t="s">
        <v>33</v>
      </c>
      <c r="U1320" s="2" t="s">
        <v>57</v>
      </c>
      <c r="V1320" s="4">
        <v>0</v>
      </c>
      <c r="W1320" s="4">
        <v>19991160</v>
      </c>
      <c r="X1320" s="4">
        <v>0</v>
      </c>
      <c r="Y1320" s="4">
        <v>19991160</v>
      </c>
      <c r="Z1320" s="4">
        <v>0</v>
      </c>
      <c r="AA1320" s="4">
        <v>0</v>
      </c>
      <c r="AB1320" s="4">
        <v>19991160</v>
      </c>
      <c r="AC1320" s="4">
        <v>0</v>
      </c>
      <c r="AD1320" s="4">
        <v>0</v>
      </c>
      <c r="AE1320" s="4">
        <v>0</v>
      </c>
      <c r="AF1320" s="10">
        <v>0</v>
      </c>
    </row>
    <row r="1321" spans="1:32" ht="22.5" x14ac:dyDescent="0.25">
      <c r="A1321" s="9" t="s">
        <v>434</v>
      </c>
      <c r="B1321" s="1" t="s">
        <v>486</v>
      </c>
      <c r="C1321" s="1" t="s">
        <v>540</v>
      </c>
      <c r="D1321" s="2" t="s">
        <v>435</v>
      </c>
      <c r="E1321" s="3" t="s">
        <v>58</v>
      </c>
      <c r="F1321" s="3" t="s">
        <v>29</v>
      </c>
      <c r="G1321" s="3" t="s">
        <v>501</v>
      </c>
      <c r="H1321" s="3" t="s">
        <v>527</v>
      </c>
      <c r="I1321" s="3" t="s">
        <v>545</v>
      </c>
      <c r="J1321" s="1" t="s">
        <v>30</v>
      </c>
      <c r="K1321" s="1" t="s">
        <v>232</v>
      </c>
      <c r="L1321" s="1" t="s">
        <v>233</v>
      </c>
      <c r="M1321" s="1" t="s">
        <v>63</v>
      </c>
      <c r="N1321" s="1" t="s">
        <v>42</v>
      </c>
      <c r="O1321" s="1" t="s">
        <v>255</v>
      </c>
      <c r="P1321" s="1"/>
      <c r="Q1321" s="1"/>
      <c r="R1321" s="1" t="s">
        <v>31</v>
      </c>
      <c r="S1321" s="1" t="s">
        <v>32</v>
      </c>
      <c r="T1321" s="1" t="s">
        <v>33</v>
      </c>
      <c r="U1321" s="2" t="s">
        <v>59</v>
      </c>
      <c r="V1321" s="4">
        <v>1369121612</v>
      </c>
      <c r="W1321" s="4">
        <v>952962482</v>
      </c>
      <c r="X1321" s="4">
        <v>0</v>
      </c>
      <c r="Y1321" s="4">
        <v>2322084094</v>
      </c>
      <c r="Z1321" s="4">
        <v>0</v>
      </c>
      <c r="AA1321" s="4">
        <v>2295715420.27</v>
      </c>
      <c r="AB1321" s="4">
        <v>26368673.73</v>
      </c>
      <c r="AC1321" s="4">
        <v>2261583363.27</v>
      </c>
      <c r="AD1321" s="4">
        <v>1877580918.27</v>
      </c>
      <c r="AE1321" s="4">
        <v>1877580918.27</v>
      </c>
      <c r="AF1321" s="10">
        <v>1877580918.27</v>
      </c>
    </row>
    <row r="1322" spans="1:32" ht="22.5" x14ac:dyDescent="0.25">
      <c r="A1322" s="9" t="s">
        <v>434</v>
      </c>
      <c r="B1322" s="1" t="s">
        <v>486</v>
      </c>
      <c r="C1322" s="1" t="s">
        <v>540</v>
      </c>
      <c r="D1322" s="2" t="s">
        <v>435</v>
      </c>
      <c r="E1322" s="3" t="s">
        <v>256</v>
      </c>
      <c r="F1322" s="3" t="s">
        <v>29</v>
      </c>
      <c r="G1322" s="3" t="s">
        <v>501</v>
      </c>
      <c r="H1322" s="3" t="s">
        <v>527</v>
      </c>
      <c r="I1322" s="3" t="s">
        <v>542</v>
      </c>
      <c r="J1322" s="1" t="s">
        <v>30</v>
      </c>
      <c r="K1322" s="1" t="s">
        <v>232</v>
      </c>
      <c r="L1322" s="1" t="s">
        <v>233</v>
      </c>
      <c r="M1322" s="1" t="s">
        <v>63</v>
      </c>
      <c r="N1322" s="1" t="s">
        <v>42</v>
      </c>
      <c r="O1322" s="1" t="s">
        <v>257</v>
      </c>
      <c r="P1322" s="1"/>
      <c r="Q1322" s="1"/>
      <c r="R1322" s="1" t="s">
        <v>31</v>
      </c>
      <c r="S1322" s="1" t="s">
        <v>32</v>
      </c>
      <c r="T1322" s="1" t="s">
        <v>33</v>
      </c>
      <c r="U1322" s="2" t="s">
        <v>249</v>
      </c>
      <c r="V1322" s="4">
        <v>283415000</v>
      </c>
      <c r="W1322" s="4">
        <v>150000000</v>
      </c>
      <c r="X1322" s="4">
        <v>0</v>
      </c>
      <c r="Y1322" s="4">
        <v>433415000</v>
      </c>
      <c r="Z1322" s="4">
        <v>0</v>
      </c>
      <c r="AA1322" s="4">
        <v>363415000</v>
      </c>
      <c r="AB1322" s="4">
        <v>70000000</v>
      </c>
      <c r="AC1322" s="4">
        <v>356388399</v>
      </c>
      <c r="AD1322" s="4">
        <v>307123838</v>
      </c>
      <c r="AE1322" s="4">
        <v>307123838</v>
      </c>
      <c r="AF1322" s="10">
        <v>307123838</v>
      </c>
    </row>
    <row r="1323" spans="1:32" ht="33.75" x14ac:dyDescent="0.25">
      <c r="A1323" s="9" t="s">
        <v>434</v>
      </c>
      <c r="B1323" s="1" t="s">
        <v>486</v>
      </c>
      <c r="C1323" s="1" t="s">
        <v>540</v>
      </c>
      <c r="D1323" s="2" t="s">
        <v>435</v>
      </c>
      <c r="E1323" s="3" t="s">
        <v>387</v>
      </c>
      <c r="F1323" s="3" t="s">
        <v>29</v>
      </c>
      <c r="G1323" s="3" t="s">
        <v>501</v>
      </c>
      <c r="H1323" s="3" t="s">
        <v>502</v>
      </c>
      <c r="I1323" s="3" t="s">
        <v>503</v>
      </c>
      <c r="J1323" s="1" t="s">
        <v>30</v>
      </c>
      <c r="K1323" s="1" t="s">
        <v>232</v>
      </c>
      <c r="L1323" s="1" t="s">
        <v>233</v>
      </c>
      <c r="M1323" s="1" t="s">
        <v>63</v>
      </c>
      <c r="N1323" s="1" t="s">
        <v>42</v>
      </c>
      <c r="O1323" s="1" t="s">
        <v>388</v>
      </c>
      <c r="P1323" s="1"/>
      <c r="Q1323" s="1"/>
      <c r="R1323" s="1" t="s">
        <v>31</v>
      </c>
      <c r="S1323" s="1" t="s">
        <v>32</v>
      </c>
      <c r="T1323" s="1" t="s">
        <v>33</v>
      </c>
      <c r="U1323" s="2" t="s">
        <v>389</v>
      </c>
      <c r="V1323" s="4">
        <v>3725000</v>
      </c>
      <c r="W1323" s="4">
        <v>0</v>
      </c>
      <c r="X1323" s="4">
        <v>0</v>
      </c>
      <c r="Y1323" s="4">
        <v>3725000</v>
      </c>
      <c r="Z1323" s="4">
        <v>0</v>
      </c>
      <c r="AA1323" s="4">
        <v>2500000</v>
      </c>
      <c r="AB1323" s="4">
        <v>1225000</v>
      </c>
      <c r="AC1323" s="4">
        <v>2500000</v>
      </c>
      <c r="AD1323" s="4">
        <v>1390000</v>
      </c>
      <c r="AE1323" s="4">
        <v>1390000</v>
      </c>
      <c r="AF1323" s="10">
        <v>1390000</v>
      </c>
    </row>
    <row r="1324" spans="1:32" ht="22.5" x14ac:dyDescent="0.25">
      <c r="A1324" s="9" t="s">
        <v>434</v>
      </c>
      <c r="B1324" s="1" t="s">
        <v>486</v>
      </c>
      <c r="C1324" s="1" t="s">
        <v>540</v>
      </c>
      <c r="D1324" s="2" t="s">
        <v>435</v>
      </c>
      <c r="E1324" s="3" t="s">
        <v>51</v>
      </c>
      <c r="F1324" s="3" t="s">
        <v>35</v>
      </c>
      <c r="G1324" s="3" t="s">
        <v>504</v>
      </c>
      <c r="H1324" s="3" t="s">
        <v>505</v>
      </c>
      <c r="I1324" s="3" t="s">
        <v>506</v>
      </c>
      <c r="J1324" s="1" t="s">
        <v>30</v>
      </c>
      <c r="K1324" s="1" t="s">
        <v>232</v>
      </c>
      <c r="L1324" s="1" t="s">
        <v>233</v>
      </c>
      <c r="M1324" s="1" t="s">
        <v>80</v>
      </c>
      <c r="N1324" s="1" t="s">
        <v>42</v>
      </c>
      <c r="O1324" s="1" t="s">
        <v>234</v>
      </c>
      <c r="P1324" s="1"/>
      <c r="Q1324" s="1"/>
      <c r="R1324" s="1" t="s">
        <v>46</v>
      </c>
      <c r="S1324" s="1" t="s">
        <v>65</v>
      </c>
      <c r="T1324" s="1" t="s">
        <v>33</v>
      </c>
      <c r="U1324" s="2" t="s">
        <v>52</v>
      </c>
      <c r="V1324" s="4">
        <v>0</v>
      </c>
      <c r="W1324" s="4">
        <v>390478963</v>
      </c>
      <c r="X1324" s="4">
        <v>0</v>
      </c>
      <c r="Y1324" s="4">
        <v>390478963</v>
      </c>
      <c r="Z1324" s="4">
        <v>0</v>
      </c>
      <c r="AA1324" s="4">
        <v>122666431</v>
      </c>
      <c r="AB1324" s="4">
        <v>267812532</v>
      </c>
      <c r="AC1324" s="4">
        <v>122666431</v>
      </c>
      <c r="AD1324" s="4">
        <v>103145836</v>
      </c>
      <c r="AE1324" s="4">
        <v>103145836</v>
      </c>
      <c r="AF1324" s="10">
        <v>103145836</v>
      </c>
    </row>
    <row r="1325" spans="1:32" ht="22.5" x14ac:dyDescent="0.25">
      <c r="A1325" s="9" t="s">
        <v>434</v>
      </c>
      <c r="B1325" s="1" t="s">
        <v>486</v>
      </c>
      <c r="C1325" s="1" t="s">
        <v>540</v>
      </c>
      <c r="D1325" s="2" t="s">
        <v>435</v>
      </c>
      <c r="E1325" s="3" t="s">
        <v>51</v>
      </c>
      <c r="F1325" s="3" t="s">
        <v>35</v>
      </c>
      <c r="G1325" s="3" t="s">
        <v>504</v>
      </c>
      <c r="H1325" s="3" t="s">
        <v>505</v>
      </c>
      <c r="I1325" s="3" t="s">
        <v>506</v>
      </c>
      <c r="J1325" s="1" t="s">
        <v>30</v>
      </c>
      <c r="K1325" s="1" t="s">
        <v>232</v>
      </c>
      <c r="L1325" s="1" t="s">
        <v>233</v>
      </c>
      <c r="M1325" s="1" t="s">
        <v>80</v>
      </c>
      <c r="N1325" s="1" t="s">
        <v>42</v>
      </c>
      <c r="O1325" s="1" t="s">
        <v>234</v>
      </c>
      <c r="P1325" s="1"/>
      <c r="Q1325" s="1"/>
      <c r="R1325" s="1" t="s">
        <v>46</v>
      </c>
      <c r="S1325" s="1" t="s">
        <v>47</v>
      </c>
      <c r="T1325" s="1" t="s">
        <v>33</v>
      </c>
      <c r="U1325" s="2" t="s">
        <v>52</v>
      </c>
      <c r="V1325" s="4">
        <v>84318810345</v>
      </c>
      <c r="W1325" s="4">
        <v>3021956928</v>
      </c>
      <c r="X1325" s="4">
        <v>4773087378</v>
      </c>
      <c r="Y1325" s="4">
        <v>82567679895</v>
      </c>
      <c r="Z1325" s="4">
        <v>0</v>
      </c>
      <c r="AA1325" s="4">
        <v>82250951620</v>
      </c>
      <c r="AB1325" s="4">
        <v>316728275</v>
      </c>
      <c r="AC1325" s="4">
        <v>80819235727</v>
      </c>
      <c r="AD1325" s="4">
        <v>68186157420</v>
      </c>
      <c r="AE1325" s="4">
        <v>68186157420</v>
      </c>
      <c r="AF1325" s="10">
        <v>68186157420</v>
      </c>
    </row>
    <row r="1326" spans="1:32" ht="22.5" x14ac:dyDescent="0.25">
      <c r="A1326" s="9" t="s">
        <v>434</v>
      </c>
      <c r="B1326" s="1" t="s">
        <v>486</v>
      </c>
      <c r="C1326" s="1" t="s">
        <v>540</v>
      </c>
      <c r="D1326" s="2" t="s">
        <v>435</v>
      </c>
      <c r="E1326" s="3" t="s">
        <v>51</v>
      </c>
      <c r="F1326" s="3" t="s">
        <v>35</v>
      </c>
      <c r="G1326" s="3" t="s">
        <v>504</v>
      </c>
      <c r="H1326" s="3" t="s">
        <v>505</v>
      </c>
      <c r="I1326" s="3" t="s">
        <v>506</v>
      </c>
      <c r="J1326" s="1" t="s">
        <v>30</v>
      </c>
      <c r="K1326" s="1" t="s">
        <v>232</v>
      </c>
      <c r="L1326" s="1" t="s">
        <v>233</v>
      </c>
      <c r="M1326" s="1" t="s">
        <v>80</v>
      </c>
      <c r="N1326" s="1" t="s">
        <v>42</v>
      </c>
      <c r="O1326" s="1" t="s">
        <v>234</v>
      </c>
      <c r="P1326" s="1"/>
      <c r="Q1326" s="1"/>
      <c r="R1326" s="1" t="s">
        <v>31</v>
      </c>
      <c r="S1326" s="1" t="s">
        <v>171</v>
      </c>
      <c r="T1326" s="1" t="s">
        <v>33</v>
      </c>
      <c r="U1326" s="2" t="s">
        <v>52</v>
      </c>
      <c r="V1326" s="4">
        <v>0</v>
      </c>
      <c r="W1326" s="4">
        <v>3901847462</v>
      </c>
      <c r="X1326" s="4">
        <v>2052042</v>
      </c>
      <c r="Y1326" s="4">
        <v>3899795420</v>
      </c>
      <c r="Z1326" s="4">
        <v>0</v>
      </c>
      <c r="AA1326" s="4">
        <v>3897384192</v>
      </c>
      <c r="AB1326" s="4">
        <v>2411228</v>
      </c>
      <c r="AC1326" s="4">
        <v>3897384192</v>
      </c>
      <c r="AD1326" s="4">
        <v>3445341964</v>
      </c>
      <c r="AE1326" s="4">
        <v>3445341964</v>
      </c>
      <c r="AF1326" s="10">
        <v>3445341964</v>
      </c>
    </row>
    <row r="1327" spans="1:32" ht="22.5" x14ac:dyDescent="0.25">
      <c r="A1327" s="9" t="s">
        <v>434</v>
      </c>
      <c r="B1327" s="1" t="s">
        <v>486</v>
      </c>
      <c r="C1327" s="1" t="s">
        <v>540</v>
      </c>
      <c r="D1327" s="2" t="s">
        <v>435</v>
      </c>
      <c r="E1327" s="3" t="s">
        <v>51</v>
      </c>
      <c r="F1327" s="3" t="s">
        <v>35</v>
      </c>
      <c r="G1327" s="3" t="s">
        <v>504</v>
      </c>
      <c r="H1327" s="3" t="s">
        <v>505</v>
      </c>
      <c r="I1327" s="3" t="s">
        <v>506</v>
      </c>
      <c r="J1327" s="1" t="s">
        <v>30</v>
      </c>
      <c r="K1327" s="1" t="s">
        <v>232</v>
      </c>
      <c r="L1327" s="1" t="s">
        <v>233</v>
      </c>
      <c r="M1327" s="1" t="s">
        <v>80</v>
      </c>
      <c r="N1327" s="1" t="s">
        <v>42</v>
      </c>
      <c r="O1327" s="1" t="s">
        <v>234</v>
      </c>
      <c r="P1327" s="1"/>
      <c r="Q1327" s="1"/>
      <c r="R1327" s="1" t="s">
        <v>31</v>
      </c>
      <c r="S1327" s="1" t="s">
        <v>32</v>
      </c>
      <c r="T1327" s="1" t="s">
        <v>33</v>
      </c>
      <c r="U1327" s="2" t="s">
        <v>52</v>
      </c>
      <c r="V1327" s="4">
        <v>0</v>
      </c>
      <c r="W1327" s="4">
        <v>80115068</v>
      </c>
      <c r="X1327" s="4">
        <v>0</v>
      </c>
      <c r="Y1327" s="4">
        <v>80115068</v>
      </c>
      <c r="Z1327" s="4">
        <v>0</v>
      </c>
      <c r="AA1327" s="4">
        <v>80115068</v>
      </c>
      <c r="AB1327" s="4">
        <v>0</v>
      </c>
      <c r="AC1327" s="4">
        <v>80115068</v>
      </c>
      <c r="AD1327" s="4">
        <v>69343842</v>
      </c>
      <c r="AE1327" s="4">
        <v>69343842</v>
      </c>
      <c r="AF1327" s="10">
        <v>69343842</v>
      </c>
    </row>
    <row r="1328" spans="1:32" ht="22.5" x14ac:dyDescent="0.25">
      <c r="A1328" s="9" t="s">
        <v>434</v>
      </c>
      <c r="B1328" s="1" t="s">
        <v>486</v>
      </c>
      <c r="C1328" s="1" t="s">
        <v>540</v>
      </c>
      <c r="D1328" s="2" t="s">
        <v>435</v>
      </c>
      <c r="E1328" s="3" t="s">
        <v>390</v>
      </c>
      <c r="F1328" s="3" t="s">
        <v>35</v>
      </c>
      <c r="G1328" s="3" t="s">
        <v>504</v>
      </c>
      <c r="H1328" s="3" t="s">
        <v>505</v>
      </c>
      <c r="I1328" s="3" t="s">
        <v>506</v>
      </c>
      <c r="J1328" s="1" t="s">
        <v>30</v>
      </c>
      <c r="K1328" s="1" t="s">
        <v>232</v>
      </c>
      <c r="L1328" s="1" t="s">
        <v>233</v>
      </c>
      <c r="M1328" s="1" t="s">
        <v>80</v>
      </c>
      <c r="N1328" s="1" t="s">
        <v>42</v>
      </c>
      <c r="O1328" s="1" t="s">
        <v>281</v>
      </c>
      <c r="P1328" s="1"/>
      <c r="Q1328" s="1"/>
      <c r="R1328" s="1" t="s">
        <v>46</v>
      </c>
      <c r="S1328" s="1" t="s">
        <v>47</v>
      </c>
      <c r="T1328" s="1" t="s">
        <v>33</v>
      </c>
      <c r="U1328" s="2" t="s">
        <v>391</v>
      </c>
      <c r="V1328" s="4">
        <v>61635490399</v>
      </c>
      <c r="W1328" s="4">
        <v>2584889078</v>
      </c>
      <c r="X1328" s="4">
        <v>4558979522</v>
      </c>
      <c r="Y1328" s="4">
        <v>59661399955</v>
      </c>
      <c r="Z1328" s="4">
        <v>0</v>
      </c>
      <c r="AA1328" s="4">
        <v>59661399955</v>
      </c>
      <c r="AB1328" s="4">
        <v>0</v>
      </c>
      <c r="AC1328" s="4">
        <v>59661399955</v>
      </c>
      <c r="AD1328" s="4">
        <v>48410354505</v>
      </c>
      <c r="AE1328" s="4">
        <v>48410354505</v>
      </c>
      <c r="AF1328" s="10">
        <v>48410354505</v>
      </c>
    </row>
    <row r="1329" spans="1:32" ht="22.5" x14ac:dyDescent="0.25">
      <c r="A1329" s="9" t="s">
        <v>434</v>
      </c>
      <c r="B1329" s="1" t="s">
        <v>486</v>
      </c>
      <c r="C1329" s="1" t="s">
        <v>540</v>
      </c>
      <c r="D1329" s="2" t="s">
        <v>435</v>
      </c>
      <c r="E1329" s="3" t="s">
        <v>390</v>
      </c>
      <c r="F1329" s="3" t="s">
        <v>35</v>
      </c>
      <c r="G1329" s="3" t="s">
        <v>504</v>
      </c>
      <c r="H1329" s="3" t="s">
        <v>505</v>
      </c>
      <c r="I1329" s="3" t="s">
        <v>506</v>
      </c>
      <c r="J1329" s="1" t="s">
        <v>30</v>
      </c>
      <c r="K1329" s="1" t="s">
        <v>232</v>
      </c>
      <c r="L1329" s="1" t="s">
        <v>233</v>
      </c>
      <c r="M1329" s="1" t="s">
        <v>80</v>
      </c>
      <c r="N1329" s="1" t="s">
        <v>42</v>
      </c>
      <c r="O1329" s="1" t="s">
        <v>281</v>
      </c>
      <c r="P1329" s="1"/>
      <c r="Q1329" s="1"/>
      <c r="R1329" s="1" t="s">
        <v>31</v>
      </c>
      <c r="S1329" s="1" t="s">
        <v>171</v>
      </c>
      <c r="T1329" s="1" t="s">
        <v>33</v>
      </c>
      <c r="U1329" s="2" t="s">
        <v>391</v>
      </c>
      <c r="V1329" s="4">
        <v>0</v>
      </c>
      <c r="W1329" s="4">
        <v>5018460252</v>
      </c>
      <c r="X1329" s="4">
        <v>0</v>
      </c>
      <c r="Y1329" s="4">
        <v>5018460252</v>
      </c>
      <c r="Z1329" s="4">
        <v>0</v>
      </c>
      <c r="AA1329" s="4">
        <v>5018460252</v>
      </c>
      <c r="AB1329" s="4">
        <v>0</v>
      </c>
      <c r="AC1329" s="4">
        <v>5018460252</v>
      </c>
      <c r="AD1329" s="4">
        <v>1388359440</v>
      </c>
      <c r="AE1329" s="4">
        <v>1388359440</v>
      </c>
      <c r="AF1329" s="10">
        <v>1388359440</v>
      </c>
    </row>
    <row r="1330" spans="1:32" ht="22.5" x14ac:dyDescent="0.25">
      <c r="A1330" s="9" t="s">
        <v>434</v>
      </c>
      <c r="B1330" s="1" t="s">
        <v>486</v>
      </c>
      <c r="C1330" s="1" t="s">
        <v>540</v>
      </c>
      <c r="D1330" s="2" t="s">
        <v>435</v>
      </c>
      <c r="E1330" s="3" t="s">
        <v>270</v>
      </c>
      <c r="F1330" s="3" t="s">
        <v>35</v>
      </c>
      <c r="G1330" s="3" t="s">
        <v>504</v>
      </c>
      <c r="H1330" s="3" t="s">
        <v>505</v>
      </c>
      <c r="I1330" s="3" t="s">
        <v>506</v>
      </c>
      <c r="J1330" s="1" t="s">
        <v>30</v>
      </c>
      <c r="K1330" s="1" t="s">
        <v>232</v>
      </c>
      <c r="L1330" s="1" t="s">
        <v>233</v>
      </c>
      <c r="M1330" s="1" t="s">
        <v>80</v>
      </c>
      <c r="N1330" s="1" t="s">
        <v>42</v>
      </c>
      <c r="O1330" s="1" t="s">
        <v>243</v>
      </c>
      <c r="P1330" s="1"/>
      <c r="Q1330" s="1"/>
      <c r="R1330" s="1" t="s">
        <v>46</v>
      </c>
      <c r="S1330" s="1" t="s">
        <v>47</v>
      </c>
      <c r="T1330" s="1" t="s">
        <v>33</v>
      </c>
      <c r="U1330" s="2" t="s">
        <v>271</v>
      </c>
      <c r="V1330" s="4">
        <v>3654482114</v>
      </c>
      <c r="W1330" s="4">
        <v>554216792</v>
      </c>
      <c r="X1330" s="4">
        <v>0</v>
      </c>
      <c r="Y1330" s="4">
        <v>4208698906</v>
      </c>
      <c r="Z1330" s="4">
        <v>0</v>
      </c>
      <c r="AA1330" s="4">
        <v>4138552570</v>
      </c>
      <c r="AB1330" s="4">
        <v>70146336</v>
      </c>
      <c r="AC1330" s="4">
        <v>4121366429</v>
      </c>
      <c r="AD1330" s="4">
        <v>4089241256</v>
      </c>
      <c r="AE1330" s="4">
        <v>4089241256</v>
      </c>
      <c r="AF1330" s="10">
        <v>4089241256</v>
      </c>
    </row>
    <row r="1331" spans="1:32" ht="22.5" x14ac:dyDescent="0.25">
      <c r="A1331" s="9" t="s">
        <v>434</v>
      </c>
      <c r="B1331" s="1" t="s">
        <v>486</v>
      </c>
      <c r="C1331" s="1" t="s">
        <v>540</v>
      </c>
      <c r="D1331" s="2" t="s">
        <v>435</v>
      </c>
      <c r="E1331" s="3" t="s">
        <v>270</v>
      </c>
      <c r="F1331" s="3" t="s">
        <v>35</v>
      </c>
      <c r="G1331" s="3" t="s">
        <v>504</v>
      </c>
      <c r="H1331" s="3" t="s">
        <v>505</v>
      </c>
      <c r="I1331" s="3" t="s">
        <v>506</v>
      </c>
      <c r="J1331" s="1" t="s">
        <v>30</v>
      </c>
      <c r="K1331" s="1" t="s">
        <v>232</v>
      </c>
      <c r="L1331" s="1" t="s">
        <v>233</v>
      </c>
      <c r="M1331" s="1" t="s">
        <v>80</v>
      </c>
      <c r="N1331" s="1" t="s">
        <v>42</v>
      </c>
      <c r="O1331" s="1" t="s">
        <v>243</v>
      </c>
      <c r="P1331" s="1"/>
      <c r="Q1331" s="1"/>
      <c r="R1331" s="1" t="s">
        <v>31</v>
      </c>
      <c r="S1331" s="1" t="s">
        <v>171</v>
      </c>
      <c r="T1331" s="1" t="s">
        <v>33</v>
      </c>
      <c r="U1331" s="2" t="s">
        <v>271</v>
      </c>
      <c r="V1331" s="4">
        <v>0</v>
      </c>
      <c r="W1331" s="4">
        <v>4168195002</v>
      </c>
      <c r="X1331" s="4">
        <v>0</v>
      </c>
      <c r="Y1331" s="4">
        <v>4168195002</v>
      </c>
      <c r="Z1331" s="4">
        <v>0</v>
      </c>
      <c r="AA1331" s="4">
        <v>4168195002</v>
      </c>
      <c r="AB1331" s="4">
        <v>0</v>
      </c>
      <c r="AC1331" s="4">
        <v>4168195002</v>
      </c>
      <c r="AD1331" s="4">
        <v>4070883427</v>
      </c>
      <c r="AE1331" s="4">
        <v>4070883427</v>
      </c>
      <c r="AF1331" s="10">
        <v>4070883427</v>
      </c>
    </row>
    <row r="1332" spans="1:32" ht="22.5" x14ac:dyDescent="0.25">
      <c r="A1332" s="9" t="s">
        <v>434</v>
      </c>
      <c r="B1332" s="1" t="s">
        <v>486</v>
      </c>
      <c r="C1332" s="1" t="s">
        <v>540</v>
      </c>
      <c r="D1332" s="2" t="s">
        <v>435</v>
      </c>
      <c r="E1332" s="3" t="s">
        <v>562</v>
      </c>
      <c r="F1332" s="3" t="s">
        <v>35</v>
      </c>
      <c r="G1332" s="3" t="s">
        <v>504</v>
      </c>
      <c r="H1332" s="3" t="s">
        <v>505</v>
      </c>
      <c r="I1332" s="3" t="s">
        <v>506</v>
      </c>
      <c r="J1332" s="1" t="s">
        <v>30</v>
      </c>
      <c r="K1332" s="1" t="s">
        <v>232</v>
      </c>
      <c r="L1332" s="1" t="s">
        <v>233</v>
      </c>
      <c r="M1332" s="1" t="s">
        <v>80</v>
      </c>
      <c r="N1332" s="1" t="s">
        <v>42</v>
      </c>
      <c r="O1332" s="1" t="s">
        <v>246</v>
      </c>
      <c r="P1332" s="1"/>
      <c r="Q1332" s="1"/>
      <c r="R1332" s="1" t="s">
        <v>46</v>
      </c>
      <c r="S1332" s="1" t="s">
        <v>47</v>
      </c>
      <c r="T1332" s="1" t="s">
        <v>33</v>
      </c>
      <c r="U1332" s="2" t="s">
        <v>563</v>
      </c>
      <c r="V1332" s="4">
        <v>0</v>
      </c>
      <c r="W1332" s="4">
        <v>3235361</v>
      </c>
      <c r="X1332" s="4">
        <v>0</v>
      </c>
      <c r="Y1332" s="4">
        <v>3235361</v>
      </c>
      <c r="Z1332" s="4">
        <v>0</v>
      </c>
      <c r="AA1332" s="4">
        <v>3235361</v>
      </c>
      <c r="AB1332" s="4">
        <v>0</v>
      </c>
      <c r="AC1332" s="4">
        <v>3235361</v>
      </c>
      <c r="AD1332" s="4">
        <v>2816350</v>
      </c>
      <c r="AE1332" s="4">
        <v>2816350</v>
      </c>
      <c r="AF1332" s="10">
        <v>2816350</v>
      </c>
    </row>
    <row r="1333" spans="1:32" ht="22.5" x14ac:dyDescent="0.25">
      <c r="A1333" s="9" t="s">
        <v>434</v>
      </c>
      <c r="B1333" s="1" t="s">
        <v>486</v>
      </c>
      <c r="C1333" s="1" t="s">
        <v>540</v>
      </c>
      <c r="D1333" s="2" t="s">
        <v>435</v>
      </c>
      <c r="E1333" s="3" t="s">
        <v>274</v>
      </c>
      <c r="F1333" s="3" t="s">
        <v>35</v>
      </c>
      <c r="G1333" s="3" t="s">
        <v>504</v>
      </c>
      <c r="H1333" s="3" t="s">
        <v>527</v>
      </c>
      <c r="I1333" s="3" t="s">
        <v>545</v>
      </c>
      <c r="J1333" s="1" t="s">
        <v>30</v>
      </c>
      <c r="K1333" s="1" t="s">
        <v>232</v>
      </c>
      <c r="L1333" s="1" t="s">
        <v>233</v>
      </c>
      <c r="M1333" s="1" t="s">
        <v>80</v>
      </c>
      <c r="N1333" s="1" t="s">
        <v>42</v>
      </c>
      <c r="O1333" s="1" t="s">
        <v>254</v>
      </c>
      <c r="P1333" s="1"/>
      <c r="Q1333" s="1"/>
      <c r="R1333" s="1" t="s">
        <v>31</v>
      </c>
      <c r="S1333" s="1" t="s">
        <v>32</v>
      </c>
      <c r="T1333" s="1" t="s">
        <v>33</v>
      </c>
      <c r="U1333" s="2" t="s">
        <v>59</v>
      </c>
      <c r="V1333" s="4">
        <v>0</v>
      </c>
      <c r="W1333" s="4">
        <v>835200000</v>
      </c>
      <c r="X1333" s="4">
        <v>0</v>
      </c>
      <c r="Y1333" s="4">
        <v>835200000</v>
      </c>
      <c r="Z1333" s="4">
        <v>0</v>
      </c>
      <c r="AA1333" s="4">
        <v>834330000</v>
      </c>
      <c r="AB1333" s="4">
        <v>870000</v>
      </c>
      <c r="AC1333" s="4">
        <v>831043328</v>
      </c>
      <c r="AD1333" s="4">
        <v>460906667</v>
      </c>
      <c r="AE1333" s="4">
        <v>460906667</v>
      </c>
      <c r="AF1333" s="10">
        <v>460906667</v>
      </c>
    </row>
    <row r="1334" spans="1:32" ht="22.5" x14ac:dyDescent="0.25">
      <c r="A1334" s="9" t="s">
        <v>434</v>
      </c>
      <c r="B1334" s="1" t="s">
        <v>486</v>
      </c>
      <c r="C1334" s="1" t="s">
        <v>540</v>
      </c>
      <c r="D1334" s="2" t="s">
        <v>435</v>
      </c>
      <c r="E1334" s="3" t="s">
        <v>275</v>
      </c>
      <c r="F1334" s="3" t="s">
        <v>35</v>
      </c>
      <c r="G1334" s="3" t="s">
        <v>504</v>
      </c>
      <c r="H1334" s="3" t="s">
        <v>527</v>
      </c>
      <c r="I1334" s="3" t="s">
        <v>542</v>
      </c>
      <c r="J1334" s="1" t="s">
        <v>30</v>
      </c>
      <c r="K1334" s="1" t="s">
        <v>232</v>
      </c>
      <c r="L1334" s="1" t="s">
        <v>233</v>
      </c>
      <c r="M1334" s="1" t="s">
        <v>80</v>
      </c>
      <c r="N1334" s="1" t="s">
        <v>42</v>
      </c>
      <c r="O1334" s="1" t="s">
        <v>276</v>
      </c>
      <c r="P1334" s="1"/>
      <c r="Q1334" s="1"/>
      <c r="R1334" s="1" t="s">
        <v>31</v>
      </c>
      <c r="S1334" s="1" t="s">
        <v>32</v>
      </c>
      <c r="T1334" s="1" t="s">
        <v>33</v>
      </c>
      <c r="U1334" s="2" t="s">
        <v>249</v>
      </c>
      <c r="V1334" s="4">
        <v>3000000</v>
      </c>
      <c r="W1334" s="4">
        <v>277196360</v>
      </c>
      <c r="X1334" s="4">
        <v>180002</v>
      </c>
      <c r="Y1334" s="4">
        <v>280016358</v>
      </c>
      <c r="Z1334" s="4">
        <v>0</v>
      </c>
      <c r="AA1334" s="4">
        <v>280016358</v>
      </c>
      <c r="AB1334" s="4">
        <v>0</v>
      </c>
      <c r="AC1334" s="4">
        <v>213344969</v>
      </c>
      <c r="AD1334" s="4">
        <v>171444385</v>
      </c>
      <c r="AE1334" s="4">
        <v>171444385</v>
      </c>
      <c r="AF1334" s="10">
        <v>171444385</v>
      </c>
    </row>
    <row r="1335" spans="1:32" ht="22.5" x14ac:dyDescent="0.25">
      <c r="A1335" s="9" t="s">
        <v>434</v>
      </c>
      <c r="B1335" s="1" t="s">
        <v>486</v>
      </c>
      <c r="C1335" s="1" t="s">
        <v>540</v>
      </c>
      <c r="D1335" s="2" t="s">
        <v>435</v>
      </c>
      <c r="E1335" s="3" t="s">
        <v>278</v>
      </c>
      <c r="F1335" s="3" t="s">
        <v>507</v>
      </c>
      <c r="G1335" s="3" t="s">
        <v>508</v>
      </c>
      <c r="H1335" s="3" t="s">
        <v>509</v>
      </c>
      <c r="I1335" s="3" t="s">
        <v>510</v>
      </c>
      <c r="J1335" s="1" t="s">
        <v>30</v>
      </c>
      <c r="K1335" s="1" t="s">
        <v>232</v>
      </c>
      <c r="L1335" s="1" t="s">
        <v>233</v>
      </c>
      <c r="M1335" s="1" t="s">
        <v>64</v>
      </c>
      <c r="N1335" s="1" t="s">
        <v>42</v>
      </c>
      <c r="O1335" s="1" t="s">
        <v>234</v>
      </c>
      <c r="P1335" s="1"/>
      <c r="Q1335" s="1"/>
      <c r="R1335" s="1" t="s">
        <v>31</v>
      </c>
      <c r="S1335" s="1" t="s">
        <v>32</v>
      </c>
      <c r="T1335" s="1" t="s">
        <v>33</v>
      </c>
      <c r="U1335" s="2" t="s">
        <v>279</v>
      </c>
      <c r="V1335" s="4">
        <v>1824871680</v>
      </c>
      <c r="W1335" s="4">
        <v>1292435320</v>
      </c>
      <c r="X1335" s="4">
        <v>185778700</v>
      </c>
      <c r="Y1335" s="4">
        <v>2931528300</v>
      </c>
      <c r="Z1335" s="4">
        <v>0</v>
      </c>
      <c r="AA1335" s="4">
        <v>2931528300</v>
      </c>
      <c r="AB1335" s="4">
        <v>0</v>
      </c>
      <c r="AC1335" s="4">
        <v>2931528300</v>
      </c>
      <c r="AD1335" s="4">
        <v>821224065</v>
      </c>
      <c r="AE1335" s="4">
        <v>821224065</v>
      </c>
      <c r="AF1335" s="10">
        <v>821224065</v>
      </c>
    </row>
    <row r="1336" spans="1:32" ht="22.5" x14ac:dyDescent="0.25">
      <c r="A1336" s="9" t="s">
        <v>434</v>
      </c>
      <c r="B1336" s="1" t="s">
        <v>486</v>
      </c>
      <c r="C1336" s="1" t="s">
        <v>540</v>
      </c>
      <c r="D1336" s="2" t="s">
        <v>435</v>
      </c>
      <c r="E1336" s="3" t="s">
        <v>280</v>
      </c>
      <c r="F1336" s="3" t="s">
        <v>507</v>
      </c>
      <c r="G1336" s="3" t="s">
        <v>508</v>
      </c>
      <c r="H1336" s="3" t="s">
        <v>509</v>
      </c>
      <c r="I1336" s="3" t="s">
        <v>510</v>
      </c>
      <c r="J1336" s="1" t="s">
        <v>30</v>
      </c>
      <c r="K1336" s="1" t="s">
        <v>232</v>
      </c>
      <c r="L1336" s="1" t="s">
        <v>233</v>
      </c>
      <c r="M1336" s="1" t="s">
        <v>64</v>
      </c>
      <c r="N1336" s="1" t="s">
        <v>42</v>
      </c>
      <c r="O1336" s="1" t="s">
        <v>281</v>
      </c>
      <c r="P1336" s="1"/>
      <c r="Q1336" s="1"/>
      <c r="R1336" s="1" t="s">
        <v>31</v>
      </c>
      <c r="S1336" s="1" t="s">
        <v>32</v>
      </c>
      <c r="T1336" s="1" t="s">
        <v>33</v>
      </c>
      <c r="U1336" s="2" t="s">
        <v>282</v>
      </c>
      <c r="V1336" s="4">
        <v>444404526</v>
      </c>
      <c r="W1336" s="4">
        <v>785908800</v>
      </c>
      <c r="X1336" s="4">
        <v>30359993</v>
      </c>
      <c r="Y1336" s="4">
        <v>1199953333</v>
      </c>
      <c r="Z1336" s="4">
        <v>0</v>
      </c>
      <c r="AA1336" s="4">
        <v>1199953333</v>
      </c>
      <c r="AB1336" s="4">
        <v>0</v>
      </c>
      <c r="AC1336" s="4">
        <v>1199953333</v>
      </c>
      <c r="AD1336" s="4">
        <v>709907813</v>
      </c>
      <c r="AE1336" s="4">
        <v>709907813</v>
      </c>
      <c r="AF1336" s="10">
        <v>709907813</v>
      </c>
    </row>
    <row r="1337" spans="1:32" ht="22.5" x14ac:dyDescent="0.25">
      <c r="A1337" s="9" t="s">
        <v>434</v>
      </c>
      <c r="B1337" s="1" t="s">
        <v>486</v>
      </c>
      <c r="C1337" s="1" t="s">
        <v>540</v>
      </c>
      <c r="D1337" s="2" t="s">
        <v>435</v>
      </c>
      <c r="E1337" s="3" t="s">
        <v>285</v>
      </c>
      <c r="F1337" s="3" t="s">
        <v>507</v>
      </c>
      <c r="G1337" s="3" t="s">
        <v>508</v>
      </c>
      <c r="H1337" s="3" t="s">
        <v>527</v>
      </c>
      <c r="I1337" s="3" t="s">
        <v>545</v>
      </c>
      <c r="J1337" s="1" t="s">
        <v>30</v>
      </c>
      <c r="K1337" s="1" t="s">
        <v>232</v>
      </c>
      <c r="L1337" s="1" t="s">
        <v>233</v>
      </c>
      <c r="M1337" s="1" t="s">
        <v>64</v>
      </c>
      <c r="N1337" s="1" t="s">
        <v>42</v>
      </c>
      <c r="O1337" s="1" t="s">
        <v>243</v>
      </c>
      <c r="P1337" s="1"/>
      <c r="Q1337" s="1"/>
      <c r="R1337" s="1" t="s">
        <v>31</v>
      </c>
      <c r="S1337" s="1" t="s">
        <v>32</v>
      </c>
      <c r="T1337" s="1" t="s">
        <v>33</v>
      </c>
      <c r="U1337" s="2" t="s">
        <v>59</v>
      </c>
      <c r="V1337" s="4">
        <v>32791000</v>
      </c>
      <c r="W1337" s="4">
        <v>2086700</v>
      </c>
      <c r="X1337" s="4">
        <v>0</v>
      </c>
      <c r="Y1337" s="4">
        <v>34877700</v>
      </c>
      <c r="Z1337" s="4">
        <v>0</v>
      </c>
      <c r="AA1337" s="4">
        <v>34380867</v>
      </c>
      <c r="AB1337" s="4">
        <v>496833</v>
      </c>
      <c r="AC1337" s="4">
        <v>34380867</v>
      </c>
      <c r="AD1337" s="4">
        <v>24344834</v>
      </c>
      <c r="AE1337" s="4">
        <v>24344834</v>
      </c>
      <c r="AF1337" s="10">
        <v>24344834</v>
      </c>
    </row>
    <row r="1338" spans="1:32" ht="22.5" x14ac:dyDescent="0.25">
      <c r="A1338" s="9" t="s">
        <v>434</v>
      </c>
      <c r="B1338" s="1" t="s">
        <v>486</v>
      </c>
      <c r="C1338" s="1" t="s">
        <v>540</v>
      </c>
      <c r="D1338" s="2" t="s">
        <v>435</v>
      </c>
      <c r="E1338" s="3" t="s">
        <v>286</v>
      </c>
      <c r="F1338" s="3" t="s">
        <v>507</v>
      </c>
      <c r="G1338" s="3" t="s">
        <v>508</v>
      </c>
      <c r="H1338" s="3" t="s">
        <v>527</v>
      </c>
      <c r="I1338" s="3" t="s">
        <v>542</v>
      </c>
      <c r="J1338" s="1" t="s">
        <v>30</v>
      </c>
      <c r="K1338" s="1" t="s">
        <v>232</v>
      </c>
      <c r="L1338" s="1" t="s">
        <v>233</v>
      </c>
      <c r="M1338" s="1" t="s">
        <v>64</v>
      </c>
      <c r="N1338" s="1" t="s">
        <v>42</v>
      </c>
      <c r="O1338" s="1" t="s">
        <v>246</v>
      </c>
      <c r="P1338" s="1"/>
      <c r="Q1338" s="1"/>
      <c r="R1338" s="1" t="s">
        <v>31</v>
      </c>
      <c r="S1338" s="1" t="s">
        <v>32</v>
      </c>
      <c r="T1338" s="1" t="s">
        <v>33</v>
      </c>
      <c r="U1338" s="2" t="s">
        <v>249</v>
      </c>
      <c r="V1338" s="4">
        <v>24434197</v>
      </c>
      <c r="W1338" s="4">
        <v>0</v>
      </c>
      <c r="X1338" s="4">
        <v>0</v>
      </c>
      <c r="Y1338" s="4">
        <v>24434197</v>
      </c>
      <c r="Z1338" s="4">
        <v>0</v>
      </c>
      <c r="AA1338" s="4">
        <v>24434197</v>
      </c>
      <c r="AB1338" s="4">
        <v>0</v>
      </c>
      <c r="AC1338" s="4">
        <v>15503864</v>
      </c>
      <c r="AD1338" s="4">
        <v>15376733</v>
      </c>
      <c r="AE1338" s="4">
        <v>15376733</v>
      </c>
      <c r="AF1338" s="10">
        <v>15376733</v>
      </c>
    </row>
    <row r="1339" spans="1:32" ht="22.5" x14ac:dyDescent="0.25">
      <c r="A1339" s="9" t="s">
        <v>434</v>
      </c>
      <c r="B1339" s="1" t="s">
        <v>486</v>
      </c>
      <c r="C1339" s="1" t="s">
        <v>540</v>
      </c>
      <c r="D1339" s="2" t="s">
        <v>435</v>
      </c>
      <c r="E1339" s="3" t="s">
        <v>478</v>
      </c>
      <c r="F1339" s="3" t="s">
        <v>507</v>
      </c>
      <c r="G1339" s="3" t="s">
        <v>508</v>
      </c>
      <c r="H1339" s="3" t="s">
        <v>509</v>
      </c>
      <c r="I1339" s="3" t="s">
        <v>510</v>
      </c>
      <c r="J1339" s="1" t="s">
        <v>30</v>
      </c>
      <c r="K1339" s="1" t="s">
        <v>232</v>
      </c>
      <c r="L1339" s="1" t="s">
        <v>233</v>
      </c>
      <c r="M1339" s="1" t="s">
        <v>64</v>
      </c>
      <c r="N1339" s="1" t="s">
        <v>42</v>
      </c>
      <c r="O1339" s="1" t="s">
        <v>266</v>
      </c>
      <c r="P1339" s="1"/>
      <c r="Q1339" s="1"/>
      <c r="R1339" s="1" t="s">
        <v>31</v>
      </c>
      <c r="S1339" s="1" t="s">
        <v>32</v>
      </c>
      <c r="T1339" s="1" t="s">
        <v>33</v>
      </c>
      <c r="U1339" s="2" t="s">
        <v>267</v>
      </c>
      <c r="V1339" s="4">
        <v>4984</v>
      </c>
      <c r="W1339" s="4">
        <v>0</v>
      </c>
      <c r="X1339" s="4">
        <v>0</v>
      </c>
      <c r="Y1339" s="4">
        <v>4984</v>
      </c>
      <c r="Z1339" s="4">
        <v>0</v>
      </c>
      <c r="AA1339" s="4">
        <v>0</v>
      </c>
      <c r="AB1339" s="4">
        <v>4984</v>
      </c>
      <c r="AC1339" s="4">
        <v>0</v>
      </c>
      <c r="AD1339" s="4">
        <v>0</v>
      </c>
      <c r="AE1339" s="4">
        <v>0</v>
      </c>
      <c r="AF1339" s="10">
        <v>0</v>
      </c>
    </row>
    <row r="1340" spans="1:32" ht="22.5" x14ac:dyDescent="0.25">
      <c r="A1340" s="9" t="s">
        <v>434</v>
      </c>
      <c r="B1340" s="1" t="s">
        <v>486</v>
      </c>
      <c r="C1340" s="1" t="s">
        <v>540</v>
      </c>
      <c r="D1340" s="2" t="s">
        <v>435</v>
      </c>
      <c r="E1340" s="3" t="s">
        <v>392</v>
      </c>
      <c r="F1340" s="3" t="s">
        <v>512</v>
      </c>
      <c r="G1340" s="3" t="s">
        <v>513</v>
      </c>
      <c r="H1340" s="3" t="s">
        <v>514</v>
      </c>
      <c r="I1340" s="3" t="s">
        <v>515</v>
      </c>
      <c r="J1340" s="1" t="s">
        <v>30</v>
      </c>
      <c r="K1340" s="1" t="s">
        <v>232</v>
      </c>
      <c r="L1340" s="1" t="s">
        <v>233</v>
      </c>
      <c r="M1340" s="1" t="s">
        <v>68</v>
      </c>
      <c r="N1340" s="1" t="s">
        <v>42</v>
      </c>
      <c r="O1340" s="1" t="s">
        <v>234</v>
      </c>
      <c r="P1340" s="1"/>
      <c r="Q1340" s="1"/>
      <c r="R1340" s="1" t="s">
        <v>31</v>
      </c>
      <c r="S1340" s="1" t="s">
        <v>32</v>
      </c>
      <c r="T1340" s="1" t="s">
        <v>33</v>
      </c>
      <c r="U1340" s="2" t="s">
        <v>393</v>
      </c>
      <c r="V1340" s="4">
        <v>3973955730</v>
      </c>
      <c r="W1340" s="4">
        <v>0</v>
      </c>
      <c r="X1340" s="4">
        <v>989780630</v>
      </c>
      <c r="Y1340" s="4">
        <v>2984175100</v>
      </c>
      <c r="Z1340" s="4">
        <v>0</v>
      </c>
      <c r="AA1340" s="4">
        <v>2950350060</v>
      </c>
      <c r="AB1340" s="4">
        <v>33825040</v>
      </c>
      <c r="AC1340" s="4">
        <v>2950350060</v>
      </c>
      <c r="AD1340" s="4">
        <v>1409811409</v>
      </c>
      <c r="AE1340" s="4">
        <v>1409811409</v>
      </c>
      <c r="AF1340" s="10">
        <v>1409811409</v>
      </c>
    </row>
    <row r="1341" spans="1:32" ht="22.5" x14ac:dyDescent="0.25">
      <c r="A1341" s="9" t="s">
        <v>434</v>
      </c>
      <c r="B1341" s="1" t="s">
        <v>486</v>
      </c>
      <c r="C1341" s="1" t="s">
        <v>540</v>
      </c>
      <c r="D1341" s="2" t="s">
        <v>435</v>
      </c>
      <c r="E1341" s="3" t="s">
        <v>394</v>
      </c>
      <c r="F1341" s="3" t="s">
        <v>512</v>
      </c>
      <c r="G1341" s="3" t="s">
        <v>513</v>
      </c>
      <c r="H1341" s="3" t="s">
        <v>514</v>
      </c>
      <c r="I1341" s="3" t="s">
        <v>515</v>
      </c>
      <c r="J1341" s="1" t="s">
        <v>30</v>
      </c>
      <c r="K1341" s="1" t="s">
        <v>232</v>
      </c>
      <c r="L1341" s="1" t="s">
        <v>233</v>
      </c>
      <c r="M1341" s="1" t="s">
        <v>68</v>
      </c>
      <c r="N1341" s="1" t="s">
        <v>42</v>
      </c>
      <c r="O1341" s="1" t="s">
        <v>281</v>
      </c>
      <c r="P1341" s="1"/>
      <c r="Q1341" s="1"/>
      <c r="R1341" s="1" t="s">
        <v>31</v>
      </c>
      <c r="S1341" s="1" t="s">
        <v>32</v>
      </c>
      <c r="T1341" s="1" t="s">
        <v>33</v>
      </c>
      <c r="U1341" s="2" t="s">
        <v>395</v>
      </c>
      <c r="V1341" s="4">
        <v>580430370</v>
      </c>
      <c r="W1341" s="4">
        <v>0</v>
      </c>
      <c r="X1341" s="4">
        <v>72628870</v>
      </c>
      <c r="Y1341" s="4">
        <v>507801500</v>
      </c>
      <c r="Z1341" s="4">
        <v>0</v>
      </c>
      <c r="AA1341" s="4">
        <v>501758940</v>
      </c>
      <c r="AB1341" s="4">
        <v>6042560</v>
      </c>
      <c r="AC1341" s="4">
        <v>501758940</v>
      </c>
      <c r="AD1341" s="4">
        <v>279554155</v>
      </c>
      <c r="AE1341" s="4">
        <v>279554155</v>
      </c>
      <c r="AF1341" s="10">
        <v>279554155</v>
      </c>
    </row>
    <row r="1342" spans="1:32" ht="22.5" x14ac:dyDescent="0.25">
      <c r="A1342" s="9" t="s">
        <v>434</v>
      </c>
      <c r="B1342" s="1" t="s">
        <v>486</v>
      </c>
      <c r="C1342" s="1" t="s">
        <v>540</v>
      </c>
      <c r="D1342" s="2" t="s">
        <v>435</v>
      </c>
      <c r="E1342" s="3" t="s">
        <v>289</v>
      </c>
      <c r="F1342" s="3" t="s">
        <v>512</v>
      </c>
      <c r="G1342" s="3" t="s">
        <v>513</v>
      </c>
      <c r="H1342" s="3" t="s">
        <v>514</v>
      </c>
      <c r="I1342" s="3" t="s">
        <v>515</v>
      </c>
      <c r="J1342" s="1" t="s">
        <v>30</v>
      </c>
      <c r="K1342" s="1" t="s">
        <v>232</v>
      </c>
      <c r="L1342" s="1" t="s">
        <v>233</v>
      </c>
      <c r="M1342" s="1" t="s">
        <v>68</v>
      </c>
      <c r="N1342" s="1" t="s">
        <v>42</v>
      </c>
      <c r="O1342" s="1" t="s">
        <v>240</v>
      </c>
      <c r="P1342" s="1"/>
      <c r="Q1342" s="1"/>
      <c r="R1342" s="1" t="s">
        <v>31</v>
      </c>
      <c r="S1342" s="1" t="s">
        <v>32</v>
      </c>
      <c r="T1342" s="1" t="s">
        <v>33</v>
      </c>
      <c r="U1342" s="2" t="s">
        <v>290</v>
      </c>
      <c r="V1342" s="4">
        <v>0</v>
      </c>
      <c r="W1342" s="4">
        <v>296000000</v>
      </c>
      <c r="X1342" s="4">
        <v>0</v>
      </c>
      <c r="Y1342" s="4">
        <v>296000000</v>
      </c>
      <c r="Z1342" s="4">
        <v>0</v>
      </c>
      <c r="AA1342" s="4">
        <v>296000000</v>
      </c>
      <c r="AB1342" s="4">
        <v>0</v>
      </c>
      <c r="AC1342" s="4">
        <v>100000000</v>
      </c>
      <c r="AD1342" s="4">
        <v>50000000</v>
      </c>
      <c r="AE1342" s="4">
        <v>50000000</v>
      </c>
      <c r="AF1342" s="10">
        <v>50000000</v>
      </c>
    </row>
    <row r="1343" spans="1:32" ht="22.5" x14ac:dyDescent="0.25">
      <c r="A1343" s="9" t="s">
        <v>434</v>
      </c>
      <c r="B1343" s="1" t="s">
        <v>486</v>
      </c>
      <c r="C1343" s="1" t="s">
        <v>540</v>
      </c>
      <c r="D1343" s="2" t="s">
        <v>435</v>
      </c>
      <c r="E1343" s="3" t="s">
        <v>291</v>
      </c>
      <c r="F1343" s="3" t="s">
        <v>512</v>
      </c>
      <c r="G1343" s="3" t="s">
        <v>513</v>
      </c>
      <c r="H1343" s="3" t="s">
        <v>514</v>
      </c>
      <c r="I1343" s="3" t="s">
        <v>515</v>
      </c>
      <c r="J1343" s="1" t="s">
        <v>30</v>
      </c>
      <c r="K1343" s="1" t="s">
        <v>232</v>
      </c>
      <c r="L1343" s="1" t="s">
        <v>233</v>
      </c>
      <c r="M1343" s="1" t="s">
        <v>68</v>
      </c>
      <c r="N1343" s="1" t="s">
        <v>42</v>
      </c>
      <c r="O1343" s="1" t="s">
        <v>243</v>
      </c>
      <c r="P1343" s="1"/>
      <c r="Q1343" s="1"/>
      <c r="R1343" s="1" t="s">
        <v>31</v>
      </c>
      <c r="S1343" s="1" t="s">
        <v>32</v>
      </c>
      <c r="T1343" s="1" t="s">
        <v>33</v>
      </c>
      <c r="U1343" s="2" t="s">
        <v>292</v>
      </c>
      <c r="V1343" s="4">
        <v>0</v>
      </c>
      <c r="W1343" s="4">
        <v>1106656620</v>
      </c>
      <c r="X1343" s="4">
        <v>0</v>
      </c>
      <c r="Y1343" s="4">
        <v>1106656620</v>
      </c>
      <c r="Z1343" s="4">
        <v>0</v>
      </c>
      <c r="AA1343" s="4">
        <v>1106656620</v>
      </c>
      <c r="AB1343" s="4">
        <v>0</v>
      </c>
      <c r="AC1343" s="4">
        <v>1106656620</v>
      </c>
      <c r="AD1343" s="4">
        <v>388744920</v>
      </c>
      <c r="AE1343" s="4">
        <v>388744920</v>
      </c>
      <c r="AF1343" s="10">
        <v>388744920</v>
      </c>
    </row>
    <row r="1344" spans="1:32" ht="22.5" x14ac:dyDescent="0.25">
      <c r="A1344" s="9" t="s">
        <v>434</v>
      </c>
      <c r="B1344" s="1" t="s">
        <v>486</v>
      </c>
      <c r="C1344" s="1" t="s">
        <v>540</v>
      </c>
      <c r="D1344" s="2" t="s">
        <v>435</v>
      </c>
      <c r="E1344" s="3" t="s">
        <v>293</v>
      </c>
      <c r="F1344" s="3" t="s">
        <v>512</v>
      </c>
      <c r="G1344" s="3" t="s">
        <v>513</v>
      </c>
      <c r="H1344" s="3" t="s">
        <v>527</v>
      </c>
      <c r="I1344" s="3" t="s">
        <v>545</v>
      </c>
      <c r="J1344" s="1" t="s">
        <v>30</v>
      </c>
      <c r="K1344" s="1" t="s">
        <v>232</v>
      </c>
      <c r="L1344" s="1" t="s">
        <v>233</v>
      </c>
      <c r="M1344" s="1" t="s">
        <v>68</v>
      </c>
      <c r="N1344" s="1" t="s">
        <v>42</v>
      </c>
      <c r="O1344" s="1" t="s">
        <v>248</v>
      </c>
      <c r="P1344" s="1"/>
      <c r="Q1344" s="1"/>
      <c r="R1344" s="1" t="s">
        <v>31</v>
      </c>
      <c r="S1344" s="1" t="s">
        <v>32</v>
      </c>
      <c r="T1344" s="1" t="s">
        <v>33</v>
      </c>
      <c r="U1344" s="2" t="s">
        <v>59</v>
      </c>
      <c r="V1344" s="4">
        <v>0</v>
      </c>
      <c r="W1344" s="4">
        <v>68669800</v>
      </c>
      <c r="X1344" s="4">
        <v>212600</v>
      </c>
      <c r="Y1344" s="4">
        <v>68457200</v>
      </c>
      <c r="Z1344" s="4">
        <v>0</v>
      </c>
      <c r="AA1344" s="4">
        <v>68457200</v>
      </c>
      <c r="AB1344" s="4">
        <v>0</v>
      </c>
      <c r="AC1344" s="4">
        <v>68457200</v>
      </c>
      <c r="AD1344" s="4">
        <v>44752300</v>
      </c>
      <c r="AE1344" s="4">
        <v>44752300</v>
      </c>
      <c r="AF1344" s="10">
        <v>44752300</v>
      </c>
    </row>
    <row r="1345" spans="1:32" ht="22.5" x14ac:dyDescent="0.25">
      <c r="A1345" s="9" t="s">
        <v>434</v>
      </c>
      <c r="B1345" s="1" t="s">
        <v>486</v>
      </c>
      <c r="C1345" s="1" t="s">
        <v>540</v>
      </c>
      <c r="D1345" s="2" t="s">
        <v>435</v>
      </c>
      <c r="E1345" s="3" t="s">
        <v>294</v>
      </c>
      <c r="F1345" s="3" t="s">
        <v>512</v>
      </c>
      <c r="G1345" s="3" t="s">
        <v>513</v>
      </c>
      <c r="H1345" s="3" t="s">
        <v>527</v>
      </c>
      <c r="I1345" s="3" t="s">
        <v>542</v>
      </c>
      <c r="J1345" s="1" t="s">
        <v>30</v>
      </c>
      <c r="K1345" s="1" t="s">
        <v>232</v>
      </c>
      <c r="L1345" s="1" t="s">
        <v>233</v>
      </c>
      <c r="M1345" s="1" t="s">
        <v>68</v>
      </c>
      <c r="N1345" s="1" t="s">
        <v>42</v>
      </c>
      <c r="O1345" s="1" t="s">
        <v>254</v>
      </c>
      <c r="P1345" s="1"/>
      <c r="Q1345" s="1"/>
      <c r="R1345" s="1" t="s">
        <v>31</v>
      </c>
      <c r="S1345" s="1" t="s">
        <v>32</v>
      </c>
      <c r="T1345" s="1" t="s">
        <v>33</v>
      </c>
      <c r="U1345" s="2" t="s">
        <v>249</v>
      </c>
      <c r="V1345" s="4">
        <v>0</v>
      </c>
      <c r="W1345" s="4">
        <v>16000000</v>
      </c>
      <c r="X1345" s="4">
        <v>0</v>
      </c>
      <c r="Y1345" s="4">
        <v>16000000</v>
      </c>
      <c r="Z1345" s="4">
        <v>0</v>
      </c>
      <c r="AA1345" s="4">
        <v>16000000</v>
      </c>
      <c r="AB1345" s="4">
        <v>0</v>
      </c>
      <c r="AC1345" s="4">
        <v>13864246</v>
      </c>
      <c r="AD1345" s="4">
        <v>11019493</v>
      </c>
      <c r="AE1345" s="4">
        <v>11019493</v>
      </c>
      <c r="AF1345" s="10">
        <v>11019493</v>
      </c>
    </row>
    <row r="1346" spans="1:32" ht="22.5" x14ac:dyDescent="0.25">
      <c r="A1346" s="9" t="s">
        <v>434</v>
      </c>
      <c r="B1346" s="1" t="s">
        <v>486</v>
      </c>
      <c r="C1346" s="1" t="s">
        <v>540</v>
      </c>
      <c r="D1346" s="2" t="s">
        <v>435</v>
      </c>
      <c r="E1346" s="3" t="s">
        <v>295</v>
      </c>
      <c r="F1346" s="3" t="s">
        <v>512</v>
      </c>
      <c r="G1346" s="3" t="s">
        <v>513</v>
      </c>
      <c r="H1346" s="3" t="s">
        <v>514</v>
      </c>
      <c r="I1346" s="3" t="s">
        <v>515</v>
      </c>
      <c r="J1346" s="1" t="s">
        <v>30</v>
      </c>
      <c r="K1346" s="1" t="s">
        <v>232</v>
      </c>
      <c r="L1346" s="1" t="s">
        <v>233</v>
      </c>
      <c r="M1346" s="1" t="s">
        <v>68</v>
      </c>
      <c r="N1346" s="1" t="s">
        <v>42</v>
      </c>
      <c r="O1346" s="1" t="s">
        <v>266</v>
      </c>
      <c r="P1346" s="1"/>
      <c r="Q1346" s="1"/>
      <c r="R1346" s="1" t="s">
        <v>31</v>
      </c>
      <c r="S1346" s="1" t="s">
        <v>32</v>
      </c>
      <c r="T1346" s="1" t="s">
        <v>33</v>
      </c>
      <c r="U1346" s="2" t="s">
        <v>267</v>
      </c>
      <c r="V1346" s="4">
        <v>0</v>
      </c>
      <c r="W1346" s="4">
        <v>18217544</v>
      </c>
      <c r="X1346" s="4">
        <v>18202544</v>
      </c>
      <c r="Y1346" s="4">
        <v>15000</v>
      </c>
      <c r="Z1346" s="4">
        <v>0</v>
      </c>
      <c r="AA1346" s="4">
        <v>0</v>
      </c>
      <c r="AB1346" s="4">
        <v>15000</v>
      </c>
      <c r="AC1346" s="4">
        <v>0</v>
      </c>
      <c r="AD1346" s="4">
        <v>0</v>
      </c>
      <c r="AE1346" s="4">
        <v>0</v>
      </c>
      <c r="AF1346" s="10">
        <v>0</v>
      </c>
    </row>
    <row r="1347" spans="1:32" ht="22.5" x14ac:dyDescent="0.25">
      <c r="A1347" s="9" t="s">
        <v>434</v>
      </c>
      <c r="B1347" s="1" t="s">
        <v>486</v>
      </c>
      <c r="C1347" s="1" t="s">
        <v>540</v>
      </c>
      <c r="D1347" s="2" t="s">
        <v>435</v>
      </c>
      <c r="E1347" s="3" t="s">
        <v>298</v>
      </c>
      <c r="F1347" s="3" t="s">
        <v>594</v>
      </c>
      <c r="G1347" s="3" t="s">
        <v>529</v>
      </c>
      <c r="H1347" s="3" t="s">
        <v>527</v>
      </c>
      <c r="I1347" s="3" t="s">
        <v>545</v>
      </c>
      <c r="J1347" s="1" t="s">
        <v>30</v>
      </c>
      <c r="K1347" s="1" t="s">
        <v>232</v>
      </c>
      <c r="L1347" s="1" t="s">
        <v>233</v>
      </c>
      <c r="M1347" s="1" t="s">
        <v>138</v>
      </c>
      <c r="N1347" s="1" t="s">
        <v>42</v>
      </c>
      <c r="O1347" s="1" t="s">
        <v>281</v>
      </c>
      <c r="P1347" s="1"/>
      <c r="Q1347" s="1"/>
      <c r="R1347" s="1" t="s">
        <v>31</v>
      </c>
      <c r="S1347" s="1" t="s">
        <v>32</v>
      </c>
      <c r="T1347" s="1" t="s">
        <v>33</v>
      </c>
      <c r="U1347" s="2" t="s">
        <v>59</v>
      </c>
      <c r="V1347" s="4">
        <v>203058900</v>
      </c>
      <c r="W1347" s="4">
        <v>0</v>
      </c>
      <c r="X1347" s="4">
        <v>13020700</v>
      </c>
      <c r="Y1347" s="4">
        <v>190038200</v>
      </c>
      <c r="Z1347" s="4">
        <v>0</v>
      </c>
      <c r="AA1347" s="4">
        <v>190038200</v>
      </c>
      <c r="AB1347" s="4">
        <v>0</v>
      </c>
      <c r="AC1347" s="4">
        <v>189938834</v>
      </c>
      <c r="AD1347" s="4">
        <v>135194267</v>
      </c>
      <c r="AE1347" s="4">
        <v>135194267</v>
      </c>
      <c r="AF1347" s="10">
        <v>135194267</v>
      </c>
    </row>
    <row r="1348" spans="1:32" ht="22.5" x14ac:dyDescent="0.25">
      <c r="A1348" s="9" t="s">
        <v>434</v>
      </c>
      <c r="B1348" s="1" t="s">
        <v>486</v>
      </c>
      <c r="C1348" s="1" t="s">
        <v>540</v>
      </c>
      <c r="D1348" s="2" t="s">
        <v>435</v>
      </c>
      <c r="E1348" s="3" t="s">
        <v>299</v>
      </c>
      <c r="F1348" s="3" t="s">
        <v>594</v>
      </c>
      <c r="G1348" s="3" t="s">
        <v>529</v>
      </c>
      <c r="H1348" s="3" t="s">
        <v>527</v>
      </c>
      <c r="I1348" s="3" t="s">
        <v>542</v>
      </c>
      <c r="J1348" s="1" t="s">
        <v>30</v>
      </c>
      <c r="K1348" s="1" t="s">
        <v>232</v>
      </c>
      <c r="L1348" s="1" t="s">
        <v>233</v>
      </c>
      <c r="M1348" s="1" t="s">
        <v>138</v>
      </c>
      <c r="N1348" s="1" t="s">
        <v>42</v>
      </c>
      <c r="O1348" s="1" t="s">
        <v>237</v>
      </c>
      <c r="P1348" s="1"/>
      <c r="Q1348" s="1"/>
      <c r="R1348" s="1" t="s">
        <v>31</v>
      </c>
      <c r="S1348" s="1" t="s">
        <v>32</v>
      </c>
      <c r="T1348" s="1" t="s">
        <v>33</v>
      </c>
      <c r="U1348" s="2" t="s">
        <v>249</v>
      </c>
      <c r="V1348" s="4">
        <v>50201540</v>
      </c>
      <c r="W1348" s="4">
        <v>30000000</v>
      </c>
      <c r="X1348" s="4">
        <v>0</v>
      </c>
      <c r="Y1348" s="4">
        <v>80201540</v>
      </c>
      <c r="Z1348" s="4">
        <v>0</v>
      </c>
      <c r="AA1348" s="4">
        <v>80201540</v>
      </c>
      <c r="AB1348" s="4">
        <v>0</v>
      </c>
      <c r="AC1348" s="4">
        <v>62276200</v>
      </c>
      <c r="AD1348" s="4">
        <v>47722398</v>
      </c>
      <c r="AE1348" s="4">
        <v>47722398</v>
      </c>
      <c r="AF1348" s="10">
        <v>47722398</v>
      </c>
    </row>
    <row r="1349" spans="1:32" ht="22.5" x14ac:dyDescent="0.25">
      <c r="A1349" s="9" t="s">
        <v>434</v>
      </c>
      <c r="B1349" s="1" t="s">
        <v>486</v>
      </c>
      <c r="C1349" s="1" t="s">
        <v>540</v>
      </c>
      <c r="D1349" s="2" t="s">
        <v>435</v>
      </c>
      <c r="E1349" s="3" t="s">
        <v>303</v>
      </c>
      <c r="F1349" s="3" t="s">
        <v>604</v>
      </c>
      <c r="G1349" s="3" t="s">
        <v>547</v>
      </c>
      <c r="H1349" s="3" t="s">
        <v>527</v>
      </c>
      <c r="I1349" s="3" t="s">
        <v>545</v>
      </c>
      <c r="J1349" s="1" t="s">
        <v>30</v>
      </c>
      <c r="K1349" s="1" t="s">
        <v>301</v>
      </c>
      <c r="L1349" s="1" t="s">
        <v>233</v>
      </c>
      <c r="M1349" s="1" t="s">
        <v>41</v>
      </c>
      <c r="N1349" s="1" t="s">
        <v>42</v>
      </c>
      <c r="O1349" s="1" t="s">
        <v>281</v>
      </c>
      <c r="P1349" s="1"/>
      <c r="Q1349" s="1"/>
      <c r="R1349" s="1" t="s">
        <v>31</v>
      </c>
      <c r="S1349" s="1" t="s">
        <v>32</v>
      </c>
      <c r="T1349" s="1" t="s">
        <v>33</v>
      </c>
      <c r="U1349" s="2" t="s">
        <v>59</v>
      </c>
      <c r="V1349" s="4">
        <v>94712620</v>
      </c>
      <c r="W1349" s="4">
        <v>1108800</v>
      </c>
      <c r="X1349" s="4">
        <v>187420</v>
      </c>
      <c r="Y1349" s="4">
        <v>95634000</v>
      </c>
      <c r="Z1349" s="4">
        <v>0</v>
      </c>
      <c r="AA1349" s="4">
        <v>95634000</v>
      </c>
      <c r="AB1349" s="4">
        <v>0</v>
      </c>
      <c r="AC1349" s="4">
        <v>95634000</v>
      </c>
      <c r="AD1349" s="4">
        <v>69438600</v>
      </c>
      <c r="AE1349" s="4">
        <v>69438600</v>
      </c>
      <c r="AF1349" s="10">
        <v>69438600</v>
      </c>
    </row>
    <row r="1350" spans="1:32" ht="22.5" x14ac:dyDescent="0.25">
      <c r="A1350" s="9" t="s">
        <v>434</v>
      </c>
      <c r="B1350" s="1" t="s">
        <v>486</v>
      </c>
      <c r="C1350" s="1" t="s">
        <v>540</v>
      </c>
      <c r="D1350" s="2" t="s">
        <v>435</v>
      </c>
      <c r="E1350" s="3" t="s">
        <v>304</v>
      </c>
      <c r="F1350" s="3" t="s">
        <v>604</v>
      </c>
      <c r="G1350" s="3" t="s">
        <v>547</v>
      </c>
      <c r="H1350" s="3" t="s">
        <v>527</v>
      </c>
      <c r="I1350" s="3" t="s">
        <v>542</v>
      </c>
      <c r="J1350" s="1" t="s">
        <v>30</v>
      </c>
      <c r="K1350" s="1" t="s">
        <v>301</v>
      </c>
      <c r="L1350" s="1" t="s">
        <v>233</v>
      </c>
      <c r="M1350" s="1" t="s">
        <v>41</v>
      </c>
      <c r="N1350" s="1" t="s">
        <v>42</v>
      </c>
      <c r="O1350" s="1" t="s">
        <v>237</v>
      </c>
      <c r="P1350" s="1"/>
      <c r="Q1350" s="1"/>
      <c r="R1350" s="1" t="s">
        <v>31</v>
      </c>
      <c r="S1350" s="1" t="s">
        <v>32</v>
      </c>
      <c r="T1350" s="1" t="s">
        <v>33</v>
      </c>
      <c r="U1350" s="2" t="s">
        <v>249</v>
      </c>
      <c r="V1350" s="4">
        <v>8949486</v>
      </c>
      <c r="W1350" s="4">
        <v>500000</v>
      </c>
      <c r="X1350" s="4">
        <v>0</v>
      </c>
      <c r="Y1350" s="4">
        <v>9449486</v>
      </c>
      <c r="Z1350" s="4">
        <v>0</v>
      </c>
      <c r="AA1350" s="4">
        <v>8949486</v>
      </c>
      <c r="AB1350" s="4">
        <v>500000</v>
      </c>
      <c r="AC1350" s="4">
        <v>7294747</v>
      </c>
      <c r="AD1350" s="4">
        <v>7294747</v>
      </c>
      <c r="AE1350" s="4">
        <v>7294747</v>
      </c>
      <c r="AF1350" s="10">
        <v>7294747</v>
      </c>
    </row>
    <row r="1351" spans="1:32" ht="22.5" x14ac:dyDescent="0.25">
      <c r="A1351" s="9" t="s">
        <v>434</v>
      </c>
      <c r="B1351" s="1" t="s">
        <v>486</v>
      </c>
      <c r="C1351" s="1" t="s">
        <v>540</v>
      </c>
      <c r="D1351" s="2" t="s">
        <v>435</v>
      </c>
      <c r="E1351" s="3" t="s">
        <v>307</v>
      </c>
      <c r="F1351" s="3" t="s">
        <v>37</v>
      </c>
      <c r="G1351" s="3" t="s">
        <v>517</v>
      </c>
      <c r="H1351" s="3" t="s">
        <v>527</v>
      </c>
      <c r="I1351" s="3" t="s">
        <v>545</v>
      </c>
      <c r="J1351" s="1" t="s">
        <v>30</v>
      </c>
      <c r="K1351" s="1" t="s">
        <v>301</v>
      </c>
      <c r="L1351" s="1" t="s">
        <v>233</v>
      </c>
      <c r="M1351" s="1" t="s">
        <v>77</v>
      </c>
      <c r="N1351" s="1" t="s">
        <v>42</v>
      </c>
      <c r="O1351" s="1" t="s">
        <v>237</v>
      </c>
      <c r="P1351" s="1"/>
      <c r="Q1351" s="1"/>
      <c r="R1351" s="1" t="s">
        <v>31</v>
      </c>
      <c r="S1351" s="1" t="s">
        <v>32</v>
      </c>
      <c r="T1351" s="1" t="s">
        <v>33</v>
      </c>
      <c r="U1351" s="2" t="s">
        <v>59</v>
      </c>
      <c r="V1351" s="4">
        <v>840474228</v>
      </c>
      <c r="W1351" s="4">
        <v>78117500</v>
      </c>
      <c r="X1351" s="4">
        <v>79449096</v>
      </c>
      <c r="Y1351" s="4">
        <v>839142632</v>
      </c>
      <c r="Z1351" s="4">
        <v>0</v>
      </c>
      <c r="AA1351" s="4">
        <v>836281366</v>
      </c>
      <c r="AB1351" s="4">
        <v>2861266</v>
      </c>
      <c r="AC1351" s="4">
        <v>823139900</v>
      </c>
      <c r="AD1351" s="4">
        <v>690915702</v>
      </c>
      <c r="AE1351" s="4">
        <v>690915702</v>
      </c>
      <c r="AF1351" s="10">
        <v>690915702</v>
      </c>
    </row>
    <row r="1352" spans="1:32" ht="22.5" x14ac:dyDescent="0.25">
      <c r="A1352" s="9" t="s">
        <v>434</v>
      </c>
      <c r="B1352" s="1" t="s">
        <v>486</v>
      </c>
      <c r="C1352" s="1" t="s">
        <v>540</v>
      </c>
      <c r="D1352" s="2" t="s">
        <v>435</v>
      </c>
      <c r="E1352" s="3" t="s">
        <v>308</v>
      </c>
      <c r="F1352" s="3" t="s">
        <v>37</v>
      </c>
      <c r="G1352" s="3" t="s">
        <v>517</v>
      </c>
      <c r="H1352" s="3" t="s">
        <v>527</v>
      </c>
      <c r="I1352" s="3" t="s">
        <v>542</v>
      </c>
      <c r="J1352" s="1" t="s">
        <v>30</v>
      </c>
      <c r="K1352" s="1" t="s">
        <v>301</v>
      </c>
      <c r="L1352" s="1" t="s">
        <v>233</v>
      </c>
      <c r="M1352" s="1" t="s">
        <v>77</v>
      </c>
      <c r="N1352" s="1" t="s">
        <v>42</v>
      </c>
      <c r="O1352" s="1" t="s">
        <v>240</v>
      </c>
      <c r="P1352" s="1"/>
      <c r="Q1352" s="1"/>
      <c r="R1352" s="1" t="s">
        <v>31</v>
      </c>
      <c r="S1352" s="1" t="s">
        <v>54</v>
      </c>
      <c r="T1352" s="1" t="s">
        <v>33</v>
      </c>
      <c r="U1352" s="2" t="s">
        <v>249</v>
      </c>
      <c r="V1352" s="4">
        <v>0</v>
      </c>
      <c r="W1352" s="4">
        <v>9543655</v>
      </c>
      <c r="X1352" s="4">
        <v>0</v>
      </c>
      <c r="Y1352" s="4">
        <v>9543655</v>
      </c>
      <c r="Z1352" s="4">
        <v>0</v>
      </c>
      <c r="AA1352" s="4">
        <v>9543655</v>
      </c>
      <c r="AB1352" s="4">
        <v>0</v>
      </c>
      <c r="AC1352" s="4">
        <v>0</v>
      </c>
      <c r="AD1352" s="4">
        <v>0</v>
      </c>
      <c r="AE1352" s="4">
        <v>0</v>
      </c>
      <c r="AF1352" s="10">
        <v>0</v>
      </c>
    </row>
    <row r="1353" spans="1:32" ht="22.5" x14ac:dyDescent="0.25">
      <c r="A1353" s="9" t="s">
        <v>434</v>
      </c>
      <c r="B1353" s="1" t="s">
        <v>486</v>
      </c>
      <c r="C1353" s="1" t="s">
        <v>540</v>
      </c>
      <c r="D1353" s="2" t="s">
        <v>435</v>
      </c>
      <c r="E1353" s="3" t="s">
        <v>308</v>
      </c>
      <c r="F1353" s="3" t="s">
        <v>37</v>
      </c>
      <c r="G1353" s="3" t="s">
        <v>517</v>
      </c>
      <c r="H1353" s="3" t="s">
        <v>527</v>
      </c>
      <c r="I1353" s="3" t="s">
        <v>542</v>
      </c>
      <c r="J1353" s="1" t="s">
        <v>30</v>
      </c>
      <c r="K1353" s="1" t="s">
        <v>301</v>
      </c>
      <c r="L1353" s="1" t="s">
        <v>233</v>
      </c>
      <c r="M1353" s="1" t="s">
        <v>77</v>
      </c>
      <c r="N1353" s="1" t="s">
        <v>42</v>
      </c>
      <c r="O1353" s="1" t="s">
        <v>240</v>
      </c>
      <c r="P1353" s="1"/>
      <c r="Q1353" s="1"/>
      <c r="R1353" s="1" t="s">
        <v>31</v>
      </c>
      <c r="S1353" s="1" t="s">
        <v>32</v>
      </c>
      <c r="T1353" s="1" t="s">
        <v>33</v>
      </c>
      <c r="U1353" s="2" t="s">
        <v>249</v>
      </c>
      <c r="V1353" s="4">
        <v>0</v>
      </c>
      <c r="W1353" s="4">
        <v>43000000</v>
      </c>
      <c r="X1353" s="4">
        <v>0</v>
      </c>
      <c r="Y1353" s="4">
        <v>43000000</v>
      </c>
      <c r="Z1353" s="4">
        <v>0</v>
      </c>
      <c r="AA1353" s="4">
        <v>43000000</v>
      </c>
      <c r="AB1353" s="4">
        <v>0</v>
      </c>
      <c r="AC1353" s="4">
        <v>40825859</v>
      </c>
      <c r="AD1353" s="4">
        <v>36578353</v>
      </c>
      <c r="AE1353" s="4">
        <v>36578353</v>
      </c>
      <c r="AF1353" s="10">
        <v>36578353</v>
      </c>
    </row>
    <row r="1354" spans="1:32" ht="22.5" x14ac:dyDescent="0.25">
      <c r="A1354" s="9" t="s">
        <v>434</v>
      </c>
      <c r="B1354" s="1" t="s">
        <v>486</v>
      </c>
      <c r="C1354" s="1" t="s">
        <v>540</v>
      </c>
      <c r="D1354" s="2" t="s">
        <v>435</v>
      </c>
      <c r="E1354" s="3" t="s">
        <v>396</v>
      </c>
      <c r="F1354" s="3" t="s">
        <v>37</v>
      </c>
      <c r="G1354" s="3" t="s">
        <v>517</v>
      </c>
      <c r="H1354" s="3" t="s">
        <v>532</v>
      </c>
      <c r="I1354" s="3" t="s">
        <v>533</v>
      </c>
      <c r="J1354" s="1" t="s">
        <v>30</v>
      </c>
      <c r="K1354" s="1" t="s">
        <v>301</v>
      </c>
      <c r="L1354" s="1" t="s">
        <v>233</v>
      </c>
      <c r="M1354" s="1" t="s">
        <v>77</v>
      </c>
      <c r="N1354" s="1" t="s">
        <v>42</v>
      </c>
      <c r="O1354" s="1" t="s">
        <v>255</v>
      </c>
      <c r="P1354" s="1"/>
      <c r="Q1354" s="1"/>
      <c r="R1354" s="1" t="s">
        <v>31</v>
      </c>
      <c r="S1354" s="1" t="s">
        <v>32</v>
      </c>
      <c r="T1354" s="1" t="s">
        <v>33</v>
      </c>
      <c r="U1354" s="2" t="s">
        <v>397</v>
      </c>
      <c r="V1354" s="4">
        <v>7500000</v>
      </c>
      <c r="W1354" s="4">
        <v>0</v>
      </c>
      <c r="X1354" s="4">
        <v>0</v>
      </c>
      <c r="Y1354" s="4">
        <v>7500000</v>
      </c>
      <c r="Z1354" s="4">
        <v>0</v>
      </c>
      <c r="AA1354" s="4">
        <v>0</v>
      </c>
      <c r="AB1354" s="4">
        <v>7500000</v>
      </c>
      <c r="AC1354" s="4">
        <v>0</v>
      </c>
      <c r="AD1354" s="4">
        <v>0</v>
      </c>
      <c r="AE1354" s="4">
        <v>0</v>
      </c>
      <c r="AF1354" s="10">
        <v>0</v>
      </c>
    </row>
    <row r="1355" spans="1:32" ht="22.5" x14ac:dyDescent="0.25">
      <c r="A1355" s="9" t="s">
        <v>434</v>
      </c>
      <c r="B1355" s="1" t="s">
        <v>486</v>
      </c>
      <c r="C1355" s="1" t="s">
        <v>540</v>
      </c>
      <c r="D1355" s="2" t="s">
        <v>435</v>
      </c>
      <c r="E1355" s="3" t="s">
        <v>398</v>
      </c>
      <c r="F1355" s="3" t="s">
        <v>37</v>
      </c>
      <c r="G1355" s="3" t="s">
        <v>517</v>
      </c>
      <c r="H1355" s="3" t="s">
        <v>527</v>
      </c>
      <c r="I1355" s="3" t="s">
        <v>545</v>
      </c>
      <c r="J1355" s="1" t="s">
        <v>30</v>
      </c>
      <c r="K1355" s="1" t="s">
        <v>301</v>
      </c>
      <c r="L1355" s="1" t="s">
        <v>233</v>
      </c>
      <c r="M1355" s="1" t="s">
        <v>77</v>
      </c>
      <c r="N1355" s="1" t="s">
        <v>42</v>
      </c>
      <c r="O1355" s="1" t="s">
        <v>257</v>
      </c>
      <c r="P1355" s="1"/>
      <c r="Q1355" s="1"/>
      <c r="R1355" s="1" t="s">
        <v>31</v>
      </c>
      <c r="S1355" s="1" t="s">
        <v>32</v>
      </c>
      <c r="T1355" s="1" t="s">
        <v>33</v>
      </c>
      <c r="U1355" s="2" t="s">
        <v>399</v>
      </c>
      <c r="V1355" s="4">
        <v>32088235</v>
      </c>
      <c r="W1355" s="4">
        <v>0</v>
      </c>
      <c r="X1355" s="4">
        <v>2278235</v>
      </c>
      <c r="Y1355" s="4">
        <v>29810000</v>
      </c>
      <c r="Z1355" s="4">
        <v>0</v>
      </c>
      <c r="AA1355" s="4">
        <v>29810000</v>
      </c>
      <c r="AB1355" s="4">
        <v>0</v>
      </c>
      <c r="AC1355" s="4">
        <v>29810000</v>
      </c>
      <c r="AD1355" s="4">
        <v>24245467</v>
      </c>
      <c r="AE1355" s="4">
        <v>24245467</v>
      </c>
      <c r="AF1355" s="10">
        <v>24245467</v>
      </c>
    </row>
    <row r="1356" spans="1:32" ht="22.5" x14ac:dyDescent="0.25">
      <c r="A1356" s="9" t="s">
        <v>434</v>
      </c>
      <c r="B1356" s="1" t="s">
        <v>486</v>
      </c>
      <c r="C1356" s="1" t="s">
        <v>540</v>
      </c>
      <c r="D1356" s="2" t="s">
        <v>435</v>
      </c>
      <c r="E1356" s="3" t="s">
        <v>319</v>
      </c>
      <c r="F1356" s="3" t="s">
        <v>37</v>
      </c>
      <c r="G1356" s="3" t="s">
        <v>517</v>
      </c>
      <c r="H1356" s="3" t="s">
        <v>494</v>
      </c>
      <c r="I1356" s="3" t="s">
        <v>531</v>
      </c>
      <c r="J1356" s="1" t="s">
        <v>30</v>
      </c>
      <c r="K1356" s="1" t="s">
        <v>301</v>
      </c>
      <c r="L1356" s="1" t="s">
        <v>233</v>
      </c>
      <c r="M1356" s="1" t="s">
        <v>77</v>
      </c>
      <c r="N1356" s="1" t="s">
        <v>42</v>
      </c>
      <c r="O1356" s="1" t="s">
        <v>320</v>
      </c>
      <c r="P1356" s="1"/>
      <c r="Q1356" s="1"/>
      <c r="R1356" s="1" t="s">
        <v>31</v>
      </c>
      <c r="S1356" s="1" t="s">
        <v>32</v>
      </c>
      <c r="T1356" s="1" t="s">
        <v>33</v>
      </c>
      <c r="U1356" s="2" t="s">
        <v>321</v>
      </c>
      <c r="V1356" s="4">
        <v>10442000</v>
      </c>
      <c r="W1356" s="4">
        <v>0</v>
      </c>
      <c r="X1356" s="4">
        <v>0</v>
      </c>
      <c r="Y1356" s="4">
        <v>10442000</v>
      </c>
      <c r="Z1356" s="4">
        <v>0</v>
      </c>
      <c r="AA1356" s="4">
        <v>10442000</v>
      </c>
      <c r="AB1356" s="4">
        <v>0</v>
      </c>
      <c r="AC1356" s="4">
        <v>9259800</v>
      </c>
      <c r="AD1356" s="4">
        <v>9259800</v>
      </c>
      <c r="AE1356" s="4">
        <v>9259800</v>
      </c>
      <c r="AF1356" s="10">
        <v>9259800</v>
      </c>
    </row>
    <row r="1357" spans="1:32" ht="22.5" x14ac:dyDescent="0.25">
      <c r="A1357" s="9" t="s">
        <v>434</v>
      </c>
      <c r="B1357" s="1" t="s">
        <v>486</v>
      </c>
      <c r="C1357" s="1" t="s">
        <v>540</v>
      </c>
      <c r="D1357" s="2" t="s">
        <v>435</v>
      </c>
      <c r="E1357" s="3" t="s">
        <v>322</v>
      </c>
      <c r="F1357" s="3" t="s">
        <v>37</v>
      </c>
      <c r="G1357" s="3" t="s">
        <v>517</v>
      </c>
      <c r="H1357" s="3" t="s">
        <v>494</v>
      </c>
      <c r="I1357" s="3" t="s">
        <v>531</v>
      </c>
      <c r="J1357" s="1" t="s">
        <v>30</v>
      </c>
      <c r="K1357" s="1" t="s">
        <v>301</v>
      </c>
      <c r="L1357" s="1" t="s">
        <v>233</v>
      </c>
      <c r="M1357" s="1" t="s">
        <v>77</v>
      </c>
      <c r="N1357" s="1" t="s">
        <v>42</v>
      </c>
      <c r="O1357" s="1" t="s">
        <v>323</v>
      </c>
      <c r="P1357" s="1"/>
      <c r="Q1357" s="1"/>
      <c r="R1357" s="1" t="s">
        <v>31</v>
      </c>
      <c r="S1357" s="1" t="s">
        <v>32</v>
      </c>
      <c r="T1357" s="1" t="s">
        <v>33</v>
      </c>
      <c r="U1357" s="2" t="s">
        <v>324</v>
      </c>
      <c r="V1357" s="4">
        <v>395070563</v>
      </c>
      <c r="W1357" s="4">
        <v>0</v>
      </c>
      <c r="X1357" s="4">
        <v>0</v>
      </c>
      <c r="Y1357" s="4">
        <v>395070563</v>
      </c>
      <c r="Z1357" s="4">
        <v>0</v>
      </c>
      <c r="AA1357" s="4">
        <v>393829105</v>
      </c>
      <c r="AB1357" s="4">
        <v>1241458</v>
      </c>
      <c r="AC1357" s="4">
        <v>379421287</v>
      </c>
      <c r="AD1357" s="4">
        <v>265254326</v>
      </c>
      <c r="AE1357" s="4">
        <v>265254326</v>
      </c>
      <c r="AF1357" s="10">
        <v>265254326</v>
      </c>
    </row>
    <row r="1358" spans="1:32" ht="22.5" x14ac:dyDescent="0.25">
      <c r="A1358" s="9" t="s">
        <v>434</v>
      </c>
      <c r="B1358" s="1" t="s">
        <v>486</v>
      </c>
      <c r="C1358" s="1" t="s">
        <v>540</v>
      </c>
      <c r="D1358" s="2" t="s">
        <v>435</v>
      </c>
      <c r="E1358" s="3" t="s">
        <v>328</v>
      </c>
      <c r="F1358" s="3" t="s">
        <v>37</v>
      </c>
      <c r="G1358" s="3" t="s">
        <v>517</v>
      </c>
      <c r="H1358" s="3" t="s">
        <v>494</v>
      </c>
      <c r="I1358" s="3" t="s">
        <v>531</v>
      </c>
      <c r="J1358" s="1" t="s">
        <v>30</v>
      </c>
      <c r="K1358" s="1" t="s">
        <v>301</v>
      </c>
      <c r="L1358" s="1" t="s">
        <v>233</v>
      </c>
      <c r="M1358" s="1" t="s">
        <v>77</v>
      </c>
      <c r="N1358" s="1" t="s">
        <v>42</v>
      </c>
      <c r="O1358" s="1" t="s">
        <v>329</v>
      </c>
      <c r="P1358" s="1"/>
      <c r="Q1358" s="1"/>
      <c r="R1358" s="1" t="s">
        <v>31</v>
      </c>
      <c r="S1358" s="1" t="s">
        <v>32</v>
      </c>
      <c r="T1358" s="1" t="s">
        <v>33</v>
      </c>
      <c r="U1358" s="2" t="s">
        <v>330</v>
      </c>
      <c r="V1358" s="4">
        <v>0</v>
      </c>
      <c r="W1358" s="4">
        <v>83463000</v>
      </c>
      <c r="X1358" s="4">
        <v>0</v>
      </c>
      <c r="Y1358" s="4">
        <v>83463000</v>
      </c>
      <c r="Z1358" s="4">
        <v>0</v>
      </c>
      <c r="AA1358" s="4">
        <v>83463000</v>
      </c>
      <c r="AB1358" s="4">
        <v>0</v>
      </c>
      <c r="AC1358" s="4">
        <v>35677814.799999997</v>
      </c>
      <c r="AD1358" s="4">
        <v>34527257.799999997</v>
      </c>
      <c r="AE1358" s="4">
        <v>34527257.799999997</v>
      </c>
      <c r="AF1358" s="10">
        <v>34527257.799999997</v>
      </c>
    </row>
    <row r="1359" spans="1:32" ht="22.5" x14ac:dyDescent="0.25">
      <c r="A1359" s="9" t="s">
        <v>434</v>
      </c>
      <c r="B1359" s="1" t="s">
        <v>486</v>
      </c>
      <c r="C1359" s="1" t="s">
        <v>540</v>
      </c>
      <c r="D1359" s="2" t="s">
        <v>435</v>
      </c>
      <c r="E1359" s="3" t="s">
        <v>354</v>
      </c>
      <c r="F1359" s="3" t="s">
        <v>37</v>
      </c>
      <c r="G1359" s="3" t="s">
        <v>517</v>
      </c>
      <c r="H1359" s="3" t="s">
        <v>527</v>
      </c>
      <c r="I1359" s="3" t="s">
        <v>558</v>
      </c>
      <c r="J1359" s="1" t="s">
        <v>30</v>
      </c>
      <c r="K1359" s="1" t="s">
        <v>301</v>
      </c>
      <c r="L1359" s="1" t="s">
        <v>233</v>
      </c>
      <c r="M1359" s="1" t="s">
        <v>77</v>
      </c>
      <c r="N1359" s="1" t="s">
        <v>42</v>
      </c>
      <c r="O1359" s="1" t="s">
        <v>355</v>
      </c>
      <c r="P1359" s="1"/>
      <c r="Q1359" s="1"/>
      <c r="R1359" s="1" t="s">
        <v>31</v>
      </c>
      <c r="S1359" s="1" t="s">
        <v>32</v>
      </c>
      <c r="T1359" s="1" t="s">
        <v>33</v>
      </c>
      <c r="U1359" s="2" t="s">
        <v>356</v>
      </c>
      <c r="V1359" s="4">
        <v>0</v>
      </c>
      <c r="W1359" s="4">
        <v>11100000</v>
      </c>
      <c r="X1359" s="4">
        <v>0</v>
      </c>
      <c r="Y1359" s="4">
        <v>11100000</v>
      </c>
      <c r="Z1359" s="4">
        <v>0</v>
      </c>
      <c r="AA1359" s="4">
        <v>11100000</v>
      </c>
      <c r="AB1359" s="4">
        <v>0</v>
      </c>
      <c r="AC1359" s="4">
        <v>10870000</v>
      </c>
      <c r="AD1359" s="4">
        <v>6500000</v>
      </c>
      <c r="AE1359" s="4">
        <v>6500000</v>
      </c>
      <c r="AF1359" s="10">
        <v>6500000</v>
      </c>
    </row>
    <row r="1360" spans="1:32" ht="22.5" x14ac:dyDescent="0.25">
      <c r="A1360" s="9" t="s">
        <v>434</v>
      </c>
      <c r="B1360" s="1" t="s">
        <v>486</v>
      </c>
      <c r="C1360" s="1" t="s">
        <v>540</v>
      </c>
      <c r="D1360" s="2" t="s">
        <v>435</v>
      </c>
      <c r="E1360" s="3" t="s">
        <v>359</v>
      </c>
      <c r="F1360" s="3" t="s">
        <v>37</v>
      </c>
      <c r="G1360" s="3" t="s">
        <v>517</v>
      </c>
      <c r="H1360" s="3" t="s">
        <v>527</v>
      </c>
      <c r="I1360" s="3" t="s">
        <v>542</v>
      </c>
      <c r="J1360" s="1" t="s">
        <v>30</v>
      </c>
      <c r="K1360" s="1" t="s">
        <v>301</v>
      </c>
      <c r="L1360" s="1" t="s">
        <v>233</v>
      </c>
      <c r="M1360" s="1" t="s">
        <v>77</v>
      </c>
      <c r="N1360" s="1" t="s">
        <v>42</v>
      </c>
      <c r="O1360" s="1" t="s">
        <v>360</v>
      </c>
      <c r="P1360" s="1"/>
      <c r="Q1360" s="1"/>
      <c r="R1360" s="1" t="s">
        <v>31</v>
      </c>
      <c r="S1360" s="1" t="s">
        <v>32</v>
      </c>
      <c r="T1360" s="1" t="s">
        <v>33</v>
      </c>
      <c r="U1360" s="2" t="s">
        <v>361</v>
      </c>
      <c r="V1360" s="4">
        <v>4080000</v>
      </c>
      <c r="W1360" s="4">
        <v>2300000</v>
      </c>
      <c r="X1360" s="4">
        <v>0</v>
      </c>
      <c r="Y1360" s="4">
        <v>6380000</v>
      </c>
      <c r="Z1360" s="4">
        <v>0</v>
      </c>
      <c r="AA1360" s="4">
        <v>5257000</v>
      </c>
      <c r="AB1360" s="4">
        <v>1123000</v>
      </c>
      <c r="AC1360" s="4">
        <v>5253958</v>
      </c>
      <c r="AD1360" s="4">
        <v>3643370</v>
      </c>
      <c r="AE1360" s="4">
        <v>3643370</v>
      </c>
      <c r="AF1360" s="10">
        <v>3643370</v>
      </c>
    </row>
    <row r="1361" spans="1:32" ht="22.5" x14ac:dyDescent="0.25">
      <c r="A1361" s="9" t="s">
        <v>434</v>
      </c>
      <c r="B1361" s="1" t="s">
        <v>486</v>
      </c>
      <c r="C1361" s="1" t="s">
        <v>540</v>
      </c>
      <c r="D1361" s="2" t="s">
        <v>435</v>
      </c>
      <c r="E1361" s="3" t="s">
        <v>365</v>
      </c>
      <c r="F1361" s="3" t="s">
        <v>37</v>
      </c>
      <c r="G1361" s="3" t="s">
        <v>517</v>
      </c>
      <c r="H1361" s="3" t="s">
        <v>518</v>
      </c>
      <c r="I1361" s="3" t="s">
        <v>519</v>
      </c>
      <c r="J1361" s="1" t="s">
        <v>30</v>
      </c>
      <c r="K1361" s="1" t="s">
        <v>301</v>
      </c>
      <c r="L1361" s="1" t="s">
        <v>233</v>
      </c>
      <c r="M1361" s="1" t="s">
        <v>77</v>
      </c>
      <c r="N1361" s="1" t="s">
        <v>42</v>
      </c>
      <c r="O1361" s="1" t="s">
        <v>266</v>
      </c>
      <c r="P1361" s="1"/>
      <c r="Q1361" s="1"/>
      <c r="R1361" s="1" t="s">
        <v>31</v>
      </c>
      <c r="S1361" s="1" t="s">
        <v>32</v>
      </c>
      <c r="T1361" s="1" t="s">
        <v>33</v>
      </c>
      <c r="U1361" s="2" t="s">
        <v>267</v>
      </c>
      <c r="V1361" s="4">
        <v>515862</v>
      </c>
      <c r="W1361" s="4">
        <v>333852</v>
      </c>
      <c r="X1361" s="4">
        <v>0</v>
      </c>
      <c r="Y1361" s="4">
        <v>849714</v>
      </c>
      <c r="Z1361" s="4">
        <v>0</v>
      </c>
      <c r="AA1361" s="4">
        <v>849714</v>
      </c>
      <c r="AB1361" s="4">
        <v>0</v>
      </c>
      <c r="AC1361" s="4">
        <v>112110.6</v>
      </c>
      <c r="AD1361" s="4">
        <v>112110.6</v>
      </c>
      <c r="AE1361" s="4">
        <v>112110.6</v>
      </c>
      <c r="AF1361" s="10">
        <v>112110.6</v>
      </c>
    </row>
    <row r="1362" spans="1:32" ht="22.5" x14ac:dyDescent="0.25">
      <c r="A1362" s="9" t="s">
        <v>434</v>
      </c>
      <c r="B1362" s="1" t="s">
        <v>486</v>
      </c>
      <c r="C1362" s="1" t="s">
        <v>540</v>
      </c>
      <c r="D1362" s="2" t="s">
        <v>435</v>
      </c>
      <c r="E1362" s="3" t="s">
        <v>372</v>
      </c>
      <c r="F1362" s="3" t="s">
        <v>474</v>
      </c>
      <c r="G1362" s="3" t="s">
        <v>524</v>
      </c>
      <c r="H1362" s="3" t="s">
        <v>494</v>
      </c>
      <c r="I1362" s="3" t="s">
        <v>525</v>
      </c>
      <c r="J1362" s="1" t="s">
        <v>30</v>
      </c>
      <c r="K1362" s="1" t="s">
        <v>301</v>
      </c>
      <c r="L1362" s="1" t="s">
        <v>233</v>
      </c>
      <c r="M1362" s="1" t="s">
        <v>64</v>
      </c>
      <c r="N1362" s="1" t="s">
        <v>42</v>
      </c>
      <c r="O1362" s="1" t="s">
        <v>234</v>
      </c>
      <c r="P1362" s="1"/>
      <c r="Q1362" s="1"/>
      <c r="R1362" s="1" t="s">
        <v>46</v>
      </c>
      <c r="S1362" s="1" t="s">
        <v>47</v>
      </c>
      <c r="T1362" s="1" t="s">
        <v>33</v>
      </c>
      <c r="U1362" s="2" t="s">
        <v>373</v>
      </c>
      <c r="V1362" s="4">
        <v>0</v>
      </c>
      <c r="W1362" s="4">
        <v>140280183</v>
      </c>
      <c r="X1362" s="4">
        <v>0</v>
      </c>
      <c r="Y1362" s="4">
        <v>140280183</v>
      </c>
      <c r="Z1362" s="4">
        <v>0</v>
      </c>
      <c r="AA1362" s="4">
        <v>140280183</v>
      </c>
      <c r="AB1362" s="4">
        <v>0</v>
      </c>
      <c r="AC1362" s="4">
        <v>0</v>
      </c>
      <c r="AD1362" s="4">
        <v>0</v>
      </c>
      <c r="AE1362" s="4">
        <v>0</v>
      </c>
      <c r="AF1362" s="10">
        <v>0</v>
      </c>
    </row>
    <row r="1363" spans="1:32" ht="22.5" x14ac:dyDescent="0.25">
      <c r="A1363" s="9" t="s">
        <v>434</v>
      </c>
      <c r="B1363" s="1" t="s">
        <v>486</v>
      </c>
      <c r="C1363" s="1" t="s">
        <v>540</v>
      </c>
      <c r="D1363" s="2" t="s">
        <v>435</v>
      </c>
      <c r="E1363" s="3" t="s">
        <v>372</v>
      </c>
      <c r="F1363" s="3" t="s">
        <v>474</v>
      </c>
      <c r="G1363" s="3" t="s">
        <v>524</v>
      </c>
      <c r="H1363" s="3" t="s">
        <v>494</v>
      </c>
      <c r="I1363" s="3" t="s">
        <v>525</v>
      </c>
      <c r="J1363" s="1" t="s">
        <v>30</v>
      </c>
      <c r="K1363" s="1" t="s">
        <v>301</v>
      </c>
      <c r="L1363" s="1" t="s">
        <v>233</v>
      </c>
      <c r="M1363" s="1" t="s">
        <v>64</v>
      </c>
      <c r="N1363" s="1" t="s">
        <v>42</v>
      </c>
      <c r="O1363" s="1" t="s">
        <v>234</v>
      </c>
      <c r="P1363" s="1"/>
      <c r="Q1363" s="1"/>
      <c r="R1363" s="1" t="s">
        <v>31</v>
      </c>
      <c r="S1363" s="1" t="s">
        <v>32</v>
      </c>
      <c r="T1363" s="1" t="s">
        <v>33</v>
      </c>
      <c r="U1363" s="2" t="s">
        <v>373</v>
      </c>
      <c r="V1363" s="4">
        <v>0</v>
      </c>
      <c r="W1363" s="4">
        <v>335778700</v>
      </c>
      <c r="X1363" s="4">
        <v>0</v>
      </c>
      <c r="Y1363" s="4">
        <v>335778700</v>
      </c>
      <c r="Z1363" s="4">
        <v>0</v>
      </c>
      <c r="AA1363" s="4">
        <v>335274562</v>
      </c>
      <c r="AB1363" s="4">
        <v>504138</v>
      </c>
      <c r="AC1363" s="4">
        <v>128157488</v>
      </c>
      <c r="AD1363" s="4">
        <v>63157965</v>
      </c>
      <c r="AE1363" s="4">
        <v>63157965</v>
      </c>
      <c r="AF1363" s="10">
        <v>63157965</v>
      </c>
    </row>
    <row r="1364" spans="1:32" ht="22.5" x14ac:dyDescent="0.25">
      <c r="A1364" s="9" t="s">
        <v>434</v>
      </c>
      <c r="B1364" s="1" t="s">
        <v>486</v>
      </c>
      <c r="C1364" s="1" t="s">
        <v>540</v>
      </c>
      <c r="D1364" s="2" t="s">
        <v>435</v>
      </c>
      <c r="E1364" s="3" t="s">
        <v>374</v>
      </c>
      <c r="F1364" s="3" t="s">
        <v>474</v>
      </c>
      <c r="G1364" s="3" t="s">
        <v>524</v>
      </c>
      <c r="H1364" s="3" t="s">
        <v>494</v>
      </c>
      <c r="I1364" s="3" t="s">
        <v>525</v>
      </c>
      <c r="J1364" s="1" t="s">
        <v>30</v>
      </c>
      <c r="K1364" s="1" t="s">
        <v>301</v>
      </c>
      <c r="L1364" s="1" t="s">
        <v>233</v>
      </c>
      <c r="M1364" s="1" t="s">
        <v>64</v>
      </c>
      <c r="N1364" s="1" t="s">
        <v>42</v>
      </c>
      <c r="O1364" s="1" t="s">
        <v>281</v>
      </c>
      <c r="P1364" s="1"/>
      <c r="Q1364" s="1"/>
      <c r="R1364" s="1" t="s">
        <v>31</v>
      </c>
      <c r="S1364" s="1" t="s">
        <v>171</v>
      </c>
      <c r="T1364" s="1" t="s">
        <v>33</v>
      </c>
      <c r="U1364" s="2" t="s">
        <v>375</v>
      </c>
      <c r="V1364" s="4">
        <v>127000000</v>
      </c>
      <c r="W1364" s="4">
        <v>0</v>
      </c>
      <c r="X1364" s="4">
        <v>0</v>
      </c>
      <c r="Y1364" s="4">
        <v>127000000</v>
      </c>
      <c r="Z1364" s="4">
        <v>0</v>
      </c>
      <c r="AA1364" s="4">
        <v>117178000</v>
      </c>
      <c r="AB1364" s="4">
        <v>9822000</v>
      </c>
      <c r="AC1364" s="4">
        <v>92294140</v>
      </c>
      <c r="AD1364" s="4">
        <v>59723104</v>
      </c>
      <c r="AE1364" s="4">
        <v>59723104</v>
      </c>
      <c r="AF1364" s="10">
        <v>59723104</v>
      </c>
    </row>
    <row r="1365" spans="1:32" ht="22.5" x14ac:dyDescent="0.25">
      <c r="A1365" s="9" t="s">
        <v>434</v>
      </c>
      <c r="B1365" s="1" t="s">
        <v>486</v>
      </c>
      <c r="C1365" s="1" t="s">
        <v>540</v>
      </c>
      <c r="D1365" s="2" t="s">
        <v>435</v>
      </c>
      <c r="E1365" s="3" t="s">
        <v>400</v>
      </c>
      <c r="F1365" s="3" t="s">
        <v>474</v>
      </c>
      <c r="G1365" s="3" t="s">
        <v>524</v>
      </c>
      <c r="H1365" s="3" t="s">
        <v>494</v>
      </c>
      <c r="I1365" s="3" t="s">
        <v>525</v>
      </c>
      <c r="J1365" s="1" t="s">
        <v>30</v>
      </c>
      <c r="K1365" s="1" t="s">
        <v>301</v>
      </c>
      <c r="L1365" s="1" t="s">
        <v>233</v>
      </c>
      <c r="M1365" s="1" t="s">
        <v>64</v>
      </c>
      <c r="N1365" s="1" t="s">
        <v>42</v>
      </c>
      <c r="O1365" s="1" t="s">
        <v>240</v>
      </c>
      <c r="P1365" s="1"/>
      <c r="Q1365" s="1"/>
      <c r="R1365" s="1" t="s">
        <v>31</v>
      </c>
      <c r="S1365" s="1" t="s">
        <v>171</v>
      </c>
      <c r="T1365" s="1" t="s">
        <v>33</v>
      </c>
      <c r="U1365" s="2" t="s">
        <v>401</v>
      </c>
      <c r="V1365" s="4">
        <v>24000000</v>
      </c>
      <c r="W1365" s="4">
        <v>0</v>
      </c>
      <c r="X1365" s="4">
        <v>0</v>
      </c>
      <c r="Y1365" s="4">
        <v>24000000</v>
      </c>
      <c r="Z1365" s="4">
        <v>0</v>
      </c>
      <c r="AA1365" s="4">
        <v>24000000</v>
      </c>
      <c r="AB1365" s="4">
        <v>0</v>
      </c>
      <c r="AC1365" s="4">
        <v>22225668</v>
      </c>
      <c r="AD1365" s="4">
        <v>6280000</v>
      </c>
      <c r="AE1365" s="4">
        <v>6280000</v>
      </c>
      <c r="AF1365" s="10">
        <v>6280000</v>
      </c>
    </row>
    <row r="1366" spans="1:32" ht="22.5" x14ac:dyDescent="0.25">
      <c r="A1366" s="9" t="s">
        <v>434</v>
      </c>
      <c r="B1366" s="1" t="s">
        <v>486</v>
      </c>
      <c r="C1366" s="1" t="s">
        <v>540</v>
      </c>
      <c r="D1366" s="2" t="s">
        <v>435</v>
      </c>
      <c r="E1366" s="3" t="s">
        <v>378</v>
      </c>
      <c r="F1366" s="3" t="s">
        <v>474</v>
      </c>
      <c r="G1366" s="3" t="s">
        <v>524</v>
      </c>
      <c r="H1366" s="3" t="s">
        <v>527</v>
      </c>
      <c r="I1366" s="3" t="s">
        <v>545</v>
      </c>
      <c r="J1366" s="1" t="s">
        <v>30</v>
      </c>
      <c r="K1366" s="1" t="s">
        <v>301</v>
      </c>
      <c r="L1366" s="1" t="s">
        <v>233</v>
      </c>
      <c r="M1366" s="1" t="s">
        <v>64</v>
      </c>
      <c r="N1366" s="1" t="s">
        <v>42</v>
      </c>
      <c r="O1366" s="1" t="s">
        <v>243</v>
      </c>
      <c r="P1366" s="1"/>
      <c r="Q1366" s="1"/>
      <c r="R1366" s="1" t="s">
        <v>31</v>
      </c>
      <c r="S1366" s="1" t="s">
        <v>171</v>
      </c>
      <c r="T1366" s="1" t="s">
        <v>33</v>
      </c>
      <c r="U1366" s="2" t="s">
        <v>59</v>
      </c>
      <c r="V1366" s="4">
        <v>56281000</v>
      </c>
      <c r="W1366" s="4">
        <v>26299900</v>
      </c>
      <c r="X1366" s="4">
        <v>0</v>
      </c>
      <c r="Y1366" s="4">
        <v>82580900</v>
      </c>
      <c r="Z1366" s="4">
        <v>0</v>
      </c>
      <c r="AA1366" s="4">
        <v>73675900</v>
      </c>
      <c r="AB1366" s="4">
        <v>8905000</v>
      </c>
      <c r="AC1366" s="4">
        <v>73675900</v>
      </c>
      <c r="AD1366" s="4">
        <v>54573600</v>
      </c>
      <c r="AE1366" s="4">
        <v>54573600</v>
      </c>
      <c r="AF1366" s="10">
        <v>54573600</v>
      </c>
    </row>
    <row r="1367" spans="1:32" ht="22.5" x14ac:dyDescent="0.25">
      <c r="A1367" s="9" t="s">
        <v>434</v>
      </c>
      <c r="B1367" s="1" t="s">
        <v>486</v>
      </c>
      <c r="C1367" s="1" t="s">
        <v>540</v>
      </c>
      <c r="D1367" s="2" t="s">
        <v>435</v>
      </c>
      <c r="E1367" s="3" t="s">
        <v>379</v>
      </c>
      <c r="F1367" s="3" t="s">
        <v>474</v>
      </c>
      <c r="G1367" s="3" t="s">
        <v>524</v>
      </c>
      <c r="H1367" s="3" t="s">
        <v>527</v>
      </c>
      <c r="I1367" s="3" t="s">
        <v>542</v>
      </c>
      <c r="J1367" s="1" t="s">
        <v>30</v>
      </c>
      <c r="K1367" s="1" t="s">
        <v>301</v>
      </c>
      <c r="L1367" s="1" t="s">
        <v>233</v>
      </c>
      <c r="M1367" s="1" t="s">
        <v>64</v>
      </c>
      <c r="N1367" s="1" t="s">
        <v>42</v>
      </c>
      <c r="O1367" s="1" t="s">
        <v>246</v>
      </c>
      <c r="P1367" s="1"/>
      <c r="Q1367" s="1"/>
      <c r="R1367" s="1" t="s">
        <v>31</v>
      </c>
      <c r="S1367" s="1" t="s">
        <v>171</v>
      </c>
      <c r="T1367" s="1" t="s">
        <v>33</v>
      </c>
      <c r="U1367" s="2" t="s">
        <v>249</v>
      </c>
      <c r="V1367" s="4">
        <v>7526000</v>
      </c>
      <c r="W1367" s="4">
        <v>15433175</v>
      </c>
      <c r="X1367" s="4">
        <v>0</v>
      </c>
      <c r="Y1367" s="4">
        <v>22959175</v>
      </c>
      <c r="Z1367" s="4">
        <v>0</v>
      </c>
      <c r="AA1367" s="4">
        <v>22959175</v>
      </c>
      <c r="AB1367" s="4">
        <v>0</v>
      </c>
      <c r="AC1367" s="4">
        <v>10587012</v>
      </c>
      <c r="AD1367" s="4">
        <v>8026499</v>
      </c>
      <c r="AE1367" s="4">
        <v>8026499</v>
      </c>
      <c r="AF1367" s="10">
        <v>8026499</v>
      </c>
    </row>
    <row r="1368" spans="1:32" ht="33.75" hidden="1" x14ac:dyDescent="0.25">
      <c r="A1368" s="9" t="s">
        <v>436</v>
      </c>
      <c r="B1368" s="1" t="s">
        <v>486</v>
      </c>
      <c r="C1368" s="1" t="s">
        <v>576</v>
      </c>
      <c r="D1368" s="2" t="s">
        <v>437</v>
      </c>
      <c r="E1368" s="3" t="s">
        <v>142</v>
      </c>
      <c r="F1368" s="3" t="s">
        <v>595</v>
      </c>
      <c r="G1368" s="3" t="s">
        <v>493</v>
      </c>
      <c r="H1368" s="3" t="s">
        <v>494</v>
      </c>
      <c r="I1368" s="3" t="s">
        <v>495</v>
      </c>
      <c r="J1368" s="1" t="s">
        <v>40</v>
      </c>
      <c r="K1368" s="1" t="s">
        <v>77</v>
      </c>
      <c r="L1368" s="1" t="s">
        <v>42</v>
      </c>
      <c r="M1368" s="1" t="s">
        <v>63</v>
      </c>
      <c r="N1368" s="1" t="s">
        <v>143</v>
      </c>
      <c r="O1368" s="1" t="s">
        <v>77</v>
      </c>
      <c r="P1368" s="1"/>
      <c r="Q1368" s="1"/>
      <c r="R1368" s="1" t="s">
        <v>31</v>
      </c>
      <c r="S1368" s="1" t="s">
        <v>32</v>
      </c>
      <c r="T1368" s="1" t="s">
        <v>33</v>
      </c>
      <c r="U1368" s="2" t="s">
        <v>144</v>
      </c>
      <c r="V1368" s="4">
        <v>353000</v>
      </c>
      <c r="W1368" s="4">
        <v>0</v>
      </c>
      <c r="X1368" s="4">
        <v>16559</v>
      </c>
      <c r="Y1368" s="4">
        <v>336441</v>
      </c>
      <c r="Z1368" s="4">
        <v>0</v>
      </c>
      <c r="AA1368" s="4">
        <v>336440.4</v>
      </c>
      <c r="AB1368" s="4">
        <v>0.6</v>
      </c>
      <c r="AC1368" s="4">
        <v>336440.4</v>
      </c>
      <c r="AD1368" s="4">
        <v>336440.4</v>
      </c>
      <c r="AE1368" s="4">
        <v>336440.4</v>
      </c>
      <c r="AF1368" s="10">
        <v>336440.4</v>
      </c>
    </row>
    <row r="1369" spans="1:32" ht="33.75" hidden="1" x14ac:dyDescent="0.25">
      <c r="A1369" s="9" t="s">
        <v>436</v>
      </c>
      <c r="B1369" s="1" t="s">
        <v>486</v>
      </c>
      <c r="C1369" s="1" t="s">
        <v>576</v>
      </c>
      <c r="D1369" s="2" t="s">
        <v>437</v>
      </c>
      <c r="E1369" s="3" t="s">
        <v>145</v>
      </c>
      <c r="F1369" s="3" t="s">
        <v>595</v>
      </c>
      <c r="G1369" s="3" t="s">
        <v>493</v>
      </c>
      <c r="H1369" s="3" t="s">
        <v>494</v>
      </c>
      <c r="I1369" s="3" t="s">
        <v>495</v>
      </c>
      <c r="J1369" s="1" t="s">
        <v>40</v>
      </c>
      <c r="K1369" s="1" t="s">
        <v>77</v>
      </c>
      <c r="L1369" s="1" t="s">
        <v>42</v>
      </c>
      <c r="M1369" s="1" t="s">
        <v>63</v>
      </c>
      <c r="N1369" s="1" t="s">
        <v>143</v>
      </c>
      <c r="O1369" s="1" t="s">
        <v>63</v>
      </c>
      <c r="P1369" s="1"/>
      <c r="Q1369" s="1"/>
      <c r="R1369" s="1" t="s">
        <v>31</v>
      </c>
      <c r="S1369" s="1" t="s">
        <v>32</v>
      </c>
      <c r="T1369" s="1" t="s">
        <v>33</v>
      </c>
      <c r="U1369" s="2" t="s">
        <v>146</v>
      </c>
      <c r="V1369" s="4">
        <v>126000000</v>
      </c>
      <c r="W1369" s="4">
        <v>9352000</v>
      </c>
      <c r="X1369" s="4">
        <v>199314</v>
      </c>
      <c r="Y1369" s="4">
        <v>135152686</v>
      </c>
      <c r="Z1369" s="4">
        <v>0</v>
      </c>
      <c r="AA1369" s="4">
        <v>135152685.11000001</v>
      </c>
      <c r="AB1369" s="4">
        <v>0.89</v>
      </c>
      <c r="AC1369" s="4">
        <v>135152685.11000001</v>
      </c>
      <c r="AD1369" s="4">
        <v>135152685.11000001</v>
      </c>
      <c r="AE1369" s="4">
        <v>135152685.11000001</v>
      </c>
      <c r="AF1369" s="10">
        <v>135152685.11000001</v>
      </c>
    </row>
    <row r="1370" spans="1:32" ht="33.75" hidden="1" x14ac:dyDescent="0.25">
      <c r="A1370" s="9" t="s">
        <v>436</v>
      </c>
      <c r="B1370" s="1" t="s">
        <v>486</v>
      </c>
      <c r="C1370" s="1" t="s">
        <v>576</v>
      </c>
      <c r="D1370" s="2" t="s">
        <v>437</v>
      </c>
      <c r="E1370" s="3" t="s">
        <v>147</v>
      </c>
      <c r="F1370" s="3" t="s">
        <v>595</v>
      </c>
      <c r="G1370" s="3" t="s">
        <v>493</v>
      </c>
      <c r="H1370" s="3" t="s">
        <v>494</v>
      </c>
      <c r="I1370" s="3" t="s">
        <v>495</v>
      </c>
      <c r="J1370" s="1" t="s">
        <v>40</v>
      </c>
      <c r="K1370" s="1" t="s">
        <v>77</v>
      </c>
      <c r="L1370" s="1" t="s">
        <v>42</v>
      </c>
      <c r="M1370" s="1" t="s">
        <v>63</v>
      </c>
      <c r="N1370" s="1" t="s">
        <v>143</v>
      </c>
      <c r="O1370" s="1" t="s">
        <v>64</v>
      </c>
      <c r="P1370" s="1"/>
      <c r="Q1370" s="1"/>
      <c r="R1370" s="1" t="s">
        <v>31</v>
      </c>
      <c r="S1370" s="1" t="s">
        <v>32</v>
      </c>
      <c r="T1370" s="1" t="s">
        <v>33</v>
      </c>
      <c r="U1370" s="2" t="s">
        <v>148</v>
      </c>
      <c r="V1370" s="4">
        <v>56000</v>
      </c>
      <c r="W1370" s="4">
        <v>0</v>
      </c>
      <c r="X1370" s="4">
        <v>56000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10">
        <v>0</v>
      </c>
    </row>
    <row r="1371" spans="1:32" ht="33.75" hidden="1" x14ac:dyDescent="0.25">
      <c r="A1371" s="9" t="s">
        <v>436</v>
      </c>
      <c r="B1371" s="1" t="s">
        <v>486</v>
      </c>
      <c r="C1371" s="1" t="s">
        <v>576</v>
      </c>
      <c r="D1371" s="2" t="s">
        <v>437</v>
      </c>
      <c r="E1371" s="3" t="s">
        <v>155</v>
      </c>
      <c r="F1371" s="3" t="s">
        <v>471</v>
      </c>
      <c r="G1371" s="3" t="s">
        <v>493</v>
      </c>
      <c r="H1371" s="3" t="s">
        <v>494</v>
      </c>
      <c r="I1371" s="3" t="s">
        <v>495</v>
      </c>
      <c r="J1371" s="1" t="s">
        <v>40</v>
      </c>
      <c r="K1371" s="1" t="s">
        <v>77</v>
      </c>
      <c r="L1371" s="1" t="s">
        <v>42</v>
      </c>
      <c r="M1371" s="1" t="s">
        <v>80</v>
      </c>
      <c r="N1371" s="1" t="s">
        <v>80</v>
      </c>
      <c r="O1371" s="1" t="s">
        <v>41</v>
      </c>
      <c r="P1371" s="1"/>
      <c r="Q1371" s="1"/>
      <c r="R1371" s="1" t="s">
        <v>31</v>
      </c>
      <c r="S1371" s="1" t="s">
        <v>32</v>
      </c>
      <c r="T1371" s="1" t="s">
        <v>33</v>
      </c>
      <c r="U1371" s="2" t="s">
        <v>156</v>
      </c>
      <c r="V1371" s="4">
        <v>8150000</v>
      </c>
      <c r="W1371" s="4">
        <v>0</v>
      </c>
      <c r="X1371" s="4">
        <v>0</v>
      </c>
      <c r="Y1371" s="4">
        <v>8150000</v>
      </c>
      <c r="Z1371" s="4">
        <v>0</v>
      </c>
      <c r="AA1371" s="4">
        <v>7686037</v>
      </c>
      <c r="AB1371" s="4">
        <v>463963</v>
      </c>
      <c r="AC1371" s="4">
        <v>7686037</v>
      </c>
      <c r="AD1371" s="4">
        <v>4550427</v>
      </c>
      <c r="AE1371" s="4">
        <v>4550427</v>
      </c>
      <c r="AF1371" s="10">
        <v>4550427</v>
      </c>
    </row>
    <row r="1372" spans="1:32" ht="33.75" hidden="1" x14ac:dyDescent="0.25">
      <c r="A1372" s="9" t="s">
        <v>436</v>
      </c>
      <c r="B1372" s="1" t="s">
        <v>486</v>
      </c>
      <c r="C1372" s="1" t="s">
        <v>576</v>
      </c>
      <c r="D1372" s="2" t="s">
        <v>437</v>
      </c>
      <c r="E1372" s="3" t="s">
        <v>157</v>
      </c>
      <c r="F1372" s="3" t="s">
        <v>471</v>
      </c>
      <c r="G1372" s="3" t="s">
        <v>493</v>
      </c>
      <c r="H1372" s="3" t="s">
        <v>494</v>
      </c>
      <c r="I1372" s="3" t="s">
        <v>495</v>
      </c>
      <c r="J1372" s="1" t="s">
        <v>40</v>
      </c>
      <c r="K1372" s="1" t="s">
        <v>77</v>
      </c>
      <c r="L1372" s="1" t="s">
        <v>42</v>
      </c>
      <c r="M1372" s="1" t="s">
        <v>80</v>
      </c>
      <c r="N1372" s="1" t="s">
        <v>80</v>
      </c>
      <c r="O1372" s="1" t="s">
        <v>77</v>
      </c>
      <c r="P1372" s="1"/>
      <c r="Q1372" s="1"/>
      <c r="R1372" s="1" t="s">
        <v>31</v>
      </c>
      <c r="S1372" s="1" t="s">
        <v>32</v>
      </c>
      <c r="T1372" s="1" t="s">
        <v>33</v>
      </c>
      <c r="U1372" s="2" t="s">
        <v>158</v>
      </c>
      <c r="V1372" s="4">
        <v>24500000</v>
      </c>
      <c r="W1372" s="4">
        <v>0</v>
      </c>
      <c r="X1372" s="4">
        <v>11662524</v>
      </c>
      <c r="Y1372" s="4">
        <v>12837476</v>
      </c>
      <c r="Z1372" s="4">
        <v>0</v>
      </c>
      <c r="AA1372" s="4">
        <v>7662507</v>
      </c>
      <c r="AB1372" s="4">
        <v>5174969</v>
      </c>
      <c r="AC1372" s="4">
        <v>7662507</v>
      </c>
      <c r="AD1372" s="4">
        <v>4549800</v>
      </c>
      <c r="AE1372" s="4">
        <v>4549800</v>
      </c>
      <c r="AF1372" s="10">
        <v>4549800</v>
      </c>
    </row>
    <row r="1373" spans="1:32" ht="33.75" hidden="1" x14ac:dyDescent="0.25">
      <c r="A1373" s="9" t="s">
        <v>436</v>
      </c>
      <c r="B1373" s="1" t="s">
        <v>486</v>
      </c>
      <c r="C1373" s="1" t="s">
        <v>576</v>
      </c>
      <c r="D1373" s="2" t="s">
        <v>437</v>
      </c>
      <c r="E1373" s="3" t="s">
        <v>173</v>
      </c>
      <c r="F1373" s="3" t="s">
        <v>471</v>
      </c>
      <c r="G1373" s="3" t="s">
        <v>493</v>
      </c>
      <c r="H1373" s="3" t="s">
        <v>494</v>
      </c>
      <c r="I1373" s="3" t="s">
        <v>495</v>
      </c>
      <c r="J1373" s="1" t="s">
        <v>40</v>
      </c>
      <c r="K1373" s="1" t="s">
        <v>77</v>
      </c>
      <c r="L1373" s="1" t="s">
        <v>42</v>
      </c>
      <c r="M1373" s="1" t="s">
        <v>80</v>
      </c>
      <c r="N1373" s="1" t="s">
        <v>80</v>
      </c>
      <c r="O1373" s="1" t="s">
        <v>174</v>
      </c>
      <c r="P1373" s="1"/>
      <c r="Q1373" s="1"/>
      <c r="R1373" s="1" t="s">
        <v>31</v>
      </c>
      <c r="S1373" s="1" t="s">
        <v>32</v>
      </c>
      <c r="T1373" s="1" t="s">
        <v>33</v>
      </c>
      <c r="U1373" s="2" t="s">
        <v>175</v>
      </c>
      <c r="V1373" s="4">
        <v>0</v>
      </c>
      <c r="W1373" s="4">
        <v>3774000</v>
      </c>
      <c r="X1373" s="4">
        <v>0</v>
      </c>
      <c r="Y1373" s="4">
        <v>3774000</v>
      </c>
      <c r="Z1373" s="4">
        <v>0</v>
      </c>
      <c r="AA1373" s="4">
        <v>2789000</v>
      </c>
      <c r="AB1373" s="4">
        <v>985000</v>
      </c>
      <c r="AC1373" s="4">
        <v>2789000</v>
      </c>
      <c r="AD1373" s="4">
        <v>0</v>
      </c>
      <c r="AE1373" s="4">
        <v>0</v>
      </c>
      <c r="AF1373" s="10">
        <v>0</v>
      </c>
    </row>
    <row r="1374" spans="1:32" ht="33.75" hidden="1" x14ac:dyDescent="0.25">
      <c r="A1374" s="9" t="s">
        <v>436</v>
      </c>
      <c r="B1374" s="1" t="s">
        <v>486</v>
      </c>
      <c r="C1374" s="1" t="s">
        <v>576</v>
      </c>
      <c r="D1374" s="2" t="s">
        <v>437</v>
      </c>
      <c r="E1374" s="3" t="s">
        <v>184</v>
      </c>
      <c r="F1374" s="3" t="s">
        <v>471</v>
      </c>
      <c r="G1374" s="3" t="s">
        <v>493</v>
      </c>
      <c r="H1374" s="3" t="s">
        <v>494</v>
      </c>
      <c r="I1374" s="3" t="s">
        <v>495</v>
      </c>
      <c r="J1374" s="1" t="s">
        <v>40</v>
      </c>
      <c r="K1374" s="1" t="s">
        <v>77</v>
      </c>
      <c r="L1374" s="1" t="s">
        <v>42</v>
      </c>
      <c r="M1374" s="1" t="s">
        <v>80</v>
      </c>
      <c r="N1374" s="1" t="s">
        <v>64</v>
      </c>
      <c r="O1374" s="1" t="s">
        <v>98</v>
      </c>
      <c r="P1374" s="1"/>
      <c r="Q1374" s="1"/>
      <c r="R1374" s="1" t="s">
        <v>31</v>
      </c>
      <c r="S1374" s="1" t="s">
        <v>32</v>
      </c>
      <c r="T1374" s="1" t="s">
        <v>33</v>
      </c>
      <c r="U1374" s="2" t="s">
        <v>185</v>
      </c>
      <c r="V1374" s="4">
        <v>6500000</v>
      </c>
      <c r="W1374" s="4">
        <v>2981000</v>
      </c>
      <c r="X1374" s="4">
        <v>0</v>
      </c>
      <c r="Y1374" s="4">
        <v>9481000</v>
      </c>
      <c r="Z1374" s="4">
        <v>0</v>
      </c>
      <c r="AA1374" s="4">
        <v>9481000</v>
      </c>
      <c r="AB1374" s="4">
        <v>0</v>
      </c>
      <c r="AC1374" s="4">
        <v>9481000</v>
      </c>
      <c r="AD1374" s="4">
        <v>2461012</v>
      </c>
      <c r="AE1374" s="4">
        <v>2461012</v>
      </c>
      <c r="AF1374" s="10">
        <v>2461012</v>
      </c>
    </row>
    <row r="1375" spans="1:32" ht="33.75" hidden="1" x14ac:dyDescent="0.25">
      <c r="A1375" s="9" t="s">
        <v>436</v>
      </c>
      <c r="B1375" s="1" t="s">
        <v>486</v>
      </c>
      <c r="C1375" s="1" t="s">
        <v>576</v>
      </c>
      <c r="D1375" s="2" t="s">
        <v>437</v>
      </c>
      <c r="E1375" s="3" t="s">
        <v>200</v>
      </c>
      <c r="F1375" s="3" t="s">
        <v>471</v>
      </c>
      <c r="G1375" s="3" t="s">
        <v>493</v>
      </c>
      <c r="H1375" s="3" t="s">
        <v>494</v>
      </c>
      <c r="I1375" s="3" t="s">
        <v>495</v>
      </c>
      <c r="J1375" s="1" t="s">
        <v>40</v>
      </c>
      <c r="K1375" s="1" t="s">
        <v>77</v>
      </c>
      <c r="L1375" s="1" t="s">
        <v>42</v>
      </c>
      <c r="M1375" s="1" t="s">
        <v>80</v>
      </c>
      <c r="N1375" s="1" t="s">
        <v>81</v>
      </c>
      <c r="O1375" s="1" t="s">
        <v>41</v>
      </c>
      <c r="P1375" s="1"/>
      <c r="Q1375" s="1"/>
      <c r="R1375" s="1" t="s">
        <v>31</v>
      </c>
      <c r="S1375" s="1" t="s">
        <v>32</v>
      </c>
      <c r="T1375" s="1" t="s">
        <v>33</v>
      </c>
      <c r="U1375" s="2" t="s">
        <v>201</v>
      </c>
      <c r="V1375" s="4">
        <v>20000000</v>
      </c>
      <c r="W1375" s="4">
        <v>0</v>
      </c>
      <c r="X1375" s="4">
        <v>0</v>
      </c>
      <c r="Y1375" s="4">
        <v>20000000</v>
      </c>
      <c r="Z1375" s="4">
        <v>0</v>
      </c>
      <c r="AA1375" s="4">
        <v>19946141.600000001</v>
      </c>
      <c r="AB1375" s="4">
        <v>53858.400000000001</v>
      </c>
      <c r="AC1375" s="4">
        <v>19946141.600000001</v>
      </c>
      <c r="AD1375" s="4">
        <v>19946141.600000001</v>
      </c>
      <c r="AE1375" s="4">
        <v>19946141.600000001</v>
      </c>
      <c r="AF1375" s="10">
        <v>19946141.600000001</v>
      </c>
    </row>
    <row r="1376" spans="1:32" ht="33.75" hidden="1" x14ac:dyDescent="0.25">
      <c r="A1376" s="9" t="s">
        <v>436</v>
      </c>
      <c r="B1376" s="1" t="s">
        <v>486</v>
      </c>
      <c r="C1376" s="1" t="s">
        <v>576</v>
      </c>
      <c r="D1376" s="2" t="s">
        <v>437</v>
      </c>
      <c r="E1376" s="3" t="s">
        <v>202</v>
      </c>
      <c r="F1376" s="3" t="s">
        <v>471</v>
      </c>
      <c r="G1376" s="3" t="s">
        <v>493</v>
      </c>
      <c r="H1376" s="3" t="s">
        <v>494</v>
      </c>
      <c r="I1376" s="3" t="s">
        <v>495</v>
      </c>
      <c r="J1376" s="1" t="s">
        <v>40</v>
      </c>
      <c r="K1376" s="1" t="s">
        <v>77</v>
      </c>
      <c r="L1376" s="1" t="s">
        <v>42</v>
      </c>
      <c r="M1376" s="1" t="s">
        <v>80</v>
      </c>
      <c r="N1376" s="1" t="s">
        <v>81</v>
      </c>
      <c r="O1376" s="1" t="s">
        <v>77</v>
      </c>
      <c r="P1376" s="1"/>
      <c r="Q1376" s="1"/>
      <c r="R1376" s="1" t="s">
        <v>31</v>
      </c>
      <c r="S1376" s="1" t="s">
        <v>32</v>
      </c>
      <c r="T1376" s="1" t="s">
        <v>33</v>
      </c>
      <c r="U1376" s="2" t="s">
        <v>203</v>
      </c>
      <c r="V1376" s="4">
        <v>168500000</v>
      </c>
      <c r="W1376" s="4">
        <v>0</v>
      </c>
      <c r="X1376" s="4">
        <v>0</v>
      </c>
      <c r="Y1376" s="4">
        <v>168500000</v>
      </c>
      <c r="Z1376" s="4">
        <v>0</v>
      </c>
      <c r="AA1376" s="4">
        <v>165365111.21000001</v>
      </c>
      <c r="AB1376" s="4">
        <v>3134888.79</v>
      </c>
      <c r="AC1376" s="4">
        <v>165365111.21000001</v>
      </c>
      <c r="AD1376" s="4">
        <v>165365111.21000001</v>
      </c>
      <c r="AE1376" s="4">
        <v>165365111.21000001</v>
      </c>
      <c r="AF1376" s="10">
        <v>165365111.21000001</v>
      </c>
    </row>
    <row r="1377" spans="1:32" ht="33.75" hidden="1" x14ac:dyDescent="0.25">
      <c r="A1377" s="9" t="s">
        <v>436</v>
      </c>
      <c r="B1377" s="1" t="s">
        <v>486</v>
      </c>
      <c r="C1377" s="1" t="s">
        <v>576</v>
      </c>
      <c r="D1377" s="2" t="s">
        <v>437</v>
      </c>
      <c r="E1377" s="3" t="s">
        <v>206</v>
      </c>
      <c r="F1377" s="3" t="s">
        <v>471</v>
      </c>
      <c r="G1377" s="3" t="s">
        <v>493</v>
      </c>
      <c r="H1377" s="3" t="s">
        <v>494</v>
      </c>
      <c r="I1377" s="3" t="s">
        <v>495</v>
      </c>
      <c r="J1377" s="1" t="s">
        <v>40</v>
      </c>
      <c r="K1377" s="1" t="s">
        <v>77</v>
      </c>
      <c r="L1377" s="1" t="s">
        <v>42</v>
      </c>
      <c r="M1377" s="1" t="s">
        <v>80</v>
      </c>
      <c r="N1377" s="1" t="s">
        <v>81</v>
      </c>
      <c r="O1377" s="1" t="s">
        <v>138</v>
      </c>
      <c r="P1377" s="1"/>
      <c r="Q1377" s="1"/>
      <c r="R1377" s="1" t="s">
        <v>31</v>
      </c>
      <c r="S1377" s="1" t="s">
        <v>32</v>
      </c>
      <c r="T1377" s="1" t="s">
        <v>33</v>
      </c>
      <c r="U1377" s="2" t="s">
        <v>207</v>
      </c>
      <c r="V1377" s="4">
        <v>10000000</v>
      </c>
      <c r="W1377" s="4">
        <v>0</v>
      </c>
      <c r="X1377" s="4">
        <v>0</v>
      </c>
      <c r="Y1377" s="4">
        <v>10000000</v>
      </c>
      <c r="Z1377" s="4">
        <v>0</v>
      </c>
      <c r="AA1377" s="4">
        <v>9974103</v>
      </c>
      <c r="AB1377" s="4">
        <v>25897</v>
      </c>
      <c r="AC1377" s="4">
        <v>9974103</v>
      </c>
      <c r="AD1377" s="4">
        <v>9974103</v>
      </c>
      <c r="AE1377" s="4">
        <v>9974103</v>
      </c>
      <c r="AF1377" s="10">
        <v>9974103</v>
      </c>
    </row>
    <row r="1378" spans="1:32" ht="33.75" hidden="1" x14ac:dyDescent="0.25">
      <c r="A1378" s="9" t="s">
        <v>436</v>
      </c>
      <c r="B1378" s="1" t="s">
        <v>486</v>
      </c>
      <c r="C1378" s="1" t="s">
        <v>576</v>
      </c>
      <c r="D1378" s="2" t="s">
        <v>437</v>
      </c>
      <c r="E1378" s="3" t="s">
        <v>212</v>
      </c>
      <c r="F1378" s="3" t="s">
        <v>471</v>
      </c>
      <c r="G1378" s="3" t="s">
        <v>493</v>
      </c>
      <c r="H1378" s="3" t="s">
        <v>527</v>
      </c>
      <c r="I1378" s="3" t="s">
        <v>528</v>
      </c>
      <c r="J1378" s="1" t="s">
        <v>40</v>
      </c>
      <c r="K1378" s="1" t="s">
        <v>77</v>
      </c>
      <c r="L1378" s="1" t="s">
        <v>42</v>
      </c>
      <c r="M1378" s="1" t="s">
        <v>80</v>
      </c>
      <c r="N1378" s="1" t="s">
        <v>65</v>
      </c>
      <c r="O1378" s="1" t="s">
        <v>77</v>
      </c>
      <c r="P1378" s="1"/>
      <c r="Q1378" s="1"/>
      <c r="R1378" s="1" t="s">
        <v>31</v>
      </c>
      <c r="S1378" s="1" t="s">
        <v>32</v>
      </c>
      <c r="T1378" s="1" t="s">
        <v>33</v>
      </c>
      <c r="U1378" s="2" t="s">
        <v>213</v>
      </c>
      <c r="V1378" s="4">
        <v>15000000</v>
      </c>
      <c r="W1378" s="4">
        <v>6632643</v>
      </c>
      <c r="X1378" s="4">
        <v>0</v>
      </c>
      <c r="Y1378" s="4">
        <v>21632643</v>
      </c>
      <c r="Z1378" s="4">
        <v>0</v>
      </c>
      <c r="AA1378" s="4">
        <v>20981215</v>
      </c>
      <c r="AB1378" s="4">
        <v>651428</v>
      </c>
      <c r="AC1378" s="4">
        <v>19313765</v>
      </c>
      <c r="AD1378" s="4">
        <v>15618191</v>
      </c>
      <c r="AE1378" s="4">
        <v>15618191</v>
      </c>
      <c r="AF1378" s="10">
        <v>15618191</v>
      </c>
    </row>
    <row r="1379" spans="1:32" ht="33.75" hidden="1" x14ac:dyDescent="0.25">
      <c r="A1379" s="9" t="s">
        <v>436</v>
      </c>
      <c r="B1379" s="1" t="s">
        <v>486</v>
      </c>
      <c r="C1379" s="1" t="s">
        <v>576</v>
      </c>
      <c r="D1379" s="2" t="s">
        <v>437</v>
      </c>
      <c r="E1379" s="3" t="s">
        <v>214</v>
      </c>
      <c r="F1379" s="3" t="s">
        <v>471</v>
      </c>
      <c r="G1379" s="3" t="s">
        <v>493</v>
      </c>
      <c r="H1379" s="3" t="s">
        <v>543</v>
      </c>
      <c r="I1379" s="3" t="s">
        <v>544</v>
      </c>
      <c r="J1379" s="1" t="s">
        <v>40</v>
      </c>
      <c r="K1379" s="1" t="s">
        <v>77</v>
      </c>
      <c r="L1379" s="1" t="s">
        <v>42</v>
      </c>
      <c r="M1379" s="1" t="s">
        <v>80</v>
      </c>
      <c r="N1379" s="1" t="s">
        <v>123</v>
      </c>
      <c r="O1379" s="1"/>
      <c r="P1379" s="1"/>
      <c r="Q1379" s="1"/>
      <c r="R1379" s="1" t="s">
        <v>31</v>
      </c>
      <c r="S1379" s="1" t="s">
        <v>32</v>
      </c>
      <c r="T1379" s="1" t="s">
        <v>33</v>
      </c>
      <c r="U1379" s="2" t="s">
        <v>215</v>
      </c>
      <c r="V1379" s="4">
        <v>0</v>
      </c>
      <c r="W1379" s="4">
        <v>500000</v>
      </c>
      <c r="X1379" s="4">
        <v>0</v>
      </c>
      <c r="Y1379" s="4">
        <v>500000</v>
      </c>
      <c r="Z1379" s="4">
        <v>0</v>
      </c>
      <c r="AA1379" s="4">
        <v>0</v>
      </c>
      <c r="AB1379" s="4">
        <v>500000</v>
      </c>
      <c r="AC1379" s="4">
        <v>0</v>
      </c>
      <c r="AD1379" s="4">
        <v>0</v>
      </c>
      <c r="AE1379" s="4">
        <v>0</v>
      </c>
      <c r="AF1379" s="10">
        <v>0</v>
      </c>
    </row>
    <row r="1380" spans="1:32" ht="33.75" hidden="1" x14ac:dyDescent="0.25">
      <c r="A1380" s="9" t="s">
        <v>436</v>
      </c>
      <c r="B1380" s="1" t="s">
        <v>486</v>
      </c>
      <c r="C1380" s="1" t="s">
        <v>576</v>
      </c>
      <c r="D1380" s="2" t="s">
        <v>437</v>
      </c>
      <c r="E1380" s="3" t="s">
        <v>216</v>
      </c>
      <c r="F1380" s="3" t="s">
        <v>471</v>
      </c>
      <c r="G1380" s="3" t="s">
        <v>493</v>
      </c>
      <c r="H1380" s="3" t="s">
        <v>527</v>
      </c>
      <c r="I1380" s="3" t="s">
        <v>528</v>
      </c>
      <c r="J1380" s="1" t="s">
        <v>40</v>
      </c>
      <c r="K1380" s="1" t="s">
        <v>77</v>
      </c>
      <c r="L1380" s="1" t="s">
        <v>42</v>
      </c>
      <c r="M1380" s="1" t="s">
        <v>80</v>
      </c>
      <c r="N1380" s="1" t="s">
        <v>171</v>
      </c>
      <c r="O1380" s="1" t="s">
        <v>80</v>
      </c>
      <c r="P1380" s="1"/>
      <c r="Q1380" s="1"/>
      <c r="R1380" s="1" t="s">
        <v>31</v>
      </c>
      <c r="S1380" s="1" t="s">
        <v>32</v>
      </c>
      <c r="T1380" s="1" t="s">
        <v>33</v>
      </c>
      <c r="U1380" s="2" t="s">
        <v>217</v>
      </c>
      <c r="V1380" s="4">
        <v>73973984</v>
      </c>
      <c r="W1380" s="4">
        <v>0</v>
      </c>
      <c r="X1380" s="4">
        <v>0</v>
      </c>
      <c r="Y1380" s="4">
        <v>73973984</v>
      </c>
      <c r="Z1380" s="4">
        <v>0</v>
      </c>
      <c r="AA1380" s="4">
        <v>50163422</v>
      </c>
      <c r="AB1380" s="4">
        <v>23810562</v>
      </c>
      <c r="AC1380" s="4">
        <v>36905000</v>
      </c>
      <c r="AD1380" s="4">
        <v>16796291</v>
      </c>
      <c r="AE1380" s="4">
        <v>16796291</v>
      </c>
      <c r="AF1380" s="10">
        <v>16796291</v>
      </c>
    </row>
    <row r="1381" spans="1:32" ht="33.75" x14ac:dyDescent="0.25">
      <c r="A1381" s="9" t="s">
        <v>436</v>
      </c>
      <c r="B1381" s="1" t="s">
        <v>486</v>
      </c>
      <c r="C1381" s="1" t="s">
        <v>576</v>
      </c>
      <c r="D1381" s="2" t="s">
        <v>437</v>
      </c>
      <c r="E1381" s="3" t="s">
        <v>231</v>
      </c>
      <c r="F1381" s="3" t="s">
        <v>472</v>
      </c>
      <c r="G1381" s="3" t="s">
        <v>497</v>
      </c>
      <c r="H1381" s="3" t="s">
        <v>498</v>
      </c>
      <c r="I1381" s="3" t="s">
        <v>499</v>
      </c>
      <c r="J1381" s="1" t="s">
        <v>30</v>
      </c>
      <c r="K1381" s="1" t="s">
        <v>232</v>
      </c>
      <c r="L1381" s="1" t="s">
        <v>233</v>
      </c>
      <c r="M1381" s="1" t="s">
        <v>41</v>
      </c>
      <c r="N1381" s="1" t="s">
        <v>42</v>
      </c>
      <c r="O1381" s="1" t="s">
        <v>234</v>
      </c>
      <c r="P1381" s="1"/>
      <c r="Q1381" s="1"/>
      <c r="R1381" s="1" t="s">
        <v>31</v>
      </c>
      <c r="S1381" s="1" t="s">
        <v>32</v>
      </c>
      <c r="T1381" s="1" t="s">
        <v>33</v>
      </c>
      <c r="U1381" s="2" t="s">
        <v>235</v>
      </c>
      <c r="V1381" s="4">
        <v>1713664640</v>
      </c>
      <c r="W1381" s="4">
        <v>0</v>
      </c>
      <c r="X1381" s="4">
        <v>135873564</v>
      </c>
      <c r="Y1381" s="4">
        <v>1577791076</v>
      </c>
      <c r="Z1381" s="4">
        <v>0</v>
      </c>
      <c r="AA1381" s="4">
        <v>1577791076</v>
      </c>
      <c r="AB1381" s="4">
        <v>0</v>
      </c>
      <c r="AC1381" s="4">
        <v>1577791076</v>
      </c>
      <c r="AD1381" s="4">
        <v>831700877</v>
      </c>
      <c r="AE1381" s="4">
        <v>831700877</v>
      </c>
      <c r="AF1381" s="10">
        <v>831700877</v>
      </c>
    </row>
    <row r="1382" spans="1:32" ht="33.75" x14ac:dyDescent="0.25">
      <c r="A1382" s="9" t="s">
        <v>436</v>
      </c>
      <c r="B1382" s="1" t="s">
        <v>486</v>
      </c>
      <c r="C1382" s="1" t="s">
        <v>576</v>
      </c>
      <c r="D1382" s="2" t="s">
        <v>437</v>
      </c>
      <c r="E1382" s="3" t="s">
        <v>245</v>
      </c>
      <c r="F1382" s="3" t="s">
        <v>472</v>
      </c>
      <c r="G1382" s="3" t="s">
        <v>497</v>
      </c>
      <c r="H1382" s="3" t="s">
        <v>527</v>
      </c>
      <c r="I1382" s="3" t="s">
        <v>545</v>
      </c>
      <c r="J1382" s="1" t="s">
        <v>30</v>
      </c>
      <c r="K1382" s="1" t="s">
        <v>232</v>
      </c>
      <c r="L1382" s="1" t="s">
        <v>233</v>
      </c>
      <c r="M1382" s="1" t="s">
        <v>41</v>
      </c>
      <c r="N1382" s="1" t="s">
        <v>42</v>
      </c>
      <c r="O1382" s="1" t="s">
        <v>246</v>
      </c>
      <c r="P1382" s="1"/>
      <c r="Q1382" s="1"/>
      <c r="R1382" s="1" t="s">
        <v>31</v>
      </c>
      <c r="S1382" s="1" t="s">
        <v>32</v>
      </c>
      <c r="T1382" s="1" t="s">
        <v>33</v>
      </c>
      <c r="U1382" s="2" t="s">
        <v>59</v>
      </c>
      <c r="V1382" s="4">
        <v>69819759</v>
      </c>
      <c r="W1382" s="4">
        <v>0</v>
      </c>
      <c r="X1382" s="4">
        <v>0</v>
      </c>
      <c r="Y1382" s="4">
        <v>69819759</v>
      </c>
      <c r="Z1382" s="4">
        <v>0</v>
      </c>
      <c r="AA1382" s="4">
        <v>63961525</v>
      </c>
      <c r="AB1382" s="4">
        <v>5858234</v>
      </c>
      <c r="AC1382" s="4">
        <v>63961525</v>
      </c>
      <c r="AD1382" s="4">
        <v>45107572</v>
      </c>
      <c r="AE1382" s="4">
        <v>45107572</v>
      </c>
      <c r="AF1382" s="10">
        <v>45107572</v>
      </c>
    </row>
    <row r="1383" spans="1:32" ht="33.75" x14ac:dyDescent="0.25">
      <c r="A1383" s="9" t="s">
        <v>436</v>
      </c>
      <c r="B1383" s="1" t="s">
        <v>486</v>
      </c>
      <c r="C1383" s="1" t="s">
        <v>576</v>
      </c>
      <c r="D1383" s="2" t="s">
        <v>437</v>
      </c>
      <c r="E1383" s="3" t="s">
        <v>247</v>
      </c>
      <c r="F1383" s="3" t="s">
        <v>472</v>
      </c>
      <c r="G1383" s="3" t="s">
        <v>497</v>
      </c>
      <c r="H1383" s="3" t="s">
        <v>527</v>
      </c>
      <c r="I1383" s="3" t="s">
        <v>542</v>
      </c>
      <c r="J1383" s="1" t="s">
        <v>30</v>
      </c>
      <c r="K1383" s="1" t="s">
        <v>232</v>
      </c>
      <c r="L1383" s="1" t="s">
        <v>233</v>
      </c>
      <c r="M1383" s="1" t="s">
        <v>41</v>
      </c>
      <c r="N1383" s="1" t="s">
        <v>42</v>
      </c>
      <c r="O1383" s="1" t="s">
        <v>248</v>
      </c>
      <c r="P1383" s="1"/>
      <c r="Q1383" s="1"/>
      <c r="R1383" s="1" t="s">
        <v>31</v>
      </c>
      <c r="S1383" s="1" t="s">
        <v>32</v>
      </c>
      <c r="T1383" s="1" t="s">
        <v>33</v>
      </c>
      <c r="U1383" s="2" t="s">
        <v>249</v>
      </c>
      <c r="V1383" s="4">
        <v>4617842</v>
      </c>
      <c r="W1383" s="4">
        <v>10000000</v>
      </c>
      <c r="X1383" s="4">
        <v>0</v>
      </c>
      <c r="Y1383" s="4">
        <v>14617842</v>
      </c>
      <c r="Z1383" s="4">
        <v>0</v>
      </c>
      <c r="AA1383" s="4">
        <v>7226226</v>
      </c>
      <c r="AB1383" s="4">
        <v>7391616</v>
      </c>
      <c r="AC1383" s="4">
        <v>7226226</v>
      </c>
      <c r="AD1383" s="4">
        <v>4771260</v>
      </c>
      <c r="AE1383" s="4">
        <v>4771260</v>
      </c>
      <c r="AF1383" s="10">
        <v>4771260</v>
      </c>
    </row>
    <row r="1384" spans="1:32" ht="33.75" x14ac:dyDescent="0.25">
      <c r="A1384" s="9" t="s">
        <v>436</v>
      </c>
      <c r="B1384" s="1" t="s">
        <v>486</v>
      </c>
      <c r="C1384" s="1" t="s">
        <v>576</v>
      </c>
      <c r="D1384" s="2" t="s">
        <v>437</v>
      </c>
      <c r="E1384" s="3" t="s">
        <v>408</v>
      </c>
      <c r="F1384" s="3" t="s">
        <v>29</v>
      </c>
      <c r="G1384" s="3" t="s">
        <v>501</v>
      </c>
      <c r="H1384" s="3" t="s">
        <v>502</v>
      </c>
      <c r="I1384" s="3" t="s">
        <v>503</v>
      </c>
      <c r="J1384" s="1" t="s">
        <v>30</v>
      </c>
      <c r="K1384" s="1" t="s">
        <v>232</v>
      </c>
      <c r="L1384" s="1" t="s">
        <v>233</v>
      </c>
      <c r="M1384" s="1" t="s">
        <v>63</v>
      </c>
      <c r="N1384" s="1" t="s">
        <v>42</v>
      </c>
      <c r="O1384" s="1" t="s">
        <v>234</v>
      </c>
      <c r="P1384" s="1"/>
      <c r="Q1384" s="1"/>
      <c r="R1384" s="1" t="s">
        <v>31</v>
      </c>
      <c r="S1384" s="1" t="s">
        <v>32</v>
      </c>
      <c r="T1384" s="1" t="s">
        <v>33</v>
      </c>
      <c r="U1384" s="2" t="s">
        <v>409</v>
      </c>
      <c r="V1384" s="4">
        <v>334684900</v>
      </c>
      <c r="W1384" s="4">
        <v>0</v>
      </c>
      <c r="X1384" s="4">
        <v>16911247</v>
      </c>
      <c r="Y1384" s="4">
        <v>317773653</v>
      </c>
      <c r="Z1384" s="4">
        <v>0</v>
      </c>
      <c r="AA1384" s="4">
        <v>317773653</v>
      </c>
      <c r="AB1384" s="4">
        <v>0</v>
      </c>
      <c r="AC1384" s="4">
        <v>317773653</v>
      </c>
      <c r="AD1384" s="4">
        <v>225831706</v>
      </c>
      <c r="AE1384" s="4">
        <v>225831706</v>
      </c>
      <c r="AF1384" s="10">
        <v>225831706</v>
      </c>
    </row>
    <row r="1385" spans="1:32" ht="33.75" x14ac:dyDescent="0.25">
      <c r="A1385" s="9" t="s">
        <v>436</v>
      </c>
      <c r="B1385" s="1" t="s">
        <v>486</v>
      </c>
      <c r="C1385" s="1" t="s">
        <v>576</v>
      </c>
      <c r="D1385" s="2" t="s">
        <v>437</v>
      </c>
      <c r="E1385" s="3" t="s">
        <v>383</v>
      </c>
      <c r="F1385" s="3" t="s">
        <v>29</v>
      </c>
      <c r="G1385" s="3" t="s">
        <v>501</v>
      </c>
      <c r="H1385" s="3" t="s">
        <v>502</v>
      </c>
      <c r="I1385" s="3" t="s">
        <v>503</v>
      </c>
      <c r="J1385" s="1" t="s">
        <v>30</v>
      </c>
      <c r="K1385" s="1" t="s">
        <v>232</v>
      </c>
      <c r="L1385" s="1" t="s">
        <v>233</v>
      </c>
      <c r="M1385" s="1" t="s">
        <v>63</v>
      </c>
      <c r="N1385" s="1" t="s">
        <v>42</v>
      </c>
      <c r="O1385" s="1" t="s">
        <v>281</v>
      </c>
      <c r="P1385" s="1"/>
      <c r="Q1385" s="1"/>
      <c r="R1385" s="1" t="s">
        <v>31</v>
      </c>
      <c r="S1385" s="1" t="s">
        <v>32</v>
      </c>
      <c r="T1385" s="1" t="s">
        <v>33</v>
      </c>
      <c r="U1385" s="2" t="s">
        <v>384</v>
      </c>
      <c r="V1385" s="4">
        <v>1978630830</v>
      </c>
      <c r="W1385" s="4">
        <v>0</v>
      </c>
      <c r="X1385" s="4">
        <v>268342528</v>
      </c>
      <c r="Y1385" s="4">
        <v>1710288302</v>
      </c>
      <c r="Z1385" s="4">
        <v>0</v>
      </c>
      <c r="AA1385" s="4">
        <v>1710288302</v>
      </c>
      <c r="AB1385" s="4">
        <v>0</v>
      </c>
      <c r="AC1385" s="4">
        <v>1710288302</v>
      </c>
      <c r="AD1385" s="4">
        <v>1152787626</v>
      </c>
      <c r="AE1385" s="4">
        <v>1152787626</v>
      </c>
      <c r="AF1385" s="10">
        <v>1152787626</v>
      </c>
    </row>
    <row r="1386" spans="1:32" ht="33.75" x14ac:dyDescent="0.25">
      <c r="A1386" s="9" t="s">
        <v>436</v>
      </c>
      <c r="B1386" s="1" t="s">
        <v>486</v>
      </c>
      <c r="C1386" s="1" t="s">
        <v>576</v>
      </c>
      <c r="D1386" s="2" t="s">
        <v>437</v>
      </c>
      <c r="E1386" s="3" t="s">
        <v>45</v>
      </c>
      <c r="F1386" s="3" t="s">
        <v>29</v>
      </c>
      <c r="G1386" s="3" t="s">
        <v>501</v>
      </c>
      <c r="H1386" s="3" t="s">
        <v>502</v>
      </c>
      <c r="I1386" s="3" t="s">
        <v>503</v>
      </c>
      <c r="J1386" s="1" t="s">
        <v>30</v>
      </c>
      <c r="K1386" s="1" t="s">
        <v>232</v>
      </c>
      <c r="L1386" s="1" t="s">
        <v>233</v>
      </c>
      <c r="M1386" s="1" t="s">
        <v>63</v>
      </c>
      <c r="N1386" s="1" t="s">
        <v>42</v>
      </c>
      <c r="O1386" s="1" t="s">
        <v>237</v>
      </c>
      <c r="P1386" s="1"/>
      <c r="Q1386" s="1"/>
      <c r="R1386" s="1" t="s">
        <v>31</v>
      </c>
      <c r="S1386" s="1" t="s">
        <v>32</v>
      </c>
      <c r="T1386" s="1" t="s">
        <v>33</v>
      </c>
      <c r="U1386" s="2" t="s">
        <v>48</v>
      </c>
      <c r="V1386" s="4">
        <v>7395474207</v>
      </c>
      <c r="W1386" s="4">
        <v>0</v>
      </c>
      <c r="X1386" s="4">
        <v>369495603</v>
      </c>
      <c r="Y1386" s="4">
        <v>7025978604</v>
      </c>
      <c r="Z1386" s="4">
        <v>0</v>
      </c>
      <c r="AA1386" s="4">
        <v>7022986377</v>
      </c>
      <c r="AB1386" s="4">
        <v>2992227</v>
      </c>
      <c r="AC1386" s="4">
        <v>7022986377</v>
      </c>
      <c r="AD1386" s="4">
        <v>4949647140</v>
      </c>
      <c r="AE1386" s="4">
        <v>4949647140</v>
      </c>
      <c r="AF1386" s="10">
        <v>4949647140</v>
      </c>
    </row>
    <row r="1387" spans="1:32" ht="33.75" x14ac:dyDescent="0.25">
      <c r="A1387" s="9" t="s">
        <v>436</v>
      </c>
      <c r="B1387" s="1" t="s">
        <v>486</v>
      </c>
      <c r="C1387" s="1" t="s">
        <v>576</v>
      </c>
      <c r="D1387" s="2" t="s">
        <v>437</v>
      </c>
      <c r="E1387" s="3" t="s">
        <v>385</v>
      </c>
      <c r="F1387" s="3" t="s">
        <v>29</v>
      </c>
      <c r="G1387" s="3" t="s">
        <v>501</v>
      </c>
      <c r="H1387" s="3" t="s">
        <v>502</v>
      </c>
      <c r="I1387" s="3" t="s">
        <v>503</v>
      </c>
      <c r="J1387" s="1" t="s">
        <v>30</v>
      </c>
      <c r="K1387" s="1" t="s">
        <v>232</v>
      </c>
      <c r="L1387" s="1" t="s">
        <v>233</v>
      </c>
      <c r="M1387" s="1" t="s">
        <v>63</v>
      </c>
      <c r="N1387" s="1" t="s">
        <v>42</v>
      </c>
      <c r="O1387" s="1" t="s">
        <v>240</v>
      </c>
      <c r="P1387" s="1"/>
      <c r="Q1387" s="1"/>
      <c r="R1387" s="1" t="s">
        <v>31</v>
      </c>
      <c r="S1387" s="1" t="s">
        <v>32</v>
      </c>
      <c r="T1387" s="1" t="s">
        <v>33</v>
      </c>
      <c r="U1387" s="2" t="s">
        <v>386</v>
      </c>
      <c r="V1387" s="4">
        <v>10121067</v>
      </c>
      <c r="W1387" s="4">
        <v>0</v>
      </c>
      <c r="X1387" s="4">
        <v>2990319</v>
      </c>
      <c r="Y1387" s="4">
        <v>7130748</v>
      </c>
      <c r="Z1387" s="4">
        <v>0</v>
      </c>
      <c r="AA1387" s="4">
        <v>7130748</v>
      </c>
      <c r="AB1387" s="4">
        <v>0</v>
      </c>
      <c r="AC1387" s="4">
        <v>7130748</v>
      </c>
      <c r="AD1387" s="4">
        <v>3800876</v>
      </c>
      <c r="AE1387" s="4">
        <v>3800876</v>
      </c>
      <c r="AF1387" s="10">
        <v>3800876</v>
      </c>
    </row>
    <row r="1388" spans="1:32" ht="33.75" x14ac:dyDescent="0.25">
      <c r="A1388" s="9" t="s">
        <v>436</v>
      </c>
      <c r="B1388" s="1" t="s">
        <v>486</v>
      </c>
      <c r="C1388" s="1" t="s">
        <v>576</v>
      </c>
      <c r="D1388" s="2" t="s">
        <v>437</v>
      </c>
      <c r="E1388" s="3" t="s">
        <v>49</v>
      </c>
      <c r="F1388" s="3" t="s">
        <v>29</v>
      </c>
      <c r="G1388" s="3" t="s">
        <v>501</v>
      </c>
      <c r="H1388" s="3" t="s">
        <v>502</v>
      </c>
      <c r="I1388" s="3" t="s">
        <v>503</v>
      </c>
      <c r="J1388" s="1" t="s">
        <v>30</v>
      </c>
      <c r="K1388" s="1" t="s">
        <v>232</v>
      </c>
      <c r="L1388" s="1" t="s">
        <v>233</v>
      </c>
      <c r="M1388" s="1" t="s">
        <v>63</v>
      </c>
      <c r="N1388" s="1" t="s">
        <v>42</v>
      </c>
      <c r="O1388" s="1" t="s">
        <v>243</v>
      </c>
      <c r="P1388" s="1"/>
      <c r="Q1388" s="1"/>
      <c r="R1388" s="1" t="s">
        <v>46</v>
      </c>
      <c r="S1388" s="1" t="s">
        <v>47</v>
      </c>
      <c r="T1388" s="1" t="s">
        <v>33</v>
      </c>
      <c r="U1388" s="2" t="s">
        <v>50</v>
      </c>
      <c r="V1388" s="4">
        <v>2918660745</v>
      </c>
      <c r="W1388" s="4">
        <v>0</v>
      </c>
      <c r="X1388" s="4">
        <v>163941245</v>
      </c>
      <c r="Y1388" s="4">
        <v>2754719500</v>
      </c>
      <c r="Z1388" s="4">
        <v>0</v>
      </c>
      <c r="AA1388" s="4">
        <v>2749642319</v>
      </c>
      <c r="AB1388" s="4">
        <v>5077181</v>
      </c>
      <c r="AC1388" s="4">
        <v>2749642319</v>
      </c>
      <c r="AD1388" s="4">
        <v>1956878226</v>
      </c>
      <c r="AE1388" s="4">
        <v>1956878226</v>
      </c>
      <c r="AF1388" s="10">
        <v>1956878226</v>
      </c>
    </row>
    <row r="1389" spans="1:32" ht="33.75" x14ac:dyDescent="0.25">
      <c r="A1389" s="9" t="s">
        <v>436</v>
      </c>
      <c r="B1389" s="1" t="s">
        <v>486</v>
      </c>
      <c r="C1389" s="1" t="s">
        <v>576</v>
      </c>
      <c r="D1389" s="2" t="s">
        <v>437</v>
      </c>
      <c r="E1389" s="3" t="s">
        <v>49</v>
      </c>
      <c r="F1389" s="3" t="s">
        <v>29</v>
      </c>
      <c r="G1389" s="3" t="s">
        <v>501</v>
      </c>
      <c r="H1389" s="3" t="s">
        <v>502</v>
      </c>
      <c r="I1389" s="3" t="s">
        <v>503</v>
      </c>
      <c r="J1389" s="1" t="s">
        <v>30</v>
      </c>
      <c r="K1389" s="1" t="s">
        <v>232</v>
      </c>
      <c r="L1389" s="1" t="s">
        <v>233</v>
      </c>
      <c r="M1389" s="1" t="s">
        <v>63</v>
      </c>
      <c r="N1389" s="1" t="s">
        <v>42</v>
      </c>
      <c r="O1389" s="1" t="s">
        <v>243</v>
      </c>
      <c r="P1389" s="1"/>
      <c r="Q1389" s="1"/>
      <c r="R1389" s="1" t="s">
        <v>31</v>
      </c>
      <c r="S1389" s="1" t="s">
        <v>32</v>
      </c>
      <c r="T1389" s="1" t="s">
        <v>33</v>
      </c>
      <c r="U1389" s="2" t="s">
        <v>50</v>
      </c>
      <c r="V1389" s="4">
        <v>0</v>
      </c>
      <c r="W1389" s="4">
        <v>177903252</v>
      </c>
      <c r="X1389" s="4">
        <v>0</v>
      </c>
      <c r="Y1389" s="4">
        <v>177903252</v>
      </c>
      <c r="Z1389" s="4">
        <v>0</v>
      </c>
      <c r="AA1389" s="4">
        <v>177903252</v>
      </c>
      <c r="AB1389" s="4">
        <v>0</v>
      </c>
      <c r="AC1389" s="4">
        <v>177903252</v>
      </c>
      <c r="AD1389" s="4">
        <v>8353370</v>
      </c>
      <c r="AE1389" s="4">
        <v>8353370</v>
      </c>
      <c r="AF1389" s="10">
        <v>8353370</v>
      </c>
    </row>
    <row r="1390" spans="1:32" ht="33.75" x14ac:dyDescent="0.25">
      <c r="A1390" s="9" t="s">
        <v>436</v>
      </c>
      <c r="B1390" s="1" t="s">
        <v>486</v>
      </c>
      <c r="C1390" s="1" t="s">
        <v>576</v>
      </c>
      <c r="D1390" s="2" t="s">
        <v>437</v>
      </c>
      <c r="E1390" s="3" t="s">
        <v>56</v>
      </c>
      <c r="F1390" s="3" t="s">
        <v>29</v>
      </c>
      <c r="G1390" s="3" t="s">
        <v>501</v>
      </c>
      <c r="H1390" s="3" t="s">
        <v>502</v>
      </c>
      <c r="I1390" s="3" t="s">
        <v>503</v>
      </c>
      <c r="J1390" s="1" t="s">
        <v>30</v>
      </c>
      <c r="K1390" s="1" t="s">
        <v>232</v>
      </c>
      <c r="L1390" s="1" t="s">
        <v>233</v>
      </c>
      <c r="M1390" s="1" t="s">
        <v>63</v>
      </c>
      <c r="N1390" s="1" t="s">
        <v>42</v>
      </c>
      <c r="O1390" s="1" t="s">
        <v>254</v>
      </c>
      <c r="P1390" s="1"/>
      <c r="Q1390" s="1"/>
      <c r="R1390" s="1" t="s">
        <v>46</v>
      </c>
      <c r="S1390" s="1" t="s">
        <v>47</v>
      </c>
      <c r="T1390" s="1" t="s">
        <v>33</v>
      </c>
      <c r="U1390" s="2" t="s">
        <v>57</v>
      </c>
      <c r="V1390" s="4">
        <v>0</v>
      </c>
      <c r="W1390" s="4">
        <v>32000510</v>
      </c>
      <c r="X1390" s="4">
        <v>0</v>
      </c>
      <c r="Y1390" s="4">
        <v>32000510</v>
      </c>
      <c r="Z1390" s="4">
        <v>0</v>
      </c>
      <c r="AA1390" s="4">
        <v>32000510</v>
      </c>
      <c r="AB1390" s="4">
        <v>0</v>
      </c>
      <c r="AC1390" s="4">
        <v>32000510</v>
      </c>
      <c r="AD1390" s="4">
        <v>16637027</v>
      </c>
      <c r="AE1390" s="4">
        <v>16637027</v>
      </c>
      <c r="AF1390" s="10">
        <v>16637027</v>
      </c>
    </row>
    <row r="1391" spans="1:32" ht="33.75" x14ac:dyDescent="0.25">
      <c r="A1391" s="9" t="s">
        <v>436</v>
      </c>
      <c r="B1391" s="1" t="s">
        <v>486</v>
      </c>
      <c r="C1391" s="1" t="s">
        <v>576</v>
      </c>
      <c r="D1391" s="2" t="s">
        <v>437</v>
      </c>
      <c r="E1391" s="3" t="s">
        <v>58</v>
      </c>
      <c r="F1391" s="3" t="s">
        <v>29</v>
      </c>
      <c r="G1391" s="3" t="s">
        <v>501</v>
      </c>
      <c r="H1391" s="3" t="s">
        <v>527</v>
      </c>
      <c r="I1391" s="3" t="s">
        <v>545</v>
      </c>
      <c r="J1391" s="1" t="s">
        <v>30</v>
      </c>
      <c r="K1391" s="1" t="s">
        <v>232</v>
      </c>
      <c r="L1391" s="1" t="s">
        <v>233</v>
      </c>
      <c r="M1391" s="1" t="s">
        <v>63</v>
      </c>
      <c r="N1391" s="1" t="s">
        <v>42</v>
      </c>
      <c r="O1391" s="1" t="s">
        <v>255</v>
      </c>
      <c r="P1391" s="1"/>
      <c r="Q1391" s="1"/>
      <c r="R1391" s="1" t="s">
        <v>31</v>
      </c>
      <c r="S1391" s="1" t="s">
        <v>32</v>
      </c>
      <c r="T1391" s="1" t="s">
        <v>33</v>
      </c>
      <c r="U1391" s="2" t="s">
        <v>59</v>
      </c>
      <c r="V1391" s="4">
        <v>1191056472</v>
      </c>
      <c r="W1391" s="4">
        <v>768505095</v>
      </c>
      <c r="X1391" s="4">
        <v>1000000</v>
      </c>
      <c r="Y1391" s="4">
        <v>1958561567</v>
      </c>
      <c r="Z1391" s="4">
        <v>0</v>
      </c>
      <c r="AA1391" s="4">
        <v>1910691203</v>
      </c>
      <c r="AB1391" s="4">
        <v>47870364</v>
      </c>
      <c r="AC1391" s="4">
        <v>1901847570</v>
      </c>
      <c r="AD1391" s="4">
        <v>1604208418</v>
      </c>
      <c r="AE1391" s="4">
        <v>1604208418</v>
      </c>
      <c r="AF1391" s="10">
        <v>1604208418</v>
      </c>
    </row>
    <row r="1392" spans="1:32" ht="33.75" x14ac:dyDescent="0.25">
      <c r="A1392" s="9" t="s">
        <v>436</v>
      </c>
      <c r="B1392" s="1" t="s">
        <v>486</v>
      </c>
      <c r="C1392" s="1" t="s">
        <v>576</v>
      </c>
      <c r="D1392" s="2" t="s">
        <v>437</v>
      </c>
      <c r="E1392" s="3" t="s">
        <v>256</v>
      </c>
      <c r="F1392" s="3" t="s">
        <v>29</v>
      </c>
      <c r="G1392" s="3" t="s">
        <v>501</v>
      </c>
      <c r="H1392" s="3" t="s">
        <v>527</v>
      </c>
      <c r="I1392" s="3" t="s">
        <v>542</v>
      </c>
      <c r="J1392" s="1" t="s">
        <v>30</v>
      </c>
      <c r="K1392" s="1" t="s">
        <v>232</v>
      </c>
      <c r="L1392" s="1" t="s">
        <v>233</v>
      </c>
      <c r="M1392" s="1" t="s">
        <v>63</v>
      </c>
      <c r="N1392" s="1" t="s">
        <v>42</v>
      </c>
      <c r="O1392" s="1" t="s">
        <v>257</v>
      </c>
      <c r="P1392" s="1"/>
      <c r="Q1392" s="1"/>
      <c r="R1392" s="1" t="s">
        <v>31</v>
      </c>
      <c r="S1392" s="1" t="s">
        <v>32</v>
      </c>
      <c r="T1392" s="1" t="s">
        <v>33</v>
      </c>
      <c r="U1392" s="2" t="s">
        <v>249</v>
      </c>
      <c r="V1392" s="4">
        <v>83034000</v>
      </c>
      <c r="W1392" s="4">
        <v>80000000</v>
      </c>
      <c r="X1392" s="4">
        <v>0</v>
      </c>
      <c r="Y1392" s="4">
        <v>163034000</v>
      </c>
      <c r="Z1392" s="4">
        <v>0</v>
      </c>
      <c r="AA1392" s="4">
        <v>124455779</v>
      </c>
      <c r="AB1392" s="4">
        <v>38578221</v>
      </c>
      <c r="AC1392" s="4">
        <v>123979996</v>
      </c>
      <c r="AD1392" s="4">
        <v>107410641</v>
      </c>
      <c r="AE1392" s="4">
        <v>107410641</v>
      </c>
      <c r="AF1392" s="10">
        <v>107410641</v>
      </c>
    </row>
    <row r="1393" spans="1:32" ht="33.75" x14ac:dyDescent="0.25">
      <c r="A1393" s="9" t="s">
        <v>436</v>
      </c>
      <c r="B1393" s="1" t="s">
        <v>486</v>
      </c>
      <c r="C1393" s="1" t="s">
        <v>576</v>
      </c>
      <c r="D1393" s="2" t="s">
        <v>437</v>
      </c>
      <c r="E1393" s="3" t="s">
        <v>387</v>
      </c>
      <c r="F1393" s="3" t="s">
        <v>29</v>
      </c>
      <c r="G1393" s="3" t="s">
        <v>501</v>
      </c>
      <c r="H1393" s="3" t="s">
        <v>502</v>
      </c>
      <c r="I1393" s="3" t="s">
        <v>503</v>
      </c>
      <c r="J1393" s="1" t="s">
        <v>30</v>
      </c>
      <c r="K1393" s="1" t="s">
        <v>232</v>
      </c>
      <c r="L1393" s="1" t="s">
        <v>233</v>
      </c>
      <c r="M1393" s="1" t="s">
        <v>63</v>
      </c>
      <c r="N1393" s="1" t="s">
        <v>42</v>
      </c>
      <c r="O1393" s="1" t="s">
        <v>388</v>
      </c>
      <c r="P1393" s="1"/>
      <c r="Q1393" s="1"/>
      <c r="R1393" s="1" t="s">
        <v>31</v>
      </c>
      <c r="S1393" s="1" t="s">
        <v>32</v>
      </c>
      <c r="T1393" s="1" t="s">
        <v>33</v>
      </c>
      <c r="U1393" s="2" t="s">
        <v>389</v>
      </c>
      <c r="V1393" s="4">
        <v>15968000</v>
      </c>
      <c r="W1393" s="4">
        <v>0</v>
      </c>
      <c r="X1393" s="4">
        <v>0</v>
      </c>
      <c r="Y1393" s="4">
        <v>15968000</v>
      </c>
      <c r="Z1393" s="4">
        <v>0</v>
      </c>
      <c r="AA1393" s="4">
        <v>15968000</v>
      </c>
      <c r="AB1393" s="4">
        <v>0</v>
      </c>
      <c r="AC1393" s="4">
        <v>15968000</v>
      </c>
      <c r="AD1393" s="4">
        <v>11105480</v>
      </c>
      <c r="AE1393" s="4">
        <v>11105480</v>
      </c>
      <c r="AF1393" s="10">
        <v>11105480</v>
      </c>
    </row>
    <row r="1394" spans="1:32" ht="33.75" x14ac:dyDescent="0.25">
      <c r="A1394" s="9" t="s">
        <v>436</v>
      </c>
      <c r="B1394" s="1" t="s">
        <v>486</v>
      </c>
      <c r="C1394" s="1" t="s">
        <v>576</v>
      </c>
      <c r="D1394" s="2" t="s">
        <v>437</v>
      </c>
      <c r="E1394" s="3" t="s">
        <v>51</v>
      </c>
      <c r="F1394" s="3" t="s">
        <v>35</v>
      </c>
      <c r="G1394" s="3" t="s">
        <v>504</v>
      </c>
      <c r="H1394" s="3" t="s">
        <v>505</v>
      </c>
      <c r="I1394" s="3" t="s">
        <v>506</v>
      </c>
      <c r="J1394" s="1" t="s">
        <v>30</v>
      </c>
      <c r="K1394" s="1" t="s">
        <v>232</v>
      </c>
      <c r="L1394" s="1" t="s">
        <v>233</v>
      </c>
      <c r="M1394" s="1" t="s">
        <v>80</v>
      </c>
      <c r="N1394" s="1" t="s">
        <v>42</v>
      </c>
      <c r="O1394" s="1" t="s">
        <v>234</v>
      </c>
      <c r="P1394" s="1"/>
      <c r="Q1394" s="1"/>
      <c r="R1394" s="1" t="s">
        <v>46</v>
      </c>
      <c r="S1394" s="1" t="s">
        <v>65</v>
      </c>
      <c r="T1394" s="1" t="s">
        <v>33</v>
      </c>
      <c r="U1394" s="2" t="s">
        <v>52</v>
      </c>
      <c r="V1394" s="4">
        <v>0</v>
      </c>
      <c r="W1394" s="4">
        <v>56686500</v>
      </c>
      <c r="X1394" s="4">
        <v>0</v>
      </c>
      <c r="Y1394" s="4">
        <v>56686500</v>
      </c>
      <c r="Z1394" s="4">
        <v>0</v>
      </c>
      <c r="AA1394" s="4">
        <v>56686500</v>
      </c>
      <c r="AB1394" s="4">
        <v>0</v>
      </c>
      <c r="AC1394" s="4">
        <v>56686500</v>
      </c>
      <c r="AD1394" s="4">
        <v>41271750</v>
      </c>
      <c r="AE1394" s="4">
        <v>41271750</v>
      </c>
      <c r="AF1394" s="10">
        <v>41271750</v>
      </c>
    </row>
    <row r="1395" spans="1:32" ht="33.75" x14ac:dyDescent="0.25">
      <c r="A1395" s="9" t="s">
        <v>436</v>
      </c>
      <c r="B1395" s="1" t="s">
        <v>486</v>
      </c>
      <c r="C1395" s="1" t="s">
        <v>576</v>
      </c>
      <c r="D1395" s="2" t="s">
        <v>437</v>
      </c>
      <c r="E1395" s="3" t="s">
        <v>51</v>
      </c>
      <c r="F1395" s="3" t="s">
        <v>35</v>
      </c>
      <c r="G1395" s="3" t="s">
        <v>504</v>
      </c>
      <c r="H1395" s="3" t="s">
        <v>505</v>
      </c>
      <c r="I1395" s="3" t="s">
        <v>506</v>
      </c>
      <c r="J1395" s="1" t="s">
        <v>30</v>
      </c>
      <c r="K1395" s="1" t="s">
        <v>232</v>
      </c>
      <c r="L1395" s="1" t="s">
        <v>233</v>
      </c>
      <c r="M1395" s="1" t="s">
        <v>80</v>
      </c>
      <c r="N1395" s="1" t="s">
        <v>42</v>
      </c>
      <c r="O1395" s="1" t="s">
        <v>234</v>
      </c>
      <c r="P1395" s="1"/>
      <c r="Q1395" s="1"/>
      <c r="R1395" s="1" t="s">
        <v>46</v>
      </c>
      <c r="S1395" s="1" t="s">
        <v>47</v>
      </c>
      <c r="T1395" s="1" t="s">
        <v>33</v>
      </c>
      <c r="U1395" s="2" t="s">
        <v>52</v>
      </c>
      <c r="V1395" s="4">
        <v>56037935599</v>
      </c>
      <c r="W1395" s="4">
        <v>5311011512</v>
      </c>
      <c r="X1395" s="4">
        <v>8331083748</v>
      </c>
      <c r="Y1395" s="4">
        <v>53017863363</v>
      </c>
      <c r="Z1395" s="4">
        <v>0</v>
      </c>
      <c r="AA1395" s="4">
        <v>53014118035</v>
      </c>
      <c r="AB1395" s="4">
        <v>3745328</v>
      </c>
      <c r="AC1395" s="4">
        <v>53014118035</v>
      </c>
      <c r="AD1395" s="4">
        <v>43623512413</v>
      </c>
      <c r="AE1395" s="4">
        <v>43623512413</v>
      </c>
      <c r="AF1395" s="10">
        <v>43623512413</v>
      </c>
    </row>
    <row r="1396" spans="1:32" ht="33.75" x14ac:dyDescent="0.25">
      <c r="A1396" s="9" t="s">
        <v>436</v>
      </c>
      <c r="B1396" s="1" t="s">
        <v>486</v>
      </c>
      <c r="C1396" s="1" t="s">
        <v>576</v>
      </c>
      <c r="D1396" s="2" t="s">
        <v>437</v>
      </c>
      <c r="E1396" s="3" t="s">
        <v>51</v>
      </c>
      <c r="F1396" s="3" t="s">
        <v>35</v>
      </c>
      <c r="G1396" s="3" t="s">
        <v>504</v>
      </c>
      <c r="H1396" s="3" t="s">
        <v>505</v>
      </c>
      <c r="I1396" s="3" t="s">
        <v>506</v>
      </c>
      <c r="J1396" s="1" t="s">
        <v>30</v>
      </c>
      <c r="K1396" s="1" t="s">
        <v>232</v>
      </c>
      <c r="L1396" s="1" t="s">
        <v>233</v>
      </c>
      <c r="M1396" s="1" t="s">
        <v>80</v>
      </c>
      <c r="N1396" s="1" t="s">
        <v>42</v>
      </c>
      <c r="O1396" s="1" t="s">
        <v>234</v>
      </c>
      <c r="P1396" s="1"/>
      <c r="Q1396" s="1"/>
      <c r="R1396" s="1" t="s">
        <v>31</v>
      </c>
      <c r="S1396" s="1" t="s">
        <v>171</v>
      </c>
      <c r="T1396" s="1" t="s">
        <v>33</v>
      </c>
      <c r="U1396" s="2" t="s">
        <v>52</v>
      </c>
      <c r="V1396" s="4">
        <v>0</v>
      </c>
      <c r="W1396" s="4">
        <v>8013181444</v>
      </c>
      <c r="X1396" s="4">
        <v>17357727</v>
      </c>
      <c r="Y1396" s="4">
        <v>7995823717</v>
      </c>
      <c r="Z1396" s="4">
        <v>0</v>
      </c>
      <c r="AA1396" s="4">
        <v>7994684331</v>
      </c>
      <c r="AB1396" s="4">
        <v>1139386</v>
      </c>
      <c r="AC1396" s="4">
        <v>7992363831</v>
      </c>
      <c r="AD1396" s="4">
        <v>7137070733</v>
      </c>
      <c r="AE1396" s="4">
        <v>7137070733</v>
      </c>
      <c r="AF1396" s="10">
        <v>7137070733</v>
      </c>
    </row>
    <row r="1397" spans="1:32" ht="33.75" x14ac:dyDescent="0.25">
      <c r="A1397" s="9" t="s">
        <v>436</v>
      </c>
      <c r="B1397" s="1" t="s">
        <v>486</v>
      </c>
      <c r="C1397" s="1" t="s">
        <v>576</v>
      </c>
      <c r="D1397" s="2" t="s">
        <v>437</v>
      </c>
      <c r="E1397" s="3" t="s">
        <v>51</v>
      </c>
      <c r="F1397" s="3" t="s">
        <v>35</v>
      </c>
      <c r="G1397" s="3" t="s">
        <v>504</v>
      </c>
      <c r="H1397" s="3" t="s">
        <v>505</v>
      </c>
      <c r="I1397" s="3" t="s">
        <v>506</v>
      </c>
      <c r="J1397" s="1" t="s">
        <v>30</v>
      </c>
      <c r="K1397" s="1" t="s">
        <v>232</v>
      </c>
      <c r="L1397" s="1" t="s">
        <v>233</v>
      </c>
      <c r="M1397" s="1" t="s">
        <v>80</v>
      </c>
      <c r="N1397" s="1" t="s">
        <v>42</v>
      </c>
      <c r="O1397" s="1" t="s">
        <v>234</v>
      </c>
      <c r="P1397" s="1"/>
      <c r="Q1397" s="1"/>
      <c r="R1397" s="1" t="s">
        <v>31</v>
      </c>
      <c r="S1397" s="1" t="s">
        <v>32</v>
      </c>
      <c r="T1397" s="1" t="s">
        <v>33</v>
      </c>
      <c r="U1397" s="2" t="s">
        <v>52</v>
      </c>
      <c r="V1397" s="4">
        <v>0</v>
      </c>
      <c r="W1397" s="4">
        <v>23781391</v>
      </c>
      <c r="X1397" s="4">
        <v>0</v>
      </c>
      <c r="Y1397" s="4">
        <v>23781391</v>
      </c>
      <c r="Z1397" s="4">
        <v>0</v>
      </c>
      <c r="AA1397" s="4">
        <v>23781391</v>
      </c>
      <c r="AB1397" s="4">
        <v>0</v>
      </c>
      <c r="AC1397" s="4">
        <v>23781391</v>
      </c>
      <c r="AD1397" s="4">
        <v>19492183</v>
      </c>
      <c r="AE1397" s="4">
        <v>19492183</v>
      </c>
      <c r="AF1397" s="10">
        <v>19492183</v>
      </c>
    </row>
    <row r="1398" spans="1:32" ht="33.75" x14ac:dyDescent="0.25">
      <c r="A1398" s="9" t="s">
        <v>436</v>
      </c>
      <c r="B1398" s="1" t="s">
        <v>486</v>
      </c>
      <c r="C1398" s="1" t="s">
        <v>576</v>
      </c>
      <c r="D1398" s="2" t="s">
        <v>437</v>
      </c>
      <c r="E1398" s="3" t="s">
        <v>390</v>
      </c>
      <c r="F1398" s="3" t="s">
        <v>35</v>
      </c>
      <c r="G1398" s="3" t="s">
        <v>504</v>
      </c>
      <c r="H1398" s="3" t="s">
        <v>505</v>
      </c>
      <c r="I1398" s="3" t="s">
        <v>506</v>
      </c>
      <c r="J1398" s="1" t="s">
        <v>30</v>
      </c>
      <c r="K1398" s="1" t="s">
        <v>232</v>
      </c>
      <c r="L1398" s="1" t="s">
        <v>233</v>
      </c>
      <c r="M1398" s="1" t="s">
        <v>80</v>
      </c>
      <c r="N1398" s="1" t="s">
        <v>42</v>
      </c>
      <c r="O1398" s="1" t="s">
        <v>281</v>
      </c>
      <c r="P1398" s="1"/>
      <c r="Q1398" s="1"/>
      <c r="R1398" s="1" t="s">
        <v>46</v>
      </c>
      <c r="S1398" s="1" t="s">
        <v>47</v>
      </c>
      <c r="T1398" s="1" t="s">
        <v>33</v>
      </c>
      <c r="U1398" s="2" t="s">
        <v>391</v>
      </c>
      <c r="V1398" s="4">
        <v>38498406868</v>
      </c>
      <c r="W1398" s="4">
        <v>0</v>
      </c>
      <c r="X1398" s="4">
        <v>407757769</v>
      </c>
      <c r="Y1398" s="4">
        <v>38090649099</v>
      </c>
      <c r="Z1398" s="4">
        <v>0</v>
      </c>
      <c r="AA1398" s="4">
        <v>38077863684</v>
      </c>
      <c r="AB1398" s="4">
        <v>12785415</v>
      </c>
      <c r="AC1398" s="4">
        <v>38065305611</v>
      </c>
      <c r="AD1398" s="4">
        <v>31218106301</v>
      </c>
      <c r="AE1398" s="4">
        <v>31218106301</v>
      </c>
      <c r="AF1398" s="10">
        <v>31218106301</v>
      </c>
    </row>
    <row r="1399" spans="1:32" ht="33.75" x14ac:dyDescent="0.25">
      <c r="A1399" s="9" t="s">
        <v>436</v>
      </c>
      <c r="B1399" s="1" t="s">
        <v>486</v>
      </c>
      <c r="C1399" s="1" t="s">
        <v>576</v>
      </c>
      <c r="D1399" s="2" t="s">
        <v>437</v>
      </c>
      <c r="E1399" s="3" t="s">
        <v>390</v>
      </c>
      <c r="F1399" s="3" t="s">
        <v>35</v>
      </c>
      <c r="G1399" s="3" t="s">
        <v>504</v>
      </c>
      <c r="H1399" s="3" t="s">
        <v>505</v>
      </c>
      <c r="I1399" s="3" t="s">
        <v>506</v>
      </c>
      <c r="J1399" s="1" t="s">
        <v>30</v>
      </c>
      <c r="K1399" s="1" t="s">
        <v>232</v>
      </c>
      <c r="L1399" s="1" t="s">
        <v>233</v>
      </c>
      <c r="M1399" s="1" t="s">
        <v>80</v>
      </c>
      <c r="N1399" s="1" t="s">
        <v>42</v>
      </c>
      <c r="O1399" s="1" t="s">
        <v>281</v>
      </c>
      <c r="P1399" s="1"/>
      <c r="Q1399" s="1"/>
      <c r="R1399" s="1" t="s">
        <v>31</v>
      </c>
      <c r="S1399" s="1" t="s">
        <v>171</v>
      </c>
      <c r="T1399" s="1" t="s">
        <v>33</v>
      </c>
      <c r="U1399" s="2" t="s">
        <v>391</v>
      </c>
      <c r="V1399" s="4">
        <v>0</v>
      </c>
      <c r="W1399" s="4">
        <v>2990772260</v>
      </c>
      <c r="X1399" s="4">
        <v>0</v>
      </c>
      <c r="Y1399" s="4">
        <v>2990772260</v>
      </c>
      <c r="Z1399" s="4">
        <v>0</v>
      </c>
      <c r="AA1399" s="4">
        <v>2541926708</v>
      </c>
      <c r="AB1399" s="4">
        <v>448845552</v>
      </c>
      <c r="AC1399" s="4">
        <v>2541926708</v>
      </c>
      <c r="AD1399" s="4">
        <v>0</v>
      </c>
      <c r="AE1399" s="4">
        <v>0</v>
      </c>
      <c r="AF1399" s="10">
        <v>0</v>
      </c>
    </row>
    <row r="1400" spans="1:32" ht="33.75" x14ac:dyDescent="0.25">
      <c r="A1400" s="9" t="s">
        <v>436</v>
      </c>
      <c r="B1400" s="1" t="s">
        <v>486</v>
      </c>
      <c r="C1400" s="1" t="s">
        <v>576</v>
      </c>
      <c r="D1400" s="2" t="s">
        <v>437</v>
      </c>
      <c r="E1400" s="3" t="s">
        <v>270</v>
      </c>
      <c r="F1400" s="3" t="s">
        <v>35</v>
      </c>
      <c r="G1400" s="3" t="s">
        <v>504</v>
      </c>
      <c r="H1400" s="3" t="s">
        <v>505</v>
      </c>
      <c r="I1400" s="3" t="s">
        <v>506</v>
      </c>
      <c r="J1400" s="1" t="s">
        <v>30</v>
      </c>
      <c r="K1400" s="1" t="s">
        <v>232</v>
      </c>
      <c r="L1400" s="1" t="s">
        <v>233</v>
      </c>
      <c r="M1400" s="1" t="s">
        <v>80</v>
      </c>
      <c r="N1400" s="1" t="s">
        <v>42</v>
      </c>
      <c r="O1400" s="1" t="s">
        <v>243</v>
      </c>
      <c r="P1400" s="1"/>
      <c r="Q1400" s="1"/>
      <c r="R1400" s="1" t="s">
        <v>46</v>
      </c>
      <c r="S1400" s="1" t="s">
        <v>47</v>
      </c>
      <c r="T1400" s="1" t="s">
        <v>33</v>
      </c>
      <c r="U1400" s="2" t="s">
        <v>271</v>
      </c>
      <c r="V1400" s="4">
        <v>0</v>
      </c>
      <c r="W1400" s="4">
        <v>1644512216</v>
      </c>
      <c r="X1400" s="4">
        <v>50</v>
      </c>
      <c r="Y1400" s="4">
        <v>1644512166</v>
      </c>
      <c r="Z1400" s="4">
        <v>0</v>
      </c>
      <c r="AA1400" s="4">
        <v>1644512166</v>
      </c>
      <c r="AB1400" s="4">
        <v>0</v>
      </c>
      <c r="AC1400" s="4">
        <v>1634394906</v>
      </c>
      <c r="AD1400" s="4">
        <v>1351219215</v>
      </c>
      <c r="AE1400" s="4">
        <v>1351219215</v>
      </c>
      <c r="AF1400" s="10">
        <v>1351219215</v>
      </c>
    </row>
    <row r="1401" spans="1:32" ht="33.75" x14ac:dyDescent="0.25">
      <c r="A1401" s="9" t="s">
        <v>436</v>
      </c>
      <c r="B1401" s="1" t="s">
        <v>486</v>
      </c>
      <c r="C1401" s="1" t="s">
        <v>576</v>
      </c>
      <c r="D1401" s="2" t="s">
        <v>437</v>
      </c>
      <c r="E1401" s="3" t="s">
        <v>270</v>
      </c>
      <c r="F1401" s="3" t="s">
        <v>35</v>
      </c>
      <c r="G1401" s="3" t="s">
        <v>504</v>
      </c>
      <c r="H1401" s="3" t="s">
        <v>505</v>
      </c>
      <c r="I1401" s="3" t="s">
        <v>506</v>
      </c>
      <c r="J1401" s="1" t="s">
        <v>30</v>
      </c>
      <c r="K1401" s="1" t="s">
        <v>232</v>
      </c>
      <c r="L1401" s="1" t="s">
        <v>233</v>
      </c>
      <c r="M1401" s="1" t="s">
        <v>80</v>
      </c>
      <c r="N1401" s="1" t="s">
        <v>42</v>
      </c>
      <c r="O1401" s="1" t="s">
        <v>243</v>
      </c>
      <c r="P1401" s="1"/>
      <c r="Q1401" s="1"/>
      <c r="R1401" s="1" t="s">
        <v>31</v>
      </c>
      <c r="S1401" s="1" t="s">
        <v>171</v>
      </c>
      <c r="T1401" s="1" t="s">
        <v>33</v>
      </c>
      <c r="U1401" s="2" t="s">
        <v>271</v>
      </c>
      <c r="V1401" s="4">
        <v>0</v>
      </c>
      <c r="W1401" s="4">
        <v>2558995157</v>
      </c>
      <c r="X1401" s="4">
        <v>22805121</v>
      </c>
      <c r="Y1401" s="4">
        <v>2536190036</v>
      </c>
      <c r="Z1401" s="4">
        <v>0</v>
      </c>
      <c r="AA1401" s="4">
        <v>2403768331</v>
      </c>
      <c r="AB1401" s="4">
        <v>132421705</v>
      </c>
      <c r="AC1401" s="4">
        <v>2403768331</v>
      </c>
      <c r="AD1401" s="4">
        <v>0</v>
      </c>
      <c r="AE1401" s="4">
        <v>0</v>
      </c>
      <c r="AF1401" s="10">
        <v>0</v>
      </c>
    </row>
    <row r="1402" spans="1:32" ht="33.75" x14ac:dyDescent="0.25">
      <c r="A1402" s="9" t="s">
        <v>436</v>
      </c>
      <c r="B1402" s="1" t="s">
        <v>486</v>
      </c>
      <c r="C1402" s="1" t="s">
        <v>576</v>
      </c>
      <c r="D1402" s="2" t="s">
        <v>437</v>
      </c>
      <c r="E1402" s="3" t="s">
        <v>562</v>
      </c>
      <c r="F1402" s="3" t="s">
        <v>35</v>
      </c>
      <c r="G1402" s="3" t="s">
        <v>504</v>
      </c>
      <c r="H1402" s="3" t="s">
        <v>505</v>
      </c>
      <c r="I1402" s="3" t="s">
        <v>506</v>
      </c>
      <c r="J1402" s="1" t="s">
        <v>30</v>
      </c>
      <c r="K1402" s="1" t="s">
        <v>232</v>
      </c>
      <c r="L1402" s="1" t="s">
        <v>233</v>
      </c>
      <c r="M1402" s="1" t="s">
        <v>80</v>
      </c>
      <c r="N1402" s="1" t="s">
        <v>42</v>
      </c>
      <c r="O1402" s="1" t="s">
        <v>246</v>
      </c>
      <c r="P1402" s="1"/>
      <c r="Q1402" s="1"/>
      <c r="R1402" s="1" t="s">
        <v>46</v>
      </c>
      <c r="S1402" s="1" t="s">
        <v>47</v>
      </c>
      <c r="T1402" s="1" t="s">
        <v>33</v>
      </c>
      <c r="U1402" s="2" t="s">
        <v>563</v>
      </c>
      <c r="V1402" s="4">
        <v>0</v>
      </c>
      <c r="W1402" s="4">
        <v>69070000</v>
      </c>
      <c r="X1402" s="4">
        <v>0</v>
      </c>
      <c r="Y1402" s="4">
        <v>69070000</v>
      </c>
      <c r="Z1402" s="4">
        <v>0</v>
      </c>
      <c r="AA1402" s="4">
        <v>61560000</v>
      </c>
      <c r="AB1402" s="4">
        <v>7510000</v>
      </c>
      <c r="AC1402" s="4">
        <v>61560000</v>
      </c>
      <c r="AD1402" s="4">
        <v>0</v>
      </c>
      <c r="AE1402" s="4">
        <v>0</v>
      </c>
      <c r="AF1402" s="10">
        <v>0</v>
      </c>
    </row>
    <row r="1403" spans="1:32" ht="33.75" x14ac:dyDescent="0.25">
      <c r="A1403" s="9" t="s">
        <v>436</v>
      </c>
      <c r="B1403" s="1" t="s">
        <v>486</v>
      </c>
      <c r="C1403" s="1" t="s">
        <v>576</v>
      </c>
      <c r="D1403" s="2" t="s">
        <v>437</v>
      </c>
      <c r="E1403" s="3" t="s">
        <v>274</v>
      </c>
      <c r="F1403" s="3" t="s">
        <v>35</v>
      </c>
      <c r="G1403" s="3" t="s">
        <v>504</v>
      </c>
      <c r="H1403" s="3" t="s">
        <v>527</v>
      </c>
      <c r="I1403" s="3" t="s">
        <v>545</v>
      </c>
      <c r="J1403" s="1" t="s">
        <v>30</v>
      </c>
      <c r="K1403" s="1" t="s">
        <v>232</v>
      </c>
      <c r="L1403" s="1" t="s">
        <v>233</v>
      </c>
      <c r="M1403" s="1" t="s">
        <v>80</v>
      </c>
      <c r="N1403" s="1" t="s">
        <v>42</v>
      </c>
      <c r="O1403" s="1" t="s">
        <v>254</v>
      </c>
      <c r="P1403" s="1"/>
      <c r="Q1403" s="1"/>
      <c r="R1403" s="1" t="s">
        <v>31</v>
      </c>
      <c r="S1403" s="1" t="s">
        <v>32</v>
      </c>
      <c r="T1403" s="1" t="s">
        <v>33</v>
      </c>
      <c r="U1403" s="2" t="s">
        <v>59</v>
      </c>
      <c r="V1403" s="4">
        <v>0</v>
      </c>
      <c r="W1403" s="4">
        <v>985130000</v>
      </c>
      <c r="X1403" s="4">
        <v>15058949</v>
      </c>
      <c r="Y1403" s="4">
        <v>970071051</v>
      </c>
      <c r="Z1403" s="4">
        <v>0</v>
      </c>
      <c r="AA1403" s="4">
        <v>941797708</v>
      </c>
      <c r="AB1403" s="4">
        <v>28273343</v>
      </c>
      <c r="AC1403" s="4">
        <v>941797708</v>
      </c>
      <c r="AD1403" s="4">
        <v>591197422</v>
      </c>
      <c r="AE1403" s="4">
        <v>591197422</v>
      </c>
      <c r="AF1403" s="10">
        <v>591197422</v>
      </c>
    </row>
    <row r="1404" spans="1:32" ht="33.75" x14ac:dyDescent="0.25">
      <c r="A1404" s="9" t="s">
        <v>436</v>
      </c>
      <c r="B1404" s="1" t="s">
        <v>486</v>
      </c>
      <c r="C1404" s="1" t="s">
        <v>576</v>
      </c>
      <c r="D1404" s="2" t="s">
        <v>437</v>
      </c>
      <c r="E1404" s="3" t="s">
        <v>275</v>
      </c>
      <c r="F1404" s="3" t="s">
        <v>35</v>
      </c>
      <c r="G1404" s="3" t="s">
        <v>504</v>
      </c>
      <c r="H1404" s="3" t="s">
        <v>527</v>
      </c>
      <c r="I1404" s="3" t="s">
        <v>542</v>
      </c>
      <c r="J1404" s="1" t="s">
        <v>30</v>
      </c>
      <c r="K1404" s="1" t="s">
        <v>232</v>
      </c>
      <c r="L1404" s="1" t="s">
        <v>233</v>
      </c>
      <c r="M1404" s="1" t="s">
        <v>80</v>
      </c>
      <c r="N1404" s="1" t="s">
        <v>42</v>
      </c>
      <c r="O1404" s="1" t="s">
        <v>276</v>
      </c>
      <c r="P1404" s="1"/>
      <c r="Q1404" s="1"/>
      <c r="R1404" s="1" t="s">
        <v>31</v>
      </c>
      <c r="S1404" s="1" t="s">
        <v>32</v>
      </c>
      <c r="T1404" s="1" t="s">
        <v>33</v>
      </c>
      <c r="U1404" s="2" t="s">
        <v>249</v>
      </c>
      <c r="V1404" s="4">
        <v>3000000</v>
      </c>
      <c r="W1404" s="4">
        <v>187168946</v>
      </c>
      <c r="X1404" s="4">
        <v>0</v>
      </c>
      <c r="Y1404" s="4">
        <v>190168946</v>
      </c>
      <c r="Z1404" s="4">
        <v>0</v>
      </c>
      <c r="AA1404" s="4">
        <v>165682264</v>
      </c>
      <c r="AB1404" s="4">
        <v>24486682</v>
      </c>
      <c r="AC1404" s="4">
        <v>165682264</v>
      </c>
      <c r="AD1404" s="4">
        <v>132454548</v>
      </c>
      <c r="AE1404" s="4">
        <v>132454548</v>
      </c>
      <c r="AF1404" s="10">
        <v>132454548</v>
      </c>
    </row>
    <row r="1405" spans="1:32" ht="33.75" x14ac:dyDescent="0.25">
      <c r="A1405" s="9" t="s">
        <v>436</v>
      </c>
      <c r="B1405" s="1" t="s">
        <v>486</v>
      </c>
      <c r="C1405" s="1" t="s">
        <v>576</v>
      </c>
      <c r="D1405" s="2" t="s">
        <v>437</v>
      </c>
      <c r="E1405" s="3" t="s">
        <v>278</v>
      </c>
      <c r="F1405" s="3" t="s">
        <v>507</v>
      </c>
      <c r="G1405" s="3" t="s">
        <v>508</v>
      </c>
      <c r="H1405" s="3" t="s">
        <v>509</v>
      </c>
      <c r="I1405" s="3" t="s">
        <v>510</v>
      </c>
      <c r="J1405" s="1" t="s">
        <v>30</v>
      </c>
      <c r="K1405" s="1" t="s">
        <v>232</v>
      </c>
      <c r="L1405" s="1" t="s">
        <v>233</v>
      </c>
      <c r="M1405" s="1" t="s">
        <v>64</v>
      </c>
      <c r="N1405" s="1" t="s">
        <v>42</v>
      </c>
      <c r="O1405" s="1" t="s">
        <v>234</v>
      </c>
      <c r="P1405" s="1"/>
      <c r="Q1405" s="1"/>
      <c r="R1405" s="1" t="s">
        <v>31</v>
      </c>
      <c r="S1405" s="1" t="s">
        <v>32</v>
      </c>
      <c r="T1405" s="1" t="s">
        <v>33</v>
      </c>
      <c r="U1405" s="2" t="s">
        <v>279</v>
      </c>
      <c r="V1405" s="4">
        <v>1824871680</v>
      </c>
      <c r="W1405" s="4">
        <v>382762560</v>
      </c>
      <c r="X1405" s="4">
        <v>30000000</v>
      </c>
      <c r="Y1405" s="4">
        <v>2177634240</v>
      </c>
      <c r="Z1405" s="4">
        <v>0</v>
      </c>
      <c r="AA1405" s="4">
        <v>2177634240</v>
      </c>
      <c r="AB1405" s="4">
        <v>0</v>
      </c>
      <c r="AC1405" s="4">
        <v>2177634240</v>
      </c>
      <c r="AD1405" s="4">
        <v>909161024</v>
      </c>
      <c r="AE1405" s="4">
        <v>909161024</v>
      </c>
      <c r="AF1405" s="10">
        <v>909161024</v>
      </c>
    </row>
    <row r="1406" spans="1:32" ht="33.75" x14ac:dyDescent="0.25">
      <c r="A1406" s="9" t="s">
        <v>436</v>
      </c>
      <c r="B1406" s="1" t="s">
        <v>486</v>
      </c>
      <c r="C1406" s="1" t="s">
        <v>576</v>
      </c>
      <c r="D1406" s="2" t="s">
        <v>437</v>
      </c>
      <c r="E1406" s="3" t="s">
        <v>280</v>
      </c>
      <c r="F1406" s="3" t="s">
        <v>507</v>
      </c>
      <c r="G1406" s="3" t="s">
        <v>508</v>
      </c>
      <c r="H1406" s="3" t="s">
        <v>509</v>
      </c>
      <c r="I1406" s="3" t="s">
        <v>510</v>
      </c>
      <c r="J1406" s="1" t="s">
        <v>30</v>
      </c>
      <c r="K1406" s="1" t="s">
        <v>232</v>
      </c>
      <c r="L1406" s="1" t="s">
        <v>233</v>
      </c>
      <c r="M1406" s="1" t="s">
        <v>64</v>
      </c>
      <c r="N1406" s="1" t="s">
        <v>42</v>
      </c>
      <c r="O1406" s="1" t="s">
        <v>281</v>
      </c>
      <c r="P1406" s="1"/>
      <c r="Q1406" s="1"/>
      <c r="R1406" s="1" t="s">
        <v>31</v>
      </c>
      <c r="S1406" s="1" t="s">
        <v>32</v>
      </c>
      <c r="T1406" s="1" t="s">
        <v>33</v>
      </c>
      <c r="U1406" s="2" t="s">
        <v>282</v>
      </c>
      <c r="V1406" s="4">
        <v>377856985</v>
      </c>
      <c r="W1406" s="4">
        <v>785908800</v>
      </c>
      <c r="X1406" s="4">
        <v>0</v>
      </c>
      <c r="Y1406" s="4">
        <v>1163765785</v>
      </c>
      <c r="Z1406" s="4">
        <v>0</v>
      </c>
      <c r="AA1406" s="4">
        <v>1163765785</v>
      </c>
      <c r="AB1406" s="4">
        <v>0</v>
      </c>
      <c r="AC1406" s="4">
        <v>1163765785</v>
      </c>
      <c r="AD1406" s="4">
        <v>694688814</v>
      </c>
      <c r="AE1406" s="4">
        <v>694688814</v>
      </c>
      <c r="AF1406" s="10">
        <v>694688814</v>
      </c>
    </row>
    <row r="1407" spans="1:32" ht="33.75" x14ac:dyDescent="0.25">
      <c r="A1407" s="9" t="s">
        <v>436</v>
      </c>
      <c r="B1407" s="1" t="s">
        <v>486</v>
      </c>
      <c r="C1407" s="1" t="s">
        <v>576</v>
      </c>
      <c r="D1407" s="2" t="s">
        <v>437</v>
      </c>
      <c r="E1407" s="3" t="s">
        <v>285</v>
      </c>
      <c r="F1407" s="3" t="s">
        <v>507</v>
      </c>
      <c r="G1407" s="3" t="s">
        <v>508</v>
      </c>
      <c r="H1407" s="3" t="s">
        <v>527</v>
      </c>
      <c r="I1407" s="3" t="s">
        <v>545</v>
      </c>
      <c r="J1407" s="1" t="s">
        <v>30</v>
      </c>
      <c r="K1407" s="1" t="s">
        <v>232</v>
      </c>
      <c r="L1407" s="1" t="s">
        <v>233</v>
      </c>
      <c r="M1407" s="1" t="s">
        <v>64</v>
      </c>
      <c r="N1407" s="1" t="s">
        <v>42</v>
      </c>
      <c r="O1407" s="1" t="s">
        <v>243</v>
      </c>
      <c r="P1407" s="1"/>
      <c r="Q1407" s="1"/>
      <c r="R1407" s="1" t="s">
        <v>31</v>
      </c>
      <c r="S1407" s="1" t="s">
        <v>32</v>
      </c>
      <c r="T1407" s="1" t="s">
        <v>33</v>
      </c>
      <c r="U1407" s="2" t="s">
        <v>59</v>
      </c>
      <c r="V1407" s="4">
        <v>32791000</v>
      </c>
      <c r="W1407" s="4">
        <v>1887967</v>
      </c>
      <c r="X1407" s="4">
        <v>0</v>
      </c>
      <c r="Y1407" s="4">
        <v>34678967</v>
      </c>
      <c r="Z1407" s="4">
        <v>0</v>
      </c>
      <c r="AA1407" s="4">
        <v>34678967</v>
      </c>
      <c r="AB1407" s="4">
        <v>0</v>
      </c>
      <c r="AC1407" s="4">
        <v>34678967</v>
      </c>
      <c r="AD1407" s="4">
        <v>24642933</v>
      </c>
      <c r="AE1407" s="4">
        <v>24642933</v>
      </c>
      <c r="AF1407" s="10">
        <v>24642933</v>
      </c>
    </row>
    <row r="1408" spans="1:32" ht="33.75" x14ac:dyDescent="0.25">
      <c r="A1408" s="9" t="s">
        <v>436</v>
      </c>
      <c r="B1408" s="1" t="s">
        <v>486</v>
      </c>
      <c r="C1408" s="1" t="s">
        <v>576</v>
      </c>
      <c r="D1408" s="2" t="s">
        <v>437</v>
      </c>
      <c r="E1408" s="3" t="s">
        <v>286</v>
      </c>
      <c r="F1408" s="3" t="s">
        <v>507</v>
      </c>
      <c r="G1408" s="3" t="s">
        <v>508</v>
      </c>
      <c r="H1408" s="3" t="s">
        <v>527</v>
      </c>
      <c r="I1408" s="3" t="s">
        <v>542</v>
      </c>
      <c r="J1408" s="1" t="s">
        <v>30</v>
      </c>
      <c r="K1408" s="1" t="s">
        <v>232</v>
      </c>
      <c r="L1408" s="1" t="s">
        <v>233</v>
      </c>
      <c r="M1408" s="1" t="s">
        <v>64</v>
      </c>
      <c r="N1408" s="1" t="s">
        <v>42</v>
      </c>
      <c r="O1408" s="1" t="s">
        <v>246</v>
      </c>
      <c r="P1408" s="1"/>
      <c r="Q1408" s="1"/>
      <c r="R1408" s="1" t="s">
        <v>31</v>
      </c>
      <c r="S1408" s="1" t="s">
        <v>32</v>
      </c>
      <c r="T1408" s="1" t="s">
        <v>33</v>
      </c>
      <c r="U1408" s="2" t="s">
        <v>249</v>
      </c>
      <c r="V1408" s="4">
        <v>17247668</v>
      </c>
      <c r="W1408" s="4">
        <v>4000000</v>
      </c>
      <c r="X1408" s="4">
        <v>0</v>
      </c>
      <c r="Y1408" s="4">
        <v>21247668</v>
      </c>
      <c r="Z1408" s="4">
        <v>0</v>
      </c>
      <c r="AA1408" s="4">
        <v>21186122</v>
      </c>
      <c r="AB1408" s="4">
        <v>61546</v>
      </c>
      <c r="AC1408" s="4">
        <v>21186122</v>
      </c>
      <c r="AD1408" s="4">
        <v>17575106</v>
      </c>
      <c r="AE1408" s="4">
        <v>17575106</v>
      </c>
      <c r="AF1408" s="10">
        <v>17575106</v>
      </c>
    </row>
    <row r="1409" spans="1:32" ht="33.75" x14ac:dyDescent="0.25">
      <c r="A1409" s="9" t="s">
        <v>436</v>
      </c>
      <c r="B1409" s="1" t="s">
        <v>486</v>
      </c>
      <c r="C1409" s="1" t="s">
        <v>576</v>
      </c>
      <c r="D1409" s="2" t="s">
        <v>437</v>
      </c>
      <c r="E1409" s="3" t="s">
        <v>478</v>
      </c>
      <c r="F1409" s="3" t="s">
        <v>507</v>
      </c>
      <c r="G1409" s="3" t="s">
        <v>508</v>
      </c>
      <c r="H1409" s="3" t="s">
        <v>509</v>
      </c>
      <c r="I1409" s="3" t="s">
        <v>510</v>
      </c>
      <c r="J1409" s="1" t="s">
        <v>30</v>
      </c>
      <c r="K1409" s="1" t="s">
        <v>232</v>
      </c>
      <c r="L1409" s="1" t="s">
        <v>233</v>
      </c>
      <c r="M1409" s="1" t="s">
        <v>64</v>
      </c>
      <c r="N1409" s="1" t="s">
        <v>42</v>
      </c>
      <c r="O1409" s="1" t="s">
        <v>266</v>
      </c>
      <c r="P1409" s="1"/>
      <c r="Q1409" s="1"/>
      <c r="R1409" s="1" t="s">
        <v>31</v>
      </c>
      <c r="S1409" s="1" t="s">
        <v>32</v>
      </c>
      <c r="T1409" s="1" t="s">
        <v>33</v>
      </c>
      <c r="U1409" s="2" t="s">
        <v>267</v>
      </c>
      <c r="V1409" s="4">
        <v>4984</v>
      </c>
      <c r="W1409" s="4">
        <v>0</v>
      </c>
      <c r="X1409" s="4">
        <v>0</v>
      </c>
      <c r="Y1409" s="4">
        <v>4984</v>
      </c>
      <c r="Z1409" s="4">
        <v>0</v>
      </c>
      <c r="AA1409" s="4">
        <v>0</v>
      </c>
      <c r="AB1409" s="4">
        <v>4984</v>
      </c>
      <c r="AC1409" s="4">
        <v>0</v>
      </c>
      <c r="AD1409" s="4">
        <v>0</v>
      </c>
      <c r="AE1409" s="4">
        <v>0</v>
      </c>
      <c r="AF1409" s="10">
        <v>0</v>
      </c>
    </row>
    <row r="1410" spans="1:32" ht="33.75" x14ac:dyDescent="0.25">
      <c r="A1410" s="9" t="s">
        <v>436</v>
      </c>
      <c r="B1410" s="1" t="s">
        <v>486</v>
      </c>
      <c r="C1410" s="1" t="s">
        <v>576</v>
      </c>
      <c r="D1410" s="2" t="s">
        <v>437</v>
      </c>
      <c r="E1410" s="3" t="s">
        <v>392</v>
      </c>
      <c r="F1410" s="3" t="s">
        <v>512</v>
      </c>
      <c r="G1410" s="3" t="s">
        <v>513</v>
      </c>
      <c r="H1410" s="3" t="s">
        <v>514</v>
      </c>
      <c r="I1410" s="3" t="s">
        <v>515</v>
      </c>
      <c r="J1410" s="1" t="s">
        <v>30</v>
      </c>
      <c r="K1410" s="1" t="s">
        <v>232</v>
      </c>
      <c r="L1410" s="1" t="s">
        <v>233</v>
      </c>
      <c r="M1410" s="1" t="s">
        <v>68</v>
      </c>
      <c r="N1410" s="1" t="s">
        <v>42</v>
      </c>
      <c r="O1410" s="1" t="s">
        <v>234</v>
      </c>
      <c r="P1410" s="1"/>
      <c r="Q1410" s="1"/>
      <c r="R1410" s="1" t="s">
        <v>31</v>
      </c>
      <c r="S1410" s="1" t="s">
        <v>32</v>
      </c>
      <c r="T1410" s="1" t="s">
        <v>33</v>
      </c>
      <c r="U1410" s="2" t="s">
        <v>393</v>
      </c>
      <c r="V1410" s="4">
        <v>2125424580</v>
      </c>
      <c r="W1410" s="4">
        <v>289822000</v>
      </c>
      <c r="X1410" s="4">
        <v>361841800</v>
      </c>
      <c r="Y1410" s="4">
        <v>2053404780</v>
      </c>
      <c r="Z1410" s="4">
        <v>0</v>
      </c>
      <c r="AA1410" s="4">
        <v>2053404780</v>
      </c>
      <c r="AB1410" s="4">
        <v>0</v>
      </c>
      <c r="AC1410" s="4">
        <v>2053404780</v>
      </c>
      <c r="AD1410" s="4">
        <v>902823920</v>
      </c>
      <c r="AE1410" s="4">
        <v>902823920</v>
      </c>
      <c r="AF1410" s="10">
        <v>902823920</v>
      </c>
    </row>
    <row r="1411" spans="1:32" ht="33.75" x14ac:dyDescent="0.25">
      <c r="A1411" s="9" t="s">
        <v>436</v>
      </c>
      <c r="B1411" s="1" t="s">
        <v>486</v>
      </c>
      <c r="C1411" s="1" t="s">
        <v>576</v>
      </c>
      <c r="D1411" s="2" t="s">
        <v>437</v>
      </c>
      <c r="E1411" s="3" t="s">
        <v>394</v>
      </c>
      <c r="F1411" s="3" t="s">
        <v>512</v>
      </c>
      <c r="G1411" s="3" t="s">
        <v>513</v>
      </c>
      <c r="H1411" s="3" t="s">
        <v>514</v>
      </c>
      <c r="I1411" s="3" t="s">
        <v>515</v>
      </c>
      <c r="J1411" s="1" t="s">
        <v>30</v>
      </c>
      <c r="K1411" s="1" t="s">
        <v>232</v>
      </c>
      <c r="L1411" s="1" t="s">
        <v>233</v>
      </c>
      <c r="M1411" s="1" t="s">
        <v>68</v>
      </c>
      <c r="N1411" s="1" t="s">
        <v>42</v>
      </c>
      <c r="O1411" s="1" t="s">
        <v>281</v>
      </c>
      <c r="P1411" s="1"/>
      <c r="Q1411" s="1"/>
      <c r="R1411" s="1" t="s">
        <v>31</v>
      </c>
      <c r="S1411" s="1" t="s">
        <v>32</v>
      </c>
      <c r="T1411" s="1" t="s">
        <v>33</v>
      </c>
      <c r="U1411" s="2" t="s">
        <v>395</v>
      </c>
      <c r="V1411" s="4">
        <v>254065520</v>
      </c>
      <c r="W1411" s="4">
        <v>0</v>
      </c>
      <c r="X1411" s="4">
        <v>19552300</v>
      </c>
      <c r="Y1411" s="4">
        <v>234513220</v>
      </c>
      <c r="Z1411" s="4">
        <v>0</v>
      </c>
      <c r="AA1411" s="4">
        <v>234513220</v>
      </c>
      <c r="AB1411" s="4">
        <v>0</v>
      </c>
      <c r="AC1411" s="4">
        <v>234513220</v>
      </c>
      <c r="AD1411" s="4">
        <v>134888016</v>
      </c>
      <c r="AE1411" s="4">
        <v>134888016</v>
      </c>
      <c r="AF1411" s="10">
        <v>134888016</v>
      </c>
    </row>
    <row r="1412" spans="1:32" ht="33.75" x14ac:dyDescent="0.25">
      <c r="A1412" s="9" t="s">
        <v>436</v>
      </c>
      <c r="B1412" s="1" t="s">
        <v>486</v>
      </c>
      <c r="C1412" s="1" t="s">
        <v>576</v>
      </c>
      <c r="D1412" s="2" t="s">
        <v>437</v>
      </c>
      <c r="E1412" s="3" t="s">
        <v>291</v>
      </c>
      <c r="F1412" s="3" t="s">
        <v>512</v>
      </c>
      <c r="G1412" s="3" t="s">
        <v>513</v>
      </c>
      <c r="H1412" s="3" t="s">
        <v>514</v>
      </c>
      <c r="I1412" s="3" t="s">
        <v>515</v>
      </c>
      <c r="J1412" s="1" t="s">
        <v>30</v>
      </c>
      <c r="K1412" s="1" t="s">
        <v>232</v>
      </c>
      <c r="L1412" s="1" t="s">
        <v>233</v>
      </c>
      <c r="M1412" s="1" t="s">
        <v>68</v>
      </c>
      <c r="N1412" s="1" t="s">
        <v>42</v>
      </c>
      <c r="O1412" s="1" t="s">
        <v>243</v>
      </c>
      <c r="P1412" s="1"/>
      <c r="Q1412" s="1"/>
      <c r="R1412" s="1" t="s">
        <v>31</v>
      </c>
      <c r="S1412" s="1" t="s">
        <v>32</v>
      </c>
      <c r="T1412" s="1" t="s">
        <v>33</v>
      </c>
      <c r="U1412" s="2" t="s">
        <v>292</v>
      </c>
      <c r="V1412" s="4">
        <v>0</v>
      </c>
      <c r="W1412" s="4">
        <v>352762560</v>
      </c>
      <c r="X1412" s="4">
        <v>0</v>
      </c>
      <c r="Y1412" s="4">
        <v>352762560</v>
      </c>
      <c r="Z1412" s="4">
        <v>0</v>
      </c>
      <c r="AA1412" s="4">
        <v>352762560</v>
      </c>
      <c r="AB1412" s="4">
        <v>0</v>
      </c>
      <c r="AC1412" s="4">
        <v>352762560</v>
      </c>
      <c r="AD1412" s="4">
        <v>105828768</v>
      </c>
      <c r="AE1412" s="4">
        <v>105828768</v>
      </c>
      <c r="AF1412" s="10">
        <v>105828768</v>
      </c>
    </row>
    <row r="1413" spans="1:32" ht="33.75" x14ac:dyDescent="0.25">
      <c r="A1413" s="9" t="s">
        <v>436</v>
      </c>
      <c r="B1413" s="1" t="s">
        <v>486</v>
      </c>
      <c r="C1413" s="1" t="s">
        <v>576</v>
      </c>
      <c r="D1413" s="2" t="s">
        <v>437</v>
      </c>
      <c r="E1413" s="3" t="s">
        <v>293</v>
      </c>
      <c r="F1413" s="3" t="s">
        <v>512</v>
      </c>
      <c r="G1413" s="3" t="s">
        <v>513</v>
      </c>
      <c r="H1413" s="3" t="s">
        <v>527</v>
      </c>
      <c r="I1413" s="3" t="s">
        <v>545</v>
      </c>
      <c r="J1413" s="1" t="s">
        <v>30</v>
      </c>
      <c r="K1413" s="1" t="s">
        <v>232</v>
      </c>
      <c r="L1413" s="1" t="s">
        <v>233</v>
      </c>
      <c r="M1413" s="1" t="s">
        <v>68</v>
      </c>
      <c r="N1413" s="1" t="s">
        <v>42</v>
      </c>
      <c r="O1413" s="1" t="s">
        <v>248</v>
      </c>
      <c r="P1413" s="1"/>
      <c r="Q1413" s="1"/>
      <c r="R1413" s="1" t="s">
        <v>31</v>
      </c>
      <c r="S1413" s="1" t="s">
        <v>32</v>
      </c>
      <c r="T1413" s="1" t="s">
        <v>33</v>
      </c>
      <c r="U1413" s="2" t="s">
        <v>59</v>
      </c>
      <c r="V1413" s="4">
        <v>0</v>
      </c>
      <c r="W1413" s="4">
        <v>68669800</v>
      </c>
      <c r="X1413" s="4">
        <v>0</v>
      </c>
      <c r="Y1413" s="4">
        <v>68669800</v>
      </c>
      <c r="Z1413" s="4">
        <v>0</v>
      </c>
      <c r="AA1413" s="4">
        <v>68669800</v>
      </c>
      <c r="AB1413" s="4">
        <v>0</v>
      </c>
      <c r="AC1413" s="4">
        <v>68669800</v>
      </c>
      <c r="AD1413" s="4">
        <v>46984600</v>
      </c>
      <c r="AE1413" s="4">
        <v>46984600</v>
      </c>
      <c r="AF1413" s="10">
        <v>46984600</v>
      </c>
    </row>
    <row r="1414" spans="1:32" ht="33.75" x14ac:dyDescent="0.25">
      <c r="A1414" s="9" t="s">
        <v>436</v>
      </c>
      <c r="B1414" s="1" t="s">
        <v>486</v>
      </c>
      <c r="C1414" s="1" t="s">
        <v>576</v>
      </c>
      <c r="D1414" s="2" t="s">
        <v>437</v>
      </c>
      <c r="E1414" s="3" t="s">
        <v>294</v>
      </c>
      <c r="F1414" s="3" t="s">
        <v>512</v>
      </c>
      <c r="G1414" s="3" t="s">
        <v>513</v>
      </c>
      <c r="H1414" s="3" t="s">
        <v>527</v>
      </c>
      <c r="I1414" s="3" t="s">
        <v>542</v>
      </c>
      <c r="J1414" s="1" t="s">
        <v>30</v>
      </c>
      <c r="K1414" s="1" t="s">
        <v>232</v>
      </c>
      <c r="L1414" s="1" t="s">
        <v>233</v>
      </c>
      <c r="M1414" s="1" t="s">
        <v>68</v>
      </c>
      <c r="N1414" s="1" t="s">
        <v>42</v>
      </c>
      <c r="O1414" s="1" t="s">
        <v>254</v>
      </c>
      <c r="P1414" s="1"/>
      <c r="Q1414" s="1"/>
      <c r="R1414" s="1" t="s">
        <v>31</v>
      </c>
      <c r="S1414" s="1" t="s">
        <v>32</v>
      </c>
      <c r="T1414" s="1" t="s">
        <v>33</v>
      </c>
      <c r="U1414" s="2" t="s">
        <v>249</v>
      </c>
      <c r="V1414" s="4">
        <v>3000000</v>
      </c>
      <c r="W1414" s="4">
        <v>14000000</v>
      </c>
      <c r="X1414" s="4">
        <v>0</v>
      </c>
      <c r="Y1414" s="4">
        <v>17000000</v>
      </c>
      <c r="Z1414" s="4">
        <v>0</v>
      </c>
      <c r="AA1414" s="4">
        <v>12708420</v>
      </c>
      <c r="AB1414" s="4">
        <v>4291580</v>
      </c>
      <c r="AC1414" s="4">
        <v>12708420</v>
      </c>
      <c r="AD1414" s="4">
        <v>12137771</v>
      </c>
      <c r="AE1414" s="4">
        <v>12137771</v>
      </c>
      <c r="AF1414" s="10">
        <v>12137771</v>
      </c>
    </row>
    <row r="1415" spans="1:32" ht="33.75" x14ac:dyDescent="0.25">
      <c r="A1415" s="9" t="s">
        <v>436</v>
      </c>
      <c r="B1415" s="1" t="s">
        <v>486</v>
      </c>
      <c r="C1415" s="1" t="s">
        <v>576</v>
      </c>
      <c r="D1415" s="2" t="s">
        <v>437</v>
      </c>
      <c r="E1415" s="3" t="s">
        <v>295</v>
      </c>
      <c r="F1415" s="3" t="s">
        <v>512</v>
      </c>
      <c r="G1415" s="3" t="s">
        <v>513</v>
      </c>
      <c r="H1415" s="3" t="s">
        <v>514</v>
      </c>
      <c r="I1415" s="3" t="s">
        <v>515</v>
      </c>
      <c r="J1415" s="1" t="s">
        <v>30</v>
      </c>
      <c r="K1415" s="1" t="s">
        <v>232</v>
      </c>
      <c r="L1415" s="1" t="s">
        <v>233</v>
      </c>
      <c r="M1415" s="1" t="s">
        <v>68</v>
      </c>
      <c r="N1415" s="1" t="s">
        <v>42</v>
      </c>
      <c r="O1415" s="1" t="s">
        <v>266</v>
      </c>
      <c r="P1415" s="1"/>
      <c r="Q1415" s="1"/>
      <c r="R1415" s="1" t="s">
        <v>31</v>
      </c>
      <c r="S1415" s="1" t="s">
        <v>32</v>
      </c>
      <c r="T1415" s="1" t="s">
        <v>33</v>
      </c>
      <c r="U1415" s="2" t="s">
        <v>267</v>
      </c>
      <c r="V1415" s="4">
        <v>0</v>
      </c>
      <c r="W1415" s="4">
        <v>9517960</v>
      </c>
      <c r="X1415" s="4">
        <v>9502960</v>
      </c>
      <c r="Y1415" s="4">
        <v>15000</v>
      </c>
      <c r="Z1415" s="4">
        <v>0</v>
      </c>
      <c r="AA1415" s="4">
        <v>0</v>
      </c>
      <c r="AB1415" s="4">
        <v>15000</v>
      </c>
      <c r="AC1415" s="4">
        <v>0</v>
      </c>
      <c r="AD1415" s="4">
        <v>0</v>
      </c>
      <c r="AE1415" s="4">
        <v>0</v>
      </c>
      <c r="AF1415" s="10">
        <v>0</v>
      </c>
    </row>
    <row r="1416" spans="1:32" ht="33.75" x14ac:dyDescent="0.25">
      <c r="A1416" s="9" t="s">
        <v>436</v>
      </c>
      <c r="B1416" s="1" t="s">
        <v>486</v>
      </c>
      <c r="C1416" s="1" t="s">
        <v>576</v>
      </c>
      <c r="D1416" s="2" t="s">
        <v>437</v>
      </c>
      <c r="E1416" s="3" t="s">
        <v>298</v>
      </c>
      <c r="F1416" s="3" t="s">
        <v>594</v>
      </c>
      <c r="G1416" s="3" t="s">
        <v>529</v>
      </c>
      <c r="H1416" s="3" t="s">
        <v>527</v>
      </c>
      <c r="I1416" s="3" t="s">
        <v>545</v>
      </c>
      <c r="J1416" s="1" t="s">
        <v>30</v>
      </c>
      <c r="K1416" s="1" t="s">
        <v>232</v>
      </c>
      <c r="L1416" s="1" t="s">
        <v>233</v>
      </c>
      <c r="M1416" s="1" t="s">
        <v>138</v>
      </c>
      <c r="N1416" s="1" t="s">
        <v>42</v>
      </c>
      <c r="O1416" s="1" t="s">
        <v>281</v>
      </c>
      <c r="P1416" s="1"/>
      <c r="Q1416" s="1"/>
      <c r="R1416" s="1" t="s">
        <v>31</v>
      </c>
      <c r="S1416" s="1" t="s">
        <v>32</v>
      </c>
      <c r="T1416" s="1" t="s">
        <v>33</v>
      </c>
      <c r="U1416" s="2" t="s">
        <v>59</v>
      </c>
      <c r="V1416" s="4">
        <v>105643560</v>
      </c>
      <c r="W1416" s="4">
        <v>0</v>
      </c>
      <c r="X1416" s="4">
        <v>2650560</v>
      </c>
      <c r="Y1416" s="4">
        <v>102993000</v>
      </c>
      <c r="Z1416" s="4">
        <v>0</v>
      </c>
      <c r="AA1416" s="4">
        <v>102993000</v>
      </c>
      <c r="AB1416" s="4">
        <v>0</v>
      </c>
      <c r="AC1416" s="4">
        <v>102993000</v>
      </c>
      <c r="AD1416" s="4">
        <v>73792899</v>
      </c>
      <c r="AE1416" s="4">
        <v>73792899</v>
      </c>
      <c r="AF1416" s="10">
        <v>73792899</v>
      </c>
    </row>
    <row r="1417" spans="1:32" ht="33.75" x14ac:dyDescent="0.25">
      <c r="A1417" s="9" t="s">
        <v>436</v>
      </c>
      <c r="B1417" s="1" t="s">
        <v>486</v>
      </c>
      <c r="C1417" s="1" t="s">
        <v>576</v>
      </c>
      <c r="D1417" s="2" t="s">
        <v>437</v>
      </c>
      <c r="E1417" s="3" t="s">
        <v>299</v>
      </c>
      <c r="F1417" s="3" t="s">
        <v>594</v>
      </c>
      <c r="G1417" s="3" t="s">
        <v>529</v>
      </c>
      <c r="H1417" s="3" t="s">
        <v>527</v>
      </c>
      <c r="I1417" s="3" t="s">
        <v>542</v>
      </c>
      <c r="J1417" s="1" t="s">
        <v>30</v>
      </c>
      <c r="K1417" s="1" t="s">
        <v>232</v>
      </c>
      <c r="L1417" s="1" t="s">
        <v>233</v>
      </c>
      <c r="M1417" s="1" t="s">
        <v>138</v>
      </c>
      <c r="N1417" s="1" t="s">
        <v>42</v>
      </c>
      <c r="O1417" s="1" t="s">
        <v>237</v>
      </c>
      <c r="P1417" s="1"/>
      <c r="Q1417" s="1"/>
      <c r="R1417" s="1" t="s">
        <v>31</v>
      </c>
      <c r="S1417" s="1" t="s">
        <v>32</v>
      </c>
      <c r="T1417" s="1" t="s">
        <v>33</v>
      </c>
      <c r="U1417" s="2" t="s">
        <v>249</v>
      </c>
      <c r="V1417" s="4">
        <v>31861846</v>
      </c>
      <c r="W1417" s="4">
        <v>5000000</v>
      </c>
      <c r="X1417" s="4">
        <v>0</v>
      </c>
      <c r="Y1417" s="4">
        <v>36861846</v>
      </c>
      <c r="Z1417" s="4">
        <v>0</v>
      </c>
      <c r="AA1417" s="4">
        <v>33696896</v>
      </c>
      <c r="AB1417" s="4">
        <v>3164950</v>
      </c>
      <c r="AC1417" s="4">
        <v>33696896</v>
      </c>
      <c r="AD1417" s="4">
        <v>27898031</v>
      </c>
      <c r="AE1417" s="4">
        <v>27898031</v>
      </c>
      <c r="AF1417" s="10">
        <v>27898031</v>
      </c>
    </row>
    <row r="1418" spans="1:32" ht="33.75" x14ac:dyDescent="0.25">
      <c r="A1418" s="9" t="s">
        <v>436</v>
      </c>
      <c r="B1418" s="1" t="s">
        <v>486</v>
      </c>
      <c r="C1418" s="1" t="s">
        <v>576</v>
      </c>
      <c r="D1418" s="2" t="s">
        <v>437</v>
      </c>
      <c r="E1418" s="3" t="s">
        <v>303</v>
      </c>
      <c r="F1418" s="3" t="s">
        <v>604</v>
      </c>
      <c r="G1418" s="3" t="s">
        <v>547</v>
      </c>
      <c r="H1418" s="3" t="s">
        <v>527</v>
      </c>
      <c r="I1418" s="3" t="s">
        <v>545</v>
      </c>
      <c r="J1418" s="1" t="s">
        <v>30</v>
      </c>
      <c r="K1418" s="1" t="s">
        <v>301</v>
      </c>
      <c r="L1418" s="1" t="s">
        <v>233</v>
      </c>
      <c r="M1418" s="1" t="s">
        <v>41</v>
      </c>
      <c r="N1418" s="1" t="s">
        <v>42</v>
      </c>
      <c r="O1418" s="1" t="s">
        <v>281</v>
      </c>
      <c r="P1418" s="1"/>
      <c r="Q1418" s="1"/>
      <c r="R1418" s="1" t="s">
        <v>31</v>
      </c>
      <c r="S1418" s="1" t="s">
        <v>32</v>
      </c>
      <c r="T1418" s="1" t="s">
        <v>33</v>
      </c>
      <c r="U1418" s="2" t="s">
        <v>59</v>
      </c>
      <c r="V1418" s="4">
        <v>43080265</v>
      </c>
      <c r="W1418" s="4">
        <v>412735</v>
      </c>
      <c r="X1418" s="4">
        <v>0</v>
      </c>
      <c r="Y1418" s="4">
        <v>43493000</v>
      </c>
      <c r="Z1418" s="4">
        <v>0</v>
      </c>
      <c r="AA1418" s="4">
        <v>43493000</v>
      </c>
      <c r="AB1418" s="4">
        <v>0</v>
      </c>
      <c r="AC1418" s="4">
        <v>43493000</v>
      </c>
      <c r="AD1418" s="4">
        <v>31264533</v>
      </c>
      <c r="AE1418" s="4">
        <v>31264533</v>
      </c>
      <c r="AF1418" s="10">
        <v>31264533</v>
      </c>
    </row>
    <row r="1419" spans="1:32" ht="33.75" x14ac:dyDescent="0.25">
      <c r="A1419" s="9" t="s">
        <v>436</v>
      </c>
      <c r="B1419" s="1" t="s">
        <v>486</v>
      </c>
      <c r="C1419" s="1" t="s">
        <v>576</v>
      </c>
      <c r="D1419" s="2" t="s">
        <v>437</v>
      </c>
      <c r="E1419" s="3" t="s">
        <v>304</v>
      </c>
      <c r="F1419" s="3" t="s">
        <v>604</v>
      </c>
      <c r="G1419" s="3" t="s">
        <v>547</v>
      </c>
      <c r="H1419" s="3" t="s">
        <v>527</v>
      </c>
      <c r="I1419" s="3" t="s">
        <v>542</v>
      </c>
      <c r="J1419" s="1" t="s">
        <v>30</v>
      </c>
      <c r="K1419" s="1" t="s">
        <v>301</v>
      </c>
      <c r="L1419" s="1" t="s">
        <v>233</v>
      </c>
      <c r="M1419" s="1" t="s">
        <v>41</v>
      </c>
      <c r="N1419" s="1" t="s">
        <v>42</v>
      </c>
      <c r="O1419" s="1" t="s">
        <v>237</v>
      </c>
      <c r="P1419" s="1"/>
      <c r="Q1419" s="1"/>
      <c r="R1419" s="1" t="s">
        <v>31</v>
      </c>
      <c r="S1419" s="1" t="s">
        <v>32</v>
      </c>
      <c r="T1419" s="1" t="s">
        <v>33</v>
      </c>
      <c r="U1419" s="2" t="s">
        <v>249</v>
      </c>
      <c r="V1419" s="4">
        <v>10112901</v>
      </c>
      <c r="W1419" s="4">
        <v>1629201</v>
      </c>
      <c r="X1419" s="4">
        <v>629201</v>
      </c>
      <c r="Y1419" s="4">
        <v>11112901</v>
      </c>
      <c r="Z1419" s="4">
        <v>0</v>
      </c>
      <c r="AA1419" s="4">
        <v>9498456</v>
      </c>
      <c r="AB1419" s="4">
        <v>1614445</v>
      </c>
      <c r="AC1419" s="4">
        <v>9498456</v>
      </c>
      <c r="AD1419" s="4">
        <v>9498456</v>
      </c>
      <c r="AE1419" s="4">
        <v>9498456</v>
      </c>
      <c r="AF1419" s="10">
        <v>9498456</v>
      </c>
    </row>
    <row r="1420" spans="1:32" ht="33.75" x14ac:dyDescent="0.25">
      <c r="A1420" s="9" t="s">
        <v>436</v>
      </c>
      <c r="B1420" s="1" t="s">
        <v>486</v>
      </c>
      <c r="C1420" s="1" t="s">
        <v>576</v>
      </c>
      <c r="D1420" s="2" t="s">
        <v>437</v>
      </c>
      <c r="E1420" s="3" t="s">
        <v>307</v>
      </c>
      <c r="F1420" s="3" t="s">
        <v>37</v>
      </c>
      <c r="G1420" s="3" t="s">
        <v>517</v>
      </c>
      <c r="H1420" s="3" t="s">
        <v>527</v>
      </c>
      <c r="I1420" s="3" t="s">
        <v>545</v>
      </c>
      <c r="J1420" s="1" t="s">
        <v>30</v>
      </c>
      <c r="K1420" s="1" t="s">
        <v>301</v>
      </c>
      <c r="L1420" s="1" t="s">
        <v>233</v>
      </c>
      <c r="M1420" s="1" t="s">
        <v>77</v>
      </c>
      <c r="N1420" s="1" t="s">
        <v>42</v>
      </c>
      <c r="O1420" s="1" t="s">
        <v>237</v>
      </c>
      <c r="P1420" s="1"/>
      <c r="Q1420" s="1"/>
      <c r="R1420" s="1" t="s">
        <v>31</v>
      </c>
      <c r="S1420" s="1" t="s">
        <v>32</v>
      </c>
      <c r="T1420" s="1" t="s">
        <v>33</v>
      </c>
      <c r="U1420" s="2" t="s">
        <v>59</v>
      </c>
      <c r="V1420" s="4">
        <v>395739964</v>
      </c>
      <c r="W1420" s="4">
        <v>82156199</v>
      </c>
      <c r="X1420" s="4">
        <v>14387264</v>
      </c>
      <c r="Y1420" s="4">
        <v>463508899</v>
      </c>
      <c r="Z1420" s="4">
        <v>0</v>
      </c>
      <c r="AA1420" s="4">
        <v>459775898</v>
      </c>
      <c r="AB1420" s="4">
        <v>3733001</v>
      </c>
      <c r="AC1420" s="4">
        <v>459775898</v>
      </c>
      <c r="AD1420" s="4">
        <v>393307924</v>
      </c>
      <c r="AE1420" s="4">
        <v>393307924</v>
      </c>
      <c r="AF1420" s="10">
        <v>393307924</v>
      </c>
    </row>
    <row r="1421" spans="1:32" ht="33.75" x14ac:dyDescent="0.25">
      <c r="A1421" s="9" t="s">
        <v>436</v>
      </c>
      <c r="B1421" s="1" t="s">
        <v>486</v>
      </c>
      <c r="C1421" s="1" t="s">
        <v>576</v>
      </c>
      <c r="D1421" s="2" t="s">
        <v>437</v>
      </c>
      <c r="E1421" s="3" t="s">
        <v>308</v>
      </c>
      <c r="F1421" s="3" t="s">
        <v>37</v>
      </c>
      <c r="G1421" s="3" t="s">
        <v>517</v>
      </c>
      <c r="H1421" s="3" t="s">
        <v>527</v>
      </c>
      <c r="I1421" s="3" t="s">
        <v>542</v>
      </c>
      <c r="J1421" s="1" t="s">
        <v>30</v>
      </c>
      <c r="K1421" s="1" t="s">
        <v>301</v>
      </c>
      <c r="L1421" s="1" t="s">
        <v>233</v>
      </c>
      <c r="M1421" s="1" t="s">
        <v>77</v>
      </c>
      <c r="N1421" s="1" t="s">
        <v>42</v>
      </c>
      <c r="O1421" s="1" t="s">
        <v>240</v>
      </c>
      <c r="P1421" s="1"/>
      <c r="Q1421" s="1"/>
      <c r="R1421" s="1" t="s">
        <v>31</v>
      </c>
      <c r="S1421" s="1" t="s">
        <v>54</v>
      </c>
      <c r="T1421" s="1" t="s">
        <v>33</v>
      </c>
      <c r="U1421" s="2" t="s">
        <v>249</v>
      </c>
      <c r="V1421" s="4">
        <v>0</v>
      </c>
      <c r="W1421" s="4">
        <v>4636257</v>
      </c>
      <c r="X1421" s="4">
        <v>0</v>
      </c>
      <c r="Y1421" s="4">
        <v>4636257</v>
      </c>
      <c r="Z1421" s="4">
        <v>0</v>
      </c>
      <c r="AA1421" s="4">
        <v>2515171</v>
      </c>
      <c r="AB1421" s="4">
        <v>2121086</v>
      </c>
      <c r="AC1421" s="4">
        <v>2515171</v>
      </c>
      <c r="AD1421" s="4">
        <v>0</v>
      </c>
      <c r="AE1421" s="4">
        <v>0</v>
      </c>
      <c r="AF1421" s="10">
        <v>0</v>
      </c>
    </row>
    <row r="1422" spans="1:32" ht="33.75" x14ac:dyDescent="0.25">
      <c r="A1422" s="9" t="s">
        <v>436</v>
      </c>
      <c r="B1422" s="1" t="s">
        <v>486</v>
      </c>
      <c r="C1422" s="1" t="s">
        <v>576</v>
      </c>
      <c r="D1422" s="2" t="s">
        <v>437</v>
      </c>
      <c r="E1422" s="3" t="s">
        <v>308</v>
      </c>
      <c r="F1422" s="3" t="s">
        <v>37</v>
      </c>
      <c r="G1422" s="3" t="s">
        <v>517</v>
      </c>
      <c r="H1422" s="3" t="s">
        <v>527</v>
      </c>
      <c r="I1422" s="3" t="s">
        <v>542</v>
      </c>
      <c r="J1422" s="1" t="s">
        <v>30</v>
      </c>
      <c r="K1422" s="1" t="s">
        <v>301</v>
      </c>
      <c r="L1422" s="1" t="s">
        <v>233</v>
      </c>
      <c r="M1422" s="1" t="s">
        <v>77</v>
      </c>
      <c r="N1422" s="1" t="s">
        <v>42</v>
      </c>
      <c r="O1422" s="1" t="s">
        <v>240</v>
      </c>
      <c r="P1422" s="1"/>
      <c r="Q1422" s="1"/>
      <c r="R1422" s="1" t="s">
        <v>31</v>
      </c>
      <c r="S1422" s="1" t="s">
        <v>32</v>
      </c>
      <c r="T1422" s="1" t="s">
        <v>33</v>
      </c>
      <c r="U1422" s="2" t="s">
        <v>249</v>
      </c>
      <c r="V1422" s="4">
        <v>0</v>
      </c>
      <c r="W1422" s="4">
        <v>42629201</v>
      </c>
      <c r="X1422" s="4">
        <v>0</v>
      </c>
      <c r="Y1422" s="4">
        <v>42629201</v>
      </c>
      <c r="Z1422" s="4">
        <v>0</v>
      </c>
      <c r="AA1422" s="4">
        <v>42333501</v>
      </c>
      <c r="AB1422" s="4">
        <v>295700</v>
      </c>
      <c r="AC1422" s="4">
        <v>37110758</v>
      </c>
      <c r="AD1422" s="4">
        <v>28495193</v>
      </c>
      <c r="AE1422" s="4">
        <v>28495193</v>
      </c>
      <c r="AF1422" s="10">
        <v>28495193</v>
      </c>
    </row>
    <row r="1423" spans="1:32" ht="33.75" x14ac:dyDescent="0.25">
      <c r="A1423" s="9" t="s">
        <v>436</v>
      </c>
      <c r="B1423" s="1" t="s">
        <v>486</v>
      </c>
      <c r="C1423" s="1" t="s">
        <v>576</v>
      </c>
      <c r="D1423" s="2" t="s">
        <v>437</v>
      </c>
      <c r="E1423" s="3" t="s">
        <v>396</v>
      </c>
      <c r="F1423" s="3" t="s">
        <v>37</v>
      </c>
      <c r="G1423" s="3" t="s">
        <v>517</v>
      </c>
      <c r="H1423" s="3" t="s">
        <v>532</v>
      </c>
      <c r="I1423" s="3" t="s">
        <v>533</v>
      </c>
      <c r="J1423" s="1" t="s">
        <v>30</v>
      </c>
      <c r="K1423" s="1" t="s">
        <v>301</v>
      </c>
      <c r="L1423" s="1" t="s">
        <v>233</v>
      </c>
      <c r="M1423" s="1" t="s">
        <v>77</v>
      </c>
      <c r="N1423" s="1" t="s">
        <v>42</v>
      </c>
      <c r="O1423" s="1" t="s">
        <v>255</v>
      </c>
      <c r="P1423" s="1"/>
      <c r="Q1423" s="1"/>
      <c r="R1423" s="1" t="s">
        <v>31</v>
      </c>
      <c r="S1423" s="1" t="s">
        <v>32</v>
      </c>
      <c r="T1423" s="1" t="s">
        <v>33</v>
      </c>
      <c r="U1423" s="2" t="s">
        <v>397</v>
      </c>
      <c r="V1423" s="4">
        <v>2490000</v>
      </c>
      <c r="W1423" s="4">
        <v>0</v>
      </c>
      <c r="X1423" s="4">
        <v>2490000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10">
        <v>0</v>
      </c>
    </row>
    <row r="1424" spans="1:32" ht="33.75" x14ac:dyDescent="0.25">
      <c r="A1424" s="9" t="s">
        <v>436</v>
      </c>
      <c r="B1424" s="1" t="s">
        <v>486</v>
      </c>
      <c r="C1424" s="1" t="s">
        <v>576</v>
      </c>
      <c r="D1424" s="2" t="s">
        <v>437</v>
      </c>
      <c r="E1424" s="3" t="s">
        <v>398</v>
      </c>
      <c r="F1424" s="3" t="s">
        <v>37</v>
      </c>
      <c r="G1424" s="3" t="s">
        <v>517</v>
      </c>
      <c r="H1424" s="3" t="s">
        <v>527</v>
      </c>
      <c r="I1424" s="3" t="s">
        <v>545</v>
      </c>
      <c r="J1424" s="1" t="s">
        <v>30</v>
      </c>
      <c r="K1424" s="1" t="s">
        <v>301</v>
      </c>
      <c r="L1424" s="1" t="s">
        <v>233</v>
      </c>
      <c r="M1424" s="1" t="s">
        <v>77</v>
      </c>
      <c r="N1424" s="1" t="s">
        <v>42</v>
      </c>
      <c r="O1424" s="1" t="s">
        <v>257</v>
      </c>
      <c r="P1424" s="1"/>
      <c r="Q1424" s="1"/>
      <c r="R1424" s="1" t="s">
        <v>31</v>
      </c>
      <c r="S1424" s="1" t="s">
        <v>32</v>
      </c>
      <c r="T1424" s="1" t="s">
        <v>33</v>
      </c>
      <c r="U1424" s="2" t="s">
        <v>399</v>
      </c>
      <c r="V1424" s="4">
        <v>32088236</v>
      </c>
      <c r="W1424" s="4">
        <v>0</v>
      </c>
      <c r="X1424" s="4">
        <v>2278236</v>
      </c>
      <c r="Y1424" s="4">
        <v>29810000</v>
      </c>
      <c r="Z1424" s="4">
        <v>0</v>
      </c>
      <c r="AA1424" s="4">
        <v>29810000</v>
      </c>
      <c r="AB1424" s="4">
        <v>0</v>
      </c>
      <c r="AC1424" s="4">
        <v>29810000</v>
      </c>
      <c r="AD1424" s="4">
        <v>24245467</v>
      </c>
      <c r="AE1424" s="4">
        <v>24245467</v>
      </c>
      <c r="AF1424" s="10">
        <v>24245467</v>
      </c>
    </row>
    <row r="1425" spans="1:32" ht="33.75" x14ac:dyDescent="0.25">
      <c r="A1425" s="9" t="s">
        <v>436</v>
      </c>
      <c r="B1425" s="1" t="s">
        <v>486</v>
      </c>
      <c r="C1425" s="1" t="s">
        <v>576</v>
      </c>
      <c r="D1425" s="2" t="s">
        <v>437</v>
      </c>
      <c r="E1425" s="3" t="s">
        <v>319</v>
      </c>
      <c r="F1425" s="3" t="s">
        <v>37</v>
      </c>
      <c r="G1425" s="3" t="s">
        <v>517</v>
      </c>
      <c r="H1425" s="3" t="s">
        <v>494</v>
      </c>
      <c r="I1425" s="3" t="s">
        <v>531</v>
      </c>
      <c r="J1425" s="1" t="s">
        <v>30</v>
      </c>
      <c r="K1425" s="1" t="s">
        <v>301</v>
      </c>
      <c r="L1425" s="1" t="s">
        <v>233</v>
      </c>
      <c r="M1425" s="1" t="s">
        <v>77</v>
      </c>
      <c r="N1425" s="1" t="s">
        <v>42</v>
      </c>
      <c r="O1425" s="1" t="s">
        <v>320</v>
      </c>
      <c r="P1425" s="1"/>
      <c r="Q1425" s="1"/>
      <c r="R1425" s="1" t="s">
        <v>31</v>
      </c>
      <c r="S1425" s="1" t="s">
        <v>32</v>
      </c>
      <c r="T1425" s="1" t="s">
        <v>33</v>
      </c>
      <c r="U1425" s="2" t="s">
        <v>321</v>
      </c>
      <c r="V1425" s="4">
        <v>12111824</v>
      </c>
      <c r="W1425" s="4">
        <v>0</v>
      </c>
      <c r="X1425" s="4">
        <v>0</v>
      </c>
      <c r="Y1425" s="4">
        <v>12111824</v>
      </c>
      <c r="Z1425" s="4">
        <v>0</v>
      </c>
      <c r="AA1425" s="4">
        <v>12111824</v>
      </c>
      <c r="AB1425" s="4">
        <v>0</v>
      </c>
      <c r="AC1425" s="4">
        <v>12111824</v>
      </c>
      <c r="AD1425" s="4">
        <v>7753130</v>
      </c>
      <c r="AE1425" s="4">
        <v>7753130</v>
      </c>
      <c r="AF1425" s="10">
        <v>7753130</v>
      </c>
    </row>
    <row r="1426" spans="1:32" ht="33.75" x14ac:dyDescent="0.25">
      <c r="A1426" s="9" t="s">
        <v>436</v>
      </c>
      <c r="B1426" s="1" t="s">
        <v>486</v>
      </c>
      <c r="C1426" s="1" t="s">
        <v>576</v>
      </c>
      <c r="D1426" s="2" t="s">
        <v>437</v>
      </c>
      <c r="E1426" s="3" t="s">
        <v>322</v>
      </c>
      <c r="F1426" s="3" t="s">
        <v>37</v>
      </c>
      <c r="G1426" s="3" t="s">
        <v>517</v>
      </c>
      <c r="H1426" s="3" t="s">
        <v>494</v>
      </c>
      <c r="I1426" s="3" t="s">
        <v>531</v>
      </c>
      <c r="J1426" s="1" t="s">
        <v>30</v>
      </c>
      <c r="K1426" s="1" t="s">
        <v>301</v>
      </c>
      <c r="L1426" s="1" t="s">
        <v>233</v>
      </c>
      <c r="M1426" s="1" t="s">
        <v>77</v>
      </c>
      <c r="N1426" s="1" t="s">
        <v>42</v>
      </c>
      <c r="O1426" s="1" t="s">
        <v>323</v>
      </c>
      <c r="P1426" s="1"/>
      <c r="Q1426" s="1"/>
      <c r="R1426" s="1" t="s">
        <v>31</v>
      </c>
      <c r="S1426" s="1" t="s">
        <v>32</v>
      </c>
      <c r="T1426" s="1" t="s">
        <v>33</v>
      </c>
      <c r="U1426" s="2" t="s">
        <v>324</v>
      </c>
      <c r="V1426" s="4">
        <v>59698540</v>
      </c>
      <c r="W1426" s="4">
        <v>0</v>
      </c>
      <c r="X1426" s="4">
        <v>0</v>
      </c>
      <c r="Y1426" s="4">
        <v>59698540</v>
      </c>
      <c r="Z1426" s="4">
        <v>0</v>
      </c>
      <c r="AA1426" s="4">
        <v>59698540</v>
      </c>
      <c r="AB1426" s="4">
        <v>0</v>
      </c>
      <c r="AC1426" s="4">
        <v>59698540</v>
      </c>
      <c r="AD1426" s="4">
        <v>39799024</v>
      </c>
      <c r="AE1426" s="4">
        <v>39799024</v>
      </c>
      <c r="AF1426" s="10">
        <v>39799024</v>
      </c>
    </row>
    <row r="1427" spans="1:32" ht="33.75" x14ac:dyDescent="0.25">
      <c r="A1427" s="9" t="s">
        <v>436</v>
      </c>
      <c r="B1427" s="1" t="s">
        <v>486</v>
      </c>
      <c r="C1427" s="1" t="s">
        <v>576</v>
      </c>
      <c r="D1427" s="2" t="s">
        <v>437</v>
      </c>
      <c r="E1427" s="3" t="s">
        <v>328</v>
      </c>
      <c r="F1427" s="3" t="s">
        <v>37</v>
      </c>
      <c r="G1427" s="3" t="s">
        <v>517</v>
      </c>
      <c r="H1427" s="3" t="s">
        <v>494</v>
      </c>
      <c r="I1427" s="3" t="s">
        <v>531</v>
      </c>
      <c r="J1427" s="1" t="s">
        <v>30</v>
      </c>
      <c r="K1427" s="1" t="s">
        <v>301</v>
      </c>
      <c r="L1427" s="1" t="s">
        <v>233</v>
      </c>
      <c r="M1427" s="1" t="s">
        <v>77</v>
      </c>
      <c r="N1427" s="1" t="s">
        <v>42</v>
      </c>
      <c r="O1427" s="1" t="s">
        <v>329</v>
      </c>
      <c r="P1427" s="1"/>
      <c r="Q1427" s="1"/>
      <c r="R1427" s="1" t="s">
        <v>31</v>
      </c>
      <c r="S1427" s="1" t="s">
        <v>32</v>
      </c>
      <c r="T1427" s="1" t="s">
        <v>33</v>
      </c>
      <c r="U1427" s="2" t="s">
        <v>330</v>
      </c>
      <c r="V1427" s="4">
        <v>0</v>
      </c>
      <c r="W1427" s="4">
        <v>114046000</v>
      </c>
      <c r="X1427" s="4">
        <v>0</v>
      </c>
      <c r="Y1427" s="4">
        <v>114046000</v>
      </c>
      <c r="Z1427" s="4">
        <v>0</v>
      </c>
      <c r="AA1427" s="4">
        <v>36086531</v>
      </c>
      <c r="AB1427" s="4">
        <v>77959469</v>
      </c>
      <c r="AC1427" s="4">
        <v>36086531</v>
      </c>
      <c r="AD1427" s="4">
        <v>36086531</v>
      </c>
      <c r="AE1427" s="4">
        <v>36086531</v>
      </c>
      <c r="AF1427" s="10">
        <v>36086531</v>
      </c>
    </row>
    <row r="1428" spans="1:32" ht="33.75" x14ac:dyDescent="0.25">
      <c r="A1428" s="9" t="s">
        <v>436</v>
      </c>
      <c r="B1428" s="1" t="s">
        <v>486</v>
      </c>
      <c r="C1428" s="1" t="s">
        <v>576</v>
      </c>
      <c r="D1428" s="2" t="s">
        <v>437</v>
      </c>
      <c r="E1428" s="3" t="s">
        <v>354</v>
      </c>
      <c r="F1428" s="3" t="s">
        <v>37</v>
      </c>
      <c r="G1428" s="3" t="s">
        <v>517</v>
      </c>
      <c r="H1428" s="3" t="s">
        <v>527</v>
      </c>
      <c r="I1428" s="3" t="s">
        <v>558</v>
      </c>
      <c r="J1428" s="1" t="s">
        <v>30</v>
      </c>
      <c r="K1428" s="1" t="s">
        <v>301</v>
      </c>
      <c r="L1428" s="1" t="s">
        <v>233</v>
      </c>
      <c r="M1428" s="1" t="s">
        <v>77</v>
      </c>
      <c r="N1428" s="1" t="s">
        <v>42</v>
      </c>
      <c r="O1428" s="1" t="s">
        <v>355</v>
      </c>
      <c r="P1428" s="1"/>
      <c r="Q1428" s="1"/>
      <c r="R1428" s="1" t="s">
        <v>31</v>
      </c>
      <c r="S1428" s="1" t="s">
        <v>32</v>
      </c>
      <c r="T1428" s="1" t="s">
        <v>33</v>
      </c>
      <c r="U1428" s="2" t="s">
        <v>356</v>
      </c>
      <c r="V1428" s="4">
        <v>0</v>
      </c>
      <c r="W1428" s="4">
        <v>6504000</v>
      </c>
      <c r="X1428" s="4">
        <v>0</v>
      </c>
      <c r="Y1428" s="4">
        <v>6504000</v>
      </c>
      <c r="Z1428" s="4">
        <v>0</v>
      </c>
      <c r="AA1428" s="4">
        <v>6504000</v>
      </c>
      <c r="AB1428" s="4">
        <v>0</v>
      </c>
      <c r="AC1428" s="4">
        <v>6504000</v>
      </c>
      <c r="AD1428" s="4">
        <v>794000</v>
      </c>
      <c r="AE1428" s="4">
        <v>794000</v>
      </c>
      <c r="AF1428" s="10">
        <v>794000</v>
      </c>
    </row>
    <row r="1429" spans="1:32" ht="33.75" x14ac:dyDescent="0.25">
      <c r="A1429" s="9" t="s">
        <v>436</v>
      </c>
      <c r="B1429" s="1" t="s">
        <v>486</v>
      </c>
      <c r="C1429" s="1" t="s">
        <v>576</v>
      </c>
      <c r="D1429" s="2" t="s">
        <v>437</v>
      </c>
      <c r="E1429" s="3" t="s">
        <v>359</v>
      </c>
      <c r="F1429" s="3" t="s">
        <v>37</v>
      </c>
      <c r="G1429" s="3" t="s">
        <v>517</v>
      </c>
      <c r="H1429" s="3" t="s">
        <v>527</v>
      </c>
      <c r="I1429" s="3" t="s">
        <v>542</v>
      </c>
      <c r="J1429" s="1" t="s">
        <v>30</v>
      </c>
      <c r="K1429" s="1" t="s">
        <v>301</v>
      </c>
      <c r="L1429" s="1" t="s">
        <v>233</v>
      </c>
      <c r="M1429" s="1" t="s">
        <v>77</v>
      </c>
      <c r="N1429" s="1" t="s">
        <v>42</v>
      </c>
      <c r="O1429" s="1" t="s">
        <v>360</v>
      </c>
      <c r="P1429" s="1"/>
      <c r="Q1429" s="1"/>
      <c r="R1429" s="1" t="s">
        <v>31</v>
      </c>
      <c r="S1429" s="1" t="s">
        <v>32</v>
      </c>
      <c r="T1429" s="1" t="s">
        <v>33</v>
      </c>
      <c r="U1429" s="2" t="s">
        <v>361</v>
      </c>
      <c r="V1429" s="4">
        <v>3100000</v>
      </c>
      <c r="W1429" s="4">
        <v>1606000</v>
      </c>
      <c r="X1429" s="4">
        <v>500000</v>
      </c>
      <c r="Y1429" s="4">
        <v>4206000</v>
      </c>
      <c r="Z1429" s="4">
        <v>0</v>
      </c>
      <c r="AA1429" s="4">
        <v>2335035</v>
      </c>
      <c r="AB1429" s="4">
        <v>1870965</v>
      </c>
      <c r="AC1429" s="4">
        <v>2335035</v>
      </c>
      <c r="AD1429" s="4">
        <v>2180934</v>
      </c>
      <c r="AE1429" s="4">
        <v>2180934</v>
      </c>
      <c r="AF1429" s="10">
        <v>2180934</v>
      </c>
    </row>
    <row r="1430" spans="1:32" ht="33.75" x14ac:dyDescent="0.25">
      <c r="A1430" s="9" t="s">
        <v>436</v>
      </c>
      <c r="B1430" s="1" t="s">
        <v>486</v>
      </c>
      <c r="C1430" s="1" t="s">
        <v>576</v>
      </c>
      <c r="D1430" s="2" t="s">
        <v>437</v>
      </c>
      <c r="E1430" s="3" t="s">
        <v>365</v>
      </c>
      <c r="F1430" s="3" t="s">
        <v>37</v>
      </c>
      <c r="G1430" s="3" t="s">
        <v>517</v>
      </c>
      <c r="H1430" s="3" t="s">
        <v>518</v>
      </c>
      <c r="I1430" s="3" t="s">
        <v>519</v>
      </c>
      <c r="J1430" s="1" t="s">
        <v>30</v>
      </c>
      <c r="K1430" s="1" t="s">
        <v>301</v>
      </c>
      <c r="L1430" s="1" t="s">
        <v>233</v>
      </c>
      <c r="M1430" s="1" t="s">
        <v>77</v>
      </c>
      <c r="N1430" s="1" t="s">
        <v>42</v>
      </c>
      <c r="O1430" s="1" t="s">
        <v>266</v>
      </c>
      <c r="P1430" s="1"/>
      <c r="Q1430" s="1"/>
      <c r="R1430" s="1" t="s">
        <v>31</v>
      </c>
      <c r="S1430" s="1" t="s">
        <v>32</v>
      </c>
      <c r="T1430" s="1" t="s">
        <v>33</v>
      </c>
      <c r="U1430" s="2" t="s">
        <v>267</v>
      </c>
      <c r="V1430" s="4">
        <v>202091</v>
      </c>
      <c r="W1430" s="4">
        <v>456184</v>
      </c>
      <c r="X1430" s="4">
        <v>0</v>
      </c>
      <c r="Y1430" s="4">
        <v>658275</v>
      </c>
      <c r="Z1430" s="4">
        <v>0</v>
      </c>
      <c r="AA1430" s="4">
        <v>47528</v>
      </c>
      <c r="AB1430" s="4">
        <v>610747</v>
      </c>
      <c r="AC1430" s="4">
        <v>47528</v>
      </c>
      <c r="AD1430" s="4">
        <v>41260.81</v>
      </c>
      <c r="AE1430" s="4">
        <v>41260.81</v>
      </c>
      <c r="AF1430" s="10">
        <v>41260.81</v>
      </c>
    </row>
    <row r="1431" spans="1:32" ht="33.75" x14ac:dyDescent="0.25">
      <c r="A1431" s="9" t="s">
        <v>436</v>
      </c>
      <c r="B1431" s="1" t="s">
        <v>486</v>
      </c>
      <c r="C1431" s="1" t="s">
        <v>576</v>
      </c>
      <c r="D1431" s="2" t="s">
        <v>437</v>
      </c>
      <c r="E1431" s="3" t="s">
        <v>372</v>
      </c>
      <c r="F1431" s="3" t="s">
        <v>474</v>
      </c>
      <c r="G1431" s="3" t="s">
        <v>524</v>
      </c>
      <c r="H1431" s="3" t="s">
        <v>494</v>
      </c>
      <c r="I1431" s="3" t="s">
        <v>525</v>
      </c>
      <c r="J1431" s="1" t="s">
        <v>30</v>
      </c>
      <c r="K1431" s="1" t="s">
        <v>301</v>
      </c>
      <c r="L1431" s="1" t="s">
        <v>233</v>
      </c>
      <c r="M1431" s="1" t="s">
        <v>64</v>
      </c>
      <c r="N1431" s="1" t="s">
        <v>42</v>
      </c>
      <c r="O1431" s="1" t="s">
        <v>234</v>
      </c>
      <c r="P1431" s="1"/>
      <c r="Q1431" s="1"/>
      <c r="R1431" s="1" t="s">
        <v>31</v>
      </c>
      <c r="S1431" s="1" t="s">
        <v>171</v>
      </c>
      <c r="T1431" s="1" t="s">
        <v>33</v>
      </c>
      <c r="U1431" s="2" t="s">
        <v>373</v>
      </c>
      <c r="V1431" s="4">
        <v>16050000</v>
      </c>
      <c r="W1431" s="4">
        <v>0</v>
      </c>
      <c r="X1431" s="4">
        <v>0</v>
      </c>
      <c r="Y1431" s="4">
        <v>16050000</v>
      </c>
      <c r="Z1431" s="4">
        <v>0</v>
      </c>
      <c r="AA1431" s="4">
        <v>13500000</v>
      </c>
      <c r="AB1431" s="4">
        <v>2550000</v>
      </c>
      <c r="AC1431" s="4">
        <v>13500000</v>
      </c>
      <c r="AD1431" s="4">
        <v>8100000</v>
      </c>
      <c r="AE1431" s="4">
        <v>8100000</v>
      </c>
      <c r="AF1431" s="10">
        <v>8100000</v>
      </c>
    </row>
    <row r="1432" spans="1:32" ht="33.75" x14ac:dyDescent="0.25">
      <c r="A1432" s="9" t="s">
        <v>436</v>
      </c>
      <c r="B1432" s="1" t="s">
        <v>486</v>
      </c>
      <c r="C1432" s="1" t="s">
        <v>576</v>
      </c>
      <c r="D1432" s="2" t="s">
        <v>437</v>
      </c>
      <c r="E1432" s="3" t="s">
        <v>372</v>
      </c>
      <c r="F1432" s="3" t="s">
        <v>474</v>
      </c>
      <c r="G1432" s="3" t="s">
        <v>524</v>
      </c>
      <c r="H1432" s="3" t="s">
        <v>494</v>
      </c>
      <c r="I1432" s="3" t="s">
        <v>525</v>
      </c>
      <c r="J1432" s="1" t="s">
        <v>30</v>
      </c>
      <c r="K1432" s="1" t="s">
        <v>301</v>
      </c>
      <c r="L1432" s="1" t="s">
        <v>233</v>
      </c>
      <c r="M1432" s="1" t="s">
        <v>64</v>
      </c>
      <c r="N1432" s="1" t="s">
        <v>42</v>
      </c>
      <c r="O1432" s="1" t="s">
        <v>234</v>
      </c>
      <c r="P1432" s="1"/>
      <c r="Q1432" s="1"/>
      <c r="R1432" s="1" t="s">
        <v>31</v>
      </c>
      <c r="S1432" s="1" t="s">
        <v>32</v>
      </c>
      <c r="T1432" s="1" t="s">
        <v>33</v>
      </c>
      <c r="U1432" s="2" t="s">
        <v>373</v>
      </c>
      <c r="V1432" s="4">
        <v>0</v>
      </c>
      <c r="W1432" s="4">
        <v>160000000</v>
      </c>
      <c r="X1432" s="4">
        <v>0</v>
      </c>
      <c r="Y1432" s="4">
        <v>160000000</v>
      </c>
      <c r="Z1432" s="4">
        <v>0</v>
      </c>
      <c r="AA1432" s="4">
        <v>160000000</v>
      </c>
      <c r="AB1432" s="4">
        <v>0</v>
      </c>
      <c r="AC1432" s="4">
        <v>159393000</v>
      </c>
      <c r="AD1432" s="4">
        <v>0</v>
      </c>
      <c r="AE1432" s="4">
        <v>0</v>
      </c>
      <c r="AF1432" s="10">
        <v>0</v>
      </c>
    </row>
    <row r="1433" spans="1:32" ht="33.75" x14ac:dyDescent="0.25">
      <c r="A1433" s="9" t="s">
        <v>436</v>
      </c>
      <c r="B1433" s="1" t="s">
        <v>486</v>
      </c>
      <c r="C1433" s="1" t="s">
        <v>576</v>
      </c>
      <c r="D1433" s="2" t="s">
        <v>437</v>
      </c>
      <c r="E1433" s="3" t="s">
        <v>374</v>
      </c>
      <c r="F1433" s="3" t="s">
        <v>474</v>
      </c>
      <c r="G1433" s="3" t="s">
        <v>524</v>
      </c>
      <c r="H1433" s="3" t="s">
        <v>494</v>
      </c>
      <c r="I1433" s="3" t="s">
        <v>525</v>
      </c>
      <c r="J1433" s="1" t="s">
        <v>30</v>
      </c>
      <c r="K1433" s="1" t="s">
        <v>301</v>
      </c>
      <c r="L1433" s="1" t="s">
        <v>233</v>
      </c>
      <c r="M1433" s="1" t="s">
        <v>64</v>
      </c>
      <c r="N1433" s="1" t="s">
        <v>42</v>
      </c>
      <c r="O1433" s="1" t="s">
        <v>281</v>
      </c>
      <c r="P1433" s="1"/>
      <c r="Q1433" s="1"/>
      <c r="R1433" s="1" t="s">
        <v>31</v>
      </c>
      <c r="S1433" s="1" t="s">
        <v>171</v>
      </c>
      <c r="T1433" s="1" t="s">
        <v>33</v>
      </c>
      <c r="U1433" s="2" t="s">
        <v>375</v>
      </c>
      <c r="V1433" s="4">
        <v>239000000</v>
      </c>
      <c r="W1433" s="4">
        <v>5788298</v>
      </c>
      <c r="X1433" s="4">
        <v>0</v>
      </c>
      <c r="Y1433" s="4">
        <v>244788298</v>
      </c>
      <c r="Z1433" s="4">
        <v>0</v>
      </c>
      <c r="AA1433" s="4">
        <v>244788298</v>
      </c>
      <c r="AB1433" s="4">
        <v>0</v>
      </c>
      <c r="AC1433" s="4">
        <v>239000000</v>
      </c>
      <c r="AD1433" s="4">
        <v>100210674</v>
      </c>
      <c r="AE1433" s="4">
        <v>100210674</v>
      </c>
      <c r="AF1433" s="10">
        <v>100210674</v>
      </c>
    </row>
    <row r="1434" spans="1:32" ht="33.75" x14ac:dyDescent="0.25">
      <c r="A1434" s="9" t="s">
        <v>436</v>
      </c>
      <c r="B1434" s="1" t="s">
        <v>486</v>
      </c>
      <c r="C1434" s="1" t="s">
        <v>576</v>
      </c>
      <c r="D1434" s="2" t="s">
        <v>437</v>
      </c>
      <c r="E1434" s="3" t="s">
        <v>374</v>
      </c>
      <c r="F1434" s="3" t="s">
        <v>474</v>
      </c>
      <c r="G1434" s="3" t="s">
        <v>524</v>
      </c>
      <c r="H1434" s="3" t="s">
        <v>494</v>
      </c>
      <c r="I1434" s="3" t="s">
        <v>525</v>
      </c>
      <c r="J1434" s="1" t="s">
        <v>30</v>
      </c>
      <c r="K1434" s="1" t="s">
        <v>301</v>
      </c>
      <c r="L1434" s="1" t="s">
        <v>233</v>
      </c>
      <c r="M1434" s="1" t="s">
        <v>64</v>
      </c>
      <c r="N1434" s="1" t="s">
        <v>42</v>
      </c>
      <c r="O1434" s="1" t="s">
        <v>281</v>
      </c>
      <c r="P1434" s="1"/>
      <c r="Q1434" s="1"/>
      <c r="R1434" s="1" t="s">
        <v>31</v>
      </c>
      <c r="S1434" s="1" t="s">
        <v>32</v>
      </c>
      <c r="T1434" s="1" t="s">
        <v>33</v>
      </c>
      <c r="U1434" s="2" t="s">
        <v>375</v>
      </c>
      <c r="V1434" s="4">
        <v>0</v>
      </c>
      <c r="W1434" s="4">
        <v>11577550</v>
      </c>
      <c r="X1434" s="4">
        <v>0</v>
      </c>
      <c r="Y1434" s="4">
        <v>11577550</v>
      </c>
      <c r="Z1434" s="4">
        <v>0</v>
      </c>
      <c r="AA1434" s="4">
        <v>11577550</v>
      </c>
      <c r="AB1434" s="4">
        <v>0</v>
      </c>
      <c r="AC1434" s="4">
        <v>0</v>
      </c>
      <c r="AD1434" s="4">
        <v>0</v>
      </c>
      <c r="AE1434" s="4">
        <v>0</v>
      </c>
      <c r="AF1434" s="10">
        <v>0</v>
      </c>
    </row>
    <row r="1435" spans="1:32" ht="33.75" x14ac:dyDescent="0.25">
      <c r="A1435" s="9" t="s">
        <v>436</v>
      </c>
      <c r="B1435" s="1" t="s">
        <v>486</v>
      </c>
      <c r="C1435" s="1" t="s">
        <v>576</v>
      </c>
      <c r="D1435" s="2" t="s">
        <v>437</v>
      </c>
      <c r="E1435" s="3" t="s">
        <v>400</v>
      </c>
      <c r="F1435" s="3" t="s">
        <v>474</v>
      </c>
      <c r="G1435" s="3" t="s">
        <v>524</v>
      </c>
      <c r="H1435" s="3" t="s">
        <v>494</v>
      </c>
      <c r="I1435" s="3" t="s">
        <v>525</v>
      </c>
      <c r="J1435" s="1" t="s">
        <v>30</v>
      </c>
      <c r="K1435" s="1" t="s">
        <v>301</v>
      </c>
      <c r="L1435" s="1" t="s">
        <v>233</v>
      </c>
      <c r="M1435" s="1" t="s">
        <v>64</v>
      </c>
      <c r="N1435" s="1" t="s">
        <v>42</v>
      </c>
      <c r="O1435" s="1" t="s">
        <v>240</v>
      </c>
      <c r="P1435" s="1"/>
      <c r="Q1435" s="1"/>
      <c r="R1435" s="1" t="s">
        <v>31</v>
      </c>
      <c r="S1435" s="1" t="s">
        <v>171</v>
      </c>
      <c r="T1435" s="1" t="s">
        <v>33</v>
      </c>
      <c r="U1435" s="2" t="s">
        <v>401</v>
      </c>
      <c r="V1435" s="4">
        <v>30000000</v>
      </c>
      <c r="W1435" s="4">
        <v>3000003</v>
      </c>
      <c r="X1435" s="4">
        <v>0</v>
      </c>
      <c r="Y1435" s="4">
        <v>33000003</v>
      </c>
      <c r="Z1435" s="4">
        <v>0</v>
      </c>
      <c r="AA1435" s="4">
        <v>33000003</v>
      </c>
      <c r="AB1435" s="4">
        <v>0</v>
      </c>
      <c r="AC1435" s="4">
        <v>30000000</v>
      </c>
      <c r="AD1435" s="4">
        <v>0</v>
      </c>
      <c r="AE1435" s="4">
        <v>0</v>
      </c>
      <c r="AF1435" s="10">
        <v>0</v>
      </c>
    </row>
    <row r="1436" spans="1:32" ht="33.75" x14ac:dyDescent="0.25">
      <c r="A1436" s="9" t="s">
        <v>436</v>
      </c>
      <c r="B1436" s="1" t="s">
        <v>486</v>
      </c>
      <c r="C1436" s="1" t="s">
        <v>576</v>
      </c>
      <c r="D1436" s="2" t="s">
        <v>437</v>
      </c>
      <c r="E1436" s="3" t="s">
        <v>378</v>
      </c>
      <c r="F1436" s="3" t="s">
        <v>474</v>
      </c>
      <c r="G1436" s="3" t="s">
        <v>524</v>
      </c>
      <c r="H1436" s="3" t="s">
        <v>527</v>
      </c>
      <c r="I1436" s="3" t="s">
        <v>545</v>
      </c>
      <c r="J1436" s="1" t="s">
        <v>30</v>
      </c>
      <c r="K1436" s="1" t="s">
        <v>301</v>
      </c>
      <c r="L1436" s="1" t="s">
        <v>233</v>
      </c>
      <c r="M1436" s="1" t="s">
        <v>64</v>
      </c>
      <c r="N1436" s="1" t="s">
        <v>42</v>
      </c>
      <c r="O1436" s="1" t="s">
        <v>243</v>
      </c>
      <c r="P1436" s="1"/>
      <c r="Q1436" s="1"/>
      <c r="R1436" s="1" t="s">
        <v>31</v>
      </c>
      <c r="S1436" s="1" t="s">
        <v>171</v>
      </c>
      <c r="T1436" s="1" t="s">
        <v>33</v>
      </c>
      <c r="U1436" s="2" t="s">
        <v>59</v>
      </c>
      <c r="V1436" s="4">
        <v>78280500</v>
      </c>
      <c r="W1436" s="4">
        <v>36647500</v>
      </c>
      <c r="X1436" s="4">
        <v>1913000</v>
      </c>
      <c r="Y1436" s="4">
        <v>113015000</v>
      </c>
      <c r="Z1436" s="4">
        <v>0</v>
      </c>
      <c r="AA1436" s="4">
        <v>112984733</v>
      </c>
      <c r="AB1436" s="4">
        <v>30267</v>
      </c>
      <c r="AC1436" s="4">
        <v>112984733</v>
      </c>
      <c r="AD1436" s="4">
        <v>78663100</v>
      </c>
      <c r="AE1436" s="4">
        <v>78663100</v>
      </c>
      <c r="AF1436" s="10">
        <v>78663100</v>
      </c>
    </row>
    <row r="1437" spans="1:32" ht="33.75" x14ac:dyDescent="0.25">
      <c r="A1437" s="9" t="s">
        <v>436</v>
      </c>
      <c r="B1437" s="1" t="s">
        <v>486</v>
      </c>
      <c r="C1437" s="1" t="s">
        <v>576</v>
      </c>
      <c r="D1437" s="2" t="s">
        <v>437</v>
      </c>
      <c r="E1437" s="3" t="s">
        <v>379</v>
      </c>
      <c r="F1437" s="3" t="s">
        <v>474</v>
      </c>
      <c r="G1437" s="3" t="s">
        <v>524</v>
      </c>
      <c r="H1437" s="3" t="s">
        <v>527</v>
      </c>
      <c r="I1437" s="3" t="s">
        <v>542</v>
      </c>
      <c r="J1437" s="1" t="s">
        <v>30</v>
      </c>
      <c r="K1437" s="1" t="s">
        <v>301</v>
      </c>
      <c r="L1437" s="1" t="s">
        <v>233</v>
      </c>
      <c r="M1437" s="1" t="s">
        <v>64</v>
      </c>
      <c r="N1437" s="1" t="s">
        <v>42</v>
      </c>
      <c r="O1437" s="1" t="s">
        <v>246</v>
      </c>
      <c r="P1437" s="1"/>
      <c r="Q1437" s="1"/>
      <c r="R1437" s="1" t="s">
        <v>31</v>
      </c>
      <c r="S1437" s="1" t="s">
        <v>171</v>
      </c>
      <c r="T1437" s="1" t="s">
        <v>33</v>
      </c>
      <c r="U1437" s="2" t="s">
        <v>249</v>
      </c>
      <c r="V1437" s="4">
        <v>8854000</v>
      </c>
      <c r="W1437" s="4">
        <v>8675868</v>
      </c>
      <c r="X1437" s="4">
        <v>0</v>
      </c>
      <c r="Y1437" s="4">
        <v>17529868</v>
      </c>
      <c r="Z1437" s="4">
        <v>0</v>
      </c>
      <c r="AA1437" s="4">
        <v>12589316</v>
      </c>
      <c r="AB1437" s="4">
        <v>4940552</v>
      </c>
      <c r="AC1437" s="4">
        <v>12589316</v>
      </c>
      <c r="AD1437" s="4">
        <v>11190537</v>
      </c>
      <c r="AE1437" s="4">
        <v>11190537</v>
      </c>
      <c r="AF1437" s="10">
        <v>11190537</v>
      </c>
    </row>
    <row r="1438" spans="1:32" ht="22.5" hidden="1" x14ac:dyDescent="0.25">
      <c r="A1438" s="9" t="s">
        <v>438</v>
      </c>
      <c r="B1438" s="1" t="s">
        <v>486</v>
      </c>
      <c r="C1438" s="1" t="s">
        <v>541</v>
      </c>
      <c r="D1438" s="2" t="s">
        <v>439</v>
      </c>
      <c r="E1438" s="3" t="s">
        <v>145</v>
      </c>
      <c r="F1438" s="3" t="s">
        <v>595</v>
      </c>
      <c r="G1438" s="3" t="s">
        <v>493</v>
      </c>
      <c r="H1438" s="3" t="s">
        <v>494</v>
      </c>
      <c r="I1438" s="3" t="s">
        <v>495</v>
      </c>
      <c r="J1438" s="1" t="s">
        <v>40</v>
      </c>
      <c r="K1438" s="1" t="s">
        <v>77</v>
      </c>
      <c r="L1438" s="1" t="s">
        <v>42</v>
      </c>
      <c r="M1438" s="1" t="s">
        <v>63</v>
      </c>
      <c r="N1438" s="1" t="s">
        <v>143</v>
      </c>
      <c r="O1438" s="1" t="s">
        <v>63</v>
      </c>
      <c r="P1438" s="1"/>
      <c r="Q1438" s="1"/>
      <c r="R1438" s="1" t="s">
        <v>31</v>
      </c>
      <c r="S1438" s="1" t="s">
        <v>32</v>
      </c>
      <c r="T1438" s="1" t="s">
        <v>33</v>
      </c>
      <c r="U1438" s="2" t="s">
        <v>146</v>
      </c>
      <c r="V1438" s="4">
        <v>28000000</v>
      </c>
      <c r="W1438" s="4">
        <v>0</v>
      </c>
      <c r="X1438" s="4">
        <v>1428236</v>
      </c>
      <c r="Y1438" s="4">
        <v>26571764</v>
      </c>
      <c r="Z1438" s="4">
        <v>0</v>
      </c>
      <c r="AA1438" s="4">
        <v>26571764</v>
      </c>
      <c r="AB1438" s="4">
        <v>0</v>
      </c>
      <c r="AC1438" s="4">
        <v>26571764</v>
      </c>
      <c r="AD1438" s="4">
        <v>26571764</v>
      </c>
      <c r="AE1438" s="4">
        <v>26571764</v>
      </c>
      <c r="AF1438" s="10">
        <v>26571764</v>
      </c>
    </row>
    <row r="1439" spans="1:32" ht="22.5" hidden="1" x14ac:dyDescent="0.25">
      <c r="A1439" s="9" t="s">
        <v>438</v>
      </c>
      <c r="B1439" s="1" t="s">
        <v>486</v>
      </c>
      <c r="C1439" s="1" t="s">
        <v>541</v>
      </c>
      <c r="D1439" s="2" t="s">
        <v>439</v>
      </c>
      <c r="E1439" s="3" t="s">
        <v>157</v>
      </c>
      <c r="F1439" s="3" t="s">
        <v>471</v>
      </c>
      <c r="G1439" s="3" t="s">
        <v>493</v>
      </c>
      <c r="H1439" s="3" t="s">
        <v>494</v>
      </c>
      <c r="I1439" s="3" t="s">
        <v>495</v>
      </c>
      <c r="J1439" s="1" t="s">
        <v>40</v>
      </c>
      <c r="K1439" s="1" t="s">
        <v>77</v>
      </c>
      <c r="L1439" s="1" t="s">
        <v>42</v>
      </c>
      <c r="M1439" s="1" t="s">
        <v>80</v>
      </c>
      <c r="N1439" s="1" t="s">
        <v>80</v>
      </c>
      <c r="O1439" s="1" t="s">
        <v>77</v>
      </c>
      <c r="P1439" s="1"/>
      <c r="Q1439" s="1"/>
      <c r="R1439" s="1" t="s">
        <v>31</v>
      </c>
      <c r="S1439" s="1" t="s">
        <v>32</v>
      </c>
      <c r="T1439" s="1" t="s">
        <v>33</v>
      </c>
      <c r="U1439" s="2" t="s">
        <v>158</v>
      </c>
      <c r="V1439" s="4">
        <v>8500000</v>
      </c>
      <c r="W1439" s="4">
        <v>0</v>
      </c>
      <c r="X1439" s="4">
        <v>0</v>
      </c>
      <c r="Y1439" s="4">
        <v>8500000</v>
      </c>
      <c r="Z1439" s="4">
        <v>0</v>
      </c>
      <c r="AA1439" s="4">
        <v>8500000</v>
      </c>
      <c r="AB1439" s="4">
        <v>0</v>
      </c>
      <c r="AC1439" s="4">
        <v>2955153</v>
      </c>
      <c r="AD1439" s="4">
        <v>0</v>
      </c>
      <c r="AE1439" s="4">
        <v>0</v>
      </c>
      <c r="AF1439" s="10">
        <v>0</v>
      </c>
    </row>
    <row r="1440" spans="1:32" ht="22.5" hidden="1" x14ac:dyDescent="0.25">
      <c r="A1440" s="9" t="s">
        <v>438</v>
      </c>
      <c r="B1440" s="1" t="s">
        <v>486</v>
      </c>
      <c r="C1440" s="1" t="s">
        <v>541</v>
      </c>
      <c r="D1440" s="2" t="s">
        <v>439</v>
      </c>
      <c r="E1440" s="3" t="s">
        <v>176</v>
      </c>
      <c r="F1440" s="3" t="s">
        <v>471</v>
      </c>
      <c r="G1440" s="3" t="s">
        <v>493</v>
      </c>
      <c r="H1440" s="3" t="s">
        <v>494</v>
      </c>
      <c r="I1440" s="3" t="s">
        <v>495</v>
      </c>
      <c r="J1440" s="1" t="s">
        <v>40</v>
      </c>
      <c r="K1440" s="1" t="s">
        <v>77</v>
      </c>
      <c r="L1440" s="1" t="s">
        <v>42</v>
      </c>
      <c r="M1440" s="1" t="s">
        <v>80</v>
      </c>
      <c r="N1440" s="1" t="s">
        <v>64</v>
      </c>
      <c r="O1440" s="1" t="s">
        <v>77</v>
      </c>
      <c r="P1440" s="1"/>
      <c r="Q1440" s="1"/>
      <c r="R1440" s="1" t="s">
        <v>31</v>
      </c>
      <c r="S1440" s="1" t="s">
        <v>32</v>
      </c>
      <c r="T1440" s="1" t="s">
        <v>33</v>
      </c>
      <c r="U1440" s="2" t="s">
        <v>177</v>
      </c>
      <c r="V1440" s="4">
        <v>300000</v>
      </c>
      <c r="W1440" s="4">
        <v>0</v>
      </c>
      <c r="X1440" s="4">
        <v>300000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10">
        <v>0</v>
      </c>
    </row>
    <row r="1441" spans="1:32" ht="22.5" hidden="1" x14ac:dyDescent="0.25">
      <c r="A1441" s="9" t="s">
        <v>438</v>
      </c>
      <c r="B1441" s="1" t="s">
        <v>486</v>
      </c>
      <c r="C1441" s="1" t="s">
        <v>541</v>
      </c>
      <c r="D1441" s="2" t="s">
        <v>439</v>
      </c>
      <c r="E1441" s="3" t="s">
        <v>184</v>
      </c>
      <c r="F1441" s="3" t="s">
        <v>471</v>
      </c>
      <c r="G1441" s="3" t="s">
        <v>493</v>
      </c>
      <c r="H1441" s="3" t="s">
        <v>494</v>
      </c>
      <c r="I1441" s="3" t="s">
        <v>495</v>
      </c>
      <c r="J1441" s="1" t="s">
        <v>40</v>
      </c>
      <c r="K1441" s="1" t="s">
        <v>77</v>
      </c>
      <c r="L1441" s="1" t="s">
        <v>42</v>
      </c>
      <c r="M1441" s="1" t="s">
        <v>80</v>
      </c>
      <c r="N1441" s="1" t="s">
        <v>64</v>
      </c>
      <c r="O1441" s="1" t="s">
        <v>98</v>
      </c>
      <c r="P1441" s="1"/>
      <c r="Q1441" s="1"/>
      <c r="R1441" s="1" t="s">
        <v>31</v>
      </c>
      <c r="S1441" s="1" t="s">
        <v>32</v>
      </c>
      <c r="T1441" s="1" t="s">
        <v>33</v>
      </c>
      <c r="U1441" s="2" t="s">
        <v>185</v>
      </c>
      <c r="V1441" s="4">
        <v>300000</v>
      </c>
      <c r="W1441" s="4">
        <v>0</v>
      </c>
      <c r="X1441" s="4">
        <v>0</v>
      </c>
      <c r="Y1441" s="4">
        <v>300000</v>
      </c>
      <c r="Z1441" s="4">
        <v>0</v>
      </c>
      <c r="AA1441" s="4">
        <v>300000</v>
      </c>
      <c r="AB1441" s="4">
        <v>0</v>
      </c>
      <c r="AC1441" s="4">
        <v>300000</v>
      </c>
      <c r="AD1441" s="4">
        <v>0</v>
      </c>
      <c r="AE1441" s="4">
        <v>0</v>
      </c>
      <c r="AF1441" s="10">
        <v>0</v>
      </c>
    </row>
    <row r="1442" spans="1:32" ht="22.5" hidden="1" x14ac:dyDescent="0.25">
      <c r="A1442" s="9" t="s">
        <v>438</v>
      </c>
      <c r="B1442" s="1" t="s">
        <v>486</v>
      </c>
      <c r="C1442" s="1" t="s">
        <v>541</v>
      </c>
      <c r="D1442" s="2" t="s">
        <v>439</v>
      </c>
      <c r="E1442" s="3" t="s">
        <v>200</v>
      </c>
      <c r="F1442" s="3" t="s">
        <v>471</v>
      </c>
      <c r="G1442" s="3" t="s">
        <v>493</v>
      </c>
      <c r="H1442" s="3" t="s">
        <v>494</v>
      </c>
      <c r="I1442" s="3" t="s">
        <v>495</v>
      </c>
      <c r="J1442" s="1" t="s">
        <v>40</v>
      </c>
      <c r="K1442" s="1" t="s">
        <v>77</v>
      </c>
      <c r="L1442" s="1" t="s">
        <v>42</v>
      </c>
      <c r="M1442" s="1" t="s">
        <v>80</v>
      </c>
      <c r="N1442" s="1" t="s">
        <v>81</v>
      </c>
      <c r="O1442" s="1" t="s">
        <v>41</v>
      </c>
      <c r="P1442" s="1"/>
      <c r="Q1442" s="1"/>
      <c r="R1442" s="1" t="s">
        <v>31</v>
      </c>
      <c r="S1442" s="1" t="s">
        <v>32</v>
      </c>
      <c r="T1442" s="1" t="s">
        <v>33</v>
      </c>
      <c r="U1442" s="2" t="s">
        <v>201</v>
      </c>
      <c r="V1442" s="4">
        <v>2000000</v>
      </c>
      <c r="W1442" s="4">
        <v>0</v>
      </c>
      <c r="X1442" s="4">
        <v>0</v>
      </c>
      <c r="Y1442" s="4">
        <v>2000000</v>
      </c>
      <c r="Z1442" s="4">
        <v>0</v>
      </c>
      <c r="AA1442" s="4">
        <v>1967973</v>
      </c>
      <c r="AB1442" s="4">
        <v>32027</v>
      </c>
      <c r="AC1442" s="4">
        <v>1967973</v>
      </c>
      <c r="AD1442" s="4">
        <v>1967973</v>
      </c>
      <c r="AE1442" s="4">
        <v>1967973</v>
      </c>
      <c r="AF1442" s="10">
        <v>1967973</v>
      </c>
    </row>
    <row r="1443" spans="1:32" ht="22.5" hidden="1" x14ac:dyDescent="0.25">
      <c r="A1443" s="9" t="s">
        <v>438</v>
      </c>
      <c r="B1443" s="1" t="s">
        <v>486</v>
      </c>
      <c r="C1443" s="1" t="s">
        <v>541</v>
      </c>
      <c r="D1443" s="2" t="s">
        <v>439</v>
      </c>
      <c r="E1443" s="3" t="s">
        <v>202</v>
      </c>
      <c r="F1443" s="3" t="s">
        <v>471</v>
      </c>
      <c r="G1443" s="3" t="s">
        <v>493</v>
      </c>
      <c r="H1443" s="3" t="s">
        <v>494</v>
      </c>
      <c r="I1443" s="3" t="s">
        <v>495</v>
      </c>
      <c r="J1443" s="1" t="s">
        <v>40</v>
      </c>
      <c r="K1443" s="1" t="s">
        <v>77</v>
      </c>
      <c r="L1443" s="1" t="s">
        <v>42</v>
      </c>
      <c r="M1443" s="1" t="s">
        <v>80</v>
      </c>
      <c r="N1443" s="1" t="s">
        <v>81</v>
      </c>
      <c r="O1443" s="1" t="s">
        <v>77</v>
      </c>
      <c r="P1443" s="1"/>
      <c r="Q1443" s="1"/>
      <c r="R1443" s="1" t="s">
        <v>31</v>
      </c>
      <c r="S1443" s="1" t="s">
        <v>32</v>
      </c>
      <c r="T1443" s="1" t="s">
        <v>33</v>
      </c>
      <c r="U1443" s="2" t="s">
        <v>203</v>
      </c>
      <c r="V1443" s="4">
        <v>32000000</v>
      </c>
      <c r="W1443" s="4">
        <v>0</v>
      </c>
      <c r="X1443" s="4">
        <v>0</v>
      </c>
      <c r="Y1443" s="4">
        <v>32000000</v>
      </c>
      <c r="Z1443" s="4">
        <v>0</v>
      </c>
      <c r="AA1443" s="4">
        <v>32000000</v>
      </c>
      <c r="AB1443" s="4">
        <v>0</v>
      </c>
      <c r="AC1443" s="4">
        <v>31037989</v>
      </c>
      <c r="AD1443" s="4">
        <v>31037989</v>
      </c>
      <c r="AE1443" s="4">
        <v>31037989</v>
      </c>
      <c r="AF1443" s="10">
        <v>31037989</v>
      </c>
    </row>
    <row r="1444" spans="1:32" ht="22.5" hidden="1" x14ac:dyDescent="0.25">
      <c r="A1444" s="9" t="s">
        <v>438</v>
      </c>
      <c r="B1444" s="1" t="s">
        <v>486</v>
      </c>
      <c r="C1444" s="1" t="s">
        <v>541</v>
      </c>
      <c r="D1444" s="2" t="s">
        <v>439</v>
      </c>
      <c r="E1444" s="3" t="s">
        <v>206</v>
      </c>
      <c r="F1444" s="3" t="s">
        <v>471</v>
      </c>
      <c r="G1444" s="3" t="s">
        <v>493</v>
      </c>
      <c r="H1444" s="3" t="s">
        <v>494</v>
      </c>
      <c r="I1444" s="3" t="s">
        <v>495</v>
      </c>
      <c r="J1444" s="1" t="s">
        <v>40</v>
      </c>
      <c r="K1444" s="1" t="s">
        <v>77</v>
      </c>
      <c r="L1444" s="1" t="s">
        <v>42</v>
      </c>
      <c r="M1444" s="1" t="s">
        <v>80</v>
      </c>
      <c r="N1444" s="1" t="s">
        <v>81</v>
      </c>
      <c r="O1444" s="1" t="s">
        <v>138</v>
      </c>
      <c r="P1444" s="1"/>
      <c r="Q1444" s="1"/>
      <c r="R1444" s="1" t="s">
        <v>31</v>
      </c>
      <c r="S1444" s="1" t="s">
        <v>32</v>
      </c>
      <c r="T1444" s="1" t="s">
        <v>33</v>
      </c>
      <c r="U1444" s="2" t="s">
        <v>207</v>
      </c>
      <c r="V1444" s="4">
        <v>8000000</v>
      </c>
      <c r="W1444" s="4">
        <v>0</v>
      </c>
      <c r="X1444" s="4">
        <v>0</v>
      </c>
      <c r="Y1444" s="4">
        <v>8000000</v>
      </c>
      <c r="Z1444" s="4">
        <v>0</v>
      </c>
      <c r="AA1444" s="4">
        <v>8000000</v>
      </c>
      <c r="AB1444" s="4">
        <v>0</v>
      </c>
      <c r="AC1444" s="4">
        <v>7783683</v>
      </c>
      <c r="AD1444" s="4">
        <v>7783683</v>
      </c>
      <c r="AE1444" s="4">
        <v>7783683</v>
      </c>
      <c r="AF1444" s="10">
        <v>7783683</v>
      </c>
    </row>
    <row r="1445" spans="1:32" ht="22.5" hidden="1" x14ac:dyDescent="0.25">
      <c r="A1445" s="9" t="s">
        <v>438</v>
      </c>
      <c r="B1445" s="1" t="s">
        <v>486</v>
      </c>
      <c r="C1445" s="1" t="s">
        <v>541</v>
      </c>
      <c r="D1445" s="2" t="s">
        <v>439</v>
      </c>
      <c r="E1445" s="3" t="s">
        <v>212</v>
      </c>
      <c r="F1445" s="3" t="s">
        <v>471</v>
      </c>
      <c r="G1445" s="3" t="s">
        <v>493</v>
      </c>
      <c r="H1445" s="3" t="s">
        <v>527</v>
      </c>
      <c r="I1445" s="3" t="s">
        <v>528</v>
      </c>
      <c r="J1445" s="1" t="s">
        <v>40</v>
      </c>
      <c r="K1445" s="1" t="s">
        <v>77</v>
      </c>
      <c r="L1445" s="1" t="s">
        <v>42</v>
      </c>
      <c r="M1445" s="1" t="s">
        <v>80</v>
      </c>
      <c r="N1445" s="1" t="s">
        <v>65</v>
      </c>
      <c r="O1445" s="1" t="s">
        <v>77</v>
      </c>
      <c r="P1445" s="1"/>
      <c r="Q1445" s="1"/>
      <c r="R1445" s="1" t="s">
        <v>31</v>
      </c>
      <c r="S1445" s="1" t="s">
        <v>32</v>
      </c>
      <c r="T1445" s="1" t="s">
        <v>33</v>
      </c>
      <c r="U1445" s="2" t="s">
        <v>213</v>
      </c>
      <c r="V1445" s="4">
        <v>8000000</v>
      </c>
      <c r="W1445" s="4">
        <v>3000000</v>
      </c>
      <c r="X1445" s="4">
        <v>0</v>
      </c>
      <c r="Y1445" s="4">
        <v>11000000</v>
      </c>
      <c r="Z1445" s="4">
        <v>0</v>
      </c>
      <c r="AA1445" s="4">
        <v>7502240</v>
      </c>
      <c r="AB1445" s="4">
        <v>3497760</v>
      </c>
      <c r="AC1445" s="4">
        <v>6744185</v>
      </c>
      <c r="AD1445" s="4">
        <v>6744185</v>
      </c>
      <c r="AE1445" s="4">
        <v>6744185</v>
      </c>
      <c r="AF1445" s="10">
        <v>6744185</v>
      </c>
    </row>
    <row r="1446" spans="1:32" ht="22.5" hidden="1" x14ac:dyDescent="0.25">
      <c r="A1446" s="9" t="s">
        <v>438</v>
      </c>
      <c r="B1446" s="1" t="s">
        <v>486</v>
      </c>
      <c r="C1446" s="1" t="s">
        <v>541</v>
      </c>
      <c r="D1446" s="2" t="s">
        <v>439</v>
      </c>
      <c r="E1446" s="3" t="s">
        <v>214</v>
      </c>
      <c r="F1446" s="3" t="s">
        <v>471</v>
      </c>
      <c r="G1446" s="3" t="s">
        <v>493</v>
      </c>
      <c r="H1446" s="3" t="s">
        <v>543</v>
      </c>
      <c r="I1446" s="3" t="s">
        <v>544</v>
      </c>
      <c r="J1446" s="1" t="s">
        <v>40</v>
      </c>
      <c r="K1446" s="1" t="s">
        <v>77</v>
      </c>
      <c r="L1446" s="1" t="s">
        <v>42</v>
      </c>
      <c r="M1446" s="1" t="s">
        <v>80</v>
      </c>
      <c r="N1446" s="1" t="s">
        <v>123</v>
      </c>
      <c r="O1446" s="1"/>
      <c r="P1446" s="1"/>
      <c r="Q1446" s="1"/>
      <c r="R1446" s="1" t="s">
        <v>31</v>
      </c>
      <c r="S1446" s="1" t="s">
        <v>32</v>
      </c>
      <c r="T1446" s="1" t="s">
        <v>33</v>
      </c>
      <c r="U1446" s="2" t="s">
        <v>215</v>
      </c>
      <c r="V1446" s="4">
        <v>0</v>
      </c>
      <c r="W1446" s="4">
        <v>1000000</v>
      </c>
      <c r="X1446" s="4">
        <v>0</v>
      </c>
      <c r="Y1446" s="4">
        <v>1000000</v>
      </c>
      <c r="Z1446" s="4">
        <v>0</v>
      </c>
      <c r="AA1446" s="4">
        <v>0</v>
      </c>
      <c r="AB1446" s="4">
        <v>1000000</v>
      </c>
      <c r="AC1446" s="4">
        <v>0</v>
      </c>
      <c r="AD1446" s="4">
        <v>0</v>
      </c>
      <c r="AE1446" s="4">
        <v>0</v>
      </c>
      <c r="AF1446" s="10">
        <v>0</v>
      </c>
    </row>
    <row r="1447" spans="1:32" ht="22.5" hidden="1" x14ac:dyDescent="0.25">
      <c r="A1447" s="9" t="s">
        <v>438</v>
      </c>
      <c r="B1447" s="1" t="s">
        <v>486</v>
      </c>
      <c r="C1447" s="1" t="s">
        <v>541</v>
      </c>
      <c r="D1447" s="2" t="s">
        <v>439</v>
      </c>
      <c r="E1447" s="3" t="s">
        <v>216</v>
      </c>
      <c r="F1447" s="3" t="s">
        <v>471</v>
      </c>
      <c r="G1447" s="3" t="s">
        <v>493</v>
      </c>
      <c r="H1447" s="3" t="s">
        <v>527</v>
      </c>
      <c r="I1447" s="3" t="s">
        <v>528</v>
      </c>
      <c r="J1447" s="1" t="s">
        <v>40</v>
      </c>
      <c r="K1447" s="1" t="s">
        <v>77</v>
      </c>
      <c r="L1447" s="1" t="s">
        <v>42</v>
      </c>
      <c r="M1447" s="1" t="s">
        <v>80</v>
      </c>
      <c r="N1447" s="1" t="s">
        <v>171</v>
      </c>
      <c r="O1447" s="1" t="s">
        <v>80</v>
      </c>
      <c r="P1447" s="1"/>
      <c r="Q1447" s="1"/>
      <c r="R1447" s="1" t="s">
        <v>31</v>
      </c>
      <c r="S1447" s="1" t="s">
        <v>32</v>
      </c>
      <c r="T1447" s="1" t="s">
        <v>33</v>
      </c>
      <c r="U1447" s="2" t="s">
        <v>217</v>
      </c>
      <c r="V1447" s="4">
        <v>48905023</v>
      </c>
      <c r="W1447" s="4">
        <v>0</v>
      </c>
      <c r="X1447" s="4">
        <v>0</v>
      </c>
      <c r="Y1447" s="4">
        <v>48905023</v>
      </c>
      <c r="Z1447" s="4">
        <v>0</v>
      </c>
      <c r="AA1447" s="4">
        <v>48905023</v>
      </c>
      <c r="AB1447" s="4">
        <v>0</v>
      </c>
      <c r="AC1447" s="4">
        <v>46800000</v>
      </c>
      <c r="AD1447" s="4">
        <v>7661849</v>
      </c>
      <c r="AE1447" s="4">
        <v>7661849</v>
      </c>
      <c r="AF1447" s="10">
        <v>7661849</v>
      </c>
    </row>
    <row r="1448" spans="1:32" ht="22.5" x14ac:dyDescent="0.25">
      <c r="A1448" s="9" t="s">
        <v>438</v>
      </c>
      <c r="B1448" s="1" t="s">
        <v>486</v>
      </c>
      <c r="C1448" s="1" t="s">
        <v>541</v>
      </c>
      <c r="D1448" s="2" t="s">
        <v>439</v>
      </c>
      <c r="E1448" s="3" t="s">
        <v>242</v>
      </c>
      <c r="F1448" s="3" t="s">
        <v>472</v>
      </c>
      <c r="G1448" s="3" t="s">
        <v>497</v>
      </c>
      <c r="H1448" s="3" t="s">
        <v>498</v>
      </c>
      <c r="I1448" s="3" t="s">
        <v>499</v>
      </c>
      <c r="J1448" s="1" t="s">
        <v>30</v>
      </c>
      <c r="K1448" s="1" t="s">
        <v>232</v>
      </c>
      <c r="L1448" s="1" t="s">
        <v>233</v>
      </c>
      <c r="M1448" s="1" t="s">
        <v>41</v>
      </c>
      <c r="N1448" s="1" t="s">
        <v>42</v>
      </c>
      <c r="O1448" s="1" t="s">
        <v>243</v>
      </c>
      <c r="P1448" s="1"/>
      <c r="Q1448" s="1"/>
      <c r="R1448" s="1" t="s">
        <v>31</v>
      </c>
      <c r="S1448" s="1" t="s">
        <v>32</v>
      </c>
      <c r="T1448" s="1" t="s">
        <v>33</v>
      </c>
      <c r="U1448" s="2" t="s">
        <v>244</v>
      </c>
      <c r="V1448" s="4">
        <v>91863070</v>
      </c>
      <c r="W1448" s="4">
        <v>0</v>
      </c>
      <c r="X1448" s="4">
        <v>6400000</v>
      </c>
      <c r="Y1448" s="4">
        <v>85463070</v>
      </c>
      <c r="Z1448" s="4">
        <v>0</v>
      </c>
      <c r="AA1448" s="4">
        <v>85316608</v>
      </c>
      <c r="AB1448" s="4">
        <v>146462</v>
      </c>
      <c r="AC1448" s="4">
        <v>85316608</v>
      </c>
      <c r="AD1448" s="4">
        <v>63803584</v>
      </c>
      <c r="AE1448" s="4">
        <v>63803584</v>
      </c>
      <c r="AF1448" s="10">
        <v>63803584</v>
      </c>
    </row>
    <row r="1449" spans="1:32" ht="22.5" x14ac:dyDescent="0.25">
      <c r="A1449" s="9" t="s">
        <v>438</v>
      </c>
      <c r="B1449" s="1" t="s">
        <v>486</v>
      </c>
      <c r="C1449" s="1" t="s">
        <v>541</v>
      </c>
      <c r="D1449" s="2" t="s">
        <v>439</v>
      </c>
      <c r="E1449" s="3" t="s">
        <v>245</v>
      </c>
      <c r="F1449" s="3" t="s">
        <v>472</v>
      </c>
      <c r="G1449" s="3" t="s">
        <v>497</v>
      </c>
      <c r="H1449" s="3" t="s">
        <v>527</v>
      </c>
      <c r="I1449" s="3" t="s">
        <v>545</v>
      </c>
      <c r="J1449" s="1" t="s">
        <v>30</v>
      </c>
      <c r="K1449" s="1" t="s">
        <v>232</v>
      </c>
      <c r="L1449" s="1" t="s">
        <v>233</v>
      </c>
      <c r="M1449" s="1" t="s">
        <v>41</v>
      </c>
      <c r="N1449" s="1" t="s">
        <v>42</v>
      </c>
      <c r="O1449" s="1" t="s">
        <v>246</v>
      </c>
      <c r="P1449" s="1"/>
      <c r="Q1449" s="1"/>
      <c r="R1449" s="1" t="s">
        <v>31</v>
      </c>
      <c r="S1449" s="1" t="s">
        <v>32</v>
      </c>
      <c r="T1449" s="1" t="s">
        <v>33</v>
      </c>
      <c r="U1449" s="2" t="s">
        <v>59</v>
      </c>
      <c r="V1449" s="4">
        <v>35166948</v>
      </c>
      <c r="W1449" s="4">
        <v>0</v>
      </c>
      <c r="X1449" s="4">
        <v>4047791</v>
      </c>
      <c r="Y1449" s="4">
        <v>31119157</v>
      </c>
      <c r="Z1449" s="4">
        <v>0</v>
      </c>
      <c r="AA1449" s="4">
        <v>31119157</v>
      </c>
      <c r="AB1449" s="4">
        <v>0</v>
      </c>
      <c r="AC1449" s="4">
        <v>31119157</v>
      </c>
      <c r="AD1449" s="4">
        <v>23314027</v>
      </c>
      <c r="AE1449" s="4">
        <v>23314027</v>
      </c>
      <c r="AF1449" s="10">
        <v>23314027</v>
      </c>
    </row>
    <row r="1450" spans="1:32" ht="22.5" x14ac:dyDescent="0.25">
      <c r="A1450" s="9" t="s">
        <v>438</v>
      </c>
      <c r="B1450" s="1" t="s">
        <v>486</v>
      </c>
      <c r="C1450" s="1" t="s">
        <v>541</v>
      </c>
      <c r="D1450" s="2" t="s">
        <v>439</v>
      </c>
      <c r="E1450" s="3" t="s">
        <v>247</v>
      </c>
      <c r="F1450" s="3" t="s">
        <v>472</v>
      </c>
      <c r="G1450" s="3" t="s">
        <v>497</v>
      </c>
      <c r="H1450" s="3" t="s">
        <v>527</v>
      </c>
      <c r="I1450" s="3" t="s">
        <v>542</v>
      </c>
      <c r="J1450" s="1" t="s">
        <v>30</v>
      </c>
      <c r="K1450" s="1" t="s">
        <v>232</v>
      </c>
      <c r="L1450" s="1" t="s">
        <v>233</v>
      </c>
      <c r="M1450" s="1" t="s">
        <v>41</v>
      </c>
      <c r="N1450" s="1" t="s">
        <v>42</v>
      </c>
      <c r="O1450" s="1" t="s">
        <v>248</v>
      </c>
      <c r="P1450" s="1"/>
      <c r="Q1450" s="1"/>
      <c r="R1450" s="1" t="s">
        <v>31</v>
      </c>
      <c r="S1450" s="1" t="s">
        <v>32</v>
      </c>
      <c r="T1450" s="1" t="s">
        <v>33</v>
      </c>
      <c r="U1450" s="2" t="s">
        <v>249</v>
      </c>
      <c r="V1450" s="4">
        <v>487686</v>
      </c>
      <c r="W1450" s="4">
        <v>0</v>
      </c>
      <c r="X1450" s="4">
        <v>0</v>
      </c>
      <c r="Y1450" s="4">
        <v>487686</v>
      </c>
      <c r="Z1450" s="4">
        <v>0</v>
      </c>
      <c r="AA1450" s="4">
        <v>139550</v>
      </c>
      <c r="AB1450" s="4">
        <v>348136</v>
      </c>
      <c r="AC1450" s="4">
        <v>139550</v>
      </c>
      <c r="AD1450" s="4">
        <v>139550</v>
      </c>
      <c r="AE1450" s="4">
        <v>139550</v>
      </c>
      <c r="AF1450" s="10">
        <v>139550</v>
      </c>
    </row>
    <row r="1451" spans="1:32" ht="22.5" x14ac:dyDescent="0.25">
      <c r="A1451" s="9" t="s">
        <v>438</v>
      </c>
      <c r="B1451" s="1" t="s">
        <v>486</v>
      </c>
      <c r="C1451" s="1" t="s">
        <v>541</v>
      </c>
      <c r="D1451" s="2" t="s">
        <v>439</v>
      </c>
      <c r="E1451" s="3" t="s">
        <v>408</v>
      </c>
      <c r="F1451" s="3" t="s">
        <v>29</v>
      </c>
      <c r="G1451" s="3" t="s">
        <v>501</v>
      </c>
      <c r="H1451" s="3" t="s">
        <v>502</v>
      </c>
      <c r="I1451" s="3" t="s">
        <v>503</v>
      </c>
      <c r="J1451" s="1" t="s">
        <v>30</v>
      </c>
      <c r="K1451" s="1" t="s">
        <v>232</v>
      </c>
      <c r="L1451" s="1" t="s">
        <v>233</v>
      </c>
      <c r="M1451" s="1" t="s">
        <v>63</v>
      </c>
      <c r="N1451" s="1" t="s">
        <v>42</v>
      </c>
      <c r="O1451" s="1" t="s">
        <v>234</v>
      </c>
      <c r="P1451" s="1"/>
      <c r="Q1451" s="1"/>
      <c r="R1451" s="1" t="s">
        <v>31</v>
      </c>
      <c r="S1451" s="1" t="s">
        <v>32</v>
      </c>
      <c r="T1451" s="1" t="s">
        <v>33</v>
      </c>
      <c r="U1451" s="2" t="s">
        <v>409</v>
      </c>
      <c r="V1451" s="4">
        <v>334684900</v>
      </c>
      <c r="W1451" s="4">
        <v>0</v>
      </c>
      <c r="X1451" s="4">
        <v>78138401</v>
      </c>
      <c r="Y1451" s="4">
        <v>256546499</v>
      </c>
      <c r="Z1451" s="4">
        <v>0</v>
      </c>
      <c r="AA1451" s="4">
        <v>256546499</v>
      </c>
      <c r="AB1451" s="4">
        <v>0</v>
      </c>
      <c r="AC1451" s="4">
        <v>256546499</v>
      </c>
      <c r="AD1451" s="4">
        <v>165268799</v>
      </c>
      <c r="AE1451" s="4">
        <v>165268799</v>
      </c>
      <c r="AF1451" s="10">
        <v>165268799</v>
      </c>
    </row>
    <row r="1452" spans="1:32" ht="22.5" x14ac:dyDescent="0.25">
      <c r="A1452" s="9" t="s">
        <v>438</v>
      </c>
      <c r="B1452" s="1" t="s">
        <v>486</v>
      </c>
      <c r="C1452" s="1" t="s">
        <v>541</v>
      </c>
      <c r="D1452" s="2" t="s">
        <v>439</v>
      </c>
      <c r="E1452" s="3" t="s">
        <v>383</v>
      </c>
      <c r="F1452" s="3" t="s">
        <v>29</v>
      </c>
      <c r="G1452" s="3" t="s">
        <v>501</v>
      </c>
      <c r="H1452" s="3" t="s">
        <v>502</v>
      </c>
      <c r="I1452" s="3" t="s">
        <v>503</v>
      </c>
      <c r="J1452" s="1" t="s">
        <v>30</v>
      </c>
      <c r="K1452" s="1" t="s">
        <v>232</v>
      </c>
      <c r="L1452" s="1" t="s">
        <v>233</v>
      </c>
      <c r="M1452" s="1" t="s">
        <v>63</v>
      </c>
      <c r="N1452" s="1" t="s">
        <v>42</v>
      </c>
      <c r="O1452" s="1" t="s">
        <v>281</v>
      </c>
      <c r="P1452" s="1"/>
      <c r="Q1452" s="1"/>
      <c r="R1452" s="1" t="s">
        <v>31</v>
      </c>
      <c r="S1452" s="1" t="s">
        <v>32</v>
      </c>
      <c r="T1452" s="1" t="s">
        <v>33</v>
      </c>
      <c r="U1452" s="2" t="s">
        <v>384</v>
      </c>
      <c r="V1452" s="4">
        <v>3406505872</v>
      </c>
      <c r="W1452" s="4">
        <v>104224712</v>
      </c>
      <c r="X1452" s="4">
        <v>203611525</v>
      </c>
      <c r="Y1452" s="4">
        <v>3307119059</v>
      </c>
      <c r="Z1452" s="4">
        <v>0</v>
      </c>
      <c r="AA1452" s="4">
        <v>3307119059</v>
      </c>
      <c r="AB1452" s="4">
        <v>0</v>
      </c>
      <c r="AC1452" s="4">
        <v>3307119059</v>
      </c>
      <c r="AD1452" s="4">
        <v>2287399791</v>
      </c>
      <c r="AE1452" s="4">
        <v>2287399791</v>
      </c>
      <c r="AF1452" s="10">
        <v>2287399791</v>
      </c>
    </row>
    <row r="1453" spans="1:32" ht="22.5" x14ac:dyDescent="0.25">
      <c r="A1453" s="9" t="s">
        <v>438</v>
      </c>
      <c r="B1453" s="1" t="s">
        <v>486</v>
      </c>
      <c r="C1453" s="1" t="s">
        <v>541</v>
      </c>
      <c r="D1453" s="2" t="s">
        <v>439</v>
      </c>
      <c r="E1453" s="3" t="s">
        <v>45</v>
      </c>
      <c r="F1453" s="3" t="s">
        <v>29</v>
      </c>
      <c r="G1453" s="3" t="s">
        <v>501</v>
      </c>
      <c r="H1453" s="3" t="s">
        <v>502</v>
      </c>
      <c r="I1453" s="3" t="s">
        <v>503</v>
      </c>
      <c r="J1453" s="1" t="s">
        <v>30</v>
      </c>
      <c r="K1453" s="1" t="s">
        <v>232</v>
      </c>
      <c r="L1453" s="1" t="s">
        <v>233</v>
      </c>
      <c r="M1453" s="1" t="s">
        <v>63</v>
      </c>
      <c r="N1453" s="1" t="s">
        <v>42</v>
      </c>
      <c r="O1453" s="1" t="s">
        <v>237</v>
      </c>
      <c r="P1453" s="1"/>
      <c r="Q1453" s="1"/>
      <c r="R1453" s="1" t="s">
        <v>31</v>
      </c>
      <c r="S1453" s="1" t="s">
        <v>32</v>
      </c>
      <c r="T1453" s="1" t="s">
        <v>33</v>
      </c>
      <c r="U1453" s="2" t="s">
        <v>48</v>
      </c>
      <c r="V1453" s="4">
        <v>10128399589</v>
      </c>
      <c r="W1453" s="4">
        <v>29994216</v>
      </c>
      <c r="X1453" s="4">
        <v>1184541136</v>
      </c>
      <c r="Y1453" s="4">
        <v>8973852669</v>
      </c>
      <c r="Z1453" s="4">
        <v>0</v>
      </c>
      <c r="AA1453" s="4">
        <v>8973030713</v>
      </c>
      <c r="AB1453" s="4">
        <v>821956</v>
      </c>
      <c r="AC1453" s="4">
        <v>8939318417</v>
      </c>
      <c r="AD1453" s="4">
        <v>6204916637</v>
      </c>
      <c r="AE1453" s="4">
        <v>6204916637</v>
      </c>
      <c r="AF1453" s="10">
        <v>6204916637</v>
      </c>
    </row>
    <row r="1454" spans="1:32" ht="22.5" x14ac:dyDescent="0.25">
      <c r="A1454" s="9" t="s">
        <v>438</v>
      </c>
      <c r="B1454" s="1" t="s">
        <v>486</v>
      </c>
      <c r="C1454" s="1" t="s">
        <v>541</v>
      </c>
      <c r="D1454" s="2" t="s">
        <v>439</v>
      </c>
      <c r="E1454" s="3" t="s">
        <v>385</v>
      </c>
      <c r="F1454" s="3" t="s">
        <v>29</v>
      </c>
      <c r="G1454" s="3" t="s">
        <v>501</v>
      </c>
      <c r="H1454" s="3" t="s">
        <v>502</v>
      </c>
      <c r="I1454" s="3" t="s">
        <v>503</v>
      </c>
      <c r="J1454" s="1" t="s">
        <v>30</v>
      </c>
      <c r="K1454" s="1" t="s">
        <v>232</v>
      </c>
      <c r="L1454" s="1" t="s">
        <v>233</v>
      </c>
      <c r="M1454" s="1" t="s">
        <v>63</v>
      </c>
      <c r="N1454" s="1" t="s">
        <v>42</v>
      </c>
      <c r="O1454" s="1" t="s">
        <v>240</v>
      </c>
      <c r="P1454" s="1"/>
      <c r="Q1454" s="1"/>
      <c r="R1454" s="1" t="s">
        <v>31</v>
      </c>
      <c r="S1454" s="1" t="s">
        <v>32</v>
      </c>
      <c r="T1454" s="1" t="s">
        <v>33</v>
      </c>
      <c r="U1454" s="2" t="s">
        <v>386</v>
      </c>
      <c r="V1454" s="4">
        <v>624363014</v>
      </c>
      <c r="W1454" s="4">
        <v>68707464</v>
      </c>
      <c r="X1454" s="4">
        <v>33727983</v>
      </c>
      <c r="Y1454" s="4">
        <v>659342495</v>
      </c>
      <c r="Z1454" s="4">
        <v>0</v>
      </c>
      <c r="AA1454" s="4">
        <v>659342495</v>
      </c>
      <c r="AB1454" s="4">
        <v>0</v>
      </c>
      <c r="AC1454" s="4">
        <v>658926261</v>
      </c>
      <c r="AD1454" s="4">
        <v>426964799</v>
      </c>
      <c r="AE1454" s="4">
        <v>426964799</v>
      </c>
      <c r="AF1454" s="10">
        <v>426964799</v>
      </c>
    </row>
    <row r="1455" spans="1:32" ht="22.5" x14ac:dyDescent="0.25">
      <c r="A1455" s="9" t="s">
        <v>438</v>
      </c>
      <c r="B1455" s="1" t="s">
        <v>486</v>
      </c>
      <c r="C1455" s="1" t="s">
        <v>541</v>
      </c>
      <c r="D1455" s="2" t="s">
        <v>439</v>
      </c>
      <c r="E1455" s="3" t="s">
        <v>49</v>
      </c>
      <c r="F1455" s="3" t="s">
        <v>29</v>
      </c>
      <c r="G1455" s="3" t="s">
        <v>501</v>
      </c>
      <c r="H1455" s="3" t="s">
        <v>502</v>
      </c>
      <c r="I1455" s="3" t="s">
        <v>503</v>
      </c>
      <c r="J1455" s="1" t="s">
        <v>30</v>
      </c>
      <c r="K1455" s="1" t="s">
        <v>232</v>
      </c>
      <c r="L1455" s="1" t="s">
        <v>233</v>
      </c>
      <c r="M1455" s="1" t="s">
        <v>63</v>
      </c>
      <c r="N1455" s="1" t="s">
        <v>42</v>
      </c>
      <c r="O1455" s="1" t="s">
        <v>243</v>
      </c>
      <c r="P1455" s="1"/>
      <c r="Q1455" s="1"/>
      <c r="R1455" s="1" t="s">
        <v>46</v>
      </c>
      <c r="S1455" s="1" t="s">
        <v>47</v>
      </c>
      <c r="T1455" s="1" t="s">
        <v>33</v>
      </c>
      <c r="U1455" s="2" t="s">
        <v>50</v>
      </c>
      <c r="V1455" s="4">
        <v>4365336096</v>
      </c>
      <c r="W1455" s="4">
        <v>0</v>
      </c>
      <c r="X1455" s="4">
        <v>508803701</v>
      </c>
      <c r="Y1455" s="4">
        <v>3856532395</v>
      </c>
      <c r="Z1455" s="4">
        <v>0</v>
      </c>
      <c r="AA1455" s="4">
        <v>3856532395</v>
      </c>
      <c r="AB1455" s="4">
        <v>0</v>
      </c>
      <c r="AC1455" s="4">
        <v>3856532395</v>
      </c>
      <c r="AD1455" s="4">
        <v>2714249420</v>
      </c>
      <c r="AE1455" s="4">
        <v>2714249420</v>
      </c>
      <c r="AF1455" s="10">
        <v>2714249420</v>
      </c>
    </row>
    <row r="1456" spans="1:32" ht="22.5" x14ac:dyDescent="0.25">
      <c r="A1456" s="9" t="s">
        <v>438</v>
      </c>
      <c r="B1456" s="1" t="s">
        <v>486</v>
      </c>
      <c r="C1456" s="1" t="s">
        <v>541</v>
      </c>
      <c r="D1456" s="2" t="s">
        <v>439</v>
      </c>
      <c r="E1456" s="3" t="s">
        <v>49</v>
      </c>
      <c r="F1456" s="3" t="s">
        <v>29</v>
      </c>
      <c r="G1456" s="3" t="s">
        <v>501</v>
      </c>
      <c r="H1456" s="3" t="s">
        <v>502</v>
      </c>
      <c r="I1456" s="3" t="s">
        <v>503</v>
      </c>
      <c r="J1456" s="1" t="s">
        <v>30</v>
      </c>
      <c r="K1456" s="1" t="s">
        <v>232</v>
      </c>
      <c r="L1456" s="1" t="s">
        <v>233</v>
      </c>
      <c r="M1456" s="1" t="s">
        <v>63</v>
      </c>
      <c r="N1456" s="1" t="s">
        <v>42</v>
      </c>
      <c r="O1456" s="1" t="s">
        <v>243</v>
      </c>
      <c r="P1456" s="1"/>
      <c r="Q1456" s="1"/>
      <c r="R1456" s="1" t="s">
        <v>31</v>
      </c>
      <c r="S1456" s="1" t="s">
        <v>32</v>
      </c>
      <c r="T1456" s="1" t="s">
        <v>33</v>
      </c>
      <c r="U1456" s="2" t="s">
        <v>50</v>
      </c>
      <c r="V1456" s="4">
        <v>0</v>
      </c>
      <c r="W1456" s="4">
        <v>104539392</v>
      </c>
      <c r="X1456" s="4">
        <v>0</v>
      </c>
      <c r="Y1456" s="4">
        <v>104539392</v>
      </c>
      <c r="Z1456" s="4">
        <v>0</v>
      </c>
      <c r="AA1456" s="4">
        <v>104539392</v>
      </c>
      <c r="AB1456" s="4">
        <v>0</v>
      </c>
      <c r="AC1456" s="4">
        <v>104539392</v>
      </c>
      <c r="AD1456" s="4">
        <v>69692928</v>
      </c>
      <c r="AE1456" s="4">
        <v>69692928</v>
      </c>
      <c r="AF1456" s="10">
        <v>69692928</v>
      </c>
    </row>
    <row r="1457" spans="1:32" ht="22.5" x14ac:dyDescent="0.25">
      <c r="A1457" s="9" t="s">
        <v>438</v>
      </c>
      <c r="B1457" s="1" t="s">
        <v>486</v>
      </c>
      <c r="C1457" s="1" t="s">
        <v>541</v>
      </c>
      <c r="D1457" s="2" t="s">
        <v>439</v>
      </c>
      <c r="E1457" s="3" t="s">
        <v>56</v>
      </c>
      <c r="F1457" s="3" t="s">
        <v>29</v>
      </c>
      <c r="G1457" s="3" t="s">
        <v>501</v>
      </c>
      <c r="H1457" s="3" t="s">
        <v>502</v>
      </c>
      <c r="I1457" s="3" t="s">
        <v>503</v>
      </c>
      <c r="J1457" s="1" t="s">
        <v>30</v>
      </c>
      <c r="K1457" s="1" t="s">
        <v>232</v>
      </c>
      <c r="L1457" s="1" t="s">
        <v>233</v>
      </c>
      <c r="M1457" s="1" t="s">
        <v>63</v>
      </c>
      <c r="N1457" s="1" t="s">
        <v>42</v>
      </c>
      <c r="O1457" s="1" t="s">
        <v>254</v>
      </c>
      <c r="P1457" s="1"/>
      <c r="Q1457" s="1"/>
      <c r="R1457" s="1" t="s">
        <v>46</v>
      </c>
      <c r="S1457" s="1" t="s">
        <v>47</v>
      </c>
      <c r="T1457" s="1" t="s">
        <v>33</v>
      </c>
      <c r="U1457" s="2" t="s">
        <v>57</v>
      </c>
      <c r="V1457" s="4">
        <v>0</v>
      </c>
      <c r="W1457" s="4">
        <v>18798960</v>
      </c>
      <c r="X1457" s="4">
        <v>0</v>
      </c>
      <c r="Y1457" s="4">
        <v>18798960</v>
      </c>
      <c r="Z1457" s="4">
        <v>0</v>
      </c>
      <c r="AA1457" s="4">
        <v>18798960</v>
      </c>
      <c r="AB1457" s="4">
        <v>0</v>
      </c>
      <c r="AC1457" s="4">
        <v>18798960</v>
      </c>
      <c r="AD1457" s="4">
        <v>17347200</v>
      </c>
      <c r="AE1457" s="4">
        <v>17347200</v>
      </c>
      <c r="AF1457" s="10">
        <v>17347200</v>
      </c>
    </row>
    <row r="1458" spans="1:32" ht="22.5" x14ac:dyDescent="0.25">
      <c r="A1458" s="9" t="s">
        <v>438</v>
      </c>
      <c r="B1458" s="1" t="s">
        <v>486</v>
      </c>
      <c r="C1458" s="1" t="s">
        <v>541</v>
      </c>
      <c r="D1458" s="2" t="s">
        <v>439</v>
      </c>
      <c r="E1458" s="3" t="s">
        <v>56</v>
      </c>
      <c r="F1458" s="3" t="s">
        <v>29</v>
      </c>
      <c r="G1458" s="3" t="s">
        <v>501</v>
      </c>
      <c r="H1458" s="3" t="s">
        <v>502</v>
      </c>
      <c r="I1458" s="3" t="s">
        <v>503</v>
      </c>
      <c r="J1458" s="1" t="s">
        <v>30</v>
      </c>
      <c r="K1458" s="1" t="s">
        <v>232</v>
      </c>
      <c r="L1458" s="1" t="s">
        <v>233</v>
      </c>
      <c r="M1458" s="1" t="s">
        <v>63</v>
      </c>
      <c r="N1458" s="1" t="s">
        <v>42</v>
      </c>
      <c r="O1458" s="1" t="s">
        <v>254</v>
      </c>
      <c r="P1458" s="1"/>
      <c r="Q1458" s="1"/>
      <c r="R1458" s="1" t="s">
        <v>31</v>
      </c>
      <c r="S1458" s="1" t="s">
        <v>32</v>
      </c>
      <c r="T1458" s="1" t="s">
        <v>33</v>
      </c>
      <c r="U1458" s="2" t="s">
        <v>57</v>
      </c>
      <c r="V1458" s="4">
        <v>0</v>
      </c>
      <c r="W1458" s="4">
        <v>7840000</v>
      </c>
      <c r="X1458" s="4">
        <v>0</v>
      </c>
      <c r="Y1458" s="4">
        <v>7840000</v>
      </c>
      <c r="Z1458" s="4">
        <v>0</v>
      </c>
      <c r="AA1458" s="4">
        <v>7840000</v>
      </c>
      <c r="AB1458" s="4">
        <v>0</v>
      </c>
      <c r="AC1458" s="4">
        <v>0</v>
      </c>
      <c r="AD1458" s="4">
        <v>0</v>
      </c>
      <c r="AE1458" s="4">
        <v>0</v>
      </c>
      <c r="AF1458" s="10">
        <v>0</v>
      </c>
    </row>
    <row r="1459" spans="1:32" ht="22.5" x14ac:dyDescent="0.25">
      <c r="A1459" s="9" t="s">
        <v>438</v>
      </c>
      <c r="B1459" s="1" t="s">
        <v>486</v>
      </c>
      <c r="C1459" s="1" t="s">
        <v>541</v>
      </c>
      <c r="D1459" s="2" t="s">
        <v>439</v>
      </c>
      <c r="E1459" s="3" t="s">
        <v>58</v>
      </c>
      <c r="F1459" s="3" t="s">
        <v>29</v>
      </c>
      <c r="G1459" s="3" t="s">
        <v>501</v>
      </c>
      <c r="H1459" s="3" t="s">
        <v>527</v>
      </c>
      <c r="I1459" s="3" t="s">
        <v>545</v>
      </c>
      <c r="J1459" s="1" t="s">
        <v>30</v>
      </c>
      <c r="K1459" s="1" t="s">
        <v>232</v>
      </c>
      <c r="L1459" s="1" t="s">
        <v>233</v>
      </c>
      <c r="M1459" s="1" t="s">
        <v>63</v>
      </c>
      <c r="N1459" s="1" t="s">
        <v>42</v>
      </c>
      <c r="O1459" s="1" t="s">
        <v>255</v>
      </c>
      <c r="P1459" s="1"/>
      <c r="Q1459" s="1"/>
      <c r="R1459" s="1" t="s">
        <v>31</v>
      </c>
      <c r="S1459" s="1" t="s">
        <v>32</v>
      </c>
      <c r="T1459" s="1" t="s">
        <v>33</v>
      </c>
      <c r="U1459" s="2" t="s">
        <v>59</v>
      </c>
      <c r="V1459" s="4">
        <v>1257569443</v>
      </c>
      <c r="W1459" s="4">
        <v>822512479</v>
      </c>
      <c r="X1459" s="4">
        <v>0</v>
      </c>
      <c r="Y1459" s="4">
        <v>2080081922</v>
      </c>
      <c r="Z1459" s="4">
        <v>0</v>
      </c>
      <c r="AA1459" s="4">
        <v>2078762924</v>
      </c>
      <c r="AB1459" s="4">
        <v>1318998</v>
      </c>
      <c r="AC1459" s="4">
        <v>2078762924</v>
      </c>
      <c r="AD1459" s="4">
        <v>1761897371</v>
      </c>
      <c r="AE1459" s="4">
        <v>1761897371</v>
      </c>
      <c r="AF1459" s="10">
        <v>1761897371</v>
      </c>
    </row>
    <row r="1460" spans="1:32" ht="22.5" x14ac:dyDescent="0.25">
      <c r="A1460" s="9" t="s">
        <v>438</v>
      </c>
      <c r="B1460" s="1" t="s">
        <v>486</v>
      </c>
      <c r="C1460" s="1" t="s">
        <v>541</v>
      </c>
      <c r="D1460" s="2" t="s">
        <v>439</v>
      </c>
      <c r="E1460" s="3" t="s">
        <v>256</v>
      </c>
      <c r="F1460" s="3" t="s">
        <v>29</v>
      </c>
      <c r="G1460" s="3" t="s">
        <v>501</v>
      </c>
      <c r="H1460" s="3" t="s">
        <v>527</v>
      </c>
      <c r="I1460" s="3" t="s">
        <v>542</v>
      </c>
      <c r="J1460" s="1" t="s">
        <v>30</v>
      </c>
      <c r="K1460" s="1" t="s">
        <v>232</v>
      </c>
      <c r="L1460" s="1" t="s">
        <v>233</v>
      </c>
      <c r="M1460" s="1" t="s">
        <v>63</v>
      </c>
      <c r="N1460" s="1" t="s">
        <v>42</v>
      </c>
      <c r="O1460" s="1" t="s">
        <v>257</v>
      </c>
      <c r="P1460" s="1"/>
      <c r="Q1460" s="1"/>
      <c r="R1460" s="1" t="s">
        <v>31</v>
      </c>
      <c r="S1460" s="1" t="s">
        <v>32</v>
      </c>
      <c r="T1460" s="1" t="s">
        <v>33</v>
      </c>
      <c r="U1460" s="2" t="s">
        <v>249</v>
      </c>
      <c r="V1460" s="4">
        <v>66916000</v>
      </c>
      <c r="W1460" s="4">
        <v>35000000</v>
      </c>
      <c r="X1460" s="4">
        <v>0</v>
      </c>
      <c r="Y1460" s="4">
        <v>101916000</v>
      </c>
      <c r="Z1460" s="4">
        <v>0</v>
      </c>
      <c r="AA1460" s="4">
        <v>75460380</v>
      </c>
      <c r="AB1460" s="4">
        <v>26455620</v>
      </c>
      <c r="AC1460" s="4">
        <v>72310891</v>
      </c>
      <c r="AD1460" s="4">
        <v>70268799</v>
      </c>
      <c r="AE1460" s="4">
        <v>70268799</v>
      </c>
      <c r="AF1460" s="10">
        <v>70268799</v>
      </c>
    </row>
    <row r="1461" spans="1:32" ht="33.75" x14ac:dyDescent="0.25">
      <c r="A1461" s="9" t="s">
        <v>438</v>
      </c>
      <c r="B1461" s="1" t="s">
        <v>486</v>
      </c>
      <c r="C1461" s="1" t="s">
        <v>541</v>
      </c>
      <c r="D1461" s="2" t="s">
        <v>439</v>
      </c>
      <c r="E1461" s="3" t="s">
        <v>387</v>
      </c>
      <c r="F1461" s="3" t="s">
        <v>29</v>
      </c>
      <c r="G1461" s="3" t="s">
        <v>501</v>
      </c>
      <c r="H1461" s="3" t="s">
        <v>502</v>
      </c>
      <c r="I1461" s="3" t="s">
        <v>503</v>
      </c>
      <c r="J1461" s="1" t="s">
        <v>30</v>
      </c>
      <c r="K1461" s="1" t="s">
        <v>232</v>
      </c>
      <c r="L1461" s="1" t="s">
        <v>233</v>
      </c>
      <c r="M1461" s="1" t="s">
        <v>63</v>
      </c>
      <c r="N1461" s="1" t="s">
        <v>42</v>
      </c>
      <c r="O1461" s="1" t="s">
        <v>388</v>
      </c>
      <c r="P1461" s="1"/>
      <c r="Q1461" s="1"/>
      <c r="R1461" s="1" t="s">
        <v>31</v>
      </c>
      <c r="S1461" s="1" t="s">
        <v>32</v>
      </c>
      <c r="T1461" s="1" t="s">
        <v>33</v>
      </c>
      <c r="U1461" s="2" t="s">
        <v>389</v>
      </c>
      <c r="V1461" s="4">
        <v>8551000</v>
      </c>
      <c r="W1461" s="4">
        <v>0</v>
      </c>
      <c r="X1461" s="4">
        <v>0</v>
      </c>
      <c r="Y1461" s="4">
        <v>8551000</v>
      </c>
      <c r="Z1461" s="4">
        <v>0</v>
      </c>
      <c r="AA1461" s="4">
        <v>4367100</v>
      </c>
      <c r="AB1461" s="4">
        <v>4183900</v>
      </c>
      <c r="AC1461" s="4">
        <v>2500000</v>
      </c>
      <c r="AD1461" s="4">
        <v>435000</v>
      </c>
      <c r="AE1461" s="4">
        <v>435000</v>
      </c>
      <c r="AF1461" s="10">
        <v>435000</v>
      </c>
    </row>
    <row r="1462" spans="1:32" ht="22.5" x14ac:dyDescent="0.25">
      <c r="A1462" s="9" t="s">
        <v>438</v>
      </c>
      <c r="B1462" s="1" t="s">
        <v>486</v>
      </c>
      <c r="C1462" s="1" t="s">
        <v>541</v>
      </c>
      <c r="D1462" s="2" t="s">
        <v>439</v>
      </c>
      <c r="E1462" s="3" t="s">
        <v>265</v>
      </c>
      <c r="F1462" s="3" t="s">
        <v>29</v>
      </c>
      <c r="G1462" s="3" t="s">
        <v>501</v>
      </c>
      <c r="H1462" s="3" t="s">
        <v>502</v>
      </c>
      <c r="I1462" s="3" t="s">
        <v>503</v>
      </c>
      <c r="J1462" s="1" t="s">
        <v>30</v>
      </c>
      <c r="K1462" s="1" t="s">
        <v>232</v>
      </c>
      <c r="L1462" s="1" t="s">
        <v>233</v>
      </c>
      <c r="M1462" s="1" t="s">
        <v>63</v>
      </c>
      <c r="N1462" s="1" t="s">
        <v>42</v>
      </c>
      <c r="O1462" s="1" t="s">
        <v>266</v>
      </c>
      <c r="P1462" s="1"/>
      <c r="Q1462" s="1"/>
      <c r="R1462" s="1" t="s">
        <v>31</v>
      </c>
      <c r="S1462" s="1" t="s">
        <v>32</v>
      </c>
      <c r="T1462" s="1" t="s">
        <v>33</v>
      </c>
      <c r="U1462" s="2" t="s">
        <v>267</v>
      </c>
      <c r="V1462" s="4">
        <v>0</v>
      </c>
      <c r="W1462" s="4">
        <v>68954</v>
      </c>
      <c r="X1462" s="4">
        <v>0</v>
      </c>
      <c r="Y1462" s="4">
        <v>68954</v>
      </c>
      <c r="Z1462" s="4">
        <v>0</v>
      </c>
      <c r="AA1462" s="4">
        <v>68954</v>
      </c>
      <c r="AB1462" s="4">
        <v>0</v>
      </c>
      <c r="AC1462" s="4">
        <v>7344</v>
      </c>
      <c r="AD1462" s="4">
        <v>7344</v>
      </c>
      <c r="AE1462" s="4">
        <v>7344</v>
      </c>
      <c r="AF1462" s="10">
        <v>7344</v>
      </c>
    </row>
    <row r="1463" spans="1:32" ht="22.5" x14ac:dyDescent="0.25">
      <c r="A1463" s="9" t="s">
        <v>438</v>
      </c>
      <c r="B1463" s="1" t="s">
        <v>486</v>
      </c>
      <c r="C1463" s="1" t="s">
        <v>541</v>
      </c>
      <c r="D1463" s="2" t="s">
        <v>439</v>
      </c>
      <c r="E1463" s="3" t="s">
        <v>51</v>
      </c>
      <c r="F1463" s="3" t="s">
        <v>35</v>
      </c>
      <c r="G1463" s="3" t="s">
        <v>504</v>
      </c>
      <c r="H1463" s="3" t="s">
        <v>505</v>
      </c>
      <c r="I1463" s="3" t="s">
        <v>506</v>
      </c>
      <c r="J1463" s="1" t="s">
        <v>30</v>
      </c>
      <c r="K1463" s="1" t="s">
        <v>232</v>
      </c>
      <c r="L1463" s="1" t="s">
        <v>233</v>
      </c>
      <c r="M1463" s="1" t="s">
        <v>80</v>
      </c>
      <c r="N1463" s="1" t="s">
        <v>42</v>
      </c>
      <c r="O1463" s="1" t="s">
        <v>234</v>
      </c>
      <c r="P1463" s="1"/>
      <c r="Q1463" s="1"/>
      <c r="R1463" s="1" t="s">
        <v>46</v>
      </c>
      <c r="S1463" s="1" t="s">
        <v>65</v>
      </c>
      <c r="T1463" s="1" t="s">
        <v>33</v>
      </c>
      <c r="U1463" s="2" t="s">
        <v>52</v>
      </c>
      <c r="V1463" s="4">
        <v>0</v>
      </c>
      <c r="W1463" s="4">
        <v>48531600</v>
      </c>
      <c r="X1463" s="4">
        <v>1966900</v>
      </c>
      <c r="Y1463" s="4">
        <v>46564700</v>
      </c>
      <c r="Z1463" s="4">
        <v>0</v>
      </c>
      <c r="AA1463" s="4">
        <v>46520500</v>
      </c>
      <c r="AB1463" s="4">
        <v>44200</v>
      </c>
      <c r="AC1463" s="4">
        <v>46520500</v>
      </c>
      <c r="AD1463" s="4">
        <v>34386700</v>
      </c>
      <c r="AE1463" s="4">
        <v>34386700</v>
      </c>
      <c r="AF1463" s="10">
        <v>34386700</v>
      </c>
    </row>
    <row r="1464" spans="1:32" ht="22.5" x14ac:dyDescent="0.25">
      <c r="A1464" s="9" t="s">
        <v>438</v>
      </c>
      <c r="B1464" s="1" t="s">
        <v>486</v>
      </c>
      <c r="C1464" s="1" t="s">
        <v>541</v>
      </c>
      <c r="D1464" s="2" t="s">
        <v>439</v>
      </c>
      <c r="E1464" s="3" t="s">
        <v>51</v>
      </c>
      <c r="F1464" s="3" t="s">
        <v>35</v>
      </c>
      <c r="G1464" s="3" t="s">
        <v>504</v>
      </c>
      <c r="H1464" s="3" t="s">
        <v>505</v>
      </c>
      <c r="I1464" s="3" t="s">
        <v>506</v>
      </c>
      <c r="J1464" s="1" t="s">
        <v>30</v>
      </c>
      <c r="K1464" s="1" t="s">
        <v>232</v>
      </c>
      <c r="L1464" s="1" t="s">
        <v>233</v>
      </c>
      <c r="M1464" s="1" t="s">
        <v>80</v>
      </c>
      <c r="N1464" s="1" t="s">
        <v>42</v>
      </c>
      <c r="O1464" s="1" t="s">
        <v>234</v>
      </c>
      <c r="P1464" s="1"/>
      <c r="Q1464" s="1"/>
      <c r="R1464" s="1" t="s">
        <v>46</v>
      </c>
      <c r="S1464" s="1" t="s">
        <v>47</v>
      </c>
      <c r="T1464" s="1" t="s">
        <v>33</v>
      </c>
      <c r="U1464" s="2" t="s">
        <v>52</v>
      </c>
      <c r="V1464" s="4">
        <v>15882640036</v>
      </c>
      <c r="W1464" s="4">
        <v>1203759335</v>
      </c>
      <c r="X1464" s="4">
        <v>770083034</v>
      </c>
      <c r="Y1464" s="4">
        <v>16316316337</v>
      </c>
      <c r="Z1464" s="4">
        <v>0</v>
      </c>
      <c r="AA1464" s="4">
        <v>16282807312</v>
      </c>
      <c r="AB1464" s="4">
        <v>33509025</v>
      </c>
      <c r="AC1464" s="4">
        <v>16053799414</v>
      </c>
      <c r="AD1464" s="4">
        <v>11665642287</v>
      </c>
      <c r="AE1464" s="4">
        <v>11665642287</v>
      </c>
      <c r="AF1464" s="10">
        <v>11665642287</v>
      </c>
    </row>
    <row r="1465" spans="1:32" ht="22.5" x14ac:dyDescent="0.25">
      <c r="A1465" s="9" t="s">
        <v>438</v>
      </c>
      <c r="B1465" s="1" t="s">
        <v>486</v>
      </c>
      <c r="C1465" s="1" t="s">
        <v>541</v>
      </c>
      <c r="D1465" s="2" t="s">
        <v>439</v>
      </c>
      <c r="E1465" s="3" t="s">
        <v>390</v>
      </c>
      <c r="F1465" s="3" t="s">
        <v>35</v>
      </c>
      <c r="G1465" s="3" t="s">
        <v>504</v>
      </c>
      <c r="H1465" s="3" t="s">
        <v>505</v>
      </c>
      <c r="I1465" s="3" t="s">
        <v>506</v>
      </c>
      <c r="J1465" s="1" t="s">
        <v>30</v>
      </c>
      <c r="K1465" s="1" t="s">
        <v>232</v>
      </c>
      <c r="L1465" s="1" t="s">
        <v>233</v>
      </c>
      <c r="M1465" s="1" t="s">
        <v>80</v>
      </c>
      <c r="N1465" s="1" t="s">
        <v>42</v>
      </c>
      <c r="O1465" s="1" t="s">
        <v>281</v>
      </c>
      <c r="P1465" s="1"/>
      <c r="Q1465" s="1"/>
      <c r="R1465" s="1" t="s">
        <v>46</v>
      </c>
      <c r="S1465" s="1" t="s">
        <v>47</v>
      </c>
      <c r="T1465" s="1" t="s">
        <v>33</v>
      </c>
      <c r="U1465" s="2" t="s">
        <v>391</v>
      </c>
      <c r="V1465" s="4">
        <v>15205906695</v>
      </c>
      <c r="W1465" s="4">
        <v>0</v>
      </c>
      <c r="X1465" s="4">
        <v>1141631962</v>
      </c>
      <c r="Y1465" s="4">
        <v>14064274733</v>
      </c>
      <c r="Z1465" s="4">
        <v>0</v>
      </c>
      <c r="AA1465" s="4">
        <v>14064274733</v>
      </c>
      <c r="AB1465" s="4">
        <v>0</v>
      </c>
      <c r="AC1465" s="4">
        <v>14064274733</v>
      </c>
      <c r="AD1465" s="4">
        <v>9334780787</v>
      </c>
      <c r="AE1465" s="4">
        <v>9334780787</v>
      </c>
      <c r="AF1465" s="10">
        <v>9334780787</v>
      </c>
    </row>
    <row r="1466" spans="1:32" ht="22.5" x14ac:dyDescent="0.25">
      <c r="A1466" s="9" t="s">
        <v>438</v>
      </c>
      <c r="B1466" s="1" t="s">
        <v>486</v>
      </c>
      <c r="C1466" s="1" t="s">
        <v>541</v>
      </c>
      <c r="D1466" s="2" t="s">
        <v>439</v>
      </c>
      <c r="E1466" s="3" t="s">
        <v>390</v>
      </c>
      <c r="F1466" s="3" t="s">
        <v>35</v>
      </c>
      <c r="G1466" s="3" t="s">
        <v>504</v>
      </c>
      <c r="H1466" s="3" t="s">
        <v>505</v>
      </c>
      <c r="I1466" s="3" t="s">
        <v>506</v>
      </c>
      <c r="J1466" s="1" t="s">
        <v>30</v>
      </c>
      <c r="K1466" s="1" t="s">
        <v>232</v>
      </c>
      <c r="L1466" s="1" t="s">
        <v>233</v>
      </c>
      <c r="M1466" s="1" t="s">
        <v>80</v>
      </c>
      <c r="N1466" s="1" t="s">
        <v>42</v>
      </c>
      <c r="O1466" s="1" t="s">
        <v>281</v>
      </c>
      <c r="P1466" s="1"/>
      <c r="Q1466" s="1"/>
      <c r="R1466" s="1" t="s">
        <v>31</v>
      </c>
      <c r="S1466" s="1" t="s">
        <v>171</v>
      </c>
      <c r="T1466" s="1" t="s">
        <v>33</v>
      </c>
      <c r="U1466" s="2" t="s">
        <v>391</v>
      </c>
      <c r="V1466" s="4">
        <v>0</v>
      </c>
      <c r="W1466" s="4">
        <v>685971504</v>
      </c>
      <c r="X1466" s="4">
        <v>0</v>
      </c>
      <c r="Y1466" s="4">
        <v>685971504</v>
      </c>
      <c r="Z1466" s="4">
        <v>0</v>
      </c>
      <c r="AA1466" s="4">
        <v>685971504</v>
      </c>
      <c r="AB1466" s="4">
        <v>0</v>
      </c>
      <c r="AC1466" s="4">
        <v>685971504</v>
      </c>
      <c r="AD1466" s="4">
        <v>0</v>
      </c>
      <c r="AE1466" s="4">
        <v>0</v>
      </c>
      <c r="AF1466" s="10">
        <v>0</v>
      </c>
    </row>
    <row r="1467" spans="1:32" ht="22.5" x14ac:dyDescent="0.25">
      <c r="A1467" s="9" t="s">
        <v>438</v>
      </c>
      <c r="B1467" s="1" t="s">
        <v>486</v>
      </c>
      <c r="C1467" s="1" t="s">
        <v>541</v>
      </c>
      <c r="D1467" s="2" t="s">
        <v>439</v>
      </c>
      <c r="E1467" s="3" t="s">
        <v>270</v>
      </c>
      <c r="F1467" s="3" t="s">
        <v>35</v>
      </c>
      <c r="G1467" s="3" t="s">
        <v>504</v>
      </c>
      <c r="H1467" s="3" t="s">
        <v>505</v>
      </c>
      <c r="I1467" s="3" t="s">
        <v>506</v>
      </c>
      <c r="J1467" s="1" t="s">
        <v>30</v>
      </c>
      <c r="K1467" s="1" t="s">
        <v>232</v>
      </c>
      <c r="L1467" s="1" t="s">
        <v>233</v>
      </c>
      <c r="M1467" s="1" t="s">
        <v>80</v>
      </c>
      <c r="N1467" s="1" t="s">
        <v>42</v>
      </c>
      <c r="O1467" s="1" t="s">
        <v>243</v>
      </c>
      <c r="P1467" s="1"/>
      <c r="Q1467" s="1"/>
      <c r="R1467" s="1" t="s">
        <v>46</v>
      </c>
      <c r="S1467" s="1" t="s">
        <v>47</v>
      </c>
      <c r="T1467" s="1" t="s">
        <v>33</v>
      </c>
      <c r="U1467" s="2" t="s">
        <v>271</v>
      </c>
      <c r="V1467" s="4">
        <v>718396381</v>
      </c>
      <c r="W1467" s="4">
        <v>85464350</v>
      </c>
      <c r="X1467" s="4">
        <v>286724</v>
      </c>
      <c r="Y1467" s="4">
        <v>803574007</v>
      </c>
      <c r="Z1467" s="4">
        <v>0</v>
      </c>
      <c r="AA1467" s="4">
        <v>803574007</v>
      </c>
      <c r="AB1467" s="4">
        <v>0</v>
      </c>
      <c r="AC1467" s="4">
        <v>803574007</v>
      </c>
      <c r="AD1467" s="4">
        <v>803574007</v>
      </c>
      <c r="AE1467" s="4">
        <v>803574007</v>
      </c>
      <c r="AF1467" s="10">
        <v>803574007</v>
      </c>
    </row>
    <row r="1468" spans="1:32" ht="22.5" x14ac:dyDescent="0.25">
      <c r="A1468" s="9" t="s">
        <v>438</v>
      </c>
      <c r="B1468" s="1" t="s">
        <v>486</v>
      </c>
      <c r="C1468" s="1" t="s">
        <v>541</v>
      </c>
      <c r="D1468" s="2" t="s">
        <v>439</v>
      </c>
      <c r="E1468" s="3" t="s">
        <v>270</v>
      </c>
      <c r="F1468" s="3" t="s">
        <v>35</v>
      </c>
      <c r="G1468" s="3" t="s">
        <v>504</v>
      </c>
      <c r="H1468" s="3" t="s">
        <v>505</v>
      </c>
      <c r="I1468" s="3" t="s">
        <v>506</v>
      </c>
      <c r="J1468" s="1" t="s">
        <v>30</v>
      </c>
      <c r="K1468" s="1" t="s">
        <v>232</v>
      </c>
      <c r="L1468" s="1" t="s">
        <v>233</v>
      </c>
      <c r="M1468" s="1" t="s">
        <v>80</v>
      </c>
      <c r="N1468" s="1" t="s">
        <v>42</v>
      </c>
      <c r="O1468" s="1" t="s">
        <v>243</v>
      </c>
      <c r="P1468" s="1"/>
      <c r="Q1468" s="1"/>
      <c r="R1468" s="1" t="s">
        <v>31</v>
      </c>
      <c r="S1468" s="1" t="s">
        <v>171</v>
      </c>
      <c r="T1468" s="1" t="s">
        <v>33</v>
      </c>
      <c r="U1468" s="2" t="s">
        <v>271</v>
      </c>
      <c r="V1468" s="4">
        <v>0</v>
      </c>
      <c r="W1468" s="4">
        <v>1178294822</v>
      </c>
      <c r="X1468" s="4">
        <v>0</v>
      </c>
      <c r="Y1468" s="4">
        <v>1178294822</v>
      </c>
      <c r="Z1468" s="4">
        <v>0</v>
      </c>
      <c r="AA1468" s="4">
        <v>842337590</v>
      </c>
      <c r="AB1468" s="4">
        <v>335957232</v>
      </c>
      <c r="AC1468" s="4">
        <v>842337590</v>
      </c>
      <c r="AD1468" s="4">
        <v>114575912</v>
      </c>
      <c r="AE1468" s="4">
        <v>114575912</v>
      </c>
      <c r="AF1468" s="10">
        <v>114575912</v>
      </c>
    </row>
    <row r="1469" spans="1:32" ht="22.5" x14ac:dyDescent="0.25">
      <c r="A1469" s="9" t="s">
        <v>438</v>
      </c>
      <c r="B1469" s="1" t="s">
        <v>486</v>
      </c>
      <c r="C1469" s="1" t="s">
        <v>541</v>
      </c>
      <c r="D1469" s="2" t="s">
        <v>439</v>
      </c>
      <c r="E1469" s="3" t="s">
        <v>562</v>
      </c>
      <c r="F1469" s="3" t="s">
        <v>35</v>
      </c>
      <c r="G1469" s="3" t="s">
        <v>504</v>
      </c>
      <c r="H1469" s="3" t="s">
        <v>505</v>
      </c>
      <c r="I1469" s="3" t="s">
        <v>506</v>
      </c>
      <c r="J1469" s="1" t="s">
        <v>30</v>
      </c>
      <c r="K1469" s="1" t="s">
        <v>232</v>
      </c>
      <c r="L1469" s="1" t="s">
        <v>233</v>
      </c>
      <c r="M1469" s="1" t="s">
        <v>80</v>
      </c>
      <c r="N1469" s="1" t="s">
        <v>42</v>
      </c>
      <c r="O1469" s="1" t="s">
        <v>246</v>
      </c>
      <c r="P1469" s="1"/>
      <c r="Q1469" s="1"/>
      <c r="R1469" s="1" t="s">
        <v>46</v>
      </c>
      <c r="S1469" s="1" t="s">
        <v>47</v>
      </c>
      <c r="T1469" s="1" t="s">
        <v>33</v>
      </c>
      <c r="U1469" s="2" t="s">
        <v>563</v>
      </c>
      <c r="V1469" s="4">
        <v>0</v>
      </c>
      <c r="W1469" s="4">
        <v>7000000</v>
      </c>
      <c r="X1469" s="4">
        <v>0</v>
      </c>
      <c r="Y1469" s="4">
        <v>7000000</v>
      </c>
      <c r="Z1469" s="4">
        <v>0</v>
      </c>
      <c r="AA1469" s="4">
        <v>243400</v>
      </c>
      <c r="AB1469" s="4">
        <v>6756600</v>
      </c>
      <c r="AC1469" s="4">
        <v>243400</v>
      </c>
      <c r="AD1469" s="4">
        <v>0</v>
      </c>
      <c r="AE1469" s="4">
        <v>0</v>
      </c>
      <c r="AF1469" s="10">
        <v>0</v>
      </c>
    </row>
    <row r="1470" spans="1:32" ht="22.5" x14ac:dyDescent="0.25">
      <c r="A1470" s="9" t="s">
        <v>438</v>
      </c>
      <c r="B1470" s="1" t="s">
        <v>486</v>
      </c>
      <c r="C1470" s="1" t="s">
        <v>541</v>
      </c>
      <c r="D1470" s="2" t="s">
        <v>439</v>
      </c>
      <c r="E1470" s="3" t="s">
        <v>274</v>
      </c>
      <c r="F1470" s="3" t="s">
        <v>35</v>
      </c>
      <c r="G1470" s="3" t="s">
        <v>504</v>
      </c>
      <c r="H1470" s="3" t="s">
        <v>527</v>
      </c>
      <c r="I1470" s="3" t="s">
        <v>545</v>
      </c>
      <c r="J1470" s="1" t="s">
        <v>30</v>
      </c>
      <c r="K1470" s="1" t="s">
        <v>232</v>
      </c>
      <c r="L1470" s="1" t="s">
        <v>233</v>
      </c>
      <c r="M1470" s="1" t="s">
        <v>80</v>
      </c>
      <c r="N1470" s="1" t="s">
        <v>42</v>
      </c>
      <c r="O1470" s="1" t="s">
        <v>254</v>
      </c>
      <c r="P1470" s="1"/>
      <c r="Q1470" s="1"/>
      <c r="R1470" s="1" t="s">
        <v>31</v>
      </c>
      <c r="S1470" s="1" t="s">
        <v>32</v>
      </c>
      <c r="T1470" s="1" t="s">
        <v>33</v>
      </c>
      <c r="U1470" s="2" t="s">
        <v>59</v>
      </c>
      <c r="V1470" s="4">
        <v>0</v>
      </c>
      <c r="W1470" s="4">
        <v>368880000</v>
      </c>
      <c r="X1470" s="4">
        <v>1643337</v>
      </c>
      <c r="Y1470" s="4">
        <v>367236663</v>
      </c>
      <c r="Z1470" s="4">
        <v>0</v>
      </c>
      <c r="AA1470" s="4">
        <v>366946662</v>
      </c>
      <c r="AB1470" s="4">
        <v>290001</v>
      </c>
      <c r="AC1470" s="4">
        <v>366946662</v>
      </c>
      <c r="AD1470" s="4">
        <v>243310000</v>
      </c>
      <c r="AE1470" s="4">
        <v>243310000</v>
      </c>
      <c r="AF1470" s="10">
        <v>243310000</v>
      </c>
    </row>
    <row r="1471" spans="1:32" ht="22.5" x14ac:dyDescent="0.25">
      <c r="A1471" s="9" t="s">
        <v>438</v>
      </c>
      <c r="B1471" s="1" t="s">
        <v>486</v>
      </c>
      <c r="C1471" s="1" t="s">
        <v>541</v>
      </c>
      <c r="D1471" s="2" t="s">
        <v>439</v>
      </c>
      <c r="E1471" s="3" t="s">
        <v>275</v>
      </c>
      <c r="F1471" s="3" t="s">
        <v>35</v>
      </c>
      <c r="G1471" s="3" t="s">
        <v>504</v>
      </c>
      <c r="H1471" s="3" t="s">
        <v>527</v>
      </c>
      <c r="I1471" s="3" t="s">
        <v>542</v>
      </c>
      <c r="J1471" s="1" t="s">
        <v>30</v>
      </c>
      <c r="K1471" s="1" t="s">
        <v>232</v>
      </c>
      <c r="L1471" s="1" t="s">
        <v>233</v>
      </c>
      <c r="M1471" s="1" t="s">
        <v>80</v>
      </c>
      <c r="N1471" s="1" t="s">
        <v>42</v>
      </c>
      <c r="O1471" s="1" t="s">
        <v>276</v>
      </c>
      <c r="P1471" s="1"/>
      <c r="Q1471" s="1"/>
      <c r="R1471" s="1" t="s">
        <v>31</v>
      </c>
      <c r="S1471" s="1" t="s">
        <v>32</v>
      </c>
      <c r="T1471" s="1" t="s">
        <v>33</v>
      </c>
      <c r="U1471" s="2" t="s">
        <v>249</v>
      </c>
      <c r="V1471" s="4">
        <v>3000000</v>
      </c>
      <c r="W1471" s="4">
        <v>39910519</v>
      </c>
      <c r="X1471" s="4">
        <v>0</v>
      </c>
      <c r="Y1471" s="4">
        <v>42910519</v>
      </c>
      <c r="Z1471" s="4">
        <v>0</v>
      </c>
      <c r="AA1471" s="4">
        <v>31633267</v>
      </c>
      <c r="AB1471" s="4">
        <v>11277252</v>
      </c>
      <c r="AC1471" s="4">
        <v>28839606</v>
      </c>
      <c r="AD1471" s="4">
        <v>27660796</v>
      </c>
      <c r="AE1471" s="4">
        <v>27660796</v>
      </c>
      <c r="AF1471" s="10">
        <v>27660796</v>
      </c>
    </row>
    <row r="1472" spans="1:32" ht="22.5" x14ac:dyDescent="0.25">
      <c r="A1472" s="9" t="s">
        <v>438</v>
      </c>
      <c r="B1472" s="1" t="s">
        <v>486</v>
      </c>
      <c r="C1472" s="1" t="s">
        <v>541</v>
      </c>
      <c r="D1472" s="2" t="s">
        <v>439</v>
      </c>
      <c r="E1472" s="3" t="s">
        <v>278</v>
      </c>
      <c r="F1472" s="3" t="s">
        <v>507</v>
      </c>
      <c r="G1472" s="3" t="s">
        <v>508</v>
      </c>
      <c r="H1472" s="3" t="s">
        <v>509</v>
      </c>
      <c r="I1472" s="3" t="s">
        <v>510</v>
      </c>
      <c r="J1472" s="1" t="s">
        <v>30</v>
      </c>
      <c r="K1472" s="1" t="s">
        <v>232</v>
      </c>
      <c r="L1472" s="1" t="s">
        <v>233</v>
      </c>
      <c r="M1472" s="1" t="s">
        <v>64</v>
      </c>
      <c r="N1472" s="1" t="s">
        <v>42</v>
      </c>
      <c r="O1472" s="1" t="s">
        <v>234</v>
      </c>
      <c r="P1472" s="1"/>
      <c r="Q1472" s="1"/>
      <c r="R1472" s="1" t="s">
        <v>31</v>
      </c>
      <c r="S1472" s="1" t="s">
        <v>32</v>
      </c>
      <c r="T1472" s="1" t="s">
        <v>33</v>
      </c>
      <c r="U1472" s="2" t="s">
        <v>279</v>
      </c>
      <c r="V1472" s="4">
        <v>1419344640</v>
      </c>
      <c r="W1472" s="4">
        <v>122795850</v>
      </c>
      <c r="X1472" s="4">
        <v>7318235</v>
      </c>
      <c r="Y1472" s="4">
        <v>1534822255</v>
      </c>
      <c r="Z1472" s="4">
        <v>0</v>
      </c>
      <c r="AA1472" s="4">
        <v>1534822255</v>
      </c>
      <c r="AB1472" s="4">
        <v>0</v>
      </c>
      <c r="AC1472" s="4">
        <v>1534822255</v>
      </c>
      <c r="AD1472" s="4">
        <v>672250637</v>
      </c>
      <c r="AE1472" s="4">
        <v>672250637</v>
      </c>
      <c r="AF1472" s="10">
        <v>672250637</v>
      </c>
    </row>
    <row r="1473" spans="1:32" ht="22.5" x14ac:dyDescent="0.25">
      <c r="A1473" s="9" t="s">
        <v>438</v>
      </c>
      <c r="B1473" s="1" t="s">
        <v>486</v>
      </c>
      <c r="C1473" s="1" t="s">
        <v>541</v>
      </c>
      <c r="D1473" s="2" t="s">
        <v>439</v>
      </c>
      <c r="E1473" s="3" t="s">
        <v>280</v>
      </c>
      <c r="F1473" s="3" t="s">
        <v>507</v>
      </c>
      <c r="G1473" s="3" t="s">
        <v>508</v>
      </c>
      <c r="H1473" s="3" t="s">
        <v>509</v>
      </c>
      <c r="I1473" s="3" t="s">
        <v>510</v>
      </c>
      <c r="J1473" s="1" t="s">
        <v>30</v>
      </c>
      <c r="K1473" s="1" t="s">
        <v>232</v>
      </c>
      <c r="L1473" s="1" t="s">
        <v>233</v>
      </c>
      <c r="M1473" s="1" t="s">
        <v>64</v>
      </c>
      <c r="N1473" s="1" t="s">
        <v>42</v>
      </c>
      <c r="O1473" s="1" t="s">
        <v>281</v>
      </c>
      <c r="P1473" s="1"/>
      <c r="Q1473" s="1"/>
      <c r="R1473" s="1" t="s">
        <v>31</v>
      </c>
      <c r="S1473" s="1" t="s">
        <v>32</v>
      </c>
      <c r="T1473" s="1" t="s">
        <v>33</v>
      </c>
      <c r="U1473" s="2" t="s">
        <v>282</v>
      </c>
      <c r="V1473" s="4">
        <v>98826696</v>
      </c>
      <c r="W1473" s="4">
        <v>0</v>
      </c>
      <c r="X1473" s="4">
        <v>15271279</v>
      </c>
      <c r="Y1473" s="4">
        <v>83555417</v>
      </c>
      <c r="Z1473" s="4">
        <v>0</v>
      </c>
      <c r="AA1473" s="4">
        <v>83555417</v>
      </c>
      <c r="AB1473" s="4">
        <v>0</v>
      </c>
      <c r="AC1473" s="4">
        <v>83555417</v>
      </c>
      <c r="AD1473" s="4">
        <v>56128516</v>
      </c>
      <c r="AE1473" s="4">
        <v>56128516</v>
      </c>
      <c r="AF1473" s="10">
        <v>56128516</v>
      </c>
    </row>
    <row r="1474" spans="1:32" ht="22.5" x14ac:dyDescent="0.25">
      <c r="A1474" s="9" t="s">
        <v>438</v>
      </c>
      <c r="B1474" s="1" t="s">
        <v>486</v>
      </c>
      <c r="C1474" s="1" t="s">
        <v>541</v>
      </c>
      <c r="D1474" s="2" t="s">
        <v>439</v>
      </c>
      <c r="E1474" s="3" t="s">
        <v>285</v>
      </c>
      <c r="F1474" s="3" t="s">
        <v>507</v>
      </c>
      <c r="G1474" s="3" t="s">
        <v>508</v>
      </c>
      <c r="H1474" s="3" t="s">
        <v>527</v>
      </c>
      <c r="I1474" s="3" t="s">
        <v>545</v>
      </c>
      <c r="J1474" s="1" t="s">
        <v>30</v>
      </c>
      <c r="K1474" s="1" t="s">
        <v>232</v>
      </c>
      <c r="L1474" s="1" t="s">
        <v>233</v>
      </c>
      <c r="M1474" s="1" t="s">
        <v>64</v>
      </c>
      <c r="N1474" s="1" t="s">
        <v>42</v>
      </c>
      <c r="O1474" s="1" t="s">
        <v>243</v>
      </c>
      <c r="P1474" s="1"/>
      <c r="Q1474" s="1"/>
      <c r="R1474" s="1" t="s">
        <v>31</v>
      </c>
      <c r="S1474" s="1" t="s">
        <v>32</v>
      </c>
      <c r="T1474" s="1" t="s">
        <v>33</v>
      </c>
      <c r="U1474" s="2" t="s">
        <v>59</v>
      </c>
      <c r="V1474" s="4">
        <v>32791000</v>
      </c>
      <c r="W1474" s="4">
        <v>1887967</v>
      </c>
      <c r="X1474" s="4">
        <v>0</v>
      </c>
      <c r="Y1474" s="4">
        <v>34678967</v>
      </c>
      <c r="Z1474" s="4">
        <v>0</v>
      </c>
      <c r="AA1474" s="4">
        <v>34579600</v>
      </c>
      <c r="AB1474" s="4">
        <v>99367</v>
      </c>
      <c r="AC1474" s="4">
        <v>34579600</v>
      </c>
      <c r="AD1474" s="4">
        <v>24642933</v>
      </c>
      <c r="AE1474" s="4">
        <v>24642933</v>
      </c>
      <c r="AF1474" s="10">
        <v>24642933</v>
      </c>
    </row>
    <row r="1475" spans="1:32" ht="22.5" x14ac:dyDescent="0.25">
      <c r="A1475" s="9" t="s">
        <v>438</v>
      </c>
      <c r="B1475" s="1" t="s">
        <v>486</v>
      </c>
      <c r="C1475" s="1" t="s">
        <v>541</v>
      </c>
      <c r="D1475" s="2" t="s">
        <v>439</v>
      </c>
      <c r="E1475" s="3" t="s">
        <v>286</v>
      </c>
      <c r="F1475" s="3" t="s">
        <v>507</v>
      </c>
      <c r="G1475" s="3" t="s">
        <v>508</v>
      </c>
      <c r="H1475" s="3" t="s">
        <v>527</v>
      </c>
      <c r="I1475" s="3" t="s">
        <v>542</v>
      </c>
      <c r="J1475" s="1" t="s">
        <v>30</v>
      </c>
      <c r="K1475" s="1" t="s">
        <v>232</v>
      </c>
      <c r="L1475" s="1" t="s">
        <v>233</v>
      </c>
      <c r="M1475" s="1" t="s">
        <v>64</v>
      </c>
      <c r="N1475" s="1" t="s">
        <v>42</v>
      </c>
      <c r="O1475" s="1" t="s">
        <v>246</v>
      </c>
      <c r="P1475" s="1"/>
      <c r="Q1475" s="1"/>
      <c r="R1475" s="1" t="s">
        <v>31</v>
      </c>
      <c r="S1475" s="1" t="s">
        <v>32</v>
      </c>
      <c r="T1475" s="1" t="s">
        <v>33</v>
      </c>
      <c r="U1475" s="2" t="s">
        <v>249</v>
      </c>
      <c r="V1475" s="4">
        <v>4359689</v>
      </c>
      <c r="W1475" s="4">
        <v>4500000</v>
      </c>
      <c r="X1475" s="4">
        <v>0</v>
      </c>
      <c r="Y1475" s="4">
        <v>8859689</v>
      </c>
      <c r="Z1475" s="4">
        <v>0</v>
      </c>
      <c r="AA1475" s="4">
        <v>7949108</v>
      </c>
      <c r="AB1475" s="4">
        <v>910581</v>
      </c>
      <c r="AC1475" s="4">
        <v>7949108</v>
      </c>
      <c r="AD1475" s="4">
        <v>7888607</v>
      </c>
      <c r="AE1475" s="4">
        <v>7888607</v>
      </c>
      <c r="AF1475" s="10">
        <v>7888607</v>
      </c>
    </row>
    <row r="1476" spans="1:32" ht="22.5" x14ac:dyDescent="0.25">
      <c r="A1476" s="9" t="s">
        <v>438</v>
      </c>
      <c r="B1476" s="1" t="s">
        <v>486</v>
      </c>
      <c r="C1476" s="1" t="s">
        <v>541</v>
      </c>
      <c r="D1476" s="2" t="s">
        <v>439</v>
      </c>
      <c r="E1476" s="3" t="s">
        <v>392</v>
      </c>
      <c r="F1476" s="3" t="s">
        <v>512</v>
      </c>
      <c r="G1476" s="3" t="s">
        <v>513</v>
      </c>
      <c r="H1476" s="3" t="s">
        <v>514</v>
      </c>
      <c r="I1476" s="3" t="s">
        <v>515</v>
      </c>
      <c r="J1476" s="1" t="s">
        <v>30</v>
      </c>
      <c r="K1476" s="1" t="s">
        <v>232</v>
      </c>
      <c r="L1476" s="1" t="s">
        <v>233</v>
      </c>
      <c r="M1476" s="1" t="s">
        <v>68</v>
      </c>
      <c r="N1476" s="1" t="s">
        <v>42</v>
      </c>
      <c r="O1476" s="1" t="s">
        <v>234</v>
      </c>
      <c r="P1476" s="1"/>
      <c r="Q1476" s="1"/>
      <c r="R1476" s="1" t="s">
        <v>31</v>
      </c>
      <c r="S1476" s="1" t="s">
        <v>32</v>
      </c>
      <c r="T1476" s="1" t="s">
        <v>33</v>
      </c>
      <c r="U1476" s="2" t="s">
        <v>393</v>
      </c>
      <c r="V1476" s="4">
        <v>1177936050</v>
      </c>
      <c r="W1476" s="4">
        <v>0</v>
      </c>
      <c r="X1476" s="4">
        <v>129959685</v>
      </c>
      <c r="Y1476" s="4">
        <v>1047976365</v>
      </c>
      <c r="Z1476" s="4">
        <v>0</v>
      </c>
      <c r="AA1476" s="4">
        <v>1047976365</v>
      </c>
      <c r="AB1476" s="4">
        <v>0</v>
      </c>
      <c r="AC1476" s="4">
        <v>1047976365</v>
      </c>
      <c r="AD1476" s="4">
        <v>499699628</v>
      </c>
      <c r="AE1476" s="4">
        <v>499699628</v>
      </c>
      <c r="AF1476" s="10">
        <v>499699628</v>
      </c>
    </row>
    <row r="1477" spans="1:32" ht="22.5" x14ac:dyDescent="0.25">
      <c r="A1477" s="9" t="s">
        <v>438</v>
      </c>
      <c r="B1477" s="1" t="s">
        <v>486</v>
      </c>
      <c r="C1477" s="1" t="s">
        <v>541</v>
      </c>
      <c r="D1477" s="2" t="s">
        <v>439</v>
      </c>
      <c r="E1477" s="3" t="s">
        <v>394</v>
      </c>
      <c r="F1477" s="3" t="s">
        <v>512</v>
      </c>
      <c r="G1477" s="3" t="s">
        <v>513</v>
      </c>
      <c r="H1477" s="3" t="s">
        <v>514</v>
      </c>
      <c r="I1477" s="3" t="s">
        <v>515</v>
      </c>
      <c r="J1477" s="1" t="s">
        <v>30</v>
      </c>
      <c r="K1477" s="1" t="s">
        <v>232</v>
      </c>
      <c r="L1477" s="1" t="s">
        <v>233</v>
      </c>
      <c r="M1477" s="1" t="s">
        <v>68</v>
      </c>
      <c r="N1477" s="1" t="s">
        <v>42</v>
      </c>
      <c r="O1477" s="1" t="s">
        <v>281</v>
      </c>
      <c r="P1477" s="1"/>
      <c r="Q1477" s="1"/>
      <c r="R1477" s="1" t="s">
        <v>31</v>
      </c>
      <c r="S1477" s="1" t="s">
        <v>32</v>
      </c>
      <c r="T1477" s="1" t="s">
        <v>33</v>
      </c>
      <c r="U1477" s="2" t="s">
        <v>395</v>
      </c>
      <c r="V1477" s="4">
        <v>180436650</v>
      </c>
      <c r="W1477" s="4">
        <v>0</v>
      </c>
      <c r="X1477" s="4">
        <v>4182637</v>
      </c>
      <c r="Y1477" s="4">
        <v>176254013</v>
      </c>
      <c r="Z1477" s="4">
        <v>0</v>
      </c>
      <c r="AA1477" s="4">
        <v>176254013</v>
      </c>
      <c r="AB1477" s="4">
        <v>0</v>
      </c>
      <c r="AC1477" s="4">
        <v>176254013</v>
      </c>
      <c r="AD1477" s="4">
        <v>95154307</v>
      </c>
      <c r="AE1477" s="4">
        <v>95154307</v>
      </c>
      <c r="AF1477" s="10">
        <v>95154307</v>
      </c>
    </row>
    <row r="1478" spans="1:32" ht="22.5" x14ac:dyDescent="0.25">
      <c r="A1478" s="9" t="s">
        <v>438</v>
      </c>
      <c r="B1478" s="1" t="s">
        <v>486</v>
      </c>
      <c r="C1478" s="1" t="s">
        <v>541</v>
      </c>
      <c r="D1478" s="2" t="s">
        <v>439</v>
      </c>
      <c r="E1478" s="3" t="s">
        <v>291</v>
      </c>
      <c r="F1478" s="3" t="s">
        <v>512</v>
      </c>
      <c r="G1478" s="3" t="s">
        <v>513</v>
      </c>
      <c r="H1478" s="3" t="s">
        <v>514</v>
      </c>
      <c r="I1478" s="3" t="s">
        <v>515</v>
      </c>
      <c r="J1478" s="1" t="s">
        <v>30</v>
      </c>
      <c r="K1478" s="1" t="s">
        <v>232</v>
      </c>
      <c r="L1478" s="1" t="s">
        <v>233</v>
      </c>
      <c r="M1478" s="1" t="s">
        <v>68</v>
      </c>
      <c r="N1478" s="1" t="s">
        <v>42</v>
      </c>
      <c r="O1478" s="1" t="s">
        <v>243</v>
      </c>
      <c r="P1478" s="1"/>
      <c r="Q1478" s="1"/>
      <c r="R1478" s="1" t="s">
        <v>31</v>
      </c>
      <c r="S1478" s="1" t="s">
        <v>32</v>
      </c>
      <c r="T1478" s="1" t="s">
        <v>33</v>
      </c>
      <c r="U1478" s="2" t="s">
        <v>292</v>
      </c>
      <c r="V1478" s="4">
        <v>0</v>
      </c>
      <c r="W1478" s="4">
        <v>122795850</v>
      </c>
      <c r="X1478" s="4">
        <v>0</v>
      </c>
      <c r="Y1478" s="4">
        <v>122795850</v>
      </c>
      <c r="Z1478" s="4">
        <v>0</v>
      </c>
      <c r="AA1478" s="4">
        <v>122795850</v>
      </c>
      <c r="AB1478" s="4">
        <v>0</v>
      </c>
      <c r="AC1478" s="4">
        <v>122795850</v>
      </c>
      <c r="AD1478" s="4">
        <v>36838755</v>
      </c>
      <c r="AE1478" s="4">
        <v>36838755</v>
      </c>
      <c r="AF1478" s="10">
        <v>36838755</v>
      </c>
    </row>
    <row r="1479" spans="1:32" ht="22.5" x14ac:dyDescent="0.25">
      <c r="A1479" s="9" t="s">
        <v>438</v>
      </c>
      <c r="B1479" s="1" t="s">
        <v>486</v>
      </c>
      <c r="C1479" s="1" t="s">
        <v>541</v>
      </c>
      <c r="D1479" s="2" t="s">
        <v>439</v>
      </c>
      <c r="E1479" s="3" t="s">
        <v>293</v>
      </c>
      <c r="F1479" s="3" t="s">
        <v>512</v>
      </c>
      <c r="G1479" s="3" t="s">
        <v>513</v>
      </c>
      <c r="H1479" s="3" t="s">
        <v>527</v>
      </c>
      <c r="I1479" s="3" t="s">
        <v>545</v>
      </c>
      <c r="J1479" s="1" t="s">
        <v>30</v>
      </c>
      <c r="K1479" s="1" t="s">
        <v>232</v>
      </c>
      <c r="L1479" s="1" t="s">
        <v>233</v>
      </c>
      <c r="M1479" s="1" t="s">
        <v>68</v>
      </c>
      <c r="N1479" s="1" t="s">
        <v>42</v>
      </c>
      <c r="O1479" s="1" t="s">
        <v>248</v>
      </c>
      <c r="P1479" s="1"/>
      <c r="Q1479" s="1"/>
      <c r="R1479" s="1" t="s">
        <v>31</v>
      </c>
      <c r="S1479" s="1" t="s">
        <v>32</v>
      </c>
      <c r="T1479" s="1" t="s">
        <v>33</v>
      </c>
      <c r="U1479" s="2" t="s">
        <v>59</v>
      </c>
      <c r="V1479" s="4">
        <v>0</v>
      </c>
      <c r="W1479" s="4">
        <v>68669800</v>
      </c>
      <c r="X1479" s="4">
        <v>106300</v>
      </c>
      <c r="Y1479" s="4">
        <v>68563500</v>
      </c>
      <c r="Z1479" s="4">
        <v>0</v>
      </c>
      <c r="AA1479" s="4">
        <v>68563500</v>
      </c>
      <c r="AB1479" s="4">
        <v>0</v>
      </c>
      <c r="AC1479" s="4">
        <v>68563500</v>
      </c>
      <c r="AD1479" s="4">
        <v>47090900</v>
      </c>
      <c r="AE1479" s="4">
        <v>47090900</v>
      </c>
      <c r="AF1479" s="10">
        <v>47090900</v>
      </c>
    </row>
    <row r="1480" spans="1:32" ht="22.5" x14ac:dyDescent="0.25">
      <c r="A1480" s="9" t="s">
        <v>438</v>
      </c>
      <c r="B1480" s="1" t="s">
        <v>486</v>
      </c>
      <c r="C1480" s="1" t="s">
        <v>541</v>
      </c>
      <c r="D1480" s="2" t="s">
        <v>439</v>
      </c>
      <c r="E1480" s="3" t="s">
        <v>294</v>
      </c>
      <c r="F1480" s="3" t="s">
        <v>512</v>
      </c>
      <c r="G1480" s="3" t="s">
        <v>513</v>
      </c>
      <c r="H1480" s="3" t="s">
        <v>527</v>
      </c>
      <c r="I1480" s="3" t="s">
        <v>542</v>
      </c>
      <c r="J1480" s="1" t="s">
        <v>30</v>
      </c>
      <c r="K1480" s="1" t="s">
        <v>232</v>
      </c>
      <c r="L1480" s="1" t="s">
        <v>233</v>
      </c>
      <c r="M1480" s="1" t="s">
        <v>68</v>
      </c>
      <c r="N1480" s="1" t="s">
        <v>42</v>
      </c>
      <c r="O1480" s="1" t="s">
        <v>254</v>
      </c>
      <c r="P1480" s="1"/>
      <c r="Q1480" s="1"/>
      <c r="R1480" s="1" t="s">
        <v>31</v>
      </c>
      <c r="S1480" s="1" t="s">
        <v>32</v>
      </c>
      <c r="T1480" s="1" t="s">
        <v>33</v>
      </c>
      <c r="U1480" s="2" t="s">
        <v>249</v>
      </c>
      <c r="V1480" s="4">
        <v>1500000</v>
      </c>
      <c r="W1480" s="4">
        <v>8000000</v>
      </c>
      <c r="X1480" s="4">
        <v>0</v>
      </c>
      <c r="Y1480" s="4">
        <v>9500000</v>
      </c>
      <c r="Z1480" s="4">
        <v>0</v>
      </c>
      <c r="AA1480" s="4">
        <v>4655977</v>
      </c>
      <c r="AB1480" s="4">
        <v>4844023</v>
      </c>
      <c r="AC1480" s="4">
        <v>4655977</v>
      </c>
      <c r="AD1480" s="4">
        <v>4545070</v>
      </c>
      <c r="AE1480" s="4">
        <v>4545070</v>
      </c>
      <c r="AF1480" s="10">
        <v>4545070</v>
      </c>
    </row>
    <row r="1481" spans="1:32" ht="22.5" x14ac:dyDescent="0.25">
      <c r="A1481" s="9" t="s">
        <v>438</v>
      </c>
      <c r="B1481" s="1" t="s">
        <v>486</v>
      </c>
      <c r="C1481" s="1" t="s">
        <v>541</v>
      </c>
      <c r="D1481" s="2" t="s">
        <v>439</v>
      </c>
      <c r="E1481" s="3" t="s">
        <v>295</v>
      </c>
      <c r="F1481" s="3" t="s">
        <v>512</v>
      </c>
      <c r="G1481" s="3" t="s">
        <v>513</v>
      </c>
      <c r="H1481" s="3" t="s">
        <v>514</v>
      </c>
      <c r="I1481" s="3" t="s">
        <v>515</v>
      </c>
      <c r="J1481" s="1" t="s">
        <v>30</v>
      </c>
      <c r="K1481" s="1" t="s">
        <v>232</v>
      </c>
      <c r="L1481" s="1" t="s">
        <v>233</v>
      </c>
      <c r="M1481" s="1" t="s">
        <v>68</v>
      </c>
      <c r="N1481" s="1" t="s">
        <v>42</v>
      </c>
      <c r="O1481" s="1" t="s">
        <v>266</v>
      </c>
      <c r="P1481" s="1"/>
      <c r="Q1481" s="1"/>
      <c r="R1481" s="1" t="s">
        <v>31</v>
      </c>
      <c r="S1481" s="1" t="s">
        <v>32</v>
      </c>
      <c r="T1481" s="1" t="s">
        <v>33</v>
      </c>
      <c r="U1481" s="2" t="s">
        <v>267</v>
      </c>
      <c r="V1481" s="4">
        <v>0</v>
      </c>
      <c r="W1481" s="4">
        <v>5433491</v>
      </c>
      <c r="X1481" s="4">
        <v>5418491</v>
      </c>
      <c r="Y1481" s="4">
        <v>15000</v>
      </c>
      <c r="Z1481" s="4">
        <v>0</v>
      </c>
      <c r="AA1481" s="4">
        <v>0</v>
      </c>
      <c r="AB1481" s="4">
        <v>15000</v>
      </c>
      <c r="AC1481" s="4">
        <v>0</v>
      </c>
      <c r="AD1481" s="4">
        <v>0</v>
      </c>
      <c r="AE1481" s="4">
        <v>0</v>
      </c>
      <c r="AF1481" s="10">
        <v>0</v>
      </c>
    </row>
    <row r="1482" spans="1:32" ht="22.5" x14ac:dyDescent="0.25">
      <c r="A1482" s="9" t="s">
        <v>438</v>
      </c>
      <c r="B1482" s="1" t="s">
        <v>486</v>
      </c>
      <c r="C1482" s="1" t="s">
        <v>541</v>
      </c>
      <c r="D1482" s="2" t="s">
        <v>439</v>
      </c>
      <c r="E1482" s="3" t="s">
        <v>298</v>
      </c>
      <c r="F1482" s="3" t="s">
        <v>594</v>
      </c>
      <c r="G1482" s="3" t="s">
        <v>529</v>
      </c>
      <c r="H1482" s="3" t="s">
        <v>527</v>
      </c>
      <c r="I1482" s="3" t="s">
        <v>545</v>
      </c>
      <c r="J1482" s="1" t="s">
        <v>30</v>
      </c>
      <c r="K1482" s="1" t="s">
        <v>232</v>
      </c>
      <c r="L1482" s="1" t="s">
        <v>233</v>
      </c>
      <c r="M1482" s="1" t="s">
        <v>138</v>
      </c>
      <c r="N1482" s="1" t="s">
        <v>42</v>
      </c>
      <c r="O1482" s="1" t="s">
        <v>281</v>
      </c>
      <c r="P1482" s="1"/>
      <c r="Q1482" s="1"/>
      <c r="R1482" s="1" t="s">
        <v>31</v>
      </c>
      <c r="S1482" s="1" t="s">
        <v>32</v>
      </c>
      <c r="T1482" s="1" t="s">
        <v>33</v>
      </c>
      <c r="U1482" s="2" t="s">
        <v>59</v>
      </c>
      <c r="V1482" s="4">
        <v>73171780</v>
      </c>
      <c r="W1482" s="4">
        <v>0</v>
      </c>
      <c r="X1482" s="4">
        <v>1479280</v>
      </c>
      <c r="Y1482" s="4">
        <v>71692500</v>
      </c>
      <c r="Z1482" s="4">
        <v>0</v>
      </c>
      <c r="AA1482" s="4">
        <v>71692500</v>
      </c>
      <c r="AB1482" s="4">
        <v>0</v>
      </c>
      <c r="AC1482" s="4">
        <v>71692500</v>
      </c>
      <c r="AD1482" s="4">
        <v>52620596</v>
      </c>
      <c r="AE1482" s="4">
        <v>52620596</v>
      </c>
      <c r="AF1482" s="10">
        <v>52620596</v>
      </c>
    </row>
    <row r="1483" spans="1:32" ht="22.5" x14ac:dyDescent="0.25">
      <c r="A1483" s="9" t="s">
        <v>438</v>
      </c>
      <c r="B1483" s="1" t="s">
        <v>486</v>
      </c>
      <c r="C1483" s="1" t="s">
        <v>541</v>
      </c>
      <c r="D1483" s="2" t="s">
        <v>439</v>
      </c>
      <c r="E1483" s="3" t="s">
        <v>299</v>
      </c>
      <c r="F1483" s="3" t="s">
        <v>594</v>
      </c>
      <c r="G1483" s="3" t="s">
        <v>529</v>
      </c>
      <c r="H1483" s="3" t="s">
        <v>527</v>
      </c>
      <c r="I1483" s="3" t="s">
        <v>542</v>
      </c>
      <c r="J1483" s="1" t="s">
        <v>30</v>
      </c>
      <c r="K1483" s="1" t="s">
        <v>232</v>
      </c>
      <c r="L1483" s="1" t="s">
        <v>233</v>
      </c>
      <c r="M1483" s="1" t="s">
        <v>138</v>
      </c>
      <c r="N1483" s="1" t="s">
        <v>42</v>
      </c>
      <c r="O1483" s="1" t="s">
        <v>237</v>
      </c>
      <c r="P1483" s="1"/>
      <c r="Q1483" s="1"/>
      <c r="R1483" s="1" t="s">
        <v>31</v>
      </c>
      <c r="S1483" s="1" t="s">
        <v>32</v>
      </c>
      <c r="T1483" s="1" t="s">
        <v>33</v>
      </c>
      <c r="U1483" s="2" t="s">
        <v>249</v>
      </c>
      <c r="V1483" s="4">
        <v>15981187</v>
      </c>
      <c r="W1483" s="4">
        <v>0</v>
      </c>
      <c r="X1483" s="4">
        <v>0</v>
      </c>
      <c r="Y1483" s="4">
        <v>15981187</v>
      </c>
      <c r="Z1483" s="4">
        <v>0</v>
      </c>
      <c r="AA1483" s="4">
        <v>7078954</v>
      </c>
      <c r="AB1483" s="4">
        <v>8902233</v>
      </c>
      <c r="AC1483" s="4">
        <v>7078954</v>
      </c>
      <c r="AD1483" s="4">
        <v>3913747</v>
      </c>
      <c r="AE1483" s="4">
        <v>3913747</v>
      </c>
      <c r="AF1483" s="10">
        <v>3913747</v>
      </c>
    </row>
    <row r="1484" spans="1:32" ht="22.5" x14ac:dyDescent="0.25">
      <c r="A1484" s="9" t="s">
        <v>438</v>
      </c>
      <c r="B1484" s="1" t="s">
        <v>486</v>
      </c>
      <c r="C1484" s="1" t="s">
        <v>541</v>
      </c>
      <c r="D1484" s="2" t="s">
        <v>439</v>
      </c>
      <c r="E1484" s="3" t="s">
        <v>303</v>
      </c>
      <c r="F1484" s="3" t="s">
        <v>604</v>
      </c>
      <c r="G1484" s="3" t="s">
        <v>547</v>
      </c>
      <c r="H1484" s="3" t="s">
        <v>527</v>
      </c>
      <c r="I1484" s="3" t="s">
        <v>545</v>
      </c>
      <c r="J1484" s="1" t="s">
        <v>30</v>
      </c>
      <c r="K1484" s="1" t="s">
        <v>301</v>
      </c>
      <c r="L1484" s="1" t="s">
        <v>233</v>
      </c>
      <c r="M1484" s="1" t="s">
        <v>41</v>
      </c>
      <c r="N1484" s="1" t="s">
        <v>42</v>
      </c>
      <c r="O1484" s="1" t="s">
        <v>281</v>
      </c>
      <c r="P1484" s="1"/>
      <c r="Q1484" s="1"/>
      <c r="R1484" s="1" t="s">
        <v>31</v>
      </c>
      <c r="S1484" s="1" t="s">
        <v>32</v>
      </c>
      <c r="T1484" s="1" t="s">
        <v>33</v>
      </c>
      <c r="U1484" s="2" t="s">
        <v>59</v>
      </c>
      <c r="V1484" s="4">
        <v>83021605</v>
      </c>
      <c r="W1484" s="4">
        <v>834934</v>
      </c>
      <c r="X1484" s="4">
        <v>33039</v>
      </c>
      <c r="Y1484" s="4">
        <v>83823500</v>
      </c>
      <c r="Z1484" s="4">
        <v>0</v>
      </c>
      <c r="AA1484" s="4">
        <v>83823499</v>
      </c>
      <c r="AB1484" s="4">
        <v>1</v>
      </c>
      <c r="AC1484" s="4">
        <v>83823499</v>
      </c>
      <c r="AD1484" s="4">
        <v>59283867</v>
      </c>
      <c r="AE1484" s="4">
        <v>59283867</v>
      </c>
      <c r="AF1484" s="10">
        <v>59283867</v>
      </c>
    </row>
    <row r="1485" spans="1:32" ht="22.5" x14ac:dyDescent="0.25">
      <c r="A1485" s="9" t="s">
        <v>438</v>
      </c>
      <c r="B1485" s="1" t="s">
        <v>486</v>
      </c>
      <c r="C1485" s="1" t="s">
        <v>541</v>
      </c>
      <c r="D1485" s="2" t="s">
        <v>439</v>
      </c>
      <c r="E1485" s="3" t="s">
        <v>304</v>
      </c>
      <c r="F1485" s="3" t="s">
        <v>604</v>
      </c>
      <c r="G1485" s="3" t="s">
        <v>547</v>
      </c>
      <c r="H1485" s="3" t="s">
        <v>527</v>
      </c>
      <c r="I1485" s="3" t="s">
        <v>542</v>
      </c>
      <c r="J1485" s="1" t="s">
        <v>30</v>
      </c>
      <c r="K1485" s="1" t="s">
        <v>301</v>
      </c>
      <c r="L1485" s="1" t="s">
        <v>233</v>
      </c>
      <c r="M1485" s="1" t="s">
        <v>41</v>
      </c>
      <c r="N1485" s="1" t="s">
        <v>42</v>
      </c>
      <c r="O1485" s="1" t="s">
        <v>237</v>
      </c>
      <c r="P1485" s="1"/>
      <c r="Q1485" s="1"/>
      <c r="R1485" s="1" t="s">
        <v>31</v>
      </c>
      <c r="S1485" s="1" t="s">
        <v>32</v>
      </c>
      <c r="T1485" s="1" t="s">
        <v>33</v>
      </c>
      <c r="U1485" s="2" t="s">
        <v>249</v>
      </c>
      <c r="V1485" s="4">
        <v>2070764</v>
      </c>
      <c r="W1485" s="4">
        <v>0</v>
      </c>
      <c r="X1485" s="4">
        <v>0</v>
      </c>
      <c r="Y1485" s="4">
        <v>2070764</v>
      </c>
      <c r="Z1485" s="4">
        <v>0</v>
      </c>
      <c r="AA1485" s="4">
        <v>1564787</v>
      </c>
      <c r="AB1485" s="4">
        <v>505977</v>
      </c>
      <c r="AC1485" s="4">
        <v>1564787</v>
      </c>
      <c r="AD1485" s="4">
        <v>1564787</v>
      </c>
      <c r="AE1485" s="4">
        <v>1564787</v>
      </c>
      <c r="AF1485" s="10">
        <v>1564787</v>
      </c>
    </row>
    <row r="1486" spans="1:32" ht="22.5" x14ac:dyDescent="0.25">
      <c r="A1486" s="9" t="s">
        <v>438</v>
      </c>
      <c r="B1486" s="1" t="s">
        <v>486</v>
      </c>
      <c r="C1486" s="1" t="s">
        <v>541</v>
      </c>
      <c r="D1486" s="2" t="s">
        <v>439</v>
      </c>
      <c r="E1486" s="3" t="s">
        <v>307</v>
      </c>
      <c r="F1486" s="3" t="s">
        <v>37</v>
      </c>
      <c r="G1486" s="3" t="s">
        <v>517</v>
      </c>
      <c r="H1486" s="3" t="s">
        <v>527</v>
      </c>
      <c r="I1486" s="3" t="s">
        <v>545</v>
      </c>
      <c r="J1486" s="1" t="s">
        <v>30</v>
      </c>
      <c r="K1486" s="1" t="s">
        <v>301</v>
      </c>
      <c r="L1486" s="1" t="s">
        <v>233</v>
      </c>
      <c r="M1486" s="1" t="s">
        <v>77</v>
      </c>
      <c r="N1486" s="1" t="s">
        <v>42</v>
      </c>
      <c r="O1486" s="1" t="s">
        <v>237</v>
      </c>
      <c r="P1486" s="1"/>
      <c r="Q1486" s="1"/>
      <c r="R1486" s="1" t="s">
        <v>31</v>
      </c>
      <c r="S1486" s="1" t="s">
        <v>32</v>
      </c>
      <c r="T1486" s="1" t="s">
        <v>33</v>
      </c>
      <c r="U1486" s="2" t="s">
        <v>59</v>
      </c>
      <c r="V1486" s="4">
        <v>393645799</v>
      </c>
      <c r="W1486" s="4">
        <v>45579366</v>
      </c>
      <c r="X1486" s="4">
        <v>46188433</v>
      </c>
      <c r="Y1486" s="4">
        <v>393036732</v>
      </c>
      <c r="Z1486" s="4">
        <v>0</v>
      </c>
      <c r="AA1486" s="4">
        <v>392912298</v>
      </c>
      <c r="AB1486" s="4">
        <v>124434</v>
      </c>
      <c r="AC1486" s="4">
        <v>392912298</v>
      </c>
      <c r="AD1486" s="4">
        <v>331656200</v>
      </c>
      <c r="AE1486" s="4">
        <v>331656200</v>
      </c>
      <c r="AF1486" s="10">
        <v>331656200</v>
      </c>
    </row>
    <row r="1487" spans="1:32" ht="22.5" x14ac:dyDescent="0.25">
      <c r="A1487" s="9" t="s">
        <v>438</v>
      </c>
      <c r="B1487" s="1" t="s">
        <v>486</v>
      </c>
      <c r="C1487" s="1" t="s">
        <v>541</v>
      </c>
      <c r="D1487" s="2" t="s">
        <v>439</v>
      </c>
      <c r="E1487" s="3" t="s">
        <v>308</v>
      </c>
      <c r="F1487" s="3" t="s">
        <v>37</v>
      </c>
      <c r="G1487" s="3" t="s">
        <v>517</v>
      </c>
      <c r="H1487" s="3" t="s">
        <v>527</v>
      </c>
      <c r="I1487" s="3" t="s">
        <v>542</v>
      </c>
      <c r="J1487" s="1" t="s">
        <v>30</v>
      </c>
      <c r="K1487" s="1" t="s">
        <v>301</v>
      </c>
      <c r="L1487" s="1" t="s">
        <v>233</v>
      </c>
      <c r="M1487" s="1" t="s">
        <v>77</v>
      </c>
      <c r="N1487" s="1" t="s">
        <v>42</v>
      </c>
      <c r="O1487" s="1" t="s">
        <v>240</v>
      </c>
      <c r="P1487" s="1"/>
      <c r="Q1487" s="1"/>
      <c r="R1487" s="1" t="s">
        <v>31</v>
      </c>
      <c r="S1487" s="1" t="s">
        <v>32</v>
      </c>
      <c r="T1487" s="1" t="s">
        <v>33</v>
      </c>
      <c r="U1487" s="2" t="s">
        <v>249</v>
      </c>
      <c r="V1487" s="4">
        <v>0</v>
      </c>
      <c r="W1487" s="4">
        <v>14103000</v>
      </c>
      <c r="X1487" s="4">
        <v>0</v>
      </c>
      <c r="Y1487" s="4">
        <v>14103000</v>
      </c>
      <c r="Z1487" s="4">
        <v>0</v>
      </c>
      <c r="AA1487" s="4">
        <v>7049250</v>
      </c>
      <c r="AB1487" s="4">
        <v>7053750</v>
      </c>
      <c r="AC1487" s="4">
        <v>6529494</v>
      </c>
      <c r="AD1487" s="4">
        <v>6529494</v>
      </c>
      <c r="AE1487" s="4">
        <v>6529494</v>
      </c>
      <c r="AF1487" s="10">
        <v>6529494</v>
      </c>
    </row>
    <row r="1488" spans="1:32" ht="22.5" x14ac:dyDescent="0.25">
      <c r="A1488" s="9" t="s">
        <v>438</v>
      </c>
      <c r="B1488" s="1" t="s">
        <v>486</v>
      </c>
      <c r="C1488" s="1" t="s">
        <v>541</v>
      </c>
      <c r="D1488" s="2" t="s">
        <v>439</v>
      </c>
      <c r="E1488" s="3" t="s">
        <v>396</v>
      </c>
      <c r="F1488" s="3" t="s">
        <v>37</v>
      </c>
      <c r="G1488" s="3" t="s">
        <v>517</v>
      </c>
      <c r="H1488" s="3" t="s">
        <v>532</v>
      </c>
      <c r="I1488" s="3" t="s">
        <v>533</v>
      </c>
      <c r="J1488" s="1" t="s">
        <v>30</v>
      </c>
      <c r="K1488" s="1" t="s">
        <v>301</v>
      </c>
      <c r="L1488" s="1" t="s">
        <v>233</v>
      </c>
      <c r="M1488" s="1" t="s">
        <v>77</v>
      </c>
      <c r="N1488" s="1" t="s">
        <v>42</v>
      </c>
      <c r="O1488" s="1" t="s">
        <v>255</v>
      </c>
      <c r="P1488" s="1"/>
      <c r="Q1488" s="1"/>
      <c r="R1488" s="1" t="s">
        <v>31</v>
      </c>
      <c r="S1488" s="1" t="s">
        <v>32</v>
      </c>
      <c r="T1488" s="1" t="s">
        <v>33</v>
      </c>
      <c r="U1488" s="2" t="s">
        <v>397</v>
      </c>
      <c r="V1488" s="4">
        <v>1500000</v>
      </c>
      <c r="W1488" s="4">
        <v>0</v>
      </c>
      <c r="X1488" s="4">
        <v>1000000</v>
      </c>
      <c r="Y1488" s="4">
        <v>500000</v>
      </c>
      <c r="Z1488" s="4">
        <v>0</v>
      </c>
      <c r="AA1488" s="4">
        <v>0</v>
      </c>
      <c r="AB1488" s="4">
        <v>500000</v>
      </c>
      <c r="AC1488" s="4">
        <v>0</v>
      </c>
      <c r="AD1488" s="4">
        <v>0</v>
      </c>
      <c r="AE1488" s="4">
        <v>0</v>
      </c>
      <c r="AF1488" s="10">
        <v>0</v>
      </c>
    </row>
    <row r="1489" spans="1:32" ht="22.5" x14ac:dyDescent="0.25">
      <c r="A1489" s="9" t="s">
        <v>438</v>
      </c>
      <c r="B1489" s="1" t="s">
        <v>486</v>
      </c>
      <c r="C1489" s="1" t="s">
        <v>541</v>
      </c>
      <c r="D1489" s="2" t="s">
        <v>439</v>
      </c>
      <c r="E1489" s="3" t="s">
        <v>398</v>
      </c>
      <c r="F1489" s="3" t="s">
        <v>37</v>
      </c>
      <c r="G1489" s="3" t="s">
        <v>517</v>
      </c>
      <c r="H1489" s="3" t="s">
        <v>527</v>
      </c>
      <c r="I1489" s="3" t="s">
        <v>545</v>
      </c>
      <c r="J1489" s="1" t="s">
        <v>30</v>
      </c>
      <c r="K1489" s="1" t="s">
        <v>301</v>
      </c>
      <c r="L1489" s="1" t="s">
        <v>233</v>
      </c>
      <c r="M1489" s="1" t="s">
        <v>77</v>
      </c>
      <c r="N1489" s="1" t="s">
        <v>42</v>
      </c>
      <c r="O1489" s="1" t="s">
        <v>257</v>
      </c>
      <c r="P1489" s="1"/>
      <c r="Q1489" s="1"/>
      <c r="R1489" s="1" t="s">
        <v>31</v>
      </c>
      <c r="S1489" s="1" t="s">
        <v>32</v>
      </c>
      <c r="T1489" s="1" t="s">
        <v>33</v>
      </c>
      <c r="U1489" s="2" t="s">
        <v>399</v>
      </c>
      <c r="V1489" s="4">
        <v>32088236</v>
      </c>
      <c r="W1489" s="4">
        <v>0</v>
      </c>
      <c r="X1489" s="4">
        <v>2278236</v>
      </c>
      <c r="Y1489" s="4">
        <v>29810000</v>
      </c>
      <c r="Z1489" s="4">
        <v>0</v>
      </c>
      <c r="AA1489" s="4">
        <v>29810000</v>
      </c>
      <c r="AB1489" s="4">
        <v>0</v>
      </c>
      <c r="AC1489" s="4">
        <v>29810000</v>
      </c>
      <c r="AD1489" s="4">
        <v>24245467</v>
      </c>
      <c r="AE1489" s="4">
        <v>24245467</v>
      </c>
      <c r="AF1489" s="10">
        <v>24245467</v>
      </c>
    </row>
    <row r="1490" spans="1:32" ht="22.5" x14ac:dyDescent="0.25">
      <c r="A1490" s="9" t="s">
        <v>438</v>
      </c>
      <c r="B1490" s="1" t="s">
        <v>486</v>
      </c>
      <c r="C1490" s="1" t="s">
        <v>541</v>
      </c>
      <c r="D1490" s="2" t="s">
        <v>439</v>
      </c>
      <c r="E1490" s="3" t="s">
        <v>319</v>
      </c>
      <c r="F1490" s="3" t="s">
        <v>37</v>
      </c>
      <c r="G1490" s="3" t="s">
        <v>517</v>
      </c>
      <c r="H1490" s="3" t="s">
        <v>494</v>
      </c>
      <c r="I1490" s="3" t="s">
        <v>531</v>
      </c>
      <c r="J1490" s="1" t="s">
        <v>30</v>
      </c>
      <c r="K1490" s="1" t="s">
        <v>301</v>
      </c>
      <c r="L1490" s="1" t="s">
        <v>233</v>
      </c>
      <c r="M1490" s="1" t="s">
        <v>77</v>
      </c>
      <c r="N1490" s="1" t="s">
        <v>42</v>
      </c>
      <c r="O1490" s="1" t="s">
        <v>320</v>
      </c>
      <c r="P1490" s="1"/>
      <c r="Q1490" s="1"/>
      <c r="R1490" s="1" t="s">
        <v>31</v>
      </c>
      <c r="S1490" s="1" t="s">
        <v>32</v>
      </c>
      <c r="T1490" s="1" t="s">
        <v>33</v>
      </c>
      <c r="U1490" s="2" t="s">
        <v>321</v>
      </c>
      <c r="V1490" s="4">
        <v>5398072</v>
      </c>
      <c r="W1490" s="4">
        <v>2700000</v>
      </c>
      <c r="X1490" s="4">
        <v>0</v>
      </c>
      <c r="Y1490" s="4">
        <v>8098072</v>
      </c>
      <c r="Z1490" s="4">
        <v>0</v>
      </c>
      <c r="AA1490" s="4">
        <v>8097032</v>
      </c>
      <c r="AB1490" s="4">
        <v>1040</v>
      </c>
      <c r="AC1490" s="4">
        <v>5398072</v>
      </c>
      <c r="AD1490" s="4">
        <v>3944776</v>
      </c>
      <c r="AE1490" s="4">
        <v>3944776</v>
      </c>
      <c r="AF1490" s="10">
        <v>3944776</v>
      </c>
    </row>
    <row r="1491" spans="1:32" ht="22.5" x14ac:dyDescent="0.25">
      <c r="A1491" s="9" t="s">
        <v>438</v>
      </c>
      <c r="B1491" s="1" t="s">
        <v>486</v>
      </c>
      <c r="C1491" s="1" t="s">
        <v>541</v>
      </c>
      <c r="D1491" s="2" t="s">
        <v>439</v>
      </c>
      <c r="E1491" s="3" t="s">
        <v>328</v>
      </c>
      <c r="F1491" s="3" t="s">
        <v>37</v>
      </c>
      <c r="G1491" s="3" t="s">
        <v>517</v>
      </c>
      <c r="H1491" s="3" t="s">
        <v>494</v>
      </c>
      <c r="I1491" s="3" t="s">
        <v>531</v>
      </c>
      <c r="J1491" s="1" t="s">
        <v>30</v>
      </c>
      <c r="K1491" s="1" t="s">
        <v>301</v>
      </c>
      <c r="L1491" s="1" t="s">
        <v>233</v>
      </c>
      <c r="M1491" s="1" t="s">
        <v>77</v>
      </c>
      <c r="N1491" s="1" t="s">
        <v>42</v>
      </c>
      <c r="O1491" s="1" t="s">
        <v>329</v>
      </c>
      <c r="P1491" s="1"/>
      <c r="Q1491" s="1"/>
      <c r="R1491" s="1" t="s">
        <v>31</v>
      </c>
      <c r="S1491" s="1" t="s">
        <v>32</v>
      </c>
      <c r="T1491" s="1" t="s">
        <v>33</v>
      </c>
      <c r="U1491" s="2" t="s">
        <v>330</v>
      </c>
      <c r="V1491" s="4">
        <v>0</v>
      </c>
      <c r="W1491" s="4">
        <v>36046000</v>
      </c>
      <c r="X1491" s="4">
        <v>0</v>
      </c>
      <c r="Y1491" s="4">
        <v>36046000</v>
      </c>
      <c r="Z1491" s="4">
        <v>0</v>
      </c>
      <c r="AA1491" s="4">
        <v>15093834</v>
      </c>
      <c r="AB1491" s="4">
        <v>20952166</v>
      </c>
      <c r="AC1491" s="4">
        <v>12650375</v>
      </c>
      <c r="AD1491" s="4">
        <v>12650375</v>
      </c>
      <c r="AE1491" s="4">
        <v>12650375</v>
      </c>
      <c r="AF1491" s="10">
        <v>12650375</v>
      </c>
    </row>
    <row r="1492" spans="1:32" ht="22.5" x14ac:dyDescent="0.25">
      <c r="A1492" s="9" t="s">
        <v>438</v>
      </c>
      <c r="B1492" s="1" t="s">
        <v>486</v>
      </c>
      <c r="C1492" s="1" t="s">
        <v>541</v>
      </c>
      <c r="D1492" s="2" t="s">
        <v>439</v>
      </c>
      <c r="E1492" s="3" t="s">
        <v>354</v>
      </c>
      <c r="F1492" s="3" t="s">
        <v>37</v>
      </c>
      <c r="G1492" s="3" t="s">
        <v>517</v>
      </c>
      <c r="H1492" s="3" t="s">
        <v>527</v>
      </c>
      <c r="I1492" s="3" t="s">
        <v>558</v>
      </c>
      <c r="J1492" s="1" t="s">
        <v>30</v>
      </c>
      <c r="K1492" s="1" t="s">
        <v>301</v>
      </c>
      <c r="L1492" s="1" t="s">
        <v>233</v>
      </c>
      <c r="M1492" s="1" t="s">
        <v>77</v>
      </c>
      <c r="N1492" s="1" t="s">
        <v>42</v>
      </c>
      <c r="O1492" s="1" t="s">
        <v>355</v>
      </c>
      <c r="P1492" s="1"/>
      <c r="Q1492" s="1"/>
      <c r="R1492" s="1" t="s">
        <v>31</v>
      </c>
      <c r="S1492" s="1" t="s">
        <v>32</v>
      </c>
      <c r="T1492" s="1" t="s">
        <v>33</v>
      </c>
      <c r="U1492" s="2" t="s">
        <v>356</v>
      </c>
      <c r="V1492" s="4">
        <v>0</v>
      </c>
      <c r="W1492" s="4">
        <v>7780000</v>
      </c>
      <c r="X1492" s="4">
        <v>0</v>
      </c>
      <c r="Y1492" s="4">
        <v>7780000</v>
      </c>
      <c r="Z1492" s="4">
        <v>0</v>
      </c>
      <c r="AA1492" s="4">
        <v>7780000</v>
      </c>
      <c r="AB1492" s="4">
        <v>0</v>
      </c>
      <c r="AC1492" s="4">
        <v>7780000</v>
      </c>
      <c r="AD1492" s="4">
        <v>0</v>
      </c>
      <c r="AE1492" s="4">
        <v>0</v>
      </c>
      <c r="AF1492" s="10">
        <v>0</v>
      </c>
    </row>
    <row r="1493" spans="1:32" ht="22.5" x14ac:dyDescent="0.25">
      <c r="A1493" s="9" t="s">
        <v>438</v>
      </c>
      <c r="B1493" s="1" t="s">
        <v>486</v>
      </c>
      <c r="C1493" s="1" t="s">
        <v>541</v>
      </c>
      <c r="D1493" s="2" t="s">
        <v>439</v>
      </c>
      <c r="E1493" s="3" t="s">
        <v>359</v>
      </c>
      <c r="F1493" s="3" t="s">
        <v>37</v>
      </c>
      <c r="G1493" s="3" t="s">
        <v>517</v>
      </c>
      <c r="H1493" s="3" t="s">
        <v>527</v>
      </c>
      <c r="I1493" s="3" t="s">
        <v>542</v>
      </c>
      <c r="J1493" s="1" t="s">
        <v>30</v>
      </c>
      <c r="K1493" s="1" t="s">
        <v>301</v>
      </c>
      <c r="L1493" s="1" t="s">
        <v>233</v>
      </c>
      <c r="M1493" s="1" t="s">
        <v>77</v>
      </c>
      <c r="N1493" s="1" t="s">
        <v>42</v>
      </c>
      <c r="O1493" s="1" t="s">
        <v>360</v>
      </c>
      <c r="P1493" s="1"/>
      <c r="Q1493" s="1"/>
      <c r="R1493" s="1" t="s">
        <v>31</v>
      </c>
      <c r="S1493" s="1" t="s">
        <v>32</v>
      </c>
      <c r="T1493" s="1" t="s">
        <v>33</v>
      </c>
      <c r="U1493" s="2" t="s">
        <v>361</v>
      </c>
      <c r="V1493" s="4">
        <v>2000000</v>
      </c>
      <c r="W1493" s="4">
        <v>1900000</v>
      </c>
      <c r="X1493" s="4">
        <v>1000000</v>
      </c>
      <c r="Y1493" s="4">
        <v>2900000</v>
      </c>
      <c r="Z1493" s="4">
        <v>0</v>
      </c>
      <c r="AA1493" s="4">
        <v>2772456</v>
      </c>
      <c r="AB1493" s="4">
        <v>127544</v>
      </c>
      <c r="AC1493" s="4">
        <v>2772456</v>
      </c>
      <c r="AD1493" s="4">
        <v>630999</v>
      </c>
      <c r="AE1493" s="4">
        <v>630999</v>
      </c>
      <c r="AF1493" s="10">
        <v>630999</v>
      </c>
    </row>
    <row r="1494" spans="1:32" ht="22.5" x14ac:dyDescent="0.25">
      <c r="A1494" s="9" t="s">
        <v>438</v>
      </c>
      <c r="B1494" s="1" t="s">
        <v>486</v>
      </c>
      <c r="C1494" s="1" t="s">
        <v>541</v>
      </c>
      <c r="D1494" s="2" t="s">
        <v>439</v>
      </c>
      <c r="E1494" s="3" t="s">
        <v>365</v>
      </c>
      <c r="F1494" s="3" t="s">
        <v>37</v>
      </c>
      <c r="G1494" s="3" t="s">
        <v>517</v>
      </c>
      <c r="H1494" s="3" t="s">
        <v>518</v>
      </c>
      <c r="I1494" s="3" t="s">
        <v>519</v>
      </c>
      <c r="J1494" s="1" t="s">
        <v>30</v>
      </c>
      <c r="K1494" s="1" t="s">
        <v>301</v>
      </c>
      <c r="L1494" s="1" t="s">
        <v>233</v>
      </c>
      <c r="M1494" s="1" t="s">
        <v>77</v>
      </c>
      <c r="N1494" s="1" t="s">
        <v>42</v>
      </c>
      <c r="O1494" s="1" t="s">
        <v>266</v>
      </c>
      <c r="P1494" s="1"/>
      <c r="Q1494" s="1"/>
      <c r="R1494" s="1" t="s">
        <v>31</v>
      </c>
      <c r="S1494" s="1" t="s">
        <v>32</v>
      </c>
      <c r="T1494" s="1" t="s">
        <v>33</v>
      </c>
      <c r="U1494" s="2" t="s">
        <v>267</v>
      </c>
      <c r="V1494" s="4">
        <v>173853</v>
      </c>
      <c r="W1494" s="4">
        <v>144184</v>
      </c>
      <c r="X1494" s="4">
        <v>0</v>
      </c>
      <c r="Y1494" s="4">
        <v>318037</v>
      </c>
      <c r="Z1494" s="4">
        <v>0</v>
      </c>
      <c r="AA1494" s="4">
        <v>10000</v>
      </c>
      <c r="AB1494" s="4">
        <v>308037</v>
      </c>
      <c r="AC1494" s="4">
        <v>2499</v>
      </c>
      <c r="AD1494" s="4">
        <v>2499</v>
      </c>
      <c r="AE1494" s="4">
        <v>2499</v>
      </c>
      <c r="AF1494" s="10">
        <v>2499</v>
      </c>
    </row>
    <row r="1495" spans="1:32" ht="22.5" x14ac:dyDescent="0.25">
      <c r="A1495" s="9" t="s">
        <v>438</v>
      </c>
      <c r="B1495" s="1" t="s">
        <v>486</v>
      </c>
      <c r="C1495" s="1" t="s">
        <v>541</v>
      </c>
      <c r="D1495" s="2" t="s">
        <v>439</v>
      </c>
      <c r="E1495" s="3" t="s">
        <v>372</v>
      </c>
      <c r="F1495" s="3" t="s">
        <v>474</v>
      </c>
      <c r="G1495" s="3" t="s">
        <v>524</v>
      </c>
      <c r="H1495" s="3" t="s">
        <v>494</v>
      </c>
      <c r="I1495" s="3" t="s">
        <v>525</v>
      </c>
      <c r="J1495" s="1" t="s">
        <v>30</v>
      </c>
      <c r="K1495" s="1" t="s">
        <v>301</v>
      </c>
      <c r="L1495" s="1" t="s">
        <v>233</v>
      </c>
      <c r="M1495" s="1" t="s">
        <v>64</v>
      </c>
      <c r="N1495" s="1" t="s">
        <v>42</v>
      </c>
      <c r="O1495" s="1" t="s">
        <v>234</v>
      </c>
      <c r="P1495" s="1"/>
      <c r="Q1495" s="1"/>
      <c r="R1495" s="1" t="s">
        <v>31</v>
      </c>
      <c r="S1495" s="1" t="s">
        <v>32</v>
      </c>
      <c r="T1495" s="1" t="s">
        <v>33</v>
      </c>
      <c r="U1495" s="2" t="s">
        <v>373</v>
      </c>
      <c r="V1495" s="4">
        <v>0</v>
      </c>
      <c r="W1495" s="4">
        <v>223721657</v>
      </c>
      <c r="X1495" s="4">
        <v>0</v>
      </c>
      <c r="Y1495" s="4">
        <v>223721657</v>
      </c>
      <c r="Z1495" s="4">
        <v>0</v>
      </c>
      <c r="AA1495" s="4">
        <v>223721657</v>
      </c>
      <c r="AB1495" s="4">
        <v>0</v>
      </c>
      <c r="AC1495" s="4">
        <v>0</v>
      </c>
      <c r="AD1495" s="4">
        <v>0</v>
      </c>
      <c r="AE1495" s="4">
        <v>0</v>
      </c>
      <c r="AF1495" s="10">
        <v>0</v>
      </c>
    </row>
    <row r="1496" spans="1:32" ht="22.5" x14ac:dyDescent="0.25">
      <c r="A1496" s="9" t="s">
        <v>438</v>
      </c>
      <c r="B1496" s="1" t="s">
        <v>486</v>
      </c>
      <c r="C1496" s="1" t="s">
        <v>541</v>
      </c>
      <c r="D1496" s="2" t="s">
        <v>439</v>
      </c>
      <c r="E1496" s="3" t="s">
        <v>374</v>
      </c>
      <c r="F1496" s="3" t="s">
        <v>474</v>
      </c>
      <c r="G1496" s="3" t="s">
        <v>524</v>
      </c>
      <c r="H1496" s="3" t="s">
        <v>494</v>
      </c>
      <c r="I1496" s="3" t="s">
        <v>525</v>
      </c>
      <c r="J1496" s="1" t="s">
        <v>30</v>
      </c>
      <c r="K1496" s="1" t="s">
        <v>301</v>
      </c>
      <c r="L1496" s="1" t="s">
        <v>233</v>
      </c>
      <c r="M1496" s="1" t="s">
        <v>64</v>
      </c>
      <c r="N1496" s="1" t="s">
        <v>42</v>
      </c>
      <c r="O1496" s="1" t="s">
        <v>281</v>
      </c>
      <c r="P1496" s="1"/>
      <c r="Q1496" s="1"/>
      <c r="R1496" s="1" t="s">
        <v>31</v>
      </c>
      <c r="S1496" s="1" t="s">
        <v>171</v>
      </c>
      <c r="T1496" s="1" t="s">
        <v>33</v>
      </c>
      <c r="U1496" s="2" t="s">
        <v>375</v>
      </c>
      <c r="V1496" s="4">
        <v>40000000</v>
      </c>
      <c r="W1496" s="4">
        <v>0</v>
      </c>
      <c r="X1496" s="4">
        <v>0</v>
      </c>
      <c r="Y1496" s="4">
        <v>40000000</v>
      </c>
      <c r="Z1496" s="4">
        <v>0</v>
      </c>
      <c r="AA1496" s="4">
        <v>40000000</v>
      </c>
      <c r="AB1496" s="4">
        <v>0</v>
      </c>
      <c r="AC1496" s="4">
        <v>33473669</v>
      </c>
      <c r="AD1496" s="4">
        <v>11625591</v>
      </c>
      <c r="AE1496" s="4">
        <v>11625591</v>
      </c>
      <c r="AF1496" s="10">
        <v>11625591</v>
      </c>
    </row>
    <row r="1497" spans="1:32" ht="22.5" x14ac:dyDescent="0.25">
      <c r="A1497" s="9" t="s">
        <v>438</v>
      </c>
      <c r="B1497" s="1" t="s">
        <v>486</v>
      </c>
      <c r="C1497" s="1" t="s">
        <v>541</v>
      </c>
      <c r="D1497" s="2" t="s">
        <v>439</v>
      </c>
      <c r="E1497" s="3" t="s">
        <v>400</v>
      </c>
      <c r="F1497" s="3" t="s">
        <v>474</v>
      </c>
      <c r="G1497" s="3" t="s">
        <v>524</v>
      </c>
      <c r="H1497" s="3" t="s">
        <v>494</v>
      </c>
      <c r="I1497" s="3" t="s">
        <v>525</v>
      </c>
      <c r="J1497" s="1" t="s">
        <v>30</v>
      </c>
      <c r="K1497" s="1" t="s">
        <v>301</v>
      </c>
      <c r="L1497" s="1" t="s">
        <v>233</v>
      </c>
      <c r="M1497" s="1" t="s">
        <v>64</v>
      </c>
      <c r="N1497" s="1" t="s">
        <v>42</v>
      </c>
      <c r="O1497" s="1" t="s">
        <v>240</v>
      </c>
      <c r="P1497" s="1"/>
      <c r="Q1497" s="1"/>
      <c r="R1497" s="1" t="s">
        <v>31</v>
      </c>
      <c r="S1497" s="1" t="s">
        <v>171</v>
      </c>
      <c r="T1497" s="1" t="s">
        <v>33</v>
      </c>
      <c r="U1497" s="2" t="s">
        <v>401</v>
      </c>
      <c r="V1497" s="4">
        <v>10000000</v>
      </c>
      <c r="W1497" s="4">
        <v>10712365</v>
      </c>
      <c r="X1497" s="4">
        <v>0</v>
      </c>
      <c r="Y1497" s="4">
        <v>20712365</v>
      </c>
      <c r="Z1497" s="4">
        <v>0</v>
      </c>
      <c r="AA1497" s="4">
        <v>20712365</v>
      </c>
      <c r="AB1497" s="4">
        <v>0</v>
      </c>
      <c r="AC1497" s="4">
        <v>84761</v>
      </c>
      <c r="AD1497" s="4">
        <v>84761</v>
      </c>
      <c r="AE1497" s="4">
        <v>84761</v>
      </c>
      <c r="AF1497" s="10">
        <v>84761</v>
      </c>
    </row>
    <row r="1498" spans="1:32" ht="22.5" x14ac:dyDescent="0.25">
      <c r="A1498" s="9" t="s">
        <v>438</v>
      </c>
      <c r="B1498" s="1" t="s">
        <v>486</v>
      </c>
      <c r="C1498" s="1" t="s">
        <v>541</v>
      </c>
      <c r="D1498" s="2" t="s">
        <v>439</v>
      </c>
      <c r="E1498" s="3" t="s">
        <v>378</v>
      </c>
      <c r="F1498" s="3" t="s">
        <v>474</v>
      </c>
      <c r="G1498" s="3" t="s">
        <v>524</v>
      </c>
      <c r="H1498" s="3" t="s">
        <v>527</v>
      </c>
      <c r="I1498" s="3" t="s">
        <v>545</v>
      </c>
      <c r="J1498" s="1" t="s">
        <v>30</v>
      </c>
      <c r="K1498" s="1" t="s">
        <v>301</v>
      </c>
      <c r="L1498" s="1" t="s">
        <v>233</v>
      </c>
      <c r="M1498" s="1" t="s">
        <v>64</v>
      </c>
      <c r="N1498" s="1" t="s">
        <v>42</v>
      </c>
      <c r="O1498" s="1" t="s">
        <v>243</v>
      </c>
      <c r="P1498" s="1"/>
      <c r="Q1498" s="1"/>
      <c r="R1498" s="1" t="s">
        <v>31</v>
      </c>
      <c r="S1498" s="1" t="s">
        <v>171</v>
      </c>
      <c r="T1498" s="1" t="s">
        <v>33</v>
      </c>
      <c r="U1498" s="2" t="s">
        <v>59</v>
      </c>
      <c r="V1498" s="4">
        <v>56281000</v>
      </c>
      <c r="W1498" s="4">
        <v>37888032</v>
      </c>
      <c r="X1498" s="4">
        <v>956500</v>
      </c>
      <c r="Y1498" s="4">
        <v>93212532</v>
      </c>
      <c r="Z1498" s="4">
        <v>0</v>
      </c>
      <c r="AA1498" s="4">
        <v>92999500</v>
      </c>
      <c r="AB1498" s="4">
        <v>213032</v>
      </c>
      <c r="AC1498" s="4">
        <v>92999500</v>
      </c>
      <c r="AD1498" s="4">
        <v>64992201</v>
      </c>
      <c r="AE1498" s="4">
        <v>64992201</v>
      </c>
      <c r="AF1498" s="10">
        <v>64992201</v>
      </c>
    </row>
    <row r="1499" spans="1:32" ht="22.5" x14ac:dyDescent="0.25">
      <c r="A1499" s="9" t="s">
        <v>438</v>
      </c>
      <c r="B1499" s="1" t="s">
        <v>486</v>
      </c>
      <c r="C1499" s="1" t="s">
        <v>541</v>
      </c>
      <c r="D1499" s="2" t="s">
        <v>439</v>
      </c>
      <c r="E1499" s="3" t="s">
        <v>379</v>
      </c>
      <c r="F1499" s="3" t="s">
        <v>474</v>
      </c>
      <c r="G1499" s="3" t="s">
        <v>524</v>
      </c>
      <c r="H1499" s="3" t="s">
        <v>527</v>
      </c>
      <c r="I1499" s="3" t="s">
        <v>542</v>
      </c>
      <c r="J1499" s="1" t="s">
        <v>30</v>
      </c>
      <c r="K1499" s="1" t="s">
        <v>301</v>
      </c>
      <c r="L1499" s="1" t="s">
        <v>233</v>
      </c>
      <c r="M1499" s="1" t="s">
        <v>64</v>
      </c>
      <c r="N1499" s="1" t="s">
        <v>42</v>
      </c>
      <c r="O1499" s="1" t="s">
        <v>246</v>
      </c>
      <c r="P1499" s="1"/>
      <c r="Q1499" s="1"/>
      <c r="R1499" s="1" t="s">
        <v>31</v>
      </c>
      <c r="S1499" s="1" t="s">
        <v>171</v>
      </c>
      <c r="T1499" s="1" t="s">
        <v>33</v>
      </c>
      <c r="U1499" s="2" t="s">
        <v>249</v>
      </c>
      <c r="V1499" s="4">
        <v>0</v>
      </c>
      <c r="W1499" s="4">
        <v>858501</v>
      </c>
      <c r="X1499" s="4">
        <v>0</v>
      </c>
      <c r="Y1499" s="4">
        <v>858501</v>
      </c>
      <c r="Z1499" s="4">
        <v>0</v>
      </c>
      <c r="AA1499" s="4">
        <v>858501</v>
      </c>
      <c r="AB1499" s="4">
        <v>0</v>
      </c>
      <c r="AC1499" s="4">
        <v>858501</v>
      </c>
      <c r="AD1499" s="4">
        <v>858501</v>
      </c>
      <c r="AE1499" s="4">
        <v>858501</v>
      </c>
      <c r="AF1499" s="10">
        <v>858501</v>
      </c>
    </row>
    <row r="1500" spans="1:32" ht="22.5" hidden="1" x14ac:dyDescent="0.25">
      <c r="A1500" s="9" t="s">
        <v>440</v>
      </c>
      <c r="B1500" s="1" t="s">
        <v>486</v>
      </c>
      <c r="C1500" s="1" t="s">
        <v>577</v>
      </c>
      <c r="D1500" s="2" t="s">
        <v>441</v>
      </c>
      <c r="E1500" s="3" t="s">
        <v>142</v>
      </c>
      <c r="F1500" s="3" t="s">
        <v>595</v>
      </c>
      <c r="G1500" s="3" t="s">
        <v>493</v>
      </c>
      <c r="H1500" s="3" t="s">
        <v>494</v>
      </c>
      <c r="I1500" s="3" t="s">
        <v>495</v>
      </c>
      <c r="J1500" s="1" t="s">
        <v>40</v>
      </c>
      <c r="K1500" s="1" t="s">
        <v>77</v>
      </c>
      <c r="L1500" s="1" t="s">
        <v>42</v>
      </c>
      <c r="M1500" s="1" t="s">
        <v>63</v>
      </c>
      <c r="N1500" s="1" t="s">
        <v>143</v>
      </c>
      <c r="O1500" s="1" t="s">
        <v>77</v>
      </c>
      <c r="P1500" s="1"/>
      <c r="Q1500" s="1"/>
      <c r="R1500" s="1" t="s">
        <v>31</v>
      </c>
      <c r="S1500" s="1" t="s">
        <v>32</v>
      </c>
      <c r="T1500" s="1" t="s">
        <v>33</v>
      </c>
      <c r="U1500" s="2" t="s">
        <v>144</v>
      </c>
      <c r="V1500" s="4">
        <v>25000</v>
      </c>
      <c r="W1500" s="4">
        <v>0</v>
      </c>
      <c r="X1500" s="4">
        <v>904</v>
      </c>
      <c r="Y1500" s="4">
        <v>24096</v>
      </c>
      <c r="Z1500" s="4">
        <v>0</v>
      </c>
      <c r="AA1500" s="4">
        <v>24096</v>
      </c>
      <c r="AB1500" s="4">
        <v>0</v>
      </c>
      <c r="AC1500" s="4">
        <v>24096</v>
      </c>
      <c r="AD1500" s="4">
        <v>24096</v>
      </c>
      <c r="AE1500" s="4">
        <v>24096</v>
      </c>
      <c r="AF1500" s="10">
        <v>24096</v>
      </c>
    </row>
    <row r="1501" spans="1:32" ht="22.5" hidden="1" x14ac:dyDescent="0.25">
      <c r="A1501" s="9" t="s">
        <v>440</v>
      </c>
      <c r="B1501" s="1" t="s">
        <v>486</v>
      </c>
      <c r="C1501" s="1" t="s">
        <v>577</v>
      </c>
      <c r="D1501" s="2" t="s">
        <v>441</v>
      </c>
      <c r="E1501" s="3" t="s">
        <v>145</v>
      </c>
      <c r="F1501" s="3" t="s">
        <v>595</v>
      </c>
      <c r="G1501" s="3" t="s">
        <v>493</v>
      </c>
      <c r="H1501" s="3" t="s">
        <v>494</v>
      </c>
      <c r="I1501" s="3" t="s">
        <v>495</v>
      </c>
      <c r="J1501" s="1" t="s">
        <v>40</v>
      </c>
      <c r="K1501" s="1" t="s">
        <v>77</v>
      </c>
      <c r="L1501" s="1" t="s">
        <v>42</v>
      </c>
      <c r="M1501" s="1" t="s">
        <v>63</v>
      </c>
      <c r="N1501" s="1" t="s">
        <v>143</v>
      </c>
      <c r="O1501" s="1" t="s">
        <v>63</v>
      </c>
      <c r="P1501" s="1"/>
      <c r="Q1501" s="1"/>
      <c r="R1501" s="1" t="s">
        <v>31</v>
      </c>
      <c r="S1501" s="1" t="s">
        <v>32</v>
      </c>
      <c r="T1501" s="1" t="s">
        <v>33</v>
      </c>
      <c r="U1501" s="2" t="s">
        <v>146</v>
      </c>
      <c r="V1501" s="4">
        <v>32000000</v>
      </c>
      <c r="W1501" s="4">
        <v>140000</v>
      </c>
      <c r="X1501" s="4">
        <v>2049675</v>
      </c>
      <c r="Y1501" s="4">
        <v>30090325</v>
      </c>
      <c r="Z1501" s="4">
        <v>0</v>
      </c>
      <c r="AA1501" s="4">
        <v>30090325</v>
      </c>
      <c r="AB1501" s="4">
        <v>0</v>
      </c>
      <c r="AC1501" s="4">
        <v>30090325</v>
      </c>
      <c r="AD1501" s="4">
        <v>30090325</v>
      </c>
      <c r="AE1501" s="4">
        <v>30090325</v>
      </c>
      <c r="AF1501" s="10">
        <v>30090325</v>
      </c>
    </row>
    <row r="1502" spans="1:32" ht="22.5" hidden="1" x14ac:dyDescent="0.25">
      <c r="A1502" s="9" t="s">
        <v>440</v>
      </c>
      <c r="B1502" s="1" t="s">
        <v>486</v>
      </c>
      <c r="C1502" s="1" t="s">
        <v>577</v>
      </c>
      <c r="D1502" s="2" t="s">
        <v>441</v>
      </c>
      <c r="E1502" s="3" t="s">
        <v>157</v>
      </c>
      <c r="F1502" s="3" t="s">
        <v>471</v>
      </c>
      <c r="G1502" s="3" t="s">
        <v>493</v>
      </c>
      <c r="H1502" s="3" t="s">
        <v>494</v>
      </c>
      <c r="I1502" s="3" t="s">
        <v>495</v>
      </c>
      <c r="J1502" s="1" t="s">
        <v>40</v>
      </c>
      <c r="K1502" s="1" t="s">
        <v>77</v>
      </c>
      <c r="L1502" s="1" t="s">
        <v>42</v>
      </c>
      <c r="M1502" s="1" t="s">
        <v>80</v>
      </c>
      <c r="N1502" s="1" t="s">
        <v>80</v>
      </c>
      <c r="O1502" s="1" t="s">
        <v>77</v>
      </c>
      <c r="P1502" s="1"/>
      <c r="Q1502" s="1"/>
      <c r="R1502" s="1" t="s">
        <v>31</v>
      </c>
      <c r="S1502" s="1" t="s">
        <v>32</v>
      </c>
      <c r="T1502" s="1" t="s">
        <v>33</v>
      </c>
      <c r="U1502" s="2" t="s">
        <v>158</v>
      </c>
      <c r="V1502" s="4">
        <v>10500000</v>
      </c>
      <c r="W1502" s="4">
        <v>0</v>
      </c>
      <c r="X1502" s="4">
        <v>0</v>
      </c>
      <c r="Y1502" s="4">
        <v>10500000</v>
      </c>
      <c r="Z1502" s="4">
        <v>0</v>
      </c>
      <c r="AA1502" s="4">
        <v>10500000</v>
      </c>
      <c r="AB1502" s="4">
        <v>0</v>
      </c>
      <c r="AC1502" s="4">
        <v>4479059.2699999996</v>
      </c>
      <c r="AD1502" s="4">
        <v>3210954.87</v>
      </c>
      <c r="AE1502" s="4">
        <v>3210954.87</v>
      </c>
      <c r="AF1502" s="10">
        <v>3210954.87</v>
      </c>
    </row>
    <row r="1503" spans="1:32" ht="22.5" hidden="1" x14ac:dyDescent="0.25">
      <c r="A1503" s="9" t="s">
        <v>440</v>
      </c>
      <c r="B1503" s="1" t="s">
        <v>486</v>
      </c>
      <c r="C1503" s="1" t="s">
        <v>577</v>
      </c>
      <c r="D1503" s="2" t="s">
        <v>441</v>
      </c>
      <c r="E1503" s="3" t="s">
        <v>176</v>
      </c>
      <c r="F1503" s="3" t="s">
        <v>471</v>
      </c>
      <c r="G1503" s="3" t="s">
        <v>493</v>
      </c>
      <c r="H1503" s="3" t="s">
        <v>494</v>
      </c>
      <c r="I1503" s="3" t="s">
        <v>495</v>
      </c>
      <c r="J1503" s="1" t="s">
        <v>40</v>
      </c>
      <c r="K1503" s="1" t="s">
        <v>77</v>
      </c>
      <c r="L1503" s="1" t="s">
        <v>42</v>
      </c>
      <c r="M1503" s="1" t="s">
        <v>80</v>
      </c>
      <c r="N1503" s="1" t="s">
        <v>64</v>
      </c>
      <c r="O1503" s="1" t="s">
        <v>77</v>
      </c>
      <c r="P1503" s="1"/>
      <c r="Q1503" s="1"/>
      <c r="R1503" s="1" t="s">
        <v>31</v>
      </c>
      <c r="S1503" s="1" t="s">
        <v>32</v>
      </c>
      <c r="T1503" s="1" t="s">
        <v>33</v>
      </c>
      <c r="U1503" s="2" t="s">
        <v>177</v>
      </c>
      <c r="V1503" s="4">
        <v>1900000</v>
      </c>
      <c r="W1503" s="4">
        <v>0</v>
      </c>
      <c r="X1503" s="4">
        <v>0</v>
      </c>
      <c r="Y1503" s="4">
        <v>1900000</v>
      </c>
      <c r="Z1503" s="4">
        <v>0</v>
      </c>
      <c r="AA1503" s="4">
        <v>1900000</v>
      </c>
      <c r="AB1503" s="4">
        <v>0</v>
      </c>
      <c r="AC1503" s="4">
        <v>1900000</v>
      </c>
      <c r="AD1503" s="4">
        <v>1392300</v>
      </c>
      <c r="AE1503" s="4">
        <v>1392300</v>
      </c>
      <c r="AF1503" s="10">
        <v>1392300</v>
      </c>
    </row>
    <row r="1504" spans="1:32" ht="22.5" hidden="1" x14ac:dyDescent="0.25">
      <c r="A1504" s="9" t="s">
        <v>440</v>
      </c>
      <c r="B1504" s="1" t="s">
        <v>486</v>
      </c>
      <c r="C1504" s="1" t="s">
        <v>577</v>
      </c>
      <c r="D1504" s="2" t="s">
        <v>441</v>
      </c>
      <c r="E1504" s="3" t="s">
        <v>184</v>
      </c>
      <c r="F1504" s="3" t="s">
        <v>471</v>
      </c>
      <c r="G1504" s="3" t="s">
        <v>493</v>
      </c>
      <c r="H1504" s="3" t="s">
        <v>494</v>
      </c>
      <c r="I1504" s="3" t="s">
        <v>495</v>
      </c>
      <c r="J1504" s="1" t="s">
        <v>40</v>
      </c>
      <c r="K1504" s="1" t="s">
        <v>77</v>
      </c>
      <c r="L1504" s="1" t="s">
        <v>42</v>
      </c>
      <c r="M1504" s="1" t="s">
        <v>80</v>
      </c>
      <c r="N1504" s="1" t="s">
        <v>64</v>
      </c>
      <c r="O1504" s="1" t="s">
        <v>98</v>
      </c>
      <c r="P1504" s="1"/>
      <c r="Q1504" s="1"/>
      <c r="R1504" s="1" t="s">
        <v>31</v>
      </c>
      <c r="S1504" s="1" t="s">
        <v>32</v>
      </c>
      <c r="T1504" s="1" t="s">
        <v>33</v>
      </c>
      <c r="U1504" s="2" t="s">
        <v>185</v>
      </c>
      <c r="V1504" s="4">
        <v>7000000</v>
      </c>
      <c r="W1504" s="4">
        <v>0</v>
      </c>
      <c r="X1504" s="4">
        <v>331474</v>
      </c>
      <c r="Y1504" s="4">
        <v>6668526</v>
      </c>
      <c r="Z1504" s="4">
        <v>0</v>
      </c>
      <c r="AA1504" s="4">
        <v>6668526</v>
      </c>
      <c r="AB1504" s="4">
        <v>0</v>
      </c>
      <c r="AC1504" s="4">
        <v>6668526</v>
      </c>
      <c r="AD1504" s="4">
        <v>5926023</v>
      </c>
      <c r="AE1504" s="4">
        <v>5926023</v>
      </c>
      <c r="AF1504" s="10">
        <v>5926023</v>
      </c>
    </row>
    <row r="1505" spans="1:32" ht="22.5" hidden="1" x14ac:dyDescent="0.25">
      <c r="A1505" s="9" t="s">
        <v>440</v>
      </c>
      <c r="B1505" s="1" t="s">
        <v>486</v>
      </c>
      <c r="C1505" s="1" t="s">
        <v>577</v>
      </c>
      <c r="D1505" s="2" t="s">
        <v>441</v>
      </c>
      <c r="E1505" s="3" t="s">
        <v>200</v>
      </c>
      <c r="F1505" s="3" t="s">
        <v>471</v>
      </c>
      <c r="G1505" s="3" t="s">
        <v>493</v>
      </c>
      <c r="H1505" s="3" t="s">
        <v>494</v>
      </c>
      <c r="I1505" s="3" t="s">
        <v>495</v>
      </c>
      <c r="J1505" s="1" t="s">
        <v>40</v>
      </c>
      <c r="K1505" s="1" t="s">
        <v>77</v>
      </c>
      <c r="L1505" s="1" t="s">
        <v>42</v>
      </c>
      <c r="M1505" s="1" t="s">
        <v>80</v>
      </c>
      <c r="N1505" s="1" t="s">
        <v>81</v>
      </c>
      <c r="O1505" s="1" t="s">
        <v>41</v>
      </c>
      <c r="P1505" s="1"/>
      <c r="Q1505" s="1"/>
      <c r="R1505" s="1" t="s">
        <v>31</v>
      </c>
      <c r="S1505" s="1" t="s">
        <v>32</v>
      </c>
      <c r="T1505" s="1" t="s">
        <v>33</v>
      </c>
      <c r="U1505" s="2" t="s">
        <v>201</v>
      </c>
      <c r="V1505" s="4">
        <v>6500000</v>
      </c>
      <c r="W1505" s="4">
        <v>0</v>
      </c>
      <c r="X1505" s="4">
        <v>0</v>
      </c>
      <c r="Y1505" s="4">
        <v>6500000</v>
      </c>
      <c r="Z1505" s="4">
        <v>0</v>
      </c>
      <c r="AA1505" s="4">
        <v>6500000</v>
      </c>
      <c r="AB1505" s="4">
        <v>0</v>
      </c>
      <c r="AC1505" s="4">
        <v>6499999</v>
      </c>
      <c r="AD1505" s="4">
        <v>6499999</v>
      </c>
      <c r="AE1505" s="4">
        <v>6499999</v>
      </c>
      <c r="AF1505" s="10">
        <v>6499999</v>
      </c>
    </row>
    <row r="1506" spans="1:32" ht="22.5" hidden="1" x14ac:dyDescent="0.25">
      <c r="A1506" s="9" t="s">
        <v>440</v>
      </c>
      <c r="B1506" s="1" t="s">
        <v>486</v>
      </c>
      <c r="C1506" s="1" t="s">
        <v>577</v>
      </c>
      <c r="D1506" s="2" t="s">
        <v>441</v>
      </c>
      <c r="E1506" s="3" t="s">
        <v>202</v>
      </c>
      <c r="F1506" s="3" t="s">
        <v>471</v>
      </c>
      <c r="G1506" s="3" t="s">
        <v>493</v>
      </c>
      <c r="H1506" s="3" t="s">
        <v>494</v>
      </c>
      <c r="I1506" s="3" t="s">
        <v>495</v>
      </c>
      <c r="J1506" s="1" t="s">
        <v>40</v>
      </c>
      <c r="K1506" s="1" t="s">
        <v>77</v>
      </c>
      <c r="L1506" s="1" t="s">
        <v>42</v>
      </c>
      <c r="M1506" s="1" t="s">
        <v>80</v>
      </c>
      <c r="N1506" s="1" t="s">
        <v>81</v>
      </c>
      <c r="O1506" s="1" t="s">
        <v>77</v>
      </c>
      <c r="P1506" s="1"/>
      <c r="Q1506" s="1"/>
      <c r="R1506" s="1" t="s">
        <v>31</v>
      </c>
      <c r="S1506" s="1" t="s">
        <v>32</v>
      </c>
      <c r="T1506" s="1" t="s">
        <v>33</v>
      </c>
      <c r="U1506" s="2" t="s">
        <v>203</v>
      </c>
      <c r="V1506" s="4">
        <v>51500000</v>
      </c>
      <c r="W1506" s="4">
        <v>0</v>
      </c>
      <c r="X1506" s="4">
        <v>0</v>
      </c>
      <c r="Y1506" s="4">
        <v>51500000</v>
      </c>
      <c r="Z1506" s="4">
        <v>0</v>
      </c>
      <c r="AA1506" s="4">
        <v>51500000</v>
      </c>
      <c r="AB1506" s="4">
        <v>0</v>
      </c>
      <c r="AC1506" s="4">
        <v>51500000</v>
      </c>
      <c r="AD1506" s="4">
        <v>51500000</v>
      </c>
      <c r="AE1506" s="4">
        <v>51500000</v>
      </c>
      <c r="AF1506" s="10">
        <v>51500000</v>
      </c>
    </row>
    <row r="1507" spans="1:32" ht="22.5" hidden="1" x14ac:dyDescent="0.25">
      <c r="A1507" s="9" t="s">
        <v>440</v>
      </c>
      <c r="B1507" s="1" t="s">
        <v>486</v>
      </c>
      <c r="C1507" s="1" t="s">
        <v>577</v>
      </c>
      <c r="D1507" s="2" t="s">
        <v>441</v>
      </c>
      <c r="E1507" s="3" t="s">
        <v>206</v>
      </c>
      <c r="F1507" s="3" t="s">
        <v>471</v>
      </c>
      <c r="G1507" s="3" t="s">
        <v>493</v>
      </c>
      <c r="H1507" s="3" t="s">
        <v>494</v>
      </c>
      <c r="I1507" s="3" t="s">
        <v>495</v>
      </c>
      <c r="J1507" s="1" t="s">
        <v>40</v>
      </c>
      <c r="K1507" s="1" t="s">
        <v>77</v>
      </c>
      <c r="L1507" s="1" t="s">
        <v>42</v>
      </c>
      <c r="M1507" s="1" t="s">
        <v>80</v>
      </c>
      <c r="N1507" s="1" t="s">
        <v>81</v>
      </c>
      <c r="O1507" s="1" t="s">
        <v>138</v>
      </c>
      <c r="P1507" s="1"/>
      <c r="Q1507" s="1"/>
      <c r="R1507" s="1" t="s">
        <v>31</v>
      </c>
      <c r="S1507" s="1" t="s">
        <v>32</v>
      </c>
      <c r="T1507" s="1" t="s">
        <v>33</v>
      </c>
      <c r="U1507" s="2" t="s">
        <v>207</v>
      </c>
      <c r="V1507" s="4">
        <v>16500000</v>
      </c>
      <c r="W1507" s="4">
        <v>0</v>
      </c>
      <c r="X1507" s="4">
        <v>0</v>
      </c>
      <c r="Y1507" s="4">
        <v>16500000</v>
      </c>
      <c r="Z1507" s="4">
        <v>0</v>
      </c>
      <c r="AA1507" s="4">
        <v>16500000</v>
      </c>
      <c r="AB1507" s="4">
        <v>0</v>
      </c>
      <c r="AC1507" s="4">
        <v>16142802</v>
      </c>
      <c r="AD1507" s="4">
        <v>16142802</v>
      </c>
      <c r="AE1507" s="4">
        <v>16142802</v>
      </c>
      <c r="AF1507" s="10">
        <v>16142802</v>
      </c>
    </row>
    <row r="1508" spans="1:32" ht="22.5" hidden="1" x14ac:dyDescent="0.25">
      <c r="A1508" s="9" t="s">
        <v>440</v>
      </c>
      <c r="B1508" s="1" t="s">
        <v>486</v>
      </c>
      <c r="C1508" s="1" t="s">
        <v>577</v>
      </c>
      <c r="D1508" s="2" t="s">
        <v>441</v>
      </c>
      <c r="E1508" s="3" t="s">
        <v>212</v>
      </c>
      <c r="F1508" s="3" t="s">
        <v>471</v>
      </c>
      <c r="G1508" s="3" t="s">
        <v>493</v>
      </c>
      <c r="H1508" s="3" t="s">
        <v>527</v>
      </c>
      <c r="I1508" s="3" t="s">
        <v>528</v>
      </c>
      <c r="J1508" s="1" t="s">
        <v>40</v>
      </c>
      <c r="K1508" s="1" t="s">
        <v>77</v>
      </c>
      <c r="L1508" s="1" t="s">
        <v>42</v>
      </c>
      <c r="M1508" s="1" t="s">
        <v>80</v>
      </c>
      <c r="N1508" s="1" t="s">
        <v>65</v>
      </c>
      <c r="O1508" s="1" t="s">
        <v>77</v>
      </c>
      <c r="P1508" s="1"/>
      <c r="Q1508" s="1"/>
      <c r="R1508" s="1" t="s">
        <v>31</v>
      </c>
      <c r="S1508" s="1" t="s">
        <v>32</v>
      </c>
      <c r="T1508" s="1" t="s">
        <v>33</v>
      </c>
      <c r="U1508" s="2" t="s">
        <v>213</v>
      </c>
      <c r="V1508" s="4">
        <v>12000000</v>
      </c>
      <c r="W1508" s="4">
        <v>6000000</v>
      </c>
      <c r="X1508" s="4">
        <v>0</v>
      </c>
      <c r="Y1508" s="4">
        <v>18000000</v>
      </c>
      <c r="Z1508" s="4">
        <v>0</v>
      </c>
      <c r="AA1508" s="4">
        <v>16529962</v>
      </c>
      <c r="AB1508" s="4">
        <v>1470038</v>
      </c>
      <c r="AC1508" s="4">
        <v>13185190</v>
      </c>
      <c r="AD1508" s="4">
        <v>11997496</v>
      </c>
      <c r="AE1508" s="4">
        <v>11997496</v>
      </c>
      <c r="AF1508" s="10">
        <v>11997496</v>
      </c>
    </row>
    <row r="1509" spans="1:32" ht="22.5" hidden="1" x14ac:dyDescent="0.25">
      <c r="A1509" s="9" t="s">
        <v>440</v>
      </c>
      <c r="B1509" s="1" t="s">
        <v>486</v>
      </c>
      <c r="C1509" s="1" t="s">
        <v>577</v>
      </c>
      <c r="D1509" s="2" t="s">
        <v>441</v>
      </c>
      <c r="E1509" s="3" t="s">
        <v>214</v>
      </c>
      <c r="F1509" s="3" t="s">
        <v>471</v>
      </c>
      <c r="G1509" s="3" t="s">
        <v>493</v>
      </c>
      <c r="H1509" s="3" t="s">
        <v>543</v>
      </c>
      <c r="I1509" s="3" t="s">
        <v>544</v>
      </c>
      <c r="J1509" s="1" t="s">
        <v>40</v>
      </c>
      <c r="K1509" s="1" t="s">
        <v>77</v>
      </c>
      <c r="L1509" s="1" t="s">
        <v>42</v>
      </c>
      <c r="M1509" s="1" t="s">
        <v>80</v>
      </c>
      <c r="N1509" s="1" t="s">
        <v>123</v>
      </c>
      <c r="O1509" s="1"/>
      <c r="P1509" s="1"/>
      <c r="Q1509" s="1"/>
      <c r="R1509" s="1" t="s">
        <v>31</v>
      </c>
      <c r="S1509" s="1" t="s">
        <v>32</v>
      </c>
      <c r="T1509" s="1" t="s">
        <v>33</v>
      </c>
      <c r="U1509" s="2" t="s">
        <v>215</v>
      </c>
      <c r="V1509" s="4">
        <v>0</v>
      </c>
      <c r="W1509" s="4">
        <v>1000000</v>
      </c>
      <c r="X1509" s="4">
        <v>0</v>
      </c>
      <c r="Y1509" s="4">
        <v>1000000</v>
      </c>
      <c r="Z1509" s="4">
        <v>0</v>
      </c>
      <c r="AA1509" s="4">
        <v>100000</v>
      </c>
      <c r="AB1509" s="4">
        <v>900000</v>
      </c>
      <c r="AC1509" s="4">
        <v>100000</v>
      </c>
      <c r="AD1509" s="4">
        <v>100000</v>
      </c>
      <c r="AE1509" s="4">
        <v>100000</v>
      </c>
      <c r="AF1509" s="10">
        <v>100000</v>
      </c>
    </row>
    <row r="1510" spans="1:32" ht="22.5" hidden="1" x14ac:dyDescent="0.25">
      <c r="A1510" s="9" t="s">
        <v>440</v>
      </c>
      <c r="B1510" s="1" t="s">
        <v>486</v>
      </c>
      <c r="C1510" s="1" t="s">
        <v>577</v>
      </c>
      <c r="D1510" s="2" t="s">
        <v>441</v>
      </c>
      <c r="E1510" s="3" t="s">
        <v>216</v>
      </c>
      <c r="F1510" s="3" t="s">
        <v>471</v>
      </c>
      <c r="G1510" s="3" t="s">
        <v>493</v>
      </c>
      <c r="H1510" s="3" t="s">
        <v>527</v>
      </c>
      <c r="I1510" s="3" t="s">
        <v>528</v>
      </c>
      <c r="J1510" s="1" t="s">
        <v>40</v>
      </c>
      <c r="K1510" s="1" t="s">
        <v>77</v>
      </c>
      <c r="L1510" s="1" t="s">
        <v>42</v>
      </c>
      <c r="M1510" s="1" t="s">
        <v>80</v>
      </c>
      <c r="N1510" s="1" t="s">
        <v>171</v>
      </c>
      <c r="O1510" s="1" t="s">
        <v>80</v>
      </c>
      <c r="P1510" s="1"/>
      <c r="Q1510" s="1"/>
      <c r="R1510" s="1" t="s">
        <v>31</v>
      </c>
      <c r="S1510" s="1" t="s">
        <v>32</v>
      </c>
      <c r="T1510" s="1" t="s">
        <v>33</v>
      </c>
      <c r="U1510" s="2" t="s">
        <v>217</v>
      </c>
      <c r="V1510" s="4">
        <v>68220452</v>
      </c>
      <c r="W1510" s="4">
        <v>0</v>
      </c>
      <c r="X1510" s="4">
        <v>0</v>
      </c>
      <c r="Y1510" s="4">
        <v>68220452</v>
      </c>
      <c r="Z1510" s="4">
        <v>0</v>
      </c>
      <c r="AA1510" s="4">
        <v>68220452</v>
      </c>
      <c r="AB1510" s="4">
        <v>0</v>
      </c>
      <c r="AC1510" s="4">
        <v>61538474</v>
      </c>
      <c r="AD1510" s="4">
        <v>0</v>
      </c>
      <c r="AE1510" s="4">
        <v>0</v>
      </c>
      <c r="AF1510" s="10">
        <v>0</v>
      </c>
    </row>
    <row r="1511" spans="1:32" ht="22.5" x14ac:dyDescent="0.25">
      <c r="A1511" s="9" t="s">
        <v>440</v>
      </c>
      <c r="B1511" s="1" t="s">
        <v>486</v>
      </c>
      <c r="C1511" s="1" t="s">
        <v>577</v>
      </c>
      <c r="D1511" s="2" t="s">
        <v>441</v>
      </c>
      <c r="E1511" s="3" t="s">
        <v>231</v>
      </c>
      <c r="F1511" s="3" t="s">
        <v>472</v>
      </c>
      <c r="G1511" s="3" t="s">
        <v>497</v>
      </c>
      <c r="H1511" s="3" t="s">
        <v>498</v>
      </c>
      <c r="I1511" s="3" t="s">
        <v>499</v>
      </c>
      <c r="J1511" s="1" t="s">
        <v>30</v>
      </c>
      <c r="K1511" s="1" t="s">
        <v>232</v>
      </c>
      <c r="L1511" s="1" t="s">
        <v>233</v>
      </c>
      <c r="M1511" s="1" t="s">
        <v>41</v>
      </c>
      <c r="N1511" s="1" t="s">
        <v>42</v>
      </c>
      <c r="O1511" s="1" t="s">
        <v>234</v>
      </c>
      <c r="P1511" s="1"/>
      <c r="Q1511" s="1"/>
      <c r="R1511" s="1" t="s">
        <v>31</v>
      </c>
      <c r="S1511" s="1" t="s">
        <v>32</v>
      </c>
      <c r="T1511" s="1" t="s">
        <v>33</v>
      </c>
      <c r="U1511" s="2" t="s">
        <v>235</v>
      </c>
      <c r="V1511" s="4">
        <v>840953920</v>
      </c>
      <c r="W1511" s="4">
        <v>0</v>
      </c>
      <c r="X1511" s="4">
        <v>38039246</v>
      </c>
      <c r="Y1511" s="4">
        <v>802914674</v>
      </c>
      <c r="Z1511" s="4">
        <v>0</v>
      </c>
      <c r="AA1511" s="4">
        <v>751174934</v>
      </c>
      <c r="AB1511" s="4">
        <v>51739740</v>
      </c>
      <c r="AC1511" s="4">
        <v>751174934</v>
      </c>
      <c r="AD1511" s="4">
        <v>421815870</v>
      </c>
      <c r="AE1511" s="4">
        <v>421815870</v>
      </c>
      <c r="AF1511" s="10">
        <v>421815870</v>
      </c>
    </row>
    <row r="1512" spans="1:32" ht="22.5" x14ac:dyDescent="0.25">
      <c r="A1512" s="9" t="s">
        <v>440</v>
      </c>
      <c r="B1512" s="1" t="s">
        <v>486</v>
      </c>
      <c r="C1512" s="1" t="s">
        <v>577</v>
      </c>
      <c r="D1512" s="2" t="s">
        <v>441</v>
      </c>
      <c r="E1512" s="3" t="s">
        <v>245</v>
      </c>
      <c r="F1512" s="3" t="s">
        <v>472</v>
      </c>
      <c r="G1512" s="3" t="s">
        <v>497</v>
      </c>
      <c r="H1512" s="3" t="s">
        <v>527</v>
      </c>
      <c r="I1512" s="3" t="s">
        <v>545</v>
      </c>
      <c r="J1512" s="1" t="s">
        <v>30</v>
      </c>
      <c r="K1512" s="1" t="s">
        <v>232</v>
      </c>
      <c r="L1512" s="1" t="s">
        <v>233</v>
      </c>
      <c r="M1512" s="1" t="s">
        <v>41</v>
      </c>
      <c r="N1512" s="1" t="s">
        <v>42</v>
      </c>
      <c r="O1512" s="1" t="s">
        <v>246</v>
      </c>
      <c r="P1512" s="1"/>
      <c r="Q1512" s="1"/>
      <c r="R1512" s="1" t="s">
        <v>31</v>
      </c>
      <c r="S1512" s="1" t="s">
        <v>32</v>
      </c>
      <c r="T1512" s="1" t="s">
        <v>33</v>
      </c>
      <c r="U1512" s="2" t="s">
        <v>59</v>
      </c>
      <c r="V1512" s="4">
        <v>3747722</v>
      </c>
      <c r="W1512" s="4">
        <v>0</v>
      </c>
      <c r="X1512" s="4">
        <v>3747722</v>
      </c>
      <c r="Y1512" s="4">
        <v>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10">
        <v>0</v>
      </c>
    </row>
    <row r="1513" spans="1:32" ht="22.5" x14ac:dyDescent="0.25">
      <c r="A1513" s="9" t="s">
        <v>440</v>
      </c>
      <c r="B1513" s="1" t="s">
        <v>486</v>
      </c>
      <c r="C1513" s="1" t="s">
        <v>577</v>
      </c>
      <c r="D1513" s="2" t="s">
        <v>441</v>
      </c>
      <c r="E1513" s="3" t="s">
        <v>247</v>
      </c>
      <c r="F1513" s="3" t="s">
        <v>472</v>
      </c>
      <c r="G1513" s="3" t="s">
        <v>497</v>
      </c>
      <c r="H1513" s="3" t="s">
        <v>527</v>
      </c>
      <c r="I1513" s="3" t="s">
        <v>542</v>
      </c>
      <c r="J1513" s="1" t="s">
        <v>30</v>
      </c>
      <c r="K1513" s="1" t="s">
        <v>232</v>
      </c>
      <c r="L1513" s="1" t="s">
        <v>233</v>
      </c>
      <c r="M1513" s="1" t="s">
        <v>41</v>
      </c>
      <c r="N1513" s="1" t="s">
        <v>42</v>
      </c>
      <c r="O1513" s="1" t="s">
        <v>248</v>
      </c>
      <c r="P1513" s="1"/>
      <c r="Q1513" s="1"/>
      <c r="R1513" s="1" t="s">
        <v>31</v>
      </c>
      <c r="S1513" s="1" t="s">
        <v>32</v>
      </c>
      <c r="T1513" s="1" t="s">
        <v>33</v>
      </c>
      <c r="U1513" s="2" t="s">
        <v>249</v>
      </c>
      <c r="V1513" s="4">
        <v>2065879</v>
      </c>
      <c r="W1513" s="4">
        <v>0</v>
      </c>
      <c r="X1513" s="4">
        <v>0</v>
      </c>
      <c r="Y1513" s="4">
        <v>2065879</v>
      </c>
      <c r="Z1513" s="4">
        <v>0</v>
      </c>
      <c r="AA1513" s="4">
        <v>1374556</v>
      </c>
      <c r="AB1513" s="4">
        <v>691323</v>
      </c>
      <c r="AC1513" s="4">
        <v>1129706</v>
      </c>
      <c r="AD1513" s="4">
        <v>1070900</v>
      </c>
      <c r="AE1513" s="4">
        <v>1070900</v>
      </c>
      <c r="AF1513" s="10">
        <v>1070900</v>
      </c>
    </row>
    <row r="1514" spans="1:32" ht="22.5" x14ac:dyDescent="0.25">
      <c r="A1514" s="9" t="s">
        <v>440</v>
      </c>
      <c r="B1514" s="1" t="s">
        <v>486</v>
      </c>
      <c r="C1514" s="1" t="s">
        <v>577</v>
      </c>
      <c r="D1514" s="2" t="s">
        <v>441</v>
      </c>
      <c r="E1514" s="3" t="s">
        <v>408</v>
      </c>
      <c r="F1514" s="3" t="s">
        <v>29</v>
      </c>
      <c r="G1514" s="3" t="s">
        <v>501</v>
      </c>
      <c r="H1514" s="3" t="s">
        <v>502</v>
      </c>
      <c r="I1514" s="3" t="s">
        <v>503</v>
      </c>
      <c r="J1514" s="1" t="s">
        <v>30</v>
      </c>
      <c r="K1514" s="1" t="s">
        <v>232</v>
      </c>
      <c r="L1514" s="1" t="s">
        <v>233</v>
      </c>
      <c r="M1514" s="1" t="s">
        <v>63</v>
      </c>
      <c r="N1514" s="1" t="s">
        <v>42</v>
      </c>
      <c r="O1514" s="1" t="s">
        <v>234</v>
      </c>
      <c r="P1514" s="1"/>
      <c r="Q1514" s="1"/>
      <c r="R1514" s="1" t="s">
        <v>31</v>
      </c>
      <c r="S1514" s="1" t="s">
        <v>32</v>
      </c>
      <c r="T1514" s="1" t="s">
        <v>33</v>
      </c>
      <c r="U1514" s="2" t="s">
        <v>409</v>
      </c>
      <c r="V1514" s="4">
        <v>451824615</v>
      </c>
      <c r="W1514" s="4">
        <v>0</v>
      </c>
      <c r="X1514" s="4">
        <v>47043865</v>
      </c>
      <c r="Y1514" s="4">
        <v>404780750</v>
      </c>
      <c r="Z1514" s="4">
        <v>0</v>
      </c>
      <c r="AA1514" s="4">
        <v>404780750</v>
      </c>
      <c r="AB1514" s="4">
        <v>0</v>
      </c>
      <c r="AC1514" s="4">
        <v>404780750</v>
      </c>
      <c r="AD1514" s="4">
        <v>266673346</v>
      </c>
      <c r="AE1514" s="4">
        <v>266673346</v>
      </c>
      <c r="AF1514" s="10">
        <v>266673346</v>
      </c>
    </row>
    <row r="1515" spans="1:32" ht="22.5" x14ac:dyDescent="0.25">
      <c r="A1515" s="9" t="s">
        <v>440</v>
      </c>
      <c r="B1515" s="1" t="s">
        <v>486</v>
      </c>
      <c r="C1515" s="1" t="s">
        <v>577</v>
      </c>
      <c r="D1515" s="2" t="s">
        <v>441</v>
      </c>
      <c r="E1515" s="3" t="s">
        <v>383</v>
      </c>
      <c r="F1515" s="3" t="s">
        <v>29</v>
      </c>
      <c r="G1515" s="3" t="s">
        <v>501</v>
      </c>
      <c r="H1515" s="3" t="s">
        <v>502</v>
      </c>
      <c r="I1515" s="3" t="s">
        <v>503</v>
      </c>
      <c r="J1515" s="1" t="s">
        <v>30</v>
      </c>
      <c r="K1515" s="1" t="s">
        <v>232</v>
      </c>
      <c r="L1515" s="1" t="s">
        <v>233</v>
      </c>
      <c r="M1515" s="1" t="s">
        <v>63</v>
      </c>
      <c r="N1515" s="1" t="s">
        <v>42</v>
      </c>
      <c r="O1515" s="1" t="s">
        <v>281</v>
      </c>
      <c r="P1515" s="1"/>
      <c r="Q1515" s="1"/>
      <c r="R1515" s="1" t="s">
        <v>31</v>
      </c>
      <c r="S1515" s="1" t="s">
        <v>32</v>
      </c>
      <c r="T1515" s="1" t="s">
        <v>33</v>
      </c>
      <c r="U1515" s="2" t="s">
        <v>384</v>
      </c>
      <c r="V1515" s="4">
        <v>889280381</v>
      </c>
      <c r="W1515" s="4">
        <v>0</v>
      </c>
      <c r="X1515" s="4">
        <v>64580180</v>
      </c>
      <c r="Y1515" s="4">
        <v>824700201</v>
      </c>
      <c r="Z1515" s="4">
        <v>0</v>
      </c>
      <c r="AA1515" s="4">
        <v>824700201</v>
      </c>
      <c r="AB1515" s="4">
        <v>0</v>
      </c>
      <c r="AC1515" s="4">
        <v>824700201</v>
      </c>
      <c r="AD1515" s="4">
        <v>573050707</v>
      </c>
      <c r="AE1515" s="4">
        <v>573050707</v>
      </c>
      <c r="AF1515" s="10">
        <v>573050707</v>
      </c>
    </row>
    <row r="1516" spans="1:32" ht="22.5" x14ac:dyDescent="0.25">
      <c r="A1516" s="9" t="s">
        <v>440</v>
      </c>
      <c r="B1516" s="1" t="s">
        <v>486</v>
      </c>
      <c r="C1516" s="1" t="s">
        <v>577</v>
      </c>
      <c r="D1516" s="2" t="s">
        <v>441</v>
      </c>
      <c r="E1516" s="3" t="s">
        <v>45</v>
      </c>
      <c r="F1516" s="3" t="s">
        <v>29</v>
      </c>
      <c r="G1516" s="3" t="s">
        <v>501</v>
      </c>
      <c r="H1516" s="3" t="s">
        <v>502</v>
      </c>
      <c r="I1516" s="3" t="s">
        <v>503</v>
      </c>
      <c r="J1516" s="1" t="s">
        <v>30</v>
      </c>
      <c r="K1516" s="1" t="s">
        <v>232</v>
      </c>
      <c r="L1516" s="1" t="s">
        <v>233</v>
      </c>
      <c r="M1516" s="1" t="s">
        <v>63</v>
      </c>
      <c r="N1516" s="1" t="s">
        <v>42</v>
      </c>
      <c r="O1516" s="1" t="s">
        <v>237</v>
      </c>
      <c r="P1516" s="1"/>
      <c r="Q1516" s="1"/>
      <c r="R1516" s="1" t="s">
        <v>31</v>
      </c>
      <c r="S1516" s="1" t="s">
        <v>32</v>
      </c>
      <c r="T1516" s="1" t="s">
        <v>33</v>
      </c>
      <c r="U1516" s="2" t="s">
        <v>48</v>
      </c>
      <c r="V1516" s="4">
        <v>12652649306</v>
      </c>
      <c r="W1516" s="4">
        <v>13271335</v>
      </c>
      <c r="X1516" s="4">
        <v>825006828</v>
      </c>
      <c r="Y1516" s="4">
        <v>11840913813</v>
      </c>
      <c r="Z1516" s="4">
        <v>0</v>
      </c>
      <c r="AA1516" s="4">
        <v>11778729996</v>
      </c>
      <c r="AB1516" s="4">
        <v>62183817</v>
      </c>
      <c r="AC1516" s="4">
        <v>11774529318</v>
      </c>
      <c r="AD1516" s="4">
        <v>8085977298</v>
      </c>
      <c r="AE1516" s="4">
        <v>8085977298</v>
      </c>
      <c r="AF1516" s="10">
        <v>8085977298</v>
      </c>
    </row>
    <row r="1517" spans="1:32" ht="22.5" x14ac:dyDescent="0.25">
      <c r="A1517" s="9" t="s">
        <v>440</v>
      </c>
      <c r="B1517" s="1" t="s">
        <v>486</v>
      </c>
      <c r="C1517" s="1" t="s">
        <v>577</v>
      </c>
      <c r="D1517" s="2" t="s">
        <v>441</v>
      </c>
      <c r="E1517" s="3" t="s">
        <v>49</v>
      </c>
      <c r="F1517" s="3" t="s">
        <v>29</v>
      </c>
      <c r="G1517" s="3" t="s">
        <v>501</v>
      </c>
      <c r="H1517" s="3" t="s">
        <v>502</v>
      </c>
      <c r="I1517" s="3" t="s">
        <v>503</v>
      </c>
      <c r="J1517" s="1" t="s">
        <v>30</v>
      </c>
      <c r="K1517" s="1" t="s">
        <v>232</v>
      </c>
      <c r="L1517" s="1" t="s">
        <v>233</v>
      </c>
      <c r="M1517" s="1" t="s">
        <v>63</v>
      </c>
      <c r="N1517" s="1" t="s">
        <v>42</v>
      </c>
      <c r="O1517" s="1" t="s">
        <v>243</v>
      </c>
      <c r="P1517" s="1"/>
      <c r="Q1517" s="1"/>
      <c r="R1517" s="1" t="s">
        <v>46</v>
      </c>
      <c r="S1517" s="1" t="s">
        <v>47</v>
      </c>
      <c r="T1517" s="1" t="s">
        <v>33</v>
      </c>
      <c r="U1517" s="2" t="s">
        <v>50</v>
      </c>
      <c r="V1517" s="4">
        <v>4629969916</v>
      </c>
      <c r="W1517" s="4">
        <v>0</v>
      </c>
      <c r="X1517" s="4">
        <v>238021282</v>
      </c>
      <c r="Y1517" s="4">
        <v>4391948634</v>
      </c>
      <c r="Z1517" s="4">
        <v>0</v>
      </c>
      <c r="AA1517" s="4">
        <v>4320932719</v>
      </c>
      <c r="AB1517" s="4">
        <v>71015915</v>
      </c>
      <c r="AC1517" s="4">
        <v>4320932719</v>
      </c>
      <c r="AD1517" s="4">
        <v>3063956284</v>
      </c>
      <c r="AE1517" s="4">
        <v>3063956284</v>
      </c>
      <c r="AF1517" s="10">
        <v>3063956284</v>
      </c>
    </row>
    <row r="1518" spans="1:32" ht="22.5" x14ac:dyDescent="0.25">
      <c r="A1518" s="9" t="s">
        <v>440</v>
      </c>
      <c r="B1518" s="1" t="s">
        <v>486</v>
      </c>
      <c r="C1518" s="1" t="s">
        <v>577</v>
      </c>
      <c r="D1518" s="2" t="s">
        <v>441</v>
      </c>
      <c r="E1518" s="3" t="s">
        <v>49</v>
      </c>
      <c r="F1518" s="3" t="s">
        <v>29</v>
      </c>
      <c r="G1518" s="3" t="s">
        <v>501</v>
      </c>
      <c r="H1518" s="3" t="s">
        <v>502</v>
      </c>
      <c r="I1518" s="3" t="s">
        <v>503</v>
      </c>
      <c r="J1518" s="1" t="s">
        <v>30</v>
      </c>
      <c r="K1518" s="1" t="s">
        <v>232</v>
      </c>
      <c r="L1518" s="1" t="s">
        <v>233</v>
      </c>
      <c r="M1518" s="1" t="s">
        <v>63</v>
      </c>
      <c r="N1518" s="1" t="s">
        <v>42</v>
      </c>
      <c r="O1518" s="1" t="s">
        <v>243</v>
      </c>
      <c r="P1518" s="1"/>
      <c r="Q1518" s="1"/>
      <c r="R1518" s="1" t="s">
        <v>31</v>
      </c>
      <c r="S1518" s="1" t="s">
        <v>32</v>
      </c>
      <c r="T1518" s="1" t="s">
        <v>33</v>
      </c>
      <c r="U1518" s="2" t="s">
        <v>50</v>
      </c>
      <c r="V1518" s="4">
        <v>479138880</v>
      </c>
      <c r="W1518" s="4">
        <v>0</v>
      </c>
      <c r="X1518" s="4">
        <v>160163278</v>
      </c>
      <c r="Y1518" s="4">
        <v>318975602</v>
      </c>
      <c r="Z1518" s="4">
        <v>0</v>
      </c>
      <c r="AA1518" s="4">
        <v>294149820</v>
      </c>
      <c r="AB1518" s="4">
        <v>24825782</v>
      </c>
      <c r="AC1518" s="4">
        <v>294149820</v>
      </c>
      <c r="AD1518" s="4">
        <v>163475580</v>
      </c>
      <c r="AE1518" s="4">
        <v>163475580</v>
      </c>
      <c r="AF1518" s="10">
        <v>163475580</v>
      </c>
    </row>
    <row r="1519" spans="1:32" ht="22.5" x14ac:dyDescent="0.25">
      <c r="A1519" s="9" t="s">
        <v>440</v>
      </c>
      <c r="B1519" s="1" t="s">
        <v>486</v>
      </c>
      <c r="C1519" s="1" t="s">
        <v>577</v>
      </c>
      <c r="D1519" s="2" t="s">
        <v>441</v>
      </c>
      <c r="E1519" s="3" t="s">
        <v>56</v>
      </c>
      <c r="F1519" s="3" t="s">
        <v>29</v>
      </c>
      <c r="G1519" s="3" t="s">
        <v>501</v>
      </c>
      <c r="H1519" s="3" t="s">
        <v>502</v>
      </c>
      <c r="I1519" s="3" t="s">
        <v>503</v>
      </c>
      <c r="J1519" s="1" t="s">
        <v>30</v>
      </c>
      <c r="K1519" s="1" t="s">
        <v>232</v>
      </c>
      <c r="L1519" s="1" t="s">
        <v>233</v>
      </c>
      <c r="M1519" s="1" t="s">
        <v>63</v>
      </c>
      <c r="N1519" s="1" t="s">
        <v>42</v>
      </c>
      <c r="O1519" s="1" t="s">
        <v>254</v>
      </c>
      <c r="P1519" s="1"/>
      <c r="Q1519" s="1"/>
      <c r="R1519" s="1" t="s">
        <v>46</v>
      </c>
      <c r="S1519" s="1" t="s">
        <v>47</v>
      </c>
      <c r="T1519" s="1" t="s">
        <v>33</v>
      </c>
      <c r="U1519" s="2" t="s">
        <v>57</v>
      </c>
      <c r="V1519" s="4">
        <v>0</v>
      </c>
      <c r="W1519" s="4">
        <v>12115440</v>
      </c>
      <c r="X1519" s="4">
        <v>0</v>
      </c>
      <c r="Y1519" s="4">
        <v>12115440</v>
      </c>
      <c r="Z1519" s="4">
        <v>0</v>
      </c>
      <c r="AA1519" s="4">
        <v>12115440</v>
      </c>
      <c r="AB1519" s="4">
        <v>0</v>
      </c>
      <c r="AC1519" s="4">
        <v>12115440</v>
      </c>
      <c r="AD1519" s="4">
        <v>12115440</v>
      </c>
      <c r="AE1519" s="4">
        <v>12115440</v>
      </c>
      <c r="AF1519" s="10">
        <v>12115440</v>
      </c>
    </row>
    <row r="1520" spans="1:32" ht="22.5" x14ac:dyDescent="0.25">
      <c r="A1520" s="9" t="s">
        <v>440</v>
      </c>
      <c r="B1520" s="1" t="s">
        <v>486</v>
      </c>
      <c r="C1520" s="1" t="s">
        <v>577</v>
      </c>
      <c r="D1520" s="2" t="s">
        <v>441</v>
      </c>
      <c r="E1520" s="3" t="s">
        <v>58</v>
      </c>
      <c r="F1520" s="3" t="s">
        <v>29</v>
      </c>
      <c r="G1520" s="3" t="s">
        <v>501</v>
      </c>
      <c r="H1520" s="3" t="s">
        <v>527</v>
      </c>
      <c r="I1520" s="3" t="s">
        <v>545</v>
      </c>
      <c r="J1520" s="1" t="s">
        <v>30</v>
      </c>
      <c r="K1520" s="1" t="s">
        <v>232</v>
      </c>
      <c r="L1520" s="1" t="s">
        <v>233</v>
      </c>
      <c r="M1520" s="1" t="s">
        <v>63</v>
      </c>
      <c r="N1520" s="1" t="s">
        <v>42</v>
      </c>
      <c r="O1520" s="1" t="s">
        <v>255</v>
      </c>
      <c r="P1520" s="1"/>
      <c r="Q1520" s="1"/>
      <c r="R1520" s="1" t="s">
        <v>31</v>
      </c>
      <c r="S1520" s="1" t="s">
        <v>32</v>
      </c>
      <c r="T1520" s="1" t="s">
        <v>33</v>
      </c>
      <c r="U1520" s="2" t="s">
        <v>59</v>
      </c>
      <c r="V1520" s="4">
        <v>1723285479</v>
      </c>
      <c r="W1520" s="4">
        <v>959268379</v>
      </c>
      <c r="X1520" s="4">
        <v>0</v>
      </c>
      <c r="Y1520" s="4">
        <v>2682553858</v>
      </c>
      <c r="Z1520" s="4">
        <v>0</v>
      </c>
      <c r="AA1520" s="4">
        <v>2664924555</v>
      </c>
      <c r="AB1520" s="4">
        <v>17629303</v>
      </c>
      <c r="AC1520" s="4">
        <v>2642288420</v>
      </c>
      <c r="AD1520" s="4">
        <v>2174955715</v>
      </c>
      <c r="AE1520" s="4">
        <v>2174955715</v>
      </c>
      <c r="AF1520" s="10">
        <v>2174955715</v>
      </c>
    </row>
    <row r="1521" spans="1:32" ht="22.5" x14ac:dyDescent="0.25">
      <c r="A1521" s="9" t="s">
        <v>440</v>
      </c>
      <c r="B1521" s="1" t="s">
        <v>486</v>
      </c>
      <c r="C1521" s="1" t="s">
        <v>577</v>
      </c>
      <c r="D1521" s="2" t="s">
        <v>441</v>
      </c>
      <c r="E1521" s="3" t="s">
        <v>256</v>
      </c>
      <c r="F1521" s="3" t="s">
        <v>29</v>
      </c>
      <c r="G1521" s="3" t="s">
        <v>501</v>
      </c>
      <c r="H1521" s="3" t="s">
        <v>527</v>
      </c>
      <c r="I1521" s="3" t="s">
        <v>542</v>
      </c>
      <c r="J1521" s="1" t="s">
        <v>30</v>
      </c>
      <c r="K1521" s="1" t="s">
        <v>232</v>
      </c>
      <c r="L1521" s="1" t="s">
        <v>233</v>
      </c>
      <c r="M1521" s="1" t="s">
        <v>63</v>
      </c>
      <c r="N1521" s="1" t="s">
        <v>42</v>
      </c>
      <c r="O1521" s="1" t="s">
        <v>257</v>
      </c>
      <c r="P1521" s="1"/>
      <c r="Q1521" s="1"/>
      <c r="R1521" s="1" t="s">
        <v>31</v>
      </c>
      <c r="S1521" s="1" t="s">
        <v>32</v>
      </c>
      <c r="T1521" s="1" t="s">
        <v>33</v>
      </c>
      <c r="U1521" s="2" t="s">
        <v>249</v>
      </c>
      <c r="V1521" s="4">
        <v>61573000</v>
      </c>
      <c r="W1521" s="4">
        <v>0</v>
      </c>
      <c r="X1521" s="4">
        <v>0</v>
      </c>
      <c r="Y1521" s="4">
        <v>61573000</v>
      </c>
      <c r="Z1521" s="4">
        <v>0</v>
      </c>
      <c r="AA1521" s="4">
        <v>61052066</v>
      </c>
      <c r="AB1521" s="4">
        <v>520934</v>
      </c>
      <c r="AC1521" s="4">
        <v>61052066</v>
      </c>
      <c r="AD1521" s="4">
        <v>58680895</v>
      </c>
      <c r="AE1521" s="4">
        <v>58680895</v>
      </c>
      <c r="AF1521" s="10">
        <v>58680895</v>
      </c>
    </row>
    <row r="1522" spans="1:32" ht="33.75" x14ac:dyDescent="0.25">
      <c r="A1522" s="9" t="s">
        <v>440</v>
      </c>
      <c r="B1522" s="1" t="s">
        <v>486</v>
      </c>
      <c r="C1522" s="1" t="s">
        <v>577</v>
      </c>
      <c r="D1522" s="2" t="s">
        <v>441</v>
      </c>
      <c r="E1522" s="3" t="s">
        <v>387</v>
      </c>
      <c r="F1522" s="3" t="s">
        <v>29</v>
      </c>
      <c r="G1522" s="3" t="s">
        <v>501</v>
      </c>
      <c r="H1522" s="3" t="s">
        <v>502</v>
      </c>
      <c r="I1522" s="3" t="s">
        <v>503</v>
      </c>
      <c r="J1522" s="1" t="s">
        <v>30</v>
      </c>
      <c r="K1522" s="1" t="s">
        <v>232</v>
      </c>
      <c r="L1522" s="1" t="s">
        <v>233</v>
      </c>
      <c r="M1522" s="1" t="s">
        <v>63</v>
      </c>
      <c r="N1522" s="1" t="s">
        <v>42</v>
      </c>
      <c r="O1522" s="1" t="s">
        <v>388</v>
      </c>
      <c r="P1522" s="1"/>
      <c r="Q1522" s="1"/>
      <c r="R1522" s="1" t="s">
        <v>31</v>
      </c>
      <c r="S1522" s="1" t="s">
        <v>32</v>
      </c>
      <c r="T1522" s="1" t="s">
        <v>33</v>
      </c>
      <c r="U1522" s="2" t="s">
        <v>389</v>
      </c>
      <c r="V1522" s="4">
        <v>19888000</v>
      </c>
      <c r="W1522" s="4">
        <v>0</v>
      </c>
      <c r="X1522" s="4">
        <v>0</v>
      </c>
      <c r="Y1522" s="4">
        <v>19888000</v>
      </c>
      <c r="Z1522" s="4">
        <v>0</v>
      </c>
      <c r="AA1522" s="4">
        <v>19888000</v>
      </c>
      <c r="AB1522" s="4">
        <v>0</v>
      </c>
      <c r="AC1522" s="4">
        <v>19888000</v>
      </c>
      <c r="AD1522" s="4">
        <v>16779103</v>
      </c>
      <c r="AE1522" s="4">
        <v>16779103</v>
      </c>
      <c r="AF1522" s="10">
        <v>16779103</v>
      </c>
    </row>
    <row r="1523" spans="1:32" ht="22.5" x14ac:dyDescent="0.25">
      <c r="A1523" s="9" t="s">
        <v>440</v>
      </c>
      <c r="B1523" s="1" t="s">
        <v>486</v>
      </c>
      <c r="C1523" s="1" t="s">
        <v>577</v>
      </c>
      <c r="D1523" s="2" t="s">
        <v>441</v>
      </c>
      <c r="E1523" s="3" t="s">
        <v>51</v>
      </c>
      <c r="F1523" s="3" t="s">
        <v>35</v>
      </c>
      <c r="G1523" s="3" t="s">
        <v>504</v>
      </c>
      <c r="H1523" s="3" t="s">
        <v>505</v>
      </c>
      <c r="I1523" s="3" t="s">
        <v>506</v>
      </c>
      <c r="J1523" s="1" t="s">
        <v>30</v>
      </c>
      <c r="K1523" s="1" t="s">
        <v>232</v>
      </c>
      <c r="L1523" s="1" t="s">
        <v>233</v>
      </c>
      <c r="M1523" s="1" t="s">
        <v>80</v>
      </c>
      <c r="N1523" s="1" t="s">
        <v>42</v>
      </c>
      <c r="O1523" s="1" t="s">
        <v>234</v>
      </c>
      <c r="P1523" s="1"/>
      <c r="Q1523" s="1"/>
      <c r="R1523" s="1" t="s">
        <v>46</v>
      </c>
      <c r="S1523" s="1" t="s">
        <v>65</v>
      </c>
      <c r="T1523" s="1" t="s">
        <v>33</v>
      </c>
      <c r="U1523" s="2" t="s">
        <v>52</v>
      </c>
      <c r="V1523" s="4">
        <v>0</v>
      </c>
      <c r="W1523" s="4">
        <v>223972140</v>
      </c>
      <c r="X1523" s="4">
        <v>2386800</v>
      </c>
      <c r="Y1523" s="4">
        <v>221585340</v>
      </c>
      <c r="Z1523" s="4">
        <v>0</v>
      </c>
      <c r="AA1523" s="4">
        <v>221320140</v>
      </c>
      <c r="AB1523" s="4">
        <v>265200</v>
      </c>
      <c r="AC1523" s="4">
        <v>167361420</v>
      </c>
      <c r="AD1523" s="4">
        <v>108983240</v>
      </c>
      <c r="AE1523" s="4">
        <v>108983240</v>
      </c>
      <c r="AF1523" s="10">
        <v>108983240</v>
      </c>
    </row>
    <row r="1524" spans="1:32" ht="22.5" x14ac:dyDescent="0.25">
      <c r="A1524" s="9" t="s">
        <v>440</v>
      </c>
      <c r="B1524" s="1" t="s">
        <v>486</v>
      </c>
      <c r="C1524" s="1" t="s">
        <v>577</v>
      </c>
      <c r="D1524" s="2" t="s">
        <v>441</v>
      </c>
      <c r="E1524" s="3" t="s">
        <v>51</v>
      </c>
      <c r="F1524" s="3" t="s">
        <v>35</v>
      </c>
      <c r="G1524" s="3" t="s">
        <v>504</v>
      </c>
      <c r="H1524" s="3" t="s">
        <v>505</v>
      </c>
      <c r="I1524" s="3" t="s">
        <v>506</v>
      </c>
      <c r="J1524" s="1" t="s">
        <v>30</v>
      </c>
      <c r="K1524" s="1" t="s">
        <v>232</v>
      </c>
      <c r="L1524" s="1" t="s">
        <v>233</v>
      </c>
      <c r="M1524" s="1" t="s">
        <v>80</v>
      </c>
      <c r="N1524" s="1" t="s">
        <v>42</v>
      </c>
      <c r="O1524" s="1" t="s">
        <v>234</v>
      </c>
      <c r="P1524" s="1"/>
      <c r="Q1524" s="1"/>
      <c r="R1524" s="1" t="s">
        <v>46</v>
      </c>
      <c r="S1524" s="1" t="s">
        <v>47</v>
      </c>
      <c r="T1524" s="1" t="s">
        <v>33</v>
      </c>
      <c r="U1524" s="2" t="s">
        <v>52</v>
      </c>
      <c r="V1524" s="4">
        <v>36192405777</v>
      </c>
      <c r="W1524" s="4">
        <v>3590654900</v>
      </c>
      <c r="X1524" s="4">
        <v>1239568589</v>
      </c>
      <c r="Y1524" s="4">
        <v>38543492088</v>
      </c>
      <c r="Z1524" s="4">
        <v>0</v>
      </c>
      <c r="AA1524" s="4">
        <v>38438294195</v>
      </c>
      <c r="AB1524" s="4">
        <v>105197893</v>
      </c>
      <c r="AC1524" s="4">
        <v>37628416909</v>
      </c>
      <c r="AD1524" s="4">
        <v>25654770937</v>
      </c>
      <c r="AE1524" s="4">
        <v>25654770937</v>
      </c>
      <c r="AF1524" s="10">
        <v>25654770937</v>
      </c>
    </row>
    <row r="1525" spans="1:32" ht="22.5" x14ac:dyDescent="0.25">
      <c r="A1525" s="9" t="s">
        <v>440</v>
      </c>
      <c r="B1525" s="1" t="s">
        <v>486</v>
      </c>
      <c r="C1525" s="1" t="s">
        <v>577</v>
      </c>
      <c r="D1525" s="2" t="s">
        <v>441</v>
      </c>
      <c r="E1525" s="3" t="s">
        <v>51</v>
      </c>
      <c r="F1525" s="3" t="s">
        <v>35</v>
      </c>
      <c r="G1525" s="3" t="s">
        <v>504</v>
      </c>
      <c r="H1525" s="3" t="s">
        <v>505</v>
      </c>
      <c r="I1525" s="3" t="s">
        <v>506</v>
      </c>
      <c r="J1525" s="1" t="s">
        <v>30</v>
      </c>
      <c r="K1525" s="1" t="s">
        <v>232</v>
      </c>
      <c r="L1525" s="1" t="s">
        <v>233</v>
      </c>
      <c r="M1525" s="1" t="s">
        <v>80</v>
      </c>
      <c r="N1525" s="1" t="s">
        <v>42</v>
      </c>
      <c r="O1525" s="1" t="s">
        <v>234</v>
      </c>
      <c r="P1525" s="1"/>
      <c r="Q1525" s="1"/>
      <c r="R1525" s="1" t="s">
        <v>31</v>
      </c>
      <c r="S1525" s="1" t="s">
        <v>171</v>
      </c>
      <c r="T1525" s="1" t="s">
        <v>33</v>
      </c>
      <c r="U1525" s="2" t="s">
        <v>52</v>
      </c>
      <c r="V1525" s="4">
        <v>0</v>
      </c>
      <c r="W1525" s="4">
        <v>1257233513</v>
      </c>
      <c r="X1525" s="4">
        <v>36038319</v>
      </c>
      <c r="Y1525" s="4">
        <v>1221195194</v>
      </c>
      <c r="Z1525" s="4">
        <v>0</v>
      </c>
      <c r="AA1525" s="4">
        <v>1221195194</v>
      </c>
      <c r="AB1525" s="4">
        <v>0</v>
      </c>
      <c r="AC1525" s="4">
        <v>1217718966</v>
      </c>
      <c r="AD1525" s="4">
        <v>816153181</v>
      </c>
      <c r="AE1525" s="4">
        <v>816153181</v>
      </c>
      <c r="AF1525" s="10">
        <v>816153181</v>
      </c>
    </row>
    <row r="1526" spans="1:32" ht="22.5" x14ac:dyDescent="0.25">
      <c r="A1526" s="9" t="s">
        <v>440</v>
      </c>
      <c r="B1526" s="1" t="s">
        <v>486</v>
      </c>
      <c r="C1526" s="1" t="s">
        <v>577</v>
      </c>
      <c r="D1526" s="2" t="s">
        <v>441</v>
      </c>
      <c r="E1526" s="3" t="s">
        <v>51</v>
      </c>
      <c r="F1526" s="3" t="s">
        <v>35</v>
      </c>
      <c r="G1526" s="3" t="s">
        <v>504</v>
      </c>
      <c r="H1526" s="3" t="s">
        <v>505</v>
      </c>
      <c r="I1526" s="3" t="s">
        <v>506</v>
      </c>
      <c r="J1526" s="1" t="s">
        <v>30</v>
      </c>
      <c r="K1526" s="1" t="s">
        <v>232</v>
      </c>
      <c r="L1526" s="1" t="s">
        <v>233</v>
      </c>
      <c r="M1526" s="1" t="s">
        <v>80</v>
      </c>
      <c r="N1526" s="1" t="s">
        <v>42</v>
      </c>
      <c r="O1526" s="1" t="s">
        <v>234</v>
      </c>
      <c r="P1526" s="1"/>
      <c r="Q1526" s="1"/>
      <c r="R1526" s="1" t="s">
        <v>31</v>
      </c>
      <c r="S1526" s="1" t="s">
        <v>32</v>
      </c>
      <c r="T1526" s="1" t="s">
        <v>33</v>
      </c>
      <c r="U1526" s="2" t="s">
        <v>52</v>
      </c>
      <c r="V1526" s="4">
        <v>0</v>
      </c>
      <c r="W1526" s="4">
        <v>1602577802</v>
      </c>
      <c r="X1526" s="4">
        <v>1301564260</v>
      </c>
      <c r="Y1526" s="4">
        <v>301013542</v>
      </c>
      <c r="Z1526" s="4">
        <v>0</v>
      </c>
      <c r="AA1526" s="4">
        <v>301013542</v>
      </c>
      <c r="AB1526" s="4">
        <v>0</v>
      </c>
      <c r="AC1526" s="4">
        <v>301013542</v>
      </c>
      <c r="AD1526" s="4">
        <v>188705438</v>
      </c>
      <c r="AE1526" s="4">
        <v>188705438</v>
      </c>
      <c r="AF1526" s="10">
        <v>188705438</v>
      </c>
    </row>
    <row r="1527" spans="1:32" ht="22.5" x14ac:dyDescent="0.25">
      <c r="A1527" s="9" t="s">
        <v>440</v>
      </c>
      <c r="B1527" s="1" t="s">
        <v>486</v>
      </c>
      <c r="C1527" s="1" t="s">
        <v>577</v>
      </c>
      <c r="D1527" s="2" t="s">
        <v>441</v>
      </c>
      <c r="E1527" s="3" t="s">
        <v>390</v>
      </c>
      <c r="F1527" s="3" t="s">
        <v>35</v>
      </c>
      <c r="G1527" s="3" t="s">
        <v>504</v>
      </c>
      <c r="H1527" s="3" t="s">
        <v>505</v>
      </c>
      <c r="I1527" s="3" t="s">
        <v>506</v>
      </c>
      <c r="J1527" s="1" t="s">
        <v>30</v>
      </c>
      <c r="K1527" s="1" t="s">
        <v>232</v>
      </c>
      <c r="L1527" s="1" t="s">
        <v>233</v>
      </c>
      <c r="M1527" s="1" t="s">
        <v>80</v>
      </c>
      <c r="N1527" s="1" t="s">
        <v>42</v>
      </c>
      <c r="O1527" s="1" t="s">
        <v>281</v>
      </c>
      <c r="P1527" s="1"/>
      <c r="Q1527" s="1"/>
      <c r="R1527" s="1" t="s">
        <v>46</v>
      </c>
      <c r="S1527" s="1" t="s">
        <v>47</v>
      </c>
      <c r="T1527" s="1" t="s">
        <v>33</v>
      </c>
      <c r="U1527" s="2" t="s">
        <v>391</v>
      </c>
      <c r="V1527" s="4">
        <v>16066935255</v>
      </c>
      <c r="W1527" s="4">
        <v>0</v>
      </c>
      <c r="X1527" s="4">
        <v>479779360</v>
      </c>
      <c r="Y1527" s="4">
        <v>15587155895</v>
      </c>
      <c r="Z1527" s="4">
        <v>0</v>
      </c>
      <c r="AA1527" s="4">
        <v>15529166163</v>
      </c>
      <c r="AB1527" s="4">
        <v>57989732</v>
      </c>
      <c r="AC1527" s="4">
        <v>15529166163</v>
      </c>
      <c r="AD1527" s="4">
        <v>12619618747</v>
      </c>
      <c r="AE1527" s="4">
        <v>12619618747</v>
      </c>
      <c r="AF1527" s="10">
        <v>12619618747</v>
      </c>
    </row>
    <row r="1528" spans="1:32" ht="22.5" x14ac:dyDescent="0.25">
      <c r="A1528" s="9" t="s">
        <v>440</v>
      </c>
      <c r="B1528" s="1" t="s">
        <v>486</v>
      </c>
      <c r="C1528" s="1" t="s">
        <v>577</v>
      </c>
      <c r="D1528" s="2" t="s">
        <v>441</v>
      </c>
      <c r="E1528" s="3" t="s">
        <v>390</v>
      </c>
      <c r="F1528" s="3" t="s">
        <v>35</v>
      </c>
      <c r="G1528" s="3" t="s">
        <v>504</v>
      </c>
      <c r="H1528" s="3" t="s">
        <v>505</v>
      </c>
      <c r="I1528" s="3" t="s">
        <v>506</v>
      </c>
      <c r="J1528" s="1" t="s">
        <v>30</v>
      </c>
      <c r="K1528" s="1" t="s">
        <v>232</v>
      </c>
      <c r="L1528" s="1" t="s">
        <v>233</v>
      </c>
      <c r="M1528" s="1" t="s">
        <v>80</v>
      </c>
      <c r="N1528" s="1" t="s">
        <v>42</v>
      </c>
      <c r="O1528" s="1" t="s">
        <v>281</v>
      </c>
      <c r="P1528" s="1"/>
      <c r="Q1528" s="1"/>
      <c r="R1528" s="1" t="s">
        <v>31</v>
      </c>
      <c r="S1528" s="1" t="s">
        <v>171</v>
      </c>
      <c r="T1528" s="1" t="s">
        <v>33</v>
      </c>
      <c r="U1528" s="2" t="s">
        <v>391</v>
      </c>
      <c r="V1528" s="4">
        <v>0</v>
      </c>
      <c r="W1528" s="4">
        <v>650622369</v>
      </c>
      <c r="X1528" s="4">
        <v>22821375</v>
      </c>
      <c r="Y1528" s="4">
        <v>627800994</v>
      </c>
      <c r="Z1528" s="4">
        <v>0</v>
      </c>
      <c r="AA1528" s="4">
        <v>627800994</v>
      </c>
      <c r="AB1528" s="4">
        <v>0</v>
      </c>
      <c r="AC1528" s="4">
        <v>627800994</v>
      </c>
      <c r="AD1528" s="4">
        <v>247095678</v>
      </c>
      <c r="AE1528" s="4">
        <v>247095678</v>
      </c>
      <c r="AF1528" s="10">
        <v>247095678</v>
      </c>
    </row>
    <row r="1529" spans="1:32" ht="22.5" x14ac:dyDescent="0.25">
      <c r="A1529" s="9" t="s">
        <v>440</v>
      </c>
      <c r="B1529" s="1" t="s">
        <v>486</v>
      </c>
      <c r="C1529" s="1" t="s">
        <v>577</v>
      </c>
      <c r="D1529" s="2" t="s">
        <v>441</v>
      </c>
      <c r="E1529" s="3" t="s">
        <v>270</v>
      </c>
      <c r="F1529" s="3" t="s">
        <v>35</v>
      </c>
      <c r="G1529" s="3" t="s">
        <v>504</v>
      </c>
      <c r="H1529" s="3" t="s">
        <v>505</v>
      </c>
      <c r="I1529" s="3" t="s">
        <v>506</v>
      </c>
      <c r="J1529" s="1" t="s">
        <v>30</v>
      </c>
      <c r="K1529" s="1" t="s">
        <v>232</v>
      </c>
      <c r="L1529" s="1" t="s">
        <v>233</v>
      </c>
      <c r="M1529" s="1" t="s">
        <v>80</v>
      </c>
      <c r="N1529" s="1" t="s">
        <v>42</v>
      </c>
      <c r="O1529" s="1" t="s">
        <v>243</v>
      </c>
      <c r="P1529" s="1"/>
      <c r="Q1529" s="1"/>
      <c r="R1529" s="1" t="s">
        <v>46</v>
      </c>
      <c r="S1529" s="1" t="s">
        <v>47</v>
      </c>
      <c r="T1529" s="1" t="s">
        <v>33</v>
      </c>
      <c r="U1529" s="2" t="s">
        <v>271</v>
      </c>
      <c r="V1529" s="4">
        <v>0</v>
      </c>
      <c r="W1529" s="4">
        <v>1592172527</v>
      </c>
      <c r="X1529" s="4">
        <v>0</v>
      </c>
      <c r="Y1529" s="4">
        <v>1592172527</v>
      </c>
      <c r="Z1529" s="4">
        <v>0</v>
      </c>
      <c r="AA1529" s="4">
        <v>1592172527</v>
      </c>
      <c r="AB1529" s="4">
        <v>0</v>
      </c>
      <c r="AC1529" s="4">
        <v>1592172527</v>
      </c>
      <c r="AD1529" s="4">
        <v>1537154997</v>
      </c>
      <c r="AE1529" s="4">
        <v>1537154997</v>
      </c>
      <c r="AF1529" s="10">
        <v>1537154997</v>
      </c>
    </row>
    <row r="1530" spans="1:32" ht="22.5" x14ac:dyDescent="0.25">
      <c r="A1530" s="9" t="s">
        <v>440</v>
      </c>
      <c r="B1530" s="1" t="s">
        <v>486</v>
      </c>
      <c r="C1530" s="1" t="s">
        <v>577</v>
      </c>
      <c r="D1530" s="2" t="s">
        <v>441</v>
      </c>
      <c r="E1530" s="3" t="s">
        <v>270</v>
      </c>
      <c r="F1530" s="3" t="s">
        <v>35</v>
      </c>
      <c r="G1530" s="3" t="s">
        <v>504</v>
      </c>
      <c r="H1530" s="3" t="s">
        <v>505</v>
      </c>
      <c r="I1530" s="3" t="s">
        <v>506</v>
      </c>
      <c r="J1530" s="1" t="s">
        <v>30</v>
      </c>
      <c r="K1530" s="1" t="s">
        <v>232</v>
      </c>
      <c r="L1530" s="1" t="s">
        <v>233</v>
      </c>
      <c r="M1530" s="1" t="s">
        <v>80</v>
      </c>
      <c r="N1530" s="1" t="s">
        <v>42</v>
      </c>
      <c r="O1530" s="1" t="s">
        <v>243</v>
      </c>
      <c r="P1530" s="1"/>
      <c r="Q1530" s="1"/>
      <c r="R1530" s="1" t="s">
        <v>31</v>
      </c>
      <c r="S1530" s="1" t="s">
        <v>171</v>
      </c>
      <c r="T1530" s="1" t="s">
        <v>33</v>
      </c>
      <c r="U1530" s="2" t="s">
        <v>271</v>
      </c>
      <c r="V1530" s="4">
        <v>0</v>
      </c>
      <c r="W1530" s="4">
        <v>1502911541</v>
      </c>
      <c r="X1530" s="4">
        <v>48287608</v>
      </c>
      <c r="Y1530" s="4">
        <v>1454623933</v>
      </c>
      <c r="Z1530" s="4">
        <v>0</v>
      </c>
      <c r="AA1530" s="4">
        <v>1454623933</v>
      </c>
      <c r="AB1530" s="4">
        <v>0</v>
      </c>
      <c r="AC1530" s="4">
        <v>1454623933</v>
      </c>
      <c r="AD1530" s="4">
        <v>754201819</v>
      </c>
      <c r="AE1530" s="4">
        <v>754201819</v>
      </c>
      <c r="AF1530" s="10">
        <v>754201819</v>
      </c>
    </row>
    <row r="1531" spans="1:32" ht="22.5" x14ac:dyDescent="0.25">
      <c r="A1531" s="9" t="s">
        <v>440</v>
      </c>
      <c r="B1531" s="1" t="s">
        <v>486</v>
      </c>
      <c r="C1531" s="1" t="s">
        <v>577</v>
      </c>
      <c r="D1531" s="2" t="s">
        <v>441</v>
      </c>
      <c r="E1531" s="3" t="s">
        <v>274</v>
      </c>
      <c r="F1531" s="3" t="s">
        <v>35</v>
      </c>
      <c r="G1531" s="3" t="s">
        <v>504</v>
      </c>
      <c r="H1531" s="3" t="s">
        <v>527</v>
      </c>
      <c r="I1531" s="3" t="s">
        <v>545</v>
      </c>
      <c r="J1531" s="1" t="s">
        <v>30</v>
      </c>
      <c r="K1531" s="1" t="s">
        <v>232</v>
      </c>
      <c r="L1531" s="1" t="s">
        <v>233</v>
      </c>
      <c r="M1531" s="1" t="s">
        <v>80</v>
      </c>
      <c r="N1531" s="1" t="s">
        <v>42</v>
      </c>
      <c r="O1531" s="1" t="s">
        <v>254</v>
      </c>
      <c r="P1531" s="1"/>
      <c r="Q1531" s="1"/>
      <c r="R1531" s="1" t="s">
        <v>31</v>
      </c>
      <c r="S1531" s="1" t="s">
        <v>32</v>
      </c>
      <c r="T1531" s="1" t="s">
        <v>33</v>
      </c>
      <c r="U1531" s="2" t="s">
        <v>59</v>
      </c>
      <c r="V1531" s="4">
        <v>0</v>
      </c>
      <c r="W1531" s="4">
        <v>460230000</v>
      </c>
      <c r="X1531" s="4">
        <v>8023334</v>
      </c>
      <c r="Y1531" s="4">
        <v>452206666</v>
      </c>
      <c r="Z1531" s="4">
        <v>0</v>
      </c>
      <c r="AA1531" s="4">
        <v>434516332</v>
      </c>
      <c r="AB1531" s="4">
        <v>17690334</v>
      </c>
      <c r="AC1531" s="4">
        <v>433162999</v>
      </c>
      <c r="AD1531" s="4">
        <v>239346335</v>
      </c>
      <c r="AE1531" s="4">
        <v>239346335</v>
      </c>
      <c r="AF1531" s="10">
        <v>239346335</v>
      </c>
    </row>
    <row r="1532" spans="1:32" ht="22.5" x14ac:dyDescent="0.25">
      <c r="A1532" s="9" t="s">
        <v>440</v>
      </c>
      <c r="B1532" s="1" t="s">
        <v>486</v>
      </c>
      <c r="C1532" s="1" t="s">
        <v>577</v>
      </c>
      <c r="D1532" s="2" t="s">
        <v>441</v>
      </c>
      <c r="E1532" s="3" t="s">
        <v>275</v>
      </c>
      <c r="F1532" s="3" t="s">
        <v>35</v>
      </c>
      <c r="G1532" s="3" t="s">
        <v>504</v>
      </c>
      <c r="H1532" s="3" t="s">
        <v>527</v>
      </c>
      <c r="I1532" s="3" t="s">
        <v>542</v>
      </c>
      <c r="J1532" s="1" t="s">
        <v>30</v>
      </c>
      <c r="K1532" s="1" t="s">
        <v>232</v>
      </c>
      <c r="L1532" s="1" t="s">
        <v>233</v>
      </c>
      <c r="M1532" s="1" t="s">
        <v>80</v>
      </c>
      <c r="N1532" s="1" t="s">
        <v>42</v>
      </c>
      <c r="O1532" s="1" t="s">
        <v>276</v>
      </c>
      <c r="P1532" s="1"/>
      <c r="Q1532" s="1"/>
      <c r="R1532" s="1" t="s">
        <v>31</v>
      </c>
      <c r="S1532" s="1" t="s">
        <v>32</v>
      </c>
      <c r="T1532" s="1" t="s">
        <v>33</v>
      </c>
      <c r="U1532" s="2" t="s">
        <v>249</v>
      </c>
      <c r="V1532" s="4">
        <v>4870000</v>
      </c>
      <c r="W1532" s="4">
        <v>57431605</v>
      </c>
      <c r="X1532" s="4">
        <v>0</v>
      </c>
      <c r="Y1532" s="4">
        <v>62301605</v>
      </c>
      <c r="Z1532" s="4">
        <v>0</v>
      </c>
      <c r="AA1532" s="4">
        <v>42802296</v>
      </c>
      <c r="AB1532" s="4">
        <v>19499309</v>
      </c>
      <c r="AC1532" s="4">
        <v>36170485</v>
      </c>
      <c r="AD1532" s="4">
        <v>24795274</v>
      </c>
      <c r="AE1532" s="4">
        <v>24795274</v>
      </c>
      <c r="AF1532" s="10">
        <v>24795274</v>
      </c>
    </row>
    <row r="1533" spans="1:32" ht="22.5" x14ac:dyDescent="0.25">
      <c r="A1533" s="9" t="s">
        <v>440</v>
      </c>
      <c r="B1533" s="1" t="s">
        <v>486</v>
      </c>
      <c r="C1533" s="1" t="s">
        <v>577</v>
      </c>
      <c r="D1533" s="2" t="s">
        <v>441</v>
      </c>
      <c r="E1533" s="3" t="s">
        <v>278</v>
      </c>
      <c r="F1533" s="3" t="s">
        <v>507</v>
      </c>
      <c r="G1533" s="3" t="s">
        <v>508</v>
      </c>
      <c r="H1533" s="3" t="s">
        <v>509</v>
      </c>
      <c r="I1533" s="3" t="s">
        <v>510</v>
      </c>
      <c r="J1533" s="1" t="s">
        <v>30</v>
      </c>
      <c r="K1533" s="1" t="s">
        <v>232</v>
      </c>
      <c r="L1533" s="1" t="s">
        <v>233</v>
      </c>
      <c r="M1533" s="1" t="s">
        <v>64</v>
      </c>
      <c r="N1533" s="1" t="s">
        <v>42</v>
      </c>
      <c r="O1533" s="1" t="s">
        <v>234</v>
      </c>
      <c r="P1533" s="1"/>
      <c r="Q1533" s="1"/>
      <c r="R1533" s="1" t="s">
        <v>31</v>
      </c>
      <c r="S1533" s="1" t="s">
        <v>32</v>
      </c>
      <c r="T1533" s="1" t="s">
        <v>33</v>
      </c>
      <c r="U1533" s="2" t="s">
        <v>279</v>
      </c>
      <c r="V1533" s="4">
        <v>1317962880</v>
      </c>
      <c r="W1533" s="4">
        <v>323432946</v>
      </c>
      <c r="X1533" s="4">
        <v>64921686</v>
      </c>
      <c r="Y1533" s="4">
        <v>1576474140</v>
      </c>
      <c r="Z1533" s="4">
        <v>0</v>
      </c>
      <c r="AA1533" s="4">
        <v>1576474140</v>
      </c>
      <c r="AB1533" s="4">
        <v>0</v>
      </c>
      <c r="AC1533" s="4">
        <v>1576474140</v>
      </c>
      <c r="AD1533" s="4">
        <v>1000127394</v>
      </c>
      <c r="AE1533" s="4">
        <v>1000127394</v>
      </c>
      <c r="AF1533" s="10">
        <v>1000127394</v>
      </c>
    </row>
    <row r="1534" spans="1:32" ht="22.5" x14ac:dyDescent="0.25">
      <c r="A1534" s="9" t="s">
        <v>440</v>
      </c>
      <c r="B1534" s="1" t="s">
        <v>486</v>
      </c>
      <c r="C1534" s="1" t="s">
        <v>577</v>
      </c>
      <c r="D1534" s="2" t="s">
        <v>441</v>
      </c>
      <c r="E1534" s="3" t="s">
        <v>280</v>
      </c>
      <c r="F1534" s="3" t="s">
        <v>507</v>
      </c>
      <c r="G1534" s="3" t="s">
        <v>508</v>
      </c>
      <c r="H1534" s="3" t="s">
        <v>509</v>
      </c>
      <c r="I1534" s="3" t="s">
        <v>510</v>
      </c>
      <c r="J1534" s="1" t="s">
        <v>30</v>
      </c>
      <c r="K1534" s="1" t="s">
        <v>232</v>
      </c>
      <c r="L1534" s="1" t="s">
        <v>233</v>
      </c>
      <c r="M1534" s="1" t="s">
        <v>64</v>
      </c>
      <c r="N1534" s="1" t="s">
        <v>42</v>
      </c>
      <c r="O1534" s="1" t="s">
        <v>281</v>
      </c>
      <c r="P1534" s="1"/>
      <c r="Q1534" s="1"/>
      <c r="R1534" s="1" t="s">
        <v>31</v>
      </c>
      <c r="S1534" s="1" t="s">
        <v>32</v>
      </c>
      <c r="T1534" s="1" t="s">
        <v>33</v>
      </c>
      <c r="U1534" s="2" t="s">
        <v>282</v>
      </c>
      <c r="V1534" s="4">
        <v>373560082</v>
      </c>
      <c r="W1534" s="4">
        <v>0</v>
      </c>
      <c r="X1534" s="4">
        <v>0</v>
      </c>
      <c r="Y1534" s="4">
        <v>373560082</v>
      </c>
      <c r="Z1534" s="4">
        <v>0</v>
      </c>
      <c r="AA1534" s="4">
        <v>373560082</v>
      </c>
      <c r="AB1534" s="4">
        <v>0</v>
      </c>
      <c r="AC1534" s="4">
        <v>373560082</v>
      </c>
      <c r="AD1534" s="4">
        <v>336204075</v>
      </c>
      <c r="AE1534" s="4">
        <v>336204075</v>
      </c>
      <c r="AF1534" s="10">
        <v>336204075</v>
      </c>
    </row>
    <row r="1535" spans="1:32" ht="22.5" x14ac:dyDescent="0.25">
      <c r="A1535" s="9" t="s">
        <v>440</v>
      </c>
      <c r="B1535" s="1" t="s">
        <v>486</v>
      </c>
      <c r="C1535" s="1" t="s">
        <v>577</v>
      </c>
      <c r="D1535" s="2" t="s">
        <v>441</v>
      </c>
      <c r="E1535" s="3" t="s">
        <v>285</v>
      </c>
      <c r="F1535" s="3" t="s">
        <v>507</v>
      </c>
      <c r="G1535" s="3" t="s">
        <v>508</v>
      </c>
      <c r="H1535" s="3" t="s">
        <v>527</v>
      </c>
      <c r="I1535" s="3" t="s">
        <v>545</v>
      </c>
      <c r="J1535" s="1" t="s">
        <v>30</v>
      </c>
      <c r="K1535" s="1" t="s">
        <v>232</v>
      </c>
      <c r="L1535" s="1" t="s">
        <v>233</v>
      </c>
      <c r="M1535" s="1" t="s">
        <v>64</v>
      </c>
      <c r="N1535" s="1" t="s">
        <v>42</v>
      </c>
      <c r="O1535" s="1" t="s">
        <v>243</v>
      </c>
      <c r="P1535" s="1"/>
      <c r="Q1535" s="1"/>
      <c r="R1535" s="1" t="s">
        <v>31</v>
      </c>
      <c r="S1535" s="1" t="s">
        <v>32</v>
      </c>
      <c r="T1535" s="1" t="s">
        <v>33</v>
      </c>
      <c r="U1535" s="2" t="s">
        <v>59</v>
      </c>
      <c r="V1535" s="4">
        <v>32791000</v>
      </c>
      <c r="W1535" s="4">
        <v>0</v>
      </c>
      <c r="X1535" s="4">
        <v>0</v>
      </c>
      <c r="Y1535" s="4">
        <v>32791000</v>
      </c>
      <c r="Z1535" s="4">
        <v>0</v>
      </c>
      <c r="AA1535" s="4">
        <v>32791000</v>
      </c>
      <c r="AB1535" s="4">
        <v>0</v>
      </c>
      <c r="AC1535" s="4">
        <v>32791000</v>
      </c>
      <c r="AD1535" s="4">
        <v>23450533</v>
      </c>
      <c r="AE1535" s="4">
        <v>23450533</v>
      </c>
      <c r="AF1535" s="10">
        <v>23450533</v>
      </c>
    </row>
    <row r="1536" spans="1:32" ht="22.5" x14ac:dyDescent="0.25">
      <c r="A1536" s="9" t="s">
        <v>440</v>
      </c>
      <c r="B1536" s="1" t="s">
        <v>486</v>
      </c>
      <c r="C1536" s="1" t="s">
        <v>577</v>
      </c>
      <c r="D1536" s="2" t="s">
        <v>441</v>
      </c>
      <c r="E1536" s="3" t="s">
        <v>286</v>
      </c>
      <c r="F1536" s="3" t="s">
        <v>507</v>
      </c>
      <c r="G1536" s="3" t="s">
        <v>508</v>
      </c>
      <c r="H1536" s="3" t="s">
        <v>527</v>
      </c>
      <c r="I1536" s="3" t="s">
        <v>542</v>
      </c>
      <c r="J1536" s="1" t="s">
        <v>30</v>
      </c>
      <c r="K1536" s="1" t="s">
        <v>232</v>
      </c>
      <c r="L1536" s="1" t="s">
        <v>233</v>
      </c>
      <c r="M1536" s="1" t="s">
        <v>64</v>
      </c>
      <c r="N1536" s="1" t="s">
        <v>42</v>
      </c>
      <c r="O1536" s="1" t="s">
        <v>246</v>
      </c>
      <c r="P1536" s="1"/>
      <c r="Q1536" s="1"/>
      <c r="R1536" s="1" t="s">
        <v>31</v>
      </c>
      <c r="S1536" s="1" t="s">
        <v>32</v>
      </c>
      <c r="T1536" s="1" t="s">
        <v>33</v>
      </c>
      <c r="U1536" s="2" t="s">
        <v>249</v>
      </c>
      <c r="V1536" s="4">
        <v>7190629</v>
      </c>
      <c r="W1536" s="4">
        <v>3000000</v>
      </c>
      <c r="X1536" s="4">
        <v>0</v>
      </c>
      <c r="Y1536" s="4">
        <v>10190629</v>
      </c>
      <c r="Z1536" s="4">
        <v>0</v>
      </c>
      <c r="AA1536" s="4">
        <v>5205276</v>
      </c>
      <c r="AB1536" s="4">
        <v>4985353</v>
      </c>
      <c r="AC1536" s="4">
        <v>4806320</v>
      </c>
      <c r="AD1536" s="4">
        <v>4452036</v>
      </c>
      <c r="AE1536" s="4">
        <v>4452036</v>
      </c>
      <c r="AF1536" s="10">
        <v>4452036</v>
      </c>
    </row>
    <row r="1537" spans="1:32" ht="22.5" x14ac:dyDescent="0.25">
      <c r="A1537" s="9" t="s">
        <v>440</v>
      </c>
      <c r="B1537" s="1" t="s">
        <v>486</v>
      </c>
      <c r="C1537" s="1" t="s">
        <v>577</v>
      </c>
      <c r="D1537" s="2" t="s">
        <v>441</v>
      </c>
      <c r="E1537" s="3" t="s">
        <v>392</v>
      </c>
      <c r="F1537" s="3" t="s">
        <v>512</v>
      </c>
      <c r="G1537" s="3" t="s">
        <v>513</v>
      </c>
      <c r="H1537" s="3" t="s">
        <v>514</v>
      </c>
      <c r="I1537" s="3" t="s">
        <v>515</v>
      </c>
      <c r="J1537" s="1" t="s">
        <v>30</v>
      </c>
      <c r="K1537" s="1" t="s">
        <v>232</v>
      </c>
      <c r="L1537" s="1" t="s">
        <v>233</v>
      </c>
      <c r="M1537" s="1" t="s">
        <v>68</v>
      </c>
      <c r="N1537" s="1" t="s">
        <v>42</v>
      </c>
      <c r="O1537" s="1" t="s">
        <v>234</v>
      </c>
      <c r="P1537" s="1"/>
      <c r="Q1537" s="1"/>
      <c r="R1537" s="1" t="s">
        <v>31</v>
      </c>
      <c r="S1537" s="1" t="s">
        <v>32</v>
      </c>
      <c r="T1537" s="1" t="s">
        <v>33</v>
      </c>
      <c r="U1537" s="2" t="s">
        <v>393</v>
      </c>
      <c r="V1537" s="4">
        <v>826204760</v>
      </c>
      <c r="W1537" s="4">
        <v>0</v>
      </c>
      <c r="X1537" s="4">
        <v>87663930</v>
      </c>
      <c r="Y1537" s="4">
        <v>738540830</v>
      </c>
      <c r="Z1537" s="4">
        <v>0</v>
      </c>
      <c r="AA1537" s="4">
        <v>738540830</v>
      </c>
      <c r="AB1537" s="4">
        <v>0</v>
      </c>
      <c r="AC1537" s="4">
        <v>738540830</v>
      </c>
      <c r="AD1537" s="4">
        <v>392671333</v>
      </c>
      <c r="AE1537" s="4">
        <v>392671333</v>
      </c>
      <c r="AF1537" s="10">
        <v>392671333</v>
      </c>
    </row>
    <row r="1538" spans="1:32" ht="22.5" x14ac:dyDescent="0.25">
      <c r="A1538" s="9" t="s">
        <v>440</v>
      </c>
      <c r="B1538" s="1" t="s">
        <v>486</v>
      </c>
      <c r="C1538" s="1" t="s">
        <v>577</v>
      </c>
      <c r="D1538" s="2" t="s">
        <v>441</v>
      </c>
      <c r="E1538" s="3" t="s">
        <v>394</v>
      </c>
      <c r="F1538" s="3" t="s">
        <v>512</v>
      </c>
      <c r="G1538" s="3" t="s">
        <v>513</v>
      </c>
      <c r="H1538" s="3" t="s">
        <v>514</v>
      </c>
      <c r="I1538" s="3" t="s">
        <v>515</v>
      </c>
      <c r="J1538" s="1" t="s">
        <v>30</v>
      </c>
      <c r="K1538" s="1" t="s">
        <v>232</v>
      </c>
      <c r="L1538" s="1" t="s">
        <v>233</v>
      </c>
      <c r="M1538" s="1" t="s">
        <v>68</v>
      </c>
      <c r="N1538" s="1" t="s">
        <v>42</v>
      </c>
      <c r="O1538" s="1" t="s">
        <v>281</v>
      </c>
      <c r="P1538" s="1"/>
      <c r="Q1538" s="1"/>
      <c r="R1538" s="1" t="s">
        <v>31</v>
      </c>
      <c r="S1538" s="1" t="s">
        <v>32</v>
      </c>
      <c r="T1538" s="1" t="s">
        <v>33</v>
      </c>
      <c r="U1538" s="2" t="s">
        <v>395</v>
      </c>
      <c r="V1538" s="4">
        <v>563339140</v>
      </c>
      <c r="W1538" s="4">
        <v>0</v>
      </c>
      <c r="X1538" s="4">
        <v>2152620</v>
      </c>
      <c r="Y1538" s="4">
        <v>561186520</v>
      </c>
      <c r="Z1538" s="4">
        <v>0</v>
      </c>
      <c r="AA1538" s="4">
        <v>561186520</v>
      </c>
      <c r="AB1538" s="4">
        <v>0</v>
      </c>
      <c r="AC1538" s="4">
        <v>561186520</v>
      </c>
      <c r="AD1538" s="4">
        <v>330281650</v>
      </c>
      <c r="AE1538" s="4">
        <v>330281650</v>
      </c>
      <c r="AF1538" s="10">
        <v>330281650</v>
      </c>
    </row>
    <row r="1539" spans="1:32" ht="22.5" x14ac:dyDescent="0.25">
      <c r="A1539" s="9" t="s">
        <v>440</v>
      </c>
      <c r="B1539" s="1" t="s">
        <v>486</v>
      </c>
      <c r="C1539" s="1" t="s">
        <v>577</v>
      </c>
      <c r="D1539" s="2" t="s">
        <v>441</v>
      </c>
      <c r="E1539" s="3" t="s">
        <v>289</v>
      </c>
      <c r="F1539" s="3" t="s">
        <v>512</v>
      </c>
      <c r="G1539" s="3" t="s">
        <v>513</v>
      </c>
      <c r="H1539" s="3" t="s">
        <v>514</v>
      </c>
      <c r="I1539" s="3" t="s">
        <v>515</v>
      </c>
      <c r="J1539" s="1" t="s">
        <v>30</v>
      </c>
      <c r="K1539" s="1" t="s">
        <v>232</v>
      </c>
      <c r="L1539" s="1" t="s">
        <v>233</v>
      </c>
      <c r="M1539" s="1" t="s">
        <v>68</v>
      </c>
      <c r="N1539" s="1" t="s">
        <v>42</v>
      </c>
      <c r="O1539" s="1" t="s">
        <v>240</v>
      </c>
      <c r="P1539" s="1"/>
      <c r="Q1539" s="1"/>
      <c r="R1539" s="1" t="s">
        <v>31</v>
      </c>
      <c r="S1539" s="1" t="s">
        <v>32</v>
      </c>
      <c r="T1539" s="1" t="s">
        <v>33</v>
      </c>
      <c r="U1539" s="2" t="s">
        <v>290</v>
      </c>
      <c r="V1539" s="4">
        <v>0</v>
      </c>
      <c r="W1539" s="4">
        <v>300000000</v>
      </c>
      <c r="X1539" s="4">
        <v>0</v>
      </c>
      <c r="Y1539" s="4">
        <v>300000000</v>
      </c>
      <c r="Z1539" s="4">
        <v>0</v>
      </c>
      <c r="AA1539" s="4">
        <v>300000000</v>
      </c>
      <c r="AB1539" s="4">
        <v>0</v>
      </c>
      <c r="AC1539" s="4">
        <v>300000000</v>
      </c>
      <c r="AD1539" s="4">
        <v>75000000</v>
      </c>
      <c r="AE1539" s="4">
        <v>75000000</v>
      </c>
      <c r="AF1539" s="10">
        <v>75000000</v>
      </c>
    </row>
    <row r="1540" spans="1:32" ht="22.5" x14ac:dyDescent="0.25">
      <c r="A1540" s="9" t="s">
        <v>440</v>
      </c>
      <c r="B1540" s="1" t="s">
        <v>486</v>
      </c>
      <c r="C1540" s="1" t="s">
        <v>577</v>
      </c>
      <c r="D1540" s="2" t="s">
        <v>441</v>
      </c>
      <c r="E1540" s="3" t="s">
        <v>291</v>
      </c>
      <c r="F1540" s="3" t="s">
        <v>512</v>
      </c>
      <c r="G1540" s="3" t="s">
        <v>513</v>
      </c>
      <c r="H1540" s="3" t="s">
        <v>514</v>
      </c>
      <c r="I1540" s="3" t="s">
        <v>515</v>
      </c>
      <c r="J1540" s="1" t="s">
        <v>30</v>
      </c>
      <c r="K1540" s="1" t="s">
        <v>232</v>
      </c>
      <c r="L1540" s="1" t="s">
        <v>233</v>
      </c>
      <c r="M1540" s="1" t="s">
        <v>68</v>
      </c>
      <c r="N1540" s="1" t="s">
        <v>42</v>
      </c>
      <c r="O1540" s="1" t="s">
        <v>243</v>
      </c>
      <c r="P1540" s="1"/>
      <c r="Q1540" s="1"/>
      <c r="R1540" s="1" t="s">
        <v>31</v>
      </c>
      <c r="S1540" s="1" t="s">
        <v>32</v>
      </c>
      <c r="T1540" s="1" t="s">
        <v>33</v>
      </c>
      <c r="U1540" s="2" t="s">
        <v>292</v>
      </c>
      <c r="V1540" s="4">
        <v>0</v>
      </c>
      <c r="W1540" s="4">
        <v>258511260</v>
      </c>
      <c r="X1540" s="4">
        <v>0</v>
      </c>
      <c r="Y1540" s="4">
        <v>258511260</v>
      </c>
      <c r="Z1540" s="4">
        <v>0</v>
      </c>
      <c r="AA1540" s="4">
        <v>258511260</v>
      </c>
      <c r="AB1540" s="4">
        <v>0</v>
      </c>
      <c r="AC1540" s="4">
        <v>258511260</v>
      </c>
      <c r="AD1540" s="4">
        <v>77553378</v>
      </c>
      <c r="AE1540" s="4">
        <v>77553378</v>
      </c>
      <c r="AF1540" s="10">
        <v>77553378</v>
      </c>
    </row>
    <row r="1541" spans="1:32" ht="22.5" x14ac:dyDescent="0.25">
      <c r="A1541" s="9" t="s">
        <v>440</v>
      </c>
      <c r="B1541" s="1" t="s">
        <v>486</v>
      </c>
      <c r="C1541" s="1" t="s">
        <v>577</v>
      </c>
      <c r="D1541" s="2" t="s">
        <v>441</v>
      </c>
      <c r="E1541" s="3" t="s">
        <v>293</v>
      </c>
      <c r="F1541" s="3" t="s">
        <v>512</v>
      </c>
      <c r="G1541" s="3" t="s">
        <v>513</v>
      </c>
      <c r="H1541" s="3" t="s">
        <v>527</v>
      </c>
      <c r="I1541" s="3" t="s">
        <v>545</v>
      </c>
      <c r="J1541" s="1" t="s">
        <v>30</v>
      </c>
      <c r="K1541" s="1" t="s">
        <v>232</v>
      </c>
      <c r="L1541" s="1" t="s">
        <v>233</v>
      </c>
      <c r="M1541" s="1" t="s">
        <v>68</v>
      </c>
      <c r="N1541" s="1" t="s">
        <v>42</v>
      </c>
      <c r="O1541" s="1" t="s">
        <v>248</v>
      </c>
      <c r="P1541" s="1"/>
      <c r="Q1541" s="1"/>
      <c r="R1541" s="1" t="s">
        <v>31</v>
      </c>
      <c r="S1541" s="1" t="s">
        <v>32</v>
      </c>
      <c r="T1541" s="1" t="s">
        <v>33</v>
      </c>
      <c r="U1541" s="2" t="s">
        <v>59</v>
      </c>
      <c r="V1541" s="4">
        <v>0</v>
      </c>
      <c r="W1541" s="4">
        <v>68669800</v>
      </c>
      <c r="X1541" s="4">
        <v>15413500</v>
      </c>
      <c r="Y1541" s="4">
        <v>53256300</v>
      </c>
      <c r="Z1541" s="4">
        <v>0</v>
      </c>
      <c r="AA1541" s="4">
        <v>53256300</v>
      </c>
      <c r="AB1541" s="4">
        <v>0</v>
      </c>
      <c r="AC1541" s="4">
        <v>53256300</v>
      </c>
      <c r="AD1541" s="4">
        <v>31783700</v>
      </c>
      <c r="AE1541" s="4">
        <v>31783700</v>
      </c>
      <c r="AF1541" s="10">
        <v>31783700</v>
      </c>
    </row>
    <row r="1542" spans="1:32" ht="22.5" x14ac:dyDescent="0.25">
      <c r="A1542" s="9" t="s">
        <v>440</v>
      </c>
      <c r="B1542" s="1" t="s">
        <v>486</v>
      </c>
      <c r="C1542" s="1" t="s">
        <v>577</v>
      </c>
      <c r="D1542" s="2" t="s">
        <v>441</v>
      </c>
      <c r="E1542" s="3" t="s">
        <v>294</v>
      </c>
      <c r="F1542" s="3" t="s">
        <v>512</v>
      </c>
      <c r="G1542" s="3" t="s">
        <v>513</v>
      </c>
      <c r="H1542" s="3" t="s">
        <v>527</v>
      </c>
      <c r="I1542" s="3" t="s">
        <v>542</v>
      </c>
      <c r="J1542" s="1" t="s">
        <v>30</v>
      </c>
      <c r="K1542" s="1" t="s">
        <v>232</v>
      </c>
      <c r="L1542" s="1" t="s">
        <v>233</v>
      </c>
      <c r="M1542" s="1" t="s">
        <v>68</v>
      </c>
      <c r="N1542" s="1" t="s">
        <v>42</v>
      </c>
      <c r="O1542" s="1" t="s">
        <v>254</v>
      </c>
      <c r="P1542" s="1"/>
      <c r="Q1542" s="1"/>
      <c r="R1542" s="1" t="s">
        <v>31</v>
      </c>
      <c r="S1542" s="1" t="s">
        <v>32</v>
      </c>
      <c r="T1542" s="1" t="s">
        <v>33</v>
      </c>
      <c r="U1542" s="2" t="s">
        <v>249</v>
      </c>
      <c r="V1542" s="4">
        <v>3000000</v>
      </c>
      <c r="W1542" s="4">
        <v>8000000</v>
      </c>
      <c r="X1542" s="4">
        <v>0</v>
      </c>
      <c r="Y1542" s="4">
        <v>11000000</v>
      </c>
      <c r="Z1542" s="4">
        <v>0</v>
      </c>
      <c r="AA1542" s="4">
        <v>7341261</v>
      </c>
      <c r="AB1542" s="4">
        <v>3658739</v>
      </c>
      <c r="AC1542" s="4">
        <v>6334089</v>
      </c>
      <c r="AD1542" s="4">
        <v>5573682</v>
      </c>
      <c r="AE1542" s="4">
        <v>5573682</v>
      </c>
      <c r="AF1542" s="10">
        <v>5573682</v>
      </c>
    </row>
    <row r="1543" spans="1:32" ht="22.5" x14ac:dyDescent="0.25">
      <c r="A1543" s="9" t="s">
        <v>440</v>
      </c>
      <c r="B1543" s="1" t="s">
        <v>486</v>
      </c>
      <c r="C1543" s="1" t="s">
        <v>577</v>
      </c>
      <c r="D1543" s="2" t="s">
        <v>441</v>
      </c>
      <c r="E1543" s="3" t="s">
        <v>295</v>
      </c>
      <c r="F1543" s="3" t="s">
        <v>512</v>
      </c>
      <c r="G1543" s="3" t="s">
        <v>513</v>
      </c>
      <c r="H1543" s="3" t="s">
        <v>514</v>
      </c>
      <c r="I1543" s="3" t="s">
        <v>515</v>
      </c>
      <c r="J1543" s="1" t="s">
        <v>30</v>
      </c>
      <c r="K1543" s="1" t="s">
        <v>232</v>
      </c>
      <c r="L1543" s="1" t="s">
        <v>233</v>
      </c>
      <c r="M1543" s="1" t="s">
        <v>68</v>
      </c>
      <c r="N1543" s="1" t="s">
        <v>42</v>
      </c>
      <c r="O1543" s="1" t="s">
        <v>266</v>
      </c>
      <c r="P1543" s="1"/>
      <c r="Q1543" s="1"/>
      <c r="R1543" s="1" t="s">
        <v>31</v>
      </c>
      <c r="S1543" s="1" t="s">
        <v>32</v>
      </c>
      <c r="T1543" s="1" t="s">
        <v>33</v>
      </c>
      <c r="U1543" s="2" t="s">
        <v>267</v>
      </c>
      <c r="V1543" s="4">
        <v>0</v>
      </c>
      <c r="W1543" s="4">
        <v>5558176</v>
      </c>
      <c r="X1543" s="4">
        <v>5545176</v>
      </c>
      <c r="Y1543" s="4">
        <v>13000</v>
      </c>
      <c r="Z1543" s="4">
        <v>0</v>
      </c>
      <c r="AA1543" s="4">
        <v>0</v>
      </c>
      <c r="AB1543" s="4">
        <v>13000</v>
      </c>
      <c r="AC1543" s="4">
        <v>0</v>
      </c>
      <c r="AD1543" s="4">
        <v>0</v>
      </c>
      <c r="AE1543" s="4">
        <v>0</v>
      </c>
      <c r="AF1543" s="10">
        <v>0</v>
      </c>
    </row>
    <row r="1544" spans="1:32" ht="22.5" x14ac:dyDescent="0.25">
      <c r="A1544" s="9" t="s">
        <v>440</v>
      </c>
      <c r="B1544" s="1" t="s">
        <v>486</v>
      </c>
      <c r="C1544" s="1" t="s">
        <v>577</v>
      </c>
      <c r="D1544" s="2" t="s">
        <v>441</v>
      </c>
      <c r="E1544" s="3" t="s">
        <v>298</v>
      </c>
      <c r="F1544" s="3" t="s">
        <v>594</v>
      </c>
      <c r="G1544" s="3" t="s">
        <v>529</v>
      </c>
      <c r="H1544" s="3" t="s">
        <v>527</v>
      </c>
      <c r="I1544" s="3" t="s">
        <v>545</v>
      </c>
      <c r="J1544" s="1" t="s">
        <v>30</v>
      </c>
      <c r="K1544" s="1" t="s">
        <v>232</v>
      </c>
      <c r="L1544" s="1" t="s">
        <v>233</v>
      </c>
      <c r="M1544" s="1" t="s">
        <v>138</v>
      </c>
      <c r="N1544" s="1" t="s">
        <v>42</v>
      </c>
      <c r="O1544" s="1" t="s">
        <v>281</v>
      </c>
      <c r="P1544" s="1"/>
      <c r="Q1544" s="1"/>
      <c r="R1544" s="1" t="s">
        <v>31</v>
      </c>
      <c r="S1544" s="1" t="s">
        <v>32</v>
      </c>
      <c r="T1544" s="1" t="s">
        <v>33</v>
      </c>
      <c r="U1544" s="2" t="s">
        <v>59</v>
      </c>
      <c r="V1544" s="4">
        <v>105643560</v>
      </c>
      <c r="W1544" s="4">
        <v>0</v>
      </c>
      <c r="X1544" s="4">
        <v>2833493</v>
      </c>
      <c r="Y1544" s="4">
        <v>102810067</v>
      </c>
      <c r="Z1544" s="4">
        <v>0</v>
      </c>
      <c r="AA1544" s="4">
        <v>102810067</v>
      </c>
      <c r="AB1544" s="4">
        <v>0</v>
      </c>
      <c r="AC1544" s="4">
        <v>102810067</v>
      </c>
      <c r="AD1544" s="4">
        <v>72462300</v>
      </c>
      <c r="AE1544" s="4">
        <v>72462300</v>
      </c>
      <c r="AF1544" s="10">
        <v>72462300</v>
      </c>
    </row>
    <row r="1545" spans="1:32" ht="22.5" x14ac:dyDescent="0.25">
      <c r="A1545" s="9" t="s">
        <v>440</v>
      </c>
      <c r="B1545" s="1" t="s">
        <v>486</v>
      </c>
      <c r="C1545" s="1" t="s">
        <v>577</v>
      </c>
      <c r="D1545" s="2" t="s">
        <v>441</v>
      </c>
      <c r="E1545" s="3" t="s">
        <v>299</v>
      </c>
      <c r="F1545" s="3" t="s">
        <v>594</v>
      </c>
      <c r="G1545" s="3" t="s">
        <v>529</v>
      </c>
      <c r="H1545" s="3" t="s">
        <v>527</v>
      </c>
      <c r="I1545" s="3" t="s">
        <v>542</v>
      </c>
      <c r="J1545" s="1" t="s">
        <v>30</v>
      </c>
      <c r="K1545" s="1" t="s">
        <v>232</v>
      </c>
      <c r="L1545" s="1" t="s">
        <v>233</v>
      </c>
      <c r="M1545" s="1" t="s">
        <v>138</v>
      </c>
      <c r="N1545" s="1" t="s">
        <v>42</v>
      </c>
      <c r="O1545" s="1" t="s">
        <v>237</v>
      </c>
      <c r="P1545" s="1"/>
      <c r="Q1545" s="1"/>
      <c r="R1545" s="1" t="s">
        <v>31</v>
      </c>
      <c r="S1545" s="1" t="s">
        <v>32</v>
      </c>
      <c r="T1545" s="1" t="s">
        <v>33</v>
      </c>
      <c r="U1545" s="2" t="s">
        <v>249</v>
      </c>
      <c r="V1545" s="4">
        <v>22072079</v>
      </c>
      <c r="W1545" s="4">
        <v>5000000</v>
      </c>
      <c r="X1545" s="4">
        <v>0</v>
      </c>
      <c r="Y1545" s="4">
        <v>27072079</v>
      </c>
      <c r="Z1545" s="4">
        <v>0</v>
      </c>
      <c r="AA1545" s="4">
        <v>19845448</v>
      </c>
      <c r="AB1545" s="4">
        <v>7226631</v>
      </c>
      <c r="AC1545" s="4">
        <v>19322037</v>
      </c>
      <c r="AD1545" s="4">
        <v>12038774</v>
      </c>
      <c r="AE1545" s="4">
        <v>12038774</v>
      </c>
      <c r="AF1545" s="10">
        <v>12038774</v>
      </c>
    </row>
    <row r="1546" spans="1:32" ht="22.5" x14ac:dyDescent="0.25">
      <c r="A1546" s="9" t="s">
        <v>440</v>
      </c>
      <c r="B1546" s="1" t="s">
        <v>486</v>
      </c>
      <c r="C1546" s="1" t="s">
        <v>577</v>
      </c>
      <c r="D1546" s="2" t="s">
        <v>441</v>
      </c>
      <c r="E1546" s="3" t="s">
        <v>303</v>
      </c>
      <c r="F1546" s="3" t="s">
        <v>604</v>
      </c>
      <c r="G1546" s="3" t="s">
        <v>547</v>
      </c>
      <c r="H1546" s="3" t="s">
        <v>527</v>
      </c>
      <c r="I1546" s="3" t="s">
        <v>545</v>
      </c>
      <c r="J1546" s="1" t="s">
        <v>30</v>
      </c>
      <c r="K1546" s="1" t="s">
        <v>301</v>
      </c>
      <c r="L1546" s="1" t="s">
        <v>233</v>
      </c>
      <c r="M1546" s="1" t="s">
        <v>41</v>
      </c>
      <c r="N1546" s="1" t="s">
        <v>42</v>
      </c>
      <c r="O1546" s="1" t="s">
        <v>281</v>
      </c>
      <c r="P1546" s="1"/>
      <c r="Q1546" s="1"/>
      <c r="R1546" s="1" t="s">
        <v>31</v>
      </c>
      <c r="S1546" s="1" t="s">
        <v>32</v>
      </c>
      <c r="T1546" s="1" t="s">
        <v>33</v>
      </c>
      <c r="U1546" s="2" t="s">
        <v>59</v>
      </c>
      <c r="V1546" s="4">
        <v>47356310</v>
      </c>
      <c r="W1546" s="4">
        <v>554400</v>
      </c>
      <c r="X1546" s="4">
        <v>93710</v>
      </c>
      <c r="Y1546" s="4">
        <v>47817000</v>
      </c>
      <c r="Z1546" s="4">
        <v>0</v>
      </c>
      <c r="AA1546" s="4">
        <v>47817000</v>
      </c>
      <c r="AB1546" s="4">
        <v>0</v>
      </c>
      <c r="AC1546" s="4">
        <v>47817000</v>
      </c>
      <c r="AD1546" s="4">
        <v>33818400</v>
      </c>
      <c r="AE1546" s="4">
        <v>33818400</v>
      </c>
      <c r="AF1546" s="10">
        <v>33818400</v>
      </c>
    </row>
    <row r="1547" spans="1:32" ht="22.5" x14ac:dyDescent="0.25">
      <c r="A1547" s="9" t="s">
        <v>440</v>
      </c>
      <c r="B1547" s="1" t="s">
        <v>486</v>
      </c>
      <c r="C1547" s="1" t="s">
        <v>577</v>
      </c>
      <c r="D1547" s="2" t="s">
        <v>441</v>
      </c>
      <c r="E1547" s="3" t="s">
        <v>304</v>
      </c>
      <c r="F1547" s="3" t="s">
        <v>604</v>
      </c>
      <c r="G1547" s="3" t="s">
        <v>547</v>
      </c>
      <c r="H1547" s="3" t="s">
        <v>527</v>
      </c>
      <c r="I1547" s="3" t="s">
        <v>542</v>
      </c>
      <c r="J1547" s="1" t="s">
        <v>30</v>
      </c>
      <c r="K1547" s="1" t="s">
        <v>301</v>
      </c>
      <c r="L1547" s="1" t="s">
        <v>233</v>
      </c>
      <c r="M1547" s="1" t="s">
        <v>41</v>
      </c>
      <c r="N1547" s="1" t="s">
        <v>42</v>
      </c>
      <c r="O1547" s="1" t="s">
        <v>237</v>
      </c>
      <c r="P1547" s="1"/>
      <c r="Q1547" s="1"/>
      <c r="R1547" s="1" t="s">
        <v>31</v>
      </c>
      <c r="S1547" s="1" t="s">
        <v>32</v>
      </c>
      <c r="T1547" s="1" t="s">
        <v>33</v>
      </c>
      <c r="U1547" s="2" t="s">
        <v>249</v>
      </c>
      <c r="V1547" s="4">
        <v>2606823</v>
      </c>
      <c r="W1547" s="4">
        <v>0</v>
      </c>
      <c r="X1547" s="4">
        <v>0</v>
      </c>
      <c r="Y1547" s="4">
        <v>2606823</v>
      </c>
      <c r="Z1547" s="4">
        <v>0</v>
      </c>
      <c r="AA1547" s="4">
        <v>2475331</v>
      </c>
      <c r="AB1547" s="4">
        <v>131492</v>
      </c>
      <c r="AC1547" s="4">
        <v>2475331</v>
      </c>
      <c r="AD1547" s="4">
        <v>2416525</v>
      </c>
      <c r="AE1547" s="4">
        <v>2416525</v>
      </c>
      <c r="AF1547" s="10">
        <v>2416525</v>
      </c>
    </row>
    <row r="1548" spans="1:32" ht="22.5" x14ac:dyDescent="0.25">
      <c r="A1548" s="9" t="s">
        <v>440</v>
      </c>
      <c r="B1548" s="1" t="s">
        <v>486</v>
      </c>
      <c r="C1548" s="1" t="s">
        <v>577</v>
      </c>
      <c r="D1548" s="2" t="s">
        <v>441</v>
      </c>
      <c r="E1548" s="3" t="s">
        <v>307</v>
      </c>
      <c r="F1548" s="3" t="s">
        <v>37</v>
      </c>
      <c r="G1548" s="3" t="s">
        <v>517</v>
      </c>
      <c r="H1548" s="3" t="s">
        <v>527</v>
      </c>
      <c r="I1548" s="3" t="s">
        <v>545</v>
      </c>
      <c r="J1548" s="1" t="s">
        <v>30</v>
      </c>
      <c r="K1548" s="1" t="s">
        <v>301</v>
      </c>
      <c r="L1548" s="1" t="s">
        <v>233</v>
      </c>
      <c r="M1548" s="1" t="s">
        <v>77</v>
      </c>
      <c r="N1548" s="1" t="s">
        <v>42</v>
      </c>
      <c r="O1548" s="1" t="s">
        <v>237</v>
      </c>
      <c r="P1548" s="1"/>
      <c r="Q1548" s="1"/>
      <c r="R1548" s="1" t="s">
        <v>31</v>
      </c>
      <c r="S1548" s="1" t="s">
        <v>32</v>
      </c>
      <c r="T1548" s="1" t="s">
        <v>33</v>
      </c>
      <c r="U1548" s="2" t="s">
        <v>59</v>
      </c>
      <c r="V1548" s="4">
        <v>422653458</v>
      </c>
      <c r="W1548" s="4">
        <v>102376200</v>
      </c>
      <c r="X1548" s="4">
        <v>47323458</v>
      </c>
      <c r="Y1548" s="4">
        <v>477706200</v>
      </c>
      <c r="Z1548" s="4">
        <v>0</v>
      </c>
      <c r="AA1548" s="4">
        <v>465296198</v>
      </c>
      <c r="AB1548" s="4">
        <v>12410002</v>
      </c>
      <c r="AC1548" s="4">
        <v>465296198</v>
      </c>
      <c r="AD1548" s="4">
        <v>404033028</v>
      </c>
      <c r="AE1548" s="4">
        <v>404033028</v>
      </c>
      <c r="AF1548" s="10">
        <v>404033028</v>
      </c>
    </row>
    <row r="1549" spans="1:32" ht="22.5" x14ac:dyDescent="0.25">
      <c r="A1549" s="9" t="s">
        <v>440</v>
      </c>
      <c r="B1549" s="1" t="s">
        <v>486</v>
      </c>
      <c r="C1549" s="1" t="s">
        <v>577</v>
      </c>
      <c r="D1549" s="2" t="s">
        <v>441</v>
      </c>
      <c r="E1549" s="3" t="s">
        <v>308</v>
      </c>
      <c r="F1549" s="3" t="s">
        <v>37</v>
      </c>
      <c r="G1549" s="3" t="s">
        <v>517</v>
      </c>
      <c r="H1549" s="3" t="s">
        <v>527</v>
      </c>
      <c r="I1549" s="3" t="s">
        <v>542</v>
      </c>
      <c r="J1549" s="1" t="s">
        <v>30</v>
      </c>
      <c r="K1549" s="1" t="s">
        <v>301</v>
      </c>
      <c r="L1549" s="1" t="s">
        <v>233</v>
      </c>
      <c r="M1549" s="1" t="s">
        <v>77</v>
      </c>
      <c r="N1549" s="1" t="s">
        <v>42</v>
      </c>
      <c r="O1549" s="1" t="s">
        <v>240</v>
      </c>
      <c r="P1549" s="1"/>
      <c r="Q1549" s="1"/>
      <c r="R1549" s="1" t="s">
        <v>31</v>
      </c>
      <c r="S1549" s="1" t="s">
        <v>54</v>
      </c>
      <c r="T1549" s="1" t="s">
        <v>33</v>
      </c>
      <c r="U1549" s="2" t="s">
        <v>249</v>
      </c>
      <c r="V1549" s="4">
        <v>0</v>
      </c>
      <c r="W1549" s="4">
        <v>4360178</v>
      </c>
      <c r="X1549" s="4">
        <v>0</v>
      </c>
      <c r="Y1549" s="4">
        <v>4360178</v>
      </c>
      <c r="Z1549" s="4">
        <v>0</v>
      </c>
      <c r="AA1549" s="4">
        <v>2281099</v>
      </c>
      <c r="AB1549" s="4">
        <v>2079079</v>
      </c>
      <c r="AC1549" s="4">
        <v>0</v>
      </c>
      <c r="AD1549" s="4">
        <v>0</v>
      </c>
      <c r="AE1549" s="4">
        <v>0</v>
      </c>
      <c r="AF1549" s="10">
        <v>0</v>
      </c>
    </row>
    <row r="1550" spans="1:32" ht="22.5" x14ac:dyDescent="0.25">
      <c r="A1550" s="9" t="s">
        <v>440</v>
      </c>
      <c r="B1550" s="1" t="s">
        <v>486</v>
      </c>
      <c r="C1550" s="1" t="s">
        <v>577</v>
      </c>
      <c r="D1550" s="2" t="s">
        <v>441</v>
      </c>
      <c r="E1550" s="3" t="s">
        <v>308</v>
      </c>
      <c r="F1550" s="3" t="s">
        <v>37</v>
      </c>
      <c r="G1550" s="3" t="s">
        <v>517</v>
      </c>
      <c r="H1550" s="3" t="s">
        <v>527</v>
      </c>
      <c r="I1550" s="3" t="s">
        <v>542</v>
      </c>
      <c r="J1550" s="1" t="s">
        <v>30</v>
      </c>
      <c r="K1550" s="1" t="s">
        <v>301</v>
      </c>
      <c r="L1550" s="1" t="s">
        <v>233</v>
      </c>
      <c r="M1550" s="1" t="s">
        <v>77</v>
      </c>
      <c r="N1550" s="1" t="s">
        <v>42</v>
      </c>
      <c r="O1550" s="1" t="s">
        <v>240</v>
      </c>
      <c r="P1550" s="1"/>
      <c r="Q1550" s="1"/>
      <c r="R1550" s="1" t="s">
        <v>31</v>
      </c>
      <c r="S1550" s="1" t="s">
        <v>32</v>
      </c>
      <c r="T1550" s="1" t="s">
        <v>33</v>
      </c>
      <c r="U1550" s="2" t="s">
        <v>249</v>
      </c>
      <c r="V1550" s="4">
        <v>0</v>
      </c>
      <c r="W1550" s="4">
        <v>21107000</v>
      </c>
      <c r="X1550" s="4">
        <v>0</v>
      </c>
      <c r="Y1550" s="4">
        <v>21107000</v>
      </c>
      <c r="Z1550" s="4">
        <v>0</v>
      </c>
      <c r="AA1550" s="4">
        <v>12320364</v>
      </c>
      <c r="AB1550" s="4">
        <v>8786636</v>
      </c>
      <c r="AC1550" s="4">
        <v>12320364</v>
      </c>
      <c r="AD1550" s="4">
        <v>10745257</v>
      </c>
      <c r="AE1550" s="4">
        <v>10745257</v>
      </c>
      <c r="AF1550" s="10">
        <v>10745257</v>
      </c>
    </row>
    <row r="1551" spans="1:32" ht="22.5" x14ac:dyDescent="0.25">
      <c r="A1551" s="9" t="s">
        <v>440</v>
      </c>
      <c r="B1551" s="1" t="s">
        <v>486</v>
      </c>
      <c r="C1551" s="1" t="s">
        <v>577</v>
      </c>
      <c r="D1551" s="2" t="s">
        <v>441</v>
      </c>
      <c r="E1551" s="3" t="s">
        <v>396</v>
      </c>
      <c r="F1551" s="3" t="s">
        <v>37</v>
      </c>
      <c r="G1551" s="3" t="s">
        <v>517</v>
      </c>
      <c r="H1551" s="3" t="s">
        <v>532</v>
      </c>
      <c r="I1551" s="3" t="s">
        <v>533</v>
      </c>
      <c r="J1551" s="1" t="s">
        <v>30</v>
      </c>
      <c r="K1551" s="1" t="s">
        <v>301</v>
      </c>
      <c r="L1551" s="1" t="s">
        <v>233</v>
      </c>
      <c r="M1551" s="1" t="s">
        <v>77</v>
      </c>
      <c r="N1551" s="1" t="s">
        <v>42</v>
      </c>
      <c r="O1551" s="1" t="s">
        <v>255</v>
      </c>
      <c r="P1551" s="1"/>
      <c r="Q1551" s="1"/>
      <c r="R1551" s="1" t="s">
        <v>31</v>
      </c>
      <c r="S1551" s="1" t="s">
        <v>32</v>
      </c>
      <c r="T1551" s="1" t="s">
        <v>33</v>
      </c>
      <c r="U1551" s="2" t="s">
        <v>397</v>
      </c>
      <c r="V1551" s="4">
        <v>1954000</v>
      </c>
      <c r="W1551" s="4">
        <v>0</v>
      </c>
      <c r="X1551" s="4">
        <v>1954000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10">
        <v>0</v>
      </c>
    </row>
    <row r="1552" spans="1:32" ht="22.5" x14ac:dyDescent="0.25">
      <c r="A1552" s="9" t="s">
        <v>440</v>
      </c>
      <c r="B1552" s="1" t="s">
        <v>486</v>
      </c>
      <c r="C1552" s="1" t="s">
        <v>577</v>
      </c>
      <c r="D1552" s="2" t="s">
        <v>441</v>
      </c>
      <c r="E1552" s="3" t="s">
        <v>398</v>
      </c>
      <c r="F1552" s="3" t="s">
        <v>37</v>
      </c>
      <c r="G1552" s="3" t="s">
        <v>517</v>
      </c>
      <c r="H1552" s="3" t="s">
        <v>527</v>
      </c>
      <c r="I1552" s="3" t="s">
        <v>545</v>
      </c>
      <c r="J1552" s="1" t="s">
        <v>30</v>
      </c>
      <c r="K1552" s="1" t="s">
        <v>301</v>
      </c>
      <c r="L1552" s="1" t="s">
        <v>233</v>
      </c>
      <c r="M1552" s="1" t="s">
        <v>77</v>
      </c>
      <c r="N1552" s="1" t="s">
        <v>42</v>
      </c>
      <c r="O1552" s="1" t="s">
        <v>257</v>
      </c>
      <c r="P1552" s="1"/>
      <c r="Q1552" s="1"/>
      <c r="R1552" s="1" t="s">
        <v>31</v>
      </c>
      <c r="S1552" s="1" t="s">
        <v>32</v>
      </c>
      <c r="T1552" s="1" t="s">
        <v>33</v>
      </c>
      <c r="U1552" s="2" t="s">
        <v>399</v>
      </c>
      <c r="V1552" s="4">
        <v>32088235</v>
      </c>
      <c r="W1552" s="4">
        <v>0</v>
      </c>
      <c r="X1552" s="4">
        <v>2278235</v>
      </c>
      <c r="Y1552" s="4">
        <v>29810000</v>
      </c>
      <c r="Z1552" s="4">
        <v>0</v>
      </c>
      <c r="AA1552" s="4">
        <v>29810000</v>
      </c>
      <c r="AB1552" s="4">
        <v>0</v>
      </c>
      <c r="AC1552" s="4">
        <v>29810000</v>
      </c>
      <c r="AD1552" s="4">
        <v>24146100</v>
      </c>
      <c r="AE1552" s="4">
        <v>24146100</v>
      </c>
      <c r="AF1552" s="10">
        <v>24146100</v>
      </c>
    </row>
    <row r="1553" spans="1:32" ht="22.5" x14ac:dyDescent="0.25">
      <c r="A1553" s="9" t="s">
        <v>440</v>
      </c>
      <c r="B1553" s="1" t="s">
        <v>486</v>
      </c>
      <c r="C1553" s="1" t="s">
        <v>577</v>
      </c>
      <c r="D1553" s="2" t="s">
        <v>441</v>
      </c>
      <c r="E1553" s="3" t="s">
        <v>319</v>
      </c>
      <c r="F1553" s="3" t="s">
        <v>37</v>
      </c>
      <c r="G1553" s="3" t="s">
        <v>517</v>
      </c>
      <c r="H1553" s="3" t="s">
        <v>494</v>
      </c>
      <c r="I1553" s="3" t="s">
        <v>531</v>
      </c>
      <c r="J1553" s="1" t="s">
        <v>30</v>
      </c>
      <c r="K1553" s="1" t="s">
        <v>301</v>
      </c>
      <c r="L1553" s="1" t="s">
        <v>233</v>
      </c>
      <c r="M1553" s="1" t="s">
        <v>77</v>
      </c>
      <c r="N1553" s="1" t="s">
        <v>42</v>
      </c>
      <c r="O1553" s="1" t="s">
        <v>320</v>
      </c>
      <c r="P1553" s="1"/>
      <c r="Q1553" s="1"/>
      <c r="R1553" s="1" t="s">
        <v>31</v>
      </c>
      <c r="S1553" s="1" t="s">
        <v>32</v>
      </c>
      <c r="T1553" s="1" t="s">
        <v>33</v>
      </c>
      <c r="U1553" s="2" t="s">
        <v>321</v>
      </c>
      <c r="V1553" s="4">
        <v>24880048</v>
      </c>
      <c r="W1553" s="4">
        <v>0</v>
      </c>
      <c r="X1553" s="4">
        <v>0</v>
      </c>
      <c r="Y1553" s="4">
        <v>24880048</v>
      </c>
      <c r="Z1553" s="4">
        <v>0</v>
      </c>
      <c r="AA1553" s="4">
        <v>24880048</v>
      </c>
      <c r="AB1553" s="4">
        <v>0</v>
      </c>
      <c r="AC1553" s="4">
        <v>24880048</v>
      </c>
      <c r="AD1553" s="4">
        <v>11786637</v>
      </c>
      <c r="AE1553" s="4">
        <v>11786637</v>
      </c>
      <c r="AF1553" s="10">
        <v>11786637</v>
      </c>
    </row>
    <row r="1554" spans="1:32" ht="22.5" x14ac:dyDescent="0.25">
      <c r="A1554" s="9" t="s">
        <v>440</v>
      </c>
      <c r="B1554" s="1" t="s">
        <v>486</v>
      </c>
      <c r="C1554" s="1" t="s">
        <v>577</v>
      </c>
      <c r="D1554" s="2" t="s">
        <v>441</v>
      </c>
      <c r="E1554" s="3" t="s">
        <v>322</v>
      </c>
      <c r="F1554" s="3" t="s">
        <v>37</v>
      </c>
      <c r="G1554" s="3" t="s">
        <v>517</v>
      </c>
      <c r="H1554" s="3" t="s">
        <v>494</v>
      </c>
      <c r="I1554" s="3" t="s">
        <v>531</v>
      </c>
      <c r="J1554" s="1" t="s">
        <v>30</v>
      </c>
      <c r="K1554" s="1" t="s">
        <v>301</v>
      </c>
      <c r="L1554" s="1" t="s">
        <v>233</v>
      </c>
      <c r="M1554" s="1" t="s">
        <v>77</v>
      </c>
      <c r="N1554" s="1" t="s">
        <v>42</v>
      </c>
      <c r="O1554" s="1" t="s">
        <v>323</v>
      </c>
      <c r="P1554" s="1"/>
      <c r="Q1554" s="1"/>
      <c r="R1554" s="1" t="s">
        <v>31</v>
      </c>
      <c r="S1554" s="1" t="s">
        <v>32</v>
      </c>
      <c r="T1554" s="1" t="s">
        <v>33</v>
      </c>
      <c r="U1554" s="2" t="s">
        <v>324</v>
      </c>
      <c r="V1554" s="4">
        <v>413708315</v>
      </c>
      <c r="W1554" s="4">
        <v>0</v>
      </c>
      <c r="X1554" s="4">
        <v>0</v>
      </c>
      <c r="Y1554" s="4">
        <v>413708315</v>
      </c>
      <c r="Z1554" s="4">
        <v>0</v>
      </c>
      <c r="AA1554" s="4">
        <v>413708303</v>
      </c>
      <c r="AB1554" s="4">
        <v>12</v>
      </c>
      <c r="AC1554" s="4">
        <v>413708303</v>
      </c>
      <c r="AD1554" s="4">
        <v>310281227</v>
      </c>
      <c r="AE1554" s="4">
        <v>310281227</v>
      </c>
      <c r="AF1554" s="10">
        <v>310281227</v>
      </c>
    </row>
    <row r="1555" spans="1:32" ht="22.5" x14ac:dyDescent="0.25">
      <c r="A1555" s="9" t="s">
        <v>440</v>
      </c>
      <c r="B1555" s="1" t="s">
        <v>486</v>
      </c>
      <c r="C1555" s="1" t="s">
        <v>577</v>
      </c>
      <c r="D1555" s="2" t="s">
        <v>441</v>
      </c>
      <c r="E1555" s="3" t="s">
        <v>328</v>
      </c>
      <c r="F1555" s="3" t="s">
        <v>37</v>
      </c>
      <c r="G1555" s="3" t="s">
        <v>517</v>
      </c>
      <c r="H1555" s="3" t="s">
        <v>494</v>
      </c>
      <c r="I1555" s="3" t="s">
        <v>531</v>
      </c>
      <c r="J1555" s="1" t="s">
        <v>30</v>
      </c>
      <c r="K1555" s="1" t="s">
        <v>301</v>
      </c>
      <c r="L1555" s="1" t="s">
        <v>233</v>
      </c>
      <c r="M1555" s="1" t="s">
        <v>77</v>
      </c>
      <c r="N1555" s="1" t="s">
        <v>42</v>
      </c>
      <c r="O1555" s="1" t="s">
        <v>329</v>
      </c>
      <c r="P1555" s="1"/>
      <c r="Q1555" s="1"/>
      <c r="R1555" s="1" t="s">
        <v>31</v>
      </c>
      <c r="S1555" s="1" t="s">
        <v>32</v>
      </c>
      <c r="T1555" s="1" t="s">
        <v>33</v>
      </c>
      <c r="U1555" s="2" t="s">
        <v>330</v>
      </c>
      <c r="V1555" s="4">
        <v>0</v>
      </c>
      <c r="W1555" s="4">
        <v>44125000</v>
      </c>
      <c r="X1555" s="4">
        <v>0</v>
      </c>
      <c r="Y1555" s="4">
        <v>44125000</v>
      </c>
      <c r="Z1555" s="4">
        <v>0</v>
      </c>
      <c r="AA1555" s="4">
        <v>41601000</v>
      </c>
      <c r="AB1555" s="4">
        <v>2524000</v>
      </c>
      <c r="AC1555" s="4">
        <v>3956522</v>
      </c>
      <c r="AD1555" s="4">
        <v>3956522</v>
      </c>
      <c r="AE1555" s="4">
        <v>3956522</v>
      </c>
      <c r="AF1555" s="10">
        <v>3956522</v>
      </c>
    </row>
    <row r="1556" spans="1:32" ht="22.5" x14ac:dyDescent="0.25">
      <c r="A1556" s="9" t="s">
        <v>440</v>
      </c>
      <c r="B1556" s="1" t="s">
        <v>486</v>
      </c>
      <c r="C1556" s="1" t="s">
        <v>577</v>
      </c>
      <c r="D1556" s="2" t="s">
        <v>441</v>
      </c>
      <c r="E1556" s="3" t="s">
        <v>354</v>
      </c>
      <c r="F1556" s="3" t="s">
        <v>37</v>
      </c>
      <c r="G1556" s="3" t="s">
        <v>517</v>
      </c>
      <c r="H1556" s="3" t="s">
        <v>527</v>
      </c>
      <c r="I1556" s="3" t="s">
        <v>558</v>
      </c>
      <c r="J1556" s="1" t="s">
        <v>30</v>
      </c>
      <c r="K1556" s="1" t="s">
        <v>301</v>
      </c>
      <c r="L1556" s="1" t="s">
        <v>233</v>
      </c>
      <c r="M1556" s="1" t="s">
        <v>77</v>
      </c>
      <c r="N1556" s="1" t="s">
        <v>42</v>
      </c>
      <c r="O1556" s="1" t="s">
        <v>355</v>
      </c>
      <c r="P1556" s="1"/>
      <c r="Q1556" s="1"/>
      <c r="R1556" s="1" t="s">
        <v>31</v>
      </c>
      <c r="S1556" s="1" t="s">
        <v>32</v>
      </c>
      <c r="T1556" s="1" t="s">
        <v>33</v>
      </c>
      <c r="U1556" s="2" t="s">
        <v>356</v>
      </c>
      <c r="V1556" s="4">
        <v>0</v>
      </c>
      <c r="W1556" s="4">
        <v>6891300</v>
      </c>
      <c r="X1556" s="4">
        <v>0</v>
      </c>
      <c r="Y1556" s="4">
        <v>6891300</v>
      </c>
      <c r="Z1556" s="4">
        <v>0</v>
      </c>
      <c r="AA1556" s="4">
        <v>6179000</v>
      </c>
      <c r="AB1556" s="4">
        <v>712300</v>
      </c>
      <c r="AC1556" s="4">
        <v>6179000</v>
      </c>
      <c r="AD1556" s="4">
        <v>759000</v>
      </c>
      <c r="AE1556" s="4">
        <v>759000</v>
      </c>
      <c r="AF1556" s="10">
        <v>759000</v>
      </c>
    </row>
    <row r="1557" spans="1:32" ht="22.5" x14ac:dyDescent="0.25">
      <c r="A1557" s="9" t="s">
        <v>440</v>
      </c>
      <c r="B1557" s="1" t="s">
        <v>486</v>
      </c>
      <c r="C1557" s="1" t="s">
        <v>577</v>
      </c>
      <c r="D1557" s="2" t="s">
        <v>441</v>
      </c>
      <c r="E1557" s="3" t="s">
        <v>359</v>
      </c>
      <c r="F1557" s="3" t="s">
        <v>37</v>
      </c>
      <c r="G1557" s="3" t="s">
        <v>517</v>
      </c>
      <c r="H1557" s="3" t="s">
        <v>527</v>
      </c>
      <c r="I1557" s="3" t="s">
        <v>542</v>
      </c>
      <c r="J1557" s="1" t="s">
        <v>30</v>
      </c>
      <c r="K1557" s="1" t="s">
        <v>301</v>
      </c>
      <c r="L1557" s="1" t="s">
        <v>233</v>
      </c>
      <c r="M1557" s="1" t="s">
        <v>77</v>
      </c>
      <c r="N1557" s="1" t="s">
        <v>42</v>
      </c>
      <c r="O1557" s="1" t="s">
        <v>360</v>
      </c>
      <c r="P1557" s="1"/>
      <c r="Q1557" s="1"/>
      <c r="R1557" s="1" t="s">
        <v>31</v>
      </c>
      <c r="S1557" s="1" t="s">
        <v>32</v>
      </c>
      <c r="T1557" s="1" t="s">
        <v>33</v>
      </c>
      <c r="U1557" s="2" t="s">
        <v>361</v>
      </c>
      <c r="V1557" s="4">
        <v>2000000</v>
      </c>
      <c r="W1557" s="4">
        <v>2137000</v>
      </c>
      <c r="X1557" s="4">
        <v>473297</v>
      </c>
      <c r="Y1557" s="4">
        <v>3663703</v>
      </c>
      <c r="Z1557" s="4">
        <v>0</v>
      </c>
      <c r="AA1557" s="4">
        <v>2951118</v>
      </c>
      <c r="AB1557" s="4">
        <v>712585</v>
      </c>
      <c r="AC1557" s="4">
        <v>2951118</v>
      </c>
      <c r="AD1557" s="4">
        <v>1490550</v>
      </c>
      <c r="AE1557" s="4">
        <v>1490550</v>
      </c>
      <c r="AF1557" s="10">
        <v>1490550</v>
      </c>
    </row>
    <row r="1558" spans="1:32" ht="22.5" x14ac:dyDescent="0.25">
      <c r="A1558" s="9" t="s">
        <v>440</v>
      </c>
      <c r="B1558" s="1" t="s">
        <v>486</v>
      </c>
      <c r="C1558" s="1" t="s">
        <v>577</v>
      </c>
      <c r="D1558" s="2" t="s">
        <v>441</v>
      </c>
      <c r="E1558" s="3" t="s">
        <v>365</v>
      </c>
      <c r="F1558" s="3" t="s">
        <v>37</v>
      </c>
      <c r="G1558" s="3" t="s">
        <v>517</v>
      </c>
      <c r="H1558" s="3" t="s">
        <v>518</v>
      </c>
      <c r="I1558" s="3" t="s">
        <v>519</v>
      </c>
      <c r="J1558" s="1" t="s">
        <v>30</v>
      </c>
      <c r="K1558" s="1" t="s">
        <v>301</v>
      </c>
      <c r="L1558" s="1" t="s">
        <v>233</v>
      </c>
      <c r="M1558" s="1" t="s">
        <v>77</v>
      </c>
      <c r="N1558" s="1" t="s">
        <v>42</v>
      </c>
      <c r="O1558" s="1" t="s">
        <v>266</v>
      </c>
      <c r="P1558" s="1"/>
      <c r="Q1558" s="1"/>
      <c r="R1558" s="1" t="s">
        <v>31</v>
      </c>
      <c r="S1558" s="1" t="s">
        <v>32</v>
      </c>
      <c r="T1558" s="1" t="s">
        <v>33</v>
      </c>
      <c r="U1558" s="2" t="s">
        <v>267</v>
      </c>
      <c r="V1558" s="4">
        <v>358914</v>
      </c>
      <c r="W1558" s="4">
        <v>176500</v>
      </c>
      <c r="X1558" s="4">
        <v>0</v>
      </c>
      <c r="Y1558" s="4">
        <v>535414</v>
      </c>
      <c r="Z1558" s="4">
        <v>0</v>
      </c>
      <c r="AA1558" s="4">
        <v>12082.39</v>
      </c>
      <c r="AB1558" s="4">
        <v>523331.61</v>
      </c>
      <c r="AC1558" s="4">
        <v>12082.39</v>
      </c>
      <c r="AD1558" s="4">
        <v>12082.39</v>
      </c>
      <c r="AE1558" s="4">
        <v>12082.39</v>
      </c>
      <c r="AF1558" s="10">
        <v>12082.39</v>
      </c>
    </row>
    <row r="1559" spans="1:32" ht="22.5" x14ac:dyDescent="0.25">
      <c r="A1559" s="9" t="s">
        <v>440</v>
      </c>
      <c r="B1559" s="1" t="s">
        <v>486</v>
      </c>
      <c r="C1559" s="1" t="s">
        <v>577</v>
      </c>
      <c r="D1559" s="2" t="s">
        <v>441</v>
      </c>
      <c r="E1559" s="3" t="s">
        <v>372</v>
      </c>
      <c r="F1559" s="3" t="s">
        <v>474</v>
      </c>
      <c r="G1559" s="3" t="s">
        <v>524</v>
      </c>
      <c r="H1559" s="3" t="s">
        <v>494</v>
      </c>
      <c r="I1559" s="3" t="s">
        <v>525</v>
      </c>
      <c r="J1559" s="1" t="s">
        <v>30</v>
      </c>
      <c r="K1559" s="1" t="s">
        <v>301</v>
      </c>
      <c r="L1559" s="1" t="s">
        <v>233</v>
      </c>
      <c r="M1559" s="1" t="s">
        <v>64</v>
      </c>
      <c r="N1559" s="1" t="s">
        <v>42</v>
      </c>
      <c r="O1559" s="1" t="s">
        <v>234</v>
      </c>
      <c r="P1559" s="1"/>
      <c r="Q1559" s="1"/>
      <c r="R1559" s="1" t="s">
        <v>31</v>
      </c>
      <c r="S1559" s="1" t="s">
        <v>171</v>
      </c>
      <c r="T1559" s="1" t="s">
        <v>33</v>
      </c>
      <c r="U1559" s="2" t="s">
        <v>373</v>
      </c>
      <c r="V1559" s="4">
        <v>44940000</v>
      </c>
      <c r="W1559" s="4">
        <v>0</v>
      </c>
      <c r="X1559" s="4">
        <v>0</v>
      </c>
      <c r="Y1559" s="4">
        <v>44940000</v>
      </c>
      <c r="Z1559" s="4">
        <v>0</v>
      </c>
      <c r="AA1559" s="4">
        <v>37450000</v>
      </c>
      <c r="AB1559" s="4">
        <v>7490000</v>
      </c>
      <c r="AC1559" s="4">
        <v>37450000</v>
      </c>
      <c r="AD1559" s="4">
        <v>29400000</v>
      </c>
      <c r="AE1559" s="4">
        <v>29400000</v>
      </c>
      <c r="AF1559" s="10">
        <v>29400000</v>
      </c>
    </row>
    <row r="1560" spans="1:32" ht="22.5" x14ac:dyDescent="0.25">
      <c r="A1560" s="9" t="s">
        <v>440</v>
      </c>
      <c r="B1560" s="1" t="s">
        <v>486</v>
      </c>
      <c r="C1560" s="1" t="s">
        <v>577</v>
      </c>
      <c r="D1560" s="2" t="s">
        <v>441</v>
      </c>
      <c r="E1560" s="3" t="s">
        <v>372</v>
      </c>
      <c r="F1560" s="3" t="s">
        <v>474</v>
      </c>
      <c r="G1560" s="3" t="s">
        <v>524</v>
      </c>
      <c r="H1560" s="3" t="s">
        <v>494</v>
      </c>
      <c r="I1560" s="3" t="s">
        <v>525</v>
      </c>
      <c r="J1560" s="1" t="s">
        <v>30</v>
      </c>
      <c r="K1560" s="1" t="s">
        <v>301</v>
      </c>
      <c r="L1560" s="1" t="s">
        <v>233</v>
      </c>
      <c r="M1560" s="1" t="s">
        <v>64</v>
      </c>
      <c r="N1560" s="1" t="s">
        <v>42</v>
      </c>
      <c r="O1560" s="1" t="s">
        <v>234</v>
      </c>
      <c r="P1560" s="1"/>
      <c r="Q1560" s="1"/>
      <c r="R1560" s="1" t="s">
        <v>31</v>
      </c>
      <c r="S1560" s="1" t="s">
        <v>32</v>
      </c>
      <c r="T1560" s="1" t="s">
        <v>33</v>
      </c>
      <c r="U1560" s="2" t="s">
        <v>373</v>
      </c>
      <c r="V1560" s="4">
        <v>0</v>
      </c>
      <c r="W1560" s="4">
        <v>244921686</v>
      </c>
      <c r="X1560" s="4">
        <v>0</v>
      </c>
      <c r="Y1560" s="4">
        <v>244921686</v>
      </c>
      <c r="Z1560" s="4">
        <v>0</v>
      </c>
      <c r="AA1560" s="4">
        <v>244921686</v>
      </c>
      <c r="AB1560" s="4">
        <v>0</v>
      </c>
      <c r="AC1560" s="4">
        <v>244921686</v>
      </c>
      <c r="AD1560" s="4">
        <v>93202779</v>
      </c>
      <c r="AE1560" s="4">
        <v>93202779</v>
      </c>
      <c r="AF1560" s="10">
        <v>93202779</v>
      </c>
    </row>
    <row r="1561" spans="1:32" ht="22.5" x14ac:dyDescent="0.25">
      <c r="A1561" s="9" t="s">
        <v>440</v>
      </c>
      <c r="B1561" s="1" t="s">
        <v>486</v>
      </c>
      <c r="C1561" s="1" t="s">
        <v>577</v>
      </c>
      <c r="D1561" s="2" t="s">
        <v>441</v>
      </c>
      <c r="E1561" s="3" t="s">
        <v>374</v>
      </c>
      <c r="F1561" s="3" t="s">
        <v>474</v>
      </c>
      <c r="G1561" s="3" t="s">
        <v>524</v>
      </c>
      <c r="H1561" s="3" t="s">
        <v>494</v>
      </c>
      <c r="I1561" s="3" t="s">
        <v>525</v>
      </c>
      <c r="J1561" s="1" t="s">
        <v>30</v>
      </c>
      <c r="K1561" s="1" t="s">
        <v>301</v>
      </c>
      <c r="L1561" s="1" t="s">
        <v>233</v>
      </c>
      <c r="M1561" s="1" t="s">
        <v>64</v>
      </c>
      <c r="N1561" s="1" t="s">
        <v>42</v>
      </c>
      <c r="O1561" s="1" t="s">
        <v>281</v>
      </c>
      <c r="P1561" s="1"/>
      <c r="Q1561" s="1"/>
      <c r="R1561" s="1" t="s">
        <v>31</v>
      </c>
      <c r="S1561" s="1" t="s">
        <v>171</v>
      </c>
      <c r="T1561" s="1" t="s">
        <v>33</v>
      </c>
      <c r="U1561" s="2" t="s">
        <v>375</v>
      </c>
      <c r="V1561" s="4">
        <v>65000000</v>
      </c>
      <c r="W1561" s="4">
        <v>0</v>
      </c>
      <c r="X1561" s="4">
        <v>28961</v>
      </c>
      <c r="Y1561" s="4">
        <v>64971039</v>
      </c>
      <c r="Z1561" s="4">
        <v>0</v>
      </c>
      <c r="AA1561" s="4">
        <v>64971039</v>
      </c>
      <c r="AB1561" s="4">
        <v>0</v>
      </c>
      <c r="AC1561" s="4">
        <v>64971039</v>
      </c>
      <c r="AD1561" s="4">
        <v>41489646</v>
      </c>
      <c r="AE1561" s="4">
        <v>41489646</v>
      </c>
      <c r="AF1561" s="10">
        <v>41489646</v>
      </c>
    </row>
    <row r="1562" spans="1:32" ht="22.5" x14ac:dyDescent="0.25">
      <c r="A1562" s="9" t="s">
        <v>440</v>
      </c>
      <c r="B1562" s="1" t="s">
        <v>486</v>
      </c>
      <c r="C1562" s="1" t="s">
        <v>577</v>
      </c>
      <c r="D1562" s="2" t="s">
        <v>441</v>
      </c>
      <c r="E1562" s="3" t="s">
        <v>400</v>
      </c>
      <c r="F1562" s="3" t="s">
        <v>474</v>
      </c>
      <c r="G1562" s="3" t="s">
        <v>524</v>
      </c>
      <c r="H1562" s="3" t="s">
        <v>494</v>
      </c>
      <c r="I1562" s="3" t="s">
        <v>525</v>
      </c>
      <c r="J1562" s="1" t="s">
        <v>30</v>
      </c>
      <c r="K1562" s="1" t="s">
        <v>301</v>
      </c>
      <c r="L1562" s="1" t="s">
        <v>233</v>
      </c>
      <c r="M1562" s="1" t="s">
        <v>64</v>
      </c>
      <c r="N1562" s="1" t="s">
        <v>42</v>
      </c>
      <c r="O1562" s="1" t="s">
        <v>240</v>
      </c>
      <c r="P1562" s="1"/>
      <c r="Q1562" s="1"/>
      <c r="R1562" s="1" t="s">
        <v>31</v>
      </c>
      <c r="S1562" s="1" t="s">
        <v>171</v>
      </c>
      <c r="T1562" s="1" t="s">
        <v>33</v>
      </c>
      <c r="U1562" s="2" t="s">
        <v>401</v>
      </c>
      <c r="V1562" s="4">
        <v>30000000</v>
      </c>
      <c r="W1562" s="4">
        <v>0</v>
      </c>
      <c r="X1562" s="4">
        <v>0</v>
      </c>
      <c r="Y1562" s="4">
        <v>30000000</v>
      </c>
      <c r="Z1562" s="4">
        <v>0</v>
      </c>
      <c r="AA1562" s="4">
        <v>30000000</v>
      </c>
      <c r="AB1562" s="4">
        <v>0</v>
      </c>
      <c r="AC1562" s="4">
        <v>30000000</v>
      </c>
      <c r="AD1562" s="4">
        <v>15386700</v>
      </c>
      <c r="AE1562" s="4">
        <v>15386700</v>
      </c>
      <c r="AF1562" s="10">
        <v>15386700</v>
      </c>
    </row>
    <row r="1563" spans="1:32" ht="22.5" x14ac:dyDescent="0.25">
      <c r="A1563" s="9" t="s">
        <v>440</v>
      </c>
      <c r="B1563" s="1" t="s">
        <v>486</v>
      </c>
      <c r="C1563" s="1" t="s">
        <v>577</v>
      </c>
      <c r="D1563" s="2" t="s">
        <v>441</v>
      </c>
      <c r="E1563" s="3" t="s">
        <v>378</v>
      </c>
      <c r="F1563" s="3" t="s">
        <v>474</v>
      </c>
      <c r="G1563" s="3" t="s">
        <v>524</v>
      </c>
      <c r="H1563" s="3" t="s">
        <v>527</v>
      </c>
      <c r="I1563" s="3" t="s">
        <v>545</v>
      </c>
      <c r="J1563" s="1" t="s">
        <v>30</v>
      </c>
      <c r="K1563" s="1" t="s">
        <v>301</v>
      </c>
      <c r="L1563" s="1" t="s">
        <v>233</v>
      </c>
      <c r="M1563" s="1" t="s">
        <v>64</v>
      </c>
      <c r="N1563" s="1" t="s">
        <v>42</v>
      </c>
      <c r="O1563" s="1" t="s">
        <v>243</v>
      </c>
      <c r="P1563" s="1"/>
      <c r="Q1563" s="1"/>
      <c r="R1563" s="1" t="s">
        <v>31</v>
      </c>
      <c r="S1563" s="1" t="s">
        <v>171</v>
      </c>
      <c r="T1563" s="1" t="s">
        <v>33</v>
      </c>
      <c r="U1563" s="2" t="s">
        <v>59</v>
      </c>
      <c r="V1563" s="4">
        <v>56281000</v>
      </c>
      <c r="W1563" s="4">
        <v>36607400</v>
      </c>
      <c r="X1563" s="4">
        <v>858701</v>
      </c>
      <c r="Y1563" s="4">
        <v>92029699</v>
      </c>
      <c r="Z1563" s="4">
        <v>0</v>
      </c>
      <c r="AA1563" s="4">
        <v>91002199</v>
      </c>
      <c r="AB1563" s="4">
        <v>1027500</v>
      </c>
      <c r="AC1563" s="4">
        <v>91002199</v>
      </c>
      <c r="AD1563" s="4">
        <v>64022400</v>
      </c>
      <c r="AE1563" s="4">
        <v>64022400</v>
      </c>
      <c r="AF1563" s="10">
        <v>64022400</v>
      </c>
    </row>
    <row r="1564" spans="1:32" ht="22.5" x14ac:dyDescent="0.25">
      <c r="A1564" s="9" t="s">
        <v>440</v>
      </c>
      <c r="B1564" s="1" t="s">
        <v>486</v>
      </c>
      <c r="C1564" s="1" t="s">
        <v>577</v>
      </c>
      <c r="D1564" s="2" t="s">
        <v>441</v>
      </c>
      <c r="E1564" s="3" t="s">
        <v>379</v>
      </c>
      <c r="F1564" s="3" t="s">
        <v>474</v>
      </c>
      <c r="G1564" s="3" t="s">
        <v>524</v>
      </c>
      <c r="H1564" s="3" t="s">
        <v>527</v>
      </c>
      <c r="I1564" s="3" t="s">
        <v>542</v>
      </c>
      <c r="J1564" s="1" t="s">
        <v>30</v>
      </c>
      <c r="K1564" s="1" t="s">
        <v>301</v>
      </c>
      <c r="L1564" s="1" t="s">
        <v>233</v>
      </c>
      <c r="M1564" s="1" t="s">
        <v>64</v>
      </c>
      <c r="N1564" s="1" t="s">
        <v>42</v>
      </c>
      <c r="O1564" s="1" t="s">
        <v>246</v>
      </c>
      <c r="P1564" s="1"/>
      <c r="Q1564" s="1"/>
      <c r="R1564" s="1" t="s">
        <v>31</v>
      </c>
      <c r="S1564" s="1" t="s">
        <v>171</v>
      </c>
      <c r="T1564" s="1" t="s">
        <v>33</v>
      </c>
      <c r="U1564" s="2" t="s">
        <v>249</v>
      </c>
      <c r="V1564" s="4">
        <v>3742000</v>
      </c>
      <c r="W1564" s="4">
        <v>795481</v>
      </c>
      <c r="X1564" s="4">
        <v>0</v>
      </c>
      <c r="Y1564" s="4">
        <v>4537481</v>
      </c>
      <c r="Z1564" s="4">
        <v>0</v>
      </c>
      <c r="AA1564" s="4">
        <v>2359197</v>
      </c>
      <c r="AB1564" s="4">
        <v>2178284</v>
      </c>
      <c r="AC1564" s="4">
        <v>2359197</v>
      </c>
      <c r="AD1564" s="4">
        <v>1213767</v>
      </c>
      <c r="AE1564" s="4">
        <v>1213767</v>
      </c>
      <c r="AF1564" s="10">
        <v>1213767</v>
      </c>
    </row>
    <row r="1565" spans="1:32" ht="22.5" hidden="1" x14ac:dyDescent="0.25">
      <c r="A1565" s="9" t="s">
        <v>442</v>
      </c>
      <c r="B1565" s="1" t="s">
        <v>486</v>
      </c>
      <c r="C1565" s="1" t="s">
        <v>578</v>
      </c>
      <c r="D1565" s="2" t="s">
        <v>443</v>
      </c>
      <c r="E1565" s="3" t="s">
        <v>145</v>
      </c>
      <c r="F1565" s="3" t="s">
        <v>595</v>
      </c>
      <c r="G1565" s="3" t="s">
        <v>493</v>
      </c>
      <c r="H1565" s="3" t="s">
        <v>494</v>
      </c>
      <c r="I1565" s="3" t="s">
        <v>495</v>
      </c>
      <c r="J1565" s="1" t="s">
        <v>40</v>
      </c>
      <c r="K1565" s="1" t="s">
        <v>77</v>
      </c>
      <c r="L1565" s="1" t="s">
        <v>42</v>
      </c>
      <c r="M1565" s="1" t="s">
        <v>63</v>
      </c>
      <c r="N1565" s="1" t="s">
        <v>143</v>
      </c>
      <c r="O1565" s="1" t="s">
        <v>63</v>
      </c>
      <c r="P1565" s="1"/>
      <c r="Q1565" s="1"/>
      <c r="R1565" s="1" t="s">
        <v>31</v>
      </c>
      <c r="S1565" s="1" t="s">
        <v>32</v>
      </c>
      <c r="T1565" s="1" t="s">
        <v>33</v>
      </c>
      <c r="U1565" s="2" t="s">
        <v>146</v>
      </c>
      <c r="V1565" s="4">
        <v>95000000</v>
      </c>
      <c r="W1565" s="4">
        <v>0</v>
      </c>
      <c r="X1565" s="4">
        <v>0</v>
      </c>
      <c r="Y1565" s="4">
        <v>95000000</v>
      </c>
      <c r="Z1565" s="4">
        <v>0</v>
      </c>
      <c r="AA1565" s="4">
        <v>95000000</v>
      </c>
      <c r="AB1565" s="4">
        <v>0</v>
      </c>
      <c r="AC1565" s="4">
        <v>83907438</v>
      </c>
      <c r="AD1565" s="4">
        <v>83527438</v>
      </c>
      <c r="AE1565" s="4">
        <v>83527438</v>
      </c>
      <c r="AF1565" s="10">
        <v>83527438</v>
      </c>
    </row>
    <row r="1566" spans="1:32" ht="22.5" hidden="1" x14ac:dyDescent="0.25">
      <c r="A1566" s="9" t="s">
        <v>442</v>
      </c>
      <c r="B1566" s="1" t="s">
        <v>486</v>
      </c>
      <c r="C1566" s="1" t="s">
        <v>578</v>
      </c>
      <c r="D1566" s="2" t="s">
        <v>443</v>
      </c>
      <c r="E1566" s="3" t="s">
        <v>149</v>
      </c>
      <c r="F1566" s="3" t="s">
        <v>595</v>
      </c>
      <c r="G1566" s="3" t="s">
        <v>493</v>
      </c>
      <c r="H1566" s="3" t="s">
        <v>494</v>
      </c>
      <c r="I1566" s="3" t="s">
        <v>495</v>
      </c>
      <c r="J1566" s="1" t="s">
        <v>40</v>
      </c>
      <c r="K1566" s="1" t="s">
        <v>77</v>
      </c>
      <c r="L1566" s="1" t="s">
        <v>42</v>
      </c>
      <c r="M1566" s="1" t="s">
        <v>63</v>
      </c>
      <c r="N1566" s="1" t="s">
        <v>143</v>
      </c>
      <c r="O1566" s="1" t="s">
        <v>150</v>
      </c>
      <c r="P1566" s="1"/>
      <c r="Q1566" s="1"/>
      <c r="R1566" s="1" t="s">
        <v>31</v>
      </c>
      <c r="S1566" s="1" t="s">
        <v>32</v>
      </c>
      <c r="T1566" s="1" t="s">
        <v>33</v>
      </c>
      <c r="U1566" s="2" t="s">
        <v>151</v>
      </c>
      <c r="V1566" s="4">
        <v>69000</v>
      </c>
      <c r="W1566" s="4">
        <v>0</v>
      </c>
      <c r="X1566" s="4">
        <v>7000</v>
      </c>
      <c r="Y1566" s="4">
        <v>62000</v>
      </c>
      <c r="Z1566" s="4">
        <v>0</v>
      </c>
      <c r="AA1566" s="4">
        <v>62000</v>
      </c>
      <c r="AB1566" s="4">
        <v>0</v>
      </c>
      <c r="AC1566" s="4">
        <v>62000</v>
      </c>
      <c r="AD1566" s="4">
        <v>62000</v>
      </c>
      <c r="AE1566" s="4">
        <v>62000</v>
      </c>
      <c r="AF1566" s="10">
        <v>62000</v>
      </c>
    </row>
    <row r="1567" spans="1:32" ht="22.5" hidden="1" x14ac:dyDescent="0.25">
      <c r="A1567" s="9" t="s">
        <v>442</v>
      </c>
      <c r="B1567" s="1" t="s">
        <v>486</v>
      </c>
      <c r="C1567" s="1" t="s">
        <v>578</v>
      </c>
      <c r="D1567" s="2" t="s">
        <v>443</v>
      </c>
      <c r="E1567" s="3" t="s">
        <v>155</v>
      </c>
      <c r="F1567" s="3" t="s">
        <v>471</v>
      </c>
      <c r="G1567" s="3" t="s">
        <v>493</v>
      </c>
      <c r="H1567" s="3" t="s">
        <v>494</v>
      </c>
      <c r="I1567" s="3" t="s">
        <v>495</v>
      </c>
      <c r="J1567" s="1" t="s">
        <v>40</v>
      </c>
      <c r="K1567" s="1" t="s">
        <v>77</v>
      </c>
      <c r="L1567" s="1" t="s">
        <v>42</v>
      </c>
      <c r="M1567" s="1" t="s">
        <v>80</v>
      </c>
      <c r="N1567" s="1" t="s">
        <v>80</v>
      </c>
      <c r="O1567" s="1" t="s">
        <v>41</v>
      </c>
      <c r="P1567" s="1"/>
      <c r="Q1567" s="1"/>
      <c r="R1567" s="1" t="s">
        <v>31</v>
      </c>
      <c r="S1567" s="1" t="s">
        <v>32</v>
      </c>
      <c r="T1567" s="1" t="s">
        <v>33</v>
      </c>
      <c r="U1567" s="2" t="s">
        <v>156</v>
      </c>
      <c r="V1567" s="4">
        <v>0</v>
      </c>
      <c r="W1567" s="4">
        <v>1272000</v>
      </c>
      <c r="X1567" s="4">
        <v>0</v>
      </c>
      <c r="Y1567" s="4">
        <v>1272000</v>
      </c>
      <c r="Z1567" s="4">
        <v>0</v>
      </c>
      <c r="AA1567" s="4">
        <v>1272000</v>
      </c>
      <c r="AB1567" s="4">
        <v>0</v>
      </c>
      <c r="AC1567" s="4">
        <v>0</v>
      </c>
      <c r="AD1567" s="4">
        <v>0</v>
      </c>
      <c r="AE1567" s="4">
        <v>0</v>
      </c>
      <c r="AF1567" s="10">
        <v>0</v>
      </c>
    </row>
    <row r="1568" spans="1:32" ht="22.5" hidden="1" x14ac:dyDescent="0.25">
      <c r="A1568" s="9" t="s">
        <v>442</v>
      </c>
      <c r="B1568" s="1" t="s">
        <v>486</v>
      </c>
      <c r="C1568" s="1" t="s">
        <v>578</v>
      </c>
      <c r="D1568" s="2" t="s">
        <v>443</v>
      </c>
      <c r="E1568" s="3" t="s">
        <v>157</v>
      </c>
      <c r="F1568" s="3" t="s">
        <v>471</v>
      </c>
      <c r="G1568" s="3" t="s">
        <v>493</v>
      </c>
      <c r="H1568" s="3" t="s">
        <v>494</v>
      </c>
      <c r="I1568" s="3" t="s">
        <v>495</v>
      </c>
      <c r="J1568" s="1" t="s">
        <v>40</v>
      </c>
      <c r="K1568" s="1" t="s">
        <v>77</v>
      </c>
      <c r="L1568" s="1" t="s">
        <v>42</v>
      </c>
      <c r="M1568" s="1" t="s">
        <v>80</v>
      </c>
      <c r="N1568" s="1" t="s">
        <v>80</v>
      </c>
      <c r="O1568" s="1" t="s">
        <v>77</v>
      </c>
      <c r="P1568" s="1"/>
      <c r="Q1568" s="1"/>
      <c r="R1568" s="1" t="s">
        <v>31</v>
      </c>
      <c r="S1568" s="1" t="s">
        <v>32</v>
      </c>
      <c r="T1568" s="1" t="s">
        <v>33</v>
      </c>
      <c r="U1568" s="2" t="s">
        <v>158</v>
      </c>
      <c r="V1568" s="4">
        <v>19200000</v>
      </c>
      <c r="W1568" s="4">
        <v>0</v>
      </c>
      <c r="X1568" s="4">
        <v>0</v>
      </c>
      <c r="Y1568" s="4">
        <v>19200000</v>
      </c>
      <c r="Z1568" s="4">
        <v>0</v>
      </c>
      <c r="AA1568" s="4">
        <v>19200000</v>
      </c>
      <c r="AB1568" s="4">
        <v>0</v>
      </c>
      <c r="AC1568" s="4">
        <v>3662084</v>
      </c>
      <c r="AD1568" s="4">
        <v>1777785.68</v>
      </c>
      <c r="AE1568" s="4">
        <v>1777785.68</v>
      </c>
      <c r="AF1568" s="10">
        <v>1777785.68</v>
      </c>
    </row>
    <row r="1569" spans="1:32" ht="22.5" hidden="1" x14ac:dyDescent="0.25">
      <c r="A1569" s="9" t="s">
        <v>442</v>
      </c>
      <c r="B1569" s="1" t="s">
        <v>486</v>
      </c>
      <c r="C1569" s="1" t="s">
        <v>578</v>
      </c>
      <c r="D1569" s="2" t="s">
        <v>443</v>
      </c>
      <c r="E1569" s="3" t="s">
        <v>180</v>
      </c>
      <c r="F1569" s="3" t="s">
        <v>471</v>
      </c>
      <c r="G1569" s="3" t="s">
        <v>493</v>
      </c>
      <c r="H1569" s="3" t="s">
        <v>494</v>
      </c>
      <c r="I1569" s="3" t="s">
        <v>495</v>
      </c>
      <c r="J1569" s="1" t="s">
        <v>40</v>
      </c>
      <c r="K1569" s="1" t="s">
        <v>77</v>
      </c>
      <c r="L1569" s="1" t="s">
        <v>42</v>
      </c>
      <c r="M1569" s="1" t="s">
        <v>80</v>
      </c>
      <c r="N1569" s="1" t="s">
        <v>64</v>
      </c>
      <c r="O1569" s="1" t="s">
        <v>116</v>
      </c>
      <c r="P1569" s="1"/>
      <c r="Q1569" s="1"/>
      <c r="R1569" s="1" t="s">
        <v>31</v>
      </c>
      <c r="S1569" s="1" t="s">
        <v>32</v>
      </c>
      <c r="T1569" s="1" t="s">
        <v>33</v>
      </c>
      <c r="U1569" s="2" t="s">
        <v>181</v>
      </c>
      <c r="V1569" s="4">
        <v>72000000</v>
      </c>
      <c r="W1569" s="4">
        <v>0</v>
      </c>
      <c r="X1569" s="4">
        <v>0</v>
      </c>
      <c r="Y1569" s="4">
        <v>72000000</v>
      </c>
      <c r="Z1569" s="4">
        <v>0</v>
      </c>
      <c r="AA1569" s="4">
        <v>72000000</v>
      </c>
      <c r="AB1569" s="4">
        <v>0</v>
      </c>
      <c r="AC1569" s="4">
        <v>72000000</v>
      </c>
      <c r="AD1569" s="4">
        <v>33313927</v>
      </c>
      <c r="AE1569" s="4">
        <v>33313927</v>
      </c>
      <c r="AF1569" s="10">
        <v>33313927</v>
      </c>
    </row>
    <row r="1570" spans="1:32" ht="22.5" hidden="1" x14ac:dyDescent="0.25">
      <c r="A1570" s="9" t="s">
        <v>442</v>
      </c>
      <c r="B1570" s="1" t="s">
        <v>486</v>
      </c>
      <c r="C1570" s="1" t="s">
        <v>578</v>
      </c>
      <c r="D1570" s="2" t="s">
        <v>443</v>
      </c>
      <c r="E1570" s="3" t="s">
        <v>184</v>
      </c>
      <c r="F1570" s="3" t="s">
        <v>471</v>
      </c>
      <c r="G1570" s="3" t="s">
        <v>493</v>
      </c>
      <c r="H1570" s="3" t="s">
        <v>494</v>
      </c>
      <c r="I1570" s="3" t="s">
        <v>495</v>
      </c>
      <c r="J1570" s="1" t="s">
        <v>40</v>
      </c>
      <c r="K1570" s="1" t="s">
        <v>77</v>
      </c>
      <c r="L1570" s="1" t="s">
        <v>42</v>
      </c>
      <c r="M1570" s="1" t="s">
        <v>80</v>
      </c>
      <c r="N1570" s="1" t="s">
        <v>64</v>
      </c>
      <c r="O1570" s="1" t="s">
        <v>98</v>
      </c>
      <c r="P1570" s="1"/>
      <c r="Q1570" s="1"/>
      <c r="R1570" s="1" t="s">
        <v>31</v>
      </c>
      <c r="S1570" s="1" t="s">
        <v>32</v>
      </c>
      <c r="T1570" s="1" t="s">
        <v>33</v>
      </c>
      <c r="U1570" s="2" t="s">
        <v>185</v>
      </c>
      <c r="V1570" s="4">
        <v>500000</v>
      </c>
      <c r="W1570" s="4">
        <v>6429000</v>
      </c>
      <c r="X1570" s="4">
        <v>0</v>
      </c>
      <c r="Y1570" s="4">
        <v>6929000</v>
      </c>
      <c r="Z1570" s="4">
        <v>0</v>
      </c>
      <c r="AA1570" s="4">
        <v>6929000</v>
      </c>
      <c r="AB1570" s="4">
        <v>0</v>
      </c>
      <c r="AC1570" s="4">
        <v>6549050</v>
      </c>
      <c r="AD1570" s="4">
        <v>4611218</v>
      </c>
      <c r="AE1570" s="4">
        <v>4611218</v>
      </c>
      <c r="AF1570" s="10">
        <v>4611218</v>
      </c>
    </row>
    <row r="1571" spans="1:32" ht="22.5" hidden="1" x14ac:dyDescent="0.25">
      <c r="A1571" s="9" t="s">
        <v>442</v>
      </c>
      <c r="B1571" s="1" t="s">
        <v>486</v>
      </c>
      <c r="C1571" s="1" t="s">
        <v>578</v>
      </c>
      <c r="D1571" s="2" t="s">
        <v>443</v>
      </c>
      <c r="E1571" s="3" t="s">
        <v>200</v>
      </c>
      <c r="F1571" s="3" t="s">
        <v>471</v>
      </c>
      <c r="G1571" s="3" t="s">
        <v>493</v>
      </c>
      <c r="H1571" s="3" t="s">
        <v>494</v>
      </c>
      <c r="I1571" s="3" t="s">
        <v>495</v>
      </c>
      <c r="J1571" s="1" t="s">
        <v>40</v>
      </c>
      <c r="K1571" s="1" t="s">
        <v>77</v>
      </c>
      <c r="L1571" s="1" t="s">
        <v>42</v>
      </c>
      <c r="M1571" s="1" t="s">
        <v>80</v>
      </c>
      <c r="N1571" s="1" t="s">
        <v>81</v>
      </c>
      <c r="O1571" s="1" t="s">
        <v>41</v>
      </c>
      <c r="P1571" s="1"/>
      <c r="Q1571" s="1"/>
      <c r="R1571" s="1" t="s">
        <v>31</v>
      </c>
      <c r="S1571" s="1" t="s">
        <v>32</v>
      </c>
      <c r="T1571" s="1" t="s">
        <v>33</v>
      </c>
      <c r="U1571" s="2" t="s">
        <v>201</v>
      </c>
      <c r="V1571" s="4">
        <v>25000000</v>
      </c>
      <c r="W1571" s="4">
        <v>0</v>
      </c>
      <c r="X1571" s="4">
        <v>0</v>
      </c>
      <c r="Y1571" s="4">
        <v>25000000</v>
      </c>
      <c r="Z1571" s="4">
        <v>0</v>
      </c>
      <c r="AA1571" s="4">
        <v>25000000</v>
      </c>
      <c r="AB1571" s="4">
        <v>0</v>
      </c>
      <c r="AC1571" s="4">
        <v>25000000</v>
      </c>
      <c r="AD1571" s="4">
        <v>25000000</v>
      </c>
      <c r="AE1571" s="4">
        <v>25000000</v>
      </c>
      <c r="AF1571" s="10">
        <v>25000000</v>
      </c>
    </row>
    <row r="1572" spans="1:32" ht="22.5" hidden="1" x14ac:dyDescent="0.25">
      <c r="A1572" s="9" t="s">
        <v>442</v>
      </c>
      <c r="B1572" s="1" t="s">
        <v>486</v>
      </c>
      <c r="C1572" s="1" t="s">
        <v>578</v>
      </c>
      <c r="D1572" s="2" t="s">
        <v>443</v>
      </c>
      <c r="E1572" s="3" t="s">
        <v>202</v>
      </c>
      <c r="F1572" s="3" t="s">
        <v>471</v>
      </c>
      <c r="G1572" s="3" t="s">
        <v>493</v>
      </c>
      <c r="H1572" s="3" t="s">
        <v>494</v>
      </c>
      <c r="I1572" s="3" t="s">
        <v>495</v>
      </c>
      <c r="J1572" s="1" t="s">
        <v>40</v>
      </c>
      <c r="K1572" s="1" t="s">
        <v>77</v>
      </c>
      <c r="L1572" s="1" t="s">
        <v>42</v>
      </c>
      <c r="M1572" s="1" t="s">
        <v>80</v>
      </c>
      <c r="N1572" s="1" t="s">
        <v>81</v>
      </c>
      <c r="O1572" s="1" t="s">
        <v>77</v>
      </c>
      <c r="P1572" s="1"/>
      <c r="Q1572" s="1"/>
      <c r="R1572" s="1" t="s">
        <v>31</v>
      </c>
      <c r="S1572" s="1" t="s">
        <v>32</v>
      </c>
      <c r="T1572" s="1" t="s">
        <v>33</v>
      </c>
      <c r="U1572" s="2" t="s">
        <v>203</v>
      </c>
      <c r="V1572" s="4">
        <v>185500000</v>
      </c>
      <c r="W1572" s="4">
        <v>0</v>
      </c>
      <c r="X1572" s="4">
        <v>0</v>
      </c>
      <c r="Y1572" s="4">
        <v>185500000</v>
      </c>
      <c r="Z1572" s="4">
        <v>0</v>
      </c>
      <c r="AA1572" s="4">
        <v>185500000</v>
      </c>
      <c r="AB1572" s="4">
        <v>0</v>
      </c>
      <c r="AC1572" s="4">
        <v>185500000</v>
      </c>
      <c r="AD1572" s="4">
        <v>185500000</v>
      </c>
      <c r="AE1572" s="4">
        <v>185500000</v>
      </c>
      <c r="AF1572" s="10">
        <v>185500000</v>
      </c>
    </row>
    <row r="1573" spans="1:32" ht="22.5" hidden="1" x14ac:dyDescent="0.25">
      <c r="A1573" s="9" t="s">
        <v>442</v>
      </c>
      <c r="B1573" s="1" t="s">
        <v>486</v>
      </c>
      <c r="C1573" s="1" t="s">
        <v>578</v>
      </c>
      <c r="D1573" s="2" t="s">
        <v>443</v>
      </c>
      <c r="E1573" s="3" t="s">
        <v>404</v>
      </c>
      <c r="F1573" s="3" t="s">
        <v>471</v>
      </c>
      <c r="G1573" s="3" t="s">
        <v>493</v>
      </c>
      <c r="H1573" s="3" t="s">
        <v>494</v>
      </c>
      <c r="I1573" s="3" t="s">
        <v>495</v>
      </c>
      <c r="J1573" s="1" t="s">
        <v>40</v>
      </c>
      <c r="K1573" s="1" t="s">
        <v>77</v>
      </c>
      <c r="L1573" s="1" t="s">
        <v>42</v>
      </c>
      <c r="M1573" s="1" t="s">
        <v>80</v>
      </c>
      <c r="N1573" s="1" t="s">
        <v>81</v>
      </c>
      <c r="O1573" s="1" t="s">
        <v>63</v>
      </c>
      <c r="P1573" s="1"/>
      <c r="Q1573" s="1"/>
      <c r="R1573" s="1" t="s">
        <v>31</v>
      </c>
      <c r="S1573" s="1" t="s">
        <v>32</v>
      </c>
      <c r="T1573" s="1" t="s">
        <v>33</v>
      </c>
      <c r="U1573" s="2" t="s">
        <v>405</v>
      </c>
      <c r="V1573" s="4">
        <v>2077000</v>
      </c>
      <c r="W1573" s="4">
        <v>0</v>
      </c>
      <c r="X1573" s="4">
        <v>0</v>
      </c>
      <c r="Y1573" s="4">
        <v>2077000</v>
      </c>
      <c r="Z1573" s="4">
        <v>0</v>
      </c>
      <c r="AA1573" s="4">
        <v>2077000</v>
      </c>
      <c r="AB1573" s="4">
        <v>0</v>
      </c>
      <c r="AC1573" s="4">
        <v>2077000</v>
      </c>
      <c r="AD1573" s="4">
        <v>2074948</v>
      </c>
      <c r="AE1573" s="4">
        <v>2071591</v>
      </c>
      <c r="AF1573" s="10">
        <v>2071591</v>
      </c>
    </row>
    <row r="1574" spans="1:32" ht="22.5" hidden="1" x14ac:dyDescent="0.25">
      <c r="A1574" s="9" t="s">
        <v>442</v>
      </c>
      <c r="B1574" s="1" t="s">
        <v>486</v>
      </c>
      <c r="C1574" s="1" t="s">
        <v>578</v>
      </c>
      <c r="D1574" s="2" t="s">
        <v>443</v>
      </c>
      <c r="E1574" s="3" t="s">
        <v>206</v>
      </c>
      <c r="F1574" s="3" t="s">
        <v>471</v>
      </c>
      <c r="G1574" s="3" t="s">
        <v>493</v>
      </c>
      <c r="H1574" s="3" t="s">
        <v>494</v>
      </c>
      <c r="I1574" s="3" t="s">
        <v>495</v>
      </c>
      <c r="J1574" s="1" t="s">
        <v>40</v>
      </c>
      <c r="K1574" s="1" t="s">
        <v>77</v>
      </c>
      <c r="L1574" s="1" t="s">
        <v>42</v>
      </c>
      <c r="M1574" s="1" t="s">
        <v>80</v>
      </c>
      <c r="N1574" s="1" t="s">
        <v>81</v>
      </c>
      <c r="O1574" s="1" t="s">
        <v>138</v>
      </c>
      <c r="P1574" s="1"/>
      <c r="Q1574" s="1"/>
      <c r="R1574" s="1" t="s">
        <v>31</v>
      </c>
      <c r="S1574" s="1" t="s">
        <v>32</v>
      </c>
      <c r="T1574" s="1" t="s">
        <v>33</v>
      </c>
      <c r="U1574" s="2" t="s">
        <v>207</v>
      </c>
      <c r="V1574" s="4">
        <v>38000000</v>
      </c>
      <c r="W1574" s="4">
        <v>0</v>
      </c>
      <c r="X1574" s="4">
        <v>0</v>
      </c>
      <c r="Y1574" s="4">
        <v>38000000</v>
      </c>
      <c r="Z1574" s="4">
        <v>0</v>
      </c>
      <c r="AA1574" s="4">
        <v>38000000</v>
      </c>
      <c r="AB1574" s="4">
        <v>0</v>
      </c>
      <c r="AC1574" s="4">
        <v>38000000</v>
      </c>
      <c r="AD1574" s="4">
        <v>38000000</v>
      </c>
      <c r="AE1574" s="4">
        <v>38000000</v>
      </c>
      <c r="AF1574" s="10">
        <v>38000000</v>
      </c>
    </row>
    <row r="1575" spans="1:32" ht="22.5" hidden="1" x14ac:dyDescent="0.25">
      <c r="A1575" s="9" t="s">
        <v>442</v>
      </c>
      <c r="B1575" s="1" t="s">
        <v>486</v>
      </c>
      <c r="C1575" s="1" t="s">
        <v>578</v>
      </c>
      <c r="D1575" s="2" t="s">
        <v>443</v>
      </c>
      <c r="E1575" s="3" t="s">
        <v>212</v>
      </c>
      <c r="F1575" s="3" t="s">
        <v>471</v>
      </c>
      <c r="G1575" s="3" t="s">
        <v>493</v>
      </c>
      <c r="H1575" s="3" t="s">
        <v>527</v>
      </c>
      <c r="I1575" s="3" t="s">
        <v>528</v>
      </c>
      <c r="J1575" s="1" t="s">
        <v>40</v>
      </c>
      <c r="K1575" s="1" t="s">
        <v>77</v>
      </c>
      <c r="L1575" s="1" t="s">
        <v>42</v>
      </c>
      <c r="M1575" s="1" t="s">
        <v>80</v>
      </c>
      <c r="N1575" s="1" t="s">
        <v>65</v>
      </c>
      <c r="O1575" s="1" t="s">
        <v>77</v>
      </c>
      <c r="P1575" s="1"/>
      <c r="Q1575" s="1"/>
      <c r="R1575" s="1" t="s">
        <v>31</v>
      </c>
      <c r="S1575" s="1" t="s">
        <v>32</v>
      </c>
      <c r="T1575" s="1" t="s">
        <v>33</v>
      </c>
      <c r="U1575" s="2" t="s">
        <v>213</v>
      </c>
      <c r="V1575" s="4">
        <v>25000000</v>
      </c>
      <c r="W1575" s="4">
        <v>6721336</v>
      </c>
      <c r="X1575" s="4">
        <v>0</v>
      </c>
      <c r="Y1575" s="4">
        <v>31721336</v>
      </c>
      <c r="Z1575" s="4">
        <v>0</v>
      </c>
      <c r="AA1575" s="4">
        <v>31721336</v>
      </c>
      <c r="AB1575" s="4">
        <v>0</v>
      </c>
      <c r="AC1575" s="4">
        <v>27009763</v>
      </c>
      <c r="AD1575" s="4">
        <v>25674591</v>
      </c>
      <c r="AE1575" s="4">
        <v>25674591</v>
      </c>
      <c r="AF1575" s="10">
        <v>25674591</v>
      </c>
    </row>
    <row r="1576" spans="1:32" ht="22.5" hidden="1" x14ac:dyDescent="0.25">
      <c r="A1576" s="9" t="s">
        <v>442</v>
      </c>
      <c r="B1576" s="1" t="s">
        <v>486</v>
      </c>
      <c r="C1576" s="1" t="s">
        <v>578</v>
      </c>
      <c r="D1576" s="2" t="s">
        <v>443</v>
      </c>
      <c r="E1576" s="3" t="s">
        <v>214</v>
      </c>
      <c r="F1576" s="3" t="s">
        <v>471</v>
      </c>
      <c r="G1576" s="3" t="s">
        <v>493</v>
      </c>
      <c r="H1576" s="3" t="s">
        <v>543</v>
      </c>
      <c r="I1576" s="3" t="s">
        <v>544</v>
      </c>
      <c r="J1576" s="1" t="s">
        <v>40</v>
      </c>
      <c r="K1576" s="1" t="s">
        <v>77</v>
      </c>
      <c r="L1576" s="1" t="s">
        <v>42</v>
      </c>
      <c r="M1576" s="1" t="s">
        <v>80</v>
      </c>
      <c r="N1576" s="1" t="s">
        <v>123</v>
      </c>
      <c r="O1576" s="1"/>
      <c r="P1576" s="1"/>
      <c r="Q1576" s="1"/>
      <c r="R1576" s="1" t="s">
        <v>31</v>
      </c>
      <c r="S1576" s="1" t="s">
        <v>32</v>
      </c>
      <c r="T1576" s="1" t="s">
        <v>33</v>
      </c>
      <c r="U1576" s="2" t="s">
        <v>215</v>
      </c>
      <c r="V1576" s="4">
        <v>0</v>
      </c>
      <c r="W1576" s="4">
        <v>2500000</v>
      </c>
      <c r="X1576" s="4">
        <v>0</v>
      </c>
      <c r="Y1576" s="4">
        <v>2500000</v>
      </c>
      <c r="Z1576" s="4">
        <v>0</v>
      </c>
      <c r="AA1576" s="4">
        <v>2500000</v>
      </c>
      <c r="AB1576" s="4">
        <v>0</v>
      </c>
      <c r="AC1576" s="4">
        <v>601756</v>
      </c>
      <c r="AD1576" s="4">
        <v>601756</v>
      </c>
      <c r="AE1576" s="4">
        <v>601756</v>
      </c>
      <c r="AF1576" s="10">
        <v>601756</v>
      </c>
    </row>
    <row r="1577" spans="1:32" ht="22.5" hidden="1" x14ac:dyDescent="0.25">
      <c r="A1577" s="9" t="s">
        <v>442</v>
      </c>
      <c r="B1577" s="1" t="s">
        <v>486</v>
      </c>
      <c r="C1577" s="1" t="s">
        <v>578</v>
      </c>
      <c r="D1577" s="2" t="s">
        <v>443</v>
      </c>
      <c r="E1577" s="3" t="s">
        <v>216</v>
      </c>
      <c r="F1577" s="3" t="s">
        <v>471</v>
      </c>
      <c r="G1577" s="3" t="s">
        <v>493</v>
      </c>
      <c r="H1577" s="3" t="s">
        <v>527</v>
      </c>
      <c r="I1577" s="3" t="s">
        <v>528</v>
      </c>
      <c r="J1577" s="1" t="s">
        <v>40</v>
      </c>
      <c r="K1577" s="1" t="s">
        <v>77</v>
      </c>
      <c r="L1577" s="1" t="s">
        <v>42</v>
      </c>
      <c r="M1577" s="1" t="s">
        <v>80</v>
      </c>
      <c r="N1577" s="1" t="s">
        <v>171</v>
      </c>
      <c r="O1577" s="1" t="s">
        <v>80</v>
      </c>
      <c r="P1577" s="1"/>
      <c r="Q1577" s="1"/>
      <c r="R1577" s="1" t="s">
        <v>31</v>
      </c>
      <c r="S1577" s="1" t="s">
        <v>32</v>
      </c>
      <c r="T1577" s="1" t="s">
        <v>33</v>
      </c>
      <c r="U1577" s="2" t="s">
        <v>217</v>
      </c>
      <c r="V1577" s="4">
        <v>108495177</v>
      </c>
      <c r="W1577" s="4">
        <v>0</v>
      </c>
      <c r="X1577" s="4">
        <v>0</v>
      </c>
      <c r="Y1577" s="4">
        <v>108495177</v>
      </c>
      <c r="Z1577" s="4">
        <v>0</v>
      </c>
      <c r="AA1577" s="4">
        <v>108495177</v>
      </c>
      <c r="AB1577" s="4">
        <v>0</v>
      </c>
      <c r="AC1577" s="4">
        <v>98636900</v>
      </c>
      <c r="AD1577" s="4">
        <v>0</v>
      </c>
      <c r="AE1577" s="4">
        <v>0</v>
      </c>
      <c r="AF1577" s="10">
        <v>0</v>
      </c>
    </row>
    <row r="1578" spans="1:32" ht="22.5" x14ac:dyDescent="0.25">
      <c r="A1578" s="9" t="s">
        <v>442</v>
      </c>
      <c r="B1578" s="1" t="s">
        <v>486</v>
      </c>
      <c r="C1578" s="1" t="s">
        <v>578</v>
      </c>
      <c r="D1578" s="2" t="s">
        <v>443</v>
      </c>
      <c r="E1578" s="3" t="s">
        <v>245</v>
      </c>
      <c r="F1578" s="3" t="s">
        <v>472</v>
      </c>
      <c r="G1578" s="3" t="s">
        <v>497</v>
      </c>
      <c r="H1578" s="3" t="s">
        <v>527</v>
      </c>
      <c r="I1578" s="3" t="s">
        <v>545</v>
      </c>
      <c r="J1578" s="1" t="s">
        <v>30</v>
      </c>
      <c r="K1578" s="1" t="s">
        <v>232</v>
      </c>
      <c r="L1578" s="1" t="s">
        <v>233</v>
      </c>
      <c r="M1578" s="1" t="s">
        <v>41</v>
      </c>
      <c r="N1578" s="1" t="s">
        <v>42</v>
      </c>
      <c r="O1578" s="1" t="s">
        <v>246</v>
      </c>
      <c r="P1578" s="1"/>
      <c r="Q1578" s="1"/>
      <c r="R1578" s="1" t="s">
        <v>31</v>
      </c>
      <c r="S1578" s="1" t="s">
        <v>32</v>
      </c>
      <c r="T1578" s="1" t="s">
        <v>33</v>
      </c>
      <c r="U1578" s="2" t="s">
        <v>59</v>
      </c>
      <c r="V1578" s="4">
        <v>115895969</v>
      </c>
      <c r="W1578" s="4">
        <v>0</v>
      </c>
      <c r="X1578" s="4">
        <v>0</v>
      </c>
      <c r="Y1578" s="4">
        <v>115895969</v>
      </c>
      <c r="Z1578" s="4">
        <v>0</v>
      </c>
      <c r="AA1578" s="4">
        <v>115794604</v>
      </c>
      <c r="AB1578" s="4">
        <v>101365</v>
      </c>
      <c r="AC1578" s="4">
        <v>107980010</v>
      </c>
      <c r="AD1578" s="4">
        <v>81306783</v>
      </c>
      <c r="AE1578" s="4">
        <v>81306783</v>
      </c>
      <c r="AF1578" s="10">
        <v>81306783</v>
      </c>
    </row>
    <row r="1579" spans="1:32" ht="22.5" x14ac:dyDescent="0.25">
      <c r="A1579" s="9" t="s">
        <v>442</v>
      </c>
      <c r="B1579" s="1" t="s">
        <v>486</v>
      </c>
      <c r="C1579" s="1" t="s">
        <v>578</v>
      </c>
      <c r="D1579" s="2" t="s">
        <v>443</v>
      </c>
      <c r="E1579" s="3" t="s">
        <v>247</v>
      </c>
      <c r="F1579" s="3" t="s">
        <v>472</v>
      </c>
      <c r="G1579" s="3" t="s">
        <v>497</v>
      </c>
      <c r="H1579" s="3" t="s">
        <v>527</v>
      </c>
      <c r="I1579" s="3" t="s">
        <v>542</v>
      </c>
      <c r="J1579" s="1" t="s">
        <v>30</v>
      </c>
      <c r="K1579" s="1" t="s">
        <v>232</v>
      </c>
      <c r="L1579" s="1" t="s">
        <v>233</v>
      </c>
      <c r="M1579" s="1" t="s">
        <v>41</v>
      </c>
      <c r="N1579" s="1" t="s">
        <v>42</v>
      </c>
      <c r="O1579" s="1" t="s">
        <v>248</v>
      </c>
      <c r="P1579" s="1"/>
      <c r="Q1579" s="1"/>
      <c r="R1579" s="1" t="s">
        <v>31</v>
      </c>
      <c r="S1579" s="1" t="s">
        <v>32</v>
      </c>
      <c r="T1579" s="1" t="s">
        <v>33</v>
      </c>
      <c r="U1579" s="2" t="s">
        <v>249</v>
      </c>
      <c r="V1579" s="4">
        <v>1191875</v>
      </c>
      <c r="W1579" s="4">
        <v>0</v>
      </c>
      <c r="X1579" s="4">
        <v>0</v>
      </c>
      <c r="Y1579" s="4">
        <v>1191875</v>
      </c>
      <c r="Z1579" s="4">
        <v>0</v>
      </c>
      <c r="AA1579" s="4">
        <v>1191875</v>
      </c>
      <c r="AB1579" s="4">
        <v>0</v>
      </c>
      <c r="AC1579" s="4">
        <v>787085</v>
      </c>
      <c r="AD1579" s="4">
        <v>787085</v>
      </c>
      <c r="AE1579" s="4">
        <v>787085</v>
      </c>
      <c r="AF1579" s="10">
        <v>787085</v>
      </c>
    </row>
    <row r="1580" spans="1:32" ht="22.5" x14ac:dyDescent="0.25">
      <c r="A1580" s="9" t="s">
        <v>442</v>
      </c>
      <c r="B1580" s="1" t="s">
        <v>486</v>
      </c>
      <c r="C1580" s="1" t="s">
        <v>578</v>
      </c>
      <c r="D1580" s="2" t="s">
        <v>443</v>
      </c>
      <c r="E1580" s="3" t="s">
        <v>383</v>
      </c>
      <c r="F1580" s="3" t="s">
        <v>29</v>
      </c>
      <c r="G1580" s="3" t="s">
        <v>501</v>
      </c>
      <c r="H1580" s="3" t="s">
        <v>502</v>
      </c>
      <c r="I1580" s="3" t="s">
        <v>503</v>
      </c>
      <c r="J1580" s="1" t="s">
        <v>30</v>
      </c>
      <c r="K1580" s="1" t="s">
        <v>232</v>
      </c>
      <c r="L1580" s="1" t="s">
        <v>233</v>
      </c>
      <c r="M1580" s="1" t="s">
        <v>63</v>
      </c>
      <c r="N1580" s="1" t="s">
        <v>42</v>
      </c>
      <c r="O1580" s="1" t="s">
        <v>281</v>
      </c>
      <c r="P1580" s="1"/>
      <c r="Q1580" s="1"/>
      <c r="R1580" s="1" t="s">
        <v>31</v>
      </c>
      <c r="S1580" s="1" t="s">
        <v>32</v>
      </c>
      <c r="T1580" s="1" t="s">
        <v>33</v>
      </c>
      <c r="U1580" s="2" t="s">
        <v>384</v>
      </c>
      <c r="V1580" s="4">
        <v>1846466149</v>
      </c>
      <c r="W1580" s="4">
        <v>445075025</v>
      </c>
      <c r="X1580" s="4">
        <v>327216854</v>
      </c>
      <c r="Y1580" s="4">
        <v>1964324320</v>
      </c>
      <c r="Z1580" s="4">
        <v>0</v>
      </c>
      <c r="AA1580" s="4">
        <v>1964324320</v>
      </c>
      <c r="AB1580" s="4">
        <v>0</v>
      </c>
      <c r="AC1580" s="4">
        <v>1964324320</v>
      </c>
      <c r="AD1580" s="4">
        <v>1372572509</v>
      </c>
      <c r="AE1580" s="4">
        <v>1372572509</v>
      </c>
      <c r="AF1580" s="10">
        <v>1372572509</v>
      </c>
    </row>
    <row r="1581" spans="1:32" ht="22.5" x14ac:dyDescent="0.25">
      <c r="A1581" s="9" t="s">
        <v>442</v>
      </c>
      <c r="B1581" s="1" t="s">
        <v>486</v>
      </c>
      <c r="C1581" s="1" t="s">
        <v>578</v>
      </c>
      <c r="D1581" s="2" t="s">
        <v>443</v>
      </c>
      <c r="E1581" s="3" t="s">
        <v>45</v>
      </c>
      <c r="F1581" s="3" t="s">
        <v>29</v>
      </c>
      <c r="G1581" s="3" t="s">
        <v>501</v>
      </c>
      <c r="H1581" s="3" t="s">
        <v>502</v>
      </c>
      <c r="I1581" s="3" t="s">
        <v>503</v>
      </c>
      <c r="J1581" s="1" t="s">
        <v>30</v>
      </c>
      <c r="K1581" s="1" t="s">
        <v>232</v>
      </c>
      <c r="L1581" s="1" t="s">
        <v>233</v>
      </c>
      <c r="M1581" s="1" t="s">
        <v>63</v>
      </c>
      <c r="N1581" s="1" t="s">
        <v>42</v>
      </c>
      <c r="O1581" s="1" t="s">
        <v>237</v>
      </c>
      <c r="P1581" s="1"/>
      <c r="Q1581" s="1"/>
      <c r="R1581" s="1" t="s">
        <v>46</v>
      </c>
      <c r="S1581" s="1" t="s">
        <v>47</v>
      </c>
      <c r="T1581" s="1" t="s">
        <v>33</v>
      </c>
      <c r="U1581" s="2" t="s">
        <v>48</v>
      </c>
      <c r="V1581" s="4">
        <v>0</v>
      </c>
      <c r="W1581" s="4">
        <v>8543760</v>
      </c>
      <c r="X1581" s="4">
        <v>0</v>
      </c>
      <c r="Y1581" s="4">
        <v>8543760</v>
      </c>
      <c r="Z1581" s="4">
        <v>0</v>
      </c>
      <c r="AA1581" s="4">
        <v>8543760</v>
      </c>
      <c r="AB1581" s="4">
        <v>0</v>
      </c>
      <c r="AC1581" s="4">
        <v>8543760</v>
      </c>
      <c r="AD1581" s="4">
        <v>4271880</v>
      </c>
      <c r="AE1581" s="4">
        <v>4271880</v>
      </c>
      <c r="AF1581" s="10">
        <v>4271880</v>
      </c>
    </row>
    <row r="1582" spans="1:32" ht="22.5" x14ac:dyDescent="0.25">
      <c r="A1582" s="9" t="s">
        <v>442</v>
      </c>
      <c r="B1582" s="1" t="s">
        <v>486</v>
      </c>
      <c r="C1582" s="1" t="s">
        <v>578</v>
      </c>
      <c r="D1582" s="2" t="s">
        <v>443</v>
      </c>
      <c r="E1582" s="3" t="s">
        <v>45</v>
      </c>
      <c r="F1582" s="3" t="s">
        <v>29</v>
      </c>
      <c r="G1582" s="3" t="s">
        <v>501</v>
      </c>
      <c r="H1582" s="3" t="s">
        <v>502</v>
      </c>
      <c r="I1582" s="3" t="s">
        <v>503</v>
      </c>
      <c r="J1582" s="1" t="s">
        <v>30</v>
      </c>
      <c r="K1582" s="1" t="s">
        <v>232</v>
      </c>
      <c r="L1582" s="1" t="s">
        <v>233</v>
      </c>
      <c r="M1582" s="1" t="s">
        <v>63</v>
      </c>
      <c r="N1582" s="1" t="s">
        <v>42</v>
      </c>
      <c r="O1582" s="1" t="s">
        <v>237</v>
      </c>
      <c r="P1582" s="1"/>
      <c r="Q1582" s="1"/>
      <c r="R1582" s="1" t="s">
        <v>31</v>
      </c>
      <c r="S1582" s="1" t="s">
        <v>32</v>
      </c>
      <c r="T1582" s="1" t="s">
        <v>33</v>
      </c>
      <c r="U1582" s="2" t="s">
        <v>48</v>
      </c>
      <c r="V1582" s="4">
        <v>19398915910</v>
      </c>
      <c r="W1582" s="4">
        <v>777333066</v>
      </c>
      <c r="X1582" s="4">
        <v>1024590524</v>
      </c>
      <c r="Y1582" s="4">
        <v>19151658452</v>
      </c>
      <c r="Z1582" s="4">
        <v>0</v>
      </c>
      <c r="AA1582" s="4">
        <v>18264207346</v>
      </c>
      <c r="AB1582" s="4">
        <v>887451106</v>
      </c>
      <c r="AC1582" s="4">
        <v>18264207346</v>
      </c>
      <c r="AD1582" s="4">
        <v>12509161278</v>
      </c>
      <c r="AE1582" s="4">
        <v>12509161278</v>
      </c>
      <c r="AF1582" s="10">
        <v>12509161278</v>
      </c>
    </row>
    <row r="1583" spans="1:32" ht="22.5" x14ac:dyDescent="0.25">
      <c r="A1583" s="9" t="s">
        <v>442</v>
      </c>
      <c r="B1583" s="1" t="s">
        <v>486</v>
      </c>
      <c r="C1583" s="1" t="s">
        <v>578</v>
      </c>
      <c r="D1583" s="2" t="s">
        <v>443</v>
      </c>
      <c r="E1583" s="3" t="s">
        <v>385</v>
      </c>
      <c r="F1583" s="3" t="s">
        <v>29</v>
      </c>
      <c r="G1583" s="3" t="s">
        <v>501</v>
      </c>
      <c r="H1583" s="3" t="s">
        <v>502</v>
      </c>
      <c r="I1583" s="3" t="s">
        <v>503</v>
      </c>
      <c r="J1583" s="1" t="s">
        <v>30</v>
      </c>
      <c r="K1583" s="1" t="s">
        <v>232</v>
      </c>
      <c r="L1583" s="1" t="s">
        <v>233</v>
      </c>
      <c r="M1583" s="1" t="s">
        <v>63</v>
      </c>
      <c r="N1583" s="1" t="s">
        <v>42</v>
      </c>
      <c r="O1583" s="1" t="s">
        <v>240</v>
      </c>
      <c r="P1583" s="1"/>
      <c r="Q1583" s="1"/>
      <c r="R1583" s="1" t="s">
        <v>31</v>
      </c>
      <c r="S1583" s="1" t="s">
        <v>32</v>
      </c>
      <c r="T1583" s="1" t="s">
        <v>33</v>
      </c>
      <c r="U1583" s="2" t="s">
        <v>386</v>
      </c>
      <c r="V1583" s="4">
        <v>262364630</v>
      </c>
      <c r="W1583" s="4">
        <v>0</v>
      </c>
      <c r="X1583" s="4">
        <v>0</v>
      </c>
      <c r="Y1583" s="4">
        <v>262364630</v>
      </c>
      <c r="Z1583" s="4">
        <v>0</v>
      </c>
      <c r="AA1583" s="4">
        <v>262364630</v>
      </c>
      <c r="AB1583" s="4">
        <v>0</v>
      </c>
      <c r="AC1583" s="4">
        <v>261652650</v>
      </c>
      <c r="AD1583" s="4">
        <v>189742670</v>
      </c>
      <c r="AE1583" s="4">
        <v>189742670</v>
      </c>
      <c r="AF1583" s="10">
        <v>189742670</v>
      </c>
    </row>
    <row r="1584" spans="1:32" ht="22.5" x14ac:dyDescent="0.25">
      <c r="A1584" s="9" t="s">
        <v>442</v>
      </c>
      <c r="B1584" s="1" t="s">
        <v>486</v>
      </c>
      <c r="C1584" s="1" t="s">
        <v>578</v>
      </c>
      <c r="D1584" s="2" t="s">
        <v>443</v>
      </c>
      <c r="E1584" s="3" t="s">
        <v>49</v>
      </c>
      <c r="F1584" s="3" t="s">
        <v>29</v>
      </c>
      <c r="G1584" s="3" t="s">
        <v>501</v>
      </c>
      <c r="H1584" s="3" t="s">
        <v>502</v>
      </c>
      <c r="I1584" s="3" t="s">
        <v>503</v>
      </c>
      <c r="J1584" s="1" t="s">
        <v>30</v>
      </c>
      <c r="K1584" s="1" t="s">
        <v>232</v>
      </c>
      <c r="L1584" s="1" t="s">
        <v>233</v>
      </c>
      <c r="M1584" s="1" t="s">
        <v>63</v>
      </c>
      <c r="N1584" s="1" t="s">
        <v>42</v>
      </c>
      <c r="O1584" s="1" t="s">
        <v>243</v>
      </c>
      <c r="P1584" s="1"/>
      <c r="Q1584" s="1"/>
      <c r="R1584" s="1" t="s">
        <v>46</v>
      </c>
      <c r="S1584" s="1" t="s">
        <v>47</v>
      </c>
      <c r="T1584" s="1" t="s">
        <v>33</v>
      </c>
      <c r="U1584" s="2" t="s">
        <v>50</v>
      </c>
      <c r="V1584" s="4">
        <v>7000116750</v>
      </c>
      <c r="W1584" s="4">
        <v>4499775</v>
      </c>
      <c r="X1584" s="4">
        <v>660256407</v>
      </c>
      <c r="Y1584" s="4">
        <v>6344360118</v>
      </c>
      <c r="Z1584" s="4">
        <v>0</v>
      </c>
      <c r="AA1584" s="4">
        <v>6344360118</v>
      </c>
      <c r="AB1584" s="4">
        <v>0</v>
      </c>
      <c r="AC1584" s="4">
        <v>6344360118</v>
      </c>
      <c r="AD1584" s="4">
        <v>4373730783</v>
      </c>
      <c r="AE1584" s="4">
        <v>4373730783</v>
      </c>
      <c r="AF1584" s="10">
        <v>4373730783</v>
      </c>
    </row>
    <row r="1585" spans="1:32" ht="22.5" x14ac:dyDescent="0.25">
      <c r="A1585" s="9" t="s">
        <v>442</v>
      </c>
      <c r="B1585" s="1" t="s">
        <v>486</v>
      </c>
      <c r="C1585" s="1" t="s">
        <v>578</v>
      </c>
      <c r="D1585" s="2" t="s">
        <v>443</v>
      </c>
      <c r="E1585" s="3" t="s">
        <v>56</v>
      </c>
      <c r="F1585" s="3" t="s">
        <v>29</v>
      </c>
      <c r="G1585" s="3" t="s">
        <v>501</v>
      </c>
      <c r="H1585" s="3" t="s">
        <v>502</v>
      </c>
      <c r="I1585" s="3" t="s">
        <v>503</v>
      </c>
      <c r="J1585" s="1" t="s">
        <v>30</v>
      </c>
      <c r="K1585" s="1" t="s">
        <v>232</v>
      </c>
      <c r="L1585" s="1" t="s">
        <v>233</v>
      </c>
      <c r="M1585" s="1" t="s">
        <v>63</v>
      </c>
      <c r="N1585" s="1" t="s">
        <v>42</v>
      </c>
      <c r="O1585" s="1" t="s">
        <v>254</v>
      </c>
      <c r="P1585" s="1"/>
      <c r="Q1585" s="1"/>
      <c r="R1585" s="1" t="s">
        <v>31</v>
      </c>
      <c r="S1585" s="1" t="s">
        <v>32</v>
      </c>
      <c r="T1585" s="1" t="s">
        <v>33</v>
      </c>
      <c r="U1585" s="2" t="s">
        <v>57</v>
      </c>
      <c r="V1585" s="4">
        <v>0</v>
      </c>
      <c r="W1585" s="4">
        <v>43870920</v>
      </c>
      <c r="X1585" s="4">
        <v>0</v>
      </c>
      <c r="Y1585" s="4">
        <v>43870920</v>
      </c>
      <c r="Z1585" s="4">
        <v>0</v>
      </c>
      <c r="AA1585" s="4">
        <v>26753560</v>
      </c>
      <c r="AB1585" s="4">
        <v>17117360</v>
      </c>
      <c r="AC1585" s="4">
        <v>26753560</v>
      </c>
      <c r="AD1585" s="4">
        <v>0</v>
      </c>
      <c r="AE1585" s="4">
        <v>0</v>
      </c>
      <c r="AF1585" s="10">
        <v>0</v>
      </c>
    </row>
    <row r="1586" spans="1:32" ht="22.5" x14ac:dyDescent="0.25">
      <c r="A1586" s="9" t="s">
        <v>442</v>
      </c>
      <c r="B1586" s="1" t="s">
        <v>486</v>
      </c>
      <c r="C1586" s="1" t="s">
        <v>578</v>
      </c>
      <c r="D1586" s="2" t="s">
        <v>443</v>
      </c>
      <c r="E1586" s="3" t="s">
        <v>58</v>
      </c>
      <c r="F1586" s="3" t="s">
        <v>29</v>
      </c>
      <c r="G1586" s="3" t="s">
        <v>501</v>
      </c>
      <c r="H1586" s="3" t="s">
        <v>527</v>
      </c>
      <c r="I1586" s="3" t="s">
        <v>545</v>
      </c>
      <c r="J1586" s="1" t="s">
        <v>30</v>
      </c>
      <c r="K1586" s="1" t="s">
        <v>232</v>
      </c>
      <c r="L1586" s="1" t="s">
        <v>233</v>
      </c>
      <c r="M1586" s="1" t="s">
        <v>63</v>
      </c>
      <c r="N1586" s="1" t="s">
        <v>42</v>
      </c>
      <c r="O1586" s="1" t="s">
        <v>255</v>
      </c>
      <c r="P1586" s="1"/>
      <c r="Q1586" s="1"/>
      <c r="R1586" s="1" t="s">
        <v>31</v>
      </c>
      <c r="S1586" s="1" t="s">
        <v>32</v>
      </c>
      <c r="T1586" s="1" t="s">
        <v>33</v>
      </c>
      <c r="U1586" s="2" t="s">
        <v>59</v>
      </c>
      <c r="V1586" s="4">
        <v>2986488498</v>
      </c>
      <c r="W1586" s="4">
        <v>2139053914</v>
      </c>
      <c r="X1586" s="4">
        <v>0</v>
      </c>
      <c r="Y1586" s="4">
        <v>5125542412</v>
      </c>
      <c r="Z1586" s="4">
        <v>0</v>
      </c>
      <c r="AA1586" s="4">
        <v>5087062952</v>
      </c>
      <c r="AB1586" s="4">
        <v>38479460</v>
      </c>
      <c r="AC1586" s="4">
        <v>4827368295</v>
      </c>
      <c r="AD1586" s="4">
        <v>3974861403</v>
      </c>
      <c r="AE1586" s="4">
        <v>3974861403</v>
      </c>
      <c r="AF1586" s="10">
        <v>3974861403</v>
      </c>
    </row>
    <row r="1587" spans="1:32" ht="22.5" x14ac:dyDescent="0.25">
      <c r="A1587" s="9" t="s">
        <v>442</v>
      </c>
      <c r="B1587" s="1" t="s">
        <v>486</v>
      </c>
      <c r="C1587" s="1" t="s">
        <v>578</v>
      </c>
      <c r="D1587" s="2" t="s">
        <v>443</v>
      </c>
      <c r="E1587" s="3" t="s">
        <v>256</v>
      </c>
      <c r="F1587" s="3" t="s">
        <v>29</v>
      </c>
      <c r="G1587" s="3" t="s">
        <v>501</v>
      </c>
      <c r="H1587" s="3" t="s">
        <v>527</v>
      </c>
      <c r="I1587" s="3" t="s">
        <v>542</v>
      </c>
      <c r="J1587" s="1" t="s">
        <v>30</v>
      </c>
      <c r="K1587" s="1" t="s">
        <v>232</v>
      </c>
      <c r="L1587" s="1" t="s">
        <v>233</v>
      </c>
      <c r="M1587" s="1" t="s">
        <v>63</v>
      </c>
      <c r="N1587" s="1" t="s">
        <v>42</v>
      </c>
      <c r="O1587" s="1" t="s">
        <v>257</v>
      </c>
      <c r="P1587" s="1"/>
      <c r="Q1587" s="1"/>
      <c r="R1587" s="1" t="s">
        <v>31</v>
      </c>
      <c r="S1587" s="1" t="s">
        <v>32</v>
      </c>
      <c r="T1587" s="1" t="s">
        <v>33</v>
      </c>
      <c r="U1587" s="2" t="s">
        <v>249</v>
      </c>
      <c r="V1587" s="4">
        <v>212125000</v>
      </c>
      <c r="W1587" s="4">
        <v>0</v>
      </c>
      <c r="X1587" s="4">
        <v>0</v>
      </c>
      <c r="Y1587" s="4">
        <v>212125000</v>
      </c>
      <c r="Z1587" s="4">
        <v>0</v>
      </c>
      <c r="AA1587" s="4">
        <v>211954250</v>
      </c>
      <c r="AB1587" s="4">
        <v>170750</v>
      </c>
      <c r="AC1587" s="4">
        <v>192208867</v>
      </c>
      <c r="AD1587" s="4">
        <v>158148359</v>
      </c>
      <c r="AE1587" s="4">
        <v>158148359</v>
      </c>
      <c r="AF1587" s="10">
        <v>158148359</v>
      </c>
    </row>
    <row r="1588" spans="1:32" ht="33.75" x14ac:dyDescent="0.25">
      <c r="A1588" s="9" t="s">
        <v>442</v>
      </c>
      <c r="B1588" s="1" t="s">
        <v>486</v>
      </c>
      <c r="C1588" s="1" t="s">
        <v>578</v>
      </c>
      <c r="D1588" s="2" t="s">
        <v>443</v>
      </c>
      <c r="E1588" s="3" t="s">
        <v>387</v>
      </c>
      <c r="F1588" s="3" t="s">
        <v>29</v>
      </c>
      <c r="G1588" s="3" t="s">
        <v>501</v>
      </c>
      <c r="H1588" s="3" t="s">
        <v>502</v>
      </c>
      <c r="I1588" s="3" t="s">
        <v>503</v>
      </c>
      <c r="J1588" s="1" t="s">
        <v>30</v>
      </c>
      <c r="K1588" s="1" t="s">
        <v>232</v>
      </c>
      <c r="L1588" s="1" t="s">
        <v>233</v>
      </c>
      <c r="M1588" s="1" t="s">
        <v>63</v>
      </c>
      <c r="N1588" s="1" t="s">
        <v>42</v>
      </c>
      <c r="O1588" s="1" t="s">
        <v>388</v>
      </c>
      <c r="P1588" s="1"/>
      <c r="Q1588" s="1"/>
      <c r="R1588" s="1" t="s">
        <v>31</v>
      </c>
      <c r="S1588" s="1" t="s">
        <v>32</v>
      </c>
      <c r="T1588" s="1" t="s">
        <v>33</v>
      </c>
      <c r="U1588" s="2" t="s">
        <v>389</v>
      </c>
      <c r="V1588" s="4">
        <v>61663000</v>
      </c>
      <c r="W1588" s="4">
        <v>10000000</v>
      </c>
      <c r="X1588" s="4">
        <v>0</v>
      </c>
      <c r="Y1588" s="4">
        <v>71663000</v>
      </c>
      <c r="Z1588" s="4">
        <v>0</v>
      </c>
      <c r="AA1588" s="4">
        <v>68213000</v>
      </c>
      <c r="AB1588" s="4">
        <v>3450000</v>
      </c>
      <c r="AC1588" s="4">
        <v>68213000</v>
      </c>
      <c r="AD1588" s="4">
        <v>25398511</v>
      </c>
      <c r="AE1588" s="4">
        <v>25398511</v>
      </c>
      <c r="AF1588" s="10">
        <v>25398511</v>
      </c>
    </row>
    <row r="1589" spans="1:32" ht="22.5" x14ac:dyDescent="0.25">
      <c r="A1589" s="9" t="s">
        <v>442</v>
      </c>
      <c r="B1589" s="1" t="s">
        <v>486</v>
      </c>
      <c r="C1589" s="1" t="s">
        <v>578</v>
      </c>
      <c r="D1589" s="2" t="s">
        <v>443</v>
      </c>
      <c r="E1589" s="3" t="s">
        <v>51</v>
      </c>
      <c r="F1589" s="3" t="s">
        <v>35</v>
      </c>
      <c r="G1589" s="3" t="s">
        <v>504</v>
      </c>
      <c r="H1589" s="3" t="s">
        <v>505</v>
      </c>
      <c r="I1589" s="3" t="s">
        <v>506</v>
      </c>
      <c r="J1589" s="1" t="s">
        <v>30</v>
      </c>
      <c r="K1589" s="1" t="s">
        <v>232</v>
      </c>
      <c r="L1589" s="1" t="s">
        <v>233</v>
      </c>
      <c r="M1589" s="1" t="s">
        <v>80</v>
      </c>
      <c r="N1589" s="1" t="s">
        <v>42</v>
      </c>
      <c r="O1589" s="1" t="s">
        <v>234</v>
      </c>
      <c r="P1589" s="1"/>
      <c r="Q1589" s="1"/>
      <c r="R1589" s="1" t="s">
        <v>46</v>
      </c>
      <c r="S1589" s="1" t="s">
        <v>65</v>
      </c>
      <c r="T1589" s="1" t="s">
        <v>33</v>
      </c>
      <c r="U1589" s="2" t="s">
        <v>52</v>
      </c>
      <c r="V1589" s="4">
        <v>0</v>
      </c>
      <c r="W1589" s="4">
        <v>74587500</v>
      </c>
      <c r="X1589" s="4">
        <v>2873000</v>
      </c>
      <c r="Y1589" s="4">
        <v>71714500</v>
      </c>
      <c r="Z1589" s="4">
        <v>0</v>
      </c>
      <c r="AA1589" s="4">
        <v>71714500</v>
      </c>
      <c r="AB1589" s="4">
        <v>0</v>
      </c>
      <c r="AC1589" s="4">
        <v>71714500</v>
      </c>
      <c r="AD1589" s="4">
        <v>62454600</v>
      </c>
      <c r="AE1589" s="4">
        <v>62454600</v>
      </c>
      <c r="AF1589" s="10">
        <v>62454600</v>
      </c>
    </row>
    <row r="1590" spans="1:32" ht="22.5" x14ac:dyDescent="0.25">
      <c r="A1590" s="9" t="s">
        <v>442</v>
      </c>
      <c r="B1590" s="1" t="s">
        <v>486</v>
      </c>
      <c r="C1590" s="1" t="s">
        <v>578</v>
      </c>
      <c r="D1590" s="2" t="s">
        <v>443</v>
      </c>
      <c r="E1590" s="3" t="s">
        <v>51</v>
      </c>
      <c r="F1590" s="3" t="s">
        <v>35</v>
      </c>
      <c r="G1590" s="3" t="s">
        <v>504</v>
      </c>
      <c r="H1590" s="3" t="s">
        <v>505</v>
      </c>
      <c r="I1590" s="3" t="s">
        <v>506</v>
      </c>
      <c r="J1590" s="1" t="s">
        <v>30</v>
      </c>
      <c r="K1590" s="1" t="s">
        <v>232</v>
      </c>
      <c r="L1590" s="1" t="s">
        <v>233</v>
      </c>
      <c r="M1590" s="1" t="s">
        <v>80</v>
      </c>
      <c r="N1590" s="1" t="s">
        <v>42</v>
      </c>
      <c r="O1590" s="1" t="s">
        <v>234</v>
      </c>
      <c r="P1590" s="1"/>
      <c r="Q1590" s="1"/>
      <c r="R1590" s="1" t="s">
        <v>46</v>
      </c>
      <c r="S1590" s="1" t="s">
        <v>47</v>
      </c>
      <c r="T1590" s="1" t="s">
        <v>33</v>
      </c>
      <c r="U1590" s="2" t="s">
        <v>52</v>
      </c>
      <c r="V1590" s="4">
        <v>69012922195</v>
      </c>
      <c r="W1590" s="4">
        <v>8180401651</v>
      </c>
      <c r="X1590" s="4">
        <v>7819932466</v>
      </c>
      <c r="Y1590" s="4">
        <v>69373391380</v>
      </c>
      <c r="Z1590" s="4">
        <v>0</v>
      </c>
      <c r="AA1590" s="4">
        <v>69243243755</v>
      </c>
      <c r="AB1590" s="4">
        <v>130147625</v>
      </c>
      <c r="AC1590" s="4">
        <v>68948092800</v>
      </c>
      <c r="AD1590" s="4">
        <v>55581713109</v>
      </c>
      <c r="AE1590" s="4">
        <v>55581713109</v>
      </c>
      <c r="AF1590" s="10">
        <v>55581713109</v>
      </c>
    </row>
    <row r="1591" spans="1:32" ht="22.5" x14ac:dyDescent="0.25">
      <c r="A1591" s="9" t="s">
        <v>442</v>
      </c>
      <c r="B1591" s="1" t="s">
        <v>486</v>
      </c>
      <c r="C1591" s="1" t="s">
        <v>578</v>
      </c>
      <c r="D1591" s="2" t="s">
        <v>443</v>
      </c>
      <c r="E1591" s="3" t="s">
        <v>51</v>
      </c>
      <c r="F1591" s="3" t="s">
        <v>35</v>
      </c>
      <c r="G1591" s="3" t="s">
        <v>504</v>
      </c>
      <c r="H1591" s="3" t="s">
        <v>505</v>
      </c>
      <c r="I1591" s="3" t="s">
        <v>506</v>
      </c>
      <c r="J1591" s="1" t="s">
        <v>30</v>
      </c>
      <c r="K1591" s="1" t="s">
        <v>232</v>
      </c>
      <c r="L1591" s="1" t="s">
        <v>233</v>
      </c>
      <c r="M1591" s="1" t="s">
        <v>80</v>
      </c>
      <c r="N1591" s="1" t="s">
        <v>42</v>
      </c>
      <c r="O1591" s="1" t="s">
        <v>234</v>
      </c>
      <c r="P1591" s="1"/>
      <c r="Q1591" s="1"/>
      <c r="R1591" s="1" t="s">
        <v>31</v>
      </c>
      <c r="S1591" s="1" t="s">
        <v>171</v>
      </c>
      <c r="T1591" s="1" t="s">
        <v>33</v>
      </c>
      <c r="U1591" s="2" t="s">
        <v>52</v>
      </c>
      <c r="V1591" s="4">
        <v>0</v>
      </c>
      <c r="W1591" s="4">
        <v>8912138910</v>
      </c>
      <c r="X1591" s="4">
        <v>17447837</v>
      </c>
      <c r="Y1591" s="4">
        <v>8894691073</v>
      </c>
      <c r="Z1591" s="4">
        <v>0</v>
      </c>
      <c r="AA1591" s="4">
        <v>8890758417</v>
      </c>
      <c r="AB1591" s="4">
        <v>3932656</v>
      </c>
      <c r="AC1591" s="4">
        <v>8890758417</v>
      </c>
      <c r="AD1591" s="4">
        <v>7992819359</v>
      </c>
      <c r="AE1591" s="4">
        <v>7992819359</v>
      </c>
      <c r="AF1591" s="10">
        <v>7992819359</v>
      </c>
    </row>
    <row r="1592" spans="1:32" ht="22.5" x14ac:dyDescent="0.25">
      <c r="A1592" s="9" t="s">
        <v>442</v>
      </c>
      <c r="B1592" s="1" t="s">
        <v>486</v>
      </c>
      <c r="C1592" s="1" t="s">
        <v>578</v>
      </c>
      <c r="D1592" s="2" t="s">
        <v>443</v>
      </c>
      <c r="E1592" s="3" t="s">
        <v>390</v>
      </c>
      <c r="F1592" s="3" t="s">
        <v>35</v>
      </c>
      <c r="G1592" s="3" t="s">
        <v>504</v>
      </c>
      <c r="H1592" s="3" t="s">
        <v>505</v>
      </c>
      <c r="I1592" s="3" t="s">
        <v>506</v>
      </c>
      <c r="J1592" s="1" t="s">
        <v>30</v>
      </c>
      <c r="K1592" s="1" t="s">
        <v>232</v>
      </c>
      <c r="L1592" s="1" t="s">
        <v>233</v>
      </c>
      <c r="M1592" s="1" t="s">
        <v>80</v>
      </c>
      <c r="N1592" s="1" t="s">
        <v>42</v>
      </c>
      <c r="O1592" s="1" t="s">
        <v>281</v>
      </c>
      <c r="P1592" s="1"/>
      <c r="Q1592" s="1"/>
      <c r="R1592" s="1" t="s">
        <v>46</v>
      </c>
      <c r="S1592" s="1" t="s">
        <v>47</v>
      </c>
      <c r="T1592" s="1" t="s">
        <v>33</v>
      </c>
      <c r="U1592" s="2" t="s">
        <v>391</v>
      </c>
      <c r="V1592" s="4">
        <v>49134739182</v>
      </c>
      <c r="W1592" s="4">
        <v>0</v>
      </c>
      <c r="X1592" s="4">
        <v>495967820</v>
      </c>
      <c r="Y1592" s="4">
        <v>48638771362</v>
      </c>
      <c r="Z1592" s="4">
        <v>0</v>
      </c>
      <c r="AA1592" s="4">
        <v>48612377556</v>
      </c>
      <c r="AB1592" s="4">
        <v>26393806</v>
      </c>
      <c r="AC1592" s="4">
        <v>48609352103</v>
      </c>
      <c r="AD1592" s="4">
        <v>36353679192</v>
      </c>
      <c r="AE1592" s="4">
        <v>36353679192</v>
      </c>
      <c r="AF1592" s="10">
        <v>36353679192</v>
      </c>
    </row>
    <row r="1593" spans="1:32" ht="22.5" x14ac:dyDescent="0.25">
      <c r="A1593" s="9" t="s">
        <v>442</v>
      </c>
      <c r="B1593" s="1" t="s">
        <v>486</v>
      </c>
      <c r="C1593" s="1" t="s">
        <v>578</v>
      </c>
      <c r="D1593" s="2" t="s">
        <v>443</v>
      </c>
      <c r="E1593" s="3" t="s">
        <v>390</v>
      </c>
      <c r="F1593" s="3" t="s">
        <v>35</v>
      </c>
      <c r="G1593" s="3" t="s">
        <v>504</v>
      </c>
      <c r="H1593" s="3" t="s">
        <v>505</v>
      </c>
      <c r="I1593" s="3" t="s">
        <v>506</v>
      </c>
      <c r="J1593" s="1" t="s">
        <v>30</v>
      </c>
      <c r="K1593" s="1" t="s">
        <v>232</v>
      </c>
      <c r="L1593" s="1" t="s">
        <v>233</v>
      </c>
      <c r="M1593" s="1" t="s">
        <v>80</v>
      </c>
      <c r="N1593" s="1" t="s">
        <v>42</v>
      </c>
      <c r="O1593" s="1" t="s">
        <v>281</v>
      </c>
      <c r="P1593" s="1"/>
      <c r="Q1593" s="1"/>
      <c r="R1593" s="1" t="s">
        <v>31</v>
      </c>
      <c r="S1593" s="1" t="s">
        <v>171</v>
      </c>
      <c r="T1593" s="1" t="s">
        <v>33</v>
      </c>
      <c r="U1593" s="2" t="s">
        <v>391</v>
      </c>
      <c r="V1593" s="4">
        <v>0</v>
      </c>
      <c r="W1593" s="4">
        <v>2160374531</v>
      </c>
      <c r="X1593" s="4">
        <v>9880248</v>
      </c>
      <c r="Y1593" s="4">
        <v>2150494283</v>
      </c>
      <c r="Z1593" s="4">
        <v>0</v>
      </c>
      <c r="AA1593" s="4">
        <v>2150494283</v>
      </c>
      <c r="AB1593" s="4">
        <v>0</v>
      </c>
      <c r="AC1593" s="4">
        <v>2150494283</v>
      </c>
      <c r="AD1593" s="4">
        <v>245500976</v>
      </c>
      <c r="AE1593" s="4">
        <v>245500976</v>
      </c>
      <c r="AF1593" s="10">
        <v>245500976</v>
      </c>
    </row>
    <row r="1594" spans="1:32" ht="22.5" x14ac:dyDescent="0.25">
      <c r="A1594" s="9" t="s">
        <v>442</v>
      </c>
      <c r="B1594" s="1" t="s">
        <v>486</v>
      </c>
      <c r="C1594" s="1" t="s">
        <v>578</v>
      </c>
      <c r="D1594" s="2" t="s">
        <v>443</v>
      </c>
      <c r="E1594" s="3" t="s">
        <v>270</v>
      </c>
      <c r="F1594" s="3" t="s">
        <v>35</v>
      </c>
      <c r="G1594" s="3" t="s">
        <v>504</v>
      </c>
      <c r="H1594" s="3" t="s">
        <v>505</v>
      </c>
      <c r="I1594" s="3" t="s">
        <v>506</v>
      </c>
      <c r="J1594" s="1" t="s">
        <v>30</v>
      </c>
      <c r="K1594" s="1" t="s">
        <v>232</v>
      </c>
      <c r="L1594" s="1" t="s">
        <v>233</v>
      </c>
      <c r="M1594" s="1" t="s">
        <v>80</v>
      </c>
      <c r="N1594" s="1" t="s">
        <v>42</v>
      </c>
      <c r="O1594" s="1" t="s">
        <v>243</v>
      </c>
      <c r="P1594" s="1"/>
      <c r="Q1594" s="1"/>
      <c r="R1594" s="1" t="s">
        <v>46</v>
      </c>
      <c r="S1594" s="1" t="s">
        <v>47</v>
      </c>
      <c r="T1594" s="1" t="s">
        <v>33</v>
      </c>
      <c r="U1594" s="2" t="s">
        <v>271</v>
      </c>
      <c r="V1594" s="4">
        <v>0</v>
      </c>
      <c r="W1594" s="4">
        <v>5445423786</v>
      </c>
      <c r="X1594" s="4">
        <v>359360698</v>
      </c>
      <c r="Y1594" s="4">
        <v>5086063088</v>
      </c>
      <c r="Z1594" s="4">
        <v>0</v>
      </c>
      <c r="AA1594" s="4">
        <v>4659845282</v>
      </c>
      <c r="AB1594" s="4">
        <v>426217806</v>
      </c>
      <c r="AC1594" s="4">
        <v>3555586227</v>
      </c>
      <c r="AD1594" s="4">
        <v>3438450839</v>
      </c>
      <c r="AE1594" s="4">
        <v>3438450839</v>
      </c>
      <c r="AF1594" s="10">
        <v>3438450839</v>
      </c>
    </row>
    <row r="1595" spans="1:32" ht="22.5" x14ac:dyDescent="0.25">
      <c r="A1595" s="9" t="s">
        <v>442</v>
      </c>
      <c r="B1595" s="1" t="s">
        <v>486</v>
      </c>
      <c r="C1595" s="1" t="s">
        <v>578</v>
      </c>
      <c r="D1595" s="2" t="s">
        <v>443</v>
      </c>
      <c r="E1595" s="3" t="s">
        <v>270</v>
      </c>
      <c r="F1595" s="3" t="s">
        <v>35</v>
      </c>
      <c r="G1595" s="3" t="s">
        <v>504</v>
      </c>
      <c r="H1595" s="3" t="s">
        <v>505</v>
      </c>
      <c r="I1595" s="3" t="s">
        <v>506</v>
      </c>
      <c r="J1595" s="1" t="s">
        <v>30</v>
      </c>
      <c r="K1595" s="1" t="s">
        <v>232</v>
      </c>
      <c r="L1595" s="1" t="s">
        <v>233</v>
      </c>
      <c r="M1595" s="1" t="s">
        <v>80</v>
      </c>
      <c r="N1595" s="1" t="s">
        <v>42</v>
      </c>
      <c r="O1595" s="1" t="s">
        <v>243</v>
      </c>
      <c r="P1595" s="1"/>
      <c r="Q1595" s="1"/>
      <c r="R1595" s="1" t="s">
        <v>31</v>
      </c>
      <c r="S1595" s="1" t="s">
        <v>171</v>
      </c>
      <c r="T1595" s="1" t="s">
        <v>33</v>
      </c>
      <c r="U1595" s="2" t="s">
        <v>271</v>
      </c>
      <c r="V1595" s="4">
        <v>0</v>
      </c>
      <c r="W1595" s="4">
        <v>3404376587</v>
      </c>
      <c r="X1595" s="4">
        <v>0</v>
      </c>
      <c r="Y1595" s="4">
        <v>3404376587</v>
      </c>
      <c r="Z1595" s="4">
        <v>0</v>
      </c>
      <c r="AA1595" s="4">
        <v>3313163126</v>
      </c>
      <c r="AB1595" s="4">
        <v>91213461</v>
      </c>
      <c r="AC1595" s="4">
        <v>3295032702</v>
      </c>
      <c r="AD1595" s="4">
        <v>42561671</v>
      </c>
      <c r="AE1595" s="4">
        <v>42561671</v>
      </c>
      <c r="AF1595" s="10">
        <v>42561671</v>
      </c>
    </row>
    <row r="1596" spans="1:32" ht="22.5" x14ac:dyDescent="0.25">
      <c r="A1596" s="9" t="s">
        <v>442</v>
      </c>
      <c r="B1596" s="1" t="s">
        <v>486</v>
      </c>
      <c r="C1596" s="1" t="s">
        <v>578</v>
      </c>
      <c r="D1596" s="2" t="s">
        <v>443</v>
      </c>
      <c r="E1596" s="3" t="s">
        <v>562</v>
      </c>
      <c r="F1596" s="3" t="s">
        <v>35</v>
      </c>
      <c r="G1596" s="3" t="s">
        <v>504</v>
      </c>
      <c r="H1596" s="3" t="s">
        <v>505</v>
      </c>
      <c r="I1596" s="3" t="s">
        <v>506</v>
      </c>
      <c r="J1596" s="1" t="s">
        <v>30</v>
      </c>
      <c r="K1596" s="1" t="s">
        <v>232</v>
      </c>
      <c r="L1596" s="1" t="s">
        <v>233</v>
      </c>
      <c r="M1596" s="1" t="s">
        <v>80</v>
      </c>
      <c r="N1596" s="1" t="s">
        <v>42</v>
      </c>
      <c r="O1596" s="1" t="s">
        <v>246</v>
      </c>
      <c r="P1596" s="1"/>
      <c r="Q1596" s="1"/>
      <c r="R1596" s="1" t="s">
        <v>46</v>
      </c>
      <c r="S1596" s="1" t="s">
        <v>47</v>
      </c>
      <c r="T1596" s="1" t="s">
        <v>33</v>
      </c>
      <c r="U1596" s="2" t="s">
        <v>563</v>
      </c>
      <c r="V1596" s="4">
        <v>0</v>
      </c>
      <c r="W1596" s="4">
        <v>42000000</v>
      </c>
      <c r="X1596" s="4">
        <v>0</v>
      </c>
      <c r="Y1596" s="4">
        <v>42000000</v>
      </c>
      <c r="Z1596" s="4">
        <v>0</v>
      </c>
      <c r="AA1596" s="4">
        <v>41600000</v>
      </c>
      <c r="AB1596" s="4">
        <v>400000</v>
      </c>
      <c r="AC1596" s="4">
        <v>41600000</v>
      </c>
      <c r="AD1596" s="4">
        <v>5050653</v>
      </c>
      <c r="AE1596" s="4">
        <v>5050653</v>
      </c>
      <c r="AF1596" s="10">
        <v>5050653</v>
      </c>
    </row>
    <row r="1597" spans="1:32" ht="22.5" x14ac:dyDescent="0.25">
      <c r="A1597" s="9" t="s">
        <v>442</v>
      </c>
      <c r="B1597" s="1" t="s">
        <v>486</v>
      </c>
      <c r="C1597" s="1" t="s">
        <v>578</v>
      </c>
      <c r="D1597" s="2" t="s">
        <v>443</v>
      </c>
      <c r="E1597" s="3" t="s">
        <v>274</v>
      </c>
      <c r="F1597" s="3" t="s">
        <v>35</v>
      </c>
      <c r="G1597" s="3" t="s">
        <v>504</v>
      </c>
      <c r="H1597" s="3" t="s">
        <v>527</v>
      </c>
      <c r="I1597" s="3" t="s">
        <v>545</v>
      </c>
      <c r="J1597" s="1" t="s">
        <v>30</v>
      </c>
      <c r="K1597" s="1" t="s">
        <v>232</v>
      </c>
      <c r="L1597" s="1" t="s">
        <v>233</v>
      </c>
      <c r="M1597" s="1" t="s">
        <v>80</v>
      </c>
      <c r="N1597" s="1" t="s">
        <v>42</v>
      </c>
      <c r="O1597" s="1" t="s">
        <v>254</v>
      </c>
      <c r="P1597" s="1"/>
      <c r="Q1597" s="1"/>
      <c r="R1597" s="1" t="s">
        <v>31</v>
      </c>
      <c r="S1597" s="1" t="s">
        <v>32</v>
      </c>
      <c r="T1597" s="1" t="s">
        <v>33</v>
      </c>
      <c r="U1597" s="2" t="s">
        <v>59</v>
      </c>
      <c r="V1597" s="4">
        <v>0</v>
      </c>
      <c r="W1597" s="4">
        <v>899580000</v>
      </c>
      <c r="X1597" s="4">
        <v>5703335</v>
      </c>
      <c r="Y1597" s="4">
        <v>893876665</v>
      </c>
      <c r="Z1597" s="4">
        <v>0</v>
      </c>
      <c r="AA1597" s="4">
        <v>886626664</v>
      </c>
      <c r="AB1597" s="4">
        <v>7250001</v>
      </c>
      <c r="AC1597" s="4">
        <v>862266664</v>
      </c>
      <c r="AD1597" s="4">
        <v>511463337</v>
      </c>
      <c r="AE1597" s="4">
        <v>511463337</v>
      </c>
      <c r="AF1597" s="10">
        <v>511463337</v>
      </c>
    </row>
    <row r="1598" spans="1:32" ht="22.5" x14ac:dyDescent="0.25">
      <c r="A1598" s="9" t="s">
        <v>442</v>
      </c>
      <c r="B1598" s="1" t="s">
        <v>486</v>
      </c>
      <c r="C1598" s="1" t="s">
        <v>578</v>
      </c>
      <c r="D1598" s="2" t="s">
        <v>443</v>
      </c>
      <c r="E1598" s="3" t="s">
        <v>275</v>
      </c>
      <c r="F1598" s="3" t="s">
        <v>35</v>
      </c>
      <c r="G1598" s="3" t="s">
        <v>504</v>
      </c>
      <c r="H1598" s="3" t="s">
        <v>527</v>
      </c>
      <c r="I1598" s="3" t="s">
        <v>542</v>
      </c>
      <c r="J1598" s="1" t="s">
        <v>30</v>
      </c>
      <c r="K1598" s="1" t="s">
        <v>232</v>
      </c>
      <c r="L1598" s="1" t="s">
        <v>233</v>
      </c>
      <c r="M1598" s="1" t="s">
        <v>80</v>
      </c>
      <c r="N1598" s="1" t="s">
        <v>42</v>
      </c>
      <c r="O1598" s="1" t="s">
        <v>276</v>
      </c>
      <c r="P1598" s="1"/>
      <c r="Q1598" s="1"/>
      <c r="R1598" s="1" t="s">
        <v>31</v>
      </c>
      <c r="S1598" s="1" t="s">
        <v>32</v>
      </c>
      <c r="T1598" s="1" t="s">
        <v>33</v>
      </c>
      <c r="U1598" s="2" t="s">
        <v>249</v>
      </c>
      <c r="V1598" s="4">
        <v>3000000</v>
      </c>
      <c r="W1598" s="4">
        <v>142752089</v>
      </c>
      <c r="X1598" s="4">
        <v>0</v>
      </c>
      <c r="Y1598" s="4">
        <v>145752089</v>
      </c>
      <c r="Z1598" s="4">
        <v>0</v>
      </c>
      <c r="AA1598" s="4">
        <v>145752089</v>
      </c>
      <c r="AB1598" s="4">
        <v>0</v>
      </c>
      <c r="AC1598" s="4">
        <v>128323643</v>
      </c>
      <c r="AD1598" s="4">
        <v>96993412</v>
      </c>
      <c r="AE1598" s="4">
        <v>96993412</v>
      </c>
      <c r="AF1598" s="10">
        <v>96993412</v>
      </c>
    </row>
    <row r="1599" spans="1:32" ht="22.5" x14ac:dyDescent="0.25">
      <c r="A1599" s="9" t="s">
        <v>442</v>
      </c>
      <c r="B1599" s="1" t="s">
        <v>486</v>
      </c>
      <c r="C1599" s="1" t="s">
        <v>578</v>
      </c>
      <c r="D1599" s="2" t="s">
        <v>443</v>
      </c>
      <c r="E1599" s="3" t="s">
        <v>278</v>
      </c>
      <c r="F1599" s="3" t="s">
        <v>507</v>
      </c>
      <c r="G1599" s="3" t="s">
        <v>508</v>
      </c>
      <c r="H1599" s="3" t="s">
        <v>509</v>
      </c>
      <c r="I1599" s="3" t="s">
        <v>510</v>
      </c>
      <c r="J1599" s="1" t="s">
        <v>30</v>
      </c>
      <c r="K1599" s="1" t="s">
        <v>232</v>
      </c>
      <c r="L1599" s="1" t="s">
        <v>233</v>
      </c>
      <c r="M1599" s="1" t="s">
        <v>64</v>
      </c>
      <c r="N1599" s="1" t="s">
        <v>42</v>
      </c>
      <c r="O1599" s="1" t="s">
        <v>234</v>
      </c>
      <c r="P1599" s="1"/>
      <c r="Q1599" s="1"/>
      <c r="R1599" s="1" t="s">
        <v>31</v>
      </c>
      <c r="S1599" s="1" t="s">
        <v>32</v>
      </c>
      <c r="T1599" s="1" t="s">
        <v>33</v>
      </c>
      <c r="U1599" s="2" t="s">
        <v>279</v>
      </c>
      <c r="V1599" s="4">
        <v>2534544000</v>
      </c>
      <c r="W1599" s="4">
        <v>261934395</v>
      </c>
      <c r="X1599" s="4">
        <v>52256445</v>
      </c>
      <c r="Y1599" s="4">
        <v>2744221950</v>
      </c>
      <c r="Z1599" s="4">
        <v>0</v>
      </c>
      <c r="AA1599" s="4">
        <v>2744221950</v>
      </c>
      <c r="AB1599" s="4">
        <v>0</v>
      </c>
      <c r="AC1599" s="4">
        <v>2744221950</v>
      </c>
      <c r="AD1599" s="4">
        <v>1203448185</v>
      </c>
      <c r="AE1599" s="4">
        <v>1203448185</v>
      </c>
      <c r="AF1599" s="10">
        <v>1203448185</v>
      </c>
    </row>
    <row r="1600" spans="1:32" ht="22.5" x14ac:dyDescent="0.25">
      <c r="A1600" s="9" t="s">
        <v>442</v>
      </c>
      <c r="B1600" s="1" t="s">
        <v>486</v>
      </c>
      <c r="C1600" s="1" t="s">
        <v>578</v>
      </c>
      <c r="D1600" s="2" t="s">
        <v>443</v>
      </c>
      <c r="E1600" s="3" t="s">
        <v>280</v>
      </c>
      <c r="F1600" s="3" t="s">
        <v>507</v>
      </c>
      <c r="G1600" s="3" t="s">
        <v>508</v>
      </c>
      <c r="H1600" s="3" t="s">
        <v>509</v>
      </c>
      <c r="I1600" s="3" t="s">
        <v>510</v>
      </c>
      <c r="J1600" s="1" t="s">
        <v>30</v>
      </c>
      <c r="K1600" s="1" t="s">
        <v>232</v>
      </c>
      <c r="L1600" s="1" t="s">
        <v>233</v>
      </c>
      <c r="M1600" s="1" t="s">
        <v>64</v>
      </c>
      <c r="N1600" s="1" t="s">
        <v>42</v>
      </c>
      <c r="O1600" s="1" t="s">
        <v>281</v>
      </c>
      <c r="P1600" s="1"/>
      <c r="Q1600" s="1"/>
      <c r="R1600" s="1" t="s">
        <v>31</v>
      </c>
      <c r="S1600" s="1" t="s">
        <v>32</v>
      </c>
      <c r="T1600" s="1" t="s">
        <v>33</v>
      </c>
      <c r="U1600" s="2" t="s">
        <v>282</v>
      </c>
      <c r="V1600" s="4">
        <v>658598672</v>
      </c>
      <c r="W1600" s="4">
        <v>0</v>
      </c>
      <c r="X1600" s="4">
        <v>1413412</v>
      </c>
      <c r="Y1600" s="4">
        <v>657185260</v>
      </c>
      <c r="Z1600" s="4">
        <v>0</v>
      </c>
      <c r="AA1600" s="4">
        <v>657185260</v>
      </c>
      <c r="AB1600" s="4">
        <v>0</v>
      </c>
      <c r="AC1600" s="4">
        <v>657185260</v>
      </c>
      <c r="AD1600" s="4">
        <v>332107156</v>
      </c>
      <c r="AE1600" s="4">
        <v>332107156</v>
      </c>
      <c r="AF1600" s="10">
        <v>332107156</v>
      </c>
    </row>
    <row r="1601" spans="1:32" ht="22.5" x14ac:dyDescent="0.25">
      <c r="A1601" s="9" t="s">
        <v>442</v>
      </c>
      <c r="B1601" s="1" t="s">
        <v>486</v>
      </c>
      <c r="C1601" s="1" t="s">
        <v>578</v>
      </c>
      <c r="D1601" s="2" t="s">
        <v>443</v>
      </c>
      <c r="E1601" s="3" t="s">
        <v>285</v>
      </c>
      <c r="F1601" s="3" t="s">
        <v>507</v>
      </c>
      <c r="G1601" s="3" t="s">
        <v>508</v>
      </c>
      <c r="H1601" s="3" t="s">
        <v>527</v>
      </c>
      <c r="I1601" s="3" t="s">
        <v>545</v>
      </c>
      <c r="J1601" s="1" t="s">
        <v>30</v>
      </c>
      <c r="K1601" s="1" t="s">
        <v>232</v>
      </c>
      <c r="L1601" s="1" t="s">
        <v>233</v>
      </c>
      <c r="M1601" s="1" t="s">
        <v>64</v>
      </c>
      <c r="N1601" s="1" t="s">
        <v>42</v>
      </c>
      <c r="O1601" s="1" t="s">
        <v>243</v>
      </c>
      <c r="P1601" s="1"/>
      <c r="Q1601" s="1"/>
      <c r="R1601" s="1" t="s">
        <v>31</v>
      </c>
      <c r="S1601" s="1" t="s">
        <v>32</v>
      </c>
      <c r="T1601" s="1" t="s">
        <v>33</v>
      </c>
      <c r="U1601" s="2" t="s">
        <v>59</v>
      </c>
      <c r="V1601" s="4">
        <v>32791000</v>
      </c>
      <c r="W1601" s="4">
        <v>1490500</v>
      </c>
      <c r="X1601" s="4">
        <v>0</v>
      </c>
      <c r="Y1601" s="4">
        <v>34281500</v>
      </c>
      <c r="Z1601" s="4">
        <v>0</v>
      </c>
      <c r="AA1601" s="4">
        <v>34281500</v>
      </c>
      <c r="AB1601" s="4">
        <v>0</v>
      </c>
      <c r="AC1601" s="4">
        <v>34281500</v>
      </c>
      <c r="AD1601" s="4">
        <v>24245467</v>
      </c>
      <c r="AE1601" s="4">
        <v>24245467</v>
      </c>
      <c r="AF1601" s="10">
        <v>24245467</v>
      </c>
    </row>
    <row r="1602" spans="1:32" ht="22.5" x14ac:dyDescent="0.25">
      <c r="A1602" s="9" t="s">
        <v>442</v>
      </c>
      <c r="B1602" s="1" t="s">
        <v>486</v>
      </c>
      <c r="C1602" s="1" t="s">
        <v>578</v>
      </c>
      <c r="D1602" s="2" t="s">
        <v>443</v>
      </c>
      <c r="E1602" s="3" t="s">
        <v>286</v>
      </c>
      <c r="F1602" s="3" t="s">
        <v>507</v>
      </c>
      <c r="G1602" s="3" t="s">
        <v>508</v>
      </c>
      <c r="H1602" s="3" t="s">
        <v>527</v>
      </c>
      <c r="I1602" s="3" t="s">
        <v>542</v>
      </c>
      <c r="J1602" s="1" t="s">
        <v>30</v>
      </c>
      <c r="K1602" s="1" t="s">
        <v>232</v>
      </c>
      <c r="L1602" s="1" t="s">
        <v>233</v>
      </c>
      <c r="M1602" s="1" t="s">
        <v>64</v>
      </c>
      <c r="N1602" s="1" t="s">
        <v>42</v>
      </c>
      <c r="O1602" s="1" t="s">
        <v>246</v>
      </c>
      <c r="P1602" s="1"/>
      <c r="Q1602" s="1"/>
      <c r="R1602" s="1" t="s">
        <v>31</v>
      </c>
      <c r="S1602" s="1" t="s">
        <v>32</v>
      </c>
      <c r="T1602" s="1" t="s">
        <v>33</v>
      </c>
      <c r="U1602" s="2" t="s">
        <v>249</v>
      </c>
      <c r="V1602" s="4">
        <v>12456649</v>
      </c>
      <c r="W1602" s="4">
        <v>0</v>
      </c>
      <c r="X1602" s="4">
        <v>0</v>
      </c>
      <c r="Y1602" s="4">
        <v>12456649</v>
      </c>
      <c r="Z1602" s="4">
        <v>0</v>
      </c>
      <c r="AA1602" s="4">
        <v>12456649</v>
      </c>
      <c r="AB1602" s="4">
        <v>0</v>
      </c>
      <c r="AC1602" s="4">
        <v>6091519</v>
      </c>
      <c r="AD1602" s="4">
        <v>4400720</v>
      </c>
      <c r="AE1602" s="4">
        <v>4400720</v>
      </c>
      <c r="AF1602" s="10">
        <v>4400720</v>
      </c>
    </row>
    <row r="1603" spans="1:32" ht="22.5" x14ac:dyDescent="0.25">
      <c r="A1603" s="9" t="s">
        <v>442</v>
      </c>
      <c r="B1603" s="1" t="s">
        <v>486</v>
      </c>
      <c r="C1603" s="1" t="s">
        <v>578</v>
      </c>
      <c r="D1603" s="2" t="s">
        <v>443</v>
      </c>
      <c r="E1603" s="3" t="s">
        <v>478</v>
      </c>
      <c r="F1603" s="3" t="s">
        <v>507</v>
      </c>
      <c r="G1603" s="3" t="s">
        <v>508</v>
      </c>
      <c r="H1603" s="3" t="s">
        <v>509</v>
      </c>
      <c r="I1603" s="3" t="s">
        <v>510</v>
      </c>
      <c r="J1603" s="1" t="s">
        <v>30</v>
      </c>
      <c r="K1603" s="1" t="s">
        <v>232</v>
      </c>
      <c r="L1603" s="1" t="s">
        <v>233</v>
      </c>
      <c r="M1603" s="1" t="s">
        <v>64</v>
      </c>
      <c r="N1603" s="1" t="s">
        <v>42</v>
      </c>
      <c r="O1603" s="1" t="s">
        <v>266</v>
      </c>
      <c r="P1603" s="1"/>
      <c r="Q1603" s="1"/>
      <c r="R1603" s="1" t="s">
        <v>31</v>
      </c>
      <c r="S1603" s="1" t="s">
        <v>32</v>
      </c>
      <c r="T1603" s="1" t="s">
        <v>33</v>
      </c>
      <c r="U1603" s="2" t="s">
        <v>267</v>
      </c>
      <c r="V1603" s="4">
        <v>4984</v>
      </c>
      <c r="W1603" s="4">
        <v>0</v>
      </c>
      <c r="X1603" s="4">
        <v>0</v>
      </c>
      <c r="Y1603" s="4">
        <v>4984</v>
      </c>
      <c r="Z1603" s="4">
        <v>0</v>
      </c>
      <c r="AA1603" s="4">
        <v>0</v>
      </c>
      <c r="AB1603" s="4">
        <v>4984</v>
      </c>
      <c r="AC1603" s="4">
        <v>0</v>
      </c>
      <c r="AD1603" s="4">
        <v>0</v>
      </c>
      <c r="AE1603" s="4">
        <v>0</v>
      </c>
      <c r="AF1603" s="10">
        <v>0</v>
      </c>
    </row>
    <row r="1604" spans="1:32" ht="22.5" x14ac:dyDescent="0.25">
      <c r="A1604" s="9" t="s">
        <v>442</v>
      </c>
      <c r="B1604" s="1" t="s">
        <v>486</v>
      </c>
      <c r="C1604" s="1" t="s">
        <v>578</v>
      </c>
      <c r="D1604" s="2" t="s">
        <v>443</v>
      </c>
      <c r="E1604" s="3" t="s">
        <v>392</v>
      </c>
      <c r="F1604" s="3" t="s">
        <v>512</v>
      </c>
      <c r="G1604" s="3" t="s">
        <v>513</v>
      </c>
      <c r="H1604" s="3" t="s">
        <v>514</v>
      </c>
      <c r="I1604" s="3" t="s">
        <v>515</v>
      </c>
      <c r="J1604" s="1" t="s">
        <v>30</v>
      </c>
      <c r="K1604" s="1" t="s">
        <v>232</v>
      </c>
      <c r="L1604" s="1" t="s">
        <v>233</v>
      </c>
      <c r="M1604" s="1" t="s">
        <v>68</v>
      </c>
      <c r="N1604" s="1" t="s">
        <v>42</v>
      </c>
      <c r="O1604" s="1" t="s">
        <v>234</v>
      </c>
      <c r="P1604" s="1"/>
      <c r="Q1604" s="1"/>
      <c r="R1604" s="1" t="s">
        <v>31</v>
      </c>
      <c r="S1604" s="1" t="s">
        <v>32</v>
      </c>
      <c r="T1604" s="1" t="s">
        <v>33</v>
      </c>
      <c r="U1604" s="2" t="s">
        <v>393</v>
      </c>
      <c r="V1604" s="4">
        <v>1468275460</v>
      </c>
      <c r="W1604" s="4">
        <v>0</v>
      </c>
      <c r="X1604" s="4">
        <v>242040940</v>
      </c>
      <c r="Y1604" s="4">
        <v>1226234520</v>
      </c>
      <c r="Z1604" s="4">
        <v>0</v>
      </c>
      <c r="AA1604" s="4">
        <v>1226234520</v>
      </c>
      <c r="AB1604" s="4">
        <v>0</v>
      </c>
      <c r="AC1604" s="4">
        <v>1226234520</v>
      </c>
      <c r="AD1604" s="4">
        <v>485995967</v>
      </c>
      <c r="AE1604" s="4">
        <v>485995967</v>
      </c>
      <c r="AF1604" s="10">
        <v>485995967</v>
      </c>
    </row>
    <row r="1605" spans="1:32" ht="22.5" x14ac:dyDescent="0.25">
      <c r="A1605" s="9" t="s">
        <v>442</v>
      </c>
      <c r="B1605" s="1" t="s">
        <v>486</v>
      </c>
      <c r="C1605" s="1" t="s">
        <v>578</v>
      </c>
      <c r="D1605" s="2" t="s">
        <v>443</v>
      </c>
      <c r="E1605" s="3" t="s">
        <v>394</v>
      </c>
      <c r="F1605" s="3" t="s">
        <v>512</v>
      </c>
      <c r="G1605" s="3" t="s">
        <v>513</v>
      </c>
      <c r="H1605" s="3" t="s">
        <v>514</v>
      </c>
      <c r="I1605" s="3" t="s">
        <v>515</v>
      </c>
      <c r="J1605" s="1" t="s">
        <v>30</v>
      </c>
      <c r="K1605" s="1" t="s">
        <v>232</v>
      </c>
      <c r="L1605" s="1" t="s">
        <v>233</v>
      </c>
      <c r="M1605" s="1" t="s">
        <v>68</v>
      </c>
      <c r="N1605" s="1" t="s">
        <v>42</v>
      </c>
      <c r="O1605" s="1" t="s">
        <v>281</v>
      </c>
      <c r="P1605" s="1"/>
      <c r="Q1605" s="1"/>
      <c r="R1605" s="1" t="s">
        <v>31</v>
      </c>
      <c r="S1605" s="1" t="s">
        <v>32</v>
      </c>
      <c r="T1605" s="1" t="s">
        <v>33</v>
      </c>
      <c r="U1605" s="2" t="s">
        <v>395</v>
      </c>
      <c r="V1605" s="4">
        <v>126557040</v>
      </c>
      <c r="W1605" s="4">
        <v>0</v>
      </c>
      <c r="X1605" s="4">
        <v>9046560</v>
      </c>
      <c r="Y1605" s="4">
        <v>117510480</v>
      </c>
      <c r="Z1605" s="4">
        <v>0</v>
      </c>
      <c r="AA1605" s="4">
        <v>117510480</v>
      </c>
      <c r="AB1605" s="4">
        <v>0</v>
      </c>
      <c r="AC1605" s="4">
        <v>117510480</v>
      </c>
      <c r="AD1605" s="4">
        <v>56571918</v>
      </c>
      <c r="AE1605" s="4">
        <v>56571918</v>
      </c>
      <c r="AF1605" s="10">
        <v>56571918</v>
      </c>
    </row>
    <row r="1606" spans="1:32" ht="22.5" x14ac:dyDescent="0.25">
      <c r="A1606" s="9" t="s">
        <v>442</v>
      </c>
      <c r="B1606" s="1" t="s">
        <v>486</v>
      </c>
      <c r="C1606" s="1" t="s">
        <v>578</v>
      </c>
      <c r="D1606" s="2" t="s">
        <v>443</v>
      </c>
      <c r="E1606" s="3" t="s">
        <v>291</v>
      </c>
      <c r="F1606" s="3" t="s">
        <v>512</v>
      </c>
      <c r="G1606" s="3" t="s">
        <v>513</v>
      </c>
      <c r="H1606" s="3" t="s">
        <v>514</v>
      </c>
      <c r="I1606" s="3" t="s">
        <v>515</v>
      </c>
      <c r="J1606" s="1" t="s">
        <v>30</v>
      </c>
      <c r="K1606" s="1" t="s">
        <v>232</v>
      </c>
      <c r="L1606" s="1" t="s">
        <v>233</v>
      </c>
      <c r="M1606" s="1" t="s">
        <v>68</v>
      </c>
      <c r="N1606" s="1" t="s">
        <v>42</v>
      </c>
      <c r="O1606" s="1" t="s">
        <v>243</v>
      </c>
      <c r="P1606" s="1"/>
      <c r="Q1606" s="1"/>
      <c r="R1606" s="1" t="s">
        <v>31</v>
      </c>
      <c r="S1606" s="1" t="s">
        <v>32</v>
      </c>
      <c r="T1606" s="1" t="s">
        <v>33</v>
      </c>
      <c r="U1606" s="2" t="s">
        <v>292</v>
      </c>
      <c r="V1606" s="4">
        <v>0</v>
      </c>
      <c r="W1606" s="4">
        <v>209677950</v>
      </c>
      <c r="X1606" s="4">
        <v>0</v>
      </c>
      <c r="Y1606" s="4">
        <v>209677950</v>
      </c>
      <c r="Z1606" s="4">
        <v>0</v>
      </c>
      <c r="AA1606" s="4">
        <v>209677950</v>
      </c>
      <c r="AB1606" s="4">
        <v>0</v>
      </c>
      <c r="AC1606" s="4">
        <v>209677950</v>
      </c>
      <c r="AD1606" s="4">
        <v>62903385</v>
      </c>
      <c r="AE1606" s="4">
        <v>62903385</v>
      </c>
      <c r="AF1606" s="10">
        <v>62903385</v>
      </c>
    </row>
    <row r="1607" spans="1:32" ht="22.5" x14ac:dyDescent="0.25">
      <c r="A1607" s="9" t="s">
        <v>442</v>
      </c>
      <c r="B1607" s="1" t="s">
        <v>486</v>
      </c>
      <c r="C1607" s="1" t="s">
        <v>578</v>
      </c>
      <c r="D1607" s="2" t="s">
        <v>443</v>
      </c>
      <c r="E1607" s="3" t="s">
        <v>293</v>
      </c>
      <c r="F1607" s="3" t="s">
        <v>512</v>
      </c>
      <c r="G1607" s="3" t="s">
        <v>513</v>
      </c>
      <c r="H1607" s="3" t="s">
        <v>527</v>
      </c>
      <c r="I1607" s="3" t="s">
        <v>545</v>
      </c>
      <c r="J1607" s="1" t="s">
        <v>30</v>
      </c>
      <c r="K1607" s="1" t="s">
        <v>232</v>
      </c>
      <c r="L1607" s="1" t="s">
        <v>233</v>
      </c>
      <c r="M1607" s="1" t="s">
        <v>68</v>
      </c>
      <c r="N1607" s="1" t="s">
        <v>42</v>
      </c>
      <c r="O1607" s="1" t="s">
        <v>248</v>
      </c>
      <c r="P1607" s="1"/>
      <c r="Q1607" s="1"/>
      <c r="R1607" s="1" t="s">
        <v>31</v>
      </c>
      <c r="S1607" s="1" t="s">
        <v>32</v>
      </c>
      <c r="T1607" s="1" t="s">
        <v>33</v>
      </c>
      <c r="U1607" s="2" t="s">
        <v>59</v>
      </c>
      <c r="V1607" s="4">
        <v>0</v>
      </c>
      <c r="W1607" s="4">
        <v>68669800</v>
      </c>
      <c r="X1607" s="4">
        <v>106300</v>
      </c>
      <c r="Y1607" s="4">
        <v>68563500</v>
      </c>
      <c r="Z1607" s="4">
        <v>0</v>
      </c>
      <c r="AA1607" s="4">
        <v>57189400</v>
      </c>
      <c r="AB1607" s="4">
        <v>11374100</v>
      </c>
      <c r="AC1607" s="4">
        <v>57189400</v>
      </c>
      <c r="AD1607" s="4">
        <v>46453100</v>
      </c>
      <c r="AE1607" s="4">
        <v>46453100</v>
      </c>
      <c r="AF1607" s="10">
        <v>46453100</v>
      </c>
    </row>
    <row r="1608" spans="1:32" ht="22.5" x14ac:dyDescent="0.25">
      <c r="A1608" s="9" t="s">
        <v>442</v>
      </c>
      <c r="B1608" s="1" t="s">
        <v>486</v>
      </c>
      <c r="C1608" s="1" t="s">
        <v>578</v>
      </c>
      <c r="D1608" s="2" t="s">
        <v>443</v>
      </c>
      <c r="E1608" s="3" t="s">
        <v>294</v>
      </c>
      <c r="F1608" s="3" t="s">
        <v>512</v>
      </c>
      <c r="G1608" s="3" t="s">
        <v>513</v>
      </c>
      <c r="H1608" s="3" t="s">
        <v>527</v>
      </c>
      <c r="I1608" s="3" t="s">
        <v>542</v>
      </c>
      <c r="J1608" s="1" t="s">
        <v>30</v>
      </c>
      <c r="K1608" s="1" t="s">
        <v>232</v>
      </c>
      <c r="L1608" s="1" t="s">
        <v>233</v>
      </c>
      <c r="M1608" s="1" t="s">
        <v>68</v>
      </c>
      <c r="N1608" s="1" t="s">
        <v>42</v>
      </c>
      <c r="O1608" s="1" t="s">
        <v>254</v>
      </c>
      <c r="P1608" s="1"/>
      <c r="Q1608" s="1"/>
      <c r="R1608" s="1" t="s">
        <v>31</v>
      </c>
      <c r="S1608" s="1" t="s">
        <v>32</v>
      </c>
      <c r="T1608" s="1" t="s">
        <v>33</v>
      </c>
      <c r="U1608" s="2" t="s">
        <v>249</v>
      </c>
      <c r="V1608" s="4">
        <v>3000000</v>
      </c>
      <c r="W1608" s="4">
        <v>8000000</v>
      </c>
      <c r="X1608" s="4">
        <v>0</v>
      </c>
      <c r="Y1608" s="4">
        <v>11000000</v>
      </c>
      <c r="Z1608" s="4">
        <v>0</v>
      </c>
      <c r="AA1608" s="4">
        <v>11000000</v>
      </c>
      <c r="AB1608" s="4">
        <v>0</v>
      </c>
      <c r="AC1608" s="4">
        <v>6634037</v>
      </c>
      <c r="AD1608" s="4">
        <v>6634037</v>
      </c>
      <c r="AE1608" s="4">
        <v>6634037</v>
      </c>
      <c r="AF1608" s="10">
        <v>6634037</v>
      </c>
    </row>
    <row r="1609" spans="1:32" ht="22.5" x14ac:dyDescent="0.25">
      <c r="A1609" s="9" t="s">
        <v>442</v>
      </c>
      <c r="B1609" s="1" t="s">
        <v>486</v>
      </c>
      <c r="C1609" s="1" t="s">
        <v>578</v>
      </c>
      <c r="D1609" s="2" t="s">
        <v>443</v>
      </c>
      <c r="E1609" s="3" t="s">
        <v>295</v>
      </c>
      <c r="F1609" s="3" t="s">
        <v>512</v>
      </c>
      <c r="G1609" s="3" t="s">
        <v>513</v>
      </c>
      <c r="H1609" s="3" t="s">
        <v>514</v>
      </c>
      <c r="I1609" s="3" t="s">
        <v>515</v>
      </c>
      <c r="J1609" s="1" t="s">
        <v>30</v>
      </c>
      <c r="K1609" s="1" t="s">
        <v>232</v>
      </c>
      <c r="L1609" s="1" t="s">
        <v>233</v>
      </c>
      <c r="M1609" s="1" t="s">
        <v>68</v>
      </c>
      <c r="N1609" s="1" t="s">
        <v>42</v>
      </c>
      <c r="O1609" s="1" t="s">
        <v>266</v>
      </c>
      <c r="P1609" s="1"/>
      <c r="Q1609" s="1"/>
      <c r="R1609" s="1" t="s">
        <v>31</v>
      </c>
      <c r="S1609" s="1" t="s">
        <v>32</v>
      </c>
      <c r="T1609" s="1" t="s">
        <v>33</v>
      </c>
      <c r="U1609" s="2" t="s">
        <v>267</v>
      </c>
      <c r="V1609" s="4">
        <v>0</v>
      </c>
      <c r="W1609" s="4">
        <v>6379330</v>
      </c>
      <c r="X1609" s="4">
        <v>6364330</v>
      </c>
      <c r="Y1609" s="4">
        <v>15000</v>
      </c>
      <c r="Z1609" s="4">
        <v>0</v>
      </c>
      <c r="AA1609" s="4">
        <v>15000</v>
      </c>
      <c r="AB1609" s="4">
        <v>0</v>
      </c>
      <c r="AC1609" s="4">
        <v>15000</v>
      </c>
      <c r="AD1609" s="4">
        <v>0</v>
      </c>
      <c r="AE1609" s="4">
        <v>0</v>
      </c>
      <c r="AF1609" s="10">
        <v>0</v>
      </c>
    </row>
    <row r="1610" spans="1:32" ht="22.5" x14ac:dyDescent="0.25">
      <c r="A1610" s="9" t="s">
        <v>442</v>
      </c>
      <c r="B1610" s="1" t="s">
        <v>486</v>
      </c>
      <c r="C1610" s="1" t="s">
        <v>578</v>
      </c>
      <c r="D1610" s="2" t="s">
        <v>443</v>
      </c>
      <c r="E1610" s="3" t="s">
        <v>298</v>
      </c>
      <c r="F1610" s="3" t="s">
        <v>594</v>
      </c>
      <c r="G1610" s="3" t="s">
        <v>529</v>
      </c>
      <c r="H1610" s="3" t="s">
        <v>527</v>
      </c>
      <c r="I1610" s="3" t="s">
        <v>545</v>
      </c>
      <c r="J1610" s="1" t="s">
        <v>30</v>
      </c>
      <c r="K1610" s="1" t="s">
        <v>232</v>
      </c>
      <c r="L1610" s="1" t="s">
        <v>233</v>
      </c>
      <c r="M1610" s="1" t="s">
        <v>138</v>
      </c>
      <c r="N1610" s="1" t="s">
        <v>42</v>
      </c>
      <c r="O1610" s="1" t="s">
        <v>281</v>
      </c>
      <c r="P1610" s="1"/>
      <c r="Q1610" s="1"/>
      <c r="R1610" s="1" t="s">
        <v>31</v>
      </c>
      <c r="S1610" s="1" t="s">
        <v>32</v>
      </c>
      <c r="T1610" s="1" t="s">
        <v>33</v>
      </c>
      <c r="U1610" s="2" t="s">
        <v>59</v>
      </c>
      <c r="V1610" s="4">
        <v>250070073</v>
      </c>
      <c r="W1610" s="4">
        <v>0</v>
      </c>
      <c r="X1610" s="4">
        <v>40412073</v>
      </c>
      <c r="Y1610" s="4">
        <v>209658000</v>
      </c>
      <c r="Z1610" s="4">
        <v>0</v>
      </c>
      <c r="AA1610" s="4">
        <v>209658000</v>
      </c>
      <c r="AB1610" s="4">
        <v>0</v>
      </c>
      <c r="AC1610" s="4">
        <v>209658000</v>
      </c>
      <c r="AD1610" s="4">
        <v>150254234</v>
      </c>
      <c r="AE1610" s="4">
        <v>150254234</v>
      </c>
      <c r="AF1610" s="10">
        <v>147273234</v>
      </c>
    </row>
    <row r="1611" spans="1:32" ht="22.5" x14ac:dyDescent="0.25">
      <c r="A1611" s="9" t="s">
        <v>442</v>
      </c>
      <c r="B1611" s="1" t="s">
        <v>486</v>
      </c>
      <c r="C1611" s="1" t="s">
        <v>578</v>
      </c>
      <c r="D1611" s="2" t="s">
        <v>443</v>
      </c>
      <c r="E1611" s="3" t="s">
        <v>299</v>
      </c>
      <c r="F1611" s="3" t="s">
        <v>594</v>
      </c>
      <c r="G1611" s="3" t="s">
        <v>529</v>
      </c>
      <c r="H1611" s="3" t="s">
        <v>527</v>
      </c>
      <c r="I1611" s="3" t="s">
        <v>542</v>
      </c>
      <c r="J1611" s="1" t="s">
        <v>30</v>
      </c>
      <c r="K1611" s="1" t="s">
        <v>232</v>
      </c>
      <c r="L1611" s="1" t="s">
        <v>233</v>
      </c>
      <c r="M1611" s="1" t="s">
        <v>138</v>
      </c>
      <c r="N1611" s="1" t="s">
        <v>42</v>
      </c>
      <c r="O1611" s="1" t="s">
        <v>237</v>
      </c>
      <c r="P1611" s="1"/>
      <c r="Q1611" s="1"/>
      <c r="R1611" s="1" t="s">
        <v>31</v>
      </c>
      <c r="S1611" s="1" t="s">
        <v>32</v>
      </c>
      <c r="T1611" s="1" t="s">
        <v>33</v>
      </c>
      <c r="U1611" s="2" t="s">
        <v>249</v>
      </c>
      <c r="V1611" s="4">
        <v>50201540</v>
      </c>
      <c r="W1611" s="4">
        <v>14000000</v>
      </c>
      <c r="X1611" s="4">
        <v>0</v>
      </c>
      <c r="Y1611" s="4">
        <v>64201540</v>
      </c>
      <c r="Z1611" s="4">
        <v>0</v>
      </c>
      <c r="AA1611" s="4">
        <v>64201540</v>
      </c>
      <c r="AB1611" s="4">
        <v>0</v>
      </c>
      <c r="AC1611" s="4">
        <v>55826335</v>
      </c>
      <c r="AD1611" s="4">
        <v>43965857</v>
      </c>
      <c r="AE1611" s="4">
        <v>43965857</v>
      </c>
      <c r="AF1611" s="10">
        <v>43965857</v>
      </c>
    </row>
    <row r="1612" spans="1:32" ht="22.5" x14ac:dyDescent="0.25">
      <c r="A1612" s="9" t="s">
        <v>442</v>
      </c>
      <c r="B1612" s="1" t="s">
        <v>486</v>
      </c>
      <c r="C1612" s="1" t="s">
        <v>578</v>
      </c>
      <c r="D1612" s="2" t="s">
        <v>443</v>
      </c>
      <c r="E1612" s="3" t="s">
        <v>303</v>
      </c>
      <c r="F1612" s="3" t="s">
        <v>604</v>
      </c>
      <c r="G1612" s="3" t="s">
        <v>547</v>
      </c>
      <c r="H1612" s="3" t="s">
        <v>527</v>
      </c>
      <c r="I1612" s="3" t="s">
        <v>545</v>
      </c>
      <c r="J1612" s="1" t="s">
        <v>30</v>
      </c>
      <c r="K1612" s="1" t="s">
        <v>301</v>
      </c>
      <c r="L1612" s="1" t="s">
        <v>233</v>
      </c>
      <c r="M1612" s="1" t="s">
        <v>41</v>
      </c>
      <c r="N1612" s="1" t="s">
        <v>42</v>
      </c>
      <c r="O1612" s="1" t="s">
        <v>281</v>
      </c>
      <c r="P1612" s="1"/>
      <c r="Q1612" s="1"/>
      <c r="R1612" s="1" t="s">
        <v>31</v>
      </c>
      <c r="S1612" s="1" t="s">
        <v>32</v>
      </c>
      <c r="T1612" s="1" t="s">
        <v>33</v>
      </c>
      <c r="U1612" s="2" t="s">
        <v>59</v>
      </c>
      <c r="V1612" s="4">
        <v>83021605</v>
      </c>
      <c r="W1612" s="4">
        <v>801895</v>
      </c>
      <c r="X1612" s="4">
        <v>0</v>
      </c>
      <c r="Y1612" s="4">
        <v>83823500</v>
      </c>
      <c r="Z1612" s="4">
        <v>0</v>
      </c>
      <c r="AA1612" s="4">
        <v>83823500</v>
      </c>
      <c r="AB1612" s="4">
        <v>0</v>
      </c>
      <c r="AC1612" s="4">
        <v>83021605</v>
      </c>
      <c r="AD1612" s="4">
        <v>60431900</v>
      </c>
      <c r="AE1612" s="4">
        <v>60431900</v>
      </c>
      <c r="AF1612" s="10">
        <v>60431900</v>
      </c>
    </row>
    <row r="1613" spans="1:32" ht="22.5" x14ac:dyDescent="0.25">
      <c r="A1613" s="9" t="s">
        <v>442</v>
      </c>
      <c r="B1613" s="1" t="s">
        <v>486</v>
      </c>
      <c r="C1613" s="1" t="s">
        <v>578</v>
      </c>
      <c r="D1613" s="2" t="s">
        <v>443</v>
      </c>
      <c r="E1613" s="3" t="s">
        <v>304</v>
      </c>
      <c r="F1613" s="3" t="s">
        <v>604</v>
      </c>
      <c r="G1613" s="3" t="s">
        <v>547</v>
      </c>
      <c r="H1613" s="3" t="s">
        <v>527</v>
      </c>
      <c r="I1613" s="3" t="s">
        <v>542</v>
      </c>
      <c r="J1613" s="1" t="s">
        <v>30</v>
      </c>
      <c r="K1613" s="1" t="s">
        <v>301</v>
      </c>
      <c r="L1613" s="1" t="s">
        <v>233</v>
      </c>
      <c r="M1613" s="1" t="s">
        <v>41</v>
      </c>
      <c r="N1613" s="1" t="s">
        <v>42</v>
      </c>
      <c r="O1613" s="1" t="s">
        <v>237</v>
      </c>
      <c r="P1613" s="1"/>
      <c r="Q1613" s="1"/>
      <c r="R1613" s="1" t="s">
        <v>31</v>
      </c>
      <c r="S1613" s="1" t="s">
        <v>32</v>
      </c>
      <c r="T1613" s="1" t="s">
        <v>33</v>
      </c>
      <c r="U1613" s="2" t="s">
        <v>249</v>
      </c>
      <c r="V1613" s="4">
        <v>9092350</v>
      </c>
      <c r="W1613" s="4">
        <v>722779</v>
      </c>
      <c r="X1613" s="4">
        <v>0</v>
      </c>
      <c r="Y1613" s="4">
        <v>9815129</v>
      </c>
      <c r="Z1613" s="4">
        <v>0</v>
      </c>
      <c r="AA1613" s="4">
        <v>9092350</v>
      </c>
      <c r="AB1613" s="4">
        <v>722779</v>
      </c>
      <c r="AC1613" s="4">
        <v>8497162</v>
      </c>
      <c r="AD1613" s="4">
        <v>7585309</v>
      </c>
      <c r="AE1613" s="4">
        <v>7585309</v>
      </c>
      <c r="AF1613" s="10">
        <v>7585309</v>
      </c>
    </row>
    <row r="1614" spans="1:32" ht="22.5" x14ac:dyDescent="0.25">
      <c r="A1614" s="9" t="s">
        <v>442</v>
      </c>
      <c r="B1614" s="1" t="s">
        <v>486</v>
      </c>
      <c r="C1614" s="1" t="s">
        <v>578</v>
      </c>
      <c r="D1614" s="2" t="s">
        <v>443</v>
      </c>
      <c r="E1614" s="3" t="s">
        <v>307</v>
      </c>
      <c r="F1614" s="3" t="s">
        <v>37</v>
      </c>
      <c r="G1614" s="3" t="s">
        <v>517</v>
      </c>
      <c r="H1614" s="3" t="s">
        <v>527</v>
      </c>
      <c r="I1614" s="3" t="s">
        <v>545</v>
      </c>
      <c r="J1614" s="1" t="s">
        <v>30</v>
      </c>
      <c r="K1614" s="1" t="s">
        <v>301</v>
      </c>
      <c r="L1614" s="1" t="s">
        <v>233</v>
      </c>
      <c r="M1614" s="1" t="s">
        <v>77</v>
      </c>
      <c r="N1614" s="1" t="s">
        <v>42</v>
      </c>
      <c r="O1614" s="1" t="s">
        <v>237</v>
      </c>
      <c r="P1614" s="1"/>
      <c r="Q1614" s="1"/>
      <c r="R1614" s="1" t="s">
        <v>31</v>
      </c>
      <c r="S1614" s="1" t="s">
        <v>32</v>
      </c>
      <c r="T1614" s="1" t="s">
        <v>33</v>
      </c>
      <c r="U1614" s="2" t="s">
        <v>59</v>
      </c>
      <c r="V1614" s="4">
        <v>579209676</v>
      </c>
      <c r="W1614" s="4">
        <v>164010200</v>
      </c>
      <c r="X1614" s="4">
        <v>75153000</v>
      </c>
      <c r="Y1614" s="4">
        <v>668066876</v>
      </c>
      <c r="Z1614" s="4">
        <v>0</v>
      </c>
      <c r="AA1614" s="4">
        <v>664547610</v>
      </c>
      <c r="AB1614" s="4">
        <v>3519266</v>
      </c>
      <c r="AC1614" s="4">
        <v>648194500</v>
      </c>
      <c r="AD1614" s="4">
        <v>551006330</v>
      </c>
      <c r="AE1614" s="4">
        <v>551006330</v>
      </c>
      <c r="AF1614" s="10">
        <v>551006330</v>
      </c>
    </row>
    <row r="1615" spans="1:32" ht="22.5" x14ac:dyDescent="0.25">
      <c r="A1615" s="9" t="s">
        <v>442</v>
      </c>
      <c r="B1615" s="1" t="s">
        <v>486</v>
      </c>
      <c r="C1615" s="1" t="s">
        <v>578</v>
      </c>
      <c r="D1615" s="2" t="s">
        <v>443</v>
      </c>
      <c r="E1615" s="3" t="s">
        <v>308</v>
      </c>
      <c r="F1615" s="3" t="s">
        <v>37</v>
      </c>
      <c r="G1615" s="3" t="s">
        <v>517</v>
      </c>
      <c r="H1615" s="3" t="s">
        <v>527</v>
      </c>
      <c r="I1615" s="3" t="s">
        <v>542</v>
      </c>
      <c r="J1615" s="1" t="s">
        <v>30</v>
      </c>
      <c r="K1615" s="1" t="s">
        <v>301</v>
      </c>
      <c r="L1615" s="1" t="s">
        <v>233</v>
      </c>
      <c r="M1615" s="1" t="s">
        <v>77</v>
      </c>
      <c r="N1615" s="1" t="s">
        <v>42</v>
      </c>
      <c r="O1615" s="1" t="s">
        <v>240</v>
      </c>
      <c r="P1615" s="1"/>
      <c r="Q1615" s="1"/>
      <c r="R1615" s="1" t="s">
        <v>31</v>
      </c>
      <c r="S1615" s="1" t="s">
        <v>54</v>
      </c>
      <c r="T1615" s="1" t="s">
        <v>33</v>
      </c>
      <c r="U1615" s="2" t="s">
        <v>249</v>
      </c>
      <c r="V1615" s="4">
        <v>0</v>
      </c>
      <c r="W1615" s="4">
        <v>6145394</v>
      </c>
      <c r="X1615" s="4">
        <v>0</v>
      </c>
      <c r="Y1615" s="4">
        <v>6145394</v>
      </c>
      <c r="Z1615" s="4">
        <v>0</v>
      </c>
      <c r="AA1615" s="4">
        <v>6145394</v>
      </c>
      <c r="AB1615" s="4">
        <v>0</v>
      </c>
      <c r="AC1615" s="4">
        <v>0</v>
      </c>
      <c r="AD1615" s="4">
        <v>0</v>
      </c>
      <c r="AE1615" s="4">
        <v>0</v>
      </c>
      <c r="AF1615" s="10">
        <v>0</v>
      </c>
    </row>
    <row r="1616" spans="1:32" ht="22.5" x14ac:dyDescent="0.25">
      <c r="A1616" s="9" t="s">
        <v>442</v>
      </c>
      <c r="B1616" s="1" t="s">
        <v>486</v>
      </c>
      <c r="C1616" s="1" t="s">
        <v>578</v>
      </c>
      <c r="D1616" s="2" t="s">
        <v>443</v>
      </c>
      <c r="E1616" s="3" t="s">
        <v>308</v>
      </c>
      <c r="F1616" s="3" t="s">
        <v>37</v>
      </c>
      <c r="G1616" s="3" t="s">
        <v>517</v>
      </c>
      <c r="H1616" s="3" t="s">
        <v>527</v>
      </c>
      <c r="I1616" s="3" t="s">
        <v>542</v>
      </c>
      <c r="J1616" s="1" t="s">
        <v>30</v>
      </c>
      <c r="K1616" s="1" t="s">
        <v>301</v>
      </c>
      <c r="L1616" s="1" t="s">
        <v>233</v>
      </c>
      <c r="M1616" s="1" t="s">
        <v>77</v>
      </c>
      <c r="N1616" s="1" t="s">
        <v>42</v>
      </c>
      <c r="O1616" s="1" t="s">
        <v>240</v>
      </c>
      <c r="P1616" s="1"/>
      <c r="Q1616" s="1"/>
      <c r="R1616" s="1" t="s">
        <v>31</v>
      </c>
      <c r="S1616" s="1" t="s">
        <v>32</v>
      </c>
      <c r="T1616" s="1" t="s">
        <v>33</v>
      </c>
      <c r="U1616" s="2" t="s">
        <v>249</v>
      </c>
      <c r="V1616" s="4">
        <v>0</v>
      </c>
      <c r="W1616" s="4">
        <v>47000000</v>
      </c>
      <c r="X1616" s="4">
        <v>0</v>
      </c>
      <c r="Y1616" s="4">
        <v>47000000</v>
      </c>
      <c r="Z1616" s="4">
        <v>0</v>
      </c>
      <c r="AA1616" s="4">
        <v>47000000</v>
      </c>
      <c r="AB1616" s="4">
        <v>0</v>
      </c>
      <c r="AC1616" s="4">
        <v>39434194</v>
      </c>
      <c r="AD1616" s="4">
        <v>34235245</v>
      </c>
      <c r="AE1616" s="4">
        <v>34235245</v>
      </c>
      <c r="AF1616" s="10">
        <v>34235245</v>
      </c>
    </row>
    <row r="1617" spans="1:32" ht="22.5" x14ac:dyDescent="0.25">
      <c r="A1617" s="9" t="s">
        <v>442</v>
      </c>
      <c r="B1617" s="1" t="s">
        <v>486</v>
      </c>
      <c r="C1617" s="1" t="s">
        <v>578</v>
      </c>
      <c r="D1617" s="2" t="s">
        <v>443</v>
      </c>
      <c r="E1617" s="3" t="s">
        <v>396</v>
      </c>
      <c r="F1617" s="3" t="s">
        <v>37</v>
      </c>
      <c r="G1617" s="3" t="s">
        <v>517</v>
      </c>
      <c r="H1617" s="3" t="s">
        <v>532</v>
      </c>
      <c r="I1617" s="3" t="s">
        <v>533</v>
      </c>
      <c r="J1617" s="1" t="s">
        <v>30</v>
      </c>
      <c r="K1617" s="1" t="s">
        <v>301</v>
      </c>
      <c r="L1617" s="1" t="s">
        <v>233</v>
      </c>
      <c r="M1617" s="1" t="s">
        <v>77</v>
      </c>
      <c r="N1617" s="1" t="s">
        <v>42</v>
      </c>
      <c r="O1617" s="1" t="s">
        <v>255</v>
      </c>
      <c r="P1617" s="1"/>
      <c r="Q1617" s="1"/>
      <c r="R1617" s="1" t="s">
        <v>31</v>
      </c>
      <c r="S1617" s="1" t="s">
        <v>32</v>
      </c>
      <c r="T1617" s="1" t="s">
        <v>33</v>
      </c>
      <c r="U1617" s="2" t="s">
        <v>397</v>
      </c>
      <c r="V1617" s="4">
        <v>9000000</v>
      </c>
      <c r="W1617" s="4">
        <v>0</v>
      </c>
      <c r="X1617" s="4">
        <v>9000000</v>
      </c>
      <c r="Y1617" s="4">
        <v>0</v>
      </c>
      <c r="Z1617" s="4">
        <v>0</v>
      </c>
      <c r="AA1617" s="4">
        <v>0</v>
      </c>
      <c r="AB1617" s="4">
        <v>0</v>
      </c>
      <c r="AC1617" s="4">
        <v>0</v>
      </c>
      <c r="AD1617" s="4">
        <v>0</v>
      </c>
      <c r="AE1617" s="4">
        <v>0</v>
      </c>
      <c r="AF1617" s="10">
        <v>0</v>
      </c>
    </row>
    <row r="1618" spans="1:32" ht="22.5" x14ac:dyDescent="0.25">
      <c r="A1618" s="9" t="s">
        <v>442</v>
      </c>
      <c r="B1618" s="1" t="s">
        <v>486</v>
      </c>
      <c r="C1618" s="1" t="s">
        <v>578</v>
      </c>
      <c r="D1618" s="2" t="s">
        <v>443</v>
      </c>
      <c r="E1618" s="3" t="s">
        <v>398</v>
      </c>
      <c r="F1618" s="3" t="s">
        <v>37</v>
      </c>
      <c r="G1618" s="3" t="s">
        <v>517</v>
      </c>
      <c r="H1618" s="3" t="s">
        <v>527</v>
      </c>
      <c r="I1618" s="3" t="s">
        <v>545</v>
      </c>
      <c r="J1618" s="1" t="s">
        <v>30</v>
      </c>
      <c r="K1618" s="1" t="s">
        <v>301</v>
      </c>
      <c r="L1618" s="1" t="s">
        <v>233</v>
      </c>
      <c r="M1618" s="1" t="s">
        <v>77</v>
      </c>
      <c r="N1618" s="1" t="s">
        <v>42</v>
      </c>
      <c r="O1618" s="1" t="s">
        <v>257</v>
      </c>
      <c r="P1618" s="1"/>
      <c r="Q1618" s="1"/>
      <c r="R1618" s="1" t="s">
        <v>31</v>
      </c>
      <c r="S1618" s="1" t="s">
        <v>32</v>
      </c>
      <c r="T1618" s="1" t="s">
        <v>33</v>
      </c>
      <c r="U1618" s="2" t="s">
        <v>399</v>
      </c>
      <c r="V1618" s="4">
        <v>32088235</v>
      </c>
      <c r="W1618" s="4">
        <v>0</v>
      </c>
      <c r="X1618" s="4">
        <v>0</v>
      </c>
      <c r="Y1618" s="4">
        <v>32088235</v>
      </c>
      <c r="Z1618" s="4">
        <v>0</v>
      </c>
      <c r="AA1618" s="4">
        <v>32088235</v>
      </c>
      <c r="AB1618" s="4">
        <v>0</v>
      </c>
      <c r="AC1618" s="4">
        <v>29213800</v>
      </c>
      <c r="AD1618" s="4">
        <v>23549900</v>
      </c>
      <c r="AE1618" s="4">
        <v>23549900</v>
      </c>
      <c r="AF1618" s="10">
        <v>23549900</v>
      </c>
    </row>
    <row r="1619" spans="1:32" ht="22.5" x14ac:dyDescent="0.25">
      <c r="A1619" s="9" t="s">
        <v>442</v>
      </c>
      <c r="B1619" s="1" t="s">
        <v>486</v>
      </c>
      <c r="C1619" s="1" t="s">
        <v>578</v>
      </c>
      <c r="D1619" s="2" t="s">
        <v>443</v>
      </c>
      <c r="E1619" s="3" t="s">
        <v>319</v>
      </c>
      <c r="F1619" s="3" t="s">
        <v>37</v>
      </c>
      <c r="G1619" s="3" t="s">
        <v>517</v>
      </c>
      <c r="H1619" s="3" t="s">
        <v>494</v>
      </c>
      <c r="I1619" s="3" t="s">
        <v>531</v>
      </c>
      <c r="J1619" s="1" t="s">
        <v>30</v>
      </c>
      <c r="K1619" s="1" t="s">
        <v>301</v>
      </c>
      <c r="L1619" s="1" t="s">
        <v>233</v>
      </c>
      <c r="M1619" s="1" t="s">
        <v>77</v>
      </c>
      <c r="N1619" s="1" t="s">
        <v>42</v>
      </c>
      <c r="O1619" s="1" t="s">
        <v>320</v>
      </c>
      <c r="P1619" s="1"/>
      <c r="Q1619" s="1"/>
      <c r="R1619" s="1" t="s">
        <v>31</v>
      </c>
      <c r="S1619" s="1" t="s">
        <v>32</v>
      </c>
      <c r="T1619" s="1" t="s">
        <v>33</v>
      </c>
      <c r="U1619" s="2" t="s">
        <v>321</v>
      </c>
      <c r="V1619" s="4">
        <v>42857977</v>
      </c>
      <c r="W1619" s="4">
        <v>0</v>
      </c>
      <c r="X1619" s="4">
        <v>11178310</v>
      </c>
      <c r="Y1619" s="4">
        <v>31679667</v>
      </c>
      <c r="Z1619" s="4">
        <v>0</v>
      </c>
      <c r="AA1619" s="4">
        <v>31679667</v>
      </c>
      <c r="AB1619" s="4">
        <v>0</v>
      </c>
      <c r="AC1619" s="4">
        <v>31679667</v>
      </c>
      <c r="AD1619" s="4">
        <v>23008088</v>
      </c>
      <c r="AE1619" s="4">
        <v>23008088</v>
      </c>
      <c r="AF1619" s="10">
        <v>23008088</v>
      </c>
    </row>
    <row r="1620" spans="1:32" ht="22.5" x14ac:dyDescent="0.25">
      <c r="A1620" s="9" t="s">
        <v>442</v>
      </c>
      <c r="B1620" s="1" t="s">
        <v>486</v>
      </c>
      <c r="C1620" s="1" t="s">
        <v>578</v>
      </c>
      <c r="D1620" s="2" t="s">
        <v>443</v>
      </c>
      <c r="E1620" s="3" t="s">
        <v>322</v>
      </c>
      <c r="F1620" s="3" t="s">
        <v>37</v>
      </c>
      <c r="G1620" s="3" t="s">
        <v>517</v>
      </c>
      <c r="H1620" s="3" t="s">
        <v>494</v>
      </c>
      <c r="I1620" s="3" t="s">
        <v>531</v>
      </c>
      <c r="J1620" s="1" t="s">
        <v>30</v>
      </c>
      <c r="K1620" s="1" t="s">
        <v>301</v>
      </c>
      <c r="L1620" s="1" t="s">
        <v>233</v>
      </c>
      <c r="M1620" s="1" t="s">
        <v>77</v>
      </c>
      <c r="N1620" s="1" t="s">
        <v>42</v>
      </c>
      <c r="O1620" s="1" t="s">
        <v>323</v>
      </c>
      <c r="P1620" s="1"/>
      <c r="Q1620" s="1"/>
      <c r="R1620" s="1" t="s">
        <v>31</v>
      </c>
      <c r="S1620" s="1" t="s">
        <v>32</v>
      </c>
      <c r="T1620" s="1" t="s">
        <v>33</v>
      </c>
      <c r="U1620" s="2" t="s">
        <v>324</v>
      </c>
      <c r="V1620" s="4">
        <v>488332700</v>
      </c>
      <c r="W1620" s="4">
        <v>0</v>
      </c>
      <c r="X1620" s="4">
        <v>0</v>
      </c>
      <c r="Y1620" s="4">
        <v>488332700</v>
      </c>
      <c r="Z1620" s="4">
        <v>0</v>
      </c>
      <c r="AA1620" s="4">
        <v>488332700</v>
      </c>
      <c r="AB1620" s="4">
        <v>0</v>
      </c>
      <c r="AC1620" s="4">
        <v>488332700</v>
      </c>
      <c r="AD1620" s="4">
        <v>361730085</v>
      </c>
      <c r="AE1620" s="4">
        <v>361730085</v>
      </c>
      <c r="AF1620" s="10">
        <v>361730085</v>
      </c>
    </row>
    <row r="1621" spans="1:32" ht="22.5" x14ac:dyDescent="0.25">
      <c r="A1621" s="9" t="s">
        <v>442</v>
      </c>
      <c r="B1621" s="1" t="s">
        <v>486</v>
      </c>
      <c r="C1621" s="1" t="s">
        <v>578</v>
      </c>
      <c r="D1621" s="2" t="s">
        <v>443</v>
      </c>
      <c r="E1621" s="3" t="s">
        <v>328</v>
      </c>
      <c r="F1621" s="3" t="s">
        <v>37</v>
      </c>
      <c r="G1621" s="3" t="s">
        <v>517</v>
      </c>
      <c r="H1621" s="3" t="s">
        <v>494</v>
      </c>
      <c r="I1621" s="3" t="s">
        <v>531</v>
      </c>
      <c r="J1621" s="1" t="s">
        <v>30</v>
      </c>
      <c r="K1621" s="1" t="s">
        <v>301</v>
      </c>
      <c r="L1621" s="1" t="s">
        <v>233</v>
      </c>
      <c r="M1621" s="1" t="s">
        <v>77</v>
      </c>
      <c r="N1621" s="1" t="s">
        <v>42</v>
      </c>
      <c r="O1621" s="1" t="s">
        <v>329</v>
      </c>
      <c r="P1621" s="1"/>
      <c r="Q1621" s="1"/>
      <c r="R1621" s="1" t="s">
        <v>31</v>
      </c>
      <c r="S1621" s="1" t="s">
        <v>32</v>
      </c>
      <c r="T1621" s="1" t="s">
        <v>33</v>
      </c>
      <c r="U1621" s="2" t="s">
        <v>330</v>
      </c>
      <c r="V1621" s="4">
        <v>0</v>
      </c>
      <c r="W1621" s="4">
        <v>160072000</v>
      </c>
      <c r="X1621" s="4">
        <v>0</v>
      </c>
      <c r="Y1621" s="4">
        <v>160072000</v>
      </c>
      <c r="Z1621" s="4">
        <v>0</v>
      </c>
      <c r="AA1621" s="4">
        <v>160072000</v>
      </c>
      <c r="AB1621" s="4">
        <v>0</v>
      </c>
      <c r="AC1621" s="4">
        <v>35409546</v>
      </c>
      <c r="AD1621" s="4">
        <v>35409546</v>
      </c>
      <c r="AE1621" s="4">
        <v>35409546</v>
      </c>
      <c r="AF1621" s="10">
        <v>35409546</v>
      </c>
    </row>
    <row r="1622" spans="1:32" ht="22.5" x14ac:dyDescent="0.25">
      <c r="A1622" s="9" t="s">
        <v>442</v>
      </c>
      <c r="B1622" s="1" t="s">
        <v>486</v>
      </c>
      <c r="C1622" s="1" t="s">
        <v>578</v>
      </c>
      <c r="D1622" s="2" t="s">
        <v>443</v>
      </c>
      <c r="E1622" s="3" t="s">
        <v>354</v>
      </c>
      <c r="F1622" s="3" t="s">
        <v>37</v>
      </c>
      <c r="G1622" s="3" t="s">
        <v>517</v>
      </c>
      <c r="H1622" s="3" t="s">
        <v>527</v>
      </c>
      <c r="I1622" s="3" t="s">
        <v>558</v>
      </c>
      <c r="J1622" s="1" t="s">
        <v>30</v>
      </c>
      <c r="K1622" s="1" t="s">
        <v>301</v>
      </c>
      <c r="L1622" s="1" t="s">
        <v>233</v>
      </c>
      <c r="M1622" s="1" t="s">
        <v>77</v>
      </c>
      <c r="N1622" s="1" t="s">
        <v>42</v>
      </c>
      <c r="O1622" s="1" t="s">
        <v>355</v>
      </c>
      <c r="P1622" s="1"/>
      <c r="Q1622" s="1"/>
      <c r="R1622" s="1" t="s">
        <v>31</v>
      </c>
      <c r="S1622" s="1" t="s">
        <v>32</v>
      </c>
      <c r="T1622" s="1" t="s">
        <v>33</v>
      </c>
      <c r="U1622" s="2" t="s">
        <v>356</v>
      </c>
      <c r="V1622" s="4">
        <v>0</v>
      </c>
      <c r="W1622" s="4">
        <v>10424000</v>
      </c>
      <c r="X1622" s="4">
        <v>0</v>
      </c>
      <c r="Y1622" s="4">
        <v>10424000</v>
      </c>
      <c r="Z1622" s="4">
        <v>0</v>
      </c>
      <c r="AA1622" s="4">
        <v>10424000</v>
      </c>
      <c r="AB1622" s="4">
        <v>0</v>
      </c>
      <c r="AC1622" s="4">
        <v>10424000</v>
      </c>
      <c r="AD1622" s="4">
        <v>0</v>
      </c>
      <c r="AE1622" s="4">
        <v>0</v>
      </c>
      <c r="AF1622" s="10">
        <v>0</v>
      </c>
    </row>
    <row r="1623" spans="1:32" ht="22.5" x14ac:dyDescent="0.25">
      <c r="A1623" s="9" t="s">
        <v>442</v>
      </c>
      <c r="B1623" s="1" t="s">
        <v>486</v>
      </c>
      <c r="C1623" s="1" t="s">
        <v>578</v>
      </c>
      <c r="D1623" s="2" t="s">
        <v>443</v>
      </c>
      <c r="E1623" s="3" t="s">
        <v>359</v>
      </c>
      <c r="F1623" s="3" t="s">
        <v>37</v>
      </c>
      <c r="G1623" s="3" t="s">
        <v>517</v>
      </c>
      <c r="H1623" s="3" t="s">
        <v>527</v>
      </c>
      <c r="I1623" s="3" t="s">
        <v>542</v>
      </c>
      <c r="J1623" s="1" t="s">
        <v>30</v>
      </c>
      <c r="K1623" s="1" t="s">
        <v>301</v>
      </c>
      <c r="L1623" s="1" t="s">
        <v>233</v>
      </c>
      <c r="M1623" s="1" t="s">
        <v>77</v>
      </c>
      <c r="N1623" s="1" t="s">
        <v>42</v>
      </c>
      <c r="O1623" s="1" t="s">
        <v>360</v>
      </c>
      <c r="P1623" s="1"/>
      <c r="Q1623" s="1"/>
      <c r="R1623" s="1" t="s">
        <v>31</v>
      </c>
      <c r="S1623" s="1" t="s">
        <v>32</v>
      </c>
      <c r="T1623" s="1" t="s">
        <v>33</v>
      </c>
      <c r="U1623" s="2" t="s">
        <v>361</v>
      </c>
      <c r="V1623" s="4">
        <v>3100000</v>
      </c>
      <c r="W1623" s="4">
        <v>300000</v>
      </c>
      <c r="X1623" s="4">
        <v>0</v>
      </c>
      <c r="Y1623" s="4">
        <v>3400000</v>
      </c>
      <c r="Z1623" s="4">
        <v>0</v>
      </c>
      <c r="AA1623" s="4">
        <v>3400000</v>
      </c>
      <c r="AB1623" s="4">
        <v>0</v>
      </c>
      <c r="AC1623" s="4">
        <v>3242385</v>
      </c>
      <c r="AD1623" s="4">
        <v>2289268</v>
      </c>
      <c r="AE1623" s="4">
        <v>2289268</v>
      </c>
      <c r="AF1623" s="10">
        <v>2289268</v>
      </c>
    </row>
    <row r="1624" spans="1:32" ht="22.5" x14ac:dyDescent="0.25">
      <c r="A1624" s="9" t="s">
        <v>442</v>
      </c>
      <c r="B1624" s="1" t="s">
        <v>486</v>
      </c>
      <c r="C1624" s="1" t="s">
        <v>578</v>
      </c>
      <c r="D1624" s="2" t="s">
        <v>443</v>
      </c>
      <c r="E1624" s="3" t="s">
        <v>365</v>
      </c>
      <c r="F1624" s="3" t="s">
        <v>37</v>
      </c>
      <c r="G1624" s="3" t="s">
        <v>517</v>
      </c>
      <c r="H1624" s="3" t="s">
        <v>518</v>
      </c>
      <c r="I1624" s="3" t="s">
        <v>519</v>
      </c>
      <c r="J1624" s="1" t="s">
        <v>30</v>
      </c>
      <c r="K1624" s="1" t="s">
        <v>301</v>
      </c>
      <c r="L1624" s="1" t="s">
        <v>233</v>
      </c>
      <c r="M1624" s="1" t="s">
        <v>77</v>
      </c>
      <c r="N1624" s="1" t="s">
        <v>42</v>
      </c>
      <c r="O1624" s="1" t="s">
        <v>266</v>
      </c>
      <c r="P1624" s="1"/>
      <c r="Q1624" s="1"/>
      <c r="R1624" s="1" t="s">
        <v>31</v>
      </c>
      <c r="S1624" s="1" t="s">
        <v>32</v>
      </c>
      <c r="T1624" s="1" t="s">
        <v>33</v>
      </c>
      <c r="U1624" s="2" t="s">
        <v>267</v>
      </c>
      <c r="V1624" s="4">
        <v>461835</v>
      </c>
      <c r="W1624" s="4">
        <v>640288</v>
      </c>
      <c r="X1624" s="4">
        <v>0</v>
      </c>
      <c r="Y1624" s="4">
        <v>1102123</v>
      </c>
      <c r="Z1624" s="4">
        <v>0</v>
      </c>
      <c r="AA1624" s="4">
        <v>1102123</v>
      </c>
      <c r="AB1624" s="4">
        <v>0</v>
      </c>
      <c r="AC1624" s="4">
        <v>1102123</v>
      </c>
      <c r="AD1624" s="4">
        <v>0</v>
      </c>
      <c r="AE1624" s="4">
        <v>0</v>
      </c>
      <c r="AF1624" s="10">
        <v>0</v>
      </c>
    </row>
    <row r="1625" spans="1:32" ht="22.5" x14ac:dyDescent="0.25">
      <c r="A1625" s="9" t="s">
        <v>442</v>
      </c>
      <c r="B1625" s="1" t="s">
        <v>486</v>
      </c>
      <c r="C1625" s="1" t="s">
        <v>578</v>
      </c>
      <c r="D1625" s="2" t="s">
        <v>443</v>
      </c>
      <c r="E1625" s="3" t="s">
        <v>372</v>
      </c>
      <c r="F1625" s="3" t="s">
        <v>474</v>
      </c>
      <c r="G1625" s="3" t="s">
        <v>524</v>
      </c>
      <c r="H1625" s="3" t="s">
        <v>494</v>
      </c>
      <c r="I1625" s="3" t="s">
        <v>525</v>
      </c>
      <c r="J1625" s="1" t="s">
        <v>30</v>
      </c>
      <c r="K1625" s="1" t="s">
        <v>301</v>
      </c>
      <c r="L1625" s="1" t="s">
        <v>233</v>
      </c>
      <c r="M1625" s="1" t="s">
        <v>64</v>
      </c>
      <c r="N1625" s="1" t="s">
        <v>42</v>
      </c>
      <c r="O1625" s="1" t="s">
        <v>234</v>
      </c>
      <c r="P1625" s="1"/>
      <c r="Q1625" s="1"/>
      <c r="R1625" s="1" t="s">
        <v>31</v>
      </c>
      <c r="S1625" s="1" t="s">
        <v>171</v>
      </c>
      <c r="T1625" s="1" t="s">
        <v>33</v>
      </c>
      <c r="U1625" s="2" t="s">
        <v>373</v>
      </c>
      <c r="V1625" s="4">
        <v>26964000</v>
      </c>
      <c r="W1625" s="4">
        <v>0</v>
      </c>
      <c r="X1625" s="4">
        <v>0</v>
      </c>
      <c r="Y1625" s="4">
        <v>26964000</v>
      </c>
      <c r="Z1625" s="4">
        <v>0</v>
      </c>
      <c r="AA1625" s="4">
        <v>26964000</v>
      </c>
      <c r="AB1625" s="4">
        <v>0</v>
      </c>
      <c r="AC1625" s="4">
        <v>22470000</v>
      </c>
      <c r="AD1625" s="4">
        <v>20223000</v>
      </c>
      <c r="AE1625" s="4">
        <v>20223000</v>
      </c>
      <c r="AF1625" s="10">
        <v>20223000</v>
      </c>
    </row>
    <row r="1626" spans="1:32" ht="22.5" x14ac:dyDescent="0.25">
      <c r="A1626" s="9" t="s">
        <v>442</v>
      </c>
      <c r="B1626" s="1" t="s">
        <v>486</v>
      </c>
      <c r="C1626" s="1" t="s">
        <v>578</v>
      </c>
      <c r="D1626" s="2" t="s">
        <v>443</v>
      </c>
      <c r="E1626" s="3" t="s">
        <v>372</v>
      </c>
      <c r="F1626" s="3" t="s">
        <v>474</v>
      </c>
      <c r="G1626" s="3" t="s">
        <v>524</v>
      </c>
      <c r="H1626" s="3" t="s">
        <v>494</v>
      </c>
      <c r="I1626" s="3" t="s">
        <v>525</v>
      </c>
      <c r="J1626" s="1" t="s">
        <v>30</v>
      </c>
      <c r="K1626" s="1" t="s">
        <v>301</v>
      </c>
      <c r="L1626" s="1" t="s">
        <v>233</v>
      </c>
      <c r="M1626" s="1" t="s">
        <v>64</v>
      </c>
      <c r="N1626" s="1" t="s">
        <v>42</v>
      </c>
      <c r="O1626" s="1" t="s">
        <v>234</v>
      </c>
      <c r="P1626" s="1"/>
      <c r="Q1626" s="1"/>
      <c r="R1626" s="1" t="s">
        <v>31</v>
      </c>
      <c r="S1626" s="1" t="s">
        <v>32</v>
      </c>
      <c r="T1626" s="1" t="s">
        <v>33</v>
      </c>
      <c r="U1626" s="2" t="s">
        <v>373</v>
      </c>
      <c r="V1626" s="4">
        <v>0</v>
      </c>
      <c r="W1626" s="4">
        <v>182256445</v>
      </c>
      <c r="X1626" s="4">
        <v>0</v>
      </c>
      <c r="Y1626" s="4">
        <v>182256445</v>
      </c>
      <c r="Z1626" s="4">
        <v>0</v>
      </c>
      <c r="AA1626" s="4">
        <v>182256445</v>
      </c>
      <c r="AB1626" s="4">
        <v>0</v>
      </c>
      <c r="AC1626" s="4">
        <v>8000000</v>
      </c>
      <c r="AD1626" s="4">
        <v>0</v>
      </c>
      <c r="AE1626" s="4">
        <v>0</v>
      </c>
      <c r="AF1626" s="10">
        <v>0</v>
      </c>
    </row>
    <row r="1627" spans="1:32" ht="22.5" x14ac:dyDescent="0.25">
      <c r="A1627" s="9" t="s">
        <v>442</v>
      </c>
      <c r="B1627" s="1" t="s">
        <v>486</v>
      </c>
      <c r="C1627" s="1" t="s">
        <v>578</v>
      </c>
      <c r="D1627" s="2" t="s">
        <v>443</v>
      </c>
      <c r="E1627" s="3" t="s">
        <v>374</v>
      </c>
      <c r="F1627" s="3" t="s">
        <v>474</v>
      </c>
      <c r="G1627" s="3" t="s">
        <v>524</v>
      </c>
      <c r="H1627" s="3" t="s">
        <v>494</v>
      </c>
      <c r="I1627" s="3" t="s">
        <v>525</v>
      </c>
      <c r="J1627" s="1" t="s">
        <v>30</v>
      </c>
      <c r="K1627" s="1" t="s">
        <v>301</v>
      </c>
      <c r="L1627" s="1" t="s">
        <v>233</v>
      </c>
      <c r="M1627" s="1" t="s">
        <v>64</v>
      </c>
      <c r="N1627" s="1" t="s">
        <v>42</v>
      </c>
      <c r="O1627" s="1" t="s">
        <v>281</v>
      </c>
      <c r="P1627" s="1"/>
      <c r="Q1627" s="1"/>
      <c r="R1627" s="1" t="s">
        <v>31</v>
      </c>
      <c r="S1627" s="1" t="s">
        <v>171</v>
      </c>
      <c r="T1627" s="1" t="s">
        <v>33</v>
      </c>
      <c r="U1627" s="2" t="s">
        <v>375</v>
      </c>
      <c r="V1627" s="4">
        <v>114000000</v>
      </c>
      <c r="W1627" s="4">
        <v>0</v>
      </c>
      <c r="X1627" s="4">
        <v>0</v>
      </c>
      <c r="Y1627" s="4">
        <v>114000000</v>
      </c>
      <c r="Z1627" s="4">
        <v>0</v>
      </c>
      <c r="AA1627" s="4">
        <v>114000000</v>
      </c>
      <c r="AB1627" s="4">
        <v>0</v>
      </c>
      <c r="AC1627" s="4">
        <v>114000000</v>
      </c>
      <c r="AD1627" s="4">
        <v>41633919</v>
      </c>
      <c r="AE1627" s="4">
        <v>41633919</v>
      </c>
      <c r="AF1627" s="10">
        <v>41633919</v>
      </c>
    </row>
    <row r="1628" spans="1:32" ht="22.5" x14ac:dyDescent="0.25">
      <c r="A1628" s="9" t="s">
        <v>442</v>
      </c>
      <c r="B1628" s="1" t="s">
        <v>486</v>
      </c>
      <c r="C1628" s="1" t="s">
        <v>578</v>
      </c>
      <c r="D1628" s="2" t="s">
        <v>443</v>
      </c>
      <c r="E1628" s="3" t="s">
        <v>376</v>
      </c>
      <c r="F1628" s="3" t="s">
        <v>474</v>
      </c>
      <c r="G1628" s="3" t="s">
        <v>524</v>
      </c>
      <c r="H1628" s="3" t="s">
        <v>494</v>
      </c>
      <c r="I1628" s="3" t="s">
        <v>525</v>
      </c>
      <c r="J1628" s="1" t="s">
        <v>30</v>
      </c>
      <c r="K1628" s="1" t="s">
        <v>301</v>
      </c>
      <c r="L1628" s="1" t="s">
        <v>233</v>
      </c>
      <c r="M1628" s="1" t="s">
        <v>64</v>
      </c>
      <c r="N1628" s="1" t="s">
        <v>42</v>
      </c>
      <c r="O1628" s="1" t="s">
        <v>237</v>
      </c>
      <c r="P1628" s="1"/>
      <c r="Q1628" s="1"/>
      <c r="R1628" s="1" t="s">
        <v>31</v>
      </c>
      <c r="S1628" s="1" t="s">
        <v>171</v>
      </c>
      <c r="T1628" s="1" t="s">
        <v>33</v>
      </c>
      <c r="U1628" s="2" t="s">
        <v>377</v>
      </c>
      <c r="V1628" s="4">
        <v>0</v>
      </c>
      <c r="W1628" s="4">
        <v>14890000</v>
      </c>
      <c r="X1628" s="4">
        <v>0</v>
      </c>
      <c r="Y1628" s="4">
        <v>14890000</v>
      </c>
      <c r="Z1628" s="4">
        <v>0</v>
      </c>
      <c r="AA1628" s="4">
        <v>14890000</v>
      </c>
      <c r="AB1628" s="4">
        <v>0</v>
      </c>
      <c r="AC1628" s="4">
        <v>0</v>
      </c>
      <c r="AD1628" s="4">
        <v>0</v>
      </c>
      <c r="AE1628" s="4">
        <v>0</v>
      </c>
      <c r="AF1628" s="10">
        <v>0</v>
      </c>
    </row>
    <row r="1629" spans="1:32" ht="22.5" x14ac:dyDescent="0.25">
      <c r="A1629" s="9" t="s">
        <v>442</v>
      </c>
      <c r="B1629" s="1" t="s">
        <v>486</v>
      </c>
      <c r="C1629" s="1" t="s">
        <v>578</v>
      </c>
      <c r="D1629" s="2" t="s">
        <v>443</v>
      </c>
      <c r="E1629" s="3" t="s">
        <v>400</v>
      </c>
      <c r="F1629" s="3" t="s">
        <v>474</v>
      </c>
      <c r="G1629" s="3" t="s">
        <v>524</v>
      </c>
      <c r="H1629" s="3" t="s">
        <v>494</v>
      </c>
      <c r="I1629" s="3" t="s">
        <v>525</v>
      </c>
      <c r="J1629" s="1" t="s">
        <v>30</v>
      </c>
      <c r="K1629" s="1" t="s">
        <v>301</v>
      </c>
      <c r="L1629" s="1" t="s">
        <v>233</v>
      </c>
      <c r="M1629" s="1" t="s">
        <v>64</v>
      </c>
      <c r="N1629" s="1" t="s">
        <v>42</v>
      </c>
      <c r="O1629" s="1" t="s">
        <v>240</v>
      </c>
      <c r="P1629" s="1"/>
      <c r="Q1629" s="1"/>
      <c r="R1629" s="1" t="s">
        <v>31</v>
      </c>
      <c r="S1629" s="1" t="s">
        <v>171</v>
      </c>
      <c r="T1629" s="1" t="s">
        <v>33</v>
      </c>
      <c r="U1629" s="2" t="s">
        <v>401</v>
      </c>
      <c r="V1629" s="4">
        <v>20000000</v>
      </c>
      <c r="W1629" s="4">
        <v>0</v>
      </c>
      <c r="X1629" s="4">
        <v>0</v>
      </c>
      <c r="Y1629" s="4">
        <v>20000000</v>
      </c>
      <c r="Z1629" s="4">
        <v>0</v>
      </c>
      <c r="AA1629" s="4">
        <v>20000000</v>
      </c>
      <c r="AB1629" s="4">
        <v>0</v>
      </c>
      <c r="AC1629" s="4">
        <v>0</v>
      </c>
      <c r="AD1629" s="4">
        <v>0</v>
      </c>
      <c r="AE1629" s="4">
        <v>0</v>
      </c>
      <c r="AF1629" s="10">
        <v>0</v>
      </c>
    </row>
    <row r="1630" spans="1:32" ht="22.5" x14ac:dyDescent="0.25">
      <c r="A1630" s="9" t="s">
        <v>442</v>
      </c>
      <c r="B1630" s="1" t="s">
        <v>486</v>
      </c>
      <c r="C1630" s="1" t="s">
        <v>578</v>
      </c>
      <c r="D1630" s="2" t="s">
        <v>443</v>
      </c>
      <c r="E1630" s="3" t="s">
        <v>378</v>
      </c>
      <c r="F1630" s="3" t="s">
        <v>474</v>
      </c>
      <c r="G1630" s="3" t="s">
        <v>524</v>
      </c>
      <c r="H1630" s="3" t="s">
        <v>527</v>
      </c>
      <c r="I1630" s="3" t="s">
        <v>545</v>
      </c>
      <c r="J1630" s="1" t="s">
        <v>30</v>
      </c>
      <c r="K1630" s="1" t="s">
        <v>301</v>
      </c>
      <c r="L1630" s="1" t="s">
        <v>233</v>
      </c>
      <c r="M1630" s="1" t="s">
        <v>64</v>
      </c>
      <c r="N1630" s="1" t="s">
        <v>42</v>
      </c>
      <c r="O1630" s="1" t="s">
        <v>243</v>
      </c>
      <c r="P1630" s="1"/>
      <c r="Q1630" s="1"/>
      <c r="R1630" s="1" t="s">
        <v>31</v>
      </c>
      <c r="S1630" s="1" t="s">
        <v>171</v>
      </c>
      <c r="T1630" s="1" t="s">
        <v>33</v>
      </c>
      <c r="U1630" s="2" t="s">
        <v>59</v>
      </c>
      <c r="V1630" s="4">
        <v>78280500</v>
      </c>
      <c r="W1630" s="4">
        <v>80068160</v>
      </c>
      <c r="X1630" s="4">
        <v>0</v>
      </c>
      <c r="Y1630" s="4">
        <v>158348660</v>
      </c>
      <c r="Z1630" s="4">
        <v>0</v>
      </c>
      <c r="AA1630" s="4">
        <v>158348660</v>
      </c>
      <c r="AB1630" s="4">
        <v>0</v>
      </c>
      <c r="AC1630" s="4">
        <v>152958132</v>
      </c>
      <c r="AD1630" s="4">
        <v>104197564</v>
      </c>
      <c r="AE1630" s="4">
        <v>104197564</v>
      </c>
      <c r="AF1630" s="10">
        <v>104197564</v>
      </c>
    </row>
    <row r="1631" spans="1:32" ht="22.5" x14ac:dyDescent="0.25">
      <c r="A1631" s="9" t="s">
        <v>442</v>
      </c>
      <c r="B1631" s="1" t="s">
        <v>486</v>
      </c>
      <c r="C1631" s="1" t="s">
        <v>578</v>
      </c>
      <c r="D1631" s="2" t="s">
        <v>443</v>
      </c>
      <c r="E1631" s="3" t="s">
        <v>379</v>
      </c>
      <c r="F1631" s="3" t="s">
        <v>474</v>
      </c>
      <c r="G1631" s="3" t="s">
        <v>524</v>
      </c>
      <c r="H1631" s="3" t="s">
        <v>527</v>
      </c>
      <c r="I1631" s="3" t="s">
        <v>542</v>
      </c>
      <c r="J1631" s="1" t="s">
        <v>30</v>
      </c>
      <c r="K1631" s="1" t="s">
        <v>301</v>
      </c>
      <c r="L1631" s="1" t="s">
        <v>233</v>
      </c>
      <c r="M1631" s="1" t="s">
        <v>64</v>
      </c>
      <c r="N1631" s="1" t="s">
        <v>42</v>
      </c>
      <c r="O1631" s="1" t="s">
        <v>246</v>
      </c>
      <c r="P1631" s="1"/>
      <c r="Q1631" s="1"/>
      <c r="R1631" s="1" t="s">
        <v>31</v>
      </c>
      <c r="S1631" s="1" t="s">
        <v>171</v>
      </c>
      <c r="T1631" s="1" t="s">
        <v>33</v>
      </c>
      <c r="U1631" s="2" t="s">
        <v>249</v>
      </c>
      <c r="V1631" s="4">
        <v>4343000</v>
      </c>
      <c r="W1631" s="4">
        <v>8582753</v>
      </c>
      <c r="X1631" s="4">
        <v>0</v>
      </c>
      <c r="Y1631" s="4">
        <v>12925753</v>
      </c>
      <c r="Z1631" s="4">
        <v>0</v>
      </c>
      <c r="AA1631" s="4">
        <v>12925753</v>
      </c>
      <c r="AB1631" s="4">
        <v>0</v>
      </c>
      <c r="AC1631" s="4">
        <v>5920538</v>
      </c>
      <c r="AD1631" s="4">
        <v>4540088</v>
      </c>
      <c r="AE1631" s="4">
        <v>4540088</v>
      </c>
      <c r="AF1631" s="10">
        <v>4540088</v>
      </c>
    </row>
    <row r="1632" spans="1:32" ht="22.5" hidden="1" x14ac:dyDescent="0.25">
      <c r="A1632" s="9" t="s">
        <v>444</v>
      </c>
      <c r="B1632" s="1" t="s">
        <v>486</v>
      </c>
      <c r="C1632" s="1" t="s">
        <v>579</v>
      </c>
      <c r="D1632" s="2" t="s">
        <v>445</v>
      </c>
      <c r="E1632" s="3" t="s">
        <v>145</v>
      </c>
      <c r="F1632" s="3" t="s">
        <v>595</v>
      </c>
      <c r="G1632" s="3" t="s">
        <v>493</v>
      </c>
      <c r="H1632" s="3" t="s">
        <v>494</v>
      </c>
      <c r="I1632" s="3" t="s">
        <v>495</v>
      </c>
      <c r="J1632" s="1" t="s">
        <v>40</v>
      </c>
      <c r="K1632" s="1" t="s">
        <v>77</v>
      </c>
      <c r="L1632" s="1" t="s">
        <v>42</v>
      </c>
      <c r="M1632" s="1" t="s">
        <v>63</v>
      </c>
      <c r="N1632" s="1" t="s">
        <v>143</v>
      </c>
      <c r="O1632" s="1" t="s">
        <v>63</v>
      </c>
      <c r="P1632" s="1"/>
      <c r="Q1632" s="1"/>
      <c r="R1632" s="1" t="s">
        <v>31</v>
      </c>
      <c r="S1632" s="1" t="s">
        <v>32</v>
      </c>
      <c r="T1632" s="1" t="s">
        <v>33</v>
      </c>
      <c r="U1632" s="2" t="s">
        <v>146</v>
      </c>
      <c r="V1632" s="4">
        <v>23000000</v>
      </c>
      <c r="W1632" s="4">
        <v>2342807</v>
      </c>
      <c r="X1632" s="4">
        <v>54242</v>
      </c>
      <c r="Y1632" s="4">
        <v>25288565</v>
      </c>
      <c r="Z1632" s="4">
        <v>0</v>
      </c>
      <c r="AA1632" s="4">
        <v>25288565</v>
      </c>
      <c r="AB1632" s="4">
        <v>0</v>
      </c>
      <c r="AC1632" s="4">
        <v>25288565</v>
      </c>
      <c r="AD1632" s="4">
        <v>25288565</v>
      </c>
      <c r="AE1632" s="4">
        <v>25288565</v>
      </c>
      <c r="AF1632" s="10">
        <v>25288565</v>
      </c>
    </row>
    <row r="1633" spans="1:32" ht="22.5" hidden="1" x14ac:dyDescent="0.25">
      <c r="A1633" s="9" t="s">
        <v>444</v>
      </c>
      <c r="B1633" s="1" t="s">
        <v>486</v>
      </c>
      <c r="C1633" s="1" t="s">
        <v>579</v>
      </c>
      <c r="D1633" s="2" t="s">
        <v>445</v>
      </c>
      <c r="E1633" s="3" t="s">
        <v>155</v>
      </c>
      <c r="F1633" s="3" t="s">
        <v>471</v>
      </c>
      <c r="G1633" s="3" t="s">
        <v>493</v>
      </c>
      <c r="H1633" s="3" t="s">
        <v>494</v>
      </c>
      <c r="I1633" s="3" t="s">
        <v>495</v>
      </c>
      <c r="J1633" s="1" t="s">
        <v>40</v>
      </c>
      <c r="K1633" s="1" t="s">
        <v>77</v>
      </c>
      <c r="L1633" s="1" t="s">
        <v>42</v>
      </c>
      <c r="M1633" s="1" t="s">
        <v>80</v>
      </c>
      <c r="N1633" s="1" t="s">
        <v>80</v>
      </c>
      <c r="O1633" s="1" t="s">
        <v>41</v>
      </c>
      <c r="P1633" s="1"/>
      <c r="Q1633" s="1"/>
      <c r="R1633" s="1" t="s">
        <v>31</v>
      </c>
      <c r="S1633" s="1" t="s">
        <v>32</v>
      </c>
      <c r="T1633" s="1" t="s">
        <v>33</v>
      </c>
      <c r="U1633" s="2" t="s">
        <v>156</v>
      </c>
      <c r="V1633" s="4">
        <v>16965142</v>
      </c>
      <c r="W1633" s="4">
        <v>0</v>
      </c>
      <c r="X1633" s="4">
        <v>0</v>
      </c>
      <c r="Y1633" s="4">
        <v>16965142</v>
      </c>
      <c r="Z1633" s="4">
        <v>0</v>
      </c>
      <c r="AA1633" s="4">
        <v>16965142</v>
      </c>
      <c r="AB1633" s="4">
        <v>0</v>
      </c>
      <c r="AC1633" s="4">
        <v>16965142</v>
      </c>
      <c r="AD1633" s="4">
        <v>419764</v>
      </c>
      <c r="AE1633" s="4">
        <v>419764</v>
      </c>
      <c r="AF1633" s="10">
        <v>419764</v>
      </c>
    </row>
    <row r="1634" spans="1:32" ht="22.5" hidden="1" x14ac:dyDescent="0.25">
      <c r="A1634" s="9" t="s">
        <v>444</v>
      </c>
      <c r="B1634" s="1" t="s">
        <v>486</v>
      </c>
      <c r="C1634" s="1" t="s">
        <v>579</v>
      </c>
      <c r="D1634" s="2" t="s">
        <v>445</v>
      </c>
      <c r="E1634" s="3" t="s">
        <v>157</v>
      </c>
      <c r="F1634" s="3" t="s">
        <v>471</v>
      </c>
      <c r="G1634" s="3" t="s">
        <v>493</v>
      </c>
      <c r="H1634" s="3" t="s">
        <v>494</v>
      </c>
      <c r="I1634" s="3" t="s">
        <v>495</v>
      </c>
      <c r="J1634" s="1" t="s">
        <v>40</v>
      </c>
      <c r="K1634" s="1" t="s">
        <v>77</v>
      </c>
      <c r="L1634" s="1" t="s">
        <v>42</v>
      </c>
      <c r="M1634" s="1" t="s">
        <v>80</v>
      </c>
      <c r="N1634" s="1" t="s">
        <v>80</v>
      </c>
      <c r="O1634" s="1" t="s">
        <v>77</v>
      </c>
      <c r="P1634" s="1"/>
      <c r="Q1634" s="1"/>
      <c r="R1634" s="1" t="s">
        <v>31</v>
      </c>
      <c r="S1634" s="1" t="s">
        <v>32</v>
      </c>
      <c r="T1634" s="1" t="s">
        <v>33</v>
      </c>
      <c r="U1634" s="2" t="s">
        <v>158</v>
      </c>
      <c r="V1634" s="4">
        <v>15200000</v>
      </c>
      <c r="W1634" s="4">
        <v>0</v>
      </c>
      <c r="X1634" s="4">
        <v>0</v>
      </c>
      <c r="Y1634" s="4">
        <v>15200000</v>
      </c>
      <c r="Z1634" s="4">
        <v>0</v>
      </c>
      <c r="AA1634" s="4">
        <v>12392486.800000001</v>
      </c>
      <c r="AB1634" s="4">
        <v>2807513.2</v>
      </c>
      <c r="AC1634" s="4">
        <v>2260486.7999999998</v>
      </c>
      <c r="AD1634" s="4">
        <v>0</v>
      </c>
      <c r="AE1634" s="4">
        <v>0</v>
      </c>
      <c r="AF1634" s="10">
        <v>0</v>
      </c>
    </row>
    <row r="1635" spans="1:32" ht="22.5" hidden="1" x14ac:dyDescent="0.25">
      <c r="A1635" s="9" t="s">
        <v>444</v>
      </c>
      <c r="B1635" s="1" t="s">
        <v>486</v>
      </c>
      <c r="C1635" s="1" t="s">
        <v>579</v>
      </c>
      <c r="D1635" s="2" t="s">
        <v>445</v>
      </c>
      <c r="E1635" s="3" t="s">
        <v>184</v>
      </c>
      <c r="F1635" s="3" t="s">
        <v>471</v>
      </c>
      <c r="G1635" s="3" t="s">
        <v>493</v>
      </c>
      <c r="H1635" s="3" t="s">
        <v>494</v>
      </c>
      <c r="I1635" s="3" t="s">
        <v>495</v>
      </c>
      <c r="J1635" s="1" t="s">
        <v>40</v>
      </c>
      <c r="K1635" s="1" t="s">
        <v>77</v>
      </c>
      <c r="L1635" s="1" t="s">
        <v>42</v>
      </c>
      <c r="M1635" s="1" t="s">
        <v>80</v>
      </c>
      <c r="N1635" s="1" t="s">
        <v>64</v>
      </c>
      <c r="O1635" s="1" t="s">
        <v>98</v>
      </c>
      <c r="P1635" s="1"/>
      <c r="Q1635" s="1"/>
      <c r="R1635" s="1" t="s">
        <v>31</v>
      </c>
      <c r="S1635" s="1" t="s">
        <v>32</v>
      </c>
      <c r="T1635" s="1" t="s">
        <v>33</v>
      </c>
      <c r="U1635" s="2" t="s">
        <v>185</v>
      </c>
      <c r="V1635" s="4">
        <v>7500000</v>
      </c>
      <c r="W1635" s="4">
        <v>18000000</v>
      </c>
      <c r="X1635" s="4">
        <v>0</v>
      </c>
      <c r="Y1635" s="4">
        <v>25500000</v>
      </c>
      <c r="Z1635" s="4">
        <v>0</v>
      </c>
      <c r="AA1635" s="4">
        <v>25500000</v>
      </c>
      <c r="AB1635" s="4">
        <v>0</v>
      </c>
      <c r="AC1635" s="4">
        <v>25500000</v>
      </c>
      <c r="AD1635" s="4">
        <v>0</v>
      </c>
      <c r="AE1635" s="4">
        <v>0</v>
      </c>
      <c r="AF1635" s="10">
        <v>0</v>
      </c>
    </row>
    <row r="1636" spans="1:32" ht="22.5" hidden="1" x14ac:dyDescent="0.25">
      <c r="A1636" s="9" t="s">
        <v>444</v>
      </c>
      <c r="B1636" s="1" t="s">
        <v>486</v>
      </c>
      <c r="C1636" s="1" t="s">
        <v>579</v>
      </c>
      <c r="D1636" s="2" t="s">
        <v>445</v>
      </c>
      <c r="E1636" s="3" t="s">
        <v>200</v>
      </c>
      <c r="F1636" s="3" t="s">
        <v>471</v>
      </c>
      <c r="G1636" s="3" t="s">
        <v>493</v>
      </c>
      <c r="H1636" s="3" t="s">
        <v>494</v>
      </c>
      <c r="I1636" s="3" t="s">
        <v>495</v>
      </c>
      <c r="J1636" s="1" t="s">
        <v>40</v>
      </c>
      <c r="K1636" s="1" t="s">
        <v>77</v>
      </c>
      <c r="L1636" s="1" t="s">
        <v>42</v>
      </c>
      <c r="M1636" s="1" t="s">
        <v>80</v>
      </c>
      <c r="N1636" s="1" t="s">
        <v>81</v>
      </c>
      <c r="O1636" s="1" t="s">
        <v>41</v>
      </c>
      <c r="P1636" s="1"/>
      <c r="Q1636" s="1"/>
      <c r="R1636" s="1" t="s">
        <v>31</v>
      </c>
      <c r="S1636" s="1" t="s">
        <v>32</v>
      </c>
      <c r="T1636" s="1" t="s">
        <v>33</v>
      </c>
      <c r="U1636" s="2" t="s">
        <v>201</v>
      </c>
      <c r="V1636" s="4">
        <v>7000000</v>
      </c>
      <c r="W1636" s="4">
        <v>0</v>
      </c>
      <c r="X1636" s="4">
        <v>0</v>
      </c>
      <c r="Y1636" s="4">
        <v>7000000</v>
      </c>
      <c r="Z1636" s="4">
        <v>0</v>
      </c>
      <c r="AA1636" s="4">
        <v>5563007.1100000003</v>
      </c>
      <c r="AB1636" s="4">
        <v>1436992.89</v>
      </c>
      <c r="AC1636" s="4">
        <v>5563007.1100000003</v>
      </c>
      <c r="AD1636" s="4">
        <v>5560477.7000000002</v>
      </c>
      <c r="AE1636" s="4">
        <v>5560477.7000000002</v>
      </c>
      <c r="AF1636" s="10">
        <v>5560477.7000000002</v>
      </c>
    </row>
    <row r="1637" spans="1:32" ht="22.5" hidden="1" x14ac:dyDescent="0.25">
      <c r="A1637" s="9" t="s">
        <v>444</v>
      </c>
      <c r="B1637" s="1" t="s">
        <v>486</v>
      </c>
      <c r="C1637" s="1" t="s">
        <v>579</v>
      </c>
      <c r="D1637" s="2" t="s">
        <v>445</v>
      </c>
      <c r="E1637" s="3" t="s">
        <v>202</v>
      </c>
      <c r="F1637" s="3" t="s">
        <v>471</v>
      </c>
      <c r="G1637" s="3" t="s">
        <v>493</v>
      </c>
      <c r="H1637" s="3" t="s">
        <v>494</v>
      </c>
      <c r="I1637" s="3" t="s">
        <v>495</v>
      </c>
      <c r="J1637" s="1" t="s">
        <v>40</v>
      </c>
      <c r="K1637" s="1" t="s">
        <v>77</v>
      </c>
      <c r="L1637" s="1" t="s">
        <v>42</v>
      </c>
      <c r="M1637" s="1" t="s">
        <v>80</v>
      </c>
      <c r="N1637" s="1" t="s">
        <v>81</v>
      </c>
      <c r="O1637" s="1" t="s">
        <v>77</v>
      </c>
      <c r="P1637" s="1"/>
      <c r="Q1637" s="1"/>
      <c r="R1637" s="1" t="s">
        <v>31</v>
      </c>
      <c r="S1637" s="1" t="s">
        <v>32</v>
      </c>
      <c r="T1637" s="1" t="s">
        <v>33</v>
      </c>
      <c r="U1637" s="2" t="s">
        <v>203</v>
      </c>
      <c r="V1637" s="4">
        <v>153500000</v>
      </c>
      <c r="W1637" s="4">
        <v>0</v>
      </c>
      <c r="X1637" s="4">
        <v>0</v>
      </c>
      <c r="Y1637" s="4">
        <v>153500000</v>
      </c>
      <c r="Z1637" s="4">
        <v>0</v>
      </c>
      <c r="AA1637" s="4">
        <v>148749204.44</v>
      </c>
      <c r="AB1637" s="4">
        <v>4750795.5599999996</v>
      </c>
      <c r="AC1637" s="4">
        <v>148749204.44</v>
      </c>
      <c r="AD1637" s="4">
        <v>148683126.63999999</v>
      </c>
      <c r="AE1637" s="4">
        <v>148683126.63999999</v>
      </c>
      <c r="AF1637" s="10">
        <v>148683126.63999999</v>
      </c>
    </row>
    <row r="1638" spans="1:32" ht="22.5" hidden="1" x14ac:dyDescent="0.25">
      <c r="A1638" s="9" t="s">
        <v>444</v>
      </c>
      <c r="B1638" s="1" t="s">
        <v>486</v>
      </c>
      <c r="C1638" s="1" t="s">
        <v>579</v>
      </c>
      <c r="D1638" s="2" t="s">
        <v>445</v>
      </c>
      <c r="E1638" s="3" t="s">
        <v>404</v>
      </c>
      <c r="F1638" s="3" t="s">
        <v>471</v>
      </c>
      <c r="G1638" s="3" t="s">
        <v>493</v>
      </c>
      <c r="H1638" s="3" t="s">
        <v>494</v>
      </c>
      <c r="I1638" s="3" t="s">
        <v>495</v>
      </c>
      <c r="J1638" s="1" t="s">
        <v>40</v>
      </c>
      <c r="K1638" s="1" t="s">
        <v>77</v>
      </c>
      <c r="L1638" s="1" t="s">
        <v>42</v>
      </c>
      <c r="M1638" s="1" t="s">
        <v>80</v>
      </c>
      <c r="N1638" s="1" t="s">
        <v>81</v>
      </c>
      <c r="O1638" s="1" t="s">
        <v>63</v>
      </c>
      <c r="P1638" s="1"/>
      <c r="Q1638" s="1"/>
      <c r="R1638" s="1" t="s">
        <v>31</v>
      </c>
      <c r="S1638" s="1" t="s">
        <v>32</v>
      </c>
      <c r="T1638" s="1" t="s">
        <v>33</v>
      </c>
      <c r="U1638" s="2" t="s">
        <v>405</v>
      </c>
      <c r="V1638" s="4">
        <v>470000</v>
      </c>
      <c r="W1638" s="4">
        <v>0</v>
      </c>
      <c r="X1638" s="4">
        <v>0</v>
      </c>
      <c r="Y1638" s="4">
        <v>470000</v>
      </c>
      <c r="Z1638" s="4">
        <v>0</v>
      </c>
      <c r="AA1638" s="4">
        <v>470000</v>
      </c>
      <c r="AB1638" s="4">
        <v>0</v>
      </c>
      <c r="AC1638" s="4">
        <v>320659.15999999997</v>
      </c>
      <c r="AD1638" s="4">
        <v>320477.26</v>
      </c>
      <c r="AE1638" s="4">
        <v>320477.26</v>
      </c>
      <c r="AF1638" s="10">
        <v>320477.26</v>
      </c>
    </row>
    <row r="1639" spans="1:32" ht="22.5" hidden="1" x14ac:dyDescent="0.25">
      <c r="A1639" s="9" t="s">
        <v>444</v>
      </c>
      <c r="B1639" s="1" t="s">
        <v>486</v>
      </c>
      <c r="C1639" s="1" t="s">
        <v>579</v>
      </c>
      <c r="D1639" s="2" t="s">
        <v>445</v>
      </c>
      <c r="E1639" s="3" t="s">
        <v>206</v>
      </c>
      <c r="F1639" s="3" t="s">
        <v>471</v>
      </c>
      <c r="G1639" s="3" t="s">
        <v>493</v>
      </c>
      <c r="H1639" s="3" t="s">
        <v>494</v>
      </c>
      <c r="I1639" s="3" t="s">
        <v>495</v>
      </c>
      <c r="J1639" s="1" t="s">
        <v>40</v>
      </c>
      <c r="K1639" s="1" t="s">
        <v>77</v>
      </c>
      <c r="L1639" s="1" t="s">
        <v>42</v>
      </c>
      <c r="M1639" s="1" t="s">
        <v>80</v>
      </c>
      <c r="N1639" s="1" t="s">
        <v>81</v>
      </c>
      <c r="O1639" s="1" t="s">
        <v>138</v>
      </c>
      <c r="P1639" s="1"/>
      <c r="Q1639" s="1"/>
      <c r="R1639" s="1" t="s">
        <v>31</v>
      </c>
      <c r="S1639" s="1" t="s">
        <v>32</v>
      </c>
      <c r="T1639" s="1" t="s">
        <v>33</v>
      </c>
      <c r="U1639" s="2" t="s">
        <v>207</v>
      </c>
      <c r="V1639" s="4">
        <v>50000</v>
      </c>
      <c r="W1639" s="4">
        <v>0</v>
      </c>
      <c r="X1639" s="4">
        <v>0</v>
      </c>
      <c r="Y1639" s="4">
        <v>50000</v>
      </c>
      <c r="Z1639" s="4">
        <v>0</v>
      </c>
      <c r="AA1639" s="4">
        <v>39439</v>
      </c>
      <c r="AB1639" s="4">
        <v>10561</v>
      </c>
      <c r="AC1639" s="4">
        <v>39439</v>
      </c>
      <c r="AD1639" s="4">
        <v>39439</v>
      </c>
      <c r="AE1639" s="4">
        <v>39439</v>
      </c>
      <c r="AF1639" s="10">
        <v>39439</v>
      </c>
    </row>
    <row r="1640" spans="1:32" ht="22.5" hidden="1" x14ac:dyDescent="0.25">
      <c r="A1640" s="9" t="s">
        <v>444</v>
      </c>
      <c r="B1640" s="1" t="s">
        <v>486</v>
      </c>
      <c r="C1640" s="1" t="s">
        <v>579</v>
      </c>
      <c r="D1640" s="2" t="s">
        <v>445</v>
      </c>
      <c r="E1640" s="3" t="s">
        <v>212</v>
      </c>
      <c r="F1640" s="3" t="s">
        <v>471</v>
      </c>
      <c r="G1640" s="3" t="s">
        <v>493</v>
      </c>
      <c r="H1640" s="3" t="s">
        <v>527</v>
      </c>
      <c r="I1640" s="3" t="s">
        <v>528</v>
      </c>
      <c r="J1640" s="1" t="s">
        <v>40</v>
      </c>
      <c r="K1640" s="1" t="s">
        <v>77</v>
      </c>
      <c r="L1640" s="1" t="s">
        <v>42</v>
      </c>
      <c r="M1640" s="1" t="s">
        <v>80</v>
      </c>
      <c r="N1640" s="1" t="s">
        <v>65</v>
      </c>
      <c r="O1640" s="1" t="s">
        <v>77</v>
      </c>
      <c r="P1640" s="1"/>
      <c r="Q1640" s="1"/>
      <c r="R1640" s="1" t="s">
        <v>31</v>
      </c>
      <c r="S1640" s="1" t="s">
        <v>32</v>
      </c>
      <c r="T1640" s="1" t="s">
        <v>33</v>
      </c>
      <c r="U1640" s="2" t="s">
        <v>213</v>
      </c>
      <c r="V1640" s="4">
        <v>19000000</v>
      </c>
      <c r="W1640" s="4">
        <v>3000000</v>
      </c>
      <c r="X1640" s="4">
        <v>0</v>
      </c>
      <c r="Y1640" s="4">
        <v>22000000</v>
      </c>
      <c r="Z1640" s="4">
        <v>0</v>
      </c>
      <c r="AA1640" s="4">
        <v>16224208</v>
      </c>
      <c r="AB1640" s="4">
        <v>5775792</v>
      </c>
      <c r="AC1640" s="4">
        <v>15454977</v>
      </c>
      <c r="AD1640" s="4">
        <v>12474688</v>
      </c>
      <c r="AE1640" s="4">
        <v>12474688</v>
      </c>
      <c r="AF1640" s="10">
        <v>12474688</v>
      </c>
    </row>
    <row r="1641" spans="1:32" ht="22.5" hidden="1" x14ac:dyDescent="0.25">
      <c r="A1641" s="9" t="s">
        <v>444</v>
      </c>
      <c r="B1641" s="1" t="s">
        <v>486</v>
      </c>
      <c r="C1641" s="1" t="s">
        <v>579</v>
      </c>
      <c r="D1641" s="2" t="s">
        <v>445</v>
      </c>
      <c r="E1641" s="3" t="s">
        <v>216</v>
      </c>
      <c r="F1641" s="3" t="s">
        <v>471</v>
      </c>
      <c r="G1641" s="3" t="s">
        <v>493</v>
      </c>
      <c r="H1641" s="3" t="s">
        <v>527</v>
      </c>
      <c r="I1641" s="3" t="s">
        <v>528</v>
      </c>
      <c r="J1641" s="1" t="s">
        <v>40</v>
      </c>
      <c r="K1641" s="1" t="s">
        <v>77</v>
      </c>
      <c r="L1641" s="1" t="s">
        <v>42</v>
      </c>
      <c r="M1641" s="1" t="s">
        <v>80</v>
      </c>
      <c r="N1641" s="1" t="s">
        <v>171</v>
      </c>
      <c r="O1641" s="1" t="s">
        <v>80</v>
      </c>
      <c r="P1641" s="1"/>
      <c r="Q1641" s="1"/>
      <c r="R1641" s="1" t="s">
        <v>31</v>
      </c>
      <c r="S1641" s="1" t="s">
        <v>32</v>
      </c>
      <c r="T1641" s="1" t="s">
        <v>33</v>
      </c>
      <c r="U1641" s="2" t="s">
        <v>217</v>
      </c>
      <c r="V1641" s="4">
        <v>64521753</v>
      </c>
      <c r="W1641" s="4">
        <v>10000000</v>
      </c>
      <c r="X1641" s="4">
        <v>0</v>
      </c>
      <c r="Y1641" s="4">
        <v>74521753</v>
      </c>
      <c r="Z1641" s="4">
        <v>0</v>
      </c>
      <c r="AA1641" s="4">
        <v>74521753</v>
      </c>
      <c r="AB1641" s="4">
        <v>0</v>
      </c>
      <c r="AC1641" s="4">
        <v>0</v>
      </c>
      <c r="AD1641" s="4">
        <v>0</v>
      </c>
      <c r="AE1641" s="4">
        <v>0</v>
      </c>
      <c r="AF1641" s="10">
        <v>0</v>
      </c>
    </row>
    <row r="1642" spans="1:32" ht="22.5" x14ac:dyDescent="0.25">
      <c r="A1642" s="9" t="s">
        <v>444</v>
      </c>
      <c r="B1642" s="1" t="s">
        <v>486</v>
      </c>
      <c r="C1642" s="1" t="s">
        <v>579</v>
      </c>
      <c r="D1642" s="2" t="s">
        <v>445</v>
      </c>
      <c r="E1642" s="3" t="s">
        <v>231</v>
      </c>
      <c r="F1642" s="3" t="s">
        <v>472</v>
      </c>
      <c r="G1642" s="3" t="s">
        <v>497</v>
      </c>
      <c r="H1642" s="3" t="s">
        <v>498</v>
      </c>
      <c r="I1642" s="3" t="s">
        <v>499</v>
      </c>
      <c r="J1642" s="1" t="s">
        <v>30</v>
      </c>
      <c r="K1642" s="1" t="s">
        <v>232</v>
      </c>
      <c r="L1642" s="1" t="s">
        <v>233</v>
      </c>
      <c r="M1642" s="1" t="s">
        <v>41</v>
      </c>
      <c r="N1642" s="1" t="s">
        <v>42</v>
      </c>
      <c r="O1642" s="1" t="s">
        <v>234</v>
      </c>
      <c r="P1642" s="1"/>
      <c r="Q1642" s="1"/>
      <c r="R1642" s="1" t="s">
        <v>31</v>
      </c>
      <c r="S1642" s="1" t="s">
        <v>32</v>
      </c>
      <c r="T1642" s="1" t="s">
        <v>33</v>
      </c>
      <c r="U1642" s="2" t="s">
        <v>235</v>
      </c>
      <c r="V1642" s="4">
        <v>2476241952</v>
      </c>
      <c r="W1642" s="4">
        <v>0</v>
      </c>
      <c r="X1642" s="4">
        <v>211824085</v>
      </c>
      <c r="Y1642" s="4">
        <v>2264417867</v>
      </c>
      <c r="Z1642" s="4">
        <v>0</v>
      </c>
      <c r="AA1642" s="4">
        <v>2231158668</v>
      </c>
      <c r="AB1642" s="4">
        <v>33259199</v>
      </c>
      <c r="AC1642" s="4">
        <v>2231158668</v>
      </c>
      <c r="AD1642" s="4">
        <v>957014636</v>
      </c>
      <c r="AE1642" s="4">
        <v>957014636</v>
      </c>
      <c r="AF1642" s="10">
        <v>957014636</v>
      </c>
    </row>
    <row r="1643" spans="1:32" ht="22.5" x14ac:dyDescent="0.25">
      <c r="A1643" s="9" t="s">
        <v>444</v>
      </c>
      <c r="B1643" s="1" t="s">
        <v>486</v>
      </c>
      <c r="C1643" s="1" t="s">
        <v>579</v>
      </c>
      <c r="D1643" s="2" t="s">
        <v>445</v>
      </c>
      <c r="E1643" s="3" t="s">
        <v>242</v>
      </c>
      <c r="F1643" s="3" t="s">
        <v>472</v>
      </c>
      <c r="G1643" s="3" t="s">
        <v>497</v>
      </c>
      <c r="H1643" s="3" t="s">
        <v>498</v>
      </c>
      <c r="I1643" s="3" t="s">
        <v>499</v>
      </c>
      <c r="J1643" s="1" t="s">
        <v>30</v>
      </c>
      <c r="K1643" s="1" t="s">
        <v>232</v>
      </c>
      <c r="L1643" s="1" t="s">
        <v>233</v>
      </c>
      <c r="M1643" s="1" t="s">
        <v>41</v>
      </c>
      <c r="N1643" s="1" t="s">
        <v>42</v>
      </c>
      <c r="O1643" s="1" t="s">
        <v>243</v>
      </c>
      <c r="P1643" s="1"/>
      <c r="Q1643" s="1"/>
      <c r="R1643" s="1" t="s">
        <v>31</v>
      </c>
      <c r="S1643" s="1" t="s">
        <v>32</v>
      </c>
      <c r="T1643" s="1" t="s">
        <v>33</v>
      </c>
      <c r="U1643" s="2" t="s">
        <v>244</v>
      </c>
      <c r="V1643" s="4">
        <v>13761420</v>
      </c>
      <c r="W1643" s="4">
        <v>12755000</v>
      </c>
      <c r="X1643" s="4">
        <v>1006420</v>
      </c>
      <c r="Y1643" s="4">
        <v>25510000</v>
      </c>
      <c r="Z1643" s="4">
        <v>0</v>
      </c>
      <c r="AA1643" s="4">
        <v>22959000</v>
      </c>
      <c r="AB1643" s="4">
        <v>2551000</v>
      </c>
      <c r="AC1643" s="4">
        <v>22959000</v>
      </c>
      <c r="AD1643" s="4">
        <v>14115533</v>
      </c>
      <c r="AE1643" s="4">
        <v>14115533</v>
      </c>
      <c r="AF1643" s="10">
        <v>14115533</v>
      </c>
    </row>
    <row r="1644" spans="1:32" ht="22.5" x14ac:dyDescent="0.25">
      <c r="A1644" s="9" t="s">
        <v>444</v>
      </c>
      <c r="B1644" s="1" t="s">
        <v>486</v>
      </c>
      <c r="C1644" s="1" t="s">
        <v>579</v>
      </c>
      <c r="D1644" s="2" t="s">
        <v>445</v>
      </c>
      <c r="E1644" s="3" t="s">
        <v>245</v>
      </c>
      <c r="F1644" s="3" t="s">
        <v>472</v>
      </c>
      <c r="G1644" s="3" t="s">
        <v>497</v>
      </c>
      <c r="H1644" s="3" t="s">
        <v>527</v>
      </c>
      <c r="I1644" s="3" t="s">
        <v>545</v>
      </c>
      <c r="J1644" s="1" t="s">
        <v>30</v>
      </c>
      <c r="K1644" s="1" t="s">
        <v>232</v>
      </c>
      <c r="L1644" s="1" t="s">
        <v>233</v>
      </c>
      <c r="M1644" s="1" t="s">
        <v>41</v>
      </c>
      <c r="N1644" s="1" t="s">
        <v>42</v>
      </c>
      <c r="O1644" s="1" t="s">
        <v>246</v>
      </c>
      <c r="P1644" s="1"/>
      <c r="Q1644" s="1"/>
      <c r="R1644" s="1" t="s">
        <v>31</v>
      </c>
      <c r="S1644" s="1" t="s">
        <v>32</v>
      </c>
      <c r="T1644" s="1" t="s">
        <v>33</v>
      </c>
      <c r="U1644" s="2" t="s">
        <v>59</v>
      </c>
      <c r="V1644" s="4">
        <v>77334576</v>
      </c>
      <c r="W1644" s="4">
        <v>0</v>
      </c>
      <c r="X1644" s="4">
        <v>7743143</v>
      </c>
      <c r="Y1644" s="4">
        <v>69591433</v>
      </c>
      <c r="Z1644" s="4">
        <v>0</v>
      </c>
      <c r="AA1644" s="4">
        <v>69591433</v>
      </c>
      <c r="AB1644" s="4">
        <v>0</v>
      </c>
      <c r="AC1644" s="4">
        <v>69591433</v>
      </c>
      <c r="AD1644" s="4">
        <v>48777333</v>
      </c>
      <c r="AE1644" s="4">
        <v>48777333</v>
      </c>
      <c r="AF1644" s="10">
        <v>48777333</v>
      </c>
    </row>
    <row r="1645" spans="1:32" ht="22.5" x14ac:dyDescent="0.25">
      <c r="A1645" s="9" t="s">
        <v>444</v>
      </c>
      <c r="B1645" s="1" t="s">
        <v>486</v>
      </c>
      <c r="C1645" s="1" t="s">
        <v>579</v>
      </c>
      <c r="D1645" s="2" t="s">
        <v>445</v>
      </c>
      <c r="E1645" s="3" t="s">
        <v>247</v>
      </c>
      <c r="F1645" s="3" t="s">
        <v>472</v>
      </c>
      <c r="G1645" s="3" t="s">
        <v>497</v>
      </c>
      <c r="H1645" s="3" t="s">
        <v>527</v>
      </c>
      <c r="I1645" s="3" t="s">
        <v>542</v>
      </c>
      <c r="J1645" s="1" t="s">
        <v>30</v>
      </c>
      <c r="K1645" s="1" t="s">
        <v>232</v>
      </c>
      <c r="L1645" s="1" t="s">
        <v>233</v>
      </c>
      <c r="M1645" s="1" t="s">
        <v>41</v>
      </c>
      <c r="N1645" s="1" t="s">
        <v>42</v>
      </c>
      <c r="O1645" s="1" t="s">
        <v>248</v>
      </c>
      <c r="P1645" s="1"/>
      <c r="Q1645" s="1"/>
      <c r="R1645" s="1" t="s">
        <v>31</v>
      </c>
      <c r="S1645" s="1" t="s">
        <v>32</v>
      </c>
      <c r="T1645" s="1" t="s">
        <v>33</v>
      </c>
      <c r="U1645" s="2" t="s">
        <v>249</v>
      </c>
      <c r="V1645" s="4">
        <v>5334927</v>
      </c>
      <c r="W1645" s="4">
        <v>0</v>
      </c>
      <c r="X1645" s="4">
        <v>0</v>
      </c>
      <c r="Y1645" s="4">
        <v>5334927</v>
      </c>
      <c r="Z1645" s="4">
        <v>0</v>
      </c>
      <c r="AA1645" s="4">
        <v>5008099</v>
      </c>
      <c r="AB1645" s="4">
        <v>326828</v>
      </c>
      <c r="AC1645" s="4">
        <v>4100440</v>
      </c>
      <c r="AD1645" s="4">
        <v>3205989</v>
      </c>
      <c r="AE1645" s="4">
        <v>3205989</v>
      </c>
      <c r="AF1645" s="10">
        <v>3205989</v>
      </c>
    </row>
    <row r="1646" spans="1:32" ht="22.5" x14ac:dyDescent="0.25">
      <c r="A1646" s="9" t="s">
        <v>444</v>
      </c>
      <c r="B1646" s="1" t="s">
        <v>486</v>
      </c>
      <c r="C1646" s="1" t="s">
        <v>579</v>
      </c>
      <c r="D1646" s="2" t="s">
        <v>445</v>
      </c>
      <c r="E1646" s="3" t="s">
        <v>383</v>
      </c>
      <c r="F1646" s="3" t="s">
        <v>29</v>
      </c>
      <c r="G1646" s="3" t="s">
        <v>501</v>
      </c>
      <c r="H1646" s="3" t="s">
        <v>502</v>
      </c>
      <c r="I1646" s="3" t="s">
        <v>503</v>
      </c>
      <c r="J1646" s="1" t="s">
        <v>30</v>
      </c>
      <c r="K1646" s="1" t="s">
        <v>232</v>
      </c>
      <c r="L1646" s="1" t="s">
        <v>233</v>
      </c>
      <c r="M1646" s="1" t="s">
        <v>63</v>
      </c>
      <c r="N1646" s="1" t="s">
        <v>42</v>
      </c>
      <c r="O1646" s="1" t="s">
        <v>281</v>
      </c>
      <c r="P1646" s="1"/>
      <c r="Q1646" s="1"/>
      <c r="R1646" s="1" t="s">
        <v>31</v>
      </c>
      <c r="S1646" s="1" t="s">
        <v>32</v>
      </c>
      <c r="T1646" s="1" t="s">
        <v>33</v>
      </c>
      <c r="U1646" s="2" t="s">
        <v>384</v>
      </c>
      <c r="V1646" s="4">
        <v>1456434540</v>
      </c>
      <c r="W1646" s="4">
        <v>0</v>
      </c>
      <c r="X1646" s="4">
        <v>0</v>
      </c>
      <c r="Y1646" s="4">
        <v>1456434540</v>
      </c>
      <c r="Z1646" s="4">
        <v>0</v>
      </c>
      <c r="AA1646" s="4">
        <v>1456434540</v>
      </c>
      <c r="AB1646" s="4">
        <v>0</v>
      </c>
      <c r="AC1646" s="4">
        <v>1456434540</v>
      </c>
      <c r="AD1646" s="4">
        <v>1051872405</v>
      </c>
      <c r="AE1646" s="4">
        <v>1051872405</v>
      </c>
      <c r="AF1646" s="10">
        <v>1051872405</v>
      </c>
    </row>
    <row r="1647" spans="1:32" ht="22.5" x14ac:dyDescent="0.25">
      <c r="A1647" s="9" t="s">
        <v>444</v>
      </c>
      <c r="B1647" s="1" t="s">
        <v>486</v>
      </c>
      <c r="C1647" s="1" t="s">
        <v>579</v>
      </c>
      <c r="D1647" s="2" t="s">
        <v>445</v>
      </c>
      <c r="E1647" s="3" t="s">
        <v>45</v>
      </c>
      <c r="F1647" s="3" t="s">
        <v>29</v>
      </c>
      <c r="G1647" s="3" t="s">
        <v>501</v>
      </c>
      <c r="H1647" s="3" t="s">
        <v>502</v>
      </c>
      <c r="I1647" s="3" t="s">
        <v>503</v>
      </c>
      <c r="J1647" s="1" t="s">
        <v>30</v>
      </c>
      <c r="K1647" s="1" t="s">
        <v>232</v>
      </c>
      <c r="L1647" s="1" t="s">
        <v>233</v>
      </c>
      <c r="M1647" s="1" t="s">
        <v>63</v>
      </c>
      <c r="N1647" s="1" t="s">
        <v>42</v>
      </c>
      <c r="O1647" s="1" t="s">
        <v>237</v>
      </c>
      <c r="P1647" s="1"/>
      <c r="Q1647" s="1"/>
      <c r="R1647" s="1" t="s">
        <v>31</v>
      </c>
      <c r="S1647" s="1" t="s">
        <v>32</v>
      </c>
      <c r="T1647" s="1" t="s">
        <v>33</v>
      </c>
      <c r="U1647" s="2" t="s">
        <v>48</v>
      </c>
      <c r="V1647" s="4">
        <v>3452613879</v>
      </c>
      <c r="W1647" s="4">
        <v>23776258</v>
      </c>
      <c r="X1647" s="4">
        <v>94271218</v>
      </c>
      <c r="Y1647" s="4">
        <v>3382118919</v>
      </c>
      <c r="Z1647" s="4">
        <v>0</v>
      </c>
      <c r="AA1647" s="4">
        <v>3380850835</v>
      </c>
      <c r="AB1647" s="4">
        <v>1268084</v>
      </c>
      <c r="AC1647" s="4">
        <v>3309691251</v>
      </c>
      <c r="AD1647" s="4">
        <v>1836300349</v>
      </c>
      <c r="AE1647" s="4">
        <v>1836300349</v>
      </c>
      <c r="AF1647" s="10">
        <v>1836300349</v>
      </c>
    </row>
    <row r="1648" spans="1:32" ht="22.5" x14ac:dyDescent="0.25">
      <c r="A1648" s="9" t="s">
        <v>444</v>
      </c>
      <c r="B1648" s="1" t="s">
        <v>486</v>
      </c>
      <c r="C1648" s="1" t="s">
        <v>579</v>
      </c>
      <c r="D1648" s="2" t="s">
        <v>445</v>
      </c>
      <c r="E1648" s="3" t="s">
        <v>385</v>
      </c>
      <c r="F1648" s="3" t="s">
        <v>29</v>
      </c>
      <c r="G1648" s="3" t="s">
        <v>501</v>
      </c>
      <c r="H1648" s="3" t="s">
        <v>502</v>
      </c>
      <c r="I1648" s="3" t="s">
        <v>503</v>
      </c>
      <c r="J1648" s="1" t="s">
        <v>30</v>
      </c>
      <c r="K1648" s="1" t="s">
        <v>232</v>
      </c>
      <c r="L1648" s="1" t="s">
        <v>233</v>
      </c>
      <c r="M1648" s="1" t="s">
        <v>63</v>
      </c>
      <c r="N1648" s="1" t="s">
        <v>42</v>
      </c>
      <c r="O1648" s="1" t="s">
        <v>240</v>
      </c>
      <c r="P1648" s="1"/>
      <c r="Q1648" s="1"/>
      <c r="R1648" s="1" t="s">
        <v>31</v>
      </c>
      <c r="S1648" s="1" t="s">
        <v>32</v>
      </c>
      <c r="T1648" s="1" t="s">
        <v>33</v>
      </c>
      <c r="U1648" s="2" t="s">
        <v>386</v>
      </c>
      <c r="V1648" s="4">
        <v>285016479</v>
      </c>
      <c r="W1648" s="4">
        <v>0</v>
      </c>
      <c r="X1648" s="4">
        <v>59965126</v>
      </c>
      <c r="Y1648" s="4">
        <v>225051353</v>
      </c>
      <c r="Z1648" s="4">
        <v>0</v>
      </c>
      <c r="AA1648" s="4">
        <v>225021353</v>
      </c>
      <c r="AB1648" s="4">
        <v>30000</v>
      </c>
      <c r="AC1648" s="4">
        <v>177694200</v>
      </c>
      <c r="AD1648" s="4">
        <v>107733306</v>
      </c>
      <c r="AE1648" s="4">
        <v>107733306</v>
      </c>
      <c r="AF1648" s="10">
        <v>107733306</v>
      </c>
    </row>
    <row r="1649" spans="1:32" ht="22.5" x14ac:dyDescent="0.25">
      <c r="A1649" s="9" t="s">
        <v>444</v>
      </c>
      <c r="B1649" s="1" t="s">
        <v>486</v>
      </c>
      <c r="C1649" s="1" t="s">
        <v>579</v>
      </c>
      <c r="D1649" s="2" t="s">
        <v>445</v>
      </c>
      <c r="E1649" s="3" t="s">
        <v>49</v>
      </c>
      <c r="F1649" s="3" t="s">
        <v>29</v>
      </c>
      <c r="G1649" s="3" t="s">
        <v>501</v>
      </c>
      <c r="H1649" s="3" t="s">
        <v>502</v>
      </c>
      <c r="I1649" s="3" t="s">
        <v>503</v>
      </c>
      <c r="J1649" s="1" t="s">
        <v>30</v>
      </c>
      <c r="K1649" s="1" t="s">
        <v>232</v>
      </c>
      <c r="L1649" s="1" t="s">
        <v>233</v>
      </c>
      <c r="M1649" s="1" t="s">
        <v>63</v>
      </c>
      <c r="N1649" s="1" t="s">
        <v>42</v>
      </c>
      <c r="O1649" s="1" t="s">
        <v>243</v>
      </c>
      <c r="P1649" s="1"/>
      <c r="Q1649" s="1"/>
      <c r="R1649" s="1" t="s">
        <v>46</v>
      </c>
      <c r="S1649" s="1" t="s">
        <v>47</v>
      </c>
      <c r="T1649" s="1" t="s">
        <v>33</v>
      </c>
      <c r="U1649" s="2" t="s">
        <v>50</v>
      </c>
      <c r="V1649" s="4">
        <v>150597040</v>
      </c>
      <c r="W1649" s="4">
        <v>0</v>
      </c>
      <c r="X1649" s="4">
        <v>148434221</v>
      </c>
      <c r="Y1649" s="4">
        <v>2162819</v>
      </c>
      <c r="Z1649" s="4">
        <v>0</v>
      </c>
      <c r="AA1649" s="4">
        <v>2162819</v>
      </c>
      <c r="AB1649" s="4">
        <v>0</v>
      </c>
      <c r="AC1649" s="4">
        <v>2162819</v>
      </c>
      <c r="AD1649" s="4">
        <v>2162819</v>
      </c>
      <c r="AE1649" s="4">
        <v>2162819</v>
      </c>
      <c r="AF1649" s="10">
        <v>2162819</v>
      </c>
    </row>
    <row r="1650" spans="1:32" ht="22.5" x14ac:dyDescent="0.25">
      <c r="A1650" s="9" t="s">
        <v>444</v>
      </c>
      <c r="B1650" s="1" t="s">
        <v>486</v>
      </c>
      <c r="C1650" s="1" t="s">
        <v>579</v>
      </c>
      <c r="D1650" s="2" t="s">
        <v>445</v>
      </c>
      <c r="E1650" s="3" t="s">
        <v>49</v>
      </c>
      <c r="F1650" s="3" t="s">
        <v>29</v>
      </c>
      <c r="G1650" s="3" t="s">
        <v>501</v>
      </c>
      <c r="H1650" s="3" t="s">
        <v>502</v>
      </c>
      <c r="I1650" s="3" t="s">
        <v>503</v>
      </c>
      <c r="J1650" s="1" t="s">
        <v>30</v>
      </c>
      <c r="K1650" s="1" t="s">
        <v>232</v>
      </c>
      <c r="L1650" s="1" t="s">
        <v>233</v>
      </c>
      <c r="M1650" s="1" t="s">
        <v>63</v>
      </c>
      <c r="N1650" s="1" t="s">
        <v>42</v>
      </c>
      <c r="O1650" s="1" t="s">
        <v>243</v>
      </c>
      <c r="P1650" s="1"/>
      <c r="Q1650" s="1"/>
      <c r="R1650" s="1" t="s">
        <v>31</v>
      </c>
      <c r="S1650" s="1" t="s">
        <v>32</v>
      </c>
      <c r="T1650" s="1" t="s">
        <v>33</v>
      </c>
      <c r="U1650" s="2" t="s">
        <v>50</v>
      </c>
      <c r="V1650" s="4">
        <v>228213799</v>
      </c>
      <c r="W1650" s="4">
        <v>0</v>
      </c>
      <c r="X1650" s="4">
        <v>228213799</v>
      </c>
      <c r="Y1650" s="4">
        <v>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10">
        <v>0</v>
      </c>
    </row>
    <row r="1651" spans="1:32" ht="22.5" x14ac:dyDescent="0.25">
      <c r="A1651" s="9" t="s">
        <v>444</v>
      </c>
      <c r="B1651" s="1" t="s">
        <v>486</v>
      </c>
      <c r="C1651" s="1" t="s">
        <v>579</v>
      </c>
      <c r="D1651" s="2" t="s">
        <v>445</v>
      </c>
      <c r="E1651" s="3" t="s">
        <v>56</v>
      </c>
      <c r="F1651" s="3" t="s">
        <v>29</v>
      </c>
      <c r="G1651" s="3" t="s">
        <v>501</v>
      </c>
      <c r="H1651" s="3" t="s">
        <v>502</v>
      </c>
      <c r="I1651" s="3" t="s">
        <v>503</v>
      </c>
      <c r="J1651" s="1" t="s">
        <v>30</v>
      </c>
      <c r="K1651" s="1" t="s">
        <v>232</v>
      </c>
      <c r="L1651" s="1" t="s">
        <v>233</v>
      </c>
      <c r="M1651" s="1" t="s">
        <v>63</v>
      </c>
      <c r="N1651" s="1" t="s">
        <v>42</v>
      </c>
      <c r="O1651" s="1" t="s">
        <v>254</v>
      </c>
      <c r="P1651" s="1"/>
      <c r="Q1651" s="1"/>
      <c r="R1651" s="1" t="s">
        <v>46</v>
      </c>
      <c r="S1651" s="1" t="s">
        <v>47</v>
      </c>
      <c r="T1651" s="1" t="s">
        <v>33</v>
      </c>
      <c r="U1651" s="2" t="s">
        <v>57</v>
      </c>
      <c r="V1651" s="4">
        <v>0</v>
      </c>
      <c r="W1651" s="4">
        <v>1446000</v>
      </c>
      <c r="X1651" s="4">
        <v>0</v>
      </c>
      <c r="Y1651" s="4">
        <v>1446000</v>
      </c>
      <c r="Z1651" s="4">
        <v>0</v>
      </c>
      <c r="AA1651" s="4">
        <v>1446000</v>
      </c>
      <c r="AB1651" s="4">
        <v>0</v>
      </c>
      <c r="AC1651" s="4">
        <v>1446000</v>
      </c>
      <c r="AD1651" s="4">
        <v>1446000</v>
      </c>
      <c r="AE1651" s="4">
        <v>1446000</v>
      </c>
      <c r="AF1651" s="10">
        <v>1446000</v>
      </c>
    </row>
    <row r="1652" spans="1:32" ht="22.5" x14ac:dyDescent="0.25">
      <c r="A1652" s="9" t="s">
        <v>444</v>
      </c>
      <c r="B1652" s="1" t="s">
        <v>486</v>
      </c>
      <c r="C1652" s="1" t="s">
        <v>579</v>
      </c>
      <c r="D1652" s="2" t="s">
        <v>445</v>
      </c>
      <c r="E1652" s="3" t="s">
        <v>56</v>
      </c>
      <c r="F1652" s="3" t="s">
        <v>29</v>
      </c>
      <c r="G1652" s="3" t="s">
        <v>501</v>
      </c>
      <c r="H1652" s="3" t="s">
        <v>502</v>
      </c>
      <c r="I1652" s="3" t="s">
        <v>503</v>
      </c>
      <c r="J1652" s="1" t="s">
        <v>30</v>
      </c>
      <c r="K1652" s="1" t="s">
        <v>232</v>
      </c>
      <c r="L1652" s="1" t="s">
        <v>233</v>
      </c>
      <c r="M1652" s="1" t="s">
        <v>63</v>
      </c>
      <c r="N1652" s="1" t="s">
        <v>42</v>
      </c>
      <c r="O1652" s="1" t="s">
        <v>254</v>
      </c>
      <c r="P1652" s="1"/>
      <c r="Q1652" s="1"/>
      <c r="R1652" s="1" t="s">
        <v>31</v>
      </c>
      <c r="S1652" s="1" t="s">
        <v>32</v>
      </c>
      <c r="T1652" s="1" t="s">
        <v>33</v>
      </c>
      <c r="U1652" s="2" t="s">
        <v>57</v>
      </c>
      <c r="V1652" s="4">
        <v>0</v>
      </c>
      <c r="W1652" s="4">
        <v>1446000</v>
      </c>
      <c r="X1652" s="4">
        <v>0</v>
      </c>
      <c r="Y1652" s="4">
        <v>1446000</v>
      </c>
      <c r="Z1652" s="4">
        <v>0</v>
      </c>
      <c r="AA1652" s="4">
        <v>1446000</v>
      </c>
      <c r="AB1652" s="4">
        <v>0</v>
      </c>
      <c r="AC1652" s="4">
        <v>0</v>
      </c>
      <c r="AD1652" s="4">
        <v>0</v>
      </c>
      <c r="AE1652" s="4">
        <v>0</v>
      </c>
      <c r="AF1652" s="10">
        <v>0</v>
      </c>
    </row>
    <row r="1653" spans="1:32" ht="22.5" x14ac:dyDescent="0.25">
      <c r="A1653" s="9" t="s">
        <v>444</v>
      </c>
      <c r="B1653" s="1" t="s">
        <v>486</v>
      </c>
      <c r="C1653" s="1" t="s">
        <v>579</v>
      </c>
      <c r="D1653" s="2" t="s">
        <v>445</v>
      </c>
      <c r="E1653" s="3" t="s">
        <v>58</v>
      </c>
      <c r="F1653" s="3" t="s">
        <v>29</v>
      </c>
      <c r="G1653" s="3" t="s">
        <v>501</v>
      </c>
      <c r="H1653" s="3" t="s">
        <v>527</v>
      </c>
      <c r="I1653" s="3" t="s">
        <v>545</v>
      </c>
      <c r="J1653" s="1" t="s">
        <v>30</v>
      </c>
      <c r="K1653" s="1" t="s">
        <v>232</v>
      </c>
      <c r="L1653" s="1" t="s">
        <v>233</v>
      </c>
      <c r="M1653" s="1" t="s">
        <v>63</v>
      </c>
      <c r="N1653" s="1" t="s">
        <v>42</v>
      </c>
      <c r="O1653" s="1" t="s">
        <v>255</v>
      </c>
      <c r="P1653" s="1"/>
      <c r="Q1653" s="1"/>
      <c r="R1653" s="1" t="s">
        <v>31</v>
      </c>
      <c r="S1653" s="1" t="s">
        <v>32</v>
      </c>
      <c r="T1653" s="1" t="s">
        <v>33</v>
      </c>
      <c r="U1653" s="2" t="s">
        <v>59</v>
      </c>
      <c r="V1653" s="4">
        <v>952644000</v>
      </c>
      <c r="W1653" s="4">
        <v>625467450</v>
      </c>
      <c r="X1653" s="4">
        <v>0</v>
      </c>
      <c r="Y1653" s="4">
        <v>1578111450</v>
      </c>
      <c r="Z1653" s="4">
        <v>0</v>
      </c>
      <c r="AA1653" s="4">
        <v>1538330840</v>
      </c>
      <c r="AB1653" s="4">
        <v>39780610</v>
      </c>
      <c r="AC1653" s="4">
        <v>1505021793</v>
      </c>
      <c r="AD1653" s="4">
        <v>1334205569</v>
      </c>
      <c r="AE1653" s="4">
        <v>1334205569</v>
      </c>
      <c r="AF1653" s="10">
        <v>1334205569</v>
      </c>
    </row>
    <row r="1654" spans="1:32" ht="22.5" x14ac:dyDescent="0.25">
      <c r="A1654" s="9" t="s">
        <v>444</v>
      </c>
      <c r="B1654" s="1" t="s">
        <v>486</v>
      </c>
      <c r="C1654" s="1" t="s">
        <v>579</v>
      </c>
      <c r="D1654" s="2" t="s">
        <v>445</v>
      </c>
      <c r="E1654" s="3" t="s">
        <v>256</v>
      </c>
      <c r="F1654" s="3" t="s">
        <v>29</v>
      </c>
      <c r="G1654" s="3" t="s">
        <v>501</v>
      </c>
      <c r="H1654" s="3" t="s">
        <v>527</v>
      </c>
      <c r="I1654" s="3" t="s">
        <v>542</v>
      </c>
      <c r="J1654" s="1" t="s">
        <v>30</v>
      </c>
      <c r="K1654" s="1" t="s">
        <v>232</v>
      </c>
      <c r="L1654" s="1" t="s">
        <v>233</v>
      </c>
      <c r="M1654" s="1" t="s">
        <v>63</v>
      </c>
      <c r="N1654" s="1" t="s">
        <v>42</v>
      </c>
      <c r="O1654" s="1" t="s">
        <v>257</v>
      </c>
      <c r="P1654" s="1"/>
      <c r="Q1654" s="1"/>
      <c r="R1654" s="1" t="s">
        <v>31</v>
      </c>
      <c r="S1654" s="1" t="s">
        <v>32</v>
      </c>
      <c r="T1654" s="1" t="s">
        <v>33</v>
      </c>
      <c r="U1654" s="2" t="s">
        <v>249</v>
      </c>
      <c r="V1654" s="4">
        <v>162354000</v>
      </c>
      <c r="W1654" s="4">
        <v>80000000</v>
      </c>
      <c r="X1654" s="4">
        <v>0</v>
      </c>
      <c r="Y1654" s="4">
        <v>242354000</v>
      </c>
      <c r="Z1654" s="4">
        <v>0</v>
      </c>
      <c r="AA1654" s="4">
        <v>200572045</v>
      </c>
      <c r="AB1654" s="4">
        <v>41781955</v>
      </c>
      <c r="AC1654" s="4">
        <v>188377009</v>
      </c>
      <c r="AD1654" s="4">
        <v>158994915</v>
      </c>
      <c r="AE1654" s="4">
        <v>158994915</v>
      </c>
      <c r="AF1654" s="10">
        <v>158994915</v>
      </c>
    </row>
    <row r="1655" spans="1:32" ht="33.75" x14ac:dyDescent="0.25">
      <c r="A1655" s="9" t="s">
        <v>444</v>
      </c>
      <c r="B1655" s="1" t="s">
        <v>486</v>
      </c>
      <c r="C1655" s="1" t="s">
        <v>579</v>
      </c>
      <c r="D1655" s="2" t="s">
        <v>445</v>
      </c>
      <c r="E1655" s="3" t="s">
        <v>387</v>
      </c>
      <c r="F1655" s="3" t="s">
        <v>29</v>
      </c>
      <c r="G1655" s="3" t="s">
        <v>501</v>
      </c>
      <c r="H1655" s="3" t="s">
        <v>502</v>
      </c>
      <c r="I1655" s="3" t="s">
        <v>503</v>
      </c>
      <c r="J1655" s="1" t="s">
        <v>30</v>
      </c>
      <c r="K1655" s="1" t="s">
        <v>232</v>
      </c>
      <c r="L1655" s="1" t="s">
        <v>233</v>
      </c>
      <c r="M1655" s="1" t="s">
        <v>63</v>
      </c>
      <c r="N1655" s="1" t="s">
        <v>42</v>
      </c>
      <c r="O1655" s="1" t="s">
        <v>388</v>
      </c>
      <c r="P1655" s="1"/>
      <c r="Q1655" s="1"/>
      <c r="R1655" s="1" t="s">
        <v>31</v>
      </c>
      <c r="S1655" s="1" t="s">
        <v>32</v>
      </c>
      <c r="T1655" s="1" t="s">
        <v>33</v>
      </c>
      <c r="U1655" s="2" t="s">
        <v>389</v>
      </c>
      <c r="V1655" s="4">
        <v>5934000</v>
      </c>
      <c r="W1655" s="4">
        <v>12470592</v>
      </c>
      <c r="X1655" s="4">
        <v>0</v>
      </c>
      <c r="Y1655" s="4">
        <v>18404592</v>
      </c>
      <c r="Z1655" s="4">
        <v>0</v>
      </c>
      <c r="AA1655" s="4">
        <v>13785000</v>
      </c>
      <c r="AB1655" s="4">
        <v>4619592</v>
      </c>
      <c r="AC1655" s="4">
        <v>5335000</v>
      </c>
      <c r="AD1655" s="4">
        <v>5335000</v>
      </c>
      <c r="AE1655" s="4">
        <v>5335000</v>
      </c>
      <c r="AF1655" s="10">
        <v>5335000</v>
      </c>
    </row>
    <row r="1656" spans="1:32" ht="22.5" x14ac:dyDescent="0.25">
      <c r="A1656" s="9" t="s">
        <v>444</v>
      </c>
      <c r="B1656" s="1" t="s">
        <v>486</v>
      </c>
      <c r="C1656" s="1" t="s">
        <v>579</v>
      </c>
      <c r="D1656" s="2" t="s">
        <v>445</v>
      </c>
      <c r="E1656" s="3" t="s">
        <v>51</v>
      </c>
      <c r="F1656" s="3" t="s">
        <v>35</v>
      </c>
      <c r="G1656" s="3" t="s">
        <v>504</v>
      </c>
      <c r="H1656" s="3" t="s">
        <v>505</v>
      </c>
      <c r="I1656" s="3" t="s">
        <v>506</v>
      </c>
      <c r="J1656" s="1" t="s">
        <v>30</v>
      </c>
      <c r="K1656" s="1" t="s">
        <v>232</v>
      </c>
      <c r="L1656" s="1" t="s">
        <v>233</v>
      </c>
      <c r="M1656" s="1" t="s">
        <v>80</v>
      </c>
      <c r="N1656" s="1" t="s">
        <v>42</v>
      </c>
      <c r="O1656" s="1" t="s">
        <v>234</v>
      </c>
      <c r="P1656" s="1"/>
      <c r="Q1656" s="1"/>
      <c r="R1656" s="1" t="s">
        <v>46</v>
      </c>
      <c r="S1656" s="1" t="s">
        <v>65</v>
      </c>
      <c r="T1656" s="1" t="s">
        <v>33</v>
      </c>
      <c r="U1656" s="2" t="s">
        <v>52</v>
      </c>
      <c r="V1656" s="4">
        <v>0</v>
      </c>
      <c r="W1656" s="4">
        <v>67427100</v>
      </c>
      <c r="X1656" s="4">
        <v>22908700</v>
      </c>
      <c r="Y1656" s="4">
        <v>44518400</v>
      </c>
      <c r="Z1656" s="4">
        <v>0</v>
      </c>
      <c r="AA1656" s="4">
        <v>44518400</v>
      </c>
      <c r="AB1656" s="4">
        <v>0</v>
      </c>
      <c r="AC1656" s="4">
        <v>44518400</v>
      </c>
      <c r="AD1656" s="4">
        <v>0</v>
      </c>
      <c r="AE1656" s="4">
        <v>0</v>
      </c>
      <c r="AF1656" s="10">
        <v>0</v>
      </c>
    </row>
    <row r="1657" spans="1:32" ht="22.5" x14ac:dyDescent="0.25">
      <c r="A1657" s="9" t="s">
        <v>444</v>
      </c>
      <c r="B1657" s="1" t="s">
        <v>486</v>
      </c>
      <c r="C1657" s="1" t="s">
        <v>579</v>
      </c>
      <c r="D1657" s="2" t="s">
        <v>445</v>
      </c>
      <c r="E1657" s="3" t="s">
        <v>51</v>
      </c>
      <c r="F1657" s="3" t="s">
        <v>35</v>
      </c>
      <c r="G1657" s="3" t="s">
        <v>504</v>
      </c>
      <c r="H1657" s="3" t="s">
        <v>505</v>
      </c>
      <c r="I1657" s="3" t="s">
        <v>506</v>
      </c>
      <c r="J1657" s="1" t="s">
        <v>30</v>
      </c>
      <c r="K1657" s="1" t="s">
        <v>232</v>
      </c>
      <c r="L1657" s="1" t="s">
        <v>233</v>
      </c>
      <c r="M1657" s="1" t="s">
        <v>80</v>
      </c>
      <c r="N1657" s="1" t="s">
        <v>42</v>
      </c>
      <c r="O1657" s="1" t="s">
        <v>234</v>
      </c>
      <c r="P1657" s="1"/>
      <c r="Q1657" s="1"/>
      <c r="R1657" s="1" t="s">
        <v>46</v>
      </c>
      <c r="S1657" s="1" t="s">
        <v>47</v>
      </c>
      <c r="T1657" s="1" t="s">
        <v>33</v>
      </c>
      <c r="U1657" s="2" t="s">
        <v>52</v>
      </c>
      <c r="V1657" s="4">
        <v>0</v>
      </c>
      <c r="W1657" s="4">
        <v>7445727145</v>
      </c>
      <c r="X1657" s="4">
        <v>1330645797</v>
      </c>
      <c r="Y1657" s="4">
        <v>6115081348</v>
      </c>
      <c r="Z1657" s="4">
        <v>0</v>
      </c>
      <c r="AA1657" s="4">
        <v>5782769284</v>
      </c>
      <c r="AB1657" s="4">
        <v>332312064</v>
      </c>
      <c r="AC1657" s="4">
        <v>5021808037</v>
      </c>
      <c r="AD1657" s="4">
        <v>4063854641</v>
      </c>
      <c r="AE1657" s="4">
        <v>4063854641</v>
      </c>
      <c r="AF1657" s="10">
        <v>4063854641</v>
      </c>
    </row>
    <row r="1658" spans="1:32" ht="22.5" x14ac:dyDescent="0.25">
      <c r="A1658" s="9" t="s">
        <v>444</v>
      </c>
      <c r="B1658" s="1" t="s">
        <v>486</v>
      </c>
      <c r="C1658" s="1" t="s">
        <v>579</v>
      </c>
      <c r="D1658" s="2" t="s">
        <v>445</v>
      </c>
      <c r="E1658" s="3" t="s">
        <v>51</v>
      </c>
      <c r="F1658" s="3" t="s">
        <v>35</v>
      </c>
      <c r="G1658" s="3" t="s">
        <v>504</v>
      </c>
      <c r="H1658" s="3" t="s">
        <v>505</v>
      </c>
      <c r="I1658" s="3" t="s">
        <v>506</v>
      </c>
      <c r="J1658" s="1" t="s">
        <v>30</v>
      </c>
      <c r="K1658" s="1" t="s">
        <v>232</v>
      </c>
      <c r="L1658" s="1" t="s">
        <v>233</v>
      </c>
      <c r="M1658" s="1" t="s">
        <v>80</v>
      </c>
      <c r="N1658" s="1" t="s">
        <v>42</v>
      </c>
      <c r="O1658" s="1" t="s">
        <v>234</v>
      </c>
      <c r="P1658" s="1"/>
      <c r="Q1658" s="1"/>
      <c r="R1658" s="1" t="s">
        <v>31</v>
      </c>
      <c r="S1658" s="1" t="s">
        <v>171</v>
      </c>
      <c r="T1658" s="1" t="s">
        <v>33</v>
      </c>
      <c r="U1658" s="2" t="s">
        <v>52</v>
      </c>
      <c r="V1658" s="4">
        <v>53376609968</v>
      </c>
      <c r="W1658" s="4">
        <v>0</v>
      </c>
      <c r="X1658" s="4">
        <v>6132557314</v>
      </c>
      <c r="Y1658" s="4">
        <v>47244052654</v>
      </c>
      <c r="Z1658" s="4">
        <v>0</v>
      </c>
      <c r="AA1658" s="4">
        <v>47244052654</v>
      </c>
      <c r="AB1658" s="4">
        <v>0</v>
      </c>
      <c r="AC1658" s="4">
        <v>47244052654</v>
      </c>
      <c r="AD1658" s="4">
        <v>40883169650</v>
      </c>
      <c r="AE1658" s="4">
        <v>40883169650</v>
      </c>
      <c r="AF1658" s="10">
        <v>40883169650</v>
      </c>
    </row>
    <row r="1659" spans="1:32" ht="22.5" x14ac:dyDescent="0.25">
      <c r="A1659" s="9" t="s">
        <v>444</v>
      </c>
      <c r="B1659" s="1" t="s">
        <v>486</v>
      </c>
      <c r="C1659" s="1" t="s">
        <v>579</v>
      </c>
      <c r="D1659" s="2" t="s">
        <v>445</v>
      </c>
      <c r="E1659" s="3" t="s">
        <v>390</v>
      </c>
      <c r="F1659" s="3" t="s">
        <v>35</v>
      </c>
      <c r="G1659" s="3" t="s">
        <v>504</v>
      </c>
      <c r="H1659" s="3" t="s">
        <v>505</v>
      </c>
      <c r="I1659" s="3" t="s">
        <v>506</v>
      </c>
      <c r="J1659" s="1" t="s">
        <v>30</v>
      </c>
      <c r="K1659" s="1" t="s">
        <v>232</v>
      </c>
      <c r="L1659" s="1" t="s">
        <v>233</v>
      </c>
      <c r="M1659" s="1" t="s">
        <v>80</v>
      </c>
      <c r="N1659" s="1" t="s">
        <v>42</v>
      </c>
      <c r="O1659" s="1" t="s">
        <v>281</v>
      </c>
      <c r="P1659" s="1"/>
      <c r="Q1659" s="1"/>
      <c r="R1659" s="1" t="s">
        <v>46</v>
      </c>
      <c r="S1659" s="1" t="s">
        <v>47</v>
      </c>
      <c r="T1659" s="1" t="s">
        <v>33</v>
      </c>
      <c r="U1659" s="2" t="s">
        <v>391</v>
      </c>
      <c r="V1659" s="4">
        <v>0</v>
      </c>
      <c r="W1659" s="4">
        <v>49046942234</v>
      </c>
      <c r="X1659" s="4">
        <v>0</v>
      </c>
      <c r="Y1659" s="4">
        <v>49046942234</v>
      </c>
      <c r="Z1659" s="4">
        <v>0</v>
      </c>
      <c r="AA1659" s="4">
        <v>49046942234</v>
      </c>
      <c r="AB1659" s="4">
        <v>0</v>
      </c>
      <c r="AC1659" s="4">
        <v>49046942234</v>
      </c>
      <c r="AD1659" s="4">
        <v>38280310049</v>
      </c>
      <c r="AE1659" s="4">
        <v>38280310049</v>
      </c>
      <c r="AF1659" s="10">
        <v>38280310049</v>
      </c>
    </row>
    <row r="1660" spans="1:32" ht="22.5" x14ac:dyDescent="0.25">
      <c r="A1660" s="9" t="s">
        <v>444</v>
      </c>
      <c r="B1660" s="1" t="s">
        <v>486</v>
      </c>
      <c r="C1660" s="1" t="s">
        <v>579</v>
      </c>
      <c r="D1660" s="2" t="s">
        <v>445</v>
      </c>
      <c r="E1660" s="3" t="s">
        <v>390</v>
      </c>
      <c r="F1660" s="3" t="s">
        <v>35</v>
      </c>
      <c r="G1660" s="3" t="s">
        <v>504</v>
      </c>
      <c r="H1660" s="3" t="s">
        <v>505</v>
      </c>
      <c r="I1660" s="3" t="s">
        <v>506</v>
      </c>
      <c r="J1660" s="1" t="s">
        <v>30</v>
      </c>
      <c r="K1660" s="1" t="s">
        <v>232</v>
      </c>
      <c r="L1660" s="1" t="s">
        <v>233</v>
      </c>
      <c r="M1660" s="1" t="s">
        <v>80</v>
      </c>
      <c r="N1660" s="1" t="s">
        <v>42</v>
      </c>
      <c r="O1660" s="1" t="s">
        <v>281</v>
      </c>
      <c r="P1660" s="1"/>
      <c r="Q1660" s="1"/>
      <c r="R1660" s="1" t="s">
        <v>31</v>
      </c>
      <c r="S1660" s="1" t="s">
        <v>171</v>
      </c>
      <c r="T1660" s="1" t="s">
        <v>33</v>
      </c>
      <c r="U1660" s="2" t="s">
        <v>391</v>
      </c>
      <c r="V1660" s="4">
        <v>49046942234</v>
      </c>
      <c r="W1660" s="4">
        <v>2780643363</v>
      </c>
      <c r="X1660" s="4">
        <v>49048143359</v>
      </c>
      <c r="Y1660" s="4">
        <v>2779442238</v>
      </c>
      <c r="Z1660" s="4">
        <v>0</v>
      </c>
      <c r="AA1660" s="4">
        <v>2779442238</v>
      </c>
      <c r="AB1660" s="4">
        <v>0</v>
      </c>
      <c r="AC1660" s="4">
        <v>2779442238</v>
      </c>
      <c r="AD1660" s="4">
        <v>255539964</v>
      </c>
      <c r="AE1660" s="4">
        <v>255539964</v>
      </c>
      <c r="AF1660" s="10">
        <v>255539964</v>
      </c>
    </row>
    <row r="1661" spans="1:32" ht="22.5" x14ac:dyDescent="0.25">
      <c r="A1661" s="9" t="s">
        <v>444</v>
      </c>
      <c r="B1661" s="1" t="s">
        <v>486</v>
      </c>
      <c r="C1661" s="1" t="s">
        <v>579</v>
      </c>
      <c r="D1661" s="2" t="s">
        <v>445</v>
      </c>
      <c r="E1661" s="3" t="s">
        <v>270</v>
      </c>
      <c r="F1661" s="3" t="s">
        <v>35</v>
      </c>
      <c r="G1661" s="3" t="s">
        <v>504</v>
      </c>
      <c r="H1661" s="3" t="s">
        <v>505</v>
      </c>
      <c r="I1661" s="3" t="s">
        <v>506</v>
      </c>
      <c r="J1661" s="1" t="s">
        <v>30</v>
      </c>
      <c r="K1661" s="1" t="s">
        <v>232</v>
      </c>
      <c r="L1661" s="1" t="s">
        <v>233</v>
      </c>
      <c r="M1661" s="1" t="s">
        <v>80</v>
      </c>
      <c r="N1661" s="1" t="s">
        <v>42</v>
      </c>
      <c r="O1661" s="1" t="s">
        <v>243</v>
      </c>
      <c r="P1661" s="1"/>
      <c r="Q1661" s="1"/>
      <c r="R1661" s="1" t="s">
        <v>46</v>
      </c>
      <c r="S1661" s="1" t="s">
        <v>47</v>
      </c>
      <c r="T1661" s="1" t="s">
        <v>33</v>
      </c>
      <c r="U1661" s="2" t="s">
        <v>271</v>
      </c>
      <c r="V1661" s="4">
        <v>0</v>
      </c>
      <c r="W1661" s="4">
        <v>1680307536</v>
      </c>
      <c r="X1661" s="4">
        <v>2441344</v>
      </c>
      <c r="Y1661" s="4">
        <v>1677866192</v>
      </c>
      <c r="Z1661" s="4">
        <v>0</v>
      </c>
      <c r="AA1661" s="4">
        <v>1677866192</v>
      </c>
      <c r="AB1661" s="4">
        <v>0</v>
      </c>
      <c r="AC1661" s="4">
        <v>1677866192</v>
      </c>
      <c r="AD1661" s="4">
        <v>1452152847</v>
      </c>
      <c r="AE1661" s="4">
        <v>1452152847</v>
      </c>
      <c r="AF1661" s="10">
        <v>1452152847</v>
      </c>
    </row>
    <row r="1662" spans="1:32" ht="22.5" x14ac:dyDescent="0.25">
      <c r="A1662" s="9" t="s">
        <v>444</v>
      </c>
      <c r="B1662" s="1" t="s">
        <v>486</v>
      </c>
      <c r="C1662" s="1" t="s">
        <v>579</v>
      </c>
      <c r="D1662" s="2" t="s">
        <v>445</v>
      </c>
      <c r="E1662" s="3" t="s">
        <v>270</v>
      </c>
      <c r="F1662" s="3" t="s">
        <v>35</v>
      </c>
      <c r="G1662" s="3" t="s">
        <v>504</v>
      </c>
      <c r="H1662" s="3" t="s">
        <v>505</v>
      </c>
      <c r="I1662" s="3" t="s">
        <v>506</v>
      </c>
      <c r="J1662" s="1" t="s">
        <v>30</v>
      </c>
      <c r="K1662" s="1" t="s">
        <v>232</v>
      </c>
      <c r="L1662" s="1" t="s">
        <v>233</v>
      </c>
      <c r="M1662" s="1" t="s">
        <v>80</v>
      </c>
      <c r="N1662" s="1" t="s">
        <v>42</v>
      </c>
      <c r="O1662" s="1" t="s">
        <v>243</v>
      </c>
      <c r="P1662" s="1"/>
      <c r="Q1662" s="1"/>
      <c r="R1662" s="1" t="s">
        <v>31</v>
      </c>
      <c r="S1662" s="1" t="s">
        <v>171</v>
      </c>
      <c r="T1662" s="1" t="s">
        <v>33</v>
      </c>
      <c r="U1662" s="2" t="s">
        <v>271</v>
      </c>
      <c r="V1662" s="4">
        <v>0</v>
      </c>
      <c r="W1662" s="4">
        <v>3589416060</v>
      </c>
      <c r="X1662" s="4">
        <v>40617966</v>
      </c>
      <c r="Y1662" s="4">
        <v>3548798094</v>
      </c>
      <c r="Z1662" s="4">
        <v>0</v>
      </c>
      <c r="AA1662" s="4">
        <v>3547403446</v>
      </c>
      <c r="AB1662" s="4">
        <v>1394648</v>
      </c>
      <c r="AC1662" s="4">
        <v>3547403446</v>
      </c>
      <c r="AD1662" s="4">
        <v>0</v>
      </c>
      <c r="AE1662" s="4">
        <v>0</v>
      </c>
      <c r="AF1662" s="10">
        <v>0</v>
      </c>
    </row>
    <row r="1663" spans="1:32" ht="22.5" x14ac:dyDescent="0.25">
      <c r="A1663" s="9" t="s">
        <v>444</v>
      </c>
      <c r="B1663" s="1" t="s">
        <v>486</v>
      </c>
      <c r="C1663" s="1" t="s">
        <v>579</v>
      </c>
      <c r="D1663" s="2" t="s">
        <v>445</v>
      </c>
      <c r="E1663" s="3" t="s">
        <v>562</v>
      </c>
      <c r="F1663" s="3" t="s">
        <v>35</v>
      </c>
      <c r="G1663" s="3" t="s">
        <v>504</v>
      </c>
      <c r="H1663" s="3" t="s">
        <v>505</v>
      </c>
      <c r="I1663" s="3" t="s">
        <v>506</v>
      </c>
      <c r="J1663" s="1" t="s">
        <v>30</v>
      </c>
      <c r="K1663" s="1" t="s">
        <v>232</v>
      </c>
      <c r="L1663" s="1" t="s">
        <v>233</v>
      </c>
      <c r="M1663" s="1" t="s">
        <v>80</v>
      </c>
      <c r="N1663" s="1" t="s">
        <v>42</v>
      </c>
      <c r="O1663" s="1" t="s">
        <v>246</v>
      </c>
      <c r="P1663" s="1"/>
      <c r="Q1663" s="1"/>
      <c r="R1663" s="1" t="s">
        <v>46</v>
      </c>
      <c r="S1663" s="1" t="s">
        <v>47</v>
      </c>
      <c r="T1663" s="1" t="s">
        <v>33</v>
      </c>
      <c r="U1663" s="2" t="s">
        <v>563</v>
      </c>
      <c r="V1663" s="4">
        <v>0</v>
      </c>
      <c r="W1663" s="4">
        <v>37695200</v>
      </c>
      <c r="X1663" s="4">
        <v>33262437</v>
      </c>
      <c r="Y1663" s="4">
        <v>4432763</v>
      </c>
      <c r="Z1663" s="4">
        <v>0</v>
      </c>
      <c r="AA1663" s="4">
        <v>4298132</v>
      </c>
      <c r="AB1663" s="4">
        <v>134631</v>
      </c>
      <c r="AC1663" s="4">
        <v>4298132</v>
      </c>
      <c r="AD1663" s="4">
        <v>0</v>
      </c>
      <c r="AE1663" s="4">
        <v>0</v>
      </c>
      <c r="AF1663" s="10">
        <v>0</v>
      </c>
    </row>
    <row r="1664" spans="1:32" ht="22.5" x14ac:dyDescent="0.25">
      <c r="A1664" s="9" t="s">
        <v>444</v>
      </c>
      <c r="B1664" s="1" t="s">
        <v>486</v>
      </c>
      <c r="C1664" s="1" t="s">
        <v>579</v>
      </c>
      <c r="D1664" s="2" t="s">
        <v>445</v>
      </c>
      <c r="E1664" s="3" t="s">
        <v>274</v>
      </c>
      <c r="F1664" s="3" t="s">
        <v>35</v>
      </c>
      <c r="G1664" s="3" t="s">
        <v>504</v>
      </c>
      <c r="H1664" s="3" t="s">
        <v>527</v>
      </c>
      <c r="I1664" s="3" t="s">
        <v>545</v>
      </c>
      <c r="J1664" s="1" t="s">
        <v>30</v>
      </c>
      <c r="K1664" s="1" t="s">
        <v>232</v>
      </c>
      <c r="L1664" s="1" t="s">
        <v>233</v>
      </c>
      <c r="M1664" s="1" t="s">
        <v>80</v>
      </c>
      <c r="N1664" s="1" t="s">
        <v>42</v>
      </c>
      <c r="O1664" s="1" t="s">
        <v>254</v>
      </c>
      <c r="P1664" s="1"/>
      <c r="Q1664" s="1"/>
      <c r="R1664" s="1" t="s">
        <v>31</v>
      </c>
      <c r="S1664" s="1" t="s">
        <v>32</v>
      </c>
      <c r="T1664" s="1" t="s">
        <v>33</v>
      </c>
      <c r="U1664" s="2" t="s">
        <v>59</v>
      </c>
      <c r="V1664" s="4">
        <v>0</v>
      </c>
      <c r="W1664" s="4">
        <v>637840012</v>
      </c>
      <c r="X1664" s="4">
        <v>0</v>
      </c>
      <c r="Y1664" s="4">
        <v>637840012</v>
      </c>
      <c r="Z1664" s="4">
        <v>0</v>
      </c>
      <c r="AA1664" s="4">
        <v>631430024</v>
      </c>
      <c r="AB1664" s="4">
        <v>6409988</v>
      </c>
      <c r="AC1664" s="4">
        <v>610966698</v>
      </c>
      <c r="AD1664" s="4">
        <v>351869357</v>
      </c>
      <c r="AE1664" s="4">
        <v>351869357</v>
      </c>
      <c r="AF1664" s="10">
        <v>351869357</v>
      </c>
    </row>
    <row r="1665" spans="1:32" ht="22.5" x14ac:dyDescent="0.25">
      <c r="A1665" s="9" t="s">
        <v>444</v>
      </c>
      <c r="B1665" s="1" t="s">
        <v>486</v>
      </c>
      <c r="C1665" s="1" t="s">
        <v>579</v>
      </c>
      <c r="D1665" s="2" t="s">
        <v>445</v>
      </c>
      <c r="E1665" s="3" t="s">
        <v>275</v>
      </c>
      <c r="F1665" s="3" t="s">
        <v>35</v>
      </c>
      <c r="G1665" s="3" t="s">
        <v>504</v>
      </c>
      <c r="H1665" s="3" t="s">
        <v>527</v>
      </c>
      <c r="I1665" s="3" t="s">
        <v>542</v>
      </c>
      <c r="J1665" s="1" t="s">
        <v>30</v>
      </c>
      <c r="K1665" s="1" t="s">
        <v>232</v>
      </c>
      <c r="L1665" s="1" t="s">
        <v>233</v>
      </c>
      <c r="M1665" s="1" t="s">
        <v>80</v>
      </c>
      <c r="N1665" s="1" t="s">
        <v>42</v>
      </c>
      <c r="O1665" s="1" t="s">
        <v>276</v>
      </c>
      <c r="P1665" s="1"/>
      <c r="Q1665" s="1"/>
      <c r="R1665" s="1" t="s">
        <v>31</v>
      </c>
      <c r="S1665" s="1" t="s">
        <v>32</v>
      </c>
      <c r="T1665" s="1" t="s">
        <v>33</v>
      </c>
      <c r="U1665" s="2" t="s">
        <v>249</v>
      </c>
      <c r="V1665" s="4">
        <v>19167612</v>
      </c>
      <c r="W1665" s="4">
        <v>165323167</v>
      </c>
      <c r="X1665" s="4">
        <v>0</v>
      </c>
      <c r="Y1665" s="4">
        <v>184490779</v>
      </c>
      <c r="Z1665" s="4">
        <v>0</v>
      </c>
      <c r="AA1665" s="4">
        <v>165993611</v>
      </c>
      <c r="AB1665" s="4">
        <v>18497168</v>
      </c>
      <c r="AC1665" s="4">
        <v>151320387</v>
      </c>
      <c r="AD1665" s="4">
        <v>114171559</v>
      </c>
      <c r="AE1665" s="4">
        <v>114171559</v>
      </c>
      <c r="AF1665" s="10">
        <v>114171559</v>
      </c>
    </row>
    <row r="1666" spans="1:32" ht="22.5" x14ac:dyDescent="0.25">
      <c r="A1666" s="9" t="s">
        <v>444</v>
      </c>
      <c r="B1666" s="1" t="s">
        <v>486</v>
      </c>
      <c r="C1666" s="1" t="s">
        <v>579</v>
      </c>
      <c r="D1666" s="2" t="s">
        <v>445</v>
      </c>
      <c r="E1666" s="3" t="s">
        <v>278</v>
      </c>
      <c r="F1666" s="3" t="s">
        <v>507</v>
      </c>
      <c r="G1666" s="3" t="s">
        <v>508</v>
      </c>
      <c r="H1666" s="3" t="s">
        <v>509</v>
      </c>
      <c r="I1666" s="3" t="s">
        <v>510</v>
      </c>
      <c r="J1666" s="1" t="s">
        <v>30</v>
      </c>
      <c r="K1666" s="1" t="s">
        <v>232</v>
      </c>
      <c r="L1666" s="1" t="s">
        <v>233</v>
      </c>
      <c r="M1666" s="1" t="s">
        <v>64</v>
      </c>
      <c r="N1666" s="1" t="s">
        <v>42</v>
      </c>
      <c r="O1666" s="1" t="s">
        <v>234</v>
      </c>
      <c r="P1666" s="1"/>
      <c r="Q1666" s="1"/>
      <c r="R1666" s="1" t="s">
        <v>31</v>
      </c>
      <c r="S1666" s="1" t="s">
        <v>32</v>
      </c>
      <c r="T1666" s="1" t="s">
        <v>33</v>
      </c>
      <c r="U1666" s="2" t="s">
        <v>279</v>
      </c>
      <c r="V1666" s="4">
        <v>1622108160</v>
      </c>
      <c r="W1666" s="4">
        <v>157762080</v>
      </c>
      <c r="X1666" s="4">
        <v>0</v>
      </c>
      <c r="Y1666" s="4">
        <v>1779870240</v>
      </c>
      <c r="Z1666" s="4">
        <v>0</v>
      </c>
      <c r="AA1666" s="4">
        <v>1779870240</v>
      </c>
      <c r="AB1666" s="4">
        <v>0</v>
      </c>
      <c r="AC1666" s="4">
        <v>1779870240</v>
      </c>
      <c r="AD1666" s="4">
        <v>777277296</v>
      </c>
      <c r="AE1666" s="4">
        <v>777277296</v>
      </c>
      <c r="AF1666" s="10">
        <v>777277296</v>
      </c>
    </row>
    <row r="1667" spans="1:32" ht="22.5" x14ac:dyDescent="0.25">
      <c r="A1667" s="9" t="s">
        <v>444</v>
      </c>
      <c r="B1667" s="1" t="s">
        <v>486</v>
      </c>
      <c r="C1667" s="1" t="s">
        <v>579</v>
      </c>
      <c r="D1667" s="2" t="s">
        <v>445</v>
      </c>
      <c r="E1667" s="3" t="s">
        <v>280</v>
      </c>
      <c r="F1667" s="3" t="s">
        <v>507</v>
      </c>
      <c r="G1667" s="3" t="s">
        <v>508</v>
      </c>
      <c r="H1667" s="3" t="s">
        <v>509</v>
      </c>
      <c r="I1667" s="3" t="s">
        <v>510</v>
      </c>
      <c r="J1667" s="1" t="s">
        <v>30</v>
      </c>
      <c r="K1667" s="1" t="s">
        <v>232</v>
      </c>
      <c r="L1667" s="1" t="s">
        <v>233</v>
      </c>
      <c r="M1667" s="1" t="s">
        <v>64</v>
      </c>
      <c r="N1667" s="1" t="s">
        <v>42</v>
      </c>
      <c r="O1667" s="1" t="s">
        <v>281</v>
      </c>
      <c r="P1667" s="1"/>
      <c r="Q1667" s="1"/>
      <c r="R1667" s="1" t="s">
        <v>31</v>
      </c>
      <c r="S1667" s="1" t="s">
        <v>32</v>
      </c>
      <c r="T1667" s="1" t="s">
        <v>33</v>
      </c>
      <c r="U1667" s="2" t="s">
        <v>282</v>
      </c>
      <c r="V1667" s="4">
        <v>1077696901</v>
      </c>
      <c r="W1667" s="4">
        <v>785908800</v>
      </c>
      <c r="X1667" s="4">
        <v>17431743</v>
      </c>
      <c r="Y1667" s="4">
        <v>1846173958</v>
      </c>
      <c r="Z1667" s="4">
        <v>0</v>
      </c>
      <c r="AA1667" s="4">
        <v>1846173958</v>
      </c>
      <c r="AB1667" s="4">
        <v>0</v>
      </c>
      <c r="AC1667" s="4">
        <v>1846173958</v>
      </c>
      <c r="AD1667" s="4">
        <v>1294371347</v>
      </c>
      <c r="AE1667" s="4">
        <v>1294371347</v>
      </c>
      <c r="AF1667" s="10">
        <v>1294371347</v>
      </c>
    </row>
    <row r="1668" spans="1:32" ht="22.5" x14ac:dyDescent="0.25">
      <c r="A1668" s="9" t="s">
        <v>444</v>
      </c>
      <c r="B1668" s="1" t="s">
        <v>486</v>
      </c>
      <c r="C1668" s="1" t="s">
        <v>579</v>
      </c>
      <c r="D1668" s="2" t="s">
        <v>445</v>
      </c>
      <c r="E1668" s="3" t="s">
        <v>285</v>
      </c>
      <c r="F1668" s="3" t="s">
        <v>507</v>
      </c>
      <c r="G1668" s="3" t="s">
        <v>508</v>
      </c>
      <c r="H1668" s="3" t="s">
        <v>527</v>
      </c>
      <c r="I1668" s="3" t="s">
        <v>545</v>
      </c>
      <c r="J1668" s="1" t="s">
        <v>30</v>
      </c>
      <c r="K1668" s="1" t="s">
        <v>232</v>
      </c>
      <c r="L1668" s="1" t="s">
        <v>233</v>
      </c>
      <c r="M1668" s="1" t="s">
        <v>64</v>
      </c>
      <c r="N1668" s="1" t="s">
        <v>42</v>
      </c>
      <c r="O1668" s="1" t="s">
        <v>243</v>
      </c>
      <c r="P1668" s="1"/>
      <c r="Q1668" s="1"/>
      <c r="R1668" s="1" t="s">
        <v>31</v>
      </c>
      <c r="S1668" s="1" t="s">
        <v>32</v>
      </c>
      <c r="T1668" s="1" t="s">
        <v>33</v>
      </c>
      <c r="U1668" s="2" t="s">
        <v>59</v>
      </c>
      <c r="V1668" s="4">
        <v>32791000</v>
      </c>
      <c r="W1668" s="4">
        <v>1788600</v>
      </c>
      <c r="X1668" s="4">
        <v>0</v>
      </c>
      <c r="Y1668" s="4">
        <v>34579600</v>
      </c>
      <c r="Z1668" s="4">
        <v>0</v>
      </c>
      <c r="AA1668" s="4">
        <v>34579600</v>
      </c>
      <c r="AB1668" s="4">
        <v>0</v>
      </c>
      <c r="AC1668" s="4">
        <v>34579600</v>
      </c>
      <c r="AD1668" s="4">
        <v>24543569</v>
      </c>
      <c r="AE1668" s="4">
        <v>24543569</v>
      </c>
      <c r="AF1668" s="10">
        <v>24543569</v>
      </c>
    </row>
    <row r="1669" spans="1:32" ht="22.5" x14ac:dyDescent="0.25">
      <c r="A1669" s="9" t="s">
        <v>444</v>
      </c>
      <c r="B1669" s="1" t="s">
        <v>486</v>
      </c>
      <c r="C1669" s="1" t="s">
        <v>579</v>
      </c>
      <c r="D1669" s="2" t="s">
        <v>445</v>
      </c>
      <c r="E1669" s="3" t="s">
        <v>286</v>
      </c>
      <c r="F1669" s="3" t="s">
        <v>507</v>
      </c>
      <c r="G1669" s="3" t="s">
        <v>508</v>
      </c>
      <c r="H1669" s="3" t="s">
        <v>527</v>
      </c>
      <c r="I1669" s="3" t="s">
        <v>542</v>
      </c>
      <c r="J1669" s="1" t="s">
        <v>30</v>
      </c>
      <c r="K1669" s="1" t="s">
        <v>232</v>
      </c>
      <c r="L1669" s="1" t="s">
        <v>233</v>
      </c>
      <c r="M1669" s="1" t="s">
        <v>64</v>
      </c>
      <c r="N1669" s="1" t="s">
        <v>42</v>
      </c>
      <c r="O1669" s="1" t="s">
        <v>246</v>
      </c>
      <c r="P1669" s="1"/>
      <c r="Q1669" s="1"/>
      <c r="R1669" s="1" t="s">
        <v>31</v>
      </c>
      <c r="S1669" s="1" t="s">
        <v>32</v>
      </c>
      <c r="T1669" s="1" t="s">
        <v>33</v>
      </c>
      <c r="U1669" s="2" t="s">
        <v>249</v>
      </c>
      <c r="V1669" s="4">
        <v>12255679</v>
      </c>
      <c r="W1669" s="4">
        <v>535845</v>
      </c>
      <c r="X1669" s="4">
        <v>0</v>
      </c>
      <c r="Y1669" s="4">
        <v>12791524</v>
      </c>
      <c r="Z1669" s="4">
        <v>0</v>
      </c>
      <c r="AA1669" s="4">
        <v>12432956</v>
      </c>
      <c r="AB1669" s="4">
        <v>358568</v>
      </c>
      <c r="AC1669" s="4">
        <v>12432956</v>
      </c>
      <c r="AD1669" s="4">
        <v>10270407</v>
      </c>
      <c r="AE1669" s="4">
        <v>10270407</v>
      </c>
      <c r="AF1669" s="10">
        <v>10270407</v>
      </c>
    </row>
    <row r="1670" spans="1:32" ht="22.5" x14ac:dyDescent="0.25">
      <c r="A1670" s="9" t="s">
        <v>444</v>
      </c>
      <c r="B1670" s="1" t="s">
        <v>486</v>
      </c>
      <c r="C1670" s="1" t="s">
        <v>579</v>
      </c>
      <c r="D1670" s="2" t="s">
        <v>445</v>
      </c>
      <c r="E1670" s="3" t="s">
        <v>478</v>
      </c>
      <c r="F1670" s="3" t="s">
        <v>507</v>
      </c>
      <c r="G1670" s="3" t="s">
        <v>508</v>
      </c>
      <c r="H1670" s="3" t="s">
        <v>509</v>
      </c>
      <c r="I1670" s="3" t="s">
        <v>510</v>
      </c>
      <c r="J1670" s="1" t="s">
        <v>30</v>
      </c>
      <c r="K1670" s="1" t="s">
        <v>232</v>
      </c>
      <c r="L1670" s="1" t="s">
        <v>233</v>
      </c>
      <c r="M1670" s="1" t="s">
        <v>64</v>
      </c>
      <c r="N1670" s="1" t="s">
        <v>42</v>
      </c>
      <c r="O1670" s="1" t="s">
        <v>266</v>
      </c>
      <c r="P1670" s="1"/>
      <c r="Q1670" s="1"/>
      <c r="R1670" s="1" t="s">
        <v>31</v>
      </c>
      <c r="S1670" s="1" t="s">
        <v>32</v>
      </c>
      <c r="T1670" s="1" t="s">
        <v>33</v>
      </c>
      <c r="U1670" s="2" t="s">
        <v>267</v>
      </c>
      <c r="V1670" s="4">
        <v>4984</v>
      </c>
      <c r="W1670" s="4">
        <v>0</v>
      </c>
      <c r="X1670" s="4">
        <v>0</v>
      </c>
      <c r="Y1670" s="4">
        <v>4984</v>
      </c>
      <c r="Z1670" s="4">
        <v>0</v>
      </c>
      <c r="AA1670" s="4">
        <v>4984</v>
      </c>
      <c r="AB1670" s="4">
        <v>0</v>
      </c>
      <c r="AC1670" s="4">
        <v>0</v>
      </c>
      <c r="AD1670" s="4">
        <v>0</v>
      </c>
      <c r="AE1670" s="4">
        <v>0</v>
      </c>
      <c r="AF1670" s="10">
        <v>0</v>
      </c>
    </row>
    <row r="1671" spans="1:32" ht="22.5" x14ac:dyDescent="0.25">
      <c r="A1671" s="9" t="s">
        <v>444</v>
      </c>
      <c r="B1671" s="1" t="s">
        <v>486</v>
      </c>
      <c r="C1671" s="1" t="s">
        <v>579</v>
      </c>
      <c r="D1671" s="2" t="s">
        <v>445</v>
      </c>
      <c r="E1671" s="3" t="s">
        <v>392</v>
      </c>
      <c r="F1671" s="3" t="s">
        <v>512</v>
      </c>
      <c r="G1671" s="3" t="s">
        <v>513</v>
      </c>
      <c r="H1671" s="3" t="s">
        <v>514</v>
      </c>
      <c r="I1671" s="3" t="s">
        <v>515</v>
      </c>
      <c r="J1671" s="1" t="s">
        <v>30</v>
      </c>
      <c r="K1671" s="1" t="s">
        <v>232</v>
      </c>
      <c r="L1671" s="1" t="s">
        <v>233</v>
      </c>
      <c r="M1671" s="1" t="s">
        <v>68</v>
      </c>
      <c r="N1671" s="1" t="s">
        <v>42</v>
      </c>
      <c r="O1671" s="1" t="s">
        <v>234</v>
      </c>
      <c r="P1671" s="1"/>
      <c r="Q1671" s="1"/>
      <c r="R1671" s="1" t="s">
        <v>31</v>
      </c>
      <c r="S1671" s="1" t="s">
        <v>32</v>
      </c>
      <c r="T1671" s="1" t="s">
        <v>33</v>
      </c>
      <c r="U1671" s="2" t="s">
        <v>393</v>
      </c>
      <c r="V1671" s="4">
        <v>1322025480</v>
      </c>
      <c r="W1671" s="4">
        <v>0</v>
      </c>
      <c r="X1671" s="4">
        <v>1808260</v>
      </c>
      <c r="Y1671" s="4">
        <v>1320217220</v>
      </c>
      <c r="Z1671" s="4">
        <v>0</v>
      </c>
      <c r="AA1671" s="4">
        <v>1320217220</v>
      </c>
      <c r="AB1671" s="4">
        <v>0</v>
      </c>
      <c r="AC1671" s="4">
        <v>1320217220</v>
      </c>
      <c r="AD1671" s="4">
        <v>655319725</v>
      </c>
      <c r="AE1671" s="4">
        <v>655319725</v>
      </c>
      <c r="AF1671" s="10">
        <v>655319725</v>
      </c>
    </row>
    <row r="1672" spans="1:32" ht="22.5" x14ac:dyDescent="0.25">
      <c r="A1672" s="9" t="s">
        <v>444</v>
      </c>
      <c r="B1672" s="1" t="s">
        <v>486</v>
      </c>
      <c r="C1672" s="1" t="s">
        <v>579</v>
      </c>
      <c r="D1672" s="2" t="s">
        <v>445</v>
      </c>
      <c r="E1672" s="3" t="s">
        <v>394</v>
      </c>
      <c r="F1672" s="3" t="s">
        <v>512</v>
      </c>
      <c r="G1672" s="3" t="s">
        <v>513</v>
      </c>
      <c r="H1672" s="3" t="s">
        <v>514</v>
      </c>
      <c r="I1672" s="3" t="s">
        <v>515</v>
      </c>
      <c r="J1672" s="1" t="s">
        <v>30</v>
      </c>
      <c r="K1672" s="1" t="s">
        <v>232</v>
      </c>
      <c r="L1672" s="1" t="s">
        <v>233</v>
      </c>
      <c r="M1672" s="1" t="s">
        <v>68</v>
      </c>
      <c r="N1672" s="1" t="s">
        <v>42</v>
      </c>
      <c r="O1672" s="1" t="s">
        <v>281</v>
      </c>
      <c r="P1672" s="1"/>
      <c r="Q1672" s="1"/>
      <c r="R1672" s="1" t="s">
        <v>31</v>
      </c>
      <c r="S1672" s="1" t="s">
        <v>32</v>
      </c>
      <c r="T1672" s="1" t="s">
        <v>33</v>
      </c>
      <c r="U1672" s="2" t="s">
        <v>395</v>
      </c>
      <c r="V1672" s="4">
        <v>281601620</v>
      </c>
      <c r="W1672" s="4">
        <v>0</v>
      </c>
      <c r="X1672" s="4">
        <v>157240</v>
      </c>
      <c r="Y1672" s="4">
        <v>281444380</v>
      </c>
      <c r="Z1672" s="4">
        <v>0</v>
      </c>
      <c r="AA1672" s="4">
        <v>281444380</v>
      </c>
      <c r="AB1672" s="4">
        <v>0</v>
      </c>
      <c r="AC1672" s="4">
        <v>281444380</v>
      </c>
      <c r="AD1672" s="4">
        <v>138889742</v>
      </c>
      <c r="AE1672" s="4">
        <v>138889742</v>
      </c>
      <c r="AF1672" s="10">
        <v>138889742</v>
      </c>
    </row>
    <row r="1673" spans="1:32" ht="22.5" x14ac:dyDescent="0.25">
      <c r="A1673" s="9" t="s">
        <v>444</v>
      </c>
      <c r="B1673" s="1" t="s">
        <v>486</v>
      </c>
      <c r="C1673" s="1" t="s">
        <v>579</v>
      </c>
      <c r="D1673" s="2" t="s">
        <v>445</v>
      </c>
      <c r="E1673" s="3" t="s">
        <v>291</v>
      </c>
      <c r="F1673" s="3" t="s">
        <v>512</v>
      </c>
      <c r="G1673" s="3" t="s">
        <v>513</v>
      </c>
      <c r="H1673" s="3" t="s">
        <v>514</v>
      </c>
      <c r="I1673" s="3" t="s">
        <v>515</v>
      </c>
      <c r="J1673" s="1" t="s">
        <v>30</v>
      </c>
      <c r="K1673" s="1" t="s">
        <v>232</v>
      </c>
      <c r="L1673" s="1" t="s">
        <v>233</v>
      </c>
      <c r="M1673" s="1" t="s">
        <v>68</v>
      </c>
      <c r="N1673" s="1" t="s">
        <v>42</v>
      </c>
      <c r="O1673" s="1" t="s">
        <v>243</v>
      </c>
      <c r="P1673" s="1"/>
      <c r="Q1673" s="1"/>
      <c r="R1673" s="1" t="s">
        <v>31</v>
      </c>
      <c r="S1673" s="1" t="s">
        <v>32</v>
      </c>
      <c r="T1673" s="1" t="s">
        <v>33</v>
      </c>
      <c r="U1673" s="2" t="s">
        <v>292</v>
      </c>
      <c r="V1673" s="4">
        <v>0</v>
      </c>
      <c r="W1673" s="4">
        <v>157762080</v>
      </c>
      <c r="X1673" s="4">
        <v>0</v>
      </c>
      <c r="Y1673" s="4">
        <v>157762080</v>
      </c>
      <c r="Z1673" s="4">
        <v>0</v>
      </c>
      <c r="AA1673" s="4">
        <v>157762080</v>
      </c>
      <c r="AB1673" s="4">
        <v>0</v>
      </c>
      <c r="AC1673" s="4">
        <v>157762080</v>
      </c>
      <c r="AD1673" s="4">
        <v>47328624</v>
      </c>
      <c r="AE1673" s="4">
        <v>47328624</v>
      </c>
      <c r="AF1673" s="10">
        <v>47328624</v>
      </c>
    </row>
    <row r="1674" spans="1:32" ht="22.5" x14ac:dyDescent="0.25">
      <c r="A1674" s="9" t="s">
        <v>444</v>
      </c>
      <c r="B1674" s="1" t="s">
        <v>486</v>
      </c>
      <c r="C1674" s="1" t="s">
        <v>579</v>
      </c>
      <c r="D1674" s="2" t="s">
        <v>445</v>
      </c>
      <c r="E1674" s="3" t="s">
        <v>293</v>
      </c>
      <c r="F1674" s="3" t="s">
        <v>512</v>
      </c>
      <c r="G1674" s="3" t="s">
        <v>513</v>
      </c>
      <c r="H1674" s="3" t="s">
        <v>527</v>
      </c>
      <c r="I1674" s="3" t="s">
        <v>545</v>
      </c>
      <c r="J1674" s="1" t="s">
        <v>30</v>
      </c>
      <c r="K1674" s="1" t="s">
        <v>232</v>
      </c>
      <c r="L1674" s="1" t="s">
        <v>233</v>
      </c>
      <c r="M1674" s="1" t="s">
        <v>68</v>
      </c>
      <c r="N1674" s="1" t="s">
        <v>42</v>
      </c>
      <c r="O1674" s="1" t="s">
        <v>248</v>
      </c>
      <c r="P1674" s="1"/>
      <c r="Q1674" s="1"/>
      <c r="R1674" s="1" t="s">
        <v>31</v>
      </c>
      <c r="S1674" s="1" t="s">
        <v>32</v>
      </c>
      <c r="T1674" s="1" t="s">
        <v>33</v>
      </c>
      <c r="U1674" s="2" t="s">
        <v>59</v>
      </c>
      <c r="V1674" s="4">
        <v>0</v>
      </c>
      <c r="W1674" s="4">
        <v>68669800</v>
      </c>
      <c r="X1674" s="4">
        <v>0</v>
      </c>
      <c r="Y1674" s="4">
        <v>68669800</v>
      </c>
      <c r="Z1674" s="4">
        <v>0</v>
      </c>
      <c r="AA1674" s="4">
        <v>68669800</v>
      </c>
      <c r="AB1674" s="4">
        <v>0</v>
      </c>
      <c r="AC1674" s="4">
        <v>68669800</v>
      </c>
      <c r="AD1674" s="4">
        <v>46772000</v>
      </c>
      <c r="AE1674" s="4">
        <v>46772000</v>
      </c>
      <c r="AF1674" s="10">
        <v>46772000</v>
      </c>
    </row>
    <row r="1675" spans="1:32" ht="22.5" x14ac:dyDescent="0.25">
      <c r="A1675" s="9" t="s">
        <v>444</v>
      </c>
      <c r="B1675" s="1" t="s">
        <v>486</v>
      </c>
      <c r="C1675" s="1" t="s">
        <v>579</v>
      </c>
      <c r="D1675" s="2" t="s">
        <v>445</v>
      </c>
      <c r="E1675" s="3" t="s">
        <v>294</v>
      </c>
      <c r="F1675" s="3" t="s">
        <v>512</v>
      </c>
      <c r="G1675" s="3" t="s">
        <v>513</v>
      </c>
      <c r="H1675" s="3" t="s">
        <v>527</v>
      </c>
      <c r="I1675" s="3" t="s">
        <v>542</v>
      </c>
      <c r="J1675" s="1" t="s">
        <v>30</v>
      </c>
      <c r="K1675" s="1" t="s">
        <v>232</v>
      </c>
      <c r="L1675" s="1" t="s">
        <v>233</v>
      </c>
      <c r="M1675" s="1" t="s">
        <v>68</v>
      </c>
      <c r="N1675" s="1" t="s">
        <v>42</v>
      </c>
      <c r="O1675" s="1" t="s">
        <v>254</v>
      </c>
      <c r="P1675" s="1"/>
      <c r="Q1675" s="1"/>
      <c r="R1675" s="1" t="s">
        <v>31</v>
      </c>
      <c r="S1675" s="1" t="s">
        <v>32</v>
      </c>
      <c r="T1675" s="1" t="s">
        <v>33</v>
      </c>
      <c r="U1675" s="2" t="s">
        <v>249</v>
      </c>
      <c r="V1675" s="4">
        <v>3000000</v>
      </c>
      <c r="W1675" s="4">
        <v>11000000</v>
      </c>
      <c r="X1675" s="4">
        <v>0</v>
      </c>
      <c r="Y1675" s="4">
        <v>14000000</v>
      </c>
      <c r="Z1675" s="4">
        <v>0</v>
      </c>
      <c r="AA1675" s="4">
        <v>9583967</v>
      </c>
      <c r="AB1675" s="4">
        <v>4416033</v>
      </c>
      <c r="AC1675" s="4">
        <v>9527866</v>
      </c>
      <c r="AD1675" s="4">
        <v>8635506</v>
      </c>
      <c r="AE1675" s="4">
        <v>8635506</v>
      </c>
      <c r="AF1675" s="10">
        <v>8635506</v>
      </c>
    </row>
    <row r="1676" spans="1:32" ht="22.5" x14ac:dyDescent="0.25">
      <c r="A1676" s="9" t="s">
        <v>444</v>
      </c>
      <c r="B1676" s="1" t="s">
        <v>486</v>
      </c>
      <c r="C1676" s="1" t="s">
        <v>579</v>
      </c>
      <c r="D1676" s="2" t="s">
        <v>445</v>
      </c>
      <c r="E1676" s="3" t="s">
        <v>295</v>
      </c>
      <c r="F1676" s="3" t="s">
        <v>512</v>
      </c>
      <c r="G1676" s="3" t="s">
        <v>513</v>
      </c>
      <c r="H1676" s="3" t="s">
        <v>514</v>
      </c>
      <c r="I1676" s="3" t="s">
        <v>515</v>
      </c>
      <c r="J1676" s="1" t="s">
        <v>30</v>
      </c>
      <c r="K1676" s="1" t="s">
        <v>232</v>
      </c>
      <c r="L1676" s="1" t="s">
        <v>233</v>
      </c>
      <c r="M1676" s="1" t="s">
        <v>68</v>
      </c>
      <c r="N1676" s="1" t="s">
        <v>42</v>
      </c>
      <c r="O1676" s="1" t="s">
        <v>266</v>
      </c>
      <c r="P1676" s="1"/>
      <c r="Q1676" s="1"/>
      <c r="R1676" s="1" t="s">
        <v>31</v>
      </c>
      <c r="S1676" s="1" t="s">
        <v>32</v>
      </c>
      <c r="T1676" s="1" t="s">
        <v>33</v>
      </c>
      <c r="U1676" s="2" t="s">
        <v>267</v>
      </c>
      <c r="V1676" s="4">
        <v>0</v>
      </c>
      <c r="W1676" s="4">
        <v>6414508</v>
      </c>
      <c r="X1676" s="4">
        <v>6399508</v>
      </c>
      <c r="Y1676" s="4">
        <v>15000</v>
      </c>
      <c r="Z1676" s="4">
        <v>0</v>
      </c>
      <c r="AA1676" s="4">
        <v>15000</v>
      </c>
      <c r="AB1676" s="4">
        <v>0</v>
      </c>
      <c r="AC1676" s="4">
        <v>0</v>
      </c>
      <c r="AD1676" s="4">
        <v>0</v>
      </c>
      <c r="AE1676" s="4">
        <v>0</v>
      </c>
      <c r="AF1676" s="10">
        <v>0</v>
      </c>
    </row>
    <row r="1677" spans="1:32" ht="22.5" x14ac:dyDescent="0.25">
      <c r="A1677" s="9" t="s">
        <v>444</v>
      </c>
      <c r="B1677" s="1" t="s">
        <v>486</v>
      </c>
      <c r="C1677" s="1" t="s">
        <v>579</v>
      </c>
      <c r="D1677" s="2" t="s">
        <v>445</v>
      </c>
      <c r="E1677" s="3" t="s">
        <v>298</v>
      </c>
      <c r="F1677" s="3" t="s">
        <v>594</v>
      </c>
      <c r="G1677" s="3" t="s">
        <v>529</v>
      </c>
      <c r="H1677" s="3" t="s">
        <v>527</v>
      </c>
      <c r="I1677" s="3" t="s">
        <v>545</v>
      </c>
      <c r="J1677" s="1" t="s">
        <v>30</v>
      </c>
      <c r="K1677" s="1" t="s">
        <v>232</v>
      </c>
      <c r="L1677" s="1" t="s">
        <v>233</v>
      </c>
      <c r="M1677" s="1" t="s">
        <v>138</v>
      </c>
      <c r="N1677" s="1" t="s">
        <v>42</v>
      </c>
      <c r="O1677" s="1" t="s">
        <v>281</v>
      </c>
      <c r="P1677" s="1"/>
      <c r="Q1677" s="1"/>
      <c r="R1677" s="1" t="s">
        <v>31</v>
      </c>
      <c r="S1677" s="1" t="s">
        <v>32</v>
      </c>
      <c r="T1677" s="1" t="s">
        <v>33</v>
      </c>
      <c r="U1677" s="2" t="s">
        <v>59</v>
      </c>
      <c r="V1677" s="4">
        <v>97415340</v>
      </c>
      <c r="W1677" s="4">
        <v>0</v>
      </c>
      <c r="X1677" s="4">
        <v>3513840</v>
      </c>
      <c r="Y1677" s="4">
        <v>93901500</v>
      </c>
      <c r="Z1677" s="4">
        <v>0</v>
      </c>
      <c r="AA1677" s="4">
        <v>93901500</v>
      </c>
      <c r="AB1677" s="4">
        <v>0</v>
      </c>
      <c r="AC1677" s="4">
        <v>93901500</v>
      </c>
      <c r="AD1677" s="4">
        <v>65482620</v>
      </c>
      <c r="AE1677" s="4">
        <v>65482620</v>
      </c>
      <c r="AF1677" s="10">
        <v>65482620</v>
      </c>
    </row>
    <row r="1678" spans="1:32" ht="22.5" x14ac:dyDescent="0.25">
      <c r="A1678" s="9" t="s">
        <v>444</v>
      </c>
      <c r="B1678" s="1" t="s">
        <v>486</v>
      </c>
      <c r="C1678" s="1" t="s">
        <v>579</v>
      </c>
      <c r="D1678" s="2" t="s">
        <v>445</v>
      </c>
      <c r="E1678" s="3" t="s">
        <v>299</v>
      </c>
      <c r="F1678" s="3" t="s">
        <v>594</v>
      </c>
      <c r="G1678" s="3" t="s">
        <v>529</v>
      </c>
      <c r="H1678" s="3" t="s">
        <v>527</v>
      </c>
      <c r="I1678" s="3" t="s">
        <v>542</v>
      </c>
      <c r="J1678" s="1" t="s">
        <v>30</v>
      </c>
      <c r="K1678" s="1" t="s">
        <v>232</v>
      </c>
      <c r="L1678" s="1" t="s">
        <v>233</v>
      </c>
      <c r="M1678" s="1" t="s">
        <v>138</v>
      </c>
      <c r="N1678" s="1" t="s">
        <v>42</v>
      </c>
      <c r="O1678" s="1" t="s">
        <v>237</v>
      </c>
      <c r="P1678" s="1"/>
      <c r="Q1678" s="1"/>
      <c r="R1678" s="1" t="s">
        <v>31</v>
      </c>
      <c r="S1678" s="1" t="s">
        <v>32</v>
      </c>
      <c r="T1678" s="1" t="s">
        <v>33</v>
      </c>
      <c r="U1678" s="2" t="s">
        <v>249</v>
      </c>
      <c r="V1678" s="4">
        <v>28179726</v>
      </c>
      <c r="W1678" s="4">
        <v>8000000</v>
      </c>
      <c r="X1678" s="4">
        <v>0</v>
      </c>
      <c r="Y1678" s="4">
        <v>36179726</v>
      </c>
      <c r="Z1678" s="4">
        <v>0</v>
      </c>
      <c r="AA1678" s="4">
        <v>26582618</v>
      </c>
      <c r="AB1678" s="4">
        <v>9597108</v>
      </c>
      <c r="AC1678" s="4">
        <v>21835381</v>
      </c>
      <c r="AD1678" s="4">
        <v>16473417</v>
      </c>
      <c r="AE1678" s="4">
        <v>16473417</v>
      </c>
      <c r="AF1678" s="10">
        <v>16473417</v>
      </c>
    </row>
    <row r="1679" spans="1:32" ht="22.5" x14ac:dyDescent="0.25">
      <c r="A1679" s="9" t="s">
        <v>444</v>
      </c>
      <c r="B1679" s="1" t="s">
        <v>486</v>
      </c>
      <c r="C1679" s="1" t="s">
        <v>579</v>
      </c>
      <c r="D1679" s="2" t="s">
        <v>445</v>
      </c>
      <c r="E1679" s="3" t="s">
        <v>303</v>
      </c>
      <c r="F1679" s="3" t="s">
        <v>604</v>
      </c>
      <c r="G1679" s="3" t="s">
        <v>547</v>
      </c>
      <c r="H1679" s="3" t="s">
        <v>527</v>
      </c>
      <c r="I1679" s="3" t="s">
        <v>545</v>
      </c>
      <c r="J1679" s="1" t="s">
        <v>30</v>
      </c>
      <c r="K1679" s="1" t="s">
        <v>301</v>
      </c>
      <c r="L1679" s="1" t="s">
        <v>233</v>
      </c>
      <c r="M1679" s="1" t="s">
        <v>41</v>
      </c>
      <c r="N1679" s="1" t="s">
        <v>42</v>
      </c>
      <c r="O1679" s="1" t="s">
        <v>281</v>
      </c>
      <c r="P1679" s="1"/>
      <c r="Q1679" s="1"/>
      <c r="R1679" s="1" t="s">
        <v>31</v>
      </c>
      <c r="S1679" s="1" t="s">
        <v>32</v>
      </c>
      <c r="T1679" s="1" t="s">
        <v>33</v>
      </c>
      <c r="U1679" s="2" t="s">
        <v>59</v>
      </c>
      <c r="V1679" s="4">
        <v>142068930</v>
      </c>
      <c r="W1679" s="4">
        <v>0</v>
      </c>
      <c r="X1679" s="4">
        <v>46434930</v>
      </c>
      <c r="Y1679" s="4">
        <v>95634000</v>
      </c>
      <c r="Z1679" s="4">
        <v>0</v>
      </c>
      <c r="AA1679" s="4">
        <v>95634000</v>
      </c>
      <c r="AB1679" s="4">
        <v>0</v>
      </c>
      <c r="AC1679" s="4">
        <v>95634000</v>
      </c>
      <c r="AD1679" s="4">
        <v>69438600</v>
      </c>
      <c r="AE1679" s="4">
        <v>69438600</v>
      </c>
      <c r="AF1679" s="10">
        <v>69438600</v>
      </c>
    </row>
    <row r="1680" spans="1:32" ht="22.5" x14ac:dyDescent="0.25">
      <c r="A1680" s="9" t="s">
        <v>444</v>
      </c>
      <c r="B1680" s="1" t="s">
        <v>486</v>
      </c>
      <c r="C1680" s="1" t="s">
        <v>579</v>
      </c>
      <c r="D1680" s="2" t="s">
        <v>445</v>
      </c>
      <c r="E1680" s="3" t="s">
        <v>304</v>
      </c>
      <c r="F1680" s="3" t="s">
        <v>604</v>
      </c>
      <c r="G1680" s="3" t="s">
        <v>547</v>
      </c>
      <c r="H1680" s="3" t="s">
        <v>527</v>
      </c>
      <c r="I1680" s="3" t="s">
        <v>542</v>
      </c>
      <c r="J1680" s="1" t="s">
        <v>30</v>
      </c>
      <c r="K1680" s="1" t="s">
        <v>301</v>
      </c>
      <c r="L1680" s="1" t="s">
        <v>233</v>
      </c>
      <c r="M1680" s="1" t="s">
        <v>41</v>
      </c>
      <c r="N1680" s="1" t="s">
        <v>42</v>
      </c>
      <c r="O1680" s="1" t="s">
        <v>237</v>
      </c>
      <c r="P1680" s="1"/>
      <c r="Q1680" s="1"/>
      <c r="R1680" s="1" t="s">
        <v>31</v>
      </c>
      <c r="S1680" s="1" t="s">
        <v>32</v>
      </c>
      <c r="T1680" s="1" t="s">
        <v>33</v>
      </c>
      <c r="U1680" s="2" t="s">
        <v>249</v>
      </c>
      <c r="V1680" s="4">
        <v>4537395</v>
      </c>
      <c r="W1680" s="4">
        <v>0</v>
      </c>
      <c r="X1680" s="4">
        <v>0</v>
      </c>
      <c r="Y1680" s="4">
        <v>4537395</v>
      </c>
      <c r="Z1680" s="4">
        <v>0</v>
      </c>
      <c r="AA1680" s="4">
        <v>3822216</v>
      </c>
      <c r="AB1680" s="4">
        <v>715179</v>
      </c>
      <c r="AC1680" s="4">
        <v>3822216</v>
      </c>
      <c r="AD1680" s="4">
        <v>2950426</v>
      </c>
      <c r="AE1680" s="4">
        <v>2950426</v>
      </c>
      <c r="AF1680" s="10">
        <v>2950426</v>
      </c>
    </row>
    <row r="1681" spans="1:32" ht="22.5" x14ac:dyDescent="0.25">
      <c r="A1681" s="9" t="s">
        <v>444</v>
      </c>
      <c r="B1681" s="1" t="s">
        <v>486</v>
      </c>
      <c r="C1681" s="1" t="s">
        <v>579</v>
      </c>
      <c r="D1681" s="2" t="s">
        <v>445</v>
      </c>
      <c r="E1681" s="3" t="s">
        <v>307</v>
      </c>
      <c r="F1681" s="3" t="s">
        <v>37</v>
      </c>
      <c r="G1681" s="3" t="s">
        <v>517</v>
      </c>
      <c r="H1681" s="3" t="s">
        <v>527</v>
      </c>
      <c r="I1681" s="3" t="s">
        <v>545</v>
      </c>
      <c r="J1681" s="1" t="s">
        <v>30</v>
      </c>
      <c r="K1681" s="1" t="s">
        <v>301</v>
      </c>
      <c r="L1681" s="1" t="s">
        <v>233</v>
      </c>
      <c r="M1681" s="1" t="s">
        <v>77</v>
      </c>
      <c r="N1681" s="1" t="s">
        <v>42</v>
      </c>
      <c r="O1681" s="1" t="s">
        <v>237</v>
      </c>
      <c r="P1681" s="1"/>
      <c r="Q1681" s="1"/>
      <c r="R1681" s="1" t="s">
        <v>31</v>
      </c>
      <c r="S1681" s="1" t="s">
        <v>32</v>
      </c>
      <c r="T1681" s="1" t="s">
        <v>33</v>
      </c>
      <c r="U1681" s="2" t="s">
        <v>59</v>
      </c>
      <c r="V1681" s="4">
        <v>810707142</v>
      </c>
      <c r="W1681" s="4">
        <v>83535100</v>
      </c>
      <c r="X1681" s="4">
        <v>102567142</v>
      </c>
      <c r="Y1681" s="4">
        <v>791675100</v>
      </c>
      <c r="Z1681" s="4">
        <v>0</v>
      </c>
      <c r="AA1681" s="4">
        <v>791650212</v>
      </c>
      <c r="AB1681" s="4">
        <v>24888</v>
      </c>
      <c r="AC1681" s="4">
        <v>791650212</v>
      </c>
      <c r="AD1681" s="4">
        <v>660107477</v>
      </c>
      <c r="AE1681" s="4">
        <v>660107477</v>
      </c>
      <c r="AF1681" s="10">
        <v>660107477</v>
      </c>
    </row>
    <row r="1682" spans="1:32" ht="22.5" x14ac:dyDescent="0.25">
      <c r="A1682" s="9" t="s">
        <v>444</v>
      </c>
      <c r="B1682" s="1" t="s">
        <v>486</v>
      </c>
      <c r="C1682" s="1" t="s">
        <v>579</v>
      </c>
      <c r="D1682" s="2" t="s">
        <v>445</v>
      </c>
      <c r="E1682" s="3" t="s">
        <v>308</v>
      </c>
      <c r="F1682" s="3" t="s">
        <v>37</v>
      </c>
      <c r="G1682" s="3" t="s">
        <v>517</v>
      </c>
      <c r="H1682" s="3" t="s">
        <v>527</v>
      </c>
      <c r="I1682" s="3" t="s">
        <v>542</v>
      </c>
      <c r="J1682" s="1" t="s">
        <v>30</v>
      </c>
      <c r="K1682" s="1" t="s">
        <v>301</v>
      </c>
      <c r="L1682" s="1" t="s">
        <v>233</v>
      </c>
      <c r="M1682" s="1" t="s">
        <v>77</v>
      </c>
      <c r="N1682" s="1" t="s">
        <v>42</v>
      </c>
      <c r="O1682" s="1" t="s">
        <v>240</v>
      </c>
      <c r="P1682" s="1"/>
      <c r="Q1682" s="1"/>
      <c r="R1682" s="1" t="s">
        <v>31</v>
      </c>
      <c r="S1682" s="1" t="s">
        <v>54</v>
      </c>
      <c r="T1682" s="1" t="s">
        <v>33</v>
      </c>
      <c r="U1682" s="2" t="s">
        <v>249</v>
      </c>
      <c r="V1682" s="4">
        <v>0</v>
      </c>
      <c r="W1682" s="4">
        <v>2261558</v>
      </c>
      <c r="X1682" s="4">
        <v>0</v>
      </c>
      <c r="Y1682" s="4">
        <v>2261558</v>
      </c>
      <c r="Z1682" s="4">
        <v>0</v>
      </c>
      <c r="AA1682" s="4">
        <v>0</v>
      </c>
      <c r="AB1682" s="4">
        <v>2261558</v>
      </c>
      <c r="AC1682" s="4">
        <v>0</v>
      </c>
      <c r="AD1682" s="4">
        <v>0</v>
      </c>
      <c r="AE1682" s="4">
        <v>0</v>
      </c>
      <c r="AF1682" s="10">
        <v>0</v>
      </c>
    </row>
    <row r="1683" spans="1:32" ht="22.5" x14ac:dyDescent="0.25">
      <c r="A1683" s="9" t="s">
        <v>444</v>
      </c>
      <c r="B1683" s="1" t="s">
        <v>486</v>
      </c>
      <c r="C1683" s="1" t="s">
        <v>579</v>
      </c>
      <c r="D1683" s="2" t="s">
        <v>445</v>
      </c>
      <c r="E1683" s="3" t="s">
        <v>308</v>
      </c>
      <c r="F1683" s="3" t="s">
        <v>37</v>
      </c>
      <c r="G1683" s="3" t="s">
        <v>517</v>
      </c>
      <c r="H1683" s="3" t="s">
        <v>527</v>
      </c>
      <c r="I1683" s="3" t="s">
        <v>542</v>
      </c>
      <c r="J1683" s="1" t="s">
        <v>30</v>
      </c>
      <c r="K1683" s="1" t="s">
        <v>301</v>
      </c>
      <c r="L1683" s="1" t="s">
        <v>233</v>
      </c>
      <c r="M1683" s="1" t="s">
        <v>77</v>
      </c>
      <c r="N1683" s="1" t="s">
        <v>42</v>
      </c>
      <c r="O1683" s="1" t="s">
        <v>240</v>
      </c>
      <c r="P1683" s="1"/>
      <c r="Q1683" s="1"/>
      <c r="R1683" s="1" t="s">
        <v>31</v>
      </c>
      <c r="S1683" s="1" t="s">
        <v>32</v>
      </c>
      <c r="T1683" s="1" t="s">
        <v>33</v>
      </c>
      <c r="U1683" s="2" t="s">
        <v>249</v>
      </c>
      <c r="V1683" s="4">
        <v>0</v>
      </c>
      <c r="W1683" s="4">
        <v>20600000</v>
      </c>
      <c r="X1683" s="4">
        <v>0</v>
      </c>
      <c r="Y1683" s="4">
        <v>20600000</v>
      </c>
      <c r="Z1683" s="4">
        <v>0</v>
      </c>
      <c r="AA1683" s="4">
        <v>20407821</v>
      </c>
      <c r="AB1683" s="4">
        <v>192179</v>
      </c>
      <c r="AC1683" s="4">
        <v>20206242</v>
      </c>
      <c r="AD1683" s="4">
        <v>15619280</v>
      </c>
      <c r="AE1683" s="4">
        <v>15619280</v>
      </c>
      <c r="AF1683" s="10">
        <v>15619280</v>
      </c>
    </row>
    <row r="1684" spans="1:32" ht="22.5" x14ac:dyDescent="0.25">
      <c r="A1684" s="9" t="s">
        <v>444</v>
      </c>
      <c r="B1684" s="1" t="s">
        <v>486</v>
      </c>
      <c r="C1684" s="1" t="s">
        <v>579</v>
      </c>
      <c r="D1684" s="2" t="s">
        <v>445</v>
      </c>
      <c r="E1684" s="3" t="s">
        <v>396</v>
      </c>
      <c r="F1684" s="3" t="s">
        <v>37</v>
      </c>
      <c r="G1684" s="3" t="s">
        <v>517</v>
      </c>
      <c r="H1684" s="3" t="s">
        <v>532</v>
      </c>
      <c r="I1684" s="3" t="s">
        <v>533</v>
      </c>
      <c r="J1684" s="1" t="s">
        <v>30</v>
      </c>
      <c r="K1684" s="1" t="s">
        <v>301</v>
      </c>
      <c r="L1684" s="1" t="s">
        <v>233</v>
      </c>
      <c r="M1684" s="1" t="s">
        <v>77</v>
      </c>
      <c r="N1684" s="1" t="s">
        <v>42</v>
      </c>
      <c r="O1684" s="1" t="s">
        <v>255</v>
      </c>
      <c r="P1684" s="1"/>
      <c r="Q1684" s="1"/>
      <c r="R1684" s="1" t="s">
        <v>31</v>
      </c>
      <c r="S1684" s="1" t="s">
        <v>32</v>
      </c>
      <c r="T1684" s="1" t="s">
        <v>33</v>
      </c>
      <c r="U1684" s="2" t="s">
        <v>397</v>
      </c>
      <c r="V1684" s="4">
        <v>1400000</v>
      </c>
      <c r="W1684" s="4">
        <v>0</v>
      </c>
      <c r="X1684" s="4">
        <v>0</v>
      </c>
      <c r="Y1684" s="4">
        <v>1400000</v>
      </c>
      <c r="Z1684" s="4">
        <v>0</v>
      </c>
      <c r="AA1684" s="4">
        <v>0</v>
      </c>
      <c r="AB1684" s="4">
        <v>1400000</v>
      </c>
      <c r="AC1684" s="4">
        <v>0</v>
      </c>
      <c r="AD1684" s="4">
        <v>0</v>
      </c>
      <c r="AE1684" s="4">
        <v>0</v>
      </c>
      <c r="AF1684" s="10">
        <v>0</v>
      </c>
    </row>
    <row r="1685" spans="1:32" ht="22.5" x14ac:dyDescent="0.25">
      <c r="A1685" s="9" t="s">
        <v>444</v>
      </c>
      <c r="B1685" s="1" t="s">
        <v>486</v>
      </c>
      <c r="C1685" s="1" t="s">
        <v>579</v>
      </c>
      <c r="D1685" s="2" t="s">
        <v>445</v>
      </c>
      <c r="E1685" s="3" t="s">
        <v>398</v>
      </c>
      <c r="F1685" s="3" t="s">
        <v>37</v>
      </c>
      <c r="G1685" s="3" t="s">
        <v>517</v>
      </c>
      <c r="H1685" s="3" t="s">
        <v>527</v>
      </c>
      <c r="I1685" s="3" t="s">
        <v>545</v>
      </c>
      <c r="J1685" s="1" t="s">
        <v>30</v>
      </c>
      <c r="K1685" s="1" t="s">
        <v>301</v>
      </c>
      <c r="L1685" s="1" t="s">
        <v>233</v>
      </c>
      <c r="M1685" s="1" t="s">
        <v>77</v>
      </c>
      <c r="N1685" s="1" t="s">
        <v>42</v>
      </c>
      <c r="O1685" s="1" t="s">
        <v>257</v>
      </c>
      <c r="P1685" s="1"/>
      <c r="Q1685" s="1"/>
      <c r="R1685" s="1" t="s">
        <v>31</v>
      </c>
      <c r="S1685" s="1" t="s">
        <v>32</v>
      </c>
      <c r="T1685" s="1" t="s">
        <v>33</v>
      </c>
      <c r="U1685" s="2" t="s">
        <v>399</v>
      </c>
      <c r="V1685" s="4">
        <v>32088235</v>
      </c>
      <c r="W1685" s="4">
        <v>0</v>
      </c>
      <c r="X1685" s="4">
        <v>2278235</v>
      </c>
      <c r="Y1685" s="4">
        <v>29810000</v>
      </c>
      <c r="Z1685" s="4">
        <v>0</v>
      </c>
      <c r="AA1685" s="4">
        <v>29810000</v>
      </c>
      <c r="AB1685" s="4">
        <v>0</v>
      </c>
      <c r="AC1685" s="4">
        <v>29810000</v>
      </c>
      <c r="AD1685" s="4">
        <v>24543566</v>
      </c>
      <c r="AE1685" s="4">
        <v>24543566</v>
      </c>
      <c r="AF1685" s="10">
        <v>24543566</v>
      </c>
    </row>
    <row r="1686" spans="1:32" ht="22.5" x14ac:dyDescent="0.25">
      <c r="A1686" s="9" t="s">
        <v>444</v>
      </c>
      <c r="B1686" s="1" t="s">
        <v>486</v>
      </c>
      <c r="C1686" s="1" t="s">
        <v>579</v>
      </c>
      <c r="D1686" s="2" t="s">
        <v>445</v>
      </c>
      <c r="E1686" s="3" t="s">
        <v>319</v>
      </c>
      <c r="F1686" s="3" t="s">
        <v>37</v>
      </c>
      <c r="G1686" s="3" t="s">
        <v>517</v>
      </c>
      <c r="H1686" s="3" t="s">
        <v>494</v>
      </c>
      <c r="I1686" s="3" t="s">
        <v>531</v>
      </c>
      <c r="J1686" s="1" t="s">
        <v>30</v>
      </c>
      <c r="K1686" s="1" t="s">
        <v>301</v>
      </c>
      <c r="L1686" s="1" t="s">
        <v>233</v>
      </c>
      <c r="M1686" s="1" t="s">
        <v>77</v>
      </c>
      <c r="N1686" s="1" t="s">
        <v>42</v>
      </c>
      <c r="O1686" s="1" t="s">
        <v>320</v>
      </c>
      <c r="P1686" s="1"/>
      <c r="Q1686" s="1"/>
      <c r="R1686" s="1" t="s">
        <v>31</v>
      </c>
      <c r="S1686" s="1" t="s">
        <v>32</v>
      </c>
      <c r="T1686" s="1" t="s">
        <v>33</v>
      </c>
      <c r="U1686" s="2" t="s">
        <v>321</v>
      </c>
      <c r="V1686" s="4">
        <v>12347094</v>
      </c>
      <c r="W1686" s="4">
        <v>0</v>
      </c>
      <c r="X1686" s="4">
        <v>0</v>
      </c>
      <c r="Y1686" s="4">
        <v>12347094</v>
      </c>
      <c r="Z1686" s="4">
        <v>0</v>
      </c>
      <c r="AA1686" s="4">
        <v>12347094</v>
      </c>
      <c r="AB1686" s="4">
        <v>0</v>
      </c>
      <c r="AC1686" s="4">
        <v>12347094</v>
      </c>
      <c r="AD1686" s="4">
        <v>5355600</v>
      </c>
      <c r="AE1686" s="4">
        <v>5355600</v>
      </c>
      <c r="AF1686" s="10">
        <v>5355600</v>
      </c>
    </row>
    <row r="1687" spans="1:32" ht="22.5" x14ac:dyDescent="0.25">
      <c r="A1687" s="9" t="s">
        <v>444</v>
      </c>
      <c r="B1687" s="1" t="s">
        <v>486</v>
      </c>
      <c r="C1687" s="1" t="s">
        <v>579</v>
      </c>
      <c r="D1687" s="2" t="s">
        <v>445</v>
      </c>
      <c r="E1687" s="3" t="s">
        <v>322</v>
      </c>
      <c r="F1687" s="3" t="s">
        <v>37</v>
      </c>
      <c r="G1687" s="3" t="s">
        <v>517</v>
      </c>
      <c r="H1687" s="3" t="s">
        <v>494</v>
      </c>
      <c r="I1687" s="3" t="s">
        <v>531</v>
      </c>
      <c r="J1687" s="1" t="s">
        <v>30</v>
      </c>
      <c r="K1687" s="1" t="s">
        <v>301</v>
      </c>
      <c r="L1687" s="1" t="s">
        <v>233</v>
      </c>
      <c r="M1687" s="1" t="s">
        <v>77</v>
      </c>
      <c r="N1687" s="1" t="s">
        <v>42</v>
      </c>
      <c r="O1687" s="1" t="s">
        <v>323</v>
      </c>
      <c r="P1687" s="1"/>
      <c r="Q1687" s="1"/>
      <c r="R1687" s="1" t="s">
        <v>31</v>
      </c>
      <c r="S1687" s="1" t="s">
        <v>32</v>
      </c>
      <c r="T1687" s="1" t="s">
        <v>33</v>
      </c>
      <c r="U1687" s="2" t="s">
        <v>324</v>
      </c>
      <c r="V1687" s="4">
        <v>165854597</v>
      </c>
      <c r="W1687" s="4">
        <v>0</v>
      </c>
      <c r="X1687" s="4">
        <v>0</v>
      </c>
      <c r="Y1687" s="4">
        <v>165854597</v>
      </c>
      <c r="Z1687" s="4">
        <v>0</v>
      </c>
      <c r="AA1687" s="4">
        <v>165854592</v>
      </c>
      <c r="AB1687" s="4">
        <v>5</v>
      </c>
      <c r="AC1687" s="4">
        <v>165854592</v>
      </c>
      <c r="AD1687" s="4">
        <v>110569728</v>
      </c>
      <c r="AE1687" s="4">
        <v>110569728</v>
      </c>
      <c r="AF1687" s="10">
        <v>110569728</v>
      </c>
    </row>
    <row r="1688" spans="1:32" ht="22.5" x14ac:dyDescent="0.25">
      <c r="A1688" s="9" t="s">
        <v>444</v>
      </c>
      <c r="B1688" s="1" t="s">
        <v>486</v>
      </c>
      <c r="C1688" s="1" t="s">
        <v>579</v>
      </c>
      <c r="D1688" s="2" t="s">
        <v>445</v>
      </c>
      <c r="E1688" s="3" t="s">
        <v>328</v>
      </c>
      <c r="F1688" s="3" t="s">
        <v>37</v>
      </c>
      <c r="G1688" s="3" t="s">
        <v>517</v>
      </c>
      <c r="H1688" s="3" t="s">
        <v>494</v>
      </c>
      <c r="I1688" s="3" t="s">
        <v>531</v>
      </c>
      <c r="J1688" s="1" t="s">
        <v>30</v>
      </c>
      <c r="K1688" s="1" t="s">
        <v>301</v>
      </c>
      <c r="L1688" s="1" t="s">
        <v>233</v>
      </c>
      <c r="M1688" s="1" t="s">
        <v>77</v>
      </c>
      <c r="N1688" s="1" t="s">
        <v>42</v>
      </c>
      <c r="O1688" s="1" t="s">
        <v>329</v>
      </c>
      <c r="P1688" s="1"/>
      <c r="Q1688" s="1"/>
      <c r="R1688" s="1" t="s">
        <v>31</v>
      </c>
      <c r="S1688" s="1" t="s">
        <v>32</v>
      </c>
      <c r="T1688" s="1" t="s">
        <v>33</v>
      </c>
      <c r="U1688" s="2" t="s">
        <v>330</v>
      </c>
      <c r="V1688" s="4">
        <v>0</v>
      </c>
      <c r="W1688" s="4">
        <v>84508000</v>
      </c>
      <c r="X1688" s="4">
        <v>0</v>
      </c>
      <c r="Y1688" s="4">
        <v>84508000</v>
      </c>
      <c r="Z1688" s="4">
        <v>0</v>
      </c>
      <c r="AA1688" s="4">
        <v>81745550</v>
      </c>
      <c r="AB1688" s="4">
        <v>2762450</v>
      </c>
      <c r="AC1688" s="4">
        <v>4487364</v>
      </c>
      <c r="AD1688" s="4">
        <v>4487364</v>
      </c>
      <c r="AE1688" s="4">
        <v>4487364</v>
      </c>
      <c r="AF1688" s="10">
        <v>4487364</v>
      </c>
    </row>
    <row r="1689" spans="1:32" ht="22.5" x14ac:dyDescent="0.25">
      <c r="A1689" s="9" t="s">
        <v>444</v>
      </c>
      <c r="B1689" s="1" t="s">
        <v>486</v>
      </c>
      <c r="C1689" s="1" t="s">
        <v>579</v>
      </c>
      <c r="D1689" s="2" t="s">
        <v>445</v>
      </c>
      <c r="E1689" s="3" t="s">
        <v>354</v>
      </c>
      <c r="F1689" s="3" t="s">
        <v>37</v>
      </c>
      <c r="G1689" s="3" t="s">
        <v>517</v>
      </c>
      <c r="H1689" s="3" t="s">
        <v>527</v>
      </c>
      <c r="I1689" s="3" t="s">
        <v>558</v>
      </c>
      <c r="J1689" s="1" t="s">
        <v>30</v>
      </c>
      <c r="K1689" s="1" t="s">
        <v>301</v>
      </c>
      <c r="L1689" s="1" t="s">
        <v>233</v>
      </c>
      <c r="M1689" s="1" t="s">
        <v>77</v>
      </c>
      <c r="N1689" s="1" t="s">
        <v>42</v>
      </c>
      <c r="O1689" s="1" t="s">
        <v>355</v>
      </c>
      <c r="P1689" s="1"/>
      <c r="Q1689" s="1"/>
      <c r="R1689" s="1" t="s">
        <v>31</v>
      </c>
      <c r="S1689" s="1" t="s">
        <v>32</v>
      </c>
      <c r="T1689" s="1" t="s">
        <v>33</v>
      </c>
      <c r="U1689" s="2" t="s">
        <v>356</v>
      </c>
      <c r="V1689" s="4">
        <v>0</v>
      </c>
      <c r="W1689" s="4">
        <v>9039000</v>
      </c>
      <c r="X1689" s="4">
        <v>0</v>
      </c>
      <c r="Y1689" s="4">
        <v>9039000</v>
      </c>
      <c r="Z1689" s="4">
        <v>0</v>
      </c>
      <c r="AA1689" s="4">
        <v>9039000</v>
      </c>
      <c r="AB1689" s="4">
        <v>0</v>
      </c>
      <c r="AC1689" s="4">
        <v>9039000</v>
      </c>
      <c r="AD1689" s="4">
        <v>0</v>
      </c>
      <c r="AE1689" s="4">
        <v>0</v>
      </c>
      <c r="AF1689" s="10">
        <v>0</v>
      </c>
    </row>
    <row r="1690" spans="1:32" ht="22.5" x14ac:dyDescent="0.25">
      <c r="A1690" s="9" t="s">
        <v>444</v>
      </c>
      <c r="B1690" s="1" t="s">
        <v>486</v>
      </c>
      <c r="C1690" s="1" t="s">
        <v>579</v>
      </c>
      <c r="D1690" s="2" t="s">
        <v>445</v>
      </c>
      <c r="E1690" s="3" t="s">
        <v>359</v>
      </c>
      <c r="F1690" s="3" t="s">
        <v>37</v>
      </c>
      <c r="G1690" s="3" t="s">
        <v>517</v>
      </c>
      <c r="H1690" s="3" t="s">
        <v>527</v>
      </c>
      <c r="I1690" s="3" t="s">
        <v>542</v>
      </c>
      <c r="J1690" s="1" t="s">
        <v>30</v>
      </c>
      <c r="K1690" s="1" t="s">
        <v>301</v>
      </c>
      <c r="L1690" s="1" t="s">
        <v>233</v>
      </c>
      <c r="M1690" s="1" t="s">
        <v>77</v>
      </c>
      <c r="N1690" s="1" t="s">
        <v>42</v>
      </c>
      <c r="O1690" s="1" t="s">
        <v>360</v>
      </c>
      <c r="P1690" s="1"/>
      <c r="Q1690" s="1"/>
      <c r="R1690" s="1" t="s">
        <v>31</v>
      </c>
      <c r="S1690" s="1" t="s">
        <v>32</v>
      </c>
      <c r="T1690" s="1" t="s">
        <v>33</v>
      </c>
      <c r="U1690" s="2" t="s">
        <v>361</v>
      </c>
      <c r="V1690" s="4">
        <v>2900000</v>
      </c>
      <c r="W1690" s="4">
        <v>1900000</v>
      </c>
      <c r="X1690" s="4">
        <v>0</v>
      </c>
      <c r="Y1690" s="4">
        <v>4800000</v>
      </c>
      <c r="Z1690" s="4">
        <v>0</v>
      </c>
      <c r="AA1690" s="4">
        <v>4780114</v>
      </c>
      <c r="AB1690" s="4">
        <v>19886</v>
      </c>
      <c r="AC1690" s="4">
        <v>4713202</v>
      </c>
      <c r="AD1690" s="4">
        <v>2357450</v>
      </c>
      <c r="AE1690" s="4">
        <v>2357450</v>
      </c>
      <c r="AF1690" s="10">
        <v>2357450</v>
      </c>
    </row>
    <row r="1691" spans="1:32" ht="22.5" x14ac:dyDescent="0.25">
      <c r="A1691" s="9" t="s">
        <v>444</v>
      </c>
      <c r="B1691" s="1" t="s">
        <v>486</v>
      </c>
      <c r="C1691" s="1" t="s">
        <v>579</v>
      </c>
      <c r="D1691" s="2" t="s">
        <v>445</v>
      </c>
      <c r="E1691" s="3" t="s">
        <v>365</v>
      </c>
      <c r="F1691" s="3" t="s">
        <v>37</v>
      </c>
      <c r="G1691" s="3" t="s">
        <v>517</v>
      </c>
      <c r="H1691" s="3" t="s">
        <v>518</v>
      </c>
      <c r="I1691" s="3" t="s">
        <v>519</v>
      </c>
      <c r="J1691" s="1" t="s">
        <v>30</v>
      </c>
      <c r="K1691" s="1" t="s">
        <v>301</v>
      </c>
      <c r="L1691" s="1" t="s">
        <v>233</v>
      </c>
      <c r="M1691" s="1" t="s">
        <v>77</v>
      </c>
      <c r="N1691" s="1" t="s">
        <v>42</v>
      </c>
      <c r="O1691" s="1" t="s">
        <v>266</v>
      </c>
      <c r="P1691" s="1"/>
      <c r="Q1691" s="1"/>
      <c r="R1691" s="1" t="s">
        <v>31</v>
      </c>
      <c r="S1691" s="1" t="s">
        <v>32</v>
      </c>
      <c r="T1691" s="1" t="s">
        <v>33</v>
      </c>
      <c r="U1691" s="2" t="s">
        <v>267</v>
      </c>
      <c r="V1691" s="4">
        <v>410119</v>
      </c>
      <c r="W1691" s="4">
        <v>338032</v>
      </c>
      <c r="X1691" s="4">
        <v>0</v>
      </c>
      <c r="Y1691" s="4">
        <v>748151</v>
      </c>
      <c r="Z1691" s="4">
        <v>0</v>
      </c>
      <c r="AA1691" s="4">
        <v>748151</v>
      </c>
      <c r="AB1691" s="4">
        <v>0</v>
      </c>
      <c r="AC1691" s="4">
        <v>20275.64</v>
      </c>
      <c r="AD1691" s="4">
        <v>20275.64</v>
      </c>
      <c r="AE1691" s="4">
        <v>20275.64</v>
      </c>
      <c r="AF1691" s="10">
        <v>20275.64</v>
      </c>
    </row>
    <row r="1692" spans="1:32" ht="22.5" x14ac:dyDescent="0.25">
      <c r="A1692" s="9" t="s">
        <v>444</v>
      </c>
      <c r="B1692" s="1" t="s">
        <v>486</v>
      </c>
      <c r="C1692" s="1" t="s">
        <v>579</v>
      </c>
      <c r="D1692" s="2" t="s">
        <v>445</v>
      </c>
      <c r="E1692" s="3" t="s">
        <v>372</v>
      </c>
      <c r="F1692" s="3" t="s">
        <v>474</v>
      </c>
      <c r="G1692" s="3" t="s">
        <v>524</v>
      </c>
      <c r="H1692" s="3" t="s">
        <v>494</v>
      </c>
      <c r="I1692" s="3" t="s">
        <v>525</v>
      </c>
      <c r="J1692" s="1" t="s">
        <v>30</v>
      </c>
      <c r="K1692" s="1" t="s">
        <v>301</v>
      </c>
      <c r="L1692" s="1" t="s">
        <v>233</v>
      </c>
      <c r="M1692" s="1" t="s">
        <v>64</v>
      </c>
      <c r="N1692" s="1" t="s">
        <v>42</v>
      </c>
      <c r="O1692" s="1" t="s">
        <v>234</v>
      </c>
      <c r="P1692" s="1"/>
      <c r="Q1692" s="1"/>
      <c r="R1692" s="1" t="s">
        <v>31</v>
      </c>
      <c r="S1692" s="1" t="s">
        <v>32</v>
      </c>
      <c r="T1692" s="1" t="s">
        <v>33</v>
      </c>
      <c r="U1692" s="2" t="s">
        <v>373</v>
      </c>
      <c r="V1692" s="4">
        <v>0</v>
      </c>
      <c r="W1692" s="4">
        <v>100000000</v>
      </c>
      <c r="X1692" s="4">
        <v>0</v>
      </c>
      <c r="Y1692" s="4">
        <v>100000000</v>
      </c>
      <c r="Z1692" s="4">
        <v>0</v>
      </c>
      <c r="AA1692" s="4">
        <v>100000000</v>
      </c>
      <c r="AB1692" s="4">
        <v>0</v>
      </c>
      <c r="AC1692" s="4">
        <v>100000000</v>
      </c>
      <c r="AD1692" s="4">
        <v>0</v>
      </c>
      <c r="AE1692" s="4">
        <v>0</v>
      </c>
      <c r="AF1692" s="10">
        <v>0</v>
      </c>
    </row>
    <row r="1693" spans="1:32" ht="22.5" x14ac:dyDescent="0.25">
      <c r="A1693" s="9" t="s">
        <v>444</v>
      </c>
      <c r="B1693" s="1" t="s">
        <v>486</v>
      </c>
      <c r="C1693" s="1" t="s">
        <v>579</v>
      </c>
      <c r="D1693" s="2" t="s">
        <v>445</v>
      </c>
      <c r="E1693" s="3" t="s">
        <v>374</v>
      </c>
      <c r="F1693" s="3" t="s">
        <v>474</v>
      </c>
      <c r="G1693" s="3" t="s">
        <v>524</v>
      </c>
      <c r="H1693" s="3" t="s">
        <v>494</v>
      </c>
      <c r="I1693" s="3" t="s">
        <v>525</v>
      </c>
      <c r="J1693" s="1" t="s">
        <v>30</v>
      </c>
      <c r="K1693" s="1" t="s">
        <v>301</v>
      </c>
      <c r="L1693" s="1" t="s">
        <v>233</v>
      </c>
      <c r="M1693" s="1" t="s">
        <v>64</v>
      </c>
      <c r="N1693" s="1" t="s">
        <v>42</v>
      </c>
      <c r="O1693" s="1" t="s">
        <v>281</v>
      </c>
      <c r="P1693" s="1"/>
      <c r="Q1693" s="1"/>
      <c r="R1693" s="1" t="s">
        <v>31</v>
      </c>
      <c r="S1693" s="1" t="s">
        <v>171</v>
      </c>
      <c r="T1693" s="1" t="s">
        <v>33</v>
      </c>
      <c r="U1693" s="2" t="s">
        <v>375</v>
      </c>
      <c r="V1693" s="4">
        <v>147000000</v>
      </c>
      <c r="W1693" s="4">
        <v>0</v>
      </c>
      <c r="X1693" s="4">
        <v>0</v>
      </c>
      <c r="Y1693" s="4">
        <v>147000000</v>
      </c>
      <c r="Z1693" s="4">
        <v>0</v>
      </c>
      <c r="AA1693" s="4">
        <v>141636000</v>
      </c>
      <c r="AB1693" s="4">
        <v>5364000</v>
      </c>
      <c r="AC1693" s="4">
        <v>121203000</v>
      </c>
      <c r="AD1693" s="4">
        <v>45658579</v>
      </c>
      <c r="AE1693" s="4">
        <v>45658579</v>
      </c>
      <c r="AF1693" s="10">
        <v>45658579</v>
      </c>
    </row>
    <row r="1694" spans="1:32" ht="22.5" x14ac:dyDescent="0.25">
      <c r="A1694" s="9" t="s">
        <v>444</v>
      </c>
      <c r="B1694" s="1" t="s">
        <v>486</v>
      </c>
      <c r="C1694" s="1" t="s">
        <v>579</v>
      </c>
      <c r="D1694" s="2" t="s">
        <v>445</v>
      </c>
      <c r="E1694" s="3" t="s">
        <v>400</v>
      </c>
      <c r="F1694" s="3" t="s">
        <v>474</v>
      </c>
      <c r="G1694" s="3" t="s">
        <v>524</v>
      </c>
      <c r="H1694" s="3" t="s">
        <v>494</v>
      </c>
      <c r="I1694" s="3" t="s">
        <v>525</v>
      </c>
      <c r="J1694" s="1" t="s">
        <v>30</v>
      </c>
      <c r="K1694" s="1" t="s">
        <v>301</v>
      </c>
      <c r="L1694" s="1" t="s">
        <v>233</v>
      </c>
      <c r="M1694" s="1" t="s">
        <v>64</v>
      </c>
      <c r="N1694" s="1" t="s">
        <v>42</v>
      </c>
      <c r="O1694" s="1" t="s">
        <v>240</v>
      </c>
      <c r="P1694" s="1"/>
      <c r="Q1694" s="1"/>
      <c r="R1694" s="1" t="s">
        <v>31</v>
      </c>
      <c r="S1694" s="1" t="s">
        <v>171</v>
      </c>
      <c r="T1694" s="1" t="s">
        <v>33</v>
      </c>
      <c r="U1694" s="2" t="s">
        <v>401</v>
      </c>
      <c r="V1694" s="4">
        <v>30000000</v>
      </c>
      <c r="W1694" s="4">
        <v>0</v>
      </c>
      <c r="X1694" s="4">
        <v>0</v>
      </c>
      <c r="Y1694" s="4">
        <v>30000000</v>
      </c>
      <c r="Z1694" s="4">
        <v>0</v>
      </c>
      <c r="AA1694" s="4">
        <v>25531097</v>
      </c>
      <c r="AB1694" s="4">
        <v>4468903</v>
      </c>
      <c r="AC1694" s="4">
        <v>23961990</v>
      </c>
      <c r="AD1694" s="4">
        <v>5022990</v>
      </c>
      <c r="AE1694" s="4">
        <v>5022990</v>
      </c>
      <c r="AF1694" s="10">
        <v>5022990</v>
      </c>
    </row>
    <row r="1695" spans="1:32" ht="22.5" x14ac:dyDescent="0.25">
      <c r="A1695" s="9" t="s">
        <v>444</v>
      </c>
      <c r="B1695" s="1" t="s">
        <v>486</v>
      </c>
      <c r="C1695" s="1" t="s">
        <v>579</v>
      </c>
      <c r="D1695" s="2" t="s">
        <v>445</v>
      </c>
      <c r="E1695" s="3" t="s">
        <v>378</v>
      </c>
      <c r="F1695" s="3" t="s">
        <v>474</v>
      </c>
      <c r="G1695" s="3" t="s">
        <v>524</v>
      </c>
      <c r="H1695" s="3" t="s">
        <v>527</v>
      </c>
      <c r="I1695" s="3" t="s">
        <v>545</v>
      </c>
      <c r="J1695" s="1" t="s">
        <v>30</v>
      </c>
      <c r="K1695" s="1" t="s">
        <v>301</v>
      </c>
      <c r="L1695" s="1" t="s">
        <v>233</v>
      </c>
      <c r="M1695" s="1" t="s">
        <v>64</v>
      </c>
      <c r="N1695" s="1" t="s">
        <v>42</v>
      </c>
      <c r="O1695" s="1" t="s">
        <v>243</v>
      </c>
      <c r="P1695" s="1"/>
      <c r="Q1695" s="1"/>
      <c r="R1695" s="1" t="s">
        <v>31</v>
      </c>
      <c r="S1695" s="1" t="s">
        <v>171</v>
      </c>
      <c r="T1695" s="1" t="s">
        <v>33</v>
      </c>
      <c r="U1695" s="2" t="s">
        <v>59</v>
      </c>
      <c r="V1695" s="4">
        <v>56281000</v>
      </c>
      <c r="W1695" s="4">
        <v>36114623</v>
      </c>
      <c r="X1695" s="4">
        <v>163133</v>
      </c>
      <c r="Y1695" s="4">
        <v>92232490</v>
      </c>
      <c r="Z1695" s="4">
        <v>0</v>
      </c>
      <c r="AA1695" s="4">
        <v>92080367</v>
      </c>
      <c r="AB1695" s="4">
        <v>152123</v>
      </c>
      <c r="AC1695" s="4">
        <v>92080367</v>
      </c>
      <c r="AD1695" s="4">
        <v>64009301</v>
      </c>
      <c r="AE1695" s="4">
        <v>64009301</v>
      </c>
      <c r="AF1695" s="10">
        <v>64009301</v>
      </c>
    </row>
    <row r="1696" spans="1:32" ht="22.5" x14ac:dyDescent="0.25">
      <c r="A1696" s="9" t="s">
        <v>444</v>
      </c>
      <c r="B1696" s="1" t="s">
        <v>486</v>
      </c>
      <c r="C1696" s="1" t="s">
        <v>579</v>
      </c>
      <c r="D1696" s="2" t="s">
        <v>445</v>
      </c>
      <c r="E1696" s="3" t="s">
        <v>379</v>
      </c>
      <c r="F1696" s="3" t="s">
        <v>474</v>
      </c>
      <c r="G1696" s="3" t="s">
        <v>524</v>
      </c>
      <c r="H1696" s="3" t="s">
        <v>527</v>
      </c>
      <c r="I1696" s="3" t="s">
        <v>542</v>
      </c>
      <c r="J1696" s="1" t="s">
        <v>30</v>
      </c>
      <c r="K1696" s="1" t="s">
        <v>301</v>
      </c>
      <c r="L1696" s="1" t="s">
        <v>233</v>
      </c>
      <c r="M1696" s="1" t="s">
        <v>64</v>
      </c>
      <c r="N1696" s="1" t="s">
        <v>42</v>
      </c>
      <c r="O1696" s="1" t="s">
        <v>246</v>
      </c>
      <c r="P1696" s="1"/>
      <c r="Q1696" s="1"/>
      <c r="R1696" s="1" t="s">
        <v>31</v>
      </c>
      <c r="S1696" s="1" t="s">
        <v>171</v>
      </c>
      <c r="T1696" s="1" t="s">
        <v>33</v>
      </c>
      <c r="U1696" s="2" t="s">
        <v>249</v>
      </c>
      <c r="V1696" s="4">
        <v>4975000</v>
      </c>
      <c r="W1696" s="4">
        <v>4536267</v>
      </c>
      <c r="X1696" s="4">
        <v>0</v>
      </c>
      <c r="Y1696" s="4">
        <v>9511267</v>
      </c>
      <c r="Z1696" s="4">
        <v>0</v>
      </c>
      <c r="AA1696" s="4">
        <v>6240239</v>
      </c>
      <c r="AB1696" s="4">
        <v>3271028</v>
      </c>
      <c r="AC1696" s="4">
        <v>5978299</v>
      </c>
      <c r="AD1696" s="4">
        <v>2963828</v>
      </c>
      <c r="AE1696" s="4">
        <v>2963828</v>
      </c>
      <c r="AF1696" s="10">
        <v>2963828</v>
      </c>
    </row>
    <row r="1697" spans="1:32" ht="22.5" hidden="1" x14ac:dyDescent="0.25">
      <c r="A1697" s="9" t="s">
        <v>446</v>
      </c>
      <c r="B1697" s="1" t="s">
        <v>486</v>
      </c>
      <c r="C1697" s="1" t="s">
        <v>580</v>
      </c>
      <c r="D1697" s="2" t="s">
        <v>447</v>
      </c>
      <c r="E1697" s="3" t="s">
        <v>145</v>
      </c>
      <c r="F1697" s="3" t="s">
        <v>595</v>
      </c>
      <c r="G1697" s="3" t="s">
        <v>493</v>
      </c>
      <c r="H1697" s="3" t="s">
        <v>494</v>
      </c>
      <c r="I1697" s="3" t="s">
        <v>495</v>
      </c>
      <c r="J1697" s="1" t="s">
        <v>40</v>
      </c>
      <c r="K1697" s="1" t="s">
        <v>77</v>
      </c>
      <c r="L1697" s="1" t="s">
        <v>42</v>
      </c>
      <c r="M1697" s="1" t="s">
        <v>63</v>
      </c>
      <c r="N1697" s="1" t="s">
        <v>143</v>
      </c>
      <c r="O1697" s="1" t="s">
        <v>63</v>
      </c>
      <c r="P1697" s="1"/>
      <c r="Q1697" s="1"/>
      <c r="R1697" s="1" t="s">
        <v>31</v>
      </c>
      <c r="S1697" s="1" t="s">
        <v>32</v>
      </c>
      <c r="T1697" s="1" t="s">
        <v>33</v>
      </c>
      <c r="U1697" s="2" t="s">
        <v>146</v>
      </c>
      <c r="V1697" s="4">
        <v>113000000</v>
      </c>
      <c r="W1697" s="4">
        <v>9800000</v>
      </c>
      <c r="X1697" s="4">
        <v>15598152</v>
      </c>
      <c r="Y1697" s="4">
        <v>107201848</v>
      </c>
      <c r="Z1697" s="4">
        <v>0</v>
      </c>
      <c r="AA1697" s="4">
        <v>107201847.98999999</v>
      </c>
      <c r="AB1697" s="4">
        <v>0.01</v>
      </c>
      <c r="AC1697" s="4">
        <v>107201847.98999999</v>
      </c>
      <c r="AD1697" s="4">
        <v>107201847.98999999</v>
      </c>
      <c r="AE1697" s="4">
        <v>107201847.98999999</v>
      </c>
      <c r="AF1697" s="10">
        <v>107201847.98999999</v>
      </c>
    </row>
    <row r="1698" spans="1:32" ht="22.5" hidden="1" x14ac:dyDescent="0.25">
      <c r="A1698" s="9" t="s">
        <v>446</v>
      </c>
      <c r="B1698" s="1" t="s">
        <v>486</v>
      </c>
      <c r="C1698" s="1" t="s">
        <v>580</v>
      </c>
      <c r="D1698" s="2" t="s">
        <v>447</v>
      </c>
      <c r="E1698" s="3" t="s">
        <v>155</v>
      </c>
      <c r="F1698" s="3" t="s">
        <v>471</v>
      </c>
      <c r="G1698" s="3" t="s">
        <v>493</v>
      </c>
      <c r="H1698" s="3" t="s">
        <v>494</v>
      </c>
      <c r="I1698" s="3" t="s">
        <v>495</v>
      </c>
      <c r="J1698" s="1" t="s">
        <v>40</v>
      </c>
      <c r="K1698" s="1" t="s">
        <v>77</v>
      </c>
      <c r="L1698" s="1" t="s">
        <v>42</v>
      </c>
      <c r="M1698" s="1" t="s">
        <v>80</v>
      </c>
      <c r="N1698" s="1" t="s">
        <v>80</v>
      </c>
      <c r="O1698" s="1" t="s">
        <v>41</v>
      </c>
      <c r="P1698" s="1"/>
      <c r="Q1698" s="1"/>
      <c r="R1698" s="1" t="s">
        <v>31</v>
      </c>
      <c r="S1698" s="1" t="s">
        <v>32</v>
      </c>
      <c r="T1698" s="1" t="s">
        <v>33</v>
      </c>
      <c r="U1698" s="2" t="s">
        <v>156</v>
      </c>
      <c r="V1698" s="4">
        <v>2900000</v>
      </c>
      <c r="W1698" s="4">
        <v>2183000</v>
      </c>
      <c r="X1698" s="4">
        <v>0</v>
      </c>
      <c r="Y1698" s="4">
        <v>5083000</v>
      </c>
      <c r="Z1698" s="4">
        <v>0</v>
      </c>
      <c r="AA1698" s="4">
        <v>5082460</v>
      </c>
      <c r="AB1698" s="4">
        <v>540</v>
      </c>
      <c r="AC1698" s="4">
        <v>2900000</v>
      </c>
      <c r="AD1698" s="4">
        <v>2260405</v>
      </c>
      <c r="AE1698" s="4">
        <v>2260405</v>
      </c>
      <c r="AF1698" s="10">
        <v>2260405</v>
      </c>
    </row>
    <row r="1699" spans="1:32" ht="22.5" hidden="1" x14ac:dyDescent="0.25">
      <c r="A1699" s="9" t="s">
        <v>446</v>
      </c>
      <c r="B1699" s="1" t="s">
        <v>486</v>
      </c>
      <c r="C1699" s="1" t="s">
        <v>580</v>
      </c>
      <c r="D1699" s="2" t="s">
        <v>447</v>
      </c>
      <c r="E1699" s="3" t="s">
        <v>157</v>
      </c>
      <c r="F1699" s="3" t="s">
        <v>471</v>
      </c>
      <c r="G1699" s="3" t="s">
        <v>493</v>
      </c>
      <c r="H1699" s="3" t="s">
        <v>494</v>
      </c>
      <c r="I1699" s="3" t="s">
        <v>495</v>
      </c>
      <c r="J1699" s="1" t="s">
        <v>40</v>
      </c>
      <c r="K1699" s="1" t="s">
        <v>77</v>
      </c>
      <c r="L1699" s="1" t="s">
        <v>42</v>
      </c>
      <c r="M1699" s="1" t="s">
        <v>80</v>
      </c>
      <c r="N1699" s="1" t="s">
        <v>80</v>
      </c>
      <c r="O1699" s="1" t="s">
        <v>77</v>
      </c>
      <c r="P1699" s="1"/>
      <c r="Q1699" s="1"/>
      <c r="R1699" s="1" t="s">
        <v>31</v>
      </c>
      <c r="S1699" s="1" t="s">
        <v>32</v>
      </c>
      <c r="T1699" s="1" t="s">
        <v>33</v>
      </c>
      <c r="U1699" s="2" t="s">
        <v>158</v>
      </c>
      <c r="V1699" s="4">
        <v>16500000</v>
      </c>
      <c r="W1699" s="4">
        <v>0</v>
      </c>
      <c r="X1699" s="4">
        <v>0</v>
      </c>
      <c r="Y1699" s="4">
        <v>16500000</v>
      </c>
      <c r="Z1699" s="4">
        <v>0</v>
      </c>
      <c r="AA1699" s="4">
        <v>8097651.4100000001</v>
      </c>
      <c r="AB1699" s="4">
        <v>8402348.5899999999</v>
      </c>
      <c r="AC1699" s="4">
        <v>8097651.4100000001</v>
      </c>
      <c r="AD1699" s="4">
        <v>850482.17</v>
      </c>
      <c r="AE1699" s="4">
        <v>850482.17</v>
      </c>
      <c r="AF1699" s="10">
        <v>850482.17</v>
      </c>
    </row>
    <row r="1700" spans="1:32" ht="22.5" hidden="1" x14ac:dyDescent="0.25">
      <c r="A1700" s="9" t="s">
        <v>446</v>
      </c>
      <c r="B1700" s="1" t="s">
        <v>486</v>
      </c>
      <c r="C1700" s="1" t="s">
        <v>580</v>
      </c>
      <c r="D1700" s="2" t="s">
        <v>447</v>
      </c>
      <c r="E1700" s="3" t="s">
        <v>173</v>
      </c>
      <c r="F1700" s="3" t="s">
        <v>471</v>
      </c>
      <c r="G1700" s="3" t="s">
        <v>493</v>
      </c>
      <c r="H1700" s="3" t="s">
        <v>494</v>
      </c>
      <c r="I1700" s="3" t="s">
        <v>495</v>
      </c>
      <c r="J1700" s="1" t="s">
        <v>40</v>
      </c>
      <c r="K1700" s="1" t="s">
        <v>77</v>
      </c>
      <c r="L1700" s="1" t="s">
        <v>42</v>
      </c>
      <c r="M1700" s="1" t="s">
        <v>80</v>
      </c>
      <c r="N1700" s="1" t="s">
        <v>80</v>
      </c>
      <c r="O1700" s="1" t="s">
        <v>174</v>
      </c>
      <c r="P1700" s="1"/>
      <c r="Q1700" s="1"/>
      <c r="R1700" s="1" t="s">
        <v>31</v>
      </c>
      <c r="S1700" s="1" t="s">
        <v>32</v>
      </c>
      <c r="T1700" s="1" t="s">
        <v>33</v>
      </c>
      <c r="U1700" s="2" t="s">
        <v>175</v>
      </c>
      <c r="V1700" s="4">
        <v>0</v>
      </c>
      <c r="W1700" s="4">
        <v>1600000</v>
      </c>
      <c r="X1700" s="4">
        <v>366000</v>
      </c>
      <c r="Y1700" s="4">
        <v>1234000</v>
      </c>
      <c r="Z1700" s="4">
        <v>0</v>
      </c>
      <c r="AA1700" s="4">
        <v>1234000</v>
      </c>
      <c r="AB1700" s="4">
        <v>0</v>
      </c>
      <c r="AC1700" s="4">
        <v>1234000</v>
      </c>
      <c r="AD1700" s="4">
        <v>1234000</v>
      </c>
      <c r="AE1700" s="4">
        <v>1234000</v>
      </c>
      <c r="AF1700" s="10">
        <v>1234000</v>
      </c>
    </row>
    <row r="1701" spans="1:32" ht="22.5" hidden="1" x14ac:dyDescent="0.25">
      <c r="A1701" s="9" t="s">
        <v>446</v>
      </c>
      <c r="B1701" s="1" t="s">
        <v>486</v>
      </c>
      <c r="C1701" s="1" t="s">
        <v>580</v>
      </c>
      <c r="D1701" s="2" t="s">
        <v>447</v>
      </c>
      <c r="E1701" s="3" t="s">
        <v>176</v>
      </c>
      <c r="F1701" s="3" t="s">
        <v>471</v>
      </c>
      <c r="G1701" s="3" t="s">
        <v>493</v>
      </c>
      <c r="H1701" s="3" t="s">
        <v>494</v>
      </c>
      <c r="I1701" s="3" t="s">
        <v>495</v>
      </c>
      <c r="J1701" s="1" t="s">
        <v>40</v>
      </c>
      <c r="K1701" s="1" t="s">
        <v>77</v>
      </c>
      <c r="L1701" s="1" t="s">
        <v>42</v>
      </c>
      <c r="M1701" s="1" t="s">
        <v>80</v>
      </c>
      <c r="N1701" s="1" t="s">
        <v>64</v>
      </c>
      <c r="O1701" s="1" t="s">
        <v>77</v>
      </c>
      <c r="P1701" s="1"/>
      <c r="Q1701" s="1"/>
      <c r="R1701" s="1" t="s">
        <v>31</v>
      </c>
      <c r="S1701" s="1" t="s">
        <v>32</v>
      </c>
      <c r="T1701" s="1" t="s">
        <v>33</v>
      </c>
      <c r="U1701" s="2" t="s">
        <v>177</v>
      </c>
      <c r="V1701" s="4">
        <v>1600000</v>
      </c>
      <c r="W1701" s="4">
        <v>0</v>
      </c>
      <c r="X1701" s="4">
        <v>1600000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10">
        <v>0</v>
      </c>
    </row>
    <row r="1702" spans="1:32" ht="22.5" hidden="1" x14ac:dyDescent="0.25">
      <c r="A1702" s="9" t="s">
        <v>446</v>
      </c>
      <c r="B1702" s="1" t="s">
        <v>486</v>
      </c>
      <c r="C1702" s="1" t="s">
        <v>580</v>
      </c>
      <c r="D1702" s="2" t="s">
        <v>447</v>
      </c>
      <c r="E1702" s="3" t="s">
        <v>184</v>
      </c>
      <c r="F1702" s="3" t="s">
        <v>471</v>
      </c>
      <c r="G1702" s="3" t="s">
        <v>493</v>
      </c>
      <c r="H1702" s="3" t="s">
        <v>494</v>
      </c>
      <c r="I1702" s="3" t="s">
        <v>495</v>
      </c>
      <c r="J1702" s="1" t="s">
        <v>40</v>
      </c>
      <c r="K1702" s="1" t="s">
        <v>77</v>
      </c>
      <c r="L1702" s="1" t="s">
        <v>42</v>
      </c>
      <c r="M1702" s="1" t="s">
        <v>80</v>
      </c>
      <c r="N1702" s="1" t="s">
        <v>64</v>
      </c>
      <c r="O1702" s="1" t="s">
        <v>98</v>
      </c>
      <c r="P1702" s="1"/>
      <c r="Q1702" s="1"/>
      <c r="R1702" s="1" t="s">
        <v>31</v>
      </c>
      <c r="S1702" s="1" t="s">
        <v>32</v>
      </c>
      <c r="T1702" s="1" t="s">
        <v>33</v>
      </c>
      <c r="U1702" s="2" t="s">
        <v>185</v>
      </c>
      <c r="V1702" s="4">
        <v>800000</v>
      </c>
      <c r="W1702" s="4">
        <v>0</v>
      </c>
      <c r="X1702" s="4">
        <v>184000</v>
      </c>
      <c r="Y1702" s="4">
        <v>616000</v>
      </c>
      <c r="Z1702" s="4">
        <v>0</v>
      </c>
      <c r="AA1702" s="4">
        <v>616000</v>
      </c>
      <c r="AB1702" s="4">
        <v>0</v>
      </c>
      <c r="AC1702" s="4">
        <v>616000</v>
      </c>
      <c r="AD1702" s="4">
        <v>0</v>
      </c>
      <c r="AE1702" s="4">
        <v>0</v>
      </c>
      <c r="AF1702" s="10">
        <v>0</v>
      </c>
    </row>
    <row r="1703" spans="1:32" ht="22.5" hidden="1" x14ac:dyDescent="0.25">
      <c r="A1703" s="9" t="s">
        <v>446</v>
      </c>
      <c r="B1703" s="1" t="s">
        <v>486</v>
      </c>
      <c r="C1703" s="1" t="s">
        <v>580</v>
      </c>
      <c r="D1703" s="2" t="s">
        <v>447</v>
      </c>
      <c r="E1703" s="3" t="s">
        <v>200</v>
      </c>
      <c r="F1703" s="3" t="s">
        <v>471</v>
      </c>
      <c r="G1703" s="3" t="s">
        <v>493</v>
      </c>
      <c r="H1703" s="3" t="s">
        <v>494</v>
      </c>
      <c r="I1703" s="3" t="s">
        <v>495</v>
      </c>
      <c r="J1703" s="1" t="s">
        <v>40</v>
      </c>
      <c r="K1703" s="1" t="s">
        <v>77</v>
      </c>
      <c r="L1703" s="1" t="s">
        <v>42</v>
      </c>
      <c r="M1703" s="1" t="s">
        <v>80</v>
      </c>
      <c r="N1703" s="1" t="s">
        <v>81</v>
      </c>
      <c r="O1703" s="1" t="s">
        <v>41</v>
      </c>
      <c r="P1703" s="1"/>
      <c r="Q1703" s="1"/>
      <c r="R1703" s="1" t="s">
        <v>31</v>
      </c>
      <c r="S1703" s="1" t="s">
        <v>32</v>
      </c>
      <c r="T1703" s="1" t="s">
        <v>33</v>
      </c>
      <c r="U1703" s="2" t="s">
        <v>201</v>
      </c>
      <c r="V1703" s="4">
        <v>4500000</v>
      </c>
      <c r="W1703" s="4">
        <v>0</v>
      </c>
      <c r="X1703" s="4">
        <v>0</v>
      </c>
      <c r="Y1703" s="4">
        <v>4500000</v>
      </c>
      <c r="Z1703" s="4">
        <v>0</v>
      </c>
      <c r="AA1703" s="4">
        <v>4497490.8499999996</v>
      </c>
      <c r="AB1703" s="4">
        <v>2509.15</v>
      </c>
      <c r="AC1703" s="4">
        <v>4497490.8499999996</v>
      </c>
      <c r="AD1703" s="4">
        <v>4497490.8499999996</v>
      </c>
      <c r="AE1703" s="4">
        <v>4497490.8499999996</v>
      </c>
      <c r="AF1703" s="10">
        <v>4497490.8499999996</v>
      </c>
    </row>
    <row r="1704" spans="1:32" ht="22.5" hidden="1" x14ac:dyDescent="0.25">
      <c r="A1704" s="9" t="s">
        <v>446</v>
      </c>
      <c r="B1704" s="1" t="s">
        <v>486</v>
      </c>
      <c r="C1704" s="1" t="s">
        <v>580</v>
      </c>
      <c r="D1704" s="2" t="s">
        <v>447</v>
      </c>
      <c r="E1704" s="3" t="s">
        <v>202</v>
      </c>
      <c r="F1704" s="3" t="s">
        <v>471</v>
      </c>
      <c r="G1704" s="3" t="s">
        <v>493</v>
      </c>
      <c r="H1704" s="3" t="s">
        <v>494</v>
      </c>
      <c r="I1704" s="3" t="s">
        <v>495</v>
      </c>
      <c r="J1704" s="1" t="s">
        <v>40</v>
      </c>
      <c r="K1704" s="1" t="s">
        <v>77</v>
      </c>
      <c r="L1704" s="1" t="s">
        <v>42</v>
      </c>
      <c r="M1704" s="1" t="s">
        <v>80</v>
      </c>
      <c r="N1704" s="1" t="s">
        <v>81</v>
      </c>
      <c r="O1704" s="1" t="s">
        <v>77</v>
      </c>
      <c r="P1704" s="1"/>
      <c r="Q1704" s="1"/>
      <c r="R1704" s="1" t="s">
        <v>31</v>
      </c>
      <c r="S1704" s="1" t="s">
        <v>32</v>
      </c>
      <c r="T1704" s="1" t="s">
        <v>33</v>
      </c>
      <c r="U1704" s="2" t="s">
        <v>203</v>
      </c>
      <c r="V1704" s="4">
        <v>94000000</v>
      </c>
      <c r="W1704" s="4">
        <v>0</v>
      </c>
      <c r="X1704" s="4">
        <v>0</v>
      </c>
      <c r="Y1704" s="4">
        <v>94000000</v>
      </c>
      <c r="Z1704" s="4">
        <v>0</v>
      </c>
      <c r="AA1704" s="4">
        <v>93999951.189999998</v>
      </c>
      <c r="AB1704" s="4">
        <v>48.81</v>
      </c>
      <c r="AC1704" s="4">
        <v>93999951.189999998</v>
      </c>
      <c r="AD1704" s="4">
        <v>93999951.189999998</v>
      </c>
      <c r="AE1704" s="4">
        <v>93999951.189999998</v>
      </c>
      <c r="AF1704" s="10">
        <v>93999951.189999998</v>
      </c>
    </row>
    <row r="1705" spans="1:32" ht="22.5" hidden="1" x14ac:dyDescent="0.25">
      <c r="A1705" s="9" t="s">
        <v>446</v>
      </c>
      <c r="B1705" s="1" t="s">
        <v>486</v>
      </c>
      <c r="C1705" s="1" t="s">
        <v>580</v>
      </c>
      <c r="D1705" s="2" t="s">
        <v>447</v>
      </c>
      <c r="E1705" s="3" t="s">
        <v>206</v>
      </c>
      <c r="F1705" s="3" t="s">
        <v>471</v>
      </c>
      <c r="G1705" s="3" t="s">
        <v>493</v>
      </c>
      <c r="H1705" s="3" t="s">
        <v>494</v>
      </c>
      <c r="I1705" s="3" t="s">
        <v>495</v>
      </c>
      <c r="J1705" s="1" t="s">
        <v>40</v>
      </c>
      <c r="K1705" s="1" t="s">
        <v>77</v>
      </c>
      <c r="L1705" s="1" t="s">
        <v>42</v>
      </c>
      <c r="M1705" s="1" t="s">
        <v>80</v>
      </c>
      <c r="N1705" s="1" t="s">
        <v>81</v>
      </c>
      <c r="O1705" s="1" t="s">
        <v>138</v>
      </c>
      <c r="P1705" s="1"/>
      <c r="Q1705" s="1"/>
      <c r="R1705" s="1" t="s">
        <v>31</v>
      </c>
      <c r="S1705" s="1" t="s">
        <v>32</v>
      </c>
      <c r="T1705" s="1" t="s">
        <v>33</v>
      </c>
      <c r="U1705" s="2" t="s">
        <v>207</v>
      </c>
      <c r="V1705" s="4">
        <v>8000000</v>
      </c>
      <c r="W1705" s="4">
        <v>0</v>
      </c>
      <c r="X1705" s="4">
        <v>0</v>
      </c>
      <c r="Y1705" s="4">
        <v>8000000</v>
      </c>
      <c r="Z1705" s="4">
        <v>0</v>
      </c>
      <c r="AA1705" s="4">
        <v>7999222.96</v>
      </c>
      <c r="AB1705" s="4">
        <v>777.04</v>
      </c>
      <c r="AC1705" s="4">
        <v>7999222.96</v>
      </c>
      <c r="AD1705" s="4">
        <v>7999222.96</v>
      </c>
      <c r="AE1705" s="4">
        <v>7999222.96</v>
      </c>
      <c r="AF1705" s="10">
        <v>7999222.96</v>
      </c>
    </row>
    <row r="1706" spans="1:32" ht="22.5" hidden="1" x14ac:dyDescent="0.25">
      <c r="A1706" s="9" t="s">
        <v>446</v>
      </c>
      <c r="B1706" s="1" t="s">
        <v>486</v>
      </c>
      <c r="C1706" s="1" t="s">
        <v>580</v>
      </c>
      <c r="D1706" s="2" t="s">
        <v>447</v>
      </c>
      <c r="E1706" s="3" t="s">
        <v>212</v>
      </c>
      <c r="F1706" s="3" t="s">
        <v>471</v>
      </c>
      <c r="G1706" s="3" t="s">
        <v>493</v>
      </c>
      <c r="H1706" s="3" t="s">
        <v>527</v>
      </c>
      <c r="I1706" s="3" t="s">
        <v>528</v>
      </c>
      <c r="J1706" s="1" t="s">
        <v>40</v>
      </c>
      <c r="K1706" s="1" t="s">
        <v>77</v>
      </c>
      <c r="L1706" s="1" t="s">
        <v>42</v>
      </c>
      <c r="M1706" s="1" t="s">
        <v>80</v>
      </c>
      <c r="N1706" s="1" t="s">
        <v>65</v>
      </c>
      <c r="O1706" s="1" t="s">
        <v>77</v>
      </c>
      <c r="P1706" s="1"/>
      <c r="Q1706" s="1"/>
      <c r="R1706" s="1" t="s">
        <v>31</v>
      </c>
      <c r="S1706" s="1" t="s">
        <v>32</v>
      </c>
      <c r="T1706" s="1" t="s">
        <v>33</v>
      </c>
      <c r="U1706" s="2" t="s">
        <v>213</v>
      </c>
      <c r="V1706" s="4">
        <v>12000000</v>
      </c>
      <c r="W1706" s="4">
        <v>3000000</v>
      </c>
      <c r="X1706" s="4">
        <v>0</v>
      </c>
      <c r="Y1706" s="4">
        <v>15000000</v>
      </c>
      <c r="Z1706" s="4">
        <v>0</v>
      </c>
      <c r="AA1706" s="4">
        <v>12894002</v>
      </c>
      <c r="AB1706" s="4">
        <v>2105998</v>
      </c>
      <c r="AC1706" s="4">
        <v>11428265</v>
      </c>
      <c r="AD1706" s="4">
        <v>8679478</v>
      </c>
      <c r="AE1706" s="4">
        <v>8679478</v>
      </c>
      <c r="AF1706" s="10">
        <v>8679478</v>
      </c>
    </row>
    <row r="1707" spans="1:32" ht="22.5" hidden="1" x14ac:dyDescent="0.25">
      <c r="A1707" s="9" t="s">
        <v>446</v>
      </c>
      <c r="B1707" s="1" t="s">
        <v>486</v>
      </c>
      <c r="C1707" s="1" t="s">
        <v>580</v>
      </c>
      <c r="D1707" s="2" t="s">
        <v>447</v>
      </c>
      <c r="E1707" s="3" t="s">
        <v>214</v>
      </c>
      <c r="F1707" s="3" t="s">
        <v>471</v>
      </c>
      <c r="G1707" s="3" t="s">
        <v>493</v>
      </c>
      <c r="H1707" s="3" t="s">
        <v>543</v>
      </c>
      <c r="I1707" s="3" t="s">
        <v>544</v>
      </c>
      <c r="J1707" s="1" t="s">
        <v>40</v>
      </c>
      <c r="K1707" s="1" t="s">
        <v>77</v>
      </c>
      <c r="L1707" s="1" t="s">
        <v>42</v>
      </c>
      <c r="M1707" s="1" t="s">
        <v>80</v>
      </c>
      <c r="N1707" s="1" t="s">
        <v>123</v>
      </c>
      <c r="O1707" s="1"/>
      <c r="P1707" s="1"/>
      <c r="Q1707" s="1"/>
      <c r="R1707" s="1" t="s">
        <v>31</v>
      </c>
      <c r="S1707" s="1" t="s">
        <v>32</v>
      </c>
      <c r="T1707" s="1" t="s">
        <v>33</v>
      </c>
      <c r="U1707" s="2" t="s">
        <v>215</v>
      </c>
      <c r="V1707" s="4">
        <v>0</v>
      </c>
      <c r="W1707" s="4">
        <v>500000</v>
      </c>
      <c r="X1707" s="4">
        <v>0</v>
      </c>
      <c r="Y1707" s="4">
        <v>500000</v>
      </c>
      <c r="Z1707" s="4">
        <v>0</v>
      </c>
      <c r="AA1707" s="4">
        <v>403165.6</v>
      </c>
      <c r="AB1707" s="4">
        <v>96834.4</v>
      </c>
      <c r="AC1707" s="4">
        <v>403165.6</v>
      </c>
      <c r="AD1707" s="4">
        <v>403165.6</v>
      </c>
      <c r="AE1707" s="4">
        <v>403165.6</v>
      </c>
      <c r="AF1707" s="10">
        <v>403165.6</v>
      </c>
    </row>
    <row r="1708" spans="1:32" ht="22.5" hidden="1" x14ac:dyDescent="0.25">
      <c r="A1708" s="9" t="s">
        <v>446</v>
      </c>
      <c r="B1708" s="1" t="s">
        <v>486</v>
      </c>
      <c r="C1708" s="1" t="s">
        <v>580</v>
      </c>
      <c r="D1708" s="2" t="s">
        <v>447</v>
      </c>
      <c r="E1708" s="3" t="s">
        <v>216</v>
      </c>
      <c r="F1708" s="3" t="s">
        <v>471</v>
      </c>
      <c r="G1708" s="3" t="s">
        <v>493</v>
      </c>
      <c r="H1708" s="3" t="s">
        <v>527</v>
      </c>
      <c r="I1708" s="3" t="s">
        <v>528</v>
      </c>
      <c r="J1708" s="1" t="s">
        <v>40</v>
      </c>
      <c r="K1708" s="1" t="s">
        <v>77</v>
      </c>
      <c r="L1708" s="1" t="s">
        <v>42</v>
      </c>
      <c r="M1708" s="1" t="s">
        <v>80</v>
      </c>
      <c r="N1708" s="1" t="s">
        <v>171</v>
      </c>
      <c r="O1708" s="1" t="s">
        <v>80</v>
      </c>
      <c r="P1708" s="1"/>
      <c r="Q1708" s="1"/>
      <c r="R1708" s="1" t="s">
        <v>31</v>
      </c>
      <c r="S1708" s="1" t="s">
        <v>32</v>
      </c>
      <c r="T1708" s="1" t="s">
        <v>33</v>
      </c>
      <c r="U1708" s="2" t="s">
        <v>217</v>
      </c>
      <c r="V1708" s="4">
        <v>108495177</v>
      </c>
      <c r="W1708" s="4">
        <v>0</v>
      </c>
      <c r="X1708" s="4">
        <v>0</v>
      </c>
      <c r="Y1708" s="4">
        <v>108495177</v>
      </c>
      <c r="Z1708" s="4">
        <v>0</v>
      </c>
      <c r="AA1708" s="4">
        <v>62495177</v>
      </c>
      <c r="AB1708" s="4">
        <v>46000000</v>
      </c>
      <c r="AC1708" s="4">
        <v>0</v>
      </c>
      <c r="AD1708" s="4">
        <v>0</v>
      </c>
      <c r="AE1708" s="4">
        <v>0</v>
      </c>
      <c r="AF1708" s="10">
        <v>0</v>
      </c>
    </row>
    <row r="1709" spans="1:32" ht="22.5" x14ac:dyDescent="0.25">
      <c r="A1709" s="9" t="s">
        <v>446</v>
      </c>
      <c r="B1709" s="1" t="s">
        <v>486</v>
      </c>
      <c r="C1709" s="1" t="s">
        <v>580</v>
      </c>
      <c r="D1709" s="2" t="s">
        <v>447</v>
      </c>
      <c r="E1709" s="3" t="s">
        <v>231</v>
      </c>
      <c r="F1709" s="3" t="s">
        <v>472</v>
      </c>
      <c r="G1709" s="3" t="s">
        <v>497</v>
      </c>
      <c r="H1709" s="3" t="s">
        <v>498</v>
      </c>
      <c r="I1709" s="3" t="s">
        <v>499</v>
      </c>
      <c r="J1709" s="1" t="s">
        <v>30</v>
      </c>
      <c r="K1709" s="1" t="s">
        <v>232</v>
      </c>
      <c r="L1709" s="1" t="s">
        <v>233</v>
      </c>
      <c r="M1709" s="1" t="s">
        <v>41</v>
      </c>
      <c r="N1709" s="1" t="s">
        <v>42</v>
      </c>
      <c r="O1709" s="1" t="s">
        <v>234</v>
      </c>
      <c r="P1709" s="1"/>
      <c r="Q1709" s="1"/>
      <c r="R1709" s="1" t="s">
        <v>31</v>
      </c>
      <c r="S1709" s="1" t="s">
        <v>32</v>
      </c>
      <c r="T1709" s="1" t="s">
        <v>33</v>
      </c>
      <c r="U1709" s="2" t="s">
        <v>235</v>
      </c>
      <c r="V1709" s="4">
        <v>1284123360</v>
      </c>
      <c r="W1709" s="4">
        <v>0</v>
      </c>
      <c r="X1709" s="4">
        <v>146738739</v>
      </c>
      <c r="Y1709" s="4">
        <v>1137384621</v>
      </c>
      <c r="Z1709" s="4">
        <v>0</v>
      </c>
      <c r="AA1709" s="4">
        <v>898612631</v>
      </c>
      <c r="AB1709" s="4">
        <v>238771990</v>
      </c>
      <c r="AC1709" s="4">
        <v>898612631</v>
      </c>
      <c r="AD1709" s="4">
        <v>449197573</v>
      </c>
      <c r="AE1709" s="4">
        <v>449197573</v>
      </c>
      <c r="AF1709" s="10">
        <v>449197573</v>
      </c>
    </row>
    <row r="1710" spans="1:32" ht="22.5" x14ac:dyDescent="0.25">
      <c r="A1710" s="9" t="s">
        <v>446</v>
      </c>
      <c r="B1710" s="1" t="s">
        <v>486</v>
      </c>
      <c r="C1710" s="1" t="s">
        <v>580</v>
      </c>
      <c r="D1710" s="2" t="s">
        <v>447</v>
      </c>
      <c r="E1710" s="3" t="s">
        <v>242</v>
      </c>
      <c r="F1710" s="3" t="s">
        <v>472</v>
      </c>
      <c r="G1710" s="3" t="s">
        <v>497</v>
      </c>
      <c r="H1710" s="3" t="s">
        <v>498</v>
      </c>
      <c r="I1710" s="3" t="s">
        <v>499</v>
      </c>
      <c r="J1710" s="1" t="s">
        <v>30</v>
      </c>
      <c r="K1710" s="1" t="s">
        <v>232</v>
      </c>
      <c r="L1710" s="1" t="s">
        <v>233</v>
      </c>
      <c r="M1710" s="1" t="s">
        <v>41</v>
      </c>
      <c r="N1710" s="1" t="s">
        <v>42</v>
      </c>
      <c r="O1710" s="1" t="s">
        <v>243</v>
      </c>
      <c r="P1710" s="1"/>
      <c r="Q1710" s="1"/>
      <c r="R1710" s="1" t="s">
        <v>31</v>
      </c>
      <c r="S1710" s="1" t="s">
        <v>32</v>
      </c>
      <c r="T1710" s="1" t="s">
        <v>33</v>
      </c>
      <c r="U1710" s="2" t="s">
        <v>244</v>
      </c>
      <c r="V1710" s="4">
        <v>34858466</v>
      </c>
      <c r="W1710" s="4">
        <v>0</v>
      </c>
      <c r="X1710" s="4">
        <v>8903047</v>
      </c>
      <c r="Y1710" s="4">
        <v>25955419</v>
      </c>
      <c r="Z1710" s="4">
        <v>0</v>
      </c>
      <c r="AA1710" s="4">
        <v>25955419</v>
      </c>
      <c r="AB1710" s="4">
        <v>0</v>
      </c>
      <c r="AC1710" s="4">
        <v>25955419</v>
      </c>
      <c r="AD1710" s="4">
        <v>18803616</v>
      </c>
      <c r="AE1710" s="4">
        <v>18803616</v>
      </c>
      <c r="AF1710" s="10">
        <v>18803616</v>
      </c>
    </row>
    <row r="1711" spans="1:32" ht="22.5" x14ac:dyDescent="0.25">
      <c r="A1711" s="9" t="s">
        <v>446</v>
      </c>
      <c r="B1711" s="1" t="s">
        <v>486</v>
      </c>
      <c r="C1711" s="1" t="s">
        <v>580</v>
      </c>
      <c r="D1711" s="2" t="s">
        <v>447</v>
      </c>
      <c r="E1711" s="3" t="s">
        <v>245</v>
      </c>
      <c r="F1711" s="3" t="s">
        <v>472</v>
      </c>
      <c r="G1711" s="3" t="s">
        <v>497</v>
      </c>
      <c r="H1711" s="3" t="s">
        <v>527</v>
      </c>
      <c r="I1711" s="3" t="s">
        <v>545</v>
      </c>
      <c r="J1711" s="1" t="s">
        <v>30</v>
      </c>
      <c r="K1711" s="1" t="s">
        <v>232</v>
      </c>
      <c r="L1711" s="1" t="s">
        <v>233</v>
      </c>
      <c r="M1711" s="1" t="s">
        <v>41</v>
      </c>
      <c r="N1711" s="1" t="s">
        <v>42</v>
      </c>
      <c r="O1711" s="1" t="s">
        <v>246</v>
      </c>
      <c r="P1711" s="1"/>
      <c r="Q1711" s="1"/>
      <c r="R1711" s="1" t="s">
        <v>31</v>
      </c>
      <c r="S1711" s="1" t="s">
        <v>32</v>
      </c>
      <c r="T1711" s="1" t="s">
        <v>33</v>
      </c>
      <c r="U1711" s="2" t="s">
        <v>59</v>
      </c>
      <c r="V1711" s="4">
        <v>28435732</v>
      </c>
      <c r="W1711" s="4">
        <v>8900000</v>
      </c>
      <c r="X1711" s="4">
        <v>1292</v>
      </c>
      <c r="Y1711" s="4">
        <v>37334440</v>
      </c>
      <c r="Z1711" s="4">
        <v>0</v>
      </c>
      <c r="AA1711" s="4">
        <v>37334440</v>
      </c>
      <c r="AB1711" s="4">
        <v>0</v>
      </c>
      <c r="AC1711" s="4">
        <v>37334440</v>
      </c>
      <c r="AD1711" s="4">
        <v>28643472</v>
      </c>
      <c r="AE1711" s="4">
        <v>28643472</v>
      </c>
      <c r="AF1711" s="10">
        <v>28643472</v>
      </c>
    </row>
    <row r="1712" spans="1:32" ht="22.5" x14ac:dyDescent="0.25">
      <c r="A1712" s="9" t="s">
        <v>446</v>
      </c>
      <c r="B1712" s="1" t="s">
        <v>486</v>
      </c>
      <c r="C1712" s="1" t="s">
        <v>580</v>
      </c>
      <c r="D1712" s="2" t="s">
        <v>447</v>
      </c>
      <c r="E1712" s="3" t="s">
        <v>247</v>
      </c>
      <c r="F1712" s="3" t="s">
        <v>472</v>
      </c>
      <c r="G1712" s="3" t="s">
        <v>497</v>
      </c>
      <c r="H1712" s="3" t="s">
        <v>527</v>
      </c>
      <c r="I1712" s="3" t="s">
        <v>542</v>
      </c>
      <c r="J1712" s="1" t="s">
        <v>30</v>
      </c>
      <c r="K1712" s="1" t="s">
        <v>232</v>
      </c>
      <c r="L1712" s="1" t="s">
        <v>233</v>
      </c>
      <c r="M1712" s="1" t="s">
        <v>41</v>
      </c>
      <c r="N1712" s="1" t="s">
        <v>42</v>
      </c>
      <c r="O1712" s="1" t="s">
        <v>248</v>
      </c>
      <c r="P1712" s="1"/>
      <c r="Q1712" s="1"/>
      <c r="R1712" s="1" t="s">
        <v>31</v>
      </c>
      <c r="S1712" s="1" t="s">
        <v>32</v>
      </c>
      <c r="T1712" s="1" t="s">
        <v>33</v>
      </c>
      <c r="U1712" s="2" t="s">
        <v>249</v>
      </c>
      <c r="V1712" s="4">
        <v>12202790</v>
      </c>
      <c r="W1712" s="4">
        <v>6853891</v>
      </c>
      <c r="X1712" s="4">
        <v>0</v>
      </c>
      <c r="Y1712" s="4">
        <v>19056681</v>
      </c>
      <c r="Z1712" s="4">
        <v>0</v>
      </c>
      <c r="AA1712" s="4">
        <v>15286281</v>
      </c>
      <c r="AB1712" s="4">
        <v>3770400</v>
      </c>
      <c r="AC1712" s="4">
        <v>14891234</v>
      </c>
      <c r="AD1712" s="4">
        <v>11875557</v>
      </c>
      <c r="AE1712" s="4">
        <v>11875557</v>
      </c>
      <c r="AF1712" s="10">
        <v>11875557</v>
      </c>
    </row>
    <row r="1713" spans="1:32" ht="22.5" x14ac:dyDescent="0.25">
      <c r="A1713" s="9" t="s">
        <v>446</v>
      </c>
      <c r="B1713" s="1" t="s">
        <v>486</v>
      </c>
      <c r="C1713" s="1" t="s">
        <v>580</v>
      </c>
      <c r="D1713" s="2" t="s">
        <v>447</v>
      </c>
      <c r="E1713" s="3" t="s">
        <v>408</v>
      </c>
      <c r="F1713" s="3" t="s">
        <v>29</v>
      </c>
      <c r="G1713" s="3" t="s">
        <v>501</v>
      </c>
      <c r="H1713" s="3" t="s">
        <v>502</v>
      </c>
      <c r="I1713" s="3" t="s">
        <v>503</v>
      </c>
      <c r="J1713" s="1" t="s">
        <v>30</v>
      </c>
      <c r="K1713" s="1" t="s">
        <v>232</v>
      </c>
      <c r="L1713" s="1" t="s">
        <v>233</v>
      </c>
      <c r="M1713" s="1" t="s">
        <v>63</v>
      </c>
      <c r="N1713" s="1" t="s">
        <v>42</v>
      </c>
      <c r="O1713" s="1" t="s">
        <v>234</v>
      </c>
      <c r="P1713" s="1"/>
      <c r="Q1713" s="1"/>
      <c r="R1713" s="1" t="s">
        <v>31</v>
      </c>
      <c r="S1713" s="1" t="s">
        <v>32</v>
      </c>
      <c r="T1713" s="1" t="s">
        <v>33</v>
      </c>
      <c r="U1713" s="2" t="s">
        <v>409</v>
      </c>
      <c r="V1713" s="4">
        <v>836712250</v>
      </c>
      <c r="W1713" s="4">
        <v>0</v>
      </c>
      <c r="X1713" s="4">
        <v>2060009</v>
      </c>
      <c r="Y1713" s="4">
        <v>834652241</v>
      </c>
      <c r="Z1713" s="4">
        <v>0</v>
      </c>
      <c r="AA1713" s="4">
        <v>834652241</v>
      </c>
      <c r="AB1713" s="4">
        <v>0</v>
      </c>
      <c r="AC1713" s="4">
        <v>834652241</v>
      </c>
      <c r="AD1713" s="4">
        <v>606457991</v>
      </c>
      <c r="AE1713" s="4">
        <v>606457991</v>
      </c>
      <c r="AF1713" s="10">
        <v>606457991</v>
      </c>
    </row>
    <row r="1714" spans="1:32" ht="22.5" x14ac:dyDescent="0.25">
      <c r="A1714" s="9" t="s">
        <v>446</v>
      </c>
      <c r="B1714" s="1" t="s">
        <v>486</v>
      </c>
      <c r="C1714" s="1" t="s">
        <v>580</v>
      </c>
      <c r="D1714" s="2" t="s">
        <v>447</v>
      </c>
      <c r="E1714" s="3" t="s">
        <v>383</v>
      </c>
      <c r="F1714" s="3" t="s">
        <v>29</v>
      </c>
      <c r="G1714" s="3" t="s">
        <v>501</v>
      </c>
      <c r="H1714" s="3" t="s">
        <v>502</v>
      </c>
      <c r="I1714" s="3" t="s">
        <v>503</v>
      </c>
      <c r="J1714" s="1" t="s">
        <v>30</v>
      </c>
      <c r="K1714" s="1" t="s">
        <v>232</v>
      </c>
      <c r="L1714" s="1" t="s">
        <v>233</v>
      </c>
      <c r="M1714" s="1" t="s">
        <v>63</v>
      </c>
      <c r="N1714" s="1" t="s">
        <v>42</v>
      </c>
      <c r="O1714" s="1" t="s">
        <v>281</v>
      </c>
      <c r="P1714" s="1"/>
      <c r="Q1714" s="1"/>
      <c r="R1714" s="1" t="s">
        <v>31</v>
      </c>
      <c r="S1714" s="1" t="s">
        <v>32</v>
      </c>
      <c r="T1714" s="1" t="s">
        <v>33</v>
      </c>
      <c r="U1714" s="2" t="s">
        <v>384</v>
      </c>
      <c r="V1714" s="4">
        <v>4808111462</v>
      </c>
      <c r="W1714" s="4">
        <v>0</v>
      </c>
      <c r="X1714" s="4">
        <v>338543707</v>
      </c>
      <c r="Y1714" s="4">
        <v>4469567755</v>
      </c>
      <c r="Z1714" s="4">
        <v>0</v>
      </c>
      <c r="AA1714" s="4">
        <v>4469567755</v>
      </c>
      <c r="AB1714" s="4">
        <v>0</v>
      </c>
      <c r="AC1714" s="4">
        <v>4469567755</v>
      </c>
      <c r="AD1714" s="4">
        <v>3177419919</v>
      </c>
      <c r="AE1714" s="4">
        <v>3177419919</v>
      </c>
      <c r="AF1714" s="10">
        <v>3177419919</v>
      </c>
    </row>
    <row r="1715" spans="1:32" ht="22.5" x14ac:dyDescent="0.25">
      <c r="A1715" s="9" t="s">
        <v>446</v>
      </c>
      <c r="B1715" s="1" t="s">
        <v>486</v>
      </c>
      <c r="C1715" s="1" t="s">
        <v>580</v>
      </c>
      <c r="D1715" s="2" t="s">
        <v>447</v>
      </c>
      <c r="E1715" s="3" t="s">
        <v>45</v>
      </c>
      <c r="F1715" s="3" t="s">
        <v>29</v>
      </c>
      <c r="G1715" s="3" t="s">
        <v>501</v>
      </c>
      <c r="H1715" s="3" t="s">
        <v>502</v>
      </c>
      <c r="I1715" s="3" t="s">
        <v>503</v>
      </c>
      <c r="J1715" s="1" t="s">
        <v>30</v>
      </c>
      <c r="K1715" s="1" t="s">
        <v>232</v>
      </c>
      <c r="L1715" s="1" t="s">
        <v>233</v>
      </c>
      <c r="M1715" s="1" t="s">
        <v>63</v>
      </c>
      <c r="N1715" s="1" t="s">
        <v>42</v>
      </c>
      <c r="O1715" s="1" t="s">
        <v>237</v>
      </c>
      <c r="P1715" s="1"/>
      <c r="Q1715" s="1"/>
      <c r="R1715" s="1" t="s">
        <v>31</v>
      </c>
      <c r="S1715" s="1" t="s">
        <v>32</v>
      </c>
      <c r="T1715" s="1" t="s">
        <v>33</v>
      </c>
      <c r="U1715" s="2" t="s">
        <v>48</v>
      </c>
      <c r="V1715" s="4">
        <v>24131294704</v>
      </c>
      <c r="W1715" s="4">
        <v>231858769</v>
      </c>
      <c r="X1715" s="4">
        <v>1662807110</v>
      </c>
      <c r="Y1715" s="4">
        <v>22700346363</v>
      </c>
      <c r="Z1715" s="4">
        <v>0</v>
      </c>
      <c r="AA1715" s="4">
        <v>22700346363</v>
      </c>
      <c r="AB1715" s="4">
        <v>0</v>
      </c>
      <c r="AC1715" s="4">
        <v>22626712620</v>
      </c>
      <c r="AD1715" s="4">
        <v>15966040625</v>
      </c>
      <c r="AE1715" s="4">
        <v>15966040625</v>
      </c>
      <c r="AF1715" s="10">
        <v>15966040625</v>
      </c>
    </row>
    <row r="1716" spans="1:32" ht="22.5" x14ac:dyDescent="0.25">
      <c r="A1716" s="9" t="s">
        <v>446</v>
      </c>
      <c r="B1716" s="1" t="s">
        <v>486</v>
      </c>
      <c r="C1716" s="1" t="s">
        <v>580</v>
      </c>
      <c r="D1716" s="2" t="s">
        <v>447</v>
      </c>
      <c r="E1716" s="3" t="s">
        <v>385</v>
      </c>
      <c r="F1716" s="3" t="s">
        <v>29</v>
      </c>
      <c r="G1716" s="3" t="s">
        <v>501</v>
      </c>
      <c r="H1716" s="3" t="s">
        <v>502</v>
      </c>
      <c r="I1716" s="3" t="s">
        <v>503</v>
      </c>
      <c r="J1716" s="1" t="s">
        <v>30</v>
      </c>
      <c r="K1716" s="1" t="s">
        <v>232</v>
      </c>
      <c r="L1716" s="1" t="s">
        <v>233</v>
      </c>
      <c r="M1716" s="1" t="s">
        <v>63</v>
      </c>
      <c r="N1716" s="1" t="s">
        <v>42</v>
      </c>
      <c r="O1716" s="1" t="s">
        <v>240</v>
      </c>
      <c r="P1716" s="1"/>
      <c r="Q1716" s="1"/>
      <c r="R1716" s="1" t="s">
        <v>31</v>
      </c>
      <c r="S1716" s="1" t="s">
        <v>32</v>
      </c>
      <c r="T1716" s="1" t="s">
        <v>33</v>
      </c>
      <c r="U1716" s="2" t="s">
        <v>386</v>
      </c>
      <c r="V1716" s="4">
        <v>1076026259</v>
      </c>
      <c r="W1716" s="4">
        <v>2185229</v>
      </c>
      <c r="X1716" s="4">
        <v>331033479</v>
      </c>
      <c r="Y1716" s="4">
        <v>747178009</v>
      </c>
      <c r="Z1716" s="4">
        <v>0</v>
      </c>
      <c r="AA1716" s="4">
        <v>747178009</v>
      </c>
      <c r="AB1716" s="4">
        <v>0</v>
      </c>
      <c r="AC1716" s="4">
        <v>746049795</v>
      </c>
      <c r="AD1716" s="4">
        <v>550215155</v>
      </c>
      <c r="AE1716" s="4">
        <v>550215155</v>
      </c>
      <c r="AF1716" s="10">
        <v>550215155</v>
      </c>
    </row>
    <row r="1717" spans="1:32" ht="22.5" x14ac:dyDescent="0.25">
      <c r="A1717" s="9" t="s">
        <v>446</v>
      </c>
      <c r="B1717" s="1" t="s">
        <v>486</v>
      </c>
      <c r="C1717" s="1" t="s">
        <v>580</v>
      </c>
      <c r="D1717" s="2" t="s">
        <v>447</v>
      </c>
      <c r="E1717" s="3" t="s">
        <v>49</v>
      </c>
      <c r="F1717" s="3" t="s">
        <v>29</v>
      </c>
      <c r="G1717" s="3" t="s">
        <v>501</v>
      </c>
      <c r="H1717" s="3" t="s">
        <v>502</v>
      </c>
      <c r="I1717" s="3" t="s">
        <v>503</v>
      </c>
      <c r="J1717" s="1" t="s">
        <v>30</v>
      </c>
      <c r="K1717" s="1" t="s">
        <v>232</v>
      </c>
      <c r="L1717" s="1" t="s">
        <v>233</v>
      </c>
      <c r="M1717" s="1" t="s">
        <v>63</v>
      </c>
      <c r="N1717" s="1" t="s">
        <v>42</v>
      </c>
      <c r="O1717" s="1" t="s">
        <v>243</v>
      </c>
      <c r="P1717" s="1"/>
      <c r="Q1717" s="1"/>
      <c r="R1717" s="1" t="s">
        <v>46</v>
      </c>
      <c r="S1717" s="1" t="s">
        <v>47</v>
      </c>
      <c r="T1717" s="1" t="s">
        <v>33</v>
      </c>
      <c r="U1717" s="2" t="s">
        <v>50</v>
      </c>
      <c r="V1717" s="4">
        <v>5269755106</v>
      </c>
      <c r="W1717" s="4">
        <v>0</v>
      </c>
      <c r="X1717" s="4">
        <v>590972702</v>
      </c>
      <c r="Y1717" s="4">
        <v>4678782404</v>
      </c>
      <c r="Z1717" s="4">
        <v>0</v>
      </c>
      <c r="AA1717" s="4">
        <v>4678782404</v>
      </c>
      <c r="AB1717" s="4">
        <v>0</v>
      </c>
      <c r="AC1717" s="4">
        <v>4678782404</v>
      </c>
      <c r="AD1717" s="4">
        <v>2964579327</v>
      </c>
      <c r="AE1717" s="4">
        <v>2964579327</v>
      </c>
      <c r="AF1717" s="10">
        <v>2964579327</v>
      </c>
    </row>
    <row r="1718" spans="1:32" ht="22.5" x14ac:dyDescent="0.25">
      <c r="A1718" s="9" t="s">
        <v>446</v>
      </c>
      <c r="B1718" s="1" t="s">
        <v>486</v>
      </c>
      <c r="C1718" s="1" t="s">
        <v>580</v>
      </c>
      <c r="D1718" s="2" t="s">
        <v>447</v>
      </c>
      <c r="E1718" s="3" t="s">
        <v>56</v>
      </c>
      <c r="F1718" s="3" t="s">
        <v>29</v>
      </c>
      <c r="G1718" s="3" t="s">
        <v>501</v>
      </c>
      <c r="H1718" s="3" t="s">
        <v>502</v>
      </c>
      <c r="I1718" s="3" t="s">
        <v>503</v>
      </c>
      <c r="J1718" s="1" t="s">
        <v>30</v>
      </c>
      <c r="K1718" s="1" t="s">
        <v>232</v>
      </c>
      <c r="L1718" s="1" t="s">
        <v>233</v>
      </c>
      <c r="M1718" s="1" t="s">
        <v>63</v>
      </c>
      <c r="N1718" s="1" t="s">
        <v>42</v>
      </c>
      <c r="O1718" s="1" t="s">
        <v>254</v>
      </c>
      <c r="P1718" s="1"/>
      <c r="Q1718" s="1"/>
      <c r="R1718" s="1" t="s">
        <v>46</v>
      </c>
      <c r="S1718" s="1" t="s">
        <v>47</v>
      </c>
      <c r="T1718" s="1" t="s">
        <v>33</v>
      </c>
      <c r="U1718" s="2" t="s">
        <v>57</v>
      </c>
      <c r="V1718" s="4">
        <v>33697600</v>
      </c>
      <c r="W1718" s="4">
        <v>0</v>
      </c>
      <c r="X1718" s="4">
        <v>6981400</v>
      </c>
      <c r="Y1718" s="4">
        <v>26716200</v>
      </c>
      <c r="Z1718" s="4">
        <v>0</v>
      </c>
      <c r="AA1718" s="4">
        <v>23520360</v>
      </c>
      <c r="AB1718" s="4">
        <v>3195840</v>
      </c>
      <c r="AC1718" s="4">
        <v>23520360</v>
      </c>
      <c r="AD1718" s="4">
        <v>12736360</v>
      </c>
      <c r="AE1718" s="4">
        <v>12736360</v>
      </c>
      <c r="AF1718" s="10">
        <v>12736360</v>
      </c>
    </row>
    <row r="1719" spans="1:32" ht="22.5" x14ac:dyDescent="0.25">
      <c r="A1719" s="9" t="s">
        <v>446</v>
      </c>
      <c r="B1719" s="1" t="s">
        <v>486</v>
      </c>
      <c r="C1719" s="1" t="s">
        <v>580</v>
      </c>
      <c r="D1719" s="2" t="s">
        <v>447</v>
      </c>
      <c r="E1719" s="3" t="s">
        <v>56</v>
      </c>
      <c r="F1719" s="3" t="s">
        <v>29</v>
      </c>
      <c r="G1719" s="3" t="s">
        <v>501</v>
      </c>
      <c r="H1719" s="3" t="s">
        <v>502</v>
      </c>
      <c r="I1719" s="3" t="s">
        <v>503</v>
      </c>
      <c r="J1719" s="1" t="s">
        <v>30</v>
      </c>
      <c r="K1719" s="1" t="s">
        <v>232</v>
      </c>
      <c r="L1719" s="1" t="s">
        <v>233</v>
      </c>
      <c r="M1719" s="1" t="s">
        <v>63</v>
      </c>
      <c r="N1719" s="1" t="s">
        <v>42</v>
      </c>
      <c r="O1719" s="1" t="s">
        <v>254</v>
      </c>
      <c r="P1719" s="1"/>
      <c r="Q1719" s="1"/>
      <c r="R1719" s="1" t="s">
        <v>31</v>
      </c>
      <c r="S1719" s="1" t="s">
        <v>32</v>
      </c>
      <c r="T1719" s="1" t="s">
        <v>33</v>
      </c>
      <c r="U1719" s="2" t="s">
        <v>57</v>
      </c>
      <c r="V1719" s="4">
        <v>0</v>
      </c>
      <c r="W1719" s="4">
        <v>52063800</v>
      </c>
      <c r="X1719" s="4">
        <v>0</v>
      </c>
      <c r="Y1719" s="4">
        <v>52063800</v>
      </c>
      <c r="Z1719" s="4">
        <v>0</v>
      </c>
      <c r="AA1719" s="4">
        <v>51187359</v>
      </c>
      <c r="AB1719" s="4">
        <v>876441</v>
      </c>
      <c r="AC1719" s="4">
        <v>47569119</v>
      </c>
      <c r="AD1719" s="4">
        <v>0</v>
      </c>
      <c r="AE1719" s="4">
        <v>0</v>
      </c>
      <c r="AF1719" s="10">
        <v>0</v>
      </c>
    </row>
    <row r="1720" spans="1:32" ht="22.5" x14ac:dyDescent="0.25">
      <c r="A1720" s="9" t="s">
        <v>446</v>
      </c>
      <c r="B1720" s="1" t="s">
        <v>486</v>
      </c>
      <c r="C1720" s="1" t="s">
        <v>580</v>
      </c>
      <c r="D1720" s="2" t="s">
        <v>447</v>
      </c>
      <c r="E1720" s="3" t="s">
        <v>58</v>
      </c>
      <c r="F1720" s="3" t="s">
        <v>29</v>
      </c>
      <c r="G1720" s="3" t="s">
        <v>501</v>
      </c>
      <c r="H1720" s="3" t="s">
        <v>527</v>
      </c>
      <c r="I1720" s="3" t="s">
        <v>545</v>
      </c>
      <c r="J1720" s="1" t="s">
        <v>30</v>
      </c>
      <c r="K1720" s="1" t="s">
        <v>232</v>
      </c>
      <c r="L1720" s="1" t="s">
        <v>233</v>
      </c>
      <c r="M1720" s="1" t="s">
        <v>63</v>
      </c>
      <c r="N1720" s="1" t="s">
        <v>42</v>
      </c>
      <c r="O1720" s="1" t="s">
        <v>255</v>
      </c>
      <c r="P1720" s="1"/>
      <c r="Q1720" s="1"/>
      <c r="R1720" s="1" t="s">
        <v>31</v>
      </c>
      <c r="S1720" s="1" t="s">
        <v>32</v>
      </c>
      <c r="T1720" s="1" t="s">
        <v>33</v>
      </c>
      <c r="U1720" s="2" t="s">
        <v>59</v>
      </c>
      <c r="V1720" s="4">
        <v>3258992236</v>
      </c>
      <c r="W1720" s="4">
        <v>2138110385</v>
      </c>
      <c r="X1720" s="4">
        <v>0</v>
      </c>
      <c r="Y1720" s="4">
        <v>5397102621</v>
      </c>
      <c r="Z1720" s="4">
        <v>0</v>
      </c>
      <c r="AA1720" s="4">
        <v>5372895254</v>
      </c>
      <c r="AB1720" s="4">
        <v>24207367</v>
      </c>
      <c r="AC1720" s="4">
        <v>5223545221</v>
      </c>
      <c r="AD1720" s="4">
        <v>4235995647</v>
      </c>
      <c r="AE1720" s="4">
        <v>4235995647</v>
      </c>
      <c r="AF1720" s="10">
        <v>4235995647</v>
      </c>
    </row>
    <row r="1721" spans="1:32" ht="22.5" x14ac:dyDescent="0.25">
      <c r="A1721" s="9" t="s">
        <v>446</v>
      </c>
      <c r="B1721" s="1" t="s">
        <v>486</v>
      </c>
      <c r="C1721" s="1" t="s">
        <v>580</v>
      </c>
      <c r="D1721" s="2" t="s">
        <v>447</v>
      </c>
      <c r="E1721" s="3" t="s">
        <v>256</v>
      </c>
      <c r="F1721" s="3" t="s">
        <v>29</v>
      </c>
      <c r="G1721" s="3" t="s">
        <v>501</v>
      </c>
      <c r="H1721" s="3" t="s">
        <v>527</v>
      </c>
      <c r="I1721" s="3" t="s">
        <v>542</v>
      </c>
      <c r="J1721" s="1" t="s">
        <v>30</v>
      </c>
      <c r="K1721" s="1" t="s">
        <v>232</v>
      </c>
      <c r="L1721" s="1" t="s">
        <v>233</v>
      </c>
      <c r="M1721" s="1" t="s">
        <v>63</v>
      </c>
      <c r="N1721" s="1" t="s">
        <v>42</v>
      </c>
      <c r="O1721" s="1" t="s">
        <v>257</v>
      </c>
      <c r="P1721" s="1"/>
      <c r="Q1721" s="1"/>
      <c r="R1721" s="1" t="s">
        <v>31</v>
      </c>
      <c r="S1721" s="1" t="s">
        <v>32</v>
      </c>
      <c r="T1721" s="1" t="s">
        <v>33</v>
      </c>
      <c r="U1721" s="2" t="s">
        <v>249</v>
      </c>
      <c r="V1721" s="4">
        <v>276219000</v>
      </c>
      <c r="W1721" s="4">
        <v>60000000</v>
      </c>
      <c r="X1721" s="4">
        <v>0</v>
      </c>
      <c r="Y1721" s="4">
        <v>336219000</v>
      </c>
      <c r="Z1721" s="4">
        <v>0</v>
      </c>
      <c r="AA1721" s="4">
        <v>328413348</v>
      </c>
      <c r="AB1721" s="4">
        <v>7805652</v>
      </c>
      <c r="AC1721" s="4">
        <v>315883243</v>
      </c>
      <c r="AD1721" s="4">
        <v>263420463</v>
      </c>
      <c r="AE1721" s="4">
        <v>263420463</v>
      </c>
      <c r="AF1721" s="10">
        <v>263420463</v>
      </c>
    </row>
    <row r="1722" spans="1:32" ht="33.75" x14ac:dyDescent="0.25">
      <c r="A1722" s="9" t="s">
        <v>446</v>
      </c>
      <c r="B1722" s="1" t="s">
        <v>486</v>
      </c>
      <c r="C1722" s="1" t="s">
        <v>580</v>
      </c>
      <c r="D1722" s="2" t="s">
        <v>447</v>
      </c>
      <c r="E1722" s="3" t="s">
        <v>387</v>
      </c>
      <c r="F1722" s="3" t="s">
        <v>29</v>
      </c>
      <c r="G1722" s="3" t="s">
        <v>501</v>
      </c>
      <c r="H1722" s="3" t="s">
        <v>502</v>
      </c>
      <c r="I1722" s="3" t="s">
        <v>503</v>
      </c>
      <c r="J1722" s="1" t="s">
        <v>30</v>
      </c>
      <c r="K1722" s="1" t="s">
        <v>232</v>
      </c>
      <c r="L1722" s="1" t="s">
        <v>233</v>
      </c>
      <c r="M1722" s="1" t="s">
        <v>63</v>
      </c>
      <c r="N1722" s="1" t="s">
        <v>42</v>
      </c>
      <c r="O1722" s="1" t="s">
        <v>388</v>
      </c>
      <c r="P1722" s="1"/>
      <c r="Q1722" s="1"/>
      <c r="R1722" s="1" t="s">
        <v>46</v>
      </c>
      <c r="S1722" s="1" t="s">
        <v>47</v>
      </c>
      <c r="T1722" s="1" t="s">
        <v>33</v>
      </c>
      <c r="U1722" s="2" t="s">
        <v>389</v>
      </c>
      <c r="V1722" s="4">
        <v>0</v>
      </c>
      <c r="W1722" s="4">
        <v>18480000</v>
      </c>
      <c r="X1722" s="4">
        <v>8000000</v>
      </c>
      <c r="Y1722" s="4">
        <v>10480000</v>
      </c>
      <c r="Z1722" s="4">
        <v>0</v>
      </c>
      <c r="AA1722" s="4">
        <v>10480000</v>
      </c>
      <c r="AB1722" s="4">
        <v>0</v>
      </c>
      <c r="AC1722" s="4">
        <v>10480000</v>
      </c>
      <c r="AD1722" s="4">
        <v>4092000</v>
      </c>
      <c r="AE1722" s="4">
        <v>4092000</v>
      </c>
      <c r="AF1722" s="10">
        <v>4092000</v>
      </c>
    </row>
    <row r="1723" spans="1:32" ht="33.75" x14ac:dyDescent="0.25">
      <c r="A1723" s="9" t="s">
        <v>446</v>
      </c>
      <c r="B1723" s="1" t="s">
        <v>486</v>
      </c>
      <c r="C1723" s="1" t="s">
        <v>580</v>
      </c>
      <c r="D1723" s="2" t="s">
        <v>447</v>
      </c>
      <c r="E1723" s="3" t="s">
        <v>387</v>
      </c>
      <c r="F1723" s="3" t="s">
        <v>29</v>
      </c>
      <c r="G1723" s="3" t="s">
        <v>501</v>
      </c>
      <c r="H1723" s="3" t="s">
        <v>502</v>
      </c>
      <c r="I1723" s="3" t="s">
        <v>503</v>
      </c>
      <c r="J1723" s="1" t="s">
        <v>30</v>
      </c>
      <c r="K1723" s="1" t="s">
        <v>232</v>
      </c>
      <c r="L1723" s="1" t="s">
        <v>233</v>
      </c>
      <c r="M1723" s="1" t="s">
        <v>63</v>
      </c>
      <c r="N1723" s="1" t="s">
        <v>42</v>
      </c>
      <c r="O1723" s="1" t="s">
        <v>388</v>
      </c>
      <c r="P1723" s="1"/>
      <c r="Q1723" s="1"/>
      <c r="R1723" s="1" t="s">
        <v>31</v>
      </c>
      <c r="S1723" s="1" t="s">
        <v>32</v>
      </c>
      <c r="T1723" s="1" t="s">
        <v>33</v>
      </c>
      <c r="U1723" s="2" t="s">
        <v>389</v>
      </c>
      <c r="V1723" s="4">
        <v>84662000</v>
      </c>
      <c r="W1723" s="4">
        <v>8000000</v>
      </c>
      <c r="X1723" s="4">
        <v>0</v>
      </c>
      <c r="Y1723" s="4">
        <v>92662000</v>
      </c>
      <c r="Z1723" s="4">
        <v>0</v>
      </c>
      <c r="AA1723" s="4">
        <v>90884651</v>
      </c>
      <c r="AB1723" s="4">
        <v>1777349</v>
      </c>
      <c r="AC1723" s="4">
        <v>90884651</v>
      </c>
      <c r="AD1723" s="4">
        <v>56275521</v>
      </c>
      <c r="AE1723" s="4">
        <v>56275521</v>
      </c>
      <c r="AF1723" s="10">
        <v>56275521</v>
      </c>
    </row>
    <row r="1724" spans="1:32" ht="22.5" x14ac:dyDescent="0.25">
      <c r="A1724" s="9" t="s">
        <v>446</v>
      </c>
      <c r="B1724" s="1" t="s">
        <v>486</v>
      </c>
      <c r="C1724" s="1" t="s">
        <v>580</v>
      </c>
      <c r="D1724" s="2" t="s">
        <v>447</v>
      </c>
      <c r="E1724" s="3" t="s">
        <v>265</v>
      </c>
      <c r="F1724" s="3" t="s">
        <v>29</v>
      </c>
      <c r="G1724" s="3" t="s">
        <v>501</v>
      </c>
      <c r="H1724" s="3" t="s">
        <v>502</v>
      </c>
      <c r="I1724" s="3" t="s">
        <v>503</v>
      </c>
      <c r="J1724" s="1" t="s">
        <v>30</v>
      </c>
      <c r="K1724" s="1" t="s">
        <v>232</v>
      </c>
      <c r="L1724" s="1" t="s">
        <v>233</v>
      </c>
      <c r="M1724" s="1" t="s">
        <v>63</v>
      </c>
      <c r="N1724" s="1" t="s">
        <v>42</v>
      </c>
      <c r="O1724" s="1" t="s">
        <v>266</v>
      </c>
      <c r="P1724" s="1"/>
      <c r="Q1724" s="1"/>
      <c r="R1724" s="1" t="s">
        <v>31</v>
      </c>
      <c r="S1724" s="1" t="s">
        <v>32</v>
      </c>
      <c r="T1724" s="1" t="s">
        <v>33</v>
      </c>
      <c r="U1724" s="2" t="s">
        <v>267</v>
      </c>
      <c r="V1724" s="4">
        <v>0</v>
      </c>
      <c r="W1724" s="4">
        <v>56000</v>
      </c>
      <c r="X1724" s="4">
        <v>0</v>
      </c>
      <c r="Y1724" s="4">
        <v>56000</v>
      </c>
      <c r="Z1724" s="4">
        <v>0</v>
      </c>
      <c r="AA1724" s="4">
        <v>41413.4</v>
      </c>
      <c r="AB1724" s="4">
        <v>14586.6</v>
      </c>
      <c r="AC1724" s="4">
        <v>41413.4</v>
      </c>
      <c r="AD1724" s="4">
        <v>41413.4</v>
      </c>
      <c r="AE1724" s="4">
        <v>41413.4</v>
      </c>
      <c r="AF1724" s="10">
        <v>41413.4</v>
      </c>
    </row>
    <row r="1725" spans="1:32" ht="22.5" x14ac:dyDescent="0.25">
      <c r="A1725" s="9" t="s">
        <v>446</v>
      </c>
      <c r="B1725" s="1" t="s">
        <v>486</v>
      </c>
      <c r="C1725" s="1" t="s">
        <v>580</v>
      </c>
      <c r="D1725" s="2" t="s">
        <v>447</v>
      </c>
      <c r="E1725" s="3" t="s">
        <v>51</v>
      </c>
      <c r="F1725" s="3" t="s">
        <v>35</v>
      </c>
      <c r="G1725" s="3" t="s">
        <v>504</v>
      </c>
      <c r="H1725" s="3" t="s">
        <v>505</v>
      </c>
      <c r="I1725" s="3" t="s">
        <v>506</v>
      </c>
      <c r="J1725" s="1" t="s">
        <v>30</v>
      </c>
      <c r="K1725" s="1" t="s">
        <v>232</v>
      </c>
      <c r="L1725" s="1" t="s">
        <v>233</v>
      </c>
      <c r="M1725" s="1" t="s">
        <v>80</v>
      </c>
      <c r="N1725" s="1" t="s">
        <v>42</v>
      </c>
      <c r="O1725" s="1" t="s">
        <v>234</v>
      </c>
      <c r="P1725" s="1"/>
      <c r="Q1725" s="1"/>
      <c r="R1725" s="1" t="s">
        <v>46</v>
      </c>
      <c r="S1725" s="1" t="s">
        <v>65</v>
      </c>
      <c r="T1725" s="1" t="s">
        <v>33</v>
      </c>
      <c r="U1725" s="2" t="s">
        <v>52</v>
      </c>
      <c r="V1725" s="4">
        <v>0</v>
      </c>
      <c r="W1725" s="4">
        <v>50122800</v>
      </c>
      <c r="X1725" s="4">
        <v>0</v>
      </c>
      <c r="Y1725" s="4">
        <v>50122800</v>
      </c>
      <c r="Z1725" s="4">
        <v>0</v>
      </c>
      <c r="AA1725" s="4">
        <v>50122800</v>
      </c>
      <c r="AB1725" s="4">
        <v>0</v>
      </c>
      <c r="AC1725" s="4">
        <v>50122800</v>
      </c>
      <c r="AD1725" s="4">
        <v>35625200</v>
      </c>
      <c r="AE1725" s="4">
        <v>35625200</v>
      </c>
      <c r="AF1725" s="10">
        <v>35625200</v>
      </c>
    </row>
    <row r="1726" spans="1:32" ht="22.5" x14ac:dyDescent="0.25">
      <c r="A1726" s="9" t="s">
        <v>446</v>
      </c>
      <c r="B1726" s="1" t="s">
        <v>486</v>
      </c>
      <c r="C1726" s="1" t="s">
        <v>580</v>
      </c>
      <c r="D1726" s="2" t="s">
        <v>447</v>
      </c>
      <c r="E1726" s="3" t="s">
        <v>51</v>
      </c>
      <c r="F1726" s="3" t="s">
        <v>35</v>
      </c>
      <c r="G1726" s="3" t="s">
        <v>504</v>
      </c>
      <c r="H1726" s="3" t="s">
        <v>505</v>
      </c>
      <c r="I1726" s="3" t="s">
        <v>506</v>
      </c>
      <c r="J1726" s="1" t="s">
        <v>30</v>
      </c>
      <c r="K1726" s="1" t="s">
        <v>232</v>
      </c>
      <c r="L1726" s="1" t="s">
        <v>233</v>
      </c>
      <c r="M1726" s="1" t="s">
        <v>80</v>
      </c>
      <c r="N1726" s="1" t="s">
        <v>42</v>
      </c>
      <c r="O1726" s="1" t="s">
        <v>234</v>
      </c>
      <c r="P1726" s="1"/>
      <c r="Q1726" s="1"/>
      <c r="R1726" s="1" t="s">
        <v>46</v>
      </c>
      <c r="S1726" s="1" t="s">
        <v>47</v>
      </c>
      <c r="T1726" s="1" t="s">
        <v>33</v>
      </c>
      <c r="U1726" s="2" t="s">
        <v>52</v>
      </c>
      <c r="V1726" s="4">
        <v>0</v>
      </c>
      <c r="W1726" s="4">
        <v>5450066101</v>
      </c>
      <c r="X1726" s="4">
        <v>211505957</v>
      </c>
      <c r="Y1726" s="4">
        <v>5238560144</v>
      </c>
      <c r="Z1726" s="4">
        <v>0</v>
      </c>
      <c r="AA1726" s="4">
        <v>5238560144</v>
      </c>
      <c r="AB1726" s="4">
        <v>0</v>
      </c>
      <c r="AC1726" s="4">
        <v>5238560144</v>
      </c>
      <c r="AD1726" s="4">
        <v>2425370135</v>
      </c>
      <c r="AE1726" s="4">
        <v>2425370135</v>
      </c>
      <c r="AF1726" s="10">
        <v>2425370135</v>
      </c>
    </row>
    <row r="1727" spans="1:32" ht="22.5" x14ac:dyDescent="0.25">
      <c r="A1727" s="9" t="s">
        <v>446</v>
      </c>
      <c r="B1727" s="1" t="s">
        <v>486</v>
      </c>
      <c r="C1727" s="1" t="s">
        <v>580</v>
      </c>
      <c r="D1727" s="2" t="s">
        <v>447</v>
      </c>
      <c r="E1727" s="3" t="s">
        <v>51</v>
      </c>
      <c r="F1727" s="3" t="s">
        <v>35</v>
      </c>
      <c r="G1727" s="3" t="s">
        <v>504</v>
      </c>
      <c r="H1727" s="3" t="s">
        <v>505</v>
      </c>
      <c r="I1727" s="3" t="s">
        <v>506</v>
      </c>
      <c r="J1727" s="1" t="s">
        <v>30</v>
      </c>
      <c r="K1727" s="1" t="s">
        <v>232</v>
      </c>
      <c r="L1727" s="1" t="s">
        <v>233</v>
      </c>
      <c r="M1727" s="1" t="s">
        <v>80</v>
      </c>
      <c r="N1727" s="1" t="s">
        <v>42</v>
      </c>
      <c r="O1727" s="1" t="s">
        <v>234</v>
      </c>
      <c r="P1727" s="1"/>
      <c r="Q1727" s="1"/>
      <c r="R1727" s="1" t="s">
        <v>31</v>
      </c>
      <c r="S1727" s="1" t="s">
        <v>171</v>
      </c>
      <c r="T1727" s="1" t="s">
        <v>33</v>
      </c>
      <c r="U1727" s="2" t="s">
        <v>52</v>
      </c>
      <c r="V1727" s="4">
        <v>85796136578</v>
      </c>
      <c r="W1727" s="4">
        <v>0</v>
      </c>
      <c r="X1727" s="4">
        <v>985870110</v>
      </c>
      <c r="Y1727" s="4">
        <v>84810266468</v>
      </c>
      <c r="Z1727" s="4">
        <v>0</v>
      </c>
      <c r="AA1727" s="4">
        <v>84810266468</v>
      </c>
      <c r="AB1727" s="4">
        <v>0</v>
      </c>
      <c r="AC1727" s="4">
        <v>84810266468</v>
      </c>
      <c r="AD1727" s="4">
        <v>72882667936</v>
      </c>
      <c r="AE1727" s="4">
        <v>72882667936</v>
      </c>
      <c r="AF1727" s="10">
        <v>72882667936</v>
      </c>
    </row>
    <row r="1728" spans="1:32" ht="22.5" x14ac:dyDescent="0.25">
      <c r="A1728" s="9" t="s">
        <v>446</v>
      </c>
      <c r="B1728" s="1" t="s">
        <v>486</v>
      </c>
      <c r="C1728" s="1" t="s">
        <v>580</v>
      </c>
      <c r="D1728" s="2" t="s">
        <v>447</v>
      </c>
      <c r="E1728" s="3" t="s">
        <v>51</v>
      </c>
      <c r="F1728" s="3" t="s">
        <v>35</v>
      </c>
      <c r="G1728" s="3" t="s">
        <v>504</v>
      </c>
      <c r="H1728" s="3" t="s">
        <v>505</v>
      </c>
      <c r="I1728" s="3" t="s">
        <v>506</v>
      </c>
      <c r="J1728" s="1" t="s">
        <v>30</v>
      </c>
      <c r="K1728" s="1" t="s">
        <v>232</v>
      </c>
      <c r="L1728" s="1" t="s">
        <v>233</v>
      </c>
      <c r="M1728" s="1" t="s">
        <v>80</v>
      </c>
      <c r="N1728" s="1" t="s">
        <v>42</v>
      </c>
      <c r="O1728" s="1" t="s">
        <v>234</v>
      </c>
      <c r="P1728" s="1"/>
      <c r="Q1728" s="1"/>
      <c r="R1728" s="1" t="s">
        <v>31</v>
      </c>
      <c r="S1728" s="1" t="s">
        <v>32</v>
      </c>
      <c r="T1728" s="1" t="s">
        <v>33</v>
      </c>
      <c r="U1728" s="2" t="s">
        <v>52</v>
      </c>
      <c r="V1728" s="4">
        <v>0</v>
      </c>
      <c r="W1728" s="4">
        <v>130447657</v>
      </c>
      <c r="X1728" s="4">
        <v>5339043</v>
      </c>
      <c r="Y1728" s="4">
        <v>125108614</v>
      </c>
      <c r="Z1728" s="4">
        <v>0</v>
      </c>
      <c r="AA1728" s="4">
        <v>125108614</v>
      </c>
      <c r="AB1728" s="4">
        <v>0</v>
      </c>
      <c r="AC1728" s="4">
        <v>125108614</v>
      </c>
      <c r="AD1728" s="4">
        <v>124375809</v>
      </c>
      <c r="AE1728" s="4">
        <v>124375809</v>
      </c>
      <c r="AF1728" s="10">
        <v>124375809</v>
      </c>
    </row>
    <row r="1729" spans="1:32" ht="22.5" x14ac:dyDescent="0.25">
      <c r="A1729" s="9" t="s">
        <v>446</v>
      </c>
      <c r="B1729" s="1" t="s">
        <v>486</v>
      </c>
      <c r="C1729" s="1" t="s">
        <v>580</v>
      </c>
      <c r="D1729" s="2" t="s">
        <v>447</v>
      </c>
      <c r="E1729" s="3" t="s">
        <v>390</v>
      </c>
      <c r="F1729" s="3" t="s">
        <v>35</v>
      </c>
      <c r="G1729" s="3" t="s">
        <v>504</v>
      </c>
      <c r="H1729" s="3" t="s">
        <v>505</v>
      </c>
      <c r="I1729" s="3" t="s">
        <v>506</v>
      </c>
      <c r="J1729" s="1" t="s">
        <v>30</v>
      </c>
      <c r="K1729" s="1" t="s">
        <v>232</v>
      </c>
      <c r="L1729" s="1" t="s">
        <v>233</v>
      </c>
      <c r="M1729" s="1" t="s">
        <v>80</v>
      </c>
      <c r="N1729" s="1" t="s">
        <v>42</v>
      </c>
      <c r="O1729" s="1" t="s">
        <v>281</v>
      </c>
      <c r="P1729" s="1"/>
      <c r="Q1729" s="1"/>
      <c r="R1729" s="1" t="s">
        <v>46</v>
      </c>
      <c r="S1729" s="1" t="s">
        <v>47</v>
      </c>
      <c r="T1729" s="1" t="s">
        <v>33</v>
      </c>
      <c r="U1729" s="2" t="s">
        <v>391</v>
      </c>
      <c r="V1729" s="4">
        <v>0</v>
      </c>
      <c r="W1729" s="4">
        <v>2369850496</v>
      </c>
      <c r="X1729" s="4">
        <v>193492520</v>
      </c>
      <c r="Y1729" s="4">
        <v>2176357976</v>
      </c>
      <c r="Z1729" s="4">
        <v>0</v>
      </c>
      <c r="AA1729" s="4">
        <v>2176357976</v>
      </c>
      <c r="AB1729" s="4">
        <v>0</v>
      </c>
      <c r="AC1729" s="4">
        <v>2176357976</v>
      </c>
      <c r="AD1729" s="4">
        <v>1608197232</v>
      </c>
      <c r="AE1729" s="4">
        <v>1608197232</v>
      </c>
      <c r="AF1729" s="10">
        <v>1608197232</v>
      </c>
    </row>
    <row r="1730" spans="1:32" ht="22.5" x14ac:dyDescent="0.25">
      <c r="A1730" s="9" t="s">
        <v>446</v>
      </c>
      <c r="B1730" s="1" t="s">
        <v>486</v>
      </c>
      <c r="C1730" s="1" t="s">
        <v>580</v>
      </c>
      <c r="D1730" s="2" t="s">
        <v>447</v>
      </c>
      <c r="E1730" s="3" t="s">
        <v>390</v>
      </c>
      <c r="F1730" s="3" t="s">
        <v>35</v>
      </c>
      <c r="G1730" s="3" t="s">
        <v>504</v>
      </c>
      <c r="H1730" s="3" t="s">
        <v>505</v>
      </c>
      <c r="I1730" s="3" t="s">
        <v>506</v>
      </c>
      <c r="J1730" s="1" t="s">
        <v>30</v>
      </c>
      <c r="K1730" s="1" t="s">
        <v>232</v>
      </c>
      <c r="L1730" s="1" t="s">
        <v>233</v>
      </c>
      <c r="M1730" s="1" t="s">
        <v>80</v>
      </c>
      <c r="N1730" s="1" t="s">
        <v>42</v>
      </c>
      <c r="O1730" s="1" t="s">
        <v>281</v>
      </c>
      <c r="P1730" s="1"/>
      <c r="Q1730" s="1"/>
      <c r="R1730" s="1" t="s">
        <v>31</v>
      </c>
      <c r="S1730" s="1" t="s">
        <v>171</v>
      </c>
      <c r="T1730" s="1" t="s">
        <v>33</v>
      </c>
      <c r="U1730" s="2" t="s">
        <v>391</v>
      </c>
      <c r="V1730" s="4">
        <v>10496759389</v>
      </c>
      <c r="W1730" s="4">
        <v>288997254</v>
      </c>
      <c r="X1730" s="4">
        <v>2562415964</v>
      </c>
      <c r="Y1730" s="4">
        <v>8223340679</v>
      </c>
      <c r="Z1730" s="4">
        <v>0</v>
      </c>
      <c r="AA1730" s="4">
        <v>8223340679</v>
      </c>
      <c r="AB1730" s="4">
        <v>0</v>
      </c>
      <c r="AC1730" s="4">
        <v>8223340679</v>
      </c>
      <c r="AD1730" s="4">
        <v>6838738040</v>
      </c>
      <c r="AE1730" s="4">
        <v>6838738040</v>
      </c>
      <c r="AF1730" s="10">
        <v>6838738040</v>
      </c>
    </row>
    <row r="1731" spans="1:32" ht="22.5" x14ac:dyDescent="0.25">
      <c r="A1731" s="9" t="s">
        <v>446</v>
      </c>
      <c r="B1731" s="1" t="s">
        <v>486</v>
      </c>
      <c r="C1731" s="1" t="s">
        <v>580</v>
      </c>
      <c r="D1731" s="2" t="s">
        <v>447</v>
      </c>
      <c r="E1731" s="3" t="s">
        <v>270</v>
      </c>
      <c r="F1731" s="3" t="s">
        <v>35</v>
      </c>
      <c r="G1731" s="3" t="s">
        <v>504</v>
      </c>
      <c r="H1731" s="3" t="s">
        <v>505</v>
      </c>
      <c r="I1731" s="3" t="s">
        <v>506</v>
      </c>
      <c r="J1731" s="1" t="s">
        <v>30</v>
      </c>
      <c r="K1731" s="1" t="s">
        <v>232</v>
      </c>
      <c r="L1731" s="1" t="s">
        <v>233</v>
      </c>
      <c r="M1731" s="1" t="s">
        <v>80</v>
      </c>
      <c r="N1731" s="1" t="s">
        <v>42</v>
      </c>
      <c r="O1731" s="1" t="s">
        <v>243</v>
      </c>
      <c r="P1731" s="1"/>
      <c r="Q1731" s="1"/>
      <c r="R1731" s="1" t="s">
        <v>46</v>
      </c>
      <c r="S1731" s="1" t="s">
        <v>47</v>
      </c>
      <c r="T1731" s="1" t="s">
        <v>33</v>
      </c>
      <c r="U1731" s="2" t="s">
        <v>271</v>
      </c>
      <c r="V1731" s="4">
        <v>0</v>
      </c>
      <c r="W1731" s="4">
        <v>2640261156</v>
      </c>
      <c r="X1731" s="4">
        <v>0</v>
      </c>
      <c r="Y1731" s="4">
        <v>2640261156</v>
      </c>
      <c r="Z1731" s="4">
        <v>0</v>
      </c>
      <c r="AA1731" s="4">
        <v>2640261156</v>
      </c>
      <c r="AB1731" s="4">
        <v>0</v>
      </c>
      <c r="AC1731" s="4">
        <v>2640261156</v>
      </c>
      <c r="AD1731" s="4">
        <v>2112170592</v>
      </c>
      <c r="AE1731" s="4">
        <v>2112170592</v>
      </c>
      <c r="AF1731" s="10">
        <v>2112170592</v>
      </c>
    </row>
    <row r="1732" spans="1:32" ht="22.5" x14ac:dyDescent="0.25">
      <c r="A1732" s="9" t="s">
        <v>446</v>
      </c>
      <c r="B1732" s="1" t="s">
        <v>486</v>
      </c>
      <c r="C1732" s="1" t="s">
        <v>580</v>
      </c>
      <c r="D1732" s="2" t="s">
        <v>447</v>
      </c>
      <c r="E1732" s="3" t="s">
        <v>270</v>
      </c>
      <c r="F1732" s="3" t="s">
        <v>35</v>
      </c>
      <c r="G1732" s="3" t="s">
        <v>504</v>
      </c>
      <c r="H1732" s="3" t="s">
        <v>505</v>
      </c>
      <c r="I1732" s="3" t="s">
        <v>506</v>
      </c>
      <c r="J1732" s="1" t="s">
        <v>30</v>
      </c>
      <c r="K1732" s="1" t="s">
        <v>232</v>
      </c>
      <c r="L1732" s="1" t="s">
        <v>233</v>
      </c>
      <c r="M1732" s="1" t="s">
        <v>80</v>
      </c>
      <c r="N1732" s="1" t="s">
        <v>42</v>
      </c>
      <c r="O1732" s="1" t="s">
        <v>243</v>
      </c>
      <c r="P1732" s="1"/>
      <c r="Q1732" s="1"/>
      <c r="R1732" s="1" t="s">
        <v>31</v>
      </c>
      <c r="S1732" s="1" t="s">
        <v>171</v>
      </c>
      <c r="T1732" s="1" t="s">
        <v>33</v>
      </c>
      <c r="U1732" s="2" t="s">
        <v>271</v>
      </c>
      <c r="V1732" s="4">
        <v>0</v>
      </c>
      <c r="W1732" s="4">
        <v>643386021</v>
      </c>
      <c r="X1732" s="4">
        <v>28769600</v>
      </c>
      <c r="Y1732" s="4">
        <v>614616421</v>
      </c>
      <c r="Z1732" s="4">
        <v>0</v>
      </c>
      <c r="AA1732" s="4">
        <v>614616421</v>
      </c>
      <c r="AB1732" s="4">
        <v>0</v>
      </c>
      <c r="AC1732" s="4">
        <v>614616421</v>
      </c>
      <c r="AD1732" s="4">
        <v>4183944</v>
      </c>
      <c r="AE1732" s="4">
        <v>4183944</v>
      </c>
      <c r="AF1732" s="10">
        <v>4183944</v>
      </c>
    </row>
    <row r="1733" spans="1:32" ht="22.5" x14ac:dyDescent="0.25">
      <c r="A1733" s="9" t="s">
        <v>446</v>
      </c>
      <c r="B1733" s="1" t="s">
        <v>486</v>
      </c>
      <c r="C1733" s="1" t="s">
        <v>580</v>
      </c>
      <c r="D1733" s="2" t="s">
        <v>447</v>
      </c>
      <c r="E1733" s="3" t="s">
        <v>274</v>
      </c>
      <c r="F1733" s="3" t="s">
        <v>35</v>
      </c>
      <c r="G1733" s="3" t="s">
        <v>504</v>
      </c>
      <c r="H1733" s="3" t="s">
        <v>527</v>
      </c>
      <c r="I1733" s="3" t="s">
        <v>545</v>
      </c>
      <c r="J1733" s="1" t="s">
        <v>30</v>
      </c>
      <c r="K1733" s="1" t="s">
        <v>232</v>
      </c>
      <c r="L1733" s="1" t="s">
        <v>233</v>
      </c>
      <c r="M1733" s="1" t="s">
        <v>80</v>
      </c>
      <c r="N1733" s="1" t="s">
        <v>42</v>
      </c>
      <c r="O1733" s="1" t="s">
        <v>254</v>
      </c>
      <c r="P1733" s="1"/>
      <c r="Q1733" s="1"/>
      <c r="R1733" s="1" t="s">
        <v>31</v>
      </c>
      <c r="S1733" s="1" t="s">
        <v>32</v>
      </c>
      <c r="T1733" s="1" t="s">
        <v>33</v>
      </c>
      <c r="U1733" s="2" t="s">
        <v>59</v>
      </c>
      <c r="V1733" s="4">
        <v>0</v>
      </c>
      <c r="W1733" s="4">
        <v>847525335</v>
      </c>
      <c r="X1733" s="4">
        <v>0</v>
      </c>
      <c r="Y1733" s="4">
        <v>847525335</v>
      </c>
      <c r="Z1733" s="4">
        <v>0</v>
      </c>
      <c r="AA1733" s="4">
        <v>847525334</v>
      </c>
      <c r="AB1733" s="4">
        <v>1</v>
      </c>
      <c r="AC1733" s="4">
        <v>847525334</v>
      </c>
      <c r="AD1733" s="4">
        <v>495667345</v>
      </c>
      <c r="AE1733" s="4">
        <v>495667345</v>
      </c>
      <c r="AF1733" s="10">
        <v>495667345</v>
      </c>
    </row>
    <row r="1734" spans="1:32" ht="22.5" x14ac:dyDescent="0.25">
      <c r="A1734" s="9" t="s">
        <v>446</v>
      </c>
      <c r="B1734" s="1" t="s">
        <v>486</v>
      </c>
      <c r="C1734" s="1" t="s">
        <v>580</v>
      </c>
      <c r="D1734" s="2" t="s">
        <v>447</v>
      </c>
      <c r="E1734" s="3" t="s">
        <v>275</v>
      </c>
      <c r="F1734" s="3" t="s">
        <v>35</v>
      </c>
      <c r="G1734" s="3" t="s">
        <v>504</v>
      </c>
      <c r="H1734" s="3" t="s">
        <v>527</v>
      </c>
      <c r="I1734" s="3" t="s">
        <v>542</v>
      </c>
      <c r="J1734" s="1" t="s">
        <v>30</v>
      </c>
      <c r="K1734" s="1" t="s">
        <v>232</v>
      </c>
      <c r="L1734" s="1" t="s">
        <v>233</v>
      </c>
      <c r="M1734" s="1" t="s">
        <v>80</v>
      </c>
      <c r="N1734" s="1" t="s">
        <v>42</v>
      </c>
      <c r="O1734" s="1" t="s">
        <v>276</v>
      </c>
      <c r="P1734" s="1"/>
      <c r="Q1734" s="1"/>
      <c r="R1734" s="1" t="s">
        <v>31</v>
      </c>
      <c r="S1734" s="1" t="s">
        <v>32</v>
      </c>
      <c r="T1734" s="1" t="s">
        <v>33</v>
      </c>
      <c r="U1734" s="2" t="s">
        <v>249</v>
      </c>
      <c r="V1734" s="4">
        <v>4300000</v>
      </c>
      <c r="W1734" s="4">
        <v>146412984</v>
      </c>
      <c r="X1734" s="4">
        <v>0</v>
      </c>
      <c r="Y1734" s="4">
        <v>150712984</v>
      </c>
      <c r="Z1734" s="4">
        <v>0</v>
      </c>
      <c r="AA1734" s="4">
        <v>143512057</v>
      </c>
      <c r="AB1734" s="4">
        <v>7200927</v>
      </c>
      <c r="AC1734" s="4">
        <v>134887912</v>
      </c>
      <c r="AD1734" s="4">
        <v>97424258</v>
      </c>
      <c r="AE1734" s="4">
        <v>97424258</v>
      </c>
      <c r="AF1734" s="10">
        <v>97424258</v>
      </c>
    </row>
    <row r="1735" spans="1:32" ht="22.5" x14ac:dyDescent="0.25">
      <c r="A1735" s="9" t="s">
        <v>446</v>
      </c>
      <c r="B1735" s="1" t="s">
        <v>486</v>
      </c>
      <c r="C1735" s="1" t="s">
        <v>580</v>
      </c>
      <c r="D1735" s="2" t="s">
        <v>447</v>
      </c>
      <c r="E1735" s="3" t="s">
        <v>278</v>
      </c>
      <c r="F1735" s="3" t="s">
        <v>507</v>
      </c>
      <c r="G1735" s="3" t="s">
        <v>508</v>
      </c>
      <c r="H1735" s="3" t="s">
        <v>509</v>
      </c>
      <c r="I1735" s="3" t="s">
        <v>510</v>
      </c>
      <c r="J1735" s="1" t="s">
        <v>30</v>
      </c>
      <c r="K1735" s="1" t="s">
        <v>232</v>
      </c>
      <c r="L1735" s="1" t="s">
        <v>233</v>
      </c>
      <c r="M1735" s="1" t="s">
        <v>64</v>
      </c>
      <c r="N1735" s="1" t="s">
        <v>42</v>
      </c>
      <c r="O1735" s="1" t="s">
        <v>234</v>
      </c>
      <c r="P1735" s="1"/>
      <c r="Q1735" s="1"/>
      <c r="R1735" s="1" t="s">
        <v>31</v>
      </c>
      <c r="S1735" s="1" t="s">
        <v>32</v>
      </c>
      <c r="T1735" s="1" t="s">
        <v>33</v>
      </c>
      <c r="U1735" s="2" t="s">
        <v>279</v>
      </c>
      <c r="V1735" s="4">
        <v>2534544000</v>
      </c>
      <c r="W1735" s="4">
        <v>176263200</v>
      </c>
      <c r="X1735" s="4">
        <v>0</v>
      </c>
      <c r="Y1735" s="4">
        <v>2710807200</v>
      </c>
      <c r="Z1735" s="4">
        <v>0</v>
      </c>
      <c r="AA1735" s="4">
        <v>2710807200</v>
      </c>
      <c r="AB1735" s="4">
        <v>0</v>
      </c>
      <c r="AC1735" s="4">
        <v>2710807200</v>
      </c>
      <c r="AD1735" s="4">
        <v>1827059760</v>
      </c>
      <c r="AE1735" s="4">
        <v>1827059760</v>
      </c>
      <c r="AF1735" s="10">
        <v>1827059760</v>
      </c>
    </row>
    <row r="1736" spans="1:32" ht="22.5" x14ac:dyDescent="0.25">
      <c r="A1736" s="9" t="s">
        <v>446</v>
      </c>
      <c r="B1736" s="1" t="s">
        <v>486</v>
      </c>
      <c r="C1736" s="1" t="s">
        <v>580</v>
      </c>
      <c r="D1736" s="2" t="s">
        <v>447</v>
      </c>
      <c r="E1736" s="3" t="s">
        <v>280</v>
      </c>
      <c r="F1736" s="3" t="s">
        <v>507</v>
      </c>
      <c r="G1736" s="3" t="s">
        <v>508</v>
      </c>
      <c r="H1736" s="3" t="s">
        <v>509</v>
      </c>
      <c r="I1736" s="3" t="s">
        <v>510</v>
      </c>
      <c r="J1736" s="1" t="s">
        <v>30</v>
      </c>
      <c r="K1736" s="1" t="s">
        <v>232</v>
      </c>
      <c r="L1736" s="1" t="s">
        <v>233</v>
      </c>
      <c r="M1736" s="1" t="s">
        <v>64</v>
      </c>
      <c r="N1736" s="1" t="s">
        <v>42</v>
      </c>
      <c r="O1736" s="1" t="s">
        <v>281</v>
      </c>
      <c r="P1736" s="1"/>
      <c r="Q1736" s="1"/>
      <c r="R1736" s="1" t="s">
        <v>31</v>
      </c>
      <c r="S1736" s="1" t="s">
        <v>32</v>
      </c>
      <c r="T1736" s="1" t="s">
        <v>33</v>
      </c>
      <c r="U1736" s="2" t="s">
        <v>282</v>
      </c>
      <c r="V1736" s="4">
        <v>1947400000</v>
      </c>
      <c r="W1736" s="4">
        <v>10583200</v>
      </c>
      <c r="X1736" s="4">
        <v>0</v>
      </c>
      <c r="Y1736" s="4">
        <v>1957983200</v>
      </c>
      <c r="Z1736" s="4">
        <v>0</v>
      </c>
      <c r="AA1736" s="4">
        <v>1957983200</v>
      </c>
      <c r="AB1736" s="4">
        <v>0</v>
      </c>
      <c r="AC1736" s="4">
        <v>1957983200</v>
      </c>
      <c r="AD1736" s="4">
        <v>1757434880</v>
      </c>
      <c r="AE1736" s="4">
        <v>1757434880</v>
      </c>
      <c r="AF1736" s="10">
        <v>1757434880</v>
      </c>
    </row>
    <row r="1737" spans="1:32" ht="22.5" x14ac:dyDescent="0.25">
      <c r="A1737" s="9" t="s">
        <v>446</v>
      </c>
      <c r="B1737" s="1" t="s">
        <v>486</v>
      </c>
      <c r="C1737" s="1" t="s">
        <v>580</v>
      </c>
      <c r="D1737" s="2" t="s">
        <v>447</v>
      </c>
      <c r="E1737" s="3" t="s">
        <v>285</v>
      </c>
      <c r="F1737" s="3" t="s">
        <v>507</v>
      </c>
      <c r="G1737" s="3" t="s">
        <v>508</v>
      </c>
      <c r="H1737" s="3" t="s">
        <v>527</v>
      </c>
      <c r="I1737" s="3" t="s">
        <v>545</v>
      </c>
      <c r="J1737" s="1" t="s">
        <v>30</v>
      </c>
      <c r="K1737" s="1" t="s">
        <v>232</v>
      </c>
      <c r="L1737" s="1" t="s">
        <v>233</v>
      </c>
      <c r="M1737" s="1" t="s">
        <v>64</v>
      </c>
      <c r="N1737" s="1" t="s">
        <v>42</v>
      </c>
      <c r="O1737" s="1" t="s">
        <v>243</v>
      </c>
      <c r="P1737" s="1"/>
      <c r="Q1737" s="1"/>
      <c r="R1737" s="1" t="s">
        <v>31</v>
      </c>
      <c r="S1737" s="1" t="s">
        <v>32</v>
      </c>
      <c r="T1737" s="1" t="s">
        <v>33</v>
      </c>
      <c r="U1737" s="2" t="s">
        <v>59</v>
      </c>
      <c r="V1737" s="4">
        <v>32791000</v>
      </c>
      <c r="W1737" s="4">
        <v>0</v>
      </c>
      <c r="X1737" s="4">
        <v>0</v>
      </c>
      <c r="Y1737" s="4">
        <v>32791000</v>
      </c>
      <c r="Z1737" s="4">
        <v>0</v>
      </c>
      <c r="AA1737" s="4">
        <v>32791000</v>
      </c>
      <c r="AB1737" s="4">
        <v>0</v>
      </c>
      <c r="AC1737" s="4">
        <v>32791000</v>
      </c>
      <c r="AD1737" s="4">
        <v>22754967</v>
      </c>
      <c r="AE1737" s="4">
        <v>22754967</v>
      </c>
      <c r="AF1737" s="10">
        <v>22754967</v>
      </c>
    </row>
    <row r="1738" spans="1:32" ht="22.5" x14ac:dyDescent="0.25">
      <c r="A1738" s="9" t="s">
        <v>446</v>
      </c>
      <c r="B1738" s="1" t="s">
        <v>486</v>
      </c>
      <c r="C1738" s="1" t="s">
        <v>580</v>
      </c>
      <c r="D1738" s="2" t="s">
        <v>447</v>
      </c>
      <c r="E1738" s="3" t="s">
        <v>286</v>
      </c>
      <c r="F1738" s="3" t="s">
        <v>507</v>
      </c>
      <c r="G1738" s="3" t="s">
        <v>508</v>
      </c>
      <c r="H1738" s="3" t="s">
        <v>527</v>
      </c>
      <c r="I1738" s="3" t="s">
        <v>542</v>
      </c>
      <c r="J1738" s="1" t="s">
        <v>30</v>
      </c>
      <c r="K1738" s="1" t="s">
        <v>232</v>
      </c>
      <c r="L1738" s="1" t="s">
        <v>233</v>
      </c>
      <c r="M1738" s="1" t="s">
        <v>64</v>
      </c>
      <c r="N1738" s="1" t="s">
        <v>42</v>
      </c>
      <c r="O1738" s="1" t="s">
        <v>246</v>
      </c>
      <c r="P1738" s="1"/>
      <c r="Q1738" s="1"/>
      <c r="R1738" s="1" t="s">
        <v>31</v>
      </c>
      <c r="S1738" s="1" t="s">
        <v>32</v>
      </c>
      <c r="T1738" s="1" t="s">
        <v>33</v>
      </c>
      <c r="U1738" s="2" t="s">
        <v>249</v>
      </c>
      <c r="V1738" s="4">
        <v>28448199</v>
      </c>
      <c r="W1738" s="4">
        <v>0</v>
      </c>
      <c r="X1738" s="4">
        <v>0</v>
      </c>
      <c r="Y1738" s="4">
        <v>28448199</v>
      </c>
      <c r="Z1738" s="4">
        <v>0</v>
      </c>
      <c r="AA1738" s="4">
        <v>25406563</v>
      </c>
      <c r="AB1738" s="4">
        <v>3041636</v>
      </c>
      <c r="AC1738" s="4">
        <v>25105550</v>
      </c>
      <c r="AD1738" s="4">
        <v>23840636</v>
      </c>
      <c r="AE1738" s="4">
        <v>23840636</v>
      </c>
      <c r="AF1738" s="10">
        <v>23840636</v>
      </c>
    </row>
    <row r="1739" spans="1:32" ht="22.5" x14ac:dyDescent="0.25">
      <c r="A1739" s="9" t="s">
        <v>446</v>
      </c>
      <c r="B1739" s="1" t="s">
        <v>486</v>
      </c>
      <c r="C1739" s="1" t="s">
        <v>580</v>
      </c>
      <c r="D1739" s="2" t="s">
        <v>447</v>
      </c>
      <c r="E1739" s="3" t="s">
        <v>478</v>
      </c>
      <c r="F1739" s="3" t="s">
        <v>507</v>
      </c>
      <c r="G1739" s="3" t="s">
        <v>508</v>
      </c>
      <c r="H1739" s="3" t="s">
        <v>509</v>
      </c>
      <c r="I1739" s="3" t="s">
        <v>510</v>
      </c>
      <c r="J1739" s="1" t="s">
        <v>30</v>
      </c>
      <c r="K1739" s="1" t="s">
        <v>232</v>
      </c>
      <c r="L1739" s="1" t="s">
        <v>233</v>
      </c>
      <c r="M1739" s="1" t="s">
        <v>64</v>
      </c>
      <c r="N1739" s="1" t="s">
        <v>42</v>
      </c>
      <c r="O1739" s="1" t="s">
        <v>266</v>
      </c>
      <c r="P1739" s="1"/>
      <c r="Q1739" s="1"/>
      <c r="R1739" s="1" t="s">
        <v>31</v>
      </c>
      <c r="S1739" s="1" t="s">
        <v>32</v>
      </c>
      <c r="T1739" s="1" t="s">
        <v>33</v>
      </c>
      <c r="U1739" s="2" t="s">
        <v>267</v>
      </c>
      <c r="V1739" s="4">
        <v>4984</v>
      </c>
      <c r="W1739" s="4">
        <v>0</v>
      </c>
      <c r="X1739" s="4">
        <v>0</v>
      </c>
      <c r="Y1739" s="4">
        <v>4984</v>
      </c>
      <c r="Z1739" s="4">
        <v>0</v>
      </c>
      <c r="AA1739" s="4">
        <v>4984</v>
      </c>
      <c r="AB1739" s="4">
        <v>0</v>
      </c>
      <c r="AC1739" s="4">
        <v>4984</v>
      </c>
      <c r="AD1739" s="4">
        <v>0</v>
      </c>
      <c r="AE1739" s="4">
        <v>0</v>
      </c>
      <c r="AF1739" s="10">
        <v>0</v>
      </c>
    </row>
    <row r="1740" spans="1:32" ht="22.5" x14ac:dyDescent="0.25">
      <c r="A1740" s="9" t="s">
        <v>446</v>
      </c>
      <c r="B1740" s="1" t="s">
        <v>486</v>
      </c>
      <c r="C1740" s="1" t="s">
        <v>580</v>
      </c>
      <c r="D1740" s="2" t="s">
        <v>447</v>
      </c>
      <c r="E1740" s="3" t="s">
        <v>392</v>
      </c>
      <c r="F1740" s="3" t="s">
        <v>512</v>
      </c>
      <c r="G1740" s="3" t="s">
        <v>513</v>
      </c>
      <c r="H1740" s="3" t="s">
        <v>514</v>
      </c>
      <c r="I1740" s="3" t="s">
        <v>515</v>
      </c>
      <c r="J1740" s="1" t="s">
        <v>30</v>
      </c>
      <c r="K1740" s="1" t="s">
        <v>232</v>
      </c>
      <c r="L1740" s="1" t="s">
        <v>233</v>
      </c>
      <c r="M1740" s="1" t="s">
        <v>68</v>
      </c>
      <c r="N1740" s="1" t="s">
        <v>42</v>
      </c>
      <c r="O1740" s="1" t="s">
        <v>234</v>
      </c>
      <c r="P1740" s="1"/>
      <c r="Q1740" s="1"/>
      <c r="R1740" s="1" t="s">
        <v>31</v>
      </c>
      <c r="S1740" s="1" t="s">
        <v>32</v>
      </c>
      <c r="T1740" s="1" t="s">
        <v>33</v>
      </c>
      <c r="U1740" s="2" t="s">
        <v>393</v>
      </c>
      <c r="V1740" s="4">
        <v>1614449370</v>
      </c>
      <c r="W1740" s="4">
        <v>157217550</v>
      </c>
      <c r="X1740" s="4">
        <v>152903077</v>
      </c>
      <c r="Y1740" s="4">
        <v>1618763843</v>
      </c>
      <c r="Z1740" s="4">
        <v>0</v>
      </c>
      <c r="AA1740" s="4">
        <v>1611977288</v>
      </c>
      <c r="AB1740" s="4">
        <v>6786555</v>
      </c>
      <c r="AC1740" s="4">
        <v>1611977288</v>
      </c>
      <c r="AD1740" s="4">
        <v>781595918</v>
      </c>
      <c r="AE1740" s="4">
        <v>781595918</v>
      </c>
      <c r="AF1740" s="10">
        <v>781595918</v>
      </c>
    </row>
    <row r="1741" spans="1:32" ht="22.5" x14ac:dyDescent="0.25">
      <c r="A1741" s="9" t="s">
        <v>446</v>
      </c>
      <c r="B1741" s="1" t="s">
        <v>486</v>
      </c>
      <c r="C1741" s="1" t="s">
        <v>580</v>
      </c>
      <c r="D1741" s="2" t="s">
        <v>447</v>
      </c>
      <c r="E1741" s="3" t="s">
        <v>394</v>
      </c>
      <c r="F1741" s="3" t="s">
        <v>512</v>
      </c>
      <c r="G1741" s="3" t="s">
        <v>513</v>
      </c>
      <c r="H1741" s="3" t="s">
        <v>514</v>
      </c>
      <c r="I1741" s="3" t="s">
        <v>515</v>
      </c>
      <c r="J1741" s="1" t="s">
        <v>30</v>
      </c>
      <c r="K1741" s="1" t="s">
        <v>232</v>
      </c>
      <c r="L1741" s="1" t="s">
        <v>233</v>
      </c>
      <c r="M1741" s="1" t="s">
        <v>68</v>
      </c>
      <c r="N1741" s="1" t="s">
        <v>42</v>
      </c>
      <c r="O1741" s="1" t="s">
        <v>281</v>
      </c>
      <c r="P1741" s="1"/>
      <c r="Q1741" s="1"/>
      <c r="R1741" s="1" t="s">
        <v>31</v>
      </c>
      <c r="S1741" s="1" t="s">
        <v>32</v>
      </c>
      <c r="T1741" s="1" t="s">
        <v>33</v>
      </c>
      <c r="U1741" s="2" t="s">
        <v>395</v>
      </c>
      <c r="V1741" s="4">
        <v>280086430</v>
      </c>
      <c r="W1741" s="4">
        <v>22730800</v>
      </c>
      <c r="X1741" s="4">
        <v>11089072</v>
      </c>
      <c r="Y1741" s="4">
        <v>291728158</v>
      </c>
      <c r="Z1741" s="4">
        <v>0</v>
      </c>
      <c r="AA1741" s="4">
        <v>284850150</v>
      </c>
      <c r="AB1741" s="4">
        <v>6878008</v>
      </c>
      <c r="AC1741" s="4">
        <v>284850150</v>
      </c>
      <c r="AD1741" s="4">
        <v>150840991</v>
      </c>
      <c r="AE1741" s="4">
        <v>150840991</v>
      </c>
      <c r="AF1741" s="10">
        <v>150840991</v>
      </c>
    </row>
    <row r="1742" spans="1:32" ht="22.5" x14ac:dyDescent="0.25">
      <c r="A1742" s="9" t="s">
        <v>446</v>
      </c>
      <c r="B1742" s="1" t="s">
        <v>486</v>
      </c>
      <c r="C1742" s="1" t="s">
        <v>580</v>
      </c>
      <c r="D1742" s="2" t="s">
        <v>447</v>
      </c>
      <c r="E1742" s="3" t="s">
        <v>291</v>
      </c>
      <c r="F1742" s="3" t="s">
        <v>512</v>
      </c>
      <c r="G1742" s="3" t="s">
        <v>513</v>
      </c>
      <c r="H1742" s="3" t="s">
        <v>514</v>
      </c>
      <c r="I1742" s="3" t="s">
        <v>515</v>
      </c>
      <c r="J1742" s="1" t="s">
        <v>30</v>
      </c>
      <c r="K1742" s="1" t="s">
        <v>232</v>
      </c>
      <c r="L1742" s="1" t="s">
        <v>233</v>
      </c>
      <c r="M1742" s="1" t="s">
        <v>68</v>
      </c>
      <c r="N1742" s="1" t="s">
        <v>42</v>
      </c>
      <c r="O1742" s="1" t="s">
        <v>243</v>
      </c>
      <c r="P1742" s="1"/>
      <c r="Q1742" s="1"/>
      <c r="R1742" s="1" t="s">
        <v>31</v>
      </c>
      <c r="S1742" s="1" t="s">
        <v>32</v>
      </c>
      <c r="T1742" s="1" t="s">
        <v>33</v>
      </c>
      <c r="U1742" s="2" t="s">
        <v>292</v>
      </c>
      <c r="V1742" s="4">
        <v>0</v>
      </c>
      <c r="W1742" s="4">
        <v>176263200</v>
      </c>
      <c r="X1742" s="4">
        <v>0</v>
      </c>
      <c r="Y1742" s="4">
        <v>176263200</v>
      </c>
      <c r="Z1742" s="4">
        <v>0</v>
      </c>
      <c r="AA1742" s="4">
        <v>176263200</v>
      </c>
      <c r="AB1742" s="4">
        <v>0</v>
      </c>
      <c r="AC1742" s="4">
        <v>176263200</v>
      </c>
      <c r="AD1742" s="4">
        <v>52878960</v>
      </c>
      <c r="AE1742" s="4">
        <v>52878960</v>
      </c>
      <c r="AF1742" s="10">
        <v>52878960</v>
      </c>
    </row>
    <row r="1743" spans="1:32" ht="22.5" x14ac:dyDescent="0.25">
      <c r="A1743" s="9" t="s">
        <v>446</v>
      </c>
      <c r="B1743" s="1" t="s">
        <v>486</v>
      </c>
      <c r="C1743" s="1" t="s">
        <v>580</v>
      </c>
      <c r="D1743" s="2" t="s">
        <v>447</v>
      </c>
      <c r="E1743" s="3" t="s">
        <v>293</v>
      </c>
      <c r="F1743" s="3" t="s">
        <v>512</v>
      </c>
      <c r="G1743" s="3" t="s">
        <v>513</v>
      </c>
      <c r="H1743" s="3" t="s">
        <v>527</v>
      </c>
      <c r="I1743" s="3" t="s">
        <v>545</v>
      </c>
      <c r="J1743" s="1" t="s">
        <v>30</v>
      </c>
      <c r="K1743" s="1" t="s">
        <v>232</v>
      </c>
      <c r="L1743" s="1" t="s">
        <v>233</v>
      </c>
      <c r="M1743" s="1" t="s">
        <v>68</v>
      </c>
      <c r="N1743" s="1" t="s">
        <v>42</v>
      </c>
      <c r="O1743" s="1" t="s">
        <v>248</v>
      </c>
      <c r="P1743" s="1"/>
      <c r="Q1743" s="1"/>
      <c r="R1743" s="1" t="s">
        <v>31</v>
      </c>
      <c r="S1743" s="1" t="s">
        <v>32</v>
      </c>
      <c r="T1743" s="1" t="s">
        <v>33</v>
      </c>
      <c r="U1743" s="2" t="s">
        <v>59</v>
      </c>
      <c r="V1743" s="4">
        <v>0</v>
      </c>
      <c r="W1743" s="4">
        <v>68669800</v>
      </c>
      <c r="X1743" s="4">
        <v>0</v>
      </c>
      <c r="Y1743" s="4">
        <v>68669800</v>
      </c>
      <c r="Z1743" s="4">
        <v>0</v>
      </c>
      <c r="AA1743" s="4">
        <v>68669800</v>
      </c>
      <c r="AB1743" s="4">
        <v>0</v>
      </c>
      <c r="AC1743" s="4">
        <v>68669800</v>
      </c>
      <c r="AD1743" s="4">
        <v>47197200</v>
      </c>
      <c r="AE1743" s="4">
        <v>47197200</v>
      </c>
      <c r="AF1743" s="10">
        <v>47197200</v>
      </c>
    </row>
    <row r="1744" spans="1:32" ht="22.5" x14ac:dyDescent="0.25">
      <c r="A1744" s="9" t="s">
        <v>446</v>
      </c>
      <c r="B1744" s="1" t="s">
        <v>486</v>
      </c>
      <c r="C1744" s="1" t="s">
        <v>580</v>
      </c>
      <c r="D1744" s="2" t="s">
        <v>447</v>
      </c>
      <c r="E1744" s="3" t="s">
        <v>294</v>
      </c>
      <c r="F1744" s="3" t="s">
        <v>512</v>
      </c>
      <c r="G1744" s="3" t="s">
        <v>513</v>
      </c>
      <c r="H1744" s="3" t="s">
        <v>527</v>
      </c>
      <c r="I1744" s="3" t="s">
        <v>542</v>
      </c>
      <c r="J1744" s="1" t="s">
        <v>30</v>
      </c>
      <c r="K1744" s="1" t="s">
        <v>232</v>
      </c>
      <c r="L1744" s="1" t="s">
        <v>233</v>
      </c>
      <c r="M1744" s="1" t="s">
        <v>68</v>
      </c>
      <c r="N1744" s="1" t="s">
        <v>42</v>
      </c>
      <c r="O1744" s="1" t="s">
        <v>254</v>
      </c>
      <c r="P1744" s="1"/>
      <c r="Q1744" s="1"/>
      <c r="R1744" s="1" t="s">
        <v>31</v>
      </c>
      <c r="S1744" s="1" t="s">
        <v>32</v>
      </c>
      <c r="T1744" s="1" t="s">
        <v>33</v>
      </c>
      <c r="U1744" s="2" t="s">
        <v>249</v>
      </c>
      <c r="V1744" s="4">
        <v>3000000</v>
      </c>
      <c r="W1744" s="4">
        <v>14000000</v>
      </c>
      <c r="X1744" s="4">
        <v>0</v>
      </c>
      <c r="Y1744" s="4">
        <v>17000000</v>
      </c>
      <c r="Z1744" s="4">
        <v>0</v>
      </c>
      <c r="AA1744" s="4">
        <v>13094921</v>
      </c>
      <c r="AB1744" s="4">
        <v>3905079</v>
      </c>
      <c r="AC1744" s="4">
        <v>12825330</v>
      </c>
      <c r="AD1744" s="4">
        <v>10118754</v>
      </c>
      <c r="AE1744" s="4">
        <v>10118754</v>
      </c>
      <c r="AF1744" s="10">
        <v>10118754</v>
      </c>
    </row>
    <row r="1745" spans="1:32" ht="22.5" x14ac:dyDescent="0.25">
      <c r="A1745" s="9" t="s">
        <v>446</v>
      </c>
      <c r="B1745" s="1" t="s">
        <v>486</v>
      </c>
      <c r="C1745" s="1" t="s">
        <v>580</v>
      </c>
      <c r="D1745" s="2" t="s">
        <v>447</v>
      </c>
      <c r="E1745" s="3" t="s">
        <v>295</v>
      </c>
      <c r="F1745" s="3" t="s">
        <v>512</v>
      </c>
      <c r="G1745" s="3" t="s">
        <v>513</v>
      </c>
      <c r="H1745" s="3" t="s">
        <v>514</v>
      </c>
      <c r="I1745" s="3" t="s">
        <v>515</v>
      </c>
      <c r="J1745" s="1" t="s">
        <v>30</v>
      </c>
      <c r="K1745" s="1" t="s">
        <v>232</v>
      </c>
      <c r="L1745" s="1" t="s">
        <v>233</v>
      </c>
      <c r="M1745" s="1" t="s">
        <v>68</v>
      </c>
      <c r="N1745" s="1" t="s">
        <v>42</v>
      </c>
      <c r="O1745" s="1" t="s">
        <v>266</v>
      </c>
      <c r="P1745" s="1"/>
      <c r="Q1745" s="1"/>
      <c r="R1745" s="1" t="s">
        <v>31</v>
      </c>
      <c r="S1745" s="1" t="s">
        <v>32</v>
      </c>
      <c r="T1745" s="1" t="s">
        <v>33</v>
      </c>
      <c r="U1745" s="2" t="s">
        <v>267</v>
      </c>
      <c r="V1745" s="4">
        <v>0</v>
      </c>
      <c r="W1745" s="4">
        <v>7578143</v>
      </c>
      <c r="X1745" s="4">
        <v>7563143</v>
      </c>
      <c r="Y1745" s="4">
        <v>15000</v>
      </c>
      <c r="Z1745" s="4">
        <v>0</v>
      </c>
      <c r="AA1745" s="4">
        <v>15000</v>
      </c>
      <c r="AB1745" s="4">
        <v>0</v>
      </c>
      <c r="AC1745" s="4">
        <v>15000</v>
      </c>
      <c r="AD1745" s="4">
        <v>282.33</v>
      </c>
      <c r="AE1745" s="4">
        <v>282.33</v>
      </c>
      <c r="AF1745" s="10">
        <v>282.33</v>
      </c>
    </row>
    <row r="1746" spans="1:32" ht="22.5" x14ac:dyDescent="0.25">
      <c r="A1746" s="9" t="s">
        <v>446</v>
      </c>
      <c r="B1746" s="1" t="s">
        <v>486</v>
      </c>
      <c r="C1746" s="1" t="s">
        <v>580</v>
      </c>
      <c r="D1746" s="2" t="s">
        <v>447</v>
      </c>
      <c r="E1746" s="3" t="s">
        <v>298</v>
      </c>
      <c r="F1746" s="3" t="s">
        <v>594</v>
      </c>
      <c r="G1746" s="3" t="s">
        <v>529</v>
      </c>
      <c r="H1746" s="3" t="s">
        <v>527</v>
      </c>
      <c r="I1746" s="3" t="s">
        <v>545</v>
      </c>
      <c r="J1746" s="1" t="s">
        <v>30</v>
      </c>
      <c r="K1746" s="1" t="s">
        <v>232</v>
      </c>
      <c r="L1746" s="1" t="s">
        <v>233</v>
      </c>
      <c r="M1746" s="1" t="s">
        <v>138</v>
      </c>
      <c r="N1746" s="1" t="s">
        <v>42</v>
      </c>
      <c r="O1746" s="1" t="s">
        <v>281</v>
      </c>
      <c r="P1746" s="1"/>
      <c r="Q1746" s="1"/>
      <c r="R1746" s="1" t="s">
        <v>31</v>
      </c>
      <c r="S1746" s="1" t="s">
        <v>32</v>
      </c>
      <c r="T1746" s="1" t="s">
        <v>33</v>
      </c>
      <c r="U1746" s="2" t="s">
        <v>59</v>
      </c>
      <c r="V1746" s="4">
        <v>138115340</v>
      </c>
      <c r="W1746" s="4">
        <v>1500000</v>
      </c>
      <c r="X1746" s="4">
        <v>4318673</v>
      </c>
      <c r="Y1746" s="4">
        <v>135296667</v>
      </c>
      <c r="Z1746" s="4">
        <v>0</v>
      </c>
      <c r="AA1746" s="4">
        <v>133796667</v>
      </c>
      <c r="AB1746" s="4">
        <v>1500000</v>
      </c>
      <c r="AC1746" s="4">
        <v>133796667</v>
      </c>
      <c r="AD1746" s="4">
        <v>96020773</v>
      </c>
      <c r="AE1746" s="4">
        <v>96020773</v>
      </c>
      <c r="AF1746" s="10">
        <v>96020773</v>
      </c>
    </row>
    <row r="1747" spans="1:32" ht="22.5" x14ac:dyDescent="0.25">
      <c r="A1747" s="9" t="s">
        <v>446</v>
      </c>
      <c r="B1747" s="1" t="s">
        <v>486</v>
      </c>
      <c r="C1747" s="1" t="s">
        <v>580</v>
      </c>
      <c r="D1747" s="2" t="s">
        <v>447</v>
      </c>
      <c r="E1747" s="3" t="s">
        <v>299</v>
      </c>
      <c r="F1747" s="3" t="s">
        <v>594</v>
      </c>
      <c r="G1747" s="3" t="s">
        <v>529</v>
      </c>
      <c r="H1747" s="3" t="s">
        <v>527</v>
      </c>
      <c r="I1747" s="3" t="s">
        <v>542</v>
      </c>
      <c r="J1747" s="1" t="s">
        <v>30</v>
      </c>
      <c r="K1747" s="1" t="s">
        <v>232</v>
      </c>
      <c r="L1747" s="1" t="s">
        <v>233</v>
      </c>
      <c r="M1747" s="1" t="s">
        <v>138</v>
      </c>
      <c r="N1747" s="1" t="s">
        <v>42</v>
      </c>
      <c r="O1747" s="1" t="s">
        <v>237</v>
      </c>
      <c r="P1747" s="1"/>
      <c r="Q1747" s="1"/>
      <c r="R1747" s="1" t="s">
        <v>31</v>
      </c>
      <c r="S1747" s="1" t="s">
        <v>32</v>
      </c>
      <c r="T1747" s="1" t="s">
        <v>33</v>
      </c>
      <c r="U1747" s="2" t="s">
        <v>249</v>
      </c>
      <c r="V1747" s="4">
        <v>28179726</v>
      </c>
      <c r="W1747" s="4">
        <v>9000000</v>
      </c>
      <c r="X1747" s="4">
        <v>0</v>
      </c>
      <c r="Y1747" s="4">
        <v>37179726</v>
      </c>
      <c r="Z1747" s="4">
        <v>0</v>
      </c>
      <c r="AA1747" s="4">
        <v>28995971</v>
      </c>
      <c r="AB1747" s="4">
        <v>8183755</v>
      </c>
      <c r="AC1747" s="4">
        <v>27685436</v>
      </c>
      <c r="AD1747" s="4">
        <v>22006164</v>
      </c>
      <c r="AE1747" s="4">
        <v>22006164</v>
      </c>
      <c r="AF1747" s="10">
        <v>22006164</v>
      </c>
    </row>
    <row r="1748" spans="1:32" ht="22.5" x14ac:dyDescent="0.25">
      <c r="A1748" s="9" t="s">
        <v>446</v>
      </c>
      <c r="B1748" s="1" t="s">
        <v>486</v>
      </c>
      <c r="C1748" s="1" t="s">
        <v>580</v>
      </c>
      <c r="D1748" s="2" t="s">
        <v>447</v>
      </c>
      <c r="E1748" s="3" t="s">
        <v>303</v>
      </c>
      <c r="F1748" s="3" t="s">
        <v>604</v>
      </c>
      <c r="G1748" s="3" t="s">
        <v>547</v>
      </c>
      <c r="H1748" s="3" t="s">
        <v>527</v>
      </c>
      <c r="I1748" s="3" t="s">
        <v>545</v>
      </c>
      <c r="J1748" s="1" t="s">
        <v>30</v>
      </c>
      <c r="K1748" s="1" t="s">
        <v>301</v>
      </c>
      <c r="L1748" s="1" t="s">
        <v>233</v>
      </c>
      <c r="M1748" s="1" t="s">
        <v>41</v>
      </c>
      <c r="N1748" s="1" t="s">
        <v>42</v>
      </c>
      <c r="O1748" s="1" t="s">
        <v>281</v>
      </c>
      <c r="P1748" s="1"/>
      <c r="Q1748" s="1"/>
      <c r="R1748" s="1" t="s">
        <v>31</v>
      </c>
      <c r="S1748" s="1" t="s">
        <v>32</v>
      </c>
      <c r="T1748" s="1" t="s">
        <v>33</v>
      </c>
      <c r="U1748" s="2" t="s">
        <v>59</v>
      </c>
      <c r="V1748" s="4">
        <v>142068930</v>
      </c>
      <c r="W1748" s="4">
        <v>1386000</v>
      </c>
      <c r="X1748" s="4">
        <v>3930</v>
      </c>
      <c r="Y1748" s="4">
        <v>143451000</v>
      </c>
      <c r="Z1748" s="4">
        <v>0</v>
      </c>
      <c r="AA1748" s="4">
        <v>143451000</v>
      </c>
      <c r="AB1748" s="4">
        <v>0</v>
      </c>
      <c r="AC1748" s="4">
        <v>143451000</v>
      </c>
      <c r="AD1748" s="4">
        <v>103950000</v>
      </c>
      <c r="AE1748" s="4">
        <v>103950000</v>
      </c>
      <c r="AF1748" s="10">
        <v>103950000</v>
      </c>
    </row>
    <row r="1749" spans="1:32" ht="22.5" x14ac:dyDescent="0.25">
      <c r="A1749" s="9" t="s">
        <v>446</v>
      </c>
      <c r="B1749" s="1" t="s">
        <v>486</v>
      </c>
      <c r="C1749" s="1" t="s">
        <v>580</v>
      </c>
      <c r="D1749" s="2" t="s">
        <v>447</v>
      </c>
      <c r="E1749" s="3" t="s">
        <v>304</v>
      </c>
      <c r="F1749" s="3" t="s">
        <v>604</v>
      </c>
      <c r="G1749" s="3" t="s">
        <v>547</v>
      </c>
      <c r="H1749" s="3" t="s">
        <v>527</v>
      </c>
      <c r="I1749" s="3" t="s">
        <v>542</v>
      </c>
      <c r="J1749" s="1" t="s">
        <v>30</v>
      </c>
      <c r="K1749" s="1" t="s">
        <v>301</v>
      </c>
      <c r="L1749" s="1" t="s">
        <v>233</v>
      </c>
      <c r="M1749" s="1" t="s">
        <v>41</v>
      </c>
      <c r="N1749" s="1" t="s">
        <v>42</v>
      </c>
      <c r="O1749" s="1" t="s">
        <v>237</v>
      </c>
      <c r="P1749" s="1"/>
      <c r="Q1749" s="1"/>
      <c r="R1749" s="1" t="s">
        <v>31</v>
      </c>
      <c r="S1749" s="1" t="s">
        <v>32</v>
      </c>
      <c r="T1749" s="1" t="s">
        <v>33</v>
      </c>
      <c r="U1749" s="2" t="s">
        <v>249</v>
      </c>
      <c r="V1749" s="4">
        <v>14748137</v>
      </c>
      <c r="W1749" s="4">
        <v>2000000</v>
      </c>
      <c r="X1749" s="4">
        <v>0</v>
      </c>
      <c r="Y1749" s="4">
        <v>16748137</v>
      </c>
      <c r="Z1749" s="4">
        <v>0</v>
      </c>
      <c r="AA1749" s="4">
        <v>14747679</v>
      </c>
      <c r="AB1749" s="4">
        <v>2000458</v>
      </c>
      <c r="AC1749" s="4">
        <v>13597679</v>
      </c>
      <c r="AD1749" s="4">
        <v>13597679</v>
      </c>
      <c r="AE1749" s="4">
        <v>13597679</v>
      </c>
      <c r="AF1749" s="10">
        <v>13597679</v>
      </c>
    </row>
    <row r="1750" spans="1:32" ht="22.5" x14ac:dyDescent="0.25">
      <c r="A1750" s="9" t="s">
        <v>446</v>
      </c>
      <c r="B1750" s="1" t="s">
        <v>486</v>
      </c>
      <c r="C1750" s="1" t="s">
        <v>580</v>
      </c>
      <c r="D1750" s="2" t="s">
        <v>447</v>
      </c>
      <c r="E1750" s="3" t="s">
        <v>307</v>
      </c>
      <c r="F1750" s="3" t="s">
        <v>37</v>
      </c>
      <c r="G1750" s="3" t="s">
        <v>517</v>
      </c>
      <c r="H1750" s="3" t="s">
        <v>527</v>
      </c>
      <c r="I1750" s="3" t="s">
        <v>545</v>
      </c>
      <c r="J1750" s="1" t="s">
        <v>30</v>
      </c>
      <c r="K1750" s="1" t="s">
        <v>301</v>
      </c>
      <c r="L1750" s="1" t="s">
        <v>233</v>
      </c>
      <c r="M1750" s="1" t="s">
        <v>77</v>
      </c>
      <c r="N1750" s="1" t="s">
        <v>42</v>
      </c>
      <c r="O1750" s="1" t="s">
        <v>237</v>
      </c>
      <c r="P1750" s="1"/>
      <c r="Q1750" s="1"/>
      <c r="R1750" s="1" t="s">
        <v>31</v>
      </c>
      <c r="S1750" s="1" t="s">
        <v>32</v>
      </c>
      <c r="T1750" s="1" t="s">
        <v>33</v>
      </c>
      <c r="U1750" s="2" t="s">
        <v>59</v>
      </c>
      <c r="V1750" s="4">
        <v>512150317</v>
      </c>
      <c r="W1750" s="4">
        <v>202847698</v>
      </c>
      <c r="X1750" s="4">
        <v>21435317</v>
      </c>
      <c r="Y1750" s="4">
        <v>693562698</v>
      </c>
      <c r="Z1750" s="4">
        <v>0</v>
      </c>
      <c r="AA1750" s="4">
        <v>693546498</v>
      </c>
      <c r="AB1750" s="4">
        <v>16200</v>
      </c>
      <c r="AC1750" s="4">
        <v>693546498</v>
      </c>
      <c r="AD1750" s="4">
        <v>602032342</v>
      </c>
      <c r="AE1750" s="4">
        <v>602032342</v>
      </c>
      <c r="AF1750" s="10">
        <v>602032342</v>
      </c>
    </row>
    <row r="1751" spans="1:32" ht="22.5" x14ac:dyDescent="0.25">
      <c r="A1751" s="9" t="s">
        <v>446</v>
      </c>
      <c r="B1751" s="1" t="s">
        <v>486</v>
      </c>
      <c r="C1751" s="1" t="s">
        <v>580</v>
      </c>
      <c r="D1751" s="2" t="s">
        <v>447</v>
      </c>
      <c r="E1751" s="3" t="s">
        <v>308</v>
      </c>
      <c r="F1751" s="3" t="s">
        <v>37</v>
      </c>
      <c r="G1751" s="3" t="s">
        <v>517</v>
      </c>
      <c r="H1751" s="3" t="s">
        <v>527</v>
      </c>
      <c r="I1751" s="3" t="s">
        <v>542</v>
      </c>
      <c r="J1751" s="1" t="s">
        <v>30</v>
      </c>
      <c r="K1751" s="1" t="s">
        <v>301</v>
      </c>
      <c r="L1751" s="1" t="s">
        <v>233</v>
      </c>
      <c r="M1751" s="1" t="s">
        <v>77</v>
      </c>
      <c r="N1751" s="1" t="s">
        <v>42</v>
      </c>
      <c r="O1751" s="1" t="s">
        <v>240</v>
      </c>
      <c r="P1751" s="1"/>
      <c r="Q1751" s="1"/>
      <c r="R1751" s="1" t="s">
        <v>31</v>
      </c>
      <c r="S1751" s="1" t="s">
        <v>54</v>
      </c>
      <c r="T1751" s="1" t="s">
        <v>33</v>
      </c>
      <c r="U1751" s="2" t="s">
        <v>249</v>
      </c>
      <c r="V1751" s="4">
        <v>0</v>
      </c>
      <c r="W1751" s="4">
        <v>4313256</v>
      </c>
      <c r="X1751" s="4">
        <v>0</v>
      </c>
      <c r="Y1751" s="4">
        <v>4313256</v>
      </c>
      <c r="Z1751" s="4">
        <v>0</v>
      </c>
      <c r="AA1751" s="4">
        <v>0</v>
      </c>
      <c r="AB1751" s="4">
        <v>4313256</v>
      </c>
      <c r="AC1751" s="4">
        <v>0</v>
      </c>
      <c r="AD1751" s="4">
        <v>0</v>
      </c>
      <c r="AE1751" s="4">
        <v>0</v>
      </c>
      <c r="AF1751" s="10">
        <v>0</v>
      </c>
    </row>
    <row r="1752" spans="1:32" ht="22.5" x14ac:dyDescent="0.25">
      <c r="A1752" s="9" t="s">
        <v>446</v>
      </c>
      <c r="B1752" s="1" t="s">
        <v>486</v>
      </c>
      <c r="C1752" s="1" t="s">
        <v>580</v>
      </c>
      <c r="D1752" s="2" t="s">
        <v>447</v>
      </c>
      <c r="E1752" s="3" t="s">
        <v>308</v>
      </c>
      <c r="F1752" s="3" t="s">
        <v>37</v>
      </c>
      <c r="G1752" s="3" t="s">
        <v>517</v>
      </c>
      <c r="H1752" s="3" t="s">
        <v>527</v>
      </c>
      <c r="I1752" s="3" t="s">
        <v>542</v>
      </c>
      <c r="J1752" s="1" t="s">
        <v>30</v>
      </c>
      <c r="K1752" s="1" t="s">
        <v>301</v>
      </c>
      <c r="L1752" s="1" t="s">
        <v>233</v>
      </c>
      <c r="M1752" s="1" t="s">
        <v>77</v>
      </c>
      <c r="N1752" s="1" t="s">
        <v>42</v>
      </c>
      <c r="O1752" s="1" t="s">
        <v>240</v>
      </c>
      <c r="P1752" s="1"/>
      <c r="Q1752" s="1"/>
      <c r="R1752" s="1" t="s">
        <v>31</v>
      </c>
      <c r="S1752" s="1" t="s">
        <v>32</v>
      </c>
      <c r="T1752" s="1" t="s">
        <v>33</v>
      </c>
      <c r="U1752" s="2" t="s">
        <v>249</v>
      </c>
      <c r="V1752" s="4">
        <v>0</v>
      </c>
      <c r="W1752" s="4">
        <v>54600000</v>
      </c>
      <c r="X1752" s="4">
        <v>0</v>
      </c>
      <c r="Y1752" s="4">
        <v>54600000</v>
      </c>
      <c r="Z1752" s="4">
        <v>0</v>
      </c>
      <c r="AA1752" s="4">
        <v>49641220</v>
      </c>
      <c r="AB1752" s="4">
        <v>4958780</v>
      </c>
      <c r="AC1752" s="4">
        <v>40669563</v>
      </c>
      <c r="AD1752" s="4">
        <v>33548763</v>
      </c>
      <c r="AE1752" s="4">
        <v>33548763</v>
      </c>
      <c r="AF1752" s="10">
        <v>33548763</v>
      </c>
    </row>
    <row r="1753" spans="1:32" ht="22.5" x14ac:dyDescent="0.25">
      <c r="A1753" s="9" t="s">
        <v>446</v>
      </c>
      <c r="B1753" s="1" t="s">
        <v>486</v>
      </c>
      <c r="C1753" s="1" t="s">
        <v>580</v>
      </c>
      <c r="D1753" s="2" t="s">
        <v>447</v>
      </c>
      <c r="E1753" s="3" t="s">
        <v>396</v>
      </c>
      <c r="F1753" s="3" t="s">
        <v>37</v>
      </c>
      <c r="G1753" s="3" t="s">
        <v>517</v>
      </c>
      <c r="H1753" s="3" t="s">
        <v>532</v>
      </c>
      <c r="I1753" s="3" t="s">
        <v>533</v>
      </c>
      <c r="J1753" s="1" t="s">
        <v>30</v>
      </c>
      <c r="K1753" s="1" t="s">
        <v>301</v>
      </c>
      <c r="L1753" s="1" t="s">
        <v>233</v>
      </c>
      <c r="M1753" s="1" t="s">
        <v>77</v>
      </c>
      <c r="N1753" s="1" t="s">
        <v>42</v>
      </c>
      <c r="O1753" s="1" t="s">
        <v>255</v>
      </c>
      <c r="P1753" s="1"/>
      <c r="Q1753" s="1"/>
      <c r="R1753" s="1" t="s">
        <v>31</v>
      </c>
      <c r="S1753" s="1" t="s">
        <v>32</v>
      </c>
      <c r="T1753" s="1" t="s">
        <v>33</v>
      </c>
      <c r="U1753" s="2" t="s">
        <v>397</v>
      </c>
      <c r="V1753" s="4">
        <v>1200000</v>
      </c>
      <c r="W1753" s="4">
        <v>4500000</v>
      </c>
      <c r="X1753" s="4">
        <v>0</v>
      </c>
      <c r="Y1753" s="4">
        <v>5700000</v>
      </c>
      <c r="Z1753" s="4">
        <v>0</v>
      </c>
      <c r="AA1753" s="4">
        <v>5700000</v>
      </c>
      <c r="AB1753" s="4">
        <v>0</v>
      </c>
      <c r="AC1753" s="4">
        <v>5700000</v>
      </c>
      <c r="AD1753" s="4">
        <v>3700000</v>
      </c>
      <c r="AE1753" s="4">
        <v>3700000</v>
      </c>
      <c r="AF1753" s="10">
        <v>3700000</v>
      </c>
    </row>
    <row r="1754" spans="1:32" ht="22.5" x14ac:dyDescent="0.25">
      <c r="A1754" s="9" t="s">
        <v>446</v>
      </c>
      <c r="B1754" s="1" t="s">
        <v>486</v>
      </c>
      <c r="C1754" s="1" t="s">
        <v>580</v>
      </c>
      <c r="D1754" s="2" t="s">
        <v>447</v>
      </c>
      <c r="E1754" s="3" t="s">
        <v>398</v>
      </c>
      <c r="F1754" s="3" t="s">
        <v>37</v>
      </c>
      <c r="G1754" s="3" t="s">
        <v>517</v>
      </c>
      <c r="H1754" s="3" t="s">
        <v>527</v>
      </c>
      <c r="I1754" s="3" t="s">
        <v>545</v>
      </c>
      <c r="J1754" s="1" t="s">
        <v>30</v>
      </c>
      <c r="K1754" s="1" t="s">
        <v>301</v>
      </c>
      <c r="L1754" s="1" t="s">
        <v>233</v>
      </c>
      <c r="M1754" s="1" t="s">
        <v>77</v>
      </c>
      <c r="N1754" s="1" t="s">
        <v>42</v>
      </c>
      <c r="O1754" s="1" t="s">
        <v>257</v>
      </c>
      <c r="P1754" s="1"/>
      <c r="Q1754" s="1"/>
      <c r="R1754" s="1" t="s">
        <v>31</v>
      </c>
      <c r="S1754" s="1" t="s">
        <v>32</v>
      </c>
      <c r="T1754" s="1" t="s">
        <v>33</v>
      </c>
      <c r="U1754" s="2" t="s">
        <v>399</v>
      </c>
      <c r="V1754" s="4">
        <v>32088236</v>
      </c>
      <c r="W1754" s="4">
        <v>0</v>
      </c>
      <c r="X1754" s="4">
        <v>2278236</v>
      </c>
      <c r="Y1754" s="4">
        <v>29810000</v>
      </c>
      <c r="Z1754" s="4">
        <v>0</v>
      </c>
      <c r="AA1754" s="4">
        <v>29810000</v>
      </c>
      <c r="AB1754" s="4">
        <v>0</v>
      </c>
      <c r="AC1754" s="4">
        <v>29810000</v>
      </c>
      <c r="AD1754" s="4">
        <v>24245467</v>
      </c>
      <c r="AE1754" s="4">
        <v>24245467</v>
      </c>
      <c r="AF1754" s="10">
        <v>24245467</v>
      </c>
    </row>
    <row r="1755" spans="1:32" ht="22.5" x14ac:dyDescent="0.25">
      <c r="A1755" s="9" t="s">
        <v>446</v>
      </c>
      <c r="B1755" s="1" t="s">
        <v>486</v>
      </c>
      <c r="C1755" s="1" t="s">
        <v>580</v>
      </c>
      <c r="D1755" s="2" t="s">
        <v>447</v>
      </c>
      <c r="E1755" s="3" t="s">
        <v>319</v>
      </c>
      <c r="F1755" s="3" t="s">
        <v>37</v>
      </c>
      <c r="G1755" s="3" t="s">
        <v>517</v>
      </c>
      <c r="H1755" s="3" t="s">
        <v>494</v>
      </c>
      <c r="I1755" s="3" t="s">
        <v>531</v>
      </c>
      <c r="J1755" s="1" t="s">
        <v>30</v>
      </c>
      <c r="K1755" s="1" t="s">
        <v>301</v>
      </c>
      <c r="L1755" s="1" t="s">
        <v>233</v>
      </c>
      <c r="M1755" s="1" t="s">
        <v>77</v>
      </c>
      <c r="N1755" s="1" t="s">
        <v>42</v>
      </c>
      <c r="O1755" s="1" t="s">
        <v>320</v>
      </c>
      <c r="P1755" s="1"/>
      <c r="Q1755" s="1"/>
      <c r="R1755" s="1" t="s">
        <v>31</v>
      </c>
      <c r="S1755" s="1" t="s">
        <v>32</v>
      </c>
      <c r="T1755" s="1" t="s">
        <v>33</v>
      </c>
      <c r="U1755" s="2" t="s">
        <v>321</v>
      </c>
      <c r="V1755" s="4">
        <v>42196253</v>
      </c>
      <c r="W1755" s="4">
        <v>0</v>
      </c>
      <c r="X1755" s="4">
        <v>19340000</v>
      </c>
      <c r="Y1755" s="4">
        <v>22856253</v>
      </c>
      <c r="Z1755" s="4">
        <v>0</v>
      </c>
      <c r="AA1755" s="4">
        <v>22856253</v>
      </c>
      <c r="AB1755" s="4">
        <v>0</v>
      </c>
      <c r="AC1755" s="4">
        <v>22856253</v>
      </c>
      <c r="AD1755" s="4">
        <v>3414172</v>
      </c>
      <c r="AE1755" s="4">
        <v>3414172</v>
      </c>
      <c r="AF1755" s="10">
        <v>3414172</v>
      </c>
    </row>
    <row r="1756" spans="1:32" ht="22.5" x14ac:dyDescent="0.25">
      <c r="A1756" s="9" t="s">
        <v>446</v>
      </c>
      <c r="B1756" s="1" t="s">
        <v>486</v>
      </c>
      <c r="C1756" s="1" t="s">
        <v>580</v>
      </c>
      <c r="D1756" s="2" t="s">
        <v>447</v>
      </c>
      <c r="E1756" s="3" t="s">
        <v>322</v>
      </c>
      <c r="F1756" s="3" t="s">
        <v>37</v>
      </c>
      <c r="G1756" s="3" t="s">
        <v>517</v>
      </c>
      <c r="H1756" s="3" t="s">
        <v>494</v>
      </c>
      <c r="I1756" s="3" t="s">
        <v>531</v>
      </c>
      <c r="J1756" s="1" t="s">
        <v>30</v>
      </c>
      <c r="K1756" s="1" t="s">
        <v>301</v>
      </c>
      <c r="L1756" s="1" t="s">
        <v>233</v>
      </c>
      <c r="M1756" s="1" t="s">
        <v>77</v>
      </c>
      <c r="N1756" s="1" t="s">
        <v>42</v>
      </c>
      <c r="O1756" s="1" t="s">
        <v>323</v>
      </c>
      <c r="P1756" s="1"/>
      <c r="Q1756" s="1"/>
      <c r="R1756" s="1" t="s">
        <v>31</v>
      </c>
      <c r="S1756" s="1" t="s">
        <v>32</v>
      </c>
      <c r="T1756" s="1" t="s">
        <v>33</v>
      </c>
      <c r="U1756" s="2" t="s">
        <v>324</v>
      </c>
      <c r="V1756" s="4">
        <v>485518503</v>
      </c>
      <c r="W1756" s="4">
        <v>37485000</v>
      </c>
      <c r="X1756" s="4">
        <v>0</v>
      </c>
      <c r="Y1756" s="4">
        <v>523003503</v>
      </c>
      <c r="Z1756" s="4">
        <v>0</v>
      </c>
      <c r="AA1756" s="4">
        <v>518591703</v>
      </c>
      <c r="AB1756" s="4">
        <v>4411800</v>
      </c>
      <c r="AC1756" s="4">
        <v>518591703</v>
      </c>
      <c r="AD1756" s="4">
        <v>389792169</v>
      </c>
      <c r="AE1756" s="4">
        <v>389792169</v>
      </c>
      <c r="AF1756" s="10">
        <v>389792169</v>
      </c>
    </row>
    <row r="1757" spans="1:32" ht="22.5" x14ac:dyDescent="0.25">
      <c r="A1757" s="9" t="s">
        <v>446</v>
      </c>
      <c r="B1757" s="1" t="s">
        <v>486</v>
      </c>
      <c r="C1757" s="1" t="s">
        <v>580</v>
      </c>
      <c r="D1757" s="2" t="s">
        <v>447</v>
      </c>
      <c r="E1757" s="3" t="s">
        <v>328</v>
      </c>
      <c r="F1757" s="3" t="s">
        <v>37</v>
      </c>
      <c r="G1757" s="3" t="s">
        <v>517</v>
      </c>
      <c r="H1757" s="3" t="s">
        <v>494</v>
      </c>
      <c r="I1757" s="3" t="s">
        <v>531</v>
      </c>
      <c r="J1757" s="1" t="s">
        <v>30</v>
      </c>
      <c r="K1757" s="1" t="s">
        <v>301</v>
      </c>
      <c r="L1757" s="1" t="s">
        <v>233</v>
      </c>
      <c r="M1757" s="1" t="s">
        <v>77</v>
      </c>
      <c r="N1757" s="1" t="s">
        <v>42</v>
      </c>
      <c r="O1757" s="1" t="s">
        <v>329</v>
      </c>
      <c r="P1757" s="1"/>
      <c r="Q1757" s="1"/>
      <c r="R1757" s="1" t="s">
        <v>31</v>
      </c>
      <c r="S1757" s="1" t="s">
        <v>32</v>
      </c>
      <c r="T1757" s="1" t="s">
        <v>33</v>
      </c>
      <c r="U1757" s="2" t="s">
        <v>330</v>
      </c>
      <c r="V1757" s="4">
        <v>0</v>
      </c>
      <c r="W1757" s="4">
        <v>169668000</v>
      </c>
      <c r="X1757" s="4">
        <v>0</v>
      </c>
      <c r="Y1757" s="4">
        <v>169668000</v>
      </c>
      <c r="Z1757" s="4">
        <v>0</v>
      </c>
      <c r="AA1757" s="4">
        <v>104284905</v>
      </c>
      <c r="AB1757" s="4">
        <v>65383095</v>
      </c>
      <c r="AC1757" s="4">
        <v>104284905</v>
      </c>
      <c r="AD1757" s="4">
        <v>104284905</v>
      </c>
      <c r="AE1757" s="4">
        <v>104284905</v>
      </c>
      <c r="AF1757" s="10">
        <v>104284905</v>
      </c>
    </row>
    <row r="1758" spans="1:32" ht="22.5" x14ac:dyDescent="0.25">
      <c r="A1758" s="9" t="s">
        <v>446</v>
      </c>
      <c r="B1758" s="1" t="s">
        <v>486</v>
      </c>
      <c r="C1758" s="1" t="s">
        <v>580</v>
      </c>
      <c r="D1758" s="2" t="s">
        <v>447</v>
      </c>
      <c r="E1758" s="3" t="s">
        <v>354</v>
      </c>
      <c r="F1758" s="3" t="s">
        <v>37</v>
      </c>
      <c r="G1758" s="3" t="s">
        <v>517</v>
      </c>
      <c r="H1758" s="3" t="s">
        <v>527</v>
      </c>
      <c r="I1758" s="3" t="s">
        <v>558</v>
      </c>
      <c r="J1758" s="1" t="s">
        <v>30</v>
      </c>
      <c r="K1758" s="1" t="s">
        <v>301</v>
      </c>
      <c r="L1758" s="1" t="s">
        <v>233</v>
      </c>
      <c r="M1758" s="1" t="s">
        <v>77</v>
      </c>
      <c r="N1758" s="1" t="s">
        <v>42</v>
      </c>
      <c r="O1758" s="1" t="s">
        <v>355</v>
      </c>
      <c r="P1758" s="1"/>
      <c r="Q1758" s="1"/>
      <c r="R1758" s="1" t="s">
        <v>31</v>
      </c>
      <c r="S1758" s="1" t="s">
        <v>32</v>
      </c>
      <c r="T1758" s="1" t="s">
        <v>33</v>
      </c>
      <c r="U1758" s="2" t="s">
        <v>356</v>
      </c>
      <c r="V1758" s="4">
        <v>0</v>
      </c>
      <c r="W1758" s="4">
        <v>8598000</v>
      </c>
      <c r="X1758" s="4">
        <v>0</v>
      </c>
      <c r="Y1758" s="4">
        <v>8598000</v>
      </c>
      <c r="Z1758" s="4">
        <v>0</v>
      </c>
      <c r="AA1758" s="4">
        <v>8598000</v>
      </c>
      <c r="AB1758" s="4">
        <v>0</v>
      </c>
      <c r="AC1758" s="4">
        <v>8598000</v>
      </c>
      <c r="AD1758" s="4">
        <v>0</v>
      </c>
      <c r="AE1758" s="4">
        <v>0</v>
      </c>
      <c r="AF1758" s="10">
        <v>0</v>
      </c>
    </row>
    <row r="1759" spans="1:32" ht="22.5" x14ac:dyDescent="0.25">
      <c r="A1759" s="9" t="s">
        <v>446</v>
      </c>
      <c r="B1759" s="1" t="s">
        <v>486</v>
      </c>
      <c r="C1759" s="1" t="s">
        <v>580</v>
      </c>
      <c r="D1759" s="2" t="s">
        <v>447</v>
      </c>
      <c r="E1759" s="3" t="s">
        <v>359</v>
      </c>
      <c r="F1759" s="3" t="s">
        <v>37</v>
      </c>
      <c r="G1759" s="3" t="s">
        <v>517</v>
      </c>
      <c r="H1759" s="3" t="s">
        <v>527</v>
      </c>
      <c r="I1759" s="3" t="s">
        <v>542</v>
      </c>
      <c r="J1759" s="1" t="s">
        <v>30</v>
      </c>
      <c r="K1759" s="1" t="s">
        <v>301</v>
      </c>
      <c r="L1759" s="1" t="s">
        <v>233</v>
      </c>
      <c r="M1759" s="1" t="s">
        <v>77</v>
      </c>
      <c r="N1759" s="1" t="s">
        <v>42</v>
      </c>
      <c r="O1759" s="1" t="s">
        <v>360</v>
      </c>
      <c r="P1759" s="1"/>
      <c r="Q1759" s="1"/>
      <c r="R1759" s="1" t="s">
        <v>31</v>
      </c>
      <c r="S1759" s="1" t="s">
        <v>32</v>
      </c>
      <c r="T1759" s="1" t="s">
        <v>33</v>
      </c>
      <c r="U1759" s="2" t="s">
        <v>361</v>
      </c>
      <c r="V1759" s="4">
        <v>5400000</v>
      </c>
      <c r="W1759" s="4">
        <v>353000</v>
      </c>
      <c r="X1759" s="4">
        <v>2000000</v>
      </c>
      <c r="Y1759" s="4">
        <v>3753000</v>
      </c>
      <c r="Z1759" s="4">
        <v>0</v>
      </c>
      <c r="AA1759" s="4">
        <v>3456945</v>
      </c>
      <c r="AB1759" s="4">
        <v>296055</v>
      </c>
      <c r="AC1759" s="4">
        <v>3376945</v>
      </c>
      <c r="AD1759" s="4">
        <v>2210998</v>
      </c>
      <c r="AE1759" s="4">
        <v>2210998</v>
      </c>
      <c r="AF1759" s="10">
        <v>2210998</v>
      </c>
    </row>
    <row r="1760" spans="1:32" ht="22.5" x14ac:dyDescent="0.25">
      <c r="A1760" s="9" t="s">
        <v>446</v>
      </c>
      <c r="B1760" s="1" t="s">
        <v>486</v>
      </c>
      <c r="C1760" s="1" t="s">
        <v>580</v>
      </c>
      <c r="D1760" s="2" t="s">
        <v>447</v>
      </c>
      <c r="E1760" s="3" t="s">
        <v>365</v>
      </c>
      <c r="F1760" s="3" t="s">
        <v>37</v>
      </c>
      <c r="G1760" s="3" t="s">
        <v>517</v>
      </c>
      <c r="H1760" s="3" t="s">
        <v>518</v>
      </c>
      <c r="I1760" s="3" t="s">
        <v>519</v>
      </c>
      <c r="J1760" s="1" t="s">
        <v>30</v>
      </c>
      <c r="K1760" s="1" t="s">
        <v>301</v>
      </c>
      <c r="L1760" s="1" t="s">
        <v>233</v>
      </c>
      <c r="M1760" s="1" t="s">
        <v>77</v>
      </c>
      <c r="N1760" s="1" t="s">
        <v>42</v>
      </c>
      <c r="O1760" s="1" t="s">
        <v>266</v>
      </c>
      <c r="P1760" s="1"/>
      <c r="Q1760" s="1"/>
      <c r="R1760" s="1" t="s">
        <v>31</v>
      </c>
      <c r="S1760" s="1" t="s">
        <v>32</v>
      </c>
      <c r="T1760" s="1" t="s">
        <v>33</v>
      </c>
      <c r="U1760" s="2" t="s">
        <v>267</v>
      </c>
      <c r="V1760" s="4">
        <v>372402</v>
      </c>
      <c r="W1760" s="4">
        <v>678672</v>
      </c>
      <c r="X1760" s="4">
        <v>0</v>
      </c>
      <c r="Y1760" s="4">
        <v>1051074</v>
      </c>
      <c r="Z1760" s="4">
        <v>0</v>
      </c>
      <c r="AA1760" s="4">
        <v>739479.25</v>
      </c>
      <c r="AB1760" s="4">
        <v>311594.75</v>
      </c>
      <c r="AC1760" s="4">
        <v>739479.25</v>
      </c>
      <c r="AD1760" s="4">
        <v>594457.53</v>
      </c>
      <c r="AE1760" s="4">
        <v>594457.53</v>
      </c>
      <c r="AF1760" s="10">
        <v>594457.53</v>
      </c>
    </row>
    <row r="1761" spans="1:32" ht="22.5" x14ac:dyDescent="0.25">
      <c r="A1761" s="9" t="s">
        <v>446</v>
      </c>
      <c r="B1761" s="1" t="s">
        <v>486</v>
      </c>
      <c r="C1761" s="1" t="s">
        <v>580</v>
      </c>
      <c r="D1761" s="2" t="s">
        <v>447</v>
      </c>
      <c r="E1761" s="3" t="s">
        <v>372</v>
      </c>
      <c r="F1761" s="3" t="s">
        <v>474</v>
      </c>
      <c r="G1761" s="3" t="s">
        <v>524</v>
      </c>
      <c r="H1761" s="3" t="s">
        <v>494</v>
      </c>
      <c r="I1761" s="3" t="s">
        <v>525</v>
      </c>
      <c r="J1761" s="1" t="s">
        <v>30</v>
      </c>
      <c r="K1761" s="1" t="s">
        <v>301</v>
      </c>
      <c r="L1761" s="1" t="s">
        <v>233</v>
      </c>
      <c r="M1761" s="1" t="s">
        <v>64</v>
      </c>
      <c r="N1761" s="1" t="s">
        <v>42</v>
      </c>
      <c r="O1761" s="1" t="s">
        <v>234</v>
      </c>
      <c r="P1761" s="1"/>
      <c r="Q1761" s="1"/>
      <c r="R1761" s="1" t="s">
        <v>46</v>
      </c>
      <c r="S1761" s="1" t="s">
        <v>47</v>
      </c>
      <c r="T1761" s="1" t="s">
        <v>33</v>
      </c>
      <c r="U1761" s="2" t="s">
        <v>373</v>
      </c>
      <c r="V1761" s="4">
        <v>0</v>
      </c>
      <c r="W1761" s="4">
        <v>131340996</v>
      </c>
      <c r="X1761" s="4">
        <v>11940091</v>
      </c>
      <c r="Y1761" s="4">
        <v>119400905</v>
      </c>
      <c r="Z1761" s="4">
        <v>0</v>
      </c>
      <c r="AA1761" s="4">
        <v>119400905</v>
      </c>
      <c r="AB1761" s="4">
        <v>0</v>
      </c>
      <c r="AC1761" s="4">
        <v>119400905</v>
      </c>
      <c r="AD1761" s="4">
        <v>0</v>
      </c>
      <c r="AE1761" s="4">
        <v>0</v>
      </c>
      <c r="AF1761" s="10">
        <v>0</v>
      </c>
    </row>
    <row r="1762" spans="1:32" ht="22.5" x14ac:dyDescent="0.25">
      <c r="A1762" s="9" t="s">
        <v>446</v>
      </c>
      <c r="B1762" s="1" t="s">
        <v>486</v>
      </c>
      <c r="C1762" s="1" t="s">
        <v>580</v>
      </c>
      <c r="D1762" s="2" t="s">
        <v>447</v>
      </c>
      <c r="E1762" s="3" t="s">
        <v>372</v>
      </c>
      <c r="F1762" s="3" t="s">
        <v>474</v>
      </c>
      <c r="G1762" s="3" t="s">
        <v>524</v>
      </c>
      <c r="H1762" s="3" t="s">
        <v>494</v>
      </c>
      <c r="I1762" s="3" t="s">
        <v>525</v>
      </c>
      <c r="J1762" s="1" t="s">
        <v>30</v>
      </c>
      <c r="K1762" s="1" t="s">
        <v>301</v>
      </c>
      <c r="L1762" s="1" t="s">
        <v>233</v>
      </c>
      <c r="M1762" s="1" t="s">
        <v>64</v>
      </c>
      <c r="N1762" s="1" t="s">
        <v>42</v>
      </c>
      <c r="O1762" s="1" t="s">
        <v>234</v>
      </c>
      <c r="P1762" s="1"/>
      <c r="Q1762" s="1"/>
      <c r="R1762" s="1" t="s">
        <v>31</v>
      </c>
      <c r="S1762" s="1" t="s">
        <v>171</v>
      </c>
      <c r="T1762" s="1" t="s">
        <v>33</v>
      </c>
      <c r="U1762" s="2" t="s">
        <v>373</v>
      </c>
      <c r="V1762" s="4">
        <v>32100000</v>
      </c>
      <c r="W1762" s="4">
        <v>14560000</v>
      </c>
      <c r="X1762" s="4">
        <v>0</v>
      </c>
      <c r="Y1762" s="4">
        <v>46660000</v>
      </c>
      <c r="Z1762" s="4">
        <v>0</v>
      </c>
      <c r="AA1762" s="4">
        <v>46660000</v>
      </c>
      <c r="AB1762" s="4">
        <v>0</v>
      </c>
      <c r="AC1762" s="4">
        <v>46660000</v>
      </c>
      <c r="AD1762" s="4">
        <v>14560000</v>
      </c>
      <c r="AE1762" s="4">
        <v>14560000</v>
      </c>
      <c r="AF1762" s="10">
        <v>14560000</v>
      </c>
    </row>
    <row r="1763" spans="1:32" ht="22.5" x14ac:dyDescent="0.25">
      <c r="A1763" s="9" t="s">
        <v>446</v>
      </c>
      <c r="B1763" s="1" t="s">
        <v>486</v>
      </c>
      <c r="C1763" s="1" t="s">
        <v>580</v>
      </c>
      <c r="D1763" s="2" t="s">
        <v>447</v>
      </c>
      <c r="E1763" s="3" t="s">
        <v>372</v>
      </c>
      <c r="F1763" s="3" t="s">
        <v>474</v>
      </c>
      <c r="G1763" s="3" t="s">
        <v>524</v>
      </c>
      <c r="H1763" s="3" t="s">
        <v>494</v>
      </c>
      <c r="I1763" s="3" t="s">
        <v>525</v>
      </c>
      <c r="J1763" s="1" t="s">
        <v>30</v>
      </c>
      <c r="K1763" s="1" t="s">
        <v>301</v>
      </c>
      <c r="L1763" s="1" t="s">
        <v>233</v>
      </c>
      <c r="M1763" s="1" t="s">
        <v>64</v>
      </c>
      <c r="N1763" s="1" t="s">
        <v>42</v>
      </c>
      <c r="O1763" s="1" t="s">
        <v>234</v>
      </c>
      <c r="P1763" s="1"/>
      <c r="Q1763" s="1"/>
      <c r="R1763" s="1" t="s">
        <v>31</v>
      </c>
      <c r="S1763" s="1" t="s">
        <v>32</v>
      </c>
      <c r="T1763" s="1" t="s">
        <v>33</v>
      </c>
      <c r="U1763" s="2" t="s">
        <v>373</v>
      </c>
      <c r="V1763" s="4">
        <v>0</v>
      </c>
      <c r="W1763" s="4">
        <v>130000000</v>
      </c>
      <c r="X1763" s="4">
        <v>18517160</v>
      </c>
      <c r="Y1763" s="4">
        <v>111482840</v>
      </c>
      <c r="Z1763" s="4">
        <v>0</v>
      </c>
      <c r="AA1763" s="4">
        <v>111482840</v>
      </c>
      <c r="AB1763" s="4">
        <v>0</v>
      </c>
      <c r="AC1763" s="4">
        <v>111482840</v>
      </c>
      <c r="AD1763" s="4">
        <v>0</v>
      </c>
      <c r="AE1763" s="4">
        <v>0</v>
      </c>
      <c r="AF1763" s="10">
        <v>0</v>
      </c>
    </row>
    <row r="1764" spans="1:32" ht="22.5" x14ac:dyDescent="0.25">
      <c r="A1764" s="9" t="s">
        <v>446</v>
      </c>
      <c r="B1764" s="1" t="s">
        <v>486</v>
      </c>
      <c r="C1764" s="1" t="s">
        <v>580</v>
      </c>
      <c r="D1764" s="2" t="s">
        <v>447</v>
      </c>
      <c r="E1764" s="3" t="s">
        <v>374</v>
      </c>
      <c r="F1764" s="3" t="s">
        <v>474</v>
      </c>
      <c r="G1764" s="3" t="s">
        <v>524</v>
      </c>
      <c r="H1764" s="3" t="s">
        <v>494</v>
      </c>
      <c r="I1764" s="3" t="s">
        <v>525</v>
      </c>
      <c r="J1764" s="1" t="s">
        <v>30</v>
      </c>
      <c r="K1764" s="1" t="s">
        <v>301</v>
      </c>
      <c r="L1764" s="1" t="s">
        <v>233</v>
      </c>
      <c r="M1764" s="1" t="s">
        <v>64</v>
      </c>
      <c r="N1764" s="1" t="s">
        <v>42</v>
      </c>
      <c r="O1764" s="1" t="s">
        <v>281</v>
      </c>
      <c r="P1764" s="1"/>
      <c r="Q1764" s="1"/>
      <c r="R1764" s="1" t="s">
        <v>31</v>
      </c>
      <c r="S1764" s="1" t="s">
        <v>171</v>
      </c>
      <c r="T1764" s="1" t="s">
        <v>33</v>
      </c>
      <c r="U1764" s="2" t="s">
        <v>375</v>
      </c>
      <c r="V1764" s="4">
        <v>148000000</v>
      </c>
      <c r="W1764" s="4">
        <v>0</v>
      </c>
      <c r="X1764" s="4">
        <v>0</v>
      </c>
      <c r="Y1764" s="4">
        <v>148000000</v>
      </c>
      <c r="Z1764" s="4">
        <v>0</v>
      </c>
      <c r="AA1764" s="4">
        <v>148000000</v>
      </c>
      <c r="AB1764" s="4">
        <v>0</v>
      </c>
      <c r="AC1764" s="4">
        <v>145858000</v>
      </c>
      <c r="AD1764" s="4">
        <v>51270555</v>
      </c>
      <c r="AE1764" s="4">
        <v>51270555</v>
      </c>
      <c r="AF1764" s="10">
        <v>51270555</v>
      </c>
    </row>
    <row r="1765" spans="1:32" ht="22.5" x14ac:dyDescent="0.25">
      <c r="A1765" s="9" t="s">
        <v>446</v>
      </c>
      <c r="B1765" s="1" t="s">
        <v>486</v>
      </c>
      <c r="C1765" s="1" t="s">
        <v>580</v>
      </c>
      <c r="D1765" s="2" t="s">
        <v>447</v>
      </c>
      <c r="E1765" s="3" t="s">
        <v>376</v>
      </c>
      <c r="F1765" s="3" t="s">
        <v>474</v>
      </c>
      <c r="G1765" s="3" t="s">
        <v>524</v>
      </c>
      <c r="H1765" s="3" t="s">
        <v>494</v>
      </c>
      <c r="I1765" s="3" t="s">
        <v>525</v>
      </c>
      <c r="J1765" s="1" t="s">
        <v>30</v>
      </c>
      <c r="K1765" s="1" t="s">
        <v>301</v>
      </c>
      <c r="L1765" s="1" t="s">
        <v>233</v>
      </c>
      <c r="M1765" s="1" t="s">
        <v>64</v>
      </c>
      <c r="N1765" s="1" t="s">
        <v>42</v>
      </c>
      <c r="O1765" s="1" t="s">
        <v>237</v>
      </c>
      <c r="P1765" s="1"/>
      <c r="Q1765" s="1"/>
      <c r="R1765" s="1" t="s">
        <v>31</v>
      </c>
      <c r="S1765" s="1" t="s">
        <v>32</v>
      </c>
      <c r="T1765" s="1" t="s">
        <v>33</v>
      </c>
      <c r="U1765" s="2" t="s">
        <v>377</v>
      </c>
      <c r="V1765" s="4">
        <v>0</v>
      </c>
      <c r="W1765" s="4">
        <v>5402465</v>
      </c>
      <c r="X1765" s="4">
        <v>0</v>
      </c>
      <c r="Y1765" s="4">
        <v>5402465</v>
      </c>
      <c r="Z1765" s="4">
        <v>0</v>
      </c>
      <c r="AA1765" s="4">
        <v>5200000</v>
      </c>
      <c r="AB1765" s="4">
        <v>202465</v>
      </c>
      <c r="AC1765" s="4">
        <v>5200000</v>
      </c>
      <c r="AD1765" s="4">
        <v>0</v>
      </c>
      <c r="AE1765" s="4">
        <v>0</v>
      </c>
      <c r="AF1765" s="10">
        <v>0</v>
      </c>
    </row>
    <row r="1766" spans="1:32" ht="22.5" x14ac:dyDescent="0.25">
      <c r="A1766" s="9" t="s">
        <v>446</v>
      </c>
      <c r="B1766" s="1" t="s">
        <v>486</v>
      </c>
      <c r="C1766" s="1" t="s">
        <v>580</v>
      </c>
      <c r="D1766" s="2" t="s">
        <v>447</v>
      </c>
      <c r="E1766" s="3" t="s">
        <v>400</v>
      </c>
      <c r="F1766" s="3" t="s">
        <v>474</v>
      </c>
      <c r="G1766" s="3" t="s">
        <v>524</v>
      </c>
      <c r="H1766" s="3" t="s">
        <v>494</v>
      </c>
      <c r="I1766" s="3" t="s">
        <v>525</v>
      </c>
      <c r="J1766" s="1" t="s">
        <v>30</v>
      </c>
      <c r="K1766" s="1" t="s">
        <v>301</v>
      </c>
      <c r="L1766" s="1" t="s">
        <v>233</v>
      </c>
      <c r="M1766" s="1" t="s">
        <v>64</v>
      </c>
      <c r="N1766" s="1" t="s">
        <v>42</v>
      </c>
      <c r="O1766" s="1" t="s">
        <v>240</v>
      </c>
      <c r="P1766" s="1"/>
      <c r="Q1766" s="1"/>
      <c r="R1766" s="1" t="s">
        <v>31</v>
      </c>
      <c r="S1766" s="1" t="s">
        <v>171</v>
      </c>
      <c r="T1766" s="1" t="s">
        <v>33</v>
      </c>
      <c r="U1766" s="2" t="s">
        <v>401</v>
      </c>
      <c r="V1766" s="4">
        <v>26000000</v>
      </c>
      <c r="W1766" s="4">
        <v>0</v>
      </c>
      <c r="X1766" s="4">
        <v>0</v>
      </c>
      <c r="Y1766" s="4">
        <v>26000000</v>
      </c>
      <c r="Z1766" s="4">
        <v>0</v>
      </c>
      <c r="AA1766" s="4">
        <v>25917221</v>
      </c>
      <c r="AB1766" s="4">
        <v>82779</v>
      </c>
      <c r="AC1766" s="4">
        <v>25917221</v>
      </c>
      <c r="AD1766" s="4">
        <v>4165000</v>
      </c>
      <c r="AE1766" s="4">
        <v>4165000</v>
      </c>
      <c r="AF1766" s="10">
        <v>4165000</v>
      </c>
    </row>
    <row r="1767" spans="1:32" ht="22.5" x14ac:dyDescent="0.25">
      <c r="A1767" s="9" t="s">
        <v>446</v>
      </c>
      <c r="B1767" s="1" t="s">
        <v>486</v>
      </c>
      <c r="C1767" s="1" t="s">
        <v>580</v>
      </c>
      <c r="D1767" s="2" t="s">
        <v>447</v>
      </c>
      <c r="E1767" s="3" t="s">
        <v>378</v>
      </c>
      <c r="F1767" s="3" t="s">
        <v>474</v>
      </c>
      <c r="G1767" s="3" t="s">
        <v>524</v>
      </c>
      <c r="H1767" s="3" t="s">
        <v>527</v>
      </c>
      <c r="I1767" s="3" t="s">
        <v>545</v>
      </c>
      <c r="J1767" s="1" t="s">
        <v>30</v>
      </c>
      <c r="K1767" s="1" t="s">
        <v>301</v>
      </c>
      <c r="L1767" s="1" t="s">
        <v>233</v>
      </c>
      <c r="M1767" s="1" t="s">
        <v>64</v>
      </c>
      <c r="N1767" s="1" t="s">
        <v>42</v>
      </c>
      <c r="O1767" s="1" t="s">
        <v>243</v>
      </c>
      <c r="P1767" s="1"/>
      <c r="Q1767" s="1"/>
      <c r="R1767" s="1" t="s">
        <v>31</v>
      </c>
      <c r="S1767" s="1" t="s">
        <v>171</v>
      </c>
      <c r="T1767" s="1" t="s">
        <v>33</v>
      </c>
      <c r="U1767" s="2" t="s">
        <v>59</v>
      </c>
      <c r="V1767" s="4">
        <v>100280000</v>
      </c>
      <c r="W1767" s="4">
        <v>36990000</v>
      </c>
      <c r="X1767" s="4">
        <v>4591200</v>
      </c>
      <c r="Y1767" s="4">
        <v>132678800</v>
      </c>
      <c r="Z1767" s="4">
        <v>0</v>
      </c>
      <c r="AA1767" s="4">
        <v>119663800</v>
      </c>
      <c r="AB1767" s="4">
        <v>13015000</v>
      </c>
      <c r="AC1767" s="4">
        <v>119663800</v>
      </c>
      <c r="AD1767" s="4">
        <v>90306467</v>
      </c>
      <c r="AE1767" s="4">
        <v>90306467</v>
      </c>
      <c r="AF1767" s="10">
        <v>90306467</v>
      </c>
    </row>
    <row r="1768" spans="1:32" ht="22.5" x14ac:dyDescent="0.25">
      <c r="A1768" s="9" t="s">
        <v>446</v>
      </c>
      <c r="B1768" s="1" t="s">
        <v>486</v>
      </c>
      <c r="C1768" s="1" t="s">
        <v>580</v>
      </c>
      <c r="D1768" s="2" t="s">
        <v>447</v>
      </c>
      <c r="E1768" s="3" t="s">
        <v>379</v>
      </c>
      <c r="F1768" s="3" t="s">
        <v>474</v>
      </c>
      <c r="G1768" s="3" t="s">
        <v>524</v>
      </c>
      <c r="H1768" s="3" t="s">
        <v>527</v>
      </c>
      <c r="I1768" s="3" t="s">
        <v>542</v>
      </c>
      <c r="J1768" s="1" t="s">
        <v>30</v>
      </c>
      <c r="K1768" s="1" t="s">
        <v>301</v>
      </c>
      <c r="L1768" s="1" t="s">
        <v>233</v>
      </c>
      <c r="M1768" s="1" t="s">
        <v>64</v>
      </c>
      <c r="N1768" s="1" t="s">
        <v>42</v>
      </c>
      <c r="O1768" s="1" t="s">
        <v>246</v>
      </c>
      <c r="P1768" s="1"/>
      <c r="Q1768" s="1"/>
      <c r="R1768" s="1" t="s">
        <v>31</v>
      </c>
      <c r="S1768" s="1" t="s">
        <v>171</v>
      </c>
      <c r="T1768" s="1" t="s">
        <v>33</v>
      </c>
      <c r="U1768" s="2" t="s">
        <v>249</v>
      </c>
      <c r="V1768" s="4">
        <v>9403000</v>
      </c>
      <c r="W1768" s="4">
        <v>8243415</v>
      </c>
      <c r="X1768" s="4">
        <v>0</v>
      </c>
      <c r="Y1768" s="4">
        <v>17646415</v>
      </c>
      <c r="Z1768" s="4">
        <v>0</v>
      </c>
      <c r="AA1768" s="4">
        <v>13413986</v>
      </c>
      <c r="AB1768" s="4">
        <v>4232429</v>
      </c>
      <c r="AC1768" s="4">
        <v>13413986</v>
      </c>
      <c r="AD1768" s="4">
        <v>9893338</v>
      </c>
      <c r="AE1768" s="4">
        <v>9893338</v>
      </c>
      <c r="AF1768" s="10">
        <v>9893338</v>
      </c>
    </row>
    <row r="1769" spans="1:32" ht="22.5" hidden="1" x14ac:dyDescent="0.25">
      <c r="A1769" s="9" t="s">
        <v>448</v>
      </c>
      <c r="B1769" s="1" t="s">
        <v>486</v>
      </c>
      <c r="C1769" s="1" t="s">
        <v>581</v>
      </c>
      <c r="D1769" s="2" t="s">
        <v>449</v>
      </c>
      <c r="E1769" s="3" t="s">
        <v>145</v>
      </c>
      <c r="F1769" s="3" t="s">
        <v>595</v>
      </c>
      <c r="G1769" s="3" t="s">
        <v>493</v>
      </c>
      <c r="H1769" s="3" t="s">
        <v>494</v>
      </c>
      <c r="I1769" s="3" t="s">
        <v>495</v>
      </c>
      <c r="J1769" s="1" t="s">
        <v>40</v>
      </c>
      <c r="K1769" s="1" t="s">
        <v>77</v>
      </c>
      <c r="L1769" s="1" t="s">
        <v>42</v>
      </c>
      <c r="M1769" s="1" t="s">
        <v>63</v>
      </c>
      <c r="N1769" s="1" t="s">
        <v>143</v>
      </c>
      <c r="O1769" s="1" t="s">
        <v>63</v>
      </c>
      <c r="P1769" s="1"/>
      <c r="Q1769" s="1"/>
      <c r="R1769" s="1" t="s">
        <v>31</v>
      </c>
      <c r="S1769" s="1" t="s">
        <v>32</v>
      </c>
      <c r="T1769" s="1" t="s">
        <v>33</v>
      </c>
      <c r="U1769" s="2" t="s">
        <v>146</v>
      </c>
      <c r="V1769" s="4">
        <v>157000000</v>
      </c>
      <c r="W1769" s="4">
        <v>11802751</v>
      </c>
      <c r="X1769" s="4">
        <v>697939</v>
      </c>
      <c r="Y1769" s="4">
        <v>168104812</v>
      </c>
      <c r="Z1769" s="4">
        <v>0</v>
      </c>
      <c r="AA1769" s="4">
        <v>167772127</v>
      </c>
      <c r="AB1769" s="4">
        <v>332685</v>
      </c>
      <c r="AC1769" s="4">
        <v>167550079</v>
      </c>
      <c r="AD1769" s="4">
        <v>167267151.11000001</v>
      </c>
      <c r="AE1769" s="4">
        <v>167267151.11000001</v>
      </c>
      <c r="AF1769" s="10">
        <v>167267151.11000001</v>
      </c>
    </row>
    <row r="1770" spans="1:32" ht="22.5" hidden="1" x14ac:dyDescent="0.25">
      <c r="A1770" s="9" t="s">
        <v>448</v>
      </c>
      <c r="B1770" s="1" t="s">
        <v>486</v>
      </c>
      <c r="C1770" s="1" t="s">
        <v>581</v>
      </c>
      <c r="D1770" s="2" t="s">
        <v>449</v>
      </c>
      <c r="E1770" s="3" t="s">
        <v>147</v>
      </c>
      <c r="F1770" s="3" t="s">
        <v>595</v>
      </c>
      <c r="G1770" s="3" t="s">
        <v>493</v>
      </c>
      <c r="H1770" s="3" t="s">
        <v>494</v>
      </c>
      <c r="I1770" s="3" t="s">
        <v>495</v>
      </c>
      <c r="J1770" s="1" t="s">
        <v>40</v>
      </c>
      <c r="K1770" s="1" t="s">
        <v>77</v>
      </c>
      <c r="L1770" s="1" t="s">
        <v>42</v>
      </c>
      <c r="M1770" s="1" t="s">
        <v>63</v>
      </c>
      <c r="N1770" s="1" t="s">
        <v>143</v>
      </c>
      <c r="O1770" s="1" t="s">
        <v>64</v>
      </c>
      <c r="P1770" s="1"/>
      <c r="Q1770" s="1"/>
      <c r="R1770" s="1" t="s">
        <v>31</v>
      </c>
      <c r="S1770" s="1" t="s">
        <v>32</v>
      </c>
      <c r="T1770" s="1" t="s">
        <v>33</v>
      </c>
      <c r="U1770" s="2" t="s">
        <v>148</v>
      </c>
      <c r="V1770" s="4">
        <v>1800000</v>
      </c>
      <c r="W1770" s="4">
        <v>2322894</v>
      </c>
      <c r="X1770" s="4">
        <v>0</v>
      </c>
      <c r="Y1770" s="4">
        <v>4122894</v>
      </c>
      <c r="Z1770" s="4">
        <v>0</v>
      </c>
      <c r="AA1770" s="4">
        <v>2177372</v>
      </c>
      <c r="AB1770" s="4">
        <v>1945522</v>
      </c>
      <c r="AC1770" s="4">
        <v>2177372</v>
      </c>
      <c r="AD1770" s="4">
        <v>2170200</v>
      </c>
      <c r="AE1770" s="4">
        <v>2170200</v>
      </c>
      <c r="AF1770" s="10">
        <v>2170200</v>
      </c>
    </row>
    <row r="1771" spans="1:32" ht="22.5" hidden="1" x14ac:dyDescent="0.25">
      <c r="A1771" s="9" t="s">
        <v>448</v>
      </c>
      <c r="B1771" s="1" t="s">
        <v>486</v>
      </c>
      <c r="C1771" s="1" t="s">
        <v>581</v>
      </c>
      <c r="D1771" s="2" t="s">
        <v>449</v>
      </c>
      <c r="E1771" s="3" t="s">
        <v>479</v>
      </c>
      <c r="F1771" s="3" t="s">
        <v>471</v>
      </c>
      <c r="G1771" s="3" t="s">
        <v>493</v>
      </c>
      <c r="H1771" s="3" t="s">
        <v>494</v>
      </c>
      <c r="I1771" s="3" t="s">
        <v>495</v>
      </c>
      <c r="J1771" s="1" t="s">
        <v>40</v>
      </c>
      <c r="K1771" s="1" t="s">
        <v>77</v>
      </c>
      <c r="L1771" s="1" t="s">
        <v>42</v>
      </c>
      <c r="M1771" s="1" t="s">
        <v>80</v>
      </c>
      <c r="N1771" s="1" t="s">
        <v>41</v>
      </c>
      <c r="O1771" s="1" t="s">
        <v>80</v>
      </c>
      <c r="P1771" s="1"/>
      <c r="Q1771" s="1"/>
      <c r="R1771" s="1" t="s">
        <v>31</v>
      </c>
      <c r="S1771" s="1" t="s">
        <v>32</v>
      </c>
      <c r="T1771" s="1" t="s">
        <v>33</v>
      </c>
      <c r="U1771" s="2" t="s">
        <v>480</v>
      </c>
      <c r="V1771" s="4">
        <v>0</v>
      </c>
      <c r="W1771" s="4">
        <v>11600000</v>
      </c>
      <c r="X1771" s="4">
        <v>85000</v>
      </c>
      <c r="Y1771" s="4">
        <v>11515000</v>
      </c>
      <c r="Z1771" s="4">
        <v>0</v>
      </c>
      <c r="AA1771" s="4">
        <v>11515000</v>
      </c>
      <c r="AB1771" s="4">
        <v>0</v>
      </c>
      <c r="AC1771" s="4">
        <v>11515000</v>
      </c>
      <c r="AD1771" s="4">
        <v>0</v>
      </c>
      <c r="AE1771" s="4">
        <v>0</v>
      </c>
      <c r="AF1771" s="10">
        <v>0</v>
      </c>
    </row>
    <row r="1772" spans="1:32" ht="22.5" hidden="1" x14ac:dyDescent="0.25">
      <c r="A1772" s="9" t="s">
        <v>448</v>
      </c>
      <c r="B1772" s="1" t="s">
        <v>486</v>
      </c>
      <c r="C1772" s="1" t="s">
        <v>581</v>
      </c>
      <c r="D1772" s="2" t="s">
        <v>449</v>
      </c>
      <c r="E1772" s="3" t="s">
        <v>482</v>
      </c>
      <c r="F1772" s="3" t="s">
        <v>471</v>
      </c>
      <c r="G1772" s="3" t="s">
        <v>493</v>
      </c>
      <c r="H1772" s="3" t="s">
        <v>494</v>
      </c>
      <c r="I1772" s="3" t="s">
        <v>495</v>
      </c>
      <c r="J1772" s="1" t="s">
        <v>40</v>
      </c>
      <c r="K1772" s="1" t="s">
        <v>77</v>
      </c>
      <c r="L1772" s="1" t="s">
        <v>42</v>
      </c>
      <c r="M1772" s="1" t="s">
        <v>80</v>
      </c>
      <c r="N1772" s="1" t="s">
        <v>41</v>
      </c>
      <c r="O1772" s="1" t="s">
        <v>116</v>
      </c>
      <c r="P1772" s="1"/>
      <c r="Q1772" s="1"/>
      <c r="R1772" s="1" t="s">
        <v>31</v>
      </c>
      <c r="S1772" s="1" t="s">
        <v>32</v>
      </c>
      <c r="T1772" s="1" t="s">
        <v>33</v>
      </c>
      <c r="U1772" s="2" t="s">
        <v>483</v>
      </c>
      <c r="V1772" s="4">
        <v>0</v>
      </c>
      <c r="W1772" s="4">
        <v>15274346</v>
      </c>
      <c r="X1772" s="4">
        <v>328346</v>
      </c>
      <c r="Y1772" s="4">
        <v>14946000</v>
      </c>
      <c r="Z1772" s="4">
        <v>0</v>
      </c>
      <c r="AA1772" s="4">
        <v>14946000</v>
      </c>
      <c r="AB1772" s="4">
        <v>0</v>
      </c>
      <c r="AC1772" s="4">
        <v>14946000</v>
      </c>
      <c r="AD1772" s="4">
        <v>0</v>
      </c>
      <c r="AE1772" s="4">
        <v>0</v>
      </c>
      <c r="AF1772" s="10">
        <v>0</v>
      </c>
    </row>
    <row r="1773" spans="1:32" ht="22.5" hidden="1" x14ac:dyDescent="0.25">
      <c r="A1773" s="9" t="s">
        <v>448</v>
      </c>
      <c r="B1773" s="1" t="s">
        <v>486</v>
      </c>
      <c r="C1773" s="1" t="s">
        <v>581</v>
      </c>
      <c r="D1773" s="2" t="s">
        <v>449</v>
      </c>
      <c r="E1773" s="3" t="s">
        <v>155</v>
      </c>
      <c r="F1773" s="3" t="s">
        <v>471</v>
      </c>
      <c r="G1773" s="3" t="s">
        <v>493</v>
      </c>
      <c r="H1773" s="3" t="s">
        <v>494</v>
      </c>
      <c r="I1773" s="3" t="s">
        <v>495</v>
      </c>
      <c r="J1773" s="1" t="s">
        <v>40</v>
      </c>
      <c r="K1773" s="1" t="s">
        <v>77</v>
      </c>
      <c r="L1773" s="1" t="s">
        <v>42</v>
      </c>
      <c r="M1773" s="1" t="s">
        <v>80</v>
      </c>
      <c r="N1773" s="1" t="s">
        <v>80</v>
      </c>
      <c r="O1773" s="1" t="s">
        <v>41</v>
      </c>
      <c r="P1773" s="1"/>
      <c r="Q1773" s="1"/>
      <c r="R1773" s="1" t="s">
        <v>31</v>
      </c>
      <c r="S1773" s="1" t="s">
        <v>32</v>
      </c>
      <c r="T1773" s="1" t="s">
        <v>33</v>
      </c>
      <c r="U1773" s="2" t="s">
        <v>156</v>
      </c>
      <c r="V1773" s="4">
        <v>33000000</v>
      </c>
      <c r="W1773" s="4">
        <v>1300000</v>
      </c>
      <c r="X1773" s="4">
        <v>500</v>
      </c>
      <c r="Y1773" s="4">
        <v>34299500</v>
      </c>
      <c r="Z1773" s="4">
        <v>0</v>
      </c>
      <c r="AA1773" s="4">
        <v>34299500</v>
      </c>
      <c r="AB1773" s="4">
        <v>0</v>
      </c>
      <c r="AC1773" s="4">
        <v>34299500</v>
      </c>
      <c r="AD1773" s="4">
        <v>20413267</v>
      </c>
      <c r="AE1773" s="4">
        <v>20413267</v>
      </c>
      <c r="AF1773" s="10">
        <v>20413267</v>
      </c>
    </row>
    <row r="1774" spans="1:32" ht="22.5" hidden="1" x14ac:dyDescent="0.25">
      <c r="A1774" s="9" t="s">
        <v>448</v>
      </c>
      <c r="B1774" s="1" t="s">
        <v>486</v>
      </c>
      <c r="C1774" s="1" t="s">
        <v>581</v>
      </c>
      <c r="D1774" s="2" t="s">
        <v>449</v>
      </c>
      <c r="E1774" s="3" t="s">
        <v>157</v>
      </c>
      <c r="F1774" s="3" t="s">
        <v>471</v>
      </c>
      <c r="G1774" s="3" t="s">
        <v>493</v>
      </c>
      <c r="H1774" s="3" t="s">
        <v>494</v>
      </c>
      <c r="I1774" s="3" t="s">
        <v>495</v>
      </c>
      <c r="J1774" s="1" t="s">
        <v>40</v>
      </c>
      <c r="K1774" s="1" t="s">
        <v>77</v>
      </c>
      <c r="L1774" s="1" t="s">
        <v>42</v>
      </c>
      <c r="M1774" s="1" t="s">
        <v>80</v>
      </c>
      <c r="N1774" s="1" t="s">
        <v>80</v>
      </c>
      <c r="O1774" s="1" t="s">
        <v>77</v>
      </c>
      <c r="P1774" s="1"/>
      <c r="Q1774" s="1"/>
      <c r="R1774" s="1" t="s">
        <v>31</v>
      </c>
      <c r="S1774" s="1" t="s">
        <v>32</v>
      </c>
      <c r="T1774" s="1" t="s">
        <v>33</v>
      </c>
      <c r="U1774" s="2" t="s">
        <v>158</v>
      </c>
      <c r="V1774" s="4">
        <v>34000000</v>
      </c>
      <c r="W1774" s="4">
        <v>0</v>
      </c>
      <c r="X1774" s="4">
        <v>0</v>
      </c>
      <c r="Y1774" s="4">
        <v>34000000</v>
      </c>
      <c r="Z1774" s="4">
        <v>0</v>
      </c>
      <c r="AA1774" s="4">
        <v>34000000</v>
      </c>
      <c r="AB1774" s="4">
        <v>0</v>
      </c>
      <c r="AC1774" s="4">
        <v>8386005</v>
      </c>
      <c r="AD1774" s="4">
        <v>217.34</v>
      </c>
      <c r="AE1774" s="4">
        <v>217.34</v>
      </c>
      <c r="AF1774" s="10">
        <v>217.34</v>
      </c>
    </row>
    <row r="1775" spans="1:32" ht="22.5" hidden="1" x14ac:dyDescent="0.25">
      <c r="A1775" s="9" t="s">
        <v>448</v>
      </c>
      <c r="B1775" s="1" t="s">
        <v>486</v>
      </c>
      <c r="C1775" s="1" t="s">
        <v>581</v>
      </c>
      <c r="D1775" s="2" t="s">
        <v>449</v>
      </c>
      <c r="E1775" s="3" t="s">
        <v>180</v>
      </c>
      <c r="F1775" s="3" t="s">
        <v>471</v>
      </c>
      <c r="G1775" s="3" t="s">
        <v>493</v>
      </c>
      <c r="H1775" s="3" t="s">
        <v>494</v>
      </c>
      <c r="I1775" s="3" t="s">
        <v>495</v>
      </c>
      <c r="J1775" s="1" t="s">
        <v>40</v>
      </c>
      <c r="K1775" s="1" t="s">
        <v>77</v>
      </c>
      <c r="L1775" s="1" t="s">
        <v>42</v>
      </c>
      <c r="M1775" s="1" t="s">
        <v>80</v>
      </c>
      <c r="N1775" s="1" t="s">
        <v>64</v>
      </c>
      <c r="O1775" s="1" t="s">
        <v>116</v>
      </c>
      <c r="P1775" s="1"/>
      <c r="Q1775" s="1"/>
      <c r="R1775" s="1" t="s">
        <v>31</v>
      </c>
      <c r="S1775" s="1" t="s">
        <v>32</v>
      </c>
      <c r="T1775" s="1" t="s">
        <v>33</v>
      </c>
      <c r="U1775" s="2" t="s">
        <v>181</v>
      </c>
      <c r="V1775" s="4">
        <v>284000000</v>
      </c>
      <c r="W1775" s="4">
        <v>0</v>
      </c>
      <c r="X1775" s="4">
        <v>26874346</v>
      </c>
      <c r="Y1775" s="4">
        <v>257125654</v>
      </c>
      <c r="Z1775" s="4">
        <v>0</v>
      </c>
      <c r="AA1775" s="4">
        <v>245727523</v>
      </c>
      <c r="AB1775" s="4">
        <v>11398131</v>
      </c>
      <c r="AC1775" s="4">
        <v>245727523</v>
      </c>
      <c r="AD1775" s="4">
        <v>109140666.92</v>
      </c>
      <c r="AE1775" s="4">
        <v>109140666.92</v>
      </c>
      <c r="AF1775" s="10">
        <v>109140666.92</v>
      </c>
    </row>
    <row r="1776" spans="1:32" ht="22.5" hidden="1" x14ac:dyDescent="0.25">
      <c r="A1776" s="9" t="s">
        <v>448</v>
      </c>
      <c r="B1776" s="1" t="s">
        <v>486</v>
      </c>
      <c r="C1776" s="1" t="s">
        <v>581</v>
      </c>
      <c r="D1776" s="2" t="s">
        <v>449</v>
      </c>
      <c r="E1776" s="3" t="s">
        <v>184</v>
      </c>
      <c r="F1776" s="3" t="s">
        <v>471</v>
      </c>
      <c r="G1776" s="3" t="s">
        <v>493</v>
      </c>
      <c r="H1776" s="3" t="s">
        <v>494</v>
      </c>
      <c r="I1776" s="3" t="s">
        <v>495</v>
      </c>
      <c r="J1776" s="1" t="s">
        <v>40</v>
      </c>
      <c r="K1776" s="1" t="s">
        <v>77</v>
      </c>
      <c r="L1776" s="1" t="s">
        <v>42</v>
      </c>
      <c r="M1776" s="1" t="s">
        <v>80</v>
      </c>
      <c r="N1776" s="1" t="s">
        <v>64</v>
      </c>
      <c r="O1776" s="1" t="s">
        <v>98</v>
      </c>
      <c r="P1776" s="1"/>
      <c r="Q1776" s="1"/>
      <c r="R1776" s="1" t="s">
        <v>31</v>
      </c>
      <c r="S1776" s="1" t="s">
        <v>32</v>
      </c>
      <c r="T1776" s="1" t="s">
        <v>33</v>
      </c>
      <c r="U1776" s="2" t="s">
        <v>185</v>
      </c>
      <c r="V1776" s="4">
        <v>11500000</v>
      </c>
      <c r="W1776" s="4">
        <v>28000000</v>
      </c>
      <c r="X1776" s="4">
        <v>0</v>
      </c>
      <c r="Y1776" s="4">
        <v>39500000</v>
      </c>
      <c r="Z1776" s="4">
        <v>0</v>
      </c>
      <c r="AA1776" s="4">
        <v>39500000</v>
      </c>
      <c r="AB1776" s="4">
        <v>0</v>
      </c>
      <c r="AC1776" s="4">
        <v>16202700</v>
      </c>
      <c r="AD1776" s="4">
        <v>7499541</v>
      </c>
      <c r="AE1776" s="4">
        <v>7499541</v>
      </c>
      <c r="AF1776" s="10">
        <v>7499541</v>
      </c>
    </row>
    <row r="1777" spans="1:32" ht="22.5" hidden="1" x14ac:dyDescent="0.25">
      <c r="A1777" s="9" t="s">
        <v>448</v>
      </c>
      <c r="B1777" s="1" t="s">
        <v>486</v>
      </c>
      <c r="C1777" s="1" t="s">
        <v>581</v>
      </c>
      <c r="D1777" s="2" t="s">
        <v>449</v>
      </c>
      <c r="E1777" s="3" t="s">
        <v>200</v>
      </c>
      <c r="F1777" s="3" t="s">
        <v>471</v>
      </c>
      <c r="G1777" s="3" t="s">
        <v>493</v>
      </c>
      <c r="H1777" s="3" t="s">
        <v>494</v>
      </c>
      <c r="I1777" s="3" t="s">
        <v>495</v>
      </c>
      <c r="J1777" s="1" t="s">
        <v>40</v>
      </c>
      <c r="K1777" s="1" t="s">
        <v>77</v>
      </c>
      <c r="L1777" s="1" t="s">
        <v>42</v>
      </c>
      <c r="M1777" s="1" t="s">
        <v>80</v>
      </c>
      <c r="N1777" s="1" t="s">
        <v>81</v>
      </c>
      <c r="O1777" s="1" t="s">
        <v>41</v>
      </c>
      <c r="P1777" s="1"/>
      <c r="Q1777" s="1"/>
      <c r="R1777" s="1" t="s">
        <v>31</v>
      </c>
      <c r="S1777" s="1" t="s">
        <v>32</v>
      </c>
      <c r="T1777" s="1" t="s">
        <v>33</v>
      </c>
      <c r="U1777" s="2" t="s">
        <v>201</v>
      </c>
      <c r="V1777" s="4">
        <v>3500000</v>
      </c>
      <c r="W1777" s="4">
        <v>0</v>
      </c>
      <c r="X1777" s="4">
        <v>0</v>
      </c>
      <c r="Y1777" s="4">
        <v>3500000</v>
      </c>
      <c r="Z1777" s="4">
        <v>0</v>
      </c>
      <c r="AA1777" s="4">
        <v>3500000</v>
      </c>
      <c r="AB1777" s="4">
        <v>0</v>
      </c>
      <c r="AC1777" s="4">
        <v>3500000</v>
      </c>
      <c r="AD1777" s="4">
        <v>3499944.01</v>
      </c>
      <c r="AE1777" s="4">
        <v>3499944.01</v>
      </c>
      <c r="AF1777" s="10">
        <v>3499944.01</v>
      </c>
    </row>
    <row r="1778" spans="1:32" ht="22.5" hidden="1" x14ac:dyDescent="0.25">
      <c r="A1778" s="9" t="s">
        <v>448</v>
      </c>
      <c r="B1778" s="1" t="s">
        <v>486</v>
      </c>
      <c r="C1778" s="1" t="s">
        <v>581</v>
      </c>
      <c r="D1778" s="2" t="s">
        <v>449</v>
      </c>
      <c r="E1778" s="3" t="s">
        <v>202</v>
      </c>
      <c r="F1778" s="3" t="s">
        <v>471</v>
      </c>
      <c r="G1778" s="3" t="s">
        <v>493</v>
      </c>
      <c r="H1778" s="3" t="s">
        <v>494</v>
      </c>
      <c r="I1778" s="3" t="s">
        <v>495</v>
      </c>
      <c r="J1778" s="1" t="s">
        <v>40</v>
      </c>
      <c r="K1778" s="1" t="s">
        <v>77</v>
      </c>
      <c r="L1778" s="1" t="s">
        <v>42</v>
      </c>
      <c r="M1778" s="1" t="s">
        <v>80</v>
      </c>
      <c r="N1778" s="1" t="s">
        <v>81</v>
      </c>
      <c r="O1778" s="1" t="s">
        <v>77</v>
      </c>
      <c r="P1778" s="1"/>
      <c r="Q1778" s="1"/>
      <c r="R1778" s="1" t="s">
        <v>31</v>
      </c>
      <c r="S1778" s="1" t="s">
        <v>32</v>
      </c>
      <c r="T1778" s="1" t="s">
        <v>33</v>
      </c>
      <c r="U1778" s="2" t="s">
        <v>203</v>
      </c>
      <c r="V1778" s="4">
        <v>203000000</v>
      </c>
      <c r="W1778" s="4">
        <v>0</v>
      </c>
      <c r="X1778" s="4">
        <v>0</v>
      </c>
      <c r="Y1778" s="4">
        <v>203000000</v>
      </c>
      <c r="Z1778" s="4">
        <v>0</v>
      </c>
      <c r="AA1778" s="4">
        <v>203000000</v>
      </c>
      <c r="AB1778" s="4">
        <v>0</v>
      </c>
      <c r="AC1778" s="4">
        <v>202970405.28999999</v>
      </c>
      <c r="AD1778" s="4">
        <v>202617012.81</v>
      </c>
      <c r="AE1778" s="4">
        <v>202617012.81</v>
      </c>
      <c r="AF1778" s="10">
        <v>202617012.81</v>
      </c>
    </row>
    <row r="1779" spans="1:32" ht="22.5" hidden="1" x14ac:dyDescent="0.25">
      <c r="A1779" s="9" t="s">
        <v>448</v>
      </c>
      <c r="B1779" s="1" t="s">
        <v>486</v>
      </c>
      <c r="C1779" s="1" t="s">
        <v>581</v>
      </c>
      <c r="D1779" s="2" t="s">
        <v>449</v>
      </c>
      <c r="E1779" s="3" t="s">
        <v>206</v>
      </c>
      <c r="F1779" s="3" t="s">
        <v>471</v>
      </c>
      <c r="G1779" s="3" t="s">
        <v>493</v>
      </c>
      <c r="H1779" s="3" t="s">
        <v>494</v>
      </c>
      <c r="I1779" s="3" t="s">
        <v>495</v>
      </c>
      <c r="J1779" s="1" t="s">
        <v>40</v>
      </c>
      <c r="K1779" s="1" t="s">
        <v>77</v>
      </c>
      <c r="L1779" s="1" t="s">
        <v>42</v>
      </c>
      <c r="M1779" s="1" t="s">
        <v>80</v>
      </c>
      <c r="N1779" s="1" t="s">
        <v>81</v>
      </c>
      <c r="O1779" s="1" t="s">
        <v>138</v>
      </c>
      <c r="P1779" s="1"/>
      <c r="Q1779" s="1"/>
      <c r="R1779" s="1" t="s">
        <v>31</v>
      </c>
      <c r="S1779" s="1" t="s">
        <v>32</v>
      </c>
      <c r="T1779" s="1" t="s">
        <v>33</v>
      </c>
      <c r="U1779" s="2" t="s">
        <v>207</v>
      </c>
      <c r="V1779" s="4">
        <v>28000000</v>
      </c>
      <c r="W1779" s="4">
        <v>0</v>
      </c>
      <c r="X1779" s="4">
        <v>0</v>
      </c>
      <c r="Y1779" s="4">
        <v>28000000</v>
      </c>
      <c r="Z1779" s="4">
        <v>0</v>
      </c>
      <c r="AA1779" s="4">
        <v>28000000</v>
      </c>
      <c r="AB1779" s="4">
        <v>0</v>
      </c>
      <c r="AC1779" s="4">
        <v>27969223</v>
      </c>
      <c r="AD1779" s="4">
        <v>27929618.699999999</v>
      </c>
      <c r="AE1779" s="4">
        <v>27929618.699999999</v>
      </c>
      <c r="AF1779" s="10">
        <v>27929618.699999999</v>
      </c>
    </row>
    <row r="1780" spans="1:32" ht="22.5" hidden="1" x14ac:dyDescent="0.25">
      <c r="A1780" s="9" t="s">
        <v>448</v>
      </c>
      <c r="B1780" s="1" t="s">
        <v>486</v>
      </c>
      <c r="C1780" s="1" t="s">
        <v>581</v>
      </c>
      <c r="D1780" s="2" t="s">
        <v>449</v>
      </c>
      <c r="E1780" s="3" t="s">
        <v>212</v>
      </c>
      <c r="F1780" s="3" t="s">
        <v>471</v>
      </c>
      <c r="G1780" s="3" t="s">
        <v>493</v>
      </c>
      <c r="H1780" s="3" t="s">
        <v>527</v>
      </c>
      <c r="I1780" s="3" t="s">
        <v>528</v>
      </c>
      <c r="J1780" s="1" t="s">
        <v>40</v>
      </c>
      <c r="K1780" s="1" t="s">
        <v>77</v>
      </c>
      <c r="L1780" s="1" t="s">
        <v>42</v>
      </c>
      <c r="M1780" s="1" t="s">
        <v>80</v>
      </c>
      <c r="N1780" s="1" t="s">
        <v>65</v>
      </c>
      <c r="O1780" s="1" t="s">
        <v>77</v>
      </c>
      <c r="P1780" s="1"/>
      <c r="Q1780" s="1"/>
      <c r="R1780" s="1" t="s">
        <v>31</v>
      </c>
      <c r="S1780" s="1" t="s">
        <v>32</v>
      </c>
      <c r="T1780" s="1" t="s">
        <v>33</v>
      </c>
      <c r="U1780" s="2" t="s">
        <v>213</v>
      </c>
      <c r="V1780" s="4">
        <v>40000000</v>
      </c>
      <c r="W1780" s="4">
        <v>4000000</v>
      </c>
      <c r="X1780" s="4">
        <v>0</v>
      </c>
      <c r="Y1780" s="4">
        <v>44000000</v>
      </c>
      <c r="Z1780" s="4">
        <v>0</v>
      </c>
      <c r="AA1780" s="4">
        <v>37920350</v>
      </c>
      <c r="AB1780" s="4">
        <v>6079650</v>
      </c>
      <c r="AC1780" s="4">
        <v>37512223</v>
      </c>
      <c r="AD1780" s="4">
        <v>35908569</v>
      </c>
      <c r="AE1780" s="4">
        <v>35908569</v>
      </c>
      <c r="AF1780" s="10">
        <v>35908569</v>
      </c>
    </row>
    <row r="1781" spans="1:32" ht="22.5" hidden="1" x14ac:dyDescent="0.25">
      <c r="A1781" s="9" t="s">
        <v>448</v>
      </c>
      <c r="B1781" s="1" t="s">
        <v>486</v>
      </c>
      <c r="C1781" s="1" t="s">
        <v>581</v>
      </c>
      <c r="D1781" s="2" t="s">
        <v>449</v>
      </c>
      <c r="E1781" s="3" t="s">
        <v>214</v>
      </c>
      <c r="F1781" s="3" t="s">
        <v>471</v>
      </c>
      <c r="G1781" s="3" t="s">
        <v>493</v>
      </c>
      <c r="H1781" s="3" t="s">
        <v>543</v>
      </c>
      <c r="I1781" s="3" t="s">
        <v>544</v>
      </c>
      <c r="J1781" s="1" t="s">
        <v>40</v>
      </c>
      <c r="K1781" s="1" t="s">
        <v>77</v>
      </c>
      <c r="L1781" s="1" t="s">
        <v>42</v>
      </c>
      <c r="M1781" s="1" t="s">
        <v>80</v>
      </c>
      <c r="N1781" s="1" t="s">
        <v>123</v>
      </c>
      <c r="O1781" s="1"/>
      <c r="P1781" s="1"/>
      <c r="Q1781" s="1"/>
      <c r="R1781" s="1" t="s">
        <v>31</v>
      </c>
      <c r="S1781" s="1" t="s">
        <v>32</v>
      </c>
      <c r="T1781" s="1" t="s">
        <v>33</v>
      </c>
      <c r="U1781" s="2" t="s">
        <v>215</v>
      </c>
      <c r="V1781" s="4">
        <v>0</v>
      </c>
      <c r="W1781" s="4">
        <v>5000000</v>
      </c>
      <c r="X1781" s="4">
        <v>0</v>
      </c>
      <c r="Y1781" s="4">
        <v>5000000</v>
      </c>
      <c r="Z1781" s="4">
        <v>0</v>
      </c>
      <c r="AA1781" s="4">
        <v>3778971</v>
      </c>
      <c r="AB1781" s="4">
        <v>1221029</v>
      </c>
      <c r="AC1781" s="4">
        <v>3189471</v>
      </c>
      <c r="AD1781" s="4">
        <v>2405527.37</v>
      </c>
      <c r="AE1781" s="4">
        <v>2405527.37</v>
      </c>
      <c r="AF1781" s="10">
        <v>2405527.37</v>
      </c>
    </row>
    <row r="1782" spans="1:32" ht="22.5" hidden="1" x14ac:dyDescent="0.25">
      <c r="A1782" s="9" t="s">
        <v>448</v>
      </c>
      <c r="B1782" s="1" t="s">
        <v>486</v>
      </c>
      <c r="C1782" s="1" t="s">
        <v>581</v>
      </c>
      <c r="D1782" s="2" t="s">
        <v>449</v>
      </c>
      <c r="E1782" s="3" t="s">
        <v>216</v>
      </c>
      <c r="F1782" s="3" t="s">
        <v>471</v>
      </c>
      <c r="G1782" s="3" t="s">
        <v>493</v>
      </c>
      <c r="H1782" s="3" t="s">
        <v>527</v>
      </c>
      <c r="I1782" s="3" t="s">
        <v>528</v>
      </c>
      <c r="J1782" s="1" t="s">
        <v>40</v>
      </c>
      <c r="K1782" s="1" t="s">
        <v>77</v>
      </c>
      <c r="L1782" s="1" t="s">
        <v>42</v>
      </c>
      <c r="M1782" s="1" t="s">
        <v>80</v>
      </c>
      <c r="N1782" s="1" t="s">
        <v>171</v>
      </c>
      <c r="O1782" s="1" t="s">
        <v>80</v>
      </c>
      <c r="P1782" s="1"/>
      <c r="Q1782" s="1"/>
      <c r="R1782" s="1" t="s">
        <v>31</v>
      </c>
      <c r="S1782" s="1" t="s">
        <v>32</v>
      </c>
      <c r="T1782" s="1" t="s">
        <v>33</v>
      </c>
      <c r="U1782" s="2" t="s">
        <v>217</v>
      </c>
      <c r="V1782" s="4">
        <v>240044482</v>
      </c>
      <c r="W1782" s="4">
        <v>0</v>
      </c>
      <c r="X1782" s="4">
        <v>0</v>
      </c>
      <c r="Y1782" s="4">
        <v>240044482</v>
      </c>
      <c r="Z1782" s="4">
        <v>0</v>
      </c>
      <c r="AA1782" s="4">
        <v>240044482</v>
      </c>
      <c r="AB1782" s="4">
        <v>0</v>
      </c>
      <c r="AC1782" s="4">
        <v>235711642</v>
      </c>
      <c r="AD1782" s="4">
        <v>94284657</v>
      </c>
      <c r="AE1782" s="4">
        <v>94284657</v>
      </c>
      <c r="AF1782" s="10">
        <v>94284657</v>
      </c>
    </row>
    <row r="1783" spans="1:32" ht="22.5" x14ac:dyDescent="0.25">
      <c r="A1783" s="9" t="s">
        <v>448</v>
      </c>
      <c r="B1783" s="1" t="s">
        <v>486</v>
      </c>
      <c r="C1783" s="1" t="s">
        <v>581</v>
      </c>
      <c r="D1783" s="2" t="s">
        <v>449</v>
      </c>
      <c r="E1783" s="3" t="s">
        <v>231</v>
      </c>
      <c r="F1783" s="3" t="s">
        <v>472</v>
      </c>
      <c r="G1783" s="3" t="s">
        <v>497</v>
      </c>
      <c r="H1783" s="3" t="s">
        <v>498</v>
      </c>
      <c r="I1783" s="3" t="s">
        <v>499</v>
      </c>
      <c r="J1783" s="1" t="s">
        <v>30</v>
      </c>
      <c r="K1783" s="1" t="s">
        <v>232</v>
      </c>
      <c r="L1783" s="1" t="s">
        <v>233</v>
      </c>
      <c r="M1783" s="1" t="s">
        <v>41</v>
      </c>
      <c r="N1783" s="1" t="s">
        <v>42</v>
      </c>
      <c r="O1783" s="1" t="s">
        <v>234</v>
      </c>
      <c r="P1783" s="1"/>
      <c r="Q1783" s="1"/>
      <c r="R1783" s="1" t="s">
        <v>31</v>
      </c>
      <c r="S1783" s="1" t="s">
        <v>32</v>
      </c>
      <c r="T1783" s="1" t="s">
        <v>33</v>
      </c>
      <c r="U1783" s="2" t="s">
        <v>235</v>
      </c>
      <c r="V1783" s="4">
        <v>1680124800</v>
      </c>
      <c r="W1783" s="4">
        <v>0</v>
      </c>
      <c r="X1783" s="4">
        <v>176588084</v>
      </c>
      <c r="Y1783" s="4">
        <v>1503536716</v>
      </c>
      <c r="Z1783" s="4">
        <v>0</v>
      </c>
      <c r="AA1783" s="4">
        <v>1495773733</v>
      </c>
      <c r="AB1783" s="4">
        <v>7762983</v>
      </c>
      <c r="AC1783" s="4">
        <v>1495773733</v>
      </c>
      <c r="AD1783" s="4">
        <v>782987697</v>
      </c>
      <c r="AE1783" s="4">
        <v>782987697</v>
      </c>
      <c r="AF1783" s="10">
        <v>782987697</v>
      </c>
    </row>
    <row r="1784" spans="1:32" ht="22.5" x14ac:dyDescent="0.25">
      <c r="A1784" s="9" t="s">
        <v>448</v>
      </c>
      <c r="B1784" s="1" t="s">
        <v>486</v>
      </c>
      <c r="C1784" s="1" t="s">
        <v>581</v>
      </c>
      <c r="D1784" s="2" t="s">
        <v>449</v>
      </c>
      <c r="E1784" s="3" t="s">
        <v>242</v>
      </c>
      <c r="F1784" s="3" t="s">
        <v>472</v>
      </c>
      <c r="G1784" s="3" t="s">
        <v>497</v>
      </c>
      <c r="H1784" s="3" t="s">
        <v>498</v>
      </c>
      <c r="I1784" s="3" t="s">
        <v>499</v>
      </c>
      <c r="J1784" s="1" t="s">
        <v>30</v>
      </c>
      <c r="K1784" s="1" t="s">
        <v>232</v>
      </c>
      <c r="L1784" s="1" t="s">
        <v>233</v>
      </c>
      <c r="M1784" s="1" t="s">
        <v>41</v>
      </c>
      <c r="N1784" s="1" t="s">
        <v>42</v>
      </c>
      <c r="O1784" s="1" t="s">
        <v>243</v>
      </c>
      <c r="P1784" s="1"/>
      <c r="Q1784" s="1"/>
      <c r="R1784" s="1" t="s">
        <v>31</v>
      </c>
      <c r="S1784" s="1" t="s">
        <v>32</v>
      </c>
      <c r="T1784" s="1" t="s">
        <v>33</v>
      </c>
      <c r="U1784" s="2" t="s">
        <v>244</v>
      </c>
      <c r="V1784" s="4">
        <v>135511759</v>
      </c>
      <c r="W1784" s="4">
        <v>32000000</v>
      </c>
      <c r="X1784" s="4">
        <v>284752</v>
      </c>
      <c r="Y1784" s="4">
        <v>167227007</v>
      </c>
      <c r="Z1784" s="4">
        <v>0</v>
      </c>
      <c r="AA1784" s="4">
        <v>167209739</v>
      </c>
      <c r="AB1784" s="4">
        <v>17268</v>
      </c>
      <c r="AC1784" s="4">
        <v>164776488</v>
      </c>
      <c r="AD1784" s="4">
        <v>116463568</v>
      </c>
      <c r="AE1784" s="4">
        <v>116463568</v>
      </c>
      <c r="AF1784" s="10">
        <v>116463568</v>
      </c>
    </row>
    <row r="1785" spans="1:32" ht="22.5" x14ac:dyDescent="0.25">
      <c r="A1785" s="9" t="s">
        <v>448</v>
      </c>
      <c r="B1785" s="1" t="s">
        <v>486</v>
      </c>
      <c r="C1785" s="1" t="s">
        <v>581</v>
      </c>
      <c r="D1785" s="2" t="s">
        <v>449</v>
      </c>
      <c r="E1785" s="3" t="s">
        <v>245</v>
      </c>
      <c r="F1785" s="3" t="s">
        <v>472</v>
      </c>
      <c r="G1785" s="3" t="s">
        <v>497</v>
      </c>
      <c r="H1785" s="3" t="s">
        <v>527</v>
      </c>
      <c r="I1785" s="3" t="s">
        <v>545</v>
      </c>
      <c r="J1785" s="1" t="s">
        <v>30</v>
      </c>
      <c r="K1785" s="1" t="s">
        <v>232</v>
      </c>
      <c r="L1785" s="1" t="s">
        <v>233</v>
      </c>
      <c r="M1785" s="1" t="s">
        <v>41</v>
      </c>
      <c r="N1785" s="1" t="s">
        <v>42</v>
      </c>
      <c r="O1785" s="1" t="s">
        <v>246</v>
      </c>
      <c r="P1785" s="1"/>
      <c r="Q1785" s="1"/>
      <c r="R1785" s="1" t="s">
        <v>31</v>
      </c>
      <c r="S1785" s="1" t="s">
        <v>32</v>
      </c>
      <c r="T1785" s="1" t="s">
        <v>33</v>
      </c>
      <c r="U1785" s="2" t="s">
        <v>59</v>
      </c>
      <c r="V1785" s="4">
        <v>35269776</v>
      </c>
      <c r="W1785" s="4">
        <v>0</v>
      </c>
      <c r="X1785" s="4">
        <v>3745157</v>
      </c>
      <c r="Y1785" s="4">
        <v>31524619</v>
      </c>
      <c r="Z1785" s="4">
        <v>0</v>
      </c>
      <c r="AA1785" s="4">
        <v>31524619</v>
      </c>
      <c r="AB1785" s="4">
        <v>0</v>
      </c>
      <c r="AC1785" s="4">
        <v>31524619</v>
      </c>
      <c r="AD1785" s="4">
        <v>21590816</v>
      </c>
      <c r="AE1785" s="4">
        <v>21590816</v>
      </c>
      <c r="AF1785" s="10">
        <v>21590816</v>
      </c>
    </row>
    <row r="1786" spans="1:32" ht="22.5" x14ac:dyDescent="0.25">
      <c r="A1786" s="9" t="s">
        <v>448</v>
      </c>
      <c r="B1786" s="1" t="s">
        <v>486</v>
      </c>
      <c r="C1786" s="1" t="s">
        <v>581</v>
      </c>
      <c r="D1786" s="2" t="s">
        <v>449</v>
      </c>
      <c r="E1786" s="3" t="s">
        <v>247</v>
      </c>
      <c r="F1786" s="3" t="s">
        <v>472</v>
      </c>
      <c r="G1786" s="3" t="s">
        <v>497</v>
      </c>
      <c r="H1786" s="3" t="s">
        <v>527</v>
      </c>
      <c r="I1786" s="3" t="s">
        <v>542</v>
      </c>
      <c r="J1786" s="1" t="s">
        <v>30</v>
      </c>
      <c r="K1786" s="1" t="s">
        <v>232</v>
      </c>
      <c r="L1786" s="1" t="s">
        <v>233</v>
      </c>
      <c r="M1786" s="1" t="s">
        <v>41</v>
      </c>
      <c r="N1786" s="1" t="s">
        <v>42</v>
      </c>
      <c r="O1786" s="1" t="s">
        <v>248</v>
      </c>
      <c r="P1786" s="1"/>
      <c r="Q1786" s="1"/>
      <c r="R1786" s="1" t="s">
        <v>31</v>
      </c>
      <c r="S1786" s="1" t="s">
        <v>32</v>
      </c>
      <c r="T1786" s="1" t="s">
        <v>33</v>
      </c>
      <c r="U1786" s="2" t="s">
        <v>249</v>
      </c>
      <c r="V1786" s="4">
        <v>11545810</v>
      </c>
      <c r="W1786" s="4">
        <v>0</v>
      </c>
      <c r="X1786" s="4">
        <v>0</v>
      </c>
      <c r="Y1786" s="4">
        <v>11545810</v>
      </c>
      <c r="Z1786" s="4">
        <v>0</v>
      </c>
      <c r="AA1786" s="4">
        <v>11507410</v>
      </c>
      <c r="AB1786" s="4">
        <v>38400</v>
      </c>
      <c r="AC1786" s="4">
        <v>11507410</v>
      </c>
      <c r="AD1786" s="4">
        <v>8697613</v>
      </c>
      <c r="AE1786" s="4">
        <v>8697613</v>
      </c>
      <c r="AF1786" s="10">
        <v>8697613</v>
      </c>
    </row>
    <row r="1787" spans="1:32" ht="22.5" x14ac:dyDescent="0.25">
      <c r="A1787" s="9" t="s">
        <v>448</v>
      </c>
      <c r="B1787" s="1" t="s">
        <v>486</v>
      </c>
      <c r="C1787" s="1" t="s">
        <v>581</v>
      </c>
      <c r="D1787" s="2" t="s">
        <v>449</v>
      </c>
      <c r="E1787" s="3" t="s">
        <v>383</v>
      </c>
      <c r="F1787" s="3" t="s">
        <v>29</v>
      </c>
      <c r="G1787" s="3" t="s">
        <v>501</v>
      </c>
      <c r="H1787" s="3" t="s">
        <v>502</v>
      </c>
      <c r="I1787" s="3" t="s">
        <v>503</v>
      </c>
      <c r="J1787" s="1" t="s">
        <v>30</v>
      </c>
      <c r="K1787" s="1" t="s">
        <v>232</v>
      </c>
      <c r="L1787" s="1" t="s">
        <v>233</v>
      </c>
      <c r="M1787" s="1" t="s">
        <v>63</v>
      </c>
      <c r="N1787" s="1" t="s">
        <v>42</v>
      </c>
      <c r="O1787" s="1" t="s">
        <v>281</v>
      </c>
      <c r="P1787" s="1"/>
      <c r="Q1787" s="1"/>
      <c r="R1787" s="1" t="s">
        <v>46</v>
      </c>
      <c r="S1787" s="1" t="s">
        <v>47</v>
      </c>
      <c r="T1787" s="1" t="s">
        <v>33</v>
      </c>
      <c r="U1787" s="2" t="s">
        <v>384</v>
      </c>
      <c r="V1787" s="4">
        <v>0</v>
      </c>
      <c r="W1787" s="4">
        <v>99635184</v>
      </c>
      <c r="X1787" s="4">
        <v>432</v>
      </c>
      <c r="Y1787" s="4">
        <v>99634752</v>
      </c>
      <c r="Z1787" s="4">
        <v>0</v>
      </c>
      <c r="AA1787" s="4">
        <v>99634752</v>
      </c>
      <c r="AB1787" s="4">
        <v>0</v>
      </c>
      <c r="AC1787" s="4">
        <v>99634752</v>
      </c>
      <c r="AD1787" s="4">
        <v>99634752</v>
      </c>
      <c r="AE1787" s="4">
        <v>99634752</v>
      </c>
      <c r="AF1787" s="10">
        <v>99634752</v>
      </c>
    </row>
    <row r="1788" spans="1:32" ht="22.5" x14ac:dyDescent="0.25">
      <c r="A1788" s="9" t="s">
        <v>448</v>
      </c>
      <c r="B1788" s="1" t="s">
        <v>486</v>
      </c>
      <c r="C1788" s="1" t="s">
        <v>581</v>
      </c>
      <c r="D1788" s="2" t="s">
        <v>449</v>
      </c>
      <c r="E1788" s="3" t="s">
        <v>383</v>
      </c>
      <c r="F1788" s="3" t="s">
        <v>29</v>
      </c>
      <c r="G1788" s="3" t="s">
        <v>501</v>
      </c>
      <c r="H1788" s="3" t="s">
        <v>502</v>
      </c>
      <c r="I1788" s="3" t="s">
        <v>503</v>
      </c>
      <c r="J1788" s="1" t="s">
        <v>30</v>
      </c>
      <c r="K1788" s="1" t="s">
        <v>232</v>
      </c>
      <c r="L1788" s="1" t="s">
        <v>233</v>
      </c>
      <c r="M1788" s="1" t="s">
        <v>63</v>
      </c>
      <c r="N1788" s="1" t="s">
        <v>42</v>
      </c>
      <c r="O1788" s="1" t="s">
        <v>281</v>
      </c>
      <c r="P1788" s="1"/>
      <c r="Q1788" s="1"/>
      <c r="R1788" s="1" t="s">
        <v>31</v>
      </c>
      <c r="S1788" s="1" t="s">
        <v>32</v>
      </c>
      <c r="T1788" s="1" t="s">
        <v>33</v>
      </c>
      <c r="U1788" s="2" t="s">
        <v>384</v>
      </c>
      <c r="V1788" s="4">
        <v>26836658629</v>
      </c>
      <c r="W1788" s="4">
        <v>0</v>
      </c>
      <c r="X1788" s="4">
        <v>851184904</v>
      </c>
      <c r="Y1788" s="4">
        <v>25985473725</v>
      </c>
      <c r="Z1788" s="4">
        <v>0</v>
      </c>
      <c r="AA1788" s="4">
        <v>25973455205</v>
      </c>
      <c r="AB1788" s="4">
        <v>12018520</v>
      </c>
      <c r="AC1788" s="4">
        <v>25973455205</v>
      </c>
      <c r="AD1788" s="4">
        <v>17442725031</v>
      </c>
      <c r="AE1788" s="4">
        <v>17442725031</v>
      </c>
      <c r="AF1788" s="10">
        <v>17442725031</v>
      </c>
    </row>
    <row r="1789" spans="1:32" ht="22.5" x14ac:dyDescent="0.25">
      <c r="A1789" s="9" t="s">
        <v>448</v>
      </c>
      <c r="B1789" s="1" t="s">
        <v>486</v>
      </c>
      <c r="C1789" s="1" t="s">
        <v>581</v>
      </c>
      <c r="D1789" s="2" t="s">
        <v>449</v>
      </c>
      <c r="E1789" s="3" t="s">
        <v>45</v>
      </c>
      <c r="F1789" s="3" t="s">
        <v>29</v>
      </c>
      <c r="G1789" s="3" t="s">
        <v>501</v>
      </c>
      <c r="H1789" s="3" t="s">
        <v>502</v>
      </c>
      <c r="I1789" s="3" t="s">
        <v>503</v>
      </c>
      <c r="J1789" s="1" t="s">
        <v>30</v>
      </c>
      <c r="K1789" s="1" t="s">
        <v>232</v>
      </c>
      <c r="L1789" s="1" t="s">
        <v>233</v>
      </c>
      <c r="M1789" s="1" t="s">
        <v>63</v>
      </c>
      <c r="N1789" s="1" t="s">
        <v>42</v>
      </c>
      <c r="O1789" s="1" t="s">
        <v>237</v>
      </c>
      <c r="P1789" s="1"/>
      <c r="Q1789" s="1"/>
      <c r="R1789" s="1" t="s">
        <v>46</v>
      </c>
      <c r="S1789" s="1" t="s">
        <v>47</v>
      </c>
      <c r="T1789" s="1" t="s">
        <v>33</v>
      </c>
      <c r="U1789" s="2" t="s">
        <v>48</v>
      </c>
      <c r="V1789" s="4">
        <v>0</v>
      </c>
      <c r="W1789" s="4">
        <v>4226713</v>
      </c>
      <c r="X1789" s="4">
        <v>0</v>
      </c>
      <c r="Y1789" s="4">
        <v>4226713</v>
      </c>
      <c r="Z1789" s="4">
        <v>0</v>
      </c>
      <c r="AA1789" s="4">
        <v>4226713</v>
      </c>
      <c r="AB1789" s="4">
        <v>0</v>
      </c>
      <c r="AC1789" s="4">
        <v>4226713</v>
      </c>
      <c r="AD1789" s="4">
        <v>4226713</v>
      </c>
      <c r="AE1789" s="4">
        <v>4226713</v>
      </c>
      <c r="AF1789" s="10">
        <v>4226713</v>
      </c>
    </row>
    <row r="1790" spans="1:32" ht="22.5" x14ac:dyDescent="0.25">
      <c r="A1790" s="9" t="s">
        <v>448</v>
      </c>
      <c r="B1790" s="1" t="s">
        <v>486</v>
      </c>
      <c r="C1790" s="1" t="s">
        <v>581</v>
      </c>
      <c r="D1790" s="2" t="s">
        <v>449</v>
      </c>
      <c r="E1790" s="3" t="s">
        <v>45</v>
      </c>
      <c r="F1790" s="3" t="s">
        <v>29</v>
      </c>
      <c r="G1790" s="3" t="s">
        <v>501</v>
      </c>
      <c r="H1790" s="3" t="s">
        <v>502</v>
      </c>
      <c r="I1790" s="3" t="s">
        <v>503</v>
      </c>
      <c r="J1790" s="1" t="s">
        <v>30</v>
      </c>
      <c r="K1790" s="1" t="s">
        <v>232</v>
      </c>
      <c r="L1790" s="1" t="s">
        <v>233</v>
      </c>
      <c r="M1790" s="1" t="s">
        <v>63</v>
      </c>
      <c r="N1790" s="1" t="s">
        <v>42</v>
      </c>
      <c r="O1790" s="1" t="s">
        <v>237</v>
      </c>
      <c r="P1790" s="1"/>
      <c r="Q1790" s="1"/>
      <c r="R1790" s="1" t="s">
        <v>31</v>
      </c>
      <c r="S1790" s="1" t="s">
        <v>32</v>
      </c>
      <c r="T1790" s="1" t="s">
        <v>33</v>
      </c>
      <c r="U1790" s="2" t="s">
        <v>48</v>
      </c>
      <c r="V1790" s="4">
        <v>48190151977</v>
      </c>
      <c r="W1790" s="4">
        <v>37226332</v>
      </c>
      <c r="X1790" s="4">
        <v>1388862359</v>
      </c>
      <c r="Y1790" s="4">
        <v>46838515950</v>
      </c>
      <c r="Z1790" s="4">
        <v>0</v>
      </c>
      <c r="AA1790" s="4">
        <v>46774708122</v>
      </c>
      <c r="AB1790" s="4">
        <v>63807828</v>
      </c>
      <c r="AC1790" s="4">
        <v>46548269565</v>
      </c>
      <c r="AD1790" s="4">
        <v>32993342495</v>
      </c>
      <c r="AE1790" s="4">
        <v>32993342495</v>
      </c>
      <c r="AF1790" s="10">
        <v>32993342495</v>
      </c>
    </row>
    <row r="1791" spans="1:32" ht="22.5" x14ac:dyDescent="0.25">
      <c r="A1791" s="9" t="s">
        <v>448</v>
      </c>
      <c r="B1791" s="1" t="s">
        <v>486</v>
      </c>
      <c r="C1791" s="1" t="s">
        <v>581</v>
      </c>
      <c r="D1791" s="2" t="s">
        <v>449</v>
      </c>
      <c r="E1791" s="3" t="s">
        <v>385</v>
      </c>
      <c r="F1791" s="3" t="s">
        <v>29</v>
      </c>
      <c r="G1791" s="3" t="s">
        <v>501</v>
      </c>
      <c r="H1791" s="3" t="s">
        <v>502</v>
      </c>
      <c r="I1791" s="3" t="s">
        <v>503</v>
      </c>
      <c r="J1791" s="1" t="s">
        <v>30</v>
      </c>
      <c r="K1791" s="1" t="s">
        <v>232</v>
      </c>
      <c r="L1791" s="1" t="s">
        <v>233</v>
      </c>
      <c r="M1791" s="1" t="s">
        <v>63</v>
      </c>
      <c r="N1791" s="1" t="s">
        <v>42</v>
      </c>
      <c r="O1791" s="1" t="s">
        <v>240</v>
      </c>
      <c r="P1791" s="1"/>
      <c r="Q1791" s="1"/>
      <c r="R1791" s="1" t="s">
        <v>46</v>
      </c>
      <c r="S1791" s="1" t="s">
        <v>47</v>
      </c>
      <c r="T1791" s="1" t="s">
        <v>33</v>
      </c>
      <c r="U1791" s="2" t="s">
        <v>386</v>
      </c>
      <c r="V1791" s="4">
        <v>0</v>
      </c>
      <c r="W1791" s="4">
        <v>51064169</v>
      </c>
      <c r="X1791" s="4">
        <v>427188</v>
      </c>
      <c r="Y1791" s="4">
        <v>50636981</v>
      </c>
      <c r="Z1791" s="4">
        <v>0</v>
      </c>
      <c r="AA1791" s="4">
        <v>50636981</v>
      </c>
      <c r="AB1791" s="4">
        <v>0</v>
      </c>
      <c r="AC1791" s="4">
        <v>50636981</v>
      </c>
      <c r="AD1791" s="4">
        <v>25777181</v>
      </c>
      <c r="AE1791" s="4">
        <v>25777181</v>
      </c>
      <c r="AF1791" s="10">
        <v>25777181</v>
      </c>
    </row>
    <row r="1792" spans="1:32" ht="22.5" x14ac:dyDescent="0.25">
      <c r="A1792" s="9" t="s">
        <v>448</v>
      </c>
      <c r="B1792" s="1" t="s">
        <v>486</v>
      </c>
      <c r="C1792" s="1" t="s">
        <v>581</v>
      </c>
      <c r="D1792" s="2" t="s">
        <v>449</v>
      </c>
      <c r="E1792" s="3" t="s">
        <v>385</v>
      </c>
      <c r="F1792" s="3" t="s">
        <v>29</v>
      </c>
      <c r="G1792" s="3" t="s">
        <v>501</v>
      </c>
      <c r="H1792" s="3" t="s">
        <v>502</v>
      </c>
      <c r="I1792" s="3" t="s">
        <v>503</v>
      </c>
      <c r="J1792" s="1" t="s">
        <v>30</v>
      </c>
      <c r="K1792" s="1" t="s">
        <v>232</v>
      </c>
      <c r="L1792" s="1" t="s">
        <v>233</v>
      </c>
      <c r="M1792" s="1" t="s">
        <v>63</v>
      </c>
      <c r="N1792" s="1" t="s">
        <v>42</v>
      </c>
      <c r="O1792" s="1" t="s">
        <v>240</v>
      </c>
      <c r="P1792" s="1"/>
      <c r="Q1792" s="1"/>
      <c r="R1792" s="1" t="s">
        <v>31</v>
      </c>
      <c r="S1792" s="1" t="s">
        <v>32</v>
      </c>
      <c r="T1792" s="1" t="s">
        <v>33</v>
      </c>
      <c r="U1792" s="2" t="s">
        <v>386</v>
      </c>
      <c r="V1792" s="4">
        <v>1418431278</v>
      </c>
      <c r="W1792" s="4">
        <v>0</v>
      </c>
      <c r="X1792" s="4">
        <v>170741293</v>
      </c>
      <c r="Y1792" s="4">
        <v>1247689985</v>
      </c>
      <c r="Z1792" s="4">
        <v>0</v>
      </c>
      <c r="AA1792" s="4">
        <v>1237250482</v>
      </c>
      <c r="AB1792" s="4">
        <v>10439503</v>
      </c>
      <c r="AC1792" s="4">
        <v>1235349252</v>
      </c>
      <c r="AD1792" s="4">
        <v>807800343</v>
      </c>
      <c r="AE1792" s="4">
        <v>807800343</v>
      </c>
      <c r="AF1792" s="10">
        <v>807800343</v>
      </c>
    </row>
    <row r="1793" spans="1:32" ht="22.5" x14ac:dyDescent="0.25">
      <c r="A1793" s="9" t="s">
        <v>448</v>
      </c>
      <c r="B1793" s="1" t="s">
        <v>486</v>
      </c>
      <c r="C1793" s="1" t="s">
        <v>581</v>
      </c>
      <c r="D1793" s="2" t="s">
        <v>449</v>
      </c>
      <c r="E1793" s="3" t="s">
        <v>49</v>
      </c>
      <c r="F1793" s="3" t="s">
        <v>29</v>
      </c>
      <c r="G1793" s="3" t="s">
        <v>501</v>
      </c>
      <c r="H1793" s="3" t="s">
        <v>502</v>
      </c>
      <c r="I1793" s="3" t="s">
        <v>503</v>
      </c>
      <c r="J1793" s="1" t="s">
        <v>30</v>
      </c>
      <c r="K1793" s="1" t="s">
        <v>232</v>
      </c>
      <c r="L1793" s="1" t="s">
        <v>233</v>
      </c>
      <c r="M1793" s="1" t="s">
        <v>63</v>
      </c>
      <c r="N1793" s="1" t="s">
        <v>42</v>
      </c>
      <c r="O1793" s="1" t="s">
        <v>243</v>
      </c>
      <c r="P1793" s="1"/>
      <c r="Q1793" s="1"/>
      <c r="R1793" s="1" t="s">
        <v>46</v>
      </c>
      <c r="S1793" s="1" t="s">
        <v>47</v>
      </c>
      <c r="T1793" s="1" t="s">
        <v>33</v>
      </c>
      <c r="U1793" s="2" t="s">
        <v>50</v>
      </c>
      <c r="V1793" s="4">
        <v>21297753510</v>
      </c>
      <c r="W1793" s="4">
        <v>0</v>
      </c>
      <c r="X1793" s="4">
        <v>426865283</v>
      </c>
      <c r="Y1793" s="4">
        <v>20870888227</v>
      </c>
      <c r="Z1793" s="4">
        <v>0</v>
      </c>
      <c r="AA1793" s="4">
        <v>20859499985</v>
      </c>
      <c r="AB1793" s="4">
        <v>11388242</v>
      </c>
      <c r="AC1793" s="4">
        <v>20859499985</v>
      </c>
      <c r="AD1793" s="4">
        <v>15012906673</v>
      </c>
      <c r="AE1793" s="4">
        <v>15012906673</v>
      </c>
      <c r="AF1793" s="10">
        <v>15012906673</v>
      </c>
    </row>
    <row r="1794" spans="1:32" ht="22.5" x14ac:dyDescent="0.25">
      <c r="A1794" s="9" t="s">
        <v>448</v>
      </c>
      <c r="B1794" s="1" t="s">
        <v>486</v>
      </c>
      <c r="C1794" s="1" t="s">
        <v>581</v>
      </c>
      <c r="D1794" s="2" t="s">
        <v>449</v>
      </c>
      <c r="E1794" s="3" t="s">
        <v>58</v>
      </c>
      <c r="F1794" s="3" t="s">
        <v>29</v>
      </c>
      <c r="G1794" s="3" t="s">
        <v>501</v>
      </c>
      <c r="H1794" s="3" t="s">
        <v>527</v>
      </c>
      <c r="I1794" s="3" t="s">
        <v>545</v>
      </c>
      <c r="J1794" s="1" t="s">
        <v>30</v>
      </c>
      <c r="K1794" s="1" t="s">
        <v>232</v>
      </c>
      <c r="L1794" s="1" t="s">
        <v>233</v>
      </c>
      <c r="M1794" s="1" t="s">
        <v>63</v>
      </c>
      <c r="N1794" s="1" t="s">
        <v>42</v>
      </c>
      <c r="O1794" s="1" t="s">
        <v>255</v>
      </c>
      <c r="P1794" s="1"/>
      <c r="Q1794" s="1"/>
      <c r="R1794" s="1" t="s">
        <v>31</v>
      </c>
      <c r="S1794" s="1" t="s">
        <v>32</v>
      </c>
      <c r="T1794" s="1" t="s">
        <v>33</v>
      </c>
      <c r="U1794" s="2" t="s">
        <v>59</v>
      </c>
      <c r="V1794" s="4">
        <v>5068887944</v>
      </c>
      <c r="W1794" s="4">
        <v>2849107930</v>
      </c>
      <c r="X1794" s="4">
        <v>0</v>
      </c>
      <c r="Y1794" s="4">
        <v>7917995874</v>
      </c>
      <c r="Z1794" s="4">
        <v>0</v>
      </c>
      <c r="AA1794" s="4">
        <v>7814439419</v>
      </c>
      <c r="AB1794" s="4">
        <v>103556455</v>
      </c>
      <c r="AC1794" s="4">
        <v>7482326664</v>
      </c>
      <c r="AD1794" s="4">
        <v>6201485007</v>
      </c>
      <c r="AE1794" s="4">
        <v>6201485007</v>
      </c>
      <c r="AF1794" s="10">
        <v>6199398307</v>
      </c>
    </row>
    <row r="1795" spans="1:32" ht="22.5" x14ac:dyDescent="0.25">
      <c r="A1795" s="9" t="s">
        <v>448</v>
      </c>
      <c r="B1795" s="1" t="s">
        <v>486</v>
      </c>
      <c r="C1795" s="1" t="s">
        <v>581</v>
      </c>
      <c r="D1795" s="2" t="s">
        <v>449</v>
      </c>
      <c r="E1795" s="3" t="s">
        <v>256</v>
      </c>
      <c r="F1795" s="3" t="s">
        <v>29</v>
      </c>
      <c r="G1795" s="3" t="s">
        <v>501</v>
      </c>
      <c r="H1795" s="3" t="s">
        <v>527</v>
      </c>
      <c r="I1795" s="3" t="s">
        <v>542</v>
      </c>
      <c r="J1795" s="1" t="s">
        <v>30</v>
      </c>
      <c r="K1795" s="1" t="s">
        <v>232</v>
      </c>
      <c r="L1795" s="1" t="s">
        <v>233</v>
      </c>
      <c r="M1795" s="1" t="s">
        <v>63</v>
      </c>
      <c r="N1795" s="1" t="s">
        <v>42</v>
      </c>
      <c r="O1795" s="1" t="s">
        <v>257</v>
      </c>
      <c r="P1795" s="1"/>
      <c r="Q1795" s="1"/>
      <c r="R1795" s="1" t="s">
        <v>31</v>
      </c>
      <c r="S1795" s="1" t="s">
        <v>32</v>
      </c>
      <c r="T1795" s="1" t="s">
        <v>33</v>
      </c>
      <c r="U1795" s="2" t="s">
        <v>249</v>
      </c>
      <c r="V1795" s="4">
        <v>380048000</v>
      </c>
      <c r="W1795" s="4">
        <v>0</v>
      </c>
      <c r="X1795" s="4">
        <v>0</v>
      </c>
      <c r="Y1795" s="4">
        <v>380048000</v>
      </c>
      <c r="Z1795" s="4">
        <v>0</v>
      </c>
      <c r="AA1795" s="4">
        <v>352210016</v>
      </c>
      <c r="AB1795" s="4">
        <v>27837984</v>
      </c>
      <c r="AC1795" s="4">
        <v>321426331</v>
      </c>
      <c r="AD1795" s="4">
        <v>244313116</v>
      </c>
      <c r="AE1795" s="4">
        <v>244313116</v>
      </c>
      <c r="AF1795" s="10">
        <v>244313116</v>
      </c>
    </row>
    <row r="1796" spans="1:32" ht="33.75" x14ac:dyDescent="0.25">
      <c r="A1796" s="9" t="s">
        <v>448</v>
      </c>
      <c r="B1796" s="1" t="s">
        <v>486</v>
      </c>
      <c r="C1796" s="1" t="s">
        <v>581</v>
      </c>
      <c r="D1796" s="2" t="s">
        <v>449</v>
      </c>
      <c r="E1796" s="3" t="s">
        <v>387</v>
      </c>
      <c r="F1796" s="3" t="s">
        <v>29</v>
      </c>
      <c r="G1796" s="3" t="s">
        <v>501</v>
      </c>
      <c r="H1796" s="3" t="s">
        <v>502</v>
      </c>
      <c r="I1796" s="3" t="s">
        <v>503</v>
      </c>
      <c r="J1796" s="1" t="s">
        <v>30</v>
      </c>
      <c r="K1796" s="1" t="s">
        <v>232</v>
      </c>
      <c r="L1796" s="1" t="s">
        <v>233</v>
      </c>
      <c r="M1796" s="1" t="s">
        <v>63</v>
      </c>
      <c r="N1796" s="1" t="s">
        <v>42</v>
      </c>
      <c r="O1796" s="1" t="s">
        <v>388</v>
      </c>
      <c r="P1796" s="1"/>
      <c r="Q1796" s="1"/>
      <c r="R1796" s="1" t="s">
        <v>31</v>
      </c>
      <c r="S1796" s="1" t="s">
        <v>32</v>
      </c>
      <c r="T1796" s="1" t="s">
        <v>33</v>
      </c>
      <c r="U1796" s="2" t="s">
        <v>389</v>
      </c>
      <c r="V1796" s="4">
        <v>166547000</v>
      </c>
      <c r="W1796" s="4">
        <v>121565000</v>
      </c>
      <c r="X1796" s="4">
        <v>0</v>
      </c>
      <c r="Y1796" s="4">
        <v>288112000</v>
      </c>
      <c r="Z1796" s="4">
        <v>0</v>
      </c>
      <c r="AA1796" s="4">
        <v>165761219</v>
      </c>
      <c r="AB1796" s="4">
        <v>122350781</v>
      </c>
      <c r="AC1796" s="4">
        <v>163261219</v>
      </c>
      <c r="AD1796" s="4">
        <v>104062783</v>
      </c>
      <c r="AE1796" s="4">
        <v>104062783</v>
      </c>
      <c r="AF1796" s="10">
        <v>104062783</v>
      </c>
    </row>
    <row r="1797" spans="1:32" ht="22.5" x14ac:dyDescent="0.25">
      <c r="A1797" s="9" t="s">
        <v>448</v>
      </c>
      <c r="B1797" s="1" t="s">
        <v>486</v>
      </c>
      <c r="C1797" s="1" t="s">
        <v>581</v>
      </c>
      <c r="D1797" s="2" t="s">
        <v>449</v>
      </c>
      <c r="E1797" s="3" t="s">
        <v>51</v>
      </c>
      <c r="F1797" s="3" t="s">
        <v>35</v>
      </c>
      <c r="G1797" s="3" t="s">
        <v>504</v>
      </c>
      <c r="H1797" s="3" t="s">
        <v>505</v>
      </c>
      <c r="I1797" s="3" t="s">
        <v>506</v>
      </c>
      <c r="J1797" s="1" t="s">
        <v>30</v>
      </c>
      <c r="K1797" s="1" t="s">
        <v>232</v>
      </c>
      <c r="L1797" s="1" t="s">
        <v>233</v>
      </c>
      <c r="M1797" s="1" t="s">
        <v>80</v>
      </c>
      <c r="N1797" s="1" t="s">
        <v>42</v>
      </c>
      <c r="O1797" s="1" t="s">
        <v>234</v>
      </c>
      <c r="P1797" s="1"/>
      <c r="Q1797" s="1"/>
      <c r="R1797" s="1" t="s">
        <v>46</v>
      </c>
      <c r="S1797" s="1" t="s">
        <v>65</v>
      </c>
      <c r="T1797" s="1" t="s">
        <v>33</v>
      </c>
      <c r="U1797" s="2" t="s">
        <v>52</v>
      </c>
      <c r="V1797" s="4">
        <v>0</v>
      </c>
      <c r="W1797" s="4">
        <v>1212982800</v>
      </c>
      <c r="X1797" s="4">
        <v>999929139</v>
      </c>
      <c r="Y1797" s="4">
        <v>213053661</v>
      </c>
      <c r="Z1797" s="4">
        <v>0</v>
      </c>
      <c r="AA1797" s="4">
        <v>160578600</v>
      </c>
      <c r="AB1797" s="4">
        <v>52475061</v>
      </c>
      <c r="AC1797" s="4">
        <v>160578600</v>
      </c>
      <c r="AD1797" s="4">
        <v>100245600</v>
      </c>
      <c r="AE1797" s="4">
        <v>100245600</v>
      </c>
      <c r="AF1797" s="10">
        <v>100245600</v>
      </c>
    </row>
    <row r="1798" spans="1:32" ht="22.5" x14ac:dyDescent="0.25">
      <c r="A1798" s="9" t="s">
        <v>448</v>
      </c>
      <c r="B1798" s="1" t="s">
        <v>486</v>
      </c>
      <c r="C1798" s="1" t="s">
        <v>581</v>
      </c>
      <c r="D1798" s="2" t="s">
        <v>449</v>
      </c>
      <c r="E1798" s="3" t="s">
        <v>51</v>
      </c>
      <c r="F1798" s="3" t="s">
        <v>35</v>
      </c>
      <c r="G1798" s="3" t="s">
        <v>504</v>
      </c>
      <c r="H1798" s="3" t="s">
        <v>505</v>
      </c>
      <c r="I1798" s="3" t="s">
        <v>506</v>
      </c>
      <c r="J1798" s="1" t="s">
        <v>30</v>
      </c>
      <c r="K1798" s="1" t="s">
        <v>232</v>
      </c>
      <c r="L1798" s="1" t="s">
        <v>233</v>
      </c>
      <c r="M1798" s="1" t="s">
        <v>80</v>
      </c>
      <c r="N1798" s="1" t="s">
        <v>42</v>
      </c>
      <c r="O1798" s="1" t="s">
        <v>234</v>
      </c>
      <c r="P1798" s="1"/>
      <c r="Q1798" s="1"/>
      <c r="R1798" s="1" t="s">
        <v>46</v>
      </c>
      <c r="S1798" s="1" t="s">
        <v>47</v>
      </c>
      <c r="T1798" s="1" t="s">
        <v>33</v>
      </c>
      <c r="U1798" s="2" t="s">
        <v>52</v>
      </c>
      <c r="V1798" s="4">
        <v>0</v>
      </c>
      <c r="W1798" s="4">
        <v>18708248998</v>
      </c>
      <c r="X1798" s="4">
        <v>4332107882</v>
      </c>
      <c r="Y1798" s="4">
        <v>14376141116</v>
      </c>
      <c r="Z1798" s="4">
        <v>0</v>
      </c>
      <c r="AA1798" s="4">
        <v>13375393755</v>
      </c>
      <c r="AB1798" s="4">
        <v>1000747361</v>
      </c>
      <c r="AC1798" s="4">
        <v>12960067558</v>
      </c>
      <c r="AD1798" s="4">
        <v>8509006839</v>
      </c>
      <c r="AE1798" s="4">
        <v>8509006839</v>
      </c>
      <c r="AF1798" s="10">
        <v>8509006839</v>
      </c>
    </row>
    <row r="1799" spans="1:32" ht="22.5" x14ac:dyDescent="0.25">
      <c r="A1799" s="9" t="s">
        <v>448</v>
      </c>
      <c r="B1799" s="1" t="s">
        <v>486</v>
      </c>
      <c r="C1799" s="1" t="s">
        <v>581</v>
      </c>
      <c r="D1799" s="2" t="s">
        <v>449</v>
      </c>
      <c r="E1799" s="3" t="s">
        <v>51</v>
      </c>
      <c r="F1799" s="3" t="s">
        <v>35</v>
      </c>
      <c r="G1799" s="3" t="s">
        <v>504</v>
      </c>
      <c r="H1799" s="3" t="s">
        <v>505</v>
      </c>
      <c r="I1799" s="3" t="s">
        <v>506</v>
      </c>
      <c r="J1799" s="1" t="s">
        <v>30</v>
      </c>
      <c r="K1799" s="1" t="s">
        <v>232</v>
      </c>
      <c r="L1799" s="1" t="s">
        <v>233</v>
      </c>
      <c r="M1799" s="1" t="s">
        <v>80</v>
      </c>
      <c r="N1799" s="1" t="s">
        <v>42</v>
      </c>
      <c r="O1799" s="1" t="s">
        <v>234</v>
      </c>
      <c r="P1799" s="1"/>
      <c r="Q1799" s="1"/>
      <c r="R1799" s="1" t="s">
        <v>31</v>
      </c>
      <c r="S1799" s="1" t="s">
        <v>171</v>
      </c>
      <c r="T1799" s="1" t="s">
        <v>33</v>
      </c>
      <c r="U1799" s="2" t="s">
        <v>52</v>
      </c>
      <c r="V1799" s="4">
        <v>123621371879</v>
      </c>
      <c r="W1799" s="4">
        <v>581909321</v>
      </c>
      <c r="X1799" s="4">
        <v>1287753095</v>
      </c>
      <c r="Y1799" s="4">
        <v>122915528105</v>
      </c>
      <c r="Z1799" s="4">
        <v>0</v>
      </c>
      <c r="AA1799" s="4">
        <v>122740031511</v>
      </c>
      <c r="AB1799" s="4">
        <v>175496594</v>
      </c>
      <c r="AC1799" s="4">
        <v>122314429709</v>
      </c>
      <c r="AD1799" s="4">
        <v>105350646644</v>
      </c>
      <c r="AE1799" s="4">
        <v>105350646644</v>
      </c>
      <c r="AF1799" s="10">
        <v>105350646644</v>
      </c>
    </row>
    <row r="1800" spans="1:32" ht="22.5" x14ac:dyDescent="0.25">
      <c r="A1800" s="9" t="s">
        <v>448</v>
      </c>
      <c r="B1800" s="1" t="s">
        <v>486</v>
      </c>
      <c r="C1800" s="1" t="s">
        <v>581</v>
      </c>
      <c r="D1800" s="2" t="s">
        <v>449</v>
      </c>
      <c r="E1800" s="3" t="s">
        <v>51</v>
      </c>
      <c r="F1800" s="3" t="s">
        <v>35</v>
      </c>
      <c r="G1800" s="3" t="s">
        <v>504</v>
      </c>
      <c r="H1800" s="3" t="s">
        <v>505</v>
      </c>
      <c r="I1800" s="3" t="s">
        <v>506</v>
      </c>
      <c r="J1800" s="1" t="s">
        <v>30</v>
      </c>
      <c r="K1800" s="1" t="s">
        <v>232</v>
      </c>
      <c r="L1800" s="1" t="s">
        <v>233</v>
      </c>
      <c r="M1800" s="1" t="s">
        <v>80</v>
      </c>
      <c r="N1800" s="1" t="s">
        <v>42</v>
      </c>
      <c r="O1800" s="1" t="s">
        <v>234</v>
      </c>
      <c r="P1800" s="1"/>
      <c r="Q1800" s="1"/>
      <c r="R1800" s="1" t="s">
        <v>31</v>
      </c>
      <c r="S1800" s="1" t="s">
        <v>32</v>
      </c>
      <c r="T1800" s="1" t="s">
        <v>33</v>
      </c>
      <c r="U1800" s="2" t="s">
        <v>52</v>
      </c>
      <c r="V1800" s="4">
        <v>0</v>
      </c>
      <c r="W1800" s="4">
        <v>2468399372</v>
      </c>
      <c r="X1800" s="4">
        <v>238600007</v>
      </c>
      <c r="Y1800" s="4">
        <v>2229799365</v>
      </c>
      <c r="Z1800" s="4">
        <v>0</v>
      </c>
      <c r="AA1800" s="4">
        <v>2229799365</v>
      </c>
      <c r="AB1800" s="4">
        <v>0</v>
      </c>
      <c r="AC1800" s="4">
        <v>2229799365</v>
      </c>
      <c r="AD1800" s="4">
        <v>0</v>
      </c>
      <c r="AE1800" s="4">
        <v>0</v>
      </c>
      <c r="AF1800" s="10">
        <v>0</v>
      </c>
    </row>
    <row r="1801" spans="1:32" ht="22.5" x14ac:dyDescent="0.25">
      <c r="A1801" s="9" t="s">
        <v>448</v>
      </c>
      <c r="B1801" s="1" t="s">
        <v>486</v>
      </c>
      <c r="C1801" s="1" t="s">
        <v>581</v>
      </c>
      <c r="D1801" s="2" t="s">
        <v>449</v>
      </c>
      <c r="E1801" s="3" t="s">
        <v>390</v>
      </c>
      <c r="F1801" s="3" t="s">
        <v>35</v>
      </c>
      <c r="G1801" s="3" t="s">
        <v>504</v>
      </c>
      <c r="H1801" s="3" t="s">
        <v>505</v>
      </c>
      <c r="I1801" s="3" t="s">
        <v>506</v>
      </c>
      <c r="J1801" s="1" t="s">
        <v>30</v>
      </c>
      <c r="K1801" s="1" t="s">
        <v>232</v>
      </c>
      <c r="L1801" s="1" t="s">
        <v>233</v>
      </c>
      <c r="M1801" s="1" t="s">
        <v>80</v>
      </c>
      <c r="N1801" s="1" t="s">
        <v>42</v>
      </c>
      <c r="O1801" s="1" t="s">
        <v>281</v>
      </c>
      <c r="P1801" s="1"/>
      <c r="Q1801" s="1"/>
      <c r="R1801" s="1" t="s">
        <v>46</v>
      </c>
      <c r="S1801" s="1" t="s">
        <v>65</v>
      </c>
      <c r="T1801" s="1" t="s">
        <v>33</v>
      </c>
      <c r="U1801" s="2" t="s">
        <v>391</v>
      </c>
      <c r="V1801" s="4">
        <v>0</v>
      </c>
      <c r="W1801" s="4">
        <v>89388155057</v>
      </c>
      <c r="X1801" s="4">
        <v>1750003314</v>
      </c>
      <c r="Y1801" s="4">
        <v>87638151743</v>
      </c>
      <c r="Z1801" s="4">
        <v>0</v>
      </c>
      <c r="AA1801" s="4">
        <v>87171116772</v>
      </c>
      <c r="AB1801" s="4">
        <v>467034971</v>
      </c>
      <c r="AC1801" s="4">
        <v>87039840187</v>
      </c>
      <c r="AD1801" s="4">
        <v>70100851381</v>
      </c>
      <c r="AE1801" s="4">
        <v>70100851381</v>
      </c>
      <c r="AF1801" s="10">
        <v>70100851381</v>
      </c>
    </row>
    <row r="1802" spans="1:32" ht="22.5" x14ac:dyDescent="0.25">
      <c r="A1802" s="9" t="s">
        <v>448</v>
      </c>
      <c r="B1802" s="1" t="s">
        <v>486</v>
      </c>
      <c r="C1802" s="1" t="s">
        <v>581</v>
      </c>
      <c r="D1802" s="2" t="s">
        <v>449</v>
      </c>
      <c r="E1802" s="3" t="s">
        <v>390</v>
      </c>
      <c r="F1802" s="3" t="s">
        <v>35</v>
      </c>
      <c r="G1802" s="3" t="s">
        <v>504</v>
      </c>
      <c r="H1802" s="3" t="s">
        <v>505</v>
      </c>
      <c r="I1802" s="3" t="s">
        <v>506</v>
      </c>
      <c r="J1802" s="1" t="s">
        <v>30</v>
      </c>
      <c r="K1802" s="1" t="s">
        <v>232</v>
      </c>
      <c r="L1802" s="1" t="s">
        <v>233</v>
      </c>
      <c r="M1802" s="1" t="s">
        <v>80</v>
      </c>
      <c r="N1802" s="1" t="s">
        <v>42</v>
      </c>
      <c r="O1802" s="1" t="s">
        <v>281</v>
      </c>
      <c r="P1802" s="1"/>
      <c r="Q1802" s="1"/>
      <c r="R1802" s="1" t="s">
        <v>46</v>
      </c>
      <c r="S1802" s="1" t="s">
        <v>47</v>
      </c>
      <c r="T1802" s="1" t="s">
        <v>33</v>
      </c>
      <c r="U1802" s="2" t="s">
        <v>391</v>
      </c>
      <c r="V1802" s="4">
        <v>0</v>
      </c>
      <c r="W1802" s="4">
        <v>2605050764</v>
      </c>
      <c r="X1802" s="4">
        <v>64825177</v>
      </c>
      <c r="Y1802" s="4">
        <v>2540225587</v>
      </c>
      <c r="Z1802" s="4">
        <v>0</v>
      </c>
      <c r="AA1802" s="4">
        <v>2529442472</v>
      </c>
      <c r="AB1802" s="4">
        <v>10783115</v>
      </c>
      <c r="AC1802" s="4">
        <v>2511009655</v>
      </c>
      <c r="AD1802" s="4">
        <v>2091319851</v>
      </c>
      <c r="AE1802" s="4">
        <v>2091319851</v>
      </c>
      <c r="AF1802" s="10">
        <v>2091319851</v>
      </c>
    </row>
    <row r="1803" spans="1:32" ht="22.5" x14ac:dyDescent="0.25">
      <c r="A1803" s="9" t="s">
        <v>448</v>
      </c>
      <c r="B1803" s="1" t="s">
        <v>486</v>
      </c>
      <c r="C1803" s="1" t="s">
        <v>581</v>
      </c>
      <c r="D1803" s="2" t="s">
        <v>449</v>
      </c>
      <c r="E1803" s="3" t="s">
        <v>390</v>
      </c>
      <c r="F1803" s="3" t="s">
        <v>35</v>
      </c>
      <c r="G1803" s="3" t="s">
        <v>504</v>
      </c>
      <c r="H1803" s="3" t="s">
        <v>505</v>
      </c>
      <c r="I1803" s="3" t="s">
        <v>506</v>
      </c>
      <c r="J1803" s="1" t="s">
        <v>30</v>
      </c>
      <c r="K1803" s="1" t="s">
        <v>232</v>
      </c>
      <c r="L1803" s="1" t="s">
        <v>233</v>
      </c>
      <c r="M1803" s="1" t="s">
        <v>80</v>
      </c>
      <c r="N1803" s="1" t="s">
        <v>42</v>
      </c>
      <c r="O1803" s="1" t="s">
        <v>281</v>
      </c>
      <c r="P1803" s="1"/>
      <c r="Q1803" s="1"/>
      <c r="R1803" s="1" t="s">
        <v>31</v>
      </c>
      <c r="S1803" s="1" t="s">
        <v>171</v>
      </c>
      <c r="T1803" s="1" t="s">
        <v>33</v>
      </c>
      <c r="U1803" s="2" t="s">
        <v>391</v>
      </c>
      <c r="V1803" s="4">
        <v>92517555207</v>
      </c>
      <c r="W1803" s="4">
        <v>2722575729</v>
      </c>
      <c r="X1803" s="4">
        <v>92517555207</v>
      </c>
      <c r="Y1803" s="4">
        <v>2722575729</v>
      </c>
      <c r="Z1803" s="4">
        <v>0</v>
      </c>
      <c r="AA1803" s="4">
        <v>2633791824</v>
      </c>
      <c r="AB1803" s="4">
        <v>88783905</v>
      </c>
      <c r="AC1803" s="4">
        <v>2485588104</v>
      </c>
      <c r="AD1803" s="4">
        <v>0</v>
      </c>
      <c r="AE1803" s="4">
        <v>0</v>
      </c>
      <c r="AF1803" s="10">
        <v>0</v>
      </c>
    </row>
    <row r="1804" spans="1:32" ht="22.5" x14ac:dyDescent="0.25">
      <c r="A1804" s="9" t="s">
        <v>448</v>
      </c>
      <c r="B1804" s="1" t="s">
        <v>486</v>
      </c>
      <c r="C1804" s="1" t="s">
        <v>581</v>
      </c>
      <c r="D1804" s="2" t="s">
        <v>449</v>
      </c>
      <c r="E1804" s="3" t="s">
        <v>268</v>
      </c>
      <c r="F1804" s="3" t="s">
        <v>35</v>
      </c>
      <c r="G1804" s="3" t="s">
        <v>504</v>
      </c>
      <c r="H1804" s="3" t="s">
        <v>505</v>
      </c>
      <c r="I1804" s="3" t="s">
        <v>506</v>
      </c>
      <c r="J1804" s="1" t="s">
        <v>30</v>
      </c>
      <c r="K1804" s="1" t="s">
        <v>232</v>
      </c>
      <c r="L1804" s="1" t="s">
        <v>233</v>
      </c>
      <c r="M1804" s="1" t="s">
        <v>80</v>
      </c>
      <c r="N1804" s="1" t="s">
        <v>42</v>
      </c>
      <c r="O1804" s="1" t="s">
        <v>237</v>
      </c>
      <c r="P1804" s="1"/>
      <c r="Q1804" s="1"/>
      <c r="R1804" s="1" t="s">
        <v>46</v>
      </c>
      <c r="S1804" s="1" t="s">
        <v>47</v>
      </c>
      <c r="T1804" s="1" t="s">
        <v>33</v>
      </c>
      <c r="U1804" s="2" t="s">
        <v>269</v>
      </c>
      <c r="V1804" s="4">
        <v>0</v>
      </c>
      <c r="W1804" s="4">
        <v>909382238</v>
      </c>
      <c r="X1804" s="4">
        <v>0</v>
      </c>
      <c r="Y1804" s="4">
        <v>909382238</v>
      </c>
      <c r="Z1804" s="4">
        <v>0</v>
      </c>
      <c r="AA1804" s="4">
        <v>0</v>
      </c>
      <c r="AB1804" s="4">
        <v>909382238</v>
      </c>
      <c r="AC1804" s="4">
        <v>0</v>
      </c>
      <c r="AD1804" s="4">
        <v>0</v>
      </c>
      <c r="AE1804" s="4">
        <v>0</v>
      </c>
      <c r="AF1804" s="10">
        <v>0</v>
      </c>
    </row>
    <row r="1805" spans="1:32" ht="22.5" x14ac:dyDescent="0.25">
      <c r="A1805" s="9" t="s">
        <v>448</v>
      </c>
      <c r="B1805" s="1" t="s">
        <v>486</v>
      </c>
      <c r="C1805" s="1" t="s">
        <v>581</v>
      </c>
      <c r="D1805" s="2" t="s">
        <v>449</v>
      </c>
      <c r="E1805" s="3" t="s">
        <v>270</v>
      </c>
      <c r="F1805" s="3" t="s">
        <v>35</v>
      </c>
      <c r="G1805" s="3" t="s">
        <v>504</v>
      </c>
      <c r="H1805" s="3" t="s">
        <v>505</v>
      </c>
      <c r="I1805" s="3" t="s">
        <v>506</v>
      </c>
      <c r="J1805" s="1" t="s">
        <v>30</v>
      </c>
      <c r="K1805" s="1" t="s">
        <v>232</v>
      </c>
      <c r="L1805" s="1" t="s">
        <v>233</v>
      </c>
      <c r="M1805" s="1" t="s">
        <v>80</v>
      </c>
      <c r="N1805" s="1" t="s">
        <v>42</v>
      </c>
      <c r="O1805" s="1" t="s">
        <v>243</v>
      </c>
      <c r="P1805" s="1"/>
      <c r="Q1805" s="1"/>
      <c r="R1805" s="1" t="s">
        <v>46</v>
      </c>
      <c r="S1805" s="1" t="s">
        <v>47</v>
      </c>
      <c r="T1805" s="1" t="s">
        <v>33</v>
      </c>
      <c r="U1805" s="2" t="s">
        <v>271</v>
      </c>
      <c r="V1805" s="4">
        <v>0</v>
      </c>
      <c r="W1805" s="4">
        <v>7159838268</v>
      </c>
      <c r="X1805" s="4">
        <v>203246901</v>
      </c>
      <c r="Y1805" s="4">
        <v>6956591367</v>
      </c>
      <c r="Z1805" s="4">
        <v>0</v>
      </c>
      <c r="AA1805" s="4">
        <v>6950970667</v>
      </c>
      <c r="AB1805" s="4">
        <v>5620700</v>
      </c>
      <c r="AC1805" s="4">
        <v>6800335907</v>
      </c>
      <c r="AD1805" s="4">
        <v>6391304163</v>
      </c>
      <c r="AE1805" s="4">
        <v>6391304163</v>
      </c>
      <c r="AF1805" s="10">
        <v>6391304163</v>
      </c>
    </row>
    <row r="1806" spans="1:32" ht="22.5" x14ac:dyDescent="0.25">
      <c r="A1806" s="9" t="s">
        <v>448</v>
      </c>
      <c r="B1806" s="1" t="s">
        <v>486</v>
      </c>
      <c r="C1806" s="1" t="s">
        <v>581</v>
      </c>
      <c r="D1806" s="2" t="s">
        <v>449</v>
      </c>
      <c r="E1806" s="3" t="s">
        <v>270</v>
      </c>
      <c r="F1806" s="3" t="s">
        <v>35</v>
      </c>
      <c r="G1806" s="3" t="s">
        <v>504</v>
      </c>
      <c r="H1806" s="3" t="s">
        <v>505</v>
      </c>
      <c r="I1806" s="3" t="s">
        <v>506</v>
      </c>
      <c r="J1806" s="1" t="s">
        <v>30</v>
      </c>
      <c r="K1806" s="1" t="s">
        <v>232</v>
      </c>
      <c r="L1806" s="1" t="s">
        <v>233</v>
      </c>
      <c r="M1806" s="1" t="s">
        <v>80</v>
      </c>
      <c r="N1806" s="1" t="s">
        <v>42</v>
      </c>
      <c r="O1806" s="1" t="s">
        <v>243</v>
      </c>
      <c r="P1806" s="1"/>
      <c r="Q1806" s="1"/>
      <c r="R1806" s="1" t="s">
        <v>31</v>
      </c>
      <c r="S1806" s="1" t="s">
        <v>171</v>
      </c>
      <c r="T1806" s="1" t="s">
        <v>33</v>
      </c>
      <c r="U1806" s="2" t="s">
        <v>271</v>
      </c>
      <c r="V1806" s="4">
        <v>0</v>
      </c>
      <c r="W1806" s="4">
        <v>6346062916</v>
      </c>
      <c r="X1806" s="4">
        <v>186606804</v>
      </c>
      <c r="Y1806" s="4">
        <v>6159456112</v>
      </c>
      <c r="Z1806" s="4">
        <v>0</v>
      </c>
      <c r="AA1806" s="4">
        <v>6100896627</v>
      </c>
      <c r="AB1806" s="4">
        <v>58559485</v>
      </c>
      <c r="AC1806" s="4">
        <v>5562884474</v>
      </c>
      <c r="AD1806" s="4">
        <v>0</v>
      </c>
      <c r="AE1806" s="4">
        <v>0</v>
      </c>
      <c r="AF1806" s="10">
        <v>0</v>
      </c>
    </row>
    <row r="1807" spans="1:32" ht="22.5" x14ac:dyDescent="0.25">
      <c r="A1807" s="9" t="s">
        <v>448</v>
      </c>
      <c r="B1807" s="1" t="s">
        <v>486</v>
      </c>
      <c r="C1807" s="1" t="s">
        <v>581</v>
      </c>
      <c r="D1807" s="2" t="s">
        <v>449</v>
      </c>
      <c r="E1807" s="3" t="s">
        <v>562</v>
      </c>
      <c r="F1807" s="3" t="s">
        <v>35</v>
      </c>
      <c r="G1807" s="3" t="s">
        <v>504</v>
      </c>
      <c r="H1807" s="3" t="s">
        <v>505</v>
      </c>
      <c r="I1807" s="3" t="s">
        <v>506</v>
      </c>
      <c r="J1807" s="1" t="s">
        <v>30</v>
      </c>
      <c r="K1807" s="1" t="s">
        <v>232</v>
      </c>
      <c r="L1807" s="1" t="s">
        <v>233</v>
      </c>
      <c r="M1807" s="1" t="s">
        <v>80</v>
      </c>
      <c r="N1807" s="1" t="s">
        <v>42</v>
      </c>
      <c r="O1807" s="1" t="s">
        <v>246</v>
      </c>
      <c r="P1807" s="1"/>
      <c r="Q1807" s="1"/>
      <c r="R1807" s="1" t="s">
        <v>46</v>
      </c>
      <c r="S1807" s="1" t="s">
        <v>47</v>
      </c>
      <c r="T1807" s="1" t="s">
        <v>33</v>
      </c>
      <c r="U1807" s="2" t="s">
        <v>563</v>
      </c>
      <c r="V1807" s="4">
        <v>0</v>
      </c>
      <c r="W1807" s="4">
        <v>12800000</v>
      </c>
      <c r="X1807" s="4">
        <v>537755</v>
      </c>
      <c r="Y1807" s="4">
        <v>12262245</v>
      </c>
      <c r="Z1807" s="4">
        <v>0</v>
      </c>
      <c r="AA1807" s="4">
        <v>12262245</v>
      </c>
      <c r="AB1807" s="4">
        <v>0</v>
      </c>
      <c r="AC1807" s="4">
        <v>12042002</v>
      </c>
      <c r="AD1807" s="4">
        <v>0</v>
      </c>
      <c r="AE1807" s="4">
        <v>0</v>
      </c>
      <c r="AF1807" s="10">
        <v>0</v>
      </c>
    </row>
    <row r="1808" spans="1:32" ht="22.5" x14ac:dyDescent="0.25">
      <c r="A1808" s="9" t="s">
        <v>448</v>
      </c>
      <c r="B1808" s="1" t="s">
        <v>486</v>
      </c>
      <c r="C1808" s="1" t="s">
        <v>581</v>
      </c>
      <c r="D1808" s="2" t="s">
        <v>449</v>
      </c>
      <c r="E1808" s="3" t="s">
        <v>274</v>
      </c>
      <c r="F1808" s="3" t="s">
        <v>35</v>
      </c>
      <c r="G1808" s="3" t="s">
        <v>504</v>
      </c>
      <c r="H1808" s="3" t="s">
        <v>527</v>
      </c>
      <c r="I1808" s="3" t="s">
        <v>545</v>
      </c>
      <c r="J1808" s="1" t="s">
        <v>30</v>
      </c>
      <c r="K1808" s="1" t="s">
        <v>232</v>
      </c>
      <c r="L1808" s="1" t="s">
        <v>233</v>
      </c>
      <c r="M1808" s="1" t="s">
        <v>80</v>
      </c>
      <c r="N1808" s="1" t="s">
        <v>42</v>
      </c>
      <c r="O1808" s="1" t="s">
        <v>254</v>
      </c>
      <c r="P1808" s="1"/>
      <c r="Q1808" s="1"/>
      <c r="R1808" s="1" t="s">
        <v>31</v>
      </c>
      <c r="S1808" s="1" t="s">
        <v>32</v>
      </c>
      <c r="T1808" s="1" t="s">
        <v>33</v>
      </c>
      <c r="U1808" s="2" t="s">
        <v>59</v>
      </c>
      <c r="V1808" s="4">
        <v>0</v>
      </c>
      <c r="W1808" s="4">
        <v>1451449999</v>
      </c>
      <c r="X1808" s="4">
        <v>3286667</v>
      </c>
      <c r="Y1808" s="4">
        <v>1448163332</v>
      </c>
      <c r="Z1808" s="4">
        <v>0</v>
      </c>
      <c r="AA1808" s="4">
        <v>1433276657</v>
      </c>
      <c r="AB1808" s="4">
        <v>14886675</v>
      </c>
      <c r="AC1808" s="4">
        <v>1433276657</v>
      </c>
      <c r="AD1808" s="4">
        <v>874736667</v>
      </c>
      <c r="AE1808" s="4">
        <v>874736667</v>
      </c>
      <c r="AF1808" s="10">
        <v>874736667</v>
      </c>
    </row>
    <row r="1809" spans="1:32" ht="22.5" x14ac:dyDescent="0.25">
      <c r="A1809" s="9" t="s">
        <v>448</v>
      </c>
      <c r="B1809" s="1" t="s">
        <v>486</v>
      </c>
      <c r="C1809" s="1" t="s">
        <v>581</v>
      </c>
      <c r="D1809" s="2" t="s">
        <v>449</v>
      </c>
      <c r="E1809" s="3" t="s">
        <v>275</v>
      </c>
      <c r="F1809" s="3" t="s">
        <v>35</v>
      </c>
      <c r="G1809" s="3" t="s">
        <v>504</v>
      </c>
      <c r="H1809" s="3" t="s">
        <v>527</v>
      </c>
      <c r="I1809" s="3" t="s">
        <v>542</v>
      </c>
      <c r="J1809" s="1" t="s">
        <v>30</v>
      </c>
      <c r="K1809" s="1" t="s">
        <v>232</v>
      </c>
      <c r="L1809" s="1" t="s">
        <v>233</v>
      </c>
      <c r="M1809" s="1" t="s">
        <v>80</v>
      </c>
      <c r="N1809" s="1" t="s">
        <v>42</v>
      </c>
      <c r="O1809" s="1" t="s">
        <v>276</v>
      </c>
      <c r="P1809" s="1"/>
      <c r="Q1809" s="1"/>
      <c r="R1809" s="1" t="s">
        <v>31</v>
      </c>
      <c r="S1809" s="1" t="s">
        <v>32</v>
      </c>
      <c r="T1809" s="1" t="s">
        <v>33</v>
      </c>
      <c r="U1809" s="2" t="s">
        <v>249</v>
      </c>
      <c r="V1809" s="4">
        <v>6000000</v>
      </c>
      <c r="W1809" s="4">
        <v>224467402</v>
      </c>
      <c r="X1809" s="4">
        <v>0</v>
      </c>
      <c r="Y1809" s="4">
        <v>230467402</v>
      </c>
      <c r="Z1809" s="4">
        <v>0</v>
      </c>
      <c r="AA1809" s="4">
        <v>213197544</v>
      </c>
      <c r="AB1809" s="4">
        <v>17269858</v>
      </c>
      <c r="AC1809" s="4">
        <v>145208663</v>
      </c>
      <c r="AD1809" s="4">
        <v>113165781</v>
      </c>
      <c r="AE1809" s="4">
        <v>113165781</v>
      </c>
      <c r="AF1809" s="10">
        <v>113165781</v>
      </c>
    </row>
    <row r="1810" spans="1:32" ht="22.5" x14ac:dyDescent="0.25">
      <c r="A1810" s="9" t="s">
        <v>448</v>
      </c>
      <c r="B1810" s="1" t="s">
        <v>486</v>
      </c>
      <c r="C1810" s="1" t="s">
        <v>581</v>
      </c>
      <c r="D1810" s="2" t="s">
        <v>449</v>
      </c>
      <c r="E1810" s="3" t="s">
        <v>278</v>
      </c>
      <c r="F1810" s="3" t="s">
        <v>507</v>
      </c>
      <c r="G1810" s="3" t="s">
        <v>508</v>
      </c>
      <c r="H1810" s="3" t="s">
        <v>509</v>
      </c>
      <c r="I1810" s="3" t="s">
        <v>510</v>
      </c>
      <c r="J1810" s="1" t="s">
        <v>30</v>
      </c>
      <c r="K1810" s="1" t="s">
        <v>232</v>
      </c>
      <c r="L1810" s="1" t="s">
        <v>233</v>
      </c>
      <c r="M1810" s="1" t="s">
        <v>64</v>
      </c>
      <c r="N1810" s="1" t="s">
        <v>42</v>
      </c>
      <c r="O1810" s="1" t="s">
        <v>234</v>
      </c>
      <c r="P1810" s="1"/>
      <c r="Q1810" s="1"/>
      <c r="R1810" s="1" t="s">
        <v>31</v>
      </c>
      <c r="S1810" s="1" t="s">
        <v>32</v>
      </c>
      <c r="T1810" s="1" t="s">
        <v>33</v>
      </c>
      <c r="U1810" s="2" t="s">
        <v>279</v>
      </c>
      <c r="V1810" s="4">
        <v>2635925760</v>
      </c>
      <c r="W1810" s="4">
        <v>377656020</v>
      </c>
      <c r="X1810" s="4">
        <v>0</v>
      </c>
      <c r="Y1810" s="4">
        <v>3013581780</v>
      </c>
      <c r="Z1810" s="4">
        <v>0</v>
      </c>
      <c r="AA1810" s="4">
        <v>3013581780</v>
      </c>
      <c r="AB1810" s="4">
        <v>0</v>
      </c>
      <c r="AC1810" s="4">
        <v>3013581780</v>
      </c>
      <c r="AD1810" s="4">
        <v>2485629990</v>
      </c>
      <c r="AE1810" s="4">
        <v>2485629990</v>
      </c>
      <c r="AF1810" s="10">
        <v>2485629990</v>
      </c>
    </row>
    <row r="1811" spans="1:32" ht="22.5" x14ac:dyDescent="0.25">
      <c r="A1811" s="9" t="s">
        <v>448</v>
      </c>
      <c r="B1811" s="1" t="s">
        <v>486</v>
      </c>
      <c r="C1811" s="1" t="s">
        <v>581</v>
      </c>
      <c r="D1811" s="2" t="s">
        <v>449</v>
      </c>
      <c r="E1811" s="3" t="s">
        <v>280</v>
      </c>
      <c r="F1811" s="3" t="s">
        <v>507</v>
      </c>
      <c r="G1811" s="3" t="s">
        <v>508</v>
      </c>
      <c r="H1811" s="3" t="s">
        <v>509</v>
      </c>
      <c r="I1811" s="3" t="s">
        <v>510</v>
      </c>
      <c r="J1811" s="1" t="s">
        <v>30</v>
      </c>
      <c r="K1811" s="1" t="s">
        <v>232</v>
      </c>
      <c r="L1811" s="1" t="s">
        <v>233</v>
      </c>
      <c r="M1811" s="1" t="s">
        <v>64</v>
      </c>
      <c r="N1811" s="1" t="s">
        <v>42</v>
      </c>
      <c r="O1811" s="1" t="s">
        <v>281</v>
      </c>
      <c r="P1811" s="1"/>
      <c r="Q1811" s="1"/>
      <c r="R1811" s="1" t="s">
        <v>31</v>
      </c>
      <c r="S1811" s="1" t="s">
        <v>32</v>
      </c>
      <c r="T1811" s="1" t="s">
        <v>33</v>
      </c>
      <c r="U1811" s="2" t="s">
        <v>282</v>
      </c>
      <c r="V1811" s="4">
        <v>1059033040</v>
      </c>
      <c r="W1811" s="4">
        <v>0</v>
      </c>
      <c r="X1811" s="4">
        <v>0</v>
      </c>
      <c r="Y1811" s="4">
        <v>1059033040</v>
      </c>
      <c r="Z1811" s="4">
        <v>0</v>
      </c>
      <c r="AA1811" s="4">
        <v>1059033040</v>
      </c>
      <c r="AB1811" s="4">
        <v>0</v>
      </c>
      <c r="AC1811" s="4">
        <v>1059033040</v>
      </c>
      <c r="AD1811" s="4">
        <v>682416780</v>
      </c>
      <c r="AE1811" s="4">
        <v>682416780</v>
      </c>
      <c r="AF1811" s="10">
        <v>682416780</v>
      </c>
    </row>
    <row r="1812" spans="1:32" ht="22.5" x14ac:dyDescent="0.25">
      <c r="A1812" s="9" t="s">
        <v>448</v>
      </c>
      <c r="B1812" s="1" t="s">
        <v>486</v>
      </c>
      <c r="C1812" s="1" t="s">
        <v>581</v>
      </c>
      <c r="D1812" s="2" t="s">
        <v>449</v>
      </c>
      <c r="E1812" s="3" t="s">
        <v>283</v>
      </c>
      <c r="F1812" s="3" t="s">
        <v>507</v>
      </c>
      <c r="G1812" s="3" t="s">
        <v>508</v>
      </c>
      <c r="H1812" s="3" t="s">
        <v>509</v>
      </c>
      <c r="I1812" s="3" t="s">
        <v>510</v>
      </c>
      <c r="J1812" s="1" t="s">
        <v>30</v>
      </c>
      <c r="K1812" s="1" t="s">
        <v>232</v>
      </c>
      <c r="L1812" s="1" t="s">
        <v>233</v>
      </c>
      <c r="M1812" s="1" t="s">
        <v>64</v>
      </c>
      <c r="N1812" s="1" t="s">
        <v>42</v>
      </c>
      <c r="O1812" s="1" t="s">
        <v>237</v>
      </c>
      <c r="P1812" s="1"/>
      <c r="Q1812" s="1"/>
      <c r="R1812" s="1" t="s">
        <v>31</v>
      </c>
      <c r="S1812" s="1" t="s">
        <v>32</v>
      </c>
      <c r="T1812" s="1" t="s">
        <v>33</v>
      </c>
      <c r="U1812" s="2" t="s">
        <v>284</v>
      </c>
      <c r="V1812" s="4">
        <v>0</v>
      </c>
      <c r="W1812" s="4">
        <v>120000000</v>
      </c>
      <c r="X1812" s="4">
        <v>120000000</v>
      </c>
      <c r="Y1812" s="4">
        <v>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10">
        <v>0</v>
      </c>
    </row>
    <row r="1813" spans="1:32" ht="22.5" x14ac:dyDescent="0.25">
      <c r="A1813" s="9" t="s">
        <v>448</v>
      </c>
      <c r="B1813" s="1" t="s">
        <v>486</v>
      </c>
      <c r="C1813" s="1" t="s">
        <v>581</v>
      </c>
      <c r="D1813" s="2" t="s">
        <v>449</v>
      </c>
      <c r="E1813" s="3" t="s">
        <v>285</v>
      </c>
      <c r="F1813" s="3" t="s">
        <v>507</v>
      </c>
      <c r="G1813" s="3" t="s">
        <v>508</v>
      </c>
      <c r="H1813" s="3" t="s">
        <v>527</v>
      </c>
      <c r="I1813" s="3" t="s">
        <v>545</v>
      </c>
      <c r="J1813" s="1" t="s">
        <v>30</v>
      </c>
      <c r="K1813" s="1" t="s">
        <v>232</v>
      </c>
      <c r="L1813" s="1" t="s">
        <v>233</v>
      </c>
      <c r="M1813" s="1" t="s">
        <v>64</v>
      </c>
      <c r="N1813" s="1" t="s">
        <v>42</v>
      </c>
      <c r="O1813" s="1" t="s">
        <v>243</v>
      </c>
      <c r="P1813" s="1"/>
      <c r="Q1813" s="1"/>
      <c r="R1813" s="1" t="s">
        <v>31</v>
      </c>
      <c r="S1813" s="1" t="s">
        <v>32</v>
      </c>
      <c r="T1813" s="1" t="s">
        <v>33</v>
      </c>
      <c r="U1813" s="2" t="s">
        <v>59</v>
      </c>
      <c r="V1813" s="4">
        <v>32791000</v>
      </c>
      <c r="W1813" s="4">
        <v>1391133</v>
      </c>
      <c r="X1813" s="4">
        <v>0</v>
      </c>
      <c r="Y1813" s="4">
        <v>34182133</v>
      </c>
      <c r="Z1813" s="4">
        <v>0</v>
      </c>
      <c r="AA1813" s="4">
        <v>34182133</v>
      </c>
      <c r="AB1813" s="4">
        <v>0</v>
      </c>
      <c r="AC1813" s="4">
        <v>34182133</v>
      </c>
      <c r="AD1813" s="4">
        <v>24146100</v>
      </c>
      <c r="AE1813" s="4">
        <v>24146100</v>
      </c>
      <c r="AF1813" s="10">
        <v>24146100</v>
      </c>
    </row>
    <row r="1814" spans="1:32" ht="22.5" x14ac:dyDescent="0.25">
      <c r="A1814" s="9" t="s">
        <v>448</v>
      </c>
      <c r="B1814" s="1" t="s">
        <v>486</v>
      </c>
      <c r="C1814" s="1" t="s">
        <v>581</v>
      </c>
      <c r="D1814" s="2" t="s">
        <v>449</v>
      </c>
      <c r="E1814" s="3" t="s">
        <v>286</v>
      </c>
      <c r="F1814" s="3" t="s">
        <v>507</v>
      </c>
      <c r="G1814" s="3" t="s">
        <v>508</v>
      </c>
      <c r="H1814" s="3" t="s">
        <v>527</v>
      </c>
      <c r="I1814" s="3" t="s">
        <v>542</v>
      </c>
      <c r="J1814" s="1" t="s">
        <v>30</v>
      </c>
      <c r="K1814" s="1" t="s">
        <v>232</v>
      </c>
      <c r="L1814" s="1" t="s">
        <v>233</v>
      </c>
      <c r="M1814" s="1" t="s">
        <v>64</v>
      </c>
      <c r="N1814" s="1" t="s">
        <v>42</v>
      </c>
      <c r="O1814" s="1" t="s">
        <v>246</v>
      </c>
      <c r="P1814" s="1"/>
      <c r="Q1814" s="1"/>
      <c r="R1814" s="1" t="s">
        <v>31</v>
      </c>
      <c r="S1814" s="1" t="s">
        <v>32</v>
      </c>
      <c r="T1814" s="1" t="s">
        <v>33</v>
      </c>
      <c r="U1814" s="2" t="s">
        <v>249</v>
      </c>
      <c r="V1814" s="4">
        <v>16289465</v>
      </c>
      <c r="W1814" s="4">
        <v>0</v>
      </c>
      <c r="X1814" s="4">
        <v>0</v>
      </c>
      <c r="Y1814" s="4">
        <v>16289465</v>
      </c>
      <c r="Z1814" s="4">
        <v>0</v>
      </c>
      <c r="AA1814" s="4">
        <v>3979390</v>
      </c>
      <c r="AB1814" s="4">
        <v>12310075</v>
      </c>
      <c r="AC1814" s="4">
        <v>3979390</v>
      </c>
      <c r="AD1814" s="4">
        <v>1926742</v>
      </c>
      <c r="AE1814" s="4">
        <v>1926742</v>
      </c>
      <c r="AF1814" s="10">
        <v>1926742</v>
      </c>
    </row>
    <row r="1815" spans="1:32" ht="22.5" x14ac:dyDescent="0.25">
      <c r="A1815" s="9" t="s">
        <v>448</v>
      </c>
      <c r="B1815" s="1" t="s">
        <v>486</v>
      </c>
      <c r="C1815" s="1" t="s">
        <v>581</v>
      </c>
      <c r="D1815" s="2" t="s">
        <v>449</v>
      </c>
      <c r="E1815" s="3" t="s">
        <v>478</v>
      </c>
      <c r="F1815" s="3" t="s">
        <v>507</v>
      </c>
      <c r="G1815" s="3" t="s">
        <v>508</v>
      </c>
      <c r="H1815" s="3" t="s">
        <v>509</v>
      </c>
      <c r="I1815" s="3" t="s">
        <v>510</v>
      </c>
      <c r="J1815" s="1" t="s">
        <v>30</v>
      </c>
      <c r="K1815" s="1" t="s">
        <v>232</v>
      </c>
      <c r="L1815" s="1" t="s">
        <v>233</v>
      </c>
      <c r="M1815" s="1" t="s">
        <v>64</v>
      </c>
      <c r="N1815" s="1" t="s">
        <v>42</v>
      </c>
      <c r="O1815" s="1" t="s">
        <v>266</v>
      </c>
      <c r="P1815" s="1"/>
      <c r="Q1815" s="1"/>
      <c r="R1815" s="1" t="s">
        <v>31</v>
      </c>
      <c r="S1815" s="1" t="s">
        <v>32</v>
      </c>
      <c r="T1815" s="1" t="s">
        <v>33</v>
      </c>
      <c r="U1815" s="2" t="s">
        <v>267</v>
      </c>
      <c r="V1815" s="4">
        <v>4984</v>
      </c>
      <c r="W1815" s="4">
        <v>0</v>
      </c>
      <c r="X1815" s="4">
        <v>0</v>
      </c>
      <c r="Y1815" s="4">
        <v>4984</v>
      </c>
      <c r="Z1815" s="4">
        <v>0</v>
      </c>
      <c r="AA1815" s="4">
        <v>0</v>
      </c>
      <c r="AB1815" s="4">
        <v>4984</v>
      </c>
      <c r="AC1815" s="4">
        <v>0</v>
      </c>
      <c r="AD1815" s="4">
        <v>0</v>
      </c>
      <c r="AE1815" s="4">
        <v>0</v>
      </c>
      <c r="AF1815" s="10">
        <v>0</v>
      </c>
    </row>
    <row r="1816" spans="1:32" ht="22.5" x14ac:dyDescent="0.25">
      <c r="A1816" s="9" t="s">
        <v>448</v>
      </c>
      <c r="B1816" s="1" t="s">
        <v>486</v>
      </c>
      <c r="C1816" s="1" t="s">
        <v>581</v>
      </c>
      <c r="D1816" s="2" t="s">
        <v>449</v>
      </c>
      <c r="E1816" s="3" t="s">
        <v>392</v>
      </c>
      <c r="F1816" s="3" t="s">
        <v>512</v>
      </c>
      <c r="G1816" s="3" t="s">
        <v>513</v>
      </c>
      <c r="H1816" s="3" t="s">
        <v>514</v>
      </c>
      <c r="I1816" s="3" t="s">
        <v>515</v>
      </c>
      <c r="J1816" s="1" t="s">
        <v>30</v>
      </c>
      <c r="K1816" s="1" t="s">
        <v>232</v>
      </c>
      <c r="L1816" s="1" t="s">
        <v>233</v>
      </c>
      <c r="M1816" s="1" t="s">
        <v>68</v>
      </c>
      <c r="N1816" s="1" t="s">
        <v>42</v>
      </c>
      <c r="O1816" s="1" t="s">
        <v>234</v>
      </c>
      <c r="P1816" s="1"/>
      <c r="Q1816" s="1"/>
      <c r="R1816" s="1" t="s">
        <v>31</v>
      </c>
      <c r="S1816" s="1" t="s">
        <v>32</v>
      </c>
      <c r="T1816" s="1" t="s">
        <v>33</v>
      </c>
      <c r="U1816" s="2" t="s">
        <v>393</v>
      </c>
      <c r="V1816" s="4">
        <v>2042755700</v>
      </c>
      <c r="W1816" s="4">
        <v>0</v>
      </c>
      <c r="X1816" s="4">
        <v>94686175</v>
      </c>
      <c r="Y1816" s="4">
        <v>1948069525</v>
      </c>
      <c r="Z1816" s="4">
        <v>0</v>
      </c>
      <c r="AA1816" s="4">
        <v>1948069525</v>
      </c>
      <c r="AB1816" s="4">
        <v>0</v>
      </c>
      <c r="AC1816" s="4">
        <v>1948069525</v>
      </c>
      <c r="AD1816" s="4">
        <v>989026629</v>
      </c>
      <c r="AE1816" s="4">
        <v>989026629</v>
      </c>
      <c r="AF1816" s="10">
        <v>989026629</v>
      </c>
    </row>
    <row r="1817" spans="1:32" ht="22.5" x14ac:dyDescent="0.25">
      <c r="A1817" s="9" t="s">
        <v>448</v>
      </c>
      <c r="B1817" s="1" t="s">
        <v>486</v>
      </c>
      <c r="C1817" s="1" t="s">
        <v>581</v>
      </c>
      <c r="D1817" s="2" t="s">
        <v>449</v>
      </c>
      <c r="E1817" s="3" t="s">
        <v>394</v>
      </c>
      <c r="F1817" s="3" t="s">
        <v>512</v>
      </c>
      <c r="G1817" s="3" t="s">
        <v>513</v>
      </c>
      <c r="H1817" s="3" t="s">
        <v>514</v>
      </c>
      <c r="I1817" s="3" t="s">
        <v>515</v>
      </c>
      <c r="J1817" s="1" t="s">
        <v>30</v>
      </c>
      <c r="K1817" s="1" t="s">
        <v>232</v>
      </c>
      <c r="L1817" s="1" t="s">
        <v>233</v>
      </c>
      <c r="M1817" s="1" t="s">
        <v>68</v>
      </c>
      <c r="N1817" s="1" t="s">
        <v>42</v>
      </c>
      <c r="O1817" s="1" t="s">
        <v>281</v>
      </c>
      <c r="P1817" s="1"/>
      <c r="Q1817" s="1"/>
      <c r="R1817" s="1" t="s">
        <v>31</v>
      </c>
      <c r="S1817" s="1" t="s">
        <v>32</v>
      </c>
      <c r="T1817" s="1" t="s">
        <v>33</v>
      </c>
      <c r="U1817" s="2" t="s">
        <v>395</v>
      </c>
      <c r="V1817" s="4">
        <v>1312280100</v>
      </c>
      <c r="W1817" s="4">
        <v>0</v>
      </c>
      <c r="X1817" s="4">
        <v>5569775</v>
      </c>
      <c r="Y1817" s="4">
        <v>1306710325</v>
      </c>
      <c r="Z1817" s="4">
        <v>0</v>
      </c>
      <c r="AA1817" s="4">
        <v>1306710325</v>
      </c>
      <c r="AB1817" s="4">
        <v>0</v>
      </c>
      <c r="AC1817" s="4">
        <v>1306710325</v>
      </c>
      <c r="AD1817" s="4">
        <v>766323807</v>
      </c>
      <c r="AE1817" s="4">
        <v>766323807</v>
      </c>
      <c r="AF1817" s="10">
        <v>766323807</v>
      </c>
    </row>
    <row r="1818" spans="1:32" ht="22.5" x14ac:dyDescent="0.25">
      <c r="A1818" s="9" t="s">
        <v>448</v>
      </c>
      <c r="B1818" s="1" t="s">
        <v>486</v>
      </c>
      <c r="C1818" s="1" t="s">
        <v>581</v>
      </c>
      <c r="D1818" s="2" t="s">
        <v>449</v>
      </c>
      <c r="E1818" s="3" t="s">
        <v>291</v>
      </c>
      <c r="F1818" s="3" t="s">
        <v>512</v>
      </c>
      <c r="G1818" s="3" t="s">
        <v>513</v>
      </c>
      <c r="H1818" s="3" t="s">
        <v>514</v>
      </c>
      <c r="I1818" s="3" t="s">
        <v>515</v>
      </c>
      <c r="J1818" s="1" t="s">
        <v>30</v>
      </c>
      <c r="K1818" s="1" t="s">
        <v>232</v>
      </c>
      <c r="L1818" s="1" t="s">
        <v>233</v>
      </c>
      <c r="M1818" s="1" t="s">
        <v>68</v>
      </c>
      <c r="N1818" s="1" t="s">
        <v>42</v>
      </c>
      <c r="O1818" s="1" t="s">
        <v>243</v>
      </c>
      <c r="P1818" s="1"/>
      <c r="Q1818" s="1"/>
      <c r="R1818" s="1" t="s">
        <v>31</v>
      </c>
      <c r="S1818" s="1" t="s">
        <v>32</v>
      </c>
      <c r="T1818" s="1" t="s">
        <v>33</v>
      </c>
      <c r="U1818" s="2" t="s">
        <v>292</v>
      </c>
      <c r="V1818" s="4">
        <v>0</v>
      </c>
      <c r="W1818" s="4">
        <v>377656020</v>
      </c>
      <c r="X1818" s="4">
        <v>0</v>
      </c>
      <c r="Y1818" s="4">
        <v>377656020</v>
      </c>
      <c r="Z1818" s="4">
        <v>0</v>
      </c>
      <c r="AA1818" s="4">
        <v>377656020</v>
      </c>
      <c r="AB1818" s="4">
        <v>0</v>
      </c>
      <c r="AC1818" s="4">
        <v>377656020</v>
      </c>
      <c r="AD1818" s="4">
        <v>113296806</v>
      </c>
      <c r="AE1818" s="4">
        <v>113296806</v>
      </c>
      <c r="AF1818" s="10">
        <v>113296806</v>
      </c>
    </row>
    <row r="1819" spans="1:32" ht="22.5" x14ac:dyDescent="0.25">
      <c r="A1819" s="9" t="s">
        <v>448</v>
      </c>
      <c r="B1819" s="1" t="s">
        <v>486</v>
      </c>
      <c r="C1819" s="1" t="s">
        <v>581</v>
      </c>
      <c r="D1819" s="2" t="s">
        <v>449</v>
      </c>
      <c r="E1819" s="3" t="s">
        <v>293</v>
      </c>
      <c r="F1819" s="3" t="s">
        <v>512</v>
      </c>
      <c r="G1819" s="3" t="s">
        <v>513</v>
      </c>
      <c r="H1819" s="3" t="s">
        <v>527</v>
      </c>
      <c r="I1819" s="3" t="s">
        <v>545</v>
      </c>
      <c r="J1819" s="1" t="s">
        <v>30</v>
      </c>
      <c r="K1819" s="1" t="s">
        <v>232</v>
      </c>
      <c r="L1819" s="1" t="s">
        <v>233</v>
      </c>
      <c r="M1819" s="1" t="s">
        <v>68</v>
      </c>
      <c r="N1819" s="1" t="s">
        <v>42</v>
      </c>
      <c r="O1819" s="1" t="s">
        <v>248</v>
      </c>
      <c r="P1819" s="1"/>
      <c r="Q1819" s="1"/>
      <c r="R1819" s="1" t="s">
        <v>31</v>
      </c>
      <c r="S1819" s="1" t="s">
        <v>32</v>
      </c>
      <c r="T1819" s="1" t="s">
        <v>33</v>
      </c>
      <c r="U1819" s="2" t="s">
        <v>59</v>
      </c>
      <c r="V1819" s="4">
        <v>0</v>
      </c>
      <c r="W1819" s="4">
        <v>68669800</v>
      </c>
      <c r="X1819" s="4">
        <v>106300</v>
      </c>
      <c r="Y1819" s="4">
        <v>68563500</v>
      </c>
      <c r="Z1819" s="4">
        <v>0</v>
      </c>
      <c r="AA1819" s="4">
        <v>68563500</v>
      </c>
      <c r="AB1819" s="4">
        <v>0</v>
      </c>
      <c r="AC1819" s="4">
        <v>68563500</v>
      </c>
      <c r="AD1819" s="4">
        <v>45921600</v>
      </c>
      <c r="AE1819" s="4">
        <v>45921600</v>
      </c>
      <c r="AF1819" s="10">
        <v>45921600</v>
      </c>
    </row>
    <row r="1820" spans="1:32" ht="22.5" x14ac:dyDescent="0.25">
      <c r="A1820" s="9" t="s">
        <v>448</v>
      </c>
      <c r="B1820" s="1" t="s">
        <v>486</v>
      </c>
      <c r="C1820" s="1" t="s">
        <v>581</v>
      </c>
      <c r="D1820" s="2" t="s">
        <v>449</v>
      </c>
      <c r="E1820" s="3" t="s">
        <v>294</v>
      </c>
      <c r="F1820" s="3" t="s">
        <v>512</v>
      </c>
      <c r="G1820" s="3" t="s">
        <v>513</v>
      </c>
      <c r="H1820" s="3" t="s">
        <v>527</v>
      </c>
      <c r="I1820" s="3" t="s">
        <v>542</v>
      </c>
      <c r="J1820" s="1" t="s">
        <v>30</v>
      </c>
      <c r="K1820" s="1" t="s">
        <v>232</v>
      </c>
      <c r="L1820" s="1" t="s">
        <v>233</v>
      </c>
      <c r="M1820" s="1" t="s">
        <v>68</v>
      </c>
      <c r="N1820" s="1" t="s">
        <v>42</v>
      </c>
      <c r="O1820" s="1" t="s">
        <v>254</v>
      </c>
      <c r="P1820" s="1"/>
      <c r="Q1820" s="1"/>
      <c r="R1820" s="1" t="s">
        <v>31</v>
      </c>
      <c r="S1820" s="1" t="s">
        <v>32</v>
      </c>
      <c r="T1820" s="1" t="s">
        <v>33</v>
      </c>
      <c r="U1820" s="2" t="s">
        <v>249</v>
      </c>
      <c r="V1820" s="4">
        <v>3000000</v>
      </c>
      <c r="W1820" s="4">
        <v>12000000</v>
      </c>
      <c r="X1820" s="4">
        <v>0</v>
      </c>
      <c r="Y1820" s="4">
        <v>15000000</v>
      </c>
      <c r="Z1820" s="4">
        <v>0</v>
      </c>
      <c r="AA1820" s="4">
        <v>11354778</v>
      </c>
      <c r="AB1820" s="4">
        <v>3645222</v>
      </c>
      <c r="AC1820" s="4">
        <v>11354778</v>
      </c>
      <c r="AD1820" s="4">
        <v>7876093</v>
      </c>
      <c r="AE1820" s="4">
        <v>7876093</v>
      </c>
      <c r="AF1820" s="10">
        <v>7876093</v>
      </c>
    </row>
    <row r="1821" spans="1:32" ht="22.5" x14ac:dyDescent="0.25">
      <c r="A1821" s="9" t="s">
        <v>448</v>
      </c>
      <c r="B1821" s="1" t="s">
        <v>486</v>
      </c>
      <c r="C1821" s="1" t="s">
        <v>581</v>
      </c>
      <c r="D1821" s="2" t="s">
        <v>449</v>
      </c>
      <c r="E1821" s="3" t="s">
        <v>295</v>
      </c>
      <c r="F1821" s="3" t="s">
        <v>512</v>
      </c>
      <c r="G1821" s="3" t="s">
        <v>513</v>
      </c>
      <c r="H1821" s="3" t="s">
        <v>514</v>
      </c>
      <c r="I1821" s="3" t="s">
        <v>515</v>
      </c>
      <c r="J1821" s="1" t="s">
        <v>30</v>
      </c>
      <c r="K1821" s="1" t="s">
        <v>232</v>
      </c>
      <c r="L1821" s="1" t="s">
        <v>233</v>
      </c>
      <c r="M1821" s="1" t="s">
        <v>68</v>
      </c>
      <c r="N1821" s="1" t="s">
        <v>42</v>
      </c>
      <c r="O1821" s="1" t="s">
        <v>266</v>
      </c>
      <c r="P1821" s="1"/>
      <c r="Q1821" s="1"/>
      <c r="R1821" s="1" t="s">
        <v>31</v>
      </c>
      <c r="S1821" s="1" t="s">
        <v>32</v>
      </c>
      <c r="T1821" s="1" t="s">
        <v>33</v>
      </c>
      <c r="U1821" s="2" t="s">
        <v>267</v>
      </c>
      <c r="V1821" s="4">
        <v>0</v>
      </c>
      <c r="W1821" s="4">
        <v>13420143</v>
      </c>
      <c r="X1821" s="4">
        <v>0</v>
      </c>
      <c r="Y1821" s="4">
        <v>13420143</v>
      </c>
      <c r="Z1821" s="4">
        <v>0</v>
      </c>
      <c r="AA1821" s="4">
        <v>0</v>
      </c>
      <c r="AB1821" s="4">
        <v>13420143</v>
      </c>
      <c r="AC1821" s="4">
        <v>0</v>
      </c>
      <c r="AD1821" s="4">
        <v>0</v>
      </c>
      <c r="AE1821" s="4">
        <v>0</v>
      </c>
      <c r="AF1821" s="10">
        <v>0</v>
      </c>
    </row>
    <row r="1822" spans="1:32" ht="22.5" x14ac:dyDescent="0.25">
      <c r="A1822" s="9" t="s">
        <v>448</v>
      </c>
      <c r="B1822" s="1" t="s">
        <v>486</v>
      </c>
      <c r="C1822" s="1" t="s">
        <v>581</v>
      </c>
      <c r="D1822" s="2" t="s">
        <v>449</v>
      </c>
      <c r="E1822" s="3" t="s">
        <v>298</v>
      </c>
      <c r="F1822" s="3" t="s">
        <v>594</v>
      </c>
      <c r="G1822" s="3" t="s">
        <v>529</v>
      </c>
      <c r="H1822" s="3" t="s">
        <v>527</v>
      </c>
      <c r="I1822" s="3" t="s">
        <v>545</v>
      </c>
      <c r="J1822" s="1" t="s">
        <v>30</v>
      </c>
      <c r="K1822" s="1" t="s">
        <v>232</v>
      </c>
      <c r="L1822" s="1" t="s">
        <v>233</v>
      </c>
      <c r="M1822" s="1" t="s">
        <v>138</v>
      </c>
      <c r="N1822" s="1" t="s">
        <v>42</v>
      </c>
      <c r="O1822" s="1" t="s">
        <v>281</v>
      </c>
      <c r="P1822" s="1"/>
      <c r="Q1822" s="1"/>
      <c r="R1822" s="1" t="s">
        <v>31</v>
      </c>
      <c r="S1822" s="1" t="s">
        <v>32</v>
      </c>
      <c r="T1822" s="1" t="s">
        <v>33</v>
      </c>
      <c r="U1822" s="2" t="s">
        <v>59</v>
      </c>
      <c r="V1822" s="4">
        <v>241841853</v>
      </c>
      <c r="W1822" s="4">
        <v>0</v>
      </c>
      <c r="X1822" s="4">
        <v>74411853</v>
      </c>
      <c r="Y1822" s="4">
        <v>167430000</v>
      </c>
      <c r="Z1822" s="4">
        <v>0</v>
      </c>
      <c r="AA1822" s="4">
        <v>155406636</v>
      </c>
      <c r="AB1822" s="4">
        <v>12023364</v>
      </c>
      <c r="AC1822" s="4">
        <v>144277570</v>
      </c>
      <c r="AD1822" s="4">
        <v>102357203</v>
      </c>
      <c r="AE1822" s="4">
        <v>102357203</v>
      </c>
      <c r="AF1822" s="10">
        <v>102357203</v>
      </c>
    </row>
    <row r="1823" spans="1:32" ht="22.5" x14ac:dyDescent="0.25">
      <c r="A1823" s="9" t="s">
        <v>448</v>
      </c>
      <c r="B1823" s="1" t="s">
        <v>486</v>
      </c>
      <c r="C1823" s="1" t="s">
        <v>581</v>
      </c>
      <c r="D1823" s="2" t="s">
        <v>449</v>
      </c>
      <c r="E1823" s="3" t="s">
        <v>299</v>
      </c>
      <c r="F1823" s="3" t="s">
        <v>594</v>
      </c>
      <c r="G1823" s="3" t="s">
        <v>529</v>
      </c>
      <c r="H1823" s="3" t="s">
        <v>527</v>
      </c>
      <c r="I1823" s="3" t="s">
        <v>542</v>
      </c>
      <c r="J1823" s="1" t="s">
        <v>30</v>
      </c>
      <c r="K1823" s="1" t="s">
        <v>232</v>
      </c>
      <c r="L1823" s="1" t="s">
        <v>233</v>
      </c>
      <c r="M1823" s="1" t="s">
        <v>138</v>
      </c>
      <c r="N1823" s="1" t="s">
        <v>42</v>
      </c>
      <c r="O1823" s="1" t="s">
        <v>237</v>
      </c>
      <c r="P1823" s="1"/>
      <c r="Q1823" s="1"/>
      <c r="R1823" s="1" t="s">
        <v>31</v>
      </c>
      <c r="S1823" s="1" t="s">
        <v>32</v>
      </c>
      <c r="T1823" s="1" t="s">
        <v>33</v>
      </c>
      <c r="U1823" s="2" t="s">
        <v>249</v>
      </c>
      <c r="V1823" s="4">
        <v>56309187</v>
      </c>
      <c r="W1823" s="4">
        <v>5000000</v>
      </c>
      <c r="X1823" s="4">
        <v>0</v>
      </c>
      <c r="Y1823" s="4">
        <v>61309187</v>
      </c>
      <c r="Z1823" s="4">
        <v>0</v>
      </c>
      <c r="AA1823" s="4">
        <v>44478994</v>
      </c>
      <c r="AB1823" s="4">
        <v>16830193</v>
      </c>
      <c r="AC1823" s="4">
        <v>43687502</v>
      </c>
      <c r="AD1823" s="4">
        <v>29511942</v>
      </c>
      <c r="AE1823" s="4">
        <v>29511942</v>
      </c>
      <c r="AF1823" s="10">
        <v>29511942</v>
      </c>
    </row>
    <row r="1824" spans="1:32" ht="22.5" x14ac:dyDescent="0.25">
      <c r="A1824" s="9" t="s">
        <v>448</v>
      </c>
      <c r="B1824" s="1" t="s">
        <v>486</v>
      </c>
      <c r="C1824" s="1" t="s">
        <v>581</v>
      </c>
      <c r="D1824" s="2" t="s">
        <v>449</v>
      </c>
      <c r="E1824" s="3" t="s">
        <v>303</v>
      </c>
      <c r="F1824" s="3" t="s">
        <v>604</v>
      </c>
      <c r="G1824" s="3" t="s">
        <v>547</v>
      </c>
      <c r="H1824" s="3" t="s">
        <v>527</v>
      </c>
      <c r="I1824" s="3" t="s">
        <v>545</v>
      </c>
      <c r="J1824" s="1" t="s">
        <v>30</v>
      </c>
      <c r="K1824" s="1" t="s">
        <v>301</v>
      </c>
      <c r="L1824" s="1" t="s">
        <v>233</v>
      </c>
      <c r="M1824" s="1" t="s">
        <v>41</v>
      </c>
      <c r="N1824" s="1" t="s">
        <v>42</v>
      </c>
      <c r="O1824" s="1" t="s">
        <v>281</v>
      </c>
      <c r="P1824" s="1"/>
      <c r="Q1824" s="1"/>
      <c r="R1824" s="1" t="s">
        <v>31</v>
      </c>
      <c r="S1824" s="1" t="s">
        <v>32</v>
      </c>
      <c r="T1824" s="1" t="s">
        <v>33</v>
      </c>
      <c r="U1824" s="2" t="s">
        <v>59</v>
      </c>
      <c r="V1824" s="4">
        <v>142068930</v>
      </c>
      <c r="W1824" s="4">
        <v>1382070</v>
      </c>
      <c r="X1824" s="4">
        <v>0</v>
      </c>
      <c r="Y1824" s="4">
        <v>143451000</v>
      </c>
      <c r="Z1824" s="4">
        <v>0</v>
      </c>
      <c r="AA1824" s="4">
        <v>143451000</v>
      </c>
      <c r="AB1824" s="4">
        <v>0</v>
      </c>
      <c r="AC1824" s="4">
        <v>143451000</v>
      </c>
      <c r="AD1824" s="4">
        <v>101455200</v>
      </c>
      <c r="AE1824" s="4">
        <v>101455200</v>
      </c>
      <c r="AF1824" s="10">
        <v>101455200</v>
      </c>
    </row>
    <row r="1825" spans="1:32" ht="22.5" x14ac:dyDescent="0.25">
      <c r="A1825" s="9" t="s">
        <v>448</v>
      </c>
      <c r="B1825" s="1" t="s">
        <v>486</v>
      </c>
      <c r="C1825" s="1" t="s">
        <v>581</v>
      </c>
      <c r="D1825" s="2" t="s">
        <v>449</v>
      </c>
      <c r="E1825" s="3" t="s">
        <v>304</v>
      </c>
      <c r="F1825" s="3" t="s">
        <v>604</v>
      </c>
      <c r="G1825" s="3" t="s">
        <v>547</v>
      </c>
      <c r="H1825" s="3" t="s">
        <v>527</v>
      </c>
      <c r="I1825" s="3" t="s">
        <v>542</v>
      </c>
      <c r="J1825" s="1" t="s">
        <v>30</v>
      </c>
      <c r="K1825" s="1" t="s">
        <v>301</v>
      </c>
      <c r="L1825" s="1" t="s">
        <v>233</v>
      </c>
      <c r="M1825" s="1" t="s">
        <v>41</v>
      </c>
      <c r="N1825" s="1" t="s">
        <v>42</v>
      </c>
      <c r="O1825" s="1" t="s">
        <v>237</v>
      </c>
      <c r="P1825" s="1"/>
      <c r="Q1825" s="1"/>
      <c r="R1825" s="1" t="s">
        <v>31</v>
      </c>
      <c r="S1825" s="1" t="s">
        <v>32</v>
      </c>
      <c r="T1825" s="1" t="s">
        <v>33</v>
      </c>
      <c r="U1825" s="2" t="s">
        <v>249</v>
      </c>
      <c r="V1825" s="4">
        <v>14542137</v>
      </c>
      <c r="W1825" s="4">
        <v>0</v>
      </c>
      <c r="X1825" s="4">
        <v>0</v>
      </c>
      <c r="Y1825" s="4">
        <v>14542137</v>
      </c>
      <c r="Z1825" s="4">
        <v>0</v>
      </c>
      <c r="AA1825" s="4">
        <v>13283234</v>
      </c>
      <c r="AB1825" s="4">
        <v>1258903</v>
      </c>
      <c r="AC1825" s="4">
        <v>10102807</v>
      </c>
      <c r="AD1825" s="4">
        <v>8015355</v>
      </c>
      <c r="AE1825" s="4">
        <v>8015355</v>
      </c>
      <c r="AF1825" s="10">
        <v>8015355</v>
      </c>
    </row>
    <row r="1826" spans="1:32" ht="22.5" x14ac:dyDescent="0.25">
      <c r="A1826" s="9" t="s">
        <v>448</v>
      </c>
      <c r="B1826" s="1" t="s">
        <v>486</v>
      </c>
      <c r="C1826" s="1" t="s">
        <v>581</v>
      </c>
      <c r="D1826" s="2" t="s">
        <v>449</v>
      </c>
      <c r="E1826" s="3" t="s">
        <v>307</v>
      </c>
      <c r="F1826" s="3" t="s">
        <v>37</v>
      </c>
      <c r="G1826" s="3" t="s">
        <v>517</v>
      </c>
      <c r="H1826" s="3" t="s">
        <v>527</v>
      </c>
      <c r="I1826" s="3" t="s">
        <v>545</v>
      </c>
      <c r="J1826" s="1" t="s">
        <v>30</v>
      </c>
      <c r="K1826" s="1" t="s">
        <v>301</v>
      </c>
      <c r="L1826" s="1" t="s">
        <v>233</v>
      </c>
      <c r="M1826" s="1" t="s">
        <v>77</v>
      </c>
      <c r="N1826" s="1" t="s">
        <v>42</v>
      </c>
      <c r="O1826" s="1" t="s">
        <v>237</v>
      </c>
      <c r="P1826" s="1"/>
      <c r="Q1826" s="1"/>
      <c r="R1826" s="1" t="s">
        <v>31</v>
      </c>
      <c r="S1826" s="1" t="s">
        <v>32</v>
      </c>
      <c r="T1826" s="1" t="s">
        <v>33</v>
      </c>
      <c r="U1826" s="2" t="s">
        <v>59</v>
      </c>
      <c r="V1826" s="4">
        <v>675990092</v>
      </c>
      <c r="W1826" s="4">
        <v>285355232</v>
      </c>
      <c r="X1826" s="4">
        <v>28353659</v>
      </c>
      <c r="Y1826" s="4">
        <v>932991665</v>
      </c>
      <c r="Z1826" s="4">
        <v>0</v>
      </c>
      <c r="AA1826" s="4">
        <v>932074665</v>
      </c>
      <c r="AB1826" s="4">
        <v>917000</v>
      </c>
      <c r="AC1826" s="4">
        <v>930332598</v>
      </c>
      <c r="AD1826" s="4">
        <v>811636627</v>
      </c>
      <c r="AE1826" s="4">
        <v>811636627</v>
      </c>
      <c r="AF1826" s="10">
        <v>811636627</v>
      </c>
    </row>
    <row r="1827" spans="1:32" ht="22.5" x14ac:dyDescent="0.25">
      <c r="A1827" s="9" t="s">
        <v>448</v>
      </c>
      <c r="B1827" s="1" t="s">
        <v>486</v>
      </c>
      <c r="C1827" s="1" t="s">
        <v>581</v>
      </c>
      <c r="D1827" s="2" t="s">
        <v>449</v>
      </c>
      <c r="E1827" s="3" t="s">
        <v>308</v>
      </c>
      <c r="F1827" s="3" t="s">
        <v>37</v>
      </c>
      <c r="G1827" s="3" t="s">
        <v>517</v>
      </c>
      <c r="H1827" s="3" t="s">
        <v>527</v>
      </c>
      <c r="I1827" s="3" t="s">
        <v>542</v>
      </c>
      <c r="J1827" s="1" t="s">
        <v>30</v>
      </c>
      <c r="K1827" s="1" t="s">
        <v>301</v>
      </c>
      <c r="L1827" s="1" t="s">
        <v>233</v>
      </c>
      <c r="M1827" s="1" t="s">
        <v>77</v>
      </c>
      <c r="N1827" s="1" t="s">
        <v>42</v>
      </c>
      <c r="O1827" s="1" t="s">
        <v>240</v>
      </c>
      <c r="P1827" s="1"/>
      <c r="Q1827" s="1"/>
      <c r="R1827" s="1" t="s">
        <v>31</v>
      </c>
      <c r="S1827" s="1" t="s">
        <v>54</v>
      </c>
      <c r="T1827" s="1" t="s">
        <v>33</v>
      </c>
      <c r="U1827" s="2" t="s">
        <v>249</v>
      </c>
      <c r="V1827" s="4">
        <v>0</v>
      </c>
      <c r="W1827" s="4">
        <v>10946016</v>
      </c>
      <c r="X1827" s="4">
        <v>0</v>
      </c>
      <c r="Y1827" s="4">
        <v>10946016</v>
      </c>
      <c r="Z1827" s="4">
        <v>0</v>
      </c>
      <c r="AA1827" s="4">
        <v>3223157</v>
      </c>
      <c r="AB1827" s="4">
        <v>7722859</v>
      </c>
      <c r="AC1827" s="4">
        <v>0</v>
      </c>
      <c r="AD1827" s="4">
        <v>0</v>
      </c>
      <c r="AE1827" s="4">
        <v>0</v>
      </c>
      <c r="AF1827" s="10">
        <v>0</v>
      </c>
    </row>
    <row r="1828" spans="1:32" ht="22.5" x14ac:dyDescent="0.25">
      <c r="A1828" s="9" t="s">
        <v>448</v>
      </c>
      <c r="B1828" s="1" t="s">
        <v>486</v>
      </c>
      <c r="C1828" s="1" t="s">
        <v>581</v>
      </c>
      <c r="D1828" s="2" t="s">
        <v>449</v>
      </c>
      <c r="E1828" s="3" t="s">
        <v>308</v>
      </c>
      <c r="F1828" s="3" t="s">
        <v>37</v>
      </c>
      <c r="G1828" s="3" t="s">
        <v>517</v>
      </c>
      <c r="H1828" s="3" t="s">
        <v>527</v>
      </c>
      <c r="I1828" s="3" t="s">
        <v>542</v>
      </c>
      <c r="J1828" s="1" t="s">
        <v>30</v>
      </c>
      <c r="K1828" s="1" t="s">
        <v>301</v>
      </c>
      <c r="L1828" s="1" t="s">
        <v>233</v>
      </c>
      <c r="M1828" s="1" t="s">
        <v>77</v>
      </c>
      <c r="N1828" s="1" t="s">
        <v>42</v>
      </c>
      <c r="O1828" s="1" t="s">
        <v>240</v>
      </c>
      <c r="P1828" s="1"/>
      <c r="Q1828" s="1"/>
      <c r="R1828" s="1" t="s">
        <v>31</v>
      </c>
      <c r="S1828" s="1" t="s">
        <v>32</v>
      </c>
      <c r="T1828" s="1" t="s">
        <v>33</v>
      </c>
      <c r="U1828" s="2" t="s">
        <v>249</v>
      </c>
      <c r="V1828" s="4">
        <v>0</v>
      </c>
      <c r="W1828" s="4">
        <v>54000000</v>
      </c>
      <c r="X1828" s="4">
        <v>0</v>
      </c>
      <c r="Y1828" s="4">
        <v>54000000</v>
      </c>
      <c r="Z1828" s="4">
        <v>0</v>
      </c>
      <c r="AA1828" s="4">
        <v>21913755</v>
      </c>
      <c r="AB1828" s="4">
        <v>32086245</v>
      </c>
      <c r="AC1828" s="4">
        <v>18535664</v>
      </c>
      <c r="AD1828" s="4">
        <v>16961205</v>
      </c>
      <c r="AE1828" s="4">
        <v>16961205</v>
      </c>
      <c r="AF1828" s="10">
        <v>16961205</v>
      </c>
    </row>
    <row r="1829" spans="1:32" ht="22.5" x14ac:dyDescent="0.25">
      <c r="A1829" s="9" t="s">
        <v>448</v>
      </c>
      <c r="B1829" s="1" t="s">
        <v>486</v>
      </c>
      <c r="C1829" s="1" t="s">
        <v>581</v>
      </c>
      <c r="D1829" s="2" t="s">
        <v>449</v>
      </c>
      <c r="E1829" s="3" t="s">
        <v>396</v>
      </c>
      <c r="F1829" s="3" t="s">
        <v>37</v>
      </c>
      <c r="G1829" s="3" t="s">
        <v>517</v>
      </c>
      <c r="H1829" s="3" t="s">
        <v>532</v>
      </c>
      <c r="I1829" s="3" t="s">
        <v>533</v>
      </c>
      <c r="J1829" s="1" t="s">
        <v>30</v>
      </c>
      <c r="K1829" s="1" t="s">
        <v>301</v>
      </c>
      <c r="L1829" s="1" t="s">
        <v>233</v>
      </c>
      <c r="M1829" s="1" t="s">
        <v>77</v>
      </c>
      <c r="N1829" s="1" t="s">
        <v>42</v>
      </c>
      <c r="O1829" s="1" t="s">
        <v>255</v>
      </c>
      <c r="P1829" s="1"/>
      <c r="Q1829" s="1"/>
      <c r="R1829" s="1" t="s">
        <v>31</v>
      </c>
      <c r="S1829" s="1" t="s">
        <v>32</v>
      </c>
      <c r="T1829" s="1" t="s">
        <v>33</v>
      </c>
      <c r="U1829" s="2" t="s">
        <v>397</v>
      </c>
      <c r="V1829" s="4">
        <v>8100000</v>
      </c>
      <c r="W1829" s="4">
        <v>0</v>
      </c>
      <c r="X1829" s="4">
        <v>0</v>
      </c>
      <c r="Y1829" s="4">
        <v>8100000</v>
      </c>
      <c r="Z1829" s="4">
        <v>0</v>
      </c>
      <c r="AA1829" s="4">
        <v>5100000</v>
      </c>
      <c r="AB1829" s="4">
        <v>3000000</v>
      </c>
      <c r="AC1829" s="4">
        <v>2240000</v>
      </c>
      <c r="AD1829" s="4">
        <v>2240000</v>
      </c>
      <c r="AE1829" s="4">
        <v>2240000</v>
      </c>
      <c r="AF1829" s="10">
        <v>2240000</v>
      </c>
    </row>
    <row r="1830" spans="1:32" ht="22.5" x14ac:dyDescent="0.25">
      <c r="A1830" s="9" t="s">
        <v>448</v>
      </c>
      <c r="B1830" s="1" t="s">
        <v>486</v>
      </c>
      <c r="C1830" s="1" t="s">
        <v>581</v>
      </c>
      <c r="D1830" s="2" t="s">
        <v>449</v>
      </c>
      <c r="E1830" s="3" t="s">
        <v>398</v>
      </c>
      <c r="F1830" s="3" t="s">
        <v>37</v>
      </c>
      <c r="G1830" s="3" t="s">
        <v>517</v>
      </c>
      <c r="H1830" s="3" t="s">
        <v>527</v>
      </c>
      <c r="I1830" s="3" t="s">
        <v>545</v>
      </c>
      <c r="J1830" s="1" t="s">
        <v>30</v>
      </c>
      <c r="K1830" s="1" t="s">
        <v>301</v>
      </c>
      <c r="L1830" s="1" t="s">
        <v>233</v>
      </c>
      <c r="M1830" s="1" t="s">
        <v>77</v>
      </c>
      <c r="N1830" s="1" t="s">
        <v>42</v>
      </c>
      <c r="O1830" s="1" t="s">
        <v>257</v>
      </c>
      <c r="P1830" s="1"/>
      <c r="Q1830" s="1"/>
      <c r="R1830" s="1" t="s">
        <v>31</v>
      </c>
      <c r="S1830" s="1" t="s">
        <v>32</v>
      </c>
      <c r="T1830" s="1" t="s">
        <v>33</v>
      </c>
      <c r="U1830" s="2" t="s">
        <v>399</v>
      </c>
      <c r="V1830" s="4">
        <v>32088236</v>
      </c>
      <c r="W1830" s="4">
        <v>0</v>
      </c>
      <c r="X1830" s="4">
        <v>2278236</v>
      </c>
      <c r="Y1830" s="4">
        <v>29810000</v>
      </c>
      <c r="Z1830" s="4">
        <v>0</v>
      </c>
      <c r="AA1830" s="4">
        <v>29810000</v>
      </c>
      <c r="AB1830" s="4">
        <v>0</v>
      </c>
      <c r="AC1830" s="4">
        <v>29810000</v>
      </c>
      <c r="AD1830" s="4">
        <v>23848000</v>
      </c>
      <c r="AE1830" s="4">
        <v>23848000</v>
      </c>
      <c r="AF1830" s="10">
        <v>23848000</v>
      </c>
    </row>
    <row r="1831" spans="1:32" ht="22.5" x14ac:dyDescent="0.25">
      <c r="A1831" s="9" t="s">
        <v>448</v>
      </c>
      <c r="B1831" s="1" t="s">
        <v>486</v>
      </c>
      <c r="C1831" s="1" t="s">
        <v>581</v>
      </c>
      <c r="D1831" s="2" t="s">
        <v>449</v>
      </c>
      <c r="E1831" s="3" t="s">
        <v>319</v>
      </c>
      <c r="F1831" s="3" t="s">
        <v>37</v>
      </c>
      <c r="G1831" s="3" t="s">
        <v>517</v>
      </c>
      <c r="H1831" s="3" t="s">
        <v>494</v>
      </c>
      <c r="I1831" s="3" t="s">
        <v>531</v>
      </c>
      <c r="J1831" s="1" t="s">
        <v>30</v>
      </c>
      <c r="K1831" s="1" t="s">
        <v>301</v>
      </c>
      <c r="L1831" s="1" t="s">
        <v>233</v>
      </c>
      <c r="M1831" s="1" t="s">
        <v>77</v>
      </c>
      <c r="N1831" s="1" t="s">
        <v>42</v>
      </c>
      <c r="O1831" s="1" t="s">
        <v>320</v>
      </c>
      <c r="P1831" s="1"/>
      <c r="Q1831" s="1"/>
      <c r="R1831" s="1" t="s">
        <v>31</v>
      </c>
      <c r="S1831" s="1" t="s">
        <v>32</v>
      </c>
      <c r="T1831" s="1" t="s">
        <v>33</v>
      </c>
      <c r="U1831" s="2" t="s">
        <v>321</v>
      </c>
      <c r="V1831" s="4">
        <v>149789676</v>
      </c>
      <c r="W1831" s="4">
        <v>0</v>
      </c>
      <c r="X1831" s="4">
        <v>2460</v>
      </c>
      <c r="Y1831" s="4">
        <v>149787216</v>
      </c>
      <c r="Z1831" s="4">
        <v>0</v>
      </c>
      <c r="AA1831" s="4">
        <v>143287216</v>
      </c>
      <c r="AB1831" s="4">
        <v>6500000</v>
      </c>
      <c r="AC1831" s="4">
        <v>143287216</v>
      </c>
      <c r="AD1831" s="4">
        <v>50715964</v>
      </c>
      <c r="AE1831" s="4">
        <v>50715964</v>
      </c>
      <c r="AF1831" s="10">
        <v>50715964</v>
      </c>
    </row>
    <row r="1832" spans="1:32" ht="22.5" x14ac:dyDescent="0.25">
      <c r="A1832" s="9" t="s">
        <v>448</v>
      </c>
      <c r="B1832" s="1" t="s">
        <v>486</v>
      </c>
      <c r="C1832" s="1" t="s">
        <v>581</v>
      </c>
      <c r="D1832" s="2" t="s">
        <v>449</v>
      </c>
      <c r="E1832" s="3" t="s">
        <v>322</v>
      </c>
      <c r="F1832" s="3" t="s">
        <v>37</v>
      </c>
      <c r="G1832" s="3" t="s">
        <v>517</v>
      </c>
      <c r="H1832" s="3" t="s">
        <v>494</v>
      </c>
      <c r="I1832" s="3" t="s">
        <v>531</v>
      </c>
      <c r="J1832" s="1" t="s">
        <v>30</v>
      </c>
      <c r="K1832" s="1" t="s">
        <v>301</v>
      </c>
      <c r="L1832" s="1" t="s">
        <v>233</v>
      </c>
      <c r="M1832" s="1" t="s">
        <v>77</v>
      </c>
      <c r="N1832" s="1" t="s">
        <v>42</v>
      </c>
      <c r="O1832" s="1" t="s">
        <v>323</v>
      </c>
      <c r="P1832" s="1"/>
      <c r="Q1832" s="1"/>
      <c r="R1832" s="1" t="s">
        <v>31</v>
      </c>
      <c r="S1832" s="1" t="s">
        <v>32</v>
      </c>
      <c r="T1832" s="1" t="s">
        <v>33</v>
      </c>
      <c r="U1832" s="2" t="s">
        <v>324</v>
      </c>
      <c r="V1832" s="4">
        <v>474726358</v>
      </c>
      <c r="W1832" s="4">
        <v>60500000</v>
      </c>
      <c r="X1832" s="4">
        <v>10</v>
      </c>
      <c r="Y1832" s="4">
        <v>535226348</v>
      </c>
      <c r="Z1832" s="4">
        <v>0</v>
      </c>
      <c r="AA1832" s="4">
        <v>535226348</v>
      </c>
      <c r="AB1832" s="4">
        <v>0</v>
      </c>
      <c r="AC1832" s="4">
        <v>535226348</v>
      </c>
      <c r="AD1832" s="4">
        <v>404259590</v>
      </c>
      <c r="AE1832" s="4">
        <v>404259590</v>
      </c>
      <c r="AF1832" s="10">
        <v>404259590</v>
      </c>
    </row>
    <row r="1833" spans="1:32" ht="22.5" x14ac:dyDescent="0.25">
      <c r="A1833" s="9" t="s">
        <v>448</v>
      </c>
      <c r="B1833" s="1" t="s">
        <v>486</v>
      </c>
      <c r="C1833" s="1" t="s">
        <v>581</v>
      </c>
      <c r="D1833" s="2" t="s">
        <v>449</v>
      </c>
      <c r="E1833" s="3" t="s">
        <v>328</v>
      </c>
      <c r="F1833" s="3" t="s">
        <v>37</v>
      </c>
      <c r="G1833" s="3" t="s">
        <v>517</v>
      </c>
      <c r="H1833" s="3" t="s">
        <v>494</v>
      </c>
      <c r="I1833" s="3" t="s">
        <v>531</v>
      </c>
      <c r="J1833" s="1" t="s">
        <v>30</v>
      </c>
      <c r="K1833" s="1" t="s">
        <v>301</v>
      </c>
      <c r="L1833" s="1" t="s">
        <v>233</v>
      </c>
      <c r="M1833" s="1" t="s">
        <v>77</v>
      </c>
      <c r="N1833" s="1" t="s">
        <v>42</v>
      </c>
      <c r="O1833" s="1" t="s">
        <v>329</v>
      </c>
      <c r="P1833" s="1"/>
      <c r="Q1833" s="1"/>
      <c r="R1833" s="1" t="s">
        <v>31</v>
      </c>
      <c r="S1833" s="1" t="s">
        <v>32</v>
      </c>
      <c r="T1833" s="1" t="s">
        <v>33</v>
      </c>
      <c r="U1833" s="2" t="s">
        <v>330</v>
      </c>
      <c r="V1833" s="4">
        <v>0</v>
      </c>
      <c r="W1833" s="4">
        <v>302169000</v>
      </c>
      <c r="X1833" s="4">
        <v>0</v>
      </c>
      <c r="Y1833" s="4">
        <v>302169000</v>
      </c>
      <c r="Z1833" s="4">
        <v>0</v>
      </c>
      <c r="AA1833" s="4">
        <v>288630771</v>
      </c>
      <c r="AB1833" s="4">
        <v>13538229</v>
      </c>
      <c r="AC1833" s="4">
        <v>152630771</v>
      </c>
      <c r="AD1833" s="4">
        <v>152085043.93000001</v>
      </c>
      <c r="AE1833" s="4">
        <v>152085043.93000001</v>
      </c>
      <c r="AF1833" s="10">
        <v>152085043.93000001</v>
      </c>
    </row>
    <row r="1834" spans="1:32" ht="22.5" x14ac:dyDescent="0.25">
      <c r="A1834" s="9" t="s">
        <v>448</v>
      </c>
      <c r="B1834" s="1" t="s">
        <v>486</v>
      </c>
      <c r="C1834" s="1" t="s">
        <v>581</v>
      </c>
      <c r="D1834" s="2" t="s">
        <v>449</v>
      </c>
      <c r="E1834" s="3" t="s">
        <v>354</v>
      </c>
      <c r="F1834" s="3" t="s">
        <v>37</v>
      </c>
      <c r="G1834" s="3" t="s">
        <v>517</v>
      </c>
      <c r="H1834" s="3" t="s">
        <v>527</v>
      </c>
      <c r="I1834" s="3" t="s">
        <v>558</v>
      </c>
      <c r="J1834" s="1" t="s">
        <v>30</v>
      </c>
      <c r="K1834" s="1" t="s">
        <v>301</v>
      </c>
      <c r="L1834" s="1" t="s">
        <v>233</v>
      </c>
      <c r="M1834" s="1" t="s">
        <v>77</v>
      </c>
      <c r="N1834" s="1" t="s">
        <v>42</v>
      </c>
      <c r="O1834" s="1" t="s">
        <v>355</v>
      </c>
      <c r="P1834" s="1"/>
      <c r="Q1834" s="1"/>
      <c r="R1834" s="1" t="s">
        <v>31</v>
      </c>
      <c r="S1834" s="1" t="s">
        <v>32</v>
      </c>
      <c r="T1834" s="1" t="s">
        <v>33</v>
      </c>
      <c r="U1834" s="2" t="s">
        <v>356</v>
      </c>
      <c r="V1834" s="4">
        <v>0</v>
      </c>
      <c r="W1834" s="4">
        <v>18224600</v>
      </c>
      <c r="X1834" s="4">
        <v>0</v>
      </c>
      <c r="Y1834" s="4">
        <v>18224600</v>
      </c>
      <c r="Z1834" s="4">
        <v>0</v>
      </c>
      <c r="AA1834" s="4">
        <v>14035700</v>
      </c>
      <c r="AB1834" s="4">
        <v>4188900</v>
      </c>
      <c r="AC1834" s="4">
        <v>14035700</v>
      </c>
      <c r="AD1834" s="4">
        <v>0</v>
      </c>
      <c r="AE1834" s="4">
        <v>0</v>
      </c>
      <c r="AF1834" s="10">
        <v>0</v>
      </c>
    </row>
    <row r="1835" spans="1:32" ht="22.5" x14ac:dyDescent="0.25">
      <c r="A1835" s="9" t="s">
        <v>448</v>
      </c>
      <c r="B1835" s="1" t="s">
        <v>486</v>
      </c>
      <c r="C1835" s="1" t="s">
        <v>581</v>
      </c>
      <c r="D1835" s="2" t="s">
        <v>449</v>
      </c>
      <c r="E1835" s="3" t="s">
        <v>359</v>
      </c>
      <c r="F1835" s="3" t="s">
        <v>37</v>
      </c>
      <c r="G1835" s="3" t="s">
        <v>517</v>
      </c>
      <c r="H1835" s="3" t="s">
        <v>527</v>
      </c>
      <c r="I1835" s="3" t="s">
        <v>542</v>
      </c>
      <c r="J1835" s="1" t="s">
        <v>30</v>
      </c>
      <c r="K1835" s="1" t="s">
        <v>301</v>
      </c>
      <c r="L1835" s="1" t="s">
        <v>233</v>
      </c>
      <c r="M1835" s="1" t="s">
        <v>77</v>
      </c>
      <c r="N1835" s="1" t="s">
        <v>42</v>
      </c>
      <c r="O1835" s="1" t="s">
        <v>360</v>
      </c>
      <c r="P1835" s="1"/>
      <c r="Q1835" s="1"/>
      <c r="R1835" s="1" t="s">
        <v>31</v>
      </c>
      <c r="S1835" s="1" t="s">
        <v>32</v>
      </c>
      <c r="T1835" s="1" t="s">
        <v>33</v>
      </c>
      <c r="U1835" s="2" t="s">
        <v>361</v>
      </c>
      <c r="V1835" s="4">
        <v>5440000</v>
      </c>
      <c r="W1835" s="4">
        <v>3370000</v>
      </c>
      <c r="X1835" s="4">
        <v>1000000</v>
      </c>
      <c r="Y1835" s="4">
        <v>7810000</v>
      </c>
      <c r="Z1835" s="4">
        <v>0</v>
      </c>
      <c r="AA1835" s="4">
        <v>7338108</v>
      </c>
      <c r="AB1835" s="4">
        <v>471892</v>
      </c>
      <c r="AC1835" s="4">
        <v>7338108</v>
      </c>
      <c r="AD1835" s="4">
        <v>3998246</v>
      </c>
      <c r="AE1835" s="4">
        <v>3998246</v>
      </c>
      <c r="AF1835" s="10">
        <v>3998246</v>
      </c>
    </row>
    <row r="1836" spans="1:32" ht="22.5" x14ac:dyDescent="0.25">
      <c r="A1836" s="9" t="s">
        <v>448</v>
      </c>
      <c r="B1836" s="1" t="s">
        <v>486</v>
      </c>
      <c r="C1836" s="1" t="s">
        <v>581</v>
      </c>
      <c r="D1836" s="2" t="s">
        <v>449</v>
      </c>
      <c r="E1836" s="3" t="s">
        <v>365</v>
      </c>
      <c r="F1836" s="3" t="s">
        <v>37</v>
      </c>
      <c r="G1836" s="3" t="s">
        <v>517</v>
      </c>
      <c r="H1836" s="3" t="s">
        <v>518</v>
      </c>
      <c r="I1836" s="3" t="s">
        <v>519</v>
      </c>
      <c r="J1836" s="1" t="s">
        <v>30</v>
      </c>
      <c r="K1836" s="1" t="s">
        <v>301</v>
      </c>
      <c r="L1836" s="1" t="s">
        <v>233</v>
      </c>
      <c r="M1836" s="1" t="s">
        <v>77</v>
      </c>
      <c r="N1836" s="1" t="s">
        <v>42</v>
      </c>
      <c r="O1836" s="1" t="s">
        <v>266</v>
      </c>
      <c r="P1836" s="1"/>
      <c r="Q1836" s="1"/>
      <c r="R1836" s="1" t="s">
        <v>31</v>
      </c>
      <c r="S1836" s="1" t="s">
        <v>32</v>
      </c>
      <c r="T1836" s="1" t="s">
        <v>33</v>
      </c>
      <c r="U1836" s="2" t="s">
        <v>267</v>
      </c>
      <c r="V1836" s="4">
        <v>538454</v>
      </c>
      <c r="W1836" s="4">
        <v>1208676</v>
      </c>
      <c r="X1836" s="4">
        <v>0</v>
      </c>
      <c r="Y1836" s="4">
        <v>1747130</v>
      </c>
      <c r="Z1836" s="4">
        <v>0</v>
      </c>
      <c r="AA1836" s="4">
        <v>1747130</v>
      </c>
      <c r="AB1836" s="4">
        <v>0</v>
      </c>
      <c r="AC1836" s="4">
        <v>538454</v>
      </c>
      <c r="AD1836" s="4">
        <v>506183.34</v>
      </c>
      <c r="AE1836" s="4">
        <v>506183.34</v>
      </c>
      <c r="AF1836" s="10">
        <v>506183.34</v>
      </c>
    </row>
    <row r="1837" spans="1:32" ht="22.5" x14ac:dyDescent="0.25">
      <c r="A1837" s="9" t="s">
        <v>448</v>
      </c>
      <c r="B1837" s="1" t="s">
        <v>486</v>
      </c>
      <c r="C1837" s="1" t="s">
        <v>581</v>
      </c>
      <c r="D1837" s="2" t="s">
        <v>449</v>
      </c>
      <c r="E1837" s="3" t="s">
        <v>372</v>
      </c>
      <c r="F1837" s="3" t="s">
        <v>474</v>
      </c>
      <c r="G1837" s="3" t="s">
        <v>524</v>
      </c>
      <c r="H1837" s="3" t="s">
        <v>494</v>
      </c>
      <c r="I1837" s="3" t="s">
        <v>525</v>
      </c>
      <c r="J1837" s="1" t="s">
        <v>30</v>
      </c>
      <c r="K1837" s="1" t="s">
        <v>301</v>
      </c>
      <c r="L1837" s="1" t="s">
        <v>233</v>
      </c>
      <c r="M1837" s="1" t="s">
        <v>64</v>
      </c>
      <c r="N1837" s="1" t="s">
        <v>42</v>
      </c>
      <c r="O1837" s="1" t="s">
        <v>234</v>
      </c>
      <c r="P1837" s="1"/>
      <c r="Q1837" s="1"/>
      <c r="R1837" s="1" t="s">
        <v>46</v>
      </c>
      <c r="S1837" s="1" t="s">
        <v>47</v>
      </c>
      <c r="T1837" s="1" t="s">
        <v>33</v>
      </c>
      <c r="U1837" s="2" t="s">
        <v>373</v>
      </c>
      <c r="V1837" s="4">
        <v>0</v>
      </c>
      <c r="W1837" s="4">
        <v>394493574</v>
      </c>
      <c r="X1837" s="4">
        <v>0</v>
      </c>
      <c r="Y1837" s="4">
        <v>394493574</v>
      </c>
      <c r="Z1837" s="4">
        <v>0</v>
      </c>
      <c r="AA1837" s="4">
        <v>369499415</v>
      </c>
      <c r="AB1837" s="4">
        <v>24994159</v>
      </c>
      <c r="AC1837" s="4">
        <v>350684802</v>
      </c>
      <c r="AD1837" s="4">
        <v>0</v>
      </c>
      <c r="AE1837" s="4">
        <v>0</v>
      </c>
      <c r="AF1837" s="10">
        <v>0</v>
      </c>
    </row>
    <row r="1838" spans="1:32" ht="22.5" x14ac:dyDescent="0.25">
      <c r="A1838" s="9" t="s">
        <v>448</v>
      </c>
      <c r="B1838" s="1" t="s">
        <v>486</v>
      </c>
      <c r="C1838" s="1" t="s">
        <v>581</v>
      </c>
      <c r="D1838" s="2" t="s">
        <v>449</v>
      </c>
      <c r="E1838" s="3" t="s">
        <v>372</v>
      </c>
      <c r="F1838" s="3" t="s">
        <v>474</v>
      </c>
      <c r="G1838" s="3" t="s">
        <v>524</v>
      </c>
      <c r="H1838" s="3" t="s">
        <v>494</v>
      </c>
      <c r="I1838" s="3" t="s">
        <v>525</v>
      </c>
      <c r="J1838" s="1" t="s">
        <v>30</v>
      </c>
      <c r="K1838" s="1" t="s">
        <v>301</v>
      </c>
      <c r="L1838" s="1" t="s">
        <v>233</v>
      </c>
      <c r="M1838" s="1" t="s">
        <v>64</v>
      </c>
      <c r="N1838" s="1" t="s">
        <v>42</v>
      </c>
      <c r="O1838" s="1" t="s">
        <v>234</v>
      </c>
      <c r="P1838" s="1"/>
      <c r="Q1838" s="1"/>
      <c r="R1838" s="1" t="s">
        <v>31</v>
      </c>
      <c r="S1838" s="1" t="s">
        <v>32</v>
      </c>
      <c r="T1838" s="1" t="s">
        <v>33</v>
      </c>
      <c r="U1838" s="2" t="s">
        <v>373</v>
      </c>
      <c r="V1838" s="4">
        <v>0</v>
      </c>
      <c r="W1838" s="4">
        <v>120000000</v>
      </c>
      <c r="X1838" s="4">
        <v>0</v>
      </c>
      <c r="Y1838" s="4">
        <v>120000000</v>
      </c>
      <c r="Z1838" s="4">
        <v>0</v>
      </c>
      <c r="AA1838" s="4">
        <v>119600044</v>
      </c>
      <c r="AB1838" s="4">
        <v>399956</v>
      </c>
      <c r="AC1838" s="4">
        <v>119600044</v>
      </c>
      <c r="AD1838" s="4">
        <v>0</v>
      </c>
      <c r="AE1838" s="4">
        <v>0</v>
      </c>
      <c r="AF1838" s="10">
        <v>0</v>
      </c>
    </row>
    <row r="1839" spans="1:32" ht="22.5" x14ac:dyDescent="0.25">
      <c r="A1839" s="9" t="s">
        <v>448</v>
      </c>
      <c r="B1839" s="1" t="s">
        <v>486</v>
      </c>
      <c r="C1839" s="1" t="s">
        <v>581</v>
      </c>
      <c r="D1839" s="2" t="s">
        <v>449</v>
      </c>
      <c r="E1839" s="3" t="s">
        <v>374</v>
      </c>
      <c r="F1839" s="3" t="s">
        <v>474</v>
      </c>
      <c r="G1839" s="3" t="s">
        <v>524</v>
      </c>
      <c r="H1839" s="3" t="s">
        <v>494</v>
      </c>
      <c r="I1839" s="3" t="s">
        <v>525</v>
      </c>
      <c r="J1839" s="1" t="s">
        <v>30</v>
      </c>
      <c r="K1839" s="1" t="s">
        <v>301</v>
      </c>
      <c r="L1839" s="1" t="s">
        <v>233</v>
      </c>
      <c r="M1839" s="1" t="s">
        <v>64</v>
      </c>
      <c r="N1839" s="1" t="s">
        <v>42</v>
      </c>
      <c r="O1839" s="1" t="s">
        <v>281</v>
      </c>
      <c r="P1839" s="1"/>
      <c r="Q1839" s="1"/>
      <c r="R1839" s="1" t="s">
        <v>31</v>
      </c>
      <c r="S1839" s="1" t="s">
        <v>171</v>
      </c>
      <c r="T1839" s="1" t="s">
        <v>33</v>
      </c>
      <c r="U1839" s="2" t="s">
        <v>375</v>
      </c>
      <c r="V1839" s="4">
        <v>171000000</v>
      </c>
      <c r="W1839" s="4">
        <v>0</v>
      </c>
      <c r="X1839" s="4">
        <v>0</v>
      </c>
      <c r="Y1839" s="4">
        <v>171000000</v>
      </c>
      <c r="Z1839" s="4">
        <v>0</v>
      </c>
      <c r="AA1839" s="4">
        <v>171000000</v>
      </c>
      <c r="AB1839" s="4">
        <v>0</v>
      </c>
      <c r="AC1839" s="4">
        <v>171000000</v>
      </c>
      <c r="AD1839" s="4">
        <v>117215811</v>
      </c>
      <c r="AE1839" s="4">
        <v>117215811</v>
      </c>
      <c r="AF1839" s="10">
        <v>117215811</v>
      </c>
    </row>
    <row r="1840" spans="1:32" ht="22.5" x14ac:dyDescent="0.25">
      <c r="A1840" s="9" t="s">
        <v>448</v>
      </c>
      <c r="B1840" s="1" t="s">
        <v>486</v>
      </c>
      <c r="C1840" s="1" t="s">
        <v>581</v>
      </c>
      <c r="D1840" s="2" t="s">
        <v>449</v>
      </c>
      <c r="E1840" s="3" t="s">
        <v>376</v>
      </c>
      <c r="F1840" s="3" t="s">
        <v>474</v>
      </c>
      <c r="G1840" s="3" t="s">
        <v>524</v>
      </c>
      <c r="H1840" s="3" t="s">
        <v>494</v>
      </c>
      <c r="I1840" s="3" t="s">
        <v>525</v>
      </c>
      <c r="J1840" s="1" t="s">
        <v>30</v>
      </c>
      <c r="K1840" s="1" t="s">
        <v>301</v>
      </c>
      <c r="L1840" s="1" t="s">
        <v>233</v>
      </c>
      <c r="M1840" s="1" t="s">
        <v>64</v>
      </c>
      <c r="N1840" s="1" t="s">
        <v>42</v>
      </c>
      <c r="O1840" s="1" t="s">
        <v>237</v>
      </c>
      <c r="P1840" s="1"/>
      <c r="Q1840" s="1"/>
      <c r="R1840" s="1" t="s">
        <v>31</v>
      </c>
      <c r="S1840" s="1" t="s">
        <v>32</v>
      </c>
      <c r="T1840" s="1" t="s">
        <v>33</v>
      </c>
      <c r="U1840" s="2" t="s">
        <v>377</v>
      </c>
      <c r="V1840" s="4">
        <v>26851000</v>
      </c>
      <c r="W1840" s="4">
        <v>0</v>
      </c>
      <c r="X1840" s="4">
        <v>0</v>
      </c>
      <c r="Y1840" s="4">
        <v>26851000</v>
      </c>
      <c r="Z1840" s="4">
        <v>0</v>
      </c>
      <c r="AA1840" s="4">
        <v>26851000</v>
      </c>
      <c r="AB1840" s="4">
        <v>0</v>
      </c>
      <c r="AC1840" s="4">
        <v>22640523</v>
      </c>
      <c r="AD1840" s="4">
        <v>18181950</v>
      </c>
      <c r="AE1840" s="4">
        <v>18181950</v>
      </c>
      <c r="AF1840" s="10">
        <v>18181950</v>
      </c>
    </row>
    <row r="1841" spans="1:32" ht="22.5" x14ac:dyDescent="0.25">
      <c r="A1841" s="9" t="s">
        <v>448</v>
      </c>
      <c r="B1841" s="1" t="s">
        <v>486</v>
      </c>
      <c r="C1841" s="1" t="s">
        <v>581</v>
      </c>
      <c r="D1841" s="2" t="s">
        <v>449</v>
      </c>
      <c r="E1841" s="3" t="s">
        <v>400</v>
      </c>
      <c r="F1841" s="3" t="s">
        <v>474</v>
      </c>
      <c r="G1841" s="3" t="s">
        <v>524</v>
      </c>
      <c r="H1841" s="3" t="s">
        <v>494</v>
      </c>
      <c r="I1841" s="3" t="s">
        <v>525</v>
      </c>
      <c r="J1841" s="1" t="s">
        <v>30</v>
      </c>
      <c r="K1841" s="1" t="s">
        <v>301</v>
      </c>
      <c r="L1841" s="1" t="s">
        <v>233</v>
      </c>
      <c r="M1841" s="1" t="s">
        <v>64</v>
      </c>
      <c r="N1841" s="1" t="s">
        <v>42</v>
      </c>
      <c r="O1841" s="1" t="s">
        <v>240</v>
      </c>
      <c r="P1841" s="1"/>
      <c r="Q1841" s="1"/>
      <c r="R1841" s="1" t="s">
        <v>31</v>
      </c>
      <c r="S1841" s="1" t="s">
        <v>171</v>
      </c>
      <c r="T1841" s="1" t="s">
        <v>33</v>
      </c>
      <c r="U1841" s="2" t="s">
        <v>401</v>
      </c>
      <c r="V1841" s="4">
        <v>35000000</v>
      </c>
      <c r="W1841" s="4">
        <v>0</v>
      </c>
      <c r="X1841" s="4">
        <v>2413116</v>
      </c>
      <c r="Y1841" s="4">
        <v>32586884</v>
      </c>
      <c r="Z1841" s="4">
        <v>0</v>
      </c>
      <c r="AA1841" s="4">
        <v>30896346</v>
      </c>
      <c r="AB1841" s="4">
        <v>1690538</v>
      </c>
      <c r="AC1841" s="4">
        <v>21796346</v>
      </c>
      <c r="AD1841" s="4">
        <v>5285742</v>
      </c>
      <c r="AE1841" s="4">
        <v>5285742</v>
      </c>
      <c r="AF1841" s="10">
        <v>5285742</v>
      </c>
    </row>
    <row r="1842" spans="1:32" ht="22.5" x14ac:dyDescent="0.25">
      <c r="A1842" s="9" t="s">
        <v>448</v>
      </c>
      <c r="B1842" s="1" t="s">
        <v>486</v>
      </c>
      <c r="C1842" s="1" t="s">
        <v>581</v>
      </c>
      <c r="D1842" s="2" t="s">
        <v>449</v>
      </c>
      <c r="E1842" s="3" t="s">
        <v>378</v>
      </c>
      <c r="F1842" s="3" t="s">
        <v>474</v>
      </c>
      <c r="G1842" s="3" t="s">
        <v>524</v>
      </c>
      <c r="H1842" s="3" t="s">
        <v>527</v>
      </c>
      <c r="I1842" s="3" t="s">
        <v>545</v>
      </c>
      <c r="J1842" s="1" t="s">
        <v>30</v>
      </c>
      <c r="K1842" s="1" t="s">
        <v>301</v>
      </c>
      <c r="L1842" s="1" t="s">
        <v>233</v>
      </c>
      <c r="M1842" s="1" t="s">
        <v>64</v>
      </c>
      <c r="N1842" s="1" t="s">
        <v>42</v>
      </c>
      <c r="O1842" s="1" t="s">
        <v>243</v>
      </c>
      <c r="P1842" s="1"/>
      <c r="Q1842" s="1"/>
      <c r="R1842" s="1" t="s">
        <v>31</v>
      </c>
      <c r="S1842" s="1" t="s">
        <v>171</v>
      </c>
      <c r="T1842" s="1" t="s">
        <v>33</v>
      </c>
      <c r="U1842" s="2" t="s">
        <v>59</v>
      </c>
      <c r="V1842" s="4">
        <v>100280000</v>
      </c>
      <c r="W1842" s="4">
        <v>80430533</v>
      </c>
      <c r="X1842" s="4">
        <v>2510767</v>
      </c>
      <c r="Y1842" s="4">
        <v>178199766</v>
      </c>
      <c r="Z1842" s="4">
        <v>0</v>
      </c>
      <c r="AA1842" s="4">
        <v>177284733</v>
      </c>
      <c r="AB1842" s="4">
        <v>915033</v>
      </c>
      <c r="AC1842" s="4">
        <v>177284733</v>
      </c>
      <c r="AD1842" s="4">
        <v>122395234</v>
      </c>
      <c r="AE1842" s="4">
        <v>122395234</v>
      </c>
      <c r="AF1842" s="10">
        <v>122395234</v>
      </c>
    </row>
    <row r="1843" spans="1:32" ht="22.5" x14ac:dyDescent="0.25">
      <c r="A1843" s="9" t="s">
        <v>448</v>
      </c>
      <c r="B1843" s="1" t="s">
        <v>486</v>
      </c>
      <c r="C1843" s="1" t="s">
        <v>581</v>
      </c>
      <c r="D1843" s="2" t="s">
        <v>449</v>
      </c>
      <c r="E1843" s="3" t="s">
        <v>379</v>
      </c>
      <c r="F1843" s="3" t="s">
        <v>474</v>
      </c>
      <c r="G1843" s="3" t="s">
        <v>524</v>
      </c>
      <c r="H1843" s="3" t="s">
        <v>527</v>
      </c>
      <c r="I1843" s="3" t="s">
        <v>542</v>
      </c>
      <c r="J1843" s="1" t="s">
        <v>30</v>
      </c>
      <c r="K1843" s="1" t="s">
        <v>301</v>
      </c>
      <c r="L1843" s="1" t="s">
        <v>233</v>
      </c>
      <c r="M1843" s="1" t="s">
        <v>64</v>
      </c>
      <c r="N1843" s="1" t="s">
        <v>42</v>
      </c>
      <c r="O1843" s="1" t="s">
        <v>246</v>
      </c>
      <c r="P1843" s="1"/>
      <c r="Q1843" s="1"/>
      <c r="R1843" s="1" t="s">
        <v>31</v>
      </c>
      <c r="S1843" s="1" t="s">
        <v>171</v>
      </c>
      <c r="T1843" s="1" t="s">
        <v>33</v>
      </c>
      <c r="U1843" s="2" t="s">
        <v>249</v>
      </c>
      <c r="V1843" s="4">
        <v>8185000</v>
      </c>
      <c r="W1843" s="4">
        <v>7000000</v>
      </c>
      <c r="X1843" s="4">
        <v>0</v>
      </c>
      <c r="Y1843" s="4">
        <v>15185000</v>
      </c>
      <c r="Z1843" s="4">
        <v>0</v>
      </c>
      <c r="AA1843" s="4">
        <v>13138228</v>
      </c>
      <c r="AB1843" s="4">
        <v>2046772</v>
      </c>
      <c r="AC1843" s="4">
        <v>11777881</v>
      </c>
      <c r="AD1843" s="4">
        <v>8163824</v>
      </c>
      <c r="AE1843" s="4">
        <v>8163824</v>
      </c>
      <c r="AF1843" s="10">
        <v>8163824</v>
      </c>
    </row>
    <row r="1844" spans="1:32" ht="22.5" hidden="1" x14ac:dyDescent="0.25">
      <c r="A1844" s="9" t="s">
        <v>450</v>
      </c>
      <c r="B1844" s="1" t="s">
        <v>486</v>
      </c>
      <c r="C1844" s="1" t="s">
        <v>582</v>
      </c>
      <c r="D1844" s="2" t="s">
        <v>451</v>
      </c>
      <c r="E1844" s="3" t="s">
        <v>145</v>
      </c>
      <c r="F1844" s="3" t="s">
        <v>595</v>
      </c>
      <c r="G1844" s="3" t="s">
        <v>493</v>
      </c>
      <c r="H1844" s="3" t="s">
        <v>494</v>
      </c>
      <c r="I1844" s="3" t="s">
        <v>495</v>
      </c>
      <c r="J1844" s="1" t="s">
        <v>40</v>
      </c>
      <c r="K1844" s="1" t="s">
        <v>77</v>
      </c>
      <c r="L1844" s="1" t="s">
        <v>42</v>
      </c>
      <c r="M1844" s="1" t="s">
        <v>63</v>
      </c>
      <c r="N1844" s="1" t="s">
        <v>143</v>
      </c>
      <c r="O1844" s="1" t="s">
        <v>63</v>
      </c>
      <c r="P1844" s="1"/>
      <c r="Q1844" s="1"/>
      <c r="R1844" s="1" t="s">
        <v>31</v>
      </c>
      <c r="S1844" s="1" t="s">
        <v>32</v>
      </c>
      <c r="T1844" s="1" t="s">
        <v>33</v>
      </c>
      <c r="U1844" s="2" t="s">
        <v>146</v>
      </c>
      <c r="V1844" s="4">
        <v>6523000</v>
      </c>
      <c r="W1844" s="4">
        <v>952556</v>
      </c>
      <c r="X1844" s="4">
        <v>113599</v>
      </c>
      <c r="Y1844" s="4">
        <v>7361957</v>
      </c>
      <c r="Z1844" s="4">
        <v>0</v>
      </c>
      <c r="AA1844" s="4">
        <v>7361956.0899999999</v>
      </c>
      <c r="AB1844" s="4">
        <v>0.91</v>
      </c>
      <c r="AC1844" s="4">
        <v>7361956.0899999999</v>
      </c>
      <c r="AD1844" s="4">
        <v>7361350.0899999999</v>
      </c>
      <c r="AE1844" s="4">
        <v>7361350.0899999999</v>
      </c>
      <c r="AF1844" s="10">
        <v>7361350.0899999999</v>
      </c>
    </row>
    <row r="1845" spans="1:32" ht="22.5" hidden="1" x14ac:dyDescent="0.25">
      <c r="A1845" s="9" t="s">
        <v>450</v>
      </c>
      <c r="B1845" s="1" t="s">
        <v>486</v>
      </c>
      <c r="C1845" s="1" t="s">
        <v>582</v>
      </c>
      <c r="D1845" s="2" t="s">
        <v>451</v>
      </c>
      <c r="E1845" s="3" t="s">
        <v>155</v>
      </c>
      <c r="F1845" s="3" t="s">
        <v>471</v>
      </c>
      <c r="G1845" s="3" t="s">
        <v>493</v>
      </c>
      <c r="H1845" s="3" t="s">
        <v>494</v>
      </c>
      <c r="I1845" s="3" t="s">
        <v>495</v>
      </c>
      <c r="J1845" s="1" t="s">
        <v>40</v>
      </c>
      <c r="K1845" s="1" t="s">
        <v>77</v>
      </c>
      <c r="L1845" s="1" t="s">
        <v>42</v>
      </c>
      <c r="M1845" s="1" t="s">
        <v>80</v>
      </c>
      <c r="N1845" s="1" t="s">
        <v>80</v>
      </c>
      <c r="O1845" s="1" t="s">
        <v>41</v>
      </c>
      <c r="P1845" s="1"/>
      <c r="Q1845" s="1"/>
      <c r="R1845" s="1" t="s">
        <v>31</v>
      </c>
      <c r="S1845" s="1" t="s">
        <v>32</v>
      </c>
      <c r="T1845" s="1" t="s">
        <v>33</v>
      </c>
      <c r="U1845" s="2" t="s">
        <v>156</v>
      </c>
      <c r="V1845" s="4">
        <v>6500000</v>
      </c>
      <c r="W1845" s="4">
        <v>0</v>
      </c>
      <c r="X1845" s="4">
        <v>70000</v>
      </c>
      <c r="Y1845" s="4">
        <v>6430000</v>
      </c>
      <c r="Z1845" s="4">
        <v>0</v>
      </c>
      <c r="AA1845" s="4">
        <v>6430000</v>
      </c>
      <c r="AB1845" s="4">
        <v>0</v>
      </c>
      <c r="AC1845" s="4">
        <v>6430000</v>
      </c>
      <c r="AD1845" s="4">
        <v>0</v>
      </c>
      <c r="AE1845" s="4">
        <v>0</v>
      </c>
      <c r="AF1845" s="10">
        <v>0</v>
      </c>
    </row>
    <row r="1846" spans="1:32" ht="22.5" hidden="1" x14ac:dyDescent="0.25">
      <c r="A1846" s="9" t="s">
        <v>450</v>
      </c>
      <c r="B1846" s="1" t="s">
        <v>486</v>
      </c>
      <c r="C1846" s="1" t="s">
        <v>582</v>
      </c>
      <c r="D1846" s="2" t="s">
        <v>451</v>
      </c>
      <c r="E1846" s="3" t="s">
        <v>157</v>
      </c>
      <c r="F1846" s="3" t="s">
        <v>471</v>
      </c>
      <c r="G1846" s="3" t="s">
        <v>493</v>
      </c>
      <c r="H1846" s="3" t="s">
        <v>494</v>
      </c>
      <c r="I1846" s="3" t="s">
        <v>495</v>
      </c>
      <c r="J1846" s="1" t="s">
        <v>40</v>
      </c>
      <c r="K1846" s="1" t="s">
        <v>77</v>
      </c>
      <c r="L1846" s="1" t="s">
        <v>42</v>
      </c>
      <c r="M1846" s="1" t="s">
        <v>80</v>
      </c>
      <c r="N1846" s="1" t="s">
        <v>80</v>
      </c>
      <c r="O1846" s="1" t="s">
        <v>77</v>
      </c>
      <c r="P1846" s="1"/>
      <c r="Q1846" s="1"/>
      <c r="R1846" s="1" t="s">
        <v>31</v>
      </c>
      <c r="S1846" s="1" t="s">
        <v>32</v>
      </c>
      <c r="T1846" s="1" t="s">
        <v>33</v>
      </c>
      <c r="U1846" s="2" t="s">
        <v>158</v>
      </c>
      <c r="V1846" s="4">
        <v>7900000</v>
      </c>
      <c r="W1846" s="4">
        <v>0</v>
      </c>
      <c r="X1846" s="4">
        <v>0</v>
      </c>
      <c r="Y1846" s="4">
        <v>7900000</v>
      </c>
      <c r="Z1846" s="4">
        <v>0</v>
      </c>
      <c r="AA1846" s="4">
        <v>3748718.01</v>
      </c>
      <c r="AB1846" s="4">
        <v>4151281.99</v>
      </c>
      <c r="AC1846" s="4">
        <v>1887153.41</v>
      </c>
      <c r="AD1846" s="4">
        <v>1265770.1100000001</v>
      </c>
      <c r="AE1846" s="4">
        <v>1265770.1100000001</v>
      </c>
      <c r="AF1846" s="10">
        <v>1265770.1100000001</v>
      </c>
    </row>
    <row r="1847" spans="1:32" ht="22.5" hidden="1" x14ac:dyDescent="0.25">
      <c r="A1847" s="9" t="s">
        <v>450</v>
      </c>
      <c r="B1847" s="1" t="s">
        <v>486</v>
      </c>
      <c r="C1847" s="1" t="s">
        <v>582</v>
      </c>
      <c r="D1847" s="2" t="s">
        <v>451</v>
      </c>
      <c r="E1847" s="3" t="s">
        <v>176</v>
      </c>
      <c r="F1847" s="3" t="s">
        <v>471</v>
      </c>
      <c r="G1847" s="3" t="s">
        <v>493</v>
      </c>
      <c r="H1847" s="3" t="s">
        <v>494</v>
      </c>
      <c r="I1847" s="3" t="s">
        <v>495</v>
      </c>
      <c r="J1847" s="1" t="s">
        <v>40</v>
      </c>
      <c r="K1847" s="1" t="s">
        <v>77</v>
      </c>
      <c r="L1847" s="1" t="s">
        <v>42</v>
      </c>
      <c r="M1847" s="1" t="s">
        <v>80</v>
      </c>
      <c r="N1847" s="1" t="s">
        <v>64</v>
      </c>
      <c r="O1847" s="1" t="s">
        <v>77</v>
      </c>
      <c r="P1847" s="1"/>
      <c r="Q1847" s="1"/>
      <c r="R1847" s="1" t="s">
        <v>31</v>
      </c>
      <c r="S1847" s="1" t="s">
        <v>32</v>
      </c>
      <c r="T1847" s="1" t="s">
        <v>33</v>
      </c>
      <c r="U1847" s="2" t="s">
        <v>177</v>
      </c>
      <c r="V1847" s="4">
        <v>2000000</v>
      </c>
      <c r="W1847" s="4">
        <v>0</v>
      </c>
      <c r="X1847" s="4">
        <v>0</v>
      </c>
      <c r="Y1847" s="4">
        <v>2000000</v>
      </c>
      <c r="Z1847" s="4">
        <v>0</v>
      </c>
      <c r="AA1847" s="4">
        <v>2000000</v>
      </c>
      <c r="AB1847" s="4">
        <v>0</v>
      </c>
      <c r="AC1847" s="4">
        <v>2000000</v>
      </c>
      <c r="AD1847" s="4">
        <v>0</v>
      </c>
      <c r="AE1847" s="4">
        <v>0</v>
      </c>
      <c r="AF1847" s="10">
        <v>0</v>
      </c>
    </row>
    <row r="1848" spans="1:32" ht="22.5" hidden="1" x14ac:dyDescent="0.25">
      <c r="A1848" s="9" t="s">
        <v>450</v>
      </c>
      <c r="B1848" s="1" t="s">
        <v>486</v>
      </c>
      <c r="C1848" s="1" t="s">
        <v>582</v>
      </c>
      <c r="D1848" s="2" t="s">
        <v>451</v>
      </c>
      <c r="E1848" s="3" t="s">
        <v>184</v>
      </c>
      <c r="F1848" s="3" t="s">
        <v>471</v>
      </c>
      <c r="G1848" s="3" t="s">
        <v>493</v>
      </c>
      <c r="H1848" s="3" t="s">
        <v>494</v>
      </c>
      <c r="I1848" s="3" t="s">
        <v>495</v>
      </c>
      <c r="J1848" s="1" t="s">
        <v>40</v>
      </c>
      <c r="K1848" s="1" t="s">
        <v>77</v>
      </c>
      <c r="L1848" s="1" t="s">
        <v>42</v>
      </c>
      <c r="M1848" s="1" t="s">
        <v>80</v>
      </c>
      <c r="N1848" s="1" t="s">
        <v>64</v>
      </c>
      <c r="O1848" s="1" t="s">
        <v>98</v>
      </c>
      <c r="P1848" s="1"/>
      <c r="Q1848" s="1"/>
      <c r="R1848" s="1" t="s">
        <v>31</v>
      </c>
      <c r="S1848" s="1" t="s">
        <v>32</v>
      </c>
      <c r="T1848" s="1" t="s">
        <v>33</v>
      </c>
      <c r="U1848" s="2" t="s">
        <v>185</v>
      </c>
      <c r="V1848" s="4">
        <v>1500000</v>
      </c>
      <c r="W1848" s="4">
        <v>0</v>
      </c>
      <c r="X1848" s="4">
        <v>196750</v>
      </c>
      <c r="Y1848" s="4">
        <v>1303250</v>
      </c>
      <c r="Z1848" s="4">
        <v>0</v>
      </c>
      <c r="AA1848" s="4">
        <v>1303250</v>
      </c>
      <c r="AB1848" s="4">
        <v>0</v>
      </c>
      <c r="AC1848" s="4">
        <v>1303250</v>
      </c>
      <c r="AD1848" s="4">
        <v>0</v>
      </c>
      <c r="AE1848" s="4">
        <v>0</v>
      </c>
      <c r="AF1848" s="10">
        <v>0</v>
      </c>
    </row>
    <row r="1849" spans="1:32" ht="22.5" hidden="1" x14ac:dyDescent="0.25">
      <c r="A1849" s="9" t="s">
        <v>450</v>
      </c>
      <c r="B1849" s="1" t="s">
        <v>486</v>
      </c>
      <c r="C1849" s="1" t="s">
        <v>582</v>
      </c>
      <c r="D1849" s="2" t="s">
        <v>451</v>
      </c>
      <c r="E1849" s="3" t="s">
        <v>200</v>
      </c>
      <c r="F1849" s="3" t="s">
        <v>471</v>
      </c>
      <c r="G1849" s="3" t="s">
        <v>493</v>
      </c>
      <c r="H1849" s="3" t="s">
        <v>494</v>
      </c>
      <c r="I1849" s="3" t="s">
        <v>495</v>
      </c>
      <c r="J1849" s="1" t="s">
        <v>40</v>
      </c>
      <c r="K1849" s="1" t="s">
        <v>77</v>
      </c>
      <c r="L1849" s="1" t="s">
        <v>42</v>
      </c>
      <c r="M1849" s="1" t="s">
        <v>80</v>
      </c>
      <c r="N1849" s="1" t="s">
        <v>81</v>
      </c>
      <c r="O1849" s="1" t="s">
        <v>41</v>
      </c>
      <c r="P1849" s="1"/>
      <c r="Q1849" s="1"/>
      <c r="R1849" s="1" t="s">
        <v>31</v>
      </c>
      <c r="S1849" s="1" t="s">
        <v>32</v>
      </c>
      <c r="T1849" s="1" t="s">
        <v>33</v>
      </c>
      <c r="U1849" s="2" t="s">
        <v>201</v>
      </c>
      <c r="V1849" s="4">
        <v>15500000</v>
      </c>
      <c r="W1849" s="4">
        <v>0</v>
      </c>
      <c r="X1849" s="4">
        <v>0</v>
      </c>
      <c r="Y1849" s="4">
        <v>15500000</v>
      </c>
      <c r="Z1849" s="4">
        <v>0</v>
      </c>
      <c r="AA1849" s="4">
        <v>5506710</v>
      </c>
      <c r="AB1849" s="4">
        <v>9993290</v>
      </c>
      <c r="AC1849" s="4">
        <v>5506710</v>
      </c>
      <c r="AD1849" s="4">
        <v>5450922.79</v>
      </c>
      <c r="AE1849" s="4">
        <v>5450922.79</v>
      </c>
      <c r="AF1849" s="10">
        <v>5450922.79</v>
      </c>
    </row>
    <row r="1850" spans="1:32" ht="22.5" hidden="1" x14ac:dyDescent="0.25">
      <c r="A1850" s="9" t="s">
        <v>450</v>
      </c>
      <c r="B1850" s="1" t="s">
        <v>486</v>
      </c>
      <c r="C1850" s="1" t="s">
        <v>582</v>
      </c>
      <c r="D1850" s="2" t="s">
        <v>451</v>
      </c>
      <c r="E1850" s="3" t="s">
        <v>202</v>
      </c>
      <c r="F1850" s="3" t="s">
        <v>471</v>
      </c>
      <c r="G1850" s="3" t="s">
        <v>493</v>
      </c>
      <c r="H1850" s="3" t="s">
        <v>494</v>
      </c>
      <c r="I1850" s="3" t="s">
        <v>495</v>
      </c>
      <c r="J1850" s="1" t="s">
        <v>40</v>
      </c>
      <c r="K1850" s="1" t="s">
        <v>77</v>
      </c>
      <c r="L1850" s="1" t="s">
        <v>42</v>
      </c>
      <c r="M1850" s="1" t="s">
        <v>80</v>
      </c>
      <c r="N1850" s="1" t="s">
        <v>81</v>
      </c>
      <c r="O1850" s="1" t="s">
        <v>77</v>
      </c>
      <c r="P1850" s="1"/>
      <c r="Q1850" s="1"/>
      <c r="R1850" s="1" t="s">
        <v>31</v>
      </c>
      <c r="S1850" s="1" t="s">
        <v>32</v>
      </c>
      <c r="T1850" s="1" t="s">
        <v>33</v>
      </c>
      <c r="U1850" s="2" t="s">
        <v>203</v>
      </c>
      <c r="V1850" s="4">
        <v>51000000</v>
      </c>
      <c r="W1850" s="4">
        <v>0</v>
      </c>
      <c r="X1850" s="4">
        <v>0</v>
      </c>
      <c r="Y1850" s="4">
        <v>51000000</v>
      </c>
      <c r="Z1850" s="4">
        <v>0</v>
      </c>
      <c r="AA1850" s="4">
        <v>50730884</v>
      </c>
      <c r="AB1850" s="4">
        <v>269116</v>
      </c>
      <c r="AC1850" s="4">
        <v>50730884</v>
      </c>
      <c r="AD1850" s="4">
        <v>50583428.869999997</v>
      </c>
      <c r="AE1850" s="4">
        <v>50583428.869999997</v>
      </c>
      <c r="AF1850" s="10">
        <v>50583428.869999997</v>
      </c>
    </row>
    <row r="1851" spans="1:32" ht="22.5" hidden="1" x14ac:dyDescent="0.25">
      <c r="A1851" s="9" t="s">
        <v>450</v>
      </c>
      <c r="B1851" s="1" t="s">
        <v>486</v>
      </c>
      <c r="C1851" s="1" t="s">
        <v>582</v>
      </c>
      <c r="D1851" s="2" t="s">
        <v>451</v>
      </c>
      <c r="E1851" s="3" t="s">
        <v>404</v>
      </c>
      <c r="F1851" s="3" t="s">
        <v>471</v>
      </c>
      <c r="G1851" s="3" t="s">
        <v>493</v>
      </c>
      <c r="H1851" s="3" t="s">
        <v>494</v>
      </c>
      <c r="I1851" s="3" t="s">
        <v>495</v>
      </c>
      <c r="J1851" s="1" t="s">
        <v>40</v>
      </c>
      <c r="K1851" s="1" t="s">
        <v>77</v>
      </c>
      <c r="L1851" s="1" t="s">
        <v>42</v>
      </c>
      <c r="M1851" s="1" t="s">
        <v>80</v>
      </c>
      <c r="N1851" s="1" t="s">
        <v>81</v>
      </c>
      <c r="O1851" s="1" t="s">
        <v>63</v>
      </c>
      <c r="P1851" s="1"/>
      <c r="Q1851" s="1"/>
      <c r="R1851" s="1" t="s">
        <v>31</v>
      </c>
      <c r="S1851" s="1" t="s">
        <v>32</v>
      </c>
      <c r="T1851" s="1" t="s">
        <v>33</v>
      </c>
      <c r="U1851" s="2" t="s">
        <v>405</v>
      </c>
      <c r="V1851" s="4">
        <v>800000</v>
      </c>
      <c r="W1851" s="4">
        <v>0</v>
      </c>
      <c r="X1851" s="4">
        <v>0</v>
      </c>
      <c r="Y1851" s="4">
        <v>800000</v>
      </c>
      <c r="Z1851" s="4">
        <v>0</v>
      </c>
      <c r="AA1851" s="4">
        <v>645400</v>
      </c>
      <c r="AB1851" s="4">
        <v>154600</v>
      </c>
      <c r="AC1851" s="4">
        <v>645400</v>
      </c>
      <c r="AD1851" s="4">
        <v>642884</v>
      </c>
      <c r="AE1851" s="4">
        <v>642884</v>
      </c>
      <c r="AF1851" s="10">
        <v>642884</v>
      </c>
    </row>
    <row r="1852" spans="1:32" ht="22.5" hidden="1" x14ac:dyDescent="0.25">
      <c r="A1852" s="9" t="s">
        <v>450</v>
      </c>
      <c r="B1852" s="1" t="s">
        <v>486</v>
      </c>
      <c r="C1852" s="1" t="s">
        <v>582</v>
      </c>
      <c r="D1852" s="2" t="s">
        <v>451</v>
      </c>
      <c r="E1852" s="3" t="s">
        <v>206</v>
      </c>
      <c r="F1852" s="3" t="s">
        <v>471</v>
      </c>
      <c r="G1852" s="3" t="s">
        <v>493</v>
      </c>
      <c r="H1852" s="3" t="s">
        <v>494</v>
      </c>
      <c r="I1852" s="3" t="s">
        <v>495</v>
      </c>
      <c r="J1852" s="1" t="s">
        <v>40</v>
      </c>
      <c r="K1852" s="1" t="s">
        <v>77</v>
      </c>
      <c r="L1852" s="1" t="s">
        <v>42</v>
      </c>
      <c r="M1852" s="1" t="s">
        <v>80</v>
      </c>
      <c r="N1852" s="1" t="s">
        <v>81</v>
      </c>
      <c r="O1852" s="1" t="s">
        <v>138</v>
      </c>
      <c r="P1852" s="1"/>
      <c r="Q1852" s="1"/>
      <c r="R1852" s="1" t="s">
        <v>31</v>
      </c>
      <c r="S1852" s="1" t="s">
        <v>32</v>
      </c>
      <c r="T1852" s="1" t="s">
        <v>33</v>
      </c>
      <c r="U1852" s="2" t="s">
        <v>207</v>
      </c>
      <c r="V1852" s="4">
        <v>4000000</v>
      </c>
      <c r="W1852" s="4">
        <v>0</v>
      </c>
      <c r="X1852" s="4">
        <v>0</v>
      </c>
      <c r="Y1852" s="4">
        <v>4000000</v>
      </c>
      <c r="Z1852" s="4">
        <v>0</v>
      </c>
      <c r="AA1852" s="4">
        <v>4000000</v>
      </c>
      <c r="AB1852" s="4">
        <v>0</v>
      </c>
      <c r="AC1852" s="4">
        <v>4000000</v>
      </c>
      <c r="AD1852" s="4">
        <v>3991035.58</v>
      </c>
      <c r="AE1852" s="4">
        <v>3991035.58</v>
      </c>
      <c r="AF1852" s="10">
        <v>3991035.58</v>
      </c>
    </row>
    <row r="1853" spans="1:32" ht="22.5" hidden="1" x14ac:dyDescent="0.25">
      <c r="A1853" s="9" t="s">
        <v>450</v>
      </c>
      <c r="B1853" s="1" t="s">
        <v>486</v>
      </c>
      <c r="C1853" s="1" t="s">
        <v>582</v>
      </c>
      <c r="D1853" s="2" t="s">
        <v>451</v>
      </c>
      <c r="E1853" s="3" t="s">
        <v>212</v>
      </c>
      <c r="F1853" s="3" t="s">
        <v>471</v>
      </c>
      <c r="G1853" s="3" t="s">
        <v>493</v>
      </c>
      <c r="H1853" s="3" t="s">
        <v>527</v>
      </c>
      <c r="I1853" s="3" t="s">
        <v>528</v>
      </c>
      <c r="J1853" s="1" t="s">
        <v>40</v>
      </c>
      <c r="K1853" s="1" t="s">
        <v>77</v>
      </c>
      <c r="L1853" s="1" t="s">
        <v>42</v>
      </c>
      <c r="M1853" s="1" t="s">
        <v>80</v>
      </c>
      <c r="N1853" s="1" t="s">
        <v>65</v>
      </c>
      <c r="O1853" s="1" t="s">
        <v>77</v>
      </c>
      <c r="P1853" s="1"/>
      <c r="Q1853" s="1"/>
      <c r="R1853" s="1" t="s">
        <v>31</v>
      </c>
      <c r="S1853" s="1" t="s">
        <v>32</v>
      </c>
      <c r="T1853" s="1" t="s">
        <v>33</v>
      </c>
      <c r="U1853" s="2" t="s">
        <v>213</v>
      </c>
      <c r="V1853" s="4">
        <v>12000000</v>
      </c>
      <c r="W1853" s="4">
        <v>2448936</v>
      </c>
      <c r="X1853" s="4">
        <v>0</v>
      </c>
      <c r="Y1853" s="4">
        <v>14448936</v>
      </c>
      <c r="Z1853" s="4">
        <v>0</v>
      </c>
      <c r="AA1853" s="4">
        <v>12448936</v>
      </c>
      <c r="AB1853" s="4">
        <v>2000000</v>
      </c>
      <c r="AC1853" s="4">
        <v>8758829</v>
      </c>
      <c r="AD1853" s="4">
        <v>8168226.4199999999</v>
      </c>
      <c r="AE1853" s="4">
        <v>8168226.4199999999</v>
      </c>
      <c r="AF1853" s="10">
        <v>8168226.4199999999</v>
      </c>
    </row>
    <row r="1854" spans="1:32" ht="22.5" hidden="1" x14ac:dyDescent="0.25">
      <c r="A1854" s="9" t="s">
        <v>450</v>
      </c>
      <c r="B1854" s="1" t="s">
        <v>486</v>
      </c>
      <c r="C1854" s="1" t="s">
        <v>582</v>
      </c>
      <c r="D1854" s="2" t="s">
        <v>451</v>
      </c>
      <c r="E1854" s="3" t="s">
        <v>214</v>
      </c>
      <c r="F1854" s="3" t="s">
        <v>471</v>
      </c>
      <c r="G1854" s="3" t="s">
        <v>493</v>
      </c>
      <c r="H1854" s="3" t="s">
        <v>543</v>
      </c>
      <c r="I1854" s="3" t="s">
        <v>544</v>
      </c>
      <c r="J1854" s="1" t="s">
        <v>40</v>
      </c>
      <c r="K1854" s="1" t="s">
        <v>77</v>
      </c>
      <c r="L1854" s="1" t="s">
        <v>42</v>
      </c>
      <c r="M1854" s="1" t="s">
        <v>80</v>
      </c>
      <c r="N1854" s="1" t="s">
        <v>123</v>
      </c>
      <c r="O1854" s="1"/>
      <c r="P1854" s="1"/>
      <c r="Q1854" s="1"/>
      <c r="R1854" s="1" t="s">
        <v>31</v>
      </c>
      <c r="S1854" s="1" t="s">
        <v>32</v>
      </c>
      <c r="T1854" s="1" t="s">
        <v>33</v>
      </c>
      <c r="U1854" s="2" t="s">
        <v>215</v>
      </c>
      <c r="V1854" s="4">
        <v>0</v>
      </c>
      <c r="W1854" s="4">
        <v>500000</v>
      </c>
      <c r="X1854" s="4">
        <v>0</v>
      </c>
      <c r="Y1854" s="4">
        <v>500000</v>
      </c>
      <c r="Z1854" s="4">
        <v>0</v>
      </c>
      <c r="AA1854" s="4">
        <v>0</v>
      </c>
      <c r="AB1854" s="4">
        <v>500000</v>
      </c>
      <c r="AC1854" s="4">
        <v>0</v>
      </c>
      <c r="AD1854" s="4">
        <v>0</v>
      </c>
      <c r="AE1854" s="4">
        <v>0</v>
      </c>
      <c r="AF1854" s="10">
        <v>0</v>
      </c>
    </row>
    <row r="1855" spans="1:32" ht="22.5" hidden="1" x14ac:dyDescent="0.25">
      <c r="A1855" s="9" t="s">
        <v>450</v>
      </c>
      <c r="B1855" s="1" t="s">
        <v>486</v>
      </c>
      <c r="C1855" s="1" t="s">
        <v>582</v>
      </c>
      <c r="D1855" s="2" t="s">
        <v>451</v>
      </c>
      <c r="E1855" s="3" t="s">
        <v>216</v>
      </c>
      <c r="F1855" s="3" t="s">
        <v>471</v>
      </c>
      <c r="G1855" s="3" t="s">
        <v>493</v>
      </c>
      <c r="H1855" s="3" t="s">
        <v>527</v>
      </c>
      <c r="I1855" s="3" t="s">
        <v>528</v>
      </c>
      <c r="J1855" s="1" t="s">
        <v>40</v>
      </c>
      <c r="K1855" s="1" t="s">
        <v>77</v>
      </c>
      <c r="L1855" s="1" t="s">
        <v>42</v>
      </c>
      <c r="M1855" s="1" t="s">
        <v>80</v>
      </c>
      <c r="N1855" s="1" t="s">
        <v>171</v>
      </c>
      <c r="O1855" s="1" t="s">
        <v>80</v>
      </c>
      <c r="P1855" s="1"/>
      <c r="Q1855" s="1"/>
      <c r="R1855" s="1" t="s">
        <v>31</v>
      </c>
      <c r="S1855" s="1" t="s">
        <v>32</v>
      </c>
      <c r="T1855" s="1" t="s">
        <v>33</v>
      </c>
      <c r="U1855" s="2" t="s">
        <v>217</v>
      </c>
      <c r="V1855" s="4">
        <v>21370262</v>
      </c>
      <c r="W1855" s="4">
        <v>0</v>
      </c>
      <c r="X1855" s="4">
        <v>0</v>
      </c>
      <c r="Y1855" s="4">
        <v>21370262</v>
      </c>
      <c r="Z1855" s="4">
        <v>0</v>
      </c>
      <c r="AA1855" s="4">
        <v>20482409</v>
      </c>
      <c r="AB1855" s="4">
        <v>887853</v>
      </c>
      <c r="AC1855" s="4">
        <v>20482409</v>
      </c>
      <c r="AD1855" s="4">
        <v>3000100.8</v>
      </c>
      <c r="AE1855" s="4">
        <v>3000100.8</v>
      </c>
      <c r="AF1855" s="10">
        <v>3000100.8</v>
      </c>
    </row>
    <row r="1856" spans="1:32" ht="22.5" x14ac:dyDescent="0.25">
      <c r="A1856" s="9" t="s">
        <v>450</v>
      </c>
      <c r="B1856" s="1" t="s">
        <v>486</v>
      </c>
      <c r="C1856" s="1" t="s">
        <v>582</v>
      </c>
      <c r="D1856" s="2" t="s">
        <v>451</v>
      </c>
      <c r="E1856" s="3" t="s">
        <v>231</v>
      </c>
      <c r="F1856" s="3" t="s">
        <v>472</v>
      </c>
      <c r="G1856" s="3" t="s">
        <v>497</v>
      </c>
      <c r="H1856" s="3" t="s">
        <v>498</v>
      </c>
      <c r="I1856" s="3" t="s">
        <v>499</v>
      </c>
      <c r="J1856" s="1" t="s">
        <v>30</v>
      </c>
      <c r="K1856" s="1" t="s">
        <v>232</v>
      </c>
      <c r="L1856" s="1" t="s">
        <v>233</v>
      </c>
      <c r="M1856" s="1" t="s">
        <v>41</v>
      </c>
      <c r="N1856" s="1" t="s">
        <v>42</v>
      </c>
      <c r="O1856" s="1" t="s">
        <v>234</v>
      </c>
      <c r="P1856" s="1"/>
      <c r="Q1856" s="1"/>
      <c r="R1856" s="1" t="s">
        <v>31</v>
      </c>
      <c r="S1856" s="1" t="s">
        <v>32</v>
      </c>
      <c r="T1856" s="1" t="s">
        <v>33</v>
      </c>
      <c r="U1856" s="2" t="s">
        <v>235</v>
      </c>
      <c r="V1856" s="4">
        <v>431376160</v>
      </c>
      <c r="W1856" s="4">
        <v>0</v>
      </c>
      <c r="X1856" s="4">
        <v>22197509</v>
      </c>
      <c r="Y1856" s="4">
        <v>409178651</v>
      </c>
      <c r="Z1856" s="4">
        <v>0</v>
      </c>
      <c r="AA1856" s="4">
        <v>409178651</v>
      </c>
      <c r="AB1856" s="4">
        <v>0</v>
      </c>
      <c r="AC1856" s="4">
        <v>409178651</v>
      </c>
      <c r="AD1856" s="4">
        <v>140120880</v>
      </c>
      <c r="AE1856" s="4">
        <v>140120880</v>
      </c>
      <c r="AF1856" s="10">
        <v>140120880</v>
      </c>
    </row>
    <row r="1857" spans="1:32" ht="22.5" x14ac:dyDescent="0.25">
      <c r="A1857" s="9" t="s">
        <v>450</v>
      </c>
      <c r="B1857" s="1" t="s">
        <v>486</v>
      </c>
      <c r="C1857" s="1" t="s">
        <v>582</v>
      </c>
      <c r="D1857" s="2" t="s">
        <v>451</v>
      </c>
      <c r="E1857" s="3" t="s">
        <v>242</v>
      </c>
      <c r="F1857" s="3" t="s">
        <v>472</v>
      </c>
      <c r="G1857" s="3" t="s">
        <v>497</v>
      </c>
      <c r="H1857" s="3" t="s">
        <v>498</v>
      </c>
      <c r="I1857" s="3" t="s">
        <v>499</v>
      </c>
      <c r="J1857" s="1" t="s">
        <v>30</v>
      </c>
      <c r="K1857" s="1" t="s">
        <v>232</v>
      </c>
      <c r="L1857" s="1" t="s">
        <v>233</v>
      </c>
      <c r="M1857" s="1" t="s">
        <v>41</v>
      </c>
      <c r="N1857" s="1" t="s">
        <v>42</v>
      </c>
      <c r="O1857" s="1" t="s">
        <v>243</v>
      </c>
      <c r="P1857" s="1"/>
      <c r="Q1857" s="1"/>
      <c r="R1857" s="1" t="s">
        <v>31</v>
      </c>
      <c r="S1857" s="1" t="s">
        <v>32</v>
      </c>
      <c r="T1857" s="1" t="s">
        <v>33</v>
      </c>
      <c r="U1857" s="2" t="s">
        <v>244</v>
      </c>
      <c r="V1857" s="4">
        <v>118547499</v>
      </c>
      <c r="W1857" s="4">
        <v>0</v>
      </c>
      <c r="X1857" s="4">
        <v>50053410</v>
      </c>
      <c r="Y1857" s="4">
        <v>68494089</v>
      </c>
      <c r="Z1857" s="4">
        <v>0</v>
      </c>
      <c r="AA1857" s="4">
        <v>68494089</v>
      </c>
      <c r="AB1857" s="4">
        <v>0</v>
      </c>
      <c r="AC1857" s="4">
        <v>68494089</v>
      </c>
      <c r="AD1857" s="4">
        <v>49338360</v>
      </c>
      <c r="AE1857" s="4">
        <v>49338360</v>
      </c>
      <c r="AF1857" s="10">
        <v>49338360</v>
      </c>
    </row>
    <row r="1858" spans="1:32" ht="22.5" x14ac:dyDescent="0.25">
      <c r="A1858" s="9" t="s">
        <v>450</v>
      </c>
      <c r="B1858" s="1" t="s">
        <v>486</v>
      </c>
      <c r="C1858" s="1" t="s">
        <v>582</v>
      </c>
      <c r="D1858" s="2" t="s">
        <v>451</v>
      </c>
      <c r="E1858" s="3" t="s">
        <v>245</v>
      </c>
      <c r="F1858" s="3" t="s">
        <v>472</v>
      </c>
      <c r="G1858" s="3" t="s">
        <v>497</v>
      </c>
      <c r="H1858" s="3" t="s">
        <v>527</v>
      </c>
      <c r="I1858" s="3" t="s">
        <v>545</v>
      </c>
      <c r="J1858" s="1" t="s">
        <v>30</v>
      </c>
      <c r="K1858" s="1" t="s">
        <v>232</v>
      </c>
      <c r="L1858" s="1" t="s">
        <v>233</v>
      </c>
      <c r="M1858" s="1" t="s">
        <v>41</v>
      </c>
      <c r="N1858" s="1" t="s">
        <v>42</v>
      </c>
      <c r="O1858" s="1" t="s">
        <v>246</v>
      </c>
      <c r="P1858" s="1"/>
      <c r="Q1858" s="1"/>
      <c r="R1858" s="1" t="s">
        <v>31</v>
      </c>
      <c r="S1858" s="1" t="s">
        <v>32</v>
      </c>
      <c r="T1858" s="1" t="s">
        <v>33</v>
      </c>
      <c r="U1858" s="2" t="s">
        <v>59</v>
      </c>
      <c r="V1858" s="4">
        <v>34652812</v>
      </c>
      <c r="W1858" s="4">
        <v>0</v>
      </c>
      <c r="X1858" s="4">
        <v>0</v>
      </c>
      <c r="Y1858" s="4">
        <v>34652812</v>
      </c>
      <c r="Z1858" s="4">
        <v>0</v>
      </c>
      <c r="AA1858" s="4">
        <v>31524619</v>
      </c>
      <c r="AB1858" s="4">
        <v>3128193</v>
      </c>
      <c r="AC1858" s="4">
        <v>31524619</v>
      </c>
      <c r="AD1858" s="4">
        <v>22503104</v>
      </c>
      <c r="AE1858" s="4">
        <v>22503104</v>
      </c>
      <c r="AF1858" s="10">
        <v>22503104</v>
      </c>
    </row>
    <row r="1859" spans="1:32" ht="22.5" x14ac:dyDescent="0.25">
      <c r="A1859" s="9" t="s">
        <v>450</v>
      </c>
      <c r="B1859" s="1" t="s">
        <v>486</v>
      </c>
      <c r="C1859" s="1" t="s">
        <v>582</v>
      </c>
      <c r="D1859" s="2" t="s">
        <v>451</v>
      </c>
      <c r="E1859" s="3" t="s">
        <v>247</v>
      </c>
      <c r="F1859" s="3" t="s">
        <v>472</v>
      </c>
      <c r="G1859" s="3" t="s">
        <v>497</v>
      </c>
      <c r="H1859" s="3" t="s">
        <v>527</v>
      </c>
      <c r="I1859" s="3" t="s">
        <v>542</v>
      </c>
      <c r="J1859" s="1" t="s">
        <v>30</v>
      </c>
      <c r="K1859" s="1" t="s">
        <v>232</v>
      </c>
      <c r="L1859" s="1" t="s">
        <v>233</v>
      </c>
      <c r="M1859" s="1" t="s">
        <v>41</v>
      </c>
      <c r="N1859" s="1" t="s">
        <v>42</v>
      </c>
      <c r="O1859" s="1" t="s">
        <v>248</v>
      </c>
      <c r="P1859" s="1"/>
      <c r="Q1859" s="1"/>
      <c r="R1859" s="1" t="s">
        <v>31</v>
      </c>
      <c r="S1859" s="1" t="s">
        <v>32</v>
      </c>
      <c r="T1859" s="1" t="s">
        <v>33</v>
      </c>
      <c r="U1859" s="2" t="s">
        <v>249</v>
      </c>
      <c r="V1859" s="4">
        <v>14258018</v>
      </c>
      <c r="W1859" s="4">
        <v>10301824</v>
      </c>
      <c r="X1859" s="4">
        <v>0</v>
      </c>
      <c r="Y1859" s="4">
        <v>24559842</v>
      </c>
      <c r="Z1859" s="4">
        <v>0</v>
      </c>
      <c r="AA1859" s="4">
        <v>24533842</v>
      </c>
      <c r="AB1859" s="4">
        <v>26000</v>
      </c>
      <c r="AC1859" s="4">
        <v>17740966</v>
      </c>
      <c r="AD1859" s="4">
        <v>17037129</v>
      </c>
      <c r="AE1859" s="4">
        <v>17037129</v>
      </c>
      <c r="AF1859" s="10">
        <v>17037129</v>
      </c>
    </row>
    <row r="1860" spans="1:32" ht="22.5" x14ac:dyDescent="0.25">
      <c r="A1860" s="9" t="s">
        <v>450</v>
      </c>
      <c r="B1860" s="1" t="s">
        <v>486</v>
      </c>
      <c r="C1860" s="1" t="s">
        <v>582</v>
      </c>
      <c r="D1860" s="2" t="s">
        <v>451</v>
      </c>
      <c r="E1860" s="3" t="s">
        <v>45</v>
      </c>
      <c r="F1860" s="3" t="s">
        <v>29</v>
      </c>
      <c r="G1860" s="3" t="s">
        <v>501</v>
      </c>
      <c r="H1860" s="3" t="s">
        <v>502</v>
      </c>
      <c r="I1860" s="3" t="s">
        <v>503</v>
      </c>
      <c r="J1860" s="1" t="s">
        <v>30</v>
      </c>
      <c r="K1860" s="1" t="s">
        <v>232</v>
      </c>
      <c r="L1860" s="1" t="s">
        <v>233</v>
      </c>
      <c r="M1860" s="1" t="s">
        <v>63</v>
      </c>
      <c r="N1860" s="1" t="s">
        <v>42</v>
      </c>
      <c r="O1860" s="1" t="s">
        <v>237</v>
      </c>
      <c r="P1860" s="1"/>
      <c r="Q1860" s="1"/>
      <c r="R1860" s="1" t="s">
        <v>31</v>
      </c>
      <c r="S1860" s="1" t="s">
        <v>32</v>
      </c>
      <c r="T1860" s="1" t="s">
        <v>33</v>
      </c>
      <c r="U1860" s="2" t="s">
        <v>48</v>
      </c>
      <c r="V1860" s="4">
        <v>2800481882</v>
      </c>
      <c r="W1860" s="4">
        <v>1833475</v>
      </c>
      <c r="X1860" s="4">
        <v>88936209</v>
      </c>
      <c r="Y1860" s="4">
        <v>2713379148</v>
      </c>
      <c r="Z1860" s="4">
        <v>0</v>
      </c>
      <c r="AA1860" s="4">
        <v>2713379148</v>
      </c>
      <c r="AB1860" s="4">
        <v>0</v>
      </c>
      <c r="AC1860" s="4">
        <v>2711777194</v>
      </c>
      <c r="AD1860" s="4">
        <v>1889347962</v>
      </c>
      <c r="AE1860" s="4">
        <v>1889347962</v>
      </c>
      <c r="AF1860" s="10">
        <v>1889347962</v>
      </c>
    </row>
    <row r="1861" spans="1:32" ht="22.5" x14ac:dyDescent="0.25">
      <c r="A1861" s="9" t="s">
        <v>450</v>
      </c>
      <c r="B1861" s="1" t="s">
        <v>486</v>
      </c>
      <c r="C1861" s="1" t="s">
        <v>582</v>
      </c>
      <c r="D1861" s="2" t="s">
        <v>451</v>
      </c>
      <c r="E1861" s="3" t="s">
        <v>385</v>
      </c>
      <c r="F1861" s="3" t="s">
        <v>29</v>
      </c>
      <c r="G1861" s="3" t="s">
        <v>501</v>
      </c>
      <c r="H1861" s="3" t="s">
        <v>502</v>
      </c>
      <c r="I1861" s="3" t="s">
        <v>503</v>
      </c>
      <c r="J1861" s="1" t="s">
        <v>30</v>
      </c>
      <c r="K1861" s="1" t="s">
        <v>232</v>
      </c>
      <c r="L1861" s="1" t="s">
        <v>233</v>
      </c>
      <c r="M1861" s="1" t="s">
        <v>63</v>
      </c>
      <c r="N1861" s="1" t="s">
        <v>42</v>
      </c>
      <c r="O1861" s="1" t="s">
        <v>240</v>
      </c>
      <c r="P1861" s="1"/>
      <c r="Q1861" s="1"/>
      <c r="R1861" s="1" t="s">
        <v>31</v>
      </c>
      <c r="S1861" s="1" t="s">
        <v>32</v>
      </c>
      <c r="T1861" s="1" t="s">
        <v>33</v>
      </c>
      <c r="U1861" s="2" t="s">
        <v>386</v>
      </c>
      <c r="V1861" s="4">
        <v>223808035</v>
      </c>
      <c r="W1861" s="4">
        <v>0</v>
      </c>
      <c r="X1861" s="4">
        <v>6338824</v>
      </c>
      <c r="Y1861" s="4">
        <v>217469211</v>
      </c>
      <c r="Z1861" s="4">
        <v>0</v>
      </c>
      <c r="AA1861" s="4">
        <v>217469211</v>
      </c>
      <c r="AB1861" s="4">
        <v>0</v>
      </c>
      <c r="AC1861" s="4">
        <v>216757232</v>
      </c>
      <c r="AD1861" s="4">
        <v>157290520</v>
      </c>
      <c r="AE1861" s="4">
        <v>157290520</v>
      </c>
      <c r="AF1861" s="10">
        <v>157290520</v>
      </c>
    </row>
    <row r="1862" spans="1:32" ht="22.5" x14ac:dyDescent="0.25">
      <c r="A1862" s="9" t="s">
        <v>450</v>
      </c>
      <c r="B1862" s="1" t="s">
        <v>486</v>
      </c>
      <c r="C1862" s="1" t="s">
        <v>582</v>
      </c>
      <c r="D1862" s="2" t="s">
        <v>451</v>
      </c>
      <c r="E1862" s="3" t="s">
        <v>49</v>
      </c>
      <c r="F1862" s="3" t="s">
        <v>29</v>
      </c>
      <c r="G1862" s="3" t="s">
        <v>501</v>
      </c>
      <c r="H1862" s="3" t="s">
        <v>502</v>
      </c>
      <c r="I1862" s="3" t="s">
        <v>503</v>
      </c>
      <c r="J1862" s="1" t="s">
        <v>30</v>
      </c>
      <c r="K1862" s="1" t="s">
        <v>232</v>
      </c>
      <c r="L1862" s="1" t="s">
        <v>233</v>
      </c>
      <c r="M1862" s="1" t="s">
        <v>63</v>
      </c>
      <c r="N1862" s="1" t="s">
        <v>42</v>
      </c>
      <c r="O1862" s="1" t="s">
        <v>243</v>
      </c>
      <c r="P1862" s="1"/>
      <c r="Q1862" s="1"/>
      <c r="R1862" s="1" t="s">
        <v>31</v>
      </c>
      <c r="S1862" s="1" t="s">
        <v>32</v>
      </c>
      <c r="T1862" s="1" t="s">
        <v>33</v>
      </c>
      <c r="U1862" s="2" t="s">
        <v>50</v>
      </c>
      <c r="V1862" s="4">
        <v>632018013</v>
      </c>
      <c r="W1862" s="4">
        <v>0</v>
      </c>
      <c r="X1862" s="4">
        <v>72545188</v>
      </c>
      <c r="Y1862" s="4">
        <v>559472825</v>
      </c>
      <c r="Z1862" s="4">
        <v>0</v>
      </c>
      <c r="AA1862" s="4">
        <v>559472825</v>
      </c>
      <c r="AB1862" s="4">
        <v>0</v>
      </c>
      <c r="AC1862" s="4">
        <v>559472825</v>
      </c>
      <c r="AD1862" s="4">
        <v>342510993</v>
      </c>
      <c r="AE1862" s="4">
        <v>342510993</v>
      </c>
      <c r="AF1862" s="10">
        <v>342510993</v>
      </c>
    </row>
    <row r="1863" spans="1:32" ht="22.5" x14ac:dyDescent="0.25">
      <c r="A1863" s="9" t="s">
        <v>450</v>
      </c>
      <c r="B1863" s="1" t="s">
        <v>486</v>
      </c>
      <c r="C1863" s="1" t="s">
        <v>582</v>
      </c>
      <c r="D1863" s="2" t="s">
        <v>451</v>
      </c>
      <c r="E1863" s="3" t="s">
        <v>56</v>
      </c>
      <c r="F1863" s="3" t="s">
        <v>29</v>
      </c>
      <c r="G1863" s="3" t="s">
        <v>501</v>
      </c>
      <c r="H1863" s="3" t="s">
        <v>502</v>
      </c>
      <c r="I1863" s="3" t="s">
        <v>503</v>
      </c>
      <c r="J1863" s="1" t="s">
        <v>30</v>
      </c>
      <c r="K1863" s="1" t="s">
        <v>232</v>
      </c>
      <c r="L1863" s="1" t="s">
        <v>233</v>
      </c>
      <c r="M1863" s="1" t="s">
        <v>63</v>
      </c>
      <c r="N1863" s="1" t="s">
        <v>42</v>
      </c>
      <c r="O1863" s="1" t="s">
        <v>254</v>
      </c>
      <c r="P1863" s="1"/>
      <c r="Q1863" s="1"/>
      <c r="R1863" s="1" t="s">
        <v>31</v>
      </c>
      <c r="S1863" s="1" t="s">
        <v>32</v>
      </c>
      <c r="T1863" s="1" t="s">
        <v>33</v>
      </c>
      <c r="U1863" s="2" t="s">
        <v>57</v>
      </c>
      <c r="V1863" s="4">
        <v>0</v>
      </c>
      <c r="W1863" s="4">
        <v>10593600</v>
      </c>
      <c r="X1863" s="4">
        <v>1383600</v>
      </c>
      <c r="Y1863" s="4">
        <v>9210000</v>
      </c>
      <c r="Z1863" s="4">
        <v>0</v>
      </c>
      <c r="AA1863" s="4">
        <v>9210000</v>
      </c>
      <c r="AB1863" s="4">
        <v>0</v>
      </c>
      <c r="AC1863" s="4">
        <v>9210000</v>
      </c>
      <c r="AD1863" s="4">
        <v>1372000</v>
      </c>
      <c r="AE1863" s="4">
        <v>1372000</v>
      </c>
      <c r="AF1863" s="10">
        <v>1372000</v>
      </c>
    </row>
    <row r="1864" spans="1:32" ht="22.5" x14ac:dyDescent="0.25">
      <c r="A1864" s="9" t="s">
        <v>450</v>
      </c>
      <c r="B1864" s="1" t="s">
        <v>486</v>
      </c>
      <c r="C1864" s="1" t="s">
        <v>582</v>
      </c>
      <c r="D1864" s="2" t="s">
        <v>451</v>
      </c>
      <c r="E1864" s="3" t="s">
        <v>58</v>
      </c>
      <c r="F1864" s="3" t="s">
        <v>29</v>
      </c>
      <c r="G1864" s="3" t="s">
        <v>501</v>
      </c>
      <c r="H1864" s="3" t="s">
        <v>527</v>
      </c>
      <c r="I1864" s="3" t="s">
        <v>545</v>
      </c>
      <c r="J1864" s="1" t="s">
        <v>30</v>
      </c>
      <c r="K1864" s="1" t="s">
        <v>232</v>
      </c>
      <c r="L1864" s="1" t="s">
        <v>233</v>
      </c>
      <c r="M1864" s="1" t="s">
        <v>63</v>
      </c>
      <c r="N1864" s="1" t="s">
        <v>42</v>
      </c>
      <c r="O1864" s="1" t="s">
        <v>255</v>
      </c>
      <c r="P1864" s="1"/>
      <c r="Q1864" s="1"/>
      <c r="R1864" s="1" t="s">
        <v>31</v>
      </c>
      <c r="S1864" s="1" t="s">
        <v>32</v>
      </c>
      <c r="T1864" s="1" t="s">
        <v>33</v>
      </c>
      <c r="U1864" s="2" t="s">
        <v>59</v>
      </c>
      <c r="V1864" s="4">
        <v>511364807</v>
      </c>
      <c r="W1864" s="4">
        <v>809046745</v>
      </c>
      <c r="X1864" s="4">
        <v>0</v>
      </c>
      <c r="Y1864" s="4">
        <v>1320411552</v>
      </c>
      <c r="Z1864" s="4">
        <v>0</v>
      </c>
      <c r="AA1864" s="4">
        <v>1318881877</v>
      </c>
      <c r="AB1864" s="4">
        <v>1529675</v>
      </c>
      <c r="AC1864" s="4">
        <v>1307300378</v>
      </c>
      <c r="AD1864" s="4">
        <v>1013681545</v>
      </c>
      <c r="AE1864" s="4">
        <v>1013681545</v>
      </c>
      <c r="AF1864" s="10">
        <v>1013681545</v>
      </c>
    </row>
    <row r="1865" spans="1:32" ht="22.5" x14ac:dyDescent="0.25">
      <c r="A1865" s="9" t="s">
        <v>450</v>
      </c>
      <c r="B1865" s="1" t="s">
        <v>486</v>
      </c>
      <c r="C1865" s="1" t="s">
        <v>582</v>
      </c>
      <c r="D1865" s="2" t="s">
        <v>451</v>
      </c>
      <c r="E1865" s="3" t="s">
        <v>256</v>
      </c>
      <c r="F1865" s="3" t="s">
        <v>29</v>
      </c>
      <c r="G1865" s="3" t="s">
        <v>501</v>
      </c>
      <c r="H1865" s="3" t="s">
        <v>527</v>
      </c>
      <c r="I1865" s="3" t="s">
        <v>542</v>
      </c>
      <c r="J1865" s="1" t="s">
        <v>30</v>
      </c>
      <c r="K1865" s="1" t="s">
        <v>232</v>
      </c>
      <c r="L1865" s="1" t="s">
        <v>233</v>
      </c>
      <c r="M1865" s="1" t="s">
        <v>63</v>
      </c>
      <c r="N1865" s="1" t="s">
        <v>42</v>
      </c>
      <c r="O1865" s="1" t="s">
        <v>257</v>
      </c>
      <c r="P1865" s="1"/>
      <c r="Q1865" s="1"/>
      <c r="R1865" s="1" t="s">
        <v>31</v>
      </c>
      <c r="S1865" s="1" t="s">
        <v>32</v>
      </c>
      <c r="T1865" s="1" t="s">
        <v>33</v>
      </c>
      <c r="U1865" s="2" t="s">
        <v>249</v>
      </c>
      <c r="V1865" s="4">
        <v>101434000</v>
      </c>
      <c r="W1865" s="4">
        <v>100000000</v>
      </c>
      <c r="X1865" s="4">
        <v>0</v>
      </c>
      <c r="Y1865" s="4">
        <v>201434000</v>
      </c>
      <c r="Z1865" s="4">
        <v>0</v>
      </c>
      <c r="AA1865" s="4">
        <v>200774406</v>
      </c>
      <c r="AB1865" s="4">
        <v>659594</v>
      </c>
      <c r="AC1865" s="4">
        <v>160513778</v>
      </c>
      <c r="AD1865" s="4">
        <v>146124314</v>
      </c>
      <c r="AE1865" s="4">
        <v>146124314</v>
      </c>
      <c r="AF1865" s="10">
        <v>146124314</v>
      </c>
    </row>
    <row r="1866" spans="1:32" ht="33.75" x14ac:dyDescent="0.25">
      <c r="A1866" s="9" t="s">
        <v>450</v>
      </c>
      <c r="B1866" s="1" t="s">
        <v>486</v>
      </c>
      <c r="C1866" s="1" t="s">
        <v>582</v>
      </c>
      <c r="D1866" s="2" t="s">
        <v>451</v>
      </c>
      <c r="E1866" s="3" t="s">
        <v>387</v>
      </c>
      <c r="F1866" s="3" t="s">
        <v>29</v>
      </c>
      <c r="G1866" s="3" t="s">
        <v>501</v>
      </c>
      <c r="H1866" s="3" t="s">
        <v>502</v>
      </c>
      <c r="I1866" s="3" t="s">
        <v>503</v>
      </c>
      <c r="J1866" s="1" t="s">
        <v>30</v>
      </c>
      <c r="K1866" s="1" t="s">
        <v>232</v>
      </c>
      <c r="L1866" s="1" t="s">
        <v>233</v>
      </c>
      <c r="M1866" s="1" t="s">
        <v>63</v>
      </c>
      <c r="N1866" s="1" t="s">
        <v>42</v>
      </c>
      <c r="O1866" s="1" t="s">
        <v>388</v>
      </c>
      <c r="P1866" s="1"/>
      <c r="Q1866" s="1"/>
      <c r="R1866" s="1" t="s">
        <v>31</v>
      </c>
      <c r="S1866" s="1" t="s">
        <v>32</v>
      </c>
      <c r="T1866" s="1" t="s">
        <v>33</v>
      </c>
      <c r="U1866" s="2" t="s">
        <v>389</v>
      </c>
      <c r="V1866" s="4">
        <v>177860000</v>
      </c>
      <c r="W1866" s="4">
        <v>515000</v>
      </c>
      <c r="X1866" s="4">
        <v>515000</v>
      </c>
      <c r="Y1866" s="4">
        <v>177860000</v>
      </c>
      <c r="Z1866" s="4">
        <v>0</v>
      </c>
      <c r="AA1866" s="4">
        <v>177860000</v>
      </c>
      <c r="AB1866" s="4">
        <v>0</v>
      </c>
      <c r="AC1866" s="4">
        <v>177860000</v>
      </c>
      <c r="AD1866" s="4">
        <v>96955467</v>
      </c>
      <c r="AE1866" s="4">
        <v>96955467</v>
      </c>
      <c r="AF1866" s="10">
        <v>96955467</v>
      </c>
    </row>
    <row r="1867" spans="1:32" ht="22.5" x14ac:dyDescent="0.25">
      <c r="A1867" s="9" t="s">
        <v>450</v>
      </c>
      <c r="B1867" s="1" t="s">
        <v>486</v>
      </c>
      <c r="C1867" s="1" t="s">
        <v>582</v>
      </c>
      <c r="D1867" s="2" t="s">
        <v>451</v>
      </c>
      <c r="E1867" s="3" t="s">
        <v>265</v>
      </c>
      <c r="F1867" s="3" t="s">
        <v>29</v>
      </c>
      <c r="G1867" s="3" t="s">
        <v>501</v>
      </c>
      <c r="H1867" s="3" t="s">
        <v>502</v>
      </c>
      <c r="I1867" s="3" t="s">
        <v>503</v>
      </c>
      <c r="J1867" s="1" t="s">
        <v>30</v>
      </c>
      <c r="K1867" s="1" t="s">
        <v>232</v>
      </c>
      <c r="L1867" s="1" t="s">
        <v>233</v>
      </c>
      <c r="M1867" s="1" t="s">
        <v>63</v>
      </c>
      <c r="N1867" s="1" t="s">
        <v>42</v>
      </c>
      <c r="O1867" s="1" t="s">
        <v>266</v>
      </c>
      <c r="P1867" s="1"/>
      <c r="Q1867" s="1"/>
      <c r="R1867" s="1" t="s">
        <v>31</v>
      </c>
      <c r="S1867" s="1" t="s">
        <v>32</v>
      </c>
      <c r="T1867" s="1" t="s">
        <v>33</v>
      </c>
      <c r="U1867" s="2" t="s">
        <v>267</v>
      </c>
      <c r="V1867" s="4">
        <v>0</v>
      </c>
      <c r="W1867" s="4">
        <v>27000</v>
      </c>
      <c r="X1867" s="4">
        <v>0</v>
      </c>
      <c r="Y1867" s="4">
        <v>27000</v>
      </c>
      <c r="Z1867" s="4">
        <v>0</v>
      </c>
      <c r="AA1867" s="4">
        <v>27000</v>
      </c>
      <c r="AB1867" s="4">
        <v>0</v>
      </c>
      <c r="AC1867" s="4">
        <v>27000</v>
      </c>
      <c r="AD1867" s="4">
        <v>27000</v>
      </c>
      <c r="AE1867" s="4">
        <v>27000</v>
      </c>
      <c r="AF1867" s="10">
        <v>27000</v>
      </c>
    </row>
    <row r="1868" spans="1:32" ht="22.5" x14ac:dyDescent="0.25">
      <c r="A1868" s="9" t="s">
        <v>450</v>
      </c>
      <c r="B1868" s="1" t="s">
        <v>486</v>
      </c>
      <c r="C1868" s="1" t="s">
        <v>582</v>
      </c>
      <c r="D1868" s="2" t="s">
        <v>451</v>
      </c>
      <c r="E1868" s="3" t="s">
        <v>51</v>
      </c>
      <c r="F1868" s="3" t="s">
        <v>35</v>
      </c>
      <c r="G1868" s="3" t="s">
        <v>504</v>
      </c>
      <c r="H1868" s="3" t="s">
        <v>505</v>
      </c>
      <c r="I1868" s="3" t="s">
        <v>506</v>
      </c>
      <c r="J1868" s="1" t="s">
        <v>30</v>
      </c>
      <c r="K1868" s="1" t="s">
        <v>232</v>
      </c>
      <c r="L1868" s="1" t="s">
        <v>233</v>
      </c>
      <c r="M1868" s="1" t="s">
        <v>80</v>
      </c>
      <c r="N1868" s="1" t="s">
        <v>42</v>
      </c>
      <c r="O1868" s="1" t="s">
        <v>234</v>
      </c>
      <c r="P1868" s="1"/>
      <c r="Q1868" s="1"/>
      <c r="R1868" s="1" t="s">
        <v>46</v>
      </c>
      <c r="S1868" s="1" t="s">
        <v>65</v>
      </c>
      <c r="T1868" s="1" t="s">
        <v>33</v>
      </c>
      <c r="U1868" s="2" t="s">
        <v>52</v>
      </c>
      <c r="V1868" s="4">
        <v>26325114480</v>
      </c>
      <c r="W1868" s="4">
        <v>60664500</v>
      </c>
      <c r="X1868" s="4">
        <v>294539472</v>
      </c>
      <c r="Y1868" s="4">
        <v>26091239508</v>
      </c>
      <c r="Z1868" s="4">
        <v>0</v>
      </c>
      <c r="AA1868" s="4">
        <v>26091239508</v>
      </c>
      <c r="AB1868" s="4">
        <v>0</v>
      </c>
      <c r="AC1868" s="4">
        <v>26091239508</v>
      </c>
      <c r="AD1868" s="4">
        <v>22325926433</v>
      </c>
      <c r="AE1868" s="4">
        <v>22325926433</v>
      </c>
      <c r="AF1868" s="10">
        <v>22325926433</v>
      </c>
    </row>
    <row r="1869" spans="1:32" ht="22.5" x14ac:dyDescent="0.25">
      <c r="A1869" s="9" t="s">
        <v>450</v>
      </c>
      <c r="B1869" s="1" t="s">
        <v>486</v>
      </c>
      <c r="C1869" s="1" t="s">
        <v>582</v>
      </c>
      <c r="D1869" s="2" t="s">
        <v>451</v>
      </c>
      <c r="E1869" s="3" t="s">
        <v>51</v>
      </c>
      <c r="F1869" s="3" t="s">
        <v>35</v>
      </c>
      <c r="G1869" s="3" t="s">
        <v>504</v>
      </c>
      <c r="H1869" s="3" t="s">
        <v>505</v>
      </c>
      <c r="I1869" s="3" t="s">
        <v>506</v>
      </c>
      <c r="J1869" s="1" t="s">
        <v>30</v>
      </c>
      <c r="K1869" s="1" t="s">
        <v>232</v>
      </c>
      <c r="L1869" s="1" t="s">
        <v>233</v>
      </c>
      <c r="M1869" s="1" t="s">
        <v>80</v>
      </c>
      <c r="N1869" s="1" t="s">
        <v>42</v>
      </c>
      <c r="O1869" s="1" t="s">
        <v>234</v>
      </c>
      <c r="P1869" s="1"/>
      <c r="Q1869" s="1"/>
      <c r="R1869" s="1" t="s">
        <v>46</v>
      </c>
      <c r="S1869" s="1" t="s">
        <v>47</v>
      </c>
      <c r="T1869" s="1" t="s">
        <v>33</v>
      </c>
      <c r="U1869" s="2" t="s">
        <v>52</v>
      </c>
      <c r="V1869" s="4">
        <v>0</v>
      </c>
      <c r="W1869" s="4">
        <v>763447288</v>
      </c>
      <c r="X1869" s="4">
        <v>145711094</v>
      </c>
      <c r="Y1869" s="4">
        <v>617736194</v>
      </c>
      <c r="Z1869" s="4">
        <v>0</v>
      </c>
      <c r="AA1869" s="4">
        <v>617736194</v>
      </c>
      <c r="AB1869" s="4">
        <v>0</v>
      </c>
      <c r="AC1869" s="4">
        <v>617736194</v>
      </c>
      <c r="AD1869" s="4">
        <v>411785776</v>
      </c>
      <c r="AE1869" s="4">
        <v>411785776</v>
      </c>
      <c r="AF1869" s="10">
        <v>411785776</v>
      </c>
    </row>
    <row r="1870" spans="1:32" ht="22.5" x14ac:dyDescent="0.25">
      <c r="A1870" s="9" t="s">
        <v>450</v>
      </c>
      <c r="B1870" s="1" t="s">
        <v>486</v>
      </c>
      <c r="C1870" s="1" t="s">
        <v>582</v>
      </c>
      <c r="D1870" s="2" t="s">
        <v>451</v>
      </c>
      <c r="E1870" s="3" t="s">
        <v>51</v>
      </c>
      <c r="F1870" s="3" t="s">
        <v>35</v>
      </c>
      <c r="G1870" s="3" t="s">
        <v>504</v>
      </c>
      <c r="H1870" s="3" t="s">
        <v>505</v>
      </c>
      <c r="I1870" s="3" t="s">
        <v>506</v>
      </c>
      <c r="J1870" s="1" t="s">
        <v>30</v>
      </c>
      <c r="K1870" s="1" t="s">
        <v>232</v>
      </c>
      <c r="L1870" s="1" t="s">
        <v>233</v>
      </c>
      <c r="M1870" s="1" t="s">
        <v>80</v>
      </c>
      <c r="N1870" s="1" t="s">
        <v>42</v>
      </c>
      <c r="O1870" s="1" t="s">
        <v>234</v>
      </c>
      <c r="P1870" s="1"/>
      <c r="Q1870" s="1"/>
      <c r="R1870" s="1" t="s">
        <v>31</v>
      </c>
      <c r="S1870" s="1" t="s">
        <v>171</v>
      </c>
      <c r="T1870" s="1" t="s">
        <v>33</v>
      </c>
      <c r="U1870" s="2" t="s">
        <v>52</v>
      </c>
      <c r="V1870" s="4">
        <v>0</v>
      </c>
      <c r="W1870" s="4">
        <v>825876107</v>
      </c>
      <c r="X1870" s="4">
        <v>40244212</v>
      </c>
      <c r="Y1870" s="4">
        <v>785631895</v>
      </c>
      <c r="Z1870" s="4">
        <v>0</v>
      </c>
      <c r="AA1870" s="4">
        <v>785631895</v>
      </c>
      <c r="AB1870" s="4">
        <v>0</v>
      </c>
      <c r="AC1870" s="4">
        <v>665094595</v>
      </c>
      <c r="AD1870" s="4">
        <v>0</v>
      </c>
      <c r="AE1870" s="4">
        <v>0</v>
      </c>
      <c r="AF1870" s="10">
        <v>0</v>
      </c>
    </row>
    <row r="1871" spans="1:32" ht="22.5" x14ac:dyDescent="0.25">
      <c r="A1871" s="9" t="s">
        <v>450</v>
      </c>
      <c r="B1871" s="1" t="s">
        <v>486</v>
      </c>
      <c r="C1871" s="1" t="s">
        <v>582</v>
      </c>
      <c r="D1871" s="2" t="s">
        <v>451</v>
      </c>
      <c r="E1871" s="3" t="s">
        <v>390</v>
      </c>
      <c r="F1871" s="3" t="s">
        <v>35</v>
      </c>
      <c r="G1871" s="3" t="s">
        <v>504</v>
      </c>
      <c r="H1871" s="3" t="s">
        <v>505</v>
      </c>
      <c r="I1871" s="3" t="s">
        <v>506</v>
      </c>
      <c r="J1871" s="1" t="s">
        <v>30</v>
      </c>
      <c r="K1871" s="1" t="s">
        <v>232</v>
      </c>
      <c r="L1871" s="1" t="s">
        <v>233</v>
      </c>
      <c r="M1871" s="1" t="s">
        <v>80</v>
      </c>
      <c r="N1871" s="1" t="s">
        <v>42</v>
      </c>
      <c r="O1871" s="1" t="s">
        <v>281</v>
      </c>
      <c r="P1871" s="1"/>
      <c r="Q1871" s="1"/>
      <c r="R1871" s="1" t="s">
        <v>46</v>
      </c>
      <c r="S1871" s="1" t="s">
        <v>65</v>
      </c>
      <c r="T1871" s="1" t="s">
        <v>33</v>
      </c>
      <c r="U1871" s="2" t="s">
        <v>391</v>
      </c>
      <c r="V1871" s="4">
        <v>1563263214</v>
      </c>
      <c r="W1871" s="4">
        <v>0</v>
      </c>
      <c r="X1871" s="4">
        <v>5997178</v>
      </c>
      <c r="Y1871" s="4">
        <v>1557266036</v>
      </c>
      <c r="Z1871" s="4">
        <v>0</v>
      </c>
      <c r="AA1871" s="4">
        <v>1557266036</v>
      </c>
      <c r="AB1871" s="4">
        <v>0</v>
      </c>
      <c r="AC1871" s="4">
        <v>1557266036</v>
      </c>
      <c r="AD1871" s="4">
        <v>1279746274</v>
      </c>
      <c r="AE1871" s="4">
        <v>1279746274</v>
      </c>
      <c r="AF1871" s="10">
        <v>1279746274</v>
      </c>
    </row>
    <row r="1872" spans="1:32" ht="22.5" x14ac:dyDescent="0.25">
      <c r="A1872" s="9" t="s">
        <v>450</v>
      </c>
      <c r="B1872" s="1" t="s">
        <v>486</v>
      </c>
      <c r="C1872" s="1" t="s">
        <v>582</v>
      </c>
      <c r="D1872" s="2" t="s">
        <v>451</v>
      </c>
      <c r="E1872" s="3" t="s">
        <v>390</v>
      </c>
      <c r="F1872" s="3" t="s">
        <v>35</v>
      </c>
      <c r="G1872" s="3" t="s">
        <v>504</v>
      </c>
      <c r="H1872" s="3" t="s">
        <v>505</v>
      </c>
      <c r="I1872" s="3" t="s">
        <v>506</v>
      </c>
      <c r="J1872" s="1" t="s">
        <v>30</v>
      </c>
      <c r="K1872" s="1" t="s">
        <v>232</v>
      </c>
      <c r="L1872" s="1" t="s">
        <v>233</v>
      </c>
      <c r="M1872" s="1" t="s">
        <v>80</v>
      </c>
      <c r="N1872" s="1" t="s">
        <v>42</v>
      </c>
      <c r="O1872" s="1" t="s">
        <v>281</v>
      </c>
      <c r="P1872" s="1"/>
      <c r="Q1872" s="1"/>
      <c r="R1872" s="1" t="s">
        <v>31</v>
      </c>
      <c r="S1872" s="1" t="s">
        <v>171</v>
      </c>
      <c r="T1872" s="1" t="s">
        <v>33</v>
      </c>
      <c r="U1872" s="2" t="s">
        <v>391</v>
      </c>
      <c r="V1872" s="4">
        <v>0</v>
      </c>
      <c r="W1872" s="4">
        <v>55047096</v>
      </c>
      <c r="X1872" s="4">
        <v>0</v>
      </c>
      <c r="Y1872" s="4">
        <v>55047096</v>
      </c>
      <c r="Z1872" s="4">
        <v>0</v>
      </c>
      <c r="AA1872" s="4">
        <v>55047096</v>
      </c>
      <c r="AB1872" s="4">
        <v>0</v>
      </c>
      <c r="AC1872" s="4">
        <v>55047096</v>
      </c>
      <c r="AD1872" s="4">
        <v>20568288</v>
      </c>
      <c r="AE1872" s="4">
        <v>20568288</v>
      </c>
      <c r="AF1872" s="10">
        <v>20568288</v>
      </c>
    </row>
    <row r="1873" spans="1:32" ht="22.5" x14ac:dyDescent="0.25">
      <c r="A1873" s="9" t="s">
        <v>450</v>
      </c>
      <c r="B1873" s="1" t="s">
        <v>486</v>
      </c>
      <c r="C1873" s="1" t="s">
        <v>582</v>
      </c>
      <c r="D1873" s="2" t="s">
        <v>451</v>
      </c>
      <c r="E1873" s="3" t="s">
        <v>270</v>
      </c>
      <c r="F1873" s="3" t="s">
        <v>35</v>
      </c>
      <c r="G1873" s="3" t="s">
        <v>504</v>
      </c>
      <c r="H1873" s="3" t="s">
        <v>505</v>
      </c>
      <c r="I1873" s="3" t="s">
        <v>506</v>
      </c>
      <c r="J1873" s="1" t="s">
        <v>30</v>
      </c>
      <c r="K1873" s="1" t="s">
        <v>232</v>
      </c>
      <c r="L1873" s="1" t="s">
        <v>233</v>
      </c>
      <c r="M1873" s="1" t="s">
        <v>80</v>
      </c>
      <c r="N1873" s="1" t="s">
        <v>42</v>
      </c>
      <c r="O1873" s="1" t="s">
        <v>243</v>
      </c>
      <c r="P1873" s="1"/>
      <c r="Q1873" s="1"/>
      <c r="R1873" s="1" t="s">
        <v>46</v>
      </c>
      <c r="S1873" s="1" t="s">
        <v>47</v>
      </c>
      <c r="T1873" s="1" t="s">
        <v>33</v>
      </c>
      <c r="U1873" s="2" t="s">
        <v>271</v>
      </c>
      <c r="V1873" s="4">
        <v>0</v>
      </c>
      <c r="W1873" s="4">
        <v>862412280</v>
      </c>
      <c r="X1873" s="4">
        <v>0</v>
      </c>
      <c r="Y1873" s="4">
        <v>862412280</v>
      </c>
      <c r="Z1873" s="4">
        <v>0</v>
      </c>
      <c r="AA1873" s="4">
        <v>862412280</v>
      </c>
      <c r="AB1873" s="4">
        <v>0</v>
      </c>
      <c r="AC1873" s="4">
        <v>862412280</v>
      </c>
      <c r="AD1873" s="4">
        <v>859966850</v>
      </c>
      <c r="AE1873" s="4">
        <v>859966850</v>
      </c>
      <c r="AF1873" s="10">
        <v>859966850</v>
      </c>
    </row>
    <row r="1874" spans="1:32" ht="22.5" x14ac:dyDescent="0.25">
      <c r="A1874" s="9" t="s">
        <v>450</v>
      </c>
      <c r="B1874" s="1" t="s">
        <v>486</v>
      </c>
      <c r="C1874" s="1" t="s">
        <v>582</v>
      </c>
      <c r="D1874" s="2" t="s">
        <v>451</v>
      </c>
      <c r="E1874" s="3" t="s">
        <v>270</v>
      </c>
      <c r="F1874" s="3" t="s">
        <v>35</v>
      </c>
      <c r="G1874" s="3" t="s">
        <v>504</v>
      </c>
      <c r="H1874" s="3" t="s">
        <v>505</v>
      </c>
      <c r="I1874" s="3" t="s">
        <v>506</v>
      </c>
      <c r="J1874" s="1" t="s">
        <v>30</v>
      </c>
      <c r="K1874" s="1" t="s">
        <v>232</v>
      </c>
      <c r="L1874" s="1" t="s">
        <v>233</v>
      </c>
      <c r="M1874" s="1" t="s">
        <v>80</v>
      </c>
      <c r="N1874" s="1" t="s">
        <v>42</v>
      </c>
      <c r="O1874" s="1" t="s">
        <v>243</v>
      </c>
      <c r="P1874" s="1"/>
      <c r="Q1874" s="1"/>
      <c r="R1874" s="1" t="s">
        <v>31</v>
      </c>
      <c r="S1874" s="1" t="s">
        <v>171</v>
      </c>
      <c r="T1874" s="1" t="s">
        <v>33</v>
      </c>
      <c r="U1874" s="2" t="s">
        <v>271</v>
      </c>
      <c r="V1874" s="4">
        <v>0</v>
      </c>
      <c r="W1874" s="4">
        <v>138073795</v>
      </c>
      <c r="X1874" s="4">
        <v>1394648</v>
      </c>
      <c r="Y1874" s="4">
        <v>136679147</v>
      </c>
      <c r="Z1874" s="4">
        <v>0</v>
      </c>
      <c r="AA1874" s="4">
        <v>136679147</v>
      </c>
      <c r="AB1874" s="4">
        <v>0</v>
      </c>
      <c r="AC1874" s="4">
        <v>136679147</v>
      </c>
      <c r="AD1874" s="4">
        <v>0</v>
      </c>
      <c r="AE1874" s="4">
        <v>0</v>
      </c>
      <c r="AF1874" s="10">
        <v>0</v>
      </c>
    </row>
    <row r="1875" spans="1:32" ht="22.5" x14ac:dyDescent="0.25">
      <c r="A1875" s="9" t="s">
        <v>450</v>
      </c>
      <c r="B1875" s="1" t="s">
        <v>486</v>
      </c>
      <c r="C1875" s="1" t="s">
        <v>582</v>
      </c>
      <c r="D1875" s="2" t="s">
        <v>451</v>
      </c>
      <c r="E1875" s="3" t="s">
        <v>562</v>
      </c>
      <c r="F1875" s="3" t="s">
        <v>35</v>
      </c>
      <c r="G1875" s="3" t="s">
        <v>504</v>
      </c>
      <c r="H1875" s="3" t="s">
        <v>505</v>
      </c>
      <c r="I1875" s="3" t="s">
        <v>506</v>
      </c>
      <c r="J1875" s="1" t="s">
        <v>30</v>
      </c>
      <c r="K1875" s="1" t="s">
        <v>232</v>
      </c>
      <c r="L1875" s="1" t="s">
        <v>233</v>
      </c>
      <c r="M1875" s="1" t="s">
        <v>80</v>
      </c>
      <c r="N1875" s="1" t="s">
        <v>42</v>
      </c>
      <c r="O1875" s="1" t="s">
        <v>246</v>
      </c>
      <c r="P1875" s="1"/>
      <c r="Q1875" s="1"/>
      <c r="R1875" s="1" t="s">
        <v>46</v>
      </c>
      <c r="S1875" s="1" t="s">
        <v>47</v>
      </c>
      <c r="T1875" s="1" t="s">
        <v>33</v>
      </c>
      <c r="U1875" s="2" t="s">
        <v>563</v>
      </c>
      <c r="V1875" s="4">
        <v>0</v>
      </c>
      <c r="W1875" s="4">
        <v>1545199</v>
      </c>
      <c r="X1875" s="4">
        <v>1545199</v>
      </c>
      <c r="Y1875" s="4">
        <v>0</v>
      </c>
      <c r="Z1875" s="4">
        <v>0</v>
      </c>
      <c r="AA1875" s="4">
        <v>0</v>
      </c>
      <c r="AB1875" s="4">
        <v>0</v>
      </c>
      <c r="AC1875" s="4">
        <v>0</v>
      </c>
      <c r="AD1875" s="4">
        <v>0</v>
      </c>
      <c r="AE1875" s="4">
        <v>0</v>
      </c>
      <c r="AF1875" s="10">
        <v>0</v>
      </c>
    </row>
    <row r="1876" spans="1:32" ht="22.5" x14ac:dyDescent="0.25">
      <c r="A1876" s="9" t="s">
        <v>450</v>
      </c>
      <c r="B1876" s="1" t="s">
        <v>486</v>
      </c>
      <c r="C1876" s="1" t="s">
        <v>582</v>
      </c>
      <c r="D1876" s="2" t="s">
        <v>451</v>
      </c>
      <c r="E1876" s="3" t="s">
        <v>274</v>
      </c>
      <c r="F1876" s="3" t="s">
        <v>35</v>
      </c>
      <c r="G1876" s="3" t="s">
        <v>504</v>
      </c>
      <c r="H1876" s="3" t="s">
        <v>527</v>
      </c>
      <c r="I1876" s="3" t="s">
        <v>545</v>
      </c>
      <c r="J1876" s="1" t="s">
        <v>30</v>
      </c>
      <c r="K1876" s="1" t="s">
        <v>232</v>
      </c>
      <c r="L1876" s="1" t="s">
        <v>233</v>
      </c>
      <c r="M1876" s="1" t="s">
        <v>80</v>
      </c>
      <c r="N1876" s="1" t="s">
        <v>42</v>
      </c>
      <c r="O1876" s="1" t="s">
        <v>254</v>
      </c>
      <c r="P1876" s="1"/>
      <c r="Q1876" s="1"/>
      <c r="R1876" s="1" t="s">
        <v>31</v>
      </c>
      <c r="S1876" s="1" t="s">
        <v>32</v>
      </c>
      <c r="T1876" s="1" t="s">
        <v>33</v>
      </c>
      <c r="U1876" s="2" t="s">
        <v>59</v>
      </c>
      <c r="V1876" s="4">
        <v>0</v>
      </c>
      <c r="W1876" s="4">
        <v>335530000</v>
      </c>
      <c r="X1876" s="4">
        <v>7330002</v>
      </c>
      <c r="Y1876" s="4">
        <v>328199998</v>
      </c>
      <c r="Z1876" s="4">
        <v>0</v>
      </c>
      <c r="AA1876" s="4">
        <v>328099831</v>
      </c>
      <c r="AB1876" s="4">
        <v>100167</v>
      </c>
      <c r="AC1876" s="4">
        <v>328099831</v>
      </c>
      <c r="AD1876" s="4">
        <v>212382664</v>
      </c>
      <c r="AE1876" s="4">
        <v>212382664</v>
      </c>
      <c r="AF1876" s="10">
        <v>212382664</v>
      </c>
    </row>
    <row r="1877" spans="1:32" ht="22.5" x14ac:dyDescent="0.25">
      <c r="A1877" s="9" t="s">
        <v>450</v>
      </c>
      <c r="B1877" s="1" t="s">
        <v>486</v>
      </c>
      <c r="C1877" s="1" t="s">
        <v>582</v>
      </c>
      <c r="D1877" s="2" t="s">
        <v>451</v>
      </c>
      <c r="E1877" s="3" t="s">
        <v>275</v>
      </c>
      <c r="F1877" s="3" t="s">
        <v>35</v>
      </c>
      <c r="G1877" s="3" t="s">
        <v>504</v>
      </c>
      <c r="H1877" s="3" t="s">
        <v>527</v>
      </c>
      <c r="I1877" s="3" t="s">
        <v>542</v>
      </c>
      <c r="J1877" s="1" t="s">
        <v>30</v>
      </c>
      <c r="K1877" s="1" t="s">
        <v>232</v>
      </c>
      <c r="L1877" s="1" t="s">
        <v>233</v>
      </c>
      <c r="M1877" s="1" t="s">
        <v>80</v>
      </c>
      <c r="N1877" s="1" t="s">
        <v>42</v>
      </c>
      <c r="O1877" s="1" t="s">
        <v>276</v>
      </c>
      <c r="P1877" s="1"/>
      <c r="Q1877" s="1"/>
      <c r="R1877" s="1" t="s">
        <v>31</v>
      </c>
      <c r="S1877" s="1" t="s">
        <v>32</v>
      </c>
      <c r="T1877" s="1" t="s">
        <v>33</v>
      </c>
      <c r="U1877" s="2" t="s">
        <v>249</v>
      </c>
      <c r="V1877" s="4">
        <v>3000000</v>
      </c>
      <c r="W1877" s="4">
        <v>79572910</v>
      </c>
      <c r="X1877" s="4">
        <v>0</v>
      </c>
      <c r="Y1877" s="4">
        <v>82572910</v>
      </c>
      <c r="Z1877" s="4">
        <v>0</v>
      </c>
      <c r="AA1877" s="4">
        <v>80955944</v>
      </c>
      <c r="AB1877" s="4">
        <v>1616966</v>
      </c>
      <c r="AC1877" s="4">
        <v>66536367</v>
      </c>
      <c r="AD1877" s="4">
        <v>57954705</v>
      </c>
      <c r="AE1877" s="4">
        <v>57954705</v>
      </c>
      <c r="AF1877" s="10">
        <v>57954705</v>
      </c>
    </row>
    <row r="1878" spans="1:32" ht="22.5" x14ac:dyDescent="0.25">
      <c r="A1878" s="9" t="s">
        <v>450</v>
      </c>
      <c r="B1878" s="1" t="s">
        <v>486</v>
      </c>
      <c r="C1878" s="1" t="s">
        <v>582</v>
      </c>
      <c r="D1878" s="2" t="s">
        <v>451</v>
      </c>
      <c r="E1878" s="3" t="s">
        <v>277</v>
      </c>
      <c r="F1878" s="3" t="s">
        <v>35</v>
      </c>
      <c r="G1878" s="3" t="s">
        <v>504</v>
      </c>
      <c r="H1878" s="3" t="s">
        <v>505</v>
      </c>
      <c r="I1878" s="3" t="s">
        <v>506</v>
      </c>
      <c r="J1878" s="1" t="s">
        <v>30</v>
      </c>
      <c r="K1878" s="1" t="s">
        <v>232</v>
      </c>
      <c r="L1878" s="1" t="s">
        <v>233</v>
      </c>
      <c r="M1878" s="1" t="s">
        <v>80</v>
      </c>
      <c r="N1878" s="1" t="s">
        <v>42</v>
      </c>
      <c r="O1878" s="1" t="s">
        <v>266</v>
      </c>
      <c r="P1878" s="1"/>
      <c r="Q1878" s="1"/>
      <c r="R1878" s="1" t="s">
        <v>31</v>
      </c>
      <c r="S1878" s="1" t="s">
        <v>32</v>
      </c>
      <c r="T1878" s="1" t="s">
        <v>33</v>
      </c>
      <c r="U1878" s="2" t="s">
        <v>267</v>
      </c>
      <c r="V1878" s="4">
        <v>0</v>
      </c>
      <c r="W1878" s="4">
        <v>17000</v>
      </c>
      <c r="X1878" s="4">
        <v>0</v>
      </c>
      <c r="Y1878" s="4">
        <v>17000</v>
      </c>
      <c r="Z1878" s="4">
        <v>0</v>
      </c>
      <c r="AA1878" s="4">
        <v>12000</v>
      </c>
      <c r="AB1878" s="4">
        <v>5000</v>
      </c>
      <c r="AC1878" s="4">
        <v>12000</v>
      </c>
      <c r="AD1878" s="4">
        <v>6962.22</v>
      </c>
      <c r="AE1878" s="4">
        <v>6962.22</v>
      </c>
      <c r="AF1878" s="10">
        <v>6962.22</v>
      </c>
    </row>
    <row r="1879" spans="1:32" ht="22.5" x14ac:dyDescent="0.25">
      <c r="A1879" s="9" t="s">
        <v>450</v>
      </c>
      <c r="B1879" s="1" t="s">
        <v>486</v>
      </c>
      <c r="C1879" s="1" t="s">
        <v>582</v>
      </c>
      <c r="D1879" s="2" t="s">
        <v>451</v>
      </c>
      <c r="E1879" s="3" t="s">
        <v>278</v>
      </c>
      <c r="F1879" s="3" t="s">
        <v>507</v>
      </c>
      <c r="G1879" s="3" t="s">
        <v>508</v>
      </c>
      <c r="H1879" s="3" t="s">
        <v>509</v>
      </c>
      <c r="I1879" s="3" t="s">
        <v>510</v>
      </c>
      <c r="J1879" s="1" t="s">
        <v>30</v>
      </c>
      <c r="K1879" s="1" t="s">
        <v>232</v>
      </c>
      <c r="L1879" s="1" t="s">
        <v>233</v>
      </c>
      <c r="M1879" s="1" t="s">
        <v>64</v>
      </c>
      <c r="N1879" s="1" t="s">
        <v>42</v>
      </c>
      <c r="O1879" s="1" t="s">
        <v>234</v>
      </c>
      <c r="P1879" s="1"/>
      <c r="Q1879" s="1"/>
      <c r="R1879" s="1" t="s">
        <v>31</v>
      </c>
      <c r="S1879" s="1" t="s">
        <v>32</v>
      </c>
      <c r="T1879" s="1" t="s">
        <v>33</v>
      </c>
      <c r="U1879" s="2" t="s">
        <v>279</v>
      </c>
      <c r="V1879" s="4">
        <v>1419344640</v>
      </c>
      <c r="W1879" s="4">
        <v>226549500</v>
      </c>
      <c r="X1879" s="4">
        <v>0</v>
      </c>
      <c r="Y1879" s="4">
        <v>1645894140</v>
      </c>
      <c r="Z1879" s="4">
        <v>0</v>
      </c>
      <c r="AA1879" s="4">
        <v>1645894140</v>
      </c>
      <c r="AB1879" s="4">
        <v>0</v>
      </c>
      <c r="AC1879" s="4">
        <v>1645894140</v>
      </c>
      <c r="AD1879" s="4">
        <v>706669938</v>
      </c>
      <c r="AE1879" s="4">
        <v>706669938</v>
      </c>
      <c r="AF1879" s="10">
        <v>706669938</v>
      </c>
    </row>
    <row r="1880" spans="1:32" ht="22.5" x14ac:dyDescent="0.25">
      <c r="A1880" s="9" t="s">
        <v>450</v>
      </c>
      <c r="B1880" s="1" t="s">
        <v>486</v>
      </c>
      <c r="C1880" s="1" t="s">
        <v>582</v>
      </c>
      <c r="D1880" s="2" t="s">
        <v>451</v>
      </c>
      <c r="E1880" s="3" t="s">
        <v>280</v>
      </c>
      <c r="F1880" s="3" t="s">
        <v>507</v>
      </c>
      <c r="G1880" s="3" t="s">
        <v>508</v>
      </c>
      <c r="H1880" s="3" t="s">
        <v>509</v>
      </c>
      <c r="I1880" s="3" t="s">
        <v>510</v>
      </c>
      <c r="J1880" s="1" t="s">
        <v>30</v>
      </c>
      <c r="K1880" s="1" t="s">
        <v>232</v>
      </c>
      <c r="L1880" s="1" t="s">
        <v>233</v>
      </c>
      <c r="M1880" s="1" t="s">
        <v>64</v>
      </c>
      <c r="N1880" s="1" t="s">
        <v>42</v>
      </c>
      <c r="O1880" s="1" t="s">
        <v>281</v>
      </c>
      <c r="P1880" s="1"/>
      <c r="Q1880" s="1"/>
      <c r="R1880" s="1" t="s">
        <v>31</v>
      </c>
      <c r="S1880" s="1" t="s">
        <v>32</v>
      </c>
      <c r="T1880" s="1" t="s">
        <v>33</v>
      </c>
      <c r="U1880" s="2" t="s">
        <v>282</v>
      </c>
      <c r="V1880" s="4">
        <v>430192679</v>
      </c>
      <c r="W1880" s="4">
        <v>0</v>
      </c>
      <c r="X1880" s="4">
        <v>0</v>
      </c>
      <c r="Y1880" s="4">
        <v>430192679</v>
      </c>
      <c r="Z1880" s="4">
        <v>0</v>
      </c>
      <c r="AA1880" s="4">
        <v>430192679</v>
      </c>
      <c r="AB1880" s="4">
        <v>0</v>
      </c>
      <c r="AC1880" s="4">
        <v>430192679</v>
      </c>
      <c r="AD1880" s="4">
        <v>346019170</v>
      </c>
      <c r="AE1880" s="4">
        <v>346019170</v>
      </c>
      <c r="AF1880" s="10">
        <v>346019170</v>
      </c>
    </row>
    <row r="1881" spans="1:32" ht="22.5" x14ac:dyDescent="0.25">
      <c r="A1881" s="9" t="s">
        <v>450</v>
      </c>
      <c r="B1881" s="1" t="s">
        <v>486</v>
      </c>
      <c r="C1881" s="1" t="s">
        <v>582</v>
      </c>
      <c r="D1881" s="2" t="s">
        <v>451</v>
      </c>
      <c r="E1881" s="3" t="s">
        <v>285</v>
      </c>
      <c r="F1881" s="3" t="s">
        <v>507</v>
      </c>
      <c r="G1881" s="3" t="s">
        <v>508</v>
      </c>
      <c r="H1881" s="3" t="s">
        <v>527</v>
      </c>
      <c r="I1881" s="3" t="s">
        <v>545</v>
      </c>
      <c r="J1881" s="1" t="s">
        <v>30</v>
      </c>
      <c r="K1881" s="1" t="s">
        <v>232</v>
      </c>
      <c r="L1881" s="1" t="s">
        <v>233</v>
      </c>
      <c r="M1881" s="1" t="s">
        <v>64</v>
      </c>
      <c r="N1881" s="1" t="s">
        <v>42</v>
      </c>
      <c r="O1881" s="1" t="s">
        <v>243</v>
      </c>
      <c r="P1881" s="1"/>
      <c r="Q1881" s="1"/>
      <c r="R1881" s="1" t="s">
        <v>31</v>
      </c>
      <c r="S1881" s="1" t="s">
        <v>32</v>
      </c>
      <c r="T1881" s="1" t="s">
        <v>33</v>
      </c>
      <c r="U1881" s="2" t="s">
        <v>59</v>
      </c>
      <c r="V1881" s="4">
        <v>32791000</v>
      </c>
      <c r="W1881" s="4">
        <v>1887967</v>
      </c>
      <c r="X1881" s="4">
        <v>0</v>
      </c>
      <c r="Y1881" s="4">
        <v>34678967</v>
      </c>
      <c r="Z1881" s="4">
        <v>0</v>
      </c>
      <c r="AA1881" s="4">
        <v>34678967</v>
      </c>
      <c r="AB1881" s="4">
        <v>0</v>
      </c>
      <c r="AC1881" s="4">
        <v>34678967</v>
      </c>
      <c r="AD1881" s="4">
        <v>24642933</v>
      </c>
      <c r="AE1881" s="4">
        <v>24642933</v>
      </c>
      <c r="AF1881" s="10">
        <v>24642933</v>
      </c>
    </row>
    <row r="1882" spans="1:32" ht="22.5" x14ac:dyDescent="0.25">
      <c r="A1882" s="9" t="s">
        <v>450</v>
      </c>
      <c r="B1882" s="1" t="s">
        <v>486</v>
      </c>
      <c r="C1882" s="1" t="s">
        <v>582</v>
      </c>
      <c r="D1882" s="2" t="s">
        <v>451</v>
      </c>
      <c r="E1882" s="3" t="s">
        <v>286</v>
      </c>
      <c r="F1882" s="3" t="s">
        <v>507</v>
      </c>
      <c r="G1882" s="3" t="s">
        <v>508</v>
      </c>
      <c r="H1882" s="3" t="s">
        <v>527</v>
      </c>
      <c r="I1882" s="3" t="s">
        <v>542</v>
      </c>
      <c r="J1882" s="1" t="s">
        <v>30</v>
      </c>
      <c r="K1882" s="1" t="s">
        <v>232</v>
      </c>
      <c r="L1882" s="1" t="s">
        <v>233</v>
      </c>
      <c r="M1882" s="1" t="s">
        <v>64</v>
      </c>
      <c r="N1882" s="1" t="s">
        <v>42</v>
      </c>
      <c r="O1882" s="1" t="s">
        <v>246</v>
      </c>
      <c r="P1882" s="1"/>
      <c r="Q1882" s="1"/>
      <c r="R1882" s="1" t="s">
        <v>31</v>
      </c>
      <c r="S1882" s="1" t="s">
        <v>32</v>
      </c>
      <c r="T1882" s="1" t="s">
        <v>33</v>
      </c>
      <c r="U1882" s="2" t="s">
        <v>249</v>
      </c>
      <c r="V1882" s="4">
        <v>16289465</v>
      </c>
      <c r="W1882" s="4">
        <v>0</v>
      </c>
      <c r="X1882" s="4">
        <v>0</v>
      </c>
      <c r="Y1882" s="4">
        <v>16289465</v>
      </c>
      <c r="Z1882" s="4">
        <v>0</v>
      </c>
      <c r="AA1882" s="4">
        <v>16041566</v>
      </c>
      <c r="AB1882" s="4">
        <v>247899</v>
      </c>
      <c r="AC1882" s="4">
        <v>13910462</v>
      </c>
      <c r="AD1882" s="4">
        <v>11174035</v>
      </c>
      <c r="AE1882" s="4">
        <v>11174035</v>
      </c>
      <c r="AF1882" s="10">
        <v>11174035</v>
      </c>
    </row>
    <row r="1883" spans="1:32" ht="22.5" x14ac:dyDescent="0.25">
      <c r="A1883" s="9" t="s">
        <v>450</v>
      </c>
      <c r="B1883" s="1" t="s">
        <v>486</v>
      </c>
      <c r="C1883" s="1" t="s">
        <v>582</v>
      </c>
      <c r="D1883" s="2" t="s">
        <v>451</v>
      </c>
      <c r="E1883" s="3" t="s">
        <v>478</v>
      </c>
      <c r="F1883" s="3" t="s">
        <v>507</v>
      </c>
      <c r="G1883" s="3" t="s">
        <v>508</v>
      </c>
      <c r="H1883" s="3" t="s">
        <v>509</v>
      </c>
      <c r="I1883" s="3" t="s">
        <v>510</v>
      </c>
      <c r="J1883" s="1" t="s">
        <v>30</v>
      </c>
      <c r="K1883" s="1" t="s">
        <v>232</v>
      </c>
      <c r="L1883" s="1" t="s">
        <v>233</v>
      </c>
      <c r="M1883" s="1" t="s">
        <v>64</v>
      </c>
      <c r="N1883" s="1" t="s">
        <v>42</v>
      </c>
      <c r="O1883" s="1" t="s">
        <v>266</v>
      </c>
      <c r="P1883" s="1"/>
      <c r="Q1883" s="1"/>
      <c r="R1883" s="1" t="s">
        <v>31</v>
      </c>
      <c r="S1883" s="1" t="s">
        <v>32</v>
      </c>
      <c r="T1883" s="1" t="s">
        <v>33</v>
      </c>
      <c r="U1883" s="2" t="s">
        <v>267</v>
      </c>
      <c r="V1883" s="4">
        <v>4984</v>
      </c>
      <c r="W1883" s="4">
        <v>0</v>
      </c>
      <c r="X1883" s="4">
        <v>0</v>
      </c>
      <c r="Y1883" s="4">
        <v>4984</v>
      </c>
      <c r="Z1883" s="4">
        <v>0</v>
      </c>
      <c r="AA1883" s="4">
        <v>2000</v>
      </c>
      <c r="AB1883" s="4">
        <v>2984</v>
      </c>
      <c r="AC1883" s="4">
        <v>2000</v>
      </c>
      <c r="AD1883" s="4">
        <v>479.3</v>
      </c>
      <c r="AE1883" s="4">
        <v>479.3</v>
      </c>
      <c r="AF1883" s="10">
        <v>479.3</v>
      </c>
    </row>
    <row r="1884" spans="1:32" ht="22.5" x14ac:dyDescent="0.25">
      <c r="A1884" s="9" t="s">
        <v>450</v>
      </c>
      <c r="B1884" s="1" t="s">
        <v>486</v>
      </c>
      <c r="C1884" s="1" t="s">
        <v>582</v>
      </c>
      <c r="D1884" s="2" t="s">
        <v>451</v>
      </c>
      <c r="E1884" s="3" t="s">
        <v>392</v>
      </c>
      <c r="F1884" s="3" t="s">
        <v>512</v>
      </c>
      <c r="G1884" s="3" t="s">
        <v>513</v>
      </c>
      <c r="H1884" s="3" t="s">
        <v>514</v>
      </c>
      <c r="I1884" s="3" t="s">
        <v>515</v>
      </c>
      <c r="J1884" s="1" t="s">
        <v>30</v>
      </c>
      <c r="K1884" s="1" t="s">
        <v>232</v>
      </c>
      <c r="L1884" s="1" t="s">
        <v>233</v>
      </c>
      <c r="M1884" s="1" t="s">
        <v>68</v>
      </c>
      <c r="N1884" s="1" t="s">
        <v>42</v>
      </c>
      <c r="O1884" s="1" t="s">
        <v>234</v>
      </c>
      <c r="P1884" s="1"/>
      <c r="Q1884" s="1"/>
      <c r="R1884" s="1" t="s">
        <v>31</v>
      </c>
      <c r="S1884" s="1" t="s">
        <v>32</v>
      </c>
      <c r="T1884" s="1" t="s">
        <v>33</v>
      </c>
      <c r="U1884" s="2" t="s">
        <v>393</v>
      </c>
      <c r="V1884" s="4">
        <v>1605430090</v>
      </c>
      <c r="W1884" s="4">
        <v>0</v>
      </c>
      <c r="X1884" s="4">
        <v>257540940</v>
      </c>
      <c r="Y1884" s="4">
        <v>1347889150</v>
      </c>
      <c r="Z1884" s="4">
        <v>0</v>
      </c>
      <c r="AA1884" s="4">
        <v>1347889150</v>
      </c>
      <c r="AB1884" s="4">
        <v>0</v>
      </c>
      <c r="AC1884" s="4">
        <v>1347889150</v>
      </c>
      <c r="AD1884" s="4">
        <v>544832827</v>
      </c>
      <c r="AE1884" s="4">
        <v>544832827</v>
      </c>
      <c r="AF1884" s="10">
        <v>544832827</v>
      </c>
    </row>
    <row r="1885" spans="1:32" ht="22.5" x14ac:dyDescent="0.25">
      <c r="A1885" s="9" t="s">
        <v>450</v>
      </c>
      <c r="B1885" s="1" t="s">
        <v>486</v>
      </c>
      <c r="C1885" s="1" t="s">
        <v>582</v>
      </c>
      <c r="D1885" s="2" t="s">
        <v>451</v>
      </c>
      <c r="E1885" s="3" t="s">
        <v>394</v>
      </c>
      <c r="F1885" s="3" t="s">
        <v>512</v>
      </c>
      <c r="G1885" s="3" t="s">
        <v>513</v>
      </c>
      <c r="H1885" s="3" t="s">
        <v>514</v>
      </c>
      <c r="I1885" s="3" t="s">
        <v>515</v>
      </c>
      <c r="J1885" s="1" t="s">
        <v>30</v>
      </c>
      <c r="K1885" s="1" t="s">
        <v>232</v>
      </c>
      <c r="L1885" s="1" t="s">
        <v>233</v>
      </c>
      <c r="M1885" s="1" t="s">
        <v>68</v>
      </c>
      <c r="N1885" s="1" t="s">
        <v>42</v>
      </c>
      <c r="O1885" s="1" t="s">
        <v>281</v>
      </c>
      <c r="P1885" s="1"/>
      <c r="Q1885" s="1"/>
      <c r="R1885" s="1" t="s">
        <v>31</v>
      </c>
      <c r="S1885" s="1" t="s">
        <v>32</v>
      </c>
      <c r="T1885" s="1" t="s">
        <v>33</v>
      </c>
      <c r="U1885" s="2" t="s">
        <v>395</v>
      </c>
      <c r="V1885" s="4">
        <v>328205910</v>
      </c>
      <c r="W1885" s="4">
        <v>0</v>
      </c>
      <c r="X1885" s="4">
        <v>14957460</v>
      </c>
      <c r="Y1885" s="4">
        <v>313248450</v>
      </c>
      <c r="Z1885" s="4">
        <v>0</v>
      </c>
      <c r="AA1885" s="4">
        <v>313248450</v>
      </c>
      <c r="AB1885" s="4">
        <v>0</v>
      </c>
      <c r="AC1885" s="4">
        <v>313248450</v>
      </c>
      <c r="AD1885" s="4">
        <v>211472211</v>
      </c>
      <c r="AE1885" s="4">
        <v>211472211</v>
      </c>
      <c r="AF1885" s="10">
        <v>211472211</v>
      </c>
    </row>
    <row r="1886" spans="1:32" ht="22.5" x14ac:dyDescent="0.25">
      <c r="A1886" s="9" t="s">
        <v>450</v>
      </c>
      <c r="B1886" s="1" t="s">
        <v>486</v>
      </c>
      <c r="C1886" s="1" t="s">
        <v>582</v>
      </c>
      <c r="D1886" s="2" t="s">
        <v>451</v>
      </c>
      <c r="E1886" s="3" t="s">
        <v>291</v>
      </c>
      <c r="F1886" s="3" t="s">
        <v>512</v>
      </c>
      <c r="G1886" s="3" t="s">
        <v>513</v>
      </c>
      <c r="H1886" s="3" t="s">
        <v>514</v>
      </c>
      <c r="I1886" s="3" t="s">
        <v>515</v>
      </c>
      <c r="J1886" s="1" t="s">
        <v>30</v>
      </c>
      <c r="K1886" s="1" t="s">
        <v>232</v>
      </c>
      <c r="L1886" s="1" t="s">
        <v>233</v>
      </c>
      <c r="M1886" s="1" t="s">
        <v>68</v>
      </c>
      <c r="N1886" s="1" t="s">
        <v>42</v>
      </c>
      <c r="O1886" s="1" t="s">
        <v>243</v>
      </c>
      <c r="P1886" s="1"/>
      <c r="Q1886" s="1"/>
      <c r="R1886" s="1" t="s">
        <v>31</v>
      </c>
      <c r="S1886" s="1" t="s">
        <v>32</v>
      </c>
      <c r="T1886" s="1" t="s">
        <v>33</v>
      </c>
      <c r="U1886" s="2" t="s">
        <v>292</v>
      </c>
      <c r="V1886" s="4">
        <v>0</v>
      </c>
      <c r="W1886" s="4">
        <v>226549500</v>
      </c>
      <c r="X1886" s="4">
        <v>0</v>
      </c>
      <c r="Y1886" s="4">
        <v>226549500</v>
      </c>
      <c r="Z1886" s="4">
        <v>0</v>
      </c>
      <c r="AA1886" s="4">
        <v>226549500</v>
      </c>
      <c r="AB1886" s="4">
        <v>0</v>
      </c>
      <c r="AC1886" s="4">
        <v>226549500</v>
      </c>
      <c r="AD1886" s="4">
        <v>67964850</v>
      </c>
      <c r="AE1886" s="4">
        <v>67964850</v>
      </c>
      <c r="AF1886" s="10">
        <v>67964850</v>
      </c>
    </row>
    <row r="1887" spans="1:32" ht="22.5" x14ac:dyDescent="0.25">
      <c r="A1887" s="9" t="s">
        <v>450</v>
      </c>
      <c r="B1887" s="1" t="s">
        <v>486</v>
      </c>
      <c r="C1887" s="1" t="s">
        <v>582</v>
      </c>
      <c r="D1887" s="2" t="s">
        <v>451</v>
      </c>
      <c r="E1887" s="3" t="s">
        <v>293</v>
      </c>
      <c r="F1887" s="3" t="s">
        <v>512</v>
      </c>
      <c r="G1887" s="3" t="s">
        <v>513</v>
      </c>
      <c r="H1887" s="3" t="s">
        <v>527</v>
      </c>
      <c r="I1887" s="3" t="s">
        <v>545</v>
      </c>
      <c r="J1887" s="1" t="s">
        <v>30</v>
      </c>
      <c r="K1887" s="1" t="s">
        <v>232</v>
      </c>
      <c r="L1887" s="1" t="s">
        <v>233</v>
      </c>
      <c r="M1887" s="1" t="s">
        <v>68</v>
      </c>
      <c r="N1887" s="1" t="s">
        <v>42</v>
      </c>
      <c r="O1887" s="1" t="s">
        <v>248</v>
      </c>
      <c r="P1887" s="1"/>
      <c r="Q1887" s="1"/>
      <c r="R1887" s="1" t="s">
        <v>31</v>
      </c>
      <c r="S1887" s="1" t="s">
        <v>32</v>
      </c>
      <c r="T1887" s="1" t="s">
        <v>33</v>
      </c>
      <c r="U1887" s="2" t="s">
        <v>59</v>
      </c>
      <c r="V1887" s="4">
        <v>0</v>
      </c>
      <c r="W1887" s="4">
        <v>68669800</v>
      </c>
      <c r="X1887" s="4">
        <v>5952800</v>
      </c>
      <c r="Y1887" s="4">
        <v>62717000</v>
      </c>
      <c r="Z1887" s="4">
        <v>0</v>
      </c>
      <c r="AA1887" s="4">
        <v>62717000</v>
      </c>
      <c r="AB1887" s="4">
        <v>0</v>
      </c>
      <c r="AC1887" s="4">
        <v>62717000</v>
      </c>
      <c r="AD1887" s="4">
        <v>41244400</v>
      </c>
      <c r="AE1887" s="4">
        <v>41244400</v>
      </c>
      <c r="AF1887" s="10">
        <v>41244400</v>
      </c>
    </row>
    <row r="1888" spans="1:32" ht="22.5" x14ac:dyDescent="0.25">
      <c r="A1888" s="9" t="s">
        <v>450</v>
      </c>
      <c r="B1888" s="1" t="s">
        <v>486</v>
      </c>
      <c r="C1888" s="1" t="s">
        <v>582</v>
      </c>
      <c r="D1888" s="2" t="s">
        <v>451</v>
      </c>
      <c r="E1888" s="3" t="s">
        <v>294</v>
      </c>
      <c r="F1888" s="3" t="s">
        <v>512</v>
      </c>
      <c r="G1888" s="3" t="s">
        <v>513</v>
      </c>
      <c r="H1888" s="3" t="s">
        <v>527</v>
      </c>
      <c r="I1888" s="3" t="s">
        <v>542</v>
      </c>
      <c r="J1888" s="1" t="s">
        <v>30</v>
      </c>
      <c r="K1888" s="1" t="s">
        <v>232</v>
      </c>
      <c r="L1888" s="1" t="s">
        <v>233</v>
      </c>
      <c r="M1888" s="1" t="s">
        <v>68</v>
      </c>
      <c r="N1888" s="1" t="s">
        <v>42</v>
      </c>
      <c r="O1888" s="1" t="s">
        <v>254</v>
      </c>
      <c r="P1888" s="1"/>
      <c r="Q1888" s="1"/>
      <c r="R1888" s="1" t="s">
        <v>31</v>
      </c>
      <c r="S1888" s="1" t="s">
        <v>32</v>
      </c>
      <c r="T1888" s="1" t="s">
        <v>33</v>
      </c>
      <c r="U1888" s="2" t="s">
        <v>249</v>
      </c>
      <c r="V1888" s="4">
        <v>3000000</v>
      </c>
      <c r="W1888" s="4">
        <v>12000000</v>
      </c>
      <c r="X1888" s="4">
        <v>0</v>
      </c>
      <c r="Y1888" s="4">
        <v>15000000</v>
      </c>
      <c r="Z1888" s="4">
        <v>0</v>
      </c>
      <c r="AA1888" s="4">
        <v>14829429</v>
      </c>
      <c r="AB1888" s="4">
        <v>170571</v>
      </c>
      <c r="AC1888" s="4">
        <v>13268960</v>
      </c>
      <c r="AD1888" s="4">
        <v>9337425</v>
      </c>
      <c r="AE1888" s="4">
        <v>9337425</v>
      </c>
      <c r="AF1888" s="10">
        <v>9337425</v>
      </c>
    </row>
    <row r="1889" spans="1:32" ht="22.5" x14ac:dyDescent="0.25">
      <c r="A1889" s="9" t="s">
        <v>450</v>
      </c>
      <c r="B1889" s="1" t="s">
        <v>486</v>
      </c>
      <c r="C1889" s="1" t="s">
        <v>582</v>
      </c>
      <c r="D1889" s="2" t="s">
        <v>451</v>
      </c>
      <c r="E1889" s="3" t="s">
        <v>295</v>
      </c>
      <c r="F1889" s="3" t="s">
        <v>512</v>
      </c>
      <c r="G1889" s="3" t="s">
        <v>513</v>
      </c>
      <c r="H1889" s="3" t="s">
        <v>514</v>
      </c>
      <c r="I1889" s="3" t="s">
        <v>515</v>
      </c>
      <c r="J1889" s="1" t="s">
        <v>30</v>
      </c>
      <c r="K1889" s="1" t="s">
        <v>232</v>
      </c>
      <c r="L1889" s="1" t="s">
        <v>233</v>
      </c>
      <c r="M1889" s="1" t="s">
        <v>68</v>
      </c>
      <c r="N1889" s="1" t="s">
        <v>42</v>
      </c>
      <c r="O1889" s="1" t="s">
        <v>266</v>
      </c>
      <c r="P1889" s="1"/>
      <c r="Q1889" s="1"/>
      <c r="R1889" s="1" t="s">
        <v>31</v>
      </c>
      <c r="S1889" s="1" t="s">
        <v>32</v>
      </c>
      <c r="T1889" s="1" t="s">
        <v>33</v>
      </c>
      <c r="U1889" s="2" t="s">
        <v>267</v>
      </c>
      <c r="V1889" s="4">
        <v>0</v>
      </c>
      <c r="W1889" s="4">
        <v>7734544</v>
      </c>
      <c r="X1889" s="4">
        <v>7640544</v>
      </c>
      <c r="Y1889" s="4">
        <v>94000</v>
      </c>
      <c r="Z1889" s="4">
        <v>0</v>
      </c>
      <c r="AA1889" s="4">
        <v>94000</v>
      </c>
      <c r="AB1889" s="4">
        <v>0</v>
      </c>
      <c r="AC1889" s="4">
        <v>94000</v>
      </c>
      <c r="AD1889" s="4">
        <v>11658.88</v>
      </c>
      <c r="AE1889" s="4">
        <v>11658.88</v>
      </c>
      <c r="AF1889" s="10">
        <v>11658.88</v>
      </c>
    </row>
    <row r="1890" spans="1:32" ht="22.5" x14ac:dyDescent="0.25">
      <c r="A1890" s="9" t="s">
        <v>450</v>
      </c>
      <c r="B1890" s="1" t="s">
        <v>486</v>
      </c>
      <c r="C1890" s="1" t="s">
        <v>582</v>
      </c>
      <c r="D1890" s="2" t="s">
        <v>451</v>
      </c>
      <c r="E1890" s="3" t="s">
        <v>298</v>
      </c>
      <c r="F1890" s="3" t="s">
        <v>594</v>
      </c>
      <c r="G1890" s="3" t="s">
        <v>529</v>
      </c>
      <c r="H1890" s="3" t="s">
        <v>527</v>
      </c>
      <c r="I1890" s="3" t="s">
        <v>545</v>
      </c>
      <c r="J1890" s="1" t="s">
        <v>30</v>
      </c>
      <c r="K1890" s="1" t="s">
        <v>232</v>
      </c>
      <c r="L1890" s="1" t="s">
        <v>233</v>
      </c>
      <c r="M1890" s="1" t="s">
        <v>138</v>
      </c>
      <c r="N1890" s="1" t="s">
        <v>42</v>
      </c>
      <c r="O1890" s="1" t="s">
        <v>281</v>
      </c>
      <c r="P1890" s="1"/>
      <c r="Q1890" s="1"/>
      <c r="R1890" s="1" t="s">
        <v>31</v>
      </c>
      <c r="S1890" s="1" t="s">
        <v>32</v>
      </c>
      <c r="T1890" s="1" t="s">
        <v>33</v>
      </c>
      <c r="U1890" s="2" t="s">
        <v>59</v>
      </c>
      <c r="V1890" s="4">
        <v>73171780</v>
      </c>
      <c r="W1890" s="4">
        <v>0</v>
      </c>
      <c r="X1890" s="4">
        <v>3247</v>
      </c>
      <c r="Y1890" s="4">
        <v>73168533</v>
      </c>
      <c r="Z1890" s="4">
        <v>0</v>
      </c>
      <c r="AA1890" s="4">
        <v>73168533</v>
      </c>
      <c r="AB1890" s="4">
        <v>0</v>
      </c>
      <c r="AC1890" s="4">
        <v>73168533</v>
      </c>
      <c r="AD1890" s="4">
        <v>50968833</v>
      </c>
      <c r="AE1890" s="4">
        <v>50968833</v>
      </c>
      <c r="AF1890" s="10">
        <v>50968833</v>
      </c>
    </row>
    <row r="1891" spans="1:32" ht="22.5" x14ac:dyDescent="0.25">
      <c r="A1891" s="9" t="s">
        <v>450</v>
      </c>
      <c r="B1891" s="1" t="s">
        <v>486</v>
      </c>
      <c r="C1891" s="1" t="s">
        <v>582</v>
      </c>
      <c r="D1891" s="2" t="s">
        <v>451</v>
      </c>
      <c r="E1891" s="3" t="s">
        <v>299</v>
      </c>
      <c r="F1891" s="3" t="s">
        <v>594</v>
      </c>
      <c r="G1891" s="3" t="s">
        <v>529</v>
      </c>
      <c r="H1891" s="3" t="s">
        <v>527</v>
      </c>
      <c r="I1891" s="3" t="s">
        <v>542</v>
      </c>
      <c r="J1891" s="1" t="s">
        <v>30</v>
      </c>
      <c r="K1891" s="1" t="s">
        <v>232</v>
      </c>
      <c r="L1891" s="1" t="s">
        <v>233</v>
      </c>
      <c r="M1891" s="1" t="s">
        <v>138</v>
      </c>
      <c r="N1891" s="1" t="s">
        <v>42</v>
      </c>
      <c r="O1891" s="1" t="s">
        <v>237</v>
      </c>
      <c r="P1891" s="1"/>
      <c r="Q1891" s="1"/>
      <c r="R1891" s="1" t="s">
        <v>31</v>
      </c>
      <c r="S1891" s="1" t="s">
        <v>32</v>
      </c>
      <c r="T1891" s="1" t="s">
        <v>33</v>
      </c>
      <c r="U1891" s="2" t="s">
        <v>249</v>
      </c>
      <c r="V1891" s="4">
        <v>15964433</v>
      </c>
      <c r="W1891" s="4">
        <v>3000000</v>
      </c>
      <c r="X1891" s="4">
        <v>0</v>
      </c>
      <c r="Y1891" s="4">
        <v>18964433</v>
      </c>
      <c r="Z1891" s="4">
        <v>0</v>
      </c>
      <c r="AA1891" s="4">
        <v>18508778</v>
      </c>
      <c r="AB1891" s="4">
        <v>455655</v>
      </c>
      <c r="AC1891" s="4">
        <v>15858608</v>
      </c>
      <c r="AD1891" s="4">
        <v>13458175</v>
      </c>
      <c r="AE1891" s="4">
        <v>13458175</v>
      </c>
      <c r="AF1891" s="10">
        <v>13458175</v>
      </c>
    </row>
    <row r="1892" spans="1:32" ht="22.5" x14ac:dyDescent="0.25">
      <c r="A1892" s="9" t="s">
        <v>450</v>
      </c>
      <c r="B1892" s="1" t="s">
        <v>486</v>
      </c>
      <c r="C1892" s="1" t="s">
        <v>582</v>
      </c>
      <c r="D1892" s="2" t="s">
        <v>451</v>
      </c>
      <c r="E1892" s="3" t="s">
        <v>477</v>
      </c>
      <c r="F1892" s="3" t="s">
        <v>594</v>
      </c>
      <c r="G1892" s="3" t="s">
        <v>529</v>
      </c>
      <c r="H1892" s="3" t="s">
        <v>530</v>
      </c>
      <c r="I1892" s="3" t="s">
        <v>529</v>
      </c>
      <c r="J1892" s="1" t="s">
        <v>30</v>
      </c>
      <c r="K1892" s="1" t="s">
        <v>232</v>
      </c>
      <c r="L1892" s="1" t="s">
        <v>233</v>
      </c>
      <c r="M1892" s="1" t="s">
        <v>138</v>
      </c>
      <c r="N1892" s="1" t="s">
        <v>42</v>
      </c>
      <c r="O1892" s="1" t="s">
        <v>266</v>
      </c>
      <c r="P1892" s="1"/>
      <c r="Q1892" s="1"/>
      <c r="R1892" s="1" t="s">
        <v>31</v>
      </c>
      <c r="S1892" s="1" t="s">
        <v>32</v>
      </c>
      <c r="T1892" s="1" t="s">
        <v>33</v>
      </c>
      <c r="U1892" s="2" t="s">
        <v>267</v>
      </c>
      <c r="V1892" s="4">
        <v>0</v>
      </c>
      <c r="W1892" s="4">
        <v>3500</v>
      </c>
      <c r="X1892" s="4">
        <v>0</v>
      </c>
      <c r="Y1892" s="4">
        <v>3500</v>
      </c>
      <c r="Z1892" s="4">
        <v>0</v>
      </c>
      <c r="AA1892" s="4">
        <v>3500</v>
      </c>
      <c r="AB1892" s="4">
        <v>0</v>
      </c>
      <c r="AC1892" s="4">
        <v>3500</v>
      </c>
      <c r="AD1892" s="4">
        <v>1087.07</v>
      </c>
      <c r="AE1892" s="4">
        <v>1087.07</v>
      </c>
      <c r="AF1892" s="10">
        <v>1087.07</v>
      </c>
    </row>
    <row r="1893" spans="1:32" ht="22.5" x14ac:dyDescent="0.25">
      <c r="A1893" s="9" t="s">
        <v>450</v>
      </c>
      <c r="B1893" s="1" t="s">
        <v>486</v>
      </c>
      <c r="C1893" s="1" t="s">
        <v>582</v>
      </c>
      <c r="D1893" s="2" t="s">
        <v>451</v>
      </c>
      <c r="E1893" s="3" t="s">
        <v>303</v>
      </c>
      <c r="F1893" s="3" t="s">
        <v>604</v>
      </c>
      <c r="G1893" s="3" t="s">
        <v>547</v>
      </c>
      <c r="H1893" s="3" t="s">
        <v>527</v>
      </c>
      <c r="I1893" s="3" t="s">
        <v>545</v>
      </c>
      <c r="J1893" s="1" t="s">
        <v>30</v>
      </c>
      <c r="K1893" s="1" t="s">
        <v>301</v>
      </c>
      <c r="L1893" s="1" t="s">
        <v>233</v>
      </c>
      <c r="M1893" s="1" t="s">
        <v>41</v>
      </c>
      <c r="N1893" s="1" t="s">
        <v>42</v>
      </c>
      <c r="O1893" s="1" t="s">
        <v>281</v>
      </c>
      <c r="P1893" s="1"/>
      <c r="Q1893" s="1"/>
      <c r="R1893" s="1" t="s">
        <v>31</v>
      </c>
      <c r="S1893" s="1" t="s">
        <v>32</v>
      </c>
      <c r="T1893" s="1" t="s">
        <v>33</v>
      </c>
      <c r="U1893" s="2" t="s">
        <v>59</v>
      </c>
      <c r="V1893" s="4">
        <v>47356310</v>
      </c>
      <c r="W1893" s="4">
        <v>415800</v>
      </c>
      <c r="X1893" s="4">
        <v>93710</v>
      </c>
      <c r="Y1893" s="4">
        <v>47678400</v>
      </c>
      <c r="Z1893" s="4">
        <v>0</v>
      </c>
      <c r="AA1893" s="4">
        <v>45738000</v>
      </c>
      <c r="AB1893" s="4">
        <v>1940400</v>
      </c>
      <c r="AC1893" s="4">
        <v>45738000</v>
      </c>
      <c r="AD1893" s="4">
        <v>31739400</v>
      </c>
      <c r="AE1893" s="4">
        <v>31739400</v>
      </c>
      <c r="AF1893" s="10">
        <v>31739400</v>
      </c>
    </row>
    <row r="1894" spans="1:32" ht="22.5" x14ac:dyDescent="0.25">
      <c r="A1894" s="9" t="s">
        <v>450</v>
      </c>
      <c r="B1894" s="1" t="s">
        <v>486</v>
      </c>
      <c r="C1894" s="1" t="s">
        <v>582</v>
      </c>
      <c r="D1894" s="2" t="s">
        <v>451</v>
      </c>
      <c r="E1894" s="3" t="s">
        <v>304</v>
      </c>
      <c r="F1894" s="3" t="s">
        <v>604</v>
      </c>
      <c r="G1894" s="3" t="s">
        <v>547</v>
      </c>
      <c r="H1894" s="3" t="s">
        <v>527</v>
      </c>
      <c r="I1894" s="3" t="s">
        <v>542</v>
      </c>
      <c r="J1894" s="1" t="s">
        <v>30</v>
      </c>
      <c r="K1894" s="1" t="s">
        <v>301</v>
      </c>
      <c r="L1894" s="1" t="s">
        <v>233</v>
      </c>
      <c r="M1894" s="1" t="s">
        <v>41</v>
      </c>
      <c r="N1894" s="1" t="s">
        <v>42</v>
      </c>
      <c r="O1894" s="1" t="s">
        <v>237</v>
      </c>
      <c r="P1894" s="1"/>
      <c r="Q1894" s="1"/>
      <c r="R1894" s="1" t="s">
        <v>31</v>
      </c>
      <c r="S1894" s="1" t="s">
        <v>32</v>
      </c>
      <c r="T1894" s="1" t="s">
        <v>33</v>
      </c>
      <c r="U1894" s="2" t="s">
        <v>249</v>
      </c>
      <c r="V1894" s="4">
        <v>5109843</v>
      </c>
      <c r="W1894" s="4">
        <v>0</v>
      </c>
      <c r="X1894" s="4">
        <v>0</v>
      </c>
      <c r="Y1894" s="4">
        <v>5109843</v>
      </c>
      <c r="Z1894" s="4">
        <v>0</v>
      </c>
      <c r="AA1894" s="4">
        <v>5109843</v>
      </c>
      <c r="AB1894" s="4">
        <v>0</v>
      </c>
      <c r="AC1894" s="4">
        <v>4241464</v>
      </c>
      <c r="AD1894" s="4">
        <v>4208464</v>
      </c>
      <c r="AE1894" s="4">
        <v>4208464</v>
      </c>
      <c r="AF1894" s="10">
        <v>4208464</v>
      </c>
    </row>
    <row r="1895" spans="1:32" ht="22.5" x14ac:dyDescent="0.25">
      <c r="A1895" s="9" t="s">
        <v>450</v>
      </c>
      <c r="B1895" s="1" t="s">
        <v>486</v>
      </c>
      <c r="C1895" s="1" t="s">
        <v>582</v>
      </c>
      <c r="D1895" s="2" t="s">
        <v>451</v>
      </c>
      <c r="E1895" s="3" t="s">
        <v>452</v>
      </c>
      <c r="F1895" s="3" t="s">
        <v>604</v>
      </c>
      <c r="G1895" s="3" t="s">
        <v>547</v>
      </c>
      <c r="H1895" s="3" t="s">
        <v>548</v>
      </c>
      <c r="I1895" s="3" t="s">
        <v>549</v>
      </c>
      <c r="J1895" s="1" t="s">
        <v>30</v>
      </c>
      <c r="K1895" s="1" t="s">
        <v>301</v>
      </c>
      <c r="L1895" s="1" t="s">
        <v>233</v>
      </c>
      <c r="M1895" s="1" t="s">
        <v>41</v>
      </c>
      <c r="N1895" s="1" t="s">
        <v>42</v>
      </c>
      <c r="O1895" s="1" t="s">
        <v>266</v>
      </c>
      <c r="P1895" s="1"/>
      <c r="Q1895" s="1"/>
      <c r="R1895" s="1" t="s">
        <v>31</v>
      </c>
      <c r="S1895" s="1" t="s">
        <v>32</v>
      </c>
      <c r="T1895" s="1" t="s">
        <v>33</v>
      </c>
      <c r="U1895" s="2" t="s">
        <v>267</v>
      </c>
      <c r="V1895" s="4">
        <v>0</v>
      </c>
      <c r="W1895" s="4">
        <v>5000</v>
      </c>
      <c r="X1895" s="4">
        <v>0</v>
      </c>
      <c r="Y1895" s="4">
        <v>5000</v>
      </c>
      <c r="Z1895" s="4">
        <v>0</v>
      </c>
      <c r="AA1895" s="4">
        <v>5000</v>
      </c>
      <c r="AB1895" s="4">
        <v>0</v>
      </c>
      <c r="AC1895" s="4">
        <v>5000</v>
      </c>
      <c r="AD1895" s="4">
        <v>2105.7399999999998</v>
      </c>
      <c r="AE1895" s="4">
        <v>2105.7399999999998</v>
      </c>
      <c r="AF1895" s="10">
        <v>2105.7399999999998</v>
      </c>
    </row>
    <row r="1896" spans="1:32" ht="22.5" x14ac:dyDescent="0.25">
      <c r="A1896" s="9" t="s">
        <v>450</v>
      </c>
      <c r="B1896" s="1" t="s">
        <v>486</v>
      </c>
      <c r="C1896" s="1" t="s">
        <v>582</v>
      </c>
      <c r="D1896" s="2" t="s">
        <v>451</v>
      </c>
      <c r="E1896" s="3" t="s">
        <v>307</v>
      </c>
      <c r="F1896" s="3" t="s">
        <v>37</v>
      </c>
      <c r="G1896" s="3" t="s">
        <v>517</v>
      </c>
      <c r="H1896" s="3" t="s">
        <v>527</v>
      </c>
      <c r="I1896" s="3" t="s">
        <v>545</v>
      </c>
      <c r="J1896" s="1" t="s">
        <v>30</v>
      </c>
      <c r="K1896" s="1" t="s">
        <v>301</v>
      </c>
      <c r="L1896" s="1" t="s">
        <v>233</v>
      </c>
      <c r="M1896" s="1" t="s">
        <v>77</v>
      </c>
      <c r="N1896" s="1" t="s">
        <v>42</v>
      </c>
      <c r="O1896" s="1" t="s">
        <v>237</v>
      </c>
      <c r="P1896" s="1"/>
      <c r="Q1896" s="1"/>
      <c r="R1896" s="1" t="s">
        <v>31</v>
      </c>
      <c r="S1896" s="1" t="s">
        <v>32</v>
      </c>
      <c r="T1896" s="1" t="s">
        <v>33</v>
      </c>
      <c r="U1896" s="2" t="s">
        <v>59</v>
      </c>
      <c r="V1896" s="4">
        <v>260298013</v>
      </c>
      <c r="W1896" s="4">
        <v>17461000</v>
      </c>
      <c r="X1896" s="4">
        <v>15467013</v>
      </c>
      <c r="Y1896" s="4">
        <v>262292000</v>
      </c>
      <c r="Z1896" s="4">
        <v>0</v>
      </c>
      <c r="AA1896" s="4">
        <v>262292000</v>
      </c>
      <c r="AB1896" s="4">
        <v>0</v>
      </c>
      <c r="AC1896" s="4">
        <v>262292000</v>
      </c>
      <c r="AD1896" s="4">
        <v>203727737</v>
      </c>
      <c r="AE1896" s="4">
        <v>203727737</v>
      </c>
      <c r="AF1896" s="10">
        <v>203727737</v>
      </c>
    </row>
    <row r="1897" spans="1:32" ht="22.5" x14ac:dyDescent="0.25">
      <c r="A1897" s="9" t="s">
        <v>450</v>
      </c>
      <c r="B1897" s="1" t="s">
        <v>486</v>
      </c>
      <c r="C1897" s="1" t="s">
        <v>582</v>
      </c>
      <c r="D1897" s="2" t="s">
        <v>451</v>
      </c>
      <c r="E1897" s="3" t="s">
        <v>308</v>
      </c>
      <c r="F1897" s="3" t="s">
        <v>37</v>
      </c>
      <c r="G1897" s="3" t="s">
        <v>517</v>
      </c>
      <c r="H1897" s="3" t="s">
        <v>527</v>
      </c>
      <c r="I1897" s="3" t="s">
        <v>542</v>
      </c>
      <c r="J1897" s="1" t="s">
        <v>30</v>
      </c>
      <c r="K1897" s="1" t="s">
        <v>301</v>
      </c>
      <c r="L1897" s="1" t="s">
        <v>233</v>
      </c>
      <c r="M1897" s="1" t="s">
        <v>77</v>
      </c>
      <c r="N1897" s="1" t="s">
        <v>42</v>
      </c>
      <c r="O1897" s="1" t="s">
        <v>240</v>
      </c>
      <c r="P1897" s="1"/>
      <c r="Q1897" s="1"/>
      <c r="R1897" s="1" t="s">
        <v>31</v>
      </c>
      <c r="S1897" s="1" t="s">
        <v>54</v>
      </c>
      <c r="T1897" s="1" t="s">
        <v>33</v>
      </c>
      <c r="U1897" s="2" t="s">
        <v>249</v>
      </c>
      <c r="V1897" s="4">
        <v>0</v>
      </c>
      <c r="W1897" s="4">
        <v>2396001</v>
      </c>
      <c r="X1897" s="4">
        <v>0</v>
      </c>
      <c r="Y1897" s="4">
        <v>2396001</v>
      </c>
      <c r="Z1897" s="4">
        <v>0</v>
      </c>
      <c r="AA1897" s="4">
        <v>0</v>
      </c>
      <c r="AB1897" s="4">
        <v>2396001</v>
      </c>
      <c r="AC1897" s="4">
        <v>0</v>
      </c>
      <c r="AD1897" s="4">
        <v>0</v>
      </c>
      <c r="AE1897" s="4">
        <v>0</v>
      </c>
      <c r="AF1897" s="10">
        <v>0</v>
      </c>
    </row>
    <row r="1898" spans="1:32" ht="22.5" x14ac:dyDescent="0.25">
      <c r="A1898" s="9" t="s">
        <v>450</v>
      </c>
      <c r="B1898" s="1" t="s">
        <v>486</v>
      </c>
      <c r="C1898" s="1" t="s">
        <v>582</v>
      </c>
      <c r="D1898" s="2" t="s">
        <v>451</v>
      </c>
      <c r="E1898" s="3" t="s">
        <v>308</v>
      </c>
      <c r="F1898" s="3" t="s">
        <v>37</v>
      </c>
      <c r="G1898" s="3" t="s">
        <v>517</v>
      </c>
      <c r="H1898" s="3" t="s">
        <v>527</v>
      </c>
      <c r="I1898" s="3" t="s">
        <v>542</v>
      </c>
      <c r="J1898" s="1" t="s">
        <v>30</v>
      </c>
      <c r="K1898" s="1" t="s">
        <v>301</v>
      </c>
      <c r="L1898" s="1" t="s">
        <v>233</v>
      </c>
      <c r="M1898" s="1" t="s">
        <v>77</v>
      </c>
      <c r="N1898" s="1" t="s">
        <v>42</v>
      </c>
      <c r="O1898" s="1" t="s">
        <v>240</v>
      </c>
      <c r="P1898" s="1"/>
      <c r="Q1898" s="1"/>
      <c r="R1898" s="1" t="s">
        <v>31</v>
      </c>
      <c r="S1898" s="1" t="s">
        <v>32</v>
      </c>
      <c r="T1898" s="1" t="s">
        <v>33</v>
      </c>
      <c r="U1898" s="2" t="s">
        <v>249</v>
      </c>
      <c r="V1898" s="4">
        <v>0</v>
      </c>
      <c r="W1898" s="4">
        <v>16600000</v>
      </c>
      <c r="X1898" s="4">
        <v>0</v>
      </c>
      <c r="Y1898" s="4">
        <v>16600000</v>
      </c>
      <c r="Z1898" s="4">
        <v>0</v>
      </c>
      <c r="AA1898" s="4">
        <v>16600000</v>
      </c>
      <c r="AB1898" s="4">
        <v>0</v>
      </c>
      <c r="AC1898" s="4">
        <v>8260074</v>
      </c>
      <c r="AD1898" s="4">
        <v>4415298</v>
      </c>
      <c r="AE1898" s="4">
        <v>4415298</v>
      </c>
      <c r="AF1898" s="10">
        <v>4415298</v>
      </c>
    </row>
    <row r="1899" spans="1:32" ht="22.5" x14ac:dyDescent="0.25">
      <c r="A1899" s="9" t="s">
        <v>450</v>
      </c>
      <c r="B1899" s="1" t="s">
        <v>486</v>
      </c>
      <c r="C1899" s="1" t="s">
        <v>582</v>
      </c>
      <c r="D1899" s="2" t="s">
        <v>451</v>
      </c>
      <c r="E1899" s="3" t="s">
        <v>396</v>
      </c>
      <c r="F1899" s="3" t="s">
        <v>37</v>
      </c>
      <c r="G1899" s="3" t="s">
        <v>517</v>
      </c>
      <c r="H1899" s="3" t="s">
        <v>532</v>
      </c>
      <c r="I1899" s="3" t="s">
        <v>533</v>
      </c>
      <c r="J1899" s="1" t="s">
        <v>30</v>
      </c>
      <c r="K1899" s="1" t="s">
        <v>301</v>
      </c>
      <c r="L1899" s="1" t="s">
        <v>233</v>
      </c>
      <c r="M1899" s="1" t="s">
        <v>77</v>
      </c>
      <c r="N1899" s="1" t="s">
        <v>42</v>
      </c>
      <c r="O1899" s="1" t="s">
        <v>255</v>
      </c>
      <c r="P1899" s="1"/>
      <c r="Q1899" s="1"/>
      <c r="R1899" s="1" t="s">
        <v>31</v>
      </c>
      <c r="S1899" s="1" t="s">
        <v>32</v>
      </c>
      <c r="T1899" s="1" t="s">
        <v>33</v>
      </c>
      <c r="U1899" s="2" t="s">
        <v>397</v>
      </c>
      <c r="V1899" s="4">
        <v>2000000</v>
      </c>
      <c r="W1899" s="4">
        <v>0</v>
      </c>
      <c r="X1899" s="4">
        <v>1500000</v>
      </c>
      <c r="Y1899" s="4">
        <v>500000</v>
      </c>
      <c r="Z1899" s="4">
        <v>0</v>
      </c>
      <c r="AA1899" s="4">
        <v>0</v>
      </c>
      <c r="AB1899" s="4">
        <v>500000</v>
      </c>
      <c r="AC1899" s="4">
        <v>0</v>
      </c>
      <c r="AD1899" s="4">
        <v>0</v>
      </c>
      <c r="AE1899" s="4">
        <v>0</v>
      </c>
      <c r="AF1899" s="10">
        <v>0</v>
      </c>
    </row>
    <row r="1900" spans="1:32" ht="22.5" x14ac:dyDescent="0.25">
      <c r="A1900" s="9" t="s">
        <v>450</v>
      </c>
      <c r="B1900" s="1" t="s">
        <v>486</v>
      </c>
      <c r="C1900" s="1" t="s">
        <v>582</v>
      </c>
      <c r="D1900" s="2" t="s">
        <v>451</v>
      </c>
      <c r="E1900" s="3" t="s">
        <v>398</v>
      </c>
      <c r="F1900" s="3" t="s">
        <v>37</v>
      </c>
      <c r="G1900" s="3" t="s">
        <v>517</v>
      </c>
      <c r="H1900" s="3" t="s">
        <v>527</v>
      </c>
      <c r="I1900" s="3" t="s">
        <v>545</v>
      </c>
      <c r="J1900" s="1" t="s">
        <v>30</v>
      </c>
      <c r="K1900" s="1" t="s">
        <v>301</v>
      </c>
      <c r="L1900" s="1" t="s">
        <v>233</v>
      </c>
      <c r="M1900" s="1" t="s">
        <v>77</v>
      </c>
      <c r="N1900" s="1" t="s">
        <v>42</v>
      </c>
      <c r="O1900" s="1" t="s">
        <v>257</v>
      </c>
      <c r="P1900" s="1"/>
      <c r="Q1900" s="1"/>
      <c r="R1900" s="1" t="s">
        <v>31</v>
      </c>
      <c r="S1900" s="1" t="s">
        <v>32</v>
      </c>
      <c r="T1900" s="1" t="s">
        <v>33</v>
      </c>
      <c r="U1900" s="2" t="s">
        <v>399</v>
      </c>
      <c r="V1900" s="4">
        <v>32088235</v>
      </c>
      <c r="W1900" s="4">
        <v>0</v>
      </c>
      <c r="X1900" s="4">
        <v>2278235</v>
      </c>
      <c r="Y1900" s="4">
        <v>29810000</v>
      </c>
      <c r="Z1900" s="4">
        <v>0</v>
      </c>
      <c r="AA1900" s="4">
        <v>29810000</v>
      </c>
      <c r="AB1900" s="4">
        <v>0</v>
      </c>
      <c r="AC1900" s="4">
        <v>29810000</v>
      </c>
      <c r="AD1900" s="4">
        <v>24146100</v>
      </c>
      <c r="AE1900" s="4">
        <v>24146100</v>
      </c>
      <c r="AF1900" s="10">
        <v>24146100</v>
      </c>
    </row>
    <row r="1901" spans="1:32" ht="22.5" x14ac:dyDescent="0.25">
      <c r="A1901" s="9" t="s">
        <v>450</v>
      </c>
      <c r="B1901" s="1" t="s">
        <v>486</v>
      </c>
      <c r="C1901" s="1" t="s">
        <v>582</v>
      </c>
      <c r="D1901" s="2" t="s">
        <v>451</v>
      </c>
      <c r="E1901" s="3" t="s">
        <v>319</v>
      </c>
      <c r="F1901" s="3" t="s">
        <v>37</v>
      </c>
      <c r="G1901" s="3" t="s">
        <v>517</v>
      </c>
      <c r="H1901" s="3" t="s">
        <v>494</v>
      </c>
      <c r="I1901" s="3" t="s">
        <v>531</v>
      </c>
      <c r="J1901" s="1" t="s">
        <v>30</v>
      </c>
      <c r="K1901" s="1" t="s">
        <v>301</v>
      </c>
      <c r="L1901" s="1" t="s">
        <v>233</v>
      </c>
      <c r="M1901" s="1" t="s">
        <v>77</v>
      </c>
      <c r="N1901" s="1" t="s">
        <v>42</v>
      </c>
      <c r="O1901" s="1" t="s">
        <v>320</v>
      </c>
      <c r="P1901" s="1"/>
      <c r="Q1901" s="1"/>
      <c r="R1901" s="1" t="s">
        <v>31</v>
      </c>
      <c r="S1901" s="1" t="s">
        <v>32</v>
      </c>
      <c r="T1901" s="1" t="s">
        <v>33</v>
      </c>
      <c r="U1901" s="2" t="s">
        <v>321</v>
      </c>
      <c r="V1901" s="4">
        <v>392523066</v>
      </c>
      <c r="W1901" s="4">
        <v>51794105</v>
      </c>
      <c r="X1901" s="4">
        <v>2726006</v>
      </c>
      <c r="Y1901" s="4">
        <v>441591165</v>
      </c>
      <c r="Z1901" s="4">
        <v>0</v>
      </c>
      <c r="AA1901" s="4">
        <v>441591165</v>
      </c>
      <c r="AB1901" s="4">
        <v>0</v>
      </c>
      <c r="AC1901" s="4">
        <v>441591165</v>
      </c>
      <c r="AD1901" s="4">
        <v>265927533</v>
      </c>
      <c r="AE1901" s="4">
        <v>265927533</v>
      </c>
      <c r="AF1901" s="10">
        <v>265927533</v>
      </c>
    </row>
    <row r="1902" spans="1:32" ht="22.5" x14ac:dyDescent="0.25">
      <c r="A1902" s="9" t="s">
        <v>450</v>
      </c>
      <c r="B1902" s="1" t="s">
        <v>486</v>
      </c>
      <c r="C1902" s="1" t="s">
        <v>582</v>
      </c>
      <c r="D1902" s="2" t="s">
        <v>451</v>
      </c>
      <c r="E1902" s="3" t="s">
        <v>322</v>
      </c>
      <c r="F1902" s="3" t="s">
        <v>37</v>
      </c>
      <c r="G1902" s="3" t="s">
        <v>517</v>
      </c>
      <c r="H1902" s="3" t="s">
        <v>494</v>
      </c>
      <c r="I1902" s="3" t="s">
        <v>531</v>
      </c>
      <c r="J1902" s="1" t="s">
        <v>30</v>
      </c>
      <c r="K1902" s="1" t="s">
        <v>301</v>
      </c>
      <c r="L1902" s="1" t="s">
        <v>233</v>
      </c>
      <c r="M1902" s="1" t="s">
        <v>77</v>
      </c>
      <c r="N1902" s="1" t="s">
        <v>42</v>
      </c>
      <c r="O1902" s="1" t="s">
        <v>323</v>
      </c>
      <c r="P1902" s="1"/>
      <c r="Q1902" s="1"/>
      <c r="R1902" s="1" t="s">
        <v>31</v>
      </c>
      <c r="S1902" s="1" t="s">
        <v>32</v>
      </c>
      <c r="T1902" s="1" t="s">
        <v>33</v>
      </c>
      <c r="U1902" s="2" t="s">
        <v>324</v>
      </c>
      <c r="V1902" s="4">
        <v>12457088</v>
      </c>
      <c r="W1902" s="4">
        <v>0</v>
      </c>
      <c r="X1902" s="4">
        <v>0</v>
      </c>
      <c r="Y1902" s="4">
        <v>12457088</v>
      </c>
      <c r="Z1902" s="4">
        <v>0</v>
      </c>
      <c r="AA1902" s="4">
        <v>12457088</v>
      </c>
      <c r="AB1902" s="4">
        <v>0</v>
      </c>
      <c r="AC1902" s="4">
        <v>12457088</v>
      </c>
      <c r="AD1902" s="4">
        <v>8304728</v>
      </c>
      <c r="AE1902" s="4">
        <v>8304728</v>
      </c>
      <c r="AF1902" s="10">
        <v>8304728</v>
      </c>
    </row>
    <row r="1903" spans="1:32" ht="22.5" x14ac:dyDescent="0.25">
      <c r="A1903" s="9" t="s">
        <v>450</v>
      </c>
      <c r="B1903" s="1" t="s">
        <v>486</v>
      </c>
      <c r="C1903" s="1" t="s">
        <v>582</v>
      </c>
      <c r="D1903" s="2" t="s">
        <v>451</v>
      </c>
      <c r="E1903" s="3" t="s">
        <v>328</v>
      </c>
      <c r="F1903" s="3" t="s">
        <v>37</v>
      </c>
      <c r="G1903" s="3" t="s">
        <v>517</v>
      </c>
      <c r="H1903" s="3" t="s">
        <v>494</v>
      </c>
      <c r="I1903" s="3" t="s">
        <v>531</v>
      </c>
      <c r="J1903" s="1" t="s">
        <v>30</v>
      </c>
      <c r="K1903" s="1" t="s">
        <v>301</v>
      </c>
      <c r="L1903" s="1" t="s">
        <v>233</v>
      </c>
      <c r="M1903" s="1" t="s">
        <v>77</v>
      </c>
      <c r="N1903" s="1" t="s">
        <v>42</v>
      </c>
      <c r="O1903" s="1" t="s">
        <v>329</v>
      </c>
      <c r="P1903" s="1"/>
      <c r="Q1903" s="1"/>
      <c r="R1903" s="1" t="s">
        <v>31</v>
      </c>
      <c r="S1903" s="1" t="s">
        <v>32</v>
      </c>
      <c r="T1903" s="1" t="s">
        <v>33</v>
      </c>
      <c r="U1903" s="2" t="s">
        <v>330</v>
      </c>
      <c r="V1903" s="4">
        <v>0</v>
      </c>
      <c r="W1903" s="4">
        <v>42406000</v>
      </c>
      <c r="X1903" s="4">
        <v>0</v>
      </c>
      <c r="Y1903" s="4">
        <v>42406000</v>
      </c>
      <c r="Z1903" s="4">
        <v>0</v>
      </c>
      <c r="AA1903" s="4">
        <v>7551524</v>
      </c>
      <c r="AB1903" s="4">
        <v>34854476</v>
      </c>
      <c r="AC1903" s="4">
        <v>7089275</v>
      </c>
      <c r="AD1903" s="4">
        <v>7089275</v>
      </c>
      <c r="AE1903" s="4">
        <v>7089275</v>
      </c>
      <c r="AF1903" s="10">
        <v>7089275</v>
      </c>
    </row>
    <row r="1904" spans="1:32" ht="22.5" x14ac:dyDescent="0.25">
      <c r="A1904" s="9" t="s">
        <v>450</v>
      </c>
      <c r="B1904" s="1" t="s">
        <v>486</v>
      </c>
      <c r="C1904" s="1" t="s">
        <v>582</v>
      </c>
      <c r="D1904" s="2" t="s">
        <v>451</v>
      </c>
      <c r="E1904" s="3" t="s">
        <v>354</v>
      </c>
      <c r="F1904" s="3" t="s">
        <v>37</v>
      </c>
      <c r="G1904" s="3" t="s">
        <v>517</v>
      </c>
      <c r="H1904" s="3" t="s">
        <v>527</v>
      </c>
      <c r="I1904" s="3" t="s">
        <v>558</v>
      </c>
      <c r="J1904" s="1" t="s">
        <v>30</v>
      </c>
      <c r="K1904" s="1" t="s">
        <v>301</v>
      </c>
      <c r="L1904" s="1" t="s">
        <v>233</v>
      </c>
      <c r="M1904" s="1" t="s">
        <v>77</v>
      </c>
      <c r="N1904" s="1" t="s">
        <v>42</v>
      </c>
      <c r="O1904" s="1" t="s">
        <v>355</v>
      </c>
      <c r="P1904" s="1"/>
      <c r="Q1904" s="1"/>
      <c r="R1904" s="1" t="s">
        <v>31</v>
      </c>
      <c r="S1904" s="1" t="s">
        <v>32</v>
      </c>
      <c r="T1904" s="1" t="s">
        <v>33</v>
      </c>
      <c r="U1904" s="2" t="s">
        <v>356</v>
      </c>
      <c r="V1904" s="4">
        <v>0</v>
      </c>
      <c r="W1904" s="4">
        <v>6176000</v>
      </c>
      <c r="X1904" s="4">
        <v>0</v>
      </c>
      <c r="Y1904" s="4">
        <v>6176000</v>
      </c>
      <c r="Z1904" s="4">
        <v>0</v>
      </c>
      <c r="AA1904" s="4">
        <v>6176000</v>
      </c>
      <c r="AB1904" s="4">
        <v>0</v>
      </c>
      <c r="AC1904" s="4">
        <v>6167000</v>
      </c>
      <c r="AD1904" s="4">
        <v>0</v>
      </c>
      <c r="AE1904" s="4">
        <v>0</v>
      </c>
      <c r="AF1904" s="10">
        <v>0</v>
      </c>
    </row>
    <row r="1905" spans="1:32" ht="22.5" x14ac:dyDescent="0.25">
      <c r="A1905" s="9" t="s">
        <v>450</v>
      </c>
      <c r="B1905" s="1" t="s">
        <v>486</v>
      </c>
      <c r="C1905" s="1" t="s">
        <v>582</v>
      </c>
      <c r="D1905" s="2" t="s">
        <v>451</v>
      </c>
      <c r="E1905" s="3" t="s">
        <v>359</v>
      </c>
      <c r="F1905" s="3" t="s">
        <v>37</v>
      </c>
      <c r="G1905" s="3" t="s">
        <v>517</v>
      </c>
      <c r="H1905" s="3" t="s">
        <v>527</v>
      </c>
      <c r="I1905" s="3" t="s">
        <v>542</v>
      </c>
      <c r="J1905" s="1" t="s">
        <v>30</v>
      </c>
      <c r="K1905" s="1" t="s">
        <v>301</v>
      </c>
      <c r="L1905" s="1" t="s">
        <v>233</v>
      </c>
      <c r="M1905" s="1" t="s">
        <v>77</v>
      </c>
      <c r="N1905" s="1" t="s">
        <v>42</v>
      </c>
      <c r="O1905" s="1" t="s">
        <v>360</v>
      </c>
      <c r="P1905" s="1"/>
      <c r="Q1905" s="1"/>
      <c r="R1905" s="1" t="s">
        <v>31</v>
      </c>
      <c r="S1905" s="1" t="s">
        <v>32</v>
      </c>
      <c r="T1905" s="1" t="s">
        <v>33</v>
      </c>
      <c r="U1905" s="2" t="s">
        <v>361</v>
      </c>
      <c r="V1905" s="4">
        <v>3400000</v>
      </c>
      <c r="W1905" s="4">
        <v>2135000</v>
      </c>
      <c r="X1905" s="4">
        <v>0</v>
      </c>
      <c r="Y1905" s="4">
        <v>5535000</v>
      </c>
      <c r="Z1905" s="4">
        <v>0</v>
      </c>
      <c r="AA1905" s="4">
        <v>3400000</v>
      </c>
      <c r="AB1905" s="4">
        <v>2135000</v>
      </c>
      <c r="AC1905" s="4">
        <v>3232831</v>
      </c>
      <c r="AD1905" s="4">
        <v>3232831</v>
      </c>
      <c r="AE1905" s="4">
        <v>3232831</v>
      </c>
      <c r="AF1905" s="10">
        <v>3232831</v>
      </c>
    </row>
    <row r="1906" spans="1:32" ht="22.5" x14ac:dyDescent="0.25">
      <c r="A1906" s="9" t="s">
        <v>450</v>
      </c>
      <c r="B1906" s="1" t="s">
        <v>486</v>
      </c>
      <c r="C1906" s="1" t="s">
        <v>582</v>
      </c>
      <c r="D1906" s="2" t="s">
        <v>451</v>
      </c>
      <c r="E1906" s="3" t="s">
        <v>365</v>
      </c>
      <c r="F1906" s="3" t="s">
        <v>37</v>
      </c>
      <c r="G1906" s="3" t="s">
        <v>517</v>
      </c>
      <c r="H1906" s="3" t="s">
        <v>518</v>
      </c>
      <c r="I1906" s="3" t="s">
        <v>519</v>
      </c>
      <c r="J1906" s="1" t="s">
        <v>30</v>
      </c>
      <c r="K1906" s="1" t="s">
        <v>301</v>
      </c>
      <c r="L1906" s="1" t="s">
        <v>233</v>
      </c>
      <c r="M1906" s="1" t="s">
        <v>77</v>
      </c>
      <c r="N1906" s="1" t="s">
        <v>42</v>
      </c>
      <c r="O1906" s="1" t="s">
        <v>266</v>
      </c>
      <c r="P1906" s="1"/>
      <c r="Q1906" s="1"/>
      <c r="R1906" s="1" t="s">
        <v>31</v>
      </c>
      <c r="S1906" s="1" t="s">
        <v>32</v>
      </c>
      <c r="T1906" s="1" t="s">
        <v>33</v>
      </c>
      <c r="U1906" s="2" t="s">
        <v>267</v>
      </c>
      <c r="V1906" s="4">
        <v>281107</v>
      </c>
      <c r="W1906" s="4">
        <v>169624</v>
      </c>
      <c r="X1906" s="4">
        <v>0</v>
      </c>
      <c r="Y1906" s="4">
        <v>450731</v>
      </c>
      <c r="Z1906" s="4">
        <v>0</v>
      </c>
      <c r="AA1906" s="4">
        <v>450731</v>
      </c>
      <c r="AB1906" s="4">
        <v>0</v>
      </c>
      <c r="AC1906" s="4">
        <v>450731</v>
      </c>
      <c r="AD1906" s="4">
        <v>19142.52</v>
      </c>
      <c r="AE1906" s="4">
        <v>19142.52</v>
      </c>
      <c r="AF1906" s="10">
        <v>19142.52</v>
      </c>
    </row>
    <row r="1907" spans="1:32" ht="22.5" x14ac:dyDescent="0.25">
      <c r="A1907" s="9" t="s">
        <v>450</v>
      </c>
      <c r="B1907" s="1" t="s">
        <v>486</v>
      </c>
      <c r="C1907" s="1" t="s">
        <v>582</v>
      </c>
      <c r="D1907" s="2" t="s">
        <v>451</v>
      </c>
      <c r="E1907" s="3" t="s">
        <v>372</v>
      </c>
      <c r="F1907" s="3" t="s">
        <v>474</v>
      </c>
      <c r="G1907" s="3" t="s">
        <v>524</v>
      </c>
      <c r="H1907" s="3" t="s">
        <v>494</v>
      </c>
      <c r="I1907" s="3" t="s">
        <v>525</v>
      </c>
      <c r="J1907" s="1" t="s">
        <v>30</v>
      </c>
      <c r="K1907" s="1" t="s">
        <v>301</v>
      </c>
      <c r="L1907" s="1" t="s">
        <v>233</v>
      </c>
      <c r="M1907" s="1" t="s">
        <v>64</v>
      </c>
      <c r="N1907" s="1" t="s">
        <v>42</v>
      </c>
      <c r="O1907" s="1" t="s">
        <v>234</v>
      </c>
      <c r="P1907" s="1"/>
      <c r="Q1907" s="1"/>
      <c r="R1907" s="1" t="s">
        <v>31</v>
      </c>
      <c r="S1907" s="1" t="s">
        <v>32</v>
      </c>
      <c r="T1907" s="1" t="s">
        <v>33</v>
      </c>
      <c r="U1907" s="2" t="s">
        <v>373</v>
      </c>
      <c r="V1907" s="4">
        <v>0</v>
      </c>
      <c r="W1907" s="4">
        <v>55000000</v>
      </c>
      <c r="X1907" s="4">
        <v>0</v>
      </c>
      <c r="Y1907" s="4">
        <v>55000000</v>
      </c>
      <c r="Z1907" s="4">
        <v>0</v>
      </c>
      <c r="AA1907" s="4">
        <v>55000000</v>
      </c>
      <c r="AB1907" s="4">
        <v>0</v>
      </c>
      <c r="AC1907" s="4">
        <v>33404782</v>
      </c>
      <c r="AD1907" s="4">
        <v>33404782</v>
      </c>
      <c r="AE1907" s="4">
        <v>33404782</v>
      </c>
      <c r="AF1907" s="10">
        <v>33404782</v>
      </c>
    </row>
    <row r="1908" spans="1:32" ht="22.5" x14ac:dyDescent="0.25">
      <c r="A1908" s="9" t="s">
        <v>450</v>
      </c>
      <c r="B1908" s="1" t="s">
        <v>486</v>
      </c>
      <c r="C1908" s="1" t="s">
        <v>582</v>
      </c>
      <c r="D1908" s="2" t="s">
        <v>451</v>
      </c>
      <c r="E1908" s="3" t="s">
        <v>374</v>
      </c>
      <c r="F1908" s="3" t="s">
        <v>474</v>
      </c>
      <c r="G1908" s="3" t="s">
        <v>524</v>
      </c>
      <c r="H1908" s="3" t="s">
        <v>494</v>
      </c>
      <c r="I1908" s="3" t="s">
        <v>525</v>
      </c>
      <c r="J1908" s="1" t="s">
        <v>30</v>
      </c>
      <c r="K1908" s="1" t="s">
        <v>301</v>
      </c>
      <c r="L1908" s="1" t="s">
        <v>233</v>
      </c>
      <c r="M1908" s="1" t="s">
        <v>64</v>
      </c>
      <c r="N1908" s="1" t="s">
        <v>42</v>
      </c>
      <c r="O1908" s="1" t="s">
        <v>281</v>
      </c>
      <c r="P1908" s="1"/>
      <c r="Q1908" s="1"/>
      <c r="R1908" s="1" t="s">
        <v>31</v>
      </c>
      <c r="S1908" s="1" t="s">
        <v>171</v>
      </c>
      <c r="T1908" s="1" t="s">
        <v>33</v>
      </c>
      <c r="U1908" s="2" t="s">
        <v>375</v>
      </c>
      <c r="V1908" s="4">
        <v>83000000</v>
      </c>
      <c r="W1908" s="4">
        <v>0</v>
      </c>
      <c r="X1908" s="4">
        <v>0</v>
      </c>
      <c r="Y1908" s="4">
        <v>83000000</v>
      </c>
      <c r="Z1908" s="4">
        <v>0</v>
      </c>
      <c r="AA1908" s="4">
        <v>83000000</v>
      </c>
      <c r="AB1908" s="4">
        <v>0</v>
      </c>
      <c r="AC1908" s="4">
        <v>83000000</v>
      </c>
      <c r="AD1908" s="4">
        <v>39487381</v>
      </c>
      <c r="AE1908" s="4">
        <v>39487381</v>
      </c>
      <c r="AF1908" s="10">
        <v>39487381</v>
      </c>
    </row>
    <row r="1909" spans="1:32" ht="22.5" x14ac:dyDescent="0.25">
      <c r="A1909" s="9" t="s">
        <v>450</v>
      </c>
      <c r="B1909" s="1" t="s">
        <v>486</v>
      </c>
      <c r="C1909" s="1" t="s">
        <v>582</v>
      </c>
      <c r="D1909" s="2" t="s">
        <v>451</v>
      </c>
      <c r="E1909" s="3" t="s">
        <v>400</v>
      </c>
      <c r="F1909" s="3" t="s">
        <v>474</v>
      </c>
      <c r="G1909" s="3" t="s">
        <v>524</v>
      </c>
      <c r="H1909" s="3" t="s">
        <v>494</v>
      </c>
      <c r="I1909" s="3" t="s">
        <v>525</v>
      </c>
      <c r="J1909" s="1" t="s">
        <v>30</v>
      </c>
      <c r="K1909" s="1" t="s">
        <v>301</v>
      </c>
      <c r="L1909" s="1" t="s">
        <v>233</v>
      </c>
      <c r="M1909" s="1" t="s">
        <v>64</v>
      </c>
      <c r="N1909" s="1" t="s">
        <v>42</v>
      </c>
      <c r="O1909" s="1" t="s">
        <v>240</v>
      </c>
      <c r="P1909" s="1"/>
      <c r="Q1909" s="1"/>
      <c r="R1909" s="1" t="s">
        <v>31</v>
      </c>
      <c r="S1909" s="1" t="s">
        <v>171</v>
      </c>
      <c r="T1909" s="1" t="s">
        <v>33</v>
      </c>
      <c r="U1909" s="2" t="s">
        <v>401</v>
      </c>
      <c r="V1909" s="4">
        <v>13000000</v>
      </c>
      <c r="W1909" s="4">
        <v>0</v>
      </c>
      <c r="X1909" s="4">
        <v>1094090</v>
      </c>
      <c r="Y1909" s="4">
        <v>11905910</v>
      </c>
      <c r="Z1909" s="4">
        <v>0</v>
      </c>
      <c r="AA1909" s="4">
        <v>11905910</v>
      </c>
      <c r="AB1909" s="4">
        <v>0</v>
      </c>
      <c r="AC1909" s="4">
        <v>11905910</v>
      </c>
      <c r="AD1909" s="4">
        <v>11905910</v>
      </c>
      <c r="AE1909" s="4">
        <v>11905910</v>
      </c>
      <c r="AF1909" s="10">
        <v>11905910</v>
      </c>
    </row>
    <row r="1910" spans="1:32" ht="22.5" x14ac:dyDescent="0.25">
      <c r="A1910" s="9" t="s">
        <v>450</v>
      </c>
      <c r="B1910" s="1" t="s">
        <v>486</v>
      </c>
      <c r="C1910" s="1" t="s">
        <v>582</v>
      </c>
      <c r="D1910" s="2" t="s">
        <v>451</v>
      </c>
      <c r="E1910" s="3" t="s">
        <v>378</v>
      </c>
      <c r="F1910" s="3" t="s">
        <v>474</v>
      </c>
      <c r="G1910" s="3" t="s">
        <v>524</v>
      </c>
      <c r="H1910" s="3" t="s">
        <v>527</v>
      </c>
      <c r="I1910" s="3" t="s">
        <v>545</v>
      </c>
      <c r="J1910" s="1" t="s">
        <v>30</v>
      </c>
      <c r="K1910" s="1" t="s">
        <v>301</v>
      </c>
      <c r="L1910" s="1" t="s">
        <v>233</v>
      </c>
      <c r="M1910" s="1" t="s">
        <v>64</v>
      </c>
      <c r="N1910" s="1" t="s">
        <v>42</v>
      </c>
      <c r="O1910" s="1" t="s">
        <v>243</v>
      </c>
      <c r="P1910" s="1"/>
      <c r="Q1910" s="1"/>
      <c r="R1910" s="1" t="s">
        <v>31</v>
      </c>
      <c r="S1910" s="1" t="s">
        <v>171</v>
      </c>
      <c r="T1910" s="1" t="s">
        <v>33</v>
      </c>
      <c r="U1910" s="2" t="s">
        <v>59</v>
      </c>
      <c r="V1910" s="4">
        <v>56281000</v>
      </c>
      <c r="W1910" s="4">
        <v>33007723</v>
      </c>
      <c r="X1910" s="4">
        <v>0</v>
      </c>
      <c r="Y1910" s="4">
        <v>89288723</v>
      </c>
      <c r="Z1910" s="4">
        <v>0</v>
      </c>
      <c r="AA1910" s="4">
        <v>89141066</v>
      </c>
      <c r="AB1910" s="4">
        <v>147657</v>
      </c>
      <c r="AC1910" s="4">
        <v>88972966</v>
      </c>
      <c r="AD1910" s="4">
        <v>62196700</v>
      </c>
      <c r="AE1910" s="4">
        <v>62196700</v>
      </c>
      <c r="AF1910" s="10">
        <v>62196700</v>
      </c>
    </row>
    <row r="1911" spans="1:32" ht="22.5" x14ac:dyDescent="0.25">
      <c r="A1911" s="9" t="s">
        <v>450</v>
      </c>
      <c r="B1911" s="1" t="s">
        <v>486</v>
      </c>
      <c r="C1911" s="1" t="s">
        <v>582</v>
      </c>
      <c r="D1911" s="2" t="s">
        <v>451</v>
      </c>
      <c r="E1911" s="3" t="s">
        <v>379</v>
      </c>
      <c r="F1911" s="3" t="s">
        <v>474</v>
      </c>
      <c r="G1911" s="3" t="s">
        <v>524</v>
      </c>
      <c r="H1911" s="3" t="s">
        <v>527</v>
      </c>
      <c r="I1911" s="3" t="s">
        <v>542</v>
      </c>
      <c r="J1911" s="1" t="s">
        <v>30</v>
      </c>
      <c r="K1911" s="1" t="s">
        <v>301</v>
      </c>
      <c r="L1911" s="1" t="s">
        <v>233</v>
      </c>
      <c r="M1911" s="1" t="s">
        <v>64</v>
      </c>
      <c r="N1911" s="1" t="s">
        <v>42</v>
      </c>
      <c r="O1911" s="1" t="s">
        <v>246</v>
      </c>
      <c r="P1911" s="1"/>
      <c r="Q1911" s="1"/>
      <c r="R1911" s="1" t="s">
        <v>31</v>
      </c>
      <c r="S1911" s="1" t="s">
        <v>171</v>
      </c>
      <c r="T1911" s="1" t="s">
        <v>33</v>
      </c>
      <c r="U1911" s="2" t="s">
        <v>249</v>
      </c>
      <c r="V1911" s="4">
        <v>6176000</v>
      </c>
      <c r="W1911" s="4">
        <v>6877636</v>
      </c>
      <c r="X1911" s="4">
        <v>0</v>
      </c>
      <c r="Y1911" s="4">
        <v>13053636</v>
      </c>
      <c r="Z1911" s="4">
        <v>0</v>
      </c>
      <c r="AA1911" s="4">
        <v>13053636</v>
      </c>
      <c r="AB1911" s="4">
        <v>0</v>
      </c>
      <c r="AC1911" s="4">
        <v>7258173</v>
      </c>
      <c r="AD1911" s="4">
        <v>7258173</v>
      </c>
      <c r="AE1911" s="4">
        <v>7258173</v>
      </c>
      <c r="AF1911" s="10">
        <v>7258173</v>
      </c>
    </row>
    <row r="1912" spans="1:32" ht="22.5" hidden="1" x14ac:dyDescent="0.25">
      <c r="A1912" s="9" t="s">
        <v>453</v>
      </c>
      <c r="B1912" s="1" t="s">
        <v>486</v>
      </c>
      <c r="C1912" s="1" t="s">
        <v>583</v>
      </c>
      <c r="D1912" s="2" t="s">
        <v>454</v>
      </c>
      <c r="E1912" s="3" t="s">
        <v>145</v>
      </c>
      <c r="F1912" s="3" t="s">
        <v>595</v>
      </c>
      <c r="G1912" s="3" t="s">
        <v>493</v>
      </c>
      <c r="H1912" s="3" t="s">
        <v>494</v>
      </c>
      <c r="I1912" s="3" t="s">
        <v>495</v>
      </c>
      <c r="J1912" s="1" t="s">
        <v>40</v>
      </c>
      <c r="K1912" s="1" t="s">
        <v>77</v>
      </c>
      <c r="L1912" s="1" t="s">
        <v>42</v>
      </c>
      <c r="M1912" s="1" t="s">
        <v>63</v>
      </c>
      <c r="N1912" s="1" t="s">
        <v>143</v>
      </c>
      <c r="O1912" s="1" t="s">
        <v>63</v>
      </c>
      <c r="P1912" s="1"/>
      <c r="Q1912" s="1"/>
      <c r="R1912" s="1" t="s">
        <v>31</v>
      </c>
      <c r="S1912" s="1" t="s">
        <v>32</v>
      </c>
      <c r="T1912" s="1" t="s">
        <v>33</v>
      </c>
      <c r="U1912" s="2" t="s">
        <v>146</v>
      </c>
      <c r="V1912" s="4">
        <v>23200000</v>
      </c>
      <c r="W1912" s="4">
        <v>665000</v>
      </c>
      <c r="X1912" s="4">
        <v>20849</v>
      </c>
      <c r="Y1912" s="4">
        <v>23844151</v>
      </c>
      <c r="Z1912" s="4">
        <v>0</v>
      </c>
      <c r="AA1912" s="4">
        <v>23844151</v>
      </c>
      <c r="AB1912" s="4">
        <v>0</v>
      </c>
      <c r="AC1912" s="4">
        <v>23844151</v>
      </c>
      <c r="AD1912" s="4">
        <v>23844151</v>
      </c>
      <c r="AE1912" s="4">
        <v>23844151</v>
      </c>
      <c r="AF1912" s="10">
        <v>23844151</v>
      </c>
    </row>
    <row r="1913" spans="1:32" ht="22.5" hidden="1" x14ac:dyDescent="0.25">
      <c r="A1913" s="9" t="s">
        <v>453</v>
      </c>
      <c r="B1913" s="1" t="s">
        <v>486</v>
      </c>
      <c r="C1913" s="1" t="s">
        <v>583</v>
      </c>
      <c r="D1913" s="2" t="s">
        <v>454</v>
      </c>
      <c r="E1913" s="3" t="s">
        <v>155</v>
      </c>
      <c r="F1913" s="3" t="s">
        <v>471</v>
      </c>
      <c r="G1913" s="3" t="s">
        <v>493</v>
      </c>
      <c r="H1913" s="3" t="s">
        <v>494</v>
      </c>
      <c r="I1913" s="3" t="s">
        <v>495</v>
      </c>
      <c r="J1913" s="1" t="s">
        <v>40</v>
      </c>
      <c r="K1913" s="1" t="s">
        <v>77</v>
      </c>
      <c r="L1913" s="1" t="s">
        <v>42</v>
      </c>
      <c r="M1913" s="1" t="s">
        <v>80</v>
      </c>
      <c r="N1913" s="1" t="s">
        <v>80</v>
      </c>
      <c r="O1913" s="1" t="s">
        <v>41</v>
      </c>
      <c r="P1913" s="1"/>
      <c r="Q1913" s="1"/>
      <c r="R1913" s="1" t="s">
        <v>31</v>
      </c>
      <c r="S1913" s="1" t="s">
        <v>32</v>
      </c>
      <c r="T1913" s="1" t="s">
        <v>33</v>
      </c>
      <c r="U1913" s="2" t="s">
        <v>156</v>
      </c>
      <c r="V1913" s="4">
        <v>7000000</v>
      </c>
      <c r="W1913" s="4">
        <v>0</v>
      </c>
      <c r="X1913" s="4">
        <v>4659035</v>
      </c>
      <c r="Y1913" s="4">
        <v>2340965</v>
      </c>
      <c r="Z1913" s="4">
        <v>0</v>
      </c>
      <c r="AA1913" s="4">
        <v>2340965</v>
      </c>
      <c r="AB1913" s="4">
        <v>0</v>
      </c>
      <c r="AC1913" s="4">
        <v>2340965</v>
      </c>
      <c r="AD1913" s="4">
        <v>788868</v>
      </c>
      <c r="AE1913" s="4">
        <v>788868</v>
      </c>
      <c r="AF1913" s="10">
        <v>788868</v>
      </c>
    </row>
    <row r="1914" spans="1:32" ht="22.5" hidden="1" x14ac:dyDescent="0.25">
      <c r="A1914" s="9" t="s">
        <v>453</v>
      </c>
      <c r="B1914" s="1" t="s">
        <v>486</v>
      </c>
      <c r="C1914" s="1" t="s">
        <v>583</v>
      </c>
      <c r="D1914" s="2" t="s">
        <v>454</v>
      </c>
      <c r="E1914" s="3" t="s">
        <v>157</v>
      </c>
      <c r="F1914" s="3" t="s">
        <v>471</v>
      </c>
      <c r="G1914" s="3" t="s">
        <v>493</v>
      </c>
      <c r="H1914" s="3" t="s">
        <v>494</v>
      </c>
      <c r="I1914" s="3" t="s">
        <v>495</v>
      </c>
      <c r="J1914" s="1" t="s">
        <v>40</v>
      </c>
      <c r="K1914" s="1" t="s">
        <v>77</v>
      </c>
      <c r="L1914" s="1" t="s">
        <v>42</v>
      </c>
      <c r="M1914" s="1" t="s">
        <v>80</v>
      </c>
      <c r="N1914" s="1" t="s">
        <v>80</v>
      </c>
      <c r="O1914" s="1" t="s">
        <v>77</v>
      </c>
      <c r="P1914" s="1"/>
      <c r="Q1914" s="1"/>
      <c r="R1914" s="1" t="s">
        <v>31</v>
      </c>
      <c r="S1914" s="1" t="s">
        <v>32</v>
      </c>
      <c r="T1914" s="1" t="s">
        <v>33</v>
      </c>
      <c r="U1914" s="2" t="s">
        <v>158</v>
      </c>
      <c r="V1914" s="4">
        <v>8000000</v>
      </c>
      <c r="W1914" s="4">
        <v>0</v>
      </c>
      <c r="X1914" s="4">
        <v>4371410</v>
      </c>
      <c r="Y1914" s="4">
        <v>3628590</v>
      </c>
      <c r="Z1914" s="4">
        <v>0</v>
      </c>
      <c r="AA1914" s="4">
        <v>3628590</v>
      </c>
      <c r="AB1914" s="4">
        <v>0</v>
      </c>
      <c r="AC1914" s="4">
        <v>2328590.4300000002</v>
      </c>
      <c r="AD1914" s="4">
        <v>1145137.95</v>
      </c>
      <c r="AE1914" s="4">
        <v>1145137.95</v>
      </c>
      <c r="AF1914" s="10">
        <v>1145137.95</v>
      </c>
    </row>
    <row r="1915" spans="1:32" ht="22.5" hidden="1" x14ac:dyDescent="0.25">
      <c r="A1915" s="9" t="s">
        <v>453</v>
      </c>
      <c r="B1915" s="1" t="s">
        <v>486</v>
      </c>
      <c r="C1915" s="1" t="s">
        <v>583</v>
      </c>
      <c r="D1915" s="2" t="s">
        <v>454</v>
      </c>
      <c r="E1915" s="3" t="s">
        <v>176</v>
      </c>
      <c r="F1915" s="3" t="s">
        <v>471</v>
      </c>
      <c r="G1915" s="3" t="s">
        <v>493</v>
      </c>
      <c r="H1915" s="3" t="s">
        <v>494</v>
      </c>
      <c r="I1915" s="3" t="s">
        <v>495</v>
      </c>
      <c r="J1915" s="1" t="s">
        <v>40</v>
      </c>
      <c r="K1915" s="1" t="s">
        <v>77</v>
      </c>
      <c r="L1915" s="1" t="s">
        <v>42</v>
      </c>
      <c r="M1915" s="1" t="s">
        <v>80</v>
      </c>
      <c r="N1915" s="1" t="s">
        <v>64</v>
      </c>
      <c r="O1915" s="1" t="s">
        <v>77</v>
      </c>
      <c r="P1915" s="1"/>
      <c r="Q1915" s="1"/>
      <c r="R1915" s="1" t="s">
        <v>31</v>
      </c>
      <c r="S1915" s="1" t="s">
        <v>32</v>
      </c>
      <c r="T1915" s="1" t="s">
        <v>33</v>
      </c>
      <c r="U1915" s="2" t="s">
        <v>177</v>
      </c>
      <c r="V1915" s="4">
        <v>2000000</v>
      </c>
      <c r="W1915" s="4">
        <v>0</v>
      </c>
      <c r="X1915" s="4">
        <v>499058</v>
      </c>
      <c r="Y1915" s="4">
        <v>1500942</v>
      </c>
      <c r="Z1915" s="4">
        <v>0</v>
      </c>
      <c r="AA1915" s="4">
        <v>1500942</v>
      </c>
      <c r="AB1915" s="4">
        <v>0</v>
      </c>
      <c r="AC1915" s="4">
        <v>1500942</v>
      </c>
      <c r="AD1915" s="4">
        <v>981452</v>
      </c>
      <c r="AE1915" s="4">
        <v>981452</v>
      </c>
      <c r="AF1915" s="10">
        <v>981452</v>
      </c>
    </row>
    <row r="1916" spans="1:32" ht="22.5" hidden="1" x14ac:dyDescent="0.25">
      <c r="A1916" s="9" t="s">
        <v>453</v>
      </c>
      <c r="B1916" s="1" t="s">
        <v>486</v>
      </c>
      <c r="C1916" s="1" t="s">
        <v>583</v>
      </c>
      <c r="D1916" s="2" t="s">
        <v>454</v>
      </c>
      <c r="E1916" s="3" t="s">
        <v>180</v>
      </c>
      <c r="F1916" s="3" t="s">
        <v>471</v>
      </c>
      <c r="G1916" s="3" t="s">
        <v>493</v>
      </c>
      <c r="H1916" s="3" t="s">
        <v>494</v>
      </c>
      <c r="I1916" s="3" t="s">
        <v>495</v>
      </c>
      <c r="J1916" s="1" t="s">
        <v>40</v>
      </c>
      <c r="K1916" s="1" t="s">
        <v>77</v>
      </c>
      <c r="L1916" s="1" t="s">
        <v>42</v>
      </c>
      <c r="M1916" s="1" t="s">
        <v>80</v>
      </c>
      <c r="N1916" s="1" t="s">
        <v>64</v>
      </c>
      <c r="O1916" s="1" t="s">
        <v>116</v>
      </c>
      <c r="P1916" s="1"/>
      <c r="Q1916" s="1"/>
      <c r="R1916" s="1" t="s">
        <v>31</v>
      </c>
      <c r="S1916" s="1" t="s">
        <v>32</v>
      </c>
      <c r="T1916" s="1" t="s">
        <v>33</v>
      </c>
      <c r="U1916" s="2" t="s">
        <v>181</v>
      </c>
      <c r="V1916" s="4">
        <v>76919952</v>
      </c>
      <c r="W1916" s="4">
        <v>1846</v>
      </c>
      <c r="X1916" s="4">
        <v>6131558</v>
      </c>
      <c r="Y1916" s="4">
        <v>70790240</v>
      </c>
      <c r="Z1916" s="4">
        <v>0</v>
      </c>
      <c r="AA1916" s="4">
        <v>70790240</v>
      </c>
      <c r="AB1916" s="4">
        <v>0</v>
      </c>
      <c r="AC1916" s="4">
        <v>66624882</v>
      </c>
      <c r="AD1916" s="4">
        <v>36051942</v>
      </c>
      <c r="AE1916" s="4">
        <v>36051942</v>
      </c>
      <c r="AF1916" s="10">
        <v>36051942</v>
      </c>
    </row>
    <row r="1917" spans="1:32" ht="22.5" hidden="1" x14ac:dyDescent="0.25">
      <c r="A1917" s="9" t="s">
        <v>453</v>
      </c>
      <c r="B1917" s="1" t="s">
        <v>486</v>
      </c>
      <c r="C1917" s="1" t="s">
        <v>583</v>
      </c>
      <c r="D1917" s="2" t="s">
        <v>454</v>
      </c>
      <c r="E1917" s="3" t="s">
        <v>184</v>
      </c>
      <c r="F1917" s="3" t="s">
        <v>471</v>
      </c>
      <c r="G1917" s="3" t="s">
        <v>493</v>
      </c>
      <c r="H1917" s="3" t="s">
        <v>494</v>
      </c>
      <c r="I1917" s="3" t="s">
        <v>495</v>
      </c>
      <c r="J1917" s="1" t="s">
        <v>40</v>
      </c>
      <c r="K1917" s="1" t="s">
        <v>77</v>
      </c>
      <c r="L1917" s="1" t="s">
        <v>42</v>
      </c>
      <c r="M1917" s="1" t="s">
        <v>80</v>
      </c>
      <c r="N1917" s="1" t="s">
        <v>64</v>
      </c>
      <c r="O1917" s="1" t="s">
        <v>98</v>
      </c>
      <c r="P1917" s="1"/>
      <c r="Q1917" s="1"/>
      <c r="R1917" s="1" t="s">
        <v>31</v>
      </c>
      <c r="S1917" s="1" t="s">
        <v>32</v>
      </c>
      <c r="T1917" s="1" t="s">
        <v>33</v>
      </c>
      <c r="U1917" s="2" t="s">
        <v>185</v>
      </c>
      <c r="V1917" s="4">
        <v>6000000</v>
      </c>
      <c r="W1917" s="4">
        <v>2892188</v>
      </c>
      <c r="X1917" s="4">
        <v>299868</v>
      </c>
      <c r="Y1917" s="4">
        <v>8592320</v>
      </c>
      <c r="Z1917" s="4">
        <v>0</v>
      </c>
      <c r="AA1917" s="4">
        <v>8445146</v>
      </c>
      <c r="AB1917" s="4">
        <v>147174</v>
      </c>
      <c r="AC1917" s="4">
        <v>8445146</v>
      </c>
      <c r="AD1917" s="4">
        <v>7490021</v>
      </c>
      <c r="AE1917" s="4">
        <v>7490021</v>
      </c>
      <c r="AF1917" s="10">
        <v>7490021</v>
      </c>
    </row>
    <row r="1918" spans="1:32" ht="22.5" hidden="1" x14ac:dyDescent="0.25">
      <c r="A1918" s="9" t="s">
        <v>453</v>
      </c>
      <c r="B1918" s="1" t="s">
        <v>486</v>
      </c>
      <c r="C1918" s="1" t="s">
        <v>583</v>
      </c>
      <c r="D1918" s="2" t="s">
        <v>454</v>
      </c>
      <c r="E1918" s="3" t="s">
        <v>200</v>
      </c>
      <c r="F1918" s="3" t="s">
        <v>471</v>
      </c>
      <c r="G1918" s="3" t="s">
        <v>493</v>
      </c>
      <c r="H1918" s="3" t="s">
        <v>494</v>
      </c>
      <c r="I1918" s="3" t="s">
        <v>495</v>
      </c>
      <c r="J1918" s="1" t="s">
        <v>40</v>
      </c>
      <c r="K1918" s="1" t="s">
        <v>77</v>
      </c>
      <c r="L1918" s="1" t="s">
        <v>42</v>
      </c>
      <c r="M1918" s="1" t="s">
        <v>80</v>
      </c>
      <c r="N1918" s="1" t="s">
        <v>81</v>
      </c>
      <c r="O1918" s="1" t="s">
        <v>41</v>
      </c>
      <c r="P1918" s="1"/>
      <c r="Q1918" s="1"/>
      <c r="R1918" s="1" t="s">
        <v>31</v>
      </c>
      <c r="S1918" s="1" t="s">
        <v>32</v>
      </c>
      <c r="T1918" s="1" t="s">
        <v>33</v>
      </c>
      <c r="U1918" s="2" t="s">
        <v>201</v>
      </c>
      <c r="V1918" s="4">
        <v>2000000</v>
      </c>
      <c r="W1918" s="4">
        <v>0</v>
      </c>
      <c r="X1918" s="4">
        <v>0</v>
      </c>
      <c r="Y1918" s="4">
        <v>2000000</v>
      </c>
      <c r="Z1918" s="4">
        <v>0</v>
      </c>
      <c r="AA1918" s="4">
        <v>2000000</v>
      </c>
      <c r="AB1918" s="4">
        <v>0</v>
      </c>
      <c r="AC1918" s="4">
        <v>1995400</v>
      </c>
      <c r="AD1918" s="4">
        <v>1995400</v>
      </c>
      <c r="AE1918" s="4">
        <v>1995400</v>
      </c>
      <c r="AF1918" s="10">
        <v>1995400</v>
      </c>
    </row>
    <row r="1919" spans="1:32" ht="22.5" hidden="1" x14ac:dyDescent="0.25">
      <c r="A1919" s="9" t="s">
        <v>453</v>
      </c>
      <c r="B1919" s="1" t="s">
        <v>486</v>
      </c>
      <c r="C1919" s="1" t="s">
        <v>583</v>
      </c>
      <c r="D1919" s="2" t="s">
        <v>454</v>
      </c>
      <c r="E1919" s="3" t="s">
        <v>202</v>
      </c>
      <c r="F1919" s="3" t="s">
        <v>471</v>
      </c>
      <c r="G1919" s="3" t="s">
        <v>493</v>
      </c>
      <c r="H1919" s="3" t="s">
        <v>494</v>
      </c>
      <c r="I1919" s="3" t="s">
        <v>495</v>
      </c>
      <c r="J1919" s="1" t="s">
        <v>40</v>
      </c>
      <c r="K1919" s="1" t="s">
        <v>77</v>
      </c>
      <c r="L1919" s="1" t="s">
        <v>42</v>
      </c>
      <c r="M1919" s="1" t="s">
        <v>80</v>
      </c>
      <c r="N1919" s="1" t="s">
        <v>81</v>
      </c>
      <c r="O1919" s="1" t="s">
        <v>77</v>
      </c>
      <c r="P1919" s="1"/>
      <c r="Q1919" s="1"/>
      <c r="R1919" s="1" t="s">
        <v>31</v>
      </c>
      <c r="S1919" s="1" t="s">
        <v>32</v>
      </c>
      <c r="T1919" s="1" t="s">
        <v>33</v>
      </c>
      <c r="U1919" s="2" t="s">
        <v>203</v>
      </c>
      <c r="V1919" s="4">
        <v>36000000</v>
      </c>
      <c r="W1919" s="4">
        <v>0</v>
      </c>
      <c r="X1919" s="4">
        <v>0</v>
      </c>
      <c r="Y1919" s="4">
        <v>36000000</v>
      </c>
      <c r="Z1919" s="4">
        <v>0</v>
      </c>
      <c r="AA1919" s="4">
        <v>36000000</v>
      </c>
      <c r="AB1919" s="4">
        <v>0</v>
      </c>
      <c r="AC1919" s="4">
        <v>36000000</v>
      </c>
      <c r="AD1919" s="4">
        <v>36000000</v>
      </c>
      <c r="AE1919" s="4">
        <v>36000000</v>
      </c>
      <c r="AF1919" s="10">
        <v>36000000</v>
      </c>
    </row>
    <row r="1920" spans="1:32" ht="22.5" hidden="1" x14ac:dyDescent="0.25">
      <c r="A1920" s="9" t="s">
        <v>453</v>
      </c>
      <c r="B1920" s="1" t="s">
        <v>486</v>
      </c>
      <c r="C1920" s="1" t="s">
        <v>583</v>
      </c>
      <c r="D1920" s="2" t="s">
        <v>454</v>
      </c>
      <c r="E1920" s="3" t="s">
        <v>404</v>
      </c>
      <c r="F1920" s="3" t="s">
        <v>471</v>
      </c>
      <c r="G1920" s="3" t="s">
        <v>493</v>
      </c>
      <c r="H1920" s="3" t="s">
        <v>494</v>
      </c>
      <c r="I1920" s="3" t="s">
        <v>495</v>
      </c>
      <c r="J1920" s="1" t="s">
        <v>40</v>
      </c>
      <c r="K1920" s="1" t="s">
        <v>77</v>
      </c>
      <c r="L1920" s="1" t="s">
        <v>42</v>
      </c>
      <c r="M1920" s="1" t="s">
        <v>80</v>
      </c>
      <c r="N1920" s="1" t="s">
        <v>81</v>
      </c>
      <c r="O1920" s="1" t="s">
        <v>63</v>
      </c>
      <c r="P1920" s="1"/>
      <c r="Q1920" s="1"/>
      <c r="R1920" s="1" t="s">
        <v>31</v>
      </c>
      <c r="S1920" s="1" t="s">
        <v>32</v>
      </c>
      <c r="T1920" s="1" t="s">
        <v>33</v>
      </c>
      <c r="U1920" s="2" t="s">
        <v>405</v>
      </c>
      <c r="V1920" s="4">
        <v>300000</v>
      </c>
      <c r="W1920" s="4">
        <v>0</v>
      </c>
      <c r="X1920" s="4">
        <v>0</v>
      </c>
      <c r="Y1920" s="4">
        <v>300000</v>
      </c>
      <c r="Z1920" s="4">
        <v>0</v>
      </c>
      <c r="AA1920" s="4">
        <v>300000</v>
      </c>
      <c r="AB1920" s="4">
        <v>0</v>
      </c>
      <c r="AC1920" s="4">
        <v>292868</v>
      </c>
      <c r="AD1920" s="4">
        <v>292868</v>
      </c>
      <c r="AE1920" s="4">
        <v>292868</v>
      </c>
      <c r="AF1920" s="10">
        <v>292868</v>
      </c>
    </row>
    <row r="1921" spans="1:32" ht="22.5" hidden="1" x14ac:dyDescent="0.25">
      <c r="A1921" s="9" t="s">
        <v>453</v>
      </c>
      <c r="B1921" s="1" t="s">
        <v>486</v>
      </c>
      <c r="C1921" s="1" t="s">
        <v>583</v>
      </c>
      <c r="D1921" s="2" t="s">
        <v>454</v>
      </c>
      <c r="E1921" s="3" t="s">
        <v>206</v>
      </c>
      <c r="F1921" s="3" t="s">
        <v>471</v>
      </c>
      <c r="G1921" s="3" t="s">
        <v>493</v>
      </c>
      <c r="H1921" s="3" t="s">
        <v>494</v>
      </c>
      <c r="I1921" s="3" t="s">
        <v>495</v>
      </c>
      <c r="J1921" s="1" t="s">
        <v>40</v>
      </c>
      <c r="K1921" s="1" t="s">
        <v>77</v>
      </c>
      <c r="L1921" s="1" t="s">
        <v>42</v>
      </c>
      <c r="M1921" s="1" t="s">
        <v>80</v>
      </c>
      <c r="N1921" s="1" t="s">
        <v>81</v>
      </c>
      <c r="O1921" s="1" t="s">
        <v>138</v>
      </c>
      <c r="P1921" s="1"/>
      <c r="Q1921" s="1"/>
      <c r="R1921" s="1" t="s">
        <v>31</v>
      </c>
      <c r="S1921" s="1" t="s">
        <v>32</v>
      </c>
      <c r="T1921" s="1" t="s">
        <v>33</v>
      </c>
      <c r="U1921" s="2" t="s">
        <v>207</v>
      </c>
      <c r="V1921" s="4">
        <v>2000000</v>
      </c>
      <c r="W1921" s="4">
        <v>0</v>
      </c>
      <c r="X1921" s="4">
        <v>0</v>
      </c>
      <c r="Y1921" s="4">
        <v>2000000</v>
      </c>
      <c r="Z1921" s="4">
        <v>0</v>
      </c>
      <c r="AA1921" s="4">
        <v>2000000</v>
      </c>
      <c r="AB1921" s="4">
        <v>0</v>
      </c>
      <c r="AC1921" s="4">
        <v>1995486</v>
      </c>
      <c r="AD1921" s="4">
        <v>1995486</v>
      </c>
      <c r="AE1921" s="4">
        <v>1995486</v>
      </c>
      <c r="AF1921" s="10">
        <v>1995486</v>
      </c>
    </row>
    <row r="1922" spans="1:32" ht="22.5" hidden="1" x14ac:dyDescent="0.25">
      <c r="A1922" s="9" t="s">
        <v>453</v>
      </c>
      <c r="B1922" s="1" t="s">
        <v>486</v>
      </c>
      <c r="C1922" s="1" t="s">
        <v>583</v>
      </c>
      <c r="D1922" s="2" t="s">
        <v>454</v>
      </c>
      <c r="E1922" s="3" t="s">
        <v>212</v>
      </c>
      <c r="F1922" s="3" t="s">
        <v>471</v>
      </c>
      <c r="G1922" s="3" t="s">
        <v>493</v>
      </c>
      <c r="H1922" s="3" t="s">
        <v>527</v>
      </c>
      <c r="I1922" s="3" t="s">
        <v>528</v>
      </c>
      <c r="J1922" s="1" t="s">
        <v>40</v>
      </c>
      <c r="K1922" s="1" t="s">
        <v>77</v>
      </c>
      <c r="L1922" s="1" t="s">
        <v>42</v>
      </c>
      <c r="M1922" s="1" t="s">
        <v>80</v>
      </c>
      <c r="N1922" s="1" t="s">
        <v>65</v>
      </c>
      <c r="O1922" s="1" t="s">
        <v>77</v>
      </c>
      <c r="P1922" s="1"/>
      <c r="Q1922" s="1"/>
      <c r="R1922" s="1" t="s">
        <v>31</v>
      </c>
      <c r="S1922" s="1" t="s">
        <v>32</v>
      </c>
      <c r="T1922" s="1" t="s">
        <v>33</v>
      </c>
      <c r="U1922" s="2" t="s">
        <v>213</v>
      </c>
      <c r="V1922" s="4">
        <v>12000000</v>
      </c>
      <c r="W1922" s="4">
        <v>4518139</v>
      </c>
      <c r="X1922" s="4">
        <v>0</v>
      </c>
      <c r="Y1922" s="4">
        <v>16518139</v>
      </c>
      <c r="Z1922" s="4">
        <v>0</v>
      </c>
      <c r="AA1922" s="4">
        <v>16518139</v>
      </c>
      <c r="AB1922" s="4">
        <v>0</v>
      </c>
      <c r="AC1922" s="4">
        <v>12732309</v>
      </c>
      <c r="AD1922" s="4">
        <v>11985066</v>
      </c>
      <c r="AE1922" s="4">
        <v>11985066</v>
      </c>
      <c r="AF1922" s="10">
        <v>11985066</v>
      </c>
    </row>
    <row r="1923" spans="1:32" ht="22.5" hidden="1" x14ac:dyDescent="0.25">
      <c r="A1923" s="9" t="s">
        <v>453</v>
      </c>
      <c r="B1923" s="1" t="s">
        <v>486</v>
      </c>
      <c r="C1923" s="1" t="s">
        <v>583</v>
      </c>
      <c r="D1923" s="2" t="s">
        <v>454</v>
      </c>
      <c r="E1923" s="3" t="s">
        <v>214</v>
      </c>
      <c r="F1923" s="3" t="s">
        <v>471</v>
      </c>
      <c r="G1923" s="3" t="s">
        <v>493</v>
      </c>
      <c r="H1923" s="3" t="s">
        <v>543</v>
      </c>
      <c r="I1923" s="3" t="s">
        <v>544</v>
      </c>
      <c r="J1923" s="1" t="s">
        <v>40</v>
      </c>
      <c r="K1923" s="1" t="s">
        <v>77</v>
      </c>
      <c r="L1923" s="1" t="s">
        <v>42</v>
      </c>
      <c r="M1923" s="1" t="s">
        <v>80</v>
      </c>
      <c r="N1923" s="1" t="s">
        <v>123</v>
      </c>
      <c r="O1923" s="1"/>
      <c r="P1923" s="1"/>
      <c r="Q1923" s="1"/>
      <c r="R1923" s="1" t="s">
        <v>31</v>
      </c>
      <c r="S1923" s="1" t="s">
        <v>32</v>
      </c>
      <c r="T1923" s="1" t="s">
        <v>33</v>
      </c>
      <c r="U1923" s="2" t="s">
        <v>215</v>
      </c>
      <c r="V1923" s="4">
        <v>0</v>
      </c>
      <c r="W1923" s="4">
        <v>1000000</v>
      </c>
      <c r="X1923" s="4">
        <v>0</v>
      </c>
      <c r="Y1923" s="4">
        <v>1000000</v>
      </c>
      <c r="Z1923" s="4">
        <v>0</v>
      </c>
      <c r="AA1923" s="4">
        <v>1000000</v>
      </c>
      <c r="AB1923" s="4">
        <v>0</v>
      </c>
      <c r="AC1923" s="4">
        <v>90827</v>
      </c>
      <c r="AD1923" s="4">
        <v>90807</v>
      </c>
      <c r="AE1923" s="4">
        <v>90807</v>
      </c>
      <c r="AF1923" s="10">
        <v>90807</v>
      </c>
    </row>
    <row r="1924" spans="1:32" ht="22.5" hidden="1" x14ac:dyDescent="0.25">
      <c r="A1924" s="9" t="s">
        <v>453</v>
      </c>
      <c r="B1924" s="1" t="s">
        <v>486</v>
      </c>
      <c r="C1924" s="1" t="s">
        <v>583</v>
      </c>
      <c r="D1924" s="2" t="s">
        <v>454</v>
      </c>
      <c r="E1924" s="3" t="s">
        <v>216</v>
      </c>
      <c r="F1924" s="3" t="s">
        <v>471</v>
      </c>
      <c r="G1924" s="3" t="s">
        <v>493</v>
      </c>
      <c r="H1924" s="3" t="s">
        <v>527</v>
      </c>
      <c r="I1924" s="3" t="s">
        <v>528</v>
      </c>
      <c r="J1924" s="1" t="s">
        <v>40</v>
      </c>
      <c r="K1924" s="1" t="s">
        <v>77</v>
      </c>
      <c r="L1924" s="1" t="s">
        <v>42</v>
      </c>
      <c r="M1924" s="1" t="s">
        <v>80</v>
      </c>
      <c r="N1924" s="1" t="s">
        <v>171</v>
      </c>
      <c r="O1924" s="1" t="s">
        <v>80</v>
      </c>
      <c r="P1924" s="1"/>
      <c r="Q1924" s="1"/>
      <c r="R1924" s="1" t="s">
        <v>31</v>
      </c>
      <c r="S1924" s="1" t="s">
        <v>32</v>
      </c>
      <c r="T1924" s="1" t="s">
        <v>33</v>
      </c>
      <c r="U1924" s="2" t="s">
        <v>217</v>
      </c>
      <c r="V1924" s="4">
        <v>25068961</v>
      </c>
      <c r="W1924" s="4">
        <v>0</v>
      </c>
      <c r="X1924" s="4">
        <v>1474</v>
      </c>
      <c r="Y1924" s="4">
        <v>25067487</v>
      </c>
      <c r="Z1924" s="4">
        <v>0</v>
      </c>
      <c r="AA1924" s="4">
        <v>25067487</v>
      </c>
      <c r="AB1924" s="4">
        <v>0</v>
      </c>
      <c r="AC1924" s="4">
        <v>12302503</v>
      </c>
      <c r="AD1924" s="4">
        <v>8901727</v>
      </c>
      <c r="AE1924" s="4">
        <v>8901727</v>
      </c>
      <c r="AF1924" s="10">
        <v>8901727</v>
      </c>
    </row>
    <row r="1925" spans="1:32" ht="22.5" x14ac:dyDescent="0.25">
      <c r="A1925" s="9" t="s">
        <v>453</v>
      </c>
      <c r="B1925" s="1" t="s">
        <v>486</v>
      </c>
      <c r="C1925" s="1" t="s">
        <v>583</v>
      </c>
      <c r="D1925" s="2" t="s">
        <v>454</v>
      </c>
      <c r="E1925" s="3" t="s">
        <v>231</v>
      </c>
      <c r="F1925" s="3" t="s">
        <v>472</v>
      </c>
      <c r="G1925" s="3" t="s">
        <v>497</v>
      </c>
      <c r="H1925" s="3" t="s">
        <v>498</v>
      </c>
      <c r="I1925" s="3" t="s">
        <v>499</v>
      </c>
      <c r="J1925" s="1" t="s">
        <v>30</v>
      </c>
      <c r="K1925" s="1" t="s">
        <v>232</v>
      </c>
      <c r="L1925" s="1" t="s">
        <v>233</v>
      </c>
      <c r="M1925" s="1" t="s">
        <v>41</v>
      </c>
      <c r="N1925" s="1" t="s">
        <v>42</v>
      </c>
      <c r="O1925" s="1" t="s">
        <v>234</v>
      </c>
      <c r="P1925" s="1"/>
      <c r="Q1925" s="1"/>
      <c r="R1925" s="1" t="s">
        <v>31</v>
      </c>
      <c r="S1925" s="1" t="s">
        <v>32</v>
      </c>
      <c r="T1925" s="1" t="s">
        <v>33</v>
      </c>
      <c r="U1925" s="2" t="s">
        <v>235</v>
      </c>
      <c r="V1925" s="4">
        <v>422503360</v>
      </c>
      <c r="W1925" s="4">
        <v>0</v>
      </c>
      <c r="X1925" s="4">
        <v>50406225</v>
      </c>
      <c r="Y1925" s="4">
        <v>372097135</v>
      </c>
      <c r="Z1925" s="4">
        <v>0</v>
      </c>
      <c r="AA1925" s="4">
        <v>372097135</v>
      </c>
      <c r="AB1925" s="4">
        <v>0</v>
      </c>
      <c r="AC1925" s="4">
        <v>372097135</v>
      </c>
      <c r="AD1925" s="4">
        <v>169293876</v>
      </c>
      <c r="AE1925" s="4">
        <v>169293876</v>
      </c>
      <c r="AF1925" s="10">
        <v>169293876</v>
      </c>
    </row>
    <row r="1926" spans="1:32" ht="22.5" x14ac:dyDescent="0.25">
      <c r="A1926" s="9" t="s">
        <v>453</v>
      </c>
      <c r="B1926" s="1" t="s">
        <v>486</v>
      </c>
      <c r="C1926" s="1" t="s">
        <v>583</v>
      </c>
      <c r="D1926" s="2" t="s">
        <v>454</v>
      </c>
      <c r="E1926" s="3" t="s">
        <v>242</v>
      </c>
      <c r="F1926" s="3" t="s">
        <v>472</v>
      </c>
      <c r="G1926" s="3" t="s">
        <v>497</v>
      </c>
      <c r="H1926" s="3" t="s">
        <v>498</v>
      </c>
      <c r="I1926" s="3" t="s">
        <v>499</v>
      </c>
      <c r="J1926" s="1" t="s">
        <v>30</v>
      </c>
      <c r="K1926" s="1" t="s">
        <v>232</v>
      </c>
      <c r="L1926" s="1" t="s">
        <v>233</v>
      </c>
      <c r="M1926" s="1" t="s">
        <v>41</v>
      </c>
      <c r="N1926" s="1" t="s">
        <v>42</v>
      </c>
      <c r="O1926" s="1" t="s">
        <v>243</v>
      </c>
      <c r="P1926" s="1"/>
      <c r="Q1926" s="1"/>
      <c r="R1926" s="1" t="s">
        <v>31</v>
      </c>
      <c r="S1926" s="1" t="s">
        <v>32</v>
      </c>
      <c r="T1926" s="1" t="s">
        <v>33</v>
      </c>
      <c r="U1926" s="2" t="s">
        <v>244</v>
      </c>
      <c r="V1926" s="4">
        <v>127489154</v>
      </c>
      <c r="W1926" s="4">
        <v>17857000</v>
      </c>
      <c r="X1926" s="4">
        <v>70904598</v>
      </c>
      <c r="Y1926" s="4">
        <v>74441556</v>
      </c>
      <c r="Z1926" s="4">
        <v>0</v>
      </c>
      <c r="AA1926" s="4">
        <v>73931356</v>
      </c>
      <c r="AB1926" s="4">
        <v>510200</v>
      </c>
      <c r="AC1926" s="4">
        <v>73931356</v>
      </c>
      <c r="AD1926" s="4">
        <v>48702573</v>
      </c>
      <c r="AE1926" s="4">
        <v>48702573</v>
      </c>
      <c r="AF1926" s="10">
        <v>48702573</v>
      </c>
    </row>
    <row r="1927" spans="1:32" ht="22.5" x14ac:dyDescent="0.25">
      <c r="A1927" s="9" t="s">
        <v>453</v>
      </c>
      <c r="B1927" s="1" t="s">
        <v>486</v>
      </c>
      <c r="C1927" s="1" t="s">
        <v>583</v>
      </c>
      <c r="D1927" s="2" t="s">
        <v>454</v>
      </c>
      <c r="E1927" s="3" t="s">
        <v>245</v>
      </c>
      <c r="F1927" s="3" t="s">
        <v>472</v>
      </c>
      <c r="G1927" s="3" t="s">
        <v>497</v>
      </c>
      <c r="H1927" s="3" t="s">
        <v>527</v>
      </c>
      <c r="I1927" s="3" t="s">
        <v>545</v>
      </c>
      <c r="J1927" s="1" t="s">
        <v>30</v>
      </c>
      <c r="K1927" s="1" t="s">
        <v>232</v>
      </c>
      <c r="L1927" s="1" t="s">
        <v>233</v>
      </c>
      <c r="M1927" s="1" t="s">
        <v>41</v>
      </c>
      <c r="N1927" s="1" t="s">
        <v>42</v>
      </c>
      <c r="O1927" s="1" t="s">
        <v>246</v>
      </c>
      <c r="P1927" s="1"/>
      <c r="Q1927" s="1"/>
      <c r="R1927" s="1" t="s">
        <v>31</v>
      </c>
      <c r="S1927" s="1" t="s">
        <v>32</v>
      </c>
      <c r="T1927" s="1" t="s">
        <v>33</v>
      </c>
      <c r="U1927" s="2" t="s">
        <v>59</v>
      </c>
      <c r="V1927" s="4">
        <v>70799784</v>
      </c>
      <c r="W1927" s="4">
        <v>0</v>
      </c>
      <c r="X1927" s="4">
        <v>7965480</v>
      </c>
      <c r="Y1927" s="4">
        <v>62834304</v>
      </c>
      <c r="Z1927" s="4">
        <v>0</v>
      </c>
      <c r="AA1927" s="4">
        <v>62834304</v>
      </c>
      <c r="AB1927" s="4">
        <v>0</v>
      </c>
      <c r="AC1927" s="4">
        <v>62834304</v>
      </c>
      <c r="AD1927" s="4">
        <v>47074560</v>
      </c>
      <c r="AE1927" s="4">
        <v>47074560</v>
      </c>
      <c r="AF1927" s="10">
        <v>47074560</v>
      </c>
    </row>
    <row r="1928" spans="1:32" ht="22.5" x14ac:dyDescent="0.25">
      <c r="A1928" s="9" t="s">
        <v>453</v>
      </c>
      <c r="B1928" s="1" t="s">
        <v>486</v>
      </c>
      <c r="C1928" s="1" t="s">
        <v>583</v>
      </c>
      <c r="D1928" s="2" t="s">
        <v>454</v>
      </c>
      <c r="E1928" s="3" t="s">
        <v>247</v>
      </c>
      <c r="F1928" s="3" t="s">
        <v>472</v>
      </c>
      <c r="G1928" s="3" t="s">
        <v>497</v>
      </c>
      <c r="H1928" s="3" t="s">
        <v>527</v>
      </c>
      <c r="I1928" s="3" t="s">
        <v>542</v>
      </c>
      <c r="J1928" s="1" t="s">
        <v>30</v>
      </c>
      <c r="K1928" s="1" t="s">
        <v>232</v>
      </c>
      <c r="L1928" s="1" t="s">
        <v>233</v>
      </c>
      <c r="M1928" s="1" t="s">
        <v>41</v>
      </c>
      <c r="N1928" s="1" t="s">
        <v>42</v>
      </c>
      <c r="O1928" s="1" t="s">
        <v>248</v>
      </c>
      <c r="P1928" s="1"/>
      <c r="Q1928" s="1"/>
      <c r="R1928" s="1" t="s">
        <v>31</v>
      </c>
      <c r="S1928" s="1" t="s">
        <v>32</v>
      </c>
      <c r="T1928" s="1" t="s">
        <v>33</v>
      </c>
      <c r="U1928" s="2" t="s">
        <v>249</v>
      </c>
      <c r="V1928" s="4">
        <v>13348391</v>
      </c>
      <c r="W1928" s="4">
        <v>0</v>
      </c>
      <c r="X1928" s="4">
        <v>0</v>
      </c>
      <c r="Y1928" s="4">
        <v>13348391</v>
      </c>
      <c r="Z1928" s="4">
        <v>0</v>
      </c>
      <c r="AA1928" s="4">
        <v>13348391</v>
      </c>
      <c r="AB1928" s="4">
        <v>0</v>
      </c>
      <c r="AC1928" s="4">
        <v>9971687</v>
      </c>
      <c r="AD1928" s="4">
        <v>8797478</v>
      </c>
      <c r="AE1928" s="4">
        <v>8797478</v>
      </c>
      <c r="AF1928" s="10">
        <v>8797478</v>
      </c>
    </row>
    <row r="1929" spans="1:32" ht="22.5" x14ac:dyDescent="0.25">
      <c r="A1929" s="9" t="s">
        <v>453</v>
      </c>
      <c r="B1929" s="1" t="s">
        <v>486</v>
      </c>
      <c r="C1929" s="1" t="s">
        <v>583</v>
      </c>
      <c r="D1929" s="2" t="s">
        <v>454</v>
      </c>
      <c r="E1929" s="3" t="s">
        <v>383</v>
      </c>
      <c r="F1929" s="3" t="s">
        <v>29</v>
      </c>
      <c r="G1929" s="3" t="s">
        <v>501</v>
      </c>
      <c r="H1929" s="3" t="s">
        <v>502</v>
      </c>
      <c r="I1929" s="3" t="s">
        <v>503</v>
      </c>
      <c r="J1929" s="1" t="s">
        <v>30</v>
      </c>
      <c r="K1929" s="1" t="s">
        <v>232</v>
      </c>
      <c r="L1929" s="1" t="s">
        <v>233</v>
      </c>
      <c r="M1929" s="1" t="s">
        <v>63</v>
      </c>
      <c r="N1929" s="1" t="s">
        <v>42</v>
      </c>
      <c r="O1929" s="1" t="s">
        <v>281</v>
      </c>
      <c r="P1929" s="1"/>
      <c r="Q1929" s="1"/>
      <c r="R1929" s="1" t="s">
        <v>31</v>
      </c>
      <c r="S1929" s="1" t="s">
        <v>32</v>
      </c>
      <c r="T1929" s="1" t="s">
        <v>33</v>
      </c>
      <c r="U1929" s="2" t="s">
        <v>384</v>
      </c>
      <c r="V1929" s="4">
        <v>401478000</v>
      </c>
      <c r="W1929" s="4">
        <v>18249000</v>
      </c>
      <c r="X1929" s="4">
        <v>401478000</v>
      </c>
      <c r="Y1929" s="4">
        <v>18249000</v>
      </c>
      <c r="Z1929" s="4">
        <v>0</v>
      </c>
      <c r="AA1929" s="4">
        <v>18249000</v>
      </c>
      <c r="AB1929" s="4">
        <v>0</v>
      </c>
      <c r="AC1929" s="4">
        <v>0</v>
      </c>
      <c r="AD1929" s="4">
        <v>0</v>
      </c>
      <c r="AE1929" s="4">
        <v>0</v>
      </c>
      <c r="AF1929" s="10">
        <v>0</v>
      </c>
    </row>
    <row r="1930" spans="1:32" ht="22.5" x14ac:dyDescent="0.25">
      <c r="A1930" s="9" t="s">
        <v>453</v>
      </c>
      <c r="B1930" s="1" t="s">
        <v>486</v>
      </c>
      <c r="C1930" s="1" t="s">
        <v>583</v>
      </c>
      <c r="D1930" s="2" t="s">
        <v>454</v>
      </c>
      <c r="E1930" s="3" t="s">
        <v>45</v>
      </c>
      <c r="F1930" s="3" t="s">
        <v>29</v>
      </c>
      <c r="G1930" s="3" t="s">
        <v>501</v>
      </c>
      <c r="H1930" s="3" t="s">
        <v>502</v>
      </c>
      <c r="I1930" s="3" t="s">
        <v>503</v>
      </c>
      <c r="J1930" s="1" t="s">
        <v>30</v>
      </c>
      <c r="K1930" s="1" t="s">
        <v>232</v>
      </c>
      <c r="L1930" s="1" t="s">
        <v>233</v>
      </c>
      <c r="M1930" s="1" t="s">
        <v>63</v>
      </c>
      <c r="N1930" s="1" t="s">
        <v>42</v>
      </c>
      <c r="O1930" s="1" t="s">
        <v>237</v>
      </c>
      <c r="P1930" s="1"/>
      <c r="Q1930" s="1"/>
      <c r="R1930" s="1" t="s">
        <v>31</v>
      </c>
      <c r="S1930" s="1" t="s">
        <v>32</v>
      </c>
      <c r="T1930" s="1" t="s">
        <v>33</v>
      </c>
      <c r="U1930" s="2" t="s">
        <v>48</v>
      </c>
      <c r="V1930" s="4">
        <v>3575652212</v>
      </c>
      <c r="W1930" s="4">
        <v>12382838</v>
      </c>
      <c r="X1930" s="4">
        <v>129600175</v>
      </c>
      <c r="Y1930" s="4">
        <v>3458434875</v>
      </c>
      <c r="Z1930" s="4">
        <v>0</v>
      </c>
      <c r="AA1930" s="4">
        <v>3458434875</v>
      </c>
      <c r="AB1930" s="4">
        <v>0</v>
      </c>
      <c r="AC1930" s="4">
        <v>3432087968</v>
      </c>
      <c r="AD1930" s="4">
        <v>2231940271</v>
      </c>
      <c r="AE1930" s="4">
        <v>2231940271</v>
      </c>
      <c r="AF1930" s="10">
        <v>2231940271</v>
      </c>
    </row>
    <row r="1931" spans="1:32" ht="22.5" x14ac:dyDescent="0.25">
      <c r="A1931" s="9" t="s">
        <v>453</v>
      </c>
      <c r="B1931" s="1" t="s">
        <v>486</v>
      </c>
      <c r="C1931" s="1" t="s">
        <v>583</v>
      </c>
      <c r="D1931" s="2" t="s">
        <v>454</v>
      </c>
      <c r="E1931" s="3" t="s">
        <v>385</v>
      </c>
      <c r="F1931" s="3" t="s">
        <v>29</v>
      </c>
      <c r="G1931" s="3" t="s">
        <v>501</v>
      </c>
      <c r="H1931" s="3" t="s">
        <v>502</v>
      </c>
      <c r="I1931" s="3" t="s">
        <v>503</v>
      </c>
      <c r="J1931" s="1" t="s">
        <v>30</v>
      </c>
      <c r="K1931" s="1" t="s">
        <v>232</v>
      </c>
      <c r="L1931" s="1" t="s">
        <v>233</v>
      </c>
      <c r="M1931" s="1" t="s">
        <v>63</v>
      </c>
      <c r="N1931" s="1" t="s">
        <v>42</v>
      </c>
      <c r="O1931" s="1" t="s">
        <v>240</v>
      </c>
      <c r="P1931" s="1"/>
      <c r="Q1931" s="1"/>
      <c r="R1931" s="1" t="s">
        <v>31</v>
      </c>
      <c r="S1931" s="1" t="s">
        <v>32</v>
      </c>
      <c r="T1931" s="1" t="s">
        <v>33</v>
      </c>
      <c r="U1931" s="2" t="s">
        <v>386</v>
      </c>
      <c r="V1931" s="4">
        <v>229892619</v>
      </c>
      <c r="W1931" s="4">
        <v>0</v>
      </c>
      <c r="X1931" s="4">
        <v>62858279</v>
      </c>
      <c r="Y1931" s="4">
        <v>167034340</v>
      </c>
      <c r="Z1931" s="4">
        <v>0</v>
      </c>
      <c r="AA1931" s="4">
        <v>165369404</v>
      </c>
      <c r="AB1931" s="4">
        <v>1664936</v>
      </c>
      <c r="AC1931" s="4">
        <v>165369404</v>
      </c>
      <c r="AD1931" s="4">
        <v>119552625</v>
      </c>
      <c r="AE1931" s="4">
        <v>119552625</v>
      </c>
      <c r="AF1931" s="10">
        <v>119552625</v>
      </c>
    </row>
    <row r="1932" spans="1:32" ht="22.5" x14ac:dyDescent="0.25">
      <c r="A1932" s="9" t="s">
        <v>453</v>
      </c>
      <c r="B1932" s="1" t="s">
        <v>486</v>
      </c>
      <c r="C1932" s="1" t="s">
        <v>583</v>
      </c>
      <c r="D1932" s="2" t="s">
        <v>454</v>
      </c>
      <c r="E1932" s="3" t="s">
        <v>49</v>
      </c>
      <c r="F1932" s="3" t="s">
        <v>29</v>
      </c>
      <c r="G1932" s="3" t="s">
        <v>501</v>
      </c>
      <c r="H1932" s="3" t="s">
        <v>502</v>
      </c>
      <c r="I1932" s="3" t="s">
        <v>503</v>
      </c>
      <c r="J1932" s="1" t="s">
        <v>30</v>
      </c>
      <c r="K1932" s="1" t="s">
        <v>232</v>
      </c>
      <c r="L1932" s="1" t="s">
        <v>233</v>
      </c>
      <c r="M1932" s="1" t="s">
        <v>63</v>
      </c>
      <c r="N1932" s="1" t="s">
        <v>42</v>
      </c>
      <c r="O1932" s="1" t="s">
        <v>243</v>
      </c>
      <c r="P1932" s="1"/>
      <c r="Q1932" s="1"/>
      <c r="R1932" s="1" t="s">
        <v>46</v>
      </c>
      <c r="S1932" s="1" t="s">
        <v>47</v>
      </c>
      <c r="T1932" s="1" t="s">
        <v>33</v>
      </c>
      <c r="U1932" s="2" t="s">
        <v>50</v>
      </c>
      <c r="V1932" s="4">
        <v>1484760618</v>
      </c>
      <c r="W1932" s="4">
        <v>0</v>
      </c>
      <c r="X1932" s="4">
        <v>80016710</v>
      </c>
      <c r="Y1932" s="4">
        <v>1404743908</v>
      </c>
      <c r="Z1932" s="4">
        <v>0</v>
      </c>
      <c r="AA1932" s="4">
        <v>1404743908</v>
      </c>
      <c r="AB1932" s="4">
        <v>0</v>
      </c>
      <c r="AC1932" s="4">
        <v>1404743908</v>
      </c>
      <c r="AD1932" s="4">
        <v>989083909</v>
      </c>
      <c r="AE1932" s="4">
        <v>989083909</v>
      </c>
      <c r="AF1932" s="10">
        <v>989083909</v>
      </c>
    </row>
    <row r="1933" spans="1:32" ht="22.5" x14ac:dyDescent="0.25">
      <c r="A1933" s="9" t="s">
        <v>453</v>
      </c>
      <c r="B1933" s="1" t="s">
        <v>486</v>
      </c>
      <c r="C1933" s="1" t="s">
        <v>583</v>
      </c>
      <c r="D1933" s="2" t="s">
        <v>454</v>
      </c>
      <c r="E1933" s="3" t="s">
        <v>56</v>
      </c>
      <c r="F1933" s="3" t="s">
        <v>29</v>
      </c>
      <c r="G1933" s="3" t="s">
        <v>501</v>
      </c>
      <c r="H1933" s="3" t="s">
        <v>502</v>
      </c>
      <c r="I1933" s="3" t="s">
        <v>503</v>
      </c>
      <c r="J1933" s="1" t="s">
        <v>30</v>
      </c>
      <c r="K1933" s="1" t="s">
        <v>232</v>
      </c>
      <c r="L1933" s="1" t="s">
        <v>233</v>
      </c>
      <c r="M1933" s="1" t="s">
        <v>63</v>
      </c>
      <c r="N1933" s="1" t="s">
        <v>42</v>
      </c>
      <c r="O1933" s="1" t="s">
        <v>254</v>
      </c>
      <c r="P1933" s="1"/>
      <c r="Q1933" s="1"/>
      <c r="R1933" s="1" t="s">
        <v>31</v>
      </c>
      <c r="S1933" s="1" t="s">
        <v>32</v>
      </c>
      <c r="T1933" s="1" t="s">
        <v>33</v>
      </c>
      <c r="U1933" s="2" t="s">
        <v>57</v>
      </c>
      <c r="V1933" s="4">
        <v>0</v>
      </c>
      <c r="W1933" s="4">
        <v>21835240</v>
      </c>
      <c r="X1933" s="4">
        <v>0</v>
      </c>
      <c r="Y1933" s="4">
        <v>21835240</v>
      </c>
      <c r="Z1933" s="4">
        <v>0</v>
      </c>
      <c r="AA1933" s="4">
        <v>17576800</v>
      </c>
      <c r="AB1933" s="4">
        <v>4258440</v>
      </c>
      <c r="AC1933" s="4">
        <v>16802800</v>
      </c>
      <c r="AD1933" s="4">
        <v>9575300</v>
      </c>
      <c r="AE1933" s="4">
        <v>9575300</v>
      </c>
      <c r="AF1933" s="10">
        <v>9575300</v>
      </c>
    </row>
    <row r="1934" spans="1:32" ht="22.5" x14ac:dyDescent="0.25">
      <c r="A1934" s="9" t="s">
        <v>453</v>
      </c>
      <c r="B1934" s="1" t="s">
        <v>486</v>
      </c>
      <c r="C1934" s="1" t="s">
        <v>583</v>
      </c>
      <c r="D1934" s="2" t="s">
        <v>454</v>
      </c>
      <c r="E1934" s="3" t="s">
        <v>58</v>
      </c>
      <c r="F1934" s="3" t="s">
        <v>29</v>
      </c>
      <c r="G1934" s="3" t="s">
        <v>501</v>
      </c>
      <c r="H1934" s="3" t="s">
        <v>527</v>
      </c>
      <c r="I1934" s="3" t="s">
        <v>545</v>
      </c>
      <c r="J1934" s="1" t="s">
        <v>30</v>
      </c>
      <c r="K1934" s="1" t="s">
        <v>232</v>
      </c>
      <c r="L1934" s="1" t="s">
        <v>233</v>
      </c>
      <c r="M1934" s="1" t="s">
        <v>63</v>
      </c>
      <c r="N1934" s="1" t="s">
        <v>42</v>
      </c>
      <c r="O1934" s="1" t="s">
        <v>255</v>
      </c>
      <c r="P1934" s="1"/>
      <c r="Q1934" s="1"/>
      <c r="R1934" s="1" t="s">
        <v>31</v>
      </c>
      <c r="S1934" s="1" t="s">
        <v>32</v>
      </c>
      <c r="T1934" s="1" t="s">
        <v>33</v>
      </c>
      <c r="U1934" s="2" t="s">
        <v>59</v>
      </c>
      <c r="V1934" s="4">
        <v>428282232</v>
      </c>
      <c r="W1934" s="4">
        <v>411433396</v>
      </c>
      <c r="X1934" s="4">
        <v>0</v>
      </c>
      <c r="Y1934" s="4">
        <v>839715628</v>
      </c>
      <c r="Z1934" s="4">
        <v>0</v>
      </c>
      <c r="AA1934" s="4">
        <v>839513995</v>
      </c>
      <c r="AB1934" s="4">
        <v>201633</v>
      </c>
      <c r="AC1934" s="4">
        <v>839513995</v>
      </c>
      <c r="AD1934" s="4">
        <v>725153598</v>
      </c>
      <c r="AE1934" s="4">
        <v>725153598</v>
      </c>
      <c r="AF1934" s="10">
        <v>725153598</v>
      </c>
    </row>
    <row r="1935" spans="1:32" ht="22.5" x14ac:dyDescent="0.25">
      <c r="A1935" s="9" t="s">
        <v>453</v>
      </c>
      <c r="B1935" s="1" t="s">
        <v>486</v>
      </c>
      <c r="C1935" s="1" t="s">
        <v>583</v>
      </c>
      <c r="D1935" s="2" t="s">
        <v>454</v>
      </c>
      <c r="E1935" s="3" t="s">
        <v>256</v>
      </c>
      <c r="F1935" s="3" t="s">
        <v>29</v>
      </c>
      <c r="G1935" s="3" t="s">
        <v>501</v>
      </c>
      <c r="H1935" s="3" t="s">
        <v>527</v>
      </c>
      <c r="I1935" s="3" t="s">
        <v>542</v>
      </c>
      <c r="J1935" s="1" t="s">
        <v>30</v>
      </c>
      <c r="K1935" s="1" t="s">
        <v>232</v>
      </c>
      <c r="L1935" s="1" t="s">
        <v>233</v>
      </c>
      <c r="M1935" s="1" t="s">
        <v>63</v>
      </c>
      <c r="N1935" s="1" t="s">
        <v>42</v>
      </c>
      <c r="O1935" s="1" t="s">
        <v>257</v>
      </c>
      <c r="P1935" s="1"/>
      <c r="Q1935" s="1"/>
      <c r="R1935" s="1" t="s">
        <v>31</v>
      </c>
      <c r="S1935" s="1" t="s">
        <v>32</v>
      </c>
      <c r="T1935" s="1" t="s">
        <v>33</v>
      </c>
      <c r="U1935" s="2" t="s">
        <v>249</v>
      </c>
      <c r="V1935" s="4">
        <v>189961000</v>
      </c>
      <c r="W1935" s="4">
        <v>0</v>
      </c>
      <c r="X1935" s="4">
        <v>0</v>
      </c>
      <c r="Y1935" s="4">
        <v>189961000</v>
      </c>
      <c r="Z1935" s="4">
        <v>0</v>
      </c>
      <c r="AA1935" s="4">
        <v>189961000</v>
      </c>
      <c r="AB1935" s="4">
        <v>0</v>
      </c>
      <c r="AC1935" s="4">
        <v>176433535</v>
      </c>
      <c r="AD1935" s="4">
        <v>160700531</v>
      </c>
      <c r="AE1935" s="4">
        <v>160700531</v>
      </c>
      <c r="AF1935" s="10">
        <v>160700531</v>
      </c>
    </row>
    <row r="1936" spans="1:32" ht="33.75" x14ac:dyDescent="0.25">
      <c r="A1936" s="9" t="s">
        <v>453</v>
      </c>
      <c r="B1936" s="1" t="s">
        <v>486</v>
      </c>
      <c r="C1936" s="1" t="s">
        <v>583</v>
      </c>
      <c r="D1936" s="2" t="s">
        <v>454</v>
      </c>
      <c r="E1936" s="3" t="s">
        <v>387</v>
      </c>
      <c r="F1936" s="3" t="s">
        <v>29</v>
      </c>
      <c r="G1936" s="3" t="s">
        <v>501</v>
      </c>
      <c r="H1936" s="3" t="s">
        <v>502</v>
      </c>
      <c r="I1936" s="3" t="s">
        <v>503</v>
      </c>
      <c r="J1936" s="1" t="s">
        <v>30</v>
      </c>
      <c r="K1936" s="1" t="s">
        <v>232</v>
      </c>
      <c r="L1936" s="1" t="s">
        <v>233</v>
      </c>
      <c r="M1936" s="1" t="s">
        <v>63</v>
      </c>
      <c r="N1936" s="1" t="s">
        <v>42</v>
      </c>
      <c r="O1936" s="1" t="s">
        <v>388</v>
      </c>
      <c r="P1936" s="1"/>
      <c r="Q1936" s="1"/>
      <c r="R1936" s="1" t="s">
        <v>31</v>
      </c>
      <c r="S1936" s="1" t="s">
        <v>32</v>
      </c>
      <c r="T1936" s="1" t="s">
        <v>33</v>
      </c>
      <c r="U1936" s="2" t="s">
        <v>389</v>
      </c>
      <c r="V1936" s="4">
        <v>67689000</v>
      </c>
      <c r="W1936" s="4">
        <v>0</v>
      </c>
      <c r="X1936" s="4">
        <v>0</v>
      </c>
      <c r="Y1936" s="4">
        <v>67689000</v>
      </c>
      <c r="Z1936" s="4">
        <v>0</v>
      </c>
      <c r="AA1936" s="4">
        <v>67689000</v>
      </c>
      <c r="AB1936" s="4">
        <v>0</v>
      </c>
      <c r="AC1936" s="4">
        <v>62415619</v>
      </c>
      <c r="AD1936" s="4">
        <v>52882700</v>
      </c>
      <c r="AE1936" s="4">
        <v>52882700</v>
      </c>
      <c r="AF1936" s="10">
        <v>52882700</v>
      </c>
    </row>
    <row r="1937" spans="1:32" ht="22.5" x14ac:dyDescent="0.25">
      <c r="A1937" s="9" t="s">
        <v>453</v>
      </c>
      <c r="B1937" s="1" t="s">
        <v>486</v>
      </c>
      <c r="C1937" s="1" t="s">
        <v>583</v>
      </c>
      <c r="D1937" s="2" t="s">
        <v>454</v>
      </c>
      <c r="E1937" s="3" t="s">
        <v>265</v>
      </c>
      <c r="F1937" s="3" t="s">
        <v>29</v>
      </c>
      <c r="G1937" s="3" t="s">
        <v>501</v>
      </c>
      <c r="H1937" s="3" t="s">
        <v>502</v>
      </c>
      <c r="I1937" s="3" t="s">
        <v>503</v>
      </c>
      <c r="J1937" s="1" t="s">
        <v>30</v>
      </c>
      <c r="K1937" s="1" t="s">
        <v>232</v>
      </c>
      <c r="L1937" s="1" t="s">
        <v>233</v>
      </c>
      <c r="M1937" s="1" t="s">
        <v>63</v>
      </c>
      <c r="N1937" s="1" t="s">
        <v>42</v>
      </c>
      <c r="O1937" s="1" t="s">
        <v>266</v>
      </c>
      <c r="P1937" s="1"/>
      <c r="Q1937" s="1"/>
      <c r="R1937" s="1" t="s">
        <v>31</v>
      </c>
      <c r="S1937" s="1" t="s">
        <v>32</v>
      </c>
      <c r="T1937" s="1" t="s">
        <v>33</v>
      </c>
      <c r="U1937" s="2" t="s">
        <v>267</v>
      </c>
      <c r="V1937" s="4">
        <v>0</v>
      </c>
      <c r="W1937" s="4">
        <v>33521</v>
      </c>
      <c r="X1937" s="4">
        <v>0</v>
      </c>
      <c r="Y1937" s="4">
        <v>33521</v>
      </c>
      <c r="Z1937" s="4">
        <v>0</v>
      </c>
      <c r="AA1937" s="4">
        <v>17131</v>
      </c>
      <c r="AB1937" s="4">
        <v>16390</v>
      </c>
      <c r="AC1937" s="4">
        <v>17131</v>
      </c>
      <c r="AD1937" s="4">
        <v>16945</v>
      </c>
      <c r="AE1937" s="4">
        <v>16945</v>
      </c>
      <c r="AF1937" s="10">
        <v>16945</v>
      </c>
    </row>
    <row r="1938" spans="1:32" ht="22.5" x14ac:dyDescent="0.25">
      <c r="A1938" s="9" t="s">
        <v>453</v>
      </c>
      <c r="B1938" s="1" t="s">
        <v>486</v>
      </c>
      <c r="C1938" s="1" t="s">
        <v>583</v>
      </c>
      <c r="D1938" s="2" t="s">
        <v>454</v>
      </c>
      <c r="E1938" s="3" t="s">
        <v>51</v>
      </c>
      <c r="F1938" s="3" t="s">
        <v>35</v>
      </c>
      <c r="G1938" s="3" t="s">
        <v>504</v>
      </c>
      <c r="H1938" s="3" t="s">
        <v>505</v>
      </c>
      <c r="I1938" s="3" t="s">
        <v>506</v>
      </c>
      <c r="J1938" s="1" t="s">
        <v>30</v>
      </c>
      <c r="K1938" s="1" t="s">
        <v>232</v>
      </c>
      <c r="L1938" s="1" t="s">
        <v>233</v>
      </c>
      <c r="M1938" s="1" t="s">
        <v>80</v>
      </c>
      <c r="N1938" s="1" t="s">
        <v>42</v>
      </c>
      <c r="O1938" s="1" t="s">
        <v>234</v>
      </c>
      <c r="P1938" s="1"/>
      <c r="Q1938" s="1"/>
      <c r="R1938" s="1" t="s">
        <v>46</v>
      </c>
      <c r="S1938" s="1" t="s">
        <v>65</v>
      </c>
      <c r="T1938" s="1" t="s">
        <v>33</v>
      </c>
      <c r="U1938" s="2" t="s">
        <v>52</v>
      </c>
      <c r="V1938" s="4">
        <v>0</v>
      </c>
      <c r="W1938" s="4">
        <v>189170154</v>
      </c>
      <c r="X1938" s="4">
        <v>0</v>
      </c>
      <c r="Y1938" s="4">
        <v>189170154</v>
      </c>
      <c r="Z1938" s="4">
        <v>0</v>
      </c>
      <c r="AA1938" s="4">
        <v>189170154</v>
      </c>
      <c r="AB1938" s="4">
        <v>0</v>
      </c>
      <c r="AC1938" s="4">
        <v>189170154</v>
      </c>
      <c r="AD1938" s="4">
        <v>4088500</v>
      </c>
      <c r="AE1938" s="4">
        <v>4088500</v>
      </c>
      <c r="AF1938" s="10">
        <v>4088500</v>
      </c>
    </row>
    <row r="1939" spans="1:32" ht="22.5" x14ac:dyDescent="0.25">
      <c r="A1939" s="9" t="s">
        <v>453</v>
      </c>
      <c r="B1939" s="1" t="s">
        <v>486</v>
      </c>
      <c r="C1939" s="1" t="s">
        <v>583</v>
      </c>
      <c r="D1939" s="2" t="s">
        <v>454</v>
      </c>
      <c r="E1939" s="3" t="s">
        <v>51</v>
      </c>
      <c r="F1939" s="3" t="s">
        <v>35</v>
      </c>
      <c r="G1939" s="3" t="s">
        <v>504</v>
      </c>
      <c r="H1939" s="3" t="s">
        <v>505</v>
      </c>
      <c r="I1939" s="3" t="s">
        <v>506</v>
      </c>
      <c r="J1939" s="1" t="s">
        <v>30</v>
      </c>
      <c r="K1939" s="1" t="s">
        <v>232</v>
      </c>
      <c r="L1939" s="1" t="s">
        <v>233</v>
      </c>
      <c r="M1939" s="1" t="s">
        <v>80</v>
      </c>
      <c r="N1939" s="1" t="s">
        <v>42</v>
      </c>
      <c r="O1939" s="1" t="s">
        <v>234</v>
      </c>
      <c r="P1939" s="1"/>
      <c r="Q1939" s="1"/>
      <c r="R1939" s="1" t="s">
        <v>46</v>
      </c>
      <c r="S1939" s="1" t="s">
        <v>47</v>
      </c>
      <c r="T1939" s="1" t="s">
        <v>33</v>
      </c>
      <c r="U1939" s="2" t="s">
        <v>52</v>
      </c>
      <c r="V1939" s="4">
        <v>24076727223</v>
      </c>
      <c r="W1939" s="4">
        <v>2897653552</v>
      </c>
      <c r="X1939" s="4">
        <v>269390212</v>
      </c>
      <c r="Y1939" s="4">
        <v>26704990563</v>
      </c>
      <c r="Z1939" s="4">
        <v>0</v>
      </c>
      <c r="AA1939" s="4">
        <v>26456083804</v>
      </c>
      <c r="AB1939" s="4">
        <v>248906759</v>
      </c>
      <c r="AC1939" s="4">
        <v>26315250683</v>
      </c>
      <c r="AD1939" s="4">
        <v>22047865572</v>
      </c>
      <c r="AE1939" s="4">
        <v>22047865572</v>
      </c>
      <c r="AF1939" s="10">
        <v>22047865572</v>
      </c>
    </row>
    <row r="1940" spans="1:32" ht="22.5" x14ac:dyDescent="0.25">
      <c r="A1940" s="9" t="s">
        <v>453</v>
      </c>
      <c r="B1940" s="1" t="s">
        <v>486</v>
      </c>
      <c r="C1940" s="1" t="s">
        <v>583</v>
      </c>
      <c r="D1940" s="2" t="s">
        <v>454</v>
      </c>
      <c r="E1940" s="3" t="s">
        <v>390</v>
      </c>
      <c r="F1940" s="3" t="s">
        <v>35</v>
      </c>
      <c r="G1940" s="3" t="s">
        <v>504</v>
      </c>
      <c r="H1940" s="3" t="s">
        <v>505</v>
      </c>
      <c r="I1940" s="3" t="s">
        <v>506</v>
      </c>
      <c r="J1940" s="1" t="s">
        <v>30</v>
      </c>
      <c r="K1940" s="1" t="s">
        <v>232</v>
      </c>
      <c r="L1940" s="1" t="s">
        <v>233</v>
      </c>
      <c r="M1940" s="1" t="s">
        <v>80</v>
      </c>
      <c r="N1940" s="1" t="s">
        <v>42</v>
      </c>
      <c r="O1940" s="1" t="s">
        <v>281</v>
      </c>
      <c r="P1940" s="1"/>
      <c r="Q1940" s="1"/>
      <c r="R1940" s="1" t="s">
        <v>46</v>
      </c>
      <c r="S1940" s="1" t="s">
        <v>47</v>
      </c>
      <c r="T1940" s="1" t="s">
        <v>33</v>
      </c>
      <c r="U1940" s="2" t="s">
        <v>391</v>
      </c>
      <c r="V1940" s="4">
        <v>432554030</v>
      </c>
      <c r="W1940" s="4">
        <v>0</v>
      </c>
      <c r="X1940" s="4">
        <v>17089818</v>
      </c>
      <c r="Y1940" s="4">
        <v>415464212</v>
      </c>
      <c r="Z1940" s="4">
        <v>0</v>
      </c>
      <c r="AA1940" s="4">
        <v>415464212</v>
      </c>
      <c r="AB1940" s="4">
        <v>0</v>
      </c>
      <c r="AC1940" s="4">
        <v>415464212</v>
      </c>
      <c r="AD1940" s="4">
        <v>323431744</v>
      </c>
      <c r="AE1940" s="4">
        <v>323431744</v>
      </c>
      <c r="AF1940" s="10">
        <v>323431744</v>
      </c>
    </row>
    <row r="1941" spans="1:32" ht="22.5" x14ac:dyDescent="0.25">
      <c r="A1941" s="9" t="s">
        <v>453</v>
      </c>
      <c r="B1941" s="1" t="s">
        <v>486</v>
      </c>
      <c r="C1941" s="1" t="s">
        <v>583</v>
      </c>
      <c r="D1941" s="2" t="s">
        <v>454</v>
      </c>
      <c r="E1941" s="3" t="s">
        <v>270</v>
      </c>
      <c r="F1941" s="3" t="s">
        <v>35</v>
      </c>
      <c r="G1941" s="3" t="s">
        <v>504</v>
      </c>
      <c r="H1941" s="3" t="s">
        <v>505</v>
      </c>
      <c r="I1941" s="3" t="s">
        <v>506</v>
      </c>
      <c r="J1941" s="1" t="s">
        <v>30</v>
      </c>
      <c r="K1941" s="1" t="s">
        <v>232</v>
      </c>
      <c r="L1941" s="1" t="s">
        <v>233</v>
      </c>
      <c r="M1941" s="1" t="s">
        <v>80</v>
      </c>
      <c r="N1941" s="1" t="s">
        <v>42</v>
      </c>
      <c r="O1941" s="1" t="s">
        <v>243</v>
      </c>
      <c r="P1941" s="1"/>
      <c r="Q1941" s="1"/>
      <c r="R1941" s="1" t="s">
        <v>46</v>
      </c>
      <c r="S1941" s="1" t="s">
        <v>47</v>
      </c>
      <c r="T1941" s="1" t="s">
        <v>33</v>
      </c>
      <c r="U1941" s="2" t="s">
        <v>271</v>
      </c>
      <c r="V1941" s="4">
        <v>183690695</v>
      </c>
      <c r="W1941" s="4">
        <v>267050807</v>
      </c>
      <c r="X1941" s="4">
        <v>0</v>
      </c>
      <c r="Y1941" s="4">
        <v>450741502</v>
      </c>
      <c r="Z1941" s="4">
        <v>0</v>
      </c>
      <c r="AA1941" s="4">
        <v>327355787</v>
      </c>
      <c r="AB1941" s="4">
        <v>123385715</v>
      </c>
      <c r="AC1941" s="4">
        <v>327355787</v>
      </c>
      <c r="AD1941" s="4">
        <v>176945855</v>
      </c>
      <c r="AE1941" s="4">
        <v>176945855</v>
      </c>
      <c r="AF1941" s="10">
        <v>176945855</v>
      </c>
    </row>
    <row r="1942" spans="1:32" ht="22.5" x14ac:dyDescent="0.25">
      <c r="A1942" s="9" t="s">
        <v>453</v>
      </c>
      <c r="B1942" s="1" t="s">
        <v>486</v>
      </c>
      <c r="C1942" s="1" t="s">
        <v>583</v>
      </c>
      <c r="D1942" s="2" t="s">
        <v>454</v>
      </c>
      <c r="E1942" s="3" t="s">
        <v>270</v>
      </c>
      <c r="F1942" s="3" t="s">
        <v>35</v>
      </c>
      <c r="G1942" s="3" t="s">
        <v>504</v>
      </c>
      <c r="H1942" s="3" t="s">
        <v>505</v>
      </c>
      <c r="I1942" s="3" t="s">
        <v>506</v>
      </c>
      <c r="J1942" s="1" t="s">
        <v>30</v>
      </c>
      <c r="K1942" s="1" t="s">
        <v>232</v>
      </c>
      <c r="L1942" s="1" t="s">
        <v>233</v>
      </c>
      <c r="M1942" s="1" t="s">
        <v>80</v>
      </c>
      <c r="N1942" s="1" t="s">
        <v>42</v>
      </c>
      <c r="O1942" s="1" t="s">
        <v>243</v>
      </c>
      <c r="P1942" s="1"/>
      <c r="Q1942" s="1"/>
      <c r="R1942" s="1" t="s">
        <v>31</v>
      </c>
      <c r="S1942" s="1" t="s">
        <v>171</v>
      </c>
      <c r="T1942" s="1" t="s">
        <v>33</v>
      </c>
      <c r="U1942" s="2" t="s">
        <v>271</v>
      </c>
      <c r="V1942" s="4">
        <v>0</v>
      </c>
      <c r="W1942" s="4">
        <v>25103664</v>
      </c>
      <c r="X1942" s="4">
        <v>1394648</v>
      </c>
      <c r="Y1942" s="4">
        <v>23709016</v>
      </c>
      <c r="Z1942" s="4">
        <v>0</v>
      </c>
      <c r="AA1942" s="4">
        <v>23709016</v>
      </c>
      <c r="AB1942" s="4">
        <v>0</v>
      </c>
      <c r="AC1942" s="4">
        <v>23709016</v>
      </c>
      <c r="AD1942" s="4">
        <v>0</v>
      </c>
      <c r="AE1942" s="4">
        <v>0</v>
      </c>
      <c r="AF1942" s="10">
        <v>0</v>
      </c>
    </row>
    <row r="1943" spans="1:32" ht="22.5" x14ac:dyDescent="0.25">
      <c r="A1943" s="9" t="s">
        <v>453</v>
      </c>
      <c r="B1943" s="1" t="s">
        <v>486</v>
      </c>
      <c r="C1943" s="1" t="s">
        <v>583</v>
      </c>
      <c r="D1943" s="2" t="s">
        <v>454</v>
      </c>
      <c r="E1943" s="3" t="s">
        <v>274</v>
      </c>
      <c r="F1943" s="3" t="s">
        <v>35</v>
      </c>
      <c r="G1943" s="3" t="s">
        <v>504</v>
      </c>
      <c r="H1943" s="3" t="s">
        <v>527</v>
      </c>
      <c r="I1943" s="3" t="s">
        <v>545</v>
      </c>
      <c r="J1943" s="1" t="s">
        <v>30</v>
      </c>
      <c r="K1943" s="1" t="s">
        <v>232</v>
      </c>
      <c r="L1943" s="1" t="s">
        <v>233</v>
      </c>
      <c r="M1943" s="1" t="s">
        <v>80</v>
      </c>
      <c r="N1943" s="1" t="s">
        <v>42</v>
      </c>
      <c r="O1943" s="1" t="s">
        <v>254</v>
      </c>
      <c r="P1943" s="1"/>
      <c r="Q1943" s="1"/>
      <c r="R1943" s="1" t="s">
        <v>31</v>
      </c>
      <c r="S1943" s="1" t="s">
        <v>32</v>
      </c>
      <c r="T1943" s="1" t="s">
        <v>33</v>
      </c>
      <c r="U1943" s="2" t="s">
        <v>59</v>
      </c>
      <c r="V1943" s="4">
        <v>0</v>
      </c>
      <c r="W1943" s="4">
        <v>334080000</v>
      </c>
      <c r="X1943" s="4">
        <v>966667</v>
      </c>
      <c r="Y1943" s="4">
        <v>333113333</v>
      </c>
      <c r="Z1943" s="4">
        <v>0</v>
      </c>
      <c r="AA1943" s="4">
        <v>328570001</v>
      </c>
      <c r="AB1943" s="4">
        <v>4543332</v>
      </c>
      <c r="AC1943" s="4">
        <v>328570001</v>
      </c>
      <c r="AD1943" s="4">
        <v>185697002</v>
      </c>
      <c r="AE1943" s="4">
        <v>185697002</v>
      </c>
      <c r="AF1943" s="10">
        <v>185697002</v>
      </c>
    </row>
    <row r="1944" spans="1:32" ht="22.5" x14ac:dyDescent="0.25">
      <c r="A1944" s="9" t="s">
        <v>453</v>
      </c>
      <c r="B1944" s="1" t="s">
        <v>486</v>
      </c>
      <c r="C1944" s="1" t="s">
        <v>583</v>
      </c>
      <c r="D1944" s="2" t="s">
        <v>454</v>
      </c>
      <c r="E1944" s="3" t="s">
        <v>275</v>
      </c>
      <c r="F1944" s="3" t="s">
        <v>35</v>
      </c>
      <c r="G1944" s="3" t="s">
        <v>504</v>
      </c>
      <c r="H1944" s="3" t="s">
        <v>527</v>
      </c>
      <c r="I1944" s="3" t="s">
        <v>542</v>
      </c>
      <c r="J1944" s="1" t="s">
        <v>30</v>
      </c>
      <c r="K1944" s="1" t="s">
        <v>232</v>
      </c>
      <c r="L1944" s="1" t="s">
        <v>233</v>
      </c>
      <c r="M1944" s="1" t="s">
        <v>80</v>
      </c>
      <c r="N1944" s="1" t="s">
        <v>42</v>
      </c>
      <c r="O1944" s="1" t="s">
        <v>276</v>
      </c>
      <c r="P1944" s="1"/>
      <c r="Q1944" s="1"/>
      <c r="R1944" s="1" t="s">
        <v>31</v>
      </c>
      <c r="S1944" s="1" t="s">
        <v>32</v>
      </c>
      <c r="T1944" s="1" t="s">
        <v>33</v>
      </c>
      <c r="U1944" s="2" t="s">
        <v>249</v>
      </c>
      <c r="V1944" s="4">
        <v>9506200</v>
      </c>
      <c r="W1944" s="4">
        <v>75466085</v>
      </c>
      <c r="X1944" s="4">
        <v>0</v>
      </c>
      <c r="Y1944" s="4">
        <v>84972285</v>
      </c>
      <c r="Z1944" s="4">
        <v>0</v>
      </c>
      <c r="AA1944" s="4">
        <v>84972285</v>
      </c>
      <c r="AB1944" s="4">
        <v>0</v>
      </c>
      <c r="AC1944" s="4">
        <v>70358531</v>
      </c>
      <c r="AD1944" s="4">
        <v>57935762</v>
      </c>
      <c r="AE1944" s="4">
        <v>57935762</v>
      </c>
      <c r="AF1944" s="10">
        <v>57935762</v>
      </c>
    </row>
    <row r="1945" spans="1:32" ht="22.5" x14ac:dyDescent="0.25">
      <c r="A1945" s="9" t="s">
        <v>453</v>
      </c>
      <c r="B1945" s="1" t="s">
        <v>486</v>
      </c>
      <c r="C1945" s="1" t="s">
        <v>583</v>
      </c>
      <c r="D1945" s="2" t="s">
        <v>454</v>
      </c>
      <c r="E1945" s="3" t="s">
        <v>277</v>
      </c>
      <c r="F1945" s="3" t="s">
        <v>35</v>
      </c>
      <c r="G1945" s="3" t="s">
        <v>504</v>
      </c>
      <c r="H1945" s="3" t="s">
        <v>505</v>
      </c>
      <c r="I1945" s="3" t="s">
        <v>506</v>
      </c>
      <c r="J1945" s="1" t="s">
        <v>30</v>
      </c>
      <c r="K1945" s="1" t="s">
        <v>232</v>
      </c>
      <c r="L1945" s="1" t="s">
        <v>233</v>
      </c>
      <c r="M1945" s="1" t="s">
        <v>80</v>
      </c>
      <c r="N1945" s="1" t="s">
        <v>42</v>
      </c>
      <c r="O1945" s="1" t="s">
        <v>266</v>
      </c>
      <c r="P1945" s="1"/>
      <c r="Q1945" s="1"/>
      <c r="R1945" s="1" t="s">
        <v>31</v>
      </c>
      <c r="S1945" s="1" t="s">
        <v>32</v>
      </c>
      <c r="T1945" s="1" t="s">
        <v>33</v>
      </c>
      <c r="U1945" s="2" t="s">
        <v>267</v>
      </c>
      <c r="V1945" s="4">
        <v>0</v>
      </c>
      <c r="W1945" s="4">
        <v>9187</v>
      </c>
      <c r="X1945" s="4">
        <v>0</v>
      </c>
      <c r="Y1945" s="4">
        <v>9187</v>
      </c>
      <c r="Z1945" s="4">
        <v>0</v>
      </c>
      <c r="AA1945" s="4">
        <v>9187</v>
      </c>
      <c r="AB1945" s="4">
        <v>0</v>
      </c>
      <c r="AC1945" s="4">
        <v>9187</v>
      </c>
      <c r="AD1945" s="4">
        <v>3864</v>
      </c>
      <c r="AE1945" s="4">
        <v>3864</v>
      </c>
      <c r="AF1945" s="10">
        <v>3864</v>
      </c>
    </row>
    <row r="1946" spans="1:32" ht="22.5" x14ac:dyDescent="0.25">
      <c r="A1946" s="9" t="s">
        <v>453</v>
      </c>
      <c r="B1946" s="1" t="s">
        <v>486</v>
      </c>
      <c r="C1946" s="1" t="s">
        <v>583</v>
      </c>
      <c r="D1946" s="2" t="s">
        <v>454</v>
      </c>
      <c r="E1946" s="3" t="s">
        <v>278</v>
      </c>
      <c r="F1946" s="3" t="s">
        <v>507</v>
      </c>
      <c r="G1946" s="3" t="s">
        <v>508</v>
      </c>
      <c r="H1946" s="3" t="s">
        <v>509</v>
      </c>
      <c r="I1946" s="3" t="s">
        <v>510</v>
      </c>
      <c r="J1946" s="1" t="s">
        <v>30</v>
      </c>
      <c r="K1946" s="1" t="s">
        <v>232</v>
      </c>
      <c r="L1946" s="1" t="s">
        <v>233</v>
      </c>
      <c r="M1946" s="1" t="s">
        <v>64</v>
      </c>
      <c r="N1946" s="1" t="s">
        <v>42</v>
      </c>
      <c r="O1946" s="1" t="s">
        <v>234</v>
      </c>
      <c r="P1946" s="1"/>
      <c r="Q1946" s="1"/>
      <c r="R1946" s="1" t="s">
        <v>31</v>
      </c>
      <c r="S1946" s="1" t="s">
        <v>32</v>
      </c>
      <c r="T1946" s="1" t="s">
        <v>33</v>
      </c>
      <c r="U1946" s="2" t="s">
        <v>279</v>
      </c>
      <c r="V1946" s="4">
        <v>912435840</v>
      </c>
      <c r="W1946" s="4">
        <v>172971840</v>
      </c>
      <c r="X1946" s="4">
        <v>2537160</v>
      </c>
      <c r="Y1946" s="4">
        <v>1082870520</v>
      </c>
      <c r="Z1946" s="4">
        <v>0</v>
      </c>
      <c r="AA1946" s="4">
        <v>1082870520</v>
      </c>
      <c r="AB1946" s="4">
        <v>0</v>
      </c>
      <c r="AC1946" s="4">
        <v>1082870520</v>
      </c>
      <c r="AD1946" s="4">
        <v>686274076</v>
      </c>
      <c r="AE1946" s="4">
        <v>686274076</v>
      </c>
      <c r="AF1946" s="10">
        <v>686274076</v>
      </c>
    </row>
    <row r="1947" spans="1:32" ht="22.5" x14ac:dyDescent="0.25">
      <c r="A1947" s="9" t="s">
        <v>453</v>
      </c>
      <c r="B1947" s="1" t="s">
        <v>486</v>
      </c>
      <c r="C1947" s="1" t="s">
        <v>583</v>
      </c>
      <c r="D1947" s="2" t="s">
        <v>454</v>
      </c>
      <c r="E1947" s="3" t="s">
        <v>280</v>
      </c>
      <c r="F1947" s="3" t="s">
        <v>507</v>
      </c>
      <c r="G1947" s="3" t="s">
        <v>508</v>
      </c>
      <c r="H1947" s="3" t="s">
        <v>509</v>
      </c>
      <c r="I1947" s="3" t="s">
        <v>510</v>
      </c>
      <c r="J1947" s="1" t="s">
        <v>30</v>
      </c>
      <c r="K1947" s="1" t="s">
        <v>232</v>
      </c>
      <c r="L1947" s="1" t="s">
        <v>233</v>
      </c>
      <c r="M1947" s="1" t="s">
        <v>64</v>
      </c>
      <c r="N1947" s="1" t="s">
        <v>42</v>
      </c>
      <c r="O1947" s="1" t="s">
        <v>281</v>
      </c>
      <c r="P1947" s="1"/>
      <c r="Q1947" s="1"/>
      <c r="R1947" s="1" t="s">
        <v>31</v>
      </c>
      <c r="S1947" s="1" t="s">
        <v>32</v>
      </c>
      <c r="T1947" s="1" t="s">
        <v>33</v>
      </c>
      <c r="U1947" s="2" t="s">
        <v>282</v>
      </c>
      <c r="V1947" s="4">
        <v>117441336</v>
      </c>
      <c r="W1947" s="4">
        <v>0</v>
      </c>
      <c r="X1947" s="4">
        <v>0</v>
      </c>
      <c r="Y1947" s="4">
        <v>117441336</v>
      </c>
      <c r="Z1947" s="4">
        <v>0</v>
      </c>
      <c r="AA1947" s="4">
        <v>117441336</v>
      </c>
      <c r="AB1947" s="4">
        <v>0</v>
      </c>
      <c r="AC1947" s="4">
        <v>117441336</v>
      </c>
      <c r="AD1947" s="4">
        <v>105697200</v>
      </c>
      <c r="AE1947" s="4">
        <v>105697200</v>
      </c>
      <c r="AF1947" s="10">
        <v>105697200</v>
      </c>
    </row>
    <row r="1948" spans="1:32" ht="22.5" x14ac:dyDescent="0.25">
      <c r="A1948" s="9" t="s">
        <v>453</v>
      </c>
      <c r="B1948" s="1" t="s">
        <v>486</v>
      </c>
      <c r="C1948" s="1" t="s">
        <v>583</v>
      </c>
      <c r="D1948" s="2" t="s">
        <v>454</v>
      </c>
      <c r="E1948" s="3" t="s">
        <v>285</v>
      </c>
      <c r="F1948" s="3" t="s">
        <v>507</v>
      </c>
      <c r="G1948" s="3" t="s">
        <v>508</v>
      </c>
      <c r="H1948" s="3" t="s">
        <v>527</v>
      </c>
      <c r="I1948" s="3" t="s">
        <v>545</v>
      </c>
      <c r="J1948" s="1" t="s">
        <v>30</v>
      </c>
      <c r="K1948" s="1" t="s">
        <v>232</v>
      </c>
      <c r="L1948" s="1" t="s">
        <v>233</v>
      </c>
      <c r="M1948" s="1" t="s">
        <v>64</v>
      </c>
      <c r="N1948" s="1" t="s">
        <v>42</v>
      </c>
      <c r="O1948" s="1" t="s">
        <v>243</v>
      </c>
      <c r="P1948" s="1"/>
      <c r="Q1948" s="1"/>
      <c r="R1948" s="1" t="s">
        <v>31</v>
      </c>
      <c r="S1948" s="1" t="s">
        <v>32</v>
      </c>
      <c r="T1948" s="1" t="s">
        <v>33</v>
      </c>
      <c r="U1948" s="2" t="s">
        <v>59</v>
      </c>
      <c r="V1948" s="4">
        <v>32791000</v>
      </c>
      <c r="W1948" s="4">
        <v>0</v>
      </c>
      <c r="X1948" s="4">
        <v>0</v>
      </c>
      <c r="Y1948" s="4">
        <v>32791000</v>
      </c>
      <c r="Z1948" s="4">
        <v>0</v>
      </c>
      <c r="AA1948" s="4">
        <v>32791000</v>
      </c>
      <c r="AB1948" s="4">
        <v>0</v>
      </c>
      <c r="AC1948" s="4">
        <v>32791000</v>
      </c>
      <c r="AD1948" s="4">
        <v>23450533</v>
      </c>
      <c r="AE1948" s="4">
        <v>23450533</v>
      </c>
      <c r="AF1948" s="10">
        <v>23450533</v>
      </c>
    </row>
    <row r="1949" spans="1:32" ht="22.5" x14ac:dyDescent="0.25">
      <c r="A1949" s="9" t="s">
        <v>453</v>
      </c>
      <c r="B1949" s="1" t="s">
        <v>486</v>
      </c>
      <c r="C1949" s="1" t="s">
        <v>583</v>
      </c>
      <c r="D1949" s="2" t="s">
        <v>454</v>
      </c>
      <c r="E1949" s="3" t="s">
        <v>286</v>
      </c>
      <c r="F1949" s="3" t="s">
        <v>507</v>
      </c>
      <c r="G1949" s="3" t="s">
        <v>508</v>
      </c>
      <c r="H1949" s="3" t="s">
        <v>527</v>
      </c>
      <c r="I1949" s="3" t="s">
        <v>542</v>
      </c>
      <c r="J1949" s="1" t="s">
        <v>30</v>
      </c>
      <c r="K1949" s="1" t="s">
        <v>232</v>
      </c>
      <c r="L1949" s="1" t="s">
        <v>233</v>
      </c>
      <c r="M1949" s="1" t="s">
        <v>64</v>
      </c>
      <c r="N1949" s="1" t="s">
        <v>42</v>
      </c>
      <c r="O1949" s="1" t="s">
        <v>246</v>
      </c>
      <c r="P1949" s="1"/>
      <c r="Q1949" s="1"/>
      <c r="R1949" s="1" t="s">
        <v>31</v>
      </c>
      <c r="S1949" s="1" t="s">
        <v>32</v>
      </c>
      <c r="T1949" s="1" t="s">
        <v>33</v>
      </c>
      <c r="U1949" s="2" t="s">
        <v>249</v>
      </c>
      <c r="V1949" s="4">
        <v>13414853</v>
      </c>
      <c r="W1949" s="4">
        <v>0</v>
      </c>
      <c r="X1949" s="4">
        <v>0</v>
      </c>
      <c r="Y1949" s="4">
        <v>13414853</v>
      </c>
      <c r="Z1949" s="4">
        <v>0</v>
      </c>
      <c r="AA1949" s="4">
        <v>13414853</v>
      </c>
      <c r="AB1949" s="4">
        <v>0</v>
      </c>
      <c r="AC1949" s="4">
        <v>13410385</v>
      </c>
      <c r="AD1949" s="4">
        <v>10605853</v>
      </c>
      <c r="AE1949" s="4">
        <v>10605853</v>
      </c>
      <c r="AF1949" s="10">
        <v>10605853</v>
      </c>
    </row>
    <row r="1950" spans="1:32" ht="22.5" x14ac:dyDescent="0.25">
      <c r="A1950" s="9" t="s">
        <v>453</v>
      </c>
      <c r="B1950" s="1" t="s">
        <v>486</v>
      </c>
      <c r="C1950" s="1" t="s">
        <v>583</v>
      </c>
      <c r="D1950" s="2" t="s">
        <v>454</v>
      </c>
      <c r="E1950" s="3" t="s">
        <v>478</v>
      </c>
      <c r="F1950" s="3" t="s">
        <v>507</v>
      </c>
      <c r="G1950" s="3" t="s">
        <v>508</v>
      </c>
      <c r="H1950" s="3" t="s">
        <v>509</v>
      </c>
      <c r="I1950" s="3" t="s">
        <v>510</v>
      </c>
      <c r="J1950" s="1" t="s">
        <v>30</v>
      </c>
      <c r="K1950" s="1" t="s">
        <v>232</v>
      </c>
      <c r="L1950" s="1" t="s">
        <v>233</v>
      </c>
      <c r="M1950" s="1" t="s">
        <v>64</v>
      </c>
      <c r="N1950" s="1" t="s">
        <v>42</v>
      </c>
      <c r="O1950" s="1" t="s">
        <v>266</v>
      </c>
      <c r="P1950" s="1"/>
      <c r="Q1950" s="1"/>
      <c r="R1950" s="1" t="s">
        <v>31</v>
      </c>
      <c r="S1950" s="1" t="s">
        <v>32</v>
      </c>
      <c r="T1950" s="1" t="s">
        <v>33</v>
      </c>
      <c r="U1950" s="2" t="s">
        <v>267</v>
      </c>
      <c r="V1950" s="4">
        <v>4984</v>
      </c>
      <c r="W1950" s="4">
        <v>0</v>
      </c>
      <c r="X1950" s="4">
        <v>0</v>
      </c>
      <c r="Y1950" s="4">
        <v>4984</v>
      </c>
      <c r="Z1950" s="4">
        <v>0</v>
      </c>
      <c r="AA1950" s="4">
        <v>4984</v>
      </c>
      <c r="AB1950" s="4">
        <v>0</v>
      </c>
      <c r="AC1950" s="4">
        <v>4984</v>
      </c>
      <c r="AD1950" s="4">
        <v>579</v>
      </c>
      <c r="AE1950" s="4">
        <v>579</v>
      </c>
      <c r="AF1950" s="10">
        <v>579</v>
      </c>
    </row>
    <row r="1951" spans="1:32" ht="22.5" x14ac:dyDescent="0.25">
      <c r="A1951" s="9" t="s">
        <v>453</v>
      </c>
      <c r="B1951" s="1" t="s">
        <v>486</v>
      </c>
      <c r="C1951" s="1" t="s">
        <v>583</v>
      </c>
      <c r="D1951" s="2" t="s">
        <v>454</v>
      </c>
      <c r="E1951" s="3" t="s">
        <v>392</v>
      </c>
      <c r="F1951" s="3" t="s">
        <v>512</v>
      </c>
      <c r="G1951" s="3" t="s">
        <v>513</v>
      </c>
      <c r="H1951" s="3" t="s">
        <v>514</v>
      </c>
      <c r="I1951" s="3" t="s">
        <v>515</v>
      </c>
      <c r="J1951" s="1" t="s">
        <v>30</v>
      </c>
      <c r="K1951" s="1" t="s">
        <v>232</v>
      </c>
      <c r="L1951" s="1" t="s">
        <v>233</v>
      </c>
      <c r="M1951" s="1" t="s">
        <v>68</v>
      </c>
      <c r="N1951" s="1" t="s">
        <v>42</v>
      </c>
      <c r="O1951" s="1" t="s">
        <v>234</v>
      </c>
      <c r="P1951" s="1"/>
      <c r="Q1951" s="1"/>
      <c r="R1951" s="1" t="s">
        <v>31</v>
      </c>
      <c r="S1951" s="1" t="s">
        <v>32</v>
      </c>
      <c r="T1951" s="1" t="s">
        <v>33</v>
      </c>
      <c r="U1951" s="2" t="s">
        <v>393</v>
      </c>
      <c r="V1951" s="4">
        <v>743116910</v>
      </c>
      <c r="W1951" s="4">
        <v>96547500</v>
      </c>
      <c r="X1951" s="4">
        <v>69177400</v>
      </c>
      <c r="Y1951" s="4">
        <v>770487010</v>
      </c>
      <c r="Z1951" s="4">
        <v>0</v>
      </c>
      <c r="AA1951" s="4">
        <v>770487010</v>
      </c>
      <c r="AB1951" s="4">
        <v>0</v>
      </c>
      <c r="AC1951" s="4">
        <v>770487010</v>
      </c>
      <c r="AD1951" s="4">
        <v>408029195</v>
      </c>
      <c r="AE1951" s="4">
        <v>408029195</v>
      </c>
      <c r="AF1951" s="10">
        <v>408029195</v>
      </c>
    </row>
    <row r="1952" spans="1:32" ht="22.5" x14ac:dyDescent="0.25">
      <c r="A1952" s="9" t="s">
        <v>453</v>
      </c>
      <c r="B1952" s="1" t="s">
        <v>486</v>
      </c>
      <c r="C1952" s="1" t="s">
        <v>583</v>
      </c>
      <c r="D1952" s="2" t="s">
        <v>454</v>
      </c>
      <c r="E1952" s="3" t="s">
        <v>394</v>
      </c>
      <c r="F1952" s="3" t="s">
        <v>512</v>
      </c>
      <c r="G1952" s="3" t="s">
        <v>513</v>
      </c>
      <c r="H1952" s="3" t="s">
        <v>514</v>
      </c>
      <c r="I1952" s="3" t="s">
        <v>515</v>
      </c>
      <c r="J1952" s="1" t="s">
        <v>30</v>
      </c>
      <c r="K1952" s="1" t="s">
        <v>232</v>
      </c>
      <c r="L1952" s="1" t="s">
        <v>233</v>
      </c>
      <c r="M1952" s="1" t="s">
        <v>68</v>
      </c>
      <c r="N1952" s="1" t="s">
        <v>42</v>
      </c>
      <c r="O1952" s="1" t="s">
        <v>281</v>
      </c>
      <c r="P1952" s="1"/>
      <c r="Q1952" s="1"/>
      <c r="R1952" s="1" t="s">
        <v>31</v>
      </c>
      <c r="S1952" s="1" t="s">
        <v>32</v>
      </c>
      <c r="T1952" s="1" t="s">
        <v>33</v>
      </c>
      <c r="U1952" s="2" t="s">
        <v>395</v>
      </c>
      <c r="V1952" s="4">
        <v>153126890</v>
      </c>
      <c r="W1952" s="4">
        <v>0</v>
      </c>
      <c r="X1952" s="4">
        <v>5072600</v>
      </c>
      <c r="Y1952" s="4">
        <v>148054290</v>
      </c>
      <c r="Z1952" s="4">
        <v>0</v>
      </c>
      <c r="AA1952" s="4">
        <v>148054290</v>
      </c>
      <c r="AB1952" s="4">
        <v>0</v>
      </c>
      <c r="AC1952" s="4">
        <v>148054290</v>
      </c>
      <c r="AD1952" s="4">
        <v>101718080</v>
      </c>
      <c r="AE1952" s="4">
        <v>101718080</v>
      </c>
      <c r="AF1952" s="10">
        <v>101718080</v>
      </c>
    </row>
    <row r="1953" spans="1:32" ht="22.5" x14ac:dyDescent="0.25">
      <c r="A1953" s="9" t="s">
        <v>453</v>
      </c>
      <c r="B1953" s="1" t="s">
        <v>486</v>
      </c>
      <c r="C1953" s="1" t="s">
        <v>583</v>
      </c>
      <c r="D1953" s="2" t="s">
        <v>454</v>
      </c>
      <c r="E1953" s="3" t="s">
        <v>291</v>
      </c>
      <c r="F1953" s="3" t="s">
        <v>512</v>
      </c>
      <c r="G1953" s="3" t="s">
        <v>513</v>
      </c>
      <c r="H1953" s="3" t="s">
        <v>514</v>
      </c>
      <c r="I1953" s="3" t="s">
        <v>515</v>
      </c>
      <c r="J1953" s="1" t="s">
        <v>30</v>
      </c>
      <c r="K1953" s="1" t="s">
        <v>232</v>
      </c>
      <c r="L1953" s="1" t="s">
        <v>233</v>
      </c>
      <c r="M1953" s="1" t="s">
        <v>68</v>
      </c>
      <c r="N1953" s="1" t="s">
        <v>42</v>
      </c>
      <c r="O1953" s="1" t="s">
        <v>243</v>
      </c>
      <c r="P1953" s="1"/>
      <c r="Q1953" s="1"/>
      <c r="R1953" s="1" t="s">
        <v>31</v>
      </c>
      <c r="S1953" s="1" t="s">
        <v>32</v>
      </c>
      <c r="T1953" s="1" t="s">
        <v>33</v>
      </c>
      <c r="U1953" s="2" t="s">
        <v>292</v>
      </c>
      <c r="V1953" s="4">
        <v>0</v>
      </c>
      <c r="W1953" s="4">
        <v>172971840</v>
      </c>
      <c r="X1953" s="4">
        <v>0</v>
      </c>
      <c r="Y1953" s="4">
        <v>172971840</v>
      </c>
      <c r="Z1953" s="4">
        <v>0</v>
      </c>
      <c r="AA1953" s="4">
        <v>172971840</v>
      </c>
      <c r="AB1953" s="4">
        <v>0</v>
      </c>
      <c r="AC1953" s="4">
        <v>172971840</v>
      </c>
      <c r="AD1953" s="4">
        <v>51891552</v>
      </c>
      <c r="AE1953" s="4">
        <v>51891552</v>
      </c>
      <c r="AF1953" s="10">
        <v>51891552</v>
      </c>
    </row>
    <row r="1954" spans="1:32" ht="22.5" x14ac:dyDescent="0.25">
      <c r="A1954" s="9" t="s">
        <v>453</v>
      </c>
      <c r="B1954" s="1" t="s">
        <v>486</v>
      </c>
      <c r="C1954" s="1" t="s">
        <v>583</v>
      </c>
      <c r="D1954" s="2" t="s">
        <v>454</v>
      </c>
      <c r="E1954" s="3" t="s">
        <v>293</v>
      </c>
      <c r="F1954" s="3" t="s">
        <v>512</v>
      </c>
      <c r="G1954" s="3" t="s">
        <v>513</v>
      </c>
      <c r="H1954" s="3" t="s">
        <v>527</v>
      </c>
      <c r="I1954" s="3" t="s">
        <v>545</v>
      </c>
      <c r="J1954" s="1" t="s">
        <v>30</v>
      </c>
      <c r="K1954" s="1" t="s">
        <v>232</v>
      </c>
      <c r="L1954" s="1" t="s">
        <v>233</v>
      </c>
      <c r="M1954" s="1" t="s">
        <v>68</v>
      </c>
      <c r="N1954" s="1" t="s">
        <v>42</v>
      </c>
      <c r="O1954" s="1" t="s">
        <v>248</v>
      </c>
      <c r="P1954" s="1"/>
      <c r="Q1954" s="1"/>
      <c r="R1954" s="1" t="s">
        <v>31</v>
      </c>
      <c r="S1954" s="1" t="s">
        <v>32</v>
      </c>
      <c r="T1954" s="1" t="s">
        <v>33</v>
      </c>
      <c r="U1954" s="2" t="s">
        <v>59</v>
      </c>
      <c r="V1954" s="4">
        <v>0</v>
      </c>
      <c r="W1954" s="4">
        <v>68669800</v>
      </c>
      <c r="X1954" s="4">
        <v>2551200</v>
      </c>
      <c r="Y1954" s="4">
        <v>66118600</v>
      </c>
      <c r="Z1954" s="4">
        <v>0</v>
      </c>
      <c r="AA1954" s="4">
        <v>66118600</v>
      </c>
      <c r="AB1954" s="4">
        <v>0</v>
      </c>
      <c r="AC1954" s="4">
        <v>66118600</v>
      </c>
      <c r="AD1954" s="4">
        <v>44646000</v>
      </c>
      <c r="AE1954" s="4">
        <v>44646000</v>
      </c>
      <c r="AF1954" s="10">
        <v>44646000</v>
      </c>
    </row>
    <row r="1955" spans="1:32" ht="22.5" x14ac:dyDescent="0.25">
      <c r="A1955" s="9" t="s">
        <v>453</v>
      </c>
      <c r="B1955" s="1" t="s">
        <v>486</v>
      </c>
      <c r="C1955" s="1" t="s">
        <v>583</v>
      </c>
      <c r="D1955" s="2" t="s">
        <v>454</v>
      </c>
      <c r="E1955" s="3" t="s">
        <v>294</v>
      </c>
      <c r="F1955" s="3" t="s">
        <v>512</v>
      </c>
      <c r="G1955" s="3" t="s">
        <v>513</v>
      </c>
      <c r="H1955" s="3" t="s">
        <v>527</v>
      </c>
      <c r="I1955" s="3" t="s">
        <v>542</v>
      </c>
      <c r="J1955" s="1" t="s">
        <v>30</v>
      </c>
      <c r="K1955" s="1" t="s">
        <v>232</v>
      </c>
      <c r="L1955" s="1" t="s">
        <v>233</v>
      </c>
      <c r="M1955" s="1" t="s">
        <v>68</v>
      </c>
      <c r="N1955" s="1" t="s">
        <v>42</v>
      </c>
      <c r="O1955" s="1" t="s">
        <v>254</v>
      </c>
      <c r="P1955" s="1"/>
      <c r="Q1955" s="1"/>
      <c r="R1955" s="1" t="s">
        <v>31</v>
      </c>
      <c r="S1955" s="1" t="s">
        <v>32</v>
      </c>
      <c r="T1955" s="1" t="s">
        <v>33</v>
      </c>
      <c r="U1955" s="2" t="s">
        <v>249</v>
      </c>
      <c r="V1955" s="4">
        <v>3000000</v>
      </c>
      <c r="W1955" s="4">
        <v>14000000</v>
      </c>
      <c r="X1955" s="4">
        <v>0</v>
      </c>
      <c r="Y1955" s="4">
        <v>17000000</v>
      </c>
      <c r="Z1955" s="4">
        <v>0</v>
      </c>
      <c r="AA1955" s="4">
        <v>17000000</v>
      </c>
      <c r="AB1955" s="4">
        <v>0</v>
      </c>
      <c r="AC1955" s="4">
        <v>13329503</v>
      </c>
      <c r="AD1955" s="4">
        <v>10440578</v>
      </c>
      <c r="AE1955" s="4">
        <v>10440578</v>
      </c>
      <c r="AF1955" s="10">
        <v>10440578</v>
      </c>
    </row>
    <row r="1956" spans="1:32" ht="22.5" x14ac:dyDescent="0.25">
      <c r="A1956" s="9" t="s">
        <v>453</v>
      </c>
      <c r="B1956" s="1" t="s">
        <v>486</v>
      </c>
      <c r="C1956" s="1" t="s">
        <v>583</v>
      </c>
      <c r="D1956" s="2" t="s">
        <v>454</v>
      </c>
      <c r="E1956" s="3" t="s">
        <v>295</v>
      </c>
      <c r="F1956" s="3" t="s">
        <v>512</v>
      </c>
      <c r="G1956" s="3" t="s">
        <v>513</v>
      </c>
      <c r="H1956" s="3" t="s">
        <v>514</v>
      </c>
      <c r="I1956" s="3" t="s">
        <v>515</v>
      </c>
      <c r="J1956" s="1" t="s">
        <v>30</v>
      </c>
      <c r="K1956" s="1" t="s">
        <v>232</v>
      </c>
      <c r="L1956" s="1" t="s">
        <v>233</v>
      </c>
      <c r="M1956" s="1" t="s">
        <v>68</v>
      </c>
      <c r="N1956" s="1" t="s">
        <v>42</v>
      </c>
      <c r="O1956" s="1" t="s">
        <v>266</v>
      </c>
      <c r="P1956" s="1"/>
      <c r="Q1956" s="1"/>
      <c r="R1956" s="1" t="s">
        <v>31</v>
      </c>
      <c r="S1956" s="1" t="s">
        <v>32</v>
      </c>
      <c r="T1956" s="1" t="s">
        <v>33</v>
      </c>
      <c r="U1956" s="2" t="s">
        <v>267</v>
      </c>
      <c r="V1956" s="4">
        <v>0</v>
      </c>
      <c r="W1956" s="4">
        <v>3584975</v>
      </c>
      <c r="X1956" s="4">
        <v>0</v>
      </c>
      <c r="Y1956" s="4">
        <v>3584975</v>
      </c>
      <c r="Z1956" s="4">
        <v>0</v>
      </c>
      <c r="AA1956" s="4">
        <v>5422</v>
      </c>
      <c r="AB1956" s="4">
        <v>3579553</v>
      </c>
      <c r="AC1956" s="4">
        <v>5422</v>
      </c>
      <c r="AD1956" s="4">
        <v>4053</v>
      </c>
      <c r="AE1956" s="4">
        <v>4053</v>
      </c>
      <c r="AF1956" s="10">
        <v>4053</v>
      </c>
    </row>
    <row r="1957" spans="1:32" ht="22.5" x14ac:dyDescent="0.25">
      <c r="A1957" s="9" t="s">
        <v>453</v>
      </c>
      <c r="B1957" s="1" t="s">
        <v>486</v>
      </c>
      <c r="C1957" s="1" t="s">
        <v>583</v>
      </c>
      <c r="D1957" s="2" t="s">
        <v>454</v>
      </c>
      <c r="E1957" s="3" t="s">
        <v>298</v>
      </c>
      <c r="F1957" s="3" t="s">
        <v>594</v>
      </c>
      <c r="G1957" s="3" t="s">
        <v>529</v>
      </c>
      <c r="H1957" s="3" t="s">
        <v>527</v>
      </c>
      <c r="I1957" s="3" t="s">
        <v>545</v>
      </c>
      <c r="J1957" s="1" t="s">
        <v>30</v>
      </c>
      <c r="K1957" s="1" t="s">
        <v>232</v>
      </c>
      <c r="L1957" s="1" t="s">
        <v>233</v>
      </c>
      <c r="M1957" s="1" t="s">
        <v>138</v>
      </c>
      <c r="N1957" s="1" t="s">
        <v>42</v>
      </c>
      <c r="O1957" s="1" t="s">
        <v>281</v>
      </c>
      <c r="P1957" s="1"/>
      <c r="Q1957" s="1"/>
      <c r="R1957" s="1" t="s">
        <v>31</v>
      </c>
      <c r="S1957" s="1" t="s">
        <v>32</v>
      </c>
      <c r="T1957" s="1" t="s">
        <v>33</v>
      </c>
      <c r="U1957" s="2" t="s">
        <v>59</v>
      </c>
      <c r="V1957" s="4">
        <v>105643560</v>
      </c>
      <c r="W1957" s="4">
        <v>0</v>
      </c>
      <c r="X1957" s="4">
        <v>814560</v>
      </c>
      <c r="Y1957" s="4">
        <v>104829000</v>
      </c>
      <c r="Z1957" s="4">
        <v>0</v>
      </c>
      <c r="AA1957" s="4">
        <v>104829000</v>
      </c>
      <c r="AB1957" s="4">
        <v>0</v>
      </c>
      <c r="AC1957" s="4">
        <v>104829000</v>
      </c>
      <c r="AD1957" s="4">
        <v>75253134</v>
      </c>
      <c r="AE1957" s="4">
        <v>75253134</v>
      </c>
      <c r="AF1957" s="10">
        <v>75253134</v>
      </c>
    </row>
    <row r="1958" spans="1:32" ht="22.5" x14ac:dyDescent="0.25">
      <c r="A1958" s="9" t="s">
        <v>453</v>
      </c>
      <c r="B1958" s="1" t="s">
        <v>486</v>
      </c>
      <c r="C1958" s="1" t="s">
        <v>583</v>
      </c>
      <c r="D1958" s="2" t="s">
        <v>454</v>
      </c>
      <c r="E1958" s="3" t="s">
        <v>299</v>
      </c>
      <c r="F1958" s="3" t="s">
        <v>594</v>
      </c>
      <c r="G1958" s="3" t="s">
        <v>529</v>
      </c>
      <c r="H1958" s="3" t="s">
        <v>527</v>
      </c>
      <c r="I1958" s="3" t="s">
        <v>542</v>
      </c>
      <c r="J1958" s="1" t="s">
        <v>30</v>
      </c>
      <c r="K1958" s="1" t="s">
        <v>232</v>
      </c>
      <c r="L1958" s="1" t="s">
        <v>233</v>
      </c>
      <c r="M1958" s="1" t="s">
        <v>138</v>
      </c>
      <c r="N1958" s="1" t="s">
        <v>42</v>
      </c>
      <c r="O1958" s="1" t="s">
        <v>237</v>
      </c>
      <c r="P1958" s="1"/>
      <c r="Q1958" s="1"/>
      <c r="R1958" s="1" t="s">
        <v>31</v>
      </c>
      <c r="S1958" s="1" t="s">
        <v>32</v>
      </c>
      <c r="T1958" s="1" t="s">
        <v>33</v>
      </c>
      <c r="U1958" s="2" t="s">
        <v>249</v>
      </c>
      <c r="V1958" s="4">
        <v>22072079</v>
      </c>
      <c r="W1958" s="4">
        <v>15000000</v>
      </c>
      <c r="X1958" s="4">
        <v>0</v>
      </c>
      <c r="Y1958" s="4">
        <v>37072079</v>
      </c>
      <c r="Z1958" s="4">
        <v>0</v>
      </c>
      <c r="AA1958" s="4">
        <v>37072079</v>
      </c>
      <c r="AB1958" s="4">
        <v>0</v>
      </c>
      <c r="AC1958" s="4">
        <v>28752198</v>
      </c>
      <c r="AD1958" s="4">
        <v>24431029</v>
      </c>
      <c r="AE1958" s="4">
        <v>24431029</v>
      </c>
      <c r="AF1958" s="10">
        <v>24431029</v>
      </c>
    </row>
    <row r="1959" spans="1:32" ht="22.5" x14ac:dyDescent="0.25">
      <c r="A1959" s="9" t="s">
        <v>453</v>
      </c>
      <c r="B1959" s="1" t="s">
        <v>486</v>
      </c>
      <c r="C1959" s="1" t="s">
        <v>583</v>
      </c>
      <c r="D1959" s="2" t="s">
        <v>454</v>
      </c>
      <c r="E1959" s="3" t="s">
        <v>477</v>
      </c>
      <c r="F1959" s="3" t="s">
        <v>594</v>
      </c>
      <c r="G1959" s="3" t="s">
        <v>529</v>
      </c>
      <c r="H1959" s="3" t="s">
        <v>530</v>
      </c>
      <c r="I1959" s="3" t="s">
        <v>529</v>
      </c>
      <c r="J1959" s="1" t="s">
        <v>30</v>
      </c>
      <c r="K1959" s="1" t="s">
        <v>232</v>
      </c>
      <c r="L1959" s="1" t="s">
        <v>233</v>
      </c>
      <c r="M1959" s="1" t="s">
        <v>138</v>
      </c>
      <c r="N1959" s="1" t="s">
        <v>42</v>
      </c>
      <c r="O1959" s="1" t="s">
        <v>266</v>
      </c>
      <c r="P1959" s="1"/>
      <c r="Q1959" s="1"/>
      <c r="R1959" s="1" t="s">
        <v>31</v>
      </c>
      <c r="S1959" s="1" t="s">
        <v>32</v>
      </c>
      <c r="T1959" s="1" t="s">
        <v>33</v>
      </c>
      <c r="U1959" s="2" t="s">
        <v>267</v>
      </c>
      <c r="V1959" s="4">
        <v>0</v>
      </c>
      <c r="W1959" s="4">
        <v>4226</v>
      </c>
      <c r="X1959" s="4">
        <v>0</v>
      </c>
      <c r="Y1959" s="4">
        <v>4226</v>
      </c>
      <c r="Z1959" s="4">
        <v>0</v>
      </c>
      <c r="AA1959" s="4">
        <v>4226</v>
      </c>
      <c r="AB1959" s="4">
        <v>0</v>
      </c>
      <c r="AC1959" s="4">
        <v>4226</v>
      </c>
      <c r="AD1959" s="4">
        <v>1855</v>
      </c>
      <c r="AE1959" s="4">
        <v>1855</v>
      </c>
      <c r="AF1959" s="10">
        <v>1855</v>
      </c>
    </row>
    <row r="1960" spans="1:32" ht="22.5" x14ac:dyDescent="0.25">
      <c r="A1960" s="9" t="s">
        <v>453</v>
      </c>
      <c r="B1960" s="1" t="s">
        <v>486</v>
      </c>
      <c r="C1960" s="1" t="s">
        <v>583</v>
      </c>
      <c r="D1960" s="2" t="s">
        <v>454</v>
      </c>
      <c r="E1960" s="3" t="s">
        <v>303</v>
      </c>
      <c r="F1960" s="3" t="s">
        <v>604</v>
      </c>
      <c r="G1960" s="3" t="s">
        <v>547</v>
      </c>
      <c r="H1960" s="3" t="s">
        <v>527</v>
      </c>
      <c r="I1960" s="3" t="s">
        <v>545</v>
      </c>
      <c r="J1960" s="1" t="s">
        <v>30</v>
      </c>
      <c r="K1960" s="1" t="s">
        <v>301</v>
      </c>
      <c r="L1960" s="1" t="s">
        <v>233</v>
      </c>
      <c r="M1960" s="1" t="s">
        <v>41</v>
      </c>
      <c r="N1960" s="1" t="s">
        <v>42</v>
      </c>
      <c r="O1960" s="1" t="s">
        <v>281</v>
      </c>
      <c r="P1960" s="1"/>
      <c r="Q1960" s="1"/>
      <c r="R1960" s="1" t="s">
        <v>31</v>
      </c>
      <c r="S1960" s="1" t="s">
        <v>32</v>
      </c>
      <c r="T1960" s="1" t="s">
        <v>33</v>
      </c>
      <c r="U1960" s="2" t="s">
        <v>59</v>
      </c>
      <c r="V1960" s="4">
        <v>90436575</v>
      </c>
      <c r="W1960" s="4">
        <v>873425</v>
      </c>
      <c r="X1960" s="4">
        <v>0</v>
      </c>
      <c r="Y1960" s="4">
        <v>91310000</v>
      </c>
      <c r="Z1960" s="4">
        <v>0</v>
      </c>
      <c r="AA1960" s="4">
        <v>91310000</v>
      </c>
      <c r="AB1960" s="4">
        <v>0</v>
      </c>
      <c r="AC1960" s="4">
        <v>91310000</v>
      </c>
      <c r="AD1960" s="4">
        <v>66091466</v>
      </c>
      <c r="AE1960" s="4">
        <v>66091466</v>
      </c>
      <c r="AF1960" s="10">
        <v>66091466</v>
      </c>
    </row>
    <row r="1961" spans="1:32" ht="22.5" x14ac:dyDescent="0.25">
      <c r="A1961" s="9" t="s">
        <v>453</v>
      </c>
      <c r="B1961" s="1" t="s">
        <v>486</v>
      </c>
      <c r="C1961" s="1" t="s">
        <v>583</v>
      </c>
      <c r="D1961" s="2" t="s">
        <v>454</v>
      </c>
      <c r="E1961" s="3" t="s">
        <v>304</v>
      </c>
      <c r="F1961" s="3" t="s">
        <v>604</v>
      </c>
      <c r="G1961" s="3" t="s">
        <v>547</v>
      </c>
      <c r="H1961" s="3" t="s">
        <v>527</v>
      </c>
      <c r="I1961" s="3" t="s">
        <v>542</v>
      </c>
      <c r="J1961" s="1" t="s">
        <v>30</v>
      </c>
      <c r="K1961" s="1" t="s">
        <v>301</v>
      </c>
      <c r="L1961" s="1" t="s">
        <v>233</v>
      </c>
      <c r="M1961" s="1" t="s">
        <v>41</v>
      </c>
      <c r="N1961" s="1" t="s">
        <v>42</v>
      </c>
      <c r="O1961" s="1" t="s">
        <v>237</v>
      </c>
      <c r="P1961" s="1"/>
      <c r="Q1961" s="1"/>
      <c r="R1961" s="1" t="s">
        <v>31</v>
      </c>
      <c r="S1961" s="1" t="s">
        <v>32</v>
      </c>
      <c r="T1961" s="1" t="s">
        <v>33</v>
      </c>
      <c r="U1961" s="2" t="s">
        <v>249</v>
      </c>
      <c r="V1961" s="4">
        <v>6311350</v>
      </c>
      <c r="W1961" s="4">
        <v>0</v>
      </c>
      <c r="X1961" s="4">
        <v>0</v>
      </c>
      <c r="Y1961" s="4">
        <v>6311350</v>
      </c>
      <c r="Z1961" s="4">
        <v>0</v>
      </c>
      <c r="AA1961" s="4">
        <v>6278751</v>
      </c>
      <c r="AB1961" s="4">
        <v>32599</v>
      </c>
      <c r="AC1961" s="4">
        <v>5368796</v>
      </c>
      <c r="AD1961" s="4">
        <v>5238826</v>
      </c>
      <c r="AE1961" s="4">
        <v>5238826</v>
      </c>
      <c r="AF1961" s="10">
        <v>5238826</v>
      </c>
    </row>
    <row r="1962" spans="1:32" ht="22.5" x14ac:dyDescent="0.25">
      <c r="A1962" s="9" t="s">
        <v>453</v>
      </c>
      <c r="B1962" s="1" t="s">
        <v>486</v>
      </c>
      <c r="C1962" s="1" t="s">
        <v>583</v>
      </c>
      <c r="D1962" s="2" t="s">
        <v>454</v>
      </c>
      <c r="E1962" s="3" t="s">
        <v>452</v>
      </c>
      <c r="F1962" s="3" t="s">
        <v>604</v>
      </c>
      <c r="G1962" s="3" t="s">
        <v>547</v>
      </c>
      <c r="H1962" s="3" t="s">
        <v>548</v>
      </c>
      <c r="I1962" s="3" t="s">
        <v>549</v>
      </c>
      <c r="J1962" s="1" t="s">
        <v>30</v>
      </c>
      <c r="K1962" s="1" t="s">
        <v>301</v>
      </c>
      <c r="L1962" s="1" t="s">
        <v>233</v>
      </c>
      <c r="M1962" s="1" t="s">
        <v>41</v>
      </c>
      <c r="N1962" s="1" t="s">
        <v>42</v>
      </c>
      <c r="O1962" s="1" t="s">
        <v>266</v>
      </c>
      <c r="P1962" s="1"/>
      <c r="Q1962" s="1"/>
      <c r="R1962" s="1" t="s">
        <v>31</v>
      </c>
      <c r="S1962" s="1" t="s">
        <v>32</v>
      </c>
      <c r="T1962" s="1" t="s">
        <v>33</v>
      </c>
      <c r="U1962" s="2" t="s">
        <v>267</v>
      </c>
      <c r="V1962" s="4">
        <v>0</v>
      </c>
      <c r="W1962" s="4">
        <v>3617</v>
      </c>
      <c r="X1962" s="4">
        <v>0</v>
      </c>
      <c r="Y1962" s="4">
        <v>3617</v>
      </c>
      <c r="Z1962" s="4">
        <v>0</v>
      </c>
      <c r="AA1962" s="4">
        <v>3617</v>
      </c>
      <c r="AB1962" s="4">
        <v>0</v>
      </c>
      <c r="AC1962" s="4">
        <v>3617</v>
      </c>
      <c r="AD1962" s="4">
        <v>2325</v>
      </c>
      <c r="AE1962" s="4">
        <v>2325</v>
      </c>
      <c r="AF1962" s="10">
        <v>2325</v>
      </c>
    </row>
    <row r="1963" spans="1:32" ht="22.5" x14ac:dyDescent="0.25">
      <c r="A1963" s="9" t="s">
        <v>453</v>
      </c>
      <c r="B1963" s="1" t="s">
        <v>486</v>
      </c>
      <c r="C1963" s="1" t="s">
        <v>583</v>
      </c>
      <c r="D1963" s="2" t="s">
        <v>454</v>
      </c>
      <c r="E1963" s="3" t="s">
        <v>307</v>
      </c>
      <c r="F1963" s="3" t="s">
        <v>37</v>
      </c>
      <c r="G1963" s="3" t="s">
        <v>517</v>
      </c>
      <c r="H1963" s="3" t="s">
        <v>527</v>
      </c>
      <c r="I1963" s="3" t="s">
        <v>545</v>
      </c>
      <c r="J1963" s="1" t="s">
        <v>30</v>
      </c>
      <c r="K1963" s="1" t="s">
        <v>301</v>
      </c>
      <c r="L1963" s="1" t="s">
        <v>233</v>
      </c>
      <c r="M1963" s="1" t="s">
        <v>77</v>
      </c>
      <c r="N1963" s="1" t="s">
        <v>42</v>
      </c>
      <c r="O1963" s="1" t="s">
        <v>237</v>
      </c>
      <c r="P1963" s="1"/>
      <c r="Q1963" s="1"/>
      <c r="R1963" s="1" t="s">
        <v>31</v>
      </c>
      <c r="S1963" s="1" t="s">
        <v>32</v>
      </c>
      <c r="T1963" s="1" t="s">
        <v>33</v>
      </c>
      <c r="U1963" s="2" t="s">
        <v>59</v>
      </c>
      <c r="V1963" s="4">
        <v>603879420</v>
      </c>
      <c r="W1963" s="4">
        <v>52515359</v>
      </c>
      <c r="X1963" s="4">
        <v>75489420</v>
      </c>
      <c r="Y1963" s="4">
        <v>580905359</v>
      </c>
      <c r="Z1963" s="4">
        <v>0</v>
      </c>
      <c r="AA1963" s="4">
        <v>569579500</v>
      </c>
      <c r="AB1963" s="4">
        <v>11325859</v>
      </c>
      <c r="AC1963" s="4">
        <v>569579500</v>
      </c>
      <c r="AD1963" s="4">
        <v>490994565</v>
      </c>
      <c r="AE1963" s="4">
        <v>490994565</v>
      </c>
      <c r="AF1963" s="10">
        <v>490994565</v>
      </c>
    </row>
    <row r="1964" spans="1:32" ht="22.5" x14ac:dyDescent="0.25">
      <c r="A1964" s="9" t="s">
        <v>453</v>
      </c>
      <c r="B1964" s="1" t="s">
        <v>486</v>
      </c>
      <c r="C1964" s="1" t="s">
        <v>583</v>
      </c>
      <c r="D1964" s="2" t="s">
        <v>454</v>
      </c>
      <c r="E1964" s="3" t="s">
        <v>308</v>
      </c>
      <c r="F1964" s="3" t="s">
        <v>37</v>
      </c>
      <c r="G1964" s="3" t="s">
        <v>517</v>
      </c>
      <c r="H1964" s="3" t="s">
        <v>527</v>
      </c>
      <c r="I1964" s="3" t="s">
        <v>542</v>
      </c>
      <c r="J1964" s="1" t="s">
        <v>30</v>
      </c>
      <c r="K1964" s="1" t="s">
        <v>301</v>
      </c>
      <c r="L1964" s="1" t="s">
        <v>233</v>
      </c>
      <c r="M1964" s="1" t="s">
        <v>77</v>
      </c>
      <c r="N1964" s="1" t="s">
        <v>42</v>
      </c>
      <c r="O1964" s="1" t="s">
        <v>240</v>
      </c>
      <c r="P1964" s="1"/>
      <c r="Q1964" s="1"/>
      <c r="R1964" s="1" t="s">
        <v>31</v>
      </c>
      <c r="S1964" s="1" t="s">
        <v>54</v>
      </c>
      <c r="T1964" s="1" t="s">
        <v>33</v>
      </c>
      <c r="U1964" s="2" t="s">
        <v>249</v>
      </c>
      <c r="V1964" s="4">
        <v>0</v>
      </c>
      <c r="W1964" s="4">
        <v>2486983</v>
      </c>
      <c r="X1964" s="4">
        <v>0</v>
      </c>
      <c r="Y1964" s="4">
        <v>2486983</v>
      </c>
      <c r="Z1964" s="4">
        <v>0</v>
      </c>
      <c r="AA1964" s="4">
        <v>2486983</v>
      </c>
      <c r="AB1964" s="4">
        <v>0</v>
      </c>
      <c r="AC1964" s="4">
        <v>0</v>
      </c>
      <c r="AD1964" s="4">
        <v>0</v>
      </c>
      <c r="AE1964" s="4">
        <v>0</v>
      </c>
      <c r="AF1964" s="10">
        <v>0</v>
      </c>
    </row>
    <row r="1965" spans="1:32" ht="22.5" x14ac:dyDescent="0.25">
      <c r="A1965" s="9" t="s">
        <v>453</v>
      </c>
      <c r="B1965" s="1" t="s">
        <v>486</v>
      </c>
      <c r="C1965" s="1" t="s">
        <v>583</v>
      </c>
      <c r="D1965" s="2" t="s">
        <v>454</v>
      </c>
      <c r="E1965" s="3" t="s">
        <v>308</v>
      </c>
      <c r="F1965" s="3" t="s">
        <v>37</v>
      </c>
      <c r="G1965" s="3" t="s">
        <v>517</v>
      </c>
      <c r="H1965" s="3" t="s">
        <v>527</v>
      </c>
      <c r="I1965" s="3" t="s">
        <v>542</v>
      </c>
      <c r="J1965" s="1" t="s">
        <v>30</v>
      </c>
      <c r="K1965" s="1" t="s">
        <v>301</v>
      </c>
      <c r="L1965" s="1" t="s">
        <v>233</v>
      </c>
      <c r="M1965" s="1" t="s">
        <v>77</v>
      </c>
      <c r="N1965" s="1" t="s">
        <v>42</v>
      </c>
      <c r="O1965" s="1" t="s">
        <v>240</v>
      </c>
      <c r="P1965" s="1"/>
      <c r="Q1965" s="1"/>
      <c r="R1965" s="1" t="s">
        <v>31</v>
      </c>
      <c r="S1965" s="1" t="s">
        <v>32</v>
      </c>
      <c r="T1965" s="1" t="s">
        <v>33</v>
      </c>
      <c r="U1965" s="2" t="s">
        <v>249</v>
      </c>
      <c r="V1965" s="4">
        <v>0</v>
      </c>
      <c r="W1965" s="4">
        <v>22500000</v>
      </c>
      <c r="X1965" s="4">
        <v>0</v>
      </c>
      <c r="Y1965" s="4">
        <v>22500000</v>
      </c>
      <c r="Z1965" s="4">
        <v>0</v>
      </c>
      <c r="AA1965" s="4">
        <v>22500000</v>
      </c>
      <c r="AB1965" s="4">
        <v>0</v>
      </c>
      <c r="AC1965" s="4">
        <v>15424862</v>
      </c>
      <c r="AD1965" s="4">
        <v>13342618</v>
      </c>
      <c r="AE1965" s="4">
        <v>13342618</v>
      </c>
      <c r="AF1965" s="10">
        <v>13342618</v>
      </c>
    </row>
    <row r="1966" spans="1:32" ht="22.5" x14ac:dyDescent="0.25">
      <c r="A1966" s="9" t="s">
        <v>453</v>
      </c>
      <c r="B1966" s="1" t="s">
        <v>486</v>
      </c>
      <c r="C1966" s="1" t="s">
        <v>583</v>
      </c>
      <c r="D1966" s="2" t="s">
        <v>454</v>
      </c>
      <c r="E1966" s="3" t="s">
        <v>396</v>
      </c>
      <c r="F1966" s="3" t="s">
        <v>37</v>
      </c>
      <c r="G1966" s="3" t="s">
        <v>517</v>
      </c>
      <c r="H1966" s="3" t="s">
        <v>532</v>
      </c>
      <c r="I1966" s="3" t="s">
        <v>533</v>
      </c>
      <c r="J1966" s="1" t="s">
        <v>30</v>
      </c>
      <c r="K1966" s="1" t="s">
        <v>301</v>
      </c>
      <c r="L1966" s="1" t="s">
        <v>233</v>
      </c>
      <c r="M1966" s="1" t="s">
        <v>77</v>
      </c>
      <c r="N1966" s="1" t="s">
        <v>42</v>
      </c>
      <c r="O1966" s="1" t="s">
        <v>255</v>
      </c>
      <c r="P1966" s="1"/>
      <c r="Q1966" s="1"/>
      <c r="R1966" s="1" t="s">
        <v>31</v>
      </c>
      <c r="S1966" s="1" t="s">
        <v>32</v>
      </c>
      <c r="T1966" s="1" t="s">
        <v>33</v>
      </c>
      <c r="U1966" s="2" t="s">
        <v>397</v>
      </c>
      <c r="V1966" s="4">
        <v>2010000</v>
      </c>
      <c r="W1966" s="4">
        <v>0</v>
      </c>
      <c r="X1966" s="4">
        <v>0</v>
      </c>
      <c r="Y1966" s="4">
        <v>2010000</v>
      </c>
      <c r="Z1966" s="4">
        <v>0</v>
      </c>
      <c r="AA1966" s="4">
        <v>1000000</v>
      </c>
      <c r="AB1966" s="4">
        <v>1010000</v>
      </c>
      <c r="AC1966" s="4">
        <v>0</v>
      </c>
      <c r="AD1966" s="4">
        <v>0</v>
      </c>
      <c r="AE1966" s="4">
        <v>0</v>
      </c>
      <c r="AF1966" s="10">
        <v>0</v>
      </c>
    </row>
    <row r="1967" spans="1:32" ht="22.5" x14ac:dyDescent="0.25">
      <c r="A1967" s="9" t="s">
        <v>453</v>
      </c>
      <c r="B1967" s="1" t="s">
        <v>486</v>
      </c>
      <c r="C1967" s="1" t="s">
        <v>583</v>
      </c>
      <c r="D1967" s="2" t="s">
        <v>454</v>
      </c>
      <c r="E1967" s="3" t="s">
        <v>398</v>
      </c>
      <c r="F1967" s="3" t="s">
        <v>37</v>
      </c>
      <c r="G1967" s="3" t="s">
        <v>517</v>
      </c>
      <c r="H1967" s="3" t="s">
        <v>527</v>
      </c>
      <c r="I1967" s="3" t="s">
        <v>545</v>
      </c>
      <c r="J1967" s="1" t="s">
        <v>30</v>
      </c>
      <c r="K1967" s="1" t="s">
        <v>301</v>
      </c>
      <c r="L1967" s="1" t="s">
        <v>233</v>
      </c>
      <c r="M1967" s="1" t="s">
        <v>77</v>
      </c>
      <c r="N1967" s="1" t="s">
        <v>42</v>
      </c>
      <c r="O1967" s="1" t="s">
        <v>257</v>
      </c>
      <c r="P1967" s="1"/>
      <c r="Q1967" s="1"/>
      <c r="R1967" s="1" t="s">
        <v>31</v>
      </c>
      <c r="S1967" s="1" t="s">
        <v>32</v>
      </c>
      <c r="T1967" s="1" t="s">
        <v>33</v>
      </c>
      <c r="U1967" s="2" t="s">
        <v>399</v>
      </c>
      <c r="V1967" s="4">
        <v>32088235</v>
      </c>
      <c r="W1967" s="4">
        <v>0</v>
      </c>
      <c r="X1967" s="4">
        <v>2278235</v>
      </c>
      <c r="Y1967" s="4">
        <v>29810000</v>
      </c>
      <c r="Z1967" s="4">
        <v>0</v>
      </c>
      <c r="AA1967" s="4">
        <v>29810000</v>
      </c>
      <c r="AB1967" s="4">
        <v>0</v>
      </c>
      <c r="AC1967" s="4">
        <v>29810000</v>
      </c>
      <c r="AD1967" s="4">
        <v>24245467</v>
      </c>
      <c r="AE1967" s="4">
        <v>24245467</v>
      </c>
      <c r="AF1967" s="10">
        <v>24245467</v>
      </c>
    </row>
    <row r="1968" spans="1:32" ht="22.5" x14ac:dyDescent="0.25">
      <c r="A1968" s="9" t="s">
        <v>453</v>
      </c>
      <c r="B1968" s="1" t="s">
        <v>486</v>
      </c>
      <c r="C1968" s="1" t="s">
        <v>583</v>
      </c>
      <c r="D1968" s="2" t="s">
        <v>454</v>
      </c>
      <c r="E1968" s="3" t="s">
        <v>319</v>
      </c>
      <c r="F1968" s="3" t="s">
        <v>37</v>
      </c>
      <c r="G1968" s="3" t="s">
        <v>517</v>
      </c>
      <c r="H1968" s="3" t="s">
        <v>494</v>
      </c>
      <c r="I1968" s="3" t="s">
        <v>531</v>
      </c>
      <c r="J1968" s="1" t="s">
        <v>30</v>
      </c>
      <c r="K1968" s="1" t="s">
        <v>301</v>
      </c>
      <c r="L1968" s="1" t="s">
        <v>233</v>
      </c>
      <c r="M1968" s="1" t="s">
        <v>77</v>
      </c>
      <c r="N1968" s="1" t="s">
        <v>42</v>
      </c>
      <c r="O1968" s="1" t="s">
        <v>320</v>
      </c>
      <c r="P1968" s="1"/>
      <c r="Q1968" s="1"/>
      <c r="R1968" s="1" t="s">
        <v>31</v>
      </c>
      <c r="S1968" s="1" t="s">
        <v>32</v>
      </c>
      <c r="T1968" s="1" t="s">
        <v>33</v>
      </c>
      <c r="U1968" s="2" t="s">
        <v>321</v>
      </c>
      <c r="V1968" s="4">
        <v>306985389</v>
      </c>
      <c r="W1968" s="4">
        <v>57000000</v>
      </c>
      <c r="X1968" s="4">
        <v>0</v>
      </c>
      <c r="Y1968" s="4">
        <v>363985389</v>
      </c>
      <c r="Z1968" s="4">
        <v>0</v>
      </c>
      <c r="AA1968" s="4">
        <v>363985389</v>
      </c>
      <c r="AB1968" s="4">
        <v>0</v>
      </c>
      <c r="AC1968" s="4">
        <v>363985389</v>
      </c>
      <c r="AD1968" s="4">
        <v>191555540</v>
      </c>
      <c r="AE1968" s="4">
        <v>191555540</v>
      </c>
      <c r="AF1968" s="10">
        <v>191555540</v>
      </c>
    </row>
    <row r="1969" spans="1:32" ht="22.5" x14ac:dyDescent="0.25">
      <c r="A1969" s="9" t="s">
        <v>453</v>
      </c>
      <c r="B1969" s="1" t="s">
        <v>486</v>
      </c>
      <c r="C1969" s="1" t="s">
        <v>583</v>
      </c>
      <c r="D1969" s="2" t="s">
        <v>454</v>
      </c>
      <c r="E1969" s="3" t="s">
        <v>322</v>
      </c>
      <c r="F1969" s="3" t="s">
        <v>37</v>
      </c>
      <c r="G1969" s="3" t="s">
        <v>517</v>
      </c>
      <c r="H1969" s="3" t="s">
        <v>494</v>
      </c>
      <c r="I1969" s="3" t="s">
        <v>531</v>
      </c>
      <c r="J1969" s="1" t="s">
        <v>30</v>
      </c>
      <c r="K1969" s="1" t="s">
        <v>301</v>
      </c>
      <c r="L1969" s="1" t="s">
        <v>233</v>
      </c>
      <c r="M1969" s="1" t="s">
        <v>77</v>
      </c>
      <c r="N1969" s="1" t="s">
        <v>42</v>
      </c>
      <c r="O1969" s="1" t="s">
        <v>323</v>
      </c>
      <c r="P1969" s="1"/>
      <c r="Q1969" s="1"/>
      <c r="R1969" s="1" t="s">
        <v>31</v>
      </c>
      <c r="S1969" s="1" t="s">
        <v>32</v>
      </c>
      <c r="T1969" s="1" t="s">
        <v>33</v>
      </c>
      <c r="U1969" s="2" t="s">
        <v>324</v>
      </c>
      <c r="V1969" s="4">
        <v>212107859</v>
      </c>
      <c r="W1969" s="4">
        <v>0</v>
      </c>
      <c r="X1969" s="4">
        <v>0</v>
      </c>
      <c r="Y1969" s="4">
        <v>212107859</v>
      </c>
      <c r="Z1969" s="4">
        <v>0</v>
      </c>
      <c r="AA1969" s="4">
        <v>212107859</v>
      </c>
      <c r="AB1969" s="4">
        <v>0</v>
      </c>
      <c r="AC1969" s="4">
        <v>212107859</v>
      </c>
      <c r="AD1969" s="4">
        <v>159080895</v>
      </c>
      <c r="AE1969" s="4">
        <v>159080895</v>
      </c>
      <c r="AF1969" s="10">
        <v>159080895</v>
      </c>
    </row>
    <row r="1970" spans="1:32" ht="22.5" x14ac:dyDescent="0.25">
      <c r="A1970" s="9" t="s">
        <v>453</v>
      </c>
      <c r="B1970" s="1" t="s">
        <v>486</v>
      </c>
      <c r="C1970" s="1" t="s">
        <v>583</v>
      </c>
      <c r="D1970" s="2" t="s">
        <v>454</v>
      </c>
      <c r="E1970" s="3" t="s">
        <v>328</v>
      </c>
      <c r="F1970" s="3" t="s">
        <v>37</v>
      </c>
      <c r="G1970" s="3" t="s">
        <v>517</v>
      </c>
      <c r="H1970" s="3" t="s">
        <v>494</v>
      </c>
      <c r="I1970" s="3" t="s">
        <v>531</v>
      </c>
      <c r="J1970" s="1" t="s">
        <v>30</v>
      </c>
      <c r="K1970" s="1" t="s">
        <v>301</v>
      </c>
      <c r="L1970" s="1" t="s">
        <v>233</v>
      </c>
      <c r="M1970" s="1" t="s">
        <v>77</v>
      </c>
      <c r="N1970" s="1" t="s">
        <v>42</v>
      </c>
      <c r="O1970" s="1" t="s">
        <v>329</v>
      </c>
      <c r="P1970" s="1"/>
      <c r="Q1970" s="1"/>
      <c r="R1970" s="1" t="s">
        <v>31</v>
      </c>
      <c r="S1970" s="1" t="s">
        <v>32</v>
      </c>
      <c r="T1970" s="1" t="s">
        <v>33</v>
      </c>
      <c r="U1970" s="2" t="s">
        <v>330</v>
      </c>
      <c r="V1970" s="4">
        <v>0</v>
      </c>
      <c r="W1970" s="4">
        <v>85817000</v>
      </c>
      <c r="X1970" s="4">
        <v>0</v>
      </c>
      <c r="Y1970" s="4">
        <v>85817000</v>
      </c>
      <c r="Z1970" s="4">
        <v>0</v>
      </c>
      <c r="AA1970" s="4">
        <v>85817000</v>
      </c>
      <c r="AB1970" s="4">
        <v>0</v>
      </c>
      <c r="AC1970" s="4">
        <v>51149384</v>
      </c>
      <c r="AD1970" s="4">
        <v>51149384</v>
      </c>
      <c r="AE1970" s="4">
        <v>51149384</v>
      </c>
      <c r="AF1970" s="10">
        <v>51149384</v>
      </c>
    </row>
    <row r="1971" spans="1:32" ht="22.5" x14ac:dyDescent="0.25">
      <c r="A1971" s="9" t="s">
        <v>453</v>
      </c>
      <c r="B1971" s="1" t="s">
        <v>486</v>
      </c>
      <c r="C1971" s="1" t="s">
        <v>583</v>
      </c>
      <c r="D1971" s="2" t="s">
        <v>454</v>
      </c>
      <c r="E1971" s="3" t="s">
        <v>354</v>
      </c>
      <c r="F1971" s="3" t="s">
        <v>37</v>
      </c>
      <c r="G1971" s="3" t="s">
        <v>517</v>
      </c>
      <c r="H1971" s="3" t="s">
        <v>527</v>
      </c>
      <c r="I1971" s="3" t="s">
        <v>558</v>
      </c>
      <c r="J1971" s="1" t="s">
        <v>30</v>
      </c>
      <c r="K1971" s="1" t="s">
        <v>301</v>
      </c>
      <c r="L1971" s="1" t="s">
        <v>233</v>
      </c>
      <c r="M1971" s="1" t="s">
        <v>77</v>
      </c>
      <c r="N1971" s="1" t="s">
        <v>42</v>
      </c>
      <c r="O1971" s="1" t="s">
        <v>355</v>
      </c>
      <c r="P1971" s="1"/>
      <c r="Q1971" s="1"/>
      <c r="R1971" s="1" t="s">
        <v>31</v>
      </c>
      <c r="S1971" s="1" t="s">
        <v>32</v>
      </c>
      <c r="T1971" s="1" t="s">
        <v>33</v>
      </c>
      <c r="U1971" s="2" t="s">
        <v>356</v>
      </c>
      <c r="V1971" s="4">
        <v>0</v>
      </c>
      <c r="W1971" s="4">
        <v>3253000</v>
      </c>
      <c r="X1971" s="4">
        <v>0</v>
      </c>
      <c r="Y1971" s="4">
        <v>3253000</v>
      </c>
      <c r="Z1971" s="4">
        <v>0</v>
      </c>
      <c r="AA1971" s="4">
        <v>2675000</v>
      </c>
      <c r="AB1971" s="4">
        <v>578000</v>
      </c>
      <c r="AC1971" s="4">
        <v>2675000</v>
      </c>
      <c r="AD1971" s="4">
        <v>0</v>
      </c>
      <c r="AE1971" s="4">
        <v>0</v>
      </c>
      <c r="AF1971" s="10">
        <v>0</v>
      </c>
    </row>
    <row r="1972" spans="1:32" ht="22.5" x14ac:dyDescent="0.25">
      <c r="A1972" s="9" t="s">
        <v>453</v>
      </c>
      <c r="B1972" s="1" t="s">
        <v>486</v>
      </c>
      <c r="C1972" s="1" t="s">
        <v>583</v>
      </c>
      <c r="D1972" s="2" t="s">
        <v>454</v>
      </c>
      <c r="E1972" s="3" t="s">
        <v>359</v>
      </c>
      <c r="F1972" s="3" t="s">
        <v>37</v>
      </c>
      <c r="G1972" s="3" t="s">
        <v>517</v>
      </c>
      <c r="H1972" s="3" t="s">
        <v>527</v>
      </c>
      <c r="I1972" s="3" t="s">
        <v>542</v>
      </c>
      <c r="J1972" s="1" t="s">
        <v>30</v>
      </c>
      <c r="K1972" s="1" t="s">
        <v>301</v>
      </c>
      <c r="L1972" s="1" t="s">
        <v>233</v>
      </c>
      <c r="M1972" s="1" t="s">
        <v>77</v>
      </c>
      <c r="N1972" s="1" t="s">
        <v>42</v>
      </c>
      <c r="O1972" s="1" t="s">
        <v>360</v>
      </c>
      <c r="P1972" s="1"/>
      <c r="Q1972" s="1"/>
      <c r="R1972" s="1" t="s">
        <v>31</v>
      </c>
      <c r="S1972" s="1" t="s">
        <v>32</v>
      </c>
      <c r="T1972" s="1" t="s">
        <v>33</v>
      </c>
      <c r="U1972" s="2" t="s">
        <v>361</v>
      </c>
      <c r="V1972" s="4">
        <v>2400000</v>
      </c>
      <c r="W1972" s="4">
        <v>500000</v>
      </c>
      <c r="X1972" s="4">
        <v>0</v>
      </c>
      <c r="Y1972" s="4">
        <v>2900000</v>
      </c>
      <c r="Z1972" s="4">
        <v>0</v>
      </c>
      <c r="AA1972" s="4">
        <v>2900000</v>
      </c>
      <c r="AB1972" s="4">
        <v>0</v>
      </c>
      <c r="AC1972" s="4">
        <v>2754182</v>
      </c>
      <c r="AD1972" s="4">
        <v>784857</v>
      </c>
      <c r="AE1972" s="4">
        <v>784857</v>
      </c>
      <c r="AF1972" s="10">
        <v>784857</v>
      </c>
    </row>
    <row r="1973" spans="1:32" ht="22.5" x14ac:dyDescent="0.25">
      <c r="A1973" s="9" t="s">
        <v>453</v>
      </c>
      <c r="B1973" s="1" t="s">
        <v>486</v>
      </c>
      <c r="C1973" s="1" t="s">
        <v>583</v>
      </c>
      <c r="D1973" s="2" t="s">
        <v>454</v>
      </c>
      <c r="E1973" s="3" t="s">
        <v>365</v>
      </c>
      <c r="F1973" s="3" t="s">
        <v>37</v>
      </c>
      <c r="G1973" s="3" t="s">
        <v>517</v>
      </c>
      <c r="H1973" s="3" t="s">
        <v>518</v>
      </c>
      <c r="I1973" s="3" t="s">
        <v>519</v>
      </c>
      <c r="J1973" s="1" t="s">
        <v>30</v>
      </c>
      <c r="K1973" s="1" t="s">
        <v>301</v>
      </c>
      <c r="L1973" s="1" t="s">
        <v>233</v>
      </c>
      <c r="M1973" s="1" t="s">
        <v>77</v>
      </c>
      <c r="N1973" s="1" t="s">
        <v>42</v>
      </c>
      <c r="O1973" s="1" t="s">
        <v>266</v>
      </c>
      <c r="P1973" s="1"/>
      <c r="Q1973" s="1"/>
      <c r="R1973" s="1" t="s">
        <v>31</v>
      </c>
      <c r="S1973" s="1" t="s">
        <v>32</v>
      </c>
      <c r="T1973" s="1" t="s">
        <v>33</v>
      </c>
      <c r="U1973" s="2" t="s">
        <v>267</v>
      </c>
      <c r="V1973" s="4">
        <v>463788</v>
      </c>
      <c r="W1973" s="4">
        <v>343268</v>
      </c>
      <c r="X1973" s="4">
        <v>0</v>
      </c>
      <c r="Y1973" s="4">
        <v>807056</v>
      </c>
      <c r="Z1973" s="4">
        <v>0</v>
      </c>
      <c r="AA1973" s="4">
        <v>807056</v>
      </c>
      <c r="AB1973" s="4">
        <v>0</v>
      </c>
      <c r="AC1973" s="4">
        <v>807056</v>
      </c>
      <c r="AD1973" s="4">
        <v>62292</v>
      </c>
      <c r="AE1973" s="4">
        <v>62292</v>
      </c>
      <c r="AF1973" s="10">
        <v>62292</v>
      </c>
    </row>
    <row r="1974" spans="1:32" ht="22.5" x14ac:dyDescent="0.25">
      <c r="A1974" s="9" t="s">
        <v>453</v>
      </c>
      <c r="B1974" s="1" t="s">
        <v>486</v>
      </c>
      <c r="C1974" s="1" t="s">
        <v>583</v>
      </c>
      <c r="D1974" s="2" t="s">
        <v>454</v>
      </c>
      <c r="E1974" s="3" t="s">
        <v>372</v>
      </c>
      <c r="F1974" s="3" t="s">
        <v>474</v>
      </c>
      <c r="G1974" s="3" t="s">
        <v>524</v>
      </c>
      <c r="H1974" s="3" t="s">
        <v>494</v>
      </c>
      <c r="I1974" s="3" t="s">
        <v>525</v>
      </c>
      <c r="J1974" s="1" t="s">
        <v>30</v>
      </c>
      <c r="K1974" s="1" t="s">
        <v>301</v>
      </c>
      <c r="L1974" s="1" t="s">
        <v>233</v>
      </c>
      <c r="M1974" s="1" t="s">
        <v>64</v>
      </c>
      <c r="N1974" s="1" t="s">
        <v>42</v>
      </c>
      <c r="O1974" s="1" t="s">
        <v>234</v>
      </c>
      <c r="P1974" s="1"/>
      <c r="Q1974" s="1"/>
      <c r="R1974" s="1" t="s">
        <v>46</v>
      </c>
      <c r="S1974" s="1" t="s">
        <v>47</v>
      </c>
      <c r="T1974" s="1" t="s">
        <v>33</v>
      </c>
      <c r="U1974" s="2" t="s">
        <v>373</v>
      </c>
      <c r="V1974" s="4">
        <v>0</v>
      </c>
      <c r="W1974" s="4">
        <v>61090622</v>
      </c>
      <c r="X1974" s="4">
        <v>0</v>
      </c>
      <c r="Y1974" s="4">
        <v>61090622</v>
      </c>
      <c r="Z1974" s="4">
        <v>0</v>
      </c>
      <c r="AA1974" s="4">
        <v>61090622</v>
      </c>
      <c r="AB1974" s="4">
        <v>0</v>
      </c>
      <c r="AC1974" s="4">
        <v>61086291</v>
      </c>
      <c r="AD1974" s="4">
        <v>20000000</v>
      </c>
      <c r="AE1974" s="4">
        <v>20000000</v>
      </c>
      <c r="AF1974" s="10">
        <v>20000000</v>
      </c>
    </row>
    <row r="1975" spans="1:32" ht="22.5" x14ac:dyDescent="0.25">
      <c r="A1975" s="9" t="s">
        <v>453</v>
      </c>
      <c r="B1975" s="1" t="s">
        <v>486</v>
      </c>
      <c r="C1975" s="1" t="s">
        <v>583</v>
      </c>
      <c r="D1975" s="2" t="s">
        <v>454</v>
      </c>
      <c r="E1975" s="3" t="s">
        <v>372</v>
      </c>
      <c r="F1975" s="3" t="s">
        <v>474</v>
      </c>
      <c r="G1975" s="3" t="s">
        <v>524</v>
      </c>
      <c r="H1975" s="3" t="s">
        <v>494</v>
      </c>
      <c r="I1975" s="3" t="s">
        <v>525</v>
      </c>
      <c r="J1975" s="1" t="s">
        <v>30</v>
      </c>
      <c r="K1975" s="1" t="s">
        <v>301</v>
      </c>
      <c r="L1975" s="1" t="s">
        <v>233</v>
      </c>
      <c r="M1975" s="1" t="s">
        <v>64</v>
      </c>
      <c r="N1975" s="1" t="s">
        <v>42</v>
      </c>
      <c r="O1975" s="1" t="s">
        <v>234</v>
      </c>
      <c r="P1975" s="1"/>
      <c r="Q1975" s="1"/>
      <c r="R1975" s="1" t="s">
        <v>31</v>
      </c>
      <c r="S1975" s="1" t="s">
        <v>32</v>
      </c>
      <c r="T1975" s="1" t="s">
        <v>33</v>
      </c>
      <c r="U1975" s="2" t="s">
        <v>373</v>
      </c>
      <c r="V1975" s="4">
        <v>0</v>
      </c>
      <c r="W1975" s="4">
        <v>60000000</v>
      </c>
      <c r="X1975" s="4">
        <v>0</v>
      </c>
      <c r="Y1975" s="4">
        <v>60000000</v>
      </c>
      <c r="Z1975" s="4">
        <v>0</v>
      </c>
      <c r="AA1975" s="4">
        <v>59994767</v>
      </c>
      <c r="AB1975" s="4">
        <v>5233</v>
      </c>
      <c r="AC1975" s="4">
        <v>59994767</v>
      </c>
      <c r="AD1975" s="4">
        <v>30306528</v>
      </c>
      <c r="AE1975" s="4">
        <v>30306528</v>
      </c>
      <c r="AF1975" s="10">
        <v>30306528</v>
      </c>
    </row>
    <row r="1976" spans="1:32" ht="22.5" x14ac:dyDescent="0.25">
      <c r="A1976" s="9" t="s">
        <v>453</v>
      </c>
      <c r="B1976" s="1" t="s">
        <v>486</v>
      </c>
      <c r="C1976" s="1" t="s">
        <v>583</v>
      </c>
      <c r="D1976" s="2" t="s">
        <v>454</v>
      </c>
      <c r="E1976" s="3" t="s">
        <v>374</v>
      </c>
      <c r="F1976" s="3" t="s">
        <v>474</v>
      </c>
      <c r="G1976" s="3" t="s">
        <v>524</v>
      </c>
      <c r="H1976" s="3" t="s">
        <v>494</v>
      </c>
      <c r="I1976" s="3" t="s">
        <v>525</v>
      </c>
      <c r="J1976" s="1" t="s">
        <v>30</v>
      </c>
      <c r="K1976" s="1" t="s">
        <v>301</v>
      </c>
      <c r="L1976" s="1" t="s">
        <v>233</v>
      </c>
      <c r="M1976" s="1" t="s">
        <v>64</v>
      </c>
      <c r="N1976" s="1" t="s">
        <v>42</v>
      </c>
      <c r="O1976" s="1" t="s">
        <v>281</v>
      </c>
      <c r="P1976" s="1"/>
      <c r="Q1976" s="1"/>
      <c r="R1976" s="1" t="s">
        <v>31</v>
      </c>
      <c r="S1976" s="1" t="s">
        <v>171</v>
      </c>
      <c r="T1976" s="1" t="s">
        <v>33</v>
      </c>
      <c r="U1976" s="2" t="s">
        <v>375</v>
      </c>
      <c r="V1976" s="4">
        <v>150000000</v>
      </c>
      <c r="W1976" s="4">
        <v>0</v>
      </c>
      <c r="X1976" s="4">
        <v>485</v>
      </c>
      <c r="Y1976" s="4">
        <v>149999515</v>
      </c>
      <c r="Z1976" s="4">
        <v>0</v>
      </c>
      <c r="AA1976" s="4">
        <v>149999515</v>
      </c>
      <c r="AB1976" s="4">
        <v>0</v>
      </c>
      <c r="AC1976" s="4">
        <v>147961332</v>
      </c>
      <c r="AD1976" s="4">
        <v>6257149</v>
      </c>
      <c r="AE1976" s="4">
        <v>6257149</v>
      </c>
      <c r="AF1976" s="10">
        <v>6257149</v>
      </c>
    </row>
    <row r="1977" spans="1:32" ht="22.5" x14ac:dyDescent="0.25">
      <c r="A1977" s="9" t="s">
        <v>453</v>
      </c>
      <c r="B1977" s="1" t="s">
        <v>486</v>
      </c>
      <c r="C1977" s="1" t="s">
        <v>583</v>
      </c>
      <c r="D1977" s="2" t="s">
        <v>454</v>
      </c>
      <c r="E1977" s="3" t="s">
        <v>400</v>
      </c>
      <c r="F1977" s="3" t="s">
        <v>474</v>
      </c>
      <c r="G1977" s="3" t="s">
        <v>524</v>
      </c>
      <c r="H1977" s="3" t="s">
        <v>494</v>
      </c>
      <c r="I1977" s="3" t="s">
        <v>525</v>
      </c>
      <c r="J1977" s="1" t="s">
        <v>30</v>
      </c>
      <c r="K1977" s="1" t="s">
        <v>301</v>
      </c>
      <c r="L1977" s="1" t="s">
        <v>233</v>
      </c>
      <c r="M1977" s="1" t="s">
        <v>64</v>
      </c>
      <c r="N1977" s="1" t="s">
        <v>42</v>
      </c>
      <c r="O1977" s="1" t="s">
        <v>240</v>
      </c>
      <c r="P1977" s="1"/>
      <c r="Q1977" s="1"/>
      <c r="R1977" s="1" t="s">
        <v>31</v>
      </c>
      <c r="S1977" s="1" t="s">
        <v>171</v>
      </c>
      <c r="T1977" s="1" t="s">
        <v>33</v>
      </c>
      <c r="U1977" s="2" t="s">
        <v>401</v>
      </c>
      <c r="V1977" s="4">
        <v>20000000</v>
      </c>
      <c r="W1977" s="4">
        <v>0</v>
      </c>
      <c r="X1977" s="4">
        <v>9592000</v>
      </c>
      <c r="Y1977" s="4">
        <v>10408000</v>
      </c>
      <c r="Z1977" s="4">
        <v>0</v>
      </c>
      <c r="AA1977" s="4">
        <v>10408000</v>
      </c>
      <c r="AB1977" s="4">
        <v>0</v>
      </c>
      <c r="AC1977" s="4">
        <v>10408000</v>
      </c>
      <c r="AD1977" s="4">
        <v>10408000</v>
      </c>
      <c r="AE1977" s="4">
        <v>10408000</v>
      </c>
      <c r="AF1977" s="10">
        <v>10408000</v>
      </c>
    </row>
    <row r="1978" spans="1:32" ht="22.5" x14ac:dyDescent="0.25">
      <c r="A1978" s="9" t="s">
        <v>453</v>
      </c>
      <c r="B1978" s="1" t="s">
        <v>486</v>
      </c>
      <c r="C1978" s="1" t="s">
        <v>583</v>
      </c>
      <c r="D1978" s="2" t="s">
        <v>454</v>
      </c>
      <c r="E1978" s="3" t="s">
        <v>378</v>
      </c>
      <c r="F1978" s="3" t="s">
        <v>474</v>
      </c>
      <c r="G1978" s="3" t="s">
        <v>524</v>
      </c>
      <c r="H1978" s="3" t="s">
        <v>527</v>
      </c>
      <c r="I1978" s="3" t="s">
        <v>545</v>
      </c>
      <c r="J1978" s="1" t="s">
        <v>30</v>
      </c>
      <c r="K1978" s="1" t="s">
        <v>301</v>
      </c>
      <c r="L1978" s="1" t="s">
        <v>233</v>
      </c>
      <c r="M1978" s="1" t="s">
        <v>64</v>
      </c>
      <c r="N1978" s="1" t="s">
        <v>42</v>
      </c>
      <c r="O1978" s="1" t="s">
        <v>243</v>
      </c>
      <c r="P1978" s="1"/>
      <c r="Q1978" s="1"/>
      <c r="R1978" s="1" t="s">
        <v>31</v>
      </c>
      <c r="S1978" s="1" t="s">
        <v>171</v>
      </c>
      <c r="T1978" s="1" t="s">
        <v>33</v>
      </c>
      <c r="U1978" s="2" t="s">
        <v>59</v>
      </c>
      <c r="V1978" s="4">
        <v>56281000</v>
      </c>
      <c r="W1978" s="4">
        <v>33349633</v>
      </c>
      <c r="X1978" s="4">
        <v>163134</v>
      </c>
      <c r="Y1978" s="4">
        <v>89467499</v>
      </c>
      <c r="Z1978" s="4">
        <v>0</v>
      </c>
      <c r="AA1978" s="4">
        <v>89467499</v>
      </c>
      <c r="AB1978" s="4">
        <v>0</v>
      </c>
      <c r="AC1978" s="4">
        <v>89467499</v>
      </c>
      <c r="AD1978" s="4">
        <v>62653633</v>
      </c>
      <c r="AE1978" s="4">
        <v>62653633</v>
      </c>
      <c r="AF1978" s="10">
        <v>62653633</v>
      </c>
    </row>
    <row r="1979" spans="1:32" ht="22.5" x14ac:dyDescent="0.25">
      <c r="A1979" s="9" t="s">
        <v>453</v>
      </c>
      <c r="B1979" s="1" t="s">
        <v>486</v>
      </c>
      <c r="C1979" s="1" t="s">
        <v>583</v>
      </c>
      <c r="D1979" s="2" t="s">
        <v>454</v>
      </c>
      <c r="E1979" s="3" t="s">
        <v>379</v>
      </c>
      <c r="F1979" s="3" t="s">
        <v>474</v>
      </c>
      <c r="G1979" s="3" t="s">
        <v>524</v>
      </c>
      <c r="H1979" s="3" t="s">
        <v>527</v>
      </c>
      <c r="I1979" s="3" t="s">
        <v>542</v>
      </c>
      <c r="J1979" s="1" t="s">
        <v>30</v>
      </c>
      <c r="K1979" s="1" t="s">
        <v>301</v>
      </c>
      <c r="L1979" s="1" t="s">
        <v>233</v>
      </c>
      <c r="M1979" s="1" t="s">
        <v>64</v>
      </c>
      <c r="N1979" s="1" t="s">
        <v>42</v>
      </c>
      <c r="O1979" s="1" t="s">
        <v>246</v>
      </c>
      <c r="P1979" s="1"/>
      <c r="Q1979" s="1"/>
      <c r="R1979" s="1" t="s">
        <v>31</v>
      </c>
      <c r="S1979" s="1" t="s">
        <v>171</v>
      </c>
      <c r="T1979" s="1" t="s">
        <v>33</v>
      </c>
      <c r="U1979" s="2" t="s">
        <v>249</v>
      </c>
      <c r="V1979" s="4">
        <v>3271000</v>
      </c>
      <c r="W1979" s="4">
        <v>1871204</v>
      </c>
      <c r="X1979" s="4">
        <v>0</v>
      </c>
      <c r="Y1979" s="4">
        <v>5142204</v>
      </c>
      <c r="Z1979" s="4">
        <v>0</v>
      </c>
      <c r="AA1979" s="4">
        <v>5142204</v>
      </c>
      <c r="AB1979" s="4">
        <v>0</v>
      </c>
      <c r="AC1979" s="4">
        <v>3966918</v>
      </c>
      <c r="AD1979" s="4">
        <v>2983339</v>
      </c>
      <c r="AE1979" s="4">
        <v>2983339</v>
      </c>
      <c r="AF1979" s="10">
        <v>2983339</v>
      </c>
    </row>
    <row r="1980" spans="1:32" ht="22.5" x14ac:dyDescent="0.25">
      <c r="A1980" s="9" t="s">
        <v>453</v>
      </c>
      <c r="B1980" s="1" t="s">
        <v>486</v>
      </c>
      <c r="C1980" s="1" t="s">
        <v>583</v>
      </c>
      <c r="D1980" s="2" t="s">
        <v>454</v>
      </c>
      <c r="E1980" s="3" t="s">
        <v>481</v>
      </c>
      <c r="F1980" s="3" t="s">
        <v>474</v>
      </c>
      <c r="G1980" s="3" t="s">
        <v>524</v>
      </c>
      <c r="H1980" s="3" t="s">
        <v>494</v>
      </c>
      <c r="I1980" s="3" t="s">
        <v>525</v>
      </c>
      <c r="J1980" s="1" t="s">
        <v>30</v>
      </c>
      <c r="K1980" s="1" t="s">
        <v>301</v>
      </c>
      <c r="L1980" s="1" t="s">
        <v>233</v>
      </c>
      <c r="M1980" s="1" t="s">
        <v>64</v>
      </c>
      <c r="N1980" s="1" t="s">
        <v>42</v>
      </c>
      <c r="O1980" s="1" t="s">
        <v>266</v>
      </c>
      <c r="P1980" s="1"/>
      <c r="Q1980" s="1"/>
      <c r="R1980" s="1" t="s">
        <v>31</v>
      </c>
      <c r="S1980" s="1" t="s">
        <v>171</v>
      </c>
      <c r="T1980" s="1" t="s">
        <v>33</v>
      </c>
      <c r="U1980" s="2" t="s">
        <v>267</v>
      </c>
      <c r="V1980" s="4">
        <v>0</v>
      </c>
      <c r="W1980" s="4">
        <v>6200</v>
      </c>
      <c r="X1980" s="4">
        <v>0</v>
      </c>
      <c r="Y1980" s="4">
        <v>6200</v>
      </c>
      <c r="Z1980" s="4">
        <v>0</v>
      </c>
      <c r="AA1980" s="4">
        <v>6200</v>
      </c>
      <c r="AB1980" s="4">
        <v>0</v>
      </c>
      <c r="AC1980" s="4">
        <v>6200</v>
      </c>
      <c r="AD1980" s="4">
        <v>1474</v>
      </c>
      <c r="AE1980" s="4">
        <v>1474</v>
      </c>
      <c r="AF1980" s="10">
        <v>1474</v>
      </c>
    </row>
    <row r="1981" spans="1:32" ht="22.5" hidden="1" x14ac:dyDescent="0.25">
      <c r="A1981" s="9" t="s">
        <v>455</v>
      </c>
      <c r="B1981" s="1" t="s">
        <v>486</v>
      </c>
      <c r="C1981" s="1" t="s">
        <v>584</v>
      </c>
      <c r="D1981" s="2" t="s">
        <v>456</v>
      </c>
      <c r="E1981" s="3" t="s">
        <v>145</v>
      </c>
      <c r="F1981" s="3" t="s">
        <v>595</v>
      </c>
      <c r="G1981" s="3" t="s">
        <v>493</v>
      </c>
      <c r="H1981" s="3" t="s">
        <v>494</v>
      </c>
      <c r="I1981" s="3" t="s">
        <v>495</v>
      </c>
      <c r="J1981" s="1" t="s">
        <v>40</v>
      </c>
      <c r="K1981" s="1" t="s">
        <v>77</v>
      </c>
      <c r="L1981" s="1" t="s">
        <v>42</v>
      </c>
      <c r="M1981" s="1" t="s">
        <v>63</v>
      </c>
      <c r="N1981" s="1" t="s">
        <v>143</v>
      </c>
      <c r="O1981" s="1" t="s">
        <v>63</v>
      </c>
      <c r="P1981" s="1"/>
      <c r="Q1981" s="1"/>
      <c r="R1981" s="1" t="s">
        <v>31</v>
      </c>
      <c r="S1981" s="1" t="s">
        <v>32</v>
      </c>
      <c r="T1981" s="1" t="s">
        <v>33</v>
      </c>
      <c r="U1981" s="2" t="s">
        <v>146</v>
      </c>
      <c r="V1981" s="4">
        <v>13400000</v>
      </c>
      <c r="W1981" s="4">
        <v>0</v>
      </c>
      <c r="X1981" s="4">
        <v>216371</v>
      </c>
      <c r="Y1981" s="4">
        <v>13183629</v>
      </c>
      <c r="Z1981" s="4">
        <v>0</v>
      </c>
      <c r="AA1981" s="4">
        <v>13183629</v>
      </c>
      <c r="AB1981" s="4">
        <v>0</v>
      </c>
      <c r="AC1981" s="4">
        <v>13183629</v>
      </c>
      <c r="AD1981" s="4">
        <v>13183629</v>
      </c>
      <c r="AE1981" s="4">
        <v>13183629</v>
      </c>
      <c r="AF1981" s="10">
        <v>13183629</v>
      </c>
    </row>
    <row r="1982" spans="1:32" ht="22.5" hidden="1" x14ac:dyDescent="0.25">
      <c r="A1982" s="9" t="s">
        <v>455</v>
      </c>
      <c r="B1982" s="1" t="s">
        <v>486</v>
      </c>
      <c r="C1982" s="1" t="s">
        <v>584</v>
      </c>
      <c r="D1982" s="2" t="s">
        <v>456</v>
      </c>
      <c r="E1982" s="3" t="s">
        <v>155</v>
      </c>
      <c r="F1982" s="3" t="s">
        <v>471</v>
      </c>
      <c r="G1982" s="3" t="s">
        <v>493</v>
      </c>
      <c r="H1982" s="3" t="s">
        <v>494</v>
      </c>
      <c r="I1982" s="3" t="s">
        <v>495</v>
      </c>
      <c r="J1982" s="1" t="s">
        <v>40</v>
      </c>
      <c r="K1982" s="1" t="s">
        <v>77</v>
      </c>
      <c r="L1982" s="1" t="s">
        <v>42</v>
      </c>
      <c r="M1982" s="1" t="s">
        <v>80</v>
      </c>
      <c r="N1982" s="1" t="s">
        <v>80</v>
      </c>
      <c r="O1982" s="1" t="s">
        <v>41</v>
      </c>
      <c r="P1982" s="1"/>
      <c r="Q1982" s="1"/>
      <c r="R1982" s="1" t="s">
        <v>31</v>
      </c>
      <c r="S1982" s="1" t="s">
        <v>32</v>
      </c>
      <c r="T1982" s="1" t="s">
        <v>33</v>
      </c>
      <c r="U1982" s="2" t="s">
        <v>156</v>
      </c>
      <c r="V1982" s="4">
        <v>21316000</v>
      </c>
      <c r="W1982" s="4">
        <v>1811800</v>
      </c>
      <c r="X1982" s="4">
        <v>1247</v>
      </c>
      <c r="Y1982" s="4">
        <v>23126553</v>
      </c>
      <c r="Z1982" s="4">
        <v>0</v>
      </c>
      <c r="AA1982" s="4">
        <v>23126553</v>
      </c>
      <c r="AB1982" s="4">
        <v>0</v>
      </c>
      <c r="AC1982" s="4">
        <v>23126553</v>
      </c>
      <c r="AD1982" s="4">
        <v>20356451</v>
      </c>
      <c r="AE1982" s="4">
        <v>20356451</v>
      </c>
      <c r="AF1982" s="10">
        <v>20356451</v>
      </c>
    </row>
    <row r="1983" spans="1:32" ht="22.5" hidden="1" x14ac:dyDescent="0.25">
      <c r="A1983" s="9" t="s">
        <v>455</v>
      </c>
      <c r="B1983" s="1" t="s">
        <v>486</v>
      </c>
      <c r="C1983" s="1" t="s">
        <v>584</v>
      </c>
      <c r="D1983" s="2" t="s">
        <v>456</v>
      </c>
      <c r="E1983" s="3" t="s">
        <v>157</v>
      </c>
      <c r="F1983" s="3" t="s">
        <v>471</v>
      </c>
      <c r="G1983" s="3" t="s">
        <v>493</v>
      </c>
      <c r="H1983" s="3" t="s">
        <v>494</v>
      </c>
      <c r="I1983" s="3" t="s">
        <v>495</v>
      </c>
      <c r="J1983" s="1" t="s">
        <v>40</v>
      </c>
      <c r="K1983" s="1" t="s">
        <v>77</v>
      </c>
      <c r="L1983" s="1" t="s">
        <v>42</v>
      </c>
      <c r="M1983" s="1" t="s">
        <v>80</v>
      </c>
      <c r="N1983" s="1" t="s">
        <v>80</v>
      </c>
      <c r="O1983" s="1" t="s">
        <v>77</v>
      </c>
      <c r="P1983" s="1"/>
      <c r="Q1983" s="1"/>
      <c r="R1983" s="1" t="s">
        <v>31</v>
      </c>
      <c r="S1983" s="1" t="s">
        <v>32</v>
      </c>
      <c r="T1983" s="1" t="s">
        <v>33</v>
      </c>
      <c r="U1983" s="2" t="s">
        <v>158</v>
      </c>
      <c r="V1983" s="4">
        <v>9700000</v>
      </c>
      <c r="W1983" s="4">
        <v>0</v>
      </c>
      <c r="X1983" s="4">
        <v>0</v>
      </c>
      <c r="Y1983" s="4">
        <v>9700000</v>
      </c>
      <c r="Z1983" s="4">
        <v>0</v>
      </c>
      <c r="AA1983" s="4">
        <v>5929288.5499999998</v>
      </c>
      <c r="AB1983" s="4">
        <v>3770711.45</v>
      </c>
      <c r="AC1983" s="4">
        <v>5929288.5499999998</v>
      </c>
      <c r="AD1983" s="4">
        <v>0</v>
      </c>
      <c r="AE1983" s="4">
        <v>0</v>
      </c>
      <c r="AF1983" s="10">
        <v>0</v>
      </c>
    </row>
    <row r="1984" spans="1:32" ht="22.5" hidden="1" x14ac:dyDescent="0.25">
      <c r="A1984" s="9" t="s">
        <v>455</v>
      </c>
      <c r="B1984" s="1" t="s">
        <v>486</v>
      </c>
      <c r="C1984" s="1" t="s">
        <v>584</v>
      </c>
      <c r="D1984" s="2" t="s">
        <v>456</v>
      </c>
      <c r="E1984" s="3" t="s">
        <v>165</v>
      </c>
      <c r="F1984" s="3" t="s">
        <v>471</v>
      </c>
      <c r="G1984" s="3" t="s">
        <v>493</v>
      </c>
      <c r="H1984" s="3" t="s">
        <v>494</v>
      </c>
      <c r="I1984" s="3" t="s">
        <v>495</v>
      </c>
      <c r="J1984" s="1" t="s">
        <v>40</v>
      </c>
      <c r="K1984" s="1" t="s">
        <v>77</v>
      </c>
      <c r="L1984" s="1" t="s">
        <v>42</v>
      </c>
      <c r="M1984" s="1" t="s">
        <v>80</v>
      </c>
      <c r="N1984" s="1" t="s">
        <v>80</v>
      </c>
      <c r="O1984" s="1" t="s">
        <v>166</v>
      </c>
      <c r="P1984" s="1"/>
      <c r="Q1984" s="1"/>
      <c r="R1984" s="1" t="s">
        <v>31</v>
      </c>
      <c r="S1984" s="1" t="s">
        <v>32</v>
      </c>
      <c r="T1984" s="1" t="s">
        <v>33</v>
      </c>
      <c r="U1984" s="2" t="s">
        <v>167</v>
      </c>
      <c r="V1984" s="4">
        <v>0</v>
      </c>
      <c r="W1984" s="4">
        <v>8002200</v>
      </c>
      <c r="X1984" s="4">
        <v>8002200</v>
      </c>
      <c r="Y1984" s="4">
        <v>0</v>
      </c>
      <c r="Z1984" s="4">
        <v>0</v>
      </c>
      <c r="AA1984" s="4">
        <v>0</v>
      </c>
      <c r="AB1984" s="4">
        <v>0</v>
      </c>
      <c r="AC1984" s="4">
        <v>0</v>
      </c>
      <c r="AD1984" s="4">
        <v>0</v>
      </c>
      <c r="AE1984" s="4">
        <v>0</v>
      </c>
      <c r="AF1984" s="10">
        <v>0</v>
      </c>
    </row>
    <row r="1985" spans="1:32" ht="22.5" hidden="1" x14ac:dyDescent="0.25">
      <c r="A1985" s="9" t="s">
        <v>455</v>
      </c>
      <c r="B1985" s="1" t="s">
        <v>486</v>
      </c>
      <c r="C1985" s="1" t="s">
        <v>584</v>
      </c>
      <c r="D1985" s="2" t="s">
        <v>456</v>
      </c>
      <c r="E1985" s="3" t="s">
        <v>170</v>
      </c>
      <c r="F1985" s="3" t="s">
        <v>471</v>
      </c>
      <c r="G1985" s="3" t="s">
        <v>493</v>
      </c>
      <c r="H1985" s="3" t="s">
        <v>494</v>
      </c>
      <c r="I1985" s="3" t="s">
        <v>495</v>
      </c>
      <c r="J1985" s="1" t="s">
        <v>40</v>
      </c>
      <c r="K1985" s="1" t="s">
        <v>77</v>
      </c>
      <c r="L1985" s="1" t="s">
        <v>42</v>
      </c>
      <c r="M1985" s="1" t="s">
        <v>80</v>
      </c>
      <c r="N1985" s="1" t="s">
        <v>80</v>
      </c>
      <c r="O1985" s="1" t="s">
        <v>171</v>
      </c>
      <c r="P1985" s="1"/>
      <c r="Q1985" s="1"/>
      <c r="R1985" s="1" t="s">
        <v>31</v>
      </c>
      <c r="S1985" s="1" t="s">
        <v>32</v>
      </c>
      <c r="T1985" s="1" t="s">
        <v>33</v>
      </c>
      <c r="U1985" s="2" t="s">
        <v>172</v>
      </c>
      <c r="V1985" s="4">
        <v>0</v>
      </c>
      <c r="W1985" s="4">
        <v>3376000</v>
      </c>
      <c r="X1985" s="4">
        <v>3376000</v>
      </c>
      <c r="Y1985" s="4">
        <v>0</v>
      </c>
      <c r="Z1985" s="4">
        <v>0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10">
        <v>0</v>
      </c>
    </row>
    <row r="1986" spans="1:32" ht="22.5" hidden="1" x14ac:dyDescent="0.25">
      <c r="A1986" s="9" t="s">
        <v>455</v>
      </c>
      <c r="B1986" s="1" t="s">
        <v>486</v>
      </c>
      <c r="C1986" s="1" t="s">
        <v>584</v>
      </c>
      <c r="D1986" s="2" t="s">
        <v>456</v>
      </c>
      <c r="E1986" s="3" t="s">
        <v>173</v>
      </c>
      <c r="F1986" s="3" t="s">
        <v>471</v>
      </c>
      <c r="G1986" s="3" t="s">
        <v>493</v>
      </c>
      <c r="H1986" s="3" t="s">
        <v>494</v>
      </c>
      <c r="I1986" s="3" t="s">
        <v>495</v>
      </c>
      <c r="J1986" s="1" t="s">
        <v>40</v>
      </c>
      <c r="K1986" s="1" t="s">
        <v>77</v>
      </c>
      <c r="L1986" s="1" t="s">
        <v>42</v>
      </c>
      <c r="M1986" s="1" t="s">
        <v>80</v>
      </c>
      <c r="N1986" s="1" t="s">
        <v>80</v>
      </c>
      <c r="O1986" s="1" t="s">
        <v>174</v>
      </c>
      <c r="P1986" s="1"/>
      <c r="Q1986" s="1"/>
      <c r="R1986" s="1" t="s">
        <v>31</v>
      </c>
      <c r="S1986" s="1" t="s">
        <v>32</v>
      </c>
      <c r="T1986" s="1" t="s">
        <v>33</v>
      </c>
      <c r="U1986" s="2" t="s">
        <v>175</v>
      </c>
      <c r="V1986" s="4">
        <v>0</v>
      </c>
      <c r="W1986" s="4">
        <v>4250000</v>
      </c>
      <c r="X1986" s="4">
        <v>4250000</v>
      </c>
      <c r="Y1986" s="4">
        <v>0</v>
      </c>
      <c r="Z1986" s="4">
        <v>0</v>
      </c>
      <c r="AA1986" s="4">
        <v>0</v>
      </c>
      <c r="AB1986" s="4">
        <v>0</v>
      </c>
      <c r="AC1986" s="4">
        <v>0</v>
      </c>
      <c r="AD1986" s="4">
        <v>0</v>
      </c>
      <c r="AE1986" s="4">
        <v>0</v>
      </c>
      <c r="AF1986" s="10">
        <v>0</v>
      </c>
    </row>
    <row r="1987" spans="1:32" ht="22.5" hidden="1" x14ac:dyDescent="0.25">
      <c r="A1987" s="9" t="s">
        <v>455</v>
      </c>
      <c r="B1987" s="1" t="s">
        <v>486</v>
      </c>
      <c r="C1987" s="1" t="s">
        <v>584</v>
      </c>
      <c r="D1987" s="2" t="s">
        <v>456</v>
      </c>
      <c r="E1987" s="3" t="s">
        <v>184</v>
      </c>
      <c r="F1987" s="3" t="s">
        <v>471</v>
      </c>
      <c r="G1987" s="3" t="s">
        <v>493</v>
      </c>
      <c r="H1987" s="3" t="s">
        <v>494</v>
      </c>
      <c r="I1987" s="3" t="s">
        <v>495</v>
      </c>
      <c r="J1987" s="1" t="s">
        <v>40</v>
      </c>
      <c r="K1987" s="1" t="s">
        <v>77</v>
      </c>
      <c r="L1987" s="1" t="s">
        <v>42</v>
      </c>
      <c r="M1987" s="1" t="s">
        <v>80</v>
      </c>
      <c r="N1987" s="1" t="s">
        <v>64</v>
      </c>
      <c r="O1987" s="1" t="s">
        <v>98</v>
      </c>
      <c r="P1987" s="1"/>
      <c r="Q1987" s="1"/>
      <c r="R1987" s="1" t="s">
        <v>31</v>
      </c>
      <c r="S1987" s="1" t="s">
        <v>32</v>
      </c>
      <c r="T1987" s="1" t="s">
        <v>33</v>
      </c>
      <c r="U1987" s="2" t="s">
        <v>185</v>
      </c>
      <c r="V1987" s="4">
        <v>3500000</v>
      </c>
      <c r="W1987" s="4">
        <v>15695338</v>
      </c>
      <c r="X1987" s="4">
        <v>80198</v>
      </c>
      <c r="Y1987" s="4">
        <v>19115140</v>
      </c>
      <c r="Z1987" s="4">
        <v>0</v>
      </c>
      <c r="AA1987" s="4">
        <v>19115140</v>
      </c>
      <c r="AB1987" s="4">
        <v>0</v>
      </c>
      <c r="AC1987" s="4">
        <v>19115140</v>
      </c>
      <c r="AD1987" s="4">
        <v>4773000</v>
      </c>
      <c r="AE1987" s="4">
        <v>4773000</v>
      </c>
      <c r="AF1987" s="10">
        <v>4773000</v>
      </c>
    </row>
    <row r="1988" spans="1:32" ht="22.5" hidden="1" x14ac:dyDescent="0.25">
      <c r="A1988" s="9" t="s">
        <v>455</v>
      </c>
      <c r="B1988" s="1" t="s">
        <v>486</v>
      </c>
      <c r="C1988" s="1" t="s">
        <v>584</v>
      </c>
      <c r="D1988" s="2" t="s">
        <v>456</v>
      </c>
      <c r="E1988" s="3" t="s">
        <v>200</v>
      </c>
      <c r="F1988" s="3" t="s">
        <v>471</v>
      </c>
      <c r="G1988" s="3" t="s">
        <v>493</v>
      </c>
      <c r="H1988" s="3" t="s">
        <v>494</v>
      </c>
      <c r="I1988" s="3" t="s">
        <v>495</v>
      </c>
      <c r="J1988" s="1" t="s">
        <v>40</v>
      </c>
      <c r="K1988" s="1" t="s">
        <v>77</v>
      </c>
      <c r="L1988" s="1" t="s">
        <v>42</v>
      </c>
      <c r="M1988" s="1" t="s">
        <v>80</v>
      </c>
      <c r="N1988" s="1" t="s">
        <v>81</v>
      </c>
      <c r="O1988" s="1" t="s">
        <v>41</v>
      </c>
      <c r="P1988" s="1"/>
      <c r="Q1988" s="1"/>
      <c r="R1988" s="1" t="s">
        <v>31</v>
      </c>
      <c r="S1988" s="1" t="s">
        <v>32</v>
      </c>
      <c r="T1988" s="1" t="s">
        <v>33</v>
      </c>
      <c r="U1988" s="2" t="s">
        <v>201</v>
      </c>
      <c r="V1988" s="4">
        <v>6000000</v>
      </c>
      <c r="W1988" s="4">
        <v>0</v>
      </c>
      <c r="X1988" s="4">
        <v>0</v>
      </c>
      <c r="Y1988" s="4">
        <v>6000000</v>
      </c>
      <c r="Z1988" s="4">
        <v>0</v>
      </c>
      <c r="AA1988" s="4">
        <v>6000000</v>
      </c>
      <c r="AB1988" s="4">
        <v>0</v>
      </c>
      <c r="AC1988" s="4">
        <v>5983700</v>
      </c>
      <c r="AD1988" s="4">
        <v>5948150</v>
      </c>
      <c r="AE1988" s="4">
        <v>5948150</v>
      </c>
      <c r="AF1988" s="10">
        <v>5948150</v>
      </c>
    </row>
    <row r="1989" spans="1:32" ht="22.5" hidden="1" x14ac:dyDescent="0.25">
      <c r="A1989" s="9" t="s">
        <v>455</v>
      </c>
      <c r="B1989" s="1" t="s">
        <v>486</v>
      </c>
      <c r="C1989" s="1" t="s">
        <v>584</v>
      </c>
      <c r="D1989" s="2" t="s">
        <v>456</v>
      </c>
      <c r="E1989" s="3" t="s">
        <v>202</v>
      </c>
      <c r="F1989" s="3" t="s">
        <v>471</v>
      </c>
      <c r="G1989" s="3" t="s">
        <v>493</v>
      </c>
      <c r="H1989" s="3" t="s">
        <v>494</v>
      </c>
      <c r="I1989" s="3" t="s">
        <v>495</v>
      </c>
      <c r="J1989" s="1" t="s">
        <v>40</v>
      </c>
      <c r="K1989" s="1" t="s">
        <v>77</v>
      </c>
      <c r="L1989" s="1" t="s">
        <v>42</v>
      </c>
      <c r="M1989" s="1" t="s">
        <v>80</v>
      </c>
      <c r="N1989" s="1" t="s">
        <v>81</v>
      </c>
      <c r="O1989" s="1" t="s">
        <v>77</v>
      </c>
      <c r="P1989" s="1"/>
      <c r="Q1989" s="1"/>
      <c r="R1989" s="1" t="s">
        <v>31</v>
      </c>
      <c r="S1989" s="1" t="s">
        <v>32</v>
      </c>
      <c r="T1989" s="1" t="s">
        <v>33</v>
      </c>
      <c r="U1989" s="2" t="s">
        <v>203</v>
      </c>
      <c r="V1989" s="4">
        <v>42000000</v>
      </c>
      <c r="W1989" s="4">
        <v>0</v>
      </c>
      <c r="X1989" s="4">
        <v>0</v>
      </c>
      <c r="Y1989" s="4">
        <v>42000000</v>
      </c>
      <c r="Z1989" s="4">
        <v>0</v>
      </c>
      <c r="AA1989" s="4">
        <v>42000000</v>
      </c>
      <c r="AB1989" s="4">
        <v>0</v>
      </c>
      <c r="AC1989" s="4">
        <v>41996020</v>
      </c>
      <c r="AD1989" s="4">
        <v>41957118</v>
      </c>
      <c r="AE1989" s="4">
        <v>41957118</v>
      </c>
      <c r="AF1989" s="10">
        <v>41957118</v>
      </c>
    </row>
    <row r="1990" spans="1:32" ht="22.5" hidden="1" x14ac:dyDescent="0.25">
      <c r="A1990" s="9" t="s">
        <v>455</v>
      </c>
      <c r="B1990" s="1" t="s">
        <v>486</v>
      </c>
      <c r="C1990" s="1" t="s">
        <v>584</v>
      </c>
      <c r="D1990" s="2" t="s">
        <v>456</v>
      </c>
      <c r="E1990" s="3" t="s">
        <v>404</v>
      </c>
      <c r="F1990" s="3" t="s">
        <v>471</v>
      </c>
      <c r="G1990" s="3" t="s">
        <v>493</v>
      </c>
      <c r="H1990" s="3" t="s">
        <v>494</v>
      </c>
      <c r="I1990" s="3" t="s">
        <v>495</v>
      </c>
      <c r="J1990" s="1" t="s">
        <v>40</v>
      </c>
      <c r="K1990" s="1" t="s">
        <v>77</v>
      </c>
      <c r="L1990" s="1" t="s">
        <v>42</v>
      </c>
      <c r="M1990" s="1" t="s">
        <v>80</v>
      </c>
      <c r="N1990" s="1" t="s">
        <v>81</v>
      </c>
      <c r="O1990" s="1" t="s">
        <v>63</v>
      </c>
      <c r="P1990" s="1"/>
      <c r="Q1990" s="1"/>
      <c r="R1990" s="1" t="s">
        <v>31</v>
      </c>
      <c r="S1990" s="1" t="s">
        <v>32</v>
      </c>
      <c r="T1990" s="1" t="s">
        <v>33</v>
      </c>
      <c r="U1990" s="2" t="s">
        <v>405</v>
      </c>
      <c r="V1990" s="4">
        <v>350000</v>
      </c>
      <c r="W1990" s="4">
        <v>0</v>
      </c>
      <c r="X1990" s="4">
        <v>0</v>
      </c>
      <c r="Y1990" s="4">
        <v>350000</v>
      </c>
      <c r="Z1990" s="4">
        <v>0</v>
      </c>
      <c r="AA1990" s="4">
        <v>254122</v>
      </c>
      <c r="AB1990" s="4">
        <v>95878</v>
      </c>
      <c r="AC1990" s="4">
        <v>250030</v>
      </c>
      <c r="AD1990" s="4">
        <v>249006</v>
      </c>
      <c r="AE1990" s="4">
        <v>249006</v>
      </c>
      <c r="AF1990" s="10">
        <v>249006</v>
      </c>
    </row>
    <row r="1991" spans="1:32" ht="22.5" hidden="1" x14ac:dyDescent="0.25">
      <c r="A1991" s="9" t="s">
        <v>455</v>
      </c>
      <c r="B1991" s="1" t="s">
        <v>486</v>
      </c>
      <c r="C1991" s="1" t="s">
        <v>584</v>
      </c>
      <c r="D1991" s="2" t="s">
        <v>456</v>
      </c>
      <c r="E1991" s="3" t="s">
        <v>206</v>
      </c>
      <c r="F1991" s="3" t="s">
        <v>471</v>
      </c>
      <c r="G1991" s="3" t="s">
        <v>493</v>
      </c>
      <c r="H1991" s="3" t="s">
        <v>494</v>
      </c>
      <c r="I1991" s="3" t="s">
        <v>495</v>
      </c>
      <c r="J1991" s="1" t="s">
        <v>40</v>
      </c>
      <c r="K1991" s="1" t="s">
        <v>77</v>
      </c>
      <c r="L1991" s="1" t="s">
        <v>42</v>
      </c>
      <c r="M1991" s="1" t="s">
        <v>80</v>
      </c>
      <c r="N1991" s="1" t="s">
        <v>81</v>
      </c>
      <c r="O1991" s="1" t="s">
        <v>138</v>
      </c>
      <c r="P1991" s="1"/>
      <c r="Q1991" s="1"/>
      <c r="R1991" s="1" t="s">
        <v>31</v>
      </c>
      <c r="S1991" s="1" t="s">
        <v>32</v>
      </c>
      <c r="T1991" s="1" t="s">
        <v>33</v>
      </c>
      <c r="U1991" s="2" t="s">
        <v>207</v>
      </c>
      <c r="V1991" s="4">
        <v>4500000</v>
      </c>
      <c r="W1991" s="4">
        <v>0</v>
      </c>
      <c r="X1991" s="4">
        <v>0</v>
      </c>
      <c r="Y1991" s="4">
        <v>4500000</v>
      </c>
      <c r="Z1991" s="4">
        <v>0</v>
      </c>
      <c r="AA1991" s="4">
        <v>4500000</v>
      </c>
      <c r="AB1991" s="4">
        <v>0</v>
      </c>
      <c r="AC1991" s="4">
        <v>4166650</v>
      </c>
      <c r="AD1991" s="4">
        <v>4148650</v>
      </c>
      <c r="AE1991" s="4">
        <v>4148650</v>
      </c>
      <c r="AF1991" s="10">
        <v>4148650</v>
      </c>
    </row>
    <row r="1992" spans="1:32" ht="22.5" hidden="1" x14ac:dyDescent="0.25">
      <c r="A1992" s="9" t="s">
        <v>455</v>
      </c>
      <c r="B1992" s="1" t="s">
        <v>486</v>
      </c>
      <c r="C1992" s="1" t="s">
        <v>584</v>
      </c>
      <c r="D1992" s="2" t="s">
        <v>456</v>
      </c>
      <c r="E1992" s="3" t="s">
        <v>212</v>
      </c>
      <c r="F1992" s="3" t="s">
        <v>471</v>
      </c>
      <c r="G1992" s="3" t="s">
        <v>493</v>
      </c>
      <c r="H1992" s="3" t="s">
        <v>527</v>
      </c>
      <c r="I1992" s="3" t="s">
        <v>528</v>
      </c>
      <c r="J1992" s="1" t="s">
        <v>40</v>
      </c>
      <c r="K1992" s="1" t="s">
        <v>77</v>
      </c>
      <c r="L1992" s="1" t="s">
        <v>42</v>
      </c>
      <c r="M1992" s="1" t="s">
        <v>80</v>
      </c>
      <c r="N1992" s="1" t="s">
        <v>65</v>
      </c>
      <c r="O1992" s="1" t="s">
        <v>77</v>
      </c>
      <c r="P1992" s="1"/>
      <c r="Q1992" s="1"/>
      <c r="R1992" s="1" t="s">
        <v>31</v>
      </c>
      <c r="S1992" s="1" t="s">
        <v>32</v>
      </c>
      <c r="T1992" s="1" t="s">
        <v>33</v>
      </c>
      <c r="U1992" s="2" t="s">
        <v>213</v>
      </c>
      <c r="V1992" s="4">
        <v>18000000</v>
      </c>
      <c r="W1992" s="4">
        <v>4000000</v>
      </c>
      <c r="X1992" s="4">
        <v>0</v>
      </c>
      <c r="Y1992" s="4">
        <v>22000000</v>
      </c>
      <c r="Z1992" s="4">
        <v>0</v>
      </c>
      <c r="AA1992" s="4">
        <v>18016827</v>
      </c>
      <c r="AB1992" s="4">
        <v>3983173</v>
      </c>
      <c r="AC1992" s="4">
        <v>16112474</v>
      </c>
      <c r="AD1992" s="4">
        <v>15068705</v>
      </c>
      <c r="AE1992" s="4">
        <v>15068705</v>
      </c>
      <c r="AF1992" s="10">
        <v>15068705</v>
      </c>
    </row>
    <row r="1993" spans="1:32" ht="22.5" hidden="1" x14ac:dyDescent="0.25">
      <c r="A1993" s="9" t="s">
        <v>455</v>
      </c>
      <c r="B1993" s="1" t="s">
        <v>486</v>
      </c>
      <c r="C1993" s="1" t="s">
        <v>584</v>
      </c>
      <c r="D1993" s="2" t="s">
        <v>456</v>
      </c>
      <c r="E1993" s="3" t="s">
        <v>216</v>
      </c>
      <c r="F1993" s="3" t="s">
        <v>471</v>
      </c>
      <c r="G1993" s="3" t="s">
        <v>493</v>
      </c>
      <c r="H1993" s="3" t="s">
        <v>527</v>
      </c>
      <c r="I1993" s="3" t="s">
        <v>528</v>
      </c>
      <c r="J1993" s="1" t="s">
        <v>40</v>
      </c>
      <c r="K1993" s="1" t="s">
        <v>77</v>
      </c>
      <c r="L1993" s="1" t="s">
        <v>42</v>
      </c>
      <c r="M1993" s="1" t="s">
        <v>80</v>
      </c>
      <c r="N1993" s="1" t="s">
        <v>171</v>
      </c>
      <c r="O1993" s="1" t="s">
        <v>80</v>
      </c>
      <c r="P1993" s="1"/>
      <c r="Q1993" s="1"/>
      <c r="R1993" s="1" t="s">
        <v>31</v>
      </c>
      <c r="S1993" s="1" t="s">
        <v>32</v>
      </c>
      <c r="T1993" s="1" t="s">
        <v>33</v>
      </c>
      <c r="U1993" s="2" t="s">
        <v>217</v>
      </c>
      <c r="V1993" s="4">
        <v>28356694</v>
      </c>
      <c r="W1993" s="4">
        <v>10000000</v>
      </c>
      <c r="X1993" s="4">
        <v>0</v>
      </c>
      <c r="Y1993" s="4">
        <v>38356694</v>
      </c>
      <c r="Z1993" s="4">
        <v>0</v>
      </c>
      <c r="AA1993" s="4">
        <v>38349032</v>
      </c>
      <c r="AB1993" s="4">
        <v>7662</v>
      </c>
      <c r="AC1993" s="4">
        <v>38349032</v>
      </c>
      <c r="AD1993" s="4">
        <v>0</v>
      </c>
      <c r="AE1993" s="4">
        <v>0</v>
      </c>
      <c r="AF1993" s="10">
        <v>0</v>
      </c>
    </row>
    <row r="1994" spans="1:32" ht="22.5" x14ac:dyDescent="0.25">
      <c r="A1994" s="9" t="s">
        <v>455</v>
      </c>
      <c r="B1994" s="1" t="s">
        <v>486</v>
      </c>
      <c r="C1994" s="1" t="s">
        <v>584</v>
      </c>
      <c r="D1994" s="2" t="s">
        <v>456</v>
      </c>
      <c r="E1994" s="3" t="s">
        <v>231</v>
      </c>
      <c r="F1994" s="3" t="s">
        <v>472</v>
      </c>
      <c r="G1994" s="3" t="s">
        <v>497</v>
      </c>
      <c r="H1994" s="3" t="s">
        <v>498</v>
      </c>
      <c r="I1994" s="3" t="s">
        <v>499</v>
      </c>
      <c r="J1994" s="1" t="s">
        <v>30</v>
      </c>
      <c r="K1994" s="1" t="s">
        <v>232</v>
      </c>
      <c r="L1994" s="1" t="s">
        <v>233</v>
      </c>
      <c r="M1994" s="1" t="s">
        <v>41</v>
      </c>
      <c r="N1994" s="1" t="s">
        <v>42</v>
      </c>
      <c r="O1994" s="1" t="s">
        <v>234</v>
      </c>
      <c r="P1994" s="1"/>
      <c r="Q1994" s="1"/>
      <c r="R1994" s="1" t="s">
        <v>31</v>
      </c>
      <c r="S1994" s="1" t="s">
        <v>32</v>
      </c>
      <c r="T1994" s="1" t="s">
        <v>33</v>
      </c>
      <c r="U1994" s="2" t="s">
        <v>235</v>
      </c>
      <c r="V1994" s="4">
        <v>1722265600</v>
      </c>
      <c r="W1994" s="4">
        <v>0</v>
      </c>
      <c r="X1994" s="4">
        <v>57565777</v>
      </c>
      <c r="Y1994" s="4">
        <v>1664699823</v>
      </c>
      <c r="Z1994" s="4">
        <v>0</v>
      </c>
      <c r="AA1994" s="4">
        <v>1664699823</v>
      </c>
      <c r="AB1994" s="4">
        <v>0</v>
      </c>
      <c r="AC1994" s="4">
        <v>1664699823</v>
      </c>
      <c r="AD1994" s="4">
        <v>817559765</v>
      </c>
      <c r="AE1994" s="4">
        <v>817559765</v>
      </c>
      <c r="AF1994" s="10">
        <v>817559765</v>
      </c>
    </row>
    <row r="1995" spans="1:32" ht="22.5" x14ac:dyDescent="0.25">
      <c r="A1995" s="9" t="s">
        <v>455</v>
      </c>
      <c r="B1995" s="1" t="s">
        <v>486</v>
      </c>
      <c r="C1995" s="1" t="s">
        <v>584</v>
      </c>
      <c r="D1995" s="2" t="s">
        <v>456</v>
      </c>
      <c r="E1995" s="3" t="s">
        <v>242</v>
      </c>
      <c r="F1995" s="3" t="s">
        <v>472</v>
      </c>
      <c r="G1995" s="3" t="s">
        <v>497</v>
      </c>
      <c r="H1995" s="3" t="s">
        <v>498</v>
      </c>
      <c r="I1995" s="3" t="s">
        <v>499</v>
      </c>
      <c r="J1995" s="1" t="s">
        <v>30</v>
      </c>
      <c r="K1995" s="1" t="s">
        <v>232</v>
      </c>
      <c r="L1995" s="1" t="s">
        <v>233</v>
      </c>
      <c r="M1995" s="1" t="s">
        <v>41</v>
      </c>
      <c r="N1995" s="1" t="s">
        <v>42</v>
      </c>
      <c r="O1995" s="1" t="s">
        <v>243</v>
      </c>
      <c r="P1995" s="1"/>
      <c r="Q1995" s="1"/>
      <c r="R1995" s="1" t="s">
        <v>31</v>
      </c>
      <c r="S1995" s="1" t="s">
        <v>32</v>
      </c>
      <c r="T1995" s="1" t="s">
        <v>33</v>
      </c>
      <c r="U1995" s="2" t="s">
        <v>244</v>
      </c>
      <c r="V1995" s="4">
        <v>51758230</v>
      </c>
      <c r="W1995" s="4">
        <v>39000000</v>
      </c>
      <c r="X1995" s="4">
        <v>481</v>
      </c>
      <c r="Y1995" s="4">
        <v>90757749</v>
      </c>
      <c r="Z1995" s="4">
        <v>0</v>
      </c>
      <c r="AA1995" s="4">
        <v>89520424</v>
      </c>
      <c r="AB1995" s="4">
        <v>1237325</v>
      </c>
      <c r="AC1995" s="4">
        <v>86866137</v>
      </c>
      <c r="AD1995" s="4">
        <v>62208743</v>
      </c>
      <c r="AE1995" s="4">
        <v>62208743</v>
      </c>
      <c r="AF1995" s="10">
        <v>62208743</v>
      </c>
    </row>
    <row r="1996" spans="1:32" ht="22.5" x14ac:dyDescent="0.25">
      <c r="A1996" s="9" t="s">
        <v>455</v>
      </c>
      <c r="B1996" s="1" t="s">
        <v>486</v>
      </c>
      <c r="C1996" s="1" t="s">
        <v>584</v>
      </c>
      <c r="D1996" s="2" t="s">
        <v>456</v>
      </c>
      <c r="E1996" s="3" t="s">
        <v>245</v>
      </c>
      <c r="F1996" s="3" t="s">
        <v>472</v>
      </c>
      <c r="G1996" s="3" t="s">
        <v>497</v>
      </c>
      <c r="H1996" s="3" t="s">
        <v>527</v>
      </c>
      <c r="I1996" s="3" t="s">
        <v>545</v>
      </c>
      <c r="J1996" s="1" t="s">
        <v>30</v>
      </c>
      <c r="K1996" s="1" t="s">
        <v>232</v>
      </c>
      <c r="L1996" s="1" t="s">
        <v>233</v>
      </c>
      <c r="M1996" s="1" t="s">
        <v>41</v>
      </c>
      <c r="N1996" s="1" t="s">
        <v>42</v>
      </c>
      <c r="O1996" s="1" t="s">
        <v>246</v>
      </c>
      <c r="P1996" s="1"/>
      <c r="Q1996" s="1"/>
      <c r="R1996" s="1" t="s">
        <v>31</v>
      </c>
      <c r="S1996" s="1" t="s">
        <v>32</v>
      </c>
      <c r="T1996" s="1" t="s">
        <v>33</v>
      </c>
      <c r="U1996" s="2" t="s">
        <v>59</v>
      </c>
      <c r="V1996" s="4">
        <v>102672285</v>
      </c>
      <c r="W1996" s="4">
        <v>0</v>
      </c>
      <c r="X1996" s="4">
        <v>39014855</v>
      </c>
      <c r="Y1996" s="4">
        <v>63657430</v>
      </c>
      <c r="Z1996" s="4">
        <v>0</v>
      </c>
      <c r="AA1996" s="4">
        <v>63657430</v>
      </c>
      <c r="AB1996" s="4">
        <v>0</v>
      </c>
      <c r="AC1996" s="4">
        <v>63657430</v>
      </c>
      <c r="AD1996" s="4">
        <v>47641707</v>
      </c>
      <c r="AE1996" s="4">
        <v>47641707</v>
      </c>
      <c r="AF1996" s="10">
        <v>47641707</v>
      </c>
    </row>
    <row r="1997" spans="1:32" ht="22.5" x14ac:dyDescent="0.25">
      <c r="A1997" s="9" t="s">
        <v>455</v>
      </c>
      <c r="B1997" s="1" t="s">
        <v>486</v>
      </c>
      <c r="C1997" s="1" t="s">
        <v>584</v>
      </c>
      <c r="D1997" s="2" t="s">
        <v>456</v>
      </c>
      <c r="E1997" s="3" t="s">
        <v>247</v>
      </c>
      <c r="F1997" s="3" t="s">
        <v>472</v>
      </c>
      <c r="G1997" s="3" t="s">
        <v>497</v>
      </c>
      <c r="H1997" s="3" t="s">
        <v>527</v>
      </c>
      <c r="I1997" s="3" t="s">
        <v>542</v>
      </c>
      <c r="J1997" s="1" t="s">
        <v>30</v>
      </c>
      <c r="K1997" s="1" t="s">
        <v>232</v>
      </c>
      <c r="L1997" s="1" t="s">
        <v>233</v>
      </c>
      <c r="M1997" s="1" t="s">
        <v>41</v>
      </c>
      <c r="N1997" s="1" t="s">
        <v>42</v>
      </c>
      <c r="O1997" s="1" t="s">
        <v>248</v>
      </c>
      <c r="P1997" s="1"/>
      <c r="Q1997" s="1"/>
      <c r="R1997" s="1" t="s">
        <v>31</v>
      </c>
      <c r="S1997" s="1" t="s">
        <v>32</v>
      </c>
      <c r="T1997" s="1" t="s">
        <v>33</v>
      </c>
      <c r="U1997" s="2" t="s">
        <v>249</v>
      </c>
      <c r="V1997" s="4">
        <v>15778520</v>
      </c>
      <c r="W1997" s="4">
        <v>0</v>
      </c>
      <c r="X1997" s="4">
        <v>0</v>
      </c>
      <c r="Y1997" s="4">
        <v>15778520</v>
      </c>
      <c r="Z1997" s="4">
        <v>0</v>
      </c>
      <c r="AA1997" s="4">
        <v>15756351</v>
      </c>
      <c r="AB1997" s="4">
        <v>22169</v>
      </c>
      <c r="AC1997" s="4">
        <v>15756351</v>
      </c>
      <c r="AD1997" s="4">
        <v>15506945</v>
      </c>
      <c r="AE1997" s="4">
        <v>15506945</v>
      </c>
      <c r="AF1997" s="10">
        <v>15506945</v>
      </c>
    </row>
    <row r="1998" spans="1:32" ht="22.5" x14ac:dyDescent="0.25">
      <c r="A1998" s="9" t="s">
        <v>455</v>
      </c>
      <c r="B1998" s="1" t="s">
        <v>486</v>
      </c>
      <c r="C1998" s="1" t="s">
        <v>584</v>
      </c>
      <c r="D1998" s="2" t="s">
        <v>456</v>
      </c>
      <c r="E1998" s="3" t="s">
        <v>383</v>
      </c>
      <c r="F1998" s="3" t="s">
        <v>29</v>
      </c>
      <c r="G1998" s="3" t="s">
        <v>501</v>
      </c>
      <c r="H1998" s="3" t="s">
        <v>502</v>
      </c>
      <c r="I1998" s="3" t="s">
        <v>503</v>
      </c>
      <c r="J1998" s="1" t="s">
        <v>30</v>
      </c>
      <c r="K1998" s="1" t="s">
        <v>232</v>
      </c>
      <c r="L1998" s="1" t="s">
        <v>233</v>
      </c>
      <c r="M1998" s="1" t="s">
        <v>63</v>
      </c>
      <c r="N1998" s="1" t="s">
        <v>42</v>
      </c>
      <c r="O1998" s="1" t="s">
        <v>281</v>
      </c>
      <c r="P1998" s="1"/>
      <c r="Q1998" s="1"/>
      <c r="R1998" s="1" t="s">
        <v>31</v>
      </c>
      <c r="S1998" s="1" t="s">
        <v>32</v>
      </c>
      <c r="T1998" s="1" t="s">
        <v>33</v>
      </c>
      <c r="U1998" s="2" t="s">
        <v>384</v>
      </c>
      <c r="V1998" s="4">
        <v>516131957</v>
      </c>
      <c r="W1998" s="4">
        <v>0</v>
      </c>
      <c r="X1998" s="4">
        <v>13553158</v>
      </c>
      <c r="Y1998" s="4">
        <v>502578799</v>
      </c>
      <c r="Z1998" s="4">
        <v>0</v>
      </c>
      <c r="AA1998" s="4">
        <v>502578799</v>
      </c>
      <c r="AB1998" s="4">
        <v>0</v>
      </c>
      <c r="AC1998" s="4">
        <v>502578799</v>
      </c>
      <c r="AD1998" s="4">
        <v>361815540</v>
      </c>
      <c r="AE1998" s="4">
        <v>361815540</v>
      </c>
      <c r="AF1998" s="10">
        <v>361815540</v>
      </c>
    </row>
    <row r="1999" spans="1:32" ht="22.5" x14ac:dyDescent="0.25">
      <c r="A1999" s="9" t="s">
        <v>455</v>
      </c>
      <c r="B1999" s="1" t="s">
        <v>486</v>
      </c>
      <c r="C1999" s="1" t="s">
        <v>584</v>
      </c>
      <c r="D1999" s="2" t="s">
        <v>456</v>
      </c>
      <c r="E1999" s="3" t="s">
        <v>45</v>
      </c>
      <c r="F1999" s="3" t="s">
        <v>29</v>
      </c>
      <c r="G1999" s="3" t="s">
        <v>501</v>
      </c>
      <c r="H1999" s="3" t="s">
        <v>502</v>
      </c>
      <c r="I1999" s="3" t="s">
        <v>503</v>
      </c>
      <c r="J1999" s="1" t="s">
        <v>30</v>
      </c>
      <c r="K1999" s="1" t="s">
        <v>232</v>
      </c>
      <c r="L1999" s="1" t="s">
        <v>233</v>
      </c>
      <c r="M1999" s="1" t="s">
        <v>63</v>
      </c>
      <c r="N1999" s="1" t="s">
        <v>42</v>
      </c>
      <c r="O1999" s="1" t="s">
        <v>237</v>
      </c>
      <c r="P1999" s="1"/>
      <c r="Q1999" s="1"/>
      <c r="R1999" s="1" t="s">
        <v>31</v>
      </c>
      <c r="S1999" s="1" t="s">
        <v>32</v>
      </c>
      <c r="T1999" s="1" t="s">
        <v>33</v>
      </c>
      <c r="U1999" s="2" t="s">
        <v>48</v>
      </c>
      <c r="V1999" s="4">
        <v>2001990617</v>
      </c>
      <c r="W1999" s="4">
        <v>0</v>
      </c>
      <c r="X1999" s="4">
        <v>200256515</v>
      </c>
      <c r="Y1999" s="4">
        <v>1801734102</v>
      </c>
      <c r="Z1999" s="4">
        <v>0</v>
      </c>
      <c r="AA1999" s="4">
        <v>1801734102</v>
      </c>
      <c r="AB1999" s="4">
        <v>0</v>
      </c>
      <c r="AC1999" s="4">
        <v>1801734102</v>
      </c>
      <c r="AD1999" s="4">
        <v>1188256845</v>
      </c>
      <c r="AE1999" s="4">
        <v>1188256845</v>
      </c>
      <c r="AF1999" s="10">
        <v>1188256845</v>
      </c>
    </row>
    <row r="2000" spans="1:32" ht="22.5" x14ac:dyDescent="0.25">
      <c r="A2000" s="9" t="s">
        <v>455</v>
      </c>
      <c r="B2000" s="1" t="s">
        <v>486</v>
      </c>
      <c r="C2000" s="1" t="s">
        <v>584</v>
      </c>
      <c r="D2000" s="2" t="s">
        <v>456</v>
      </c>
      <c r="E2000" s="3" t="s">
        <v>385</v>
      </c>
      <c r="F2000" s="3" t="s">
        <v>29</v>
      </c>
      <c r="G2000" s="3" t="s">
        <v>501</v>
      </c>
      <c r="H2000" s="3" t="s">
        <v>502</v>
      </c>
      <c r="I2000" s="3" t="s">
        <v>503</v>
      </c>
      <c r="J2000" s="1" t="s">
        <v>30</v>
      </c>
      <c r="K2000" s="1" t="s">
        <v>232</v>
      </c>
      <c r="L2000" s="1" t="s">
        <v>233</v>
      </c>
      <c r="M2000" s="1" t="s">
        <v>63</v>
      </c>
      <c r="N2000" s="1" t="s">
        <v>42</v>
      </c>
      <c r="O2000" s="1" t="s">
        <v>240</v>
      </c>
      <c r="P2000" s="1"/>
      <c r="Q2000" s="1"/>
      <c r="R2000" s="1" t="s">
        <v>31</v>
      </c>
      <c r="S2000" s="1" t="s">
        <v>32</v>
      </c>
      <c r="T2000" s="1" t="s">
        <v>33</v>
      </c>
      <c r="U2000" s="2" t="s">
        <v>386</v>
      </c>
      <c r="V2000" s="4">
        <v>31327120</v>
      </c>
      <c r="W2000" s="4">
        <v>0</v>
      </c>
      <c r="X2000" s="4">
        <v>4983860</v>
      </c>
      <c r="Y2000" s="4">
        <v>26343260</v>
      </c>
      <c r="Z2000" s="4">
        <v>0</v>
      </c>
      <c r="AA2000" s="4">
        <v>26343260</v>
      </c>
      <c r="AB2000" s="4">
        <v>0</v>
      </c>
      <c r="AC2000" s="4">
        <v>26343260</v>
      </c>
      <c r="AD2000" s="4">
        <v>19935440</v>
      </c>
      <c r="AE2000" s="4">
        <v>19935440</v>
      </c>
      <c r="AF2000" s="10">
        <v>19935440</v>
      </c>
    </row>
    <row r="2001" spans="1:32" ht="22.5" x14ac:dyDescent="0.25">
      <c r="A2001" s="9" t="s">
        <v>455</v>
      </c>
      <c r="B2001" s="1" t="s">
        <v>486</v>
      </c>
      <c r="C2001" s="1" t="s">
        <v>584</v>
      </c>
      <c r="D2001" s="2" t="s">
        <v>456</v>
      </c>
      <c r="E2001" s="3" t="s">
        <v>49</v>
      </c>
      <c r="F2001" s="3" t="s">
        <v>29</v>
      </c>
      <c r="G2001" s="3" t="s">
        <v>501</v>
      </c>
      <c r="H2001" s="3" t="s">
        <v>502</v>
      </c>
      <c r="I2001" s="3" t="s">
        <v>503</v>
      </c>
      <c r="J2001" s="1" t="s">
        <v>30</v>
      </c>
      <c r="K2001" s="1" t="s">
        <v>232</v>
      </c>
      <c r="L2001" s="1" t="s">
        <v>233</v>
      </c>
      <c r="M2001" s="1" t="s">
        <v>63</v>
      </c>
      <c r="N2001" s="1" t="s">
        <v>42</v>
      </c>
      <c r="O2001" s="1" t="s">
        <v>243</v>
      </c>
      <c r="P2001" s="1"/>
      <c r="Q2001" s="1"/>
      <c r="R2001" s="1" t="s">
        <v>46</v>
      </c>
      <c r="S2001" s="1" t="s">
        <v>47</v>
      </c>
      <c r="T2001" s="1" t="s">
        <v>33</v>
      </c>
      <c r="U2001" s="2" t="s">
        <v>50</v>
      </c>
      <c r="V2001" s="4">
        <v>438926873</v>
      </c>
      <c r="W2001" s="4">
        <v>0</v>
      </c>
      <c r="X2001" s="4">
        <v>36540657</v>
      </c>
      <c r="Y2001" s="4">
        <v>402386216</v>
      </c>
      <c r="Z2001" s="4">
        <v>0</v>
      </c>
      <c r="AA2001" s="4">
        <v>402386216</v>
      </c>
      <c r="AB2001" s="4">
        <v>0</v>
      </c>
      <c r="AC2001" s="4">
        <v>402386216</v>
      </c>
      <c r="AD2001" s="4">
        <v>288240970</v>
      </c>
      <c r="AE2001" s="4">
        <v>288240970</v>
      </c>
      <c r="AF2001" s="10">
        <v>288240970</v>
      </c>
    </row>
    <row r="2002" spans="1:32" ht="22.5" x14ac:dyDescent="0.25">
      <c r="A2002" s="9" t="s">
        <v>455</v>
      </c>
      <c r="B2002" s="1" t="s">
        <v>486</v>
      </c>
      <c r="C2002" s="1" t="s">
        <v>584</v>
      </c>
      <c r="D2002" s="2" t="s">
        <v>456</v>
      </c>
      <c r="E2002" s="3" t="s">
        <v>49</v>
      </c>
      <c r="F2002" s="3" t="s">
        <v>29</v>
      </c>
      <c r="G2002" s="3" t="s">
        <v>501</v>
      </c>
      <c r="H2002" s="3" t="s">
        <v>502</v>
      </c>
      <c r="I2002" s="3" t="s">
        <v>503</v>
      </c>
      <c r="J2002" s="1" t="s">
        <v>30</v>
      </c>
      <c r="K2002" s="1" t="s">
        <v>232</v>
      </c>
      <c r="L2002" s="1" t="s">
        <v>233</v>
      </c>
      <c r="M2002" s="1" t="s">
        <v>63</v>
      </c>
      <c r="N2002" s="1" t="s">
        <v>42</v>
      </c>
      <c r="O2002" s="1" t="s">
        <v>243</v>
      </c>
      <c r="P2002" s="1"/>
      <c r="Q2002" s="1"/>
      <c r="R2002" s="1" t="s">
        <v>31</v>
      </c>
      <c r="S2002" s="1" t="s">
        <v>32</v>
      </c>
      <c r="T2002" s="1" t="s">
        <v>33</v>
      </c>
      <c r="U2002" s="2" t="s">
        <v>50</v>
      </c>
      <c r="V2002" s="4">
        <v>0</v>
      </c>
      <c r="W2002" s="4">
        <v>13698432</v>
      </c>
      <c r="X2002" s="4">
        <v>3764509</v>
      </c>
      <c r="Y2002" s="4">
        <v>9933923</v>
      </c>
      <c r="Z2002" s="4">
        <v>0</v>
      </c>
      <c r="AA2002" s="4">
        <v>9933923</v>
      </c>
      <c r="AB2002" s="4">
        <v>0</v>
      </c>
      <c r="AC2002" s="4">
        <v>9933923</v>
      </c>
      <c r="AD2002" s="4">
        <v>0</v>
      </c>
      <c r="AE2002" s="4">
        <v>0</v>
      </c>
      <c r="AF2002" s="10">
        <v>0</v>
      </c>
    </row>
    <row r="2003" spans="1:32" ht="22.5" x14ac:dyDescent="0.25">
      <c r="A2003" s="9" t="s">
        <v>455</v>
      </c>
      <c r="B2003" s="1" t="s">
        <v>486</v>
      </c>
      <c r="C2003" s="1" t="s">
        <v>584</v>
      </c>
      <c r="D2003" s="2" t="s">
        <v>456</v>
      </c>
      <c r="E2003" s="3" t="s">
        <v>56</v>
      </c>
      <c r="F2003" s="3" t="s">
        <v>29</v>
      </c>
      <c r="G2003" s="3" t="s">
        <v>501</v>
      </c>
      <c r="H2003" s="3" t="s">
        <v>502</v>
      </c>
      <c r="I2003" s="3" t="s">
        <v>503</v>
      </c>
      <c r="J2003" s="1" t="s">
        <v>30</v>
      </c>
      <c r="K2003" s="1" t="s">
        <v>232</v>
      </c>
      <c r="L2003" s="1" t="s">
        <v>233</v>
      </c>
      <c r="M2003" s="1" t="s">
        <v>63</v>
      </c>
      <c r="N2003" s="1" t="s">
        <v>42</v>
      </c>
      <c r="O2003" s="1" t="s">
        <v>254</v>
      </c>
      <c r="P2003" s="1"/>
      <c r="Q2003" s="1"/>
      <c r="R2003" s="1" t="s">
        <v>31</v>
      </c>
      <c r="S2003" s="1" t="s">
        <v>32</v>
      </c>
      <c r="T2003" s="1" t="s">
        <v>33</v>
      </c>
      <c r="U2003" s="2" t="s">
        <v>57</v>
      </c>
      <c r="V2003" s="4">
        <v>0</v>
      </c>
      <c r="W2003" s="4">
        <v>3250000</v>
      </c>
      <c r="X2003" s="4">
        <v>0</v>
      </c>
      <c r="Y2003" s="4">
        <v>3250000</v>
      </c>
      <c r="Z2003" s="4">
        <v>0</v>
      </c>
      <c r="AA2003" s="4">
        <v>3250000</v>
      </c>
      <c r="AB2003" s="4">
        <v>0</v>
      </c>
      <c r="AC2003" s="4">
        <v>1170680</v>
      </c>
      <c r="AD2003" s="4">
        <v>795680</v>
      </c>
      <c r="AE2003" s="4">
        <v>795680</v>
      </c>
      <c r="AF2003" s="10">
        <v>795680</v>
      </c>
    </row>
    <row r="2004" spans="1:32" ht="22.5" x14ac:dyDescent="0.25">
      <c r="A2004" s="9" t="s">
        <v>455</v>
      </c>
      <c r="B2004" s="1" t="s">
        <v>486</v>
      </c>
      <c r="C2004" s="1" t="s">
        <v>584</v>
      </c>
      <c r="D2004" s="2" t="s">
        <v>456</v>
      </c>
      <c r="E2004" s="3" t="s">
        <v>484</v>
      </c>
      <c r="F2004" s="3" t="s">
        <v>29</v>
      </c>
      <c r="G2004" s="3" t="s">
        <v>501</v>
      </c>
      <c r="H2004" s="3" t="s">
        <v>502</v>
      </c>
      <c r="I2004" s="3" t="s">
        <v>503</v>
      </c>
      <c r="J2004" s="1" t="s">
        <v>30</v>
      </c>
      <c r="K2004" s="1" t="s">
        <v>232</v>
      </c>
      <c r="L2004" s="1" t="s">
        <v>233</v>
      </c>
      <c r="M2004" s="1" t="s">
        <v>63</v>
      </c>
      <c r="N2004" s="1" t="s">
        <v>42</v>
      </c>
      <c r="O2004" s="1" t="s">
        <v>276</v>
      </c>
      <c r="P2004" s="1"/>
      <c r="Q2004" s="1"/>
      <c r="R2004" s="1" t="s">
        <v>31</v>
      </c>
      <c r="S2004" s="1" t="s">
        <v>32</v>
      </c>
      <c r="T2004" s="1" t="s">
        <v>33</v>
      </c>
      <c r="U2004" s="2" t="s">
        <v>485</v>
      </c>
      <c r="V2004" s="4">
        <v>0</v>
      </c>
      <c r="W2004" s="4">
        <v>50000000</v>
      </c>
      <c r="X2004" s="4">
        <v>20026000</v>
      </c>
      <c r="Y2004" s="4">
        <v>29974000</v>
      </c>
      <c r="Z2004" s="4">
        <v>0</v>
      </c>
      <c r="AA2004" s="4">
        <v>29974000</v>
      </c>
      <c r="AB2004" s="4">
        <v>0</v>
      </c>
      <c r="AC2004" s="4">
        <v>29974000</v>
      </c>
      <c r="AD2004" s="4">
        <v>29974000</v>
      </c>
      <c r="AE2004" s="4">
        <v>29974000</v>
      </c>
      <c r="AF2004" s="10">
        <v>29974000</v>
      </c>
    </row>
    <row r="2005" spans="1:32" ht="22.5" x14ac:dyDescent="0.25">
      <c r="A2005" s="9" t="s">
        <v>455</v>
      </c>
      <c r="B2005" s="1" t="s">
        <v>486</v>
      </c>
      <c r="C2005" s="1" t="s">
        <v>584</v>
      </c>
      <c r="D2005" s="2" t="s">
        <v>456</v>
      </c>
      <c r="E2005" s="3" t="s">
        <v>58</v>
      </c>
      <c r="F2005" s="3" t="s">
        <v>29</v>
      </c>
      <c r="G2005" s="3" t="s">
        <v>501</v>
      </c>
      <c r="H2005" s="3" t="s">
        <v>527</v>
      </c>
      <c r="I2005" s="3" t="s">
        <v>545</v>
      </c>
      <c r="J2005" s="1" t="s">
        <v>30</v>
      </c>
      <c r="K2005" s="1" t="s">
        <v>232</v>
      </c>
      <c r="L2005" s="1" t="s">
        <v>233</v>
      </c>
      <c r="M2005" s="1" t="s">
        <v>63</v>
      </c>
      <c r="N2005" s="1" t="s">
        <v>42</v>
      </c>
      <c r="O2005" s="1" t="s">
        <v>255</v>
      </c>
      <c r="P2005" s="1"/>
      <c r="Q2005" s="1"/>
      <c r="R2005" s="1" t="s">
        <v>31</v>
      </c>
      <c r="S2005" s="1" t="s">
        <v>32</v>
      </c>
      <c r="T2005" s="1" t="s">
        <v>33</v>
      </c>
      <c r="U2005" s="2" t="s">
        <v>59</v>
      </c>
      <c r="V2005" s="4">
        <v>737988844</v>
      </c>
      <c r="W2005" s="4">
        <v>601574817</v>
      </c>
      <c r="X2005" s="4">
        <v>7949335</v>
      </c>
      <c r="Y2005" s="4">
        <v>1331614326</v>
      </c>
      <c r="Z2005" s="4">
        <v>0</v>
      </c>
      <c r="AA2005" s="4">
        <v>1263945624</v>
      </c>
      <c r="AB2005" s="4">
        <v>67668702</v>
      </c>
      <c r="AC2005" s="4">
        <v>1263945623</v>
      </c>
      <c r="AD2005" s="4">
        <v>1046535437</v>
      </c>
      <c r="AE2005" s="4">
        <v>1046535437</v>
      </c>
      <c r="AF2005" s="10">
        <v>1046535437</v>
      </c>
    </row>
    <row r="2006" spans="1:32" ht="22.5" x14ac:dyDescent="0.25">
      <c r="A2006" s="9" t="s">
        <v>455</v>
      </c>
      <c r="B2006" s="1" t="s">
        <v>486</v>
      </c>
      <c r="C2006" s="1" t="s">
        <v>584</v>
      </c>
      <c r="D2006" s="2" t="s">
        <v>456</v>
      </c>
      <c r="E2006" s="3" t="s">
        <v>256</v>
      </c>
      <c r="F2006" s="3" t="s">
        <v>29</v>
      </c>
      <c r="G2006" s="3" t="s">
        <v>501</v>
      </c>
      <c r="H2006" s="3" t="s">
        <v>527</v>
      </c>
      <c r="I2006" s="3" t="s">
        <v>542</v>
      </c>
      <c r="J2006" s="1" t="s">
        <v>30</v>
      </c>
      <c r="K2006" s="1" t="s">
        <v>232</v>
      </c>
      <c r="L2006" s="1" t="s">
        <v>233</v>
      </c>
      <c r="M2006" s="1" t="s">
        <v>63</v>
      </c>
      <c r="N2006" s="1" t="s">
        <v>42</v>
      </c>
      <c r="O2006" s="1" t="s">
        <v>257</v>
      </c>
      <c r="P2006" s="1"/>
      <c r="Q2006" s="1"/>
      <c r="R2006" s="1" t="s">
        <v>31</v>
      </c>
      <c r="S2006" s="1" t="s">
        <v>32</v>
      </c>
      <c r="T2006" s="1" t="s">
        <v>33</v>
      </c>
      <c r="U2006" s="2" t="s">
        <v>249</v>
      </c>
      <c r="V2006" s="4">
        <v>150209000</v>
      </c>
      <c r="W2006" s="4">
        <v>133000000</v>
      </c>
      <c r="X2006" s="4">
        <v>0</v>
      </c>
      <c r="Y2006" s="4">
        <v>283209000</v>
      </c>
      <c r="Z2006" s="4">
        <v>0</v>
      </c>
      <c r="AA2006" s="4">
        <v>235860062</v>
      </c>
      <c r="AB2006" s="4">
        <v>47348938</v>
      </c>
      <c r="AC2006" s="4">
        <v>235528015</v>
      </c>
      <c r="AD2006" s="4">
        <v>209470968</v>
      </c>
      <c r="AE2006" s="4">
        <v>209470968</v>
      </c>
      <c r="AF2006" s="10">
        <v>209470968</v>
      </c>
    </row>
    <row r="2007" spans="1:32" ht="33.75" x14ac:dyDescent="0.25">
      <c r="A2007" s="9" t="s">
        <v>455</v>
      </c>
      <c r="B2007" s="1" t="s">
        <v>486</v>
      </c>
      <c r="C2007" s="1" t="s">
        <v>584</v>
      </c>
      <c r="D2007" s="2" t="s">
        <v>456</v>
      </c>
      <c r="E2007" s="3" t="s">
        <v>387</v>
      </c>
      <c r="F2007" s="3" t="s">
        <v>29</v>
      </c>
      <c r="G2007" s="3" t="s">
        <v>501</v>
      </c>
      <c r="H2007" s="3" t="s">
        <v>502</v>
      </c>
      <c r="I2007" s="3" t="s">
        <v>503</v>
      </c>
      <c r="J2007" s="1" t="s">
        <v>30</v>
      </c>
      <c r="K2007" s="1" t="s">
        <v>232</v>
      </c>
      <c r="L2007" s="1" t="s">
        <v>233</v>
      </c>
      <c r="M2007" s="1" t="s">
        <v>63</v>
      </c>
      <c r="N2007" s="1" t="s">
        <v>42</v>
      </c>
      <c r="O2007" s="1" t="s">
        <v>388</v>
      </c>
      <c r="P2007" s="1"/>
      <c r="Q2007" s="1"/>
      <c r="R2007" s="1" t="s">
        <v>31</v>
      </c>
      <c r="S2007" s="1" t="s">
        <v>32</v>
      </c>
      <c r="T2007" s="1" t="s">
        <v>33</v>
      </c>
      <c r="U2007" s="2" t="s">
        <v>389</v>
      </c>
      <c r="V2007" s="4">
        <v>55843000</v>
      </c>
      <c r="W2007" s="4">
        <v>0</v>
      </c>
      <c r="X2007" s="4">
        <v>8510351</v>
      </c>
      <c r="Y2007" s="4">
        <v>47332649</v>
      </c>
      <c r="Z2007" s="4">
        <v>0</v>
      </c>
      <c r="AA2007" s="4">
        <v>47332649</v>
      </c>
      <c r="AB2007" s="4">
        <v>0</v>
      </c>
      <c r="AC2007" s="4">
        <v>38326777</v>
      </c>
      <c r="AD2007" s="4">
        <v>36013466</v>
      </c>
      <c r="AE2007" s="4">
        <v>36013466</v>
      </c>
      <c r="AF2007" s="10">
        <v>36013466</v>
      </c>
    </row>
    <row r="2008" spans="1:32" ht="22.5" x14ac:dyDescent="0.25">
      <c r="A2008" s="9" t="s">
        <v>455</v>
      </c>
      <c r="B2008" s="1" t="s">
        <v>486</v>
      </c>
      <c r="C2008" s="1" t="s">
        <v>584</v>
      </c>
      <c r="D2008" s="2" t="s">
        <v>456</v>
      </c>
      <c r="E2008" s="3" t="s">
        <v>265</v>
      </c>
      <c r="F2008" s="3" t="s">
        <v>29</v>
      </c>
      <c r="G2008" s="3" t="s">
        <v>501</v>
      </c>
      <c r="H2008" s="3" t="s">
        <v>502</v>
      </c>
      <c r="I2008" s="3" t="s">
        <v>503</v>
      </c>
      <c r="J2008" s="1" t="s">
        <v>30</v>
      </c>
      <c r="K2008" s="1" t="s">
        <v>232</v>
      </c>
      <c r="L2008" s="1" t="s">
        <v>233</v>
      </c>
      <c r="M2008" s="1" t="s">
        <v>63</v>
      </c>
      <c r="N2008" s="1" t="s">
        <v>42</v>
      </c>
      <c r="O2008" s="1" t="s">
        <v>266</v>
      </c>
      <c r="P2008" s="1"/>
      <c r="Q2008" s="1"/>
      <c r="R2008" s="1" t="s">
        <v>31</v>
      </c>
      <c r="S2008" s="1" t="s">
        <v>32</v>
      </c>
      <c r="T2008" s="1" t="s">
        <v>33</v>
      </c>
      <c r="U2008" s="2" t="s">
        <v>267</v>
      </c>
      <c r="V2008" s="4">
        <v>0</v>
      </c>
      <c r="W2008" s="4">
        <v>469520</v>
      </c>
      <c r="X2008" s="4">
        <v>0</v>
      </c>
      <c r="Y2008" s="4">
        <v>469520</v>
      </c>
      <c r="Z2008" s="4">
        <v>0</v>
      </c>
      <c r="AA2008" s="4">
        <v>162827.97</v>
      </c>
      <c r="AB2008" s="4">
        <v>306692.03000000003</v>
      </c>
      <c r="AC2008" s="4">
        <v>162827.97</v>
      </c>
      <c r="AD2008" s="4">
        <v>162827.97</v>
      </c>
      <c r="AE2008" s="4">
        <v>162827.97</v>
      </c>
      <c r="AF2008" s="10">
        <v>162827.97</v>
      </c>
    </row>
    <row r="2009" spans="1:32" ht="22.5" x14ac:dyDescent="0.25">
      <c r="A2009" s="9" t="s">
        <v>455</v>
      </c>
      <c r="B2009" s="1" t="s">
        <v>486</v>
      </c>
      <c r="C2009" s="1" t="s">
        <v>584</v>
      </c>
      <c r="D2009" s="2" t="s">
        <v>456</v>
      </c>
      <c r="E2009" s="3" t="s">
        <v>51</v>
      </c>
      <c r="F2009" s="3" t="s">
        <v>35</v>
      </c>
      <c r="G2009" s="3" t="s">
        <v>504</v>
      </c>
      <c r="H2009" s="3" t="s">
        <v>505</v>
      </c>
      <c r="I2009" s="3" t="s">
        <v>506</v>
      </c>
      <c r="J2009" s="1" t="s">
        <v>30</v>
      </c>
      <c r="K2009" s="1" t="s">
        <v>232</v>
      </c>
      <c r="L2009" s="1" t="s">
        <v>233</v>
      </c>
      <c r="M2009" s="1" t="s">
        <v>80</v>
      </c>
      <c r="N2009" s="1" t="s">
        <v>42</v>
      </c>
      <c r="O2009" s="1" t="s">
        <v>234</v>
      </c>
      <c r="P2009" s="1"/>
      <c r="Q2009" s="1"/>
      <c r="R2009" s="1" t="s">
        <v>46</v>
      </c>
      <c r="S2009" s="1" t="s">
        <v>65</v>
      </c>
      <c r="T2009" s="1" t="s">
        <v>33</v>
      </c>
      <c r="U2009" s="2" t="s">
        <v>52</v>
      </c>
      <c r="V2009" s="4">
        <v>0</v>
      </c>
      <c r="W2009" s="4">
        <v>42365700</v>
      </c>
      <c r="X2009" s="4">
        <v>2541500</v>
      </c>
      <c r="Y2009" s="4">
        <v>39824200</v>
      </c>
      <c r="Z2009" s="4">
        <v>0</v>
      </c>
      <c r="AA2009" s="4">
        <v>39824200</v>
      </c>
      <c r="AB2009" s="4">
        <v>0</v>
      </c>
      <c r="AC2009" s="4">
        <v>39824200</v>
      </c>
      <c r="AD2009" s="4">
        <v>24663600</v>
      </c>
      <c r="AE2009" s="4">
        <v>24663600</v>
      </c>
      <c r="AF2009" s="10">
        <v>24663600</v>
      </c>
    </row>
    <row r="2010" spans="1:32" ht="22.5" x14ac:dyDescent="0.25">
      <c r="A2010" s="9" t="s">
        <v>455</v>
      </c>
      <c r="B2010" s="1" t="s">
        <v>486</v>
      </c>
      <c r="C2010" s="1" t="s">
        <v>584</v>
      </c>
      <c r="D2010" s="2" t="s">
        <v>456</v>
      </c>
      <c r="E2010" s="3" t="s">
        <v>51</v>
      </c>
      <c r="F2010" s="3" t="s">
        <v>35</v>
      </c>
      <c r="G2010" s="3" t="s">
        <v>504</v>
      </c>
      <c r="H2010" s="3" t="s">
        <v>505</v>
      </c>
      <c r="I2010" s="3" t="s">
        <v>506</v>
      </c>
      <c r="J2010" s="1" t="s">
        <v>30</v>
      </c>
      <c r="K2010" s="1" t="s">
        <v>232</v>
      </c>
      <c r="L2010" s="1" t="s">
        <v>233</v>
      </c>
      <c r="M2010" s="1" t="s">
        <v>80</v>
      </c>
      <c r="N2010" s="1" t="s">
        <v>42</v>
      </c>
      <c r="O2010" s="1" t="s">
        <v>234</v>
      </c>
      <c r="P2010" s="1"/>
      <c r="Q2010" s="1"/>
      <c r="R2010" s="1" t="s">
        <v>46</v>
      </c>
      <c r="S2010" s="1" t="s">
        <v>47</v>
      </c>
      <c r="T2010" s="1" t="s">
        <v>33</v>
      </c>
      <c r="U2010" s="2" t="s">
        <v>52</v>
      </c>
      <c r="V2010" s="4">
        <v>31447536571</v>
      </c>
      <c r="W2010" s="4">
        <v>2231104820</v>
      </c>
      <c r="X2010" s="4">
        <v>1535835763</v>
      </c>
      <c r="Y2010" s="4">
        <v>32142805628</v>
      </c>
      <c r="Z2010" s="4">
        <v>0</v>
      </c>
      <c r="AA2010" s="4">
        <v>31922807391</v>
      </c>
      <c r="AB2010" s="4">
        <v>219998237</v>
      </c>
      <c r="AC2010" s="4">
        <v>31846781931</v>
      </c>
      <c r="AD2010" s="4">
        <v>27217295580</v>
      </c>
      <c r="AE2010" s="4">
        <v>27217295580</v>
      </c>
      <c r="AF2010" s="10">
        <v>27217295580</v>
      </c>
    </row>
    <row r="2011" spans="1:32" ht="22.5" x14ac:dyDescent="0.25">
      <c r="A2011" s="9" t="s">
        <v>455</v>
      </c>
      <c r="B2011" s="1" t="s">
        <v>486</v>
      </c>
      <c r="C2011" s="1" t="s">
        <v>584</v>
      </c>
      <c r="D2011" s="2" t="s">
        <v>456</v>
      </c>
      <c r="E2011" s="3" t="s">
        <v>51</v>
      </c>
      <c r="F2011" s="3" t="s">
        <v>35</v>
      </c>
      <c r="G2011" s="3" t="s">
        <v>504</v>
      </c>
      <c r="H2011" s="3" t="s">
        <v>505</v>
      </c>
      <c r="I2011" s="3" t="s">
        <v>506</v>
      </c>
      <c r="J2011" s="1" t="s">
        <v>30</v>
      </c>
      <c r="K2011" s="1" t="s">
        <v>232</v>
      </c>
      <c r="L2011" s="1" t="s">
        <v>233</v>
      </c>
      <c r="M2011" s="1" t="s">
        <v>80</v>
      </c>
      <c r="N2011" s="1" t="s">
        <v>42</v>
      </c>
      <c r="O2011" s="1" t="s">
        <v>234</v>
      </c>
      <c r="P2011" s="1"/>
      <c r="Q2011" s="1"/>
      <c r="R2011" s="1" t="s">
        <v>31</v>
      </c>
      <c r="S2011" s="1" t="s">
        <v>32</v>
      </c>
      <c r="T2011" s="1" t="s">
        <v>33</v>
      </c>
      <c r="U2011" s="2" t="s">
        <v>52</v>
      </c>
      <c r="V2011" s="4">
        <v>0</v>
      </c>
      <c r="W2011" s="4">
        <v>823170444</v>
      </c>
      <c r="X2011" s="4">
        <v>0</v>
      </c>
      <c r="Y2011" s="4">
        <v>823170444</v>
      </c>
      <c r="Z2011" s="4">
        <v>0</v>
      </c>
      <c r="AA2011" s="4">
        <v>813909108</v>
      </c>
      <c r="AB2011" s="4">
        <v>9261336</v>
      </c>
      <c r="AC2011" s="4">
        <v>813909108</v>
      </c>
      <c r="AD2011" s="4">
        <v>50670846</v>
      </c>
      <c r="AE2011" s="4">
        <v>50670846</v>
      </c>
      <c r="AF2011" s="10">
        <v>50670846</v>
      </c>
    </row>
    <row r="2012" spans="1:32" ht="22.5" x14ac:dyDescent="0.25">
      <c r="A2012" s="9" t="s">
        <v>455</v>
      </c>
      <c r="B2012" s="1" t="s">
        <v>486</v>
      </c>
      <c r="C2012" s="1" t="s">
        <v>584</v>
      </c>
      <c r="D2012" s="2" t="s">
        <v>456</v>
      </c>
      <c r="E2012" s="3" t="s">
        <v>390</v>
      </c>
      <c r="F2012" s="3" t="s">
        <v>35</v>
      </c>
      <c r="G2012" s="3" t="s">
        <v>504</v>
      </c>
      <c r="H2012" s="3" t="s">
        <v>505</v>
      </c>
      <c r="I2012" s="3" t="s">
        <v>506</v>
      </c>
      <c r="J2012" s="1" t="s">
        <v>30</v>
      </c>
      <c r="K2012" s="1" t="s">
        <v>232</v>
      </c>
      <c r="L2012" s="1" t="s">
        <v>233</v>
      </c>
      <c r="M2012" s="1" t="s">
        <v>80</v>
      </c>
      <c r="N2012" s="1" t="s">
        <v>42</v>
      </c>
      <c r="O2012" s="1" t="s">
        <v>281</v>
      </c>
      <c r="P2012" s="1"/>
      <c r="Q2012" s="1"/>
      <c r="R2012" s="1" t="s">
        <v>46</v>
      </c>
      <c r="S2012" s="1" t="s">
        <v>47</v>
      </c>
      <c r="T2012" s="1" t="s">
        <v>33</v>
      </c>
      <c r="U2012" s="2" t="s">
        <v>391</v>
      </c>
      <c r="V2012" s="4">
        <v>1482636829</v>
      </c>
      <c r="W2012" s="4">
        <v>0</v>
      </c>
      <c r="X2012" s="4">
        <v>69664831</v>
      </c>
      <c r="Y2012" s="4">
        <v>1412971998</v>
      </c>
      <c r="Z2012" s="4">
        <v>0</v>
      </c>
      <c r="AA2012" s="4">
        <v>1371642849</v>
      </c>
      <c r="AB2012" s="4">
        <v>41329149</v>
      </c>
      <c r="AC2012" s="4">
        <v>1371642849</v>
      </c>
      <c r="AD2012" s="4">
        <v>1123029299</v>
      </c>
      <c r="AE2012" s="4">
        <v>1123029299</v>
      </c>
      <c r="AF2012" s="10">
        <v>1123029299</v>
      </c>
    </row>
    <row r="2013" spans="1:32" ht="22.5" x14ac:dyDescent="0.25">
      <c r="A2013" s="9" t="s">
        <v>455</v>
      </c>
      <c r="B2013" s="1" t="s">
        <v>486</v>
      </c>
      <c r="C2013" s="1" t="s">
        <v>584</v>
      </c>
      <c r="D2013" s="2" t="s">
        <v>456</v>
      </c>
      <c r="E2013" s="3" t="s">
        <v>390</v>
      </c>
      <c r="F2013" s="3" t="s">
        <v>35</v>
      </c>
      <c r="G2013" s="3" t="s">
        <v>504</v>
      </c>
      <c r="H2013" s="3" t="s">
        <v>505</v>
      </c>
      <c r="I2013" s="3" t="s">
        <v>506</v>
      </c>
      <c r="J2013" s="1" t="s">
        <v>30</v>
      </c>
      <c r="K2013" s="1" t="s">
        <v>232</v>
      </c>
      <c r="L2013" s="1" t="s">
        <v>233</v>
      </c>
      <c r="M2013" s="1" t="s">
        <v>80</v>
      </c>
      <c r="N2013" s="1" t="s">
        <v>42</v>
      </c>
      <c r="O2013" s="1" t="s">
        <v>281</v>
      </c>
      <c r="P2013" s="1"/>
      <c r="Q2013" s="1"/>
      <c r="R2013" s="1" t="s">
        <v>31</v>
      </c>
      <c r="S2013" s="1" t="s">
        <v>171</v>
      </c>
      <c r="T2013" s="1" t="s">
        <v>33</v>
      </c>
      <c r="U2013" s="2" t="s">
        <v>391</v>
      </c>
      <c r="V2013" s="4">
        <v>0</v>
      </c>
      <c r="W2013" s="4">
        <v>4234392</v>
      </c>
      <c r="X2013" s="4">
        <v>0</v>
      </c>
      <c r="Y2013" s="4">
        <v>4234392</v>
      </c>
      <c r="Z2013" s="4">
        <v>0</v>
      </c>
      <c r="AA2013" s="4">
        <v>0</v>
      </c>
      <c r="AB2013" s="4">
        <v>4234392</v>
      </c>
      <c r="AC2013" s="4">
        <v>0</v>
      </c>
      <c r="AD2013" s="4">
        <v>0</v>
      </c>
      <c r="AE2013" s="4">
        <v>0</v>
      </c>
      <c r="AF2013" s="10">
        <v>0</v>
      </c>
    </row>
    <row r="2014" spans="1:32" ht="22.5" x14ac:dyDescent="0.25">
      <c r="A2014" s="9" t="s">
        <v>455</v>
      </c>
      <c r="B2014" s="1" t="s">
        <v>486</v>
      </c>
      <c r="C2014" s="1" t="s">
        <v>584</v>
      </c>
      <c r="D2014" s="2" t="s">
        <v>456</v>
      </c>
      <c r="E2014" s="3" t="s">
        <v>270</v>
      </c>
      <c r="F2014" s="3" t="s">
        <v>35</v>
      </c>
      <c r="G2014" s="3" t="s">
        <v>504</v>
      </c>
      <c r="H2014" s="3" t="s">
        <v>505</v>
      </c>
      <c r="I2014" s="3" t="s">
        <v>506</v>
      </c>
      <c r="J2014" s="1" t="s">
        <v>30</v>
      </c>
      <c r="K2014" s="1" t="s">
        <v>232</v>
      </c>
      <c r="L2014" s="1" t="s">
        <v>233</v>
      </c>
      <c r="M2014" s="1" t="s">
        <v>80</v>
      </c>
      <c r="N2014" s="1" t="s">
        <v>42</v>
      </c>
      <c r="O2014" s="1" t="s">
        <v>243</v>
      </c>
      <c r="P2014" s="1"/>
      <c r="Q2014" s="1"/>
      <c r="R2014" s="1" t="s">
        <v>46</v>
      </c>
      <c r="S2014" s="1" t="s">
        <v>47</v>
      </c>
      <c r="T2014" s="1" t="s">
        <v>33</v>
      </c>
      <c r="U2014" s="2" t="s">
        <v>271</v>
      </c>
      <c r="V2014" s="4">
        <v>0</v>
      </c>
      <c r="W2014" s="4">
        <v>1576417855</v>
      </c>
      <c r="X2014" s="4">
        <v>0</v>
      </c>
      <c r="Y2014" s="4">
        <v>1576417855</v>
      </c>
      <c r="Z2014" s="4">
        <v>0</v>
      </c>
      <c r="AA2014" s="4">
        <v>1567068732</v>
      </c>
      <c r="AB2014" s="4">
        <v>9349123</v>
      </c>
      <c r="AC2014" s="4">
        <v>1540089372</v>
      </c>
      <c r="AD2014" s="4">
        <v>1513110012</v>
      </c>
      <c r="AE2014" s="4">
        <v>1513110012</v>
      </c>
      <c r="AF2014" s="10">
        <v>1513110012</v>
      </c>
    </row>
    <row r="2015" spans="1:32" ht="22.5" x14ac:dyDescent="0.25">
      <c r="A2015" s="9" t="s">
        <v>455</v>
      </c>
      <c r="B2015" s="1" t="s">
        <v>486</v>
      </c>
      <c r="C2015" s="1" t="s">
        <v>584</v>
      </c>
      <c r="D2015" s="2" t="s">
        <v>456</v>
      </c>
      <c r="E2015" s="3" t="s">
        <v>274</v>
      </c>
      <c r="F2015" s="3" t="s">
        <v>35</v>
      </c>
      <c r="G2015" s="3" t="s">
        <v>504</v>
      </c>
      <c r="H2015" s="3" t="s">
        <v>527</v>
      </c>
      <c r="I2015" s="3" t="s">
        <v>545</v>
      </c>
      <c r="J2015" s="1" t="s">
        <v>30</v>
      </c>
      <c r="K2015" s="1" t="s">
        <v>232</v>
      </c>
      <c r="L2015" s="1" t="s">
        <v>233</v>
      </c>
      <c r="M2015" s="1" t="s">
        <v>80</v>
      </c>
      <c r="N2015" s="1" t="s">
        <v>42</v>
      </c>
      <c r="O2015" s="1" t="s">
        <v>254</v>
      </c>
      <c r="P2015" s="1"/>
      <c r="Q2015" s="1"/>
      <c r="R2015" s="1" t="s">
        <v>31</v>
      </c>
      <c r="S2015" s="1" t="s">
        <v>32</v>
      </c>
      <c r="T2015" s="1" t="s">
        <v>33</v>
      </c>
      <c r="U2015" s="2" t="s">
        <v>59</v>
      </c>
      <c r="V2015" s="4">
        <v>0</v>
      </c>
      <c r="W2015" s="4">
        <v>361630000</v>
      </c>
      <c r="X2015" s="4">
        <v>9551334</v>
      </c>
      <c r="Y2015" s="4">
        <v>352078666</v>
      </c>
      <c r="Z2015" s="4">
        <v>0</v>
      </c>
      <c r="AA2015" s="4">
        <v>348471998</v>
      </c>
      <c r="AB2015" s="4">
        <v>3606668</v>
      </c>
      <c r="AC2015" s="4">
        <v>345601998</v>
      </c>
      <c r="AD2015" s="4">
        <v>211697333</v>
      </c>
      <c r="AE2015" s="4">
        <v>211697333</v>
      </c>
      <c r="AF2015" s="10">
        <v>211697333</v>
      </c>
    </row>
    <row r="2016" spans="1:32" ht="22.5" x14ac:dyDescent="0.25">
      <c r="A2016" s="9" t="s">
        <v>455</v>
      </c>
      <c r="B2016" s="1" t="s">
        <v>486</v>
      </c>
      <c r="C2016" s="1" t="s">
        <v>584</v>
      </c>
      <c r="D2016" s="2" t="s">
        <v>456</v>
      </c>
      <c r="E2016" s="3" t="s">
        <v>275</v>
      </c>
      <c r="F2016" s="3" t="s">
        <v>35</v>
      </c>
      <c r="G2016" s="3" t="s">
        <v>504</v>
      </c>
      <c r="H2016" s="3" t="s">
        <v>527</v>
      </c>
      <c r="I2016" s="3" t="s">
        <v>542</v>
      </c>
      <c r="J2016" s="1" t="s">
        <v>30</v>
      </c>
      <c r="K2016" s="1" t="s">
        <v>232</v>
      </c>
      <c r="L2016" s="1" t="s">
        <v>233</v>
      </c>
      <c r="M2016" s="1" t="s">
        <v>80</v>
      </c>
      <c r="N2016" s="1" t="s">
        <v>42</v>
      </c>
      <c r="O2016" s="1" t="s">
        <v>276</v>
      </c>
      <c r="P2016" s="1"/>
      <c r="Q2016" s="1"/>
      <c r="R2016" s="1" t="s">
        <v>31</v>
      </c>
      <c r="S2016" s="1" t="s">
        <v>32</v>
      </c>
      <c r="T2016" s="1" t="s">
        <v>33</v>
      </c>
      <c r="U2016" s="2" t="s">
        <v>249</v>
      </c>
      <c r="V2016" s="4">
        <v>5200000</v>
      </c>
      <c r="W2016" s="4">
        <v>103076085</v>
      </c>
      <c r="X2016" s="4">
        <v>0</v>
      </c>
      <c r="Y2016" s="4">
        <v>108276085</v>
      </c>
      <c r="Z2016" s="4">
        <v>0</v>
      </c>
      <c r="AA2016" s="4">
        <v>103376765</v>
      </c>
      <c r="AB2016" s="4">
        <v>4899320</v>
      </c>
      <c r="AC2016" s="4">
        <v>102425976</v>
      </c>
      <c r="AD2016" s="4">
        <v>75979578</v>
      </c>
      <c r="AE2016" s="4">
        <v>75979578</v>
      </c>
      <c r="AF2016" s="10">
        <v>75979578</v>
      </c>
    </row>
    <row r="2017" spans="1:32" ht="22.5" x14ac:dyDescent="0.25">
      <c r="A2017" s="9" t="s">
        <v>455</v>
      </c>
      <c r="B2017" s="1" t="s">
        <v>486</v>
      </c>
      <c r="C2017" s="1" t="s">
        <v>584</v>
      </c>
      <c r="D2017" s="2" t="s">
        <v>456</v>
      </c>
      <c r="E2017" s="3" t="s">
        <v>277</v>
      </c>
      <c r="F2017" s="3" t="s">
        <v>35</v>
      </c>
      <c r="G2017" s="3" t="s">
        <v>504</v>
      </c>
      <c r="H2017" s="3" t="s">
        <v>505</v>
      </c>
      <c r="I2017" s="3" t="s">
        <v>506</v>
      </c>
      <c r="J2017" s="1" t="s">
        <v>30</v>
      </c>
      <c r="K2017" s="1" t="s">
        <v>232</v>
      </c>
      <c r="L2017" s="1" t="s">
        <v>233</v>
      </c>
      <c r="M2017" s="1" t="s">
        <v>80</v>
      </c>
      <c r="N2017" s="1" t="s">
        <v>42</v>
      </c>
      <c r="O2017" s="1" t="s">
        <v>266</v>
      </c>
      <c r="P2017" s="1"/>
      <c r="Q2017" s="1"/>
      <c r="R2017" s="1" t="s">
        <v>31</v>
      </c>
      <c r="S2017" s="1" t="s">
        <v>32</v>
      </c>
      <c r="T2017" s="1" t="s">
        <v>33</v>
      </c>
      <c r="U2017" s="2" t="s">
        <v>267</v>
      </c>
      <c r="V2017" s="4">
        <v>0</v>
      </c>
      <c r="W2017" s="4">
        <v>11855</v>
      </c>
      <c r="X2017" s="4">
        <v>0</v>
      </c>
      <c r="Y2017" s="4">
        <v>11855</v>
      </c>
      <c r="Z2017" s="4">
        <v>0</v>
      </c>
      <c r="AA2017" s="4">
        <v>11855</v>
      </c>
      <c r="AB2017" s="4">
        <v>0</v>
      </c>
      <c r="AC2017" s="4">
        <v>11855</v>
      </c>
      <c r="AD2017" s="4">
        <v>4979</v>
      </c>
      <c r="AE2017" s="4">
        <v>4979</v>
      </c>
      <c r="AF2017" s="10">
        <v>4979</v>
      </c>
    </row>
    <row r="2018" spans="1:32" ht="22.5" x14ac:dyDescent="0.25">
      <c r="A2018" s="9" t="s">
        <v>455</v>
      </c>
      <c r="B2018" s="1" t="s">
        <v>486</v>
      </c>
      <c r="C2018" s="1" t="s">
        <v>584</v>
      </c>
      <c r="D2018" s="2" t="s">
        <v>456</v>
      </c>
      <c r="E2018" s="3" t="s">
        <v>278</v>
      </c>
      <c r="F2018" s="3" t="s">
        <v>507</v>
      </c>
      <c r="G2018" s="3" t="s">
        <v>508</v>
      </c>
      <c r="H2018" s="3" t="s">
        <v>509</v>
      </c>
      <c r="I2018" s="3" t="s">
        <v>510</v>
      </c>
      <c r="J2018" s="1" t="s">
        <v>30</v>
      </c>
      <c r="K2018" s="1" t="s">
        <v>232</v>
      </c>
      <c r="L2018" s="1" t="s">
        <v>233</v>
      </c>
      <c r="M2018" s="1" t="s">
        <v>64</v>
      </c>
      <c r="N2018" s="1" t="s">
        <v>42</v>
      </c>
      <c r="O2018" s="1" t="s">
        <v>234</v>
      </c>
      <c r="P2018" s="1"/>
      <c r="Q2018" s="1"/>
      <c r="R2018" s="1" t="s">
        <v>31</v>
      </c>
      <c r="S2018" s="1" t="s">
        <v>32</v>
      </c>
      <c r="T2018" s="1" t="s">
        <v>33</v>
      </c>
      <c r="U2018" s="2" t="s">
        <v>279</v>
      </c>
      <c r="V2018" s="4">
        <v>1013817600</v>
      </c>
      <c r="W2018" s="4">
        <v>369485400</v>
      </c>
      <c r="X2018" s="4">
        <v>0</v>
      </c>
      <c r="Y2018" s="4">
        <v>1383303000</v>
      </c>
      <c r="Z2018" s="4">
        <v>0</v>
      </c>
      <c r="AA2018" s="4">
        <v>1383303000</v>
      </c>
      <c r="AB2018" s="4">
        <v>0</v>
      </c>
      <c r="AC2018" s="4">
        <v>1383303000</v>
      </c>
      <c r="AD2018" s="4">
        <v>820517940</v>
      </c>
      <c r="AE2018" s="4">
        <v>820517940</v>
      </c>
      <c r="AF2018" s="10">
        <v>820517940</v>
      </c>
    </row>
    <row r="2019" spans="1:32" ht="22.5" x14ac:dyDescent="0.25">
      <c r="A2019" s="9" t="s">
        <v>455</v>
      </c>
      <c r="B2019" s="1" t="s">
        <v>486</v>
      </c>
      <c r="C2019" s="1" t="s">
        <v>584</v>
      </c>
      <c r="D2019" s="2" t="s">
        <v>456</v>
      </c>
      <c r="E2019" s="3" t="s">
        <v>280</v>
      </c>
      <c r="F2019" s="3" t="s">
        <v>507</v>
      </c>
      <c r="G2019" s="3" t="s">
        <v>508</v>
      </c>
      <c r="H2019" s="3" t="s">
        <v>509</v>
      </c>
      <c r="I2019" s="3" t="s">
        <v>510</v>
      </c>
      <c r="J2019" s="1" t="s">
        <v>30</v>
      </c>
      <c r="K2019" s="1" t="s">
        <v>232</v>
      </c>
      <c r="L2019" s="1" t="s">
        <v>233</v>
      </c>
      <c r="M2019" s="1" t="s">
        <v>64</v>
      </c>
      <c r="N2019" s="1" t="s">
        <v>42</v>
      </c>
      <c r="O2019" s="1" t="s">
        <v>281</v>
      </c>
      <c r="P2019" s="1"/>
      <c r="Q2019" s="1"/>
      <c r="R2019" s="1" t="s">
        <v>31</v>
      </c>
      <c r="S2019" s="1" t="s">
        <v>32</v>
      </c>
      <c r="T2019" s="1" t="s">
        <v>33</v>
      </c>
      <c r="U2019" s="2" t="s">
        <v>282</v>
      </c>
      <c r="V2019" s="4">
        <v>653354933</v>
      </c>
      <c r="W2019" s="4">
        <v>904523800</v>
      </c>
      <c r="X2019" s="4">
        <v>0</v>
      </c>
      <c r="Y2019" s="4">
        <v>1557878733</v>
      </c>
      <c r="Z2019" s="4">
        <v>0</v>
      </c>
      <c r="AA2019" s="4">
        <v>1557878733</v>
      </c>
      <c r="AB2019" s="4">
        <v>0</v>
      </c>
      <c r="AC2019" s="4">
        <v>1557878733</v>
      </c>
      <c r="AD2019" s="4">
        <v>1383929360</v>
      </c>
      <c r="AE2019" s="4">
        <v>1383929360</v>
      </c>
      <c r="AF2019" s="10">
        <v>1383929360</v>
      </c>
    </row>
    <row r="2020" spans="1:32" ht="22.5" x14ac:dyDescent="0.25">
      <c r="A2020" s="9" t="s">
        <v>455</v>
      </c>
      <c r="B2020" s="1" t="s">
        <v>486</v>
      </c>
      <c r="C2020" s="1" t="s">
        <v>584</v>
      </c>
      <c r="D2020" s="2" t="s">
        <v>456</v>
      </c>
      <c r="E2020" s="3" t="s">
        <v>285</v>
      </c>
      <c r="F2020" s="3" t="s">
        <v>507</v>
      </c>
      <c r="G2020" s="3" t="s">
        <v>508</v>
      </c>
      <c r="H2020" s="3" t="s">
        <v>527</v>
      </c>
      <c r="I2020" s="3" t="s">
        <v>545</v>
      </c>
      <c r="J2020" s="1" t="s">
        <v>30</v>
      </c>
      <c r="K2020" s="1" t="s">
        <v>232</v>
      </c>
      <c r="L2020" s="1" t="s">
        <v>233</v>
      </c>
      <c r="M2020" s="1" t="s">
        <v>64</v>
      </c>
      <c r="N2020" s="1" t="s">
        <v>42</v>
      </c>
      <c r="O2020" s="1" t="s">
        <v>243</v>
      </c>
      <c r="P2020" s="1"/>
      <c r="Q2020" s="1"/>
      <c r="R2020" s="1" t="s">
        <v>31</v>
      </c>
      <c r="S2020" s="1" t="s">
        <v>32</v>
      </c>
      <c r="T2020" s="1" t="s">
        <v>33</v>
      </c>
      <c r="U2020" s="2" t="s">
        <v>59</v>
      </c>
      <c r="V2020" s="4">
        <v>32791000</v>
      </c>
      <c r="W2020" s="4">
        <v>1490500</v>
      </c>
      <c r="X2020" s="4">
        <v>0</v>
      </c>
      <c r="Y2020" s="4">
        <v>34281500</v>
      </c>
      <c r="Z2020" s="4">
        <v>0</v>
      </c>
      <c r="AA2020" s="4">
        <v>34281500</v>
      </c>
      <c r="AB2020" s="4">
        <v>0</v>
      </c>
      <c r="AC2020" s="4">
        <v>34281500</v>
      </c>
      <c r="AD2020" s="4">
        <v>24245467</v>
      </c>
      <c r="AE2020" s="4">
        <v>24245467</v>
      </c>
      <c r="AF2020" s="10">
        <v>24245467</v>
      </c>
    </row>
    <row r="2021" spans="1:32" ht="22.5" x14ac:dyDescent="0.25">
      <c r="A2021" s="9" t="s">
        <v>455</v>
      </c>
      <c r="B2021" s="1" t="s">
        <v>486</v>
      </c>
      <c r="C2021" s="1" t="s">
        <v>584</v>
      </c>
      <c r="D2021" s="2" t="s">
        <v>456</v>
      </c>
      <c r="E2021" s="3" t="s">
        <v>286</v>
      </c>
      <c r="F2021" s="3" t="s">
        <v>507</v>
      </c>
      <c r="G2021" s="3" t="s">
        <v>508</v>
      </c>
      <c r="H2021" s="3" t="s">
        <v>527</v>
      </c>
      <c r="I2021" s="3" t="s">
        <v>542</v>
      </c>
      <c r="J2021" s="1" t="s">
        <v>30</v>
      </c>
      <c r="K2021" s="1" t="s">
        <v>232</v>
      </c>
      <c r="L2021" s="1" t="s">
        <v>233</v>
      </c>
      <c r="M2021" s="1" t="s">
        <v>64</v>
      </c>
      <c r="N2021" s="1" t="s">
        <v>42</v>
      </c>
      <c r="O2021" s="1" t="s">
        <v>246</v>
      </c>
      <c r="P2021" s="1"/>
      <c r="Q2021" s="1"/>
      <c r="R2021" s="1" t="s">
        <v>31</v>
      </c>
      <c r="S2021" s="1" t="s">
        <v>32</v>
      </c>
      <c r="T2021" s="1" t="s">
        <v>33</v>
      </c>
      <c r="U2021" s="2" t="s">
        <v>249</v>
      </c>
      <c r="V2021" s="4">
        <v>18205872</v>
      </c>
      <c r="W2021" s="4">
        <v>8000000</v>
      </c>
      <c r="X2021" s="4">
        <v>0</v>
      </c>
      <c r="Y2021" s="4">
        <v>26205872</v>
      </c>
      <c r="Z2021" s="4">
        <v>0</v>
      </c>
      <c r="AA2021" s="4">
        <v>25287173</v>
      </c>
      <c r="AB2021" s="4">
        <v>918699</v>
      </c>
      <c r="AC2021" s="4">
        <v>23879594</v>
      </c>
      <c r="AD2021" s="4">
        <v>23724578</v>
      </c>
      <c r="AE2021" s="4">
        <v>23724578</v>
      </c>
      <c r="AF2021" s="10">
        <v>23724578</v>
      </c>
    </row>
    <row r="2022" spans="1:32" ht="22.5" x14ac:dyDescent="0.25">
      <c r="A2022" s="9" t="s">
        <v>455</v>
      </c>
      <c r="B2022" s="1" t="s">
        <v>486</v>
      </c>
      <c r="C2022" s="1" t="s">
        <v>584</v>
      </c>
      <c r="D2022" s="2" t="s">
        <v>456</v>
      </c>
      <c r="E2022" s="3" t="s">
        <v>478</v>
      </c>
      <c r="F2022" s="3" t="s">
        <v>507</v>
      </c>
      <c r="G2022" s="3" t="s">
        <v>508</v>
      </c>
      <c r="H2022" s="3" t="s">
        <v>509</v>
      </c>
      <c r="I2022" s="3" t="s">
        <v>510</v>
      </c>
      <c r="J2022" s="1" t="s">
        <v>30</v>
      </c>
      <c r="K2022" s="1" t="s">
        <v>232</v>
      </c>
      <c r="L2022" s="1" t="s">
        <v>233</v>
      </c>
      <c r="M2022" s="1" t="s">
        <v>64</v>
      </c>
      <c r="N2022" s="1" t="s">
        <v>42</v>
      </c>
      <c r="O2022" s="1" t="s">
        <v>266</v>
      </c>
      <c r="P2022" s="1"/>
      <c r="Q2022" s="1"/>
      <c r="R2022" s="1" t="s">
        <v>31</v>
      </c>
      <c r="S2022" s="1" t="s">
        <v>32</v>
      </c>
      <c r="T2022" s="1" t="s">
        <v>33</v>
      </c>
      <c r="U2022" s="2" t="s">
        <v>267</v>
      </c>
      <c r="V2022" s="4">
        <v>4984</v>
      </c>
      <c r="W2022" s="4">
        <v>0</v>
      </c>
      <c r="X2022" s="4">
        <v>0</v>
      </c>
      <c r="Y2022" s="4">
        <v>4984</v>
      </c>
      <c r="Z2022" s="4">
        <v>0</v>
      </c>
      <c r="AA2022" s="4">
        <v>4984</v>
      </c>
      <c r="AB2022" s="4">
        <v>0</v>
      </c>
      <c r="AC2022" s="4">
        <v>4984</v>
      </c>
      <c r="AD2022" s="4">
        <v>476</v>
      </c>
      <c r="AE2022" s="4">
        <v>476</v>
      </c>
      <c r="AF2022" s="10">
        <v>476</v>
      </c>
    </row>
    <row r="2023" spans="1:32" ht="22.5" x14ac:dyDescent="0.25">
      <c r="A2023" s="9" t="s">
        <v>455</v>
      </c>
      <c r="B2023" s="1" t="s">
        <v>486</v>
      </c>
      <c r="C2023" s="1" t="s">
        <v>584</v>
      </c>
      <c r="D2023" s="2" t="s">
        <v>456</v>
      </c>
      <c r="E2023" s="3" t="s">
        <v>392</v>
      </c>
      <c r="F2023" s="3" t="s">
        <v>512</v>
      </c>
      <c r="G2023" s="3" t="s">
        <v>513</v>
      </c>
      <c r="H2023" s="3" t="s">
        <v>514</v>
      </c>
      <c r="I2023" s="3" t="s">
        <v>515</v>
      </c>
      <c r="J2023" s="1" t="s">
        <v>30</v>
      </c>
      <c r="K2023" s="1" t="s">
        <v>232</v>
      </c>
      <c r="L2023" s="1" t="s">
        <v>233</v>
      </c>
      <c r="M2023" s="1" t="s">
        <v>68</v>
      </c>
      <c r="N2023" s="1" t="s">
        <v>42</v>
      </c>
      <c r="O2023" s="1" t="s">
        <v>234</v>
      </c>
      <c r="P2023" s="1"/>
      <c r="Q2023" s="1"/>
      <c r="R2023" s="1" t="s">
        <v>31</v>
      </c>
      <c r="S2023" s="1" t="s">
        <v>32</v>
      </c>
      <c r="T2023" s="1" t="s">
        <v>33</v>
      </c>
      <c r="U2023" s="2" t="s">
        <v>393</v>
      </c>
      <c r="V2023" s="4">
        <v>1539453095</v>
      </c>
      <c r="W2023" s="4">
        <v>24903670</v>
      </c>
      <c r="X2023" s="4">
        <v>35718970</v>
      </c>
      <c r="Y2023" s="4">
        <v>1528637795</v>
      </c>
      <c r="Z2023" s="4">
        <v>0</v>
      </c>
      <c r="AA2023" s="4">
        <v>1520579945</v>
      </c>
      <c r="AB2023" s="4">
        <v>8057850</v>
      </c>
      <c r="AC2023" s="4">
        <v>1520579945</v>
      </c>
      <c r="AD2023" s="4">
        <v>769764844</v>
      </c>
      <c r="AE2023" s="4">
        <v>769764844</v>
      </c>
      <c r="AF2023" s="10">
        <v>769764844</v>
      </c>
    </row>
    <row r="2024" spans="1:32" ht="22.5" x14ac:dyDescent="0.25">
      <c r="A2024" s="9" t="s">
        <v>455</v>
      </c>
      <c r="B2024" s="1" t="s">
        <v>486</v>
      </c>
      <c r="C2024" s="1" t="s">
        <v>584</v>
      </c>
      <c r="D2024" s="2" t="s">
        <v>456</v>
      </c>
      <c r="E2024" s="3" t="s">
        <v>394</v>
      </c>
      <c r="F2024" s="3" t="s">
        <v>512</v>
      </c>
      <c r="G2024" s="3" t="s">
        <v>513</v>
      </c>
      <c r="H2024" s="3" t="s">
        <v>514</v>
      </c>
      <c r="I2024" s="3" t="s">
        <v>515</v>
      </c>
      <c r="J2024" s="1" t="s">
        <v>30</v>
      </c>
      <c r="K2024" s="1" t="s">
        <v>232</v>
      </c>
      <c r="L2024" s="1" t="s">
        <v>233</v>
      </c>
      <c r="M2024" s="1" t="s">
        <v>68</v>
      </c>
      <c r="N2024" s="1" t="s">
        <v>42</v>
      </c>
      <c r="O2024" s="1" t="s">
        <v>281</v>
      </c>
      <c r="P2024" s="1"/>
      <c r="Q2024" s="1"/>
      <c r="R2024" s="1" t="s">
        <v>31</v>
      </c>
      <c r="S2024" s="1" t="s">
        <v>32</v>
      </c>
      <c r="T2024" s="1" t="s">
        <v>33</v>
      </c>
      <c r="U2024" s="2" t="s">
        <v>395</v>
      </c>
      <c r="V2024" s="4">
        <v>900366905</v>
      </c>
      <c r="W2024" s="4">
        <v>70772050</v>
      </c>
      <c r="X2024" s="4">
        <v>66103900</v>
      </c>
      <c r="Y2024" s="4">
        <v>905035055</v>
      </c>
      <c r="Z2024" s="4">
        <v>0</v>
      </c>
      <c r="AA2024" s="4">
        <v>901029305</v>
      </c>
      <c r="AB2024" s="4">
        <v>4005750</v>
      </c>
      <c r="AC2024" s="4">
        <v>901029305</v>
      </c>
      <c r="AD2024" s="4">
        <v>526014297</v>
      </c>
      <c r="AE2024" s="4">
        <v>526014297</v>
      </c>
      <c r="AF2024" s="10">
        <v>526014297</v>
      </c>
    </row>
    <row r="2025" spans="1:32" ht="22.5" x14ac:dyDescent="0.25">
      <c r="A2025" s="9" t="s">
        <v>455</v>
      </c>
      <c r="B2025" s="1" t="s">
        <v>486</v>
      </c>
      <c r="C2025" s="1" t="s">
        <v>584</v>
      </c>
      <c r="D2025" s="2" t="s">
        <v>456</v>
      </c>
      <c r="E2025" s="3" t="s">
        <v>291</v>
      </c>
      <c r="F2025" s="3" t="s">
        <v>512</v>
      </c>
      <c r="G2025" s="3" t="s">
        <v>513</v>
      </c>
      <c r="H2025" s="3" t="s">
        <v>514</v>
      </c>
      <c r="I2025" s="3" t="s">
        <v>515</v>
      </c>
      <c r="J2025" s="1" t="s">
        <v>30</v>
      </c>
      <c r="K2025" s="1" t="s">
        <v>232</v>
      </c>
      <c r="L2025" s="1" t="s">
        <v>233</v>
      </c>
      <c r="M2025" s="1" t="s">
        <v>68</v>
      </c>
      <c r="N2025" s="1" t="s">
        <v>42</v>
      </c>
      <c r="O2025" s="1" t="s">
        <v>243</v>
      </c>
      <c r="P2025" s="1"/>
      <c r="Q2025" s="1"/>
      <c r="R2025" s="1" t="s">
        <v>31</v>
      </c>
      <c r="S2025" s="1" t="s">
        <v>32</v>
      </c>
      <c r="T2025" s="1" t="s">
        <v>33</v>
      </c>
      <c r="U2025" s="2" t="s">
        <v>292</v>
      </c>
      <c r="V2025" s="4">
        <v>0</v>
      </c>
      <c r="W2025" s="4">
        <v>369485400</v>
      </c>
      <c r="X2025" s="4">
        <v>0</v>
      </c>
      <c r="Y2025" s="4">
        <v>369485400</v>
      </c>
      <c r="Z2025" s="4">
        <v>0</v>
      </c>
      <c r="AA2025" s="4">
        <v>369485400</v>
      </c>
      <c r="AB2025" s="4">
        <v>0</v>
      </c>
      <c r="AC2025" s="4">
        <v>369485400</v>
      </c>
      <c r="AD2025" s="4">
        <v>110845620</v>
      </c>
      <c r="AE2025" s="4">
        <v>110845620</v>
      </c>
      <c r="AF2025" s="10">
        <v>110845620</v>
      </c>
    </row>
    <row r="2026" spans="1:32" ht="22.5" x14ac:dyDescent="0.25">
      <c r="A2026" s="9" t="s">
        <v>455</v>
      </c>
      <c r="B2026" s="1" t="s">
        <v>486</v>
      </c>
      <c r="C2026" s="1" t="s">
        <v>584</v>
      </c>
      <c r="D2026" s="2" t="s">
        <v>456</v>
      </c>
      <c r="E2026" s="3" t="s">
        <v>293</v>
      </c>
      <c r="F2026" s="3" t="s">
        <v>512</v>
      </c>
      <c r="G2026" s="3" t="s">
        <v>513</v>
      </c>
      <c r="H2026" s="3" t="s">
        <v>527</v>
      </c>
      <c r="I2026" s="3" t="s">
        <v>545</v>
      </c>
      <c r="J2026" s="1" t="s">
        <v>30</v>
      </c>
      <c r="K2026" s="1" t="s">
        <v>232</v>
      </c>
      <c r="L2026" s="1" t="s">
        <v>233</v>
      </c>
      <c r="M2026" s="1" t="s">
        <v>68</v>
      </c>
      <c r="N2026" s="1" t="s">
        <v>42</v>
      </c>
      <c r="O2026" s="1" t="s">
        <v>248</v>
      </c>
      <c r="P2026" s="1"/>
      <c r="Q2026" s="1"/>
      <c r="R2026" s="1" t="s">
        <v>31</v>
      </c>
      <c r="S2026" s="1" t="s">
        <v>32</v>
      </c>
      <c r="T2026" s="1" t="s">
        <v>33</v>
      </c>
      <c r="U2026" s="2" t="s">
        <v>59</v>
      </c>
      <c r="V2026" s="4">
        <v>0</v>
      </c>
      <c r="W2026" s="4">
        <v>68669800</v>
      </c>
      <c r="X2026" s="4">
        <v>4145700</v>
      </c>
      <c r="Y2026" s="4">
        <v>64524100</v>
      </c>
      <c r="Z2026" s="4">
        <v>0</v>
      </c>
      <c r="AA2026" s="4">
        <v>64524100</v>
      </c>
      <c r="AB2026" s="4">
        <v>0</v>
      </c>
      <c r="AC2026" s="4">
        <v>64524100</v>
      </c>
      <c r="AD2026" s="4">
        <v>43051500</v>
      </c>
      <c r="AE2026" s="4">
        <v>43051500</v>
      </c>
      <c r="AF2026" s="10">
        <v>43051500</v>
      </c>
    </row>
    <row r="2027" spans="1:32" ht="22.5" x14ac:dyDescent="0.25">
      <c r="A2027" s="9" t="s">
        <v>455</v>
      </c>
      <c r="B2027" s="1" t="s">
        <v>486</v>
      </c>
      <c r="C2027" s="1" t="s">
        <v>584</v>
      </c>
      <c r="D2027" s="2" t="s">
        <v>456</v>
      </c>
      <c r="E2027" s="3" t="s">
        <v>294</v>
      </c>
      <c r="F2027" s="3" t="s">
        <v>512</v>
      </c>
      <c r="G2027" s="3" t="s">
        <v>513</v>
      </c>
      <c r="H2027" s="3" t="s">
        <v>527</v>
      </c>
      <c r="I2027" s="3" t="s">
        <v>542</v>
      </c>
      <c r="J2027" s="1" t="s">
        <v>30</v>
      </c>
      <c r="K2027" s="1" t="s">
        <v>232</v>
      </c>
      <c r="L2027" s="1" t="s">
        <v>233</v>
      </c>
      <c r="M2027" s="1" t="s">
        <v>68</v>
      </c>
      <c r="N2027" s="1" t="s">
        <v>42</v>
      </c>
      <c r="O2027" s="1" t="s">
        <v>254</v>
      </c>
      <c r="P2027" s="1"/>
      <c r="Q2027" s="1"/>
      <c r="R2027" s="1" t="s">
        <v>31</v>
      </c>
      <c r="S2027" s="1" t="s">
        <v>32</v>
      </c>
      <c r="T2027" s="1" t="s">
        <v>33</v>
      </c>
      <c r="U2027" s="2" t="s">
        <v>249</v>
      </c>
      <c r="V2027" s="4">
        <v>3000000</v>
      </c>
      <c r="W2027" s="4">
        <v>13000000</v>
      </c>
      <c r="X2027" s="4">
        <v>0</v>
      </c>
      <c r="Y2027" s="4">
        <v>16000000</v>
      </c>
      <c r="Z2027" s="4">
        <v>0</v>
      </c>
      <c r="AA2027" s="4">
        <v>14283487</v>
      </c>
      <c r="AB2027" s="4">
        <v>1716513</v>
      </c>
      <c r="AC2027" s="4">
        <v>14283487</v>
      </c>
      <c r="AD2027" s="4">
        <v>11819023</v>
      </c>
      <c r="AE2027" s="4">
        <v>11819023</v>
      </c>
      <c r="AF2027" s="10">
        <v>11819023</v>
      </c>
    </row>
    <row r="2028" spans="1:32" ht="22.5" x14ac:dyDescent="0.25">
      <c r="A2028" s="9" t="s">
        <v>455</v>
      </c>
      <c r="B2028" s="1" t="s">
        <v>486</v>
      </c>
      <c r="C2028" s="1" t="s">
        <v>584</v>
      </c>
      <c r="D2028" s="2" t="s">
        <v>456</v>
      </c>
      <c r="E2028" s="3" t="s">
        <v>295</v>
      </c>
      <c r="F2028" s="3" t="s">
        <v>512</v>
      </c>
      <c r="G2028" s="3" t="s">
        <v>513</v>
      </c>
      <c r="H2028" s="3" t="s">
        <v>514</v>
      </c>
      <c r="I2028" s="3" t="s">
        <v>515</v>
      </c>
      <c r="J2028" s="1" t="s">
        <v>30</v>
      </c>
      <c r="K2028" s="1" t="s">
        <v>232</v>
      </c>
      <c r="L2028" s="1" t="s">
        <v>233</v>
      </c>
      <c r="M2028" s="1" t="s">
        <v>68</v>
      </c>
      <c r="N2028" s="1" t="s">
        <v>42</v>
      </c>
      <c r="O2028" s="1" t="s">
        <v>266</v>
      </c>
      <c r="P2028" s="1"/>
      <c r="Q2028" s="1"/>
      <c r="R2028" s="1" t="s">
        <v>31</v>
      </c>
      <c r="S2028" s="1" t="s">
        <v>32</v>
      </c>
      <c r="T2028" s="1" t="s">
        <v>33</v>
      </c>
      <c r="U2028" s="2" t="s">
        <v>267</v>
      </c>
      <c r="V2028" s="4">
        <v>0</v>
      </c>
      <c r="W2028" s="4">
        <v>9759280</v>
      </c>
      <c r="X2028" s="4">
        <v>9741665</v>
      </c>
      <c r="Y2028" s="4">
        <v>17615</v>
      </c>
      <c r="Z2028" s="4">
        <v>0</v>
      </c>
      <c r="AA2028" s="4">
        <v>17615</v>
      </c>
      <c r="AB2028" s="4">
        <v>0</v>
      </c>
      <c r="AC2028" s="4">
        <v>17615</v>
      </c>
      <c r="AD2028" s="4">
        <v>1467</v>
      </c>
      <c r="AE2028" s="4">
        <v>1467</v>
      </c>
      <c r="AF2028" s="10">
        <v>1467</v>
      </c>
    </row>
    <row r="2029" spans="1:32" ht="22.5" x14ac:dyDescent="0.25">
      <c r="A2029" s="9" t="s">
        <v>455</v>
      </c>
      <c r="B2029" s="1" t="s">
        <v>486</v>
      </c>
      <c r="C2029" s="1" t="s">
        <v>584</v>
      </c>
      <c r="D2029" s="2" t="s">
        <v>456</v>
      </c>
      <c r="E2029" s="3" t="s">
        <v>298</v>
      </c>
      <c r="F2029" s="3" t="s">
        <v>594</v>
      </c>
      <c r="G2029" s="3" t="s">
        <v>529</v>
      </c>
      <c r="H2029" s="3" t="s">
        <v>527</v>
      </c>
      <c r="I2029" s="3" t="s">
        <v>545</v>
      </c>
      <c r="J2029" s="1" t="s">
        <v>30</v>
      </c>
      <c r="K2029" s="1" t="s">
        <v>232</v>
      </c>
      <c r="L2029" s="1" t="s">
        <v>233</v>
      </c>
      <c r="M2029" s="1" t="s">
        <v>138</v>
      </c>
      <c r="N2029" s="1" t="s">
        <v>42</v>
      </c>
      <c r="O2029" s="1" t="s">
        <v>281</v>
      </c>
      <c r="P2029" s="1"/>
      <c r="Q2029" s="1"/>
      <c r="R2029" s="1" t="s">
        <v>31</v>
      </c>
      <c r="S2029" s="1" t="s">
        <v>32</v>
      </c>
      <c r="T2029" s="1" t="s">
        <v>33</v>
      </c>
      <c r="U2029" s="2" t="s">
        <v>59</v>
      </c>
      <c r="V2029" s="4">
        <v>138115340</v>
      </c>
      <c r="W2029" s="4">
        <v>0</v>
      </c>
      <c r="X2029" s="4">
        <v>3821840</v>
      </c>
      <c r="Y2029" s="4">
        <v>134293500</v>
      </c>
      <c r="Z2029" s="4">
        <v>0</v>
      </c>
      <c r="AA2029" s="4">
        <v>129325167</v>
      </c>
      <c r="AB2029" s="4">
        <v>4968333</v>
      </c>
      <c r="AC2029" s="4">
        <v>129325167</v>
      </c>
      <c r="AD2029" s="4">
        <v>91228133</v>
      </c>
      <c r="AE2029" s="4">
        <v>91228133</v>
      </c>
      <c r="AF2029" s="10">
        <v>91228133</v>
      </c>
    </row>
    <row r="2030" spans="1:32" ht="22.5" x14ac:dyDescent="0.25">
      <c r="A2030" s="9" t="s">
        <v>455</v>
      </c>
      <c r="B2030" s="1" t="s">
        <v>486</v>
      </c>
      <c r="C2030" s="1" t="s">
        <v>584</v>
      </c>
      <c r="D2030" s="2" t="s">
        <v>456</v>
      </c>
      <c r="E2030" s="3" t="s">
        <v>299</v>
      </c>
      <c r="F2030" s="3" t="s">
        <v>594</v>
      </c>
      <c r="G2030" s="3" t="s">
        <v>529</v>
      </c>
      <c r="H2030" s="3" t="s">
        <v>527</v>
      </c>
      <c r="I2030" s="3" t="s">
        <v>542</v>
      </c>
      <c r="J2030" s="1" t="s">
        <v>30</v>
      </c>
      <c r="K2030" s="1" t="s">
        <v>232</v>
      </c>
      <c r="L2030" s="1" t="s">
        <v>233</v>
      </c>
      <c r="M2030" s="1" t="s">
        <v>138</v>
      </c>
      <c r="N2030" s="1" t="s">
        <v>42</v>
      </c>
      <c r="O2030" s="1" t="s">
        <v>237</v>
      </c>
      <c r="P2030" s="1"/>
      <c r="Q2030" s="1"/>
      <c r="R2030" s="1" t="s">
        <v>31</v>
      </c>
      <c r="S2030" s="1" t="s">
        <v>32</v>
      </c>
      <c r="T2030" s="1" t="s">
        <v>33</v>
      </c>
      <c r="U2030" s="2" t="s">
        <v>249</v>
      </c>
      <c r="V2030" s="4">
        <v>28179726</v>
      </c>
      <c r="W2030" s="4">
        <v>5000000</v>
      </c>
      <c r="X2030" s="4">
        <v>0</v>
      </c>
      <c r="Y2030" s="4">
        <v>33179726</v>
      </c>
      <c r="Z2030" s="4">
        <v>0</v>
      </c>
      <c r="AA2030" s="4">
        <v>28630440</v>
      </c>
      <c r="AB2030" s="4">
        <v>4549286</v>
      </c>
      <c r="AC2030" s="4">
        <v>28630440</v>
      </c>
      <c r="AD2030" s="4">
        <v>22041234</v>
      </c>
      <c r="AE2030" s="4">
        <v>22041234</v>
      </c>
      <c r="AF2030" s="10">
        <v>22041234</v>
      </c>
    </row>
    <row r="2031" spans="1:32" ht="22.5" x14ac:dyDescent="0.25">
      <c r="A2031" s="9" t="s">
        <v>455</v>
      </c>
      <c r="B2031" s="1" t="s">
        <v>486</v>
      </c>
      <c r="C2031" s="1" t="s">
        <v>584</v>
      </c>
      <c r="D2031" s="2" t="s">
        <v>456</v>
      </c>
      <c r="E2031" s="3" t="s">
        <v>477</v>
      </c>
      <c r="F2031" s="3" t="s">
        <v>594</v>
      </c>
      <c r="G2031" s="3" t="s">
        <v>529</v>
      </c>
      <c r="H2031" s="3" t="s">
        <v>530</v>
      </c>
      <c r="I2031" s="3" t="s">
        <v>529</v>
      </c>
      <c r="J2031" s="1" t="s">
        <v>30</v>
      </c>
      <c r="K2031" s="1" t="s">
        <v>232</v>
      </c>
      <c r="L2031" s="1" t="s">
        <v>233</v>
      </c>
      <c r="M2031" s="1" t="s">
        <v>138</v>
      </c>
      <c r="N2031" s="1" t="s">
        <v>42</v>
      </c>
      <c r="O2031" s="1" t="s">
        <v>266</v>
      </c>
      <c r="P2031" s="1"/>
      <c r="Q2031" s="1"/>
      <c r="R2031" s="1" t="s">
        <v>31</v>
      </c>
      <c r="S2031" s="1" t="s">
        <v>32</v>
      </c>
      <c r="T2031" s="1" t="s">
        <v>33</v>
      </c>
      <c r="U2031" s="2" t="s">
        <v>267</v>
      </c>
      <c r="V2031" s="4">
        <v>4221</v>
      </c>
      <c r="W2031" s="4">
        <v>5525</v>
      </c>
      <c r="X2031" s="4">
        <v>0</v>
      </c>
      <c r="Y2031" s="4">
        <v>9746</v>
      </c>
      <c r="Z2031" s="4">
        <v>0</v>
      </c>
      <c r="AA2031" s="4">
        <v>9746</v>
      </c>
      <c r="AB2031" s="4">
        <v>0</v>
      </c>
      <c r="AC2031" s="4">
        <v>9746</v>
      </c>
      <c r="AD2031" s="4">
        <v>1828</v>
      </c>
      <c r="AE2031" s="4">
        <v>1828</v>
      </c>
      <c r="AF2031" s="10">
        <v>1828</v>
      </c>
    </row>
    <row r="2032" spans="1:32" ht="22.5" x14ac:dyDescent="0.25">
      <c r="A2032" s="9" t="s">
        <v>455</v>
      </c>
      <c r="B2032" s="1" t="s">
        <v>486</v>
      </c>
      <c r="C2032" s="1" t="s">
        <v>584</v>
      </c>
      <c r="D2032" s="2" t="s">
        <v>456</v>
      </c>
      <c r="E2032" s="3" t="s">
        <v>303</v>
      </c>
      <c r="F2032" s="3" t="s">
        <v>604</v>
      </c>
      <c r="G2032" s="3" t="s">
        <v>547</v>
      </c>
      <c r="H2032" s="3" t="s">
        <v>527</v>
      </c>
      <c r="I2032" s="3" t="s">
        <v>545</v>
      </c>
      <c r="J2032" s="1" t="s">
        <v>30</v>
      </c>
      <c r="K2032" s="1" t="s">
        <v>301</v>
      </c>
      <c r="L2032" s="1" t="s">
        <v>233</v>
      </c>
      <c r="M2032" s="1" t="s">
        <v>41</v>
      </c>
      <c r="N2032" s="1" t="s">
        <v>42</v>
      </c>
      <c r="O2032" s="1" t="s">
        <v>281</v>
      </c>
      <c r="P2032" s="1"/>
      <c r="Q2032" s="1"/>
      <c r="R2032" s="1" t="s">
        <v>31</v>
      </c>
      <c r="S2032" s="1" t="s">
        <v>32</v>
      </c>
      <c r="T2032" s="1" t="s">
        <v>33</v>
      </c>
      <c r="U2032" s="2" t="s">
        <v>59</v>
      </c>
      <c r="V2032" s="4">
        <v>94712620</v>
      </c>
      <c r="W2032" s="4">
        <v>1108800</v>
      </c>
      <c r="X2032" s="4">
        <v>187420</v>
      </c>
      <c r="Y2032" s="4">
        <v>95634000</v>
      </c>
      <c r="Z2032" s="4">
        <v>0</v>
      </c>
      <c r="AA2032" s="4">
        <v>95634000</v>
      </c>
      <c r="AB2032" s="4">
        <v>0</v>
      </c>
      <c r="AC2032" s="4">
        <v>95634000</v>
      </c>
      <c r="AD2032" s="4">
        <v>67636800</v>
      </c>
      <c r="AE2032" s="4">
        <v>67636800</v>
      </c>
      <c r="AF2032" s="10">
        <v>67636800</v>
      </c>
    </row>
    <row r="2033" spans="1:32" ht="22.5" x14ac:dyDescent="0.25">
      <c r="A2033" s="9" t="s">
        <v>455</v>
      </c>
      <c r="B2033" s="1" t="s">
        <v>486</v>
      </c>
      <c r="C2033" s="1" t="s">
        <v>584</v>
      </c>
      <c r="D2033" s="2" t="s">
        <v>456</v>
      </c>
      <c r="E2033" s="3" t="s">
        <v>304</v>
      </c>
      <c r="F2033" s="3" t="s">
        <v>604</v>
      </c>
      <c r="G2033" s="3" t="s">
        <v>547</v>
      </c>
      <c r="H2033" s="3" t="s">
        <v>527</v>
      </c>
      <c r="I2033" s="3" t="s">
        <v>542</v>
      </c>
      <c r="J2033" s="1" t="s">
        <v>30</v>
      </c>
      <c r="K2033" s="1" t="s">
        <v>301</v>
      </c>
      <c r="L2033" s="1" t="s">
        <v>233</v>
      </c>
      <c r="M2033" s="1" t="s">
        <v>41</v>
      </c>
      <c r="N2033" s="1" t="s">
        <v>42</v>
      </c>
      <c r="O2033" s="1" t="s">
        <v>237</v>
      </c>
      <c r="P2033" s="1"/>
      <c r="Q2033" s="1"/>
      <c r="R2033" s="1" t="s">
        <v>31</v>
      </c>
      <c r="S2033" s="1" t="s">
        <v>32</v>
      </c>
      <c r="T2033" s="1" t="s">
        <v>33</v>
      </c>
      <c r="U2033" s="2" t="s">
        <v>249</v>
      </c>
      <c r="V2033" s="4">
        <v>8536150</v>
      </c>
      <c r="W2033" s="4">
        <v>1000000</v>
      </c>
      <c r="X2033" s="4">
        <v>0</v>
      </c>
      <c r="Y2033" s="4">
        <v>9536150</v>
      </c>
      <c r="Z2033" s="4">
        <v>0</v>
      </c>
      <c r="AA2033" s="4">
        <v>7797208</v>
      </c>
      <c r="AB2033" s="4">
        <v>1738942</v>
      </c>
      <c r="AC2033" s="4">
        <v>7797208</v>
      </c>
      <c r="AD2033" s="4">
        <v>7297358</v>
      </c>
      <c r="AE2033" s="4">
        <v>7297358</v>
      </c>
      <c r="AF2033" s="10">
        <v>7297358</v>
      </c>
    </row>
    <row r="2034" spans="1:32" ht="22.5" x14ac:dyDescent="0.25">
      <c r="A2034" s="9" t="s">
        <v>455</v>
      </c>
      <c r="B2034" s="1" t="s">
        <v>486</v>
      </c>
      <c r="C2034" s="1" t="s">
        <v>584</v>
      </c>
      <c r="D2034" s="2" t="s">
        <v>456</v>
      </c>
      <c r="E2034" s="3" t="s">
        <v>452</v>
      </c>
      <c r="F2034" s="3" t="s">
        <v>604</v>
      </c>
      <c r="G2034" s="3" t="s">
        <v>547</v>
      </c>
      <c r="H2034" s="3" t="s">
        <v>548</v>
      </c>
      <c r="I2034" s="3" t="s">
        <v>549</v>
      </c>
      <c r="J2034" s="1" t="s">
        <v>30</v>
      </c>
      <c r="K2034" s="1" t="s">
        <v>301</v>
      </c>
      <c r="L2034" s="1" t="s">
        <v>233</v>
      </c>
      <c r="M2034" s="1" t="s">
        <v>41</v>
      </c>
      <c r="N2034" s="1" t="s">
        <v>42</v>
      </c>
      <c r="O2034" s="1" t="s">
        <v>266</v>
      </c>
      <c r="P2034" s="1"/>
      <c r="Q2034" s="1"/>
      <c r="R2034" s="1" t="s">
        <v>31</v>
      </c>
      <c r="S2034" s="1" t="s">
        <v>32</v>
      </c>
      <c r="T2034" s="1" t="s">
        <v>33</v>
      </c>
      <c r="U2034" s="2" t="s">
        <v>267</v>
      </c>
      <c r="V2034" s="4">
        <v>0</v>
      </c>
      <c r="W2034" s="4">
        <v>6177</v>
      </c>
      <c r="X2034" s="4">
        <v>0</v>
      </c>
      <c r="Y2034" s="4">
        <v>6177</v>
      </c>
      <c r="Z2034" s="4">
        <v>0</v>
      </c>
      <c r="AA2034" s="4">
        <v>6177</v>
      </c>
      <c r="AB2034" s="4">
        <v>0</v>
      </c>
      <c r="AC2034" s="4">
        <v>6177</v>
      </c>
      <c r="AD2034" s="4">
        <v>1332</v>
      </c>
      <c r="AE2034" s="4">
        <v>1332</v>
      </c>
      <c r="AF2034" s="10">
        <v>1332</v>
      </c>
    </row>
    <row r="2035" spans="1:32" ht="22.5" x14ac:dyDescent="0.25">
      <c r="A2035" s="9" t="s">
        <v>455</v>
      </c>
      <c r="B2035" s="1" t="s">
        <v>486</v>
      </c>
      <c r="C2035" s="1" t="s">
        <v>584</v>
      </c>
      <c r="D2035" s="2" t="s">
        <v>456</v>
      </c>
      <c r="E2035" s="3" t="s">
        <v>307</v>
      </c>
      <c r="F2035" s="3" t="s">
        <v>37</v>
      </c>
      <c r="G2035" s="3" t="s">
        <v>517</v>
      </c>
      <c r="H2035" s="3" t="s">
        <v>527</v>
      </c>
      <c r="I2035" s="3" t="s">
        <v>545</v>
      </c>
      <c r="J2035" s="1" t="s">
        <v>30</v>
      </c>
      <c r="K2035" s="1" t="s">
        <v>301</v>
      </c>
      <c r="L2035" s="1" t="s">
        <v>233</v>
      </c>
      <c r="M2035" s="1" t="s">
        <v>77</v>
      </c>
      <c r="N2035" s="1" t="s">
        <v>42</v>
      </c>
      <c r="O2035" s="1" t="s">
        <v>237</v>
      </c>
      <c r="P2035" s="1"/>
      <c r="Q2035" s="1"/>
      <c r="R2035" s="1" t="s">
        <v>31</v>
      </c>
      <c r="S2035" s="1" t="s">
        <v>32</v>
      </c>
      <c r="T2035" s="1" t="s">
        <v>33</v>
      </c>
      <c r="U2035" s="2" t="s">
        <v>59</v>
      </c>
      <c r="V2035" s="4">
        <v>371979229</v>
      </c>
      <c r="W2035" s="4">
        <v>37700200</v>
      </c>
      <c r="X2035" s="4">
        <v>45379263</v>
      </c>
      <c r="Y2035" s="4">
        <v>364300166</v>
      </c>
      <c r="Z2035" s="4">
        <v>0</v>
      </c>
      <c r="AA2035" s="4">
        <v>364300166</v>
      </c>
      <c r="AB2035" s="4">
        <v>0</v>
      </c>
      <c r="AC2035" s="4">
        <v>364300166</v>
      </c>
      <c r="AD2035" s="4">
        <v>305721533</v>
      </c>
      <c r="AE2035" s="4">
        <v>305721533</v>
      </c>
      <c r="AF2035" s="10">
        <v>305721533</v>
      </c>
    </row>
    <row r="2036" spans="1:32" ht="22.5" x14ac:dyDescent="0.25">
      <c r="A2036" s="9" t="s">
        <v>455</v>
      </c>
      <c r="B2036" s="1" t="s">
        <v>486</v>
      </c>
      <c r="C2036" s="1" t="s">
        <v>584</v>
      </c>
      <c r="D2036" s="2" t="s">
        <v>456</v>
      </c>
      <c r="E2036" s="3" t="s">
        <v>308</v>
      </c>
      <c r="F2036" s="3" t="s">
        <v>37</v>
      </c>
      <c r="G2036" s="3" t="s">
        <v>517</v>
      </c>
      <c r="H2036" s="3" t="s">
        <v>527</v>
      </c>
      <c r="I2036" s="3" t="s">
        <v>542</v>
      </c>
      <c r="J2036" s="1" t="s">
        <v>30</v>
      </c>
      <c r="K2036" s="1" t="s">
        <v>301</v>
      </c>
      <c r="L2036" s="1" t="s">
        <v>233</v>
      </c>
      <c r="M2036" s="1" t="s">
        <v>77</v>
      </c>
      <c r="N2036" s="1" t="s">
        <v>42</v>
      </c>
      <c r="O2036" s="1" t="s">
        <v>240</v>
      </c>
      <c r="P2036" s="1"/>
      <c r="Q2036" s="1"/>
      <c r="R2036" s="1" t="s">
        <v>31</v>
      </c>
      <c r="S2036" s="1" t="s">
        <v>54</v>
      </c>
      <c r="T2036" s="1" t="s">
        <v>33</v>
      </c>
      <c r="U2036" s="2" t="s">
        <v>249</v>
      </c>
      <c r="V2036" s="4">
        <v>0</v>
      </c>
      <c r="W2036" s="4">
        <v>2486291</v>
      </c>
      <c r="X2036" s="4">
        <v>0</v>
      </c>
      <c r="Y2036" s="4">
        <v>2486291</v>
      </c>
      <c r="Z2036" s="4">
        <v>0</v>
      </c>
      <c r="AA2036" s="4">
        <v>0</v>
      </c>
      <c r="AB2036" s="4">
        <v>2486291</v>
      </c>
      <c r="AC2036" s="4">
        <v>0</v>
      </c>
      <c r="AD2036" s="4">
        <v>0</v>
      </c>
      <c r="AE2036" s="4">
        <v>0</v>
      </c>
      <c r="AF2036" s="10">
        <v>0</v>
      </c>
    </row>
    <row r="2037" spans="1:32" ht="22.5" x14ac:dyDescent="0.25">
      <c r="A2037" s="9" t="s">
        <v>455</v>
      </c>
      <c r="B2037" s="1" t="s">
        <v>486</v>
      </c>
      <c r="C2037" s="1" t="s">
        <v>584</v>
      </c>
      <c r="D2037" s="2" t="s">
        <v>456</v>
      </c>
      <c r="E2037" s="3" t="s">
        <v>308</v>
      </c>
      <c r="F2037" s="3" t="s">
        <v>37</v>
      </c>
      <c r="G2037" s="3" t="s">
        <v>517</v>
      </c>
      <c r="H2037" s="3" t="s">
        <v>527</v>
      </c>
      <c r="I2037" s="3" t="s">
        <v>542</v>
      </c>
      <c r="J2037" s="1" t="s">
        <v>30</v>
      </c>
      <c r="K2037" s="1" t="s">
        <v>301</v>
      </c>
      <c r="L2037" s="1" t="s">
        <v>233</v>
      </c>
      <c r="M2037" s="1" t="s">
        <v>77</v>
      </c>
      <c r="N2037" s="1" t="s">
        <v>42</v>
      </c>
      <c r="O2037" s="1" t="s">
        <v>240</v>
      </c>
      <c r="P2037" s="1"/>
      <c r="Q2037" s="1"/>
      <c r="R2037" s="1" t="s">
        <v>31</v>
      </c>
      <c r="S2037" s="1" t="s">
        <v>32</v>
      </c>
      <c r="T2037" s="1" t="s">
        <v>33</v>
      </c>
      <c r="U2037" s="2" t="s">
        <v>249</v>
      </c>
      <c r="V2037" s="4">
        <v>0</v>
      </c>
      <c r="W2037" s="4">
        <v>40500000</v>
      </c>
      <c r="X2037" s="4">
        <v>0</v>
      </c>
      <c r="Y2037" s="4">
        <v>40500000</v>
      </c>
      <c r="Z2037" s="4">
        <v>0</v>
      </c>
      <c r="AA2037" s="4">
        <v>39020017</v>
      </c>
      <c r="AB2037" s="4">
        <v>1479983</v>
      </c>
      <c r="AC2037" s="4">
        <v>36303245</v>
      </c>
      <c r="AD2037" s="4">
        <v>28338110</v>
      </c>
      <c r="AE2037" s="4">
        <v>28338110</v>
      </c>
      <c r="AF2037" s="10">
        <v>28338110</v>
      </c>
    </row>
    <row r="2038" spans="1:32" ht="22.5" x14ac:dyDescent="0.25">
      <c r="A2038" s="9" t="s">
        <v>455</v>
      </c>
      <c r="B2038" s="1" t="s">
        <v>486</v>
      </c>
      <c r="C2038" s="1" t="s">
        <v>584</v>
      </c>
      <c r="D2038" s="2" t="s">
        <v>456</v>
      </c>
      <c r="E2038" s="3" t="s">
        <v>396</v>
      </c>
      <c r="F2038" s="3" t="s">
        <v>37</v>
      </c>
      <c r="G2038" s="3" t="s">
        <v>517</v>
      </c>
      <c r="H2038" s="3" t="s">
        <v>532</v>
      </c>
      <c r="I2038" s="3" t="s">
        <v>533</v>
      </c>
      <c r="J2038" s="1" t="s">
        <v>30</v>
      </c>
      <c r="K2038" s="1" t="s">
        <v>301</v>
      </c>
      <c r="L2038" s="1" t="s">
        <v>233</v>
      </c>
      <c r="M2038" s="1" t="s">
        <v>77</v>
      </c>
      <c r="N2038" s="1" t="s">
        <v>42</v>
      </c>
      <c r="O2038" s="1" t="s">
        <v>255</v>
      </c>
      <c r="P2038" s="1"/>
      <c r="Q2038" s="1"/>
      <c r="R2038" s="1" t="s">
        <v>31</v>
      </c>
      <c r="S2038" s="1" t="s">
        <v>32</v>
      </c>
      <c r="T2038" s="1" t="s">
        <v>33</v>
      </c>
      <c r="U2038" s="2" t="s">
        <v>397</v>
      </c>
      <c r="V2038" s="4">
        <v>1500000</v>
      </c>
      <c r="W2038" s="4">
        <v>0</v>
      </c>
      <c r="X2038" s="4">
        <v>1500000</v>
      </c>
      <c r="Y2038" s="4">
        <v>0</v>
      </c>
      <c r="Z2038" s="4">
        <v>0</v>
      </c>
      <c r="AA2038" s="4">
        <v>0</v>
      </c>
      <c r="AB2038" s="4">
        <v>0</v>
      </c>
      <c r="AC2038" s="4">
        <v>0</v>
      </c>
      <c r="AD2038" s="4">
        <v>0</v>
      </c>
      <c r="AE2038" s="4">
        <v>0</v>
      </c>
      <c r="AF2038" s="10">
        <v>0</v>
      </c>
    </row>
    <row r="2039" spans="1:32" ht="22.5" x14ac:dyDescent="0.25">
      <c r="A2039" s="9" t="s">
        <v>455</v>
      </c>
      <c r="B2039" s="1" t="s">
        <v>486</v>
      </c>
      <c r="C2039" s="1" t="s">
        <v>584</v>
      </c>
      <c r="D2039" s="2" t="s">
        <v>456</v>
      </c>
      <c r="E2039" s="3" t="s">
        <v>398</v>
      </c>
      <c r="F2039" s="3" t="s">
        <v>37</v>
      </c>
      <c r="G2039" s="3" t="s">
        <v>517</v>
      </c>
      <c r="H2039" s="3" t="s">
        <v>527</v>
      </c>
      <c r="I2039" s="3" t="s">
        <v>545</v>
      </c>
      <c r="J2039" s="1" t="s">
        <v>30</v>
      </c>
      <c r="K2039" s="1" t="s">
        <v>301</v>
      </c>
      <c r="L2039" s="1" t="s">
        <v>233</v>
      </c>
      <c r="M2039" s="1" t="s">
        <v>77</v>
      </c>
      <c r="N2039" s="1" t="s">
        <v>42</v>
      </c>
      <c r="O2039" s="1" t="s">
        <v>257</v>
      </c>
      <c r="P2039" s="1"/>
      <c r="Q2039" s="1"/>
      <c r="R2039" s="1" t="s">
        <v>31</v>
      </c>
      <c r="S2039" s="1" t="s">
        <v>32</v>
      </c>
      <c r="T2039" s="1" t="s">
        <v>33</v>
      </c>
      <c r="U2039" s="2" t="s">
        <v>399</v>
      </c>
      <c r="V2039" s="4">
        <v>32088235</v>
      </c>
      <c r="W2039" s="4">
        <v>0</v>
      </c>
      <c r="X2039" s="4">
        <v>2675702</v>
      </c>
      <c r="Y2039" s="4">
        <v>29412533</v>
      </c>
      <c r="Z2039" s="4">
        <v>0</v>
      </c>
      <c r="AA2039" s="4">
        <v>29412533</v>
      </c>
      <c r="AB2039" s="4">
        <v>0</v>
      </c>
      <c r="AC2039" s="4">
        <v>29412533</v>
      </c>
      <c r="AD2039" s="4">
        <v>23848000</v>
      </c>
      <c r="AE2039" s="4">
        <v>23848000</v>
      </c>
      <c r="AF2039" s="10">
        <v>23848000</v>
      </c>
    </row>
    <row r="2040" spans="1:32" ht="22.5" x14ac:dyDescent="0.25">
      <c r="A2040" s="9" t="s">
        <v>455</v>
      </c>
      <c r="B2040" s="1" t="s">
        <v>486</v>
      </c>
      <c r="C2040" s="1" t="s">
        <v>584</v>
      </c>
      <c r="D2040" s="2" t="s">
        <v>456</v>
      </c>
      <c r="E2040" s="3" t="s">
        <v>319</v>
      </c>
      <c r="F2040" s="3" t="s">
        <v>37</v>
      </c>
      <c r="G2040" s="3" t="s">
        <v>517</v>
      </c>
      <c r="H2040" s="3" t="s">
        <v>494</v>
      </c>
      <c r="I2040" s="3" t="s">
        <v>531</v>
      </c>
      <c r="J2040" s="1" t="s">
        <v>30</v>
      </c>
      <c r="K2040" s="1" t="s">
        <v>301</v>
      </c>
      <c r="L2040" s="1" t="s">
        <v>233</v>
      </c>
      <c r="M2040" s="1" t="s">
        <v>77</v>
      </c>
      <c r="N2040" s="1" t="s">
        <v>42</v>
      </c>
      <c r="O2040" s="1" t="s">
        <v>320</v>
      </c>
      <c r="P2040" s="1"/>
      <c r="Q2040" s="1"/>
      <c r="R2040" s="1" t="s">
        <v>31</v>
      </c>
      <c r="S2040" s="1" t="s">
        <v>32</v>
      </c>
      <c r="T2040" s="1" t="s">
        <v>33</v>
      </c>
      <c r="U2040" s="2" t="s">
        <v>321</v>
      </c>
      <c r="V2040" s="4">
        <v>231113516</v>
      </c>
      <c r="W2040" s="4">
        <v>82025532</v>
      </c>
      <c r="X2040" s="4">
        <v>0</v>
      </c>
      <c r="Y2040" s="4">
        <v>313139048</v>
      </c>
      <c r="Z2040" s="4">
        <v>0</v>
      </c>
      <c r="AA2040" s="4">
        <v>313139048</v>
      </c>
      <c r="AB2040" s="4">
        <v>0</v>
      </c>
      <c r="AC2040" s="4">
        <v>313139048</v>
      </c>
      <c r="AD2040" s="4">
        <v>181485308</v>
      </c>
      <c r="AE2040" s="4">
        <v>181485308</v>
      </c>
      <c r="AF2040" s="10">
        <v>181485308</v>
      </c>
    </row>
    <row r="2041" spans="1:32" ht="22.5" x14ac:dyDescent="0.25">
      <c r="A2041" s="9" t="s">
        <v>455</v>
      </c>
      <c r="B2041" s="1" t="s">
        <v>486</v>
      </c>
      <c r="C2041" s="1" t="s">
        <v>584</v>
      </c>
      <c r="D2041" s="2" t="s">
        <v>456</v>
      </c>
      <c r="E2041" s="3" t="s">
        <v>322</v>
      </c>
      <c r="F2041" s="3" t="s">
        <v>37</v>
      </c>
      <c r="G2041" s="3" t="s">
        <v>517</v>
      </c>
      <c r="H2041" s="3" t="s">
        <v>494</v>
      </c>
      <c r="I2041" s="3" t="s">
        <v>531</v>
      </c>
      <c r="J2041" s="1" t="s">
        <v>30</v>
      </c>
      <c r="K2041" s="1" t="s">
        <v>301</v>
      </c>
      <c r="L2041" s="1" t="s">
        <v>233</v>
      </c>
      <c r="M2041" s="1" t="s">
        <v>77</v>
      </c>
      <c r="N2041" s="1" t="s">
        <v>42</v>
      </c>
      <c r="O2041" s="1" t="s">
        <v>323</v>
      </c>
      <c r="P2041" s="1"/>
      <c r="Q2041" s="1"/>
      <c r="R2041" s="1" t="s">
        <v>31</v>
      </c>
      <c r="S2041" s="1" t="s">
        <v>32</v>
      </c>
      <c r="T2041" s="1" t="s">
        <v>33</v>
      </c>
      <c r="U2041" s="2" t="s">
        <v>324</v>
      </c>
      <c r="V2041" s="4">
        <v>114490783</v>
      </c>
      <c r="W2041" s="4">
        <v>0</v>
      </c>
      <c r="X2041" s="4">
        <v>6</v>
      </c>
      <c r="Y2041" s="4">
        <v>114490777</v>
      </c>
      <c r="Z2041" s="4">
        <v>0</v>
      </c>
      <c r="AA2041" s="4">
        <v>114490777</v>
      </c>
      <c r="AB2041" s="4">
        <v>0</v>
      </c>
      <c r="AC2041" s="4">
        <v>114490777</v>
      </c>
      <c r="AD2041" s="4">
        <v>76327184</v>
      </c>
      <c r="AE2041" s="4">
        <v>76327184</v>
      </c>
      <c r="AF2041" s="10">
        <v>76327184</v>
      </c>
    </row>
    <row r="2042" spans="1:32" ht="22.5" x14ac:dyDescent="0.25">
      <c r="A2042" s="9" t="s">
        <v>455</v>
      </c>
      <c r="B2042" s="1" t="s">
        <v>486</v>
      </c>
      <c r="C2042" s="1" t="s">
        <v>584</v>
      </c>
      <c r="D2042" s="2" t="s">
        <v>456</v>
      </c>
      <c r="E2042" s="3" t="s">
        <v>328</v>
      </c>
      <c r="F2042" s="3" t="s">
        <v>37</v>
      </c>
      <c r="G2042" s="3" t="s">
        <v>517</v>
      </c>
      <c r="H2042" s="3" t="s">
        <v>494</v>
      </c>
      <c r="I2042" s="3" t="s">
        <v>531</v>
      </c>
      <c r="J2042" s="1" t="s">
        <v>30</v>
      </c>
      <c r="K2042" s="1" t="s">
        <v>301</v>
      </c>
      <c r="L2042" s="1" t="s">
        <v>233</v>
      </c>
      <c r="M2042" s="1" t="s">
        <v>77</v>
      </c>
      <c r="N2042" s="1" t="s">
        <v>42</v>
      </c>
      <c r="O2042" s="1" t="s">
        <v>329</v>
      </c>
      <c r="P2042" s="1"/>
      <c r="Q2042" s="1"/>
      <c r="R2042" s="1" t="s">
        <v>31</v>
      </c>
      <c r="S2042" s="1" t="s">
        <v>32</v>
      </c>
      <c r="T2042" s="1" t="s">
        <v>33</v>
      </c>
      <c r="U2042" s="2" t="s">
        <v>330</v>
      </c>
      <c r="V2042" s="4">
        <v>0</v>
      </c>
      <c r="W2042" s="4">
        <v>44701000</v>
      </c>
      <c r="X2042" s="4">
        <v>0</v>
      </c>
      <c r="Y2042" s="4">
        <v>44701000</v>
      </c>
      <c r="Z2042" s="4">
        <v>0</v>
      </c>
      <c r="AA2042" s="4">
        <v>27435323</v>
      </c>
      <c r="AB2042" s="4">
        <v>17265677</v>
      </c>
      <c r="AC2042" s="4">
        <v>24723745</v>
      </c>
      <c r="AD2042" s="4">
        <v>24723745</v>
      </c>
      <c r="AE2042" s="4">
        <v>24723745</v>
      </c>
      <c r="AF2042" s="10">
        <v>24723745</v>
      </c>
    </row>
    <row r="2043" spans="1:32" ht="22.5" x14ac:dyDescent="0.25">
      <c r="A2043" s="9" t="s">
        <v>455</v>
      </c>
      <c r="B2043" s="1" t="s">
        <v>486</v>
      </c>
      <c r="C2043" s="1" t="s">
        <v>584</v>
      </c>
      <c r="D2043" s="2" t="s">
        <v>456</v>
      </c>
      <c r="E2043" s="3" t="s">
        <v>354</v>
      </c>
      <c r="F2043" s="3" t="s">
        <v>37</v>
      </c>
      <c r="G2043" s="3" t="s">
        <v>517</v>
      </c>
      <c r="H2043" s="3" t="s">
        <v>527</v>
      </c>
      <c r="I2043" s="3" t="s">
        <v>558</v>
      </c>
      <c r="J2043" s="1" t="s">
        <v>30</v>
      </c>
      <c r="K2043" s="1" t="s">
        <v>301</v>
      </c>
      <c r="L2043" s="1" t="s">
        <v>233</v>
      </c>
      <c r="M2043" s="1" t="s">
        <v>77</v>
      </c>
      <c r="N2043" s="1" t="s">
        <v>42</v>
      </c>
      <c r="O2043" s="1" t="s">
        <v>355</v>
      </c>
      <c r="P2043" s="1"/>
      <c r="Q2043" s="1"/>
      <c r="R2043" s="1" t="s">
        <v>31</v>
      </c>
      <c r="S2043" s="1" t="s">
        <v>32</v>
      </c>
      <c r="T2043" s="1" t="s">
        <v>33</v>
      </c>
      <c r="U2043" s="2" t="s">
        <v>356</v>
      </c>
      <c r="V2043" s="4">
        <v>0</v>
      </c>
      <c r="W2043" s="4">
        <v>4604000</v>
      </c>
      <c r="X2043" s="4">
        <v>0</v>
      </c>
      <c r="Y2043" s="4">
        <v>4604000</v>
      </c>
      <c r="Z2043" s="4">
        <v>0</v>
      </c>
      <c r="AA2043" s="4">
        <v>4544250</v>
      </c>
      <c r="AB2043" s="4">
        <v>59750</v>
      </c>
      <c r="AC2043" s="4">
        <v>4544250</v>
      </c>
      <c r="AD2043" s="4">
        <v>261250</v>
      </c>
      <c r="AE2043" s="4">
        <v>261250</v>
      </c>
      <c r="AF2043" s="10">
        <v>261250</v>
      </c>
    </row>
    <row r="2044" spans="1:32" ht="22.5" x14ac:dyDescent="0.25">
      <c r="A2044" s="9" t="s">
        <v>455</v>
      </c>
      <c r="B2044" s="1" t="s">
        <v>486</v>
      </c>
      <c r="C2044" s="1" t="s">
        <v>584</v>
      </c>
      <c r="D2044" s="2" t="s">
        <v>456</v>
      </c>
      <c r="E2044" s="3" t="s">
        <v>359</v>
      </c>
      <c r="F2044" s="3" t="s">
        <v>37</v>
      </c>
      <c r="G2044" s="3" t="s">
        <v>517</v>
      </c>
      <c r="H2044" s="3" t="s">
        <v>527</v>
      </c>
      <c r="I2044" s="3" t="s">
        <v>542</v>
      </c>
      <c r="J2044" s="1" t="s">
        <v>30</v>
      </c>
      <c r="K2044" s="1" t="s">
        <v>301</v>
      </c>
      <c r="L2044" s="1" t="s">
        <v>233</v>
      </c>
      <c r="M2044" s="1" t="s">
        <v>77</v>
      </c>
      <c r="N2044" s="1" t="s">
        <v>42</v>
      </c>
      <c r="O2044" s="1" t="s">
        <v>360</v>
      </c>
      <c r="P2044" s="1"/>
      <c r="Q2044" s="1"/>
      <c r="R2044" s="1" t="s">
        <v>31</v>
      </c>
      <c r="S2044" s="1" t="s">
        <v>32</v>
      </c>
      <c r="T2044" s="1" t="s">
        <v>33</v>
      </c>
      <c r="U2044" s="2" t="s">
        <v>361</v>
      </c>
      <c r="V2044" s="4">
        <v>2700000</v>
      </c>
      <c r="W2044" s="4">
        <v>1489000</v>
      </c>
      <c r="X2044" s="4">
        <v>1000000</v>
      </c>
      <c r="Y2044" s="4">
        <v>3189000</v>
      </c>
      <c r="Z2044" s="4">
        <v>0</v>
      </c>
      <c r="AA2044" s="4">
        <v>3189000</v>
      </c>
      <c r="AB2044" s="4">
        <v>0</v>
      </c>
      <c r="AC2044" s="4">
        <v>3189000</v>
      </c>
      <c r="AD2044" s="4">
        <v>1539659</v>
      </c>
      <c r="AE2044" s="4">
        <v>1539659</v>
      </c>
      <c r="AF2044" s="10">
        <v>1539659</v>
      </c>
    </row>
    <row r="2045" spans="1:32" ht="22.5" x14ac:dyDescent="0.25">
      <c r="A2045" s="9" t="s">
        <v>455</v>
      </c>
      <c r="B2045" s="1" t="s">
        <v>486</v>
      </c>
      <c r="C2045" s="1" t="s">
        <v>584</v>
      </c>
      <c r="D2045" s="2" t="s">
        <v>456</v>
      </c>
      <c r="E2045" s="3" t="s">
        <v>365</v>
      </c>
      <c r="F2045" s="3" t="s">
        <v>37</v>
      </c>
      <c r="G2045" s="3" t="s">
        <v>517</v>
      </c>
      <c r="H2045" s="3" t="s">
        <v>518</v>
      </c>
      <c r="I2045" s="3" t="s">
        <v>519</v>
      </c>
      <c r="J2045" s="1" t="s">
        <v>30</v>
      </c>
      <c r="K2045" s="1" t="s">
        <v>301</v>
      </c>
      <c r="L2045" s="1" t="s">
        <v>233</v>
      </c>
      <c r="M2045" s="1" t="s">
        <v>77</v>
      </c>
      <c r="N2045" s="1" t="s">
        <v>42</v>
      </c>
      <c r="O2045" s="1" t="s">
        <v>266</v>
      </c>
      <c r="P2045" s="1"/>
      <c r="Q2045" s="1"/>
      <c r="R2045" s="1" t="s">
        <v>31</v>
      </c>
      <c r="S2045" s="1" t="s">
        <v>32</v>
      </c>
      <c r="T2045" s="1" t="s">
        <v>33</v>
      </c>
      <c r="U2045" s="2" t="s">
        <v>267</v>
      </c>
      <c r="V2045" s="4">
        <v>301549</v>
      </c>
      <c r="W2045" s="4">
        <v>178804</v>
      </c>
      <c r="X2045" s="4">
        <v>0</v>
      </c>
      <c r="Y2045" s="4">
        <v>480353</v>
      </c>
      <c r="Z2045" s="4">
        <v>0</v>
      </c>
      <c r="AA2045" s="4">
        <v>480353</v>
      </c>
      <c r="AB2045" s="4">
        <v>0</v>
      </c>
      <c r="AC2045" s="4">
        <v>480353</v>
      </c>
      <c r="AD2045" s="4">
        <v>31492</v>
      </c>
      <c r="AE2045" s="4">
        <v>31492</v>
      </c>
      <c r="AF2045" s="10">
        <v>31492</v>
      </c>
    </row>
    <row r="2046" spans="1:32" ht="22.5" x14ac:dyDescent="0.25">
      <c r="A2046" s="9" t="s">
        <v>455</v>
      </c>
      <c r="B2046" s="1" t="s">
        <v>486</v>
      </c>
      <c r="C2046" s="1" t="s">
        <v>584</v>
      </c>
      <c r="D2046" s="2" t="s">
        <v>456</v>
      </c>
      <c r="E2046" s="3" t="s">
        <v>372</v>
      </c>
      <c r="F2046" s="3" t="s">
        <v>474</v>
      </c>
      <c r="G2046" s="3" t="s">
        <v>524</v>
      </c>
      <c r="H2046" s="3" t="s">
        <v>494</v>
      </c>
      <c r="I2046" s="3" t="s">
        <v>525</v>
      </c>
      <c r="J2046" s="1" t="s">
        <v>30</v>
      </c>
      <c r="K2046" s="1" t="s">
        <v>301</v>
      </c>
      <c r="L2046" s="1" t="s">
        <v>233</v>
      </c>
      <c r="M2046" s="1" t="s">
        <v>64</v>
      </c>
      <c r="N2046" s="1" t="s">
        <v>42</v>
      </c>
      <c r="O2046" s="1" t="s">
        <v>234</v>
      </c>
      <c r="P2046" s="1"/>
      <c r="Q2046" s="1"/>
      <c r="R2046" s="1" t="s">
        <v>31</v>
      </c>
      <c r="S2046" s="1" t="s">
        <v>171</v>
      </c>
      <c r="T2046" s="1" t="s">
        <v>33</v>
      </c>
      <c r="U2046" s="2" t="s">
        <v>373</v>
      </c>
      <c r="V2046" s="4">
        <v>0</v>
      </c>
      <c r="W2046" s="4">
        <v>8249500</v>
      </c>
      <c r="X2046" s="4">
        <v>0</v>
      </c>
      <c r="Y2046" s="4">
        <v>8249500</v>
      </c>
      <c r="Z2046" s="4">
        <v>0</v>
      </c>
      <c r="AA2046" s="4">
        <v>8249500</v>
      </c>
      <c r="AB2046" s="4">
        <v>0</v>
      </c>
      <c r="AC2046" s="4">
        <v>0</v>
      </c>
      <c r="AD2046" s="4">
        <v>0</v>
      </c>
      <c r="AE2046" s="4">
        <v>0</v>
      </c>
      <c r="AF2046" s="10">
        <v>0</v>
      </c>
    </row>
    <row r="2047" spans="1:32" ht="22.5" x14ac:dyDescent="0.25">
      <c r="A2047" s="9" t="s">
        <v>455</v>
      </c>
      <c r="B2047" s="1" t="s">
        <v>486</v>
      </c>
      <c r="C2047" s="1" t="s">
        <v>584</v>
      </c>
      <c r="D2047" s="2" t="s">
        <v>456</v>
      </c>
      <c r="E2047" s="3" t="s">
        <v>372</v>
      </c>
      <c r="F2047" s="3" t="s">
        <v>474</v>
      </c>
      <c r="G2047" s="3" t="s">
        <v>524</v>
      </c>
      <c r="H2047" s="3" t="s">
        <v>494</v>
      </c>
      <c r="I2047" s="3" t="s">
        <v>525</v>
      </c>
      <c r="J2047" s="1" t="s">
        <v>30</v>
      </c>
      <c r="K2047" s="1" t="s">
        <v>301</v>
      </c>
      <c r="L2047" s="1" t="s">
        <v>233</v>
      </c>
      <c r="M2047" s="1" t="s">
        <v>64</v>
      </c>
      <c r="N2047" s="1" t="s">
        <v>42</v>
      </c>
      <c r="O2047" s="1" t="s">
        <v>234</v>
      </c>
      <c r="P2047" s="1"/>
      <c r="Q2047" s="1"/>
      <c r="R2047" s="1" t="s">
        <v>31</v>
      </c>
      <c r="S2047" s="1" t="s">
        <v>32</v>
      </c>
      <c r="T2047" s="1" t="s">
        <v>33</v>
      </c>
      <c r="U2047" s="2" t="s">
        <v>373</v>
      </c>
      <c r="V2047" s="4">
        <v>0</v>
      </c>
      <c r="W2047" s="4">
        <v>91000000</v>
      </c>
      <c r="X2047" s="4">
        <v>0</v>
      </c>
      <c r="Y2047" s="4">
        <v>91000000</v>
      </c>
      <c r="Z2047" s="4">
        <v>0</v>
      </c>
      <c r="AA2047" s="4">
        <v>35597329</v>
      </c>
      <c r="AB2047" s="4">
        <v>55402671</v>
      </c>
      <c r="AC2047" s="4">
        <v>29597329</v>
      </c>
      <c r="AD2047" s="4">
        <v>18363083</v>
      </c>
      <c r="AE2047" s="4">
        <v>18363083</v>
      </c>
      <c r="AF2047" s="10">
        <v>18363083</v>
      </c>
    </row>
    <row r="2048" spans="1:32" ht="22.5" x14ac:dyDescent="0.25">
      <c r="A2048" s="9" t="s">
        <v>455</v>
      </c>
      <c r="B2048" s="1" t="s">
        <v>486</v>
      </c>
      <c r="C2048" s="1" t="s">
        <v>584</v>
      </c>
      <c r="D2048" s="2" t="s">
        <v>456</v>
      </c>
      <c r="E2048" s="3" t="s">
        <v>374</v>
      </c>
      <c r="F2048" s="3" t="s">
        <v>474</v>
      </c>
      <c r="G2048" s="3" t="s">
        <v>524</v>
      </c>
      <c r="H2048" s="3" t="s">
        <v>494</v>
      </c>
      <c r="I2048" s="3" t="s">
        <v>525</v>
      </c>
      <c r="J2048" s="1" t="s">
        <v>30</v>
      </c>
      <c r="K2048" s="1" t="s">
        <v>301</v>
      </c>
      <c r="L2048" s="1" t="s">
        <v>233</v>
      </c>
      <c r="M2048" s="1" t="s">
        <v>64</v>
      </c>
      <c r="N2048" s="1" t="s">
        <v>42</v>
      </c>
      <c r="O2048" s="1" t="s">
        <v>281</v>
      </c>
      <c r="P2048" s="1"/>
      <c r="Q2048" s="1"/>
      <c r="R2048" s="1" t="s">
        <v>31</v>
      </c>
      <c r="S2048" s="1" t="s">
        <v>171</v>
      </c>
      <c r="T2048" s="1" t="s">
        <v>33</v>
      </c>
      <c r="U2048" s="2" t="s">
        <v>375</v>
      </c>
      <c r="V2048" s="4">
        <v>126000000</v>
      </c>
      <c r="W2048" s="4">
        <v>0</v>
      </c>
      <c r="X2048" s="4">
        <v>5788298</v>
      </c>
      <c r="Y2048" s="4">
        <v>120211702</v>
      </c>
      <c r="Z2048" s="4">
        <v>0</v>
      </c>
      <c r="AA2048" s="4">
        <v>120211702</v>
      </c>
      <c r="AB2048" s="4">
        <v>0</v>
      </c>
      <c r="AC2048" s="4">
        <v>120211702</v>
      </c>
      <c r="AD2048" s="4">
        <v>38769578</v>
      </c>
      <c r="AE2048" s="4">
        <v>38769578</v>
      </c>
      <c r="AF2048" s="10">
        <v>38769578</v>
      </c>
    </row>
    <row r="2049" spans="1:32" ht="22.5" x14ac:dyDescent="0.25">
      <c r="A2049" s="9" t="s">
        <v>455</v>
      </c>
      <c r="B2049" s="1" t="s">
        <v>486</v>
      </c>
      <c r="C2049" s="1" t="s">
        <v>584</v>
      </c>
      <c r="D2049" s="2" t="s">
        <v>456</v>
      </c>
      <c r="E2049" s="3" t="s">
        <v>374</v>
      </c>
      <c r="F2049" s="3" t="s">
        <v>474</v>
      </c>
      <c r="G2049" s="3" t="s">
        <v>524</v>
      </c>
      <c r="H2049" s="3" t="s">
        <v>494</v>
      </c>
      <c r="I2049" s="3" t="s">
        <v>525</v>
      </c>
      <c r="J2049" s="1" t="s">
        <v>30</v>
      </c>
      <c r="K2049" s="1" t="s">
        <v>301</v>
      </c>
      <c r="L2049" s="1" t="s">
        <v>233</v>
      </c>
      <c r="M2049" s="1" t="s">
        <v>64</v>
      </c>
      <c r="N2049" s="1" t="s">
        <v>42</v>
      </c>
      <c r="O2049" s="1" t="s">
        <v>281</v>
      </c>
      <c r="P2049" s="1"/>
      <c r="Q2049" s="1"/>
      <c r="R2049" s="1" t="s">
        <v>31</v>
      </c>
      <c r="S2049" s="1" t="s">
        <v>32</v>
      </c>
      <c r="T2049" s="1" t="s">
        <v>33</v>
      </c>
      <c r="U2049" s="2" t="s">
        <v>375</v>
      </c>
      <c r="V2049" s="4">
        <v>0</v>
      </c>
      <c r="W2049" s="4">
        <v>41719200</v>
      </c>
      <c r="X2049" s="4">
        <v>11577550</v>
      </c>
      <c r="Y2049" s="4">
        <v>30141650</v>
      </c>
      <c r="Z2049" s="4">
        <v>0</v>
      </c>
      <c r="AA2049" s="4">
        <v>30139800</v>
      </c>
      <c r="AB2049" s="4">
        <v>1850</v>
      </c>
      <c r="AC2049" s="4">
        <v>30139800</v>
      </c>
      <c r="AD2049" s="4">
        <v>15930100</v>
      </c>
      <c r="AE2049" s="4">
        <v>15930100</v>
      </c>
      <c r="AF2049" s="10">
        <v>15930100</v>
      </c>
    </row>
    <row r="2050" spans="1:32" ht="22.5" x14ac:dyDescent="0.25">
      <c r="A2050" s="9" t="s">
        <v>455</v>
      </c>
      <c r="B2050" s="1" t="s">
        <v>486</v>
      </c>
      <c r="C2050" s="1" t="s">
        <v>584</v>
      </c>
      <c r="D2050" s="2" t="s">
        <v>456</v>
      </c>
      <c r="E2050" s="3" t="s">
        <v>400</v>
      </c>
      <c r="F2050" s="3" t="s">
        <v>474</v>
      </c>
      <c r="G2050" s="3" t="s">
        <v>524</v>
      </c>
      <c r="H2050" s="3" t="s">
        <v>494</v>
      </c>
      <c r="I2050" s="3" t="s">
        <v>525</v>
      </c>
      <c r="J2050" s="1" t="s">
        <v>30</v>
      </c>
      <c r="K2050" s="1" t="s">
        <v>301</v>
      </c>
      <c r="L2050" s="1" t="s">
        <v>233</v>
      </c>
      <c r="M2050" s="1" t="s">
        <v>64</v>
      </c>
      <c r="N2050" s="1" t="s">
        <v>42</v>
      </c>
      <c r="O2050" s="1" t="s">
        <v>240</v>
      </c>
      <c r="P2050" s="1"/>
      <c r="Q2050" s="1"/>
      <c r="R2050" s="1" t="s">
        <v>31</v>
      </c>
      <c r="S2050" s="1" t="s">
        <v>171</v>
      </c>
      <c r="T2050" s="1" t="s">
        <v>33</v>
      </c>
      <c r="U2050" s="2" t="s">
        <v>401</v>
      </c>
      <c r="V2050" s="4">
        <v>20000000</v>
      </c>
      <c r="W2050" s="4">
        <v>0</v>
      </c>
      <c r="X2050" s="4">
        <v>0</v>
      </c>
      <c r="Y2050" s="4">
        <v>20000000</v>
      </c>
      <c r="Z2050" s="4">
        <v>0</v>
      </c>
      <c r="AA2050" s="4">
        <v>18579449</v>
      </c>
      <c r="AB2050" s="4">
        <v>1420551</v>
      </c>
      <c r="AC2050" s="4">
        <v>18579449</v>
      </c>
      <c r="AD2050" s="4">
        <v>0</v>
      </c>
      <c r="AE2050" s="4">
        <v>0</v>
      </c>
      <c r="AF2050" s="10">
        <v>0</v>
      </c>
    </row>
    <row r="2051" spans="1:32" ht="22.5" x14ac:dyDescent="0.25">
      <c r="A2051" s="9" t="s">
        <v>455</v>
      </c>
      <c r="B2051" s="1" t="s">
        <v>486</v>
      </c>
      <c r="C2051" s="1" t="s">
        <v>584</v>
      </c>
      <c r="D2051" s="2" t="s">
        <v>456</v>
      </c>
      <c r="E2051" s="3" t="s">
        <v>378</v>
      </c>
      <c r="F2051" s="3" t="s">
        <v>474</v>
      </c>
      <c r="G2051" s="3" t="s">
        <v>524</v>
      </c>
      <c r="H2051" s="3" t="s">
        <v>527</v>
      </c>
      <c r="I2051" s="3" t="s">
        <v>545</v>
      </c>
      <c r="J2051" s="1" t="s">
        <v>30</v>
      </c>
      <c r="K2051" s="1" t="s">
        <v>301</v>
      </c>
      <c r="L2051" s="1" t="s">
        <v>233</v>
      </c>
      <c r="M2051" s="1" t="s">
        <v>64</v>
      </c>
      <c r="N2051" s="1" t="s">
        <v>42</v>
      </c>
      <c r="O2051" s="1" t="s">
        <v>243</v>
      </c>
      <c r="P2051" s="1"/>
      <c r="Q2051" s="1"/>
      <c r="R2051" s="1" t="s">
        <v>31</v>
      </c>
      <c r="S2051" s="1" t="s">
        <v>171</v>
      </c>
      <c r="T2051" s="1" t="s">
        <v>33</v>
      </c>
      <c r="U2051" s="2" t="s">
        <v>59</v>
      </c>
      <c r="V2051" s="4">
        <v>56281000</v>
      </c>
      <c r="W2051" s="4">
        <v>37104167</v>
      </c>
      <c r="X2051" s="4">
        <v>191300</v>
      </c>
      <c r="Y2051" s="4">
        <v>93193867</v>
      </c>
      <c r="Z2051" s="4">
        <v>0</v>
      </c>
      <c r="AA2051" s="4">
        <v>92052200</v>
      </c>
      <c r="AB2051" s="4">
        <v>1141667</v>
      </c>
      <c r="AC2051" s="4">
        <v>92052200</v>
      </c>
      <c r="AD2051" s="4">
        <v>65186567</v>
      </c>
      <c r="AE2051" s="4">
        <v>65186567</v>
      </c>
      <c r="AF2051" s="10">
        <v>65186567</v>
      </c>
    </row>
    <row r="2052" spans="1:32" ht="22.5" x14ac:dyDescent="0.25">
      <c r="A2052" s="9" t="s">
        <v>455</v>
      </c>
      <c r="B2052" s="1" t="s">
        <v>486</v>
      </c>
      <c r="C2052" s="1" t="s">
        <v>584</v>
      </c>
      <c r="D2052" s="2" t="s">
        <v>456</v>
      </c>
      <c r="E2052" s="3" t="s">
        <v>379</v>
      </c>
      <c r="F2052" s="3" t="s">
        <v>474</v>
      </c>
      <c r="G2052" s="3" t="s">
        <v>524</v>
      </c>
      <c r="H2052" s="3" t="s">
        <v>527</v>
      </c>
      <c r="I2052" s="3" t="s">
        <v>542</v>
      </c>
      <c r="J2052" s="1" t="s">
        <v>30</v>
      </c>
      <c r="K2052" s="1" t="s">
        <v>301</v>
      </c>
      <c r="L2052" s="1" t="s">
        <v>233</v>
      </c>
      <c r="M2052" s="1" t="s">
        <v>64</v>
      </c>
      <c r="N2052" s="1" t="s">
        <v>42</v>
      </c>
      <c r="O2052" s="1" t="s">
        <v>246</v>
      </c>
      <c r="P2052" s="1"/>
      <c r="Q2052" s="1"/>
      <c r="R2052" s="1" t="s">
        <v>31</v>
      </c>
      <c r="S2052" s="1" t="s">
        <v>171</v>
      </c>
      <c r="T2052" s="1" t="s">
        <v>33</v>
      </c>
      <c r="U2052" s="2" t="s">
        <v>249</v>
      </c>
      <c r="V2052" s="4">
        <v>6094000</v>
      </c>
      <c r="W2052" s="4">
        <v>10918190</v>
      </c>
      <c r="X2052" s="4">
        <v>0</v>
      </c>
      <c r="Y2052" s="4">
        <v>17012190</v>
      </c>
      <c r="Z2052" s="4">
        <v>0</v>
      </c>
      <c r="AA2052" s="4">
        <v>11757426</v>
      </c>
      <c r="AB2052" s="4">
        <v>5254764</v>
      </c>
      <c r="AC2052" s="4">
        <v>11757426</v>
      </c>
      <c r="AD2052" s="4">
        <v>9523231</v>
      </c>
      <c r="AE2052" s="4">
        <v>9523231</v>
      </c>
      <c r="AF2052" s="10">
        <v>9523231</v>
      </c>
    </row>
    <row r="2053" spans="1:32" ht="22.5" x14ac:dyDescent="0.25">
      <c r="A2053" s="9" t="s">
        <v>455</v>
      </c>
      <c r="B2053" s="1" t="s">
        <v>486</v>
      </c>
      <c r="C2053" s="1" t="s">
        <v>584</v>
      </c>
      <c r="D2053" s="2" t="s">
        <v>456</v>
      </c>
      <c r="E2053" s="3" t="s">
        <v>481</v>
      </c>
      <c r="F2053" s="3" t="s">
        <v>474</v>
      </c>
      <c r="G2053" s="3" t="s">
        <v>524</v>
      </c>
      <c r="H2053" s="3" t="s">
        <v>494</v>
      </c>
      <c r="I2053" s="3" t="s">
        <v>525</v>
      </c>
      <c r="J2053" s="1" t="s">
        <v>30</v>
      </c>
      <c r="K2053" s="1" t="s">
        <v>301</v>
      </c>
      <c r="L2053" s="1" t="s">
        <v>233</v>
      </c>
      <c r="M2053" s="1" t="s">
        <v>64</v>
      </c>
      <c r="N2053" s="1" t="s">
        <v>42</v>
      </c>
      <c r="O2053" s="1" t="s">
        <v>266</v>
      </c>
      <c r="P2053" s="1"/>
      <c r="Q2053" s="1"/>
      <c r="R2053" s="1" t="s">
        <v>31</v>
      </c>
      <c r="S2053" s="1" t="s">
        <v>171</v>
      </c>
      <c r="T2053" s="1" t="s">
        <v>33</v>
      </c>
      <c r="U2053" s="2" t="s">
        <v>267</v>
      </c>
      <c r="V2053" s="4">
        <v>0</v>
      </c>
      <c r="W2053" s="4">
        <v>2997</v>
      </c>
      <c r="X2053" s="4">
        <v>0</v>
      </c>
      <c r="Y2053" s="4">
        <v>2997</v>
      </c>
      <c r="Z2053" s="4">
        <v>0</v>
      </c>
      <c r="AA2053" s="4">
        <v>0</v>
      </c>
      <c r="AB2053" s="4">
        <v>2997</v>
      </c>
      <c r="AC2053" s="4">
        <v>0</v>
      </c>
      <c r="AD2053" s="4">
        <v>0</v>
      </c>
      <c r="AE2053" s="4">
        <v>0</v>
      </c>
      <c r="AF2053" s="10">
        <v>0</v>
      </c>
    </row>
    <row r="2054" spans="1:32" ht="22.5" x14ac:dyDescent="0.25">
      <c r="A2054" s="9" t="s">
        <v>455</v>
      </c>
      <c r="B2054" s="1" t="s">
        <v>486</v>
      </c>
      <c r="C2054" s="1" t="s">
        <v>584</v>
      </c>
      <c r="D2054" s="2" t="s">
        <v>456</v>
      </c>
      <c r="E2054" s="3" t="s">
        <v>481</v>
      </c>
      <c r="F2054" s="3" t="s">
        <v>474</v>
      </c>
      <c r="G2054" s="3" t="s">
        <v>524</v>
      </c>
      <c r="H2054" s="3" t="s">
        <v>494</v>
      </c>
      <c r="I2054" s="3" t="s">
        <v>525</v>
      </c>
      <c r="J2054" s="1" t="s">
        <v>30</v>
      </c>
      <c r="K2054" s="1" t="s">
        <v>301</v>
      </c>
      <c r="L2054" s="1" t="s">
        <v>233</v>
      </c>
      <c r="M2054" s="1" t="s">
        <v>64</v>
      </c>
      <c r="N2054" s="1" t="s">
        <v>42</v>
      </c>
      <c r="O2054" s="1" t="s">
        <v>266</v>
      </c>
      <c r="P2054" s="1"/>
      <c r="Q2054" s="1"/>
      <c r="R2054" s="1" t="s">
        <v>31</v>
      </c>
      <c r="S2054" s="1" t="s">
        <v>32</v>
      </c>
      <c r="T2054" s="1" t="s">
        <v>33</v>
      </c>
      <c r="U2054" s="2" t="s">
        <v>267</v>
      </c>
      <c r="V2054" s="4">
        <v>0</v>
      </c>
      <c r="W2054" s="4">
        <v>90794</v>
      </c>
      <c r="X2054" s="4">
        <v>0</v>
      </c>
      <c r="Y2054" s="4">
        <v>90794</v>
      </c>
      <c r="Z2054" s="4">
        <v>0</v>
      </c>
      <c r="AA2054" s="4">
        <v>51634</v>
      </c>
      <c r="AB2054" s="4">
        <v>39160</v>
      </c>
      <c r="AC2054" s="4">
        <v>51634</v>
      </c>
      <c r="AD2054" s="4">
        <v>16782</v>
      </c>
      <c r="AE2054" s="4">
        <v>16782</v>
      </c>
      <c r="AF2054" s="10">
        <v>16782</v>
      </c>
    </row>
    <row r="2055" spans="1:32" ht="22.5" hidden="1" x14ac:dyDescent="0.25">
      <c r="A2055" s="9" t="s">
        <v>457</v>
      </c>
      <c r="B2055" s="1" t="s">
        <v>486</v>
      </c>
      <c r="C2055" s="1" t="s">
        <v>585</v>
      </c>
      <c r="D2055" s="2" t="s">
        <v>458</v>
      </c>
      <c r="E2055" s="3" t="s">
        <v>145</v>
      </c>
      <c r="F2055" s="3" t="s">
        <v>595</v>
      </c>
      <c r="G2055" s="3" t="s">
        <v>493</v>
      </c>
      <c r="H2055" s="3" t="s">
        <v>494</v>
      </c>
      <c r="I2055" s="3" t="s">
        <v>495</v>
      </c>
      <c r="J2055" s="1" t="s">
        <v>40</v>
      </c>
      <c r="K2055" s="1" t="s">
        <v>77</v>
      </c>
      <c r="L2055" s="1" t="s">
        <v>42</v>
      </c>
      <c r="M2055" s="1" t="s">
        <v>63</v>
      </c>
      <c r="N2055" s="1" t="s">
        <v>143</v>
      </c>
      <c r="O2055" s="1" t="s">
        <v>63</v>
      </c>
      <c r="P2055" s="1"/>
      <c r="Q2055" s="1"/>
      <c r="R2055" s="1" t="s">
        <v>31</v>
      </c>
      <c r="S2055" s="1" t="s">
        <v>32</v>
      </c>
      <c r="T2055" s="1" t="s">
        <v>33</v>
      </c>
      <c r="U2055" s="2" t="s">
        <v>146</v>
      </c>
      <c r="V2055" s="4">
        <v>8500000</v>
      </c>
      <c r="W2055" s="4">
        <v>0</v>
      </c>
      <c r="X2055" s="4">
        <v>668348</v>
      </c>
      <c r="Y2055" s="4">
        <v>7831652</v>
      </c>
      <c r="Z2055" s="4">
        <v>0</v>
      </c>
      <c r="AA2055" s="4">
        <v>7831651.7999999998</v>
      </c>
      <c r="AB2055" s="4">
        <v>0.2</v>
      </c>
      <c r="AC2055" s="4">
        <v>7831651.7999999998</v>
      </c>
      <c r="AD2055" s="4">
        <v>7831651.7999999998</v>
      </c>
      <c r="AE2055" s="4">
        <v>7831651.7999999998</v>
      </c>
      <c r="AF2055" s="10">
        <v>7831651.7999999998</v>
      </c>
    </row>
    <row r="2056" spans="1:32" ht="22.5" hidden="1" x14ac:dyDescent="0.25">
      <c r="A2056" s="9" t="s">
        <v>457</v>
      </c>
      <c r="B2056" s="1" t="s">
        <v>486</v>
      </c>
      <c r="C2056" s="1" t="s">
        <v>585</v>
      </c>
      <c r="D2056" s="2" t="s">
        <v>458</v>
      </c>
      <c r="E2056" s="3" t="s">
        <v>157</v>
      </c>
      <c r="F2056" s="3" t="s">
        <v>471</v>
      </c>
      <c r="G2056" s="3" t="s">
        <v>493</v>
      </c>
      <c r="H2056" s="3" t="s">
        <v>494</v>
      </c>
      <c r="I2056" s="3" t="s">
        <v>495</v>
      </c>
      <c r="J2056" s="1" t="s">
        <v>40</v>
      </c>
      <c r="K2056" s="1" t="s">
        <v>77</v>
      </c>
      <c r="L2056" s="1" t="s">
        <v>42</v>
      </c>
      <c r="M2056" s="1" t="s">
        <v>80</v>
      </c>
      <c r="N2056" s="1" t="s">
        <v>80</v>
      </c>
      <c r="O2056" s="1" t="s">
        <v>77</v>
      </c>
      <c r="P2056" s="1"/>
      <c r="Q2056" s="1"/>
      <c r="R2056" s="1" t="s">
        <v>31</v>
      </c>
      <c r="S2056" s="1" t="s">
        <v>32</v>
      </c>
      <c r="T2056" s="1" t="s">
        <v>33</v>
      </c>
      <c r="U2056" s="2" t="s">
        <v>158</v>
      </c>
      <c r="V2056" s="4">
        <v>17200000</v>
      </c>
      <c r="W2056" s="4">
        <v>0</v>
      </c>
      <c r="X2056" s="4">
        <v>6400000</v>
      </c>
      <c r="Y2056" s="4">
        <v>10800000</v>
      </c>
      <c r="Z2056" s="4">
        <v>0</v>
      </c>
      <c r="AA2056" s="4">
        <v>10800000</v>
      </c>
      <c r="AB2056" s="4">
        <v>0</v>
      </c>
      <c r="AC2056" s="4">
        <v>0</v>
      </c>
      <c r="AD2056" s="4">
        <v>0</v>
      </c>
      <c r="AE2056" s="4">
        <v>0</v>
      </c>
      <c r="AF2056" s="10">
        <v>0</v>
      </c>
    </row>
    <row r="2057" spans="1:32" ht="22.5" hidden="1" x14ac:dyDescent="0.25">
      <c r="A2057" s="9" t="s">
        <v>457</v>
      </c>
      <c r="B2057" s="1" t="s">
        <v>486</v>
      </c>
      <c r="C2057" s="1" t="s">
        <v>585</v>
      </c>
      <c r="D2057" s="2" t="s">
        <v>458</v>
      </c>
      <c r="E2057" s="3" t="s">
        <v>176</v>
      </c>
      <c r="F2057" s="3" t="s">
        <v>471</v>
      </c>
      <c r="G2057" s="3" t="s">
        <v>493</v>
      </c>
      <c r="H2057" s="3" t="s">
        <v>494</v>
      </c>
      <c r="I2057" s="3" t="s">
        <v>495</v>
      </c>
      <c r="J2057" s="1" t="s">
        <v>40</v>
      </c>
      <c r="K2057" s="1" t="s">
        <v>77</v>
      </c>
      <c r="L2057" s="1" t="s">
        <v>42</v>
      </c>
      <c r="M2057" s="1" t="s">
        <v>80</v>
      </c>
      <c r="N2057" s="1" t="s">
        <v>64</v>
      </c>
      <c r="O2057" s="1" t="s">
        <v>77</v>
      </c>
      <c r="P2057" s="1"/>
      <c r="Q2057" s="1"/>
      <c r="R2057" s="1" t="s">
        <v>31</v>
      </c>
      <c r="S2057" s="1" t="s">
        <v>32</v>
      </c>
      <c r="T2057" s="1" t="s">
        <v>33</v>
      </c>
      <c r="U2057" s="2" t="s">
        <v>177</v>
      </c>
      <c r="V2057" s="4">
        <v>2000000</v>
      </c>
      <c r="W2057" s="4">
        <v>0</v>
      </c>
      <c r="X2057" s="4">
        <v>0</v>
      </c>
      <c r="Y2057" s="4">
        <v>2000000</v>
      </c>
      <c r="Z2057" s="4">
        <v>0</v>
      </c>
      <c r="AA2057" s="4">
        <v>2000000</v>
      </c>
      <c r="AB2057" s="4">
        <v>0</v>
      </c>
      <c r="AC2057" s="4">
        <v>2000000</v>
      </c>
      <c r="AD2057" s="4">
        <v>2000000</v>
      </c>
      <c r="AE2057" s="4">
        <v>2000000</v>
      </c>
      <c r="AF2057" s="10">
        <v>2000000</v>
      </c>
    </row>
    <row r="2058" spans="1:32" ht="22.5" hidden="1" x14ac:dyDescent="0.25">
      <c r="A2058" s="9" t="s">
        <v>457</v>
      </c>
      <c r="B2058" s="1" t="s">
        <v>486</v>
      </c>
      <c r="C2058" s="1" t="s">
        <v>585</v>
      </c>
      <c r="D2058" s="2" t="s">
        <v>458</v>
      </c>
      <c r="E2058" s="3" t="s">
        <v>184</v>
      </c>
      <c r="F2058" s="3" t="s">
        <v>471</v>
      </c>
      <c r="G2058" s="3" t="s">
        <v>493</v>
      </c>
      <c r="H2058" s="3" t="s">
        <v>494</v>
      </c>
      <c r="I2058" s="3" t="s">
        <v>495</v>
      </c>
      <c r="J2058" s="1" t="s">
        <v>40</v>
      </c>
      <c r="K2058" s="1" t="s">
        <v>77</v>
      </c>
      <c r="L2058" s="1" t="s">
        <v>42</v>
      </c>
      <c r="M2058" s="1" t="s">
        <v>80</v>
      </c>
      <c r="N2058" s="1" t="s">
        <v>64</v>
      </c>
      <c r="O2058" s="1" t="s">
        <v>98</v>
      </c>
      <c r="P2058" s="1"/>
      <c r="Q2058" s="1"/>
      <c r="R2058" s="1" t="s">
        <v>31</v>
      </c>
      <c r="S2058" s="1" t="s">
        <v>32</v>
      </c>
      <c r="T2058" s="1" t="s">
        <v>33</v>
      </c>
      <c r="U2058" s="2" t="s">
        <v>185</v>
      </c>
      <c r="V2058" s="4">
        <v>1500000</v>
      </c>
      <c r="W2058" s="4">
        <v>0</v>
      </c>
      <c r="X2058" s="4">
        <v>0</v>
      </c>
      <c r="Y2058" s="4">
        <v>1500000</v>
      </c>
      <c r="Z2058" s="4">
        <v>0</v>
      </c>
      <c r="AA2058" s="4">
        <v>1500000</v>
      </c>
      <c r="AB2058" s="4">
        <v>0</v>
      </c>
      <c r="AC2058" s="4">
        <v>1500000</v>
      </c>
      <c r="AD2058" s="4">
        <v>1500000</v>
      </c>
      <c r="AE2058" s="4">
        <v>1500000</v>
      </c>
      <c r="AF2058" s="10">
        <v>1500000</v>
      </c>
    </row>
    <row r="2059" spans="1:32" ht="22.5" hidden="1" x14ac:dyDescent="0.25">
      <c r="A2059" s="9" t="s">
        <v>457</v>
      </c>
      <c r="B2059" s="1" t="s">
        <v>486</v>
      </c>
      <c r="C2059" s="1" t="s">
        <v>585</v>
      </c>
      <c r="D2059" s="2" t="s">
        <v>458</v>
      </c>
      <c r="E2059" s="3" t="s">
        <v>200</v>
      </c>
      <c r="F2059" s="3" t="s">
        <v>471</v>
      </c>
      <c r="G2059" s="3" t="s">
        <v>493</v>
      </c>
      <c r="H2059" s="3" t="s">
        <v>494</v>
      </c>
      <c r="I2059" s="3" t="s">
        <v>495</v>
      </c>
      <c r="J2059" s="1" t="s">
        <v>40</v>
      </c>
      <c r="K2059" s="1" t="s">
        <v>77</v>
      </c>
      <c r="L2059" s="1" t="s">
        <v>42</v>
      </c>
      <c r="M2059" s="1" t="s">
        <v>80</v>
      </c>
      <c r="N2059" s="1" t="s">
        <v>81</v>
      </c>
      <c r="O2059" s="1" t="s">
        <v>41</v>
      </c>
      <c r="P2059" s="1"/>
      <c r="Q2059" s="1"/>
      <c r="R2059" s="1" t="s">
        <v>31</v>
      </c>
      <c r="S2059" s="1" t="s">
        <v>32</v>
      </c>
      <c r="T2059" s="1" t="s">
        <v>33</v>
      </c>
      <c r="U2059" s="2" t="s">
        <v>201</v>
      </c>
      <c r="V2059" s="4">
        <v>6500000</v>
      </c>
      <c r="W2059" s="4">
        <v>0</v>
      </c>
      <c r="X2059" s="4">
        <v>0</v>
      </c>
      <c r="Y2059" s="4">
        <v>6500000</v>
      </c>
      <c r="Z2059" s="4">
        <v>0</v>
      </c>
      <c r="AA2059" s="4">
        <v>6319335</v>
      </c>
      <c r="AB2059" s="4">
        <v>180665</v>
      </c>
      <c r="AC2059" s="4">
        <v>6319335</v>
      </c>
      <c r="AD2059" s="4">
        <v>6319335</v>
      </c>
      <c r="AE2059" s="4">
        <v>6319335</v>
      </c>
      <c r="AF2059" s="10">
        <v>6319335</v>
      </c>
    </row>
    <row r="2060" spans="1:32" ht="22.5" hidden="1" x14ac:dyDescent="0.25">
      <c r="A2060" s="9" t="s">
        <v>457</v>
      </c>
      <c r="B2060" s="1" t="s">
        <v>486</v>
      </c>
      <c r="C2060" s="1" t="s">
        <v>585</v>
      </c>
      <c r="D2060" s="2" t="s">
        <v>458</v>
      </c>
      <c r="E2060" s="3" t="s">
        <v>202</v>
      </c>
      <c r="F2060" s="3" t="s">
        <v>471</v>
      </c>
      <c r="G2060" s="3" t="s">
        <v>493</v>
      </c>
      <c r="H2060" s="3" t="s">
        <v>494</v>
      </c>
      <c r="I2060" s="3" t="s">
        <v>495</v>
      </c>
      <c r="J2060" s="1" t="s">
        <v>40</v>
      </c>
      <c r="K2060" s="1" t="s">
        <v>77</v>
      </c>
      <c r="L2060" s="1" t="s">
        <v>42</v>
      </c>
      <c r="M2060" s="1" t="s">
        <v>80</v>
      </c>
      <c r="N2060" s="1" t="s">
        <v>81</v>
      </c>
      <c r="O2060" s="1" t="s">
        <v>77</v>
      </c>
      <c r="P2060" s="1"/>
      <c r="Q2060" s="1"/>
      <c r="R2060" s="1" t="s">
        <v>31</v>
      </c>
      <c r="S2060" s="1" t="s">
        <v>32</v>
      </c>
      <c r="T2060" s="1" t="s">
        <v>33</v>
      </c>
      <c r="U2060" s="2" t="s">
        <v>203</v>
      </c>
      <c r="V2060" s="4">
        <v>64500000</v>
      </c>
      <c r="W2060" s="4">
        <v>0</v>
      </c>
      <c r="X2060" s="4">
        <v>0</v>
      </c>
      <c r="Y2060" s="4">
        <v>64500000</v>
      </c>
      <c r="Z2060" s="4">
        <v>0</v>
      </c>
      <c r="AA2060" s="4">
        <v>58828865</v>
      </c>
      <c r="AB2060" s="4">
        <v>5671135</v>
      </c>
      <c r="AC2060" s="4">
        <v>58828865</v>
      </c>
      <c r="AD2060" s="4">
        <v>58828865</v>
      </c>
      <c r="AE2060" s="4">
        <v>58828865</v>
      </c>
      <c r="AF2060" s="10">
        <v>58828865</v>
      </c>
    </row>
    <row r="2061" spans="1:32" ht="22.5" hidden="1" x14ac:dyDescent="0.25">
      <c r="A2061" s="9" t="s">
        <v>457</v>
      </c>
      <c r="B2061" s="1" t="s">
        <v>486</v>
      </c>
      <c r="C2061" s="1" t="s">
        <v>585</v>
      </c>
      <c r="D2061" s="2" t="s">
        <v>458</v>
      </c>
      <c r="E2061" s="3" t="s">
        <v>206</v>
      </c>
      <c r="F2061" s="3" t="s">
        <v>471</v>
      </c>
      <c r="G2061" s="3" t="s">
        <v>493</v>
      </c>
      <c r="H2061" s="3" t="s">
        <v>494</v>
      </c>
      <c r="I2061" s="3" t="s">
        <v>495</v>
      </c>
      <c r="J2061" s="1" t="s">
        <v>40</v>
      </c>
      <c r="K2061" s="1" t="s">
        <v>77</v>
      </c>
      <c r="L2061" s="1" t="s">
        <v>42</v>
      </c>
      <c r="M2061" s="1" t="s">
        <v>80</v>
      </c>
      <c r="N2061" s="1" t="s">
        <v>81</v>
      </c>
      <c r="O2061" s="1" t="s">
        <v>138</v>
      </c>
      <c r="P2061" s="1"/>
      <c r="Q2061" s="1"/>
      <c r="R2061" s="1" t="s">
        <v>31</v>
      </c>
      <c r="S2061" s="1" t="s">
        <v>32</v>
      </c>
      <c r="T2061" s="1" t="s">
        <v>33</v>
      </c>
      <c r="U2061" s="2" t="s">
        <v>207</v>
      </c>
      <c r="V2061" s="4">
        <v>3500000</v>
      </c>
      <c r="W2061" s="4">
        <v>0</v>
      </c>
      <c r="X2061" s="4">
        <v>0</v>
      </c>
      <c r="Y2061" s="4">
        <v>3500000</v>
      </c>
      <c r="Z2061" s="4">
        <v>0</v>
      </c>
      <c r="AA2061" s="4">
        <v>3335935.11</v>
      </c>
      <c r="AB2061" s="4">
        <v>164064.89000000001</v>
      </c>
      <c r="AC2061" s="4">
        <v>3335935.11</v>
      </c>
      <c r="AD2061" s="4">
        <v>3335935.11</v>
      </c>
      <c r="AE2061" s="4">
        <v>3335935.11</v>
      </c>
      <c r="AF2061" s="10">
        <v>3335935.11</v>
      </c>
    </row>
    <row r="2062" spans="1:32" ht="22.5" hidden="1" x14ac:dyDescent="0.25">
      <c r="A2062" s="9" t="s">
        <v>457</v>
      </c>
      <c r="B2062" s="1" t="s">
        <v>486</v>
      </c>
      <c r="C2062" s="1" t="s">
        <v>585</v>
      </c>
      <c r="D2062" s="2" t="s">
        <v>458</v>
      </c>
      <c r="E2062" s="3" t="s">
        <v>212</v>
      </c>
      <c r="F2062" s="3" t="s">
        <v>471</v>
      </c>
      <c r="G2062" s="3" t="s">
        <v>493</v>
      </c>
      <c r="H2062" s="3" t="s">
        <v>527</v>
      </c>
      <c r="I2062" s="3" t="s">
        <v>528</v>
      </c>
      <c r="J2062" s="1" t="s">
        <v>40</v>
      </c>
      <c r="K2062" s="1" t="s">
        <v>77</v>
      </c>
      <c r="L2062" s="1" t="s">
        <v>42</v>
      </c>
      <c r="M2062" s="1" t="s">
        <v>80</v>
      </c>
      <c r="N2062" s="1" t="s">
        <v>65</v>
      </c>
      <c r="O2062" s="1" t="s">
        <v>77</v>
      </c>
      <c r="P2062" s="1"/>
      <c r="Q2062" s="1"/>
      <c r="R2062" s="1" t="s">
        <v>31</v>
      </c>
      <c r="S2062" s="1" t="s">
        <v>32</v>
      </c>
      <c r="T2062" s="1" t="s">
        <v>33</v>
      </c>
      <c r="U2062" s="2" t="s">
        <v>213</v>
      </c>
      <c r="V2062" s="4">
        <v>5000000</v>
      </c>
      <c r="W2062" s="4">
        <v>4000000</v>
      </c>
      <c r="X2062" s="4">
        <v>0</v>
      </c>
      <c r="Y2062" s="4">
        <v>9000000</v>
      </c>
      <c r="Z2062" s="4">
        <v>0</v>
      </c>
      <c r="AA2062" s="4">
        <v>6763218</v>
      </c>
      <c r="AB2062" s="4">
        <v>2236782</v>
      </c>
      <c r="AC2062" s="4">
        <v>5148021</v>
      </c>
      <c r="AD2062" s="4">
        <v>4264262</v>
      </c>
      <c r="AE2062" s="4">
        <v>4264262</v>
      </c>
      <c r="AF2062" s="10">
        <v>4264262</v>
      </c>
    </row>
    <row r="2063" spans="1:32" ht="22.5" hidden="1" x14ac:dyDescent="0.25">
      <c r="A2063" s="9" t="s">
        <v>457</v>
      </c>
      <c r="B2063" s="1" t="s">
        <v>486</v>
      </c>
      <c r="C2063" s="1" t="s">
        <v>585</v>
      </c>
      <c r="D2063" s="2" t="s">
        <v>458</v>
      </c>
      <c r="E2063" s="3" t="s">
        <v>214</v>
      </c>
      <c r="F2063" s="3" t="s">
        <v>471</v>
      </c>
      <c r="G2063" s="3" t="s">
        <v>493</v>
      </c>
      <c r="H2063" s="3" t="s">
        <v>543</v>
      </c>
      <c r="I2063" s="3" t="s">
        <v>544</v>
      </c>
      <c r="J2063" s="1" t="s">
        <v>40</v>
      </c>
      <c r="K2063" s="1" t="s">
        <v>77</v>
      </c>
      <c r="L2063" s="1" t="s">
        <v>42</v>
      </c>
      <c r="M2063" s="1" t="s">
        <v>80</v>
      </c>
      <c r="N2063" s="1" t="s">
        <v>123</v>
      </c>
      <c r="O2063" s="1"/>
      <c r="P2063" s="1"/>
      <c r="Q2063" s="1"/>
      <c r="R2063" s="1" t="s">
        <v>31</v>
      </c>
      <c r="S2063" s="1" t="s">
        <v>32</v>
      </c>
      <c r="T2063" s="1" t="s">
        <v>33</v>
      </c>
      <c r="U2063" s="2" t="s">
        <v>215</v>
      </c>
      <c r="V2063" s="4">
        <v>0</v>
      </c>
      <c r="W2063" s="4">
        <v>1500000</v>
      </c>
      <c r="X2063" s="4">
        <v>0</v>
      </c>
      <c r="Y2063" s="4">
        <v>1500000</v>
      </c>
      <c r="Z2063" s="4">
        <v>0</v>
      </c>
      <c r="AA2063" s="4">
        <v>0</v>
      </c>
      <c r="AB2063" s="4">
        <v>1500000</v>
      </c>
      <c r="AC2063" s="4">
        <v>0</v>
      </c>
      <c r="AD2063" s="4">
        <v>0</v>
      </c>
      <c r="AE2063" s="4">
        <v>0</v>
      </c>
      <c r="AF2063" s="10">
        <v>0</v>
      </c>
    </row>
    <row r="2064" spans="1:32" ht="22.5" hidden="1" x14ac:dyDescent="0.25">
      <c r="A2064" s="9" t="s">
        <v>457</v>
      </c>
      <c r="B2064" s="1" t="s">
        <v>486</v>
      </c>
      <c r="C2064" s="1" t="s">
        <v>585</v>
      </c>
      <c r="D2064" s="2" t="s">
        <v>458</v>
      </c>
      <c r="E2064" s="3" t="s">
        <v>216</v>
      </c>
      <c r="F2064" s="3" t="s">
        <v>471</v>
      </c>
      <c r="G2064" s="3" t="s">
        <v>493</v>
      </c>
      <c r="H2064" s="3" t="s">
        <v>527</v>
      </c>
      <c r="I2064" s="3" t="s">
        <v>528</v>
      </c>
      <c r="J2064" s="1" t="s">
        <v>40</v>
      </c>
      <c r="K2064" s="1" t="s">
        <v>77</v>
      </c>
      <c r="L2064" s="1" t="s">
        <v>42</v>
      </c>
      <c r="M2064" s="1" t="s">
        <v>80</v>
      </c>
      <c r="N2064" s="1" t="s">
        <v>171</v>
      </c>
      <c r="O2064" s="1" t="s">
        <v>80</v>
      </c>
      <c r="P2064" s="1"/>
      <c r="Q2064" s="1"/>
      <c r="R2064" s="1" t="s">
        <v>31</v>
      </c>
      <c r="S2064" s="1" t="s">
        <v>32</v>
      </c>
      <c r="T2064" s="1" t="s">
        <v>33</v>
      </c>
      <c r="U2064" s="2" t="s">
        <v>217</v>
      </c>
      <c r="V2064" s="4">
        <v>20548329</v>
      </c>
      <c r="W2064" s="4">
        <v>0</v>
      </c>
      <c r="X2064" s="4">
        <v>0</v>
      </c>
      <c r="Y2064" s="4">
        <v>20548329</v>
      </c>
      <c r="Z2064" s="4">
        <v>0</v>
      </c>
      <c r="AA2064" s="4">
        <v>20548329</v>
      </c>
      <c r="AB2064" s="4">
        <v>0</v>
      </c>
      <c r="AC2064" s="4">
        <v>20548329</v>
      </c>
      <c r="AD2064" s="4">
        <v>1797804</v>
      </c>
      <c r="AE2064" s="4">
        <v>1797804</v>
      </c>
      <c r="AF2064" s="10">
        <v>1797804</v>
      </c>
    </row>
    <row r="2065" spans="1:32" ht="22.5" x14ac:dyDescent="0.25">
      <c r="A2065" s="9" t="s">
        <v>457</v>
      </c>
      <c r="B2065" s="1" t="s">
        <v>486</v>
      </c>
      <c r="C2065" s="1" t="s">
        <v>585</v>
      </c>
      <c r="D2065" s="2" t="s">
        <v>458</v>
      </c>
      <c r="E2065" s="3" t="s">
        <v>245</v>
      </c>
      <c r="F2065" s="3" t="s">
        <v>472</v>
      </c>
      <c r="G2065" s="3" t="s">
        <v>497</v>
      </c>
      <c r="H2065" s="3" t="s">
        <v>527</v>
      </c>
      <c r="I2065" s="3" t="s">
        <v>545</v>
      </c>
      <c r="J2065" s="1" t="s">
        <v>30</v>
      </c>
      <c r="K2065" s="1" t="s">
        <v>232</v>
      </c>
      <c r="L2065" s="1" t="s">
        <v>233</v>
      </c>
      <c r="M2065" s="1" t="s">
        <v>41</v>
      </c>
      <c r="N2065" s="1" t="s">
        <v>42</v>
      </c>
      <c r="O2065" s="1" t="s">
        <v>246</v>
      </c>
      <c r="P2065" s="1"/>
      <c r="Q2065" s="1"/>
      <c r="R2065" s="1" t="s">
        <v>31</v>
      </c>
      <c r="S2065" s="1" t="s">
        <v>32</v>
      </c>
      <c r="T2065" s="1" t="s">
        <v>33</v>
      </c>
      <c r="U2065" s="2" t="s">
        <v>59</v>
      </c>
      <c r="V2065" s="4">
        <v>69511276</v>
      </c>
      <c r="W2065" s="4">
        <v>0</v>
      </c>
      <c r="X2065" s="4">
        <v>35148428</v>
      </c>
      <c r="Y2065" s="4">
        <v>34362848</v>
      </c>
      <c r="Z2065" s="4">
        <v>0</v>
      </c>
      <c r="AA2065" s="4">
        <v>31524619</v>
      </c>
      <c r="AB2065" s="4">
        <v>2838229</v>
      </c>
      <c r="AC2065" s="4">
        <v>31524619</v>
      </c>
      <c r="AD2065" s="4">
        <v>23820854</v>
      </c>
      <c r="AE2065" s="4">
        <v>23820854</v>
      </c>
      <c r="AF2065" s="10">
        <v>23820854</v>
      </c>
    </row>
    <row r="2066" spans="1:32" ht="22.5" x14ac:dyDescent="0.25">
      <c r="A2066" s="9" t="s">
        <v>457</v>
      </c>
      <c r="B2066" s="1" t="s">
        <v>486</v>
      </c>
      <c r="C2066" s="1" t="s">
        <v>585</v>
      </c>
      <c r="D2066" s="2" t="s">
        <v>458</v>
      </c>
      <c r="E2066" s="3" t="s">
        <v>247</v>
      </c>
      <c r="F2066" s="3" t="s">
        <v>472</v>
      </c>
      <c r="G2066" s="3" t="s">
        <v>497</v>
      </c>
      <c r="H2066" s="3" t="s">
        <v>527</v>
      </c>
      <c r="I2066" s="3" t="s">
        <v>542</v>
      </c>
      <c r="J2066" s="1" t="s">
        <v>30</v>
      </c>
      <c r="K2066" s="1" t="s">
        <v>232</v>
      </c>
      <c r="L2066" s="1" t="s">
        <v>233</v>
      </c>
      <c r="M2066" s="1" t="s">
        <v>41</v>
      </c>
      <c r="N2066" s="1" t="s">
        <v>42</v>
      </c>
      <c r="O2066" s="1" t="s">
        <v>248</v>
      </c>
      <c r="P2066" s="1"/>
      <c r="Q2066" s="1"/>
      <c r="R2066" s="1" t="s">
        <v>31</v>
      </c>
      <c r="S2066" s="1" t="s">
        <v>32</v>
      </c>
      <c r="T2066" s="1" t="s">
        <v>33</v>
      </c>
      <c r="U2066" s="2" t="s">
        <v>249</v>
      </c>
      <c r="V2066" s="4">
        <v>929314</v>
      </c>
      <c r="W2066" s="4">
        <v>0</v>
      </c>
      <c r="X2066" s="4">
        <v>0</v>
      </c>
      <c r="Y2066" s="4">
        <v>929314</v>
      </c>
      <c r="Z2066" s="4">
        <v>0</v>
      </c>
      <c r="AA2066" s="4">
        <v>863457</v>
      </c>
      <c r="AB2066" s="4">
        <v>65857</v>
      </c>
      <c r="AC2066" s="4">
        <v>863457</v>
      </c>
      <c r="AD2066" s="4">
        <v>518396</v>
      </c>
      <c r="AE2066" s="4">
        <v>518396</v>
      </c>
      <c r="AF2066" s="10">
        <v>518396</v>
      </c>
    </row>
    <row r="2067" spans="1:32" ht="22.5" x14ac:dyDescent="0.25">
      <c r="A2067" s="9" t="s">
        <v>457</v>
      </c>
      <c r="B2067" s="1" t="s">
        <v>486</v>
      </c>
      <c r="C2067" s="1" t="s">
        <v>585</v>
      </c>
      <c r="D2067" s="2" t="s">
        <v>458</v>
      </c>
      <c r="E2067" s="3" t="s">
        <v>383</v>
      </c>
      <c r="F2067" s="3" t="s">
        <v>29</v>
      </c>
      <c r="G2067" s="3" t="s">
        <v>501</v>
      </c>
      <c r="H2067" s="3" t="s">
        <v>502</v>
      </c>
      <c r="I2067" s="3" t="s">
        <v>503</v>
      </c>
      <c r="J2067" s="1" t="s">
        <v>30</v>
      </c>
      <c r="K2067" s="1" t="s">
        <v>232</v>
      </c>
      <c r="L2067" s="1" t="s">
        <v>233</v>
      </c>
      <c r="M2067" s="1" t="s">
        <v>63</v>
      </c>
      <c r="N2067" s="1" t="s">
        <v>42</v>
      </c>
      <c r="O2067" s="1" t="s">
        <v>281</v>
      </c>
      <c r="P2067" s="1"/>
      <c r="Q2067" s="1"/>
      <c r="R2067" s="1" t="s">
        <v>31</v>
      </c>
      <c r="S2067" s="1" t="s">
        <v>32</v>
      </c>
      <c r="T2067" s="1" t="s">
        <v>33</v>
      </c>
      <c r="U2067" s="2" t="s">
        <v>384</v>
      </c>
      <c r="V2067" s="4">
        <v>1239343875</v>
      </c>
      <c r="W2067" s="4">
        <v>0</v>
      </c>
      <c r="X2067" s="4">
        <v>6901109</v>
      </c>
      <c r="Y2067" s="4">
        <v>1232442766</v>
      </c>
      <c r="Z2067" s="4">
        <v>0</v>
      </c>
      <c r="AA2067" s="4">
        <v>1232442766</v>
      </c>
      <c r="AB2067" s="4">
        <v>0</v>
      </c>
      <c r="AC2067" s="4">
        <v>1232442766</v>
      </c>
      <c r="AD2067" s="4">
        <v>865749557</v>
      </c>
      <c r="AE2067" s="4">
        <v>865749557</v>
      </c>
      <c r="AF2067" s="10">
        <v>865749557</v>
      </c>
    </row>
    <row r="2068" spans="1:32" ht="22.5" x14ac:dyDescent="0.25">
      <c r="A2068" s="9" t="s">
        <v>457</v>
      </c>
      <c r="B2068" s="1" t="s">
        <v>486</v>
      </c>
      <c r="C2068" s="1" t="s">
        <v>585</v>
      </c>
      <c r="D2068" s="2" t="s">
        <v>458</v>
      </c>
      <c r="E2068" s="3" t="s">
        <v>45</v>
      </c>
      <c r="F2068" s="3" t="s">
        <v>29</v>
      </c>
      <c r="G2068" s="3" t="s">
        <v>501</v>
      </c>
      <c r="H2068" s="3" t="s">
        <v>502</v>
      </c>
      <c r="I2068" s="3" t="s">
        <v>503</v>
      </c>
      <c r="J2068" s="1" t="s">
        <v>30</v>
      </c>
      <c r="K2068" s="1" t="s">
        <v>232</v>
      </c>
      <c r="L2068" s="1" t="s">
        <v>233</v>
      </c>
      <c r="M2068" s="1" t="s">
        <v>63</v>
      </c>
      <c r="N2068" s="1" t="s">
        <v>42</v>
      </c>
      <c r="O2068" s="1" t="s">
        <v>237</v>
      </c>
      <c r="P2068" s="1"/>
      <c r="Q2068" s="1"/>
      <c r="R2068" s="1" t="s">
        <v>31</v>
      </c>
      <c r="S2068" s="1" t="s">
        <v>32</v>
      </c>
      <c r="T2068" s="1" t="s">
        <v>33</v>
      </c>
      <c r="U2068" s="2" t="s">
        <v>48</v>
      </c>
      <c r="V2068" s="4">
        <v>221265726</v>
      </c>
      <c r="W2068" s="4">
        <v>360271</v>
      </c>
      <c r="X2068" s="4">
        <v>67252668</v>
      </c>
      <c r="Y2068" s="4">
        <v>154373329</v>
      </c>
      <c r="Z2068" s="4">
        <v>0</v>
      </c>
      <c r="AA2068" s="4">
        <v>137157493</v>
      </c>
      <c r="AB2068" s="4">
        <v>17215836</v>
      </c>
      <c r="AC2068" s="4">
        <v>131105663</v>
      </c>
      <c r="AD2068" s="4">
        <v>50349626</v>
      </c>
      <c r="AE2068" s="4">
        <v>50349626</v>
      </c>
      <c r="AF2068" s="10">
        <v>50349626</v>
      </c>
    </row>
    <row r="2069" spans="1:32" ht="22.5" x14ac:dyDescent="0.25">
      <c r="A2069" s="9" t="s">
        <v>457</v>
      </c>
      <c r="B2069" s="1" t="s">
        <v>486</v>
      </c>
      <c r="C2069" s="1" t="s">
        <v>585</v>
      </c>
      <c r="D2069" s="2" t="s">
        <v>458</v>
      </c>
      <c r="E2069" s="3" t="s">
        <v>49</v>
      </c>
      <c r="F2069" s="3" t="s">
        <v>29</v>
      </c>
      <c r="G2069" s="3" t="s">
        <v>501</v>
      </c>
      <c r="H2069" s="3" t="s">
        <v>502</v>
      </c>
      <c r="I2069" s="3" t="s">
        <v>503</v>
      </c>
      <c r="J2069" s="1" t="s">
        <v>30</v>
      </c>
      <c r="K2069" s="1" t="s">
        <v>232</v>
      </c>
      <c r="L2069" s="1" t="s">
        <v>233</v>
      </c>
      <c r="M2069" s="1" t="s">
        <v>63</v>
      </c>
      <c r="N2069" s="1" t="s">
        <v>42</v>
      </c>
      <c r="O2069" s="1" t="s">
        <v>243</v>
      </c>
      <c r="P2069" s="1"/>
      <c r="Q2069" s="1"/>
      <c r="R2069" s="1" t="s">
        <v>46</v>
      </c>
      <c r="S2069" s="1" t="s">
        <v>47</v>
      </c>
      <c r="T2069" s="1" t="s">
        <v>33</v>
      </c>
      <c r="U2069" s="2" t="s">
        <v>50</v>
      </c>
      <c r="V2069" s="4">
        <v>422851748</v>
      </c>
      <c r="W2069" s="4">
        <v>0</v>
      </c>
      <c r="X2069" s="4">
        <v>63603099</v>
      </c>
      <c r="Y2069" s="4">
        <v>359248649</v>
      </c>
      <c r="Z2069" s="4">
        <v>0</v>
      </c>
      <c r="AA2069" s="4">
        <v>359248649</v>
      </c>
      <c r="AB2069" s="4">
        <v>0</v>
      </c>
      <c r="AC2069" s="4">
        <v>359248649</v>
      </c>
      <c r="AD2069" s="4">
        <v>204656794</v>
      </c>
      <c r="AE2069" s="4">
        <v>204656794</v>
      </c>
      <c r="AF2069" s="10">
        <v>204656794</v>
      </c>
    </row>
    <row r="2070" spans="1:32" ht="22.5" x14ac:dyDescent="0.25">
      <c r="A2070" s="9" t="s">
        <v>457</v>
      </c>
      <c r="B2070" s="1" t="s">
        <v>486</v>
      </c>
      <c r="C2070" s="1" t="s">
        <v>585</v>
      </c>
      <c r="D2070" s="2" t="s">
        <v>458</v>
      </c>
      <c r="E2070" s="3" t="s">
        <v>49</v>
      </c>
      <c r="F2070" s="3" t="s">
        <v>29</v>
      </c>
      <c r="G2070" s="3" t="s">
        <v>501</v>
      </c>
      <c r="H2070" s="3" t="s">
        <v>502</v>
      </c>
      <c r="I2070" s="3" t="s">
        <v>503</v>
      </c>
      <c r="J2070" s="1" t="s">
        <v>30</v>
      </c>
      <c r="K2070" s="1" t="s">
        <v>232</v>
      </c>
      <c r="L2070" s="1" t="s">
        <v>233</v>
      </c>
      <c r="M2070" s="1" t="s">
        <v>63</v>
      </c>
      <c r="N2070" s="1" t="s">
        <v>42</v>
      </c>
      <c r="O2070" s="1" t="s">
        <v>243</v>
      </c>
      <c r="P2070" s="1"/>
      <c r="Q2070" s="1"/>
      <c r="R2070" s="1" t="s">
        <v>31</v>
      </c>
      <c r="S2070" s="1" t="s">
        <v>32</v>
      </c>
      <c r="T2070" s="1" t="s">
        <v>33</v>
      </c>
      <c r="U2070" s="2" t="s">
        <v>50</v>
      </c>
      <c r="V2070" s="4">
        <v>65396232</v>
      </c>
      <c r="W2070" s="4">
        <v>0</v>
      </c>
      <c r="X2070" s="4">
        <v>1911527</v>
      </c>
      <c r="Y2070" s="4">
        <v>63484705</v>
      </c>
      <c r="Z2070" s="4">
        <v>0</v>
      </c>
      <c r="AA2070" s="4">
        <v>63484705</v>
      </c>
      <c r="AB2070" s="4">
        <v>0</v>
      </c>
      <c r="AC2070" s="4">
        <v>63484705</v>
      </c>
      <c r="AD2070" s="4">
        <v>41441125</v>
      </c>
      <c r="AE2070" s="4">
        <v>41441125</v>
      </c>
      <c r="AF2070" s="10">
        <v>41441125</v>
      </c>
    </row>
    <row r="2071" spans="1:32" ht="22.5" x14ac:dyDescent="0.25">
      <c r="A2071" s="9" t="s">
        <v>457</v>
      </c>
      <c r="B2071" s="1" t="s">
        <v>486</v>
      </c>
      <c r="C2071" s="1" t="s">
        <v>585</v>
      </c>
      <c r="D2071" s="2" t="s">
        <v>458</v>
      </c>
      <c r="E2071" s="3" t="s">
        <v>58</v>
      </c>
      <c r="F2071" s="3" t="s">
        <v>29</v>
      </c>
      <c r="G2071" s="3" t="s">
        <v>501</v>
      </c>
      <c r="H2071" s="3" t="s">
        <v>527</v>
      </c>
      <c r="I2071" s="3" t="s">
        <v>545</v>
      </c>
      <c r="J2071" s="1" t="s">
        <v>30</v>
      </c>
      <c r="K2071" s="1" t="s">
        <v>232</v>
      </c>
      <c r="L2071" s="1" t="s">
        <v>233</v>
      </c>
      <c r="M2071" s="1" t="s">
        <v>63</v>
      </c>
      <c r="N2071" s="1" t="s">
        <v>42</v>
      </c>
      <c r="O2071" s="1" t="s">
        <v>255</v>
      </c>
      <c r="P2071" s="1"/>
      <c r="Q2071" s="1"/>
      <c r="R2071" s="1" t="s">
        <v>31</v>
      </c>
      <c r="S2071" s="1" t="s">
        <v>32</v>
      </c>
      <c r="T2071" s="1" t="s">
        <v>33</v>
      </c>
      <c r="U2071" s="2" t="s">
        <v>59</v>
      </c>
      <c r="V2071" s="4">
        <v>381618538</v>
      </c>
      <c r="W2071" s="4">
        <v>323076436</v>
      </c>
      <c r="X2071" s="4">
        <v>0</v>
      </c>
      <c r="Y2071" s="4">
        <v>704694974</v>
      </c>
      <c r="Z2071" s="4">
        <v>0</v>
      </c>
      <c r="AA2071" s="4">
        <v>701668799</v>
      </c>
      <c r="AB2071" s="4">
        <v>3026175</v>
      </c>
      <c r="AC2071" s="4">
        <v>698687799</v>
      </c>
      <c r="AD2071" s="4">
        <v>485730264</v>
      </c>
      <c r="AE2071" s="4">
        <v>485730264</v>
      </c>
      <c r="AF2071" s="10">
        <v>485730264</v>
      </c>
    </row>
    <row r="2072" spans="1:32" ht="22.5" x14ac:dyDescent="0.25">
      <c r="A2072" s="9" t="s">
        <v>457</v>
      </c>
      <c r="B2072" s="1" t="s">
        <v>486</v>
      </c>
      <c r="C2072" s="1" t="s">
        <v>585</v>
      </c>
      <c r="D2072" s="2" t="s">
        <v>458</v>
      </c>
      <c r="E2072" s="3" t="s">
        <v>256</v>
      </c>
      <c r="F2072" s="3" t="s">
        <v>29</v>
      </c>
      <c r="G2072" s="3" t="s">
        <v>501</v>
      </c>
      <c r="H2072" s="3" t="s">
        <v>527</v>
      </c>
      <c r="I2072" s="3" t="s">
        <v>542</v>
      </c>
      <c r="J2072" s="1" t="s">
        <v>30</v>
      </c>
      <c r="K2072" s="1" t="s">
        <v>232</v>
      </c>
      <c r="L2072" s="1" t="s">
        <v>233</v>
      </c>
      <c r="M2072" s="1" t="s">
        <v>63</v>
      </c>
      <c r="N2072" s="1" t="s">
        <v>42</v>
      </c>
      <c r="O2072" s="1" t="s">
        <v>257</v>
      </c>
      <c r="P2072" s="1"/>
      <c r="Q2072" s="1"/>
      <c r="R2072" s="1" t="s">
        <v>31</v>
      </c>
      <c r="S2072" s="1" t="s">
        <v>32</v>
      </c>
      <c r="T2072" s="1" t="s">
        <v>33</v>
      </c>
      <c r="U2072" s="2" t="s">
        <v>249</v>
      </c>
      <c r="V2072" s="4">
        <v>103168000</v>
      </c>
      <c r="W2072" s="4">
        <v>0</v>
      </c>
      <c r="X2072" s="4">
        <v>0</v>
      </c>
      <c r="Y2072" s="4">
        <v>103168000</v>
      </c>
      <c r="Z2072" s="4">
        <v>0</v>
      </c>
      <c r="AA2072" s="4">
        <v>54843434</v>
      </c>
      <c r="AB2072" s="4">
        <v>48324566</v>
      </c>
      <c r="AC2072" s="4">
        <v>54838744</v>
      </c>
      <c r="AD2072" s="4">
        <v>43802066</v>
      </c>
      <c r="AE2072" s="4">
        <v>43802066</v>
      </c>
      <c r="AF2072" s="10">
        <v>43802066</v>
      </c>
    </row>
    <row r="2073" spans="1:32" ht="33.75" x14ac:dyDescent="0.25">
      <c r="A2073" s="9" t="s">
        <v>457</v>
      </c>
      <c r="B2073" s="1" t="s">
        <v>486</v>
      </c>
      <c r="C2073" s="1" t="s">
        <v>585</v>
      </c>
      <c r="D2073" s="2" t="s">
        <v>458</v>
      </c>
      <c r="E2073" s="3" t="s">
        <v>387</v>
      </c>
      <c r="F2073" s="3" t="s">
        <v>29</v>
      </c>
      <c r="G2073" s="3" t="s">
        <v>501</v>
      </c>
      <c r="H2073" s="3" t="s">
        <v>502</v>
      </c>
      <c r="I2073" s="3" t="s">
        <v>503</v>
      </c>
      <c r="J2073" s="1" t="s">
        <v>30</v>
      </c>
      <c r="K2073" s="1" t="s">
        <v>232</v>
      </c>
      <c r="L2073" s="1" t="s">
        <v>233</v>
      </c>
      <c r="M2073" s="1" t="s">
        <v>63</v>
      </c>
      <c r="N2073" s="1" t="s">
        <v>42</v>
      </c>
      <c r="O2073" s="1" t="s">
        <v>388</v>
      </c>
      <c r="P2073" s="1"/>
      <c r="Q2073" s="1"/>
      <c r="R2073" s="1" t="s">
        <v>31</v>
      </c>
      <c r="S2073" s="1" t="s">
        <v>32</v>
      </c>
      <c r="T2073" s="1" t="s">
        <v>33</v>
      </c>
      <c r="U2073" s="2" t="s">
        <v>389</v>
      </c>
      <c r="V2073" s="4">
        <v>83000</v>
      </c>
      <c r="W2073" s="4">
        <v>500000</v>
      </c>
      <c r="X2073" s="4">
        <v>0</v>
      </c>
      <c r="Y2073" s="4">
        <v>583000</v>
      </c>
      <c r="Z2073" s="4">
        <v>0</v>
      </c>
      <c r="AA2073" s="4">
        <v>158985</v>
      </c>
      <c r="AB2073" s="4">
        <v>424015</v>
      </c>
      <c r="AC2073" s="4">
        <v>158985</v>
      </c>
      <c r="AD2073" s="4">
        <v>83000</v>
      </c>
      <c r="AE2073" s="4">
        <v>83000</v>
      </c>
      <c r="AF2073" s="10">
        <v>83000</v>
      </c>
    </row>
    <row r="2074" spans="1:32" ht="22.5" x14ac:dyDescent="0.25">
      <c r="A2074" s="9" t="s">
        <v>457</v>
      </c>
      <c r="B2074" s="1" t="s">
        <v>486</v>
      </c>
      <c r="C2074" s="1" t="s">
        <v>585</v>
      </c>
      <c r="D2074" s="2" t="s">
        <v>458</v>
      </c>
      <c r="E2074" s="3" t="s">
        <v>51</v>
      </c>
      <c r="F2074" s="3" t="s">
        <v>35</v>
      </c>
      <c r="G2074" s="3" t="s">
        <v>504</v>
      </c>
      <c r="H2074" s="3" t="s">
        <v>505</v>
      </c>
      <c r="I2074" s="3" t="s">
        <v>506</v>
      </c>
      <c r="J2074" s="1" t="s">
        <v>30</v>
      </c>
      <c r="K2074" s="1" t="s">
        <v>232</v>
      </c>
      <c r="L2074" s="1" t="s">
        <v>233</v>
      </c>
      <c r="M2074" s="1" t="s">
        <v>80</v>
      </c>
      <c r="N2074" s="1" t="s">
        <v>42</v>
      </c>
      <c r="O2074" s="1" t="s">
        <v>234</v>
      </c>
      <c r="P2074" s="1"/>
      <c r="Q2074" s="1"/>
      <c r="R2074" s="1" t="s">
        <v>46</v>
      </c>
      <c r="S2074" s="1" t="s">
        <v>47</v>
      </c>
      <c r="T2074" s="1" t="s">
        <v>33</v>
      </c>
      <c r="U2074" s="2" t="s">
        <v>52</v>
      </c>
      <c r="V2074" s="4">
        <v>4004341800</v>
      </c>
      <c r="W2074" s="4">
        <v>54798111</v>
      </c>
      <c r="X2074" s="4">
        <v>62004253</v>
      </c>
      <c r="Y2074" s="4">
        <v>3997135658</v>
      </c>
      <c r="Z2074" s="4">
        <v>0</v>
      </c>
      <c r="AA2074" s="4">
        <v>3997135658</v>
      </c>
      <c r="AB2074" s="4">
        <v>0</v>
      </c>
      <c r="AC2074" s="4">
        <v>3997135658</v>
      </c>
      <c r="AD2074" s="4">
        <v>2786201709</v>
      </c>
      <c r="AE2074" s="4">
        <v>2786201709</v>
      </c>
      <c r="AF2074" s="10">
        <v>2786201709</v>
      </c>
    </row>
    <row r="2075" spans="1:32" ht="22.5" x14ac:dyDescent="0.25">
      <c r="A2075" s="9" t="s">
        <v>457</v>
      </c>
      <c r="B2075" s="1" t="s">
        <v>486</v>
      </c>
      <c r="C2075" s="1" t="s">
        <v>585</v>
      </c>
      <c r="D2075" s="2" t="s">
        <v>458</v>
      </c>
      <c r="E2075" s="3" t="s">
        <v>390</v>
      </c>
      <c r="F2075" s="3" t="s">
        <v>35</v>
      </c>
      <c r="G2075" s="3" t="s">
        <v>504</v>
      </c>
      <c r="H2075" s="3" t="s">
        <v>505</v>
      </c>
      <c r="I2075" s="3" t="s">
        <v>506</v>
      </c>
      <c r="J2075" s="1" t="s">
        <v>30</v>
      </c>
      <c r="K2075" s="1" t="s">
        <v>232</v>
      </c>
      <c r="L2075" s="1" t="s">
        <v>233</v>
      </c>
      <c r="M2075" s="1" t="s">
        <v>80</v>
      </c>
      <c r="N2075" s="1" t="s">
        <v>42</v>
      </c>
      <c r="O2075" s="1" t="s">
        <v>281</v>
      </c>
      <c r="P2075" s="1"/>
      <c r="Q2075" s="1"/>
      <c r="R2075" s="1" t="s">
        <v>46</v>
      </c>
      <c r="S2075" s="1" t="s">
        <v>47</v>
      </c>
      <c r="T2075" s="1" t="s">
        <v>33</v>
      </c>
      <c r="U2075" s="2" t="s">
        <v>391</v>
      </c>
      <c r="V2075" s="4">
        <v>792537654</v>
      </c>
      <c r="W2075" s="4">
        <v>0</v>
      </c>
      <c r="X2075" s="4">
        <v>23690292</v>
      </c>
      <c r="Y2075" s="4">
        <v>768847362</v>
      </c>
      <c r="Z2075" s="4">
        <v>0</v>
      </c>
      <c r="AA2075" s="4">
        <v>768847362</v>
      </c>
      <c r="AB2075" s="4">
        <v>0</v>
      </c>
      <c r="AC2075" s="4">
        <v>768847362</v>
      </c>
      <c r="AD2075" s="4">
        <v>507785530</v>
      </c>
      <c r="AE2075" s="4">
        <v>507785530</v>
      </c>
      <c r="AF2075" s="10">
        <v>507785530</v>
      </c>
    </row>
    <row r="2076" spans="1:32" ht="22.5" x14ac:dyDescent="0.25">
      <c r="A2076" s="9" t="s">
        <v>457</v>
      </c>
      <c r="B2076" s="1" t="s">
        <v>486</v>
      </c>
      <c r="C2076" s="1" t="s">
        <v>585</v>
      </c>
      <c r="D2076" s="2" t="s">
        <v>458</v>
      </c>
      <c r="E2076" s="3" t="s">
        <v>270</v>
      </c>
      <c r="F2076" s="3" t="s">
        <v>35</v>
      </c>
      <c r="G2076" s="3" t="s">
        <v>504</v>
      </c>
      <c r="H2076" s="3" t="s">
        <v>505</v>
      </c>
      <c r="I2076" s="3" t="s">
        <v>506</v>
      </c>
      <c r="J2076" s="1" t="s">
        <v>30</v>
      </c>
      <c r="K2076" s="1" t="s">
        <v>232</v>
      </c>
      <c r="L2076" s="1" t="s">
        <v>233</v>
      </c>
      <c r="M2076" s="1" t="s">
        <v>80</v>
      </c>
      <c r="N2076" s="1" t="s">
        <v>42</v>
      </c>
      <c r="O2076" s="1" t="s">
        <v>243</v>
      </c>
      <c r="P2076" s="1"/>
      <c r="Q2076" s="1"/>
      <c r="R2076" s="1" t="s">
        <v>46</v>
      </c>
      <c r="S2076" s="1" t="s">
        <v>47</v>
      </c>
      <c r="T2076" s="1" t="s">
        <v>33</v>
      </c>
      <c r="U2076" s="2" t="s">
        <v>271</v>
      </c>
      <c r="V2076" s="4">
        <v>0</v>
      </c>
      <c r="W2076" s="4">
        <v>86908680</v>
      </c>
      <c r="X2076" s="4">
        <v>0</v>
      </c>
      <c r="Y2076" s="4">
        <v>86908680</v>
      </c>
      <c r="Z2076" s="4">
        <v>0</v>
      </c>
      <c r="AA2076" s="4">
        <v>86908680</v>
      </c>
      <c r="AB2076" s="4">
        <v>0</v>
      </c>
      <c r="AC2076" s="4">
        <v>86908680</v>
      </c>
      <c r="AD2076" s="4">
        <v>4500000</v>
      </c>
      <c r="AE2076" s="4">
        <v>4500000</v>
      </c>
      <c r="AF2076" s="10">
        <v>4500000</v>
      </c>
    </row>
    <row r="2077" spans="1:32" ht="22.5" x14ac:dyDescent="0.25">
      <c r="A2077" s="9" t="s">
        <v>457</v>
      </c>
      <c r="B2077" s="1" t="s">
        <v>486</v>
      </c>
      <c r="C2077" s="1" t="s">
        <v>585</v>
      </c>
      <c r="D2077" s="2" t="s">
        <v>458</v>
      </c>
      <c r="E2077" s="3" t="s">
        <v>270</v>
      </c>
      <c r="F2077" s="3" t="s">
        <v>35</v>
      </c>
      <c r="G2077" s="3" t="s">
        <v>504</v>
      </c>
      <c r="H2077" s="3" t="s">
        <v>505</v>
      </c>
      <c r="I2077" s="3" t="s">
        <v>506</v>
      </c>
      <c r="J2077" s="1" t="s">
        <v>30</v>
      </c>
      <c r="K2077" s="1" t="s">
        <v>232</v>
      </c>
      <c r="L2077" s="1" t="s">
        <v>233</v>
      </c>
      <c r="M2077" s="1" t="s">
        <v>80</v>
      </c>
      <c r="N2077" s="1" t="s">
        <v>42</v>
      </c>
      <c r="O2077" s="1" t="s">
        <v>243</v>
      </c>
      <c r="P2077" s="1"/>
      <c r="Q2077" s="1"/>
      <c r="R2077" s="1" t="s">
        <v>31</v>
      </c>
      <c r="S2077" s="1" t="s">
        <v>171</v>
      </c>
      <c r="T2077" s="1" t="s">
        <v>33</v>
      </c>
      <c r="U2077" s="2" t="s">
        <v>271</v>
      </c>
      <c r="V2077" s="4">
        <v>0</v>
      </c>
      <c r="W2077" s="4">
        <v>47418032</v>
      </c>
      <c r="X2077" s="4">
        <v>1394648</v>
      </c>
      <c r="Y2077" s="4">
        <v>46023384</v>
      </c>
      <c r="Z2077" s="4">
        <v>0</v>
      </c>
      <c r="AA2077" s="4">
        <v>46023384</v>
      </c>
      <c r="AB2077" s="4">
        <v>0</v>
      </c>
      <c r="AC2077" s="4">
        <v>46023384</v>
      </c>
      <c r="AD2077" s="4">
        <v>0</v>
      </c>
      <c r="AE2077" s="4">
        <v>0</v>
      </c>
      <c r="AF2077" s="10">
        <v>0</v>
      </c>
    </row>
    <row r="2078" spans="1:32" ht="22.5" x14ac:dyDescent="0.25">
      <c r="A2078" s="9" t="s">
        <v>457</v>
      </c>
      <c r="B2078" s="1" t="s">
        <v>486</v>
      </c>
      <c r="C2078" s="1" t="s">
        <v>585</v>
      </c>
      <c r="D2078" s="2" t="s">
        <v>458</v>
      </c>
      <c r="E2078" s="3" t="s">
        <v>270</v>
      </c>
      <c r="F2078" s="3" t="s">
        <v>35</v>
      </c>
      <c r="G2078" s="3" t="s">
        <v>504</v>
      </c>
      <c r="H2078" s="3" t="s">
        <v>505</v>
      </c>
      <c r="I2078" s="3" t="s">
        <v>506</v>
      </c>
      <c r="J2078" s="1" t="s">
        <v>30</v>
      </c>
      <c r="K2078" s="1" t="s">
        <v>232</v>
      </c>
      <c r="L2078" s="1" t="s">
        <v>233</v>
      </c>
      <c r="M2078" s="1" t="s">
        <v>80</v>
      </c>
      <c r="N2078" s="1" t="s">
        <v>42</v>
      </c>
      <c r="O2078" s="1" t="s">
        <v>243</v>
      </c>
      <c r="P2078" s="1"/>
      <c r="Q2078" s="1"/>
      <c r="R2078" s="1" t="s">
        <v>31</v>
      </c>
      <c r="S2078" s="1" t="s">
        <v>32</v>
      </c>
      <c r="T2078" s="1" t="s">
        <v>33</v>
      </c>
      <c r="U2078" s="2" t="s">
        <v>271</v>
      </c>
      <c r="V2078" s="4">
        <v>0</v>
      </c>
      <c r="W2078" s="4">
        <v>16320000</v>
      </c>
      <c r="X2078" s="4">
        <v>0</v>
      </c>
      <c r="Y2078" s="4">
        <v>16320000</v>
      </c>
      <c r="Z2078" s="4">
        <v>0</v>
      </c>
      <c r="AA2078" s="4">
        <v>16320000</v>
      </c>
      <c r="AB2078" s="4">
        <v>0</v>
      </c>
      <c r="AC2078" s="4">
        <v>16320000</v>
      </c>
      <c r="AD2078" s="4">
        <v>0</v>
      </c>
      <c r="AE2078" s="4">
        <v>0</v>
      </c>
      <c r="AF2078" s="10">
        <v>0</v>
      </c>
    </row>
    <row r="2079" spans="1:32" ht="22.5" x14ac:dyDescent="0.25">
      <c r="A2079" s="9" t="s">
        <v>457</v>
      </c>
      <c r="B2079" s="1" t="s">
        <v>486</v>
      </c>
      <c r="C2079" s="1" t="s">
        <v>585</v>
      </c>
      <c r="D2079" s="2" t="s">
        <v>458</v>
      </c>
      <c r="E2079" s="3" t="s">
        <v>562</v>
      </c>
      <c r="F2079" s="3" t="s">
        <v>35</v>
      </c>
      <c r="G2079" s="3" t="s">
        <v>504</v>
      </c>
      <c r="H2079" s="3" t="s">
        <v>505</v>
      </c>
      <c r="I2079" s="3" t="s">
        <v>506</v>
      </c>
      <c r="J2079" s="1" t="s">
        <v>30</v>
      </c>
      <c r="K2079" s="1" t="s">
        <v>232</v>
      </c>
      <c r="L2079" s="1" t="s">
        <v>233</v>
      </c>
      <c r="M2079" s="1" t="s">
        <v>80</v>
      </c>
      <c r="N2079" s="1" t="s">
        <v>42</v>
      </c>
      <c r="O2079" s="1" t="s">
        <v>246</v>
      </c>
      <c r="P2079" s="1"/>
      <c r="Q2079" s="1"/>
      <c r="R2079" s="1" t="s">
        <v>46</v>
      </c>
      <c r="S2079" s="1" t="s">
        <v>47</v>
      </c>
      <c r="T2079" s="1" t="s">
        <v>33</v>
      </c>
      <c r="U2079" s="2" t="s">
        <v>563</v>
      </c>
      <c r="V2079" s="4">
        <v>0</v>
      </c>
      <c r="W2079" s="4">
        <v>3000000</v>
      </c>
      <c r="X2079" s="4">
        <v>3000000</v>
      </c>
      <c r="Y2079" s="4">
        <v>0</v>
      </c>
      <c r="Z2079" s="4">
        <v>0</v>
      </c>
      <c r="AA2079" s="4">
        <v>0</v>
      </c>
      <c r="AB2079" s="4">
        <v>0</v>
      </c>
      <c r="AC2079" s="4">
        <v>0</v>
      </c>
      <c r="AD2079" s="4">
        <v>0</v>
      </c>
      <c r="AE2079" s="4">
        <v>0</v>
      </c>
      <c r="AF2079" s="10">
        <v>0</v>
      </c>
    </row>
    <row r="2080" spans="1:32" ht="22.5" x14ac:dyDescent="0.25">
      <c r="A2080" s="9" t="s">
        <v>457</v>
      </c>
      <c r="B2080" s="1" t="s">
        <v>486</v>
      </c>
      <c r="C2080" s="1" t="s">
        <v>585</v>
      </c>
      <c r="D2080" s="2" t="s">
        <v>458</v>
      </c>
      <c r="E2080" s="3" t="s">
        <v>274</v>
      </c>
      <c r="F2080" s="3" t="s">
        <v>35</v>
      </c>
      <c r="G2080" s="3" t="s">
        <v>504</v>
      </c>
      <c r="H2080" s="3" t="s">
        <v>527</v>
      </c>
      <c r="I2080" s="3" t="s">
        <v>545</v>
      </c>
      <c r="J2080" s="1" t="s">
        <v>30</v>
      </c>
      <c r="K2080" s="1" t="s">
        <v>232</v>
      </c>
      <c r="L2080" s="1" t="s">
        <v>233</v>
      </c>
      <c r="M2080" s="1" t="s">
        <v>80</v>
      </c>
      <c r="N2080" s="1" t="s">
        <v>42</v>
      </c>
      <c r="O2080" s="1" t="s">
        <v>254</v>
      </c>
      <c r="P2080" s="1"/>
      <c r="Q2080" s="1"/>
      <c r="R2080" s="1" t="s">
        <v>31</v>
      </c>
      <c r="S2080" s="1" t="s">
        <v>32</v>
      </c>
      <c r="T2080" s="1" t="s">
        <v>33</v>
      </c>
      <c r="U2080" s="2" t="s">
        <v>59</v>
      </c>
      <c r="V2080" s="4">
        <v>0</v>
      </c>
      <c r="W2080" s="4">
        <v>235093333</v>
      </c>
      <c r="X2080" s="4">
        <v>1161320</v>
      </c>
      <c r="Y2080" s="4">
        <v>233932013</v>
      </c>
      <c r="Z2080" s="4">
        <v>0</v>
      </c>
      <c r="AA2080" s="4">
        <v>227552012</v>
      </c>
      <c r="AB2080" s="4">
        <v>6380001</v>
      </c>
      <c r="AC2080" s="4">
        <v>226488679</v>
      </c>
      <c r="AD2080" s="4">
        <v>130893998</v>
      </c>
      <c r="AE2080" s="4">
        <v>130893998</v>
      </c>
      <c r="AF2080" s="10">
        <v>130893998</v>
      </c>
    </row>
    <row r="2081" spans="1:32" ht="22.5" x14ac:dyDescent="0.25">
      <c r="A2081" s="9" t="s">
        <v>457</v>
      </c>
      <c r="B2081" s="1" t="s">
        <v>486</v>
      </c>
      <c r="C2081" s="1" t="s">
        <v>585</v>
      </c>
      <c r="D2081" s="2" t="s">
        <v>458</v>
      </c>
      <c r="E2081" s="3" t="s">
        <v>275</v>
      </c>
      <c r="F2081" s="3" t="s">
        <v>35</v>
      </c>
      <c r="G2081" s="3" t="s">
        <v>504</v>
      </c>
      <c r="H2081" s="3" t="s">
        <v>527</v>
      </c>
      <c r="I2081" s="3" t="s">
        <v>542</v>
      </c>
      <c r="J2081" s="1" t="s">
        <v>30</v>
      </c>
      <c r="K2081" s="1" t="s">
        <v>232</v>
      </c>
      <c r="L2081" s="1" t="s">
        <v>233</v>
      </c>
      <c r="M2081" s="1" t="s">
        <v>80</v>
      </c>
      <c r="N2081" s="1" t="s">
        <v>42</v>
      </c>
      <c r="O2081" s="1" t="s">
        <v>276</v>
      </c>
      <c r="P2081" s="1"/>
      <c r="Q2081" s="1"/>
      <c r="R2081" s="1" t="s">
        <v>31</v>
      </c>
      <c r="S2081" s="1" t="s">
        <v>32</v>
      </c>
      <c r="T2081" s="1" t="s">
        <v>33</v>
      </c>
      <c r="U2081" s="2" t="s">
        <v>249</v>
      </c>
      <c r="V2081" s="4">
        <v>3000000</v>
      </c>
      <c r="W2081" s="4">
        <v>26987494</v>
      </c>
      <c r="X2081" s="4">
        <v>0</v>
      </c>
      <c r="Y2081" s="4">
        <v>29987494</v>
      </c>
      <c r="Z2081" s="4">
        <v>0</v>
      </c>
      <c r="AA2081" s="4">
        <v>22612430</v>
      </c>
      <c r="AB2081" s="4">
        <v>7375064</v>
      </c>
      <c r="AC2081" s="4">
        <v>18574019</v>
      </c>
      <c r="AD2081" s="4">
        <v>13235206</v>
      </c>
      <c r="AE2081" s="4">
        <v>13235206</v>
      </c>
      <c r="AF2081" s="10">
        <v>13235206</v>
      </c>
    </row>
    <row r="2082" spans="1:32" ht="22.5" x14ac:dyDescent="0.25">
      <c r="A2082" s="9" t="s">
        <v>457</v>
      </c>
      <c r="B2082" s="1" t="s">
        <v>486</v>
      </c>
      <c r="C2082" s="1" t="s">
        <v>585</v>
      </c>
      <c r="D2082" s="2" t="s">
        <v>458</v>
      </c>
      <c r="E2082" s="3" t="s">
        <v>278</v>
      </c>
      <c r="F2082" s="3" t="s">
        <v>507</v>
      </c>
      <c r="G2082" s="3" t="s">
        <v>508</v>
      </c>
      <c r="H2082" s="3" t="s">
        <v>509</v>
      </c>
      <c r="I2082" s="3" t="s">
        <v>510</v>
      </c>
      <c r="J2082" s="1" t="s">
        <v>30</v>
      </c>
      <c r="K2082" s="1" t="s">
        <v>232</v>
      </c>
      <c r="L2082" s="1" t="s">
        <v>233</v>
      </c>
      <c r="M2082" s="1" t="s">
        <v>64</v>
      </c>
      <c r="N2082" s="1" t="s">
        <v>42</v>
      </c>
      <c r="O2082" s="1" t="s">
        <v>234</v>
      </c>
      <c r="P2082" s="1"/>
      <c r="Q2082" s="1"/>
      <c r="R2082" s="1" t="s">
        <v>31</v>
      </c>
      <c r="S2082" s="1" t="s">
        <v>32</v>
      </c>
      <c r="T2082" s="1" t="s">
        <v>33</v>
      </c>
      <c r="U2082" s="2" t="s">
        <v>279</v>
      </c>
      <c r="V2082" s="4">
        <v>608290560</v>
      </c>
      <c r="W2082" s="4">
        <v>123969750</v>
      </c>
      <c r="X2082" s="4">
        <v>0</v>
      </c>
      <c r="Y2082" s="4">
        <v>732260310</v>
      </c>
      <c r="Z2082" s="4">
        <v>0</v>
      </c>
      <c r="AA2082" s="4">
        <v>732260310</v>
      </c>
      <c r="AB2082" s="4">
        <v>0</v>
      </c>
      <c r="AC2082" s="4">
        <v>732260310</v>
      </c>
      <c r="AD2082" s="4">
        <v>462994317</v>
      </c>
      <c r="AE2082" s="4">
        <v>462994317</v>
      </c>
      <c r="AF2082" s="10">
        <v>462994317</v>
      </c>
    </row>
    <row r="2083" spans="1:32" ht="22.5" x14ac:dyDescent="0.25">
      <c r="A2083" s="9" t="s">
        <v>457</v>
      </c>
      <c r="B2083" s="1" t="s">
        <v>486</v>
      </c>
      <c r="C2083" s="1" t="s">
        <v>585</v>
      </c>
      <c r="D2083" s="2" t="s">
        <v>458</v>
      </c>
      <c r="E2083" s="3" t="s">
        <v>280</v>
      </c>
      <c r="F2083" s="3" t="s">
        <v>507</v>
      </c>
      <c r="G2083" s="3" t="s">
        <v>508</v>
      </c>
      <c r="H2083" s="3" t="s">
        <v>509</v>
      </c>
      <c r="I2083" s="3" t="s">
        <v>510</v>
      </c>
      <c r="J2083" s="1" t="s">
        <v>30</v>
      </c>
      <c r="K2083" s="1" t="s">
        <v>232</v>
      </c>
      <c r="L2083" s="1" t="s">
        <v>233</v>
      </c>
      <c r="M2083" s="1" t="s">
        <v>64</v>
      </c>
      <c r="N2083" s="1" t="s">
        <v>42</v>
      </c>
      <c r="O2083" s="1" t="s">
        <v>281</v>
      </c>
      <c r="P2083" s="1"/>
      <c r="Q2083" s="1"/>
      <c r="R2083" s="1" t="s">
        <v>31</v>
      </c>
      <c r="S2083" s="1" t="s">
        <v>32</v>
      </c>
      <c r="T2083" s="1" t="s">
        <v>33</v>
      </c>
      <c r="U2083" s="2" t="s">
        <v>282</v>
      </c>
      <c r="V2083" s="4">
        <v>325570694</v>
      </c>
      <c r="W2083" s="4">
        <v>0</v>
      </c>
      <c r="X2083" s="4">
        <v>11338694</v>
      </c>
      <c r="Y2083" s="4">
        <v>314232000</v>
      </c>
      <c r="Z2083" s="4">
        <v>0</v>
      </c>
      <c r="AA2083" s="4">
        <v>314232000</v>
      </c>
      <c r="AB2083" s="4">
        <v>0</v>
      </c>
      <c r="AC2083" s="4">
        <v>314232000</v>
      </c>
      <c r="AD2083" s="4">
        <v>282808800</v>
      </c>
      <c r="AE2083" s="4">
        <v>282808800</v>
      </c>
      <c r="AF2083" s="10">
        <v>282808800</v>
      </c>
    </row>
    <row r="2084" spans="1:32" ht="22.5" x14ac:dyDescent="0.25">
      <c r="A2084" s="9" t="s">
        <v>457</v>
      </c>
      <c r="B2084" s="1" t="s">
        <v>486</v>
      </c>
      <c r="C2084" s="1" t="s">
        <v>585</v>
      </c>
      <c r="D2084" s="2" t="s">
        <v>458</v>
      </c>
      <c r="E2084" s="3" t="s">
        <v>285</v>
      </c>
      <c r="F2084" s="3" t="s">
        <v>507</v>
      </c>
      <c r="G2084" s="3" t="s">
        <v>508</v>
      </c>
      <c r="H2084" s="3" t="s">
        <v>527</v>
      </c>
      <c r="I2084" s="3" t="s">
        <v>545</v>
      </c>
      <c r="J2084" s="1" t="s">
        <v>30</v>
      </c>
      <c r="K2084" s="1" t="s">
        <v>232</v>
      </c>
      <c r="L2084" s="1" t="s">
        <v>233</v>
      </c>
      <c r="M2084" s="1" t="s">
        <v>64</v>
      </c>
      <c r="N2084" s="1" t="s">
        <v>42</v>
      </c>
      <c r="O2084" s="1" t="s">
        <v>243</v>
      </c>
      <c r="P2084" s="1"/>
      <c r="Q2084" s="1"/>
      <c r="R2084" s="1" t="s">
        <v>31</v>
      </c>
      <c r="S2084" s="1" t="s">
        <v>32</v>
      </c>
      <c r="T2084" s="1" t="s">
        <v>33</v>
      </c>
      <c r="U2084" s="2" t="s">
        <v>59</v>
      </c>
      <c r="V2084" s="4">
        <v>32791000</v>
      </c>
      <c r="W2084" s="4">
        <v>1987333</v>
      </c>
      <c r="X2084" s="4">
        <v>0</v>
      </c>
      <c r="Y2084" s="4">
        <v>34778333</v>
      </c>
      <c r="Z2084" s="4">
        <v>0</v>
      </c>
      <c r="AA2084" s="4">
        <v>34778333</v>
      </c>
      <c r="AB2084" s="4">
        <v>0</v>
      </c>
      <c r="AC2084" s="4">
        <v>34778333</v>
      </c>
      <c r="AD2084" s="4">
        <v>24742300</v>
      </c>
      <c r="AE2084" s="4">
        <v>24742300</v>
      </c>
      <c r="AF2084" s="10">
        <v>24742300</v>
      </c>
    </row>
    <row r="2085" spans="1:32" ht="22.5" x14ac:dyDescent="0.25">
      <c r="A2085" s="9" t="s">
        <v>457</v>
      </c>
      <c r="B2085" s="1" t="s">
        <v>486</v>
      </c>
      <c r="C2085" s="1" t="s">
        <v>585</v>
      </c>
      <c r="D2085" s="2" t="s">
        <v>458</v>
      </c>
      <c r="E2085" s="3" t="s">
        <v>286</v>
      </c>
      <c r="F2085" s="3" t="s">
        <v>507</v>
      </c>
      <c r="G2085" s="3" t="s">
        <v>508</v>
      </c>
      <c r="H2085" s="3" t="s">
        <v>527</v>
      </c>
      <c r="I2085" s="3" t="s">
        <v>542</v>
      </c>
      <c r="J2085" s="1" t="s">
        <v>30</v>
      </c>
      <c r="K2085" s="1" t="s">
        <v>232</v>
      </c>
      <c r="L2085" s="1" t="s">
        <v>233</v>
      </c>
      <c r="M2085" s="1" t="s">
        <v>64</v>
      </c>
      <c r="N2085" s="1" t="s">
        <v>42</v>
      </c>
      <c r="O2085" s="1" t="s">
        <v>246</v>
      </c>
      <c r="P2085" s="1"/>
      <c r="Q2085" s="1"/>
      <c r="R2085" s="1" t="s">
        <v>31</v>
      </c>
      <c r="S2085" s="1" t="s">
        <v>32</v>
      </c>
      <c r="T2085" s="1" t="s">
        <v>33</v>
      </c>
      <c r="U2085" s="2" t="s">
        <v>249</v>
      </c>
      <c r="V2085" s="4">
        <v>4027129</v>
      </c>
      <c r="W2085" s="4">
        <v>5500000</v>
      </c>
      <c r="X2085" s="4">
        <v>0</v>
      </c>
      <c r="Y2085" s="4">
        <v>9527129</v>
      </c>
      <c r="Z2085" s="4">
        <v>0</v>
      </c>
      <c r="AA2085" s="4">
        <v>6780930</v>
      </c>
      <c r="AB2085" s="4">
        <v>2746199</v>
      </c>
      <c r="AC2085" s="4">
        <v>6263845</v>
      </c>
      <c r="AD2085" s="4">
        <v>5458210</v>
      </c>
      <c r="AE2085" s="4">
        <v>5458210</v>
      </c>
      <c r="AF2085" s="10">
        <v>5458210</v>
      </c>
    </row>
    <row r="2086" spans="1:32" ht="22.5" x14ac:dyDescent="0.25">
      <c r="A2086" s="9" t="s">
        <v>457</v>
      </c>
      <c r="B2086" s="1" t="s">
        <v>486</v>
      </c>
      <c r="C2086" s="1" t="s">
        <v>585</v>
      </c>
      <c r="D2086" s="2" t="s">
        <v>458</v>
      </c>
      <c r="E2086" s="3" t="s">
        <v>392</v>
      </c>
      <c r="F2086" s="3" t="s">
        <v>512</v>
      </c>
      <c r="G2086" s="3" t="s">
        <v>513</v>
      </c>
      <c r="H2086" s="3" t="s">
        <v>514</v>
      </c>
      <c r="I2086" s="3" t="s">
        <v>515</v>
      </c>
      <c r="J2086" s="1" t="s">
        <v>30</v>
      </c>
      <c r="K2086" s="1" t="s">
        <v>232</v>
      </c>
      <c r="L2086" s="1" t="s">
        <v>233</v>
      </c>
      <c r="M2086" s="1" t="s">
        <v>68</v>
      </c>
      <c r="N2086" s="1" t="s">
        <v>42</v>
      </c>
      <c r="O2086" s="1" t="s">
        <v>234</v>
      </c>
      <c r="P2086" s="1"/>
      <c r="Q2086" s="1"/>
      <c r="R2086" s="1" t="s">
        <v>31</v>
      </c>
      <c r="S2086" s="1" t="s">
        <v>32</v>
      </c>
      <c r="T2086" s="1" t="s">
        <v>33</v>
      </c>
      <c r="U2086" s="2" t="s">
        <v>393</v>
      </c>
      <c r="V2086" s="4">
        <v>691783200</v>
      </c>
      <c r="W2086" s="4">
        <v>142956900</v>
      </c>
      <c r="X2086" s="4">
        <v>52497450</v>
      </c>
      <c r="Y2086" s="4">
        <v>782242650</v>
      </c>
      <c r="Z2086" s="4">
        <v>0</v>
      </c>
      <c r="AA2086" s="4">
        <v>782242650</v>
      </c>
      <c r="AB2086" s="4">
        <v>0</v>
      </c>
      <c r="AC2086" s="4">
        <v>782242650</v>
      </c>
      <c r="AD2086" s="4">
        <v>416521800</v>
      </c>
      <c r="AE2086" s="4">
        <v>416521800</v>
      </c>
      <c r="AF2086" s="10">
        <v>416521800</v>
      </c>
    </row>
    <row r="2087" spans="1:32" ht="22.5" x14ac:dyDescent="0.25">
      <c r="A2087" s="9" t="s">
        <v>457</v>
      </c>
      <c r="B2087" s="1" t="s">
        <v>486</v>
      </c>
      <c r="C2087" s="1" t="s">
        <v>585</v>
      </c>
      <c r="D2087" s="2" t="s">
        <v>458</v>
      </c>
      <c r="E2087" s="3" t="s">
        <v>291</v>
      </c>
      <c r="F2087" s="3" t="s">
        <v>512</v>
      </c>
      <c r="G2087" s="3" t="s">
        <v>513</v>
      </c>
      <c r="H2087" s="3" t="s">
        <v>514</v>
      </c>
      <c r="I2087" s="3" t="s">
        <v>515</v>
      </c>
      <c r="J2087" s="1" t="s">
        <v>30</v>
      </c>
      <c r="K2087" s="1" t="s">
        <v>232</v>
      </c>
      <c r="L2087" s="1" t="s">
        <v>233</v>
      </c>
      <c r="M2087" s="1" t="s">
        <v>68</v>
      </c>
      <c r="N2087" s="1" t="s">
        <v>42</v>
      </c>
      <c r="O2087" s="1" t="s">
        <v>243</v>
      </c>
      <c r="P2087" s="1"/>
      <c r="Q2087" s="1"/>
      <c r="R2087" s="1" t="s">
        <v>31</v>
      </c>
      <c r="S2087" s="1" t="s">
        <v>32</v>
      </c>
      <c r="T2087" s="1" t="s">
        <v>33</v>
      </c>
      <c r="U2087" s="2" t="s">
        <v>292</v>
      </c>
      <c r="V2087" s="4">
        <v>0</v>
      </c>
      <c r="W2087" s="4">
        <v>123969750</v>
      </c>
      <c r="X2087" s="4">
        <v>0</v>
      </c>
      <c r="Y2087" s="4">
        <v>123969750</v>
      </c>
      <c r="Z2087" s="4">
        <v>0</v>
      </c>
      <c r="AA2087" s="4">
        <v>123969750</v>
      </c>
      <c r="AB2087" s="4">
        <v>0</v>
      </c>
      <c r="AC2087" s="4">
        <v>123969750</v>
      </c>
      <c r="AD2087" s="4">
        <v>37190925</v>
      </c>
      <c r="AE2087" s="4">
        <v>37190925</v>
      </c>
      <c r="AF2087" s="10">
        <v>37190925</v>
      </c>
    </row>
    <row r="2088" spans="1:32" ht="22.5" x14ac:dyDescent="0.25">
      <c r="A2088" s="9" t="s">
        <v>457</v>
      </c>
      <c r="B2088" s="1" t="s">
        <v>486</v>
      </c>
      <c r="C2088" s="1" t="s">
        <v>585</v>
      </c>
      <c r="D2088" s="2" t="s">
        <v>458</v>
      </c>
      <c r="E2088" s="3" t="s">
        <v>293</v>
      </c>
      <c r="F2088" s="3" t="s">
        <v>512</v>
      </c>
      <c r="G2088" s="3" t="s">
        <v>513</v>
      </c>
      <c r="H2088" s="3" t="s">
        <v>527</v>
      </c>
      <c r="I2088" s="3" t="s">
        <v>545</v>
      </c>
      <c r="J2088" s="1" t="s">
        <v>30</v>
      </c>
      <c r="K2088" s="1" t="s">
        <v>232</v>
      </c>
      <c r="L2088" s="1" t="s">
        <v>233</v>
      </c>
      <c r="M2088" s="1" t="s">
        <v>68</v>
      </c>
      <c r="N2088" s="1" t="s">
        <v>42</v>
      </c>
      <c r="O2088" s="1" t="s">
        <v>248</v>
      </c>
      <c r="P2088" s="1"/>
      <c r="Q2088" s="1"/>
      <c r="R2088" s="1" t="s">
        <v>31</v>
      </c>
      <c r="S2088" s="1" t="s">
        <v>32</v>
      </c>
      <c r="T2088" s="1" t="s">
        <v>33</v>
      </c>
      <c r="U2088" s="2" t="s">
        <v>59</v>
      </c>
      <c r="V2088" s="4">
        <v>0</v>
      </c>
      <c r="W2088" s="4">
        <v>68669800</v>
      </c>
      <c r="X2088" s="4">
        <v>1594500</v>
      </c>
      <c r="Y2088" s="4">
        <v>67075300</v>
      </c>
      <c r="Z2088" s="4">
        <v>0</v>
      </c>
      <c r="AA2088" s="4">
        <v>67075300</v>
      </c>
      <c r="AB2088" s="4">
        <v>0</v>
      </c>
      <c r="AC2088" s="4">
        <v>67075300</v>
      </c>
      <c r="AD2088" s="4">
        <v>45177500</v>
      </c>
      <c r="AE2088" s="4">
        <v>45177500</v>
      </c>
      <c r="AF2088" s="10">
        <v>45177500</v>
      </c>
    </row>
    <row r="2089" spans="1:32" ht="22.5" x14ac:dyDescent="0.25">
      <c r="A2089" s="9" t="s">
        <v>457</v>
      </c>
      <c r="B2089" s="1" t="s">
        <v>486</v>
      </c>
      <c r="C2089" s="1" t="s">
        <v>585</v>
      </c>
      <c r="D2089" s="2" t="s">
        <v>458</v>
      </c>
      <c r="E2089" s="3" t="s">
        <v>294</v>
      </c>
      <c r="F2089" s="3" t="s">
        <v>512</v>
      </c>
      <c r="G2089" s="3" t="s">
        <v>513</v>
      </c>
      <c r="H2089" s="3" t="s">
        <v>527</v>
      </c>
      <c r="I2089" s="3" t="s">
        <v>542</v>
      </c>
      <c r="J2089" s="1" t="s">
        <v>30</v>
      </c>
      <c r="K2089" s="1" t="s">
        <v>232</v>
      </c>
      <c r="L2089" s="1" t="s">
        <v>233</v>
      </c>
      <c r="M2089" s="1" t="s">
        <v>68</v>
      </c>
      <c r="N2089" s="1" t="s">
        <v>42</v>
      </c>
      <c r="O2089" s="1" t="s">
        <v>254</v>
      </c>
      <c r="P2089" s="1"/>
      <c r="Q2089" s="1"/>
      <c r="R2089" s="1" t="s">
        <v>31</v>
      </c>
      <c r="S2089" s="1" t="s">
        <v>32</v>
      </c>
      <c r="T2089" s="1" t="s">
        <v>33</v>
      </c>
      <c r="U2089" s="2" t="s">
        <v>249</v>
      </c>
      <c r="V2089" s="4">
        <v>3000000</v>
      </c>
      <c r="W2089" s="4">
        <v>6000000</v>
      </c>
      <c r="X2089" s="4">
        <v>0</v>
      </c>
      <c r="Y2089" s="4">
        <v>9000000</v>
      </c>
      <c r="Z2089" s="4">
        <v>0</v>
      </c>
      <c r="AA2089" s="4">
        <v>5228582</v>
      </c>
      <c r="AB2089" s="4">
        <v>3771418</v>
      </c>
      <c r="AC2089" s="4">
        <v>5228582</v>
      </c>
      <c r="AD2089" s="4">
        <v>3288048</v>
      </c>
      <c r="AE2089" s="4">
        <v>3288048</v>
      </c>
      <c r="AF2089" s="10">
        <v>3288048</v>
      </c>
    </row>
    <row r="2090" spans="1:32" ht="22.5" x14ac:dyDescent="0.25">
      <c r="A2090" s="9" t="s">
        <v>457</v>
      </c>
      <c r="B2090" s="1" t="s">
        <v>486</v>
      </c>
      <c r="C2090" s="1" t="s">
        <v>585</v>
      </c>
      <c r="D2090" s="2" t="s">
        <v>458</v>
      </c>
      <c r="E2090" s="3" t="s">
        <v>295</v>
      </c>
      <c r="F2090" s="3" t="s">
        <v>512</v>
      </c>
      <c r="G2090" s="3" t="s">
        <v>513</v>
      </c>
      <c r="H2090" s="3" t="s">
        <v>514</v>
      </c>
      <c r="I2090" s="3" t="s">
        <v>515</v>
      </c>
      <c r="J2090" s="1" t="s">
        <v>30</v>
      </c>
      <c r="K2090" s="1" t="s">
        <v>232</v>
      </c>
      <c r="L2090" s="1" t="s">
        <v>233</v>
      </c>
      <c r="M2090" s="1" t="s">
        <v>68</v>
      </c>
      <c r="N2090" s="1" t="s">
        <v>42</v>
      </c>
      <c r="O2090" s="1" t="s">
        <v>266</v>
      </c>
      <c r="P2090" s="1"/>
      <c r="Q2090" s="1"/>
      <c r="R2090" s="1" t="s">
        <v>31</v>
      </c>
      <c r="S2090" s="1" t="s">
        <v>32</v>
      </c>
      <c r="T2090" s="1" t="s">
        <v>33</v>
      </c>
      <c r="U2090" s="2" t="s">
        <v>267</v>
      </c>
      <c r="V2090" s="4">
        <v>0</v>
      </c>
      <c r="W2090" s="4">
        <v>2767133</v>
      </c>
      <c r="X2090" s="4">
        <v>2752133</v>
      </c>
      <c r="Y2090" s="4">
        <v>15000</v>
      </c>
      <c r="Z2090" s="4">
        <v>0</v>
      </c>
      <c r="AA2090" s="4">
        <v>0</v>
      </c>
      <c r="AB2090" s="4">
        <v>15000</v>
      </c>
      <c r="AC2090" s="4">
        <v>0</v>
      </c>
      <c r="AD2090" s="4">
        <v>0</v>
      </c>
      <c r="AE2090" s="4">
        <v>0</v>
      </c>
      <c r="AF2090" s="10">
        <v>0</v>
      </c>
    </row>
    <row r="2091" spans="1:32" ht="22.5" x14ac:dyDescent="0.25">
      <c r="A2091" s="9" t="s">
        <v>457</v>
      </c>
      <c r="B2091" s="1" t="s">
        <v>486</v>
      </c>
      <c r="C2091" s="1" t="s">
        <v>585</v>
      </c>
      <c r="D2091" s="2" t="s">
        <v>458</v>
      </c>
      <c r="E2091" s="3" t="s">
        <v>298</v>
      </c>
      <c r="F2091" s="3" t="s">
        <v>594</v>
      </c>
      <c r="G2091" s="3" t="s">
        <v>529</v>
      </c>
      <c r="H2091" s="3" t="s">
        <v>527</v>
      </c>
      <c r="I2091" s="3" t="s">
        <v>545</v>
      </c>
      <c r="J2091" s="1" t="s">
        <v>30</v>
      </c>
      <c r="K2091" s="1" t="s">
        <v>232</v>
      </c>
      <c r="L2091" s="1" t="s">
        <v>233</v>
      </c>
      <c r="M2091" s="1" t="s">
        <v>138</v>
      </c>
      <c r="N2091" s="1" t="s">
        <v>42</v>
      </c>
      <c r="O2091" s="1" t="s">
        <v>281</v>
      </c>
      <c r="P2091" s="1"/>
      <c r="Q2091" s="1"/>
      <c r="R2091" s="1" t="s">
        <v>31</v>
      </c>
      <c r="S2091" s="1" t="s">
        <v>32</v>
      </c>
      <c r="T2091" s="1" t="s">
        <v>33</v>
      </c>
      <c r="U2091" s="2" t="s">
        <v>59</v>
      </c>
      <c r="V2091" s="4">
        <v>40700000</v>
      </c>
      <c r="W2091" s="4">
        <v>0</v>
      </c>
      <c r="X2091" s="4">
        <v>55563</v>
      </c>
      <c r="Y2091" s="4">
        <v>40644437</v>
      </c>
      <c r="Z2091" s="4">
        <v>0</v>
      </c>
      <c r="AA2091" s="4">
        <v>40644437</v>
      </c>
      <c r="AB2091" s="4">
        <v>0</v>
      </c>
      <c r="AC2091" s="4">
        <v>40644437</v>
      </c>
      <c r="AD2091" s="4">
        <v>28886400</v>
      </c>
      <c r="AE2091" s="4">
        <v>28886400</v>
      </c>
      <c r="AF2091" s="10">
        <v>28886400</v>
      </c>
    </row>
    <row r="2092" spans="1:32" ht="22.5" x14ac:dyDescent="0.25">
      <c r="A2092" s="9" t="s">
        <v>457</v>
      </c>
      <c r="B2092" s="1" t="s">
        <v>486</v>
      </c>
      <c r="C2092" s="1" t="s">
        <v>585</v>
      </c>
      <c r="D2092" s="2" t="s">
        <v>458</v>
      </c>
      <c r="E2092" s="3" t="s">
        <v>299</v>
      </c>
      <c r="F2092" s="3" t="s">
        <v>594</v>
      </c>
      <c r="G2092" s="3" t="s">
        <v>529</v>
      </c>
      <c r="H2092" s="3" t="s">
        <v>527</v>
      </c>
      <c r="I2092" s="3" t="s">
        <v>542</v>
      </c>
      <c r="J2092" s="1" t="s">
        <v>30</v>
      </c>
      <c r="K2092" s="1" t="s">
        <v>232</v>
      </c>
      <c r="L2092" s="1" t="s">
        <v>233</v>
      </c>
      <c r="M2092" s="1" t="s">
        <v>138</v>
      </c>
      <c r="N2092" s="1" t="s">
        <v>42</v>
      </c>
      <c r="O2092" s="1" t="s">
        <v>237</v>
      </c>
      <c r="P2092" s="1"/>
      <c r="Q2092" s="1"/>
      <c r="R2092" s="1" t="s">
        <v>31</v>
      </c>
      <c r="S2092" s="1" t="s">
        <v>32</v>
      </c>
      <c r="T2092" s="1" t="s">
        <v>33</v>
      </c>
      <c r="U2092" s="2" t="s">
        <v>249</v>
      </c>
      <c r="V2092" s="4">
        <v>9856786</v>
      </c>
      <c r="W2092" s="4">
        <v>4000000</v>
      </c>
      <c r="X2092" s="4">
        <v>0</v>
      </c>
      <c r="Y2092" s="4">
        <v>13856786</v>
      </c>
      <c r="Z2092" s="4">
        <v>0</v>
      </c>
      <c r="AA2092" s="4">
        <v>11072268</v>
      </c>
      <c r="AB2092" s="4">
        <v>2784518</v>
      </c>
      <c r="AC2092" s="4">
        <v>10451752</v>
      </c>
      <c r="AD2092" s="4">
        <v>8201705</v>
      </c>
      <c r="AE2092" s="4">
        <v>8201705</v>
      </c>
      <c r="AF2092" s="10">
        <v>8201705</v>
      </c>
    </row>
    <row r="2093" spans="1:32" ht="22.5" x14ac:dyDescent="0.25">
      <c r="A2093" s="9" t="s">
        <v>457</v>
      </c>
      <c r="B2093" s="1" t="s">
        <v>486</v>
      </c>
      <c r="C2093" s="1" t="s">
        <v>585</v>
      </c>
      <c r="D2093" s="2" t="s">
        <v>458</v>
      </c>
      <c r="E2093" s="3" t="s">
        <v>303</v>
      </c>
      <c r="F2093" s="3" t="s">
        <v>604</v>
      </c>
      <c r="G2093" s="3" t="s">
        <v>547</v>
      </c>
      <c r="H2093" s="3" t="s">
        <v>527</v>
      </c>
      <c r="I2093" s="3" t="s">
        <v>545</v>
      </c>
      <c r="J2093" s="1" t="s">
        <v>30</v>
      </c>
      <c r="K2093" s="1" t="s">
        <v>301</v>
      </c>
      <c r="L2093" s="1" t="s">
        <v>233</v>
      </c>
      <c r="M2093" s="1" t="s">
        <v>41</v>
      </c>
      <c r="N2093" s="1" t="s">
        <v>42</v>
      </c>
      <c r="O2093" s="1" t="s">
        <v>281</v>
      </c>
      <c r="P2093" s="1"/>
      <c r="Q2093" s="1"/>
      <c r="R2093" s="1" t="s">
        <v>31</v>
      </c>
      <c r="S2093" s="1" t="s">
        <v>32</v>
      </c>
      <c r="T2093" s="1" t="s">
        <v>33</v>
      </c>
      <c r="U2093" s="2" t="s">
        <v>59</v>
      </c>
      <c r="V2093" s="4">
        <v>47356310</v>
      </c>
      <c r="W2093" s="4">
        <v>415800</v>
      </c>
      <c r="X2093" s="4">
        <v>93710</v>
      </c>
      <c r="Y2093" s="4">
        <v>47678400</v>
      </c>
      <c r="Z2093" s="4">
        <v>0</v>
      </c>
      <c r="AA2093" s="4">
        <v>47678400</v>
      </c>
      <c r="AB2093" s="4">
        <v>0</v>
      </c>
      <c r="AC2093" s="4">
        <v>47678400</v>
      </c>
      <c r="AD2093" s="4">
        <v>33679800</v>
      </c>
      <c r="AE2093" s="4">
        <v>33679800</v>
      </c>
      <c r="AF2093" s="10">
        <v>33679800</v>
      </c>
    </row>
    <row r="2094" spans="1:32" ht="22.5" x14ac:dyDescent="0.25">
      <c r="A2094" s="9" t="s">
        <v>457</v>
      </c>
      <c r="B2094" s="1" t="s">
        <v>486</v>
      </c>
      <c r="C2094" s="1" t="s">
        <v>585</v>
      </c>
      <c r="D2094" s="2" t="s">
        <v>458</v>
      </c>
      <c r="E2094" s="3" t="s">
        <v>304</v>
      </c>
      <c r="F2094" s="3" t="s">
        <v>604</v>
      </c>
      <c r="G2094" s="3" t="s">
        <v>547</v>
      </c>
      <c r="H2094" s="3" t="s">
        <v>527</v>
      </c>
      <c r="I2094" s="3" t="s">
        <v>542</v>
      </c>
      <c r="J2094" s="1" t="s">
        <v>30</v>
      </c>
      <c r="K2094" s="1" t="s">
        <v>301</v>
      </c>
      <c r="L2094" s="1" t="s">
        <v>233</v>
      </c>
      <c r="M2094" s="1" t="s">
        <v>41</v>
      </c>
      <c r="N2094" s="1" t="s">
        <v>42</v>
      </c>
      <c r="O2094" s="1" t="s">
        <v>237</v>
      </c>
      <c r="P2094" s="1"/>
      <c r="Q2094" s="1"/>
      <c r="R2094" s="1" t="s">
        <v>31</v>
      </c>
      <c r="S2094" s="1" t="s">
        <v>32</v>
      </c>
      <c r="T2094" s="1" t="s">
        <v>33</v>
      </c>
      <c r="U2094" s="2" t="s">
        <v>249</v>
      </c>
      <c r="V2094" s="4">
        <v>4244527</v>
      </c>
      <c r="W2094" s="4">
        <v>729407</v>
      </c>
      <c r="X2094" s="4">
        <v>729407</v>
      </c>
      <c r="Y2094" s="4">
        <v>4244527</v>
      </c>
      <c r="Z2094" s="4">
        <v>0</v>
      </c>
      <c r="AA2094" s="4">
        <v>2734986</v>
      </c>
      <c r="AB2094" s="4">
        <v>1509541</v>
      </c>
      <c r="AC2094" s="4">
        <v>2734986</v>
      </c>
      <c r="AD2094" s="4">
        <v>2499763</v>
      </c>
      <c r="AE2094" s="4">
        <v>2499763</v>
      </c>
      <c r="AF2094" s="10">
        <v>2499763</v>
      </c>
    </row>
    <row r="2095" spans="1:32" ht="22.5" x14ac:dyDescent="0.25">
      <c r="A2095" s="9" t="s">
        <v>457</v>
      </c>
      <c r="B2095" s="1" t="s">
        <v>486</v>
      </c>
      <c r="C2095" s="1" t="s">
        <v>585</v>
      </c>
      <c r="D2095" s="2" t="s">
        <v>458</v>
      </c>
      <c r="E2095" s="3" t="s">
        <v>307</v>
      </c>
      <c r="F2095" s="3" t="s">
        <v>37</v>
      </c>
      <c r="G2095" s="3" t="s">
        <v>517</v>
      </c>
      <c r="H2095" s="3" t="s">
        <v>527</v>
      </c>
      <c r="I2095" s="3" t="s">
        <v>545</v>
      </c>
      <c r="J2095" s="1" t="s">
        <v>30</v>
      </c>
      <c r="K2095" s="1" t="s">
        <v>301</v>
      </c>
      <c r="L2095" s="1" t="s">
        <v>233</v>
      </c>
      <c r="M2095" s="1" t="s">
        <v>77</v>
      </c>
      <c r="N2095" s="1" t="s">
        <v>42</v>
      </c>
      <c r="O2095" s="1" t="s">
        <v>237</v>
      </c>
      <c r="P2095" s="1"/>
      <c r="Q2095" s="1"/>
      <c r="R2095" s="1" t="s">
        <v>31</v>
      </c>
      <c r="S2095" s="1" t="s">
        <v>32</v>
      </c>
      <c r="T2095" s="1" t="s">
        <v>33</v>
      </c>
      <c r="U2095" s="2" t="s">
        <v>59</v>
      </c>
      <c r="V2095" s="4">
        <v>142725512</v>
      </c>
      <c r="W2095" s="4">
        <v>77938102</v>
      </c>
      <c r="X2095" s="4">
        <v>8343672</v>
      </c>
      <c r="Y2095" s="4">
        <v>212319942</v>
      </c>
      <c r="Z2095" s="4">
        <v>0</v>
      </c>
      <c r="AA2095" s="4">
        <v>212319942</v>
      </c>
      <c r="AB2095" s="4">
        <v>0</v>
      </c>
      <c r="AC2095" s="4">
        <v>212319942</v>
      </c>
      <c r="AD2095" s="4">
        <v>174153604</v>
      </c>
      <c r="AE2095" s="4">
        <v>174153604</v>
      </c>
      <c r="AF2095" s="10">
        <v>174153604</v>
      </c>
    </row>
    <row r="2096" spans="1:32" ht="22.5" x14ac:dyDescent="0.25">
      <c r="A2096" s="9" t="s">
        <v>457</v>
      </c>
      <c r="B2096" s="1" t="s">
        <v>486</v>
      </c>
      <c r="C2096" s="1" t="s">
        <v>585</v>
      </c>
      <c r="D2096" s="2" t="s">
        <v>458</v>
      </c>
      <c r="E2096" s="3" t="s">
        <v>308</v>
      </c>
      <c r="F2096" s="3" t="s">
        <v>37</v>
      </c>
      <c r="G2096" s="3" t="s">
        <v>517</v>
      </c>
      <c r="H2096" s="3" t="s">
        <v>527</v>
      </c>
      <c r="I2096" s="3" t="s">
        <v>542</v>
      </c>
      <c r="J2096" s="1" t="s">
        <v>30</v>
      </c>
      <c r="K2096" s="1" t="s">
        <v>301</v>
      </c>
      <c r="L2096" s="1" t="s">
        <v>233</v>
      </c>
      <c r="M2096" s="1" t="s">
        <v>77</v>
      </c>
      <c r="N2096" s="1" t="s">
        <v>42</v>
      </c>
      <c r="O2096" s="1" t="s">
        <v>240</v>
      </c>
      <c r="P2096" s="1"/>
      <c r="Q2096" s="1"/>
      <c r="R2096" s="1" t="s">
        <v>31</v>
      </c>
      <c r="S2096" s="1" t="s">
        <v>32</v>
      </c>
      <c r="T2096" s="1" t="s">
        <v>33</v>
      </c>
      <c r="U2096" s="2" t="s">
        <v>249</v>
      </c>
      <c r="V2096" s="4">
        <v>0</v>
      </c>
      <c r="W2096" s="4">
        <v>22010635</v>
      </c>
      <c r="X2096" s="4">
        <v>0</v>
      </c>
      <c r="Y2096" s="4">
        <v>22010635</v>
      </c>
      <c r="Z2096" s="4">
        <v>0</v>
      </c>
      <c r="AA2096" s="4">
        <v>13796804</v>
      </c>
      <c r="AB2096" s="4">
        <v>8213831</v>
      </c>
      <c r="AC2096" s="4">
        <v>13796804</v>
      </c>
      <c r="AD2096" s="4">
        <v>12350430</v>
      </c>
      <c r="AE2096" s="4">
        <v>12350430</v>
      </c>
      <c r="AF2096" s="10">
        <v>12350430</v>
      </c>
    </row>
    <row r="2097" spans="1:32" ht="22.5" x14ac:dyDescent="0.25">
      <c r="A2097" s="9" t="s">
        <v>457</v>
      </c>
      <c r="B2097" s="1" t="s">
        <v>486</v>
      </c>
      <c r="C2097" s="1" t="s">
        <v>585</v>
      </c>
      <c r="D2097" s="2" t="s">
        <v>458</v>
      </c>
      <c r="E2097" s="3" t="s">
        <v>398</v>
      </c>
      <c r="F2097" s="3" t="s">
        <v>37</v>
      </c>
      <c r="G2097" s="3" t="s">
        <v>517</v>
      </c>
      <c r="H2097" s="3" t="s">
        <v>527</v>
      </c>
      <c r="I2097" s="3" t="s">
        <v>545</v>
      </c>
      <c r="J2097" s="1" t="s">
        <v>30</v>
      </c>
      <c r="K2097" s="1" t="s">
        <v>301</v>
      </c>
      <c r="L2097" s="1" t="s">
        <v>233</v>
      </c>
      <c r="M2097" s="1" t="s">
        <v>77</v>
      </c>
      <c r="N2097" s="1" t="s">
        <v>42</v>
      </c>
      <c r="O2097" s="1" t="s">
        <v>257</v>
      </c>
      <c r="P2097" s="1"/>
      <c r="Q2097" s="1"/>
      <c r="R2097" s="1" t="s">
        <v>31</v>
      </c>
      <c r="S2097" s="1" t="s">
        <v>32</v>
      </c>
      <c r="T2097" s="1" t="s">
        <v>33</v>
      </c>
      <c r="U2097" s="2" t="s">
        <v>399</v>
      </c>
      <c r="V2097" s="4">
        <v>32088235</v>
      </c>
      <c r="W2097" s="4">
        <v>0</v>
      </c>
      <c r="X2097" s="4">
        <v>90901</v>
      </c>
      <c r="Y2097" s="4">
        <v>31997334</v>
      </c>
      <c r="Z2097" s="4">
        <v>0</v>
      </c>
      <c r="AA2097" s="4">
        <v>31997334</v>
      </c>
      <c r="AB2097" s="4">
        <v>0</v>
      </c>
      <c r="AC2097" s="4">
        <v>31997334</v>
      </c>
      <c r="AD2097" s="4">
        <v>22720000</v>
      </c>
      <c r="AE2097" s="4">
        <v>22720000</v>
      </c>
      <c r="AF2097" s="10">
        <v>22720000</v>
      </c>
    </row>
    <row r="2098" spans="1:32" ht="22.5" x14ac:dyDescent="0.25">
      <c r="A2098" s="9" t="s">
        <v>457</v>
      </c>
      <c r="B2098" s="1" t="s">
        <v>486</v>
      </c>
      <c r="C2098" s="1" t="s">
        <v>585</v>
      </c>
      <c r="D2098" s="2" t="s">
        <v>458</v>
      </c>
      <c r="E2098" s="3" t="s">
        <v>319</v>
      </c>
      <c r="F2098" s="3" t="s">
        <v>37</v>
      </c>
      <c r="G2098" s="3" t="s">
        <v>517</v>
      </c>
      <c r="H2098" s="3" t="s">
        <v>494</v>
      </c>
      <c r="I2098" s="3" t="s">
        <v>531</v>
      </c>
      <c r="J2098" s="1" t="s">
        <v>30</v>
      </c>
      <c r="K2098" s="1" t="s">
        <v>301</v>
      </c>
      <c r="L2098" s="1" t="s">
        <v>233</v>
      </c>
      <c r="M2098" s="1" t="s">
        <v>77</v>
      </c>
      <c r="N2098" s="1" t="s">
        <v>42</v>
      </c>
      <c r="O2098" s="1" t="s">
        <v>320</v>
      </c>
      <c r="P2098" s="1"/>
      <c r="Q2098" s="1"/>
      <c r="R2098" s="1" t="s">
        <v>31</v>
      </c>
      <c r="S2098" s="1" t="s">
        <v>32</v>
      </c>
      <c r="T2098" s="1" t="s">
        <v>33</v>
      </c>
      <c r="U2098" s="2" t="s">
        <v>321</v>
      </c>
      <c r="V2098" s="4">
        <v>145284114</v>
      </c>
      <c r="W2098" s="4">
        <v>54150000</v>
      </c>
      <c r="X2098" s="4">
        <v>13352918</v>
      </c>
      <c r="Y2098" s="4">
        <v>186081196</v>
      </c>
      <c r="Z2098" s="4">
        <v>0</v>
      </c>
      <c r="AA2098" s="4">
        <v>182296000</v>
      </c>
      <c r="AB2098" s="4">
        <v>3785196</v>
      </c>
      <c r="AC2098" s="4">
        <v>182296000</v>
      </c>
      <c r="AD2098" s="4">
        <v>111296000</v>
      </c>
      <c r="AE2098" s="4">
        <v>111296000</v>
      </c>
      <c r="AF2098" s="10">
        <v>111296000</v>
      </c>
    </row>
    <row r="2099" spans="1:32" ht="22.5" x14ac:dyDescent="0.25">
      <c r="A2099" s="9" t="s">
        <v>457</v>
      </c>
      <c r="B2099" s="1" t="s">
        <v>486</v>
      </c>
      <c r="C2099" s="1" t="s">
        <v>585</v>
      </c>
      <c r="D2099" s="2" t="s">
        <v>458</v>
      </c>
      <c r="E2099" s="3" t="s">
        <v>322</v>
      </c>
      <c r="F2099" s="3" t="s">
        <v>37</v>
      </c>
      <c r="G2099" s="3" t="s">
        <v>517</v>
      </c>
      <c r="H2099" s="3" t="s">
        <v>494</v>
      </c>
      <c r="I2099" s="3" t="s">
        <v>531</v>
      </c>
      <c r="J2099" s="1" t="s">
        <v>30</v>
      </c>
      <c r="K2099" s="1" t="s">
        <v>301</v>
      </c>
      <c r="L2099" s="1" t="s">
        <v>233</v>
      </c>
      <c r="M2099" s="1" t="s">
        <v>77</v>
      </c>
      <c r="N2099" s="1" t="s">
        <v>42</v>
      </c>
      <c r="O2099" s="1" t="s">
        <v>323</v>
      </c>
      <c r="P2099" s="1"/>
      <c r="Q2099" s="1"/>
      <c r="R2099" s="1" t="s">
        <v>31</v>
      </c>
      <c r="S2099" s="1" t="s">
        <v>32</v>
      </c>
      <c r="T2099" s="1" t="s">
        <v>33</v>
      </c>
      <c r="U2099" s="2" t="s">
        <v>324</v>
      </c>
      <c r="V2099" s="4">
        <v>22291631</v>
      </c>
      <c r="W2099" s="4">
        <v>0</v>
      </c>
      <c r="X2099" s="4">
        <v>0</v>
      </c>
      <c r="Y2099" s="4">
        <v>22291631</v>
      </c>
      <c r="Z2099" s="4">
        <v>0</v>
      </c>
      <c r="AA2099" s="4">
        <v>22291631</v>
      </c>
      <c r="AB2099" s="4">
        <v>0</v>
      </c>
      <c r="AC2099" s="4">
        <v>22291631</v>
      </c>
      <c r="AD2099" s="4">
        <v>16718724</v>
      </c>
      <c r="AE2099" s="4">
        <v>16718724</v>
      </c>
      <c r="AF2099" s="10">
        <v>16718724</v>
      </c>
    </row>
    <row r="2100" spans="1:32" ht="22.5" x14ac:dyDescent="0.25">
      <c r="A2100" s="9" t="s">
        <v>457</v>
      </c>
      <c r="B2100" s="1" t="s">
        <v>486</v>
      </c>
      <c r="C2100" s="1" t="s">
        <v>585</v>
      </c>
      <c r="D2100" s="2" t="s">
        <v>458</v>
      </c>
      <c r="E2100" s="3" t="s">
        <v>328</v>
      </c>
      <c r="F2100" s="3" t="s">
        <v>37</v>
      </c>
      <c r="G2100" s="3" t="s">
        <v>517</v>
      </c>
      <c r="H2100" s="3" t="s">
        <v>494</v>
      </c>
      <c r="I2100" s="3" t="s">
        <v>531</v>
      </c>
      <c r="J2100" s="1" t="s">
        <v>30</v>
      </c>
      <c r="K2100" s="1" t="s">
        <v>301</v>
      </c>
      <c r="L2100" s="1" t="s">
        <v>233</v>
      </c>
      <c r="M2100" s="1" t="s">
        <v>77</v>
      </c>
      <c r="N2100" s="1" t="s">
        <v>42</v>
      </c>
      <c r="O2100" s="1" t="s">
        <v>329</v>
      </c>
      <c r="P2100" s="1"/>
      <c r="Q2100" s="1"/>
      <c r="R2100" s="1" t="s">
        <v>31</v>
      </c>
      <c r="S2100" s="1" t="s">
        <v>32</v>
      </c>
      <c r="T2100" s="1" t="s">
        <v>33</v>
      </c>
      <c r="U2100" s="2" t="s">
        <v>330</v>
      </c>
      <c r="V2100" s="4">
        <v>0</v>
      </c>
      <c r="W2100" s="4">
        <v>37819000</v>
      </c>
      <c r="X2100" s="4">
        <v>0</v>
      </c>
      <c r="Y2100" s="4">
        <v>37819000</v>
      </c>
      <c r="Z2100" s="4">
        <v>0</v>
      </c>
      <c r="AA2100" s="4">
        <v>2769591</v>
      </c>
      <c r="AB2100" s="4">
        <v>35049409</v>
      </c>
      <c r="AC2100" s="4">
        <v>2769591</v>
      </c>
      <c r="AD2100" s="4">
        <v>2769591</v>
      </c>
      <c r="AE2100" s="4">
        <v>2769591</v>
      </c>
      <c r="AF2100" s="10">
        <v>2769591</v>
      </c>
    </row>
    <row r="2101" spans="1:32" ht="22.5" x14ac:dyDescent="0.25">
      <c r="A2101" s="9" t="s">
        <v>457</v>
      </c>
      <c r="B2101" s="1" t="s">
        <v>486</v>
      </c>
      <c r="C2101" s="1" t="s">
        <v>585</v>
      </c>
      <c r="D2101" s="2" t="s">
        <v>458</v>
      </c>
      <c r="E2101" s="3" t="s">
        <v>354</v>
      </c>
      <c r="F2101" s="3" t="s">
        <v>37</v>
      </c>
      <c r="G2101" s="3" t="s">
        <v>517</v>
      </c>
      <c r="H2101" s="3" t="s">
        <v>527</v>
      </c>
      <c r="I2101" s="3" t="s">
        <v>558</v>
      </c>
      <c r="J2101" s="1" t="s">
        <v>30</v>
      </c>
      <c r="K2101" s="1" t="s">
        <v>301</v>
      </c>
      <c r="L2101" s="1" t="s">
        <v>233</v>
      </c>
      <c r="M2101" s="1" t="s">
        <v>77</v>
      </c>
      <c r="N2101" s="1" t="s">
        <v>42</v>
      </c>
      <c r="O2101" s="1" t="s">
        <v>355</v>
      </c>
      <c r="P2101" s="1"/>
      <c r="Q2101" s="1"/>
      <c r="R2101" s="1" t="s">
        <v>31</v>
      </c>
      <c r="S2101" s="1" t="s">
        <v>32</v>
      </c>
      <c r="T2101" s="1" t="s">
        <v>33</v>
      </c>
      <c r="U2101" s="2" t="s">
        <v>356</v>
      </c>
      <c r="V2101" s="4">
        <v>0</v>
      </c>
      <c r="W2101" s="4">
        <v>3500000</v>
      </c>
      <c r="X2101" s="4">
        <v>0</v>
      </c>
      <c r="Y2101" s="4">
        <v>3500000</v>
      </c>
      <c r="Z2101" s="4">
        <v>0</v>
      </c>
      <c r="AA2101" s="4">
        <v>3500000</v>
      </c>
      <c r="AB2101" s="4">
        <v>0</v>
      </c>
      <c r="AC2101" s="4">
        <v>3500000</v>
      </c>
      <c r="AD2101" s="4">
        <v>1300000</v>
      </c>
      <c r="AE2101" s="4">
        <v>1300000</v>
      </c>
      <c r="AF2101" s="10">
        <v>1300000</v>
      </c>
    </row>
    <row r="2102" spans="1:32" ht="22.5" x14ac:dyDescent="0.25">
      <c r="A2102" s="9" t="s">
        <v>457</v>
      </c>
      <c r="B2102" s="1" t="s">
        <v>486</v>
      </c>
      <c r="C2102" s="1" t="s">
        <v>585</v>
      </c>
      <c r="D2102" s="2" t="s">
        <v>458</v>
      </c>
      <c r="E2102" s="3" t="s">
        <v>359</v>
      </c>
      <c r="F2102" s="3" t="s">
        <v>37</v>
      </c>
      <c r="G2102" s="3" t="s">
        <v>517</v>
      </c>
      <c r="H2102" s="3" t="s">
        <v>527</v>
      </c>
      <c r="I2102" s="3" t="s">
        <v>542</v>
      </c>
      <c r="J2102" s="1" t="s">
        <v>30</v>
      </c>
      <c r="K2102" s="1" t="s">
        <v>301</v>
      </c>
      <c r="L2102" s="1" t="s">
        <v>233</v>
      </c>
      <c r="M2102" s="1" t="s">
        <v>77</v>
      </c>
      <c r="N2102" s="1" t="s">
        <v>42</v>
      </c>
      <c r="O2102" s="1" t="s">
        <v>360</v>
      </c>
      <c r="P2102" s="1"/>
      <c r="Q2102" s="1"/>
      <c r="R2102" s="1" t="s">
        <v>31</v>
      </c>
      <c r="S2102" s="1" t="s">
        <v>32</v>
      </c>
      <c r="T2102" s="1" t="s">
        <v>33</v>
      </c>
      <c r="U2102" s="2" t="s">
        <v>361</v>
      </c>
      <c r="V2102" s="4">
        <v>2300000</v>
      </c>
      <c r="W2102" s="4">
        <v>2000000</v>
      </c>
      <c r="X2102" s="4">
        <v>1000000</v>
      </c>
      <c r="Y2102" s="4">
        <v>3300000</v>
      </c>
      <c r="Z2102" s="4">
        <v>0</v>
      </c>
      <c r="AA2102" s="4">
        <v>1139821</v>
      </c>
      <c r="AB2102" s="4">
        <v>2160179</v>
      </c>
      <c r="AC2102" s="4">
        <v>1139821</v>
      </c>
      <c r="AD2102" s="4">
        <v>1139821</v>
      </c>
      <c r="AE2102" s="4">
        <v>1139821</v>
      </c>
      <c r="AF2102" s="10">
        <v>1139821</v>
      </c>
    </row>
    <row r="2103" spans="1:32" ht="22.5" x14ac:dyDescent="0.25">
      <c r="A2103" s="9" t="s">
        <v>457</v>
      </c>
      <c r="B2103" s="1" t="s">
        <v>486</v>
      </c>
      <c r="C2103" s="1" t="s">
        <v>585</v>
      </c>
      <c r="D2103" s="2" t="s">
        <v>458</v>
      </c>
      <c r="E2103" s="3" t="s">
        <v>365</v>
      </c>
      <c r="F2103" s="3" t="s">
        <v>37</v>
      </c>
      <c r="G2103" s="3" t="s">
        <v>517</v>
      </c>
      <c r="H2103" s="3" t="s">
        <v>518</v>
      </c>
      <c r="I2103" s="3" t="s">
        <v>519</v>
      </c>
      <c r="J2103" s="1" t="s">
        <v>30</v>
      </c>
      <c r="K2103" s="1" t="s">
        <v>301</v>
      </c>
      <c r="L2103" s="1" t="s">
        <v>233</v>
      </c>
      <c r="M2103" s="1" t="s">
        <v>77</v>
      </c>
      <c r="N2103" s="1" t="s">
        <v>42</v>
      </c>
      <c r="O2103" s="1" t="s">
        <v>266</v>
      </c>
      <c r="P2103" s="1"/>
      <c r="Q2103" s="1"/>
      <c r="R2103" s="1" t="s">
        <v>31</v>
      </c>
      <c r="S2103" s="1" t="s">
        <v>32</v>
      </c>
      <c r="T2103" s="1" t="s">
        <v>33</v>
      </c>
      <c r="U2103" s="2" t="s">
        <v>267</v>
      </c>
      <c r="V2103" s="4">
        <v>137876</v>
      </c>
      <c r="W2103" s="4">
        <v>151276</v>
      </c>
      <c r="X2103" s="4">
        <v>0</v>
      </c>
      <c r="Y2103" s="4">
        <v>289152</v>
      </c>
      <c r="Z2103" s="4">
        <v>0</v>
      </c>
      <c r="AA2103" s="4">
        <v>0</v>
      </c>
      <c r="AB2103" s="4">
        <v>289152</v>
      </c>
      <c r="AC2103" s="4">
        <v>0</v>
      </c>
      <c r="AD2103" s="4">
        <v>0</v>
      </c>
      <c r="AE2103" s="4">
        <v>0</v>
      </c>
      <c r="AF2103" s="10">
        <v>0</v>
      </c>
    </row>
    <row r="2104" spans="1:32" ht="22.5" x14ac:dyDescent="0.25">
      <c r="A2104" s="9" t="s">
        <v>457</v>
      </c>
      <c r="B2104" s="1" t="s">
        <v>486</v>
      </c>
      <c r="C2104" s="1" t="s">
        <v>585</v>
      </c>
      <c r="D2104" s="2" t="s">
        <v>458</v>
      </c>
      <c r="E2104" s="3" t="s">
        <v>372</v>
      </c>
      <c r="F2104" s="3" t="s">
        <v>474</v>
      </c>
      <c r="G2104" s="3" t="s">
        <v>524</v>
      </c>
      <c r="H2104" s="3" t="s">
        <v>494</v>
      </c>
      <c r="I2104" s="3" t="s">
        <v>525</v>
      </c>
      <c r="J2104" s="1" t="s">
        <v>30</v>
      </c>
      <c r="K2104" s="1" t="s">
        <v>301</v>
      </c>
      <c r="L2104" s="1" t="s">
        <v>233</v>
      </c>
      <c r="M2104" s="1" t="s">
        <v>64</v>
      </c>
      <c r="N2104" s="1" t="s">
        <v>42</v>
      </c>
      <c r="O2104" s="1" t="s">
        <v>234</v>
      </c>
      <c r="P2104" s="1"/>
      <c r="Q2104" s="1"/>
      <c r="R2104" s="1" t="s">
        <v>31</v>
      </c>
      <c r="S2104" s="1" t="s">
        <v>32</v>
      </c>
      <c r="T2104" s="1" t="s">
        <v>33</v>
      </c>
      <c r="U2104" s="2" t="s">
        <v>373</v>
      </c>
      <c r="V2104" s="4">
        <v>0</v>
      </c>
      <c r="W2104" s="4">
        <v>150000000</v>
      </c>
      <c r="X2104" s="4">
        <v>0</v>
      </c>
      <c r="Y2104" s="4">
        <v>150000000</v>
      </c>
      <c r="Z2104" s="4">
        <v>0</v>
      </c>
      <c r="AA2104" s="4">
        <v>150000000</v>
      </c>
      <c r="AB2104" s="4">
        <v>0</v>
      </c>
      <c r="AC2104" s="4">
        <v>0</v>
      </c>
      <c r="AD2104" s="4">
        <v>0</v>
      </c>
      <c r="AE2104" s="4">
        <v>0</v>
      </c>
      <c r="AF2104" s="10">
        <v>0</v>
      </c>
    </row>
    <row r="2105" spans="1:32" ht="22.5" x14ac:dyDescent="0.25">
      <c r="A2105" s="9" t="s">
        <v>457</v>
      </c>
      <c r="B2105" s="1" t="s">
        <v>486</v>
      </c>
      <c r="C2105" s="1" t="s">
        <v>585</v>
      </c>
      <c r="D2105" s="2" t="s">
        <v>458</v>
      </c>
      <c r="E2105" s="3" t="s">
        <v>374</v>
      </c>
      <c r="F2105" s="3" t="s">
        <v>474</v>
      </c>
      <c r="G2105" s="3" t="s">
        <v>524</v>
      </c>
      <c r="H2105" s="3" t="s">
        <v>494</v>
      </c>
      <c r="I2105" s="3" t="s">
        <v>525</v>
      </c>
      <c r="J2105" s="1" t="s">
        <v>30</v>
      </c>
      <c r="K2105" s="1" t="s">
        <v>301</v>
      </c>
      <c r="L2105" s="1" t="s">
        <v>233</v>
      </c>
      <c r="M2105" s="1" t="s">
        <v>64</v>
      </c>
      <c r="N2105" s="1" t="s">
        <v>42</v>
      </c>
      <c r="O2105" s="1" t="s">
        <v>281</v>
      </c>
      <c r="P2105" s="1"/>
      <c r="Q2105" s="1"/>
      <c r="R2105" s="1" t="s">
        <v>31</v>
      </c>
      <c r="S2105" s="1" t="s">
        <v>171</v>
      </c>
      <c r="T2105" s="1" t="s">
        <v>33</v>
      </c>
      <c r="U2105" s="2" t="s">
        <v>375</v>
      </c>
      <c r="V2105" s="4">
        <v>63000000</v>
      </c>
      <c r="W2105" s="4">
        <v>10000000</v>
      </c>
      <c r="X2105" s="4">
        <v>0</v>
      </c>
      <c r="Y2105" s="4">
        <v>73000000</v>
      </c>
      <c r="Z2105" s="4">
        <v>0</v>
      </c>
      <c r="AA2105" s="4">
        <v>73000000</v>
      </c>
      <c r="AB2105" s="4">
        <v>0</v>
      </c>
      <c r="AC2105" s="4">
        <v>73000000</v>
      </c>
      <c r="AD2105" s="4">
        <v>56096356</v>
      </c>
      <c r="AE2105" s="4">
        <v>56096356</v>
      </c>
      <c r="AF2105" s="10">
        <v>56096356</v>
      </c>
    </row>
    <row r="2106" spans="1:32" ht="22.5" x14ac:dyDescent="0.25">
      <c r="A2106" s="9" t="s">
        <v>457</v>
      </c>
      <c r="B2106" s="1" t="s">
        <v>486</v>
      </c>
      <c r="C2106" s="1" t="s">
        <v>585</v>
      </c>
      <c r="D2106" s="2" t="s">
        <v>458</v>
      </c>
      <c r="E2106" s="3" t="s">
        <v>376</v>
      </c>
      <c r="F2106" s="3" t="s">
        <v>474</v>
      </c>
      <c r="G2106" s="3" t="s">
        <v>524</v>
      </c>
      <c r="H2106" s="3" t="s">
        <v>494</v>
      </c>
      <c r="I2106" s="3" t="s">
        <v>525</v>
      </c>
      <c r="J2106" s="1" t="s">
        <v>30</v>
      </c>
      <c r="K2106" s="1" t="s">
        <v>301</v>
      </c>
      <c r="L2106" s="1" t="s">
        <v>233</v>
      </c>
      <c r="M2106" s="1" t="s">
        <v>64</v>
      </c>
      <c r="N2106" s="1" t="s">
        <v>42</v>
      </c>
      <c r="O2106" s="1" t="s">
        <v>237</v>
      </c>
      <c r="P2106" s="1"/>
      <c r="Q2106" s="1"/>
      <c r="R2106" s="1" t="s">
        <v>31</v>
      </c>
      <c r="S2106" s="1" t="s">
        <v>171</v>
      </c>
      <c r="T2106" s="1" t="s">
        <v>33</v>
      </c>
      <c r="U2106" s="2" t="s">
        <v>377</v>
      </c>
      <c r="V2106" s="4">
        <v>0</v>
      </c>
      <c r="W2106" s="4">
        <v>11000000</v>
      </c>
      <c r="X2106" s="4">
        <v>0</v>
      </c>
      <c r="Y2106" s="4">
        <v>11000000</v>
      </c>
      <c r="Z2106" s="4">
        <v>0</v>
      </c>
      <c r="AA2106" s="4">
        <v>11000000</v>
      </c>
      <c r="AB2106" s="4">
        <v>0</v>
      </c>
      <c r="AC2106" s="4">
        <v>11000000</v>
      </c>
      <c r="AD2106" s="4">
        <v>0</v>
      </c>
      <c r="AE2106" s="4">
        <v>0</v>
      </c>
      <c r="AF2106" s="10">
        <v>0</v>
      </c>
    </row>
    <row r="2107" spans="1:32" ht="22.5" x14ac:dyDescent="0.25">
      <c r="A2107" s="9" t="s">
        <v>457</v>
      </c>
      <c r="B2107" s="1" t="s">
        <v>486</v>
      </c>
      <c r="C2107" s="1" t="s">
        <v>585</v>
      </c>
      <c r="D2107" s="2" t="s">
        <v>458</v>
      </c>
      <c r="E2107" s="3" t="s">
        <v>400</v>
      </c>
      <c r="F2107" s="3" t="s">
        <v>474</v>
      </c>
      <c r="G2107" s="3" t="s">
        <v>524</v>
      </c>
      <c r="H2107" s="3" t="s">
        <v>494</v>
      </c>
      <c r="I2107" s="3" t="s">
        <v>525</v>
      </c>
      <c r="J2107" s="1" t="s">
        <v>30</v>
      </c>
      <c r="K2107" s="1" t="s">
        <v>301</v>
      </c>
      <c r="L2107" s="1" t="s">
        <v>233</v>
      </c>
      <c r="M2107" s="1" t="s">
        <v>64</v>
      </c>
      <c r="N2107" s="1" t="s">
        <v>42</v>
      </c>
      <c r="O2107" s="1" t="s">
        <v>240</v>
      </c>
      <c r="P2107" s="1"/>
      <c r="Q2107" s="1"/>
      <c r="R2107" s="1" t="s">
        <v>31</v>
      </c>
      <c r="S2107" s="1" t="s">
        <v>171</v>
      </c>
      <c r="T2107" s="1" t="s">
        <v>33</v>
      </c>
      <c r="U2107" s="2" t="s">
        <v>401</v>
      </c>
      <c r="V2107" s="4">
        <v>35000000</v>
      </c>
      <c r="W2107" s="4">
        <v>0</v>
      </c>
      <c r="X2107" s="4">
        <v>16506</v>
      </c>
      <c r="Y2107" s="4">
        <v>34983494</v>
      </c>
      <c r="Z2107" s="4">
        <v>0</v>
      </c>
      <c r="AA2107" s="4">
        <v>34983494</v>
      </c>
      <c r="AB2107" s="4">
        <v>0</v>
      </c>
      <c r="AC2107" s="4">
        <v>34983494</v>
      </c>
      <c r="AD2107" s="4">
        <v>30006342</v>
      </c>
      <c r="AE2107" s="4">
        <v>30006342</v>
      </c>
      <c r="AF2107" s="10">
        <v>30006342</v>
      </c>
    </row>
    <row r="2108" spans="1:32" ht="22.5" x14ac:dyDescent="0.25">
      <c r="A2108" s="9" t="s">
        <v>457</v>
      </c>
      <c r="B2108" s="1" t="s">
        <v>486</v>
      </c>
      <c r="C2108" s="1" t="s">
        <v>585</v>
      </c>
      <c r="D2108" s="2" t="s">
        <v>458</v>
      </c>
      <c r="E2108" s="3" t="s">
        <v>378</v>
      </c>
      <c r="F2108" s="3" t="s">
        <v>474</v>
      </c>
      <c r="G2108" s="3" t="s">
        <v>524</v>
      </c>
      <c r="H2108" s="3" t="s">
        <v>527</v>
      </c>
      <c r="I2108" s="3" t="s">
        <v>545</v>
      </c>
      <c r="J2108" s="1" t="s">
        <v>30</v>
      </c>
      <c r="K2108" s="1" t="s">
        <v>301</v>
      </c>
      <c r="L2108" s="1" t="s">
        <v>233</v>
      </c>
      <c r="M2108" s="1" t="s">
        <v>64</v>
      </c>
      <c r="N2108" s="1" t="s">
        <v>42</v>
      </c>
      <c r="O2108" s="1" t="s">
        <v>243</v>
      </c>
      <c r="P2108" s="1"/>
      <c r="Q2108" s="1"/>
      <c r="R2108" s="1" t="s">
        <v>31</v>
      </c>
      <c r="S2108" s="1" t="s">
        <v>171</v>
      </c>
      <c r="T2108" s="1" t="s">
        <v>33</v>
      </c>
      <c r="U2108" s="2" t="s">
        <v>59</v>
      </c>
      <c r="V2108" s="4">
        <v>56281000</v>
      </c>
      <c r="W2108" s="4">
        <v>32703623</v>
      </c>
      <c r="X2108" s="4">
        <v>780065</v>
      </c>
      <c r="Y2108" s="4">
        <v>88204558</v>
      </c>
      <c r="Z2108" s="4">
        <v>0</v>
      </c>
      <c r="AA2108" s="4">
        <v>87634169</v>
      </c>
      <c r="AB2108" s="4">
        <v>570389</v>
      </c>
      <c r="AC2108" s="4">
        <v>87634169</v>
      </c>
      <c r="AD2108" s="4">
        <v>60098568</v>
      </c>
      <c r="AE2108" s="4">
        <v>60098568</v>
      </c>
      <c r="AF2108" s="10">
        <v>60098568</v>
      </c>
    </row>
    <row r="2109" spans="1:32" ht="22.5" x14ac:dyDescent="0.25">
      <c r="A2109" s="9" t="s">
        <v>457</v>
      </c>
      <c r="B2109" s="1" t="s">
        <v>486</v>
      </c>
      <c r="C2109" s="1" t="s">
        <v>585</v>
      </c>
      <c r="D2109" s="2" t="s">
        <v>458</v>
      </c>
      <c r="E2109" s="3" t="s">
        <v>379</v>
      </c>
      <c r="F2109" s="3" t="s">
        <v>474</v>
      </c>
      <c r="G2109" s="3" t="s">
        <v>524</v>
      </c>
      <c r="H2109" s="3" t="s">
        <v>527</v>
      </c>
      <c r="I2109" s="3" t="s">
        <v>542</v>
      </c>
      <c r="J2109" s="1" t="s">
        <v>30</v>
      </c>
      <c r="K2109" s="1" t="s">
        <v>301</v>
      </c>
      <c r="L2109" s="1" t="s">
        <v>233</v>
      </c>
      <c r="M2109" s="1" t="s">
        <v>64</v>
      </c>
      <c r="N2109" s="1" t="s">
        <v>42</v>
      </c>
      <c r="O2109" s="1" t="s">
        <v>246</v>
      </c>
      <c r="P2109" s="1"/>
      <c r="Q2109" s="1"/>
      <c r="R2109" s="1" t="s">
        <v>31</v>
      </c>
      <c r="S2109" s="1" t="s">
        <v>171</v>
      </c>
      <c r="T2109" s="1" t="s">
        <v>33</v>
      </c>
      <c r="U2109" s="2" t="s">
        <v>249</v>
      </c>
      <c r="V2109" s="4">
        <v>6339000</v>
      </c>
      <c r="W2109" s="4">
        <v>0</v>
      </c>
      <c r="X2109" s="4">
        <v>0</v>
      </c>
      <c r="Y2109" s="4">
        <v>6339000</v>
      </c>
      <c r="Z2109" s="4">
        <v>0</v>
      </c>
      <c r="AA2109" s="4">
        <v>3692534</v>
      </c>
      <c r="AB2109" s="4">
        <v>2646466</v>
      </c>
      <c r="AC2109" s="4">
        <v>3692534</v>
      </c>
      <c r="AD2109" s="4">
        <v>2464521</v>
      </c>
      <c r="AE2109" s="4">
        <v>2464521</v>
      </c>
      <c r="AF2109" s="10">
        <v>2464521</v>
      </c>
    </row>
    <row r="2110" spans="1:32" ht="22.5" hidden="1" x14ac:dyDescent="0.25">
      <c r="A2110" s="9" t="s">
        <v>459</v>
      </c>
      <c r="B2110" s="1" t="s">
        <v>486</v>
      </c>
      <c r="C2110" s="1" t="s">
        <v>586</v>
      </c>
      <c r="D2110" s="2" t="s">
        <v>460</v>
      </c>
      <c r="E2110" s="3" t="s">
        <v>145</v>
      </c>
      <c r="F2110" s="3" t="s">
        <v>595</v>
      </c>
      <c r="G2110" s="3" t="s">
        <v>493</v>
      </c>
      <c r="H2110" s="3" t="s">
        <v>494</v>
      </c>
      <c r="I2110" s="3" t="s">
        <v>495</v>
      </c>
      <c r="J2110" s="1" t="s">
        <v>40</v>
      </c>
      <c r="K2110" s="1" t="s">
        <v>77</v>
      </c>
      <c r="L2110" s="1" t="s">
        <v>42</v>
      </c>
      <c r="M2110" s="1" t="s">
        <v>63</v>
      </c>
      <c r="N2110" s="1" t="s">
        <v>143</v>
      </c>
      <c r="O2110" s="1" t="s">
        <v>63</v>
      </c>
      <c r="P2110" s="1"/>
      <c r="Q2110" s="1"/>
      <c r="R2110" s="1" t="s">
        <v>31</v>
      </c>
      <c r="S2110" s="1" t="s">
        <v>32</v>
      </c>
      <c r="T2110" s="1" t="s">
        <v>33</v>
      </c>
      <c r="U2110" s="2" t="s">
        <v>146</v>
      </c>
      <c r="V2110" s="4">
        <v>5100000</v>
      </c>
      <c r="W2110" s="4">
        <v>3238039</v>
      </c>
      <c r="X2110" s="4">
        <v>33219</v>
      </c>
      <c r="Y2110" s="4">
        <v>8304820</v>
      </c>
      <c r="Z2110" s="4">
        <v>0</v>
      </c>
      <c r="AA2110" s="4">
        <v>5981452</v>
      </c>
      <c r="AB2110" s="4">
        <v>2323368</v>
      </c>
      <c r="AC2110" s="4">
        <v>5981452</v>
      </c>
      <c r="AD2110" s="4">
        <v>5981452</v>
      </c>
      <c r="AE2110" s="4">
        <v>5981452</v>
      </c>
      <c r="AF2110" s="10">
        <v>5981452</v>
      </c>
    </row>
    <row r="2111" spans="1:32" ht="22.5" hidden="1" x14ac:dyDescent="0.25">
      <c r="A2111" s="9" t="s">
        <v>459</v>
      </c>
      <c r="B2111" s="1" t="s">
        <v>486</v>
      </c>
      <c r="C2111" s="1" t="s">
        <v>586</v>
      </c>
      <c r="D2111" s="2" t="s">
        <v>460</v>
      </c>
      <c r="E2111" s="3" t="s">
        <v>155</v>
      </c>
      <c r="F2111" s="3" t="s">
        <v>471</v>
      </c>
      <c r="G2111" s="3" t="s">
        <v>493</v>
      </c>
      <c r="H2111" s="3" t="s">
        <v>494</v>
      </c>
      <c r="I2111" s="3" t="s">
        <v>495</v>
      </c>
      <c r="J2111" s="1" t="s">
        <v>40</v>
      </c>
      <c r="K2111" s="1" t="s">
        <v>77</v>
      </c>
      <c r="L2111" s="1" t="s">
        <v>42</v>
      </c>
      <c r="M2111" s="1" t="s">
        <v>80</v>
      </c>
      <c r="N2111" s="1" t="s">
        <v>80</v>
      </c>
      <c r="O2111" s="1" t="s">
        <v>41</v>
      </c>
      <c r="P2111" s="1"/>
      <c r="Q2111" s="1"/>
      <c r="R2111" s="1" t="s">
        <v>31</v>
      </c>
      <c r="S2111" s="1" t="s">
        <v>32</v>
      </c>
      <c r="T2111" s="1" t="s">
        <v>33</v>
      </c>
      <c r="U2111" s="2" t="s">
        <v>156</v>
      </c>
      <c r="V2111" s="4">
        <v>107000000</v>
      </c>
      <c r="W2111" s="4">
        <v>0</v>
      </c>
      <c r="X2111" s="4">
        <v>5814831</v>
      </c>
      <c r="Y2111" s="4">
        <v>101185169</v>
      </c>
      <c r="Z2111" s="4">
        <v>0</v>
      </c>
      <c r="AA2111" s="4">
        <v>101185169</v>
      </c>
      <c r="AB2111" s="4">
        <v>0</v>
      </c>
      <c r="AC2111" s="4">
        <v>101185169</v>
      </c>
      <c r="AD2111" s="4">
        <v>57043610</v>
      </c>
      <c r="AE2111" s="4">
        <v>57043610</v>
      </c>
      <c r="AF2111" s="10">
        <v>57043610</v>
      </c>
    </row>
    <row r="2112" spans="1:32" ht="22.5" hidden="1" x14ac:dyDescent="0.25">
      <c r="A2112" s="9" t="s">
        <v>459</v>
      </c>
      <c r="B2112" s="1" t="s">
        <v>486</v>
      </c>
      <c r="C2112" s="1" t="s">
        <v>586</v>
      </c>
      <c r="D2112" s="2" t="s">
        <v>460</v>
      </c>
      <c r="E2112" s="3" t="s">
        <v>157</v>
      </c>
      <c r="F2112" s="3" t="s">
        <v>471</v>
      </c>
      <c r="G2112" s="3" t="s">
        <v>493</v>
      </c>
      <c r="H2112" s="3" t="s">
        <v>494</v>
      </c>
      <c r="I2112" s="3" t="s">
        <v>495</v>
      </c>
      <c r="J2112" s="1" t="s">
        <v>40</v>
      </c>
      <c r="K2112" s="1" t="s">
        <v>77</v>
      </c>
      <c r="L2112" s="1" t="s">
        <v>42</v>
      </c>
      <c r="M2112" s="1" t="s">
        <v>80</v>
      </c>
      <c r="N2112" s="1" t="s">
        <v>80</v>
      </c>
      <c r="O2112" s="1" t="s">
        <v>77</v>
      </c>
      <c r="P2112" s="1"/>
      <c r="Q2112" s="1"/>
      <c r="R2112" s="1" t="s">
        <v>31</v>
      </c>
      <c r="S2112" s="1" t="s">
        <v>32</v>
      </c>
      <c r="T2112" s="1" t="s">
        <v>33</v>
      </c>
      <c r="U2112" s="2" t="s">
        <v>158</v>
      </c>
      <c r="V2112" s="4">
        <v>7200000</v>
      </c>
      <c r="W2112" s="4">
        <v>0</v>
      </c>
      <c r="X2112" s="4">
        <v>4644354</v>
      </c>
      <c r="Y2112" s="4">
        <v>2555646</v>
      </c>
      <c r="Z2112" s="4">
        <v>0</v>
      </c>
      <c r="AA2112" s="4">
        <v>1022059</v>
      </c>
      <c r="AB2112" s="4">
        <v>1533587</v>
      </c>
      <c r="AC2112" s="4">
        <v>555646</v>
      </c>
      <c r="AD2112" s="4">
        <v>555646</v>
      </c>
      <c r="AE2112" s="4">
        <v>555646</v>
      </c>
      <c r="AF2112" s="10">
        <v>555646</v>
      </c>
    </row>
    <row r="2113" spans="1:32" ht="22.5" hidden="1" x14ac:dyDescent="0.25">
      <c r="A2113" s="9" t="s">
        <v>459</v>
      </c>
      <c r="B2113" s="1" t="s">
        <v>486</v>
      </c>
      <c r="C2113" s="1" t="s">
        <v>586</v>
      </c>
      <c r="D2113" s="2" t="s">
        <v>460</v>
      </c>
      <c r="E2113" s="3" t="s">
        <v>184</v>
      </c>
      <c r="F2113" s="3" t="s">
        <v>471</v>
      </c>
      <c r="G2113" s="3" t="s">
        <v>493</v>
      </c>
      <c r="H2113" s="3" t="s">
        <v>494</v>
      </c>
      <c r="I2113" s="3" t="s">
        <v>495</v>
      </c>
      <c r="J2113" s="1" t="s">
        <v>40</v>
      </c>
      <c r="K2113" s="1" t="s">
        <v>77</v>
      </c>
      <c r="L2113" s="1" t="s">
        <v>42</v>
      </c>
      <c r="M2113" s="1" t="s">
        <v>80</v>
      </c>
      <c r="N2113" s="1" t="s">
        <v>64</v>
      </c>
      <c r="O2113" s="1" t="s">
        <v>98</v>
      </c>
      <c r="P2113" s="1"/>
      <c r="Q2113" s="1"/>
      <c r="R2113" s="1" t="s">
        <v>31</v>
      </c>
      <c r="S2113" s="1" t="s">
        <v>32</v>
      </c>
      <c r="T2113" s="1" t="s">
        <v>33</v>
      </c>
      <c r="U2113" s="2" t="s">
        <v>185</v>
      </c>
      <c r="V2113" s="4">
        <v>8500000</v>
      </c>
      <c r="W2113" s="4">
        <v>26900000</v>
      </c>
      <c r="X2113" s="4">
        <v>0</v>
      </c>
      <c r="Y2113" s="4">
        <v>35400000</v>
      </c>
      <c r="Z2113" s="4">
        <v>0</v>
      </c>
      <c r="AA2113" s="4">
        <v>35400000</v>
      </c>
      <c r="AB2113" s="4">
        <v>0</v>
      </c>
      <c r="AC2113" s="4">
        <v>32240000</v>
      </c>
      <c r="AD2113" s="4">
        <v>2290000</v>
      </c>
      <c r="AE2113" s="4">
        <v>2290000</v>
      </c>
      <c r="AF2113" s="10">
        <v>2290000</v>
      </c>
    </row>
    <row r="2114" spans="1:32" ht="22.5" hidden="1" x14ac:dyDescent="0.25">
      <c r="A2114" s="9" t="s">
        <v>459</v>
      </c>
      <c r="B2114" s="1" t="s">
        <v>486</v>
      </c>
      <c r="C2114" s="1" t="s">
        <v>586</v>
      </c>
      <c r="D2114" s="2" t="s">
        <v>460</v>
      </c>
      <c r="E2114" s="3" t="s">
        <v>200</v>
      </c>
      <c r="F2114" s="3" t="s">
        <v>471</v>
      </c>
      <c r="G2114" s="3" t="s">
        <v>493</v>
      </c>
      <c r="H2114" s="3" t="s">
        <v>494</v>
      </c>
      <c r="I2114" s="3" t="s">
        <v>495</v>
      </c>
      <c r="J2114" s="1" t="s">
        <v>40</v>
      </c>
      <c r="K2114" s="1" t="s">
        <v>77</v>
      </c>
      <c r="L2114" s="1" t="s">
        <v>42</v>
      </c>
      <c r="M2114" s="1" t="s">
        <v>80</v>
      </c>
      <c r="N2114" s="1" t="s">
        <v>81</v>
      </c>
      <c r="O2114" s="1" t="s">
        <v>41</v>
      </c>
      <c r="P2114" s="1"/>
      <c r="Q2114" s="1"/>
      <c r="R2114" s="1" t="s">
        <v>31</v>
      </c>
      <c r="S2114" s="1" t="s">
        <v>32</v>
      </c>
      <c r="T2114" s="1" t="s">
        <v>33</v>
      </c>
      <c r="U2114" s="2" t="s">
        <v>201</v>
      </c>
      <c r="V2114" s="4">
        <v>1500000</v>
      </c>
      <c r="W2114" s="4">
        <v>0</v>
      </c>
      <c r="X2114" s="4">
        <v>0</v>
      </c>
      <c r="Y2114" s="4">
        <v>1500000</v>
      </c>
      <c r="Z2114" s="4">
        <v>0</v>
      </c>
      <c r="AA2114" s="4">
        <v>1500000</v>
      </c>
      <c r="AB2114" s="4">
        <v>0</v>
      </c>
      <c r="AC2114" s="4">
        <v>873530</v>
      </c>
      <c r="AD2114" s="4">
        <v>873530</v>
      </c>
      <c r="AE2114" s="4">
        <v>873530</v>
      </c>
      <c r="AF2114" s="10">
        <v>873530</v>
      </c>
    </row>
    <row r="2115" spans="1:32" ht="22.5" hidden="1" x14ac:dyDescent="0.25">
      <c r="A2115" s="9" t="s">
        <v>459</v>
      </c>
      <c r="B2115" s="1" t="s">
        <v>486</v>
      </c>
      <c r="C2115" s="1" t="s">
        <v>586</v>
      </c>
      <c r="D2115" s="2" t="s">
        <v>460</v>
      </c>
      <c r="E2115" s="3" t="s">
        <v>202</v>
      </c>
      <c r="F2115" s="3" t="s">
        <v>471</v>
      </c>
      <c r="G2115" s="3" t="s">
        <v>493</v>
      </c>
      <c r="H2115" s="3" t="s">
        <v>494</v>
      </c>
      <c r="I2115" s="3" t="s">
        <v>495</v>
      </c>
      <c r="J2115" s="1" t="s">
        <v>40</v>
      </c>
      <c r="K2115" s="1" t="s">
        <v>77</v>
      </c>
      <c r="L2115" s="1" t="s">
        <v>42</v>
      </c>
      <c r="M2115" s="1" t="s">
        <v>80</v>
      </c>
      <c r="N2115" s="1" t="s">
        <v>81</v>
      </c>
      <c r="O2115" s="1" t="s">
        <v>77</v>
      </c>
      <c r="P2115" s="1"/>
      <c r="Q2115" s="1"/>
      <c r="R2115" s="1" t="s">
        <v>31</v>
      </c>
      <c r="S2115" s="1" t="s">
        <v>32</v>
      </c>
      <c r="T2115" s="1" t="s">
        <v>33</v>
      </c>
      <c r="U2115" s="2" t="s">
        <v>203</v>
      </c>
      <c r="V2115" s="4">
        <v>57000000</v>
      </c>
      <c r="W2115" s="4">
        <v>0</v>
      </c>
      <c r="X2115" s="4">
        <v>0</v>
      </c>
      <c r="Y2115" s="4">
        <v>57000000</v>
      </c>
      <c r="Z2115" s="4">
        <v>0</v>
      </c>
      <c r="AA2115" s="4">
        <v>57000000</v>
      </c>
      <c r="AB2115" s="4">
        <v>0</v>
      </c>
      <c r="AC2115" s="4">
        <v>57000000</v>
      </c>
      <c r="AD2115" s="4">
        <v>56931838</v>
      </c>
      <c r="AE2115" s="4">
        <v>56931838</v>
      </c>
      <c r="AF2115" s="10">
        <v>56931838</v>
      </c>
    </row>
    <row r="2116" spans="1:32" ht="22.5" hidden="1" x14ac:dyDescent="0.25">
      <c r="A2116" s="9" t="s">
        <v>459</v>
      </c>
      <c r="B2116" s="1" t="s">
        <v>486</v>
      </c>
      <c r="C2116" s="1" t="s">
        <v>586</v>
      </c>
      <c r="D2116" s="2" t="s">
        <v>460</v>
      </c>
      <c r="E2116" s="3" t="s">
        <v>404</v>
      </c>
      <c r="F2116" s="3" t="s">
        <v>471</v>
      </c>
      <c r="G2116" s="3" t="s">
        <v>493</v>
      </c>
      <c r="H2116" s="3" t="s">
        <v>494</v>
      </c>
      <c r="I2116" s="3" t="s">
        <v>495</v>
      </c>
      <c r="J2116" s="1" t="s">
        <v>40</v>
      </c>
      <c r="K2116" s="1" t="s">
        <v>77</v>
      </c>
      <c r="L2116" s="1" t="s">
        <v>42</v>
      </c>
      <c r="M2116" s="1" t="s">
        <v>80</v>
      </c>
      <c r="N2116" s="1" t="s">
        <v>81</v>
      </c>
      <c r="O2116" s="1" t="s">
        <v>63</v>
      </c>
      <c r="P2116" s="1"/>
      <c r="Q2116" s="1"/>
      <c r="R2116" s="1" t="s">
        <v>31</v>
      </c>
      <c r="S2116" s="1" t="s">
        <v>32</v>
      </c>
      <c r="T2116" s="1" t="s">
        <v>33</v>
      </c>
      <c r="U2116" s="2" t="s">
        <v>405</v>
      </c>
      <c r="V2116" s="4">
        <v>300000</v>
      </c>
      <c r="W2116" s="4">
        <v>0</v>
      </c>
      <c r="X2116" s="4">
        <v>300000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10">
        <v>0</v>
      </c>
    </row>
    <row r="2117" spans="1:32" ht="22.5" hidden="1" x14ac:dyDescent="0.25">
      <c r="A2117" s="9" t="s">
        <v>459</v>
      </c>
      <c r="B2117" s="1" t="s">
        <v>486</v>
      </c>
      <c r="C2117" s="1" t="s">
        <v>586</v>
      </c>
      <c r="D2117" s="2" t="s">
        <v>460</v>
      </c>
      <c r="E2117" s="3" t="s">
        <v>206</v>
      </c>
      <c r="F2117" s="3" t="s">
        <v>471</v>
      </c>
      <c r="G2117" s="3" t="s">
        <v>493</v>
      </c>
      <c r="H2117" s="3" t="s">
        <v>494</v>
      </c>
      <c r="I2117" s="3" t="s">
        <v>495</v>
      </c>
      <c r="J2117" s="1" t="s">
        <v>40</v>
      </c>
      <c r="K2117" s="1" t="s">
        <v>77</v>
      </c>
      <c r="L2117" s="1" t="s">
        <v>42</v>
      </c>
      <c r="M2117" s="1" t="s">
        <v>80</v>
      </c>
      <c r="N2117" s="1" t="s">
        <v>81</v>
      </c>
      <c r="O2117" s="1" t="s">
        <v>138</v>
      </c>
      <c r="P2117" s="1"/>
      <c r="Q2117" s="1"/>
      <c r="R2117" s="1" t="s">
        <v>31</v>
      </c>
      <c r="S2117" s="1" t="s">
        <v>32</v>
      </c>
      <c r="T2117" s="1" t="s">
        <v>33</v>
      </c>
      <c r="U2117" s="2" t="s">
        <v>207</v>
      </c>
      <c r="V2117" s="4">
        <v>2500000</v>
      </c>
      <c r="W2117" s="4">
        <v>0</v>
      </c>
      <c r="X2117" s="4">
        <v>0</v>
      </c>
      <c r="Y2117" s="4">
        <v>2500000</v>
      </c>
      <c r="Z2117" s="4">
        <v>0</v>
      </c>
      <c r="AA2117" s="4">
        <v>2499999.54</v>
      </c>
      <c r="AB2117" s="4">
        <v>0.46</v>
      </c>
      <c r="AC2117" s="4">
        <v>2498015.0099999998</v>
      </c>
      <c r="AD2117" s="4">
        <v>2183248.0099999998</v>
      </c>
      <c r="AE2117" s="4">
        <v>2183248.0099999998</v>
      </c>
      <c r="AF2117" s="10">
        <v>2183248.0099999998</v>
      </c>
    </row>
    <row r="2118" spans="1:32" ht="22.5" hidden="1" x14ac:dyDescent="0.25">
      <c r="A2118" s="9" t="s">
        <v>459</v>
      </c>
      <c r="B2118" s="1" t="s">
        <v>486</v>
      </c>
      <c r="C2118" s="1" t="s">
        <v>586</v>
      </c>
      <c r="D2118" s="2" t="s">
        <v>460</v>
      </c>
      <c r="E2118" s="3" t="s">
        <v>406</v>
      </c>
      <c r="F2118" s="3" t="s">
        <v>471</v>
      </c>
      <c r="G2118" s="3" t="s">
        <v>493</v>
      </c>
      <c r="H2118" s="3" t="s">
        <v>494</v>
      </c>
      <c r="I2118" s="3" t="s">
        <v>495</v>
      </c>
      <c r="J2118" s="1" t="s">
        <v>40</v>
      </c>
      <c r="K2118" s="1" t="s">
        <v>77</v>
      </c>
      <c r="L2118" s="1" t="s">
        <v>42</v>
      </c>
      <c r="M2118" s="1" t="s">
        <v>80</v>
      </c>
      <c r="N2118" s="1" t="s">
        <v>43</v>
      </c>
      <c r="O2118" s="1" t="s">
        <v>77</v>
      </c>
      <c r="P2118" s="1"/>
      <c r="Q2118" s="1"/>
      <c r="R2118" s="1" t="s">
        <v>31</v>
      </c>
      <c r="S2118" s="1" t="s">
        <v>32</v>
      </c>
      <c r="T2118" s="1" t="s">
        <v>33</v>
      </c>
      <c r="U2118" s="2" t="s">
        <v>407</v>
      </c>
      <c r="V2118" s="4">
        <v>0</v>
      </c>
      <c r="W2118" s="4">
        <v>18744000</v>
      </c>
      <c r="X2118" s="4">
        <v>1136017</v>
      </c>
      <c r="Y2118" s="4">
        <v>17607983</v>
      </c>
      <c r="Z2118" s="4">
        <v>0</v>
      </c>
      <c r="AA2118" s="4">
        <v>17607983</v>
      </c>
      <c r="AB2118" s="4">
        <v>0</v>
      </c>
      <c r="AC2118" s="4">
        <v>17607983</v>
      </c>
      <c r="AD2118" s="4">
        <v>10776633</v>
      </c>
      <c r="AE2118" s="4">
        <v>10776633</v>
      </c>
      <c r="AF2118" s="10">
        <v>10776633</v>
      </c>
    </row>
    <row r="2119" spans="1:32" ht="22.5" hidden="1" x14ac:dyDescent="0.25">
      <c r="A2119" s="9" t="s">
        <v>459</v>
      </c>
      <c r="B2119" s="1" t="s">
        <v>486</v>
      </c>
      <c r="C2119" s="1" t="s">
        <v>586</v>
      </c>
      <c r="D2119" s="2" t="s">
        <v>460</v>
      </c>
      <c r="E2119" s="3" t="s">
        <v>212</v>
      </c>
      <c r="F2119" s="3" t="s">
        <v>471</v>
      </c>
      <c r="G2119" s="3" t="s">
        <v>493</v>
      </c>
      <c r="H2119" s="3" t="s">
        <v>527</v>
      </c>
      <c r="I2119" s="3" t="s">
        <v>528</v>
      </c>
      <c r="J2119" s="1" t="s">
        <v>40</v>
      </c>
      <c r="K2119" s="1" t="s">
        <v>77</v>
      </c>
      <c r="L2119" s="1" t="s">
        <v>42</v>
      </c>
      <c r="M2119" s="1" t="s">
        <v>80</v>
      </c>
      <c r="N2119" s="1" t="s">
        <v>65</v>
      </c>
      <c r="O2119" s="1" t="s">
        <v>77</v>
      </c>
      <c r="P2119" s="1"/>
      <c r="Q2119" s="1"/>
      <c r="R2119" s="1" t="s">
        <v>31</v>
      </c>
      <c r="S2119" s="1" t="s">
        <v>32</v>
      </c>
      <c r="T2119" s="1" t="s">
        <v>33</v>
      </c>
      <c r="U2119" s="2" t="s">
        <v>213</v>
      </c>
      <c r="V2119" s="4">
        <v>6000000</v>
      </c>
      <c r="W2119" s="4">
        <v>3885535</v>
      </c>
      <c r="X2119" s="4">
        <v>0</v>
      </c>
      <c r="Y2119" s="4">
        <v>9885535</v>
      </c>
      <c r="Z2119" s="4">
        <v>0</v>
      </c>
      <c r="AA2119" s="4">
        <v>6885535</v>
      </c>
      <c r="AB2119" s="4">
        <v>3000000</v>
      </c>
      <c r="AC2119" s="4">
        <v>6202771</v>
      </c>
      <c r="AD2119" s="4">
        <v>6202771</v>
      </c>
      <c r="AE2119" s="4">
        <v>6202771</v>
      </c>
      <c r="AF2119" s="10">
        <v>6202771</v>
      </c>
    </row>
    <row r="2120" spans="1:32" ht="22.5" hidden="1" x14ac:dyDescent="0.25">
      <c r="A2120" s="9" t="s">
        <v>459</v>
      </c>
      <c r="B2120" s="1" t="s">
        <v>486</v>
      </c>
      <c r="C2120" s="1" t="s">
        <v>586</v>
      </c>
      <c r="D2120" s="2" t="s">
        <v>460</v>
      </c>
      <c r="E2120" s="3" t="s">
        <v>216</v>
      </c>
      <c r="F2120" s="3" t="s">
        <v>471</v>
      </c>
      <c r="G2120" s="3" t="s">
        <v>493</v>
      </c>
      <c r="H2120" s="3" t="s">
        <v>527</v>
      </c>
      <c r="I2120" s="3" t="s">
        <v>528</v>
      </c>
      <c r="J2120" s="1" t="s">
        <v>40</v>
      </c>
      <c r="K2120" s="1" t="s">
        <v>77</v>
      </c>
      <c r="L2120" s="1" t="s">
        <v>42</v>
      </c>
      <c r="M2120" s="1" t="s">
        <v>80</v>
      </c>
      <c r="N2120" s="1" t="s">
        <v>171</v>
      </c>
      <c r="O2120" s="1" t="s">
        <v>80</v>
      </c>
      <c r="P2120" s="1"/>
      <c r="Q2120" s="1"/>
      <c r="R2120" s="1" t="s">
        <v>31</v>
      </c>
      <c r="S2120" s="1" t="s">
        <v>32</v>
      </c>
      <c r="T2120" s="1" t="s">
        <v>33</v>
      </c>
      <c r="U2120" s="2" t="s">
        <v>217</v>
      </c>
      <c r="V2120" s="4">
        <v>13972864</v>
      </c>
      <c r="W2120" s="4">
        <v>3000000</v>
      </c>
      <c r="X2120" s="4">
        <v>0</v>
      </c>
      <c r="Y2120" s="4">
        <v>16972864</v>
      </c>
      <c r="Z2120" s="4">
        <v>0</v>
      </c>
      <c r="AA2120" s="4">
        <v>16940000</v>
      </c>
      <c r="AB2120" s="4">
        <v>32864</v>
      </c>
      <c r="AC2120" s="4">
        <v>16940000</v>
      </c>
      <c r="AD2120" s="4">
        <v>4100000</v>
      </c>
      <c r="AE2120" s="4">
        <v>4100000</v>
      </c>
      <c r="AF2120" s="10">
        <v>4100000</v>
      </c>
    </row>
    <row r="2121" spans="1:32" ht="22.5" x14ac:dyDescent="0.25">
      <c r="A2121" s="9" t="s">
        <v>459</v>
      </c>
      <c r="B2121" s="1" t="s">
        <v>486</v>
      </c>
      <c r="C2121" s="1" t="s">
        <v>586</v>
      </c>
      <c r="D2121" s="2" t="s">
        <v>460</v>
      </c>
      <c r="E2121" s="3" t="s">
        <v>231</v>
      </c>
      <c r="F2121" s="3" t="s">
        <v>472</v>
      </c>
      <c r="G2121" s="3" t="s">
        <v>497</v>
      </c>
      <c r="H2121" s="3" t="s">
        <v>498</v>
      </c>
      <c r="I2121" s="3" t="s">
        <v>499</v>
      </c>
      <c r="J2121" s="1" t="s">
        <v>30</v>
      </c>
      <c r="K2121" s="1" t="s">
        <v>232</v>
      </c>
      <c r="L2121" s="1" t="s">
        <v>233</v>
      </c>
      <c r="M2121" s="1" t="s">
        <v>41</v>
      </c>
      <c r="N2121" s="1" t="s">
        <v>42</v>
      </c>
      <c r="O2121" s="1" t="s">
        <v>234</v>
      </c>
      <c r="P2121" s="1"/>
      <c r="Q2121" s="1"/>
      <c r="R2121" s="1" t="s">
        <v>31</v>
      </c>
      <c r="S2121" s="1" t="s">
        <v>32</v>
      </c>
      <c r="T2121" s="1" t="s">
        <v>33</v>
      </c>
      <c r="U2121" s="2" t="s">
        <v>235</v>
      </c>
      <c r="V2121" s="4">
        <v>1357620480</v>
      </c>
      <c r="W2121" s="4">
        <v>199941231</v>
      </c>
      <c r="X2121" s="4">
        <v>28450670</v>
      </c>
      <c r="Y2121" s="4">
        <v>1529111041</v>
      </c>
      <c r="Z2121" s="4">
        <v>0</v>
      </c>
      <c r="AA2121" s="4">
        <v>1529111041</v>
      </c>
      <c r="AB2121" s="4">
        <v>0</v>
      </c>
      <c r="AC2121" s="4">
        <v>1529111041</v>
      </c>
      <c r="AD2121" s="4">
        <v>864250971</v>
      </c>
      <c r="AE2121" s="4">
        <v>864250971</v>
      </c>
      <c r="AF2121" s="10">
        <v>864250971</v>
      </c>
    </row>
    <row r="2122" spans="1:32" ht="22.5" x14ac:dyDescent="0.25">
      <c r="A2122" s="9" t="s">
        <v>459</v>
      </c>
      <c r="B2122" s="1" t="s">
        <v>486</v>
      </c>
      <c r="C2122" s="1" t="s">
        <v>586</v>
      </c>
      <c r="D2122" s="2" t="s">
        <v>460</v>
      </c>
      <c r="E2122" s="3" t="s">
        <v>242</v>
      </c>
      <c r="F2122" s="3" t="s">
        <v>472</v>
      </c>
      <c r="G2122" s="3" t="s">
        <v>497</v>
      </c>
      <c r="H2122" s="3" t="s">
        <v>498</v>
      </c>
      <c r="I2122" s="3" t="s">
        <v>499</v>
      </c>
      <c r="J2122" s="1" t="s">
        <v>30</v>
      </c>
      <c r="K2122" s="1" t="s">
        <v>232</v>
      </c>
      <c r="L2122" s="1" t="s">
        <v>233</v>
      </c>
      <c r="M2122" s="1" t="s">
        <v>41</v>
      </c>
      <c r="N2122" s="1" t="s">
        <v>42</v>
      </c>
      <c r="O2122" s="1" t="s">
        <v>243</v>
      </c>
      <c r="P2122" s="1"/>
      <c r="Q2122" s="1"/>
      <c r="R2122" s="1" t="s">
        <v>31</v>
      </c>
      <c r="S2122" s="1" t="s">
        <v>32</v>
      </c>
      <c r="T2122" s="1" t="s">
        <v>33</v>
      </c>
      <c r="U2122" s="2" t="s">
        <v>244</v>
      </c>
      <c r="V2122" s="4">
        <v>13926000</v>
      </c>
      <c r="W2122" s="4">
        <v>0</v>
      </c>
      <c r="X2122" s="4">
        <v>5848567</v>
      </c>
      <c r="Y2122" s="4">
        <v>8077433</v>
      </c>
      <c r="Z2122" s="4">
        <v>0</v>
      </c>
      <c r="AA2122" s="4">
        <v>8077433</v>
      </c>
      <c r="AB2122" s="4">
        <v>0</v>
      </c>
      <c r="AC2122" s="4">
        <v>8077433</v>
      </c>
      <c r="AD2122" s="4">
        <v>3844858</v>
      </c>
      <c r="AE2122" s="4">
        <v>3844858</v>
      </c>
      <c r="AF2122" s="10">
        <v>3844858</v>
      </c>
    </row>
    <row r="2123" spans="1:32" ht="22.5" x14ac:dyDescent="0.25">
      <c r="A2123" s="9" t="s">
        <v>459</v>
      </c>
      <c r="B2123" s="1" t="s">
        <v>486</v>
      </c>
      <c r="C2123" s="1" t="s">
        <v>586</v>
      </c>
      <c r="D2123" s="2" t="s">
        <v>460</v>
      </c>
      <c r="E2123" s="3" t="s">
        <v>245</v>
      </c>
      <c r="F2123" s="3" t="s">
        <v>472</v>
      </c>
      <c r="G2123" s="3" t="s">
        <v>497</v>
      </c>
      <c r="H2123" s="3" t="s">
        <v>527</v>
      </c>
      <c r="I2123" s="3" t="s">
        <v>545</v>
      </c>
      <c r="J2123" s="1" t="s">
        <v>30</v>
      </c>
      <c r="K2123" s="1" t="s">
        <v>232</v>
      </c>
      <c r="L2123" s="1" t="s">
        <v>233</v>
      </c>
      <c r="M2123" s="1" t="s">
        <v>41</v>
      </c>
      <c r="N2123" s="1" t="s">
        <v>42</v>
      </c>
      <c r="O2123" s="1" t="s">
        <v>246</v>
      </c>
      <c r="P2123" s="1"/>
      <c r="Q2123" s="1"/>
      <c r="R2123" s="1" t="s">
        <v>31</v>
      </c>
      <c r="S2123" s="1" t="s">
        <v>32</v>
      </c>
      <c r="T2123" s="1" t="s">
        <v>33</v>
      </c>
      <c r="U2123" s="2" t="s">
        <v>59</v>
      </c>
      <c r="V2123" s="4">
        <v>4621042</v>
      </c>
      <c r="W2123" s="4">
        <v>35148428</v>
      </c>
      <c r="X2123" s="4">
        <v>109278</v>
      </c>
      <c r="Y2123" s="4">
        <v>39660192</v>
      </c>
      <c r="Z2123" s="4">
        <v>0</v>
      </c>
      <c r="AA2123" s="4">
        <v>39660192</v>
      </c>
      <c r="AB2123" s="4">
        <v>0</v>
      </c>
      <c r="AC2123" s="4">
        <v>39660192</v>
      </c>
      <c r="AD2123" s="4">
        <v>28153840</v>
      </c>
      <c r="AE2123" s="4">
        <v>28153840</v>
      </c>
      <c r="AF2123" s="10">
        <v>28153840</v>
      </c>
    </row>
    <row r="2124" spans="1:32" ht="22.5" x14ac:dyDescent="0.25">
      <c r="A2124" s="9" t="s">
        <v>459</v>
      </c>
      <c r="B2124" s="1" t="s">
        <v>486</v>
      </c>
      <c r="C2124" s="1" t="s">
        <v>586</v>
      </c>
      <c r="D2124" s="2" t="s">
        <v>460</v>
      </c>
      <c r="E2124" s="3" t="s">
        <v>247</v>
      </c>
      <c r="F2124" s="3" t="s">
        <v>472</v>
      </c>
      <c r="G2124" s="3" t="s">
        <v>497</v>
      </c>
      <c r="H2124" s="3" t="s">
        <v>527</v>
      </c>
      <c r="I2124" s="3" t="s">
        <v>542</v>
      </c>
      <c r="J2124" s="1" t="s">
        <v>30</v>
      </c>
      <c r="K2124" s="1" t="s">
        <v>232</v>
      </c>
      <c r="L2124" s="1" t="s">
        <v>233</v>
      </c>
      <c r="M2124" s="1" t="s">
        <v>41</v>
      </c>
      <c r="N2124" s="1" t="s">
        <v>42</v>
      </c>
      <c r="O2124" s="1" t="s">
        <v>248</v>
      </c>
      <c r="P2124" s="1"/>
      <c r="Q2124" s="1"/>
      <c r="R2124" s="1" t="s">
        <v>31</v>
      </c>
      <c r="S2124" s="1" t="s">
        <v>32</v>
      </c>
      <c r="T2124" s="1" t="s">
        <v>33</v>
      </c>
      <c r="U2124" s="2" t="s">
        <v>249</v>
      </c>
      <c r="V2124" s="4">
        <v>2944089</v>
      </c>
      <c r="W2124" s="4">
        <v>4915505</v>
      </c>
      <c r="X2124" s="4">
        <v>0</v>
      </c>
      <c r="Y2124" s="4">
        <v>7859594</v>
      </c>
      <c r="Z2124" s="4">
        <v>0</v>
      </c>
      <c r="AA2124" s="4">
        <v>7859594</v>
      </c>
      <c r="AB2124" s="4">
        <v>0</v>
      </c>
      <c r="AC2124" s="4">
        <v>5573907</v>
      </c>
      <c r="AD2124" s="4">
        <v>4394208</v>
      </c>
      <c r="AE2124" s="4">
        <v>4394208</v>
      </c>
      <c r="AF2124" s="10">
        <v>4394208</v>
      </c>
    </row>
    <row r="2125" spans="1:32" ht="22.5" x14ac:dyDescent="0.25">
      <c r="A2125" s="9" t="s">
        <v>459</v>
      </c>
      <c r="B2125" s="1" t="s">
        <v>486</v>
      </c>
      <c r="C2125" s="1" t="s">
        <v>586</v>
      </c>
      <c r="D2125" s="2" t="s">
        <v>460</v>
      </c>
      <c r="E2125" s="3" t="s">
        <v>45</v>
      </c>
      <c r="F2125" s="3" t="s">
        <v>29</v>
      </c>
      <c r="G2125" s="3" t="s">
        <v>501</v>
      </c>
      <c r="H2125" s="3" t="s">
        <v>502</v>
      </c>
      <c r="I2125" s="3" t="s">
        <v>503</v>
      </c>
      <c r="J2125" s="1" t="s">
        <v>30</v>
      </c>
      <c r="K2125" s="1" t="s">
        <v>232</v>
      </c>
      <c r="L2125" s="1" t="s">
        <v>233</v>
      </c>
      <c r="M2125" s="1" t="s">
        <v>63</v>
      </c>
      <c r="N2125" s="1" t="s">
        <v>42</v>
      </c>
      <c r="O2125" s="1" t="s">
        <v>237</v>
      </c>
      <c r="P2125" s="1"/>
      <c r="Q2125" s="1"/>
      <c r="R2125" s="1" t="s">
        <v>31</v>
      </c>
      <c r="S2125" s="1" t="s">
        <v>32</v>
      </c>
      <c r="T2125" s="1" t="s">
        <v>33</v>
      </c>
      <c r="U2125" s="2" t="s">
        <v>48</v>
      </c>
      <c r="V2125" s="4">
        <v>619435278</v>
      </c>
      <c r="W2125" s="4">
        <v>9132457</v>
      </c>
      <c r="X2125" s="4">
        <v>26900979</v>
      </c>
      <c r="Y2125" s="4">
        <v>601666756</v>
      </c>
      <c r="Z2125" s="4">
        <v>0</v>
      </c>
      <c r="AA2125" s="4">
        <v>601666756</v>
      </c>
      <c r="AB2125" s="4">
        <v>0</v>
      </c>
      <c r="AC2125" s="4">
        <v>601666756</v>
      </c>
      <c r="AD2125" s="4">
        <v>321679154</v>
      </c>
      <c r="AE2125" s="4">
        <v>321679154</v>
      </c>
      <c r="AF2125" s="10">
        <v>321679154</v>
      </c>
    </row>
    <row r="2126" spans="1:32" ht="22.5" x14ac:dyDescent="0.25">
      <c r="A2126" s="9" t="s">
        <v>459</v>
      </c>
      <c r="B2126" s="1" t="s">
        <v>486</v>
      </c>
      <c r="C2126" s="1" t="s">
        <v>586</v>
      </c>
      <c r="D2126" s="2" t="s">
        <v>460</v>
      </c>
      <c r="E2126" s="3" t="s">
        <v>49</v>
      </c>
      <c r="F2126" s="3" t="s">
        <v>29</v>
      </c>
      <c r="G2126" s="3" t="s">
        <v>501</v>
      </c>
      <c r="H2126" s="3" t="s">
        <v>502</v>
      </c>
      <c r="I2126" s="3" t="s">
        <v>503</v>
      </c>
      <c r="J2126" s="1" t="s">
        <v>30</v>
      </c>
      <c r="K2126" s="1" t="s">
        <v>232</v>
      </c>
      <c r="L2126" s="1" t="s">
        <v>233</v>
      </c>
      <c r="M2126" s="1" t="s">
        <v>63</v>
      </c>
      <c r="N2126" s="1" t="s">
        <v>42</v>
      </c>
      <c r="O2126" s="1" t="s">
        <v>243</v>
      </c>
      <c r="P2126" s="1"/>
      <c r="Q2126" s="1"/>
      <c r="R2126" s="1" t="s">
        <v>46</v>
      </c>
      <c r="S2126" s="1" t="s">
        <v>47</v>
      </c>
      <c r="T2126" s="1" t="s">
        <v>33</v>
      </c>
      <c r="U2126" s="2" t="s">
        <v>50</v>
      </c>
      <c r="V2126" s="4">
        <v>0</v>
      </c>
      <c r="W2126" s="4">
        <v>23255853</v>
      </c>
      <c r="X2126" s="4">
        <v>0</v>
      </c>
      <c r="Y2126" s="4">
        <v>23255853</v>
      </c>
      <c r="Z2126" s="4">
        <v>0</v>
      </c>
      <c r="AA2126" s="4">
        <v>23255853</v>
      </c>
      <c r="AB2126" s="4">
        <v>0</v>
      </c>
      <c r="AC2126" s="4">
        <v>23255853</v>
      </c>
      <c r="AD2126" s="4">
        <v>23255853</v>
      </c>
      <c r="AE2126" s="4">
        <v>23255853</v>
      </c>
      <c r="AF2126" s="10">
        <v>23255853</v>
      </c>
    </row>
    <row r="2127" spans="1:32" ht="22.5" x14ac:dyDescent="0.25">
      <c r="A2127" s="9" t="s">
        <v>459</v>
      </c>
      <c r="B2127" s="1" t="s">
        <v>486</v>
      </c>
      <c r="C2127" s="1" t="s">
        <v>586</v>
      </c>
      <c r="D2127" s="2" t="s">
        <v>460</v>
      </c>
      <c r="E2127" s="3" t="s">
        <v>49</v>
      </c>
      <c r="F2127" s="3" t="s">
        <v>29</v>
      </c>
      <c r="G2127" s="3" t="s">
        <v>501</v>
      </c>
      <c r="H2127" s="3" t="s">
        <v>502</v>
      </c>
      <c r="I2127" s="3" t="s">
        <v>503</v>
      </c>
      <c r="J2127" s="1" t="s">
        <v>30</v>
      </c>
      <c r="K2127" s="1" t="s">
        <v>232</v>
      </c>
      <c r="L2127" s="1" t="s">
        <v>233</v>
      </c>
      <c r="M2127" s="1" t="s">
        <v>63</v>
      </c>
      <c r="N2127" s="1" t="s">
        <v>42</v>
      </c>
      <c r="O2127" s="1" t="s">
        <v>243</v>
      </c>
      <c r="P2127" s="1"/>
      <c r="Q2127" s="1"/>
      <c r="R2127" s="1" t="s">
        <v>31</v>
      </c>
      <c r="S2127" s="1" t="s">
        <v>32</v>
      </c>
      <c r="T2127" s="1" t="s">
        <v>33</v>
      </c>
      <c r="U2127" s="2" t="s">
        <v>50</v>
      </c>
      <c r="V2127" s="4">
        <v>750778039</v>
      </c>
      <c r="W2127" s="4">
        <v>0</v>
      </c>
      <c r="X2127" s="4">
        <v>144948747</v>
      </c>
      <c r="Y2127" s="4">
        <v>605829292</v>
      </c>
      <c r="Z2127" s="4">
        <v>0</v>
      </c>
      <c r="AA2127" s="4">
        <v>605829292</v>
      </c>
      <c r="AB2127" s="4">
        <v>0</v>
      </c>
      <c r="AC2127" s="4">
        <v>605829292</v>
      </c>
      <c r="AD2127" s="4">
        <v>350904978</v>
      </c>
      <c r="AE2127" s="4">
        <v>350904978</v>
      </c>
      <c r="AF2127" s="10">
        <v>350904978</v>
      </c>
    </row>
    <row r="2128" spans="1:32" ht="22.5" x14ac:dyDescent="0.25">
      <c r="A2128" s="9" t="s">
        <v>459</v>
      </c>
      <c r="B2128" s="1" t="s">
        <v>486</v>
      </c>
      <c r="C2128" s="1" t="s">
        <v>586</v>
      </c>
      <c r="D2128" s="2" t="s">
        <v>460</v>
      </c>
      <c r="E2128" s="3" t="s">
        <v>58</v>
      </c>
      <c r="F2128" s="3" t="s">
        <v>29</v>
      </c>
      <c r="G2128" s="3" t="s">
        <v>501</v>
      </c>
      <c r="H2128" s="3" t="s">
        <v>527</v>
      </c>
      <c r="I2128" s="3" t="s">
        <v>545</v>
      </c>
      <c r="J2128" s="1" t="s">
        <v>30</v>
      </c>
      <c r="K2128" s="1" t="s">
        <v>232</v>
      </c>
      <c r="L2128" s="1" t="s">
        <v>233</v>
      </c>
      <c r="M2128" s="1" t="s">
        <v>63</v>
      </c>
      <c r="N2128" s="1" t="s">
        <v>42</v>
      </c>
      <c r="O2128" s="1" t="s">
        <v>255</v>
      </c>
      <c r="P2128" s="1"/>
      <c r="Q2128" s="1"/>
      <c r="R2128" s="1" t="s">
        <v>31</v>
      </c>
      <c r="S2128" s="1" t="s">
        <v>32</v>
      </c>
      <c r="T2128" s="1" t="s">
        <v>33</v>
      </c>
      <c r="U2128" s="2" t="s">
        <v>59</v>
      </c>
      <c r="V2128" s="4">
        <v>466528672</v>
      </c>
      <c r="W2128" s="4">
        <v>556625192</v>
      </c>
      <c r="X2128" s="4">
        <v>0</v>
      </c>
      <c r="Y2128" s="4">
        <v>1023153864</v>
      </c>
      <c r="Z2128" s="4">
        <v>0</v>
      </c>
      <c r="AA2128" s="4">
        <v>1023074264</v>
      </c>
      <c r="AB2128" s="4">
        <v>79600</v>
      </c>
      <c r="AC2128" s="4">
        <v>1020093264</v>
      </c>
      <c r="AD2128" s="4">
        <v>784775089</v>
      </c>
      <c r="AE2128" s="4">
        <v>784775089</v>
      </c>
      <c r="AF2128" s="10">
        <v>784775089</v>
      </c>
    </row>
    <row r="2129" spans="1:32" ht="22.5" x14ac:dyDescent="0.25">
      <c r="A2129" s="9" t="s">
        <v>459</v>
      </c>
      <c r="B2129" s="1" t="s">
        <v>486</v>
      </c>
      <c r="C2129" s="1" t="s">
        <v>586</v>
      </c>
      <c r="D2129" s="2" t="s">
        <v>460</v>
      </c>
      <c r="E2129" s="3" t="s">
        <v>256</v>
      </c>
      <c r="F2129" s="3" t="s">
        <v>29</v>
      </c>
      <c r="G2129" s="3" t="s">
        <v>501</v>
      </c>
      <c r="H2129" s="3" t="s">
        <v>527</v>
      </c>
      <c r="I2129" s="3" t="s">
        <v>542</v>
      </c>
      <c r="J2129" s="1" t="s">
        <v>30</v>
      </c>
      <c r="K2129" s="1" t="s">
        <v>232</v>
      </c>
      <c r="L2129" s="1" t="s">
        <v>233</v>
      </c>
      <c r="M2129" s="1" t="s">
        <v>63</v>
      </c>
      <c r="N2129" s="1" t="s">
        <v>42</v>
      </c>
      <c r="O2129" s="1" t="s">
        <v>257</v>
      </c>
      <c r="P2129" s="1"/>
      <c r="Q2129" s="1"/>
      <c r="R2129" s="1" t="s">
        <v>31</v>
      </c>
      <c r="S2129" s="1" t="s">
        <v>32</v>
      </c>
      <c r="T2129" s="1" t="s">
        <v>33</v>
      </c>
      <c r="U2129" s="2" t="s">
        <v>249</v>
      </c>
      <c r="V2129" s="4">
        <v>54346000</v>
      </c>
      <c r="W2129" s="4">
        <v>90000000</v>
      </c>
      <c r="X2129" s="4">
        <v>0</v>
      </c>
      <c r="Y2129" s="4">
        <v>144346000</v>
      </c>
      <c r="Z2129" s="4">
        <v>0</v>
      </c>
      <c r="AA2129" s="4">
        <v>144346000</v>
      </c>
      <c r="AB2129" s="4">
        <v>0</v>
      </c>
      <c r="AC2129" s="4">
        <v>134351961</v>
      </c>
      <c r="AD2129" s="4">
        <v>115284315</v>
      </c>
      <c r="AE2129" s="4">
        <v>115284315</v>
      </c>
      <c r="AF2129" s="10">
        <v>115284315</v>
      </c>
    </row>
    <row r="2130" spans="1:32" ht="33.75" x14ac:dyDescent="0.25">
      <c r="A2130" s="9" t="s">
        <v>459</v>
      </c>
      <c r="B2130" s="1" t="s">
        <v>486</v>
      </c>
      <c r="C2130" s="1" t="s">
        <v>586</v>
      </c>
      <c r="D2130" s="2" t="s">
        <v>460</v>
      </c>
      <c r="E2130" s="3" t="s">
        <v>387</v>
      </c>
      <c r="F2130" s="3" t="s">
        <v>29</v>
      </c>
      <c r="G2130" s="3" t="s">
        <v>501</v>
      </c>
      <c r="H2130" s="3" t="s">
        <v>502</v>
      </c>
      <c r="I2130" s="3" t="s">
        <v>503</v>
      </c>
      <c r="J2130" s="1" t="s">
        <v>30</v>
      </c>
      <c r="K2130" s="1" t="s">
        <v>232</v>
      </c>
      <c r="L2130" s="1" t="s">
        <v>233</v>
      </c>
      <c r="M2130" s="1" t="s">
        <v>63</v>
      </c>
      <c r="N2130" s="1" t="s">
        <v>42</v>
      </c>
      <c r="O2130" s="1" t="s">
        <v>388</v>
      </c>
      <c r="P2130" s="1"/>
      <c r="Q2130" s="1"/>
      <c r="R2130" s="1" t="s">
        <v>31</v>
      </c>
      <c r="S2130" s="1" t="s">
        <v>32</v>
      </c>
      <c r="T2130" s="1" t="s">
        <v>33</v>
      </c>
      <c r="U2130" s="2" t="s">
        <v>389</v>
      </c>
      <c r="V2130" s="4">
        <v>8480000</v>
      </c>
      <c r="W2130" s="4">
        <v>0</v>
      </c>
      <c r="X2130" s="4">
        <v>0</v>
      </c>
      <c r="Y2130" s="4">
        <v>8480000</v>
      </c>
      <c r="Z2130" s="4">
        <v>0</v>
      </c>
      <c r="AA2130" s="4">
        <v>8480000</v>
      </c>
      <c r="AB2130" s="4">
        <v>0</v>
      </c>
      <c r="AC2130" s="4">
        <v>5546075</v>
      </c>
      <c r="AD2130" s="4">
        <v>5418075</v>
      </c>
      <c r="AE2130" s="4">
        <v>5418075</v>
      </c>
      <c r="AF2130" s="10">
        <v>5418075</v>
      </c>
    </row>
    <row r="2131" spans="1:32" ht="22.5" x14ac:dyDescent="0.25">
      <c r="A2131" s="9" t="s">
        <v>459</v>
      </c>
      <c r="B2131" s="1" t="s">
        <v>486</v>
      </c>
      <c r="C2131" s="1" t="s">
        <v>586</v>
      </c>
      <c r="D2131" s="2" t="s">
        <v>460</v>
      </c>
      <c r="E2131" s="3" t="s">
        <v>51</v>
      </c>
      <c r="F2131" s="3" t="s">
        <v>35</v>
      </c>
      <c r="G2131" s="3" t="s">
        <v>504</v>
      </c>
      <c r="H2131" s="3" t="s">
        <v>505</v>
      </c>
      <c r="I2131" s="3" t="s">
        <v>506</v>
      </c>
      <c r="J2131" s="1" t="s">
        <v>30</v>
      </c>
      <c r="K2131" s="1" t="s">
        <v>232</v>
      </c>
      <c r="L2131" s="1" t="s">
        <v>233</v>
      </c>
      <c r="M2131" s="1" t="s">
        <v>80</v>
      </c>
      <c r="N2131" s="1" t="s">
        <v>42</v>
      </c>
      <c r="O2131" s="1" t="s">
        <v>234</v>
      </c>
      <c r="P2131" s="1"/>
      <c r="Q2131" s="1"/>
      <c r="R2131" s="1" t="s">
        <v>46</v>
      </c>
      <c r="S2131" s="1" t="s">
        <v>65</v>
      </c>
      <c r="T2131" s="1" t="s">
        <v>33</v>
      </c>
      <c r="U2131" s="2" t="s">
        <v>52</v>
      </c>
      <c r="V2131" s="4">
        <v>12199722827</v>
      </c>
      <c r="W2131" s="4">
        <v>0</v>
      </c>
      <c r="X2131" s="4">
        <v>495141472</v>
      </c>
      <c r="Y2131" s="4">
        <v>11704581355</v>
      </c>
      <c r="Z2131" s="4">
        <v>0</v>
      </c>
      <c r="AA2131" s="4">
        <v>11704581355</v>
      </c>
      <c r="AB2131" s="4">
        <v>0</v>
      </c>
      <c r="AC2131" s="4">
        <v>11704581355</v>
      </c>
      <c r="AD2131" s="4">
        <v>9998331153</v>
      </c>
      <c r="AE2131" s="4">
        <v>9998331153</v>
      </c>
      <c r="AF2131" s="10">
        <v>9998331153</v>
      </c>
    </row>
    <row r="2132" spans="1:32" ht="22.5" x14ac:dyDescent="0.25">
      <c r="A2132" s="9" t="s">
        <v>459</v>
      </c>
      <c r="B2132" s="1" t="s">
        <v>486</v>
      </c>
      <c r="C2132" s="1" t="s">
        <v>586</v>
      </c>
      <c r="D2132" s="2" t="s">
        <v>460</v>
      </c>
      <c r="E2132" s="3" t="s">
        <v>51</v>
      </c>
      <c r="F2132" s="3" t="s">
        <v>35</v>
      </c>
      <c r="G2132" s="3" t="s">
        <v>504</v>
      </c>
      <c r="H2132" s="3" t="s">
        <v>505</v>
      </c>
      <c r="I2132" s="3" t="s">
        <v>506</v>
      </c>
      <c r="J2132" s="1" t="s">
        <v>30</v>
      </c>
      <c r="K2132" s="1" t="s">
        <v>232</v>
      </c>
      <c r="L2132" s="1" t="s">
        <v>233</v>
      </c>
      <c r="M2132" s="1" t="s">
        <v>80</v>
      </c>
      <c r="N2132" s="1" t="s">
        <v>42</v>
      </c>
      <c r="O2132" s="1" t="s">
        <v>234</v>
      </c>
      <c r="P2132" s="1"/>
      <c r="Q2132" s="1"/>
      <c r="R2132" s="1" t="s">
        <v>46</v>
      </c>
      <c r="S2132" s="1" t="s">
        <v>47</v>
      </c>
      <c r="T2132" s="1" t="s">
        <v>33</v>
      </c>
      <c r="U2132" s="2" t="s">
        <v>52</v>
      </c>
      <c r="V2132" s="4">
        <v>0</v>
      </c>
      <c r="W2132" s="4">
        <v>351703004</v>
      </c>
      <c r="X2132" s="4">
        <v>0</v>
      </c>
      <c r="Y2132" s="4">
        <v>351703004</v>
      </c>
      <c r="Z2132" s="4">
        <v>0</v>
      </c>
      <c r="AA2132" s="4">
        <v>351703004</v>
      </c>
      <c r="AB2132" s="4">
        <v>0</v>
      </c>
      <c r="AC2132" s="4">
        <v>351703004</v>
      </c>
      <c r="AD2132" s="4">
        <v>246294787</v>
      </c>
      <c r="AE2132" s="4">
        <v>246294787</v>
      </c>
      <c r="AF2132" s="10">
        <v>246294787</v>
      </c>
    </row>
    <row r="2133" spans="1:32" ht="22.5" x14ac:dyDescent="0.25">
      <c r="A2133" s="9" t="s">
        <v>459</v>
      </c>
      <c r="B2133" s="1" t="s">
        <v>486</v>
      </c>
      <c r="C2133" s="1" t="s">
        <v>586</v>
      </c>
      <c r="D2133" s="2" t="s">
        <v>460</v>
      </c>
      <c r="E2133" s="3" t="s">
        <v>51</v>
      </c>
      <c r="F2133" s="3" t="s">
        <v>35</v>
      </c>
      <c r="G2133" s="3" t="s">
        <v>504</v>
      </c>
      <c r="H2133" s="3" t="s">
        <v>505</v>
      </c>
      <c r="I2133" s="3" t="s">
        <v>506</v>
      </c>
      <c r="J2133" s="1" t="s">
        <v>30</v>
      </c>
      <c r="K2133" s="1" t="s">
        <v>232</v>
      </c>
      <c r="L2133" s="1" t="s">
        <v>233</v>
      </c>
      <c r="M2133" s="1" t="s">
        <v>80</v>
      </c>
      <c r="N2133" s="1" t="s">
        <v>42</v>
      </c>
      <c r="O2133" s="1" t="s">
        <v>234</v>
      </c>
      <c r="P2133" s="1"/>
      <c r="Q2133" s="1"/>
      <c r="R2133" s="1" t="s">
        <v>31</v>
      </c>
      <c r="S2133" s="1" t="s">
        <v>171</v>
      </c>
      <c r="T2133" s="1" t="s">
        <v>33</v>
      </c>
      <c r="U2133" s="2" t="s">
        <v>52</v>
      </c>
      <c r="V2133" s="4">
        <v>0</v>
      </c>
      <c r="W2133" s="4">
        <v>268275700</v>
      </c>
      <c r="X2133" s="4">
        <v>0</v>
      </c>
      <c r="Y2133" s="4">
        <v>268275700</v>
      </c>
      <c r="Z2133" s="4">
        <v>0</v>
      </c>
      <c r="AA2133" s="4">
        <v>268275700</v>
      </c>
      <c r="AB2133" s="4">
        <v>0</v>
      </c>
      <c r="AC2133" s="4">
        <v>268275700</v>
      </c>
      <c r="AD2133" s="4">
        <v>0</v>
      </c>
      <c r="AE2133" s="4">
        <v>0</v>
      </c>
      <c r="AF2133" s="10">
        <v>0</v>
      </c>
    </row>
    <row r="2134" spans="1:32" ht="22.5" x14ac:dyDescent="0.25">
      <c r="A2134" s="9" t="s">
        <v>459</v>
      </c>
      <c r="B2134" s="1" t="s">
        <v>486</v>
      </c>
      <c r="C2134" s="1" t="s">
        <v>586</v>
      </c>
      <c r="D2134" s="2" t="s">
        <v>460</v>
      </c>
      <c r="E2134" s="3" t="s">
        <v>51</v>
      </c>
      <c r="F2134" s="3" t="s">
        <v>35</v>
      </c>
      <c r="G2134" s="3" t="s">
        <v>504</v>
      </c>
      <c r="H2134" s="3" t="s">
        <v>505</v>
      </c>
      <c r="I2134" s="3" t="s">
        <v>506</v>
      </c>
      <c r="J2134" s="1" t="s">
        <v>30</v>
      </c>
      <c r="K2134" s="1" t="s">
        <v>232</v>
      </c>
      <c r="L2134" s="1" t="s">
        <v>233</v>
      </c>
      <c r="M2134" s="1" t="s">
        <v>80</v>
      </c>
      <c r="N2134" s="1" t="s">
        <v>42</v>
      </c>
      <c r="O2134" s="1" t="s">
        <v>234</v>
      </c>
      <c r="P2134" s="1"/>
      <c r="Q2134" s="1"/>
      <c r="R2134" s="1" t="s">
        <v>31</v>
      </c>
      <c r="S2134" s="1" t="s">
        <v>32</v>
      </c>
      <c r="T2134" s="1" t="s">
        <v>33</v>
      </c>
      <c r="U2134" s="2" t="s">
        <v>52</v>
      </c>
      <c r="V2134" s="4">
        <v>0</v>
      </c>
      <c r="W2134" s="4">
        <v>621640000</v>
      </c>
      <c r="X2134" s="4">
        <v>0</v>
      </c>
      <c r="Y2134" s="4">
        <v>621640000</v>
      </c>
      <c r="Z2134" s="4">
        <v>0</v>
      </c>
      <c r="AA2134" s="4">
        <v>621640000</v>
      </c>
      <c r="AB2134" s="4">
        <v>0</v>
      </c>
      <c r="AC2134" s="4">
        <v>621640000</v>
      </c>
      <c r="AD2134" s="4">
        <v>512632731</v>
      </c>
      <c r="AE2134" s="4">
        <v>512632731</v>
      </c>
      <c r="AF2134" s="10">
        <v>512632731</v>
      </c>
    </row>
    <row r="2135" spans="1:32" ht="22.5" x14ac:dyDescent="0.25">
      <c r="A2135" s="9" t="s">
        <v>459</v>
      </c>
      <c r="B2135" s="1" t="s">
        <v>486</v>
      </c>
      <c r="C2135" s="1" t="s">
        <v>586</v>
      </c>
      <c r="D2135" s="2" t="s">
        <v>460</v>
      </c>
      <c r="E2135" s="3" t="s">
        <v>270</v>
      </c>
      <c r="F2135" s="3" t="s">
        <v>35</v>
      </c>
      <c r="G2135" s="3" t="s">
        <v>504</v>
      </c>
      <c r="H2135" s="3" t="s">
        <v>505</v>
      </c>
      <c r="I2135" s="3" t="s">
        <v>506</v>
      </c>
      <c r="J2135" s="1" t="s">
        <v>30</v>
      </c>
      <c r="K2135" s="1" t="s">
        <v>232</v>
      </c>
      <c r="L2135" s="1" t="s">
        <v>233</v>
      </c>
      <c r="M2135" s="1" t="s">
        <v>80</v>
      </c>
      <c r="N2135" s="1" t="s">
        <v>42</v>
      </c>
      <c r="O2135" s="1" t="s">
        <v>243</v>
      </c>
      <c r="P2135" s="1"/>
      <c r="Q2135" s="1"/>
      <c r="R2135" s="1" t="s">
        <v>46</v>
      </c>
      <c r="S2135" s="1" t="s">
        <v>47</v>
      </c>
      <c r="T2135" s="1" t="s">
        <v>33</v>
      </c>
      <c r="U2135" s="2" t="s">
        <v>271</v>
      </c>
      <c r="V2135" s="4">
        <v>0</v>
      </c>
      <c r="W2135" s="4">
        <v>159914167</v>
      </c>
      <c r="X2135" s="4">
        <v>0</v>
      </c>
      <c r="Y2135" s="4">
        <v>159914167</v>
      </c>
      <c r="Z2135" s="4">
        <v>0</v>
      </c>
      <c r="AA2135" s="4">
        <v>159786389</v>
      </c>
      <c r="AB2135" s="4">
        <v>127778</v>
      </c>
      <c r="AC2135" s="4">
        <v>159786389</v>
      </c>
      <c r="AD2135" s="4">
        <v>144141745</v>
      </c>
      <c r="AE2135" s="4">
        <v>144141745</v>
      </c>
      <c r="AF2135" s="10">
        <v>144141745</v>
      </c>
    </row>
    <row r="2136" spans="1:32" ht="22.5" x14ac:dyDescent="0.25">
      <c r="A2136" s="9" t="s">
        <v>459</v>
      </c>
      <c r="B2136" s="1" t="s">
        <v>486</v>
      </c>
      <c r="C2136" s="1" t="s">
        <v>586</v>
      </c>
      <c r="D2136" s="2" t="s">
        <v>460</v>
      </c>
      <c r="E2136" s="3" t="s">
        <v>274</v>
      </c>
      <c r="F2136" s="3" t="s">
        <v>35</v>
      </c>
      <c r="G2136" s="3" t="s">
        <v>504</v>
      </c>
      <c r="H2136" s="3" t="s">
        <v>527</v>
      </c>
      <c r="I2136" s="3" t="s">
        <v>545</v>
      </c>
      <c r="J2136" s="1" t="s">
        <v>30</v>
      </c>
      <c r="K2136" s="1" t="s">
        <v>232</v>
      </c>
      <c r="L2136" s="1" t="s">
        <v>233</v>
      </c>
      <c r="M2136" s="1" t="s">
        <v>80</v>
      </c>
      <c r="N2136" s="1" t="s">
        <v>42</v>
      </c>
      <c r="O2136" s="1" t="s">
        <v>254</v>
      </c>
      <c r="P2136" s="1"/>
      <c r="Q2136" s="1"/>
      <c r="R2136" s="1" t="s">
        <v>31</v>
      </c>
      <c r="S2136" s="1" t="s">
        <v>32</v>
      </c>
      <c r="T2136" s="1" t="s">
        <v>33</v>
      </c>
      <c r="U2136" s="2" t="s">
        <v>59</v>
      </c>
      <c r="V2136" s="4">
        <v>0</v>
      </c>
      <c r="W2136" s="4">
        <v>275260779</v>
      </c>
      <c r="X2136" s="4">
        <v>285469</v>
      </c>
      <c r="Y2136" s="4">
        <v>274975310</v>
      </c>
      <c r="Z2136" s="4">
        <v>0</v>
      </c>
      <c r="AA2136" s="4">
        <v>273839226</v>
      </c>
      <c r="AB2136" s="4">
        <v>1136084</v>
      </c>
      <c r="AC2136" s="4">
        <v>273839226</v>
      </c>
      <c r="AD2136" s="4">
        <v>167758250</v>
      </c>
      <c r="AE2136" s="4">
        <v>167758250</v>
      </c>
      <c r="AF2136" s="10">
        <v>167758250</v>
      </c>
    </row>
    <row r="2137" spans="1:32" ht="22.5" x14ac:dyDescent="0.25">
      <c r="A2137" s="9" t="s">
        <v>459</v>
      </c>
      <c r="B2137" s="1" t="s">
        <v>486</v>
      </c>
      <c r="C2137" s="1" t="s">
        <v>586</v>
      </c>
      <c r="D2137" s="2" t="s">
        <v>460</v>
      </c>
      <c r="E2137" s="3" t="s">
        <v>275</v>
      </c>
      <c r="F2137" s="3" t="s">
        <v>35</v>
      </c>
      <c r="G2137" s="3" t="s">
        <v>504</v>
      </c>
      <c r="H2137" s="3" t="s">
        <v>527</v>
      </c>
      <c r="I2137" s="3" t="s">
        <v>542</v>
      </c>
      <c r="J2137" s="1" t="s">
        <v>30</v>
      </c>
      <c r="K2137" s="1" t="s">
        <v>232</v>
      </c>
      <c r="L2137" s="1" t="s">
        <v>233</v>
      </c>
      <c r="M2137" s="1" t="s">
        <v>80</v>
      </c>
      <c r="N2137" s="1" t="s">
        <v>42</v>
      </c>
      <c r="O2137" s="1" t="s">
        <v>276</v>
      </c>
      <c r="P2137" s="1"/>
      <c r="Q2137" s="1"/>
      <c r="R2137" s="1" t="s">
        <v>31</v>
      </c>
      <c r="S2137" s="1" t="s">
        <v>32</v>
      </c>
      <c r="T2137" s="1" t="s">
        <v>33</v>
      </c>
      <c r="U2137" s="2" t="s">
        <v>249</v>
      </c>
      <c r="V2137" s="4">
        <v>11000000</v>
      </c>
      <c r="W2137" s="4">
        <v>79878343</v>
      </c>
      <c r="X2137" s="4">
        <v>0</v>
      </c>
      <c r="Y2137" s="4">
        <v>90878343</v>
      </c>
      <c r="Z2137" s="4">
        <v>0</v>
      </c>
      <c r="AA2137" s="4">
        <v>90278373</v>
      </c>
      <c r="AB2137" s="4">
        <v>599970</v>
      </c>
      <c r="AC2137" s="4">
        <v>67211394</v>
      </c>
      <c r="AD2137" s="4">
        <v>49155025</v>
      </c>
      <c r="AE2137" s="4">
        <v>49155025</v>
      </c>
      <c r="AF2137" s="10">
        <v>49155025</v>
      </c>
    </row>
    <row r="2138" spans="1:32" ht="22.5" x14ac:dyDescent="0.25">
      <c r="A2138" s="9" t="s">
        <v>459</v>
      </c>
      <c r="B2138" s="1" t="s">
        <v>486</v>
      </c>
      <c r="C2138" s="1" t="s">
        <v>586</v>
      </c>
      <c r="D2138" s="2" t="s">
        <v>460</v>
      </c>
      <c r="E2138" s="3" t="s">
        <v>278</v>
      </c>
      <c r="F2138" s="3" t="s">
        <v>507</v>
      </c>
      <c r="G2138" s="3" t="s">
        <v>508</v>
      </c>
      <c r="H2138" s="3" t="s">
        <v>509</v>
      </c>
      <c r="I2138" s="3" t="s">
        <v>510</v>
      </c>
      <c r="J2138" s="1" t="s">
        <v>30</v>
      </c>
      <c r="K2138" s="1" t="s">
        <v>232</v>
      </c>
      <c r="L2138" s="1" t="s">
        <v>233</v>
      </c>
      <c r="M2138" s="1" t="s">
        <v>64</v>
      </c>
      <c r="N2138" s="1" t="s">
        <v>42</v>
      </c>
      <c r="O2138" s="1" t="s">
        <v>234</v>
      </c>
      <c r="P2138" s="1"/>
      <c r="Q2138" s="1"/>
      <c r="R2138" s="1" t="s">
        <v>31</v>
      </c>
      <c r="S2138" s="1" t="s">
        <v>32</v>
      </c>
      <c r="T2138" s="1" t="s">
        <v>33</v>
      </c>
      <c r="U2138" s="2" t="s">
        <v>279</v>
      </c>
      <c r="V2138" s="4">
        <v>405527040</v>
      </c>
      <c r="W2138" s="4">
        <v>113586840</v>
      </c>
      <c r="X2138" s="4">
        <v>0</v>
      </c>
      <c r="Y2138" s="4">
        <v>519113880</v>
      </c>
      <c r="Z2138" s="4">
        <v>0</v>
      </c>
      <c r="AA2138" s="4">
        <v>519113880</v>
      </c>
      <c r="AB2138" s="4">
        <v>0</v>
      </c>
      <c r="AC2138" s="4">
        <v>519113880</v>
      </c>
      <c r="AD2138" s="4">
        <v>216563220</v>
      </c>
      <c r="AE2138" s="4">
        <v>216563220</v>
      </c>
      <c r="AF2138" s="10">
        <v>216563220</v>
      </c>
    </row>
    <row r="2139" spans="1:32" ht="22.5" x14ac:dyDescent="0.25">
      <c r="A2139" s="9" t="s">
        <v>459</v>
      </c>
      <c r="B2139" s="1" t="s">
        <v>486</v>
      </c>
      <c r="C2139" s="1" t="s">
        <v>586</v>
      </c>
      <c r="D2139" s="2" t="s">
        <v>460</v>
      </c>
      <c r="E2139" s="3" t="s">
        <v>280</v>
      </c>
      <c r="F2139" s="3" t="s">
        <v>507</v>
      </c>
      <c r="G2139" s="3" t="s">
        <v>508</v>
      </c>
      <c r="H2139" s="3" t="s">
        <v>509</v>
      </c>
      <c r="I2139" s="3" t="s">
        <v>510</v>
      </c>
      <c r="J2139" s="1" t="s">
        <v>30</v>
      </c>
      <c r="K2139" s="1" t="s">
        <v>232</v>
      </c>
      <c r="L2139" s="1" t="s">
        <v>233</v>
      </c>
      <c r="M2139" s="1" t="s">
        <v>64</v>
      </c>
      <c r="N2139" s="1" t="s">
        <v>42</v>
      </c>
      <c r="O2139" s="1" t="s">
        <v>281</v>
      </c>
      <c r="P2139" s="1"/>
      <c r="Q2139" s="1"/>
      <c r="R2139" s="1" t="s">
        <v>31</v>
      </c>
      <c r="S2139" s="1" t="s">
        <v>32</v>
      </c>
      <c r="T2139" s="1" t="s">
        <v>33</v>
      </c>
      <c r="U2139" s="2" t="s">
        <v>282</v>
      </c>
      <c r="V2139" s="4">
        <v>251107440</v>
      </c>
      <c r="W2139" s="4">
        <v>0</v>
      </c>
      <c r="X2139" s="4">
        <v>0</v>
      </c>
      <c r="Y2139" s="4">
        <v>251107440</v>
      </c>
      <c r="Z2139" s="4">
        <v>0</v>
      </c>
      <c r="AA2139" s="4">
        <v>251107440</v>
      </c>
      <c r="AB2139" s="4">
        <v>0</v>
      </c>
      <c r="AC2139" s="4">
        <v>251107440</v>
      </c>
      <c r="AD2139" s="4">
        <v>223615842</v>
      </c>
      <c r="AE2139" s="4">
        <v>223615842</v>
      </c>
      <c r="AF2139" s="10">
        <v>223615842</v>
      </c>
    </row>
    <row r="2140" spans="1:32" ht="22.5" x14ac:dyDescent="0.25">
      <c r="A2140" s="9" t="s">
        <v>459</v>
      </c>
      <c r="B2140" s="1" t="s">
        <v>486</v>
      </c>
      <c r="C2140" s="1" t="s">
        <v>586</v>
      </c>
      <c r="D2140" s="2" t="s">
        <v>460</v>
      </c>
      <c r="E2140" s="3" t="s">
        <v>285</v>
      </c>
      <c r="F2140" s="3" t="s">
        <v>507</v>
      </c>
      <c r="G2140" s="3" t="s">
        <v>508</v>
      </c>
      <c r="H2140" s="3" t="s">
        <v>527</v>
      </c>
      <c r="I2140" s="3" t="s">
        <v>545</v>
      </c>
      <c r="J2140" s="1" t="s">
        <v>30</v>
      </c>
      <c r="K2140" s="1" t="s">
        <v>232</v>
      </c>
      <c r="L2140" s="1" t="s">
        <v>233</v>
      </c>
      <c r="M2140" s="1" t="s">
        <v>64</v>
      </c>
      <c r="N2140" s="1" t="s">
        <v>42</v>
      </c>
      <c r="O2140" s="1" t="s">
        <v>243</v>
      </c>
      <c r="P2140" s="1"/>
      <c r="Q2140" s="1"/>
      <c r="R2140" s="1" t="s">
        <v>31</v>
      </c>
      <c r="S2140" s="1" t="s">
        <v>32</v>
      </c>
      <c r="T2140" s="1" t="s">
        <v>33</v>
      </c>
      <c r="U2140" s="2" t="s">
        <v>59</v>
      </c>
      <c r="V2140" s="4">
        <v>32791000</v>
      </c>
      <c r="W2140" s="4">
        <v>2086700</v>
      </c>
      <c r="X2140" s="4">
        <v>0</v>
      </c>
      <c r="Y2140" s="4">
        <v>34877700</v>
      </c>
      <c r="Z2140" s="4">
        <v>0</v>
      </c>
      <c r="AA2140" s="4">
        <v>34877700</v>
      </c>
      <c r="AB2140" s="4">
        <v>0</v>
      </c>
      <c r="AC2140" s="4">
        <v>34877700</v>
      </c>
      <c r="AD2140" s="4">
        <v>24841667</v>
      </c>
      <c r="AE2140" s="4">
        <v>24841667</v>
      </c>
      <c r="AF2140" s="10">
        <v>24841667</v>
      </c>
    </row>
    <row r="2141" spans="1:32" ht="22.5" x14ac:dyDescent="0.25">
      <c r="A2141" s="9" t="s">
        <v>459</v>
      </c>
      <c r="B2141" s="1" t="s">
        <v>486</v>
      </c>
      <c r="C2141" s="1" t="s">
        <v>586</v>
      </c>
      <c r="D2141" s="2" t="s">
        <v>460</v>
      </c>
      <c r="E2141" s="3" t="s">
        <v>286</v>
      </c>
      <c r="F2141" s="3" t="s">
        <v>507</v>
      </c>
      <c r="G2141" s="3" t="s">
        <v>508</v>
      </c>
      <c r="H2141" s="3" t="s">
        <v>527</v>
      </c>
      <c r="I2141" s="3" t="s">
        <v>542</v>
      </c>
      <c r="J2141" s="1" t="s">
        <v>30</v>
      </c>
      <c r="K2141" s="1" t="s">
        <v>232</v>
      </c>
      <c r="L2141" s="1" t="s">
        <v>233</v>
      </c>
      <c r="M2141" s="1" t="s">
        <v>64</v>
      </c>
      <c r="N2141" s="1" t="s">
        <v>42</v>
      </c>
      <c r="O2141" s="1" t="s">
        <v>246</v>
      </c>
      <c r="P2141" s="1"/>
      <c r="Q2141" s="1"/>
      <c r="R2141" s="1" t="s">
        <v>31</v>
      </c>
      <c r="S2141" s="1" t="s">
        <v>32</v>
      </c>
      <c r="T2141" s="1" t="s">
        <v>33</v>
      </c>
      <c r="U2141" s="2" t="s">
        <v>249</v>
      </c>
      <c r="V2141" s="4">
        <v>5957706</v>
      </c>
      <c r="W2141" s="4">
        <v>10500000</v>
      </c>
      <c r="X2141" s="4">
        <v>0</v>
      </c>
      <c r="Y2141" s="4">
        <v>16457706</v>
      </c>
      <c r="Z2141" s="4">
        <v>0</v>
      </c>
      <c r="AA2141" s="4">
        <v>16457706</v>
      </c>
      <c r="AB2141" s="4">
        <v>0</v>
      </c>
      <c r="AC2141" s="4">
        <v>13110375</v>
      </c>
      <c r="AD2141" s="4">
        <v>11302347</v>
      </c>
      <c r="AE2141" s="4">
        <v>11302347</v>
      </c>
      <c r="AF2141" s="10">
        <v>11302347</v>
      </c>
    </row>
    <row r="2142" spans="1:32" ht="22.5" x14ac:dyDescent="0.25">
      <c r="A2142" s="9" t="s">
        <v>459</v>
      </c>
      <c r="B2142" s="1" t="s">
        <v>486</v>
      </c>
      <c r="C2142" s="1" t="s">
        <v>586</v>
      </c>
      <c r="D2142" s="2" t="s">
        <v>460</v>
      </c>
      <c r="E2142" s="3" t="s">
        <v>478</v>
      </c>
      <c r="F2142" s="3" t="s">
        <v>507</v>
      </c>
      <c r="G2142" s="3" t="s">
        <v>508</v>
      </c>
      <c r="H2142" s="3" t="s">
        <v>509</v>
      </c>
      <c r="I2142" s="3" t="s">
        <v>510</v>
      </c>
      <c r="J2142" s="1" t="s">
        <v>30</v>
      </c>
      <c r="K2142" s="1" t="s">
        <v>232</v>
      </c>
      <c r="L2142" s="1" t="s">
        <v>233</v>
      </c>
      <c r="M2142" s="1" t="s">
        <v>64</v>
      </c>
      <c r="N2142" s="1" t="s">
        <v>42</v>
      </c>
      <c r="O2142" s="1" t="s">
        <v>266</v>
      </c>
      <c r="P2142" s="1"/>
      <c r="Q2142" s="1"/>
      <c r="R2142" s="1" t="s">
        <v>31</v>
      </c>
      <c r="S2142" s="1" t="s">
        <v>32</v>
      </c>
      <c r="T2142" s="1" t="s">
        <v>33</v>
      </c>
      <c r="U2142" s="2" t="s">
        <v>267</v>
      </c>
      <c r="V2142" s="4">
        <v>4984</v>
      </c>
      <c r="W2142" s="4">
        <v>0</v>
      </c>
      <c r="X2142" s="4">
        <v>0</v>
      </c>
      <c r="Y2142" s="4">
        <v>4984</v>
      </c>
      <c r="Z2142" s="4">
        <v>0</v>
      </c>
      <c r="AA2142" s="4">
        <v>0</v>
      </c>
      <c r="AB2142" s="4">
        <v>4984</v>
      </c>
      <c r="AC2142" s="4">
        <v>0</v>
      </c>
      <c r="AD2142" s="4">
        <v>0</v>
      </c>
      <c r="AE2142" s="4">
        <v>0</v>
      </c>
      <c r="AF2142" s="10">
        <v>0</v>
      </c>
    </row>
    <row r="2143" spans="1:32" ht="22.5" x14ac:dyDescent="0.25">
      <c r="A2143" s="9" t="s">
        <v>459</v>
      </c>
      <c r="B2143" s="1" t="s">
        <v>486</v>
      </c>
      <c r="C2143" s="1" t="s">
        <v>586</v>
      </c>
      <c r="D2143" s="2" t="s">
        <v>460</v>
      </c>
      <c r="E2143" s="3" t="s">
        <v>392</v>
      </c>
      <c r="F2143" s="3" t="s">
        <v>512</v>
      </c>
      <c r="G2143" s="3" t="s">
        <v>513</v>
      </c>
      <c r="H2143" s="3" t="s">
        <v>514</v>
      </c>
      <c r="I2143" s="3" t="s">
        <v>515</v>
      </c>
      <c r="J2143" s="1" t="s">
        <v>30</v>
      </c>
      <c r="K2143" s="1" t="s">
        <v>232</v>
      </c>
      <c r="L2143" s="1" t="s">
        <v>233</v>
      </c>
      <c r="M2143" s="1" t="s">
        <v>68</v>
      </c>
      <c r="N2143" s="1" t="s">
        <v>42</v>
      </c>
      <c r="O2143" s="1" t="s">
        <v>234</v>
      </c>
      <c r="P2143" s="1"/>
      <c r="Q2143" s="1"/>
      <c r="R2143" s="1" t="s">
        <v>31</v>
      </c>
      <c r="S2143" s="1" t="s">
        <v>32</v>
      </c>
      <c r="T2143" s="1" t="s">
        <v>33</v>
      </c>
      <c r="U2143" s="2" t="s">
        <v>393</v>
      </c>
      <c r="V2143" s="4">
        <v>858952100</v>
      </c>
      <c r="W2143" s="4">
        <v>53578600</v>
      </c>
      <c r="X2143" s="4">
        <v>19330000</v>
      </c>
      <c r="Y2143" s="4">
        <v>893200700</v>
      </c>
      <c r="Z2143" s="4">
        <v>0</v>
      </c>
      <c r="AA2143" s="4">
        <v>889271263</v>
      </c>
      <c r="AB2143" s="4">
        <v>3929437</v>
      </c>
      <c r="AC2143" s="4">
        <v>889271263</v>
      </c>
      <c r="AD2143" s="4">
        <v>618486263</v>
      </c>
      <c r="AE2143" s="4">
        <v>618486263</v>
      </c>
      <c r="AF2143" s="10">
        <v>618486263</v>
      </c>
    </row>
    <row r="2144" spans="1:32" ht="22.5" x14ac:dyDescent="0.25">
      <c r="A2144" s="9" t="s">
        <v>459</v>
      </c>
      <c r="B2144" s="1" t="s">
        <v>486</v>
      </c>
      <c r="C2144" s="1" t="s">
        <v>586</v>
      </c>
      <c r="D2144" s="2" t="s">
        <v>460</v>
      </c>
      <c r="E2144" s="3" t="s">
        <v>291</v>
      </c>
      <c r="F2144" s="3" t="s">
        <v>512</v>
      </c>
      <c r="G2144" s="3" t="s">
        <v>513</v>
      </c>
      <c r="H2144" s="3" t="s">
        <v>514</v>
      </c>
      <c r="I2144" s="3" t="s">
        <v>515</v>
      </c>
      <c r="J2144" s="1" t="s">
        <v>30</v>
      </c>
      <c r="K2144" s="1" t="s">
        <v>232</v>
      </c>
      <c r="L2144" s="1" t="s">
        <v>233</v>
      </c>
      <c r="M2144" s="1" t="s">
        <v>68</v>
      </c>
      <c r="N2144" s="1" t="s">
        <v>42</v>
      </c>
      <c r="O2144" s="1" t="s">
        <v>243</v>
      </c>
      <c r="P2144" s="1"/>
      <c r="Q2144" s="1"/>
      <c r="R2144" s="1" t="s">
        <v>31</v>
      </c>
      <c r="S2144" s="1" t="s">
        <v>32</v>
      </c>
      <c r="T2144" s="1" t="s">
        <v>33</v>
      </c>
      <c r="U2144" s="2" t="s">
        <v>292</v>
      </c>
      <c r="V2144" s="4">
        <v>0</v>
      </c>
      <c r="W2144" s="4">
        <v>113586840</v>
      </c>
      <c r="X2144" s="4">
        <v>0</v>
      </c>
      <c r="Y2144" s="4">
        <v>113586840</v>
      </c>
      <c r="Z2144" s="4">
        <v>0</v>
      </c>
      <c r="AA2144" s="4">
        <v>113586840</v>
      </c>
      <c r="AB2144" s="4">
        <v>0</v>
      </c>
      <c r="AC2144" s="4">
        <v>113586840</v>
      </c>
      <c r="AD2144" s="4">
        <v>0</v>
      </c>
      <c r="AE2144" s="4">
        <v>0</v>
      </c>
      <c r="AF2144" s="10">
        <v>0</v>
      </c>
    </row>
    <row r="2145" spans="1:32" ht="22.5" x14ac:dyDescent="0.25">
      <c r="A2145" s="9" t="s">
        <v>459</v>
      </c>
      <c r="B2145" s="1" t="s">
        <v>486</v>
      </c>
      <c r="C2145" s="1" t="s">
        <v>586</v>
      </c>
      <c r="D2145" s="2" t="s">
        <v>460</v>
      </c>
      <c r="E2145" s="3" t="s">
        <v>293</v>
      </c>
      <c r="F2145" s="3" t="s">
        <v>512</v>
      </c>
      <c r="G2145" s="3" t="s">
        <v>513</v>
      </c>
      <c r="H2145" s="3" t="s">
        <v>527</v>
      </c>
      <c r="I2145" s="3" t="s">
        <v>545</v>
      </c>
      <c r="J2145" s="1" t="s">
        <v>30</v>
      </c>
      <c r="K2145" s="1" t="s">
        <v>232</v>
      </c>
      <c r="L2145" s="1" t="s">
        <v>233</v>
      </c>
      <c r="M2145" s="1" t="s">
        <v>68</v>
      </c>
      <c r="N2145" s="1" t="s">
        <v>42</v>
      </c>
      <c r="O2145" s="1" t="s">
        <v>248</v>
      </c>
      <c r="P2145" s="1"/>
      <c r="Q2145" s="1"/>
      <c r="R2145" s="1" t="s">
        <v>31</v>
      </c>
      <c r="S2145" s="1" t="s">
        <v>32</v>
      </c>
      <c r="T2145" s="1" t="s">
        <v>33</v>
      </c>
      <c r="U2145" s="2" t="s">
        <v>59</v>
      </c>
      <c r="V2145" s="4">
        <v>0</v>
      </c>
      <c r="W2145" s="4">
        <v>68669800</v>
      </c>
      <c r="X2145" s="4">
        <v>5633900</v>
      </c>
      <c r="Y2145" s="4">
        <v>63035900</v>
      </c>
      <c r="Z2145" s="4">
        <v>0</v>
      </c>
      <c r="AA2145" s="4">
        <v>63035900</v>
      </c>
      <c r="AB2145" s="4">
        <v>0</v>
      </c>
      <c r="AC2145" s="4">
        <v>63035900</v>
      </c>
      <c r="AD2145" s="4">
        <v>38374300</v>
      </c>
      <c r="AE2145" s="4">
        <v>38374300</v>
      </c>
      <c r="AF2145" s="10">
        <v>38374300</v>
      </c>
    </row>
    <row r="2146" spans="1:32" ht="22.5" x14ac:dyDescent="0.25">
      <c r="A2146" s="9" t="s">
        <v>459</v>
      </c>
      <c r="B2146" s="1" t="s">
        <v>486</v>
      </c>
      <c r="C2146" s="1" t="s">
        <v>586</v>
      </c>
      <c r="D2146" s="2" t="s">
        <v>460</v>
      </c>
      <c r="E2146" s="3" t="s">
        <v>294</v>
      </c>
      <c r="F2146" s="3" t="s">
        <v>512</v>
      </c>
      <c r="G2146" s="3" t="s">
        <v>513</v>
      </c>
      <c r="H2146" s="3" t="s">
        <v>527</v>
      </c>
      <c r="I2146" s="3" t="s">
        <v>542</v>
      </c>
      <c r="J2146" s="1" t="s">
        <v>30</v>
      </c>
      <c r="K2146" s="1" t="s">
        <v>232</v>
      </c>
      <c r="L2146" s="1" t="s">
        <v>233</v>
      </c>
      <c r="M2146" s="1" t="s">
        <v>68</v>
      </c>
      <c r="N2146" s="1" t="s">
        <v>42</v>
      </c>
      <c r="O2146" s="1" t="s">
        <v>254</v>
      </c>
      <c r="P2146" s="1"/>
      <c r="Q2146" s="1"/>
      <c r="R2146" s="1" t="s">
        <v>31</v>
      </c>
      <c r="S2146" s="1" t="s">
        <v>32</v>
      </c>
      <c r="T2146" s="1" t="s">
        <v>33</v>
      </c>
      <c r="U2146" s="2" t="s">
        <v>249</v>
      </c>
      <c r="V2146" s="4">
        <v>0</v>
      </c>
      <c r="W2146" s="4">
        <v>12000000</v>
      </c>
      <c r="X2146" s="4">
        <v>0</v>
      </c>
      <c r="Y2146" s="4">
        <v>12000000</v>
      </c>
      <c r="Z2146" s="4">
        <v>0</v>
      </c>
      <c r="AA2146" s="4">
        <v>10000000</v>
      </c>
      <c r="AB2146" s="4">
        <v>2000000</v>
      </c>
      <c r="AC2146" s="4">
        <v>7010215</v>
      </c>
      <c r="AD2146" s="4">
        <v>6265009</v>
      </c>
      <c r="AE2146" s="4">
        <v>6265009</v>
      </c>
      <c r="AF2146" s="10">
        <v>6265009</v>
      </c>
    </row>
    <row r="2147" spans="1:32" ht="22.5" x14ac:dyDescent="0.25">
      <c r="A2147" s="9" t="s">
        <v>459</v>
      </c>
      <c r="B2147" s="1" t="s">
        <v>486</v>
      </c>
      <c r="C2147" s="1" t="s">
        <v>586</v>
      </c>
      <c r="D2147" s="2" t="s">
        <v>460</v>
      </c>
      <c r="E2147" s="3" t="s">
        <v>295</v>
      </c>
      <c r="F2147" s="3" t="s">
        <v>512</v>
      </c>
      <c r="G2147" s="3" t="s">
        <v>513</v>
      </c>
      <c r="H2147" s="3" t="s">
        <v>514</v>
      </c>
      <c r="I2147" s="3" t="s">
        <v>515</v>
      </c>
      <c r="J2147" s="1" t="s">
        <v>30</v>
      </c>
      <c r="K2147" s="1" t="s">
        <v>232</v>
      </c>
      <c r="L2147" s="1" t="s">
        <v>233</v>
      </c>
      <c r="M2147" s="1" t="s">
        <v>68</v>
      </c>
      <c r="N2147" s="1" t="s">
        <v>42</v>
      </c>
      <c r="O2147" s="1" t="s">
        <v>266</v>
      </c>
      <c r="P2147" s="1"/>
      <c r="Q2147" s="1"/>
      <c r="R2147" s="1" t="s">
        <v>31</v>
      </c>
      <c r="S2147" s="1" t="s">
        <v>32</v>
      </c>
      <c r="T2147" s="1" t="s">
        <v>33</v>
      </c>
      <c r="U2147" s="2" t="s">
        <v>267</v>
      </c>
      <c r="V2147" s="4">
        <v>0</v>
      </c>
      <c r="W2147" s="4">
        <v>3435808</v>
      </c>
      <c r="X2147" s="4">
        <v>0</v>
      </c>
      <c r="Y2147" s="4">
        <v>3435808</v>
      </c>
      <c r="Z2147" s="4">
        <v>0</v>
      </c>
      <c r="AA2147" s="4">
        <v>3435808</v>
      </c>
      <c r="AB2147" s="4">
        <v>0</v>
      </c>
      <c r="AC2147" s="4">
        <v>41348.68</v>
      </c>
      <c r="AD2147" s="4">
        <v>41348.68</v>
      </c>
      <c r="AE2147" s="4">
        <v>41348.68</v>
      </c>
      <c r="AF2147" s="10">
        <v>41348.68</v>
      </c>
    </row>
    <row r="2148" spans="1:32" ht="22.5" x14ac:dyDescent="0.25">
      <c r="A2148" s="9" t="s">
        <v>459</v>
      </c>
      <c r="B2148" s="1" t="s">
        <v>486</v>
      </c>
      <c r="C2148" s="1" t="s">
        <v>586</v>
      </c>
      <c r="D2148" s="2" t="s">
        <v>460</v>
      </c>
      <c r="E2148" s="3" t="s">
        <v>298</v>
      </c>
      <c r="F2148" s="3" t="s">
        <v>594</v>
      </c>
      <c r="G2148" s="3" t="s">
        <v>529</v>
      </c>
      <c r="H2148" s="3" t="s">
        <v>527</v>
      </c>
      <c r="I2148" s="3" t="s">
        <v>545</v>
      </c>
      <c r="J2148" s="1" t="s">
        <v>30</v>
      </c>
      <c r="K2148" s="1" t="s">
        <v>232</v>
      </c>
      <c r="L2148" s="1" t="s">
        <v>233</v>
      </c>
      <c r="M2148" s="1" t="s">
        <v>138</v>
      </c>
      <c r="N2148" s="1" t="s">
        <v>42</v>
      </c>
      <c r="O2148" s="1" t="s">
        <v>281</v>
      </c>
      <c r="P2148" s="1"/>
      <c r="Q2148" s="1"/>
      <c r="R2148" s="1" t="s">
        <v>31</v>
      </c>
      <c r="S2148" s="1" t="s">
        <v>32</v>
      </c>
      <c r="T2148" s="1" t="s">
        <v>33</v>
      </c>
      <c r="U2148" s="2" t="s">
        <v>59</v>
      </c>
      <c r="V2148" s="4">
        <v>73171780</v>
      </c>
      <c r="W2148" s="4">
        <v>0</v>
      </c>
      <c r="X2148" s="4">
        <v>88147</v>
      </c>
      <c r="Y2148" s="4">
        <v>73083633</v>
      </c>
      <c r="Z2148" s="4">
        <v>0</v>
      </c>
      <c r="AA2148" s="4">
        <v>73083633</v>
      </c>
      <c r="AB2148" s="4">
        <v>0</v>
      </c>
      <c r="AC2148" s="4">
        <v>73083633</v>
      </c>
      <c r="AD2148" s="4">
        <v>51174800</v>
      </c>
      <c r="AE2148" s="4">
        <v>51174800</v>
      </c>
      <c r="AF2148" s="10">
        <v>51174800</v>
      </c>
    </row>
    <row r="2149" spans="1:32" ht="22.5" x14ac:dyDescent="0.25">
      <c r="A2149" s="9" t="s">
        <v>459</v>
      </c>
      <c r="B2149" s="1" t="s">
        <v>486</v>
      </c>
      <c r="C2149" s="1" t="s">
        <v>586</v>
      </c>
      <c r="D2149" s="2" t="s">
        <v>460</v>
      </c>
      <c r="E2149" s="3" t="s">
        <v>299</v>
      </c>
      <c r="F2149" s="3" t="s">
        <v>594</v>
      </c>
      <c r="G2149" s="3" t="s">
        <v>529</v>
      </c>
      <c r="H2149" s="3" t="s">
        <v>527</v>
      </c>
      <c r="I2149" s="3" t="s">
        <v>542</v>
      </c>
      <c r="J2149" s="1" t="s">
        <v>30</v>
      </c>
      <c r="K2149" s="1" t="s">
        <v>232</v>
      </c>
      <c r="L2149" s="1" t="s">
        <v>233</v>
      </c>
      <c r="M2149" s="1" t="s">
        <v>138</v>
      </c>
      <c r="N2149" s="1" t="s">
        <v>42</v>
      </c>
      <c r="O2149" s="1" t="s">
        <v>237</v>
      </c>
      <c r="P2149" s="1"/>
      <c r="Q2149" s="1"/>
      <c r="R2149" s="1" t="s">
        <v>31</v>
      </c>
      <c r="S2149" s="1" t="s">
        <v>32</v>
      </c>
      <c r="T2149" s="1" t="s">
        <v>33</v>
      </c>
      <c r="U2149" s="2" t="s">
        <v>249</v>
      </c>
      <c r="V2149" s="4">
        <v>15233470</v>
      </c>
      <c r="W2149" s="4">
        <v>7000000</v>
      </c>
      <c r="X2149" s="4">
        <v>0</v>
      </c>
      <c r="Y2149" s="4">
        <v>22233470</v>
      </c>
      <c r="Z2149" s="4">
        <v>0</v>
      </c>
      <c r="AA2149" s="4">
        <v>22233470</v>
      </c>
      <c r="AB2149" s="4">
        <v>0</v>
      </c>
      <c r="AC2149" s="4">
        <v>11282096</v>
      </c>
      <c r="AD2149" s="4">
        <v>7880522</v>
      </c>
      <c r="AE2149" s="4">
        <v>7880522</v>
      </c>
      <c r="AF2149" s="10">
        <v>7880522</v>
      </c>
    </row>
    <row r="2150" spans="1:32" ht="22.5" x14ac:dyDescent="0.25">
      <c r="A2150" s="9" t="s">
        <v>459</v>
      </c>
      <c r="B2150" s="1" t="s">
        <v>486</v>
      </c>
      <c r="C2150" s="1" t="s">
        <v>586</v>
      </c>
      <c r="D2150" s="2" t="s">
        <v>460</v>
      </c>
      <c r="E2150" s="3" t="s">
        <v>303</v>
      </c>
      <c r="F2150" s="3" t="s">
        <v>604</v>
      </c>
      <c r="G2150" s="3" t="s">
        <v>547</v>
      </c>
      <c r="H2150" s="3" t="s">
        <v>527</v>
      </c>
      <c r="I2150" s="3" t="s">
        <v>545</v>
      </c>
      <c r="J2150" s="1" t="s">
        <v>30</v>
      </c>
      <c r="K2150" s="1" t="s">
        <v>301</v>
      </c>
      <c r="L2150" s="1" t="s">
        <v>233</v>
      </c>
      <c r="M2150" s="1" t="s">
        <v>41</v>
      </c>
      <c r="N2150" s="1" t="s">
        <v>42</v>
      </c>
      <c r="O2150" s="1" t="s">
        <v>281</v>
      </c>
      <c r="P2150" s="1"/>
      <c r="Q2150" s="1"/>
      <c r="R2150" s="1" t="s">
        <v>31</v>
      </c>
      <c r="S2150" s="1" t="s">
        <v>32</v>
      </c>
      <c r="T2150" s="1" t="s">
        <v>33</v>
      </c>
      <c r="U2150" s="2" t="s">
        <v>59</v>
      </c>
      <c r="V2150" s="4">
        <v>47356310</v>
      </c>
      <c r="W2150" s="4">
        <v>277200</v>
      </c>
      <c r="X2150" s="4">
        <v>93710</v>
      </c>
      <c r="Y2150" s="4">
        <v>47539800</v>
      </c>
      <c r="Z2150" s="4">
        <v>0</v>
      </c>
      <c r="AA2150" s="4">
        <v>47539800</v>
      </c>
      <c r="AB2150" s="4">
        <v>0</v>
      </c>
      <c r="AC2150" s="4">
        <v>47539800</v>
      </c>
      <c r="AD2150" s="4">
        <v>33541200</v>
      </c>
      <c r="AE2150" s="4">
        <v>33541200</v>
      </c>
      <c r="AF2150" s="10">
        <v>33541200</v>
      </c>
    </row>
    <row r="2151" spans="1:32" ht="22.5" x14ac:dyDescent="0.25">
      <c r="A2151" s="9" t="s">
        <v>459</v>
      </c>
      <c r="B2151" s="1" t="s">
        <v>486</v>
      </c>
      <c r="C2151" s="1" t="s">
        <v>586</v>
      </c>
      <c r="D2151" s="2" t="s">
        <v>460</v>
      </c>
      <c r="E2151" s="3" t="s">
        <v>304</v>
      </c>
      <c r="F2151" s="3" t="s">
        <v>604</v>
      </c>
      <c r="G2151" s="3" t="s">
        <v>547</v>
      </c>
      <c r="H2151" s="3" t="s">
        <v>527</v>
      </c>
      <c r="I2151" s="3" t="s">
        <v>542</v>
      </c>
      <c r="J2151" s="1" t="s">
        <v>30</v>
      </c>
      <c r="K2151" s="1" t="s">
        <v>301</v>
      </c>
      <c r="L2151" s="1" t="s">
        <v>233</v>
      </c>
      <c r="M2151" s="1" t="s">
        <v>41</v>
      </c>
      <c r="N2151" s="1" t="s">
        <v>42</v>
      </c>
      <c r="O2151" s="1" t="s">
        <v>237</v>
      </c>
      <c r="P2151" s="1"/>
      <c r="Q2151" s="1"/>
      <c r="R2151" s="1" t="s">
        <v>31</v>
      </c>
      <c r="S2151" s="1" t="s">
        <v>32</v>
      </c>
      <c r="T2151" s="1" t="s">
        <v>33</v>
      </c>
      <c r="U2151" s="2" t="s">
        <v>249</v>
      </c>
      <c r="V2151" s="4">
        <v>2668788</v>
      </c>
      <c r="W2151" s="4">
        <v>0</v>
      </c>
      <c r="X2151" s="4">
        <v>0</v>
      </c>
      <c r="Y2151" s="4">
        <v>2668788</v>
      </c>
      <c r="Z2151" s="4">
        <v>0</v>
      </c>
      <c r="AA2151" s="4">
        <v>2668788</v>
      </c>
      <c r="AB2151" s="4">
        <v>0</v>
      </c>
      <c r="AC2151" s="4">
        <v>1663576</v>
      </c>
      <c r="AD2151" s="4">
        <v>1663576</v>
      </c>
      <c r="AE2151" s="4">
        <v>1663576</v>
      </c>
      <c r="AF2151" s="10">
        <v>1663576</v>
      </c>
    </row>
    <row r="2152" spans="1:32" ht="22.5" x14ac:dyDescent="0.25">
      <c r="A2152" s="9" t="s">
        <v>459</v>
      </c>
      <c r="B2152" s="1" t="s">
        <v>486</v>
      </c>
      <c r="C2152" s="1" t="s">
        <v>586</v>
      </c>
      <c r="D2152" s="2" t="s">
        <v>460</v>
      </c>
      <c r="E2152" s="3" t="s">
        <v>307</v>
      </c>
      <c r="F2152" s="3" t="s">
        <v>37</v>
      </c>
      <c r="G2152" s="3" t="s">
        <v>517</v>
      </c>
      <c r="H2152" s="3" t="s">
        <v>527</v>
      </c>
      <c r="I2152" s="3" t="s">
        <v>545</v>
      </c>
      <c r="J2152" s="1" t="s">
        <v>30</v>
      </c>
      <c r="K2152" s="1" t="s">
        <v>301</v>
      </c>
      <c r="L2152" s="1" t="s">
        <v>233</v>
      </c>
      <c r="M2152" s="1" t="s">
        <v>77</v>
      </c>
      <c r="N2152" s="1" t="s">
        <v>42</v>
      </c>
      <c r="O2152" s="1" t="s">
        <v>237</v>
      </c>
      <c r="P2152" s="1"/>
      <c r="Q2152" s="1"/>
      <c r="R2152" s="1" t="s">
        <v>31</v>
      </c>
      <c r="S2152" s="1" t="s">
        <v>171</v>
      </c>
      <c r="T2152" s="1" t="s">
        <v>33</v>
      </c>
      <c r="U2152" s="2" t="s">
        <v>59</v>
      </c>
      <c r="V2152" s="4">
        <v>0</v>
      </c>
      <c r="W2152" s="4">
        <v>13998600</v>
      </c>
      <c r="X2152" s="4">
        <v>2274400</v>
      </c>
      <c r="Y2152" s="4">
        <v>11724200</v>
      </c>
      <c r="Z2152" s="4">
        <v>0</v>
      </c>
      <c r="AA2152" s="4">
        <v>6177273</v>
      </c>
      <c r="AB2152" s="4">
        <v>5546927</v>
      </c>
      <c r="AC2152" s="4">
        <v>0</v>
      </c>
      <c r="AD2152" s="4">
        <v>0</v>
      </c>
      <c r="AE2152" s="4">
        <v>0</v>
      </c>
      <c r="AF2152" s="10">
        <v>0</v>
      </c>
    </row>
    <row r="2153" spans="1:32" ht="22.5" x14ac:dyDescent="0.25">
      <c r="A2153" s="9" t="s">
        <v>459</v>
      </c>
      <c r="B2153" s="1" t="s">
        <v>486</v>
      </c>
      <c r="C2153" s="1" t="s">
        <v>586</v>
      </c>
      <c r="D2153" s="2" t="s">
        <v>460</v>
      </c>
      <c r="E2153" s="3" t="s">
        <v>307</v>
      </c>
      <c r="F2153" s="3" t="s">
        <v>37</v>
      </c>
      <c r="G2153" s="3" t="s">
        <v>517</v>
      </c>
      <c r="H2153" s="3" t="s">
        <v>527</v>
      </c>
      <c r="I2153" s="3" t="s">
        <v>545</v>
      </c>
      <c r="J2153" s="1" t="s">
        <v>30</v>
      </c>
      <c r="K2153" s="1" t="s">
        <v>301</v>
      </c>
      <c r="L2153" s="1" t="s">
        <v>233</v>
      </c>
      <c r="M2153" s="1" t="s">
        <v>77</v>
      </c>
      <c r="N2153" s="1" t="s">
        <v>42</v>
      </c>
      <c r="O2153" s="1" t="s">
        <v>237</v>
      </c>
      <c r="P2153" s="1"/>
      <c r="Q2153" s="1"/>
      <c r="R2153" s="1" t="s">
        <v>31</v>
      </c>
      <c r="S2153" s="1" t="s">
        <v>32</v>
      </c>
      <c r="T2153" s="1" t="s">
        <v>33</v>
      </c>
      <c r="U2153" s="2" t="s">
        <v>59</v>
      </c>
      <c r="V2153" s="4">
        <v>352383812</v>
      </c>
      <c r="W2153" s="4">
        <v>53531053</v>
      </c>
      <c r="X2153" s="4">
        <v>0</v>
      </c>
      <c r="Y2153" s="4">
        <v>405914865</v>
      </c>
      <c r="Z2153" s="4">
        <v>0</v>
      </c>
      <c r="AA2153" s="4">
        <v>405790431</v>
      </c>
      <c r="AB2153" s="4">
        <v>124434</v>
      </c>
      <c r="AC2153" s="4">
        <v>405310144</v>
      </c>
      <c r="AD2153" s="4">
        <v>302447954</v>
      </c>
      <c r="AE2153" s="4">
        <v>302447954</v>
      </c>
      <c r="AF2153" s="10">
        <v>302447954</v>
      </c>
    </row>
    <row r="2154" spans="1:32" ht="22.5" x14ac:dyDescent="0.25">
      <c r="A2154" s="9" t="s">
        <v>459</v>
      </c>
      <c r="B2154" s="1" t="s">
        <v>486</v>
      </c>
      <c r="C2154" s="1" t="s">
        <v>586</v>
      </c>
      <c r="D2154" s="2" t="s">
        <v>460</v>
      </c>
      <c r="E2154" s="3" t="s">
        <v>308</v>
      </c>
      <c r="F2154" s="3" t="s">
        <v>37</v>
      </c>
      <c r="G2154" s="3" t="s">
        <v>517</v>
      </c>
      <c r="H2154" s="3" t="s">
        <v>527</v>
      </c>
      <c r="I2154" s="3" t="s">
        <v>542</v>
      </c>
      <c r="J2154" s="1" t="s">
        <v>30</v>
      </c>
      <c r="K2154" s="1" t="s">
        <v>301</v>
      </c>
      <c r="L2154" s="1" t="s">
        <v>233</v>
      </c>
      <c r="M2154" s="1" t="s">
        <v>77</v>
      </c>
      <c r="N2154" s="1" t="s">
        <v>42</v>
      </c>
      <c r="O2154" s="1" t="s">
        <v>240</v>
      </c>
      <c r="P2154" s="1"/>
      <c r="Q2154" s="1"/>
      <c r="R2154" s="1" t="s">
        <v>31</v>
      </c>
      <c r="S2154" s="1" t="s">
        <v>32</v>
      </c>
      <c r="T2154" s="1" t="s">
        <v>33</v>
      </c>
      <c r="U2154" s="2" t="s">
        <v>249</v>
      </c>
      <c r="V2154" s="4">
        <v>0</v>
      </c>
      <c r="W2154" s="4">
        <v>14935000</v>
      </c>
      <c r="X2154" s="4">
        <v>0</v>
      </c>
      <c r="Y2154" s="4">
        <v>14935000</v>
      </c>
      <c r="Z2154" s="4">
        <v>0</v>
      </c>
      <c r="AA2154" s="4">
        <v>14935000</v>
      </c>
      <c r="AB2154" s="4">
        <v>0</v>
      </c>
      <c r="AC2154" s="4">
        <v>8593601</v>
      </c>
      <c r="AD2154" s="4">
        <v>8549831</v>
      </c>
      <c r="AE2154" s="4">
        <v>8549831</v>
      </c>
      <c r="AF2154" s="10">
        <v>8549831</v>
      </c>
    </row>
    <row r="2155" spans="1:32" ht="22.5" x14ac:dyDescent="0.25">
      <c r="A2155" s="9" t="s">
        <v>459</v>
      </c>
      <c r="B2155" s="1" t="s">
        <v>486</v>
      </c>
      <c r="C2155" s="1" t="s">
        <v>586</v>
      </c>
      <c r="D2155" s="2" t="s">
        <v>460</v>
      </c>
      <c r="E2155" s="3" t="s">
        <v>396</v>
      </c>
      <c r="F2155" s="3" t="s">
        <v>37</v>
      </c>
      <c r="G2155" s="3" t="s">
        <v>517</v>
      </c>
      <c r="H2155" s="3" t="s">
        <v>532</v>
      </c>
      <c r="I2155" s="3" t="s">
        <v>533</v>
      </c>
      <c r="J2155" s="1" t="s">
        <v>30</v>
      </c>
      <c r="K2155" s="1" t="s">
        <v>301</v>
      </c>
      <c r="L2155" s="1" t="s">
        <v>233</v>
      </c>
      <c r="M2155" s="1" t="s">
        <v>77</v>
      </c>
      <c r="N2155" s="1" t="s">
        <v>42</v>
      </c>
      <c r="O2155" s="1" t="s">
        <v>255</v>
      </c>
      <c r="P2155" s="1"/>
      <c r="Q2155" s="1"/>
      <c r="R2155" s="1" t="s">
        <v>31</v>
      </c>
      <c r="S2155" s="1" t="s">
        <v>32</v>
      </c>
      <c r="T2155" s="1" t="s">
        <v>33</v>
      </c>
      <c r="U2155" s="2" t="s">
        <v>397</v>
      </c>
      <c r="V2155" s="4">
        <v>2800000</v>
      </c>
      <c r="W2155" s="4">
        <v>0</v>
      </c>
      <c r="X2155" s="4">
        <v>0</v>
      </c>
      <c r="Y2155" s="4">
        <v>2800000</v>
      </c>
      <c r="Z2155" s="4">
        <v>0</v>
      </c>
      <c r="AA2155" s="4">
        <v>0</v>
      </c>
      <c r="AB2155" s="4">
        <v>2800000</v>
      </c>
      <c r="AC2155" s="4">
        <v>0</v>
      </c>
      <c r="AD2155" s="4">
        <v>0</v>
      </c>
      <c r="AE2155" s="4">
        <v>0</v>
      </c>
      <c r="AF2155" s="10">
        <v>0</v>
      </c>
    </row>
    <row r="2156" spans="1:32" ht="22.5" x14ac:dyDescent="0.25">
      <c r="A2156" s="9" t="s">
        <v>459</v>
      </c>
      <c r="B2156" s="1" t="s">
        <v>486</v>
      </c>
      <c r="C2156" s="1" t="s">
        <v>586</v>
      </c>
      <c r="D2156" s="2" t="s">
        <v>460</v>
      </c>
      <c r="E2156" s="3" t="s">
        <v>398</v>
      </c>
      <c r="F2156" s="3" t="s">
        <v>37</v>
      </c>
      <c r="G2156" s="3" t="s">
        <v>517</v>
      </c>
      <c r="H2156" s="3" t="s">
        <v>527</v>
      </c>
      <c r="I2156" s="3" t="s">
        <v>545</v>
      </c>
      <c r="J2156" s="1" t="s">
        <v>30</v>
      </c>
      <c r="K2156" s="1" t="s">
        <v>301</v>
      </c>
      <c r="L2156" s="1" t="s">
        <v>233</v>
      </c>
      <c r="M2156" s="1" t="s">
        <v>77</v>
      </c>
      <c r="N2156" s="1" t="s">
        <v>42</v>
      </c>
      <c r="O2156" s="1" t="s">
        <v>257</v>
      </c>
      <c r="P2156" s="1"/>
      <c r="Q2156" s="1"/>
      <c r="R2156" s="1" t="s">
        <v>31</v>
      </c>
      <c r="S2156" s="1" t="s">
        <v>32</v>
      </c>
      <c r="T2156" s="1" t="s">
        <v>33</v>
      </c>
      <c r="U2156" s="2" t="s">
        <v>399</v>
      </c>
      <c r="V2156" s="4">
        <v>32088235</v>
      </c>
      <c r="W2156" s="4">
        <v>0</v>
      </c>
      <c r="X2156" s="4">
        <v>2666702</v>
      </c>
      <c r="Y2156" s="4">
        <v>29421533</v>
      </c>
      <c r="Z2156" s="4">
        <v>0</v>
      </c>
      <c r="AA2156" s="4">
        <v>29421533</v>
      </c>
      <c r="AB2156" s="4">
        <v>0</v>
      </c>
      <c r="AC2156" s="4">
        <v>29421533</v>
      </c>
      <c r="AD2156" s="4">
        <v>20748133</v>
      </c>
      <c r="AE2156" s="4">
        <v>20748133</v>
      </c>
      <c r="AF2156" s="10">
        <v>20748133</v>
      </c>
    </row>
    <row r="2157" spans="1:32" ht="22.5" x14ac:dyDescent="0.25">
      <c r="A2157" s="9" t="s">
        <v>459</v>
      </c>
      <c r="B2157" s="1" t="s">
        <v>486</v>
      </c>
      <c r="C2157" s="1" t="s">
        <v>586</v>
      </c>
      <c r="D2157" s="2" t="s">
        <v>460</v>
      </c>
      <c r="E2157" s="3" t="s">
        <v>319</v>
      </c>
      <c r="F2157" s="3" t="s">
        <v>37</v>
      </c>
      <c r="G2157" s="3" t="s">
        <v>517</v>
      </c>
      <c r="H2157" s="3" t="s">
        <v>494</v>
      </c>
      <c r="I2157" s="3" t="s">
        <v>531</v>
      </c>
      <c r="J2157" s="1" t="s">
        <v>30</v>
      </c>
      <c r="K2157" s="1" t="s">
        <v>301</v>
      </c>
      <c r="L2157" s="1" t="s">
        <v>233</v>
      </c>
      <c r="M2157" s="1" t="s">
        <v>77</v>
      </c>
      <c r="N2157" s="1" t="s">
        <v>42</v>
      </c>
      <c r="O2157" s="1" t="s">
        <v>320</v>
      </c>
      <c r="P2157" s="1"/>
      <c r="Q2157" s="1"/>
      <c r="R2157" s="1" t="s">
        <v>31</v>
      </c>
      <c r="S2157" s="1" t="s">
        <v>32</v>
      </c>
      <c r="T2157" s="1" t="s">
        <v>33</v>
      </c>
      <c r="U2157" s="2" t="s">
        <v>321</v>
      </c>
      <c r="V2157" s="4">
        <v>185873700</v>
      </c>
      <c r="W2157" s="4">
        <v>0</v>
      </c>
      <c r="X2157" s="4">
        <v>16913700</v>
      </c>
      <c r="Y2157" s="4">
        <v>168960000</v>
      </c>
      <c r="Z2157" s="4">
        <v>0</v>
      </c>
      <c r="AA2157" s="4">
        <v>168960000</v>
      </c>
      <c r="AB2157" s="4">
        <v>0</v>
      </c>
      <c r="AC2157" s="4">
        <v>168960000</v>
      </c>
      <c r="AD2157" s="4">
        <v>112640000</v>
      </c>
      <c r="AE2157" s="4">
        <v>112640000</v>
      </c>
      <c r="AF2157" s="10">
        <v>112640000</v>
      </c>
    </row>
    <row r="2158" spans="1:32" ht="22.5" x14ac:dyDescent="0.25">
      <c r="A2158" s="9" t="s">
        <v>459</v>
      </c>
      <c r="B2158" s="1" t="s">
        <v>486</v>
      </c>
      <c r="C2158" s="1" t="s">
        <v>586</v>
      </c>
      <c r="D2158" s="2" t="s">
        <v>460</v>
      </c>
      <c r="E2158" s="3" t="s">
        <v>322</v>
      </c>
      <c r="F2158" s="3" t="s">
        <v>37</v>
      </c>
      <c r="G2158" s="3" t="s">
        <v>517</v>
      </c>
      <c r="H2158" s="3" t="s">
        <v>494</v>
      </c>
      <c r="I2158" s="3" t="s">
        <v>531</v>
      </c>
      <c r="J2158" s="1" t="s">
        <v>30</v>
      </c>
      <c r="K2158" s="1" t="s">
        <v>301</v>
      </c>
      <c r="L2158" s="1" t="s">
        <v>233</v>
      </c>
      <c r="M2158" s="1" t="s">
        <v>77</v>
      </c>
      <c r="N2158" s="1" t="s">
        <v>42</v>
      </c>
      <c r="O2158" s="1" t="s">
        <v>323</v>
      </c>
      <c r="P2158" s="1"/>
      <c r="Q2158" s="1"/>
      <c r="R2158" s="1" t="s">
        <v>31</v>
      </c>
      <c r="S2158" s="1" t="s">
        <v>32</v>
      </c>
      <c r="T2158" s="1" t="s">
        <v>33</v>
      </c>
      <c r="U2158" s="2" t="s">
        <v>324</v>
      </c>
      <c r="V2158" s="4">
        <v>157287163</v>
      </c>
      <c r="W2158" s="4">
        <v>0</v>
      </c>
      <c r="X2158" s="4">
        <v>0</v>
      </c>
      <c r="Y2158" s="4">
        <v>157287163</v>
      </c>
      <c r="Z2158" s="4">
        <v>0</v>
      </c>
      <c r="AA2158" s="4">
        <v>157284012</v>
      </c>
      <c r="AB2158" s="4">
        <v>3151</v>
      </c>
      <c r="AC2158" s="4">
        <v>157284012</v>
      </c>
      <c r="AD2158" s="4">
        <v>104856008</v>
      </c>
      <c r="AE2158" s="4">
        <v>104484693</v>
      </c>
      <c r="AF2158" s="10">
        <v>104484693</v>
      </c>
    </row>
    <row r="2159" spans="1:32" ht="22.5" x14ac:dyDescent="0.25">
      <c r="A2159" s="9" t="s">
        <v>459</v>
      </c>
      <c r="B2159" s="1" t="s">
        <v>486</v>
      </c>
      <c r="C2159" s="1" t="s">
        <v>586</v>
      </c>
      <c r="D2159" s="2" t="s">
        <v>460</v>
      </c>
      <c r="E2159" s="3" t="s">
        <v>328</v>
      </c>
      <c r="F2159" s="3" t="s">
        <v>37</v>
      </c>
      <c r="G2159" s="3" t="s">
        <v>517</v>
      </c>
      <c r="H2159" s="3" t="s">
        <v>494</v>
      </c>
      <c r="I2159" s="3" t="s">
        <v>531</v>
      </c>
      <c r="J2159" s="1" t="s">
        <v>30</v>
      </c>
      <c r="K2159" s="1" t="s">
        <v>301</v>
      </c>
      <c r="L2159" s="1" t="s">
        <v>233</v>
      </c>
      <c r="M2159" s="1" t="s">
        <v>77</v>
      </c>
      <c r="N2159" s="1" t="s">
        <v>42</v>
      </c>
      <c r="O2159" s="1" t="s">
        <v>329</v>
      </c>
      <c r="P2159" s="1"/>
      <c r="Q2159" s="1"/>
      <c r="R2159" s="1" t="s">
        <v>31</v>
      </c>
      <c r="S2159" s="1" t="s">
        <v>32</v>
      </c>
      <c r="T2159" s="1" t="s">
        <v>33</v>
      </c>
      <c r="U2159" s="2" t="s">
        <v>330</v>
      </c>
      <c r="V2159" s="4">
        <v>0</v>
      </c>
      <c r="W2159" s="4">
        <v>35676000</v>
      </c>
      <c r="X2159" s="4">
        <v>0</v>
      </c>
      <c r="Y2159" s="4">
        <v>35676000</v>
      </c>
      <c r="Z2159" s="4">
        <v>0</v>
      </c>
      <c r="AA2159" s="4">
        <v>35676000</v>
      </c>
      <c r="AB2159" s="4">
        <v>0</v>
      </c>
      <c r="AC2159" s="4">
        <v>2063478</v>
      </c>
      <c r="AD2159" s="4">
        <v>2063478</v>
      </c>
      <c r="AE2159" s="4">
        <v>2063478</v>
      </c>
      <c r="AF2159" s="10">
        <v>2063478</v>
      </c>
    </row>
    <row r="2160" spans="1:32" ht="22.5" x14ac:dyDescent="0.25">
      <c r="A2160" s="9" t="s">
        <v>459</v>
      </c>
      <c r="B2160" s="1" t="s">
        <v>486</v>
      </c>
      <c r="C2160" s="1" t="s">
        <v>586</v>
      </c>
      <c r="D2160" s="2" t="s">
        <v>460</v>
      </c>
      <c r="E2160" s="3" t="s">
        <v>354</v>
      </c>
      <c r="F2160" s="3" t="s">
        <v>37</v>
      </c>
      <c r="G2160" s="3" t="s">
        <v>517</v>
      </c>
      <c r="H2160" s="3" t="s">
        <v>527</v>
      </c>
      <c r="I2160" s="3" t="s">
        <v>558</v>
      </c>
      <c r="J2160" s="1" t="s">
        <v>30</v>
      </c>
      <c r="K2160" s="1" t="s">
        <v>301</v>
      </c>
      <c r="L2160" s="1" t="s">
        <v>233</v>
      </c>
      <c r="M2160" s="1" t="s">
        <v>77</v>
      </c>
      <c r="N2160" s="1" t="s">
        <v>42</v>
      </c>
      <c r="O2160" s="1" t="s">
        <v>355</v>
      </c>
      <c r="P2160" s="1"/>
      <c r="Q2160" s="1"/>
      <c r="R2160" s="1" t="s">
        <v>31</v>
      </c>
      <c r="S2160" s="1" t="s">
        <v>32</v>
      </c>
      <c r="T2160" s="1" t="s">
        <v>33</v>
      </c>
      <c r="U2160" s="2" t="s">
        <v>356</v>
      </c>
      <c r="V2160" s="4">
        <v>0</v>
      </c>
      <c r="W2160" s="4">
        <v>2585000</v>
      </c>
      <c r="X2160" s="4">
        <v>0</v>
      </c>
      <c r="Y2160" s="4">
        <v>2585000</v>
      </c>
      <c r="Z2160" s="4">
        <v>0</v>
      </c>
      <c r="AA2160" s="4">
        <v>2585000</v>
      </c>
      <c r="AB2160" s="4">
        <v>0</v>
      </c>
      <c r="AC2160" s="4">
        <v>2274000</v>
      </c>
      <c r="AD2160" s="4">
        <v>0</v>
      </c>
      <c r="AE2160" s="4">
        <v>0</v>
      </c>
      <c r="AF2160" s="10">
        <v>0</v>
      </c>
    </row>
    <row r="2161" spans="1:32" ht="22.5" x14ac:dyDescent="0.25">
      <c r="A2161" s="9" t="s">
        <v>459</v>
      </c>
      <c r="B2161" s="1" t="s">
        <v>486</v>
      </c>
      <c r="C2161" s="1" t="s">
        <v>586</v>
      </c>
      <c r="D2161" s="2" t="s">
        <v>460</v>
      </c>
      <c r="E2161" s="3" t="s">
        <v>359</v>
      </c>
      <c r="F2161" s="3" t="s">
        <v>37</v>
      </c>
      <c r="G2161" s="3" t="s">
        <v>517</v>
      </c>
      <c r="H2161" s="3" t="s">
        <v>527</v>
      </c>
      <c r="I2161" s="3" t="s">
        <v>542</v>
      </c>
      <c r="J2161" s="1" t="s">
        <v>30</v>
      </c>
      <c r="K2161" s="1" t="s">
        <v>301</v>
      </c>
      <c r="L2161" s="1" t="s">
        <v>233</v>
      </c>
      <c r="M2161" s="1" t="s">
        <v>77</v>
      </c>
      <c r="N2161" s="1" t="s">
        <v>42</v>
      </c>
      <c r="O2161" s="1" t="s">
        <v>360</v>
      </c>
      <c r="P2161" s="1"/>
      <c r="Q2161" s="1"/>
      <c r="R2161" s="1" t="s">
        <v>31</v>
      </c>
      <c r="S2161" s="1" t="s">
        <v>32</v>
      </c>
      <c r="T2161" s="1" t="s">
        <v>33</v>
      </c>
      <c r="U2161" s="2" t="s">
        <v>361</v>
      </c>
      <c r="V2161" s="4">
        <v>3400000</v>
      </c>
      <c r="W2161" s="4">
        <v>0</v>
      </c>
      <c r="X2161" s="4">
        <v>0</v>
      </c>
      <c r="Y2161" s="4">
        <v>3400000</v>
      </c>
      <c r="Z2161" s="4">
        <v>0</v>
      </c>
      <c r="AA2161" s="4">
        <v>3400000</v>
      </c>
      <c r="AB2161" s="4">
        <v>0</v>
      </c>
      <c r="AC2161" s="4">
        <v>2321021</v>
      </c>
      <c r="AD2161" s="4">
        <v>315014</v>
      </c>
      <c r="AE2161" s="4">
        <v>315014</v>
      </c>
      <c r="AF2161" s="10">
        <v>315014</v>
      </c>
    </row>
    <row r="2162" spans="1:32" ht="22.5" x14ac:dyDescent="0.25">
      <c r="A2162" s="9" t="s">
        <v>459</v>
      </c>
      <c r="B2162" s="1" t="s">
        <v>486</v>
      </c>
      <c r="C2162" s="1" t="s">
        <v>586</v>
      </c>
      <c r="D2162" s="2" t="s">
        <v>460</v>
      </c>
      <c r="E2162" s="3" t="s">
        <v>365</v>
      </c>
      <c r="F2162" s="3" t="s">
        <v>37</v>
      </c>
      <c r="G2162" s="3" t="s">
        <v>517</v>
      </c>
      <c r="H2162" s="3" t="s">
        <v>518</v>
      </c>
      <c r="I2162" s="3" t="s">
        <v>519</v>
      </c>
      <c r="J2162" s="1" t="s">
        <v>30</v>
      </c>
      <c r="K2162" s="1" t="s">
        <v>301</v>
      </c>
      <c r="L2162" s="1" t="s">
        <v>233</v>
      </c>
      <c r="M2162" s="1" t="s">
        <v>77</v>
      </c>
      <c r="N2162" s="1" t="s">
        <v>42</v>
      </c>
      <c r="O2162" s="1" t="s">
        <v>266</v>
      </c>
      <c r="P2162" s="1"/>
      <c r="Q2162" s="1"/>
      <c r="R2162" s="1" t="s">
        <v>31</v>
      </c>
      <c r="S2162" s="1" t="s">
        <v>32</v>
      </c>
      <c r="T2162" s="1" t="s">
        <v>33</v>
      </c>
      <c r="U2162" s="2" t="s">
        <v>267</v>
      </c>
      <c r="V2162" s="4">
        <v>293533</v>
      </c>
      <c r="W2162" s="4">
        <v>142704</v>
      </c>
      <c r="X2162" s="4">
        <v>0</v>
      </c>
      <c r="Y2162" s="4">
        <v>436237</v>
      </c>
      <c r="Z2162" s="4">
        <v>0</v>
      </c>
      <c r="AA2162" s="4">
        <v>436237</v>
      </c>
      <c r="AB2162" s="4">
        <v>0</v>
      </c>
      <c r="AC2162" s="4">
        <v>60114.16</v>
      </c>
      <c r="AD2162" s="4">
        <v>60114.16</v>
      </c>
      <c r="AE2162" s="4">
        <v>46232.95</v>
      </c>
      <c r="AF2162" s="10">
        <v>46232.95</v>
      </c>
    </row>
    <row r="2163" spans="1:32" ht="22.5" x14ac:dyDescent="0.25">
      <c r="A2163" s="9" t="s">
        <v>459</v>
      </c>
      <c r="B2163" s="1" t="s">
        <v>486</v>
      </c>
      <c r="C2163" s="1" t="s">
        <v>586</v>
      </c>
      <c r="D2163" s="2" t="s">
        <v>460</v>
      </c>
      <c r="E2163" s="3" t="s">
        <v>372</v>
      </c>
      <c r="F2163" s="3" t="s">
        <v>474</v>
      </c>
      <c r="G2163" s="3" t="s">
        <v>524</v>
      </c>
      <c r="H2163" s="3" t="s">
        <v>494</v>
      </c>
      <c r="I2163" s="3" t="s">
        <v>525</v>
      </c>
      <c r="J2163" s="1" t="s">
        <v>30</v>
      </c>
      <c r="K2163" s="1" t="s">
        <v>301</v>
      </c>
      <c r="L2163" s="1" t="s">
        <v>233</v>
      </c>
      <c r="M2163" s="1" t="s">
        <v>64</v>
      </c>
      <c r="N2163" s="1" t="s">
        <v>42</v>
      </c>
      <c r="O2163" s="1" t="s">
        <v>234</v>
      </c>
      <c r="P2163" s="1"/>
      <c r="Q2163" s="1"/>
      <c r="R2163" s="1" t="s">
        <v>31</v>
      </c>
      <c r="S2163" s="1" t="s">
        <v>32</v>
      </c>
      <c r="T2163" s="1" t="s">
        <v>33</v>
      </c>
      <c r="U2163" s="2" t="s">
        <v>373</v>
      </c>
      <c r="V2163" s="4">
        <v>0</v>
      </c>
      <c r="W2163" s="4">
        <v>50000000</v>
      </c>
      <c r="X2163" s="4">
        <v>0</v>
      </c>
      <c r="Y2163" s="4">
        <v>50000000</v>
      </c>
      <c r="Z2163" s="4">
        <v>0</v>
      </c>
      <c r="AA2163" s="4">
        <v>0</v>
      </c>
      <c r="AB2163" s="4">
        <v>50000000</v>
      </c>
      <c r="AC2163" s="4">
        <v>0</v>
      </c>
      <c r="AD2163" s="4">
        <v>0</v>
      </c>
      <c r="AE2163" s="4">
        <v>0</v>
      </c>
      <c r="AF2163" s="10">
        <v>0</v>
      </c>
    </row>
    <row r="2164" spans="1:32" ht="22.5" x14ac:dyDescent="0.25">
      <c r="A2164" s="9" t="s">
        <v>459</v>
      </c>
      <c r="B2164" s="1" t="s">
        <v>486</v>
      </c>
      <c r="C2164" s="1" t="s">
        <v>586</v>
      </c>
      <c r="D2164" s="2" t="s">
        <v>460</v>
      </c>
      <c r="E2164" s="3" t="s">
        <v>374</v>
      </c>
      <c r="F2164" s="3" t="s">
        <v>474</v>
      </c>
      <c r="G2164" s="3" t="s">
        <v>524</v>
      </c>
      <c r="H2164" s="3" t="s">
        <v>494</v>
      </c>
      <c r="I2164" s="3" t="s">
        <v>525</v>
      </c>
      <c r="J2164" s="1" t="s">
        <v>30</v>
      </c>
      <c r="K2164" s="1" t="s">
        <v>301</v>
      </c>
      <c r="L2164" s="1" t="s">
        <v>233</v>
      </c>
      <c r="M2164" s="1" t="s">
        <v>64</v>
      </c>
      <c r="N2164" s="1" t="s">
        <v>42</v>
      </c>
      <c r="O2164" s="1" t="s">
        <v>281</v>
      </c>
      <c r="P2164" s="1"/>
      <c r="Q2164" s="1"/>
      <c r="R2164" s="1" t="s">
        <v>31</v>
      </c>
      <c r="S2164" s="1" t="s">
        <v>171</v>
      </c>
      <c r="T2164" s="1" t="s">
        <v>33</v>
      </c>
      <c r="U2164" s="2" t="s">
        <v>375</v>
      </c>
      <c r="V2164" s="4">
        <v>52000000</v>
      </c>
      <c r="W2164" s="4">
        <v>0</v>
      </c>
      <c r="X2164" s="4">
        <v>0</v>
      </c>
      <c r="Y2164" s="4">
        <v>52000000</v>
      </c>
      <c r="Z2164" s="4">
        <v>0</v>
      </c>
      <c r="AA2164" s="4">
        <v>49000000</v>
      </c>
      <c r="AB2164" s="4">
        <v>3000000</v>
      </c>
      <c r="AC2164" s="4">
        <v>28261300</v>
      </c>
      <c r="AD2164" s="4">
        <v>0</v>
      </c>
      <c r="AE2164" s="4">
        <v>0</v>
      </c>
      <c r="AF2164" s="10">
        <v>0</v>
      </c>
    </row>
    <row r="2165" spans="1:32" ht="22.5" x14ac:dyDescent="0.25">
      <c r="A2165" s="9" t="s">
        <v>459</v>
      </c>
      <c r="B2165" s="1" t="s">
        <v>486</v>
      </c>
      <c r="C2165" s="1" t="s">
        <v>586</v>
      </c>
      <c r="D2165" s="2" t="s">
        <v>460</v>
      </c>
      <c r="E2165" s="3" t="s">
        <v>376</v>
      </c>
      <c r="F2165" s="3" t="s">
        <v>474</v>
      </c>
      <c r="G2165" s="3" t="s">
        <v>524</v>
      </c>
      <c r="H2165" s="3" t="s">
        <v>494</v>
      </c>
      <c r="I2165" s="3" t="s">
        <v>525</v>
      </c>
      <c r="J2165" s="1" t="s">
        <v>30</v>
      </c>
      <c r="K2165" s="1" t="s">
        <v>301</v>
      </c>
      <c r="L2165" s="1" t="s">
        <v>233</v>
      </c>
      <c r="M2165" s="1" t="s">
        <v>64</v>
      </c>
      <c r="N2165" s="1" t="s">
        <v>42</v>
      </c>
      <c r="O2165" s="1" t="s">
        <v>237</v>
      </c>
      <c r="P2165" s="1"/>
      <c r="Q2165" s="1"/>
      <c r="R2165" s="1" t="s">
        <v>31</v>
      </c>
      <c r="S2165" s="1" t="s">
        <v>171</v>
      </c>
      <c r="T2165" s="1" t="s">
        <v>33</v>
      </c>
      <c r="U2165" s="2" t="s">
        <v>377</v>
      </c>
      <c r="V2165" s="4">
        <v>0</v>
      </c>
      <c r="W2165" s="4">
        <v>1153000</v>
      </c>
      <c r="X2165" s="4">
        <v>0</v>
      </c>
      <c r="Y2165" s="4">
        <v>1153000</v>
      </c>
      <c r="Z2165" s="4">
        <v>0</v>
      </c>
      <c r="AA2165" s="4">
        <v>0</v>
      </c>
      <c r="AB2165" s="4">
        <v>1153000</v>
      </c>
      <c r="AC2165" s="4">
        <v>0</v>
      </c>
      <c r="AD2165" s="4">
        <v>0</v>
      </c>
      <c r="AE2165" s="4">
        <v>0</v>
      </c>
      <c r="AF2165" s="10">
        <v>0</v>
      </c>
    </row>
    <row r="2166" spans="1:32" ht="22.5" x14ac:dyDescent="0.25">
      <c r="A2166" s="9" t="s">
        <v>459</v>
      </c>
      <c r="B2166" s="1" t="s">
        <v>486</v>
      </c>
      <c r="C2166" s="1" t="s">
        <v>586</v>
      </c>
      <c r="D2166" s="2" t="s">
        <v>460</v>
      </c>
      <c r="E2166" s="3" t="s">
        <v>376</v>
      </c>
      <c r="F2166" s="3" t="s">
        <v>474</v>
      </c>
      <c r="G2166" s="3" t="s">
        <v>524</v>
      </c>
      <c r="H2166" s="3" t="s">
        <v>494</v>
      </c>
      <c r="I2166" s="3" t="s">
        <v>525</v>
      </c>
      <c r="J2166" s="1" t="s">
        <v>30</v>
      </c>
      <c r="K2166" s="1" t="s">
        <v>301</v>
      </c>
      <c r="L2166" s="1" t="s">
        <v>233</v>
      </c>
      <c r="M2166" s="1" t="s">
        <v>64</v>
      </c>
      <c r="N2166" s="1" t="s">
        <v>42</v>
      </c>
      <c r="O2166" s="1" t="s">
        <v>237</v>
      </c>
      <c r="P2166" s="1"/>
      <c r="Q2166" s="1"/>
      <c r="R2166" s="1" t="s">
        <v>31</v>
      </c>
      <c r="S2166" s="1" t="s">
        <v>32</v>
      </c>
      <c r="T2166" s="1" t="s">
        <v>33</v>
      </c>
      <c r="U2166" s="2" t="s">
        <v>377</v>
      </c>
      <c r="V2166" s="4">
        <v>0</v>
      </c>
      <c r="W2166" s="4">
        <v>58400000</v>
      </c>
      <c r="X2166" s="4">
        <v>0</v>
      </c>
      <c r="Y2166" s="4">
        <v>58400000</v>
      </c>
      <c r="Z2166" s="4">
        <v>0</v>
      </c>
      <c r="AA2166" s="4">
        <v>0</v>
      </c>
      <c r="AB2166" s="4">
        <v>58400000</v>
      </c>
      <c r="AC2166" s="4">
        <v>0</v>
      </c>
      <c r="AD2166" s="4">
        <v>0</v>
      </c>
      <c r="AE2166" s="4">
        <v>0</v>
      </c>
      <c r="AF2166" s="10">
        <v>0</v>
      </c>
    </row>
    <row r="2167" spans="1:32" ht="22.5" x14ac:dyDescent="0.25">
      <c r="A2167" s="9" t="s">
        <v>459</v>
      </c>
      <c r="B2167" s="1" t="s">
        <v>486</v>
      </c>
      <c r="C2167" s="1" t="s">
        <v>586</v>
      </c>
      <c r="D2167" s="2" t="s">
        <v>460</v>
      </c>
      <c r="E2167" s="3" t="s">
        <v>400</v>
      </c>
      <c r="F2167" s="3" t="s">
        <v>474</v>
      </c>
      <c r="G2167" s="3" t="s">
        <v>524</v>
      </c>
      <c r="H2167" s="3" t="s">
        <v>494</v>
      </c>
      <c r="I2167" s="3" t="s">
        <v>525</v>
      </c>
      <c r="J2167" s="1" t="s">
        <v>30</v>
      </c>
      <c r="K2167" s="1" t="s">
        <v>301</v>
      </c>
      <c r="L2167" s="1" t="s">
        <v>233</v>
      </c>
      <c r="M2167" s="1" t="s">
        <v>64</v>
      </c>
      <c r="N2167" s="1" t="s">
        <v>42</v>
      </c>
      <c r="O2167" s="1" t="s">
        <v>240</v>
      </c>
      <c r="P2167" s="1"/>
      <c r="Q2167" s="1"/>
      <c r="R2167" s="1" t="s">
        <v>31</v>
      </c>
      <c r="S2167" s="1" t="s">
        <v>171</v>
      </c>
      <c r="T2167" s="1" t="s">
        <v>33</v>
      </c>
      <c r="U2167" s="2" t="s">
        <v>401</v>
      </c>
      <c r="V2167" s="4">
        <v>11000000</v>
      </c>
      <c r="W2167" s="4">
        <v>0</v>
      </c>
      <c r="X2167" s="4">
        <v>2707000</v>
      </c>
      <c r="Y2167" s="4">
        <v>8293000</v>
      </c>
      <c r="Z2167" s="4">
        <v>0</v>
      </c>
      <c r="AA2167" s="4">
        <v>8293000</v>
      </c>
      <c r="AB2167" s="4">
        <v>0</v>
      </c>
      <c r="AC2167" s="4">
        <v>4216601</v>
      </c>
      <c r="AD2167" s="4">
        <v>0</v>
      </c>
      <c r="AE2167" s="4">
        <v>0</v>
      </c>
      <c r="AF2167" s="10">
        <v>0</v>
      </c>
    </row>
    <row r="2168" spans="1:32" ht="22.5" x14ac:dyDescent="0.25">
      <c r="A2168" s="9" t="s">
        <v>459</v>
      </c>
      <c r="B2168" s="1" t="s">
        <v>486</v>
      </c>
      <c r="C2168" s="1" t="s">
        <v>586</v>
      </c>
      <c r="D2168" s="2" t="s">
        <v>460</v>
      </c>
      <c r="E2168" s="3" t="s">
        <v>378</v>
      </c>
      <c r="F2168" s="3" t="s">
        <v>474</v>
      </c>
      <c r="G2168" s="3" t="s">
        <v>524</v>
      </c>
      <c r="H2168" s="3" t="s">
        <v>527</v>
      </c>
      <c r="I2168" s="3" t="s">
        <v>545</v>
      </c>
      <c r="J2168" s="1" t="s">
        <v>30</v>
      </c>
      <c r="K2168" s="1" t="s">
        <v>301</v>
      </c>
      <c r="L2168" s="1" t="s">
        <v>233</v>
      </c>
      <c r="M2168" s="1" t="s">
        <v>64</v>
      </c>
      <c r="N2168" s="1" t="s">
        <v>42</v>
      </c>
      <c r="O2168" s="1" t="s">
        <v>243</v>
      </c>
      <c r="P2168" s="1"/>
      <c r="Q2168" s="1"/>
      <c r="R2168" s="1" t="s">
        <v>31</v>
      </c>
      <c r="S2168" s="1" t="s">
        <v>171</v>
      </c>
      <c r="T2168" s="1" t="s">
        <v>33</v>
      </c>
      <c r="U2168" s="2" t="s">
        <v>59</v>
      </c>
      <c r="V2168" s="4">
        <v>56281000</v>
      </c>
      <c r="W2168" s="4">
        <v>33349633</v>
      </c>
      <c r="X2168" s="4">
        <v>453799</v>
      </c>
      <c r="Y2168" s="4">
        <v>89176834</v>
      </c>
      <c r="Z2168" s="4">
        <v>0</v>
      </c>
      <c r="AA2168" s="4">
        <v>87656349</v>
      </c>
      <c r="AB2168" s="4">
        <v>1520485</v>
      </c>
      <c r="AC2168" s="4">
        <v>87656349</v>
      </c>
      <c r="AD2168" s="4">
        <v>62462333</v>
      </c>
      <c r="AE2168" s="4">
        <v>62462333</v>
      </c>
      <c r="AF2168" s="10">
        <v>62462333</v>
      </c>
    </row>
    <row r="2169" spans="1:32" ht="22.5" x14ac:dyDescent="0.25">
      <c r="A2169" s="9" t="s">
        <v>459</v>
      </c>
      <c r="B2169" s="1" t="s">
        <v>486</v>
      </c>
      <c r="C2169" s="1" t="s">
        <v>586</v>
      </c>
      <c r="D2169" s="2" t="s">
        <v>460</v>
      </c>
      <c r="E2169" s="3" t="s">
        <v>379</v>
      </c>
      <c r="F2169" s="3" t="s">
        <v>474</v>
      </c>
      <c r="G2169" s="3" t="s">
        <v>524</v>
      </c>
      <c r="H2169" s="3" t="s">
        <v>527</v>
      </c>
      <c r="I2169" s="3" t="s">
        <v>542</v>
      </c>
      <c r="J2169" s="1" t="s">
        <v>30</v>
      </c>
      <c r="K2169" s="1" t="s">
        <v>301</v>
      </c>
      <c r="L2169" s="1" t="s">
        <v>233</v>
      </c>
      <c r="M2169" s="1" t="s">
        <v>64</v>
      </c>
      <c r="N2169" s="1" t="s">
        <v>42</v>
      </c>
      <c r="O2169" s="1" t="s">
        <v>246</v>
      </c>
      <c r="P2169" s="1"/>
      <c r="Q2169" s="1"/>
      <c r="R2169" s="1" t="s">
        <v>31</v>
      </c>
      <c r="S2169" s="1" t="s">
        <v>171</v>
      </c>
      <c r="T2169" s="1" t="s">
        <v>33</v>
      </c>
      <c r="U2169" s="2" t="s">
        <v>249</v>
      </c>
      <c r="V2169" s="4">
        <v>13229000</v>
      </c>
      <c r="W2169" s="4">
        <v>0</v>
      </c>
      <c r="X2169" s="4">
        <v>0</v>
      </c>
      <c r="Y2169" s="4">
        <v>13229000</v>
      </c>
      <c r="Z2169" s="4">
        <v>0</v>
      </c>
      <c r="AA2169" s="4">
        <v>13229000</v>
      </c>
      <c r="AB2169" s="4">
        <v>0</v>
      </c>
      <c r="AC2169" s="4">
        <v>2186718</v>
      </c>
      <c r="AD2169" s="4">
        <v>2156718</v>
      </c>
      <c r="AE2169" s="4">
        <v>2156718</v>
      </c>
      <c r="AF2169" s="10">
        <v>2156718</v>
      </c>
    </row>
    <row r="2170" spans="1:32" ht="22.5" hidden="1" x14ac:dyDescent="0.25">
      <c r="A2170" s="9" t="s">
        <v>461</v>
      </c>
      <c r="B2170" s="1" t="s">
        <v>486</v>
      </c>
      <c r="C2170" s="1" t="s">
        <v>587</v>
      </c>
      <c r="D2170" s="2" t="s">
        <v>462</v>
      </c>
      <c r="E2170" s="3" t="s">
        <v>145</v>
      </c>
      <c r="F2170" s="3" t="s">
        <v>595</v>
      </c>
      <c r="G2170" s="3" t="s">
        <v>493</v>
      </c>
      <c r="H2170" s="3" t="s">
        <v>494</v>
      </c>
      <c r="I2170" s="3" t="s">
        <v>495</v>
      </c>
      <c r="J2170" s="1" t="s">
        <v>40</v>
      </c>
      <c r="K2170" s="1" t="s">
        <v>77</v>
      </c>
      <c r="L2170" s="1" t="s">
        <v>42</v>
      </c>
      <c r="M2170" s="1" t="s">
        <v>63</v>
      </c>
      <c r="N2170" s="1" t="s">
        <v>143</v>
      </c>
      <c r="O2170" s="1" t="s">
        <v>63</v>
      </c>
      <c r="P2170" s="1"/>
      <c r="Q2170" s="1"/>
      <c r="R2170" s="1" t="s">
        <v>31</v>
      </c>
      <c r="S2170" s="1" t="s">
        <v>32</v>
      </c>
      <c r="T2170" s="1" t="s">
        <v>33</v>
      </c>
      <c r="U2170" s="2" t="s">
        <v>146</v>
      </c>
      <c r="V2170" s="4">
        <v>820000</v>
      </c>
      <c r="W2170" s="4">
        <v>1220000</v>
      </c>
      <c r="X2170" s="4">
        <v>26000</v>
      </c>
      <c r="Y2170" s="4">
        <v>2014000</v>
      </c>
      <c r="Z2170" s="4">
        <v>0</v>
      </c>
      <c r="AA2170" s="4">
        <v>2014000</v>
      </c>
      <c r="AB2170" s="4">
        <v>0</v>
      </c>
      <c r="AC2170" s="4">
        <v>2014000</v>
      </c>
      <c r="AD2170" s="4">
        <v>2014000</v>
      </c>
      <c r="AE2170" s="4">
        <v>2014000</v>
      </c>
      <c r="AF2170" s="10">
        <v>2014000</v>
      </c>
    </row>
    <row r="2171" spans="1:32" ht="22.5" hidden="1" x14ac:dyDescent="0.25">
      <c r="A2171" s="9" t="s">
        <v>461</v>
      </c>
      <c r="B2171" s="1" t="s">
        <v>486</v>
      </c>
      <c r="C2171" s="1" t="s">
        <v>587</v>
      </c>
      <c r="D2171" s="2" t="s">
        <v>462</v>
      </c>
      <c r="E2171" s="3" t="s">
        <v>155</v>
      </c>
      <c r="F2171" s="3" t="s">
        <v>471</v>
      </c>
      <c r="G2171" s="3" t="s">
        <v>493</v>
      </c>
      <c r="H2171" s="3" t="s">
        <v>494</v>
      </c>
      <c r="I2171" s="3" t="s">
        <v>495</v>
      </c>
      <c r="J2171" s="1" t="s">
        <v>40</v>
      </c>
      <c r="K2171" s="1" t="s">
        <v>77</v>
      </c>
      <c r="L2171" s="1" t="s">
        <v>42</v>
      </c>
      <c r="M2171" s="1" t="s">
        <v>80</v>
      </c>
      <c r="N2171" s="1" t="s">
        <v>80</v>
      </c>
      <c r="O2171" s="1" t="s">
        <v>41</v>
      </c>
      <c r="P2171" s="1"/>
      <c r="Q2171" s="1"/>
      <c r="R2171" s="1" t="s">
        <v>31</v>
      </c>
      <c r="S2171" s="1" t="s">
        <v>32</v>
      </c>
      <c r="T2171" s="1" t="s">
        <v>33</v>
      </c>
      <c r="U2171" s="2" t="s">
        <v>156</v>
      </c>
      <c r="V2171" s="4">
        <v>15000000</v>
      </c>
      <c r="W2171" s="4">
        <v>0</v>
      </c>
      <c r="X2171" s="4">
        <v>0</v>
      </c>
      <c r="Y2171" s="4">
        <v>15000000</v>
      </c>
      <c r="Z2171" s="4">
        <v>0</v>
      </c>
      <c r="AA2171" s="4">
        <v>15000000</v>
      </c>
      <c r="AB2171" s="4">
        <v>0</v>
      </c>
      <c r="AC2171" s="4">
        <v>15000000</v>
      </c>
      <c r="AD2171" s="4">
        <v>8330600</v>
      </c>
      <c r="AE2171" s="4">
        <v>8330600</v>
      </c>
      <c r="AF2171" s="10">
        <v>8330600</v>
      </c>
    </row>
    <row r="2172" spans="1:32" ht="22.5" hidden="1" x14ac:dyDescent="0.25">
      <c r="A2172" s="9" t="s">
        <v>461</v>
      </c>
      <c r="B2172" s="1" t="s">
        <v>486</v>
      </c>
      <c r="C2172" s="1" t="s">
        <v>587</v>
      </c>
      <c r="D2172" s="2" t="s">
        <v>462</v>
      </c>
      <c r="E2172" s="3" t="s">
        <v>157</v>
      </c>
      <c r="F2172" s="3" t="s">
        <v>471</v>
      </c>
      <c r="G2172" s="3" t="s">
        <v>493</v>
      </c>
      <c r="H2172" s="3" t="s">
        <v>494</v>
      </c>
      <c r="I2172" s="3" t="s">
        <v>495</v>
      </c>
      <c r="J2172" s="1" t="s">
        <v>40</v>
      </c>
      <c r="K2172" s="1" t="s">
        <v>77</v>
      </c>
      <c r="L2172" s="1" t="s">
        <v>42</v>
      </c>
      <c r="M2172" s="1" t="s">
        <v>80</v>
      </c>
      <c r="N2172" s="1" t="s">
        <v>80</v>
      </c>
      <c r="O2172" s="1" t="s">
        <v>77</v>
      </c>
      <c r="P2172" s="1"/>
      <c r="Q2172" s="1"/>
      <c r="R2172" s="1" t="s">
        <v>31</v>
      </c>
      <c r="S2172" s="1" t="s">
        <v>32</v>
      </c>
      <c r="T2172" s="1" t="s">
        <v>33</v>
      </c>
      <c r="U2172" s="2" t="s">
        <v>158</v>
      </c>
      <c r="V2172" s="4">
        <v>2500000</v>
      </c>
      <c r="W2172" s="4">
        <v>0</v>
      </c>
      <c r="X2172" s="4">
        <v>0</v>
      </c>
      <c r="Y2172" s="4">
        <v>2500000</v>
      </c>
      <c r="Z2172" s="4">
        <v>0</v>
      </c>
      <c r="AA2172" s="4">
        <v>1500000</v>
      </c>
      <c r="AB2172" s="4">
        <v>1000000</v>
      </c>
      <c r="AC2172" s="4">
        <v>908748.74</v>
      </c>
      <c r="AD2172" s="4">
        <v>544712.27</v>
      </c>
      <c r="AE2172" s="4">
        <v>544712.27</v>
      </c>
      <c r="AF2172" s="10">
        <v>544712.27</v>
      </c>
    </row>
    <row r="2173" spans="1:32" ht="22.5" hidden="1" x14ac:dyDescent="0.25">
      <c r="A2173" s="9" t="s">
        <v>461</v>
      </c>
      <c r="B2173" s="1" t="s">
        <v>486</v>
      </c>
      <c r="C2173" s="1" t="s">
        <v>587</v>
      </c>
      <c r="D2173" s="2" t="s">
        <v>462</v>
      </c>
      <c r="E2173" s="3" t="s">
        <v>180</v>
      </c>
      <c r="F2173" s="3" t="s">
        <v>471</v>
      </c>
      <c r="G2173" s="3" t="s">
        <v>493</v>
      </c>
      <c r="H2173" s="3" t="s">
        <v>494</v>
      </c>
      <c r="I2173" s="3" t="s">
        <v>495</v>
      </c>
      <c r="J2173" s="1" t="s">
        <v>40</v>
      </c>
      <c r="K2173" s="1" t="s">
        <v>77</v>
      </c>
      <c r="L2173" s="1" t="s">
        <v>42</v>
      </c>
      <c r="M2173" s="1" t="s">
        <v>80</v>
      </c>
      <c r="N2173" s="1" t="s">
        <v>64</v>
      </c>
      <c r="O2173" s="1" t="s">
        <v>116</v>
      </c>
      <c r="P2173" s="1"/>
      <c r="Q2173" s="1"/>
      <c r="R2173" s="1" t="s">
        <v>31</v>
      </c>
      <c r="S2173" s="1" t="s">
        <v>32</v>
      </c>
      <c r="T2173" s="1" t="s">
        <v>33</v>
      </c>
      <c r="U2173" s="2" t="s">
        <v>181</v>
      </c>
      <c r="V2173" s="4">
        <v>17000000</v>
      </c>
      <c r="W2173" s="4">
        <v>0</v>
      </c>
      <c r="X2173" s="4">
        <v>0</v>
      </c>
      <c r="Y2173" s="4">
        <v>17000000</v>
      </c>
      <c r="Z2173" s="4">
        <v>0</v>
      </c>
      <c r="AA2173" s="4">
        <v>17000000</v>
      </c>
      <c r="AB2173" s="4">
        <v>0</v>
      </c>
      <c r="AC2173" s="4">
        <v>17000000</v>
      </c>
      <c r="AD2173" s="4">
        <v>5433333</v>
      </c>
      <c r="AE2173" s="4">
        <v>5433333</v>
      </c>
      <c r="AF2173" s="10">
        <v>5433333</v>
      </c>
    </row>
    <row r="2174" spans="1:32" ht="22.5" hidden="1" x14ac:dyDescent="0.25">
      <c r="A2174" s="9" t="s">
        <v>461</v>
      </c>
      <c r="B2174" s="1" t="s">
        <v>486</v>
      </c>
      <c r="C2174" s="1" t="s">
        <v>587</v>
      </c>
      <c r="D2174" s="2" t="s">
        <v>462</v>
      </c>
      <c r="E2174" s="3" t="s">
        <v>184</v>
      </c>
      <c r="F2174" s="3" t="s">
        <v>471</v>
      </c>
      <c r="G2174" s="3" t="s">
        <v>493</v>
      </c>
      <c r="H2174" s="3" t="s">
        <v>494</v>
      </c>
      <c r="I2174" s="3" t="s">
        <v>495</v>
      </c>
      <c r="J2174" s="1" t="s">
        <v>40</v>
      </c>
      <c r="K2174" s="1" t="s">
        <v>77</v>
      </c>
      <c r="L2174" s="1" t="s">
        <v>42</v>
      </c>
      <c r="M2174" s="1" t="s">
        <v>80</v>
      </c>
      <c r="N2174" s="1" t="s">
        <v>64</v>
      </c>
      <c r="O2174" s="1" t="s">
        <v>98</v>
      </c>
      <c r="P2174" s="1"/>
      <c r="Q2174" s="1"/>
      <c r="R2174" s="1" t="s">
        <v>31</v>
      </c>
      <c r="S2174" s="1" t="s">
        <v>32</v>
      </c>
      <c r="T2174" s="1" t="s">
        <v>33</v>
      </c>
      <c r="U2174" s="2" t="s">
        <v>185</v>
      </c>
      <c r="V2174" s="4">
        <v>2000000</v>
      </c>
      <c r="W2174" s="4">
        <v>0</v>
      </c>
      <c r="X2174" s="4">
        <v>0</v>
      </c>
      <c r="Y2174" s="4">
        <v>2000000</v>
      </c>
      <c r="Z2174" s="4">
        <v>0</v>
      </c>
      <c r="AA2174" s="4">
        <v>2000000</v>
      </c>
      <c r="AB2174" s="4">
        <v>0</v>
      </c>
      <c r="AC2174" s="4">
        <v>0</v>
      </c>
      <c r="AD2174" s="4">
        <v>0</v>
      </c>
      <c r="AE2174" s="4">
        <v>0</v>
      </c>
      <c r="AF2174" s="10">
        <v>0</v>
      </c>
    </row>
    <row r="2175" spans="1:32" ht="22.5" hidden="1" x14ac:dyDescent="0.25">
      <c r="A2175" s="9" t="s">
        <v>461</v>
      </c>
      <c r="B2175" s="1" t="s">
        <v>486</v>
      </c>
      <c r="C2175" s="1" t="s">
        <v>587</v>
      </c>
      <c r="D2175" s="2" t="s">
        <v>462</v>
      </c>
      <c r="E2175" s="3" t="s">
        <v>200</v>
      </c>
      <c r="F2175" s="3" t="s">
        <v>471</v>
      </c>
      <c r="G2175" s="3" t="s">
        <v>493</v>
      </c>
      <c r="H2175" s="3" t="s">
        <v>494</v>
      </c>
      <c r="I2175" s="3" t="s">
        <v>495</v>
      </c>
      <c r="J2175" s="1" t="s">
        <v>40</v>
      </c>
      <c r="K2175" s="1" t="s">
        <v>77</v>
      </c>
      <c r="L2175" s="1" t="s">
        <v>42</v>
      </c>
      <c r="M2175" s="1" t="s">
        <v>80</v>
      </c>
      <c r="N2175" s="1" t="s">
        <v>81</v>
      </c>
      <c r="O2175" s="1" t="s">
        <v>41</v>
      </c>
      <c r="P2175" s="1"/>
      <c r="Q2175" s="1"/>
      <c r="R2175" s="1" t="s">
        <v>31</v>
      </c>
      <c r="S2175" s="1" t="s">
        <v>32</v>
      </c>
      <c r="T2175" s="1" t="s">
        <v>33</v>
      </c>
      <c r="U2175" s="2" t="s">
        <v>201</v>
      </c>
      <c r="V2175" s="4">
        <v>1500000</v>
      </c>
      <c r="W2175" s="4">
        <v>0</v>
      </c>
      <c r="X2175" s="4">
        <v>0</v>
      </c>
      <c r="Y2175" s="4">
        <v>1500000</v>
      </c>
      <c r="Z2175" s="4">
        <v>0</v>
      </c>
      <c r="AA2175" s="4">
        <v>1069029</v>
      </c>
      <c r="AB2175" s="4">
        <v>430971</v>
      </c>
      <c r="AC2175" s="4">
        <v>1069029</v>
      </c>
      <c r="AD2175" s="4">
        <v>1069029</v>
      </c>
      <c r="AE2175" s="4">
        <v>1069029</v>
      </c>
      <c r="AF2175" s="10">
        <v>1069029</v>
      </c>
    </row>
    <row r="2176" spans="1:32" ht="22.5" hidden="1" x14ac:dyDescent="0.25">
      <c r="A2176" s="9" t="s">
        <v>461</v>
      </c>
      <c r="B2176" s="1" t="s">
        <v>486</v>
      </c>
      <c r="C2176" s="1" t="s">
        <v>587</v>
      </c>
      <c r="D2176" s="2" t="s">
        <v>462</v>
      </c>
      <c r="E2176" s="3" t="s">
        <v>202</v>
      </c>
      <c r="F2176" s="3" t="s">
        <v>471</v>
      </c>
      <c r="G2176" s="3" t="s">
        <v>493</v>
      </c>
      <c r="H2176" s="3" t="s">
        <v>494</v>
      </c>
      <c r="I2176" s="3" t="s">
        <v>495</v>
      </c>
      <c r="J2176" s="1" t="s">
        <v>40</v>
      </c>
      <c r="K2176" s="1" t="s">
        <v>77</v>
      </c>
      <c r="L2176" s="1" t="s">
        <v>42</v>
      </c>
      <c r="M2176" s="1" t="s">
        <v>80</v>
      </c>
      <c r="N2176" s="1" t="s">
        <v>81</v>
      </c>
      <c r="O2176" s="1" t="s">
        <v>77</v>
      </c>
      <c r="P2176" s="1"/>
      <c r="Q2176" s="1"/>
      <c r="R2176" s="1" t="s">
        <v>31</v>
      </c>
      <c r="S2176" s="1" t="s">
        <v>32</v>
      </c>
      <c r="T2176" s="1" t="s">
        <v>33</v>
      </c>
      <c r="U2176" s="2" t="s">
        <v>203</v>
      </c>
      <c r="V2176" s="4">
        <v>22500000</v>
      </c>
      <c r="W2176" s="4">
        <v>0</v>
      </c>
      <c r="X2176" s="4">
        <v>0</v>
      </c>
      <c r="Y2176" s="4">
        <v>22500000</v>
      </c>
      <c r="Z2176" s="4">
        <v>0</v>
      </c>
      <c r="AA2176" s="4">
        <v>22500000</v>
      </c>
      <c r="AB2176" s="4">
        <v>0</v>
      </c>
      <c r="AC2176" s="4">
        <v>22500000</v>
      </c>
      <c r="AD2176" s="4">
        <v>22500000</v>
      </c>
      <c r="AE2176" s="4">
        <v>22500000</v>
      </c>
      <c r="AF2176" s="10">
        <v>22500000</v>
      </c>
    </row>
    <row r="2177" spans="1:32" ht="22.5" hidden="1" x14ac:dyDescent="0.25">
      <c r="A2177" s="9" t="s">
        <v>461</v>
      </c>
      <c r="B2177" s="1" t="s">
        <v>486</v>
      </c>
      <c r="C2177" s="1" t="s">
        <v>587</v>
      </c>
      <c r="D2177" s="2" t="s">
        <v>462</v>
      </c>
      <c r="E2177" s="3" t="s">
        <v>206</v>
      </c>
      <c r="F2177" s="3" t="s">
        <v>471</v>
      </c>
      <c r="G2177" s="3" t="s">
        <v>493</v>
      </c>
      <c r="H2177" s="3" t="s">
        <v>494</v>
      </c>
      <c r="I2177" s="3" t="s">
        <v>495</v>
      </c>
      <c r="J2177" s="1" t="s">
        <v>40</v>
      </c>
      <c r="K2177" s="1" t="s">
        <v>77</v>
      </c>
      <c r="L2177" s="1" t="s">
        <v>42</v>
      </c>
      <c r="M2177" s="1" t="s">
        <v>80</v>
      </c>
      <c r="N2177" s="1" t="s">
        <v>81</v>
      </c>
      <c r="O2177" s="1" t="s">
        <v>138</v>
      </c>
      <c r="P2177" s="1"/>
      <c r="Q2177" s="1"/>
      <c r="R2177" s="1" t="s">
        <v>31</v>
      </c>
      <c r="S2177" s="1" t="s">
        <v>32</v>
      </c>
      <c r="T2177" s="1" t="s">
        <v>33</v>
      </c>
      <c r="U2177" s="2" t="s">
        <v>207</v>
      </c>
      <c r="V2177" s="4">
        <v>600000</v>
      </c>
      <c r="W2177" s="4">
        <v>0</v>
      </c>
      <c r="X2177" s="4">
        <v>0</v>
      </c>
      <c r="Y2177" s="4">
        <v>600000</v>
      </c>
      <c r="Z2177" s="4">
        <v>0</v>
      </c>
      <c r="AA2177" s="4">
        <v>600000</v>
      </c>
      <c r="AB2177" s="4">
        <v>0</v>
      </c>
      <c r="AC2177" s="4">
        <v>600000</v>
      </c>
      <c r="AD2177" s="4">
        <v>600000</v>
      </c>
      <c r="AE2177" s="4">
        <v>600000</v>
      </c>
      <c r="AF2177" s="10">
        <v>600000</v>
      </c>
    </row>
    <row r="2178" spans="1:32" ht="22.5" hidden="1" x14ac:dyDescent="0.25">
      <c r="A2178" s="9" t="s">
        <v>461</v>
      </c>
      <c r="B2178" s="1" t="s">
        <v>486</v>
      </c>
      <c r="C2178" s="1" t="s">
        <v>587</v>
      </c>
      <c r="D2178" s="2" t="s">
        <v>462</v>
      </c>
      <c r="E2178" s="3" t="s">
        <v>212</v>
      </c>
      <c r="F2178" s="3" t="s">
        <v>471</v>
      </c>
      <c r="G2178" s="3" t="s">
        <v>493</v>
      </c>
      <c r="H2178" s="3" t="s">
        <v>527</v>
      </c>
      <c r="I2178" s="3" t="s">
        <v>528</v>
      </c>
      <c r="J2178" s="1" t="s">
        <v>40</v>
      </c>
      <c r="K2178" s="1" t="s">
        <v>77</v>
      </c>
      <c r="L2178" s="1" t="s">
        <v>42</v>
      </c>
      <c r="M2178" s="1" t="s">
        <v>80</v>
      </c>
      <c r="N2178" s="1" t="s">
        <v>65</v>
      </c>
      <c r="O2178" s="1" t="s">
        <v>77</v>
      </c>
      <c r="P2178" s="1"/>
      <c r="Q2178" s="1"/>
      <c r="R2178" s="1" t="s">
        <v>31</v>
      </c>
      <c r="S2178" s="1" t="s">
        <v>32</v>
      </c>
      <c r="T2178" s="1" t="s">
        <v>33</v>
      </c>
      <c r="U2178" s="2" t="s">
        <v>213</v>
      </c>
      <c r="V2178" s="4">
        <v>5000000</v>
      </c>
      <c r="W2178" s="4">
        <v>4052266</v>
      </c>
      <c r="X2178" s="4">
        <v>0</v>
      </c>
      <c r="Y2178" s="4">
        <v>9052266</v>
      </c>
      <c r="Z2178" s="4">
        <v>0</v>
      </c>
      <c r="AA2178" s="4">
        <v>8657561</v>
      </c>
      <c r="AB2178" s="4">
        <v>394705</v>
      </c>
      <c r="AC2178" s="4">
        <v>7368523</v>
      </c>
      <c r="AD2178" s="4">
        <v>5764470</v>
      </c>
      <c r="AE2178" s="4">
        <v>5764470</v>
      </c>
      <c r="AF2178" s="10">
        <v>5764470</v>
      </c>
    </row>
    <row r="2179" spans="1:32" ht="22.5" hidden="1" x14ac:dyDescent="0.25">
      <c r="A2179" s="9" t="s">
        <v>461</v>
      </c>
      <c r="B2179" s="1" t="s">
        <v>486</v>
      </c>
      <c r="C2179" s="1" t="s">
        <v>587</v>
      </c>
      <c r="D2179" s="2" t="s">
        <v>462</v>
      </c>
      <c r="E2179" s="3" t="s">
        <v>216</v>
      </c>
      <c r="F2179" s="3" t="s">
        <v>471</v>
      </c>
      <c r="G2179" s="3" t="s">
        <v>493</v>
      </c>
      <c r="H2179" s="3" t="s">
        <v>527</v>
      </c>
      <c r="I2179" s="3" t="s">
        <v>528</v>
      </c>
      <c r="J2179" s="1" t="s">
        <v>40</v>
      </c>
      <c r="K2179" s="1" t="s">
        <v>77</v>
      </c>
      <c r="L2179" s="1" t="s">
        <v>42</v>
      </c>
      <c r="M2179" s="1" t="s">
        <v>80</v>
      </c>
      <c r="N2179" s="1" t="s">
        <v>171</v>
      </c>
      <c r="O2179" s="1" t="s">
        <v>80</v>
      </c>
      <c r="P2179" s="1"/>
      <c r="Q2179" s="1"/>
      <c r="R2179" s="1" t="s">
        <v>31</v>
      </c>
      <c r="S2179" s="1" t="s">
        <v>32</v>
      </c>
      <c r="T2179" s="1" t="s">
        <v>33</v>
      </c>
      <c r="U2179" s="2" t="s">
        <v>217</v>
      </c>
      <c r="V2179" s="4">
        <v>7808365</v>
      </c>
      <c r="W2179" s="4">
        <v>3000000</v>
      </c>
      <c r="X2179" s="4">
        <v>0</v>
      </c>
      <c r="Y2179" s="4">
        <v>10808365</v>
      </c>
      <c r="Z2179" s="4">
        <v>0</v>
      </c>
      <c r="AA2179" s="4">
        <v>10740414</v>
      </c>
      <c r="AB2179" s="4">
        <v>67951</v>
      </c>
      <c r="AC2179" s="4">
        <v>10740414</v>
      </c>
      <c r="AD2179" s="4">
        <v>0</v>
      </c>
      <c r="AE2179" s="4">
        <v>0</v>
      </c>
      <c r="AF2179" s="10">
        <v>0</v>
      </c>
    </row>
    <row r="2180" spans="1:32" ht="22.5" x14ac:dyDescent="0.25">
      <c r="A2180" s="9" t="s">
        <v>461</v>
      </c>
      <c r="B2180" s="1" t="s">
        <v>486</v>
      </c>
      <c r="C2180" s="1" t="s">
        <v>587</v>
      </c>
      <c r="D2180" s="2" t="s">
        <v>462</v>
      </c>
      <c r="E2180" s="3" t="s">
        <v>231</v>
      </c>
      <c r="F2180" s="3" t="s">
        <v>472</v>
      </c>
      <c r="G2180" s="3" t="s">
        <v>497</v>
      </c>
      <c r="H2180" s="3" t="s">
        <v>498</v>
      </c>
      <c r="I2180" s="3" t="s">
        <v>499</v>
      </c>
      <c r="J2180" s="1" t="s">
        <v>30</v>
      </c>
      <c r="K2180" s="1" t="s">
        <v>232</v>
      </c>
      <c r="L2180" s="1" t="s">
        <v>233</v>
      </c>
      <c r="M2180" s="1" t="s">
        <v>41</v>
      </c>
      <c r="N2180" s="1" t="s">
        <v>42</v>
      </c>
      <c r="O2180" s="1" t="s">
        <v>234</v>
      </c>
      <c r="P2180" s="1"/>
      <c r="Q2180" s="1"/>
      <c r="R2180" s="1" t="s">
        <v>31</v>
      </c>
      <c r="S2180" s="1" t="s">
        <v>32</v>
      </c>
      <c r="T2180" s="1" t="s">
        <v>33</v>
      </c>
      <c r="U2180" s="2" t="s">
        <v>235</v>
      </c>
      <c r="V2180" s="4">
        <v>909190080</v>
      </c>
      <c r="W2180" s="4">
        <v>93083987</v>
      </c>
      <c r="X2180" s="4">
        <v>974507858</v>
      </c>
      <c r="Y2180" s="4">
        <v>27766209</v>
      </c>
      <c r="Z2180" s="4">
        <v>0</v>
      </c>
      <c r="AA2180" s="4">
        <v>27766209</v>
      </c>
      <c r="AB2180" s="4">
        <v>0</v>
      </c>
      <c r="AC2180" s="4">
        <v>0</v>
      </c>
      <c r="AD2180" s="4">
        <v>0</v>
      </c>
      <c r="AE2180" s="4">
        <v>0</v>
      </c>
      <c r="AF2180" s="10">
        <v>0</v>
      </c>
    </row>
    <row r="2181" spans="1:32" ht="22.5" x14ac:dyDescent="0.25">
      <c r="A2181" s="9" t="s">
        <v>461</v>
      </c>
      <c r="B2181" s="1" t="s">
        <v>486</v>
      </c>
      <c r="C2181" s="1" t="s">
        <v>587</v>
      </c>
      <c r="D2181" s="2" t="s">
        <v>462</v>
      </c>
      <c r="E2181" s="3" t="s">
        <v>245</v>
      </c>
      <c r="F2181" s="3" t="s">
        <v>472</v>
      </c>
      <c r="G2181" s="3" t="s">
        <v>497</v>
      </c>
      <c r="H2181" s="3" t="s">
        <v>527</v>
      </c>
      <c r="I2181" s="3" t="s">
        <v>545</v>
      </c>
      <c r="J2181" s="1" t="s">
        <v>30</v>
      </c>
      <c r="K2181" s="1" t="s">
        <v>232</v>
      </c>
      <c r="L2181" s="1" t="s">
        <v>233</v>
      </c>
      <c r="M2181" s="1" t="s">
        <v>41</v>
      </c>
      <c r="N2181" s="1" t="s">
        <v>42</v>
      </c>
      <c r="O2181" s="1" t="s">
        <v>246</v>
      </c>
      <c r="P2181" s="1"/>
      <c r="Q2181" s="1"/>
      <c r="R2181" s="1" t="s">
        <v>31</v>
      </c>
      <c r="S2181" s="1" t="s">
        <v>32</v>
      </c>
      <c r="T2181" s="1" t="s">
        <v>33</v>
      </c>
      <c r="U2181" s="2" t="s">
        <v>59</v>
      </c>
      <c r="V2181" s="4">
        <v>28669638</v>
      </c>
      <c r="W2181" s="4">
        <v>0</v>
      </c>
      <c r="X2181" s="4">
        <v>28669638</v>
      </c>
      <c r="Y2181" s="4">
        <v>0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10">
        <v>0</v>
      </c>
    </row>
    <row r="2182" spans="1:32" ht="22.5" x14ac:dyDescent="0.25">
      <c r="A2182" s="9" t="s">
        <v>461</v>
      </c>
      <c r="B2182" s="1" t="s">
        <v>486</v>
      </c>
      <c r="C2182" s="1" t="s">
        <v>587</v>
      </c>
      <c r="D2182" s="2" t="s">
        <v>462</v>
      </c>
      <c r="E2182" s="3" t="s">
        <v>247</v>
      </c>
      <c r="F2182" s="3" t="s">
        <v>472</v>
      </c>
      <c r="G2182" s="3" t="s">
        <v>497</v>
      </c>
      <c r="H2182" s="3" t="s">
        <v>527</v>
      </c>
      <c r="I2182" s="3" t="s">
        <v>542</v>
      </c>
      <c r="J2182" s="1" t="s">
        <v>30</v>
      </c>
      <c r="K2182" s="1" t="s">
        <v>232</v>
      </c>
      <c r="L2182" s="1" t="s">
        <v>233</v>
      </c>
      <c r="M2182" s="1" t="s">
        <v>41</v>
      </c>
      <c r="N2182" s="1" t="s">
        <v>42</v>
      </c>
      <c r="O2182" s="1" t="s">
        <v>248</v>
      </c>
      <c r="P2182" s="1"/>
      <c r="Q2182" s="1"/>
      <c r="R2182" s="1" t="s">
        <v>31</v>
      </c>
      <c r="S2182" s="1" t="s">
        <v>32</v>
      </c>
      <c r="T2182" s="1" t="s">
        <v>33</v>
      </c>
      <c r="U2182" s="2" t="s">
        <v>249</v>
      </c>
      <c r="V2182" s="4">
        <v>1370820</v>
      </c>
      <c r="W2182" s="4">
        <v>0</v>
      </c>
      <c r="X2182" s="4">
        <v>0</v>
      </c>
      <c r="Y2182" s="4">
        <v>1370820</v>
      </c>
      <c r="Z2182" s="4">
        <v>0</v>
      </c>
      <c r="AA2182" s="4">
        <v>1173484</v>
      </c>
      <c r="AB2182" s="4">
        <v>197336</v>
      </c>
      <c r="AC2182" s="4">
        <v>1173484</v>
      </c>
      <c r="AD2182" s="4">
        <v>1173484</v>
      </c>
      <c r="AE2182" s="4">
        <v>1173484</v>
      </c>
      <c r="AF2182" s="10">
        <v>1173484</v>
      </c>
    </row>
    <row r="2183" spans="1:32" ht="22.5" x14ac:dyDescent="0.25">
      <c r="A2183" s="9" t="s">
        <v>461</v>
      </c>
      <c r="B2183" s="1" t="s">
        <v>486</v>
      </c>
      <c r="C2183" s="1" t="s">
        <v>587</v>
      </c>
      <c r="D2183" s="2" t="s">
        <v>462</v>
      </c>
      <c r="E2183" s="3" t="s">
        <v>383</v>
      </c>
      <c r="F2183" s="3" t="s">
        <v>29</v>
      </c>
      <c r="G2183" s="3" t="s">
        <v>501</v>
      </c>
      <c r="H2183" s="3" t="s">
        <v>502</v>
      </c>
      <c r="I2183" s="3" t="s">
        <v>503</v>
      </c>
      <c r="J2183" s="1" t="s">
        <v>30</v>
      </c>
      <c r="K2183" s="1" t="s">
        <v>232</v>
      </c>
      <c r="L2183" s="1" t="s">
        <v>233</v>
      </c>
      <c r="M2183" s="1" t="s">
        <v>63</v>
      </c>
      <c r="N2183" s="1" t="s">
        <v>42</v>
      </c>
      <c r="O2183" s="1" t="s">
        <v>281</v>
      </c>
      <c r="P2183" s="1"/>
      <c r="Q2183" s="1"/>
      <c r="R2183" s="1" t="s">
        <v>31</v>
      </c>
      <c r="S2183" s="1" t="s">
        <v>32</v>
      </c>
      <c r="T2183" s="1" t="s">
        <v>33</v>
      </c>
      <c r="U2183" s="2" t="s">
        <v>384</v>
      </c>
      <c r="V2183" s="4">
        <v>331952500</v>
      </c>
      <c r="W2183" s="4">
        <v>0</v>
      </c>
      <c r="X2183" s="4">
        <v>0</v>
      </c>
      <c r="Y2183" s="4">
        <v>331952500</v>
      </c>
      <c r="Z2183" s="4">
        <v>0</v>
      </c>
      <c r="AA2183" s="4">
        <v>331952500</v>
      </c>
      <c r="AB2183" s="4">
        <v>0</v>
      </c>
      <c r="AC2183" s="4">
        <v>331952500</v>
      </c>
      <c r="AD2183" s="4">
        <v>207148407</v>
      </c>
      <c r="AE2183" s="4">
        <v>207148407</v>
      </c>
      <c r="AF2183" s="10">
        <v>207148407</v>
      </c>
    </row>
    <row r="2184" spans="1:32" ht="22.5" x14ac:dyDescent="0.25">
      <c r="A2184" s="9" t="s">
        <v>461</v>
      </c>
      <c r="B2184" s="1" t="s">
        <v>486</v>
      </c>
      <c r="C2184" s="1" t="s">
        <v>587</v>
      </c>
      <c r="D2184" s="2" t="s">
        <v>462</v>
      </c>
      <c r="E2184" s="3" t="s">
        <v>45</v>
      </c>
      <c r="F2184" s="3" t="s">
        <v>29</v>
      </c>
      <c r="G2184" s="3" t="s">
        <v>501</v>
      </c>
      <c r="H2184" s="3" t="s">
        <v>502</v>
      </c>
      <c r="I2184" s="3" t="s">
        <v>503</v>
      </c>
      <c r="J2184" s="1" t="s">
        <v>30</v>
      </c>
      <c r="K2184" s="1" t="s">
        <v>232</v>
      </c>
      <c r="L2184" s="1" t="s">
        <v>233</v>
      </c>
      <c r="M2184" s="1" t="s">
        <v>63</v>
      </c>
      <c r="N2184" s="1" t="s">
        <v>42</v>
      </c>
      <c r="O2184" s="1" t="s">
        <v>237</v>
      </c>
      <c r="P2184" s="1"/>
      <c r="Q2184" s="1"/>
      <c r="R2184" s="1" t="s">
        <v>31</v>
      </c>
      <c r="S2184" s="1" t="s">
        <v>32</v>
      </c>
      <c r="T2184" s="1" t="s">
        <v>33</v>
      </c>
      <c r="U2184" s="2" t="s">
        <v>48</v>
      </c>
      <c r="V2184" s="4">
        <v>397229052</v>
      </c>
      <c r="W2184" s="4">
        <v>682559</v>
      </c>
      <c r="X2184" s="4">
        <v>45180432</v>
      </c>
      <c r="Y2184" s="4">
        <v>352731179</v>
      </c>
      <c r="Z2184" s="4">
        <v>0</v>
      </c>
      <c r="AA2184" s="4">
        <v>352731179</v>
      </c>
      <c r="AB2184" s="4">
        <v>0</v>
      </c>
      <c r="AC2184" s="4">
        <v>348156706</v>
      </c>
      <c r="AD2184" s="4">
        <v>224965330</v>
      </c>
      <c r="AE2184" s="4">
        <v>224965330</v>
      </c>
      <c r="AF2184" s="10">
        <v>224965330</v>
      </c>
    </row>
    <row r="2185" spans="1:32" ht="22.5" x14ac:dyDescent="0.25">
      <c r="A2185" s="9" t="s">
        <v>461</v>
      </c>
      <c r="B2185" s="1" t="s">
        <v>486</v>
      </c>
      <c r="C2185" s="1" t="s">
        <v>587</v>
      </c>
      <c r="D2185" s="2" t="s">
        <v>462</v>
      </c>
      <c r="E2185" s="3" t="s">
        <v>49</v>
      </c>
      <c r="F2185" s="3" t="s">
        <v>29</v>
      </c>
      <c r="G2185" s="3" t="s">
        <v>501</v>
      </c>
      <c r="H2185" s="3" t="s">
        <v>502</v>
      </c>
      <c r="I2185" s="3" t="s">
        <v>503</v>
      </c>
      <c r="J2185" s="1" t="s">
        <v>30</v>
      </c>
      <c r="K2185" s="1" t="s">
        <v>232</v>
      </c>
      <c r="L2185" s="1" t="s">
        <v>233</v>
      </c>
      <c r="M2185" s="1" t="s">
        <v>63</v>
      </c>
      <c r="N2185" s="1" t="s">
        <v>42</v>
      </c>
      <c r="O2185" s="1" t="s">
        <v>243</v>
      </c>
      <c r="P2185" s="1"/>
      <c r="Q2185" s="1"/>
      <c r="R2185" s="1" t="s">
        <v>31</v>
      </c>
      <c r="S2185" s="1" t="s">
        <v>32</v>
      </c>
      <c r="T2185" s="1" t="s">
        <v>33</v>
      </c>
      <c r="U2185" s="2" t="s">
        <v>50</v>
      </c>
      <c r="V2185" s="4">
        <v>42738014</v>
      </c>
      <c r="W2185" s="4">
        <v>0</v>
      </c>
      <c r="X2185" s="4">
        <v>0</v>
      </c>
      <c r="Y2185" s="4">
        <v>42738014</v>
      </c>
      <c r="Z2185" s="4">
        <v>0</v>
      </c>
      <c r="AA2185" s="4">
        <v>42738014</v>
      </c>
      <c r="AB2185" s="4">
        <v>0</v>
      </c>
      <c r="AC2185" s="4">
        <v>42738014</v>
      </c>
      <c r="AD2185" s="4">
        <v>24044508</v>
      </c>
      <c r="AE2185" s="4">
        <v>24044508</v>
      </c>
      <c r="AF2185" s="10">
        <v>24044508</v>
      </c>
    </row>
    <row r="2186" spans="1:32" ht="22.5" x14ac:dyDescent="0.25">
      <c r="A2186" s="9" t="s">
        <v>461</v>
      </c>
      <c r="B2186" s="1" t="s">
        <v>486</v>
      </c>
      <c r="C2186" s="1" t="s">
        <v>587</v>
      </c>
      <c r="D2186" s="2" t="s">
        <v>462</v>
      </c>
      <c r="E2186" s="3" t="s">
        <v>484</v>
      </c>
      <c r="F2186" s="3" t="s">
        <v>29</v>
      </c>
      <c r="G2186" s="3" t="s">
        <v>501</v>
      </c>
      <c r="H2186" s="3" t="s">
        <v>502</v>
      </c>
      <c r="I2186" s="3" t="s">
        <v>503</v>
      </c>
      <c r="J2186" s="1" t="s">
        <v>30</v>
      </c>
      <c r="K2186" s="1" t="s">
        <v>232</v>
      </c>
      <c r="L2186" s="1" t="s">
        <v>233</v>
      </c>
      <c r="M2186" s="1" t="s">
        <v>63</v>
      </c>
      <c r="N2186" s="1" t="s">
        <v>42</v>
      </c>
      <c r="O2186" s="1" t="s">
        <v>276</v>
      </c>
      <c r="P2186" s="1"/>
      <c r="Q2186" s="1"/>
      <c r="R2186" s="1" t="s">
        <v>46</v>
      </c>
      <c r="S2186" s="1" t="s">
        <v>47</v>
      </c>
      <c r="T2186" s="1" t="s">
        <v>33</v>
      </c>
      <c r="U2186" s="2" t="s">
        <v>485</v>
      </c>
      <c r="V2186" s="4">
        <v>0</v>
      </c>
      <c r="W2186" s="4">
        <v>1000000</v>
      </c>
      <c r="X2186" s="4">
        <v>0</v>
      </c>
      <c r="Y2186" s="4">
        <v>1000000</v>
      </c>
      <c r="Z2186" s="4">
        <v>0</v>
      </c>
      <c r="AA2186" s="4">
        <v>1000000</v>
      </c>
      <c r="AB2186" s="4">
        <v>0</v>
      </c>
      <c r="AC2186" s="4">
        <v>1000000</v>
      </c>
      <c r="AD2186" s="4">
        <v>1000000</v>
      </c>
      <c r="AE2186" s="4">
        <v>1000000</v>
      </c>
      <c r="AF2186" s="10">
        <v>1000000</v>
      </c>
    </row>
    <row r="2187" spans="1:32" ht="22.5" x14ac:dyDescent="0.25">
      <c r="A2187" s="9" t="s">
        <v>461</v>
      </c>
      <c r="B2187" s="1" t="s">
        <v>486</v>
      </c>
      <c r="C2187" s="1" t="s">
        <v>587</v>
      </c>
      <c r="D2187" s="2" t="s">
        <v>462</v>
      </c>
      <c r="E2187" s="3" t="s">
        <v>58</v>
      </c>
      <c r="F2187" s="3" t="s">
        <v>29</v>
      </c>
      <c r="G2187" s="3" t="s">
        <v>501</v>
      </c>
      <c r="H2187" s="3" t="s">
        <v>527</v>
      </c>
      <c r="I2187" s="3" t="s">
        <v>545</v>
      </c>
      <c r="J2187" s="1" t="s">
        <v>30</v>
      </c>
      <c r="K2187" s="1" t="s">
        <v>232</v>
      </c>
      <c r="L2187" s="1" t="s">
        <v>233</v>
      </c>
      <c r="M2187" s="1" t="s">
        <v>63</v>
      </c>
      <c r="N2187" s="1" t="s">
        <v>42</v>
      </c>
      <c r="O2187" s="1" t="s">
        <v>255</v>
      </c>
      <c r="P2187" s="1"/>
      <c r="Q2187" s="1"/>
      <c r="R2187" s="1" t="s">
        <v>31</v>
      </c>
      <c r="S2187" s="1" t="s">
        <v>32</v>
      </c>
      <c r="T2187" s="1" t="s">
        <v>33</v>
      </c>
      <c r="U2187" s="2" t="s">
        <v>59</v>
      </c>
      <c r="V2187" s="4">
        <v>224080835</v>
      </c>
      <c r="W2187" s="4">
        <v>28841163</v>
      </c>
      <c r="X2187" s="4">
        <v>0</v>
      </c>
      <c r="Y2187" s="4">
        <v>252921998</v>
      </c>
      <c r="Z2187" s="4">
        <v>0</v>
      </c>
      <c r="AA2187" s="4">
        <v>240953410</v>
      </c>
      <c r="AB2187" s="4">
        <v>11968588</v>
      </c>
      <c r="AC2187" s="4">
        <v>231612944</v>
      </c>
      <c r="AD2187" s="4">
        <v>149301673</v>
      </c>
      <c r="AE2187" s="4">
        <v>149301673</v>
      </c>
      <c r="AF2187" s="10">
        <v>149301673</v>
      </c>
    </row>
    <row r="2188" spans="1:32" ht="22.5" x14ac:dyDescent="0.25">
      <c r="A2188" s="9" t="s">
        <v>461</v>
      </c>
      <c r="B2188" s="1" t="s">
        <v>486</v>
      </c>
      <c r="C2188" s="1" t="s">
        <v>587</v>
      </c>
      <c r="D2188" s="2" t="s">
        <v>462</v>
      </c>
      <c r="E2188" s="3" t="s">
        <v>256</v>
      </c>
      <c r="F2188" s="3" t="s">
        <v>29</v>
      </c>
      <c r="G2188" s="3" t="s">
        <v>501</v>
      </c>
      <c r="H2188" s="3" t="s">
        <v>527</v>
      </c>
      <c r="I2188" s="3" t="s">
        <v>542</v>
      </c>
      <c r="J2188" s="1" t="s">
        <v>30</v>
      </c>
      <c r="K2188" s="1" t="s">
        <v>232</v>
      </c>
      <c r="L2188" s="1" t="s">
        <v>233</v>
      </c>
      <c r="M2188" s="1" t="s">
        <v>63</v>
      </c>
      <c r="N2188" s="1" t="s">
        <v>42</v>
      </c>
      <c r="O2188" s="1" t="s">
        <v>257</v>
      </c>
      <c r="P2188" s="1"/>
      <c r="Q2188" s="1"/>
      <c r="R2188" s="1" t="s">
        <v>31</v>
      </c>
      <c r="S2188" s="1" t="s">
        <v>32</v>
      </c>
      <c r="T2188" s="1" t="s">
        <v>33</v>
      </c>
      <c r="U2188" s="2" t="s">
        <v>249</v>
      </c>
      <c r="V2188" s="4">
        <v>56650000</v>
      </c>
      <c r="W2188" s="4">
        <v>0</v>
      </c>
      <c r="X2188" s="4">
        <v>0</v>
      </c>
      <c r="Y2188" s="4">
        <v>56650000</v>
      </c>
      <c r="Z2188" s="4">
        <v>0</v>
      </c>
      <c r="AA2188" s="4">
        <v>37879960</v>
      </c>
      <c r="AB2188" s="4">
        <v>18770040</v>
      </c>
      <c r="AC2188" s="4">
        <v>37876516</v>
      </c>
      <c r="AD2188" s="4">
        <v>35355652</v>
      </c>
      <c r="AE2188" s="4">
        <v>35355652</v>
      </c>
      <c r="AF2188" s="10">
        <v>35355652</v>
      </c>
    </row>
    <row r="2189" spans="1:32" ht="33.75" x14ac:dyDescent="0.25">
      <c r="A2189" s="9" t="s">
        <v>461</v>
      </c>
      <c r="B2189" s="1" t="s">
        <v>486</v>
      </c>
      <c r="C2189" s="1" t="s">
        <v>587</v>
      </c>
      <c r="D2189" s="2" t="s">
        <v>462</v>
      </c>
      <c r="E2189" s="3" t="s">
        <v>387</v>
      </c>
      <c r="F2189" s="3" t="s">
        <v>29</v>
      </c>
      <c r="G2189" s="3" t="s">
        <v>501</v>
      </c>
      <c r="H2189" s="3" t="s">
        <v>502</v>
      </c>
      <c r="I2189" s="3" t="s">
        <v>503</v>
      </c>
      <c r="J2189" s="1" t="s">
        <v>30</v>
      </c>
      <c r="K2189" s="1" t="s">
        <v>232</v>
      </c>
      <c r="L2189" s="1" t="s">
        <v>233</v>
      </c>
      <c r="M2189" s="1" t="s">
        <v>63</v>
      </c>
      <c r="N2189" s="1" t="s">
        <v>42</v>
      </c>
      <c r="O2189" s="1" t="s">
        <v>388</v>
      </c>
      <c r="P2189" s="1"/>
      <c r="Q2189" s="1"/>
      <c r="R2189" s="1" t="s">
        <v>31</v>
      </c>
      <c r="S2189" s="1" t="s">
        <v>32</v>
      </c>
      <c r="T2189" s="1" t="s">
        <v>33</v>
      </c>
      <c r="U2189" s="2" t="s">
        <v>389</v>
      </c>
      <c r="V2189" s="4">
        <v>1752000</v>
      </c>
      <c r="W2189" s="4">
        <v>2000000</v>
      </c>
      <c r="X2189" s="4">
        <v>0</v>
      </c>
      <c r="Y2189" s="4">
        <v>3752000</v>
      </c>
      <c r="Z2189" s="4">
        <v>0</v>
      </c>
      <c r="AA2189" s="4">
        <v>2802000</v>
      </c>
      <c r="AB2189" s="4">
        <v>950000</v>
      </c>
      <c r="AC2189" s="4">
        <v>2802000</v>
      </c>
      <c r="AD2189" s="4">
        <v>801084</v>
      </c>
      <c r="AE2189" s="4">
        <v>801084</v>
      </c>
      <c r="AF2189" s="10">
        <v>801084</v>
      </c>
    </row>
    <row r="2190" spans="1:32" ht="22.5" x14ac:dyDescent="0.25">
      <c r="A2190" s="9" t="s">
        <v>461</v>
      </c>
      <c r="B2190" s="1" t="s">
        <v>486</v>
      </c>
      <c r="C2190" s="1" t="s">
        <v>587</v>
      </c>
      <c r="D2190" s="2" t="s">
        <v>462</v>
      </c>
      <c r="E2190" s="3" t="s">
        <v>51</v>
      </c>
      <c r="F2190" s="3" t="s">
        <v>35</v>
      </c>
      <c r="G2190" s="3" t="s">
        <v>504</v>
      </c>
      <c r="H2190" s="3" t="s">
        <v>505</v>
      </c>
      <c r="I2190" s="3" t="s">
        <v>506</v>
      </c>
      <c r="J2190" s="1" t="s">
        <v>30</v>
      </c>
      <c r="K2190" s="1" t="s">
        <v>232</v>
      </c>
      <c r="L2190" s="1" t="s">
        <v>233</v>
      </c>
      <c r="M2190" s="1" t="s">
        <v>80</v>
      </c>
      <c r="N2190" s="1" t="s">
        <v>42</v>
      </c>
      <c r="O2190" s="1" t="s">
        <v>234</v>
      </c>
      <c r="P2190" s="1"/>
      <c r="Q2190" s="1"/>
      <c r="R2190" s="1" t="s">
        <v>46</v>
      </c>
      <c r="S2190" s="1" t="s">
        <v>65</v>
      </c>
      <c r="T2190" s="1" t="s">
        <v>33</v>
      </c>
      <c r="U2190" s="2" t="s">
        <v>52</v>
      </c>
      <c r="V2190" s="4">
        <v>0</v>
      </c>
      <c r="W2190" s="4">
        <v>5768100</v>
      </c>
      <c r="X2190" s="4">
        <v>0</v>
      </c>
      <c r="Y2190" s="4">
        <v>5768100</v>
      </c>
      <c r="Z2190" s="4">
        <v>0</v>
      </c>
      <c r="AA2190" s="4">
        <v>5768100</v>
      </c>
      <c r="AB2190" s="4">
        <v>0</v>
      </c>
      <c r="AC2190" s="4">
        <v>5768100</v>
      </c>
      <c r="AD2190" s="4">
        <v>5768100</v>
      </c>
      <c r="AE2190" s="4">
        <v>5768100</v>
      </c>
      <c r="AF2190" s="10">
        <v>5768100</v>
      </c>
    </row>
    <row r="2191" spans="1:32" ht="22.5" x14ac:dyDescent="0.25">
      <c r="A2191" s="9" t="s">
        <v>461</v>
      </c>
      <c r="B2191" s="1" t="s">
        <v>486</v>
      </c>
      <c r="C2191" s="1" t="s">
        <v>587</v>
      </c>
      <c r="D2191" s="2" t="s">
        <v>462</v>
      </c>
      <c r="E2191" s="3" t="s">
        <v>51</v>
      </c>
      <c r="F2191" s="3" t="s">
        <v>35</v>
      </c>
      <c r="G2191" s="3" t="s">
        <v>504</v>
      </c>
      <c r="H2191" s="3" t="s">
        <v>505</v>
      </c>
      <c r="I2191" s="3" t="s">
        <v>506</v>
      </c>
      <c r="J2191" s="1" t="s">
        <v>30</v>
      </c>
      <c r="K2191" s="1" t="s">
        <v>232</v>
      </c>
      <c r="L2191" s="1" t="s">
        <v>233</v>
      </c>
      <c r="M2191" s="1" t="s">
        <v>80</v>
      </c>
      <c r="N2191" s="1" t="s">
        <v>42</v>
      </c>
      <c r="O2191" s="1" t="s">
        <v>234</v>
      </c>
      <c r="P2191" s="1"/>
      <c r="Q2191" s="1"/>
      <c r="R2191" s="1" t="s">
        <v>46</v>
      </c>
      <c r="S2191" s="1" t="s">
        <v>47</v>
      </c>
      <c r="T2191" s="1" t="s">
        <v>33</v>
      </c>
      <c r="U2191" s="2" t="s">
        <v>52</v>
      </c>
      <c r="V2191" s="4">
        <v>4924652097</v>
      </c>
      <c r="W2191" s="4">
        <v>446097255</v>
      </c>
      <c r="X2191" s="4">
        <v>0</v>
      </c>
      <c r="Y2191" s="4">
        <v>5370749352</v>
      </c>
      <c r="Z2191" s="4">
        <v>0</v>
      </c>
      <c r="AA2191" s="4">
        <v>4935102165</v>
      </c>
      <c r="AB2191" s="4">
        <v>435647187</v>
      </c>
      <c r="AC2191" s="4">
        <v>4918191660</v>
      </c>
      <c r="AD2191" s="4">
        <v>3823068704</v>
      </c>
      <c r="AE2191" s="4">
        <v>3823068704</v>
      </c>
      <c r="AF2191" s="10">
        <v>3823068704</v>
      </c>
    </row>
    <row r="2192" spans="1:32" ht="22.5" x14ac:dyDescent="0.25">
      <c r="A2192" s="9" t="s">
        <v>461</v>
      </c>
      <c r="B2192" s="1" t="s">
        <v>486</v>
      </c>
      <c r="C2192" s="1" t="s">
        <v>587</v>
      </c>
      <c r="D2192" s="2" t="s">
        <v>462</v>
      </c>
      <c r="E2192" s="3" t="s">
        <v>270</v>
      </c>
      <c r="F2192" s="3" t="s">
        <v>35</v>
      </c>
      <c r="G2192" s="3" t="s">
        <v>504</v>
      </c>
      <c r="H2192" s="3" t="s">
        <v>505</v>
      </c>
      <c r="I2192" s="3" t="s">
        <v>506</v>
      </c>
      <c r="J2192" s="1" t="s">
        <v>30</v>
      </c>
      <c r="K2192" s="1" t="s">
        <v>232</v>
      </c>
      <c r="L2192" s="1" t="s">
        <v>233</v>
      </c>
      <c r="M2192" s="1" t="s">
        <v>80</v>
      </c>
      <c r="N2192" s="1" t="s">
        <v>42</v>
      </c>
      <c r="O2192" s="1" t="s">
        <v>243</v>
      </c>
      <c r="P2192" s="1"/>
      <c r="Q2192" s="1"/>
      <c r="R2192" s="1" t="s">
        <v>46</v>
      </c>
      <c r="S2192" s="1" t="s">
        <v>47</v>
      </c>
      <c r="T2192" s="1" t="s">
        <v>33</v>
      </c>
      <c r="U2192" s="2" t="s">
        <v>271</v>
      </c>
      <c r="V2192" s="4">
        <v>0</v>
      </c>
      <c r="W2192" s="4">
        <v>395089479</v>
      </c>
      <c r="X2192" s="4">
        <v>234045948</v>
      </c>
      <c r="Y2192" s="4">
        <v>161043531</v>
      </c>
      <c r="Z2192" s="4">
        <v>0</v>
      </c>
      <c r="AA2192" s="4">
        <v>65041975</v>
      </c>
      <c r="AB2192" s="4">
        <v>96001556</v>
      </c>
      <c r="AC2192" s="4">
        <v>65041975</v>
      </c>
      <c r="AD2192" s="4">
        <v>65041975</v>
      </c>
      <c r="AE2192" s="4">
        <v>65041975</v>
      </c>
      <c r="AF2192" s="10">
        <v>65041975</v>
      </c>
    </row>
    <row r="2193" spans="1:32" ht="22.5" x14ac:dyDescent="0.25">
      <c r="A2193" s="9" t="s">
        <v>461</v>
      </c>
      <c r="B2193" s="1" t="s">
        <v>486</v>
      </c>
      <c r="C2193" s="1" t="s">
        <v>587</v>
      </c>
      <c r="D2193" s="2" t="s">
        <v>462</v>
      </c>
      <c r="E2193" s="3" t="s">
        <v>274</v>
      </c>
      <c r="F2193" s="3" t="s">
        <v>35</v>
      </c>
      <c r="G2193" s="3" t="s">
        <v>504</v>
      </c>
      <c r="H2193" s="3" t="s">
        <v>527</v>
      </c>
      <c r="I2193" s="3" t="s">
        <v>545</v>
      </c>
      <c r="J2193" s="1" t="s">
        <v>30</v>
      </c>
      <c r="K2193" s="1" t="s">
        <v>232</v>
      </c>
      <c r="L2193" s="1" t="s">
        <v>233</v>
      </c>
      <c r="M2193" s="1" t="s">
        <v>80</v>
      </c>
      <c r="N2193" s="1" t="s">
        <v>42</v>
      </c>
      <c r="O2193" s="1" t="s">
        <v>254</v>
      </c>
      <c r="P2193" s="1"/>
      <c r="Q2193" s="1"/>
      <c r="R2193" s="1" t="s">
        <v>31</v>
      </c>
      <c r="S2193" s="1" t="s">
        <v>32</v>
      </c>
      <c r="T2193" s="1" t="s">
        <v>33</v>
      </c>
      <c r="U2193" s="2" t="s">
        <v>59</v>
      </c>
      <c r="V2193" s="4">
        <v>0</v>
      </c>
      <c r="W2193" s="4">
        <v>235480000</v>
      </c>
      <c r="X2193" s="4">
        <v>10034667</v>
      </c>
      <c r="Y2193" s="4">
        <v>225445333</v>
      </c>
      <c r="Z2193" s="4">
        <v>0</v>
      </c>
      <c r="AA2193" s="4">
        <v>182148664</v>
      </c>
      <c r="AB2193" s="4">
        <v>43296669</v>
      </c>
      <c r="AC2193" s="4">
        <v>173931998</v>
      </c>
      <c r="AD2193" s="4">
        <v>118331332</v>
      </c>
      <c r="AE2193" s="4">
        <v>118331332</v>
      </c>
      <c r="AF2193" s="10">
        <v>118331332</v>
      </c>
    </row>
    <row r="2194" spans="1:32" ht="22.5" x14ac:dyDescent="0.25">
      <c r="A2194" s="9" t="s">
        <v>461</v>
      </c>
      <c r="B2194" s="1" t="s">
        <v>486</v>
      </c>
      <c r="C2194" s="1" t="s">
        <v>587</v>
      </c>
      <c r="D2194" s="2" t="s">
        <v>462</v>
      </c>
      <c r="E2194" s="3" t="s">
        <v>275</v>
      </c>
      <c r="F2194" s="3" t="s">
        <v>35</v>
      </c>
      <c r="G2194" s="3" t="s">
        <v>504</v>
      </c>
      <c r="H2194" s="3" t="s">
        <v>527</v>
      </c>
      <c r="I2194" s="3" t="s">
        <v>542</v>
      </c>
      <c r="J2194" s="1" t="s">
        <v>30</v>
      </c>
      <c r="K2194" s="1" t="s">
        <v>232</v>
      </c>
      <c r="L2194" s="1" t="s">
        <v>233</v>
      </c>
      <c r="M2194" s="1" t="s">
        <v>80</v>
      </c>
      <c r="N2194" s="1" t="s">
        <v>42</v>
      </c>
      <c r="O2194" s="1" t="s">
        <v>276</v>
      </c>
      <c r="P2194" s="1"/>
      <c r="Q2194" s="1"/>
      <c r="R2194" s="1" t="s">
        <v>31</v>
      </c>
      <c r="S2194" s="1" t="s">
        <v>32</v>
      </c>
      <c r="T2194" s="1" t="s">
        <v>33</v>
      </c>
      <c r="U2194" s="2" t="s">
        <v>249</v>
      </c>
      <c r="V2194" s="4">
        <v>3000000</v>
      </c>
      <c r="W2194" s="4">
        <v>50559543</v>
      </c>
      <c r="X2194" s="4">
        <v>0</v>
      </c>
      <c r="Y2194" s="4">
        <v>53559543</v>
      </c>
      <c r="Z2194" s="4">
        <v>0</v>
      </c>
      <c r="AA2194" s="4">
        <v>27479491</v>
      </c>
      <c r="AB2194" s="4">
        <v>26080052</v>
      </c>
      <c r="AC2194" s="4">
        <v>27479491</v>
      </c>
      <c r="AD2194" s="4">
        <v>23428366</v>
      </c>
      <c r="AE2194" s="4">
        <v>23428366</v>
      </c>
      <c r="AF2194" s="10">
        <v>23428366</v>
      </c>
    </row>
    <row r="2195" spans="1:32" ht="22.5" x14ac:dyDescent="0.25">
      <c r="A2195" s="9" t="s">
        <v>461</v>
      </c>
      <c r="B2195" s="1" t="s">
        <v>486</v>
      </c>
      <c r="C2195" s="1" t="s">
        <v>587</v>
      </c>
      <c r="D2195" s="2" t="s">
        <v>462</v>
      </c>
      <c r="E2195" s="3" t="s">
        <v>278</v>
      </c>
      <c r="F2195" s="3" t="s">
        <v>507</v>
      </c>
      <c r="G2195" s="3" t="s">
        <v>508</v>
      </c>
      <c r="H2195" s="3" t="s">
        <v>509</v>
      </c>
      <c r="I2195" s="3" t="s">
        <v>510</v>
      </c>
      <c r="J2195" s="1" t="s">
        <v>30</v>
      </c>
      <c r="K2195" s="1" t="s">
        <v>232</v>
      </c>
      <c r="L2195" s="1" t="s">
        <v>233</v>
      </c>
      <c r="M2195" s="1" t="s">
        <v>64</v>
      </c>
      <c r="N2195" s="1" t="s">
        <v>42</v>
      </c>
      <c r="O2195" s="1" t="s">
        <v>234</v>
      </c>
      <c r="P2195" s="1"/>
      <c r="Q2195" s="1"/>
      <c r="R2195" s="1" t="s">
        <v>31</v>
      </c>
      <c r="S2195" s="1" t="s">
        <v>32</v>
      </c>
      <c r="T2195" s="1" t="s">
        <v>33</v>
      </c>
      <c r="U2195" s="2" t="s">
        <v>279</v>
      </c>
      <c r="V2195" s="4">
        <v>0</v>
      </c>
      <c r="W2195" s="4">
        <v>98311140</v>
      </c>
      <c r="X2195" s="4">
        <v>0</v>
      </c>
      <c r="Y2195" s="4">
        <v>98311140</v>
      </c>
      <c r="Z2195" s="4">
        <v>0</v>
      </c>
      <c r="AA2195" s="4">
        <v>98311140</v>
      </c>
      <c r="AB2195" s="4">
        <v>0</v>
      </c>
      <c r="AC2195" s="4">
        <v>98311140</v>
      </c>
      <c r="AD2195" s="4">
        <v>29493342</v>
      </c>
      <c r="AE2195" s="4">
        <v>29493342</v>
      </c>
      <c r="AF2195" s="10">
        <v>29493342</v>
      </c>
    </row>
    <row r="2196" spans="1:32" ht="22.5" x14ac:dyDescent="0.25">
      <c r="A2196" s="9" t="s">
        <v>461</v>
      </c>
      <c r="B2196" s="1" t="s">
        <v>486</v>
      </c>
      <c r="C2196" s="1" t="s">
        <v>587</v>
      </c>
      <c r="D2196" s="2" t="s">
        <v>462</v>
      </c>
      <c r="E2196" s="3" t="s">
        <v>280</v>
      </c>
      <c r="F2196" s="3" t="s">
        <v>507</v>
      </c>
      <c r="G2196" s="3" t="s">
        <v>508</v>
      </c>
      <c r="H2196" s="3" t="s">
        <v>509</v>
      </c>
      <c r="I2196" s="3" t="s">
        <v>510</v>
      </c>
      <c r="J2196" s="1" t="s">
        <v>30</v>
      </c>
      <c r="K2196" s="1" t="s">
        <v>232</v>
      </c>
      <c r="L2196" s="1" t="s">
        <v>233</v>
      </c>
      <c r="M2196" s="1" t="s">
        <v>64</v>
      </c>
      <c r="N2196" s="1" t="s">
        <v>42</v>
      </c>
      <c r="O2196" s="1" t="s">
        <v>281</v>
      </c>
      <c r="P2196" s="1"/>
      <c r="Q2196" s="1"/>
      <c r="R2196" s="1" t="s">
        <v>31</v>
      </c>
      <c r="S2196" s="1" t="s">
        <v>32</v>
      </c>
      <c r="T2196" s="1" t="s">
        <v>33</v>
      </c>
      <c r="U2196" s="2" t="s">
        <v>282</v>
      </c>
      <c r="V2196" s="4">
        <v>300000000</v>
      </c>
      <c r="W2196" s="4">
        <v>0</v>
      </c>
      <c r="X2196" s="4">
        <v>244575070</v>
      </c>
      <c r="Y2196" s="4">
        <v>55424930</v>
      </c>
      <c r="Z2196" s="4">
        <v>0</v>
      </c>
      <c r="AA2196" s="4">
        <v>55424930</v>
      </c>
      <c r="AB2196" s="4">
        <v>0</v>
      </c>
      <c r="AC2196" s="4">
        <v>55424930</v>
      </c>
      <c r="AD2196" s="4">
        <v>16627479</v>
      </c>
      <c r="AE2196" s="4">
        <v>16627479</v>
      </c>
      <c r="AF2196" s="10">
        <v>16627479</v>
      </c>
    </row>
    <row r="2197" spans="1:32" ht="22.5" x14ac:dyDescent="0.25">
      <c r="A2197" s="9" t="s">
        <v>461</v>
      </c>
      <c r="B2197" s="1" t="s">
        <v>486</v>
      </c>
      <c r="C2197" s="1" t="s">
        <v>587</v>
      </c>
      <c r="D2197" s="2" t="s">
        <v>462</v>
      </c>
      <c r="E2197" s="3" t="s">
        <v>285</v>
      </c>
      <c r="F2197" s="3" t="s">
        <v>507</v>
      </c>
      <c r="G2197" s="3" t="s">
        <v>508</v>
      </c>
      <c r="H2197" s="3" t="s">
        <v>527</v>
      </c>
      <c r="I2197" s="3" t="s">
        <v>545</v>
      </c>
      <c r="J2197" s="1" t="s">
        <v>30</v>
      </c>
      <c r="K2197" s="1" t="s">
        <v>232</v>
      </c>
      <c r="L2197" s="1" t="s">
        <v>233</v>
      </c>
      <c r="M2197" s="1" t="s">
        <v>64</v>
      </c>
      <c r="N2197" s="1" t="s">
        <v>42</v>
      </c>
      <c r="O2197" s="1" t="s">
        <v>243</v>
      </c>
      <c r="P2197" s="1"/>
      <c r="Q2197" s="1"/>
      <c r="R2197" s="1" t="s">
        <v>31</v>
      </c>
      <c r="S2197" s="1" t="s">
        <v>32</v>
      </c>
      <c r="T2197" s="1" t="s">
        <v>33</v>
      </c>
      <c r="U2197" s="2" t="s">
        <v>59</v>
      </c>
      <c r="V2197" s="4">
        <v>32791000</v>
      </c>
      <c r="W2197" s="4">
        <v>0</v>
      </c>
      <c r="X2197" s="4">
        <v>695567</v>
      </c>
      <c r="Y2197" s="4">
        <v>32095433</v>
      </c>
      <c r="Z2197" s="4">
        <v>0</v>
      </c>
      <c r="AA2197" s="4">
        <v>31996066</v>
      </c>
      <c r="AB2197" s="4">
        <v>99367</v>
      </c>
      <c r="AC2197" s="4">
        <v>31996066</v>
      </c>
      <c r="AD2197" s="4">
        <v>21960033</v>
      </c>
      <c r="AE2197" s="4">
        <v>21960033</v>
      </c>
      <c r="AF2197" s="10">
        <v>21960033</v>
      </c>
    </row>
    <row r="2198" spans="1:32" ht="22.5" x14ac:dyDescent="0.25">
      <c r="A2198" s="9" t="s">
        <v>461</v>
      </c>
      <c r="B2198" s="1" t="s">
        <v>486</v>
      </c>
      <c r="C2198" s="1" t="s">
        <v>587</v>
      </c>
      <c r="D2198" s="2" t="s">
        <v>462</v>
      </c>
      <c r="E2198" s="3" t="s">
        <v>286</v>
      </c>
      <c r="F2198" s="3" t="s">
        <v>507</v>
      </c>
      <c r="G2198" s="3" t="s">
        <v>508</v>
      </c>
      <c r="H2198" s="3" t="s">
        <v>527</v>
      </c>
      <c r="I2198" s="3" t="s">
        <v>542</v>
      </c>
      <c r="J2198" s="1" t="s">
        <v>30</v>
      </c>
      <c r="K2198" s="1" t="s">
        <v>232</v>
      </c>
      <c r="L2198" s="1" t="s">
        <v>233</v>
      </c>
      <c r="M2198" s="1" t="s">
        <v>64</v>
      </c>
      <c r="N2198" s="1" t="s">
        <v>42</v>
      </c>
      <c r="O2198" s="1" t="s">
        <v>246</v>
      </c>
      <c r="P2198" s="1"/>
      <c r="Q2198" s="1"/>
      <c r="R2198" s="1" t="s">
        <v>31</v>
      </c>
      <c r="S2198" s="1" t="s">
        <v>32</v>
      </c>
      <c r="T2198" s="1" t="s">
        <v>33</v>
      </c>
      <c r="U2198" s="2" t="s">
        <v>249</v>
      </c>
      <c r="V2198" s="4">
        <v>1157073</v>
      </c>
      <c r="W2198" s="4">
        <v>12000000</v>
      </c>
      <c r="X2198" s="4">
        <v>0</v>
      </c>
      <c r="Y2198" s="4">
        <v>13157073</v>
      </c>
      <c r="Z2198" s="4">
        <v>0</v>
      </c>
      <c r="AA2198" s="4">
        <v>2995980</v>
      </c>
      <c r="AB2198" s="4">
        <v>10161093</v>
      </c>
      <c r="AC2198" s="4">
        <v>2995980</v>
      </c>
      <c r="AD2198" s="4">
        <v>2215917</v>
      </c>
      <c r="AE2198" s="4">
        <v>2215917</v>
      </c>
      <c r="AF2198" s="10">
        <v>2215917</v>
      </c>
    </row>
    <row r="2199" spans="1:32" ht="22.5" x14ac:dyDescent="0.25">
      <c r="A2199" s="9" t="s">
        <v>461</v>
      </c>
      <c r="B2199" s="1" t="s">
        <v>486</v>
      </c>
      <c r="C2199" s="1" t="s">
        <v>587</v>
      </c>
      <c r="D2199" s="2" t="s">
        <v>462</v>
      </c>
      <c r="E2199" s="3" t="s">
        <v>478</v>
      </c>
      <c r="F2199" s="3" t="s">
        <v>507</v>
      </c>
      <c r="G2199" s="3" t="s">
        <v>508</v>
      </c>
      <c r="H2199" s="3" t="s">
        <v>509</v>
      </c>
      <c r="I2199" s="3" t="s">
        <v>510</v>
      </c>
      <c r="J2199" s="1" t="s">
        <v>30</v>
      </c>
      <c r="K2199" s="1" t="s">
        <v>232</v>
      </c>
      <c r="L2199" s="1" t="s">
        <v>233</v>
      </c>
      <c r="M2199" s="1" t="s">
        <v>64</v>
      </c>
      <c r="N2199" s="1" t="s">
        <v>42</v>
      </c>
      <c r="O2199" s="1" t="s">
        <v>266</v>
      </c>
      <c r="P2199" s="1"/>
      <c r="Q2199" s="1"/>
      <c r="R2199" s="1" t="s">
        <v>31</v>
      </c>
      <c r="S2199" s="1" t="s">
        <v>32</v>
      </c>
      <c r="T2199" s="1" t="s">
        <v>33</v>
      </c>
      <c r="U2199" s="2" t="s">
        <v>267</v>
      </c>
      <c r="V2199" s="4">
        <v>4984</v>
      </c>
      <c r="W2199" s="4">
        <v>0</v>
      </c>
      <c r="X2199" s="4">
        <v>0</v>
      </c>
      <c r="Y2199" s="4">
        <v>4984</v>
      </c>
      <c r="Z2199" s="4">
        <v>0</v>
      </c>
      <c r="AA2199" s="4">
        <v>0</v>
      </c>
      <c r="AB2199" s="4">
        <v>4984</v>
      </c>
      <c r="AC2199" s="4">
        <v>0</v>
      </c>
      <c r="AD2199" s="4">
        <v>0</v>
      </c>
      <c r="AE2199" s="4">
        <v>0</v>
      </c>
      <c r="AF2199" s="10">
        <v>0</v>
      </c>
    </row>
    <row r="2200" spans="1:32" ht="22.5" x14ac:dyDescent="0.25">
      <c r="A2200" s="9" t="s">
        <v>461</v>
      </c>
      <c r="B2200" s="1" t="s">
        <v>486</v>
      </c>
      <c r="C2200" s="1" t="s">
        <v>587</v>
      </c>
      <c r="D2200" s="2" t="s">
        <v>462</v>
      </c>
      <c r="E2200" s="3" t="s">
        <v>392</v>
      </c>
      <c r="F2200" s="3" t="s">
        <v>512</v>
      </c>
      <c r="G2200" s="3" t="s">
        <v>513</v>
      </c>
      <c r="H2200" s="3" t="s">
        <v>514</v>
      </c>
      <c r="I2200" s="3" t="s">
        <v>515</v>
      </c>
      <c r="J2200" s="1" t="s">
        <v>30</v>
      </c>
      <c r="K2200" s="1" t="s">
        <v>232</v>
      </c>
      <c r="L2200" s="1" t="s">
        <v>233</v>
      </c>
      <c r="M2200" s="1" t="s">
        <v>68</v>
      </c>
      <c r="N2200" s="1" t="s">
        <v>42</v>
      </c>
      <c r="O2200" s="1" t="s">
        <v>234</v>
      </c>
      <c r="P2200" s="1"/>
      <c r="Q2200" s="1"/>
      <c r="R2200" s="1" t="s">
        <v>31</v>
      </c>
      <c r="S2200" s="1" t="s">
        <v>32</v>
      </c>
      <c r="T2200" s="1" t="s">
        <v>33</v>
      </c>
      <c r="U2200" s="2" t="s">
        <v>393</v>
      </c>
      <c r="V2200" s="4">
        <v>794295840</v>
      </c>
      <c r="W2200" s="4">
        <v>0</v>
      </c>
      <c r="X2200" s="4">
        <v>191100160</v>
      </c>
      <c r="Y2200" s="4">
        <v>603195680</v>
      </c>
      <c r="Z2200" s="4">
        <v>0</v>
      </c>
      <c r="AA2200" s="4">
        <v>0</v>
      </c>
      <c r="AB2200" s="4">
        <v>603195680</v>
      </c>
      <c r="AC2200" s="4">
        <v>0</v>
      </c>
      <c r="AD2200" s="4">
        <v>0</v>
      </c>
      <c r="AE2200" s="4">
        <v>0</v>
      </c>
      <c r="AF2200" s="10">
        <v>0</v>
      </c>
    </row>
    <row r="2201" spans="1:32" ht="22.5" x14ac:dyDescent="0.25">
      <c r="A2201" s="9" t="s">
        <v>461</v>
      </c>
      <c r="B2201" s="1" t="s">
        <v>486</v>
      </c>
      <c r="C2201" s="1" t="s">
        <v>587</v>
      </c>
      <c r="D2201" s="2" t="s">
        <v>462</v>
      </c>
      <c r="E2201" s="3" t="s">
        <v>394</v>
      </c>
      <c r="F2201" s="3" t="s">
        <v>512</v>
      </c>
      <c r="G2201" s="3" t="s">
        <v>513</v>
      </c>
      <c r="H2201" s="3" t="s">
        <v>514</v>
      </c>
      <c r="I2201" s="3" t="s">
        <v>515</v>
      </c>
      <c r="J2201" s="1" t="s">
        <v>30</v>
      </c>
      <c r="K2201" s="1" t="s">
        <v>232</v>
      </c>
      <c r="L2201" s="1" t="s">
        <v>233</v>
      </c>
      <c r="M2201" s="1" t="s">
        <v>68</v>
      </c>
      <c r="N2201" s="1" t="s">
        <v>42</v>
      </c>
      <c r="O2201" s="1" t="s">
        <v>281</v>
      </c>
      <c r="P2201" s="1"/>
      <c r="Q2201" s="1"/>
      <c r="R2201" s="1" t="s">
        <v>31</v>
      </c>
      <c r="S2201" s="1" t="s">
        <v>32</v>
      </c>
      <c r="T2201" s="1" t="s">
        <v>33</v>
      </c>
      <c r="U2201" s="2" t="s">
        <v>395</v>
      </c>
      <c r="V2201" s="4">
        <v>6194960</v>
      </c>
      <c r="W2201" s="4">
        <v>0</v>
      </c>
      <c r="X2201" s="4">
        <v>1459840</v>
      </c>
      <c r="Y2201" s="4">
        <v>4735120</v>
      </c>
      <c r="Z2201" s="4">
        <v>0</v>
      </c>
      <c r="AA2201" s="4">
        <v>0</v>
      </c>
      <c r="AB2201" s="4">
        <v>4735120</v>
      </c>
      <c r="AC2201" s="4">
        <v>0</v>
      </c>
      <c r="AD2201" s="4">
        <v>0</v>
      </c>
      <c r="AE2201" s="4">
        <v>0</v>
      </c>
      <c r="AF2201" s="10">
        <v>0</v>
      </c>
    </row>
    <row r="2202" spans="1:32" ht="22.5" x14ac:dyDescent="0.25">
      <c r="A2202" s="9" t="s">
        <v>461</v>
      </c>
      <c r="B2202" s="1" t="s">
        <v>486</v>
      </c>
      <c r="C2202" s="1" t="s">
        <v>587</v>
      </c>
      <c r="D2202" s="2" t="s">
        <v>462</v>
      </c>
      <c r="E2202" s="3" t="s">
        <v>291</v>
      </c>
      <c r="F2202" s="3" t="s">
        <v>512</v>
      </c>
      <c r="G2202" s="3" t="s">
        <v>513</v>
      </c>
      <c r="H2202" s="3" t="s">
        <v>514</v>
      </c>
      <c r="I2202" s="3" t="s">
        <v>515</v>
      </c>
      <c r="J2202" s="1" t="s">
        <v>30</v>
      </c>
      <c r="K2202" s="1" t="s">
        <v>232</v>
      </c>
      <c r="L2202" s="1" t="s">
        <v>233</v>
      </c>
      <c r="M2202" s="1" t="s">
        <v>68</v>
      </c>
      <c r="N2202" s="1" t="s">
        <v>42</v>
      </c>
      <c r="O2202" s="1" t="s">
        <v>243</v>
      </c>
      <c r="P2202" s="1"/>
      <c r="Q2202" s="1"/>
      <c r="R2202" s="1" t="s">
        <v>31</v>
      </c>
      <c r="S2202" s="1" t="s">
        <v>32</v>
      </c>
      <c r="T2202" s="1" t="s">
        <v>33</v>
      </c>
      <c r="U2202" s="2" t="s">
        <v>292</v>
      </c>
      <c r="V2202" s="4">
        <v>0</v>
      </c>
      <c r="W2202" s="4">
        <v>98311140</v>
      </c>
      <c r="X2202" s="4">
        <v>0</v>
      </c>
      <c r="Y2202" s="4">
        <v>98311140</v>
      </c>
      <c r="Z2202" s="4">
        <v>0</v>
      </c>
      <c r="AA2202" s="4">
        <v>98311140</v>
      </c>
      <c r="AB2202" s="4">
        <v>0</v>
      </c>
      <c r="AC2202" s="4">
        <v>98311140</v>
      </c>
      <c r="AD2202" s="4">
        <v>29493342</v>
      </c>
      <c r="AE2202" s="4">
        <v>29493342</v>
      </c>
      <c r="AF2202" s="10">
        <v>29493342</v>
      </c>
    </row>
    <row r="2203" spans="1:32" ht="22.5" x14ac:dyDescent="0.25">
      <c r="A2203" s="9" t="s">
        <v>461</v>
      </c>
      <c r="B2203" s="1" t="s">
        <v>486</v>
      </c>
      <c r="C2203" s="1" t="s">
        <v>587</v>
      </c>
      <c r="D2203" s="2" t="s">
        <v>462</v>
      </c>
      <c r="E2203" s="3" t="s">
        <v>293</v>
      </c>
      <c r="F2203" s="3" t="s">
        <v>512</v>
      </c>
      <c r="G2203" s="3" t="s">
        <v>513</v>
      </c>
      <c r="H2203" s="3" t="s">
        <v>527</v>
      </c>
      <c r="I2203" s="3" t="s">
        <v>545</v>
      </c>
      <c r="J2203" s="1" t="s">
        <v>30</v>
      </c>
      <c r="K2203" s="1" t="s">
        <v>232</v>
      </c>
      <c r="L2203" s="1" t="s">
        <v>233</v>
      </c>
      <c r="M2203" s="1" t="s">
        <v>68</v>
      </c>
      <c r="N2203" s="1" t="s">
        <v>42</v>
      </c>
      <c r="O2203" s="1" t="s">
        <v>248</v>
      </c>
      <c r="P2203" s="1"/>
      <c r="Q2203" s="1"/>
      <c r="R2203" s="1" t="s">
        <v>31</v>
      </c>
      <c r="S2203" s="1" t="s">
        <v>32</v>
      </c>
      <c r="T2203" s="1" t="s">
        <v>33</v>
      </c>
      <c r="U2203" s="2" t="s">
        <v>59</v>
      </c>
      <c r="V2203" s="4">
        <v>0</v>
      </c>
      <c r="W2203" s="4">
        <v>68669800</v>
      </c>
      <c r="X2203" s="4">
        <v>4996100</v>
      </c>
      <c r="Y2203" s="4">
        <v>63673700</v>
      </c>
      <c r="Z2203" s="4">
        <v>0</v>
      </c>
      <c r="AA2203" s="4">
        <v>63673700</v>
      </c>
      <c r="AB2203" s="4">
        <v>0</v>
      </c>
      <c r="AC2203" s="4">
        <v>63673700</v>
      </c>
      <c r="AD2203" s="4">
        <v>42201100</v>
      </c>
      <c r="AE2203" s="4">
        <v>42201100</v>
      </c>
      <c r="AF2203" s="10">
        <v>42201100</v>
      </c>
    </row>
    <row r="2204" spans="1:32" ht="22.5" x14ac:dyDescent="0.25">
      <c r="A2204" s="9" t="s">
        <v>461</v>
      </c>
      <c r="B2204" s="1" t="s">
        <v>486</v>
      </c>
      <c r="C2204" s="1" t="s">
        <v>587</v>
      </c>
      <c r="D2204" s="2" t="s">
        <v>462</v>
      </c>
      <c r="E2204" s="3" t="s">
        <v>294</v>
      </c>
      <c r="F2204" s="3" t="s">
        <v>512</v>
      </c>
      <c r="G2204" s="3" t="s">
        <v>513</v>
      </c>
      <c r="H2204" s="3" t="s">
        <v>527</v>
      </c>
      <c r="I2204" s="3" t="s">
        <v>542</v>
      </c>
      <c r="J2204" s="1" t="s">
        <v>30</v>
      </c>
      <c r="K2204" s="1" t="s">
        <v>232</v>
      </c>
      <c r="L2204" s="1" t="s">
        <v>233</v>
      </c>
      <c r="M2204" s="1" t="s">
        <v>68</v>
      </c>
      <c r="N2204" s="1" t="s">
        <v>42</v>
      </c>
      <c r="O2204" s="1" t="s">
        <v>254</v>
      </c>
      <c r="P2204" s="1"/>
      <c r="Q2204" s="1"/>
      <c r="R2204" s="1" t="s">
        <v>31</v>
      </c>
      <c r="S2204" s="1" t="s">
        <v>32</v>
      </c>
      <c r="T2204" s="1" t="s">
        <v>33</v>
      </c>
      <c r="U2204" s="2" t="s">
        <v>249</v>
      </c>
      <c r="V2204" s="4">
        <v>1500000</v>
      </c>
      <c r="W2204" s="4">
        <v>7000000</v>
      </c>
      <c r="X2204" s="4">
        <v>0</v>
      </c>
      <c r="Y2204" s="4">
        <v>8500000</v>
      </c>
      <c r="Z2204" s="4">
        <v>0</v>
      </c>
      <c r="AA2204" s="4">
        <v>4851410</v>
      </c>
      <c r="AB2204" s="4">
        <v>3648590</v>
      </c>
      <c r="AC2204" s="4">
        <v>4851410</v>
      </c>
      <c r="AD2204" s="4">
        <v>4851410</v>
      </c>
      <c r="AE2204" s="4">
        <v>4851410</v>
      </c>
      <c r="AF2204" s="10">
        <v>4851410</v>
      </c>
    </row>
    <row r="2205" spans="1:32" ht="22.5" x14ac:dyDescent="0.25">
      <c r="A2205" s="9" t="s">
        <v>461</v>
      </c>
      <c r="B2205" s="1" t="s">
        <v>486</v>
      </c>
      <c r="C2205" s="1" t="s">
        <v>587</v>
      </c>
      <c r="D2205" s="2" t="s">
        <v>462</v>
      </c>
      <c r="E2205" s="3" t="s">
        <v>295</v>
      </c>
      <c r="F2205" s="3" t="s">
        <v>512</v>
      </c>
      <c r="G2205" s="3" t="s">
        <v>513</v>
      </c>
      <c r="H2205" s="3" t="s">
        <v>514</v>
      </c>
      <c r="I2205" s="3" t="s">
        <v>515</v>
      </c>
      <c r="J2205" s="1" t="s">
        <v>30</v>
      </c>
      <c r="K2205" s="1" t="s">
        <v>232</v>
      </c>
      <c r="L2205" s="1" t="s">
        <v>233</v>
      </c>
      <c r="M2205" s="1" t="s">
        <v>68</v>
      </c>
      <c r="N2205" s="1" t="s">
        <v>42</v>
      </c>
      <c r="O2205" s="1" t="s">
        <v>266</v>
      </c>
      <c r="P2205" s="1"/>
      <c r="Q2205" s="1"/>
      <c r="R2205" s="1" t="s">
        <v>31</v>
      </c>
      <c r="S2205" s="1" t="s">
        <v>32</v>
      </c>
      <c r="T2205" s="1" t="s">
        <v>33</v>
      </c>
      <c r="U2205" s="2" t="s">
        <v>267</v>
      </c>
      <c r="V2205" s="4">
        <v>0</v>
      </c>
      <c r="W2205" s="4">
        <v>3201963</v>
      </c>
      <c r="X2205" s="4">
        <v>3186963</v>
      </c>
      <c r="Y2205" s="4">
        <v>15000</v>
      </c>
      <c r="Z2205" s="4">
        <v>0</v>
      </c>
      <c r="AA2205" s="4">
        <v>0</v>
      </c>
      <c r="AB2205" s="4">
        <v>15000</v>
      </c>
      <c r="AC2205" s="4">
        <v>0</v>
      </c>
      <c r="AD2205" s="4">
        <v>0</v>
      </c>
      <c r="AE2205" s="4">
        <v>0</v>
      </c>
      <c r="AF2205" s="10">
        <v>0</v>
      </c>
    </row>
    <row r="2206" spans="1:32" ht="22.5" x14ac:dyDescent="0.25">
      <c r="A2206" s="9" t="s">
        <v>461</v>
      </c>
      <c r="B2206" s="1" t="s">
        <v>486</v>
      </c>
      <c r="C2206" s="1" t="s">
        <v>587</v>
      </c>
      <c r="D2206" s="2" t="s">
        <v>462</v>
      </c>
      <c r="E2206" s="3" t="s">
        <v>298</v>
      </c>
      <c r="F2206" s="3" t="s">
        <v>594</v>
      </c>
      <c r="G2206" s="3" t="s">
        <v>529</v>
      </c>
      <c r="H2206" s="3" t="s">
        <v>527</v>
      </c>
      <c r="I2206" s="3" t="s">
        <v>545</v>
      </c>
      <c r="J2206" s="1" t="s">
        <v>30</v>
      </c>
      <c r="K2206" s="1" t="s">
        <v>232</v>
      </c>
      <c r="L2206" s="1" t="s">
        <v>233</v>
      </c>
      <c r="M2206" s="1" t="s">
        <v>138</v>
      </c>
      <c r="N2206" s="1" t="s">
        <v>42</v>
      </c>
      <c r="O2206" s="1" t="s">
        <v>281</v>
      </c>
      <c r="P2206" s="1"/>
      <c r="Q2206" s="1"/>
      <c r="R2206" s="1" t="s">
        <v>31</v>
      </c>
      <c r="S2206" s="1" t="s">
        <v>32</v>
      </c>
      <c r="T2206" s="1" t="s">
        <v>33</v>
      </c>
      <c r="U2206" s="2" t="s">
        <v>59</v>
      </c>
      <c r="V2206" s="4">
        <v>73171780</v>
      </c>
      <c r="W2206" s="4">
        <v>0</v>
      </c>
      <c r="X2206" s="4">
        <v>2902014</v>
      </c>
      <c r="Y2206" s="4">
        <v>70269766</v>
      </c>
      <c r="Z2206" s="4">
        <v>0</v>
      </c>
      <c r="AA2206" s="4">
        <v>70269766</v>
      </c>
      <c r="AB2206" s="4">
        <v>0</v>
      </c>
      <c r="AC2206" s="4">
        <v>70269766</v>
      </c>
      <c r="AD2206" s="4">
        <v>51197833</v>
      </c>
      <c r="AE2206" s="4">
        <v>51197833</v>
      </c>
      <c r="AF2206" s="10">
        <v>51197833</v>
      </c>
    </row>
    <row r="2207" spans="1:32" ht="22.5" x14ac:dyDescent="0.25">
      <c r="A2207" s="9" t="s">
        <v>461</v>
      </c>
      <c r="B2207" s="1" t="s">
        <v>486</v>
      </c>
      <c r="C2207" s="1" t="s">
        <v>587</v>
      </c>
      <c r="D2207" s="2" t="s">
        <v>462</v>
      </c>
      <c r="E2207" s="3" t="s">
        <v>299</v>
      </c>
      <c r="F2207" s="3" t="s">
        <v>594</v>
      </c>
      <c r="G2207" s="3" t="s">
        <v>529</v>
      </c>
      <c r="H2207" s="3" t="s">
        <v>527</v>
      </c>
      <c r="I2207" s="3" t="s">
        <v>542</v>
      </c>
      <c r="J2207" s="1" t="s">
        <v>30</v>
      </c>
      <c r="K2207" s="1" t="s">
        <v>232</v>
      </c>
      <c r="L2207" s="1" t="s">
        <v>233</v>
      </c>
      <c r="M2207" s="1" t="s">
        <v>138</v>
      </c>
      <c r="N2207" s="1" t="s">
        <v>42</v>
      </c>
      <c r="O2207" s="1" t="s">
        <v>237</v>
      </c>
      <c r="P2207" s="1"/>
      <c r="Q2207" s="1"/>
      <c r="R2207" s="1" t="s">
        <v>31</v>
      </c>
      <c r="S2207" s="1" t="s">
        <v>32</v>
      </c>
      <c r="T2207" s="1" t="s">
        <v>33</v>
      </c>
      <c r="U2207" s="2" t="s">
        <v>249</v>
      </c>
      <c r="V2207" s="4">
        <v>15964433</v>
      </c>
      <c r="W2207" s="4">
        <v>0</v>
      </c>
      <c r="X2207" s="4">
        <v>0</v>
      </c>
      <c r="Y2207" s="4">
        <v>15964433</v>
      </c>
      <c r="Z2207" s="4">
        <v>0</v>
      </c>
      <c r="AA2207" s="4">
        <v>11781850</v>
      </c>
      <c r="AB2207" s="4">
        <v>4182583</v>
      </c>
      <c r="AC2207" s="4">
        <v>10247068</v>
      </c>
      <c r="AD2207" s="4">
        <v>7908355</v>
      </c>
      <c r="AE2207" s="4">
        <v>7908355</v>
      </c>
      <c r="AF2207" s="10">
        <v>7908355</v>
      </c>
    </row>
    <row r="2208" spans="1:32" ht="22.5" x14ac:dyDescent="0.25">
      <c r="A2208" s="9" t="s">
        <v>461</v>
      </c>
      <c r="B2208" s="1" t="s">
        <v>486</v>
      </c>
      <c r="C2208" s="1" t="s">
        <v>587</v>
      </c>
      <c r="D2208" s="2" t="s">
        <v>462</v>
      </c>
      <c r="E2208" s="3" t="s">
        <v>303</v>
      </c>
      <c r="F2208" s="3" t="s">
        <v>604</v>
      </c>
      <c r="G2208" s="3" t="s">
        <v>547</v>
      </c>
      <c r="H2208" s="3" t="s">
        <v>527</v>
      </c>
      <c r="I2208" s="3" t="s">
        <v>545</v>
      </c>
      <c r="J2208" s="1" t="s">
        <v>30</v>
      </c>
      <c r="K2208" s="1" t="s">
        <v>301</v>
      </c>
      <c r="L2208" s="1" t="s">
        <v>233</v>
      </c>
      <c r="M2208" s="1" t="s">
        <v>41</v>
      </c>
      <c r="N2208" s="1" t="s">
        <v>42</v>
      </c>
      <c r="O2208" s="1" t="s">
        <v>281</v>
      </c>
      <c r="P2208" s="1"/>
      <c r="Q2208" s="1"/>
      <c r="R2208" s="1" t="s">
        <v>31</v>
      </c>
      <c r="S2208" s="1" t="s">
        <v>32</v>
      </c>
      <c r="T2208" s="1" t="s">
        <v>33</v>
      </c>
      <c r="U2208" s="2" t="s">
        <v>59</v>
      </c>
      <c r="V2208" s="4">
        <v>47356310</v>
      </c>
      <c r="W2208" s="4">
        <v>0</v>
      </c>
      <c r="X2208" s="4">
        <v>93710</v>
      </c>
      <c r="Y2208" s="4">
        <v>47262600</v>
      </c>
      <c r="Z2208" s="4">
        <v>0</v>
      </c>
      <c r="AA2208" s="4">
        <v>46708200</v>
      </c>
      <c r="AB2208" s="4">
        <v>554400</v>
      </c>
      <c r="AC2208" s="4">
        <v>46708200</v>
      </c>
      <c r="AD2208" s="4">
        <v>32709600</v>
      </c>
      <c r="AE2208" s="4">
        <v>32709600</v>
      </c>
      <c r="AF2208" s="10">
        <v>32709600</v>
      </c>
    </row>
    <row r="2209" spans="1:32" ht="22.5" x14ac:dyDescent="0.25">
      <c r="A2209" s="9" t="s">
        <v>461</v>
      </c>
      <c r="B2209" s="1" t="s">
        <v>486</v>
      </c>
      <c r="C2209" s="1" t="s">
        <v>587</v>
      </c>
      <c r="D2209" s="2" t="s">
        <v>462</v>
      </c>
      <c r="E2209" s="3" t="s">
        <v>304</v>
      </c>
      <c r="F2209" s="3" t="s">
        <v>604</v>
      </c>
      <c r="G2209" s="3" t="s">
        <v>547</v>
      </c>
      <c r="H2209" s="3" t="s">
        <v>527</v>
      </c>
      <c r="I2209" s="3" t="s">
        <v>542</v>
      </c>
      <c r="J2209" s="1" t="s">
        <v>30</v>
      </c>
      <c r="K2209" s="1" t="s">
        <v>301</v>
      </c>
      <c r="L2209" s="1" t="s">
        <v>233</v>
      </c>
      <c r="M2209" s="1" t="s">
        <v>41</v>
      </c>
      <c r="N2209" s="1" t="s">
        <v>42</v>
      </c>
      <c r="O2209" s="1" t="s">
        <v>237</v>
      </c>
      <c r="P2209" s="1"/>
      <c r="Q2209" s="1"/>
      <c r="R2209" s="1" t="s">
        <v>31</v>
      </c>
      <c r="S2209" s="1" t="s">
        <v>32</v>
      </c>
      <c r="T2209" s="1" t="s">
        <v>33</v>
      </c>
      <c r="U2209" s="2" t="s">
        <v>249</v>
      </c>
      <c r="V2209" s="4">
        <v>1018464</v>
      </c>
      <c r="W2209" s="4">
        <v>0</v>
      </c>
      <c r="X2209" s="4">
        <v>0</v>
      </c>
      <c r="Y2209" s="4">
        <v>1018464</v>
      </c>
      <c r="Z2209" s="4">
        <v>0</v>
      </c>
      <c r="AA2209" s="4">
        <v>1018464</v>
      </c>
      <c r="AB2209" s="4">
        <v>0</v>
      </c>
      <c r="AC2209" s="4">
        <v>1018464</v>
      </c>
      <c r="AD2209" s="4">
        <v>1018464</v>
      </c>
      <c r="AE2209" s="4">
        <v>1018464</v>
      </c>
      <c r="AF2209" s="10">
        <v>1018464</v>
      </c>
    </row>
    <row r="2210" spans="1:32" ht="22.5" x14ac:dyDescent="0.25">
      <c r="A2210" s="9" t="s">
        <v>461</v>
      </c>
      <c r="B2210" s="1" t="s">
        <v>486</v>
      </c>
      <c r="C2210" s="1" t="s">
        <v>587</v>
      </c>
      <c r="D2210" s="2" t="s">
        <v>462</v>
      </c>
      <c r="E2210" s="3" t="s">
        <v>307</v>
      </c>
      <c r="F2210" s="3" t="s">
        <v>37</v>
      </c>
      <c r="G2210" s="3" t="s">
        <v>517</v>
      </c>
      <c r="H2210" s="3" t="s">
        <v>527</v>
      </c>
      <c r="I2210" s="3" t="s">
        <v>545</v>
      </c>
      <c r="J2210" s="1" t="s">
        <v>30</v>
      </c>
      <c r="K2210" s="1" t="s">
        <v>301</v>
      </c>
      <c r="L2210" s="1" t="s">
        <v>233</v>
      </c>
      <c r="M2210" s="1" t="s">
        <v>77</v>
      </c>
      <c r="N2210" s="1" t="s">
        <v>42</v>
      </c>
      <c r="O2210" s="1" t="s">
        <v>237</v>
      </c>
      <c r="P2210" s="1"/>
      <c r="Q2210" s="1"/>
      <c r="R2210" s="1" t="s">
        <v>31</v>
      </c>
      <c r="S2210" s="1" t="s">
        <v>32</v>
      </c>
      <c r="T2210" s="1" t="s">
        <v>33</v>
      </c>
      <c r="U2210" s="2" t="s">
        <v>59</v>
      </c>
      <c r="V2210" s="4">
        <v>323376153</v>
      </c>
      <c r="W2210" s="4">
        <v>20904800</v>
      </c>
      <c r="X2210" s="4">
        <v>6896020</v>
      </c>
      <c r="Y2210" s="4">
        <v>337384933</v>
      </c>
      <c r="Z2210" s="4">
        <v>0</v>
      </c>
      <c r="AA2210" s="4">
        <v>326993832</v>
      </c>
      <c r="AB2210" s="4">
        <v>10391101</v>
      </c>
      <c r="AC2210" s="4">
        <v>326993832</v>
      </c>
      <c r="AD2210" s="4">
        <v>233437533</v>
      </c>
      <c r="AE2210" s="4">
        <v>233437533</v>
      </c>
      <c r="AF2210" s="10">
        <v>233437533</v>
      </c>
    </row>
    <row r="2211" spans="1:32" ht="22.5" x14ac:dyDescent="0.25">
      <c r="A2211" s="9" t="s">
        <v>461</v>
      </c>
      <c r="B2211" s="1" t="s">
        <v>486</v>
      </c>
      <c r="C2211" s="1" t="s">
        <v>587</v>
      </c>
      <c r="D2211" s="2" t="s">
        <v>462</v>
      </c>
      <c r="E2211" s="3" t="s">
        <v>308</v>
      </c>
      <c r="F2211" s="3" t="s">
        <v>37</v>
      </c>
      <c r="G2211" s="3" t="s">
        <v>517</v>
      </c>
      <c r="H2211" s="3" t="s">
        <v>527</v>
      </c>
      <c r="I2211" s="3" t="s">
        <v>542</v>
      </c>
      <c r="J2211" s="1" t="s">
        <v>30</v>
      </c>
      <c r="K2211" s="1" t="s">
        <v>301</v>
      </c>
      <c r="L2211" s="1" t="s">
        <v>233</v>
      </c>
      <c r="M2211" s="1" t="s">
        <v>77</v>
      </c>
      <c r="N2211" s="1" t="s">
        <v>42</v>
      </c>
      <c r="O2211" s="1" t="s">
        <v>240</v>
      </c>
      <c r="P2211" s="1"/>
      <c r="Q2211" s="1"/>
      <c r="R2211" s="1" t="s">
        <v>31</v>
      </c>
      <c r="S2211" s="1" t="s">
        <v>32</v>
      </c>
      <c r="T2211" s="1" t="s">
        <v>33</v>
      </c>
      <c r="U2211" s="2" t="s">
        <v>249</v>
      </c>
      <c r="V2211" s="4">
        <v>0</v>
      </c>
      <c r="W2211" s="4">
        <v>14450000</v>
      </c>
      <c r="X2211" s="4">
        <v>0</v>
      </c>
      <c r="Y2211" s="4">
        <v>14450000</v>
      </c>
      <c r="Z2211" s="4">
        <v>0</v>
      </c>
      <c r="AA2211" s="4">
        <v>4925704</v>
      </c>
      <c r="AB2211" s="4">
        <v>9524296</v>
      </c>
      <c r="AC2211" s="4">
        <v>4925704</v>
      </c>
      <c r="AD2211" s="4">
        <v>4107276</v>
      </c>
      <c r="AE2211" s="4">
        <v>4107276</v>
      </c>
      <c r="AF2211" s="10">
        <v>4107276</v>
      </c>
    </row>
    <row r="2212" spans="1:32" ht="22.5" x14ac:dyDescent="0.25">
      <c r="A2212" s="9" t="s">
        <v>461</v>
      </c>
      <c r="B2212" s="1" t="s">
        <v>486</v>
      </c>
      <c r="C2212" s="1" t="s">
        <v>587</v>
      </c>
      <c r="D2212" s="2" t="s">
        <v>462</v>
      </c>
      <c r="E2212" s="3" t="s">
        <v>398</v>
      </c>
      <c r="F2212" s="3" t="s">
        <v>37</v>
      </c>
      <c r="G2212" s="3" t="s">
        <v>517</v>
      </c>
      <c r="H2212" s="3" t="s">
        <v>527</v>
      </c>
      <c r="I2212" s="3" t="s">
        <v>545</v>
      </c>
      <c r="J2212" s="1" t="s">
        <v>30</v>
      </c>
      <c r="K2212" s="1" t="s">
        <v>301</v>
      </c>
      <c r="L2212" s="1" t="s">
        <v>233</v>
      </c>
      <c r="M2212" s="1" t="s">
        <v>77</v>
      </c>
      <c r="N2212" s="1" t="s">
        <v>42</v>
      </c>
      <c r="O2212" s="1" t="s">
        <v>257</v>
      </c>
      <c r="P2212" s="1"/>
      <c r="Q2212" s="1"/>
      <c r="R2212" s="1" t="s">
        <v>31</v>
      </c>
      <c r="S2212" s="1" t="s">
        <v>32</v>
      </c>
      <c r="T2212" s="1" t="s">
        <v>33</v>
      </c>
      <c r="U2212" s="2" t="s">
        <v>399</v>
      </c>
      <c r="V2212" s="4">
        <v>32088235</v>
      </c>
      <c r="W2212" s="4">
        <v>0</v>
      </c>
      <c r="X2212" s="4">
        <v>92168</v>
      </c>
      <c r="Y2212" s="4">
        <v>31996067</v>
      </c>
      <c r="Z2212" s="4">
        <v>0</v>
      </c>
      <c r="AA2212" s="4">
        <v>31996067</v>
      </c>
      <c r="AB2212" s="4">
        <v>0</v>
      </c>
      <c r="AC2212" s="4">
        <v>31996067</v>
      </c>
      <c r="AD2212" s="4">
        <v>23450533</v>
      </c>
      <c r="AE2212" s="4">
        <v>23450533</v>
      </c>
      <c r="AF2212" s="10">
        <v>23450533</v>
      </c>
    </row>
    <row r="2213" spans="1:32" ht="22.5" x14ac:dyDescent="0.25">
      <c r="A2213" s="9" t="s">
        <v>461</v>
      </c>
      <c r="B2213" s="1" t="s">
        <v>486</v>
      </c>
      <c r="C2213" s="1" t="s">
        <v>587</v>
      </c>
      <c r="D2213" s="2" t="s">
        <v>462</v>
      </c>
      <c r="E2213" s="3" t="s">
        <v>319</v>
      </c>
      <c r="F2213" s="3" t="s">
        <v>37</v>
      </c>
      <c r="G2213" s="3" t="s">
        <v>517</v>
      </c>
      <c r="H2213" s="3" t="s">
        <v>494</v>
      </c>
      <c r="I2213" s="3" t="s">
        <v>531</v>
      </c>
      <c r="J2213" s="1" t="s">
        <v>30</v>
      </c>
      <c r="K2213" s="1" t="s">
        <v>301</v>
      </c>
      <c r="L2213" s="1" t="s">
        <v>233</v>
      </c>
      <c r="M2213" s="1" t="s">
        <v>77</v>
      </c>
      <c r="N2213" s="1" t="s">
        <v>42</v>
      </c>
      <c r="O2213" s="1" t="s">
        <v>320</v>
      </c>
      <c r="P2213" s="1"/>
      <c r="Q2213" s="1"/>
      <c r="R2213" s="1" t="s">
        <v>31</v>
      </c>
      <c r="S2213" s="1" t="s">
        <v>32</v>
      </c>
      <c r="T2213" s="1" t="s">
        <v>33</v>
      </c>
      <c r="U2213" s="2" t="s">
        <v>321</v>
      </c>
      <c r="V2213" s="4">
        <v>56710841</v>
      </c>
      <c r="W2213" s="4">
        <v>0</v>
      </c>
      <c r="X2213" s="4">
        <v>0</v>
      </c>
      <c r="Y2213" s="4">
        <v>56710841</v>
      </c>
      <c r="Z2213" s="4">
        <v>0</v>
      </c>
      <c r="AA2213" s="4">
        <v>56710841</v>
      </c>
      <c r="AB2213" s="4">
        <v>0</v>
      </c>
      <c r="AC2213" s="4">
        <v>56710841</v>
      </c>
      <c r="AD2213" s="4">
        <v>17115822</v>
      </c>
      <c r="AE2213" s="4">
        <v>17115822</v>
      </c>
      <c r="AF2213" s="10">
        <v>17115822</v>
      </c>
    </row>
    <row r="2214" spans="1:32" ht="22.5" x14ac:dyDescent="0.25">
      <c r="A2214" s="9" t="s">
        <v>461</v>
      </c>
      <c r="B2214" s="1" t="s">
        <v>486</v>
      </c>
      <c r="C2214" s="1" t="s">
        <v>587</v>
      </c>
      <c r="D2214" s="2" t="s">
        <v>462</v>
      </c>
      <c r="E2214" s="3" t="s">
        <v>322</v>
      </c>
      <c r="F2214" s="3" t="s">
        <v>37</v>
      </c>
      <c r="G2214" s="3" t="s">
        <v>517</v>
      </c>
      <c r="H2214" s="3" t="s">
        <v>494</v>
      </c>
      <c r="I2214" s="3" t="s">
        <v>531</v>
      </c>
      <c r="J2214" s="1" t="s">
        <v>30</v>
      </c>
      <c r="K2214" s="1" t="s">
        <v>301</v>
      </c>
      <c r="L2214" s="1" t="s">
        <v>233</v>
      </c>
      <c r="M2214" s="1" t="s">
        <v>77</v>
      </c>
      <c r="N2214" s="1" t="s">
        <v>42</v>
      </c>
      <c r="O2214" s="1" t="s">
        <v>323</v>
      </c>
      <c r="P2214" s="1"/>
      <c r="Q2214" s="1"/>
      <c r="R2214" s="1" t="s">
        <v>31</v>
      </c>
      <c r="S2214" s="1" t="s">
        <v>32</v>
      </c>
      <c r="T2214" s="1" t="s">
        <v>33</v>
      </c>
      <c r="U2214" s="2" t="s">
        <v>324</v>
      </c>
      <c r="V2214" s="4">
        <v>17823120</v>
      </c>
      <c r="W2214" s="4">
        <v>0</v>
      </c>
      <c r="X2214" s="4">
        <v>0</v>
      </c>
      <c r="Y2214" s="4">
        <v>17823120</v>
      </c>
      <c r="Z2214" s="4">
        <v>0</v>
      </c>
      <c r="AA2214" s="4">
        <v>17823120</v>
      </c>
      <c r="AB2214" s="4">
        <v>0</v>
      </c>
      <c r="AC2214" s="4">
        <v>17823120</v>
      </c>
      <c r="AD2214" s="4">
        <v>13367250</v>
      </c>
      <c r="AE2214" s="4">
        <v>13367250</v>
      </c>
      <c r="AF2214" s="10">
        <v>13367250</v>
      </c>
    </row>
    <row r="2215" spans="1:32" ht="22.5" x14ac:dyDescent="0.25">
      <c r="A2215" s="9" t="s">
        <v>461</v>
      </c>
      <c r="B2215" s="1" t="s">
        <v>486</v>
      </c>
      <c r="C2215" s="1" t="s">
        <v>587</v>
      </c>
      <c r="D2215" s="2" t="s">
        <v>462</v>
      </c>
      <c r="E2215" s="3" t="s">
        <v>328</v>
      </c>
      <c r="F2215" s="3" t="s">
        <v>37</v>
      </c>
      <c r="G2215" s="3" t="s">
        <v>517</v>
      </c>
      <c r="H2215" s="3" t="s">
        <v>494</v>
      </c>
      <c r="I2215" s="3" t="s">
        <v>531</v>
      </c>
      <c r="J2215" s="1" t="s">
        <v>30</v>
      </c>
      <c r="K2215" s="1" t="s">
        <v>301</v>
      </c>
      <c r="L2215" s="1" t="s">
        <v>233</v>
      </c>
      <c r="M2215" s="1" t="s">
        <v>77</v>
      </c>
      <c r="N2215" s="1" t="s">
        <v>42</v>
      </c>
      <c r="O2215" s="1" t="s">
        <v>329</v>
      </c>
      <c r="P2215" s="1"/>
      <c r="Q2215" s="1"/>
      <c r="R2215" s="1" t="s">
        <v>31</v>
      </c>
      <c r="S2215" s="1" t="s">
        <v>32</v>
      </c>
      <c r="T2215" s="1" t="s">
        <v>33</v>
      </c>
      <c r="U2215" s="2" t="s">
        <v>330</v>
      </c>
      <c r="V2215" s="4">
        <v>0</v>
      </c>
      <c r="W2215" s="4">
        <v>17664000</v>
      </c>
      <c r="X2215" s="4">
        <v>0</v>
      </c>
      <c r="Y2215" s="4">
        <v>17664000</v>
      </c>
      <c r="Z2215" s="4">
        <v>0</v>
      </c>
      <c r="AA2215" s="4">
        <v>9464261</v>
      </c>
      <c r="AB2215" s="4">
        <v>8199739</v>
      </c>
      <c r="AC2215" s="4">
        <v>9464261</v>
      </c>
      <c r="AD2215" s="4">
        <v>9464261</v>
      </c>
      <c r="AE2215" s="4">
        <v>9464261</v>
      </c>
      <c r="AF2215" s="10">
        <v>9464261</v>
      </c>
    </row>
    <row r="2216" spans="1:32" ht="22.5" x14ac:dyDescent="0.25">
      <c r="A2216" s="9" t="s">
        <v>461</v>
      </c>
      <c r="B2216" s="1" t="s">
        <v>486</v>
      </c>
      <c r="C2216" s="1" t="s">
        <v>587</v>
      </c>
      <c r="D2216" s="2" t="s">
        <v>462</v>
      </c>
      <c r="E2216" s="3" t="s">
        <v>359</v>
      </c>
      <c r="F2216" s="3" t="s">
        <v>37</v>
      </c>
      <c r="G2216" s="3" t="s">
        <v>517</v>
      </c>
      <c r="H2216" s="3" t="s">
        <v>527</v>
      </c>
      <c r="I2216" s="3" t="s">
        <v>542</v>
      </c>
      <c r="J2216" s="1" t="s">
        <v>30</v>
      </c>
      <c r="K2216" s="1" t="s">
        <v>301</v>
      </c>
      <c r="L2216" s="1" t="s">
        <v>233</v>
      </c>
      <c r="M2216" s="1" t="s">
        <v>77</v>
      </c>
      <c r="N2216" s="1" t="s">
        <v>42</v>
      </c>
      <c r="O2216" s="1" t="s">
        <v>360</v>
      </c>
      <c r="P2216" s="1"/>
      <c r="Q2216" s="1"/>
      <c r="R2216" s="1" t="s">
        <v>31</v>
      </c>
      <c r="S2216" s="1" t="s">
        <v>32</v>
      </c>
      <c r="T2216" s="1" t="s">
        <v>33</v>
      </c>
      <c r="U2216" s="2" t="s">
        <v>361</v>
      </c>
      <c r="V2216" s="4">
        <v>2300000</v>
      </c>
      <c r="W2216" s="4">
        <v>2021000</v>
      </c>
      <c r="X2216" s="4">
        <v>1000000</v>
      </c>
      <c r="Y2216" s="4">
        <v>3321000</v>
      </c>
      <c r="Z2216" s="4">
        <v>0</v>
      </c>
      <c r="AA2216" s="4">
        <v>3315761</v>
      </c>
      <c r="AB2216" s="4">
        <v>5239</v>
      </c>
      <c r="AC2216" s="4">
        <v>2426291</v>
      </c>
      <c r="AD2216" s="4">
        <v>1295000</v>
      </c>
      <c r="AE2216" s="4">
        <v>1295000</v>
      </c>
      <c r="AF2216" s="10">
        <v>1295000</v>
      </c>
    </row>
    <row r="2217" spans="1:32" ht="22.5" x14ac:dyDescent="0.25">
      <c r="A2217" s="9" t="s">
        <v>461</v>
      </c>
      <c r="B2217" s="1" t="s">
        <v>486</v>
      </c>
      <c r="C2217" s="1" t="s">
        <v>587</v>
      </c>
      <c r="D2217" s="2" t="s">
        <v>462</v>
      </c>
      <c r="E2217" s="3" t="s">
        <v>365</v>
      </c>
      <c r="F2217" s="3" t="s">
        <v>37</v>
      </c>
      <c r="G2217" s="3" t="s">
        <v>517</v>
      </c>
      <c r="H2217" s="3" t="s">
        <v>518</v>
      </c>
      <c r="I2217" s="3" t="s">
        <v>519</v>
      </c>
      <c r="J2217" s="1" t="s">
        <v>30</v>
      </c>
      <c r="K2217" s="1" t="s">
        <v>301</v>
      </c>
      <c r="L2217" s="1" t="s">
        <v>233</v>
      </c>
      <c r="M2217" s="1" t="s">
        <v>77</v>
      </c>
      <c r="N2217" s="1" t="s">
        <v>42</v>
      </c>
      <c r="O2217" s="1" t="s">
        <v>266</v>
      </c>
      <c r="P2217" s="1"/>
      <c r="Q2217" s="1"/>
      <c r="R2217" s="1" t="s">
        <v>31</v>
      </c>
      <c r="S2217" s="1" t="s">
        <v>32</v>
      </c>
      <c r="T2217" s="1" t="s">
        <v>33</v>
      </c>
      <c r="U2217" s="2" t="s">
        <v>267</v>
      </c>
      <c r="V2217" s="4">
        <v>172919</v>
      </c>
      <c r="W2217" s="4">
        <v>70656</v>
      </c>
      <c r="X2217" s="4">
        <v>0</v>
      </c>
      <c r="Y2217" s="4">
        <v>243575</v>
      </c>
      <c r="Z2217" s="4">
        <v>0</v>
      </c>
      <c r="AA2217" s="4">
        <v>5714</v>
      </c>
      <c r="AB2217" s="4">
        <v>237861</v>
      </c>
      <c r="AC2217" s="4">
        <v>5714</v>
      </c>
      <c r="AD2217" s="4">
        <v>5714</v>
      </c>
      <c r="AE2217" s="4">
        <v>5714</v>
      </c>
      <c r="AF2217" s="10">
        <v>5714</v>
      </c>
    </row>
    <row r="2218" spans="1:32" ht="22.5" x14ac:dyDescent="0.25">
      <c r="A2218" s="9" t="s">
        <v>461</v>
      </c>
      <c r="B2218" s="1" t="s">
        <v>486</v>
      </c>
      <c r="C2218" s="1" t="s">
        <v>587</v>
      </c>
      <c r="D2218" s="2" t="s">
        <v>462</v>
      </c>
      <c r="E2218" s="3" t="s">
        <v>372</v>
      </c>
      <c r="F2218" s="3" t="s">
        <v>474</v>
      </c>
      <c r="G2218" s="3" t="s">
        <v>524</v>
      </c>
      <c r="H2218" s="3" t="s">
        <v>494</v>
      </c>
      <c r="I2218" s="3" t="s">
        <v>525</v>
      </c>
      <c r="J2218" s="1" t="s">
        <v>30</v>
      </c>
      <c r="K2218" s="1" t="s">
        <v>301</v>
      </c>
      <c r="L2218" s="1" t="s">
        <v>233</v>
      </c>
      <c r="M2218" s="1" t="s">
        <v>64</v>
      </c>
      <c r="N2218" s="1" t="s">
        <v>42</v>
      </c>
      <c r="O2218" s="1" t="s">
        <v>234</v>
      </c>
      <c r="P2218" s="1"/>
      <c r="Q2218" s="1"/>
      <c r="R2218" s="1" t="s">
        <v>31</v>
      </c>
      <c r="S2218" s="1" t="s">
        <v>32</v>
      </c>
      <c r="T2218" s="1" t="s">
        <v>33</v>
      </c>
      <c r="U2218" s="2" t="s">
        <v>373</v>
      </c>
      <c r="V2218" s="4">
        <v>0</v>
      </c>
      <c r="W2218" s="4">
        <v>55000000</v>
      </c>
      <c r="X2218" s="4">
        <v>0</v>
      </c>
      <c r="Y2218" s="4">
        <v>55000000</v>
      </c>
      <c r="Z2218" s="4">
        <v>0</v>
      </c>
      <c r="AA2218" s="4">
        <v>55000000</v>
      </c>
      <c r="AB2218" s="4">
        <v>0</v>
      </c>
      <c r="AC2218" s="4">
        <v>55000000</v>
      </c>
      <c r="AD2218" s="4">
        <v>0</v>
      </c>
      <c r="AE2218" s="4">
        <v>0</v>
      </c>
      <c r="AF2218" s="10">
        <v>0</v>
      </c>
    </row>
    <row r="2219" spans="1:32" ht="22.5" x14ac:dyDescent="0.25">
      <c r="A2219" s="9" t="s">
        <v>461</v>
      </c>
      <c r="B2219" s="1" t="s">
        <v>486</v>
      </c>
      <c r="C2219" s="1" t="s">
        <v>587</v>
      </c>
      <c r="D2219" s="2" t="s">
        <v>462</v>
      </c>
      <c r="E2219" s="3" t="s">
        <v>374</v>
      </c>
      <c r="F2219" s="3" t="s">
        <v>474</v>
      </c>
      <c r="G2219" s="3" t="s">
        <v>524</v>
      </c>
      <c r="H2219" s="3" t="s">
        <v>494</v>
      </c>
      <c r="I2219" s="3" t="s">
        <v>525</v>
      </c>
      <c r="J2219" s="1" t="s">
        <v>30</v>
      </c>
      <c r="K2219" s="1" t="s">
        <v>301</v>
      </c>
      <c r="L2219" s="1" t="s">
        <v>233</v>
      </c>
      <c r="M2219" s="1" t="s">
        <v>64</v>
      </c>
      <c r="N2219" s="1" t="s">
        <v>42</v>
      </c>
      <c r="O2219" s="1" t="s">
        <v>281</v>
      </c>
      <c r="P2219" s="1"/>
      <c r="Q2219" s="1"/>
      <c r="R2219" s="1" t="s">
        <v>31</v>
      </c>
      <c r="S2219" s="1" t="s">
        <v>171</v>
      </c>
      <c r="T2219" s="1" t="s">
        <v>33</v>
      </c>
      <c r="U2219" s="2" t="s">
        <v>375</v>
      </c>
      <c r="V2219" s="4">
        <v>44000000</v>
      </c>
      <c r="W2219" s="4">
        <v>0</v>
      </c>
      <c r="X2219" s="4">
        <v>0</v>
      </c>
      <c r="Y2219" s="4">
        <v>44000000</v>
      </c>
      <c r="Z2219" s="4">
        <v>0</v>
      </c>
      <c r="AA2219" s="4">
        <v>44000000</v>
      </c>
      <c r="AB2219" s="4">
        <v>0</v>
      </c>
      <c r="AC2219" s="4">
        <v>0</v>
      </c>
      <c r="AD2219" s="4">
        <v>0</v>
      </c>
      <c r="AE2219" s="4">
        <v>0</v>
      </c>
      <c r="AF2219" s="10">
        <v>0</v>
      </c>
    </row>
    <row r="2220" spans="1:32" ht="22.5" x14ac:dyDescent="0.25">
      <c r="A2220" s="9" t="s">
        <v>461</v>
      </c>
      <c r="B2220" s="1" t="s">
        <v>486</v>
      </c>
      <c r="C2220" s="1" t="s">
        <v>587</v>
      </c>
      <c r="D2220" s="2" t="s">
        <v>462</v>
      </c>
      <c r="E2220" s="3" t="s">
        <v>400</v>
      </c>
      <c r="F2220" s="3" t="s">
        <v>474</v>
      </c>
      <c r="G2220" s="3" t="s">
        <v>524</v>
      </c>
      <c r="H2220" s="3" t="s">
        <v>494</v>
      </c>
      <c r="I2220" s="3" t="s">
        <v>525</v>
      </c>
      <c r="J2220" s="1" t="s">
        <v>30</v>
      </c>
      <c r="K2220" s="1" t="s">
        <v>301</v>
      </c>
      <c r="L2220" s="1" t="s">
        <v>233</v>
      </c>
      <c r="M2220" s="1" t="s">
        <v>64</v>
      </c>
      <c r="N2220" s="1" t="s">
        <v>42</v>
      </c>
      <c r="O2220" s="1" t="s">
        <v>240</v>
      </c>
      <c r="P2220" s="1"/>
      <c r="Q2220" s="1"/>
      <c r="R2220" s="1" t="s">
        <v>31</v>
      </c>
      <c r="S2220" s="1" t="s">
        <v>171</v>
      </c>
      <c r="T2220" s="1" t="s">
        <v>33</v>
      </c>
      <c r="U2220" s="2" t="s">
        <v>401</v>
      </c>
      <c r="V2220" s="4">
        <v>16000000</v>
      </c>
      <c r="W2220" s="4">
        <v>0</v>
      </c>
      <c r="X2220" s="4">
        <v>0</v>
      </c>
      <c r="Y2220" s="4">
        <v>16000000</v>
      </c>
      <c r="Z2220" s="4">
        <v>0</v>
      </c>
      <c r="AA2220" s="4">
        <v>10216402</v>
      </c>
      <c r="AB2220" s="4">
        <v>5783598</v>
      </c>
      <c r="AC2220" s="4">
        <v>10216402</v>
      </c>
      <c r="AD2220" s="4">
        <v>0</v>
      </c>
      <c r="AE2220" s="4">
        <v>0</v>
      </c>
      <c r="AF2220" s="10">
        <v>0</v>
      </c>
    </row>
    <row r="2221" spans="1:32" ht="22.5" x14ac:dyDescent="0.25">
      <c r="A2221" s="9" t="s">
        <v>461</v>
      </c>
      <c r="B2221" s="1" t="s">
        <v>486</v>
      </c>
      <c r="C2221" s="1" t="s">
        <v>587</v>
      </c>
      <c r="D2221" s="2" t="s">
        <v>462</v>
      </c>
      <c r="E2221" s="3" t="s">
        <v>378</v>
      </c>
      <c r="F2221" s="3" t="s">
        <v>474</v>
      </c>
      <c r="G2221" s="3" t="s">
        <v>524</v>
      </c>
      <c r="H2221" s="3" t="s">
        <v>527</v>
      </c>
      <c r="I2221" s="3" t="s">
        <v>545</v>
      </c>
      <c r="J2221" s="1" t="s">
        <v>30</v>
      </c>
      <c r="K2221" s="1" t="s">
        <v>301</v>
      </c>
      <c r="L2221" s="1" t="s">
        <v>233</v>
      </c>
      <c r="M2221" s="1" t="s">
        <v>64</v>
      </c>
      <c r="N2221" s="1" t="s">
        <v>42</v>
      </c>
      <c r="O2221" s="1" t="s">
        <v>243</v>
      </c>
      <c r="P2221" s="1"/>
      <c r="Q2221" s="1"/>
      <c r="R2221" s="1" t="s">
        <v>31</v>
      </c>
      <c r="S2221" s="1" t="s">
        <v>171</v>
      </c>
      <c r="T2221" s="1" t="s">
        <v>33</v>
      </c>
      <c r="U2221" s="2" t="s">
        <v>59</v>
      </c>
      <c r="V2221" s="4">
        <v>56281000</v>
      </c>
      <c r="W2221" s="4">
        <v>21287000</v>
      </c>
      <c r="X2221" s="4">
        <v>695567</v>
      </c>
      <c r="Y2221" s="4">
        <v>76872433</v>
      </c>
      <c r="Z2221" s="4">
        <v>0</v>
      </c>
      <c r="AA2221" s="4">
        <v>76426066</v>
      </c>
      <c r="AB2221" s="4">
        <v>446367</v>
      </c>
      <c r="AC2221" s="4">
        <v>76426066</v>
      </c>
      <c r="AD2221" s="4">
        <v>55952934</v>
      </c>
      <c r="AE2221" s="4">
        <v>55952934</v>
      </c>
      <c r="AF2221" s="10">
        <v>55952934</v>
      </c>
    </row>
    <row r="2222" spans="1:32" ht="22.5" x14ac:dyDescent="0.25">
      <c r="A2222" s="9" t="s">
        <v>461</v>
      </c>
      <c r="B2222" s="1" t="s">
        <v>486</v>
      </c>
      <c r="C2222" s="1" t="s">
        <v>587</v>
      </c>
      <c r="D2222" s="2" t="s">
        <v>462</v>
      </c>
      <c r="E2222" s="3" t="s">
        <v>379</v>
      </c>
      <c r="F2222" s="3" t="s">
        <v>474</v>
      </c>
      <c r="G2222" s="3" t="s">
        <v>524</v>
      </c>
      <c r="H2222" s="3" t="s">
        <v>527</v>
      </c>
      <c r="I2222" s="3" t="s">
        <v>542</v>
      </c>
      <c r="J2222" s="1" t="s">
        <v>30</v>
      </c>
      <c r="K2222" s="1" t="s">
        <v>301</v>
      </c>
      <c r="L2222" s="1" t="s">
        <v>233</v>
      </c>
      <c r="M2222" s="1" t="s">
        <v>64</v>
      </c>
      <c r="N2222" s="1" t="s">
        <v>42</v>
      </c>
      <c r="O2222" s="1" t="s">
        <v>246</v>
      </c>
      <c r="P2222" s="1"/>
      <c r="Q2222" s="1"/>
      <c r="R2222" s="1" t="s">
        <v>31</v>
      </c>
      <c r="S2222" s="1" t="s">
        <v>171</v>
      </c>
      <c r="T2222" s="1" t="s">
        <v>33</v>
      </c>
      <c r="U2222" s="2" t="s">
        <v>249</v>
      </c>
      <c r="V2222" s="4">
        <v>0</v>
      </c>
      <c r="W2222" s="4">
        <v>1960503</v>
      </c>
      <c r="X2222" s="4">
        <v>0</v>
      </c>
      <c r="Y2222" s="4">
        <v>1960503</v>
      </c>
      <c r="Z2222" s="4">
        <v>0</v>
      </c>
      <c r="AA2222" s="4">
        <v>1010596</v>
      </c>
      <c r="AB2222" s="4">
        <v>949907</v>
      </c>
      <c r="AC2222" s="4">
        <v>1010596</v>
      </c>
      <c r="AD2222" s="4">
        <v>0</v>
      </c>
      <c r="AE2222" s="4">
        <v>0</v>
      </c>
      <c r="AF2222" s="10">
        <v>0</v>
      </c>
    </row>
    <row r="2223" spans="1:32" ht="22.5" hidden="1" x14ac:dyDescent="0.25">
      <c r="A2223" s="9" t="s">
        <v>463</v>
      </c>
      <c r="B2223" s="1" t="s">
        <v>486</v>
      </c>
      <c r="C2223" s="1" t="s">
        <v>588</v>
      </c>
      <c r="D2223" s="2" t="s">
        <v>464</v>
      </c>
      <c r="E2223" s="3" t="s">
        <v>145</v>
      </c>
      <c r="F2223" s="3" t="s">
        <v>595</v>
      </c>
      <c r="G2223" s="3" t="s">
        <v>493</v>
      </c>
      <c r="H2223" s="3" t="s">
        <v>494</v>
      </c>
      <c r="I2223" s="3" t="s">
        <v>495</v>
      </c>
      <c r="J2223" s="1" t="s">
        <v>40</v>
      </c>
      <c r="K2223" s="1" t="s">
        <v>77</v>
      </c>
      <c r="L2223" s="1" t="s">
        <v>42</v>
      </c>
      <c r="M2223" s="1" t="s">
        <v>63</v>
      </c>
      <c r="N2223" s="1" t="s">
        <v>143</v>
      </c>
      <c r="O2223" s="1" t="s">
        <v>63</v>
      </c>
      <c r="P2223" s="1"/>
      <c r="Q2223" s="1"/>
      <c r="R2223" s="1" t="s">
        <v>31</v>
      </c>
      <c r="S2223" s="1" t="s">
        <v>32</v>
      </c>
      <c r="T2223" s="1" t="s">
        <v>33</v>
      </c>
      <c r="U2223" s="2" t="s">
        <v>146</v>
      </c>
      <c r="V2223" s="4">
        <v>1700000</v>
      </c>
      <c r="W2223" s="4">
        <v>0</v>
      </c>
      <c r="X2223" s="4">
        <v>478974</v>
      </c>
      <c r="Y2223" s="4">
        <v>1221026</v>
      </c>
      <c r="Z2223" s="4">
        <v>0</v>
      </c>
      <c r="AA2223" s="4">
        <v>1221026</v>
      </c>
      <c r="AB2223" s="4">
        <v>0</v>
      </c>
      <c r="AC2223" s="4">
        <v>1221026</v>
      </c>
      <c r="AD2223" s="4">
        <v>1221026</v>
      </c>
      <c r="AE2223" s="4">
        <v>1221026</v>
      </c>
      <c r="AF2223" s="10">
        <v>1221026</v>
      </c>
    </row>
    <row r="2224" spans="1:32" ht="22.5" hidden="1" x14ac:dyDescent="0.25">
      <c r="A2224" s="9" t="s">
        <v>463</v>
      </c>
      <c r="B2224" s="1" t="s">
        <v>486</v>
      </c>
      <c r="C2224" s="1" t="s">
        <v>588</v>
      </c>
      <c r="D2224" s="2" t="s">
        <v>464</v>
      </c>
      <c r="E2224" s="3" t="s">
        <v>465</v>
      </c>
      <c r="F2224" s="3" t="s">
        <v>595</v>
      </c>
      <c r="G2224" s="3" t="s">
        <v>493</v>
      </c>
      <c r="H2224" s="3" t="s">
        <v>494</v>
      </c>
      <c r="I2224" s="3" t="s">
        <v>495</v>
      </c>
      <c r="J2224" s="1" t="s">
        <v>40</v>
      </c>
      <c r="K2224" s="1" t="s">
        <v>77</v>
      </c>
      <c r="L2224" s="1" t="s">
        <v>42</v>
      </c>
      <c r="M2224" s="1" t="s">
        <v>63</v>
      </c>
      <c r="N2224" s="1" t="s">
        <v>143</v>
      </c>
      <c r="O2224" s="1" t="s">
        <v>47</v>
      </c>
      <c r="P2224" s="1"/>
      <c r="Q2224" s="1"/>
      <c r="R2224" s="1" t="s">
        <v>31</v>
      </c>
      <c r="S2224" s="1" t="s">
        <v>32</v>
      </c>
      <c r="T2224" s="1" t="s">
        <v>33</v>
      </c>
      <c r="U2224" s="2" t="s">
        <v>466</v>
      </c>
      <c r="V2224" s="4">
        <v>0</v>
      </c>
      <c r="W2224" s="4">
        <v>140000</v>
      </c>
      <c r="X2224" s="4">
        <v>140000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10">
        <v>0</v>
      </c>
    </row>
    <row r="2225" spans="1:32" ht="22.5" hidden="1" x14ac:dyDescent="0.25">
      <c r="A2225" s="9" t="s">
        <v>463</v>
      </c>
      <c r="B2225" s="1" t="s">
        <v>486</v>
      </c>
      <c r="C2225" s="1" t="s">
        <v>588</v>
      </c>
      <c r="D2225" s="2" t="s">
        <v>464</v>
      </c>
      <c r="E2225" s="3" t="s">
        <v>155</v>
      </c>
      <c r="F2225" s="3" t="s">
        <v>471</v>
      </c>
      <c r="G2225" s="3" t="s">
        <v>493</v>
      </c>
      <c r="H2225" s="3" t="s">
        <v>494</v>
      </c>
      <c r="I2225" s="3" t="s">
        <v>495</v>
      </c>
      <c r="J2225" s="1" t="s">
        <v>40</v>
      </c>
      <c r="K2225" s="1" t="s">
        <v>77</v>
      </c>
      <c r="L2225" s="1" t="s">
        <v>42</v>
      </c>
      <c r="M2225" s="1" t="s">
        <v>80</v>
      </c>
      <c r="N2225" s="1" t="s">
        <v>80</v>
      </c>
      <c r="O2225" s="1" t="s">
        <v>41</v>
      </c>
      <c r="P2225" s="1"/>
      <c r="Q2225" s="1"/>
      <c r="R2225" s="1" t="s">
        <v>31</v>
      </c>
      <c r="S2225" s="1" t="s">
        <v>32</v>
      </c>
      <c r="T2225" s="1" t="s">
        <v>33</v>
      </c>
      <c r="U2225" s="2" t="s">
        <v>156</v>
      </c>
      <c r="V2225" s="4">
        <v>0</v>
      </c>
      <c r="W2225" s="4">
        <v>2000000</v>
      </c>
      <c r="X2225" s="4">
        <v>0</v>
      </c>
      <c r="Y2225" s="4">
        <v>2000000</v>
      </c>
      <c r="Z2225" s="4">
        <v>0</v>
      </c>
      <c r="AA2225" s="4">
        <v>2000000</v>
      </c>
      <c r="AB2225" s="4">
        <v>0</v>
      </c>
      <c r="AC2225" s="4">
        <v>0</v>
      </c>
      <c r="AD2225" s="4">
        <v>0</v>
      </c>
      <c r="AE2225" s="4">
        <v>0</v>
      </c>
      <c r="AF2225" s="10">
        <v>0</v>
      </c>
    </row>
    <row r="2226" spans="1:32" ht="22.5" hidden="1" x14ac:dyDescent="0.25">
      <c r="A2226" s="9" t="s">
        <v>463</v>
      </c>
      <c r="B2226" s="1" t="s">
        <v>486</v>
      </c>
      <c r="C2226" s="1" t="s">
        <v>588</v>
      </c>
      <c r="D2226" s="2" t="s">
        <v>464</v>
      </c>
      <c r="E2226" s="3" t="s">
        <v>157</v>
      </c>
      <c r="F2226" s="3" t="s">
        <v>471</v>
      </c>
      <c r="G2226" s="3" t="s">
        <v>493</v>
      </c>
      <c r="H2226" s="3" t="s">
        <v>494</v>
      </c>
      <c r="I2226" s="3" t="s">
        <v>495</v>
      </c>
      <c r="J2226" s="1" t="s">
        <v>40</v>
      </c>
      <c r="K2226" s="1" t="s">
        <v>77</v>
      </c>
      <c r="L2226" s="1" t="s">
        <v>42</v>
      </c>
      <c r="M2226" s="1" t="s">
        <v>80</v>
      </c>
      <c r="N2226" s="1" t="s">
        <v>80</v>
      </c>
      <c r="O2226" s="1" t="s">
        <v>77</v>
      </c>
      <c r="P2226" s="1"/>
      <c r="Q2226" s="1"/>
      <c r="R2226" s="1" t="s">
        <v>31</v>
      </c>
      <c r="S2226" s="1" t="s">
        <v>32</v>
      </c>
      <c r="T2226" s="1" t="s">
        <v>33</v>
      </c>
      <c r="U2226" s="2" t="s">
        <v>158</v>
      </c>
      <c r="V2226" s="4">
        <v>3200000</v>
      </c>
      <c r="W2226" s="4">
        <v>0</v>
      </c>
      <c r="X2226" s="4">
        <v>0</v>
      </c>
      <c r="Y2226" s="4">
        <v>3200000</v>
      </c>
      <c r="Z2226" s="4">
        <v>0</v>
      </c>
      <c r="AA2226" s="4">
        <v>3200000</v>
      </c>
      <c r="AB2226" s="4">
        <v>0</v>
      </c>
      <c r="AC2226" s="4">
        <v>676289.65</v>
      </c>
      <c r="AD2226" s="4">
        <v>0</v>
      </c>
      <c r="AE2226" s="4">
        <v>0</v>
      </c>
      <c r="AF2226" s="10">
        <v>0</v>
      </c>
    </row>
    <row r="2227" spans="1:32" ht="22.5" hidden="1" x14ac:dyDescent="0.25">
      <c r="A2227" s="9" t="s">
        <v>463</v>
      </c>
      <c r="B2227" s="1" t="s">
        <v>486</v>
      </c>
      <c r="C2227" s="1" t="s">
        <v>588</v>
      </c>
      <c r="D2227" s="2" t="s">
        <v>464</v>
      </c>
      <c r="E2227" s="3" t="s">
        <v>200</v>
      </c>
      <c r="F2227" s="3" t="s">
        <v>471</v>
      </c>
      <c r="G2227" s="3" t="s">
        <v>493</v>
      </c>
      <c r="H2227" s="3" t="s">
        <v>494</v>
      </c>
      <c r="I2227" s="3" t="s">
        <v>495</v>
      </c>
      <c r="J2227" s="1" t="s">
        <v>40</v>
      </c>
      <c r="K2227" s="1" t="s">
        <v>77</v>
      </c>
      <c r="L2227" s="1" t="s">
        <v>42</v>
      </c>
      <c r="M2227" s="1" t="s">
        <v>80</v>
      </c>
      <c r="N2227" s="1" t="s">
        <v>81</v>
      </c>
      <c r="O2227" s="1" t="s">
        <v>41</v>
      </c>
      <c r="P2227" s="1"/>
      <c r="Q2227" s="1"/>
      <c r="R2227" s="1" t="s">
        <v>31</v>
      </c>
      <c r="S2227" s="1" t="s">
        <v>32</v>
      </c>
      <c r="T2227" s="1" t="s">
        <v>33</v>
      </c>
      <c r="U2227" s="2" t="s">
        <v>201</v>
      </c>
      <c r="V2227" s="4">
        <v>1500000</v>
      </c>
      <c r="W2227" s="4">
        <v>0</v>
      </c>
      <c r="X2227" s="4">
        <v>0</v>
      </c>
      <c r="Y2227" s="4">
        <v>1500000</v>
      </c>
      <c r="Z2227" s="4">
        <v>0</v>
      </c>
      <c r="AA2227" s="4">
        <v>1500000</v>
      </c>
      <c r="AB2227" s="4">
        <v>0</v>
      </c>
      <c r="AC2227" s="4">
        <v>913574.96</v>
      </c>
      <c r="AD2227" s="4">
        <v>913574.96</v>
      </c>
      <c r="AE2227" s="4">
        <v>913574.96</v>
      </c>
      <c r="AF2227" s="10">
        <v>913574.96</v>
      </c>
    </row>
    <row r="2228" spans="1:32" ht="22.5" hidden="1" x14ac:dyDescent="0.25">
      <c r="A2228" s="9" t="s">
        <v>463</v>
      </c>
      <c r="B2228" s="1" t="s">
        <v>486</v>
      </c>
      <c r="C2228" s="1" t="s">
        <v>588</v>
      </c>
      <c r="D2228" s="2" t="s">
        <v>464</v>
      </c>
      <c r="E2228" s="3" t="s">
        <v>202</v>
      </c>
      <c r="F2228" s="3" t="s">
        <v>471</v>
      </c>
      <c r="G2228" s="3" t="s">
        <v>493</v>
      </c>
      <c r="H2228" s="3" t="s">
        <v>494</v>
      </c>
      <c r="I2228" s="3" t="s">
        <v>495</v>
      </c>
      <c r="J2228" s="1" t="s">
        <v>40</v>
      </c>
      <c r="K2228" s="1" t="s">
        <v>77</v>
      </c>
      <c r="L2228" s="1" t="s">
        <v>42</v>
      </c>
      <c r="M2228" s="1" t="s">
        <v>80</v>
      </c>
      <c r="N2228" s="1" t="s">
        <v>81</v>
      </c>
      <c r="O2228" s="1" t="s">
        <v>77</v>
      </c>
      <c r="P2228" s="1"/>
      <c r="Q2228" s="1"/>
      <c r="R2228" s="1" t="s">
        <v>31</v>
      </c>
      <c r="S2228" s="1" t="s">
        <v>32</v>
      </c>
      <c r="T2228" s="1" t="s">
        <v>33</v>
      </c>
      <c r="U2228" s="2" t="s">
        <v>203</v>
      </c>
      <c r="V2228" s="4">
        <v>28000000</v>
      </c>
      <c r="W2228" s="4">
        <v>0</v>
      </c>
      <c r="X2228" s="4">
        <v>0</v>
      </c>
      <c r="Y2228" s="4">
        <v>28000000</v>
      </c>
      <c r="Z2228" s="4">
        <v>0</v>
      </c>
      <c r="AA2228" s="4">
        <v>28000000</v>
      </c>
      <c r="AB2228" s="4">
        <v>0</v>
      </c>
      <c r="AC2228" s="4">
        <v>28000000</v>
      </c>
      <c r="AD2228" s="4">
        <v>28000000</v>
      </c>
      <c r="AE2228" s="4">
        <v>28000000</v>
      </c>
      <c r="AF2228" s="10">
        <v>28000000</v>
      </c>
    </row>
    <row r="2229" spans="1:32" ht="22.5" hidden="1" x14ac:dyDescent="0.25">
      <c r="A2229" s="9" t="s">
        <v>463</v>
      </c>
      <c r="B2229" s="1" t="s">
        <v>486</v>
      </c>
      <c r="C2229" s="1" t="s">
        <v>588</v>
      </c>
      <c r="D2229" s="2" t="s">
        <v>464</v>
      </c>
      <c r="E2229" s="3" t="s">
        <v>206</v>
      </c>
      <c r="F2229" s="3" t="s">
        <v>471</v>
      </c>
      <c r="G2229" s="3" t="s">
        <v>493</v>
      </c>
      <c r="H2229" s="3" t="s">
        <v>494</v>
      </c>
      <c r="I2229" s="3" t="s">
        <v>495</v>
      </c>
      <c r="J2229" s="1" t="s">
        <v>40</v>
      </c>
      <c r="K2229" s="1" t="s">
        <v>77</v>
      </c>
      <c r="L2229" s="1" t="s">
        <v>42</v>
      </c>
      <c r="M2229" s="1" t="s">
        <v>80</v>
      </c>
      <c r="N2229" s="1" t="s">
        <v>81</v>
      </c>
      <c r="O2229" s="1" t="s">
        <v>138</v>
      </c>
      <c r="P2229" s="1"/>
      <c r="Q2229" s="1"/>
      <c r="R2229" s="1" t="s">
        <v>31</v>
      </c>
      <c r="S2229" s="1" t="s">
        <v>32</v>
      </c>
      <c r="T2229" s="1" t="s">
        <v>33</v>
      </c>
      <c r="U2229" s="2" t="s">
        <v>207</v>
      </c>
      <c r="V2229" s="4">
        <v>700000</v>
      </c>
      <c r="W2229" s="4">
        <v>0</v>
      </c>
      <c r="X2229" s="4">
        <v>0</v>
      </c>
      <c r="Y2229" s="4">
        <v>700000</v>
      </c>
      <c r="Z2229" s="4">
        <v>0</v>
      </c>
      <c r="AA2229" s="4">
        <v>700000</v>
      </c>
      <c r="AB2229" s="4">
        <v>0</v>
      </c>
      <c r="AC2229" s="4">
        <v>662693.30000000005</v>
      </c>
      <c r="AD2229" s="4">
        <v>662693.30000000005</v>
      </c>
      <c r="AE2229" s="4">
        <v>662693.30000000005</v>
      </c>
      <c r="AF2229" s="10">
        <v>662693.30000000005</v>
      </c>
    </row>
    <row r="2230" spans="1:32" ht="22.5" hidden="1" x14ac:dyDescent="0.25">
      <c r="A2230" s="9" t="s">
        <v>463</v>
      </c>
      <c r="B2230" s="1" t="s">
        <v>486</v>
      </c>
      <c r="C2230" s="1" t="s">
        <v>588</v>
      </c>
      <c r="D2230" s="2" t="s">
        <v>464</v>
      </c>
      <c r="E2230" s="3" t="s">
        <v>212</v>
      </c>
      <c r="F2230" s="3" t="s">
        <v>471</v>
      </c>
      <c r="G2230" s="3" t="s">
        <v>493</v>
      </c>
      <c r="H2230" s="3" t="s">
        <v>527</v>
      </c>
      <c r="I2230" s="3" t="s">
        <v>528</v>
      </c>
      <c r="J2230" s="1" t="s">
        <v>40</v>
      </c>
      <c r="K2230" s="1" t="s">
        <v>77</v>
      </c>
      <c r="L2230" s="1" t="s">
        <v>42</v>
      </c>
      <c r="M2230" s="1" t="s">
        <v>80</v>
      </c>
      <c r="N2230" s="1" t="s">
        <v>65</v>
      </c>
      <c r="O2230" s="1" t="s">
        <v>77</v>
      </c>
      <c r="P2230" s="1"/>
      <c r="Q2230" s="1"/>
      <c r="R2230" s="1" t="s">
        <v>31</v>
      </c>
      <c r="S2230" s="1" t="s">
        <v>32</v>
      </c>
      <c r="T2230" s="1" t="s">
        <v>33</v>
      </c>
      <c r="U2230" s="2" t="s">
        <v>213</v>
      </c>
      <c r="V2230" s="4">
        <v>7000000</v>
      </c>
      <c r="W2230" s="4">
        <v>4056200</v>
      </c>
      <c r="X2230" s="4">
        <v>0</v>
      </c>
      <c r="Y2230" s="4">
        <v>11056200</v>
      </c>
      <c r="Z2230" s="4">
        <v>0</v>
      </c>
      <c r="AA2230" s="4">
        <v>8798168</v>
      </c>
      <c r="AB2230" s="4">
        <v>2258032</v>
      </c>
      <c r="AC2230" s="4">
        <v>8044200</v>
      </c>
      <c r="AD2230" s="4">
        <v>8044200</v>
      </c>
      <c r="AE2230" s="4">
        <v>8044200</v>
      </c>
      <c r="AF2230" s="10">
        <v>8044200</v>
      </c>
    </row>
    <row r="2231" spans="1:32" ht="22.5" hidden="1" x14ac:dyDescent="0.25">
      <c r="A2231" s="9" t="s">
        <v>463</v>
      </c>
      <c r="B2231" s="1" t="s">
        <v>486</v>
      </c>
      <c r="C2231" s="1" t="s">
        <v>588</v>
      </c>
      <c r="D2231" s="2" t="s">
        <v>464</v>
      </c>
      <c r="E2231" s="3" t="s">
        <v>216</v>
      </c>
      <c r="F2231" s="3" t="s">
        <v>471</v>
      </c>
      <c r="G2231" s="3" t="s">
        <v>493</v>
      </c>
      <c r="H2231" s="3" t="s">
        <v>527</v>
      </c>
      <c r="I2231" s="3" t="s">
        <v>528</v>
      </c>
      <c r="J2231" s="1" t="s">
        <v>40</v>
      </c>
      <c r="K2231" s="1" t="s">
        <v>77</v>
      </c>
      <c r="L2231" s="1" t="s">
        <v>42</v>
      </c>
      <c r="M2231" s="1" t="s">
        <v>80</v>
      </c>
      <c r="N2231" s="1" t="s">
        <v>171</v>
      </c>
      <c r="O2231" s="1" t="s">
        <v>80</v>
      </c>
      <c r="P2231" s="1"/>
      <c r="Q2231" s="1"/>
      <c r="R2231" s="1" t="s">
        <v>31</v>
      </c>
      <c r="S2231" s="1" t="s">
        <v>32</v>
      </c>
      <c r="T2231" s="1" t="s">
        <v>33</v>
      </c>
      <c r="U2231" s="2" t="s">
        <v>217</v>
      </c>
      <c r="V2231" s="4">
        <v>11507064</v>
      </c>
      <c r="W2231" s="4">
        <v>5000000</v>
      </c>
      <c r="X2231" s="4">
        <v>0</v>
      </c>
      <c r="Y2231" s="4">
        <v>16507064</v>
      </c>
      <c r="Z2231" s="4">
        <v>0</v>
      </c>
      <c r="AA2231" s="4">
        <v>13507064</v>
      </c>
      <c r="AB2231" s="4">
        <v>3000000</v>
      </c>
      <c r="AC2231" s="4">
        <v>12273300</v>
      </c>
      <c r="AD2231" s="4">
        <v>0</v>
      </c>
      <c r="AE2231" s="4">
        <v>0</v>
      </c>
      <c r="AF2231" s="10">
        <v>0</v>
      </c>
    </row>
    <row r="2232" spans="1:32" ht="22.5" x14ac:dyDescent="0.25">
      <c r="A2232" s="9" t="s">
        <v>463</v>
      </c>
      <c r="B2232" s="1" t="s">
        <v>486</v>
      </c>
      <c r="C2232" s="1" t="s">
        <v>588</v>
      </c>
      <c r="D2232" s="2" t="s">
        <v>464</v>
      </c>
      <c r="E2232" s="3" t="s">
        <v>231</v>
      </c>
      <c r="F2232" s="3" t="s">
        <v>472</v>
      </c>
      <c r="G2232" s="3" t="s">
        <v>497</v>
      </c>
      <c r="H2232" s="3" t="s">
        <v>498</v>
      </c>
      <c r="I2232" s="3" t="s">
        <v>499</v>
      </c>
      <c r="J2232" s="1" t="s">
        <v>30</v>
      </c>
      <c r="K2232" s="1" t="s">
        <v>232</v>
      </c>
      <c r="L2232" s="1" t="s">
        <v>233</v>
      </c>
      <c r="M2232" s="1" t="s">
        <v>41</v>
      </c>
      <c r="N2232" s="1" t="s">
        <v>42</v>
      </c>
      <c r="O2232" s="1" t="s">
        <v>234</v>
      </c>
      <c r="P2232" s="1"/>
      <c r="Q2232" s="1"/>
      <c r="R2232" s="1" t="s">
        <v>31</v>
      </c>
      <c r="S2232" s="1" t="s">
        <v>32</v>
      </c>
      <c r="T2232" s="1" t="s">
        <v>33</v>
      </c>
      <c r="U2232" s="2" t="s">
        <v>235</v>
      </c>
      <c r="V2232" s="4">
        <v>808570328</v>
      </c>
      <c r="W2232" s="4">
        <v>45090282</v>
      </c>
      <c r="X2232" s="4">
        <v>65045725</v>
      </c>
      <c r="Y2232" s="4">
        <v>788614885</v>
      </c>
      <c r="Z2232" s="4">
        <v>0</v>
      </c>
      <c r="AA2232" s="4">
        <v>788614885</v>
      </c>
      <c r="AB2232" s="4">
        <v>0</v>
      </c>
      <c r="AC2232" s="4">
        <v>788614885</v>
      </c>
      <c r="AD2232" s="4">
        <v>422350911</v>
      </c>
      <c r="AE2232" s="4">
        <v>422350911</v>
      </c>
      <c r="AF2232" s="10">
        <v>422350911</v>
      </c>
    </row>
    <row r="2233" spans="1:32" ht="22.5" x14ac:dyDescent="0.25">
      <c r="A2233" s="9" t="s">
        <v>463</v>
      </c>
      <c r="B2233" s="1" t="s">
        <v>486</v>
      </c>
      <c r="C2233" s="1" t="s">
        <v>588</v>
      </c>
      <c r="D2233" s="2" t="s">
        <v>464</v>
      </c>
      <c r="E2233" s="3" t="s">
        <v>242</v>
      </c>
      <c r="F2233" s="3" t="s">
        <v>472</v>
      </c>
      <c r="G2233" s="3" t="s">
        <v>497</v>
      </c>
      <c r="H2233" s="3" t="s">
        <v>498</v>
      </c>
      <c r="I2233" s="3" t="s">
        <v>499</v>
      </c>
      <c r="J2233" s="1" t="s">
        <v>30</v>
      </c>
      <c r="K2233" s="1" t="s">
        <v>232</v>
      </c>
      <c r="L2233" s="1" t="s">
        <v>233</v>
      </c>
      <c r="M2233" s="1" t="s">
        <v>41</v>
      </c>
      <c r="N2233" s="1" t="s">
        <v>42</v>
      </c>
      <c r="O2233" s="1" t="s">
        <v>243</v>
      </c>
      <c r="P2233" s="1"/>
      <c r="Q2233" s="1"/>
      <c r="R2233" s="1" t="s">
        <v>31</v>
      </c>
      <c r="S2233" s="1" t="s">
        <v>32</v>
      </c>
      <c r="T2233" s="1" t="s">
        <v>33</v>
      </c>
      <c r="U2233" s="2" t="s">
        <v>244</v>
      </c>
      <c r="V2233" s="4">
        <v>29863045</v>
      </c>
      <c r="W2233" s="4">
        <v>15346240</v>
      </c>
      <c r="X2233" s="4">
        <v>18000000</v>
      </c>
      <c r="Y2233" s="4">
        <v>27209285</v>
      </c>
      <c r="Z2233" s="4">
        <v>0</v>
      </c>
      <c r="AA2233" s="4">
        <v>27200432</v>
      </c>
      <c r="AB2233" s="4">
        <v>8853</v>
      </c>
      <c r="AC2233" s="4">
        <v>27200432</v>
      </c>
      <c r="AD2233" s="4">
        <v>20400328</v>
      </c>
      <c r="AE2233" s="4">
        <v>20400328</v>
      </c>
      <c r="AF2233" s="10">
        <v>20400328</v>
      </c>
    </row>
    <row r="2234" spans="1:32" ht="22.5" x14ac:dyDescent="0.25">
      <c r="A2234" s="9" t="s">
        <v>463</v>
      </c>
      <c r="B2234" s="1" t="s">
        <v>486</v>
      </c>
      <c r="C2234" s="1" t="s">
        <v>588</v>
      </c>
      <c r="D2234" s="2" t="s">
        <v>464</v>
      </c>
      <c r="E2234" s="3" t="s">
        <v>245</v>
      </c>
      <c r="F2234" s="3" t="s">
        <v>472</v>
      </c>
      <c r="G2234" s="3" t="s">
        <v>497</v>
      </c>
      <c r="H2234" s="3" t="s">
        <v>527</v>
      </c>
      <c r="I2234" s="3" t="s">
        <v>545</v>
      </c>
      <c r="J2234" s="1" t="s">
        <v>30</v>
      </c>
      <c r="K2234" s="1" t="s">
        <v>232</v>
      </c>
      <c r="L2234" s="1" t="s">
        <v>233</v>
      </c>
      <c r="M2234" s="1" t="s">
        <v>41</v>
      </c>
      <c r="N2234" s="1" t="s">
        <v>42</v>
      </c>
      <c r="O2234" s="1" t="s">
        <v>246</v>
      </c>
      <c r="P2234" s="1"/>
      <c r="Q2234" s="1"/>
      <c r="R2234" s="1" t="s">
        <v>31</v>
      </c>
      <c r="S2234" s="1" t="s">
        <v>32</v>
      </c>
      <c r="T2234" s="1" t="s">
        <v>33</v>
      </c>
      <c r="U2234" s="2" t="s">
        <v>59</v>
      </c>
      <c r="V2234" s="4">
        <v>35166952</v>
      </c>
      <c r="W2234" s="4">
        <v>21287000</v>
      </c>
      <c r="X2234" s="4">
        <v>4453257</v>
      </c>
      <c r="Y2234" s="4">
        <v>52000695</v>
      </c>
      <c r="Z2234" s="4">
        <v>0</v>
      </c>
      <c r="AA2234" s="4">
        <v>43080265</v>
      </c>
      <c r="AB2234" s="4">
        <v>8920430</v>
      </c>
      <c r="AC2234" s="4">
        <v>43080265</v>
      </c>
      <c r="AD2234" s="4">
        <v>26354986</v>
      </c>
      <c r="AE2234" s="4">
        <v>26354986</v>
      </c>
      <c r="AF2234" s="10">
        <v>26354986</v>
      </c>
    </row>
    <row r="2235" spans="1:32" ht="22.5" x14ac:dyDescent="0.25">
      <c r="A2235" s="9" t="s">
        <v>463</v>
      </c>
      <c r="B2235" s="1" t="s">
        <v>486</v>
      </c>
      <c r="C2235" s="1" t="s">
        <v>588</v>
      </c>
      <c r="D2235" s="2" t="s">
        <v>464</v>
      </c>
      <c r="E2235" s="3" t="s">
        <v>247</v>
      </c>
      <c r="F2235" s="3" t="s">
        <v>472</v>
      </c>
      <c r="G2235" s="3" t="s">
        <v>497</v>
      </c>
      <c r="H2235" s="3" t="s">
        <v>527</v>
      </c>
      <c r="I2235" s="3" t="s">
        <v>542</v>
      </c>
      <c r="J2235" s="1" t="s">
        <v>30</v>
      </c>
      <c r="K2235" s="1" t="s">
        <v>232</v>
      </c>
      <c r="L2235" s="1" t="s">
        <v>233</v>
      </c>
      <c r="M2235" s="1" t="s">
        <v>41</v>
      </c>
      <c r="N2235" s="1" t="s">
        <v>42</v>
      </c>
      <c r="O2235" s="1" t="s">
        <v>248</v>
      </c>
      <c r="P2235" s="1"/>
      <c r="Q2235" s="1"/>
      <c r="R2235" s="1" t="s">
        <v>31</v>
      </c>
      <c r="S2235" s="1" t="s">
        <v>32</v>
      </c>
      <c r="T2235" s="1" t="s">
        <v>33</v>
      </c>
      <c r="U2235" s="2" t="s">
        <v>249</v>
      </c>
      <c r="V2235" s="4">
        <v>1617083</v>
      </c>
      <c r="W2235" s="4">
        <v>0</v>
      </c>
      <c r="X2235" s="4">
        <v>0</v>
      </c>
      <c r="Y2235" s="4">
        <v>1617083</v>
      </c>
      <c r="Z2235" s="4">
        <v>0</v>
      </c>
      <c r="AA2235" s="4">
        <v>1612809</v>
      </c>
      <c r="AB2235" s="4">
        <v>4274</v>
      </c>
      <c r="AC2235" s="4">
        <v>1612809</v>
      </c>
      <c r="AD2235" s="4">
        <v>1612809</v>
      </c>
      <c r="AE2235" s="4">
        <v>1612809</v>
      </c>
      <c r="AF2235" s="10">
        <v>1612809</v>
      </c>
    </row>
    <row r="2236" spans="1:32" ht="22.5" x14ac:dyDescent="0.25">
      <c r="A2236" s="9" t="s">
        <v>463</v>
      </c>
      <c r="B2236" s="1" t="s">
        <v>486</v>
      </c>
      <c r="C2236" s="1" t="s">
        <v>588</v>
      </c>
      <c r="D2236" s="2" t="s">
        <v>464</v>
      </c>
      <c r="E2236" s="3" t="s">
        <v>45</v>
      </c>
      <c r="F2236" s="3" t="s">
        <v>29</v>
      </c>
      <c r="G2236" s="3" t="s">
        <v>501</v>
      </c>
      <c r="H2236" s="3" t="s">
        <v>502</v>
      </c>
      <c r="I2236" s="3" t="s">
        <v>503</v>
      </c>
      <c r="J2236" s="1" t="s">
        <v>30</v>
      </c>
      <c r="K2236" s="1" t="s">
        <v>232</v>
      </c>
      <c r="L2236" s="1" t="s">
        <v>233</v>
      </c>
      <c r="M2236" s="1" t="s">
        <v>63</v>
      </c>
      <c r="N2236" s="1" t="s">
        <v>42</v>
      </c>
      <c r="O2236" s="1" t="s">
        <v>237</v>
      </c>
      <c r="P2236" s="1"/>
      <c r="Q2236" s="1"/>
      <c r="R2236" s="1" t="s">
        <v>31</v>
      </c>
      <c r="S2236" s="1" t="s">
        <v>32</v>
      </c>
      <c r="T2236" s="1" t="s">
        <v>33</v>
      </c>
      <c r="U2236" s="2" t="s">
        <v>48</v>
      </c>
      <c r="V2236" s="4">
        <v>793876974</v>
      </c>
      <c r="W2236" s="4">
        <v>2521678</v>
      </c>
      <c r="X2236" s="4">
        <v>9967720</v>
      </c>
      <c r="Y2236" s="4">
        <v>786430932</v>
      </c>
      <c r="Z2236" s="4">
        <v>0</v>
      </c>
      <c r="AA2236" s="4">
        <v>786430932</v>
      </c>
      <c r="AB2236" s="4">
        <v>0</v>
      </c>
      <c r="AC2236" s="4">
        <v>762218675</v>
      </c>
      <c r="AD2236" s="4">
        <v>501342704</v>
      </c>
      <c r="AE2236" s="4">
        <v>501342704</v>
      </c>
      <c r="AF2236" s="10">
        <v>501342704</v>
      </c>
    </row>
    <row r="2237" spans="1:32" ht="22.5" x14ac:dyDescent="0.25">
      <c r="A2237" s="9" t="s">
        <v>463</v>
      </c>
      <c r="B2237" s="1" t="s">
        <v>486</v>
      </c>
      <c r="C2237" s="1" t="s">
        <v>588</v>
      </c>
      <c r="D2237" s="2" t="s">
        <v>464</v>
      </c>
      <c r="E2237" s="3" t="s">
        <v>385</v>
      </c>
      <c r="F2237" s="3" t="s">
        <v>29</v>
      </c>
      <c r="G2237" s="3" t="s">
        <v>501</v>
      </c>
      <c r="H2237" s="3" t="s">
        <v>502</v>
      </c>
      <c r="I2237" s="3" t="s">
        <v>503</v>
      </c>
      <c r="J2237" s="1" t="s">
        <v>30</v>
      </c>
      <c r="K2237" s="1" t="s">
        <v>232</v>
      </c>
      <c r="L2237" s="1" t="s">
        <v>233</v>
      </c>
      <c r="M2237" s="1" t="s">
        <v>63</v>
      </c>
      <c r="N2237" s="1" t="s">
        <v>42</v>
      </c>
      <c r="O2237" s="1" t="s">
        <v>240</v>
      </c>
      <c r="P2237" s="1"/>
      <c r="Q2237" s="1"/>
      <c r="R2237" s="1" t="s">
        <v>31</v>
      </c>
      <c r="S2237" s="1" t="s">
        <v>32</v>
      </c>
      <c r="T2237" s="1" t="s">
        <v>33</v>
      </c>
      <c r="U2237" s="2" t="s">
        <v>386</v>
      </c>
      <c r="V2237" s="4">
        <v>231941050</v>
      </c>
      <c r="W2237" s="4">
        <v>0</v>
      </c>
      <c r="X2237" s="4">
        <v>11495731</v>
      </c>
      <c r="Y2237" s="4">
        <v>220445319</v>
      </c>
      <c r="Z2237" s="4">
        <v>0</v>
      </c>
      <c r="AA2237" s="4">
        <v>220445319</v>
      </c>
      <c r="AB2237" s="4">
        <v>0</v>
      </c>
      <c r="AC2237" s="4">
        <v>220445319</v>
      </c>
      <c r="AD2237" s="4">
        <v>155731850</v>
      </c>
      <c r="AE2237" s="4">
        <v>155731850</v>
      </c>
      <c r="AF2237" s="10">
        <v>155731850</v>
      </c>
    </row>
    <row r="2238" spans="1:32" ht="22.5" x14ac:dyDescent="0.25">
      <c r="A2238" s="9" t="s">
        <v>463</v>
      </c>
      <c r="B2238" s="1" t="s">
        <v>486</v>
      </c>
      <c r="C2238" s="1" t="s">
        <v>588</v>
      </c>
      <c r="D2238" s="2" t="s">
        <v>464</v>
      </c>
      <c r="E2238" s="3" t="s">
        <v>49</v>
      </c>
      <c r="F2238" s="3" t="s">
        <v>29</v>
      </c>
      <c r="G2238" s="3" t="s">
        <v>501</v>
      </c>
      <c r="H2238" s="3" t="s">
        <v>502</v>
      </c>
      <c r="I2238" s="3" t="s">
        <v>503</v>
      </c>
      <c r="J2238" s="1" t="s">
        <v>30</v>
      </c>
      <c r="K2238" s="1" t="s">
        <v>232</v>
      </c>
      <c r="L2238" s="1" t="s">
        <v>233</v>
      </c>
      <c r="M2238" s="1" t="s">
        <v>63</v>
      </c>
      <c r="N2238" s="1" t="s">
        <v>42</v>
      </c>
      <c r="O2238" s="1" t="s">
        <v>243</v>
      </c>
      <c r="P2238" s="1"/>
      <c r="Q2238" s="1"/>
      <c r="R2238" s="1" t="s">
        <v>31</v>
      </c>
      <c r="S2238" s="1" t="s">
        <v>32</v>
      </c>
      <c r="T2238" s="1" t="s">
        <v>33</v>
      </c>
      <c r="U2238" s="2" t="s">
        <v>50</v>
      </c>
      <c r="V2238" s="4">
        <v>176272844</v>
      </c>
      <c r="W2238" s="4">
        <v>0</v>
      </c>
      <c r="X2238" s="4">
        <v>41395358</v>
      </c>
      <c r="Y2238" s="4">
        <v>134877486</v>
      </c>
      <c r="Z2238" s="4">
        <v>0</v>
      </c>
      <c r="AA2238" s="4">
        <v>134877486</v>
      </c>
      <c r="AB2238" s="4">
        <v>0</v>
      </c>
      <c r="AC2238" s="4">
        <v>134877486</v>
      </c>
      <c r="AD2238" s="4">
        <v>72693490</v>
      </c>
      <c r="AE2238" s="4">
        <v>72693490</v>
      </c>
      <c r="AF2238" s="10">
        <v>72693490</v>
      </c>
    </row>
    <row r="2239" spans="1:32" ht="22.5" x14ac:dyDescent="0.25">
      <c r="A2239" s="9" t="s">
        <v>463</v>
      </c>
      <c r="B2239" s="1" t="s">
        <v>486</v>
      </c>
      <c r="C2239" s="1" t="s">
        <v>588</v>
      </c>
      <c r="D2239" s="2" t="s">
        <v>464</v>
      </c>
      <c r="E2239" s="3" t="s">
        <v>56</v>
      </c>
      <c r="F2239" s="3" t="s">
        <v>29</v>
      </c>
      <c r="G2239" s="3" t="s">
        <v>501</v>
      </c>
      <c r="H2239" s="3" t="s">
        <v>502</v>
      </c>
      <c r="I2239" s="3" t="s">
        <v>503</v>
      </c>
      <c r="J2239" s="1" t="s">
        <v>30</v>
      </c>
      <c r="K2239" s="1" t="s">
        <v>232</v>
      </c>
      <c r="L2239" s="1" t="s">
        <v>233</v>
      </c>
      <c r="M2239" s="1" t="s">
        <v>63</v>
      </c>
      <c r="N2239" s="1" t="s">
        <v>42</v>
      </c>
      <c r="O2239" s="1" t="s">
        <v>254</v>
      </c>
      <c r="P2239" s="1"/>
      <c r="Q2239" s="1"/>
      <c r="R2239" s="1" t="s">
        <v>31</v>
      </c>
      <c r="S2239" s="1" t="s">
        <v>32</v>
      </c>
      <c r="T2239" s="1" t="s">
        <v>33</v>
      </c>
      <c r="U2239" s="2" t="s">
        <v>57</v>
      </c>
      <c r="V2239" s="4">
        <v>0</v>
      </c>
      <c r="W2239" s="4">
        <v>1843200</v>
      </c>
      <c r="X2239" s="4">
        <v>0</v>
      </c>
      <c r="Y2239" s="4">
        <v>1843200</v>
      </c>
      <c r="Z2239" s="4">
        <v>0</v>
      </c>
      <c r="AA2239" s="4">
        <v>0</v>
      </c>
      <c r="AB2239" s="4">
        <v>1843200</v>
      </c>
      <c r="AC2239" s="4">
        <v>0</v>
      </c>
      <c r="AD2239" s="4">
        <v>0</v>
      </c>
      <c r="AE2239" s="4">
        <v>0</v>
      </c>
      <c r="AF2239" s="10">
        <v>0</v>
      </c>
    </row>
    <row r="2240" spans="1:32" ht="22.5" x14ac:dyDescent="0.25">
      <c r="A2240" s="9" t="s">
        <v>463</v>
      </c>
      <c r="B2240" s="1" t="s">
        <v>486</v>
      </c>
      <c r="C2240" s="1" t="s">
        <v>588</v>
      </c>
      <c r="D2240" s="2" t="s">
        <v>464</v>
      </c>
      <c r="E2240" s="3" t="s">
        <v>58</v>
      </c>
      <c r="F2240" s="3" t="s">
        <v>29</v>
      </c>
      <c r="G2240" s="3" t="s">
        <v>501</v>
      </c>
      <c r="H2240" s="3" t="s">
        <v>527</v>
      </c>
      <c r="I2240" s="3" t="s">
        <v>545</v>
      </c>
      <c r="J2240" s="1" t="s">
        <v>30</v>
      </c>
      <c r="K2240" s="1" t="s">
        <v>232</v>
      </c>
      <c r="L2240" s="1" t="s">
        <v>233</v>
      </c>
      <c r="M2240" s="1" t="s">
        <v>63</v>
      </c>
      <c r="N2240" s="1" t="s">
        <v>42</v>
      </c>
      <c r="O2240" s="1" t="s">
        <v>255</v>
      </c>
      <c r="P2240" s="1"/>
      <c r="Q2240" s="1"/>
      <c r="R2240" s="1" t="s">
        <v>31</v>
      </c>
      <c r="S2240" s="1" t="s">
        <v>32</v>
      </c>
      <c r="T2240" s="1" t="s">
        <v>33</v>
      </c>
      <c r="U2240" s="2" t="s">
        <v>59</v>
      </c>
      <c r="V2240" s="4">
        <v>362277572</v>
      </c>
      <c r="W2240" s="4">
        <v>384235357</v>
      </c>
      <c r="X2240" s="4">
        <v>0</v>
      </c>
      <c r="Y2240" s="4">
        <v>746512929</v>
      </c>
      <c r="Z2240" s="4">
        <v>0</v>
      </c>
      <c r="AA2240" s="4">
        <v>728306567</v>
      </c>
      <c r="AB2240" s="4">
        <v>18206362</v>
      </c>
      <c r="AC2240" s="4">
        <v>728306567</v>
      </c>
      <c r="AD2240" s="4">
        <v>587154975</v>
      </c>
      <c r="AE2240" s="4">
        <v>587154975</v>
      </c>
      <c r="AF2240" s="10">
        <v>587154975</v>
      </c>
    </row>
    <row r="2241" spans="1:32" ht="22.5" x14ac:dyDescent="0.25">
      <c r="A2241" s="9" t="s">
        <v>463</v>
      </c>
      <c r="B2241" s="1" t="s">
        <v>486</v>
      </c>
      <c r="C2241" s="1" t="s">
        <v>588</v>
      </c>
      <c r="D2241" s="2" t="s">
        <v>464</v>
      </c>
      <c r="E2241" s="3" t="s">
        <v>256</v>
      </c>
      <c r="F2241" s="3" t="s">
        <v>29</v>
      </c>
      <c r="G2241" s="3" t="s">
        <v>501</v>
      </c>
      <c r="H2241" s="3" t="s">
        <v>527</v>
      </c>
      <c r="I2241" s="3" t="s">
        <v>542</v>
      </c>
      <c r="J2241" s="1" t="s">
        <v>30</v>
      </c>
      <c r="K2241" s="1" t="s">
        <v>232</v>
      </c>
      <c r="L2241" s="1" t="s">
        <v>233</v>
      </c>
      <c r="M2241" s="1" t="s">
        <v>63</v>
      </c>
      <c r="N2241" s="1" t="s">
        <v>42</v>
      </c>
      <c r="O2241" s="1" t="s">
        <v>257</v>
      </c>
      <c r="P2241" s="1"/>
      <c r="Q2241" s="1"/>
      <c r="R2241" s="1" t="s">
        <v>31</v>
      </c>
      <c r="S2241" s="1" t="s">
        <v>32</v>
      </c>
      <c r="T2241" s="1" t="s">
        <v>33</v>
      </c>
      <c r="U2241" s="2" t="s">
        <v>249</v>
      </c>
      <c r="V2241" s="4">
        <v>54714000</v>
      </c>
      <c r="W2241" s="4">
        <v>30000000</v>
      </c>
      <c r="X2241" s="4">
        <v>0</v>
      </c>
      <c r="Y2241" s="4">
        <v>84714000</v>
      </c>
      <c r="Z2241" s="4">
        <v>0</v>
      </c>
      <c r="AA2241" s="4">
        <v>72088641</v>
      </c>
      <c r="AB2241" s="4">
        <v>12625359</v>
      </c>
      <c r="AC2241" s="4">
        <v>72088641</v>
      </c>
      <c r="AD2241" s="4">
        <v>56128819</v>
      </c>
      <c r="AE2241" s="4">
        <v>56128819</v>
      </c>
      <c r="AF2241" s="10">
        <v>56128819</v>
      </c>
    </row>
    <row r="2242" spans="1:32" ht="33.75" x14ac:dyDescent="0.25">
      <c r="A2242" s="9" t="s">
        <v>463</v>
      </c>
      <c r="B2242" s="1" t="s">
        <v>486</v>
      </c>
      <c r="C2242" s="1" t="s">
        <v>588</v>
      </c>
      <c r="D2242" s="2" t="s">
        <v>464</v>
      </c>
      <c r="E2242" s="3" t="s">
        <v>387</v>
      </c>
      <c r="F2242" s="3" t="s">
        <v>29</v>
      </c>
      <c r="G2242" s="3" t="s">
        <v>501</v>
      </c>
      <c r="H2242" s="3" t="s">
        <v>502</v>
      </c>
      <c r="I2242" s="3" t="s">
        <v>503</v>
      </c>
      <c r="J2242" s="1" t="s">
        <v>30</v>
      </c>
      <c r="K2242" s="1" t="s">
        <v>232</v>
      </c>
      <c r="L2242" s="1" t="s">
        <v>233</v>
      </c>
      <c r="M2242" s="1" t="s">
        <v>63</v>
      </c>
      <c r="N2242" s="1" t="s">
        <v>42</v>
      </c>
      <c r="O2242" s="1" t="s">
        <v>388</v>
      </c>
      <c r="P2242" s="1"/>
      <c r="Q2242" s="1"/>
      <c r="R2242" s="1" t="s">
        <v>31</v>
      </c>
      <c r="S2242" s="1" t="s">
        <v>32</v>
      </c>
      <c r="T2242" s="1" t="s">
        <v>33</v>
      </c>
      <c r="U2242" s="2" t="s">
        <v>389</v>
      </c>
      <c r="V2242" s="4">
        <v>1885000</v>
      </c>
      <c r="W2242" s="4">
        <v>7000000</v>
      </c>
      <c r="X2242" s="4">
        <v>0</v>
      </c>
      <c r="Y2242" s="4">
        <v>8885000</v>
      </c>
      <c r="Z2242" s="4">
        <v>0</v>
      </c>
      <c r="AA2242" s="4">
        <v>2063774</v>
      </c>
      <c r="AB2242" s="4">
        <v>6821226</v>
      </c>
      <c r="AC2242" s="4">
        <v>2063774</v>
      </c>
      <c r="AD2242" s="4">
        <v>2063774</v>
      </c>
      <c r="AE2242" s="4">
        <v>2063774</v>
      </c>
      <c r="AF2242" s="10">
        <v>2063774</v>
      </c>
    </row>
    <row r="2243" spans="1:32" ht="22.5" x14ac:dyDescent="0.25">
      <c r="A2243" s="9" t="s">
        <v>463</v>
      </c>
      <c r="B2243" s="1" t="s">
        <v>486</v>
      </c>
      <c r="C2243" s="1" t="s">
        <v>588</v>
      </c>
      <c r="D2243" s="2" t="s">
        <v>464</v>
      </c>
      <c r="E2243" s="3" t="s">
        <v>51</v>
      </c>
      <c r="F2243" s="3" t="s">
        <v>35</v>
      </c>
      <c r="G2243" s="3" t="s">
        <v>504</v>
      </c>
      <c r="H2243" s="3" t="s">
        <v>505</v>
      </c>
      <c r="I2243" s="3" t="s">
        <v>506</v>
      </c>
      <c r="J2243" s="1" t="s">
        <v>30</v>
      </c>
      <c r="K2243" s="1" t="s">
        <v>232</v>
      </c>
      <c r="L2243" s="1" t="s">
        <v>233</v>
      </c>
      <c r="M2243" s="1" t="s">
        <v>80</v>
      </c>
      <c r="N2243" s="1" t="s">
        <v>42</v>
      </c>
      <c r="O2243" s="1" t="s">
        <v>234</v>
      </c>
      <c r="P2243" s="1"/>
      <c r="Q2243" s="1"/>
      <c r="R2243" s="1" t="s">
        <v>46</v>
      </c>
      <c r="S2243" s="1" t="s">
        <v>65</v>
      </c>
      <c r="T2243" s="1" t="s">
        <v>33</v>
      </c>
      <c r="U2243" s="2" t="s">
        <v>52</v>
      </c>
      <c r="V2243" s="4">
        <v>0</v>
      </c>
      <c r="W2243" s="4">
        <v>9746100</v>
      </c>
      <c r="X2243" s="4">
        <v>0</v>
      </c>
      <c r="Y2243" s="4">
        <v>9746100</v>
      </c>
      <c r="Z2243" s="4">
        <v>0</v>
      </c>
      <c r="AA2243" s="4">
        <v>9746100</v>
      </c>
      <c r="AB2243" s="4">
        <v>0</v>
      </c>
      <c r="AC2243" s="4">
        <v>9746100</v>
      </c>
      <c r="AD2243" s="4">
        <v>8530600</v>
      </c>
      <c r="AE2243" s="4">
        <v>8530600</v>
      </c>
      <c r="AF2243" s="10">
        <v>8530600</v>
      </c>
    </row>
    <row r="2244" spans="1:32" ht="22.5" x14ac:dyDescent="0.25">
      <c r="A2244" s="9" t="s">
        <v>463</v>
      </c>
      <c r="B2244" s="1" t="s">
        <v>486</v>
      </c>
      <c r="C2244" s="1" t="s">
        <v>588</v>
      </c>
      <c r="D2244" s="2" t="s">
        <v>464</v>
      </c>
      <c r="E2244" s="3" t="s">
        <v>51</v>
      </c>
      <c r="F2244" s="3" t="s">
        <v>35</v>
      </c>
      <c r="G2244" s="3" t="s">
        <v>504</v>
      </c>
      <c r="H2244" s="3" t="s">
        <v>505</v>
      </c>
      <c r="I2244" s="3" t="s">
        <v>506</v>
      </c>
      <c r="J2244" s="1" t="s">
        <v>30</v>
      </c>
      <c r="K2244" s="1" t="s">
        <v>232</v>
      </c>
      <c r="L2244" s="1" t="s">
        <v>233</v>
      </c>
      <c r="M2244" s="1" t="s">
        <v>80</v>
      </c>
      <c r="N2244" s="1" t="s">
        <v>42</v>
      </c>
      <c r="O2244" s="1" t="s">
        <v>234</v>
      </c>
      <c r="P2244" s="1"/>
      <c r="Q2244" s="1"/>
      <c r="R2244" s="1" t="s">
        <v>46</v>
      </c>
      <c r="S2244" s="1" t="s">
        <v>47</v>
      </c>
      <c r="T2244" s="1" t="s">
        <v>33</v>
      </c>
      <c r="U2244" s="2" t="s">
        <v>52</v>
      </c>
      <c r="V2244" s="4">
        <v>9313660454</v>
      </c>
      <c r="W2244" s="4">
        <v>657772975</v>
      </c>
      <c r="X2244" s="4">
        <v>185759457</v>
      </c>
      <c r="Y2244" s="4">
        <v>9785673972</v>
      </c>
      <c r="Z2244" s="4">
        <v>0</v>
      </c>
      <c r="AA2244" s="4">
        <v>9785673972</v>
      </c>
      <c r="AB2244" s="4">
        <v>0</v>
      </c>
      <c r="AC2244" s="4">
        <v>9785673972</v>
      </c>
      <c r="AD2244" s="4">
        <v>7971862468</v>
      </c>
      <c r="AE2244" s="4">
        <v>7971862468</v>
      </c>
      <c r="AF2244" s="10">
        <v>7971862468</v>
      </c>
    </row>
    <row r="2245" spans="1:32" ht="22.5" x14ac:dyDescent="0.25">
      <c r="A2245" s="9" t="s">
        <v>463</v>
      </c>
      <c r="B2245" s="1" t="s">
        <v>486</v>
      </c>
      <c r="C2245" s="1" t="s">
        <v>588</v>
      </c>
      <c r="D2245" s="2" t="s">
        <v>464</v>
      </c>
      <c r="E2245" s="3" t="s">
        <v>51</v>
      </c>
      <c r="F2245" s="3" t="s">
        <v>35</v>
      </c>
      <c r="G2245" s="3" t="s">
        <v>504</v>
      </c>
      <c r="H2245" s="3" t="s">
        <v>505</v>
      </c>
      <c r="I2245" s="3" t="s">
        <v>506</v>
      </c>
      <c r="J2245" s="1" t="s">
        <v>30</v>
      </c>
      <c r="K2245" s="1" t="s">
        <v>232</v>
      </c>
      <c r="L2245" s="1" t="s">
        <v>233</v>
      </c>
      <c r="M2245" s="1" t="s">
        <v>80</v>
      </c>
      <c r="N2245" s="1" t="s">
        <v>42</v>
      </c>
      <c r="O2245" s="1" t="s">
        <v>234</v>
      </c>
      <c r="P2245" s="1"/>
      <c r="Q2245" s="1"/>
      <c r="R2245" s="1" t="s">
        <v>31</v>
      </c>
      <c r="S2245" s="1" t="s">
        <v>171</v>
      </c>
      <c r="T2245" s="1" t="s">
        <v>33</v>
      </c>
      <c r="U2245" s="2" t="s">
        <v>52</v>
      </c>
      <c r="V2245" s="4">
        <v>0</v>
      </c>
      <c r="W2245" s="4">
        <v>253499214</v>
      </c>
      <c r="X2245" s="4">
        <v>0</v>
      </c>
      <c r="Y2245" s="4">
        <v>253499214</v>
      </c>
      <c r="Z2245" s="4">
        <v>0</v>
      </c>
      <c r="AA2245" s="4">
        <v>253499214</v>
      </c>
      <c r="AB2245" s="4">
        <v>0</v>
      </c>
      <c r="AC2245" s="4">
        <v>253499214</v>
      </c>
      <c r="AD2245" s="4">
        <v>0</v>
      </c>
      <c r="AE2245" s="4">
        <v>0</v>
      </c>
      <c r="AF2245" s="10">
        <v>0</v>
      </c>
    </row>
    <row r="2246" spans="1:32" ht="22.5" x14ac:dyDescent="0.25">
      <c r="A2246" s="9" t="s">
        <v>463</v>
      </c>
      <c r="B2246" s="1" t="s">
        <v>486</v>
      </c>
      <c r="C2246" s="1" t="s">
        <v>588</v>
      </c>
      <c r="D2246" s="2" t="s">
        <v>464</v>
      </c>
      <c r="E2246" s="3" t="s">
        <v>390</v>
      </c>
      <c r="F2246" s="3" t="s">
        <v>35</v>
      </c>
      <c r="G2246" s="3" t="s">
        <v>504</v>
      </c>
      <c r="H2246" s="3" t="s">
        <v>505</v>
      </c>
      <c r="I2246" s="3" t="s">
        <v>506</v>
      </c>
      <c r="J2246" s="1" t="s">
        <v>30</v>
      </c>
      <c r="K2246" s="1" t="s">
        <v>232</v>
      </c>
      <c r="L2246" s="1" t="s">
        <v>233</v>
      </c>
      <c r="M2246" s="1" t="s">
        <v>80</v>
      </c>
      <c r="N2246" s="1" t="s">
        <v>42</v>
      </c>
      <c r="O2246" s="1" t="s">
        <v>281</v>
      </c>
      <c r="P2246" s="1"/>
      <c r="Q2246" s="1"/>
      <c r="R2246" s="1" t="s">
        <v>46</v>
      </c>
      <c r="S2246" s="1" t="s">
        <v>47</v>
      </c>
      <c r="T2246" s="1" t="s">
        <v>33</v>
      </c>
      <c r="U2246" s="2" t="s">
        <v>391</v>
      </c>
      <c r="V2246" s="4">
        <v>701218946</v>
      </c>
      <c r="W2246" s="4">
        <v>0</v>
      </c>
      <c r="X2246" s="4">
        <v>78619774</v>
      </c>
      <c r="Y2246" s="4">
        <v>622599172</v>
      </c>
      <c r="Z2246" s="4">
        <v>0</v>
      </c>
      <c r="AA2246" s="4">
        <v>609953806</v>
      </c>
      <c r="AB2246" s="4">
        <v>12645366</v>
      </c>
      <c r="AC2246" s="4">
        <v>609953806</v>
      </c>
      <c r="AD2246" s="4">
        <v>510255688</v>
      </c>
      <c r="AE2246" s="4">
        <v>510255688</v>
      </c>
      <c r="AF2246" s="10">
        <v>510255688</v>
      </c>
    </row>
    <row r="2247" spans="1:32" ht="22.5" x14ac:dyDescent="0.25">
      <c r="A2247" s="9" t="s">
        <v>463</v>
      </c>
      <c r="B2247" s="1" t="s">
        <v>486</v>
      </c>
      <c r="C2247" s="1" t="s">
        <v>588</v>
      </c>
      <c r="D2247" s="2" t="s">
        <v>464</v>
      </c>
      <c r="E2247" s="3" t="s">
        <v>270</v>
      </c>
      <c r="F2247" s="3" t="s">
        <v>35</v>
      </c>
      <c r="G2247" s="3" t="s">
        <v>504</v>
      </c>
      <c r="H2247" s="3" t="s">
        <v>505</v>
      </c>
      <c r="I2247" s="3" t="s">
        <v>506</v>
      </c>
      <c r="J2247" s="1" t="s">
        <v>30</v>
      </c>
      <c r="K2247" s="1" t="s">
        <v>232</v>
      </c>
      <c r="L2247" s="1" t="s">
        <v>233</v>
      </c>
      <c r="M2247" s="1" t="s">
        <v>80</v>
      </c>
      <c r="N2247" s="1" t="s">
        <v>42</v>
      </c>
      <c r="O2247" s="1" t="s">
        <v>243</v>
      </c>
      <c r="P2247" s="1"/>
      <c r="Q2247" s="1"/>
      <c r="R2247" s="1" t="s">
        <v>46</v>
      </c>
      <c r="S2247" s="1" t="s">
        <v>47</v>
      </c>
      <c r="T2247" s="1" t="s">
        <v>33</v>
      </c>
      <c r="U2247" s="2" t="s">
        <v>271</v>
      </c>
      <c r="V2247" s="4">
        <v>0</v>
      </c>
      <c r="W2247" s="4">
        <v>331602470</v>
      </c>
      <c r="X2247" s="4">
        <v>0</v>
      </c>
      <c r="Y2247" s="4">
        <v>331602470</v>
      </c>
      <c r="Z2247" s="4">
        <v>0</v>
      </c>
      <c r="AA2247" s="4">
        <v>331602470</v>
      </c>
      <c r="AB2247" s="4">
        <v>0</v>
      </c>
      <c r="AC2247" s="4">
        <v>331602470</v>
      </c>
      <c r="AD2247" s="4">
        <v>331602470</v>
      </c>
      <c r="AE2247" s="4">
        <v>331602470</v>
      </c>
      <c r="AF2247" s="10">
        <v>331602470</v>
      </c>
    </row>
    <row r="2248" spans="1:32" ht="22.5" x14ac:dyDescent="0.25">
      <c r="A2248" s="9" t="s">
        <v>463</v>
      </c>
      <c r="B2248" s="1" t="s">
        <v>486</v>
      </c>
      <c r="C2248" s="1" t="s">
        <v>588</v>
      </c>
      <c r="D2248" s="2" t="s">
        <v>464</v>
      </c>
      <c r="E2248" s="3" t="s">
        <v>270</v>
      </c>
      <c r="F2248" s="3" t="s">
        <v>35</v>
      </c>
      <c r="G2248" s="3" t="s">
        <v>504</v>
      </c>
      <c r="H2248" s="3" t="s">
        <v>505</v>
      </c>
      <c r="I2248" s="3" t="s">
        <v>506</v>
      </c>
      <c r="J2248" s="1" t="s">
        <v>30</v>
      </c>
      <c r="K2248" s="1" t="s">
        <v>232</v>
      </c>
      <c r="L2248" s="1" t="s">
        <v>233</v>
      </c>
      <c r="M2248" s="1" t="s">
        <v>80</v>
      </c>
      <c r="N2248" s="1" t="s">
        <v>42</v>
      </c>
      <c r="O2248" s="1" t="s">
        <v>243</v>
      </c>
      <c r="P2248" s="1"/>
      <c r="Q2248" s="1"/>
      <c r="R2248" s="1" t="s">
        <v>31</v>
      </c>
      <c r="S2248" s="1" t="s">
        <v>171</v>
      </c>
      <c r="T2248" s="1" t="s">
        <v>33</v>
      </c>
      <c r="U2248" s="2" t="s">
        <v>271</v>
      </c>
      <c r="V2248" s="4">
        <v>0</v>
      </c>
      <c r="W2248" s="4">
        <v>43234088</v>
      </c>
      <c r="X2248" s="4">
        <v>6973240</v>
      </c>
      <c r="Y2248" s="4">
        <v>36260848</v>
      </c>
      <c r="Z2248" s="4">
        <v>0</v>
      </c>
      <c r="AA2248" s="4">
        <v>36260848</v>
      </c>
      <c r="AB2248" s="4">
        <v>0</v>
      </c>
      <c r="AC2248" s="4">
        <v>36260848</v>
      </c>
      <c r="AD2248" s="4">
        <v>0</v>
      </c>
      <c r="AE2248" s="4">
        <v>0</v>
      </c>
      <c r="AF2248" s="10">
        <v>0</v>
      </c>
    </row>
    <row r="2249" spans="1:32" ht="22.5" x14ac:dyDescent="0.25">
      <c r="A2249" s="9" t="s">
        <v>463</v>
      </c>
      <c r="B2249" s="1" t="s">
        <v>486</v>
      </c>
      <c r="C2249" s="1" t="s">
        <v>588</v>
      </c>
      <c r="D2249" s="2" t="s">
        <v>464</v>
      </c>
      <c r="E2249" s="3" t="s">
        <v>562</v>
      </c>
      <c r="F2249" s="3" t="s">
        <v>35</v>
      </c>
      <c r="G2249" s="3" t="s">
        <v>504</v>
      </c>
      <c r="H2249" s="3" t="s">
        <v>505</v>
      </c>
      <c r="I2249" s="3" t="s">
        <v>506</v>
      </c>
      <c r="J2249" s="1" t="s">
        <v>30</v>
      </c>
      <c r="K2249" s="1" t="s">
        <v>232</v>
      </c>
      <c r="L2249" s="1" t="s">
        <v>233</v>
      </c>
      <c r="M2249" s="1" t="s">
        <v>80</v>
      </c>
      <c r="N2249" s="1" t="s">
        <v>42</v>
      </c>
      <c r="O2249" s="1" t="s">
        <v>246</v>
      </c>
      <c r="P2249" s="1"/>
      <c r="Q2249" s="1"/>
      <c r="R2249" s="1" t="s">
        <v>46</v>
      </c>
      <c r="S2249" s="1" t="s">
        <v>47</v>
      </c>
      <c r="T2249" s="1" t="s">
        <v>33</v>
      </c>
      <c r="U2249" s="2" t="s">
        <v>563</v>
      </c>
      <c r="V2249" s="4">
        <v>0</v>
      </c>
      <c r="W2249" s="4">
        <v>3000000</v>
      </c>
      <c r="X2249" s="4">
        <v>3000000</v>
      </c>
      <c r="Y2249" s="4">
        <v>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10">
        <v>0</v>
      </c>
    </row>
    <row r="2250" spans="1:32" ht="22.5" x14ac:dyDescent="0.25">
      <c r="A2250" s="9" t="s">
        <v>463</v>
      </c>
      <c r="B2250" s="1" t="s">
        <v>486</v>
      </c>
      <c r="C2250" s="1" t="s">
        <v>588</v>
      </c>
      <c r="D2250" s="2" t="s">
        <v>464</v>
      </c>
      <c r="E2250" s="3" t="s">
        <v>274</v>
      </c>
      <c r="F2250" s="3" t="s">
        <v>35</v>
      </c>
      <c r="G2250" s="3" t="s">
        <v>504</v>
      </c>
      <c r="H2250" s="3" t="s">
        <v>527</v>
      </c>
      <c r="I2250" s="3" t="s">
        <v>545</v>
      </c>
      <c r="J2250" s="1" t="s">
        <v>30</v>
      </c>
      <c r="K2250" s="1" t="s">
        <v>232</v>
      </c>
      <c r="L2250" s="1" t="s">
        <v>233</v>
      </c>
      <c r="M2250" s="1" t="s">
        <v>80</v>
      </c>
      <c r="N2250" s="1" t="s">
        <v>42</v>
      </c>
      <c r="O2250" s="1" t="s">
        <v>254</v>
      </c>
      <c r="P2250" s="1"/>
      <c r="Q2250" s="1"/>
      <c r="R2250" s="1" t="s">
        <v>31</v>
      </c>
      <c r="S2250" s="1" t="s">
        <v>32</v>
      </c>
      <c r="T2250" s="1" t="s">
        <v>33</v>
      </c>
      <c r="U2250" s="2" t="s">
        <v>59</v>
      </c>
      <c r="V2250" s="4">
        <v>0</v>
      </c>
      <c r="W2250" s="4">
        <v>235480000</v>
      </c>
      <c r="X2250" s="4">
        <v>5487351</v>
      </c>
      <c r="Y2250" s="4">
        <v>229992649</v>
      </c>
      <c r="Z2250" s="4">
        <v>0</v>
      </c>
      <c r="AA2250" s="4">
        <v>227285969</v>
      </c>
      <c r="AB2250" s="4">
        <v>2706680</v>
      </c>
      <c r="AC2250" s="4">
        <v>227285969</v>
      </c>
      <c r="AD2250" s="4">
        <v>145774680</v>
      </c>
      <c r="AE2250" s="4">
        <v>145774680</v>
      </c>
      <c r="AF2250" s="10">
        <v>145774680</v>
      </c>
    </row>
    <row r="2251" spans="1:32" ht="22.5" x14ac:dyDescent="0.25">
      <c r="A2251" s="9" t="s">
        <v>463</v>
      </c>
      <c r="B2251" s="1" t="s">
        <v>486</v>
      </c>
      <c r="C2251" s="1" t="s">
        <v>588</v>
      </c>
      <c r="D2251" s="2" t="s">
        <v>464</v>
      </c>
      <c r="E2251" s="3" t="s">
        <v>275</v>
      </c>
      <c r="F2251" s="3" t="s">
        <v>35</v>
      </c>
      <c r="G2251" s="3" t="s">
        <v>504</v>
      </c>
      <c r="H2251" s="3" t="s">
        <v>527</v>
      </c>
      <c r="I2251" s="3" t="s">
        <v>542</v>
      </c>
      <c r="J2251" s="1" t="s">
        <v>30</v>
      </c>
      <c r="K2251" s="1" t="s">
        <v>232</v>
      </c>
      <c r="L2251" s="1" t="s">
        <v>233</v>
      </c>
      <c r="M2251" s="1" t="s">
        <v>80</v>
      </c>
      <c r="N2251" s="1" t="s">
        <v>42</v>
      </c>
      <c r="O2251" s="1" t="s">
        <v>276</v>
      </c>
      <c r="P2251" s="1"/>
      <c r="Q2251" s="1"/>
      <c r="R2251" s="1" t="s">
        <v>31</v>
      </c>
      <c r="S2251" s="1" t="s">
        <v>32</v>
      </c>
      <c r="T2251" s="1" t="s">
        <v>33</v>
      </c>
      <c r="U2251" s="2" t="s">
        <v>249</v>
      </c>
      <c r="V2251" s="4">
        <v>3000000</v>
      </c>
      <c r="W2251" s="4">
        <v>67821643</v>
      </c>
      <c r="X2251" s="4">
        <v>0</v>
      </c>
      <c r="Y2251" s="4">
        <v>70821643</v>
      </c>
      <c r="Z2251" s="4">
        <v>0</v>
      </c>
      <c r="AA2251" s="4">
        <v>47165499</v>
      </c>
      <c r="AB2251" s="4">
        <v>23656144</v>
      </c>
      <c r="AC2251" s="4">
        <v>36178412</v>
      </c>
      <c r="AD2251" s="4">
        <v>32365321</v>
      </c>
      <c r="AE2251" s="4">
        <v>32365321</v>
      </c>
      <c r="AF2251" s="10">
        <v>32365321</v>
      </c>
    </row>
    <row r="2252" spans="1:32" ht="22.5" x14ac:dyDescent="0.25">
      <c r="A2252" s="9" t="s">
        <v>463</v>
      </c>
      <c r="B2252" s="1" t="s">
        <v>486</v>
      </c>
      <c r="C2252" s="1" t="s">
        <v>588</v>
      </c>
      <c r="D2252" s="2" t="s">
        <v>464</v>
      </c>
      <c r="E2252" s="3" t="s">
        <v>278</v>
      </c>
      <c r="F2252" s="3" t="s">
        <v>507</v>
      </c>
      <c r="G2252" s="3" t="s">
        <v>508</v>
      </c>
      <c r="H2252" s="3" t="s">
        <v>509</v>
      </c>
      <c r="I2252" s="3" t="s">
        <v>510</v>
      </c>
      <c r="J2252" s="1" t="s">
        <v>30</v>
      </c>
      <c r="K2252" s="1" t="s">
        <v>232</v>
      </c>
      <c r="L2252" s="1" t="s">
        <v>233</v>
      </c>
      <c r="M2252" s="1" t="s">
        <v>64</v>
      </c>
      <c r="N2252" s="1" t="s">
        <v>42</v>
      </c>
      <c r="O2252" s="1" t="s">
        <v>234</v>
      </c>
      <c r="P2252" s="1"/>
      <c r="Q2252" s="1"/>
      <c r="R2252" s="1" t="s">
        <v>31</v>
      </c>
      <c r="S2252" s="1" t="s">
        <v>32</v>
      </c>
      <c r="T2252" s="1" t="s">
        <v>33</v>
      </c>
      <c r="U2252" s="2" t="s">
        <v>279</v>
      </c>
      <c r="V2252" s="4">
        <v>608290560</v>
      </c>
      <c r="W2252" s="4">
        <v>135565020</v>
      </c>
      <c r="X2252" s="4">
        <v>0</v>
      </c>
      <c r="Y2252" s="4">
        <v>743855580</v>
      </c>
      <c r="Z2252" s="4">
        <v>0</v>
      </c>
      <c r="AA2252" s="4">
        <v>743855580</v>
      </c>
      <c r="AB2252" s="4">
        <v>0</v>
      </c>
      <c r="AC2252" s="4">
        <v>743855580</v>
      </c>
      <c r="AD2252" s="4">
        <v>314400258</v>
      </c>
      <c r="AE2252" s="4">
        <v>314400258</v>
      </c>
      <c r="AF2252" s="10">
        <v>314400258</v>
      </c>
    </row>
    <row r="2253" spans="1:32" ht="22.5" x14ac:dyDescent="0.25">
      <c r="A2253" s="9" t="s">
        <v>463</v>
      </c>
      <c r="B2253" s="1" t="s">
        <v>486</v>
      </c>
      <c r="C2253" s="1" t="s">
        <v>588</v>
      </c>
      <c r="D2253" s="2" t="s">
        <v>464</v>
      </c>
      <c r="E2253" s="3" t="s">
        <v>280</v>
      </c>
      <c r="F2253" s="3" t="s">
        <v>507</v>
      </c>
      <c r="G2253" s="3" t="s">
        <v>508</v>
      </c>
      <c r="H2253" s="3" t="s">
        <v>509</v>
      </c>
      <c r="I2253" s="3" t="s">
        <v>510</v>
      </c>
      <c r="J2253" s="1" t="s">
        <v>30</v>
      </c>
      <c r="K2253" s="1" t="s">
        <v>232</v>
      </c>
      <c r="L2253" s="1" t="s">
        <v>233</v>
      </c>
      <c r="M2253" s="1" t="s">
        <v>64</v>
      </c>
      <c r="N2253" s="1" t="s">
        <v>42</v>
      </c>
      <c r="O2253" s="1" t="s">
        <v>281</v>
      </c>
      <c r="P2253" s="1"/>
      <c r="Q2253" s="1"/>
      <c r="R2253" s="1" t="s">
        <v>31</v>
      </c>
      <c r="S2253" s="1" t="s">
        <v>32</v>
      </c>
      <c r="T2253" s="1" t="s">
        <v>33</v>
      </c>
      <c r="U2253" s="2" t="s">
        <v>282</v>
      </c>
      <c r="V2253" s="4">
        <v>385991520</v>
      </c>
      <c r="W2253" s="4">
        <v>0</v>
      </c>
      <c r="X2253" s="4">
        <v>10495761</v>
      </c>
      <c r="Y2253" s="4">
        <v>375495759</v>
      </c>
      <c r="Z2253" s="4">
        <v>0</v>
      </c>
      <c r="AA2253" s="4">
        <v>375495759</v>
      </c>
      <c r="AB2253" s="4">
        <v>0</v>
      </c>
      <c r="AC2253" s="4">
        <v>375495759</v>
      </c>
      <c r="AD2253" s="4">
        <v>238698304</v>
      </c>
      <c r="AE2253" s="4">
        <v>238698304</v>
      </c>
      <c r="AF2253" s="10">
        <v>238698304</v>
      </c>
    </row>
    <row r="2254" spans="1:32" ht="22.5" x14ac:dyDescent="0.25">
      <c r="A2254" s="9" t="s">
        <v>463</v>
      </c>
      <c r="B2254" s="1" t="s">
        <v>486</v>
      </c>
      <c r="C2254" s="1" t="s">
        <v>588</v>
      </c>
      <c r="D2254" s="2" t="s">
        <v>464</v>
      </c>
      <c r="E2254" s="3" t="s">
        <v>285</v>
      </c>
      <c r="F2254" s="3" t="s">
        <v>507</v>
      </c>
      <c r="G2254" s="3" t="s">
        <v>508</v>
      </c>
      <c r="H2254" s="3" t="s">
        <v>527</v>
      </c>
      <c r="I2254" s="3" t="s">
        <v>545</v>
      </c>
      <c r="J2254" s="1" t="s">
        <v>30</v>
      </c>
      <c r="K2254" s="1" t="s">
        <v>232</v>
      </c>
      <c r="L2254" s="1" t="s">
        <v>233</v>
      </c>
      <c r="M2254" s="1" t="s">
        <v>64</v>
      </c>
      <c r="N2254" s="1" t="s">
        <v>42</v>
      </c>
      <c r="O2254" s="1" t="s">
        <v>243</v>
      </c>
      <c r="P2254" s="1"/>
      <c r="Q2254" s="1"/>
      <c r="R2254" s="1" t="s">
        <v>31</v>
      </c>
      <c r="S2254" s="1" t="s">
        <v>32</v>
      </c>
      <c r="T2254" s="1" t="s">
        <v>33</v>
      </c>
      <c r="U2254" s="2" t="s">
        <v>59</v>
      </c>
      <c r="V2254" s="4">
        <v>32791000</v>
      </c>
      <c r="W2254" s="4">
        <v>1490500</v>
      </c>
      <c r="X2254" s="4">
        <v>0</v>
      </c>
      <c r="Y2254" s="4">
        <v>34281500</v>
      </c>
      <c r="Z2254" s="4">
        <v>0</v>
      </c>
      <c r="AA2254" s="4">
        <v>34281500</v>
      </c>
      <c r="AB2254" s="4">
        <v>0</v>
      </c>
      <c r="AC2254" s="4">
        <v>34281500</v>
      </c>
      <c r="AD2254" s="4">
        <v>24245467</v>
      </c>
      <c r="AE2254" s="4">
        <v>24245467</v>
      </c>
      <c r="AF2254" s="10">
        <v>24245467</v>
      </c>
    </row>
    <row r="2255" spans="1:32" ht="22.5" x14ac:dyDescent="0.25">
      <c r="A2255" s="9" t="s">
        <v>463</v>
      </c>
      <c r="B2255" s="1" t="s">
        <v>486</v>
      </c>
      <c r="C2255" s="1" t="s">
        <v>588</v>
      </c>
      <c r="D2255" s="2" t="s">
        <v>464</v>
      </c>
      <c r="E2255" s="3" t="s">
        <v>286</v>
      </c>
      <c r="F2255" s="3" t="s">
        <v>507</v>
      </c>
      <c r="G2255" s="3" t="s">
        <v>508</v>
      </c>
      <c r="H2255" s="3" t="s">
        <v>527</v>
      </c>
      <c r="I2255" s="3" t="s">
        <v>542</v>
      </c>
      <c r="J2255" s="1" t="s">
        <v>30</v>
      </c>
      <c r="K2255" s="1" t="s">
        <v>232</v>
      </c>
      <c r="L2255" s="1" t="s">
        <v>233</v>
      </c>
      <c r="M2255" s="1" t="s">
        <v>64</v>
      </c>
      <c r="N2255" s="1" t="s">
        <v>42</v>
      </c>
      <c r="O2255" s="1" t="s">
        <v>246</v>
      </c>
      <c r="P2255" s="1"/>
      <c r="Q2255" s="1"/>
      <c r="R2255" s="1" t="s">
        <v>31</v>
      </c>
      <c r="S2255" s="1" t="s">
        <v>32</v>
      </c>
      <c r="T2255" s="1" t="s">
        <v>33</v>
      </c>
      <c r="U2255" s="2" t="s">
        <v>249</v>
      </c>
      <c r="V2255" s="4">
        <v>7441551</v>
      </c>
      <c r="W2255" s="4">
        <v>8000000</v>
      </c>
      <c r="X2255" s="4">
        <v>0</v>
      </c>
      <c r="Y2255" s="4">
        <v>15441551</v>
      </c>
      <c r="Z2255" s="4">
        <v>0</v>
      </c>
      <c r="AA2255" s="4">
        <v>15337040</v>
      </c>
      <c r="AB2255" s="4">
        <v>104511</v>
      </c>
      <c r="AC2255" s="4">
        <v>15337040</v>
      </c>
      <c r="AD2255" s="4">
        <v>13490528</v>
      </c>
      <c r="AE2255" s="4">
        <v>13490528</v>
      </c>
      <c r="AF2255" s="10">
        <v>13490528</v>
      </c>
    </row>
    <row r="2256" spans="1:32" ht="22.5" x14ac:dyDescent="0.25">
      <c r="A2256" s="9" t="s">
        <v>463</v>
      </c>
      <c r="B2256" s="1" t="s">
        <v>486</v>
      </c>
      <c r="C2256" s="1" t="s">
        <v>588</v>
      </c>
      <c r="D2256" s="2" t="s">
        <v>464</v>
      </c>
      <c r="E2256" s="3" t="s">
        <v>478</v>
      </c>
      <c r="F2256" s="3" t="s">
        <v>507</v>
      </c>
      <c r="G2256" s="3" t="s">
        <v>508</v>
      </c>
      <c r="H2256" s="3" t="s">
        <v>509</v>
      </c>
      <c r="I2256" s="3" t="s">
        <v>510</v>
      </c>
      <c r="J2256" s="1" t="s">
        <v>30</v>
      </c>
      <c r="K2256" s="1" t="s">
        <v>232</v>
      </c>
      <c r="L2256" s="1" t="s">
        <v>233</v>
      </c>
      <c r="M2256" s="1" t="s">
        <v>64</v>
      </c>
      <c r="N2256" s="1" t="s">
        <v>42</v>
      </c>
      <c r="O2256" s="1" t="s">
        <v>266</v>
      </c>
      <c r="P2256" s="1"/>
      <c r="Q2256" s="1"/>
      <c r="R2256" s="1" t="s">
        <v>31</v>
      </c>
      <c r="S2256" s="1" t="s">
        <v>32</v>
      </c>
      <c r="T2256" s="1" t="s">
        <v>33</v>
      </c>
      <c r="U2256" s="2" t="s">
        <v>267</v>
      </c>
      <c r="V2256" s="4">
        <v>4984</v>
      </c>
      <c r="W2256" s="4">
        <v>0</v>
      </c>
      <c r="X2256" s="4">
        <v>0</v>
      </c>
      <c r="Y2256" s="4">
        <v>4984</v>
      </c>
      <c r="Z2256" s="4">
        <v>0</v>
      </c>
      <c r="AA2256" s="4">
        <v>0</v>
      </c>
      <c r="AB2256" s="4">
        <v>4984</v>
      </c>
      <c r="AC2256" s="4">
        <v>0</v>
      </c>
      <c r="AD2256" s="4">
        <v>0</v>
      </c>
      <c r="AE2256" s="4">
        <v>0</v>
      </c>
      <c r="AF2256" s="10">
        <v>0</v>
      </c>
    </row>
    <row r="2257" spans="1:32" ht="22.5" x14ac:dyDescent="0.25">
      <c r="A2257" s="9" t="s">
        <v>463</v>
      </c>
      <c r="B2257" s="1" t="s">
        <v>486</v>
      </c>
      <c r="C2257" s="1" t="s">
        <v>588</v>
      </c>
      <c r="D2257" s="2" t="s">
        <v>464</v>
      </c>
      <c r="E2257" s="3" t="s">
        <v>392</v>
      </c>
      <c r="F2257" s="3" t="s">
        <v>512</v>
      </c>
      <c r="G2257" s="3" t="s">
        <v>513</v>
      </c>
      <c r="H2257" s="3" t="s">
        <v>514</v>
      </c>
      <c r="I2257" s="3" t="s">
        <v>515</v>
      </c>
      <c r="J2257" s="1" t="s">
        <v>30</v>
      </c>
      <c r="K2257" s="1" t="s">
        <v>232</v>
      </c>
      <c r="L2257" s="1" t="s">
        <v>233</v>
      </c>
      <c r="M2257" s="1" t="s">
        <v>68</v>
      </c>
      <c r="N2257" s="1" t="s">
        <v>42</v>
      </c>
      <c r="O2257" s="1" t="s">
        <v>234</v>
      </c>
      <c r="P2257" s="1"/>
      <c r="Q2257" s="1"/>
      <c r="R2257" s="1" t="s">
        <v>31</v>
      </c>
      <c r="S2257" s="1" t="s">
        <v>32</v>
      </c>
      <c r="T2257" s="1" t="s">
        <v>33</v>
      </c>
      <c r="U2257" s="2" t="s">
        <v>393</v>
      </c>
      <c r="V2257" s="4">
        <v>958659290</v>
      </c>
      <c r="W2257" s="4">
        <v>301724400</v>
      </c>
      <c r="X2257" s="4">
        <v>146948400</v>
      </c>
      <c r="Y2257" s="4">
        <v>1113435290</v>
      </c>
      <c r="Z2257" s="4">
        <v>0</v>
      </c>
      <c r="AA2257" s="4">
        <v>1005000400</v>
      </c>
      <c r="AB2257" s="4">
        <v>108434890</v>
      </c>
      <c r="AC2257" s="4">
        <v>1005000400</v>
      </c>
      <c r="AD2257" s="4">
        <v>473794249</v>
      </c>
      <c r="AE2257" s="4">
        <v>473794249</v>
      </c>
      <c r="AF2257" s="10">
        <v>473794249</v>
      </c>
    </row>
    <row r="2258" spans="1:32" ht="22.5" x14ac:dyDescent="0.25">
      <c r="A2258" s="9" t="s">
        <v>463</v>
      </c>
      <c r="B2258" s="1" t="s">
        <v>486</v>
      </c>
      <c r="C2258" s="1" t="s">
        <v>588</v>
      </c>
      <c r="D2258" s="2" t="s">
        <v>464</v>
      </c>
      <c r="E2258" s="3" t="s">
        <v>394</v>
      </c>
      <c r="F2258" s="3" t="s">
        <v>512</v>
      </c>
      <c r="G2258" s="3" t="s">
        <v>513</v>
      </c>
      <c r="H2258" s="3" t="s">
        <v>514</v>
      </c>
      <c r="I2258" s="3" t="s">
        <v>515</v>
      </c>
      <c r="J2258" s="1" t="s">
        <v>30</v>
      </c>
      <c r="K2258" s="1" t="s">
        <v>232</v>
      </c>
      <c r="L2258" s="1" t="s">
        <v>233</v>
      </c>
      <c r="M2258" s="1" t="s">
        <v>68</v>
      </c>
      <c r="N2258" s="1" t="s">
        <v>42</v>
      </c>
      <c r="O2258" s="1" t="s">
        <v>281</v>
      </c>
      <c r="P2258" s="1"/>
      <c r="Q2258" s="1"/>
      <c r="R2258" s="1" t="s">
        <v>31</v>
      </c>
      <c r="S2258" s="1" t="s">
        <v>32</v>
      </c>
      <c r="T2258" s="1" t="s">
        <v>33</v>
      </c>
      <c r="U2258" s="2" t="s">
        <v>395</v>
      </c>
      <c r="V2258" s="4">
        <v>133387710</v>
      </c>
      <c r="W2258" s="4">
        <v>146948400</v>
      </c>
      <c r="X2258" s="4">
        <v>0</v>
      </c>
      <c r="Y2258" s="4">
        <v>280336110</v>
      </c>
      <c r="Z2258" s="4">
        <v>0</v>
      </c>
      <c r="AA2258" s="4">
        <v>244132775</v>
      </c>
      <c r="AB2258" s="4">
        <v>36203335</v>
      </c>
      <c r="AC2258" s="4">
        <v>244132775</v>
      </c>
      <c r="AD2258" s="4">
        <v>99253695</v>
      </c>
      <c r="AE2258" s="4">
        <v>99253695</v>
      </c>
      <c r="AF2258" s="10">
        <v>99253695</v>
      </c>
    </row>
    <row r="2259" spans="1:32" ht="22.5" x14ac:dyDescent="0.25">
      <c r="A2259" s="9" t="s">
        <v>463</v>
      </c>
      <c r="B2259" s="1" t="s">
        <v>486</v>
      </c>
      <c r="C2259" s="1" t="s">
        <v>588</v>
      </c>
      <c r="D2259" s="2" t="s">
        <v>464</v>
      </c>
      <c r="E2259" s="3" t="s">
        <v>291</v>
      </c>
      <c r="F2259" s="3" t="s">
        <v>512</v>
      </c>
      <c r="G2259" s="3" t="s">
        <v>513</v>
      </c>
      <c r="H2259" s="3" t="s">
        <v>514</v>
      </c>
      <c r="I2259" s="3" t="s">
        <v>515</v>
      </c>
      <c r="J2259" s="1" t="s">
        <v>30</v>
      </c>
      <c r="K2259" s="1" t="s">
        <v>232</v>
      </c>
      <c r="L2259" s="1" t="s">
        <v>233</v>
      </c>
      <c r="M2259" s="1" t="s">
        <v>68</v>
      </c>
      <c r="N2259" s="1" t="s">
        <v>42</v>
      </c>
      <c r="O2259" s="1" t="s">
        <v>243</v>
      </c>
      <c r="P2259" s="1"/>
      <c r="Q2259" s="1"/>
      <c r="R2259" s="1" t="s">
        <v>31</v>
      </c>
      <c r="S2259" s="1" t="s">
        <v>32</v>
      </c>
      <c r="T2259" s="1" t="s">
        <v>33</v>
      </c>
      <c r="U2259" s="2" t="s">
        <v>292</v>
      </c>
      <c r="V2259" s="4">
        <v>0</v>
      </c>
      <c r="W2259" s="4">
        <v>135565020</v>
      </c>
      <c r="X2259" s="4">
        <v>0</v>
      </c>
      <c r="Y2259" s="4">
        <v>135565020</v>
      </c>
      <c r="Z2259" s="4">
        <v>0</v>
      </c>
      <c r="AA2259" s="4">
        <v>135565020</v>
      </c>
      <c r="AB2259" s="4">
        <v>0</v>
      </c>
      <c r="AC2259" s="4">
        <v>135565020</v>
      </c>
      <c r="AD2259" s="4">
        <v>40669506</v>
      </c>
      <c r="AE2259" s="4">
        <v>40669506</v>
      </c>
      <c r="AF2259" s="10">
        <v>40669506</v>
      </c>
    </row>
    <row r="2260" spans="1:32" ht="22.5" x14ac:dyDescent="0.25">
      <c r="A2260" s="9" t="s">
        <v>463</v>
      </c>
      <c r="B2260" s="1" t="s">
        <v>486</v>
      </c>
      <c r="C2260" s="1" t="s">
        <v>588</v>
      </c>
      <c r="D2260" s="2" t="s">
        <v>464</v>
      </c>
      <c r="E2260" s="3" t="s">
        <v>293</v>
      </c>
      <c r="F2260" s="3" t="s">
        <v>512</v>
      </c>
      <c r="G2260" s="3" t="s">
        <v>513</v>
      </c>
      <c r="H2260" s="3" t="s">
        <v>527</v>
      </c>
      <c r="I2260" s="3" t="s">
        <v>545</v>
      </c>
      <c r="J2260" s="1" t="s">
        <v>30</v>
      </c>
      <c r="K2260" s="1" t="s">
        <v>232</v>
      </c>
      <c r="L2260" s="1" t="s">
        <v>233</v>
      </c>
      <c r="M2260" s="1" t="s">
        <v>68</v>
      </c>
      <c r="N2260" s="1" t="s">
        <v>42</v>
      </c>
      <c r="O2260" s="1" t="s">
        <v>248</v>
      </c>
      <c r="P2260" s="1"/>
      <c r="Q2260" s="1"/>
      <c r="R2260" s="1" t="s">
        <v>31</v>
      </c>
      <c r="S2260" s="1" t="s">
        <v>32</v>
      </c>
      <c r="T2260" s="1" t="s">
        <v>33</v>
      </c>
      <c r="U2260" s="2" t="s">
        <v>59</v>
      </c>
      <c r="V2260" s="4">
        <v>0</v>
      </c>
      <c r="W2260" s="4">
        <v>68669800</v>
      </c>
      <c r="X2260" s="4">
        <v>5421300</v>
      </c>
      <c r="Y2260" s="4">
        <v>63248500</v>
      </c>
      <c r="Z2260" s="4">
        <v>0</v>
      </c>
      <c r="AA2260" s="4">
        <v>63248500</v>
      </c>
      <c r="AB2260" s="4">
        <v>0</v>
      </c>
      <c r="AC2260" s="4">
        <v>63248500</v>
      </c>
      <c r="AD2260" s="4">
        <v>41882200</v>
      </c>
      <c r="AE2260" s="4">
        <v>41882200</v>
      </c>
      <c r="AF2260" s="10">
        <v>41882200</v>
      </c>
    </row>
    <row r="2261" spans="1:32" ht="22.5" x14ac:dyDescent="0.25">
      <c r="A2261" s="9" t="s">
        <v>463</v>
      </c>
      <c r="B2261" s="1" t="s">
        <v>486</v>
      </c>
      <c r="C2261" s="1" t="s">
        <v>588</v>
      </c>
      <c r="D2261" s="2" t="s">
        <v>464</v>
      </c>
      <c r="E2261" s="3" t="s">
        <v>294</v>
      </c>
      <c r="F2261" s="3" t="s">
        <v>512</v>
      </c>
      <c r="G2261" s="3" t="s">
        <v>513</v>
      </c>
      <c r="H2261" s="3" t="s">
        <v>527</v>
      </c>
      <c r="I2261" s="3" t="s">
        <v>542</v>
      </c>
      <c r="J2261" s="1" t="s">
        <v>30</v>
      </c>
      <c r="K2261" s="1" t="s">
        <v>232</v>
      </c>
      <c r="L2261" s="1" t="s">
        <v>233</v>
      </c>
      <c r="M2261" s="1" t="s">
        <v>68</v>
      </c>
      <c r="N2261" s="1" t="s">
        <v>42</v>
      </c>
      <c r="O2261" s="1" t="s">
        <v>254</v>
      </c>
      <c r="P2261" s="1"/>
      <c r="Q2261" s="1"/>
      <c r="R2261" s="1" t="s">
        <v>31</v>
      </c>
      <c r="S2261" s="1" t="s">
        <v>32</v>
      </c>
      <c r="T2261" s="1" t="s">
        <v>33</v>
      </c>
      <c r="U2261" s="2" t="s">
        <v>249</v>
      </c>
      <c r="V2261" s="4">
        <v>1000000</v>
      </c>
      <c r="W2261" s="4">
        <v>8000000</v>
      </c>
      <c r="X2261" s="4">
        <v>0</v>
      </c>
      <c r="Y2261" s="4">
        <v>9000000</v>
      </c>
      <c r="Z2261" s="4">
        <v>0</v>
      </c>
      <c r="AA2261" s="4">
        <v>7083770</v>
      </c>
      <c r="AB2261" s="4">
        <v>1916230</v>
      </c>
      <c r="AC2261" s="4">
        <v>7083710</v>
      </c>
      <c r="AD2261" s="4">
        <v>5591205</v>
      </c>
      <c r="AE2261" s="4">
        <v>5591205</v>
      </c>
      <c r="AF2261" s="10">
        <v>5591205</v>
      </c>
    </row>
    <row r="2262" spans="1:32" ht="22.5" x14ac:dyDescent="0.25">
      <c r="A2262" s="9" t="s">
        <v>463</v>
      </c>
      <c r="B2262" s="1" t="s">
        <v>486</v>
      </c>
      <c r="C2262" s="1" t="s">
        <v>588</v>
      </c>
      <c r="D2262" s="2" t="s">
        <v>464</v>
      </c>
      <c r="E2262" s="3" t="s">
        <v>295</v>
      </c>
      <c r="F2262" s="3" t="s">
        <v>512</v>
      </c>
      <c r="G2262" s="3" t="s">
        <v>513</v>
      </c>
      <c r="H2262" s="3" t="s">
        <v>514</v>
      </c>
      <c r="I2262" s="3" t="s">
        <v>515</v>
      </c>
      <c r="J2262" s="1" t="s">
        <v>30</v>
      </c>
      <c r="K2262" s="1" t="s">
        <v>232</v>
      </c>
      <c r="L2262" s="1" t="s">
        <v>233</v>
      </c>
      <c r="M2262" s="1" t="s">
        <v>68</v>
      </c>
      <c r="N2262" s="1" t="s">
        <v>42</v>
      </c>
      <c r="O2262" s="1" t="s">
        <v>266</v>
      </c>
      <c r="P2262" s="1"/>
      <c r="Q2262" s="1"/>
      <c r="R2262" s="1" t="s">
        <v>31</v>
      </c>
      <c r="S2262" s="1" t="s">
        <v>32</v>
      </c>
      <c r="T2262" s="1" t="s">
        <v>33</v>
      </c>
      <c r="U2262" s="2" t="s">
        <v>267</v>
      </c>
      <c r="V2262" s="4">
        <v>0</v>
      </c>
      <c r="W2262" s="4">
        <v>4368188</v>
      </c>
      <c r="X2262" s="4">
        <v>4355188</v>
      </c>
      <c r="Y2262" s="4">
        <v>13000</v>
      </c>
      <c r="Z2262" s="4">
        <v>0</v>
      </c>
      <c r="AA2262" s="4">
        <v>0</v>
      </c>
      <c r="AB2262" s="4">
        <v>13000</v>
      </c>
      <c r="AC2262" s="4">
        <v>0</v>
      </c>
      <c r="AD2262" s="4">
        <v>0</v>
      </c>
      <c r="AE2262" s="4">
        <v>0</v>
      </c>
      <c r="AF2262" s="10">
        <v>0</v>
      </c>
    </row>
    <row r="2263" spans="1:32" ht="22.5" x14ac:dyDescent="0.25">
      <c r="A2263" s="9" t="s">
        <v>463</v>
      </c>
      <c r="B2263" s="1" t="s">
        <v>486</v>
      </c>
      <c r="C2263" s="1" t="s">
        <v>588</v>
      </c>
      <c r="D2263" s="2" t="s">
        <v>464</v>
      </c>
      <c r="E2263" s="3" t="s">
        <v>298</v>
      </c>
      <c r="F2263" s="3" t="s">
        <v>594</v>
      </c>
      <c r="G2263" s="3" t="s">
        <v>529</v>
      </c>
      <c r="H2263" s="3" t="s">
        <v>527</v>
      </c>
      <c r="I2263" s="3" t="s">
        <v>545</v>
      </c>
      <c r="J2263" s="1" t="s">
        <v>30</v>
      </c>
      <c r="K2263" s="1" t="s">
        <v>232</v>
      </c>
      <c r="L2263" s="1" t="s">
        <v>233</v>
      </c>
      <c r="M2263" s="1" t="s">
        <v>138</v>
      </c>
      <c r="N2263" s="1" t="s">
        <v>42</v>
      </c>
      <c r="O2263" s="1" t="s">
        <v>281</v>
      </c>
      <c r="P2263" s="1"/>
      <c r="Q2263" s="1"/>
      <c r="R2263" s="1" t="s">
        <v>31</v>
      </c>
      <c r="S2263" s="1" t="s">
        <v>32</v>
      </c>
      <c r="T2263" s="1" t="s">
        <v>33</v>
      </c>
      <c r="U2263" s="2" t="s">
        <v>59</v>
      </c>
      <c r="V2263" s="4">
        <v>73171780</v>
      </c>
      <c r="W2263" s="4">
        <v>0</v>
      </c>
      <c r="X2263" s="4">
        <v>2045213</v>
      </c>
      <c r="Y2263" s="4">
        <v>71126567</v>
      </c>
      <c r="Z2263" s="4">
        <v>0</v>
      </c>
      <c r="AA2263" s="4">
        <v>71126567</v>
      </c>
      <c r="AB2263" s="4">
        <v>0</v>
      </c>
      <c r="AC2263" s="4">
        <v>71126567</v>
      </c>
      <c r="AD2263" s="4">
        <v>51932233</v>
      </c>
      <c r="AE2263" s="4">
        <v>51932233</v>
      </c>
      <c r="AF2263" s="10">
        <v>51932233</v>
      </c>
    </row>
    <row r="2264" spans="1:32" ht="22.5" x14ac:dyDescent="0.25">
      <c r="A2264" s="9" t="s">
        <v>463</v>
      </c>
      <c r="B2264" s="1" t="s">
        <v>486</v>
      </c>
      <c r="C2264" s="1" t="s">
        <v>588</v>
      </c>
      <c r="D2264" s="2" t="s">
        <v>464</v>
      </c>
      <c r="E2264" s="3" t="s">
        <v>299</v>
      </c>
      <c r="F2264" s="3" t="s">
        <v>594</v>
      </c>
      <c r="G2264" s="3" t="s">
        <v>529</v>
      </c>
      <c r="H2264" s="3" t="s">
        <v>527</v>
      </c>
      <c r="I2264" s="3" t="s">
        <v>542</v>
      </c>
      <c r="J2264" s="1" t="s">
        <v>30</v>
      </c>
      <c r="K2264" s="1" t="s">
        <v>232</v>
      </c>
      <c r="L2264" s="1" t="s">
        <v>233</v>
      </c>
      <c r="M2264" s="1" t="s">
        <v>138</v>
      </c>
      <c r="N2264" s="1" t="s">
        <v>42</v>
      </c>
      <c r="O2264" s="1" t="s">
        <v>237</v>
      </c>
      <c r="P2264" s="1"/>
      <c r="Q2264" s="1"/>
      <c r="R2264" s="1" t="s">
        <v>31</v>
      </c>
      <c r="S2264" s="1" t="s">
        <v>32</v>
      </c>
      <c r="T2264" s="1" t="s">
        <v>33</v>
      </c>
      <c r="U2264" s="2" t="s">
        <v>249</v>
      </c>
      <c r="V2264" s="4">
        <v>28179726</v>
      </c>
      <c r="W2264" s="4">
        <v>5000000</v>
      </c>
      <c r="X2264" s="4">
        <v>0</v>
      </c>
      <c r="Y2264" s="4">
        <v>33179726</v>
      </c>
      <c r="Z2264" s="4">
        <v>0</v>
      </c>
      <c r="AA2264" s="4">
        <v>18608587</v>
      </c>
      <c r="AB2264" s="4">
        <v>14571139</v>
      </c>
      <c r="AC2264" s="4">
        <v>18608587</v>
      </c>
      <c r="AD2264" s="4">
        <v>16307725</v>
      </c>
      <c r="AE2264" s="4">
        <v>16307725</v>
      </c>
      <c r="AF2264" s="10">
        <v>16307725</v>
      </c>
    </row>
    <row r="2265" spans="1:32" ht="22.5" x14ac:dyDescent="0.25">
      <c r="A2265" s="9" t="s">
        <v>463</v>
      </c>
      <c r="B2265" s="1" t="s">
        <v>486</v>
      </c>
      <c r="C2265" s="1" t="s">
        <v>588</v>
      </c>
      <c r="D2265" s="2" t="s">
        <v>464</v>
      </c>
      <c r="E2265" s="3" t="s">
        <v>303</v>
      </c>
      <c r="F2265" s="3" t="s">
        <v>604</v>
      </c>
      <c r="G2265" s="3" t="s">
        <v>547</v>
      </c>
      <c r="H2265" s="3" t="s">
        <v>527</v>
      </c>
      <c r="I2265" s="3" t="s">
        <v>545</v>
      </c>
      <c r="J2265" s="1" t="s">
        <v>30</v>
      </c>
      <c r="K2265" s="1" t="s">
        <v>301</v>
      </c>
      <c r="L2265" s="1" t="s">
        <v>233</v>
      </c>
      <c r="M2265" s="1" t="s">
        <v>41</v>
      </c>
      <c r="N2265" s="1" t="s">
        <v>42</v>
      </c>
      <c r="O2265" s="1" t="s">
        <v>281</v>
      </c>
      <c r="P2265" s="1"/>
      <c r="Q2265" s="1"/>
      <c r="R2265" s="1" t="s">
        <v>31</v>
      </c>
      <c r="S2265" s="1" t="s">
        <v>32</v>
      </c>
      <c r="T2265" s="1" t="s">
        <v>33</v>
      </c>
      <c r="U2265" s="2" t="s">
        <v>59</v>
      </c>
      <c r="V2265" s="4">
        <v>47356310</v>
      </c>
      <c r="W2265" s="4">
        <v>693000</v>
      </c>
      <c r="X2265" s="4">
        <v>232310</v>
      </c>
      <c r="Y2265" s="4">
        <v>47817000</v>
      </c>
      <c r="Z2265" s="4">
        <v>0</v>
      </c>
      <c r="AA2265" s="4">
        <v>47817000</v>
      </c>
      <c r="AB2265" s="4">
        <v>0</v>
      </c>
      <c r="AC2265" s="4">
        <v>47817000</v>
      </c>
      <c r="AD2265" s="4">
        <v>33818400</v>
      </c>
      <c r="AE2265" s="4">
        <v>33818400</v>
      </c>
      <c r="AF2265" s="10">
        <v>33818400</v>
      </c>
    </row>
    <row r="2266" spans="1:32" ht="22.5" x14ac:dyDescent="0.25">
      <c r="A2266" s="9" t="s">
        <v>463</v>
      </c>
      <c r="B2266" s="1" t="s">
        <v>486</v>
      </c>
      <c r="C2266" s="1" t="s">
        <v>588</v>
      </c>
      <c r="D2266" s="2" t="s">
        <v>464</v>
      </c>
      <c r="E2266" s="3" t="s">
        <v>304</v>
      </c>
      <c r="F2266" s="3" t="s">
        <v>604</v>
      </c>
      <c r="G2266" s="3" t="s">
        <v>547</v>
      </c>
      <c r="H2266" s="3" t="s">
        <v>527</v>
      </c>
      <c r="I2266" s="3" t="s">
        <v>542</v>
      </c>
      <c r="J2266" s="1" t="s">
        <v>30</v>
      </c>
      <c r="K2266" s="1" t="s">
        <v>301</v>
      </c>
      <c r="L2266" s="1" t="s">
        <v>233</v>
      </c>
      <c r="M2266" s="1" t="s">
        <v>41</v>
      </c>
      <c r="N2266" s="1" t="s">
        <v>42</v>
      </c>
      <c r="O2266" s="1" t="s">
        <v>237</v>
      </c>
      <c r="P2266" s="1"/>
      <c r="Q2266" s="1"/>
      <c r="R2266" s="1" t="s">
        <v>31</v>
      </c>
      <c r="S2266" s="1" t="s">
        <v>32</v>
      </c>
      <c r="T2266" s="1" t="s">
        <v>33</v>
      </c>
      <c r="U2266" s="2" t="s">
        <v>249</v>
      </c>
      <c r="V2266" s="4">
        <v>2884580</v>
      </c>
      <c r="W2266" s="4">
        <v>0</v>
      </c>
      <c r="X2266" s="4">
        <v>0</v>
      </c>
      <c r="Y2266" s="4">
        <v>2884580</v>
      </c>
      <c r="Z2266" s="4">
        <v>0</v>
      </c>
      <c r="AA2266" s="4">
        <v>1924841</v>
      </c>
      <c r="AB2266" s="4">
        <v>959739</v>
      </c>
      <c r="AC2266" s="4">
        <v>1924841</v>
      </c>
      <c r="AD2266" s="4">
        <v>1924841</v>
      </c>
      <c r="AE2266" s="4">
        <v>1924841</v>
      </c>
      <c r="AF2266" s="10">
        <v>1924841</v>
      </c>
    </row>
    <row r="2267" spans="1:32" ht="22.5" x14ac:dyDescent="0.25">
      <c r="A2267" s="9" t="s">
        <v>463</v>
      </c>
      <c r="B2267" s="1" t="s">
        <v>486</v>
      </c>
      <c r="C2267" s="1" t="s">
        <v>588</v>
      </c>
      <c r="D2267" s="2" t="s">
        <v>464</v>
      </c>
      <c r="E2267" s="3" t="s">
        <v>307</v>
      </c>
      <c r="F2267" s="3" t="s">
        <v>37</v>
      </c>
      <c r="G2267" s="3" t="s">
        <v>517</v>
      </c>
      <c r="H2267" s="3" t="s">
        <v>527</v>
      </c>
      <c r="I2267" s="3" t="s">
        <v>545</v>
      </c>
      <c r="J2267" s="1" t="s">
        <v>30</v>
      </c>
      <c r="K2267" s="1" t="s">
        <v>301</v>
      </c>
      <c r="L2267" s="1" t="s">
        <v>233</v>
      </c>
      <c r="M2267" s="1" t="s">
        <v>77</v>
      </c>
      <c r="N2267" s="1" t="s">
        <v>42</v>
      </c>
      <c r="O2267" s="1" t="s">
        <v>237</v>
      </c>
      <c r="P2267" s="1"/>
      <c r="Q2267" s="1"/>
      <c r="R2267" s="1" t="s">
        <v>31</v>
      </c>
      <c r="S2267" s="1" t="s">
        <v>32</v>
      </c>
      <c r="T2267" s="1" t="s">
        <v>33</v>
      </c>
      <c r="U2267" s="2" t="s">
        <v>59</v>
      </c>
      <c r="V2267" s="4">
        <v>298131089</v>
      </c>
      <c r="W2267" s="4">
        <v>18203458</v>
      </c>
      <c r="X2267" s="4">
        <v>0</v>
      </c>
      <c r="Y2267" s="4">
        <v>316334547</v>
      </c>
      <c r="Z2267" s="4">
        <v>0</v>
      </c>
      <c r="AA2267" s="4">
        <v>316210114</v>
      </c>
      <c r="AB2267" s="4">
        <v>124433</v>
      </c>
      <c r="AC2267" s="4">
        <v>316210114</v>
      </c>
      <c r="AD2267" s="4">
        <v>239477923</v>
      </c>
      <c r="AE2267" s="4">
        <v>239477923</v>
      </c>
      <c r="AF2267" s="10">
        <v>239477923</v>
      </c>
    </row>
    <row r="2268" spans="1:32" ht="22.5" x14ac:dyDescent="0.25">
      <c r="A2268" s="9" t="s">
        <v>463</v>
      </c>
      <c r="B2268" s="1" t="s">
        <v>486</v>
      </c>
      <c r="C2268" s="1" t="s">
        <v>588</v>
      </c>
      <c r="D2268" s="2" t="s">
        <v>464</v>
      </c>
      <c r="E2268" s="3" t="s">
        <v>308</v>
      </c>
      <c r="F2268" s="3" t="s">
        <v>37</v>
      </c>
      <c r="G2268" s="3" t="s">
        <v>517</v>
      </c>
      <c r="H2268" s="3" t="s">
        <v>527</v>
      </c>
      <c r="I2268" s="3" t="s">
        <v>542</v>
      </c>
      <c r="J2268" s="1" t="s">
        <v>30</v>
      </c>
      <c r="K2268" s="1" t="s">
        <v>301</v>
      </c>
      <c r="L2268" s="1" t="s">
        <v>233</v>
      </c>
      <c r="M2268" s="1" t="s">
        <v>77</v>
      </c>
      <c r="N2268" s="1" t="s">
        <v>42</v>
      </c>
      <c r="O2268" s="1" t="s">
        <v>240</v>
      </c>
      <c r="P2268" s="1"/>
      <c r="Q2268" s="1"/>
      <c r="R2268" s="1" t="s">
        <v>31</v>
      </c>
      <c r="S2268" s="1" t="s">
        <v>32</v>
      </c>
      <c r="T2268" s="1" t="s">
        <v>33</v>
      </c>
      <c r="U2268" s="2" t="s">
        <v>249</v>
      </c>
      <c r="V2268" s="4">
        <v>0</v>
      </c>
      <c r="W2268" s="4">
        <v>23500000</v>
      </c>
      <c r="X2268" s="4">
        <v>0</v>
      </c>
      <c r="Y2268" s="4">
        <v>23500000</v>
      </c>
      <c r="Z2268" s="4">
        <v>0</v>
      </c>
      <c r="AA2268" s="4">
        <v>14777896</v>
      </c>
      <c r="AB2268" s="4">
        <v>8722104</v>
      </c>
      <c r="AC2268" s="4">
        <v>13952435</v>
      </c>
      <c r="AD2268" s="4">
        <v>12687424</v>
      </c>
      <c r="AE2268" s="4">
        <v>12687424</v>
      </c>
      <c r="AF2268" s="10">
        <v>12687424</v>
      </c>
    </row>
    <row r="2269" spans="1:32" ht="22.5" x14ac:dyDescent="0.25">
      <c r="A2269" s="9" t="s">
        <v>463</v>
      </c>
      <c r="B2269" s="1" t="s">
        <v>486</v>
      </c>
      <c r="C2269" s="1" t="s">
        <v>588</v>
      </c>
      <c r="D2269" s="2" t="s">
        <v>464</v>
      </c>
      <c r="E2269" s="3" t="s">
        <v>398</v>
      </c>
      <c r="F2269" s="3" t="s">
        <v>37</v>
      </c>
      <c r="G2269" s="3" t="s">
        <v>517</v>
      </c>
      <c r="H2269" s="3" t="s">
        <v>527</v>
      </c>
      <c r="I2269" s="3" t="s">
        <v>545</v>
      </c>
      <c r="J2269" s="1" t="s">
        <v>30</v>
      </c>
      <c r="K2269" s="1" t="s">
        <v>301</v>
      </c>
      <c r="L2269" s="1" t="s">
        <v>233</v>
      </c>
      <c r="M2269" s="1" t="s">
        <v>77</v>
      </c>
      <c r="N2269" s="1" t="s">
        <v>42</v>
      </c>
      <c r="O2269" s="1" t="s">
        <v>257</v>
      </c>
      <c r="P2269" s="1"/>
      <c r="Q2269" s="1"/>
      <c r="R2269" s="1" t="s">
        <v>31</v>
      </c>
      <c r="S2269" s="1" t="s">
        <v>32</v>
      </c>
      <c r="T2269" s="1" t="s">
        <v>33</v>
      </c>
      <c r="U2269" s="2" t="s">
        <v>399</v>
      </c>
      <c r="V2269" s="4">
        <v>32088235</v>
      </c>
      <c r="W2269" s="4">
        <v>0</v>
      </c>
      <c r="X2269" s="4">
        <v>92161</v>
      </c>
      <c r="Y2269" s="4">
        <v>31996074</v>
      </c>
      <c r="Z2269" s="4">
        <v>0</v>
      </c>
      <c r="AA2269" s="4">
        <v>31996074</v>
      </c>
      <c r="AB2269" s="4">
        <v>0</v>
      </c>
      <c r="AC2269" s="4">
        <v>31996074</v>
      </c>
      <c r="AD2269" s="4">
        <v>23450533</v>
      </c>
      <c r="AE2269" s="4">
        <v>23450533</v>
      </c>
      <c r="AF2269" s="10">
        <v>23450533</v>
      </c>
    </row>
    <row r="2270" spans="1:32" ht="22.5" x14ac:dyDescent="0.25">
      <c r="A2270" s="9" t="s">
        <v>463</v>
      </c>
      <c r="B2270" s="1" t="s">
        <v>486</v>
      </c>
      <c r="C2270" s="1" t="s">
        <v>588</v>
      </c>
      <c r="D2270" s="2" t="s">
        <v>464</v>
      </c>
      <c r="E2270" s="3" t="s">
        <v>319</v>
      </c>
      <c r="F2270" s="3" t="s">
        <v>37</v>
      </c>
      <c r="G2270" s="3" t="s">
        <v>517</v>
      </c>
      <c r="H2270" s="3" t="s">
        <v>494</v>
      </c>
      <c r="I2270" s="3" t="s">
        <v>531</v>
      </c>
      <c r="J2270" s="1" t="s">
        <v>30</v>
      </c>
      <c r="K2270" s="1" t="s">
        <v>301</v>
      </c>
      <c r="L2270" s="1" t="s">
        <v>233</v>
      </c>
      <c r="M2270" s="1" t="s">
        <v>77</v>
      </c>
      <c r="N2270" s="1" t="s">
        <v>42</v>
      </c>
      <c r="O2270" s="1" t="s">
        <v>320</v>
      </c>
      <c r="P2270" s="1"/>
      <c r="Q2270" s="1"/>
      <c r="R2270" s="1" t="s">
        <v>31</v>
      </c>
      <c r="S2270" s="1" t="s">
        <v>32</v>
      </c>
      <c r="T2270" s="1" t="s">
        <v>33</v>
      </c>
      <c r="U2270" s="2" t="s">
        <v>321</v>
      </c>
      <c r="V2270" s="4">
        <v>249870000</v>
      </c>
      <c r="W2270" s="4">
        <v>0</v>
      </c>
      <c r="X2270" s="4">
        <v>130968000</v>
      </c>
      <c r="Y2270" s="4">
        <v>118902000</v>
      </c>
      <c r="Z2270" s="4">
        <v>0</v>
      </c>
      <c r="AA2270" s="4">
        <v>72332050</v>
      </c>
      <c r="AB2270" s="4">
        <v>46569950</v>
      </c>
      <c r="AC2270" s="4">
        <v>0</v>
      </c>
      <c r="AD2270" s="4">
        <v>0</v>
      </c>
      <c r="AE2270" s="4">
        <v>0</v>
      </c>
      <c r="AF2270" s="10">
        <v>0</v>
      </c>
    </row>
    <row r="2271" spans="1:32" ht="22.5" x14ac:dyDescent="0.25">
      <c r="A2271" s="9" t="s">
        <v>463</v>
      </c>
      <c r="B2271" s="1" t="s">
        <v>486</v>
      </c>
      <c r="C2271" s="1" t="s">
        <v>588</v>
      </c>
      <c r="D2271" s="2" t="s">
        <v>464</v>
      </c>
      <c r="E2271" s="3" t="s">
        <v>322</v>
      </c>
      <c r="F2271" s="3" t="s">
        <v>37</v>
      </c>
      <c r="G2271" s="3" t="s">
        <v>517</v>
      </c>
      <c r="H2271" s="3" t="s">
        <v>494</v>
      </c>
      <c r="I2271" s="3" t="s">
        <v>531</v>
      </c>
      <c r="J2271" s="1" t="s">
        <v>30</v>
      </c>
      <c r="K2271" s="1" t="s">
        <v>301</v>
      </c>
      <c r="L2271" s="1" t="s">
        <v>233</v>
      </c>
      <c r="M2271" s="1" t="s">
        <v>77</v>
      </c>
      <c r="N2271" s="1" t="s">
        <v>42</v>
      </c>
      <c r="O2271" s="1" t="s">
        <v>323</v>
      </c>
      <c r="P2271" s="1"/>
      <c r="Q2271" s="1"/>
      <c r="R2271" s="1" t="s">
        <v>31</v>
      </c>
      <c r="S2271" s="1" t="s">
        <v>32</v>
      </c>
      <c r="T2271" s="1" t="s">
        <v>33</v>
      </c>
      <c r="U2271" s="2" t="s">
        <v>324</v>
      </c>
      <c r="V2271" s="4">
        <v>29078382</v>
      </c>
      <c r="W2271" s="4">
        <v>0</v>
      </c>
      <c r="X2271" s="4">
        <v>0</v>
      </c>
      <c r="Y2271" s="4">
        <v>29078382</v>
      </c>
      <c r="Z2271" s="4">
        <v>0</v>
      </c>
      <c r="AA2271" s="4">
        <v>21619600</v>
      </c>
      <c r="AB2271" s="4">
        <v>7458782</v>
      </c>
      <c r="AC2271" s="4">
        <v>21619600</v>
      </c>
      <c r="AD2271" s="4">
        <v>13815672</v>
      </c>
      <c r="AE2271" s="4">
        <v>13815672</v>
      </c>
      <c r="AF2271" s="10">
        <v>13815672</v>
      </c>
    </row>
    <row r="2272" spans="1:32" ht="22.5" x14ac:dyDescent="0.25">
      <c r="A2272" s="9" t="s">
        <v>463</v>
      </c>
      <c r="B2272" s="1" t="s">
        <v>486</v>
      </c>
      <c r="C2272" s="1" t="s">
        <v>588</v>
      </c>
      <c r="D2272" s="2" t="s">
        <v>464</v>
      </c>
      <c r="E2272" s="3" t="s">
        <v>328</v>
      </c>
      <c r="F2272" s="3" t="s">
        <v>37</v>
      </c>
      <c r="G2272" s="3" t="s">
        <v>517</v>
      </c>
      <c r="H2272" s="3" t="s">
        <v>494</v>
      </c>
      <c r="I2272" s="3" t="s">
        <v>531</v>
      </c>
      <c r="J2272" s="1" t="s">
        <v>30</v>
      </c>
      <c r="K2272" s="1" t="s">
        <v>301</v>
      </c>
      <c r="L2272" s="1" t="s">
        <v>233</v>
      </c>
      <c r="M2272" s="1" t="s">
        <v>77</v>
      </c>
      <c r="N2272" s="1" t="s">
        <v>42</v>
      </c>
      <c r="O2272" s="1" t="s">
        <v>329</v>
      </c>
      <c r="P2272" s="1"/>
      <c r="Q2272" s="1"/>
      <c r="R2272" s="1" t="s">
        <v>31</v>
      </c>
      <c r="S2272" s="1" t="s">
        <v>32</v>
      </c>
      <c r="T2272" s="1" t="s">
        <v>33</v>
      </c>
      <c r="U2272" s="2" t="s">
        <v>330</v>
      </c>
      <c r="V2272" s="4">
        <v>0</v>
      </c>
      <c r="W2272" s="4">
        <v>24070000</v>
      </c>
      <c r="X2272" s="4">
        <v>0</v>
      </c>
      <c r="Y2272" s="4">
        <v>24070000</v>
      </c>
      <c r="Z2272" s="4">
        <v>0</v>
      </c>
      <c r="AA2272" s="4">
        <v>23449743</v>
      </c>
      <c r="AB2272" s="4">
        <v>620257</v>
      </c>
      <c r="AC2272" s="4">
        <v>10418295</v>
      </c>
      <c r="AD2272" s="4">
        <v>10418295</v>
      </c>
      <c r="AE2272" s="4">
        <v>10418295</v>
      </c>
      <c r="AF2272" s="10">
        <v>10418295</v>
      </c>
    </row>
    <row r="2273" spans="1:32" ht="22.5" x14ac:dyDescent="0.25">
      <c r="A2273" s="9" t="s">
        <v>463</v>
      </c>
      <c r="B2273" s="1" t="s">
        <v>486</v>
      </c>
      <c r="C2273" s="1" t="s">
        <v>588</v>
      </c>
      <c r="D2273" s="2" t="s">
        <v>464</v>
      </c>
      <c r="E2273" s="3" t="s">
        <v>354</v>
      </c>
      <c r="F2273" s="3" t="s">
        <v>37</v>
      </c>
      <c r="G2273" s="3" t="s">
        <v>517</v>
      </c>
      <c r="H2273" s="3" t="s">
        <v>527</v>
      </c>
      <c r="I2273" s="3" t="s">
        <v>558</v>
      </c>
      <c r="J2273" s="1" t="s">
        <v>30</v>
      </c>
      <c r="K2273" s="1" t="s">
        <v>301</v>
      </c>
      <c r="L2273" s="1" t="s">
        <v>233</v>
      </c>
      <c r="M2273" s="1" t="s">
        <v>77</v>
      </c>
      <c r="N2273" s="1" t="s">
        <v>42</v>
      </c>
      <c r="O2273" s="1" t="s">
        <v>355</v>
      </c>
      <c r="P2273" s="1"/>
      <c r="Q2273" s="1"/>
      <c r="R2273" s="1" t="s">
        <v>31</v>
      </c>
      <c r="S2273" s="1" t="s">
        <v>32</v>
      </c>
      <c r="T2273" s="1" t="s">
        <v>33</v>
      </c>
      <c r="U2273" s="2" t="s">
        <v>356</v>
      </c>
      <c r="V2273" s="4">
        <v>0</v>
      </c>
      <c r="W2273" s="4">
        <v>2702000</v>
      </c>
      <c r="X2273" s="4">
        <v>0</v>
      </c>
      <c r="Y2273" s="4">
        <v>2702000</v>
      </c>
      <c r="Z2273" s="4">
        <v>0</v>
      </c>
      <c r="AA2273" s="4">
        <v>2050000</v>
      </c>
      <c r="AB2273" s="4">
        <v>652000</v>
      </c>
      <c r="AC2273" s="4">
        <v>2050000</v>
      </c>
      <c r="AD2273" s="4">
        <v>875000</v>
      </c>
      <c r="AE2273" s="4">
        <v>875000</v>
      </c>
      <c r="AF2273" s="10">
        <v>875000</v>
      </c>
    </row>
    <row r="2274" spans="1:32" ht="22.5" x14ac:dyDescent="0.25">
      <c r="A2274" s="9" t="s">
        <v>463</v>
      </c>
      <c r="B2274" s="1" t="s">
        <v>486</v>
      </c>
      <c r="C2274" s="1" t="s">
        <v>588</v>
      </c>
      <c r="D2274" s="2" t="s">
        <v>464</v>
      </c>
      <c r="E2274" s="3" t="s">
        <v>359</v>
      </c>
      <c r="F2274" s="3" t="s">
        <v>37</v>
      </c>
      <c r="G2274" s="3" t="s">
        <v>517</v>
      </c>
      <c r="H2274" s="3" t="s">
        <v>527</v>
      </c>
      <c r="I2274" s="3" t="s">
        <v>542</v>
      </c>
      <c r="J2274" s="1" t="s">
        <v>30</v>
      </c>
      <c r="K2274" s="1" t="s">
        <v>301</v>
      </c>
      <c r="L2274" s="1" t="s">
        <v>233</v>
      </c>
      <c r="M2274" s="1" t="s">
        <v>77</v>
      </c>
      <c r="N2274" s="1" t="s">
        <v>42</v>
      </c>
      <c r="O2274" s="1" t="s">
        <v>360</v>
      </c>
      <c r="P2274" s="1"/>
      <c r="Q2274" s="1"/>
      <c r="R2274" s="1" t="s">
        <v>31</v>
      </c>
      <c r="S2274" s="1" t="s">
        <v>32</v>
      </c>
      <c r="T2274" s="1" t="s">
        <v>33</v>
      </c>
      <c r="U2274" s="2" t="s">
        <v>361</v>
      </c>
      <c r="V2274" s="4">
        <v>3400000</v>
      </c>
      <c r="W2274" s="4">
        <v>1800000</v>
      </c>
      <c r="X2274" s="4">
        <v>2000000</v>
      </c>
      <c r="Y2274" s="4">
        <v>3200000</v>
      </c>
      <c r="Z2274" s="4">
        <v>0</v>
      </c>
      <c r="AA2274" s="4">
        <v>3200000</v>
      </c>
      <c r="AB2274" s="4">
        <v>0</v>
      </c>
      <c r="AC2274" s="4">
        <v>3200000</v>
      </c>
      <c r="AD2274" s="4">
        <v>1865824</v>
      </c>
      <c r="AE2274" s="4">
        <v>1865824</v>
      </c>
      <c r="AF2274" s="10">
        <v>1865824</v>
      </c>
    </row>
    <row r="2275" spans="1:32" ht="22.5" x14ac:dyDescent="0.25">
      <c r="A2275" s="9" t="s">
        <v>463</v>
      </c>
      <c r="B2275" s="1" t="s">
        <v>486</v>
      </c>
      <c r="C2275" s="1" t="s">
        <v>588</v>
      </c>
      <c r="D2275" s="2" t="s">
        <v>464</v>
      </c>
      <c r="E2275" s="3" t="s">
        <v>365</v>
      </c>
      <c r="F2275" s="3" t="s">
        <v>37</v>
      </c>
      <c r="G2275" s="3" t="s">
        <v>517</v>
      </c>
      <c r="H2275" s="3" t="s">
        <v>518</v>
      </c>
      <c r="I2275" s="3" t="s">
        <v>519</v>
      </c>
      <c r="J2275" s="1" t="s">
        <v>30</v>
      </c>
      <c r="K2275" s="1" t="s">
        <v>301</v>
      </c>
      <c r="L2275" s="1" t="s">
        <v>233</v>
      </c>
      <c r="M2275" s="1" t="s">
        <v>77</v>
      </c>
      <c r="N2275" s="1" t="s">
        <v>42</v>
      </c>
      <c r="O2275" s="1" t="s">
        <v>266</v>
      </c>
      <c r="P2275" s="1"/>
      <c r="Q2275" s="1"/>
      <c r="R2275" s="1" t="s">
        <v>31</v>
      </c>
      <c r="S2275" s="1" t="s">
        <v>32</v>
      </c>
      <c r="T2275" s="1" t="s">
        <v>33</v>
      </c>
      <c r="U2275" s="2" t="s">
        <v>267</v>
      </c>
      <c r="V2275" s="4">
        <v>245027</v>
      </c>
      <c r="W2275" s="4">
        <v>96280</v>
      </c>
      <c r="X2275" s="4">
        <v>0</v>
      </c>
      <c r="Y2275" s="4">
        <v>341307</v>
      </c>
      <c r="Z2275" s="4">
        <v>0</v>
      </c>
      <c r="AA2275" s="4">
        <v>104482.95</v>
      </c>
      <c r="AB2275" s="4">
        <v>236824.05</v>
      </c>
      <c r="AC2275" s="4">
        <v>74481.119999999995</v>
      </c>
      <c r="AD2275" s="4">
        <v>74481.119999999995</v>
      </c>
      <c r="AE2275" s="4">
        <v>74481.119999999995</v>
      </c>
      <c r="AF2275" s="10">
        <v>74481.119999999995</v>
      </c>
    </row>
    <row r="2276" spans="1:32" ht="22.5" x14ac:dyDescent="0.25">
      <c r="A2276" s="9" t="s">
        <v>463</v>
      </c>
      <c r="B2276" s="1" t="s">
        <v>486</v>
      </c>
      <c r="C2276" s="1" t="s">
        <v>588</v>
      </c>
      <c r="D2276" s="2" t="s">
        <v>464</v>
      </c>
      <c r="E2276" s="3" t="s">
        <v>372</v>
      </c>
      <c r="F2276" s="3" t="s">
        <v>474</v>
      </c>
      <c r="G2276" s="3" t="s">
        <v>524</v>
      </c>
      <c r="H2276" s="3" t="s">
        <v>494</v>
      </c>
      <c r="I2276" s="3" t="s">
        <v>525</v>
      </c>
      <c r="J2276" s="1" t="s">
        <v>30</v>
      </c>
      <c r="K2276" s="1" t="s">
        <v>301</v>
      </c>
      <c r="L2276" s="1" t="s">
        <v>233</v>
      </c>
      <c r="M2276" s="1" t="s">
        <v>64</v>
      </c>
      <c r="N2276" s="1" t="s">
        <v>42</v>
      </c>
      <c r="O2276" s="1" t="s">
        <v>234</v>
      </c>
      <c r="P2276" s="1"/>
      <c r="Q2276" s="1"/>
      <c r="R2276" s="1" t="s">
        <v>31</v>
      </c>
      <c r="S2276" s="1" t="s">
        <v>32</v>
      </c>
      <c r="T2276" s="1" t="s">
        <v>33</v>
      </c>
      <c r="U2276" s="2" t="s">
        <v>373</v>
      </c>
      <c r="V2276" s="4">
        <v>0</v>
      </c>
      <c r="W2276" s="4">
        <v>55000000</v>
      </c>
      <c r="X2276" s="4">
        <v>0</v>
      </c>
      <c r="Y2276" s="4">
        <v>55000000</v>
      </c>
      <c r="Z2276" s="4">
        <v>0</v>
      </c>
      <c r="AA2276" s="4">
        <v>55000000</v>
      </c>
      <c r="AB2276" s="4">
        <v>0</v>
      </c>
      <c r="AC2276" s="4">
        <v>35409992</v>
      </c>
      <c r="AD2276" s="4">
        <v>0</v>
      </c>
      <c r="AE2276" s="4">
        <v>0</v>
      </c>
      <c r="AF2276" s="10">
        <v>0</v>
      </c>
    </row>
    <row r="2277" spans="1:32" ht="22.5" x14ac:dyDescent="0.25">
      <c r="A2277" s="9" t="s">
        <v>463</v>
      </c>
      <c r="B2277" s="1" t="s">
        <v>486</v>
      </c>
      <c r="C2277" s="1" t="s">
        <v>588</v>
      </c>
      <c r="D2277" s="2" t="s">
        <v>464</v>
      </c>
      <c r="E2277" s="3" t="s">
        <v>374</v>
      </c>
      <c r="F2277" s="3" t="s">
        <v>474</v>
      </c>
      <c r="G2277" s="3" t="s">
        <v>524</v>
      </c>
      <c r="H2277" s="3" t="s">
        <v>494</v>
      </c>
      <c r="I2277" s="3" t="s">
        <v>525</v>
      </c>
      <c r="J2277" s="1" t="s">
        <v>30</v>
      </c>
      <c r="K2277" s="1" t="s">
        <v>301</v>
      </c>
      <c r="L2277" s="1" t="s">
        <v>233</v>
      </c>
      <c r="M2277" s="1" t="s">
        <v>64</v>
      </c>
      <c r="N2277" s="1" t="s">
        <v>42</v>
      </c>
      <c r="O2277" s="1" t="s">
        <v>281</v>
      </c>
      <c r="P2277" s="1"/>
      <c r="Q2277" s="1"/>
      <c r="R2277" s="1" t="s">
        <v>31</v>
      </c>
      <c r="S2277" s="1" t="s">
        <v>171</v>
      </c>
      <c r="T2277" s="1" t="s">
        <v>33</v>
      </c>
      <c r="U2277" s="2" t="s">
        <v>375</v>
      </c>
      <c r="V2277" s="4">
        <v>12000000</v>
      </c>
      <c r="W2277" s="4">
        <v>0</v>
      </c>
      <c r="X2277" s="4">
        <v>4250</v>
      </c>
      <c r="Y2277" s="4">
        <v>11995750</v>
      </c>
      <c r="Z2277" s="4">
        <v>0</v>
      </c>
      <c r="AA2277" s="4">
        <v>11995750</v>
      </c>
      <c r="AB2277" s="4">
        <v>0</v>
      </c>
      <c r="AC2277" s="4">
        <v>11264300</v>
      </c>
      <c r="AD2277" s="4">
        <v>0</v>
      </c>
      <c r="AE2277" s="4">
        <v>0</v>
      </c>
      <c r="AF2277" s="10">
        <v>0</v>
      </c>
    </row>
    <row r="2278" spans="1:32" ht="22.5" x14ac:dyDescent="0.25">
      <c r="A2278" s="9" t="s">
        <v>463</v>
      </c>
      <c r="B2278" s="1" t="s">
        <v>486</v>
      </c>
      <c r="C2278" s="1" t="s">
        <v>588</v>
      </c>
      <c r="D2278" s="2" t="s">
        <v>464</v>
      </c>
      <c r="E2278" s="3" t="s">
        <v>400</v>
      </c>
      <c r="F2278" s="3" t="s">
        <v>474</v>
      </c>
      <c r="G2278" s="3" t="s">
        <v>524</v>
      </c>
      <c r="H2278" s="3" t="s">
        <v>494</v>
      </c>
      <c r="I2278" s="3" t="s">
        <v>525</v>
      </c>
      <c r="J2278" s="1" t="s">
        <v>30</v>
      </c>
      <c r="K2278" s="1" t="s">
        <v>301</v>
      </c>
      <c r="L2278" s="1" t="s">
        <v>233</v>
      </c>
      <c r="M2278" s="1" t="s">
        <v>64</v>
      </c>
      <c r="N2278" s="1" t="s">
        <v>42</v>
      </c>
      <c r="O2278" s="1" t="s">
        <v>240</v>
      </c>
      <c r="P2278" s="1"/>
      <c r="Q2278" s="1"/>
      <c r="R2278" s="1" t="s">
        <v>31</v>
      </c>
      <c r="S2278" s="1" t="s">
        <v>171</v>
      </c>
      <c r="T2278" s="1" t="s">
        <v>33</v>
      </c>
      <c r="U2278" s="2" t="s">
        <v>401</v>
      </c>
      <c r="V2278" s="4">
        <v>20000000</v>
      </c>
      <c r="W2278" s="4">
        <v>0</v>
      </c>
      <c r="X2278" s="4">
        <v>1271000</v>
      </c>
      <c r="Y2278" s="4">
        <v>18729000</v>
      </c>
      <c r="Z2278" s="4">
        <v>0</v>
      </c>
      <c r="AA2278" s="4">
        <v>18729000</v>
      </c>
      <c r="AB2278" s="4">
        <v>0</v>
      </c>
      <c r="AC2278" s="4">
        <v>18729000</v>
      </c>
      <c r="AD2278" s="4">
        <v>4829000</v>
      </c>
      <c r="AE2278" s="4">
        <v>4829000</v>
      </c>
      <c r="AF2278" s="10">
        <v>4829000</v>
      </c>
    </row>
    <row r="2279" spans="1:32" ht="22.5" x14ac:dyDescent="0.25">
      <c r="A2279" s="9" t="s">
        <v>463</v>
      </c>
      <c r="B2279" s="1" t="s">
        <v>486</v>
      </c>
      <c r="C2279" s="1" t="s">
        <v>588</v>
      </c>
      <c r="D2279" s="2" t="s">
        <v>464</v>
      </c>
      <c r="E2279" s="3" t="s">
        <v>378</v>
      </c>
      <c r="F2279" s="3" t="s">
        <v>474</v>
      </c>
      <c r="G2279" s="3" t="s">
        <v>524</v>
      </c>
      <c r="H2279" s="3" t="s">
        <v>527</v>
      </c>
      <c r="I2279" s="3" t="s">
        <v>545</v>
      </c>
      <c r="J2279" s="1" t="s">
        <v>30</v>
      </c>
      <c r="K2279" s="1" t="s">
        <v>301</v>
      </c>
      <c r="L2279" s="1" t="s">
        <v>233</v>
      </c>
      <c r="M2279" s="1" t="s">
        <v>64</v>
      </c>
      <c r="N2279" s="1" t="s">
        <v>42</v>
      </c>
      <c r="O2279" s="1" t="s">
        <v>243</v>
      </c>
      <c r="P2279" s="1"/>
      <c r="Q2279" s="1"/>
      <c r="R2279" s="1" t="s">
        <v>31</v>
      </c>
      <c r="S2279" s="1" t="s">
        <v>171</v>
      </c>
      <c r="T2279" s="1" t="s">
        <v>33</v>
      </c>
      <c r="U2279" s="2" t="s">
        <v>59</v>
      </c>
      <c r="V2279" s="4">
        <v>56281000</v>
      </c>
      <c r="W2279" s="4">
        <v>28585400</v>
      </c>
      <c r="X2279" s="4">
        <v>616933</v>
      </c>
      <c r="Y2279" s="4">
        <v>84249467</v>
      </c>
      <c r="Z2279" s="4">
        <v>0</v>
      </c>
      <c r="AA2279" s="4">
        <v>84249467</v>
      </c>
      <c r="AB2279" s="4">
        <v>0</v>
      </c>
      <c r="AC2279" s="4">
        <v>84249467</v>
      </c>
      <c r="AD2279" s="4">
        <v>60941833</v>
      </c>
      <c r="AE2279" s="4">
        <v>60941833</v>
      </c>
      <c r="AF2279" s="10">
        <v>60941833</v>
      </c>
    </row>
    <row r="2280" spans="1:32" ht="22.5" x14ac:dyDescent="0.25">
      <c r="A2280" s="9" t="s">
        <v>463</v>
      </c>
      <c r="B2280" s="1" t="s">
        <v>486</v>
      </c>
      <c r="C2280" s="1" t="s">
        <v>588</v>
      </c>
      <c r="D2280" s="2" t="s">
        <v>464</v>
      </c>
      <c r="E2280" s="3" t="s">
        <v>379</v>
      </c>
      <c r="F2280" s="3" t="s">
        <v>474</v>
      </c>
      <c r="G2280" s="3" t="s">
        <v>524</v>
      </c>
      <c r="H2280" s="3" t="s">
        <v>527</v>
      </c>
      <c r="I2280" s="3" t="s">
        <v>542</v>
      </c>
      <c r="J2280" s="1" t="s">
        <v>30</v>
      </c>
      <c r="K2280" s="1" t="s">
        <v>301</v>
      </c>
      <c r="L2280" s="1" t="s">
        <v>233</v>
      </c>
      <c r="M2280" s="1" t="s">
        <v>64</v>
      </c>
      <c r="N2280" s="1" t="s">
        <v>42</v>
      </c>
      <c r="O2280" s="1" t="s">
        <v>246</v>
      </c>
      <c r="P2280" s="1"/>
      <c r="Q2280" s="1"/>
      <c r="R2280" s="1" t="s">
        <v>31</v>
      </c>
      <c r="S2280" s="1" t="s">
        <v>171</v>
      </c>
      <c r="T2280" s="1" t="s">
        <v>33</v>
      </c>
      <c r="U2280" s="2" t="s">
        <v>249</v>
      </c>
      <c r="V2280" s="4">
        <v>3936000</v>
      </c>
      <c r="W2280" s="4">
        <v>1905275</v>
      </c>
      <c r="X2280" s="4">
        <v>0</v>
      </c>
      <c r="Y2280" s="4">
        <v>5841275</v>
      </c>
      <c r="Z2280" s="4">
        <v>0</v>
      </c>
      <c r="AA2280" s="4">
        <v>3595016</v>
      </c>
      <c r="AB2280" s="4">
        <v>2246259</v>
      </c>
      <c r="AC2280" s="4">
        <v>3595016</v>
      </c>
      <c r="AD2280" s="4">
        <v>2378916</v>
      </c>
      <c r="AE2280" s="4">
        <v>2378916</v>
      </c>
      <c r="AF2280" s="10">
        <v>2378916</v>
      </c>
    </row>
    <row r="2281" spans="1:32" ht="22.5" hidden="1" x14ac:dyDescent="0.25">
      <c r="A2281" s="9" t="s">
        <v>467</v>
      </c>
      <c r="B2281" s="1" t="s">
        <v>486</v>
      </c>
      <c r="C2281" s="1" t="s">
        <v>589</v>
      </c>
      <c r="D2281" s="2" t="s">
        <v>468</v>
      </c>
      <c r="E2281" s="3" t="s">
        <v>145</v>
      </c>
      <c r="F2281" s="3" t="s">
        <v>595</v>
      </c>
      <c r="G2281" s="3" t="s">
        <v>493</v>
      </c>
      <c r="H2281" s="3" t="s">
        <v>494</v>
      </c>
      <c r="I2281" s="3" t="s">
        <v>495</v>
      </c>
      <c r="J2281" s="1" t="s">
        <v>40</v>
      </c>
      <c r="K2281" s="1" t="s">
        <v>77</v>
      </c>
      <c r="L2281" s="1" t="s">
        <v>42</v>
      </c>
      <c r="M2281" s="1" t="s">
        <v>63</v>
      </c>
      <c r="N2281" s="1" t="s">
        <v>143</v>
      </c>
      <c r="O2281" s="1" t="s">
        <v>63</v>
      </c>
      <c r="P2281" s="1"/>
      <c r="Q2281" s="1"/>
      <c r="R2281" s="1" t="s">
        <v>31</v>
      </c>
      <c r="S2281" s="1" t="s">
        <v>32</v>
      </c>
      <c r="T2281" s="1" t="s">
        <v>33</v>
      </c>
      <c r="U2281" s="2" t="s">
        <v>146</v>
      </c>
      <c r="V2281" s="4">
        <v>300000</v>
      </c>
      <c r="W2281" s="4">
        <v>0</v>
      </c>
      <c r="X2281" s="4">
        <v>7300</v>
      </c>
      <c r="Y2281" s="4">
        <v>292700</v>
      </c>
      <c r="Z2281" s="4">
        <v>0</v>
      </c>
      <c r="AA2281" s="4">
        <v>292700</v>
      </c>
      <c r="AB2281" s="4">
        <v>0</v>
      </c>
      <c r="AC2281" s="4">
        <v>292700</v>
      </c>
      <c r="AD2281" s="4">
        <v>292700</v>
      </c>
      <c r="AE2281" s="4">
        <v>292700</v>
      </c>
      <c r="AF2281" s="10">
        <v>292700</v>
      </c>
    </row>
    <row r="2282" spans="1:32" ht="22.5" hidden="1" x14ac:dyDescent="0.25">
      <c r="A2282" s="9" t="s">
        <v>467</v>
      </c>
      <c r="B2282" s="1" t="s">
        <v>486</v>
      </c>
      <c r="C2282" s="1" t="s">
        <v>589</v>
      </c>
      <c r="D2282" s="2" t="s">
        <v>468</v>
      </c>
      <c r="E2282" s="3" t="s">
        <v>155</v>
      </c>
      <c r="F2282" s="3" t="s">
        <v>471</v>
      </c>
      <c r="G2282" s="3" t="s">
        <v>493</v>
      </c>
      <c r="H2282" s="3" t="s">
        <v>494</v>
      </c>
      <c r="I2282" s="3" t="s">
        <v>495</v>
      </c>
      <c r="J2282" s="1" t="s">
        <v>40</v>
      </c>
      <c r="K2282" s="1" t="s">
        <v>77</v>
      </c>
      <c r="L2282" s="1" t="s">
        <v>42</v>
      </c>
      <c r="M2282" s="1" t="s">
        <v>80</v>
      </c>
      <c r="N2282" s="1" t="s">
        <v>80</v>
      </c>
      <c r="O2282" s="1" t="s">
        <v>41</v>
      </c>
      <c r="P2282" s="1"/>
      <c r="Q2282" s="1"/>
      <c r="R2282" s="1" t="s">
        <v>31</v>
      </c>
      <c r="S2282" s="1" t="s">
        <v>32</v>
      </c>
      <c r="T2282" s="1" t="s">
        <v>33</v>
      </c>
      <c r="U2282" s="2" t="s">
        <v>156</v>
      </c>
      <c r="V2282" s="4">
        <v>28500000</v>
      </c>
      <c r="W2282" s="4">
        <v>0</v>
      </c>
      <c r="X2282" s="4">
        <v>0</v>
      </c>
      <c r="Y2282" s="4">
        <v>28500000</v>
      </c>
      <c r="Z2282" s="4">
        <v>0</v>
      </c>
      <c r="AA2282" s="4">
        <v>28500000</v>
      </c>
      <c r="AB2282" s="4">
        <v>0</v>
      </c>
      <c r="AC2282" s="4">
        <v>28500000</v>
      </c>
      <c r="AD2282" s="4">
        <v>18136200</v>
      </c>
      <c r="AE2282" s="4">
        <v>18136200</v>
      </c>
      <c r="AF2282" s="10">
        <v>18136200</v>
      </c>
    </row>
    <row r="2283" spans="1:32" ht="22.5" hidden="1" x14ac:dyDescent="0.25">
      <c r="A2283" s="9" t="s">
        <v>467</v>
      </c>
      <c r="B2283" s="1" t="s">
        <v>486</v>
      </c>
      <c r="C2283" s="1" t="s">
        <v>589</v>
      </c>
      <c r="D2283" s="2" t="s">
        <v>468</v>
      </c>
      <c r="E2283" s="3" t="s">
        <v>157</v>
      </c>
      <c r="F2283" s="3" t="s">
        <v>471</v>
      </c>
      <c r="G2283" s="3" t="s">
        <v>493</v>
      </c>
      <c r="H2283" s="3" t="s">
        <v>494</v>
      </c>
      <c r="I2283" s="3" t="s">
        <v>495</v>
      </c>
      <c r="J2283" s="1" t="s">
        <v>40</v>
      </c>
      <c r="K2283" s="1" t="s">
        <v>77</v>
      </c>
      <c r="L2283" s="1" t="s">
        <v>42</v>
      </c>
      <c r="M2283" s="1" t="s">
        <v>80</v>
      </c>
      <c r="N2283" s="1" t="s">
        <v>80</v>
      </c>
      <c r="O2283" s="1" t="s">
        <v>77</v>
      </c>
      <c r="P2283" s="1"/>
      <c r="Q2283" s="1"/>
      <c r="R2283" s="1" t="s">
        <v>31</v>
      </c>
      <c r="S2283" s="1" t="s">
        <v>32</v>
      </c>
      <c r="T2283" s="1" t="s">
        <v>33</v>
      </c>
      <c r="U2283" s="2" t="s">
        <v>158</v>
      </c>
      <c r="V2283" s="4">
        <v>3000000</v>
      </c>
      <c r="W2283" s="4">
        <v>0</v>
      </c>
      <c r="X2283" s="4">
        <v>0</v>
      </c>
      <c r="Y2283" s="4">
        <v>3000000</v>
      </c>
      <c r="Z2283" s="4">
        <v>0</v>
      </c>
      <c r="AA2283" s="4">
        <v>3000000</v>
      </c>
      <c r="AB2283" s="4">
        <v>0</v>
      </c>
      <c r="AC2283" s="4">
        <v>692514.05</v>
      </c>
      <c r="AD2283" s="4">
        <v>0</v>
      </c>
      <c r="AE2283" s="4">
        <v>0</v>
      </c>
      <c r="AF2283" s="10">
        <v>0</v>
      </c>
    </row>
    <row r="2284" spans="1:32" ht="22.5" hidden="1" x14ac:dyDescent="0.25">
      <c r="A2284" s="9" t="s">
        <v>467</v>
      </c>
      <c r="B2284" s="1" t="s">
        <v>486</v>
      </c>
      <c r="C2284" s="1" t="s">
        <v>589</v>
      </c>
      <c r="D2284" s="2" t="s">
        <v>468</v>
      </c>
      <c r="E2284" s="3" t="s">
        <v>184</v>
      </c>
      <c r="F2284" s="3" t="s">
        <v>471</v>
      </c>
      <c r="G2284" s="3" t="s">
        <v>493</v>
      </c>
      <c r="H2284" s="3" t="s">
        <v>494</v>
      </c>
      <c r="I2284" s="3" t="s">
        <v>495</v>
      </c>
      <c r="J2284" s="1" t="s">
        <v>40</v>
      </c>
      <c r="K2284" s="1" t="s">
        <v>77</v>
      </c>
      <c r="L2284" s="1" t="s">
        <v>42</v>
      </c>
      <c r="M2284" s="1" t="s">
        <v>80</v>
      </c>
      <c r="N2284" s="1" t="s">
        <v>64</v>
      </c>
      <c r="O2284" s="1" t="s">
        <v>98</v>
      </c>
      <c r="P2284" s="1"/>
      <c r="Q2284" s="1"/>
      <c r="R2284" s="1" t="s">
        <v>31</v>
      </c>
      <c r="S2284" s="1" t="s">
        <v>32</v>
      </c>
      <c r="T2284" s="1" t="s">
        <v>33</v>
      </c>
      <c r="U2284" s="2" t="s">
        <v>185</v>
      </c>
      <c r="V2284" s="4">
        <v>3500000</v>
      </c>
      <c r="W2284" s="4">
        <v>0</v>
      </c>
      <c r="X2284" s="4">
        <v>0</v>
      </c>
      <c r="Y2284" s="4">
        <v>3500000</v>
      </c>
      <c r="Z2284" s="4">
        <v>0</v>
      </c>
      <c r="AA2284" s="4">
        <v>3500000</v>
      </c>
      <c r="AB2284" s="4">
        <v>0</v>
      </c>
      <c r="AC2284" s="4">
        <v>0</v>
      </c>
      <c r="AD2284" s="4">
        <v>0</v>
      </c>
      <c r="AE2284" s="4">
        <v>0</v>
      </c>
      <c r="AF2284" s="10">
        <v>0</v>
      </c>
    </row>
    <row r="2285" spans="1:32" ht="22.5" hidden="1" x14ac:dyDescent="0.25">
      <c r="A2285" s="9" t="s">
        <v>467</v>
      </c>
      <c r="B2285" s="1" t="s">
        <v>486</v>
      </c>
      <c r="C2285" s="1" t="s">
        <v>589</v>
      </c>
      <c r="D2285" s="2" t="s">
        <v>468</v>
      </c>
      <c r="E2285" s="3" t="s">
        <v>200</v>
      </c>
      <c r="F2285" s="3" t="s">
        <v>471</v>
      </c>
      <c r="G2285" s="3" t="s">
        <v>493</v>
      </c>
      <c r="H2285" s="3" t="s">
        <v>494</v>
      </c>
      <c r="I2285" s="3" t="s">
        <v>495</v>
      </c>
      <c r="J2285" s="1" t="s">
        <v>40</v>
      </c>
      <c r="K2285" s="1" t="s">
        <v>77</v>
      </c>
      <c r="L2285" s="1" t="s">
        <v>42</v>
      </c>
      <c r="M2285" s="1" t="s">
        <v>80</v>
      </c>
      <c r="N2285" s="1" t="s">
        <v>81</v>
      </c>
      <c r="O2285" s="1" t="s">
        <v>41</v>
      </c>
      <c r="P2285" s="1"/>
      <c r="Q2285" s="1"/>
      <c r="R2285" s="1" t="s">
        <v>31</v>
      </c>
      <c r="S2285" s="1" t="s">
        <v>32</v>
      </c>
      <c r="T2285" s="1" t="s">
        <v>33</v>
      </c>
      <c r="U2285" s="2" t="s">
        <v>201</v>
      </c>
      <c r="V2285" s="4">
        <v>500000</v>
      </c>
      <c r="W2285" s="4">
        <v>0</v>
      </c>
      <c r="X2285" s="4">
        <v>0</v>
      </c>
      <c r="Y2285" s="4">
        <v>500000</v>
      </c>
      <c r="Z2285" s="4">
        <v>0</v>
      </c>
      <c r="AA2285" s="4">
        <v>500000</v>
      </c>
      <c r="AB2285" s="4">
        <v>0</v>
      </c>
      <c r="AC2285" s="4">
        <v>500000</v>
      </c>
      <c r="AD2285" s="4">
        <v>500000</v>
      </c>
      <c r="AE2285" s="4">
        <v>500000</v>
      </c>
      <c r="AF2285" s="10">
        <v>500000</v>
      </c>
    </row>
    <row r="2286" spans="1:32" ht="22.5" hidden="1" x14ac:dyDescent="0.25">
      <c r="A2286" s="9" t="s">
        <v>467</v>
      </c>
      <c r="B2286" s="1" t="s">
        <v>486</v>
      </c>
      <c r="C2286" s="1" t="s">
        <v>589</v>
      </c>
      <c r="D2286" s="2" t="s">
        <v>468</v>
      </c>
      <c r="E2286" s="3" t="s">
        <v>202</v>
      </c>
      <c r="F2286" s="3" t="s">
        <v>471</v>
      </c>
      <c r="G2286" s="3" t="s">
        <v>493</v>
      </c>
      <c r="H2286" s="3" t="s">
        <v>494</v>
      </c>
      <c r="I2286" s="3" t="s">
        <v>495</v>
      </c>
      <c r="J2286" s="1" t="s">
        <v>40</v>
      </c>
      <c r="K2286" s="1" t="s">
        <v>77</v>
      </c>
      <c r="L2286" s="1" t="s">
        <v>42</v>
      </c>
      <c r="M2286" s="1" t="s">
        <v>80</v>
      </c>
      <c r="N2286" s="1" t="s">
        <v>81</v>
      </c>
      <c r="O2286" s="1" t="s">
        <v>77</v>
      </c>
      <c r="P2286" s="1"/>
      <c r="Q2286" s="1"/>
      <c r="R2286" s="1" t="s">
        <v>31</v>
      </c>
      <c r="S2286" s="1" t="s">
        <v>32</v>
      </c>
      <c r="T2286" s="1" t="s">
        <v>33</v>
      </c>
      <c r="U2286" s="2" t="s">
        <v>203</v>
      </c>
      <c r="V2286" s="4">
        <v>1000000</v>
      </c>
      <c r="W2286" s="4">
        <v>0</v>
      </c>
      <c r="X2286" s="4">
        <v>0</v>
      </c>
      <c r="Y2286" s="4">
        <v>1000000</v>
      </c>
      <c r="Z2286" s="4">
        <v>0</v>
      </c>
      <c r="AA2286" s="4">
        <v>1000000</v>
      </c>
      <c r="AB2286" s="4">
        <v>0</v>
      </c>
      <c r="AC2286" s="4">
        <v>1000000</v>
      </c>
      <c r="AD2286" s="4">
        <v>1000000</v>
      </c>
      <c r="AE2286" s="4">
        <v>1000000</v>
      </c>
      <c r="AF2286" s="10">
        <v>1000000</v>
      </c>
    </row>
    <row r="2287" spans="1:32" ht="22.5" hidden="1" x14ac:dyDescent="0.25">
      <c r="A2287" s="9" t="s">
        <v>467</v>
      </c>
      <c r="B2287" s="1" t="s">
        <v>486</v>
      </c>
      <c r="C2287" s="1" t="s">
        <v>589</v>
      </c>
      <c r="D2287" s="2" t="s">
        <v>468</v>
      </c>
      <c r="E2287" s="3" t="s">
        <v>206</v>
      </c>
      <c r="F2287" s="3" t="s">
        <v>471</v>
      </c>
      <c r="G2287" s="3" t="s">
        <v>493</v>
      </c>
      <c r="H2287" s="3" t="s">
        <v>494</v>
      </c>
      <c r="I2287" s="3" t="s">
        <v>495</v>
      </c>
      <c r="J2287" s="1" t="s">
        <v>40</v>
      </c>
      <c r="K2287" s="1" t="s">
        <v>77</v>
      </c>
      <c r="L2287" s="1" t="s">
        <v>42</v>
      </c>
      <c r="M2287" s="1" t="s">
        <v>80</v>
      </c>
      <c r="N2287" s="1" t="s">
        <v>81</v>
      </c>
      <c r="O2287" s="1" t="s">
        <v>138</v>
      </c>
      <c r="P2287" s="1"/>
      <c r="Q2287" s="1"/>
      <c r="R2287" s="1" t="s">
        <v>31</v>
      </c>
      <c r="S2287" s="1" t="s">
        <v>32</v>
      </c>
      <c r="T2287" s="1" t="s">
        <v>33</v>
      </c>
      <c r="U2287" s="2" t="s">
        <v>207</v>
      </c>
      <c r="V2287" s="4">
        <v>300000</v>
      </c>
      <c r="W2287" s="4">
        <v>0</v>
      </c>
      <c r="X2287" s="4">
        <v>0</v>
      </c>
      <c r="Y2287" s="4">
        <v>300000</v>
      </c>
      <c r="Z2287" s="4">
        <v>0</v>
      </c>
      <c r="AA2287" s="4">
        <v>300000</v>
      </c>
      <c r="AB2287" s="4">
        <v>0</v>
      </c>
      <c r="AC2287" s="4">
        <v>191636</v>
      </c>
      <c r="AD2287" s="4">
        <v>191636</v>
      </c>
      <c r="AE2287" s="4">
        <v>191636</v>
      </c>
      <c r="AF2287" s="10">
        <v>191636</v>
      </c>
    </row>
    <row r="2288" spans="1:32" ht="22.5" hidden="1" x14ac:dyDescent="0.25">
      <c r="A2288" s="9" t="s">
        <v>467</v>
      </c>
      <c r="B2288" s="1" t="s">
        <v>486</v>
      </c>
      <c r="C2288" s="1" t="s">
        <v>589</v>
      </c>
      <c r="D2288" s="2" t="s">
        <v>468</v>
      </c>
      <c r="E2288" s="3" t="s">
        <v>212</v>
      </c>
      <c r="F2288" s="3" t="s">
        <v>471</v>
      </c>
      <c r="G2288" s="3" t="s">
        <v>493</v>
      </c>
      <c r="H2288" s="3" t="s">
        <v>527</v>
      </c>
      <c r="I2288" s="3" t="s">
        <v>528</v>
      </c>
      <c r="J2288" s="1" t="s">
        <v>40</v>
      </c>
      <c r="K2288" s="1" t="s">
        <v>77</v>
      </c>
      <c r="L2288" s="1" t="s">
        <v>42</v>
      </c>
      <c r="M2288" s="1" t="s">
        <v>80</v>
      </c>
      <c r="N2288" s="1" t="s">
        <v>65</v>
      </c>
      <c r="O2288" s="1" t="s">
        <v>77</v>
      </c>
      <c r="P2288" s="1"/>
      <c r="Q2288" s="1"/>
      <c r="R2288" s="1" t="s">
        <v>31</v>
      </c>
      <c r="S2288" s="1" t="s">
        <v>32</v>
      </c>
      <c r="T2288" s="1" t="s">
        <v>33</v>
      </c>
      <c r="U2288" s="2" t="s">
        <v>213</v>
      </c>
      <c r="V2288" s="4">
        <v>5000000</v>
      </c>
      <c r="W2288" s="4">
        <v>4049806</v>
      </c>
      <c r="X2288" s="4">
        <v>0</v>
      </c>
      <c r="Y2288" s="4">
        <v>9049806</v>
      </c>
      <c r="Z2288" s="4">
        <v>0</v>
      </c>
      <c r="AA2288" s="4">
        <v>5977659</v>
      </c>
      <c r="AB2288" s="4">
        <v>3072147</v>
      </c>
      <c r="AC2288" s="4">
        <v>5276984</v>
      </c>
      <c r="AD2288" s="4">
        <v>3277659</v>
      </c>
      <c r="AE2288" s="4">
        <v>3277659</v>
      </c>
      <c r="AF2288" s="10">
        <v>3277659</v>
      </c>
    </row>
    <row r="2289" spans="1:32" ht="22.5" hidden="1" x14ac:dyDescent="0.25">
      <c r="A2289" s="9" t="s">
        <v>467</v>
      </c>
      <c r="B2289" s="1" t="s">
        <v>486</v>
      </c>
      <c r="C2289" s="1" t="s">
        <v>589</v>
      </c>
      <c r="D2289" s="2" t="s">
        <v>468</v>
      </c>
      <c r="E2289" s="3" t="s">
        <v>216</v>
      </c>
      <c r="F2289" s="3" t="s">
        <v>471</v>
      </c>
      <c r="G2289" s="3" t="s">
        <v>493</v>
      </c>
      <c r="H2289" s="3" t="s">
        <v>527</v>
      </c>
      <c r="I2289" s="3" t="s">
        <v>528</v>
      </c>
      <c r="J2289" s="1" t="s">
        <v>40</v>
      </c>
      <c r="K2289" s="1" t="s">
        <v>77</v>
      </c>
      <c r="L2289" s="1" t="s">
        <v>42</v>
      </c>
      <c r="M2289" s="1" t="s">
        <v>80</v>
      </c>
      <c r="N2289" s="1" t="s">
        <v>171</v>
      </c>
      <c r="O2289" s="1" t="s">
        <v>80</v>
      </c>
      <c r="P2289" s="1"/>
      <c r="Q2289" s="1"/>
      <c r="R2289" s="1" t="s">
        <v>31</v>
      </c>
      <c r="S2289" s="1" t="s">
        <v>32</v>
      </c>
      <c r="T2289" s="1" t="s">
        <v>33</v>
      </c>
      <c r="U2289" s="2" t="s">
        <v>217</v>
      </c>
      <c r="V2289" s="4">
        <v>7808365</v>
      </c>
      <c r="W2289" s="4">
        <v>0</v>
      </c>
      <c r="X2289" s="4">
        <v>0</v>
      </c>
      <c r="Y2289" s="4">
        <v>7808365</v>
      </c>
      <c r="Z2289" s="4">
        <v>0</v>
      </c>
      <c r="AA2289" s="4">
        <v>7808365</v>
      </c>
      <c r="AB2289" s="4">
        <v>0</v>
      </c>
      <c r="AC2289" s="4">
        <v>7808365</v>
      </c>
      <c r="AD2289" s="4">
        <v>2000000</v>
      </c>
      <c r="AE2289" s="4">
        <v>2000000</v>
      </c>
      <c r="AF2289" s="10">
        <v>2000000</v>
      </c>
    </row>
    <row r="2290" spans="1:32" ht="22.5" x14ac:dyDescent="0.25">
      <c r="A2290" s="9" t="s">
        <v>467</v>
      </c>
      <c r="B2290" s="1" t="s">
        <v>486</v>
      </c>
      <c r="C2290" s="1" t="s">
        <v>589</v>
      </c>
      <c r="D2290" s="2" t="s">
        <v>468</v>
      </c>
      <c r="E2290" s="3" t="s">
        <v>231</v>
      </c>
      <c r="F2290" s="3" t="s">
        <v>472</v>
      </c>
      <c r="G2290" s="3" t="s">
        <v>497</v>
      </c>
      <c r="H2290" s="3" t="s">
        <v>498</v>
      </c>
      <c r="I2290" s="3" t="s">
        <v>499</v>
      </c>
      <c r="J2290" s="1" t="s">
        <v>30</v>
      </c>
      <c r="K2290" s="1" t="s">
        <v>232</v>
      </c>
      <c r="L2290" s="1" t="s">
        <v>233</v>
      </c>
      <c r="M2290" s="1" t="s">
        <v>41</v>
      </c>
      <c r="N2290" s="1" t="s">
        <v>42</v>
      </c>
      <c r="O2290" s="1" t="s">
        <v>234</v>
      </c>
      <c r="P2290" s="1"/>
      <c r="Q2290" s="1"/>
      <c r="R2290" s="1" t="s">
        <v>31</v>
      </c>
      <c r="S2290" s="1" t="s">
        <v>32</v>
      </c>
      <c r="T2290" s="1" t="s">
        <v>33</v>
      </c>
      <c r="U2290" s="2" t="s">
        <v>235</v>
      </c>
      <c r="V2290" s="4">
        <v>1317694851</v>
      </c>
      <c r="W2290" s="4">
        <v>66895762</v>
      </c>
      <c r="X2290" s="4">
        <v>0</v>
      </c>
      <c r="Y2290" s="4">
        <v>1384590613</v>
      </c>
      <c r="Z2290" s="4">
        <v>0</v>
      </c>
      <c r="AA2290" s="4">
        <v>1384590613</v>
      </c>
      <c r="AB2290" s="4">
        <v>0</v>
      </c>
      <c r="AC2290" s="4">
        <v>1384590613</v>
      </c>
      <c r="AD2290" s="4">
        <v>423839955</v>
      </c>
      <c r="AE2290" s="4">
        <v>423839955</v>
      </c>
      <c r="AF2290" s="10">
        <v>423839955</v>
      </c>
    </row>
    <row r="2291" spans="1:32" ht="22.5" x14ac:dyDescent="0.25">
      <c r="A2291" s="9" t="s">
        <v>467</v>
      </c>
      <c r="B2291" s="1" t="s">
        <v>486</v>
      </c>
      <c r="C2291" s="1" t="s">
        <v>589</v>
      </c>
      <c r="D2291" s="2" t="s">
        <v>468</v>
      </c>
      <c r="E2291" s="3" t="s">
        <v>242</v>
      </c>
      <c r="F2291" s="3" t="s">
        <v>472</v>
      </c>
      <c r="G2291" s="3" t="s">
        <v>497</v>
      </c>
      <c r="H2291" s="3" t="s">
        <v>498</v>
      </c>
      <c r="I2291" s="3" t="s">
        <v>499</v>
      </c>
      <c r="J2291" s="1" t="s">
        <v>30</v>
      </c>
      <c r="K2291" s="1" t="s">
        <v>232</v>
      </c>
      <c r="L2291" s="1" t="s">
        <v>233</v>
      </c>
      <c r="M2291" s="1" t="s">
        <v>41</v>
      </c>
      <c r="N2291" s="1" t="s">
        <v>42</v>
      </c>
      <c r="O2291" s="1" t="s">
        <v>243</v>
      </c>
      <c r="P2291" s="1"/>
      <c r="Q2291" s="1"/>
      <c r="R2291" s="1" t="s">
        <v>31</v>
      </c>
      <c r="S2291" s="1" t="s">
        <v>32</v>
      </c>
      <c r="T2291" s="1" t="s">
        <v>33</v>
      </c>
      <c r="U2291" s="2" t="s">
        <v>244</v>
      </c>
      <c r="V2291" s="4">
        <v>25352705</v>
      </c>
      <c r="W2291" s="4">
        <v>0</v>
      </c>
      <c r="X2291" s="4">
        <v>1748726</v>
      </c>
      <c r="Y2291" s="4">
        <v>23603979</v>
      </c>
      <c r="Z2291" s="4">
        <v>0</v>
      </c>
      <c r="AA2291" s="4">
        <v>23603979</v>
      </c>
      <c r="AB2291" s="4">
        <v>0</v>
      </c>
      <c r="AC2291" s="4">
        <v>23603979</v>
      </c>
      <c r="AD2291" s="4">
        <v>17319328</v>
      </c>
      <c r="AE2291" s="4">
        <v>17319328</v>
      </c>
      <c r="AF2291" s="10">
        <v>17319328</v>
      </c>
    </row>
    <row r="2292" spans="1:32" ht="22.5" x14ac:dyDescent="0.25">
      <c r="A2292" s="9" t="s">
        <v>467</v>
      </c>
      <c r="B2292" s="1" t="s">
        <v>486</v>
      </c>
      <c r="C2292" s="1" t="s">
        <v>589</v>
      </c>
      <c r="D2292" s="2" t="s">
        <v>468</v>
      </c>
      <c r="E2292" s="3" t="s">
        <v>245</v>
      </c>
      <c r="F2292" s="3" t="s">
        <v>472</v>
      </c>
      <c r="G2292" s="3" t="s">
        <v>497</v>
      </c>
      <c r="H2292" s="3" t="s">
        <v>527</v>
      </c>
      <c r="I2292" s="3" t="s">
        <v>545</v>
      </c>
      <c r="J2292" s="1" t="s">
        <v>30</v>
      </c>
      <c r="K2292" s="1" t="s">
        <v>232</v>
      </c>
      <c r="L2292" s="1" t="s">
        <v>233</v>
      </c>
      <c r="M2292" s="1" t="s">
        <v>41</v>
      </c>
      <c r="N2292" s="1" t="s">
        <v>42</v>
      </c>
      <c r="O2292" s="1" t="s">
        <v>246</v>
      </c>
      <c r="P2292" s="1"/>
      <c r="Q2292" s="1"/>
      <c r="R2292" s="1" t="s">
        <v>31</v>
      </c>
      <c r="S2292" s="1" t="s">
        <v>32</v>
      </c>
      <c r="T2292" s="1" t="s">
        <v>33</v>
      </c>
      <c r="U2292" s="2" t="s">
        <v>59</v>
      </c>
      <c r="V2292" s="4">
        <v>1924739</v>
      </c>
      <c r="W2292" s="4">
        <v>0</v>
      </c>
      <c r="X2292" s="4">
        <v>1924739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10">
        <v>0</v>
      </c>
    </row>
    <row r="2293" spans="1:32" ht="22.5" x14ac:dyDescent="0.25">
      <c r="A2293" s="9" t="s">
        <v>467</v>
      </c>
      <c r="B2293" s="1" t="s">
        <v>486</v>
      </c>
      <c r="C2293" s="1" t="s">
        <v>589</v>
      </c>
      <c r="D2293" s="2" t="s">
        <v>468</v>
      </c>
      <c r="E2293" s="3" t="s">
        <v>247</v>
      </c>
      <c r="F2293" s="3" t="s">
        <v>472</v>
      </c>
      <c r="G2293" s="3" t="s">
        <v>497</v>
      </c>
      <c r="H2293" s="3" t="s">
        <v>527</v>
      </c>
      <c r="I2293" s="3" t="s">
        <v>542</v>
      </c>
      <c r="J2293" s="1" t="s">
        <v>30</v>
      </c>
      <c r="K2293" s="1" t="s">
        <v>232</v>
      </c>
      <c r="L2293" s="1" t="s">
        <v>233</v>
      </c>
      <c r="M2293" s="1" t="s">
        <v>41</v>
      </c>
      <c r="N2293" s="1" t="s">
        <v>42</v>
      </c>
      <c r="O2293" s="1" t="s">
        <v>248</v>
      </c>
      <c r="P2293" s="1"/>
      <c r="Q2293" s="1"/>
      <c r="R2293" s="1" t="s">
        <v>31</v>
      </c>
      <c r="S2293" s="1" t="s">
        <v>32</v>
      </c>
      <c r="T2293" s="1" t="s">
        <v>33</v>
      </c>
      <c r="U2293" s="2" t="s">
        <v>249</v>
      </c>
      <c r="V2293" s="4">
        <v>483882</v>
      </c>
      <c r="W2293" s="4">
        <v>0</v>
      </c>
      <c r="X2293" s="4">
        <v>0</v>
      </c>
      <c r="Y2293" s="4">
        <v>483882</v>
      </c>
      <c r="Z2293" s="4">
        <v>0</v>
      </c>
      <c r="AA2293" s="4">
        <v>483882</v>
      </c>
      <c r="AB2293" s="4">
        <v>0</v>
      </c>
      <c r="AC2293" s="4">
        <v>198519</v>
      </c>
      <c r="AD2293" s="4">
        <v>146418</v>
      </c>
      <c r="AE2293" s="4">
        <v>146418</v>
      </c>
      <c r="AF2293" s="10">
        <v>146418</v>
      </c>
    </row>
    <row r="2294" spans="1:32" ht="22.5" x14ac:dyDescent="0.25">
      <c r="A2294" s="9" t="s">
        <v>467</v>
      </c>
      <c r="B2294" s="1" t="s">
        <v>486</v>
      </c>
      <c r="C2294" s="1" t="s">
        <v>589</v>
      </c>
      <c r="D2294" s="2" t="s">
        <v>468</v>
      </c>
      <c r="E2294" s="3" t="s">
        <v>45</v>
      </c>
      <c r="F2294" s="3" t="s">
        <v>29</v>
      </c>
      <c r="G2294" s="3" t="s">
        <v>501</v>
      </c>
      <c r="H2294" s="3" t="s">
        <v>502</v>
      </c>
      <c r="I2294" s="3" t="s">
        <v>503</v>
      </c>
      <c r="J2294" s="1" t="s">
        <v>30</v>
      </c>
      <c r="K2294" s="1" t="s">
        <v>232</v>
      </c>
      <c r="L2294" s="1" t="s">
        <v>233</v>
      </c>
      <c r="M2294" s="1" t="s">
        <v>63</v>
      </c>
      <c r="N2294" s="1" t="s">
        <v>42</v>
      </c>
      <c r="O2294" s="1" t="s">
        <v>237</v>
      </c>
      <c r="P2294" s="1"/>
      <c r="Q2294" s="1"/>
      <c r="R2294" s="1" t="s">
        <v>46</v>
      </c>
      <c r="S2294" s="1" t="s">
        <v>47</v>
      </c>
      <c r="T2294" s="1" t="s">
        <v>33</v>
      </c>
      <c r="U2294" s="2" t="s">
        <v>48</v>
      </c>
      <c r="V2294" s="4">
        <v>0</v>
      </c>
      <c r="W2294" s="4">
        <v>68844216</v>
      </c>
      <c r="X2294" s="4">
        <v>0</v>
      </c>
      <c r="Y2294" s="4">
        <v>68844216</v>
      </c>
      <c r="Z2294" s="4">
        <v>0</v>
      </c>
      <c r="AA2294" s="4">
        <v>68844216</v>
      </c>
      <c r="AB2294" s="4">
        <v>0</v>
      </c>
      <c r="AC2294" s="4">
        <v>68844216</v>
      </c>
      <c r="AD2294" s="4">
        <v>22158451</v>
      </c>
      <c r="AE2294" s="4">
        <v>22158451</v>
      </c>
      <c r="AF2294" s="10">
        <v>22158451</v>
      </c>
    </row>
    <row r="2295" spans="1:32" ht="22.5" x14ac:dyDescent="0.25">
      <c r="A2295" s="9" t="s">
        <v>467</v>
      </c>
      <c r="B2295" s="1" t="s">
        <v>486</v>
      </c>
      <c r="C2295" s="1" t="s">
        <v>589</v>
      </c>
      <c r="D2295" s="2" t="s">
        <v>468</v>
      </c>
      <c r="E2295" s="3" t="s">
        <v>45</v>
      </c>
      <c r="F2295" s="3" t="s">
        <v>29</v>
      </c>
      <c r="G2295" s="3" t="s">
        <v>501</v>
      </c>
      <c r="H2295" s="3" t="s">
        <v>502</v>
      </c>
      <c r="I2295" s="3" t="s">
        <v>503</v>
      </c>
      <c r="J2295" s="1" t="s">
        <v>30</v>
      </c>
      <c r="K2295" s="1" t="s">
        <v>232</v>
      </c>
      <c r="L2295" s="1" t="s">
        <v>233</v>
      </c>
      <c r="M2295" s="1" t="s">
        <v>63</v>
      </c>
      <c r="N2295" s="1" t="s">
        <v>42</v>
      </c>
      <c r="O2295" s="1" t="s">
        <v>237</v>
      </c>
      <c r="P2295" s="1"/>
      <c r="Q2295" s="1"/>
      <c r="R2295" s="1" t="s">
        <v>31</v>
      </c>
      <c r="S2295" s="1" t="s">
        <v>32</v>
      </c>
      <c r="T2295" s="1" t="s">
        <v>33</v>
      </c>
      <c r="U2295" s="2" t="s">
        <v>48</v>
      </c>
      <c r="V2295" s="4">
        <v>466505644</v>
      </c>
      <c r="W2295" s="4">
        <v>815279</v>
      </c>
      <c r="X2295" s="4">
        <v>8069104</v>
      </c>
      <c r="Y2295" s="4">
        <v>459251819</v>
      </c>
      <c r="Z2295" s="4">
        <v>0</v>
      </c>
      <c r="AA2295" s="4">
        <v>459251819</v>
      </c>
      <c r="AB2295" s="4">
        <v>0</v>
      </c>
      <c r="AC2295" s="4">
        <v>459251819</v>
      </c>
      <c r="AD2295" s="4">
        <v>310542683</v>
      </c>
      <c r="AE2295" s="4">
        <v>310542683</v>
      </c>
      <c r="AF2295" s="10">
        <v>310542683</v>
      </c>
    </row>
    <row r="2296" spans="1:32" ht="22.5" x14ac:dyDescent="0.25">
      <c r="A2296" s="9" t="s">
        <v>467</v>
      </c>
      <c r="B2296" s="1" t="s">
        <v>486</v>
      </c>
      <c r="C2296" s="1" t="s">
        <v>589</v>
      </c>
      <c r="D2296" s="2" t="s">
        <v>468</v>
      </c>
      <c r="E2296" s="3" t="s">
        <v>58</v>
      </c>
      <c r="F2296" s="3" t="s">
        <v>29</v>
      </c>
      <c r="G2296" s="3" t="s">
        <v>501</v>
      </c>
      <c r="H2296" s="3" t="s">
        <v>527</v>
      </c>
      <c r="I2296" s="3" t="s">
        <v>545</v>
      </c>
      <c r="J2296" s="1" t="s">
        <v>30</v>
      </c>
      <c r="K2296" s="1" t="s">
        <v>232</v>
      </c>
      <c r="L2296" s="1" t="s">
        <v>233</v>
      </c>
      <c r="M2296" s="1" t="s">
        <v>63</v>
      </c>
      <c r="N2296" s="1" t="s">
        <v>42</v>
      </c>
      <c r="O2296" s="1" t="s">
        <v>255</v>
      </c>
      <c r="P2296" s="1"/>
      <c r="Q2296" s="1"/>
      <c r="R2296" s="1" t="s">
        <v>31</v>
      </c>
      <c r="S2296" s="1" t="s">
        <v>32</v>
      </c>
      <c r="T2296" s="1" t="s">
        <v>33</v>
      </c>
      <c r="U2296" s="2" t="s">
        <v>59</v>
      </c>
      <c r="V2296" s="4">
        <v>263717903</v>
      </c>
      <c r="W2296" s="4">
        <v>268878463</v>
      </c>
      <c r="X2296" s="4">
        <v>0</v>
      </c>
      <c r="Y2296" s="4">
        <v>532596366</v>
      </c>
      <c r="Z2296" s="4">
        <v>0</v>
      </c>
      <c r="AA2296" s="4">
        <v>532541532</v>
      </c>
      <c r="AB2296" s="4">
        <v>54834</v>
      </c>
      <c r="AC2296" s="4">
        <v>529560532</v>
      </c>
      <c r="AD2296" s="4">
        <v>419457935</v>
      </c>
      <c r="AE2296" s="4">
        <v>419457935</v>
      </c>
      <c r="AF2296" s="10">
        <v>419457935</v>
      </c>
    </row>
    <row r="2297" spans="1:32" ht="22.5" x14ac:dyDescent="0.25">
      <c r="A2297" s="9" t="s">
        <v>467</v>
      </c>
      <c r="B2297" s="1" t="s">
        <v>486</v>
      </c>
      <c r="C2297" s="1" t="s">
        <v>589</v>
      </c>
      <c r="D2297" s="2" t="s">
        <v>468</v>
      </c>
      <c r="E2297" s="3" t="s">
        <v>256</v>
      </c>
      <c r="F2297" s="3" t="s">
        <v>29</v>
      </c>
      <c r="G2297" s="3" t="s">
        <v>501</v>
      </c>
      <c r="H2297" s="3" t="s">
        <v>527</v>
      </c>
      <c r="I2297" s="3" t="s">
        <v>542</v>
      </c>
      <c r="J2297" s="1" t="s">
        <v>30</v>
      </c>
      <c r="K2297" s="1" t="s">
        <v>232</v>
      </c>
      <c r="L2297" s="1" t="s">
        <v>233</v>
      </c>
      <c r="M2297" s="1" t="s">
        <v>63</v>
      </c>
      <c r="N2297" s="1" t="s">
        <v>42</v>
      </c>
      <c r="O2297" s="1" t="s">
        <v>257</v>
      </c>
      <c r="P2297" s="1"/>
      <c r="Q2297" s="1"/>
      <c r="R2297" s="1" t="s">
        <v>31</v>
      </c>
      <c r="S2297" s="1" t="s">
        <v>32</v>
      </c>
      <c r="T2297" s="1" t="s">
        <v>33</v>
      </c>
      <c r="U2297" s="2" t="s">
        <v>249</v>
      </c>
      <c r="V2297" s="4">
        <v>61814000</v>
      </c>
      <c r="W2297" s="4">
        <v>60000000</v>
      </c>
      <c r="X2297" s="4">
        <v>0</v>
      </c>
      <c r="Y2297" s="4">
        <v>121814000</v>
      </c>
      <c r="Z2297" s="4">
        <v>0</v>
      </c>
      <c r="AA2297" s="4">
        <v>99828739</v>
      </c>
      <c r="AB2297" s="4">
        <v>21985261</v>
      </c>
      <c r="AC2297" s="4">
        <v>98597876</v>
      </c>
      <c r="AD2297" s="4">
        <v>80253474</v>
      </c>
      <c r="AE2297" s="4">
        <v>80253474</v>
      </c>
      <c r="AF2297" s="10">
        <v>80253474</v>
      </c>
    </row>
    <row r="2298" spans="1:32" ht="33.75" x14ac:dyDescent="0.25">
      <c r="A2298" s="9" t="s">
        <v>467</v>
      </c>
      <c r="B2298" s="1" t="s">
        <v>486</v>
      </c>
      <c r="C2298" s="1" t="s">
        <v>589</v>
      </c>
      <c r="D2298" s="2" t="s">
        <v>468</v>
      </c>
      <c r="E2298" s="3" t="s">
        <v>387</v>
      </c>
      <c r="F2298" s="3" t="s">
        <v>29</v>
      </c>
      <c r="G2298" s="3" t="s">
        <v>501</v>
      </c>
      <c r="H2298" s="3" t="s">
        <v>502</v>
      </c>
      <c r="I2298" s="3" t="s">
        <v>503</v>
      </c>
      <c r="J2298" s="1" t="s">
        <v>30</v>
      </c>
      <c r="K2298" s="1" t="s">
        <v>232</v>
      </c>
      <c r="L2298" s="1" t="s">
        <v>233</v>
      </c>
      <c r="M2298" s="1" t="s">
        <v>63</v>
      </c>
      <c r="N2298" s="1" t="s">
        <v>42</v>
      </c>
      <c r="O2298" s="1" t="s">
        <v>388</v>
      </c>
      <c r="P2298" s="1"/>
      <c r="Q2298" s="1"/>
      <c r="R2298" s="1" t="s">
        <v>31</v>
      </c>
      <c r="S2298" s="1" t="s">
        <v>32</v>
      </c>
      <c r="T2298" s="1" t="s">
        <v>33</v>
      </c>
      <c r="U2298" s="2" t="s">
        <v>389</v>
      </c>
      <c r="V2298" s="4">
        <v>2751000</v>
      </c>
      <c r="W2298" s="4">
        <v>0</v>
      </c>
      <c r="X2298" s="4">
        <v>0</v>
      </c>
      <c r="Y2298" s="4">
        <v>2751000</v>
      </c>
      <c r="Z2298" s="4">
        <v>0</v>
      </c>
      <c r="AA2298" s="4">
        <v>2751000</v>
      </c>
      <c r="AB2298" s="4">
        <v>0</v>
      </c>
      <c r="AC2298" s="4">
        <v>2751000</v>
      </c>
      <c r="AD2298" s="4">
        <v>0</v>
      </c>
      <c r="AE2298" s="4">
        <v>0</v>
      </c>
      <c r="AF2298" s="10">
        <v>0</v>
      </c>
    </row>
    <row r="2299" spans="1:32" ht="22.5" x14ac:dyDescent="0.25">
      <c r="A2299" s="9" t="s">
        <v>467</v>
      </c>
      <c r="B2299" s="1" t="s">
        <v>486</v>
      </c>
      <c r="C2299" s="1" t="s">
        <v>589</v>
      </c>
      <c r="D2299" s="2" t="s">
        <v>468</v>
      </c>
      <c r="E2299" s="3" t="s">
        <v>51</v>
      </c>
      <c r="F2299" s="3" t="s">
        <v>35</v>
      </c>
      <c r="G2299" s="3" t="s">
        <v>504</v>
      </c>
      <c r="H2299" s="3" t="s">
        <v>505</v>
      </c>
      <c r="I2299" s="3" t="s">
        <v>506</v>
      </c>
      <c r="J2299" s="1" t="s">
        <v>30</v>
      </c>
      <c r="K2299" s="1" t="s">
        <v>232</v>
      </c>
      <c r="L2299" s="1" t="s">
        <v>233</v>
      </c>
      <c r="M2299" s="1" t="s">
        <v>80</v>
      </c>
      <c r="N2299" s="1" t="s">
        <v>42</v>
      </c>
      <c r="O2299" s="1" t="s">
        <v>234</v>
      </c>
      <c r="P2299" s="1"/>
      <c r="Q2299" s="1"/>
      <c r="R2299" s="1" t="s">
        <v>46</v>
      </c>
      <c r="S2299" s="1" t="s">
        <v>47</v>
      </c>
      <c r="T2299" s="1" t="s">
        <v>33</v>
      </c>
      <c r="U2299" s="2" t="s">
        <v>52</v>
      </c>
      <c r="V2299" s="4">
        <v>2344971287</v>
      </c>
      <c r="W2299" s="4">
        <v>601283707</v>
      </c>
      <c r="X2299" s="4">
        <v>0</v>
      </c>
      <c r="Y2299" s="4">
        <v>2946254994</v>
      </c>
      <c r="Z2299" s="4">
        <v>0</v>
      </c>
      <c r="AA2299" s="4">
        <v>2883699719</v>
      </c>
      <c r="AB2299" s="4">
        <v>62555275</v>
      </c>
      <c r="AC2299" s="4">
        <v>2883699719</v>
      </c>
      <c r="AD2299" s="4">
        <v>1436463598</v>
      </c>
      <c r="AE2299" s="4">
        <v>1436463598</v>
      </c>
      <c r="AF2299" s="10">
        <v>1436463598</v>
      </c>
    </row>
    <row r="2300" spans="1:32" ht="22.5" x14ac:dyDescent="0.25">
      <c r="A2300" s="9" t="s">
        <v>467</v>
      </c>
      <c r="B2300" s="1" t="s">
        <v>486</v>
      </c>
      <c r="C2300" s="1" t="s">
        <v>589</v>
      </c>
      <c r="D2300" s="2" t="s">
        <v>468</v>
      </c>
      <c r="E2300" s="3" t="s">
        <v>390</v>
      </c>
      <c r="F2300" s="3" t="s">
        <v>35</v>
      </c>
      <c r="G2300" s="3" t="s">
        <v>504</v>
      </c>
      <c r="H2300" s="3" t="s">
        <v>505</v>
      </c>
      <c r="I2300" s="3" t="s">
        <v>506</v>
      </c>
      <c r="J2300" s="1" t="s">
        <v>30</v>
      </c>
      <c r="K2300" s="1" t="s">
        <v>232</v>
      </c>
      <c r="L2300" s="1" t="s">
        <v>233</v>
      </c>
      <c r="M2300" s="1" t="s">
        <v>80</v>
      </c>
      <c r="N2300" s="1" t="s">
        <v>42</v>
      </c>
      <c r="O2300" s="1" t="s">
        <v>281</v>
      </c>
      <c r="P2300" s="1"/>
      <c r="Q2300" s="1"/>
      <c r="R2300" s="1" t="s">
        <v>46</v>
      </c>
      <c r="S2300" s="1" t="s">
        <v>47</v>
      </c>
      <c r="T2300" s="1" t="s">
        <v>33</v>
      </c>
      <c r="U2300" s="2" t="s">
        <v>391</v>
      </c>
      <c r="V2300" s="4">
        <v>964691532</v>
      </c>
      <c r="W2300" s="4">
        <v>0</v>
      </c>
      <c r="X2300" s="4">
        <v>47999792</v>
      </c>
      <c r="Y2300" s="4">
        <v>916691740</v>
      </c>
      <c r="Z2300" s="4">
        <v>0</v>
      </c>
      <c r="AA2300" s="4">
        <v>916691740</v>
      </c>
      <c r="AB2300" s="4">
        <v>0</v>
      </c>
      <c r="AC2300" s="4">
        <v>916691740</v>
      </c>
      <c r="AD2300" s="4">
        <v>604584222</v>
      </c>
      <c r="AE2300" s="4">
        <v>604584222</v>
      </c>
      <c r="AF2300" s="10">
        <v>604584222</v>
      </c>
    </row>
    <row r="2301" spans="1:32" ht="22.5" x14ac:dyDescent="0.25">
      <c r="A2301" s="9" t="s">
        <v>467</v>
      </c>
      <c r="B2301" s="1" t="s">
        <v>486</v>
      </c>
      <c r="C2301" s="1" t="s">
        <v>589</v>
      </c>
      <c r="D2301" s="2" t="s">
        <v>468</v>
      </c>
      <c r="E2301" s="3" t="s">
        <v>270</v>
      </c>
      <c r="F2301" s="3" t="s">
        <v>35</v>
      </c>
      <c r="G2301" s="3" t="s">
        <v>504</v>
      </c>
      <c r="H2301" s="3" t="s">
        <v>505</v>
      </c>
      <c r="I2301" s="3" t="s">
        <v>506</v>
      </c>
      <c r="J2301" s="1" t="s">
        <v>30</v>
      </c>
      <c r="K2301" s="1" t="s">
        <v>232</v>
      </c>
      <c r="L2301" s="1" t="s">
        <v>233</v>
      </c>
      <c r="M2301" s="1" t="s">
        <v>80</v>
      </c>
      <c r="N2301" s="1" t="s">
        <v>42</v>
      </c>
      <c r="O2301" s="1" t="s">
        <v>243</v>
      </c>
      <c r="P2301" s="1"/>
      <c r="Q2301" s="1"/>
      <c r="R2301" s="1" t="s">
        <v>31</v>
      </c>
      <c r="S2301" s="1" t="s">
        <v>171</v>
      </c>
      <c r="T2301" s="1" t="s">
        <v>33</v>
      </c>
      <c r="U2301" s="2" t="s">
        <v>271</v>
      </c>
      <c r="V2301" s="4">
        <v>0</v>
      </c>
      <c r="W2301" s="4">
        <v>52996624</v>
      </c>
      <c r="X2301" s="4">
        <v>0</v>
      </c>
      <c r="Y2301" s="4">
        <v>52996624</v>
      </c>
      <c r="Z2301" s="4">
        <v>0</v>
      </c>
      <c r="AA2301" s="4">
        <v>52996624</v>
      </c>
      <c r="AB2301" s="4">
        <v>0</v>
      </c>
      <c r="AC2301" s="4">
        <v>0</v>
      </c>
      <c r="AD2301" s="4">
        <v>0</v>
      </c>
      <c r="AE2301" s="4">
        <v>0</v>
      </c>
      <c r="AF2301" s="10">
        <v>0</v>
      </c>
    </row>
    <row r="2302" spans="1:32" ht="22.5" x14ac:dyDescent="0.25">
      <c r="A2302" s="9" t="s">
        <v>467</v>
      </c>
      <c r="B2302" s="1" t="s">
        <v>486</v>
      </c>
      <c r="C2302" s="1" t="s">
        <v>589</v>
      </c>
      <c r="D2302" s="2" t="s">
        <v>468</v>
      </c>
      <c r="E2302" s="3" t="s">
        <v>562</v>
      </c>
      <c r="F2302" s="3" t="s">
        <v>35</v>
      </c>
      <c r="G2302" s="3" t="s">
        <v>504</v>
      </c>
      <c r="H2302" s="3" t="s">
        <v>505</v>
      </c>
      <c r="I2302" s="3" t="s">
        <v>506</v>
      </c>
      <c r="J2302" s="1" t="s">
        <v>30</v>
      </c>
      <c r="K2302" s="1" t="s">
        <v>232</v>
      </c>
      <c r="L2302" s="1" t="s">
        <v>233</v>
      </c>
      <c r="M2302" s="1" t="s">
        <v>80</v>
      </c>
      <c r="N2302" s="1" t="s">
        <v>42</v>
      </c>
      <c r="O2302" s="1" t="s">
        <v>246</v>
      </c>
      <c r="P2302" s="1"/>
      <c r="Q2302" s="1"/>
      <c r="R2302" s="1" t="s">
        <v>46</v>
      </c>
      <c r="S2302" s="1" t="s">
        <v>47</v>
      </c>
      <c r="T2302" s="1" t="s">
        <v>33</v>
      </c>
      <c r="U2302" s="2" t="s">
        <v>563</v>
      </c>
      <c r="V2302" s="4">
        <v>0</v>
      </c>
      <c r="W2302" s="4">
        <v>58885138</v>
      </c>
      <c r="X2302" s="4">
        <v>52996624</v>
      </c>
      <c r="Y2302" s="4">
        <v>5888514</v>
      </c>
      <c r="Z2302" s="4">
        <v>0</v>
      </c>
      <c r="AA2302" s="4">
        <v>5888514</v>
      </c>
      <c r="AB2302" s="4">
        <v>0</v>
      </c>
      <c r="AC2302" s="4">
        <v>0</v>
      </c>
      <c r="AD2302" s="4">
        <v>0</v>
      </c>
      <c r="AE2302" s="4">
        <v>0</v>
      </c>
      <c r="AF2302" s="10">
        <v>0</v>
      </c>
    </row>
    <row r="2303" spans="1:32" ht="22.5" x14ac:dyDescent="0.25">
      <c r="A2303" s="9" t="s">
        <v>467</v>
      </c>
      <c r="B2303" s="1" t="s">
        <v>486</v>
      </c>
      <c r="C2303" s="1" t="s">
        <v>589</v>
      </c>
      <c r="D2303" s="2" t="s">
        <v>468</v>
      </c>
      <c r="E2303" s="3" t="s">
        <v>274</v>
      </c>
      <c r="F2303" s="3" t="s">
        <v>35</v>
      </c>
      <c r="G2303" s="3" t="s">
        <v>504</v>
      </c>
      <c r="H2303" s="3" t="s">
        <v>527</v>
      </c>
      <c r="I2303" s="3" t="s">
        <v>545</v>
      </c>
      <c r="J2303" s="1" t="s">
        <v>30</v>
      </c>
      <c r="K2303" s="1" t="s">
        <v>232</v>
      </c>
      <c r="L2303" s="1" t="s">
        <v>233</v>
      </c>
      <c r="M2303" s="1" t="s">
        <v>80</v>
      </c>
      <c r="N2303" s="1" t="s">
        <v>42</v>
      </c>
      <c r="O2303" s="1" t="s">
        <v>254</v>
      </c>
      <c r="P2303" s="1"/>
      <c r="Q2303" s="1"/>
      <c r="R2303" s="1" t="s">
        <v>31</v>
      </c>
      <c r="S2303" s="1" t="s">
        <v>32</v>
      </c>
      <c r="T2303" s="1" t="s">
        <v>33</v>
      </c>
      <c r="U2303" s="2" t="s">
        <v>59</v>
      </c>
      <c r="V2303" s="4">
        <v>0</v>
      </c>
      <c r="W2303" s="4">
        <v>267380000</v>
      </c>
      <c r="X2303" s="4">
        <v>36040000</v>
      </c>
      <c r="Y2303" s="4">
        <v>231340000</v>
      </c>
      <c r="Z2303" s="4">
        <v>0</v>
      </c>
      <c r="AA2303" s="4">
        <v>229309999</v>
      </c>
      <c r="AB2303" s="4">
        <v>2030001</v>
      </c>
      <c r="AC2303" s="4">
        <v>229309999</v>
      </c>
      <c r="AD2303" s="4">
        <v>146743333</v>
      </c>
      <c r="AE2303" s="4">
        <v>146743333</v>
      </c>
      <c r="AF2303" s="10">
        <v>146743333</v>
      </c>
    </row>
    <row r="2304" spans="1:32" ht="22.5" x14ac:dyDescent="0.25">
      <c r="A2304" s="9" t="s">
        <v>467</v>
      </c>
      <c r="B2304" s="1" t="s">
        <v>486</v>
      </c>
      <c r="C2304" s="1" t="s">
        <v>589</v>
      </c>
      <c r="D2304" s="2" t="s">
        <v>468</v>
      </c>
      <c r="E2304" s="3" t="s">
        <v>275</v>
      </c>
      <c r="F2304" s="3" t="s">
        <v>35</v>
      </c>
      <c r="G2304" s="3" t="s">
        <v>504</v>
      </c>
      <c r="H2304" s="3" t="s">
        <v>527</v>
      </c>
      <c r="I2304" s="3" t="s">
        <v>542</v>
      </c>
      <c r="J2304" s="1" t="s">
        <v>30</v>
      </c>
      <c r="K2304" s="1" t="s">
        <v>232</v>
      </c>
      <c r="L2304" s="1" t="s">
        <v>233</v>
      </c>
      <c r="M2304" s="1" t="s">
        <v>80</v>
      </c>
      <c r="N2304" s="1" t="s">
        <v>42</v>
      </c>
      <c r="O2304" s="1" t="s">
        <v>276</v>
      </c>
      <c r="P2304" s="1"/>
      <c r="Q2304" s="1"/>
      <c r="R2304" s="1" t="s">
        <v>31</v>
      </c>
      <c r="S2304" s="1" t="s">
        <v>32</v>
      </c>
      <c r="T2304" s="1" t="s">
        <v>33</v>
      </c>
      <c r="U2304" s="2" t="s">
        <v>249</v>
      </c>
      <c r="V2304" s="4">
        <v>3000000</v>
      </c>
      <c r="W2304" s="4">
        <v>63538133</v>
      </c>
      <c r="X2304" s="4">
        <v>77704</v>
      </c>
      <c r="Y2304" s="4">
        <v>66460429</v>
      </c>
      <c r="Z2304" s="4">
        <v>0</v>
      </c>
      <c r="AA2304" s="4">
        <v>33116385</v>
      </c>
      <c r="AB2304" s="4">
        <v>33344044</v>
      </c>
      <c r="AC2304" s="4">
        <v>32008354</v>
      </c>
      <c r="AD2304" s="4">
        <v>24815185</v>
      </c>
      <c r="AE2304" s="4">
        <v>24815185</v>
      </c>
      <c r="AF2304" s="10">
        <v>24815185</v>
      </c>
    </row>
    <row r="2305" spans="1:32" ht="22.5" x14ac:dyDescent="0.25">
      <c r="A2305" s="9" t="s">
        <v>467</v>
      </c>
      <c r="B2305" s="1" t="s">
        <v>486</v>
      </c>
      <c r="C2305" s="1" t="s">
        <v>589</v>
      </c>
      <c r="D2305" s="2" t="s">
        <v>468</v>
      </c>
      <c r="E2305" s="3" t="s">
        <v>278</v>
      </c>
      <c r="F2305" s="3" t="s">
        <v>507</v>
      </c>
      <c r="G2305" s="3" t="s">
        <v>508</v>
      </c>
      <c r="H2305" s="3" t="s">
        <v>509</v>
      </c>
      <c r="I2305" s="3" t="s">
        <v>510</v>
      </c>
      <c r="J2305" s="1" t="s">
        <v>30</v>
      </c>
      <c r="K2305" s="1" t="s">
        <v>232</v>
      </c>
      <c r="L2305" s="1" t="s">
        <v>233</v>
      </c>
      <c r="M2305" s="1" t="s">
        <v>64</v>
      </c>
      <c r="N2305" s="1" t="s">
        <v>42</v>
      </c>
      <c r="O2305" s="1" t="s">
        <v>234</v>
      </c>
      <c r="P2305" s="1"/>
      <c r="Q2305" s="1"/>
      <c r="R2305" s="1" t="s">
        <v>31</v>
      </c>
      <c r="S2305" s="1" t="s">
        <v>32</v>
      </c>
      <c r="T2305" s="1" t="s">
        <v>33</v>
      </c>
      <c r="U2305" s="2" t="s">
        <v>279</v>
      </c>
      <c r="V2305" s="4">
        <v>0</v>
      </c>
      <c r="W2305" s="4">
        <v>71956980</v>
      </c>
      <c r="X2305" s="4">
        <v>0</v>
      </c>
      <c r="Y2305" s="4">
        <v>71956980</v>
      </c>
      <c r="Z2305" s="4">
        <v>0</v>
      </c>
      <c r="AA2305" s="4">
        <v>71956980</v>
      </c>
      <c r="AB2305" s="4">
        <v>0</v>
      </c>
      <c r="AC2305" s="4">
        <v>71956980</v>
      </c>
      <c r="AD2305" s="4">
        <v>21587094</v>
      </c>
      <c r="AE2305" s="4">
        <v>21587094</v>
      </c>
      <c r="AF2305" s="10">
        <v>21587094</v>
      </c>
    </row>
    <row r="2306" spans="1:32" ht="22.5" x14ac:dyDescent="0.25">
      <c r="A2306" s="9" t="s">
        <v>467</v>
      </c>
      <c r="B2306" s="1" t="s">
        <v>486</v>
      </c>
      <c r="C2306" s="1" t="s">
        <v>589</v>
      </c>
      <c r="D2306" s="2" t="s">
        <v>468</v>
      </c>
      <c r="E2306" s="3" t="s">
        <v>280</v>
      </c>
      <c r="F2306" s="3" t="s">
        <v>507</v>
      </c>
      <c r="G2306" s="3" t="s">
        <v>508</v>
      </c>
      <c r="H2306" s="3" t="s">
        <v>509</v>
      </c>
      <c r="I2306" s="3" t="s">
        <v>510</v>
      </c>
      <c r="J2306" s="1" t="s">
        <v>30</v>
      </c>
      <c r="K2306" s="1" t="s">
        <v>232</v>
      </c>
      <c r="L2306" s="1" t="s">
        <v>233</v>
      </c>
      <c r="M2306" s="1" t="s">
        <v>64</v>
      </c>
      <c r="N2306" s="1" t="s">
        <v>42</v>
      </c>
      <c r="O2306" s="1" t="s">
        <v>281</v>
      </c>
      <c r="P2306" s="1"/>
      <c r="Q2306" s="1"/>
      <c r="R2306" s="1" t="s">
        <v>31</v>
      </c>
      <c r="S2306" s="1" t="s">
        <v>32</v>
      </c>
      <c r="T2306" s="1" t="s">
        <v>33</v>
      </c>
      <c r="U2306" s="2" t="s">
        <v>282</v>
      </c>
      <c r="V2306" s="4">
        <v>353554740</v>
      </c>
      <c r="W2306" s="4">
        <v>331004200</v>
      </c>
      <c r="X2306" s="4">
        <v>0</v>
      </c>
      <c r="Y2306" s="4">
        <v>684558940</v>
      </c>
      <c r="Z2306" s="4">
        <v>0</v>
      </c>
      <c r="AA2306" s="4">
        <v>684558940</v>
      </c>
      <c r="AB2306" s="4">
        <v>0</v>
      </c>
      <c r="AC2306" s="4">
        <v>684558940</v>
      </c>
      <c r="AD2306" s="4">
        <v>541151310</v>
      </c>
      <c r="AE2306" s="4">
        <v>541151310</v>
      </c>
      <c r="AF2306" s="10">
        <v>541151310</v>
      </c>
    </row>
    <row r="2307" spans="1:32" ht="22.5" x14ac:dyDescent="0.25">
      <c r="A2307" s="9" t="s">
        <v>467</v>
      </c>
      <c r="B2307" s="1" t="s">
        <v>486</v>
      </c>
      <c r="C2307" s="1" t="s">
        <v>589</v>
      </c>
      <c r="D2307" s="2" t="s">
        <v>468</v>
      </c>
      <c r="E2307" s="3" t="s">
        <v>285</v>
      </c>
      <c r="F2307" s="3" t="s">
        <v>507</v>
      </c>
      <c r="G2307" s="3" t="s">
        <v>508</v>
      </c>
      <c r="H2307" s="3" t="s">
        <v>527</v>
      </c>
      <c r="I2307" s="3" t="s">
        <v>545</v>
      </c>
      <c r="J2307" s="1" t="s">
        <v>30</v>
      </c>
      <c r="K2307" s="1" t="s">
        <v>232</v>
      </c>
      <c r="L2307" s="1" t="s">
        <v>233</v>
      </c>
      <c r="M2307" s="1" t="s">
        <v>64</v>
      </c>
      <c r="N2307" s="1" t="s">
        <v>42</v>
      </c>
      <c r="O2307" s="1" t="s">
        <v>243</v>
      </c>
      <c r="P2307" s="1"/>
      <c r="Q2307" s="1"/>
      <c r="R2307" s="1" t="s">
        <v>31</v>
      </c>
      <c r="S2307" s="1" t="s">
        <v>32</v>
      </c>
      <c r="T2307" s="1" t="s">
        <v>33</v>
      </c>
      <c r="U2307" s="2" t="s">
        <v>59</v>
      </c>
      <c r="V2307" s="4">
        <v>32791000</v>
      </c>
      <c r="W2307" s="4">
        <v>1490500</v>
      </c>
      <c r="X2307" s="4">
        <v>0</v>
      </c>
      <c r="Y2307" s="4">
        <v>34281500</v>
      </c>
      <c r="Z2307" s="4">
        <v>0</v>
      </c>
      <c r="AA2307" s="4">
        <v>34281500</v>
      </c>
      <c r="AB2307" s="4">
        <v>0</v>
      </c>
      <c r="AC2307" s="4">
        <v>34281500</v>
      </c>
      <c r="AD2307" s="4">
        <v>24245467</v>
      </c>
      <c r="AE2307" s="4">
        <v>24245467</v>
      </c>
      <c r="AF2307" s="10">
        <v>24245467</v>
      </c>
    </row>
    <row r="2308" spans="1:32" ht="22.5" x14ac:dyDescent="0.25">
      <c r="A2308" s="9" t="s">
        <v>467</v>
      </c>
      <c r="B2308" s="1" t="s">
        <v>486</v>
      </c>
      <c r="C2308" s="1" t="s">
        <v>589</v>
      </c>
      <c r="D2308" s="2" t="s">
        <v>468</v>
      </c>
      <c r="E2308" s="3" t="s">
        <v>286</v>
      </c>
      <c r="F2308" s="3" t="s">
        <v>507</v>
      </c>
      <c r="G2308" s="3" t="s">
        <v>508</v>
      </c>
      <c r="H2308" s="3" t="s">
        <v>527</v>
      </c>
      <c r="I2308" s="3" t="s">
        <v>542</v>
      </c>
      <c r="J2308" s="1" t="s">
        <v>30</v>
      </c>
      <c r="K2308" s="1" t="s">
        <v>232</v>
      </c>
      <c r="L2308" s="1" t="s">
        <v>233</v>
      </c>
      <c r="M2308" s="1" t="s">
        <v>64</v>
      </c>
      <c r="N2308" s="1" t="s">
        <v>42</v>
      </c>
      <c r="O2308" s="1" t="s">
        <v>246</v>
      </c>
      <c r="P2308" s="1"/>
      <c r="Q2308" s="1"/>
      <c r="R2308" s="1" t="s">
        <v>31</v>
      </c>
      <c r="S2308" s="1" t="s">
        <v>32</v>
      </c>
      <c r="T2308" s="1" t="s">
        <v>33</v>
      </c>
      <c r="U2308" s="2" t="s">
        <v>249</v>
      </c>
      <c r="V2308" s="4">
        <v>7578182</v>
      </c>
      <c r="W2308" s="4">
        <v>5000000</v>
      </c>
      <c r="X2308" s="4">
        <v>0</v>
      </c>
      <c r="Y2308" s="4">
        <v>12578182</v>
      </c>
      <c r="Z2308" s="4">
        <v>0</v>
      </c>
      <c r="AA2308" s="4">
        <v>12578182</v>
      </c>
      <c r="AB2308" s="4">
        <v>0</v>
      </c>
      <c r="AC2308" s="4">
        <v>10665411</v>
      </c>
      <c r="AD2308" s="4">
        <v>10606605</v>
      </c>
      <c r="AE2308" s="4">
        <v>10606605</v>
      </c>
      <c r="AF2308" s="10">
        <v>10606605</v>
      </c>
    </row>
    <row r="2309" spans="1:32" ht="22.5" x14ac:dyDescent="0.25">
      <c r="A2309" s="9" t="s">
        <v>467</v>
      </c>
      <c r="B2309" s="1" t="s">
        <v>486</v>
      </c>
      <c r="C2309" s="1" t="s">
        <v>589</v>
      </c>
      <c r="D2309" s="2" t="s">
        <v>468</v>
      </c>
      <c r="E2309" s="3" t="s">
        <v>392</v>
      </c>
      <c r="F2309" s="3" t="s">
        <v>512</v>
      </c>
      <c r="G2309" s="3" t="s">
        <v>513</v>
      </c>
      <c r="H2309" s="3" t="s">
        <v>514</v>
      </c>
      <c r="I2309" s="3" t="s">
        <v>515</v>
      </c>
      <c r="J2309" s="1" t="s">
        <v>30</v>
      </c>
      <c r="K2309" s="1" t="s">
        <v>232</v>
      </c>
      <c r="L2309" s="1" t="s">
        <v>233</v>
      </c>
      <c r="M2309" s="1" t="s">
        <v>68</v>
      </c>
      <c r="N2309" s="1" t="s">
        <v>42</v>
      </c>
      <c r="O2309" s="1" t="s">
        <v>234</v>
      </c>
      <c r="P2309" s="1"/>
      <c r="Q2309" s="1"/>
      <c r="R2309" s="1" t="s">
        <v>31</v>
      </c>
      <c r="S2309" s="1" t="s">
        <v>32</v>
      </c>
      <c r="T2309" s="1" t="s">
        <v>33</v>
      </c>
      <c r="U2309" s="2" t="s">
        <v>393</v>
      </c>
      <c r="V2309" s="4">
        <v>572573000</v>
      </c>
      <c r="W2309" s="4">
        <v>83180300</v>
      </c>
      <c r="X2309" s="4">
        <v>51369200</v>
      </c>
      <c r="Y2309" s="4">
        <v>604384100</v>
      </c>
      <c r="Z2309" s="4">
        <v>0</v>
      </c>
      <c r="AA2309" s="4">
        <v>604384100</v>
      </c>
      <c r="AB2309" s="4">
        <v>0</v>
      </c>
      <c r="AC2309" s="4">
        <v>604384100</v>
      </c>
      <c r="AD2309" s="4">
        <v>257202397</v>
      </c>
      <c r="AE2309" s="4">
        <v>257202397</v>
      </c>
      <c r="AF2309" s="10">
        <v>257202397</v>
      </c>
    </row>
    <row r="2310" spans="1:32" ht="22.5" x14ac:dyDescent="0.25">
      <c r="A2310" s="9" t="s">
        <v>467</v>
      </c>
      <c r="B2310" s="1" t="s">
        <v>486</v>
      </c>
      <c r="C2310" s="1" t="s">
        <v>589</v>
      </c>
      <c r="D2310" s="2" t="s">
        <v>468</v>
      </c>
      <c r="E2310" s="3" t="s">
        <v>394</v>
      </c>
      <c r="F2310" s="3" t="s">
        <v>512</v>
      </c>
      <c r="G2310" s="3" t="s">
        <v>513</v>
      </c>
      <c r="H2310" s="3" t="s">
        <v>514</v>
      </c>
      <c r="I2310" s="3" t="s">
        <v>515</v>
      </c>
      <c r="J2310" s="1" t="s">
        <v>30</v>
      </c>
      <c r="K2310" s="1" t="s">
        <v>232</v>
      </c>
      <c r="L2310" s="1" t="s">
        <v>233</v>
      </c>
      <c r="M2310" s="1" t="s">
        <v>68</v>
      </c>
      <c r="N2310" s="1" t="s">
        <v>42</v>
      </c>
      <c r="O2310" s="1" t="s">
        <v>281</v>
      </c>
      <c r="P2310" s="1"/>
      <c r="Q2310" s="1"/>
      <c r="R2310" s="1" t="s">
        <v>31</v>
      </c>
      <c r="S2310" s="1" t="s">
        <v>32</v>
      </c>
      <c r="T2310" s="1" t="s">
        <v>33</v>
      </c>
      <c r="U2310" s="2" t="s">
        <v>395</v>
      </c>
      <c r="V2310" s="4">
        <v>119640600</v>
      </c>
      <c r="W2310" s="4">
        <v>0</v>
      </c>
      <c r="X2310" s="4">
        <v>0</v>
      </c>
      <c r="Y2310" s="4">
        <v>119640600</v>
      </c>
      <c r="Z2310" s="4">
        <v>0</v>
      </c>
      <c r="AA2310" s="4">
        <v>119640600</v>
      </c>
      <c r="AB2310" s="4">
        <v>0</v>
      </c>
      <c r="AC2310" s="4">
        <v>119640600</v>
      </c>
      <c r="AD2310" s="4">
        <v>70311550</v>
      </c>
      <c r="AE2310" s="4">
        <v>70311550</v>
      </c>
      <c r="AF2310" s="10">
        <v>70311550</v>
      </c>
    </row>
    <row r="2311" spans="1:32" ht="22.5" x14ac:dyDescent="0.25">
      <c r="A2311" s="9" t="s">
        <v>467</v>
      </c>
      <c r="B2311" s="1" t="s">
        <v>486</v>
      </c>
      <c r="C2311" s="1" t="s">
        <v>589</v>
      </c>
      <c r="D2311" s="2" t="s">
        <v>468</v>
      </c>
      <c r="E2311" s="3" t="s">
        <v>291</v>
      </c>
      <c r="F2311" s="3" t="s">
        <v>512</v>
      </c>
      <c r="G2311" s="3" t="s">
        <v>513</v>
      </c>
      <c r="H2311" s="3" t="s">
        <v>514</v>
      </c>
      <c r="I2311" s="3" t="s">
        <v>515</v>
      </c>
      <c r="J2311" s="1" t="s">
        <v>30</v>
      </c>
      <c r="K2311" s="1" t="s">
        <v>232</v>
      </c>
      <c r="L2311" s="1" t="s">
        <v>233</v>
      </c>
      <c r="M2311" s="1" t="s">
        <v>68</v>
      </c>
      <c r="N2311" s="1" t="s">
        <v>42</v>
      </c>
      <c r="O2311" s="1" t="s">
        <v>243</v>
      </c>
      <c r="P2311" s="1"/>
      <c r="Q2311" s="1"/>
      <c r="R2311" s="1" t="s">
        <v>31</v>
      </c>
      <c r="S2311" s="1" t="s">
        <v>32</v>
      </c>
      <c r="T2311" s="1" t="s">
        <v>33</v>
      </c>
      <c r="U2311" s="2" t="s">
        <v>292</v>
      </c>
      <c r="V2311" s="4">
        <v>0</v>
      </c>
      <c r="W2311" s="4">
        <v>71956980</v>
      </c>
      <c r="X2311" s="4">
        <v>0</v>
      </c>
      <c r="Y2311" s="4">
        <v>71956980</v>
      </c>
      <c r="Z2311" s="4">
        <v>0</v>
      </c>
      <c r="AA2311" s="4">
        <v>71956980</v>
      </c>
      <c r="AB2311" s="4">
        <v>0</v>
      </c>
      <c r="AC2311" s="4">
        <v>71956980</v>
      </c>
      <c r="AD2311" s="4">
        <v>21587094</v>
      </c>
      <c r="AE2311" s="4">
        <v>21587094</v>
      </c>
      <c r="AF2311" s="10">
        <v>21587094</v>
      </c>
    </row>
    <row r="2312" spans="1:32" ht="22.5" x14ac:dyDescent="0.25">
      <c r="A2312" s="9" t="s">
        <v>467</v>
      </c>
      <c r="B2312" s="1" t="s">
        <v>486</v>
      </c>
      <c r="C2312" s="1" t="s">
        <v>589</v>
      </c>
      <c r="D2312" s="2" t="s">
        <v>468</v>
      </c>
      <c r="E2312" s="3" t="s">
        <v>293</v>
      </c>
      <c r="F2312" s="3" t="s">
        <v>512</v>
      </c>
      <c r="G2312" s="3" t="s">
        <v>513</v>
      </c>
      <c r="H2312" s="3" t="s">
        <v>527</v>
      </c>
      <c r="I2312" s="3" t="s">
        <v>545</v>
      </c>
      <c r="J2312" s="1" t="s">
        <v>30</v>
      </c>
      <c r="K2312" s="1" t="s">
        <v>232</v>
      </c>
      <c r="L2312" s="1" t="s">
        <v>233</v>
      </c>
      <c r="M2312" s="1" t="s">
        <v>68</v>
      </c>
      <c r="N2312" s="1" t="s">
        <v>42</v>
      </c>
      <c r="O2312" s="1" t="s">
        <v>248</v>
      </c>
      <c r="P2312" s="1"/>
      <c r="Q2312" s="1"/>
      <c r="R2312" s="1" t="s">
        <v>31</v>
      </c>
      <c r="S2312" s="1" t="s">
        <v>32</v>
      </c>
      <c r="T2312" s="1" t="s">
        <v>33</v>
      </c>
      <c r="U2312" s="2" t="s">
        <v>59</v>
      </c>
      <c r="V2312" s="4">
        <v>0</v>
      </c>
      <c r="W2312" s="4">
        <v>68669800</v>
      </c>
      <c r="X2312" s="4">
        <v>425200</v>
      </c>
      <c r="Y2312" s="4">
        <v>68244600</v>
      </c>
      <c r="Z2312" s="4">
        <v>0</v>
      </c>
      <c r="AA2312" s="4">
        <v>68244600</v>
      </c>
      <c r="AB2312" s="4">
        <v>0</v>
      </c>
      <c r="AC2312" s="4">
        <v>68244600</v>
      </c>
      <c r="AD2312" s="4">
        <v>46772000</v>
      </c>
      <c r="AE2312" s="4">
        <v>46772000</v>
      </c>
      <c r="AF2312" s="10">
        <v>46772000</v>
      </c>
    </row>
    <row r="2313" spans="1:32" ht="22.5" x14ac:dyDescent="0.25">
      <c r="A2313" s="9" t="s">
        <v>467</v>
      </c>
      <c r="B2313" s="1" t="s">
        <v>486</v>
      </c>
      <c r="C2313" s="1" t="s">
        <v>589</v>
      </c>
      <c r="D2313" s="2" t="s">
        <v>468</v>
      </c>
      <c r="E2313" s="3" t="s">
        <v>294</v>
      </c>
      <c r="F2313" s="3" t="s">
        <v>512</v>
      </c>
      <c r="G2313" s="3" t="s">
        <v>513</v>
      </c>
      <c r="H2313" s="3" t="s">
        <v>527</v>
      </c>
      <c r="I2313" s="3" t="s">
        <v>542</v>
      </c>
      <c r="J2313" s="1" t="s">
        <v>30</v>
      </c>
      <c r="K2313" s="1" t="s">
        <v>232</v>
      </c>
      <c r="L2313" s="1" t="s">
        <v>233</v>
      </c>
      <c r="M2313" s="1" t="s">
        <v>68</v>
      </c>
      <c r="N2313" s="1" t="s">
        <v>42</v>
      </c>
      <c r="O2313" s="1" t="s">
        <v>254</v>
      </c>
      <c r="P2313" s="1"/>
      <c r="Q2313" s="1"/>
      <c r="R2313" s="1" t="s">
        <v>31</v>
      </c>
      <c r="S2313" s="1" t="s">
        <v>32</v>
      </c>
      <c r="T2313" s="1" t="s">
        <v>33</v>
      </c>
      <c r="U2313" s="2" t="s">
        <v>249</v>
      </c>
      <c r="V2313" s="4">
        <v>3000000</v>
      </c>
      <c r="W2313" s="4">
        <v>9000000</v>
      </c>
      <c r="X2313" s="4">
        <v>0</v>
      </c>
      <c r="Y2313" s="4">
        <v>12000000</v>
      </c>
      <c r="Z2313" s="4">
        <v>0</v>
      </c>
      <c r="AA2313" s="4">
        <v>11112520</v>
      </c>
      <c r="AB2313" s="4">
        <v>887480</v>
      </c>
      <c r="AC2313" s="4">
        <v>7268823</v>
      </c>
      <c r="AD2313" s="4">
        <v>7008318</v>
      </c>
      <c r="AE2313" s="4">
        <v>7008318</v>
      </c>
      <c r="AF2313" s="10">
        <v>7008318</v>
      </c>
    </row>
    <row r="2314" spans="1:32" ht="22.5" x14ac:dyDescent="0.25">
      <c r="A2314" s="9" t="s">
        <v>467</v>
      </c>
      <c r="B2314" s="1" t="s">
        <v>486</v>
      </c>
      <c r="C2314" s="1" t="s">
        <v>589</v>
      </c>
      <c r="D2314" s="2" t="s">
        <v>468</v>
      </c>
      <c r="E2314" s="3" t="s">
        <v>295</v>
      </c>
      <c r="F2314" s="3" t="s">
        <v>512</v>
      </c>
      <c r="G2314" s="3" t="s">
        <v>513</v>
      </c>
      <c r="H2314" s="3" t="s">
        <v>514</v>
      </c>
      <c r="I2314" s="3" t="s">
        <v>515</v>
      </c>
      <c r="J2314" s="1" t="s">
        <v>30</v>
      </c>
      <c r="K2314" s="1" t="s">
        <v>232</v>
      </c>
      <c r="L2314" s="1" t="s">
        <v>233</v>
      </c>
      <c r="M2314" s="1" t="s">
        <v>68</v>
      </c>
      <c r="N2314" s="1" t="s">
        <v>42</v>
      </c>
      <c r="O2314" s="1" t="s">
        <v>266</v>
      </c>
      <c r="P2314" s="1"/>
      <c r="Q2314" s="1"/>
      <c r="R2314" s="1" t="s">
        <v>31</v>
      </c>
      <c r="S2314" s="1" t="s">
        <v>32</v>
      </c>
      <c r="T2314" s="1" t="s">
        <v>33</v>
      </c>
      <c r="U2314" s="2" t="s">
        <v>267</v>
      </c>
      <c r="V2314" s="4">
        <v>0</v>
      </c>
      <c r="W2314" s="4">
        <v>2768854</v>
      </c>
      <c r="X2314" s="4">
        <v>2753854</v>
      </c>
      <c r="Y2314" s="4">
        <v>15000</v>
      </c>
      <c r="Z2314" s="4">
        <v>0</v>
      </c>
      <c r="AA2314" s="4">
        <v>0</v>
      </c>
      <c r="AB2314" s="4">
        <v>15000</v>
      </c>
      <c r="AC2314" s="4">
        <v>0</v>
      </c>
      <c r="AD2314" s="4">
        <v>0</v>
      </c>
      <c r="AE2314" s="4">
        <v>0</v>
      </c>
      <c r="AF2314" s="10">
        <v>0</v>
      </c>
    </row>
    <row r="2315" spans="1:32" ht="22.5" x14ac:dyDescent="0.25">
      <c r="A2315" s="9" t="s">
        <v>467</v>
      </c>
      <c r="B2315" s="1" t="s">
        <v>486</v>
      </c>
      <c r="C2315" s="1" t="s">
        <v>589</v>
      </c>
      <c r="D2315" s="2" t="s">
        <v>468</v>
      </c>
      <c r="E2315" s="3" t="s">
        <v>298</v>
      </c>
      <c r="F2315" s="3" t="s">
        <v>594</v>
      </c>
      <c r="G2315" s="3" t="s">
        <v>529</v>
      </c>
      <c r="H2315" s="3" t="s">
        <v>527</v>
      </c>
      <c r="I2315" s="3" t="s">
        <v>545</v>
      </c>
      <c r="J2315" s="1" t="s">
        <v>30</v>
      </c>
      <c r="K2315" s="1" t="s">
        <v>232</v>
      </c>
      <c r="L2315" s="1" t="s">
        <v>233</v>
      </c>
      <c r="M2315" s="1" t="s">
        <v>138</v>
      </c>
      <c r="N2315" s="1" t="s">
        <v>42</v>
      </c>
      <c r="O2315" s="1" t="s">
        <v>281</v>
      </c>
      <c r="P2315" s="1"/>
      <c r="Q2315" s="1"/>
      <c r="R2315" s="1" t="s">
        <v>31</v>
      </c>
      <c r="S2315" s="1" t="s">
        <v>32</v>
      </c>
      <c r="T2315" s="1" t="s">
        <v>33</v>
      </c>
      <c r="U2315" s="2" t="s">
        <v>59</v>
      </c>
      <c r="V2315" s="4">
        <v>73171780</v>
      </c>
      <c r="W2315" s="4">
        <v>0</v>
      </c>
      <c r="X2315" s="4">
        <v>1479280</v>
      </c>
      <c r="Y2315" s="4">
        <v>71692500</v>
      </c>
      <c r="Z2315" s="4">
        <v>0</v>
      </c>
      <c r="AA2315" s="4">
        <v>71692500</v>
      </c>
      <c r="AB2315" s="4">
        <v>0</v>
      </c>
      <c r="AC2315" s="4">
        <v>71692500</v>
      </c>
      <c r="AD2315" s="4">
        <v>52276400</v>
      </c>
      <c r="AE2315" s="4">
        <v>52276400</v>
      </c>
      <c r="AF2315" s="10">
        <v>52276400</v>
      </c>
    </row>
    <row r="2316" spans="1:32" ht="22.5" x14ac:dyDescent="0.25">
      <c r="A2316" s="9" t="s">
        <v>467</v>
      </c>
      <c r="B2316" s="1" t="s">
        <v>486</v>
      </c>
      <c r="C2316" s="1" t="s">
        <v>589</v>
      </c>
      <c r="D2316" s="2" t="s">
        <v>468</v>
      </c>
      <c r="E2316" s="3" t="s">
        <v>299</v>
      </c>
      <c r="F2316" s="3" t="s">
        <v>594</v>
      </c>
      <c r="G2316" s="3" t="s">
        <v>529</v>
      </c>
      <c r="H2316" s="3" t="s">
        <v>527</v>
      </c>
      <c r="I2316" s="3" t="s">
        <v>542</v>
      </c>
      <c r="J2316" s="1" t="s">
        <v>30</v>
      </c>
      <c r="K2316" s="1" t="s">
        <v>232</v>
      </c>
      <c r="L2316" s="1" t="s">
        <v>233</v>
      </c>
      <c r="M2316" s="1" t="s">
        <v>138</v>
      </c>
      <c r="N2316" s="1" t="s">
        <v>42</v>
      </c>
      <c r="O2316" s="1" t="s">
        <v>237</v>
      </c>
      <c r="P2316" s="1"/>
      <c r="Q2316" s="1"/>
      <c r="R2316" s="1" t="s">
        <v>31</v>
      </c>
      <c r="S2316" s="1" t="s">
        <v>32</v>
      </c>
      <c r="T2316" s="1" t="s">
        <v>33</v>
      </c>
      <c r="U2316" s="2" t="s">
        <v>249</v>
      </c>
      <c r="V2316" s="4">
        <v>15216716</v>
      </c>
      <c r="W2316" s="4">
        <v>15000000</v>
      </c>
      <c r="X2316" s="4">
        <v>0</v>
      </c>
      <c r="Y2316" s="4">
        <v>30216716</v>
      </c>
      <c r="Z2316" s="4">
        <v>0</v>
      </c>
      <c r="AA2316" s="4">
        <v>16838785</v>
      </c>
      <c r="AB2316" s="4">
        <v>13377931</v>
      </c>
      <c r="AC2316" s="4">
        <v>14982638</v>
      </c>
      <c r="AD2316" s="4">
        <v>12838785</v>
      </c>
      <c r="AE2316" s="4">
        <v>12838785</v>
      </c>
      <c r="AF2316" s="10">
        <v>12838785</v>
      </c>
    </row>
    <row r="2317" spans="1:32" ht="22.5" x14ac:dyDescent="0.25">
      <c r="A2317" s="9" t="s">
        <v>467</v>
      </c>
      <c r="B2317" s="1" t="s">
        <v>486</v>
      </c>
      <c r="C2317" s="1" t="s">
        <v>589</v>
      </c>
      <c r="D2317" s="2" t="s">
        <v>468</v>
      </c>
      <c r="E2317" s="3" t="s">
        <v>303</v>
      </c>
      <c r="F2317" s="3" t="s">
        <v>604</v>
      </c>
      <c r="G2317" s="3" t="s">
        <v>547</v>
      </c>
      <c r="H2317" s="3" t="s">
        <v>527</v>
      </c>
      <c r="I2317" s="3" t="s">
        <v>545</v>
      </c>
      <c r="J2317" s="1" t="s">
        <v>30</v>
      </c>
      <c r="K2317" s="1" t="s">
        <v>301</v>
      </c>
      <c r="L2317" s="1" t="s">
        <v>233</v>
      </c>
      <c r="M2317" s="1" t="s">
        <v>41</v>
      </c>
      <c r="N2317" s="1" t="s">
        <v>42</v>
      </c>
      <c r="O2317" s="1" t="s">
        <v>281</v>
      </c>
      <c r="P2317" s="1"/>
      <c r="Q2317" s="1"/>
      <c r="R2317" s="1" t="s">
        <v>31</v>
      </c>
      <c r="S2317" s="1" t="s">
        <v>32</v>
      </c>
      <c r="T2317" s="1" t="s">
        <v>33</v>
      </c>
      <c r="U2317" s="2" t="s">
        <v>59</v>
      </c>
      <c r="V2317" s="4">
        <v>43080265</v>
      </c>
      <c r="W2317" s="4">
        <v>0</v>
      </c>
      <c r="X2317" s="4">
        <v>595798</v>
      </c>
      <c r="Y2317" s="4">
        <v>42484467</v>
      </c>
      <c r="Z2317" s="4">
        <v>0</v>
      </c>
      <c r="AA2317" s="4">
        <v>42484467</v>
      </c>
      <c r="AB2317" s="4">
        <v>0</v>
      </c>
      <c r="AC2317" s="4">
        <v>42484467</v>
      </c>
      <c r="AD2317" s="4">
        <v>29877800</v>
      </c>
      <c r="AE2317" s="4">
        <v>29877800</v>
      </c>
      <c r="AF2317" s="10">
        <v>29877800</v>
      </c>
    </row>
    <row r="2318" spans="1:32" ht="22.5" x14ac:dyDescent="0.25">
      <c r="A2318" s="9" t="s">
        <v>467</v>
      </c>
      <c r="B2318" s="1" t="s">
        <v>486</v>
      </c>
      <c r="C2318" s="1" t="s">
        <v>589</v>
      </c>
      <c r="D2318" s="2" t="s">
        <v>468</v>
      </c>
      <c r="E2318" s="3" t="s">
        <v>304</v>
      </c>
      <c r="F2318" s="3" t="s">
        <v>604</v>
      </c>
      <c r="G2318" s="3" t="s">
        <v>547</v>
      </c>
      <c r="H2318" s="3" t="s">
        <v>527</v>
      </c>
      <c r="I2318" s="3" t="s">
        <v>542</v>
      </c>
      <c r="J2318" s="1" t="s">
        <v>30</v>
      </c>
      <c r="K2318" s="1" t="s">
        <v>301</v>
      </c>
      <c r="L2318" s="1" t="s">
        <v>233</v>
      </c>
      <c r="M2318" s="1" t="s">
        <v>41</v>
      </c>
      <c r="N2318" s="1" t="s">
        <v>42</v>
      </c>
      <c r="O2318" s="1" t="s">
        <v>237</v>
      </c>
      <c r="P2318" s="1"/>
      <c r="Q2318" s="1"/>
      <c r="R2318" s="1" t="s">
        <v>31</v>
      </c>
      <c r="S2318" s="1" t="s">
        <v>32</v>
      </c>
      <c r="T2318" s="1" t="s">
        <v>33</v>
      </c>
      <c r="U2318" s="2" t="s">
        <v>249</v>
      </c>
      <c r="V2318" s="4">
        <v>1813264</v>
      </c>
      <c r="W2318" s="4">
        <v>937809</v>
      </c>
      <c r="X2318" s="4">
        <v>937809</v>
      </c>
      <c r="Y2318" s="4">
        <v>1813264</v>
      </c>
      <c r="Z2318" s="4">
        <v>0</v>
      </c>
      <c r="AA2318" s="4">
        <v>1050125</v>
      </c>
      <c r="AB2318" s="4">
        <v>763139</v>
      </c>
      <c r="AC2318" s="4">
        <v>1050125</v>
      </c>
      <c r="AD2318" s="4">
        <v>1050125</v>
      </c>
      <c r="AE2318" s="4">
        <v>1050125</v>
      </c>
      <c r="AF2318" s="10">
        <v>1050125</v>
      </c>
    </row>
    <row r="2319" spans="1:32" ht="22.5" x14ac:dyDescent="0.25">
      <c r="A2319" s="9" t="s">
        <v>467</v>
      </c>
      <c r="B2319" s="1" t="s">
        <v>486</v>
      </c>
      <c r="C2319" s="1" t="s">
        <v>589</v>
      </c>
      <c r="D2319" s="2" t="s">
        <v>468</v>
      </c>
      <c r="E2319" s="3" t="s">
        <v>307</v>
      </c>
      <c r="F2319" s="3" t="s">
        <v>37</v>
      </c>
      <c r="G2319" s="3" t="s">
        <v>517</v>
      </c>
      <c r="H2319" s="3" t="s">
        <v>527</v>
      </c>
      <c r="I2319" s="3" t="s">
        <v>545</v>
      </c>
      <c r="J2319" s="1" t="s">
        <v>30</v>
      </c>
      <c r="K2319" s="1" t="s">
        <v>301</v>
      </c>
      <c r="L2319" s="1" t="s">
        <v>233</v>
      </c>
      <c r="M2319" s="1" t="s">
        <v>77</v>
      </c>
      <c r="N2319" s="1" t="s">
        <v>42</v>
      </c>
      <c r="O2319" s="1" t="s">
        <v>237</v>
      </c>
      <c r="P2319" s="1"/>
      <c r="Q2319" s="1"/>
      <c r="R2319" s="1" t="s">
        <v>31</v>
      </c>
      <c r="S2319" s="1" t="s">
        <v>32</v>
      </c>
      <c r="T2319" s="1" t="s">
        <v>33</v>
      </c>
      <c r="U2319" s="2" t="s">
        <v>59</v>
      </c>
      <c r="V2319" s="4">
        <v>172918332</v>
      </c>
      <c r="W2319" s="4">
        <v>91525732</v>
      </c>
      <c r="X2319" s="4">
        <v>0</v>
      </c>
      <c r="Y2319" s="4">
        <v>264444064</v>
      </c>
      <c r="Z2319" s="4">
        <v>0</v>
      </c>
      <c r="AA2319" s="4">
        <v>264266731</v>
      </c>
      <c r="AB2319" s="4">
        <v>177333</v>
      </c>
      <c r="AC2319" s="4">
        <v>264266731</v>
      </c>
      <c r="AD2319" s="4">
        <v>211768998</v>
      </c>
      <c r="AE2319" s="4">
        <v>211768998</v>
      </c>
      <c r="AF2319" s="10">
        <v>211768998</v>
      </c>
    </row>
    <row r="2320" spans="1:32" ht="22.5" x14ac:dyDescent="0.25">
      <c r="A2320" s="9" t="s">
        <v>467</v>
      </c>
      <c r="B2320" s="1" t="s">
        <v>486</v>
      </c>
      <c r="C2320" s="1" t="s">
        <v>589</v>
      </c>
      <c r="D2320" s="2" t="s">
        <v>468</v>
      </c>
      <c r="E2320" s="3" t="s">
        <v>308</v>
      </c>
      <c r="F2320" s="3" t="s">
        <v>37</v>
      </c>
      <c r="G2320" s="3" t="s">
        <v>517</v>
      </c>
      <c r="H2320" s="3" t="s">
        <v>527</v>
      </c>
      <c r="I2320" s="3" t="s">
        <v>542</v>
      </c>
      <c r="J2320" s="1" t="s">
        <v>30</v>
      </c>
      <c r="K2320" s="1" t="s">
        <v>301</v>
      </c>
      <c r="L2320" s="1" t="s">
        <v>233</v>
      </c>
      <c r="M2320" s="1" t="s">
        <v>77</v>
      </c>
      <c r="N2320" s="1" t="s">
        <v>42</v>
      </c>
      <c r="O2320" s="1" t="s">
        <v>240</v>
      </c>
      <c r="P2320" s="1"/>
      <c r="Q2320" s="1"/>
      <c r="R2320" s="1" t="s">
        <v>31</v>
      </c>
      <c r="S2320" s="1" t="s">
        <v>32</v>
      </c>
      <c r="T2320" s="1" t="s">
        <v>33</v>
      </c>
      <c r="U2320" s="2" t="s">
        <v>249</v>
      </c>
      <c r="V2320" s="4">
        <v>3000000</v>
      </c>
      <c r="W2320" s="4">
        <v>21198710</v>
      </c>
      <c r="X2320" s="4">
        <v>0</v>
      </c>
      <c r="Y2320" s="4">
        <v>24198710</v>
      </c>
      <c r="Z2320" s="4">
        <v>0</v>
      </c>
      <c r="AA2320" s="4">
        <v>17098879</v>
      </c>
      <c r="AB2320" s="4">
        <v>7099831</v>
      </c>
      <c r="AC2320" s="4">
        <v>17098879</v>
      </c>
      <c r="AD2320" s="4">
        <v>11175000</v>
      </c>
      <c r="AE2320" s="4">
        <v>11175000</v>
      </c>
      <c r="AF2320" s="10">
        <v>11175000</v>
      </c>
    </row>
    <row r="2321" spans="1:32" ht="22.5" x14ac:dyDescent="0.25">
      <c r="A2321" s="9" t="s">
        <v>467</v>
      </c>
      <c r="B2321" s="1" t="s">
        <v>486</v>
      </c>
      <c r="C2321" s="1" t="s">
        <v>589</v>
      </c>
      <c r="D2321" s="2" t="s">
        <v>468</v>
      </c>
      <c r="E2321" s="3" t="s">
        <v>398</v>
      </c>
      <c r="F2321" s="3" t="s">
        <v>37</v>
      </c>
      <c r="G2321" s="3" t="s">
        <v>517</v>
      </c>
      <c r="H2321" s="3" t="s">
        <v>527</v>
      </c>
      <c r="I2321" s="3" t="s">
        <v>545</v>
      </c>
      <c r="J2321" s="1" t="s">
        <v>30</v>
      </c>
      <c r="K2321" s="1" t="s">
        <v>301</v>
      </c>
      <c r="L2321" s="1" t="s">
        <v>233</v>
      </c>
      <c r="M2321" s="1" t="s">
        <v>77</v>
      </c>
      <c r="N2321" s="1" t="s">
        <v>42</v>
      </c>
      <c r="O2321" s="1" t="s">
        <v>257</v>
      </c>
      <c r="P2321" s="1"/>
      <c r="Q2321" s="1"/>
      <c r="R2321" s="1" t="s">
        <v>31</v>
      </c>
      <c r="S2321" s="1" t="s">
        <v>32</v>
      </c>
      <c r="T2321" s="1" t="s">
        <v>33</v>
      </c>
      <c r="U2321" s="2" t="s">
        <v>399</v>
      </c>
      <c r="V2321" s="4">
        <v>32088235</v>
      </c>
      <c r="W2321" s="4">
        <v>0</v>
      </c>
      <c r="X2321" s="4">
        <v>92168</v>
      </c>
      <c r="Y2321" s="4">
        <v>31996067</v>
      </c>
      <c r="Z2321" s="4">
        <v>0</v>
      </c>
      <c r="AA2321" s="4">
        <v>31996067</v>
      </c>
      <c r="AB2321" s="4">
        <v>0</v>
      </c>
      <c r="AC2321" s="4">
        <v>31996067</v>
      </c>
      <c r="AD2321" s="4">
        <v>24146100</v>
      </c>
      <c r="AE2321" s="4">
        <v>24146100</v>
      </c>
      <c r="AF2321" s="10">
        <v>24146100</v>
      </c>
    </row>
    <row r="2322" spans="1:32" ht="22.5" x14ac:dyDescent="0.25">
      <c r="A2322" s="9" t="s">
        <v>467</v>
      </c>
      <c r="B2322" s="1" t="s">
        <v>486</v>
      </c>
      <c r="C2322" s="1" t="s">
        <v>589</v>
      </c>
      <c r="D2322" s="2" t="s">
        <v>468</v>
      </c>
      <c r="E2322" s="3" t="s">
        <v>319</v>
      </c>
      <c r="F2322" s="3" t="s">
        <v>37</v>
      </c>
      <c r="G2322" s="3" t="s">
        <v>517</v>
      </c>
      <c r="H2322" s="3" t="s">
        <v>494</v>
      </c>
      <c r="I2322" s="3" t="s">
        <v>531</v>
      </c>
      <c r="J2322" s="1" t="s">
        <v>30</v>
      </c>
      <c r="K2322" s="1" t="s">
        <v>301</v>
      </c>
      <c r="L2322" s="1" t="s">
        <v>233</v>
      </c>
      <c r="M2322" s="1" t="s">
        <v>77</v>
      </c>
      <c r="N2322" s="1" t="s">
        <v>42</v>
      </c>
      <c r="O2322" s="1" t="s">
        <v>320</v>
      </c>
      <c r="P2322" s="1"/>
      <c r="Q2322" s="1"/>
      <c r="R2322" s="1" t="s">
        <v>31</v>
      </c>
      <c r="S2322" s="1" t="s">
        <v>32</v>
      </c>
      <c r="T2322" s="1" t="s">
        <v>33</v>
      </c>
      <c r="U2322" s="2" t="s">
        <v>321</v>
      </c>
      <c r="V2322" s="4">
        <v>181126553</v>
      </c>
      <c r="W2322" s="4">
        <v>286800000</v>
      </c>
      <c r="X2322" s="4">
        <v>0</v>
      </c>
      <c r="Y2322" s="4">
        <v>467926553</v>
      </c>
      <c r="Z2322" s="4">
        <v>0</v>
      </c>
      <c r="AA2322" s="4">
        <v>417160661</v>
      </c>
      <c r="AB2322" s="4">
        <v>50765892</v>
      </c>
      <c r="AC2322" s="4">
        <v>417160661</v>
      </c>
      <c r="AD2322" s="4">
        <v>320618709</v>
      </c>
      <c r="AE2322" s="4">
        <v>320618709</v>
      </c>
      <c r="AF2322" s="10">
        <v>320618709</v>
      </c>
    </row>
    <row r="2323" spans="1:32" ht="22.5" x14ac:dyDescent="0.25">
      <c r="A2323" s="9" t="s">
        <v>467</v>
      </c>
      <c r="B2323" s="1" t="s">
        <v>486</v>
      </c>
      <c r="C2323" s="1" t="s">
        <v>589</v>
      </c>
      <c r="D2323" s="2" t="s">
        <v>468</v>
      </c>
      <c r="E2323" s="3" t="s">
        <v>322</v>
      </c>
      <c r="F2323" s="3" t="s">
        <v>37</v>
      </c>
      <c r="G2323" s="3" t="s">
        <v>517</v>
      </c>
      <c r="H2323" s="3" t="s">
        <v>494</v>
      </c>
      <c r="I2323" s="3" t="s">
        <v>531</v>
      </c>
      <c r="J2323" s="1" t="s">
        <v>30</v>
      </c>
      <c r="K2323" s="1" t="s">
        <v>301</v>
      </c>
      <c r="L2323" s="1" t="s">
        <v>233</v>
      </c>
      <c r="M2323" s="1" t="s">
        <v>77</v>
      </c>
      <c r="N2323" s="1" t="s">
        <v>42</v>
      </c>
      <c r="O2323" s="1" t="s">
        <v>323</v>
      </c>
      <c r="P2323" s="1"/>
      <c r="Q2323" s="1"/>
      <c r="R2323" s="1" t="s">
        <v>31</v>
      </c>
      <c r="S2323" s="1" t="s">
        <v>32</v>
      </c>
      <c r="T2323" s="1" t="s">
        <v>33</v>
      </c>
      <c r="U2323" s="2" t="s">
        <v>324</v>
      </c>
      <c r="V2323" s="4">
        <v>29139388</v>
      </c>
      <c r="W2323" s="4">
        <v>0</v>
      </c>
      <c r="X2323" s="4">
        <v>0</v>
      </c>
      <c r="Y2323" s="4">
        <v>29139388</v>
      </c>
      <c r="Z2323" s="4">
        <v>0</v>
      </c>
      <c r="AA2323" s="4">
        <v>29139388</v>
      </c>
      <c r="AB2323" s="4">
        <v>0</v>
      </c>
      <c r="AC2323" s="4">
        <v>29139388</v>
      </c>
      <c r="AD2323" s="4">
        <v>21854538</v>
      </c>
      <c r="AE2323" s="4">
        <v>21854538</v>
      </c>
      <c r="AF2323" s="10">
        <v>21854538</v>
      </c>
    </row>
    <row r="2324" spans="1:32" ht="22.5" x14ac:dyDescent="0.25">
      <c r="A2324" s="9" t="s">
        <v>467</v>
      </c>
      <c r="B2324" s="1" t="s">
        <v>486</v>
      </c>
      <c r="C2324" s="1" t="s">
        <v>589</v>
      </c>
      <c r="D2324" s="2" t="s">
        <v>468</v>
      </c>
      <c r="E2324" s="3" t="s">
        <v>328</v>
      </c>
      <c r="F2324" s="3" t="s">
        <v>37</v>
      </c>
      <c r="G2324" s="3" t="s">
        <v>517</v>
      </c>
      <c r="H2324" s="3" t="s">
        <v>494</v>
      </c>
      <c r="I2324" s="3" t="s">
        <v>531</v>
      </c>
      <c r="J2324" s="1" t="s">
        <v>30</v>
      </c>
      <c r="K2324" s="1" t="s">
        <v>301</v>
      </c>
      <c r="L2324" s="1" t="s">
        <v>233</v>
      </c>
      <c r="M2324" s="1" t="s">
        <v>77</v>
      </c>
      <c r="N2324" s="1" t="s">
        <v>42</v>
      </c>
      <c r="O2324" s="1" t="s">
        <v>329</v>
      </c>
      <c r="P2324" s="1"/>
      <c r="Q2324" s="1"/>
      <c r="R2324" s="1" t="s">
        <v>31</v>
      </c>
      <c r="S2324" s="1" t="s">
        <v>32</v>
      </c>
      <c r="T2324" s="1" t="s">
        <v>33</v>
      </c>
      <c r="U2324" s="2" t="s">
        <v>330</v>
      </c>
      <c r="V2324" s="4">
        <v>0</v>
      </c>
      <c r="W2324" s="4">
        <v>1451000</v>
      </c>
      <c r="X2324" s="4">
        <v>0</v>
      </c>
      <c r="Y2324" s="4">
        <v>1451000</v>
      </c>
      <c r="Z2324" s="4">
        <v>0</v>
      </c>
      <c r="AA2324" s="4">
        <v>485216</v>
      </c>
      <c r="AB2324" s="4">
        <v>965784</v>
      </c>
      <c r="AC2324" s="4">
        <v>423774</v>
      </c>
      <c r="AD2324" s="4">
        <v>423774</v>
      </c>
      <c r="AE2324" s="4">
        <v>423774</v>
      </c>
      <c r="AF2324" s="10">
        <v>423774</v>
      </c>
    </row>
    <row r="2325" spans="1:32" ht="22.5" x14ac:dyDescent="0.25">
      <c r="A2325" s="9" t="s">
        <v>467</v>
      </c>
      <c r="B2325" s="1" t="s">
        <v>486</v>
      </c>
      <c r="C2325" s="1" t="s">
        <v>589</v>
      </c>
      <c r="D2325" s="2" t="s">
        <v>468</v>
      </c>
      <c r="E2325" s="3" t="s">
        <v>359</v>
      </c>
      <c r="F2325" s="3" t="s">
        <v>37</v>
      </c>
      <c r="G2325" s="3" t="s">
        <v>517</v>
      </c>
      <c r="H2325" s="3" t="s">
        <v>527</v>
      </c>
      <c r="I2325" s="3" t="s">
        <v>542</v>
      </c>
      <c r="J2325" s="1" t="s">
        <v>30</v>
      </c>
      <c r="K2325" s="1" t="s">
        <v>301</v>
      </c>
      <c r="L2325" s="1" t="s">
        <v>233</v>
      </c>
      <c r="M2325" s="1" t="s">
        <v>77</v>
      </c>
      <c r="N2325" s="1" t="s">
        <v>42</v>
      </c>
      <c r="O2325" s="1" t="s">
        <v>360</v>
      </c>
      <c r="P2325" s="1"/>
      <c r="Q2325" s="1"/>
      <c r="R2325" s="1" t="s">
        <v>31</v>
      </c>
      <c r="S2325" s="1" t="s">
        <v>32</v>
      </c>
      <c r="T2325" s="1" t="s">
        <v>33</v>
      </c>
      <c r="U2325" s="2" t="s">
        <v>361</v>
      </c>
      <c r="V2325" s="4">
        <v>2000000</v>
      </c>
      <c r="W2325" s="4">
        <v>1889000</v>
      </c>
      <c r="X2325" s="4">
        <v>500000</v>
      </c>
      <c r="Y2325" s="4">
        <v>3389000</v>
      </c>
      <c r="Z2325" s="4">
        <v>0</v>
      </c>
      <c r="AA2325" s="4">
        <v>2915075</v>
      </c>
      <c r="AB2325" s="4">
        <v>473925</v>
      </c>
      <c r="AC2325" s="4">
        <v>2706673</v>
      </c>
      <c r="AD2325" s="4">
        <v>771222</v>
      </c>
      <c r="AE2325" s="4">
        <v>771222</v>
      </c>
      <c r="AF2325" s="10">
        <v>771222</v>
      </c>
    </row>
    <row r="2326" spans="1:32" ht="22.5" x14ac:dyDescent="0.25">
      <c r="A2326" s="9" t="s">
        <v>467</v>
      </c>
      <c r="B2326" s="1" t="s">
        <v>486</v>
      </c>
      <c r="C2326" s="1" t="s">
        <v>589</v>
      </c>
      <c r="D2326" s="2" t="s">
        <v>468</v>
      </c>
      <c r="E2326" s="3" t="s">
        <v>365</v>
      </c>
      <c r="F2326" s="3" t="s">
        <v>37</v>
      </c>
      <c r="G2326" s="3" t="s">
        <v>517</v>
      </c>
      <c r="H2326" s="3" t="s">
        <v>518</v>
      </c>
      <c r="I2326" s="3" t="s">
        <v>519</v>
      </c>
      <c r="J2326" s="1" t="s">
        <v>30</v>
      </c>
      <c r="K2326" s="1" t="s">
        <v>301</v>
      </c>
      <c r="L2326" s="1" t="s">
        <v>233</v>
      </c>
      <c r="M2326" s="1" t="s">
        <v>77</v>
      </c>
      <c r="N2326" s="1" t="s">
        <v>42</v>
      </c>
      <c r="O2326" s="1" t="s">
        <v>266</v>
      </c>
      <c r="P2326" s="1"/>
      <c r="Q2326" s="1"/>
      <c r="R2326" s="1" t="s">
        <v>31</v>
      </c>
      <c r="S2326" s="1" t="s">
        <v>32</v>
      </c>
      <c r="T2326" s="1" t="s">
        <v>33</v>
      </c>
      <c r="U2326" s="2" t="s">
        <v>267</v>
      </c>
      <c r="V2326" s="4">
        <v>166909</v>
      </c>
      <c r="W2326" s="4">
        <v>5804</v>
      </c>
      <c r="X2326" s="4">
        <v>0</v>
      </c>
      <c r="Y2326" s="4">
        <v>172713</v>
      </c>
      <c r="Z2326" s="4">
        <v>0</v>
      </c>
      <c r="AA2326" s="4">
        <v>0</v>
      </c>
      <c r="AB2326" s="4">
        <v>172713</v>
      </c>
      <c r="AC2326" s="4">
        <v>0</v>
      </c>
      <c r="AD2326" s="4">
        <v>0</v>
      </c>
      <c r="AE2326" s="4">
        <v>0</v>
      </c>
      <c r="AF2326" s="10">
        <v>0</v>
      </c>
    </row>
    <row r="2327" spans="1:32" ht="22.5" x14ac:dyDescent="0.25">
      <c r="A2327" s="9" t="s">
        <v>467</v>
      </c>
      <c r="B2327" s="1" t="s">
        <v>486</v>
      </c>
      <c r="C2327" s="1" t="s">
        <v>589</v>
      </c>
      <c r="D2327" s="2" t="s">
        <v>468</v>
      </c>
      <c r="E2327" s="3" t="s">
        <v>372</v>
      </c>
      <c r="F2327" s="3" t="s">
        <v>474</v>
      </c>
      <c r="G2327" s="3" t="s">
        <v>524</v>
      </c>
      <c r="H2327" s="3" t="s">
        <v>494</v>
      </c>
      <c r="I2327" s="3" t="s">
        <v>525</v>
      </c>
      <c r="J2327" s="1" t="s">
        <v>30</v>
      </c>
      <c r="K2327" s="1" t="s">
        <v>301</v>
      </c>
      <c r="L2327" s="1" t="s">
        <v>233</v>
      </c>
      <c r="M2327" s="1" t="s">
        <v>64</v>
      </c>
      <c r="N2327" s="1" t="s">
        <v>42</v>
      </c>
      <c r="O2327" s="1" t="s">
        <v>234</v>
      </c>
      <c r="P2327" s="1"/>
      <c r="Q2327" s="1"/>
      <c r="R2327" s="1" t="s">
        <v>31</v>
      </c>
      <c r="S2327" s="1" t="s">
        <v>32</v>
      </c>
      <c r="T2327" s="1" t="s">
        <v>33</v>
      </c>
      <c r="U2327" s="2" t="s">
        <v>373</v>
      </c>
      <c r="V2327" s="4">
        <v>0</v>
      </c>
      <c r="W2327" s="4">
        <v>50000000</v>
      </c>
      <c r="X2327" s="4">
        <v>0</v>
      </c>
      <c r="Y2327" s="4">
        <v>50000000</v>
      </c>
      <c r="Z2327" s="4">
        <v>0</v>
      </c>
      <c r="AA2327" s="4">
        <v>50000000</v>
      </c>
      <c r="AB2327" s="4">
        <v>0</v>
      </c>
      <c r="AC2327" s="4">
        <v>0</v>
      </c>
      <c r="AD2327" s="4">
        <v>0</v>
      </c>
      <c r="AE2327" s="4">
        <v>0</v>
      </c>
      <c r="AF2327" s="10">
        <v>0</v>
      </c>
    </row>
    <row r="2328" spans="1:32" ht="22.5" x14ac:dyDescent="0.25">
      <c r="A2328" s="9" t="s">
        <v>467</v>
      </c>
      <c r="B2328" s="1" t="s">
        <v>486</v>
      </c>
      <c r="C2328" s="1" t="s">
        <v>589</v>
      </c>
      <c r="D2328" s="2" t="s">
        <v>468</v>
      </c>
      <c r="E2328" s="3" t="s">
        <v>374</v>
      </c>
      <c r="F2328" s="3" t="s">
        <v>474</v>
      </c>
      <c r="G2328" s="3" t="s">
        <v>524</v>
      </c>
      <c r="H2328" s="3" t="s">
        <v>494</v>
      </c>
      <c r="I2328" s="3" t="s">
        <v>525</v>
      </c>
      <c r="J2328" s="1" t="s">
        <v>30</v>
      </c>
      <c r="K2328" s="1" t="s">
        <v>301</v>
      </c>
      <c r="L2328" s="1" t="s">
        <v>233</v>
      </c>
      <c r="M2328" s="1" t="s">
        <v>64</v>
      </c>
      <c r="N2328" s="1" t="s">
        <v>42</v>
      </c>
      <c r="O2328" s="1" t="s">
        <v>281</v>
      </c>
      <c r="P2328" s="1"/>
      <c r="Q2328" s="1"/>
      <c r="R2328" s="1" t="s">
        <v>31</v>
      </c>
      <c r="S2328" s="1" t="s">
        <v>171</v>
      </c>
      <c r="T2328" s="1" t="s">
        <v>33</v>
      </c>
      <c r="U2328" s="2" t="s">
        <v>375</v>
      </c>
      <c r="V2328" s="4">
        <v>39000000</v>
      </c>
      <c r="W2328" s="4">
        <v>0</v>
      </c>
      <c r="X2328" s="4">
        <v>0</v>
      </c>
      <c r="Y2328" s="4">
        <v>39000000</v>
      </c>
      <c r="Z2328" s="4">
        <v>0</v>
      </c>
      <c r="AA2328" s="4">
        <v>39000000</v>
      </c>
      <c r="AB2328" s="4">
        <v>0</v>
      </c>
      <c r="AC2328" s="4">
        <v>38989200</v>
      </c>
      <c r="AD2328" s="4">
        <v>14213200</v>
      </c>
      <c r="AE2328" s="4">
        <v>14213200</v>
      </c>
      <c r="AF2328" s="10">
        <v>14213200</v>
      </c>
    </row>
    <row r="2329" spans="1:32" ht="22.5" x14ac:dyDescent="0.25">
      <c r="A2329" s="9" t="s">
        <v>467</v>
      </c>
      <c r="B2329" s="1" t="s">
        <v>486</v>
      </c>
      <c r="C2329" s="1" t="s">
        <v>589</v>
      </c>
      <c r="D2329" s="2" t="s">
        <v>468</v>
      </c>
      <c r="E2329" s="3" t="s">
        <v>400</v>
      </c>
      <c r="F2329" s="3" t="s">
        <v>474</v>
      </c>
      <c r="G2329" s="3" t="s">
        <v>524</v>
      </c>
      <c r="H2329" s="3" t="s">
        <v>494</v>
      </c>
      <c r="I2329" s="3" t="s">
        <v>525</v>
      </c>
      <c r="J2329" s="1" t="s">
        <v>30</v>
      </c>
      <c r="K2329" s="1" t="s">
        <v>301</v>
      </c>
      <c r="L2329" s="1" t="s">
        <v>233</v>
      </c>
      <c r="M2329" s="1" t="s">
        <v>64</v>
      </c>
      <c r="N2329" s="1" t="s">
        <v>42</v>
      </c>
      <c r="O2329" s="1" t="s">
        <v>240</v>
      </c>
      <c r="P2329" s="1"/>
      <c r="Q2329" s="1"/>
      <c r="R2329" s="1" t="s">
        <v>31</v>
      </c>
      <c r="S2329" s="1" t="s">
        <v>171</v>
      </c>
      <c r="T2329" s="1" t="s">
        <v>33</v>
      </c>
      <c r="U2329" s="2" t="s">
        <v>401</v>
      </c>
      <c r="V2329" s="4">
        <v>8200000</v>
      </c>
      <c r="W2329" s="4">
        <v>0</v>
      </c>
      <c r="X2329" s="4">
        <v>0</v>
      </c>
      <c r="Y2329" s="4">
        <v>8200000</v>
      </c>
      <c r="Z2329" s="4">
        <v>0</v>
      </c>
      <c r="AA2329" s="4">
        <v>8200000</v>
      </c>
      <c r="AB2329" s="4">
        <v>0</v>
      </c>
      <c r="AC2329" s="4">
        <v>8200000</v>
      </c>
      <c r="AD2329" s="4">
        <v>0</v>
      </c>
      <c r="AE2329" s="4">
        <v>0</v>
      </c>
      <c r="AF2329" s="10">
        <v>0</v>
      </c>
    </row>
    <row r="2330" spans="1:32" ht="22.5" x14ac:dyDescent="0.25">
      <c r="A2330" s="9" t="s">
        <v>467</v>
      </c>
      <c r="B2330" s="1" t="s">
        <v>486</v>
      </c>
      <c r="C2330" s="1" t="s">
        <v>589</v>
      </c>
      <c r="D2330" s="2" t="s">
        <v>468</v>
      </c>
      <c r="E2330" s="3" t="s">
        <v>378</v>
      </c>
      <c r="F2330" s="3" t="s">
        <v>474</v>
      </c>
      <c r="G2330" s="3" t="s">
        <v>524</v>
      </c>
      <c r="H2330" s="3" t="s">
        <v>527</v>
      </c>
      <c r="I2330" s="3" t="s">
        <v>545</v>
      </c>
      <c r="J2330" s="1" t="s">
        <v>30</v>
      </c>
      <c r="K2330" s="1" t="s">
        <v>301</v>
      </c>
      <c r="L2330" s="1" t="s">
        <v>233</v>
      </c>
      <c r="M2330" s="1" t="s">
        <v>64</v>
      </c>
      <c r="N2330" s="1" t="s">
        <v>42</v>
      </c>
      <c r="O2330" s="1" t="s">
        <v>243</v>
      </c>
      <c r="P2330" s="1"/>
      <c r="Q2330" s="1"/>
      <c r="R2330" s="1" t="s">
        <v>31</v>
      </c>
      <c r="S2330" s="1" t="s">
        <v>171</v>
      </c>
      <c r="T2330" s="1" t="s">
        <v>33</v>
      </c>
      <c r="U2330" s="2" t="s">
        <v>59</v>
      </c>
      <c r="V2330" s="4">
        <v>56281000</v>
      </c>
      <c r="W2330" s="4">
        <v>33856467</v>
      </c>
      <c r="X2330" s="4">
        <v>1093033</v>
      </c>
      <c r="Y2330" s="4">
        <v>89044434</v>
      </c>
      <c r="Z2330" s="4">
        <v>0</v>
      </c>
      <c r="AA2330" s="4">
        <v>88233500</v>
      </c>
      <c r="AB2330" s="4">
        <v>810934</v>
      </c>
      <c r="AC2330" s="4">
        <v>88233500</v>
      </c>
      <c r="AD2330" s="4">
        <v>60097867</v>
      </c>
      <c r="AE2330" s="4">
        <v>60097867</v>
      </c>
      <c r="AF2330" s="10">
        <v>60097867</v>
      </c>
    </row>
    <row r="2331" spans="1:32" ht="22.5" x14ac:dyDescent="0.25">
      <c r="A2331" s="9" t="s">
        <v>467</v>
      </c>
      <c r="B2331" s="1" t="s">
        <v>486</v>
      </c>
      <c r="C2331" s="1" t="s">
        <v>589</v>
      </c>
      <c r="D2331" s="2" t="s">
        <v>468</v>
      </c>
      <c r="E2331" s="3" t="s">
        <v>379</v>
      </c>
      <c r="F2331" s="3" t="s">
        <v>474</v>
      </c>
      <c r="G2331" s="3" t="s">
        <v>524</v>
      </c>
      <c r="H2331" s="3" t="s">
        <v>527</v>
      </c>
      <c r="I2331" s="3" t="s">
        <v>542</v>
      </c>
      <c r="J2331" s="1" t="s">
        <v>30</v>
      </c>
      <c r="K2331" s="1" t="s">
        <v>301</v>
      </c>
      <c r="L2331" s="1" t="s">
        <v>233</v>
      </c>
      <c r="M2331" s="1" t="s">
        <v>64</v>
      </c>
      <c r="N2331" s="1" t="s">
        <v>42</v>
      </c>
      <c r="O2331" s="1" t="s">
        <v>246</v>
      </c>
      <c r="P2331" s="1"/>
      <c r="Q2331" s="1"/>
      <c r="R2331" s="1" t="s">
        <v>31</v>
      </c>
      <c r="S2331" s="1" t="s">
        <v>171</v>
      </c>
      <c r="T2331" s="1" t="s">
        <v>33</v>
      </c>
      <c r="U2331" s="2" t="s">
        <v>249</v>
      </c>
      <c r="V2331" s="4">
        <v>0</v>
      </c>
      <c r="W2331" s="4">
        <v>998710</v>
      </c>
      <c r="X2331" s="4">
        <v>0</v>
      </c>
      <c r="Y2331" s="4">
        <v>998710</v>
      </c>
      <c r="Z2331" s="4">
        <v>0</v>
      </c>
      <c r="AA2331" s="4">
        <v>998710</v>
      </c>
      <c r="AB2331" s="4">
        <v>0</v>
      </c>
      <c r="AC2331" s="4">
        <v>998710</v>
      </c>
      <c r="AD2331" s="4">
        <v>0</v>
      </c>
      <c r="AE2331" s="4">
        <v>0</v>
      </c>
      <c r="AF2331" s="10">
        <v>0</v>
      </c>
    </row>
    <row r="2332" spans="1:32" ht="22.5" hidden="1" x14ac:dyDescent="0.25">
      <c r="A2332" s="9" t="s">
        <v>469</v>
      </c>
      <c r="B2332" s="1" t="s">
        <v>486</v>
      </c>
      <c r="C2332" s="1" t="s">
        <v>590</v>
      </c>
      <c r="D2332" s="2" t="s">
        <v>470</v>
      </c>
      <c r="E2332" s="3" t="s">
        <v>145</v>
      </c>
      <c r="F2332" s="3" t="s">
        <v>595</v>
      </c>
      <c r="G2332" s="3" t="s">
        <v>493</v>
      </c>
      <c r="H2332" s="3" t="s">
        <v>494</v>
      </c>
      <c r="I2332" s="3" t="s">
        <v>495</v>
      </c>
      <c r="J2332" s="1" t="s">
        <v>40</v>
      </c>
      <c r="K2332" s="1" t="s">
        <v>77</v>
      </c>
      <c r="L2332" s="1" t="s">
        <v>42</v>
      </c>
      <c r="M2332" s="1" t="s">
        <v>63</v>
      </c>
      <c r="N2332" s="1" t="s">
        <v>143</v>
      </c>
      <c r="O2332" s="1" t="s">
        <v>63</v>
      </c>
      <c r="P2332" s="1"/>
      <c r="Q2332" s="1"/>
      <c r="R2332" s="1" t="s">
        <v>31</v>
      </c>
      <c r="S2332" s="1" t="s">
        <v>32</v>
      </c>
      <c r="T2332" s="1" t="s">
        <v>33</v>
      </c>
      <c r="U2332" s="2" t="s">
        <v>146</v>
      </c>
      <c r="V2332" s="4">
        <v>4360000</v>
      </c>
      <c r="W2332" s="4">
        <v>2000</v>
      </c>
      <c r="X2332" s="4">
        <v>114439</v>
      </c>
      <c r="Y2332" s="4">
        <v>4247561</v>
      </c>
      <c r="Z2332" s="4">
        <v>0</v>
      </c>
      <c r="AA2332" s="4">
        <v>4247561</v>
      </c>
      <c r="AB2332" s="4">
        <v>0</v>
      </c>
      <c r="AC2332" s="4">
        <v>4247561</v>
      </c>
      <c r="AD2332" s="4">
        <v>4247561</v>
      </c>
      <c r="AE2332" s="4">
        <v>4247561</v>
      </c>
      <c r="AF2332" s="10">
        <v>4247561</v>
      </c>
    </row>
    <row r="2333" spans="1:32" ht="22.5" hidden="1" x14ac:dyDescent="0.25">
      <c r="A2333" s="9" t="s">
        <v>469</v>
      </c>
      <c r="B2333" s="1" t="s">
        <v>486</v>
      </c>
      <c r="C2333" s="1" t="s">
        <v>590</v>
      </c>
      <c r="D2333" s="2" t="s">
        <v>470</v>
      </c>
      <c r="E2333" s="3" t="s">
        <v>155</v>
      </c>
      <c r="F2333" s="3" t="s">
        <v>471</v>
      </c>
      <c r="G2333" s="3" t="s">
        <v>493</v>
      </c>
      <c r="H2333" s="3" t="s">
        <v>494</v>
      </c>
      <c r="I2333" s="3" t="s">
        <v>495</v>
      </c>
      <c r="J2333" s="1" t="s">
        <v>40</v>
      </c>
      <c r="K2333" s="1" t="s">
        <v>77</v>
      </c>
      <c r="L2333" s="1" t="s">
        <v>42</v>
      </c>
      <c r="M2333" s="1" t="s">
        <v>80</v>
      </c>
      <c r="N2333" s="1" t="s">
        <v>80</v>
      </c>
      <c r="O2333" s="1" t="s">
        <v>41</v>
      </c>
      <c r="P2333" s="1"/>
      <c r="Q2333" s="1"/>
      <c r="R2333" s="1" t="s">
        <v>31</v>
      </c>
      <c r="S2333" s="1" t="s">
        <v>32</v>
      </c>
      <c r="T2333" s="1" t="s">
        <v>33</v>
      </c>
      <c r="U2333" s="2" t="s">
        <v>156</v>
      </c>
      <c r="V2333" s="4">
        <v>8500000</v>
      </c>
      <c r="W2333" s="4">
        <v>0</v>
      </c>
      <c r="X2333" s="4">
        <v>8500000</v>
      </c>
      <c r="Y2333" s="4">
        <v>0</v>
      </c>
      <c r="Z2333" s="4">
        <v>0</v>
      </c>
      <c r="AA2333" s="4">
        <v>0</v>
      </c>
      <c r="AB2333" s="4">
        <v>0</v>
      </c>
      <c r="AC2333" s="4">
        <v>0</v>
      </c>
      <c r="AD2333" s="4">
        <v>0</v>
      </c>
      <c r="AE2333" s="4">
        <v>0</v>
      </c>
      <c r="AF2333" s="10">
        <v>0</v>
      </c>
    </row>
    <row r="2334" spans="1:32" ht="22.5" hidden="1" x14ac:dyDescent="0.25">
      <c r="A2334" s="9" t="s">
        <v>469</v>
      </c>
      <c r="B2334" s="1" t="s">
        <v>486</v>
      </c>
      <c r="C2334" s="1" t="s">
        <v>590</v>
      </c>
      <c r="D2334" s="2" t="s">
        <v>470</v>
      </c>
      <c r="E2334" s="3" t="s">
        <v>157</v>
      </c>
      <c r="F2334" s="3" t="s">
        <v>471</v>
      </c>
      <c r="G2334" s="3" t="s">
        <v>493</v>
      </c>
      <c r="H2334" s="3" t="s">
        <v>494</v>
      </c>
      <c r="I2334" s="3" t="s">
        <v>495</v>
      </c>
      <c r="J2334" s="1" t="s">
        <v>40</v>
      </c>
      <c r="K2334" s="1" t="s">
        <v>77</v>
      </c>
      <c r="L2334" s="1" t="s">
        <v>42</v>
      </c>
      <c r="M2334" s="1" t="s">
        <v>80</v>
      </c>
      <c r="N2334" s="1" t="s">
        <v>80</v>
      </c>
      <c r="O2334" s="1" t="s">
        <v>77</v>
      </c>
      <c r="P2334" s="1"/>
      <c r="Q2334" s="1"/>
      <c r="R2334" s="1" t="s">
        <v>31</v>
      </c>
      <c r="S2334" s="1" t="s">
        <v>32</v>
      </c>
      <c r="T2334" s="1" t="s">
        <v>33</v>
      </c>
      <c r="U2334" s="2" t="s">
        <v>158</v>
      </c>
      <c r="V2334" s="4">
        <v>2200000</v>
      </c>
      <c r="W2334" s="4">
        <v>0</v>
      </c>
      <c r="X2334" s="4">
        <v>0</v>
      </c>
      <c r="Y2334" s="4">
        <v>2200000</v>
      </c>
      <c r="Z2334" s="4">
        <v>0</v>
      </c>
      <c r="AA2334" s="4">
        <v>606131</v>
      </c>
      <c r="AB2334" s="4">
        <v>1593869</v>
      </c>
      <c r="AC2334" s="4">
        <v>0</v>
      </c>
      <c r="AD2334" s="4">
        <v>0</v>
      </c>
      <c r="AE2334" s="4">
        <v>0</v>
      </c>
      <c r="AF2334" s="10">
        <v>0</v>
      </c>
    </row>
    <row r="2335" spans="1:32" ht="22.5" hidden="1" x14ac:dyDescent="0.25">
      <c r="A2335" s="9" t="s">
        <v>469</v>
      </c>
      <c r="B2335" s="1" t="s">
        <v>486</v>
      </c>
      <c r="C2335" s="1" t="s">
        <v>590</v>
      </c>
      <c r="D2335" s="2" t="s">
        <v>470</v>
      </c>
      <c r="E2335" s="3" t="s">
        <v>176</v>
      </c>
      <c r="F2335" s="3" t="s">
        <v>471</v>
      </c>
      <c r="G2335" s="3" t="s">
        <v>493</v>
      </c>
      <c r="H2335" s="3" t="s">
        <v>494</v>
      </c>
      <c r="I2335" s="3" t="s">
        <v>495</v>
      </c>
      <c r="J2335" s="1" t="s">
        <v>40</v>
      </c>
      <c r="K2335" s="1" t="s">
        <v>77</v>
      </c>
      <c r="L2335" s="1" t="s">
        <v>42</v>
      </c>
      <c r="M2335" s="1" t="s">
        <v>80</v>
      </c>
      <c r="N2335" s="1" t="s">
        <v>64</v>
      </c>
      <c r="O2335" s="1" t="s">
        <v>77</v>
      </c>
      <c r="P2335" s="1"/>
      <c r="Q2335" s="1"/>
      <c r="R2335" s="1" t="s">
        <v>31</v>
      </c>
      <c r="S2335" s="1" t="s">
        <v>32</v>
      </c>
      <c r="T2335" s="1" t="s">
        <v>33</v>
      </c>
      <c r="U2335" s="2" t="s">
        <v>177</v>
      </c>
      <c r="V2335" s="4">
        <v>2000000</v>
      </c>
      <c r="W2335" s="4">
        <v>5001928</v>
      </c>
      <c r="X2335" s="4">
        <v>0</v>
      </c>
      <c r="Y2335" s="4">
        <v>7001928</v>
      </c>
      <c r="Z2335" s="4">
        <v>0</v>
      </c>
      <c r="AA2335" s="4">
        <v>7001928</v>
      </c>
      <c r="AB2335" s="4">
        <v>0</v>
      </c>
      <c r="AC2335" s="4">
        <v>0</v>
      </c>
      <c r="AD2335" s="4">
        <v>0</v>
      </c>
      <c r="AE2335" s="4">
        <v>0</v>
      </c>
      <c r="AF2335" s="10">
        <v>0</v>
      </c>
    </row>
    <row r="2336" spans="1:32" ht="22.5" hidden="1" x14ac:dyDescent="0.25">
      <c r="A2336" s="9" t="s">
        <v>469</v>
      </c>
      <c r="B2336" s="1" t="s">
        <v>486</v>
      </c>
      <c r="C2336" s="1" t="s">
        <v>590</v>
      </c>
      <c r="D2336" s="2" t="s">
        <v>470</v>
      </c>
      <c r="E2336" s="3" t="s">
        <v>184</v>
      </c>
      <c r="F2336" s="3" t="s">
        <v>471</v>
      </c>
      <c r="G2336" s="3" t="s">
        <v>493</v>
      </c>
      <c r="H2336" s="3" t="s">
        <v>494</v>
      </c>
      <c r="I2336" s="3" t="s">
        <v>495</v>
      </c>
      <c r="J2336" s="1" t="s">
        <v>40</v>
      </c>
      <c r="K2336" s="1" t="s">
        <v>77</v>
      </c>
      <c r="L2336" s="1" t="s">
        <v>42</v>
      </c>
      <c r="M2336" s="1" t="s">
        <v>80</v>
      </c>
      <c r="N2336" s="1" t="s">
        <v>64</v>
      </c>
      <c r="O2336" s="1" t="s">
        <v>98</v>
      </c>
      <c r="P2336" s="1"/>
      <c r="Q2336" s="1"/>
      <c r="R2336" s="1" t="s">
        <v>31</v>
      </c>
      <c r="S2336" s="1" t="s">
        <v>32</v>
      </c>
      <c r="T2336" s="1" t="s">
        <v>33</v>
      </c>
      <c r="U2336" s="2" t="s">
        <v>185</v>
      </c>
      <c r="V2336" s="4">
        <v>8500000</v>
      </c>
      <c r="W2336" s="4">
        <v>5168537</v>
      </c>
      <c r="X2336" s="4">
        <v>5001928</v>
      </c>
      <c r="Y2336" s="4">
        <v>8666609</v>
      </c>
      <c r="Z2336" s="4">
        <v>0</v>
      </c>
      <c r="AA2336" s="4">
        <v>8665945</v>
      </c>
      <c r="AB2336" s="4">
        <v>664</v>
      </c>
      <c r="AC2336" s="4">
        <v>0</v>
      </c>
      <c r="AD2336" s="4">
        <v>0</v>
      </c>
      <c r="AE2336" s="4">
        <v>0</v>
      </c>
      <c r="AF2336" s="10">
        <v>0</v>
      </c>
    </row>
    <row r="2337" spans="1:32" ht="22.5" hidden="1" x14ac:dyDescent="0.25">
      <c r="A2337" s="9" t="s">
        <v>469</v>
      </c>
      <c r="B2337" s="1" t="s">
        <v>486</v>
      </c>
      <c r="C2337" s="1" t="s">
        <v>590</v>
      </c>
      <c r="D2337" s="2" t="s">
        <v>470</v>
      </c>
      <c r="E2337" s="3" t="s">
        <v>200</v>
      </c>
      <c r="F2337" s="3" t="s">
        <v>471</v>
      </c>
      <c r="G2337" s="3" t="s">
        <v>493</v>
      </c>
      <c r="H2337" s="3" t="s">
        <v>494</v>
      </c>
      <c r="I2337" s="3" t="s">
        <v>495</v>
      </c>
      <c r="J2337" s="1" t="s">
        <v>40</v>
      </c>
      <c r="K2337" s="1" t="s">
        <v>77</v>
      </c>
      <c r="L2337" s="1" t="s">
        <v>42</v>
      </c>
      <c r="M2337" s="1" t="s">
        <v>80</v>
      </c>
      <c r="N2337" s="1" t="s">
        <v>81</v>
      </c>
      <c r="O2337" s="1" t="s">
        <v>41</v>
      </c>
      <c r="P2337" s="1"/>
      <c r="Q2337" s="1"/>
      <c r="R2337" s="1" t="s">
        <v>31</v>
      </c>
      <c r="S2337" s="1" t="s">
        <v>32</v>
      </c>
      <c r="T2337" s="1" t="s">
        <v>33</v>
      </c>
      <c r="U2337" s="2" t="s">
        <v>201</v>
      </c>
      <c r="V2337" s="4">
        <v>900000</v>
      </c>
      <c r="W2337" s="4">
        <v>0</v>
      </c>
      <c r="X2337" s="4">
        <v>0</v>
      </c>
      <c r="Y2337" s="4">
        <v>900000</v>
      </c>
      <c r="Z2337" s="4">
        <v>0</v>
      </c>
      <c r="AA2337" s="4">
        <v>900000</v>
      </c>
      <c r="AB2337" s="4">
        <v>0</v>
      </c>
      <c r="AC2337" s="4">
        <v>884605.04</v>
      </c>
      <c r="AD2337" s="4">
        <v>884605.04</v>
      </c>
      <c r="AE2337" s="4">
        <v>884605.04</v>
      </c>
      <c r="AF2337" s="10">
        <v>884605.04</v>
      </c>
    </row>
    <row r="2338" spans="1:32" ht="22.5" hidden="1" x14ac:dyDescent="0.25">
      <c r="A2338" s="9" t="s">
        <v>469</v>
      </c>
      <c r="B2338" s="1" t="s">
        <v>486</v>
      </c>
      <c r="C2338" s="1" t="s">
        <v>590</v>
      </c>
      <c r="D2338" s="2" t="s">
        <v>470</v>
      </c>
      <c r="E2338" s="3" t="s">
        <v>202</v>
      </c>
      <c r="F2338" s="3" t="s">
        <v>471</v>
      </c>
      <c r="G2338" s="3" t="s">
        <v>493</v>
      </c>
      <c r="H2338" s="3" t="s">
        <v>494</v>
      </c>
      <c r="I2338" s="3" t="s">
        <v>495</v>
      </c>
      <c r="J2338" s="1" t="s">
        <v>40</v>
      </c>
      <c r="K2338" s="1" t="s">
        <v>77</v>
      </c>
      <c r="L2338" s="1" t="s">
        <v>42</v>
      </c>
      <c r="M2338" s="1" t="s">
        <v>80</v>
      </c>
      <c r="N2338" s="1" t="s">
        <v>81</v>
      </c>
      <c r="O2338" s="1" t="s">
        <v>77</v>
      </c>
      <c r="P2338" s="1"/>
      <c r="Q2338" s="1"/>
      <c r="R2338" s="1" t="s">
        <v>31</v>
      </c>
      <c r="S2338" s="1" t="s">
        <v>32</v>
      </c>
      <c r="T2338" s="1" t="s">
        <v>33</v>
      </c>
      <c r="U2338" s="2" t="s">
        <v>203</v>
      </c>
      <c r="V2338" s="4">
        <v>23000000</v>
      </c>
      <c r="W2338" s="4">
        <v>0</v>
      </c>
      <c r="X2338" s="4">
        <v>0</v>
      </c>
      <c r="Y2338" s="4">
        <v>23000000</v>
      </c>
      <c r="Z2338" s="4">
        <v>0</v>
      </c>
      <c r="AA2338" s="4">
        <v>23000000</v>
      </c>
      <c r="AB2338" s="4">
        <v>0</v>
      </c>
      <c r="AC2338" s="4">
        <v>23000000</v>
      </c>
      <c r="AD2338" s="4">
        <v>23000000</v>
      </c>
      <c r="AE2338" s="4">
        <v>23000000</v>
      </c>
      <c r="AF2338" s="10">
        <v>23000000</v>
      </c>
    </row>
    <row r="2339" spans="1:32" ht="22.5" hidden="1" x14ac:dyDescent="0.25">
      <c r="A2339" s="9" t="s">
        <v>469</v>
      </c>
      <c r="B2339" s="1" t="s">
        <v>486</v>
      </c>
      <c r="C2339" s="1" t="s">
        <v>590</v>
      </c>
      <c r="D2339" s="2" t="s">
        <v>470</v>
      </c>
      <c r="E2339" s="3" t="s">
        <v>206</v>
      </c>
      <c r="F2339" s="3" t="s">
        <v>471</v>
      </c>
      <c r="G2339" s="3" t="s">
        <v>493</v>
      </c>
      <c r="H2339" s="3" t="s">
        <v>494</v>
      </c>
      <c r="I2339" s="3" t="s">
        <v>495</v>
      </c>
      <c r="J2339" s="1" t="s">
        <v>40</v>
      </c>
      <c r="K2339" s="1" t="s">
        <v>77</v>
      </c>
      <c r="L2339" s="1" t="s">
        <v>42</v>
      </c>
      <c r="M2339" s="1" t="s">
        <v>80</v>
      </c>
      <c r="N2339" s="1" t="s">
        <v>81</v>
      </c>
      <c r="O2339" s="1" t="s">
        <v>138</v>
      </c>
      <c r="P2339" s="1"/>
      <c r="Q2339" s="1"/>
      <c r="R2339" s="1" t="s">
        <v>31</v>
      </c>
      <c r="S2339" s="1" t="s">
        <v>32</v>
      </c>
      <c r="T2339" s="1" t="s">
        <v>33</v>
      </c>
      <c r="U2339" s="2" t="s">
        <v>207</v>
      </c>
      <c r="V2339" s="4">
        <v>1000000</v>
      </c>
      <c r="W2339" s="4">
        <v>0</v>
      </c>
      <c r="X2339" s="4">
        <v>0</v>
      </c>
      <c r="Y2339" s="4">
        <v>1000000</v>
      </c>
      <c r="Z2339" s="4">
        <v>0</v>
      </c>
      <c r="AA2339" s="4">
        <v>1000000</v>
      </c>
      <c r="AB2339" s="4">
        <v>0</v>
      </c>
      <c r="AC2339" s="4">
        <v>1000000</v>
      </c>
      <c r="AD2339" s="4">
        <v>1000000</v>
      </c>
      <c r="AE2339" s="4">
        <v>1000000</v>
      </c>
      <c r="AF2339" s="10">
        <v>1000000</v>
      </c>
    </row>
    <row r="2340" spans="1:32" ht="22.5" hidden="1" x14ac:dyDescent="0.25">
      <c r="A2340" s="9" t="s">
        <v>469</v>
      </c>
      <c r="B2340" s="1" t="s">
        <v>486</v>
      </c>
      <c r="C2340" s="1" t="s">
        <v>590</v>
      </c>
      <c r="D2340" s="2" t="s">
        <v>470</v>
      </c>
      <c r="E2340" s="3" t="s">
        <v>212</v>
      </c>
      <c r="F2340" s="3" t="s">
        <v>471</v>
      </c>
      <c r="G2340" s="3" t="s">
        <v>493</v>
      </c>
      <c r="H2340" s="3" t="s">
        <v>527</v>
      </c>
      <c r="I2340" s="3" t="s">
        <v>528</v>
      </c>
      <c r="J2340" s="1" t="s">
        <v>40</v>
      </c>
      <c r="K2340" s="1" t="s">
        <v>77</v>
      </c>
      <c r="L2340" s="1" t="s">
        <v>42</v>
      </c>
      <c r="M2340" s="1" t="s">
        <v>80</v>
      </c>
      <c r="N2340" s="1" t="s">
        <v>65</v>
      </c>
      <c r="O2340" s="1" t="s">
        <v>77</v>
      </c>
      <c r="P2340" s="1"/>
      <c r="Q2340" s="1"/>
      <c r="R2340" s="1" t="s">
        <v>31</v>
      </c>
      <c r="S2340" s="1" t="s">
        <v>32</v>
      </c>
      <c r="T2340" s="1" t="s">
        <v>33</v>
      </c>
      <c r="U2340" s="2" t="s">
        <v>213</v>
      </c>
      <c r="V2340" s="4">
        <v>12000000</v>
      </c>
      <c r="W2340" s="4">
        <v>4148994</v>
      </c>
      <c r="X2340" s="4">
        <v>0</v>
      </c>
      <c r="Y2340" s="4">
        <v>16148994</v>
      </c>
      <c r="Z2340" s="4">
        <v>0</v>
      </c>
      <c r="AA2340" s="4">
        <v>16148994</v>
      </c>
      <c r="AB2340" s="4">
        <v>0</v>
      </c>
      <c r="AC2340" s="4">
        <v>13259169</v>
      </c>
      <c r="AD2340" s="4">
        <v>13148994</v>
      </c>
      <c r="AE2340" s="4">
        <v>13148994</v>
      </c>
      <c r="AF2340" s="10">
        <v>13148994</v>
      </c>
    </row>
    <row r="2341" spans="1:32" ht="22.5" hidden="1" x14ac:dyDescent="0.25">
      <c r="A2341" s="9" t="s">
        <v>469</v>
      </c>
      <c r="B2341" s="1" t="s">
        <v>486</v>
      </c>
      <c r="C2341" s="1" t="s">
        <v>590</v>
      </c>
      <c r="D2341" s="2" t="s">
        <v>470</v>
      </c>
      <c r="E2341" s="3" t="s">
        <v>216</v>
      </c>
      <c r="F2341" s="3" t="s">
        <v>471</v>
      </c>
      <c r="G2341" s="3" t="s">
        <v>493</v>
      </c>
      <c r="H2341" s="3" t="s">
        <v>527</v>
      </c>
      <c r="I2341" s="3" t="s">
        <v>528</v>
      </c>
      <c r="J2341" s="1" t="s">
        <v>40</v>
      </c>
      <c r="K2341" s="1" t="s">
        <v>77</v>
      </c>
      <c r="L2341" s="1" t="s">
        <v>42</v>
      </c>
      <c r="M2341" s="1" t="s">
        <v>80</v>
      </c>
      <c r="N2341" s="1" t="s">
        <v>171</v>
      </c>
      <c r="O2341" s="1" t="s">
        <v>80</v>
      </c>
      <c r="P2341" s="1"/>
      <c r="Q2341" s="1"/>
      <c r="R2341" s="1" t="s">
        <v>31</v>
      </c>
      <c r="S2341" s="1" t="s">
        <v>32</v>
      </c>
      <c r="T2341" s="1" t="s">
        <v>33</v>
      </c>
      <c r="U2341" s="2" t="s">
        <v>217</v>
      </c>
      <c r="V2341" s="4">
        <v>13561897</v>
      </c>
      <c r="W2341" s="4">
        <v>0</v>
      </c>
      <c r="X2341" s="4">
        <v>0</v>
      </c>
      <c r="Y2341" s="4">
        <v>13561897</v>
      </c>
      <c r="Z2341" s="4">
        <v>0</v>
      </c>
      <c r="AA2341" s="4">
        <v>13561897</v>
      </c>
      <c r="AB2341" s="4">
        <v>0</v>
      </c>
      <c r="AC2341" s="4">
        <v>13561897</v>
      </c>
      <c r="AD2341" s="4">
        <v>0</v>
      </c>
      <c r="AE2341" s="4">
        <v>0</v>
      </c>
      <c r="AF2341" s="10">
        <v>0</v>
      </c>
    </row>
    <row r="2342" spans="1:32" ht="22.5" x14ac:dyDescent="0.25">
      <c r="A2342" s="9" t="s">
        <v>469</v>
      </c>
      <c r="B2342" s="1" t="s">
        <v>486</v>
      </c>
      <c r="C2342" s="1" t="s">
        <v>590</v>
      </c>
      <c r="D2342" s="2" t="s">
        <v>470</v>
      </c>
      <c r="E2342" s="3" t="s">
        <v>231</v>
      </c>
      <c r="F2342" s="3" t="s">
        <v>472</v>
      </c>
      <c r="G2342" s="3" t="s">
        <v>497</v>
      </c>
      <c r="H2342" s="3" t="s">
        <v>498</v>
      </c>
      <c r="I2342" s="3" t="s">
        <v>499</v>
      </c>
      <c r="J2342" s="1" t="s">
        <v>30</v>
      </c>
      <c r="K2342" s="1" t="s">
        <v>232</v>
      </c>
      <c r="L2342" s="1" t="s">
        <v>233</v>
      </c>
      <c r="M2342" s="1" t="s">
        <v>41</v>
      </c>
      <c r="N2342" s="1" t="s">
        <v>42</v>
      </c>
      <c r="O2342" s="1" t="s">
        <v>234</v>
      </c>
      <c r="P2342" s="1"/>
      <c r="Q2342" s="1"/>
      <c r="R2342" s="1" t="s">
        <v>31</v>
      </c>
      <c r="S2342" s="1" t="s">
        <v>32</v>
      </c>
      <c r="T2342" s="1" t="s">
        <v>33</v>
      </c>
      <c r="U2342" s="2" t="s">
        <v>235</v>
      </c>
      <c r="V2342" s="4">
        <v>1384909920</v>
      </c>
      <c r="W2342" s="4">
        <v>58872258</v>
      </c>
      <c r="X2342" s="4">
        <v>100156188</v>
      </c>
      <c r="Y2342" s="4">
        <v>1343625990</v>
      </c>
      <c r="Z2342" s="4">
        <v>0</v>
      </c>
      <c r="AA2342" s="4">
        <v>1343625990</v>
      </c>
      <c r="AB2342" s="4">
        <v>0</v>
      </c>
      <c r="AC2342" s="4">
        <v>1343625990</v>
      </c>
      <c r="AD2342" s="4">
        <v>677868966</v>
      </c>
      <c r="AE2342" s="4">
        <v>677868966</v>
      </c>
      <c r="AF2342" s="10">
        <v>677868966</v>
      </c>
    </row>
    <row r="2343" spans="1:32" ht="22.5" x14ac:dyDescent="0.25">
      <c r="A2343" s="9" t="s">
        <v>469</v>
      </c>
      <c r="B2343" s="1" t="s">
        <v>486</v>
      </c>
      <c r="C2343" s="1" t="s">
        <v>590</v>
      </c>
      <c r="D2343" s="2" t="s">
        <v>470</v>
      </c>
      <c r="E2343" s="3" t="s">
        <v>242</v>
      </c>
      <c r="F2343" s="3" t="s">
        <v>472</v>
      </c>
      <c r="G2343" s="3" t="s">
        <v>497</v>
      </c>
      <c r="H2343" s="3" t="s">
        <v>498</v>
      </c>
      <c r="I2343" s="3" t="s">
        <v>499</v>
      </c>
      <c r="J2343" s="1" t="s">
        <v>30</v>
      </c>
      <c r="K2343" s="1" t="s">
        <v>232</v>
      </c>
      <c r="L2343" s="1" t="s">
        <v>233</v>
      </c>
      <c r="M2343" s="1" t="s">
        <v>41</v>
      </c>
      <c r="N2343" s="1" t="s">
        <v>42</v>
      </c>
      <c r="O2343" s="1" t="s">
        <v>243</v>
      </c>
      <c r="P2343" s="1"/>
      <c r="Q2343" s="1"/>
      <c r="R2343" s="1" t="s">
        <v>31</v>
      </c>
      <c r="S2343" s="1" t="s">
        <v>32</v>
      </c>
      <c r="T2343" s="1" t="s">
        <v>33</v>
      </c>
      <c r="U2343" s="2" t="s">
        <v>244</v>
      </c>
      <c r="V2343" s="4">
        <v>85575270</v>
      </c>
      <c r="W2343" s="4">
        <v>35307498</v>
      </c>
      <c r="X2343" s="4">
        <v>35357328</v>
      </c>
      <c r="Y2343" s="4">
        <v>85525440</v>
      </c>
      <c r="Z2343" s="4">
        <v>0</v>
      </c>
      <c r="AA2343" s="4">
        <v>85525440</v>
      </c>
      <c r="AB2343" s="4">
        <v>0</v>
      </c>
      <c r="AC2343" s="4">
        <v>85525440</v>
      </c>
      <c r="AD2343" s="4">
        <v>55598400</v>
      </c>
      <c r="AE2343" s="4">
        <v>55598400</v>
      </c>
      <c r="AF2343" s="10">
        <v>55598400</v>
      </c>
    </row>
    <row r="2344" spans="1:32" ht="22.5" x14ac:dyDescent="0.25">
      <c r="A2344" s="9" t="s">
        <v>469</v>
      </c>
      <c r="B2344" s="1" t="s">
        <v>486</v>
      </c>
      <c r="C2344" s="1" t="s">
        <v>590</v>
      </c>
      <c r="D2344" s="2" t="s">
        <v>470</v>
      </c>
      <c r="E2344" s="3" t="s">
        <v>245</v>
      </c>
      <c r="F2344" s="3" t="s">
        <v>472</v>
      </c>
      <c r="G2344" s="3" t="s">
        <v>497</v>
      </c>
      <c r="H2344" s="3" t="s">
        <v>527</v>
      </c>
      <c r="I2344" s="3" t="s">
        <v>545</v>
      </c>
      <c r="J2344" s="1" t="s">
        <v>30</v>
      </c>
      <c r="K2344" s="1" t="s">
        <v>232</v>
      </c>
      <c r="L2344" s="1" t="s">
        <v>233</v>
      </c>
      <c r="M2344" s="1" t="s">
        <v>41</v>
      </c>
      <c r="N2344" s="1" t="s">
        <v>42</v>
      </c>
      <c r="O2344" s="1" t="s">
        <v>246</v>
      </c>
      <c r="P2344" s="1"/>
      <c r="Q2344" s="1"/>
      <c r="R2344" s="1" t="s">
        <v>31</v>
      </c>
      <c r="S2344" s="1" t="s">
        <v>32</v>
      </c>
      <c r="T2344" s="1" t="s">
        <v>33</v>
      </c>
      <c r="U2344" s="2" t="s">
        <v>59</v>
      </c>
      <c r="V2344" s="4">
        <v>2121092</v>
      </c>
      <c r="W2344" s="4">
        <v>35357328</v>
      </c>
      <c r="X2344" s="4">
        <v>37478420</v>
      </c>
      <c r="Y2344" s="4">
        <v>0</v>
      </c>
      <c r="Z2344" s="4">
        <v>0</v>
      </c>
      <c r="AA2344" s="4">
        <v>0</v>
      </c>
      <c r="AB2344" s="4">
        <v>0</v>
      </c>
      <c r="AC2344" s="4">
        <v>0</v>
      </c>
      <c r="AD2344" s="4">
        <v>0</v>
      </c>
      <c r="AE2344" s="4">
        <v>0</v>
      </c>
      <c r="AF2344" s="10">
        <v>0</v>
      </c>
    </row>
    <row r="2345" spans="1:32" ht="22.5" x14ac:dyDescent="0.25">
      <c r="A2345" s="9" t="s">
        <v>469</v>
      </c>
      <c r="B2345" s="1" t="s">
        <v>486</v>
      </c>
      <c r="C2345" s="1" t="s">
        <v>590</v>
      </c>
      <c r="D2345" s="2" t="s">
        <v>470</v>
      </c>
      <c r="E2345" s="3" t="s">
        <v>247</v>
      </c>
      <c r="F2345" s="3" t="s">
        <v>472</v>
      </c>
      <c r="G2345" s="3" t="s">
        <v>497</v>
      </c>
      <c r="H2345" s="3" t="s">
        <v>527</v>
      </c>
      <c r="I2345" s="3" t="s">
        <v>542</v>
      </c>
      <c r="J2345" s="1" t="s">
        <v>30</v>
      </c>
      <c r="K2345" s="1" t="s">
        <v>232</v>
      </c>
      <c r="L2345" s="1" t="s">
        <v>233</v>
      </c>
      <c r="M2345" s="1" t="s">
        <v>41</v>
      </c>
      <c r="N2345" s="1" t="s">
        <v>42</v>
      </c>
      <c r="O2345" s="1" t="s">
        <v>248</v>
      </c>
      <c r="P2345" s="1"/>
      <c r="Q2345" s="1"/>
      <c r="R2345" s="1" t="s">
        <v>31</v>
      </c>
      <c r="S2345" s="1" t="s">
        <v>32</v>
      </c>
      <c r="T2345" s="1" t="s">
        <v>33</v>
      </c>
      <c r="U2345" s="2" t="s">
        <v>249</v>
      </c>
      <c r="V2345" s="4">
        <v>2323360</v>
      </c>
      <c r="W2345" s="4">
        <v>0</v>
      </c>
      <c r="X2345" s="4">
        <v>0</v>
      </c>
      <c r="Y2345" s="4">
        <v>2323360</v>
      </c>
      <c r="Z2345" s="4">
        <v>0</v>
      </c>
      <c r="AA2345" s="4">
        <v>2317590</v>
      </c>
      <c r="AB2345" s="4">
        <v>5770</v>
      </c>
      <c r="AC2345" s="4">
        <v>2317590</v>
      </c>
      <c r="AD2345" s="4">
        <v>2317590</v>
      </c>
      <c r="AE2345" s="4">
        <v>2317590</v>
      </c>
      <c r="AF2345" s="10">
        <v>2317590</v>
      </c>
    </row>
    <row r="2346" spans="1:32" ht="22.5" x14ac:dyDescent="0.25">
      <c r="A2346" s="9" t="s">
        <v>469</v>
      </c>
      <c r="B2346" s="1" t="s">
        <v>486</v>
      </c>
      <c r="C2346" s="1" t="s">
        <v>590</v>
      </c>
      <c r="D2346" s="2" t="s">
        <v>470</v>
      </c>
      <c r="E2346" s="3" t="s">
        <v>45</v>
      </c>
      <c r="F2346" s="3" t="s">
        <v>29</v>
      </c>
      <c r="G2346" s="3" t="s">
        <v>501</v>
      </c>
      <c r="H2346" s="3" t="s">
        <v>502</v>
      </c>
      <c r="I2346" s="3" t="s">
        <v>503</v>
      </c>
      <c r="J2346" s="1" t="s">
        <v>30</v>
      </c>
      <c r="K2346" s="1" t="s">
        <v>232</v>
      </c>
      <c r="L2346" s="1" t="s">
        <v>233</v>
      </c>
      <c r="M2346" s="1" t="s">
        <v>63</v>
      </c>
      <c r="N2346" s="1" t="s">
        <v>42</v>
      </c>
      <c r="O2346" s="1" t="s">
        <v>237</v>
      </c>
      <c r="P2346" s="1"/>
      <c r="Q2346" s="1"/>
      <c r="R2346" s="1" t="s">
        <v>31</v>
      </c>
      <c r="S2346" s="1" t="s">
        <v>32</v>
      </c>
      <c r="T2346" s="1" t="s">
        <v>33</v>
      </c>
      <c r="U2346" s="2" t="s">
        <v>48</v>
      </c>
      <c r="V2346" s="4">
        <v>518519364</v>
      </c>
      <c r="W2346" s="4">
        <v>1933918</v>
      </c>
      <c r="X2346" s="4">
        <v>0</v>
      </c>
      <c r="Y2346" s="4">
        <v>520453282</v>
      </c>
      <c r="Z2346" s="4">
        <v>0</v>
      </c>
      <c r="AA2346" s="4">
        <v>519790625</v>
      </c>
      <c r="AB2346" s="4">
        <v>662657</v>
      </c>
      <c r="AC2346" s="4">
        <v>519127845</v>
      </c>
      <c r="AD2346" s="4">
        <v>380444444</v>
      </c>
      <c r="AE2346" s="4">
        <v>380444444</v>
      </c>
      <c r="AF2346" s="10">
        <v>380444444</v>
      </c>
    </row>
    <row r="2347" spans="1:32" ht="22.5" x14ac:dyDescent="0.25">
      <c r="A2347" s="9" t="s">
        <v>469</v>
      </c>
      <c r="B2347" s="1" t="s">
        <v>486</v>
      </c>
      <c r="C2347" s="1" t="s">
        <v>590</v>
      </c>
      <c r="D2347" s="2" t="s">
        <v>470</v>
      </c>
      <c r="E2347" s="3" t="s">
        <v>58</v>
      </c>
      <c r="F2347" s="3" t="s">
        <v>29</v>
      </c>
      <c r="G2347" s="3" t="s">
        <v>501</v>
      </c>
      <c r="H2347" s="3" t="s">
        <v>527</v>
      </c>
      <c r="I2347" s="3" t="s">
        <v>545</v>
      </c>
      <c r="J2347" s="1" t="s">
        <v>30</v>
      </c>
      <c r="K2347" s="1" t="s">
        <v>232</v>
      </c>
      <c r="L2347" s="1" t="s">
        <v>233</v>
      </c>
      <c r="M2347" s="1" t="s">
        <v>63</v>
      </c>
      <c r="N2347" s="1" t="s">
        <v>42</v>
      </c>
      <c r="O2347" s="1" t="s">
        <v>255</v>
      </c>
      <c r="P2347" s="1"/>
      <c r="Q2347" s="1"/>
      <c r="R2347" s="1" t="s">
        <v>31</v>
      </c>
      <c r="S2347" s="1" t="s">
        <v>32</v>
      </c>
      <c r="T2347" s="1" t="s">
        <v>33</v>
      </c>
      <c r="U2347" s="2" t="s">
        <v>59</v>
      </c>
      <c r="V2347" s="4">
        <v>215870537</v>
      </c>
      <c r="W2347" s="4">
        <v>189596994</v>
      </c>
      <c r="X2347" s="4">
        <v>0</v>
      </c>
      <c r="Y2347" s="4">
        <v>405467531</v>
      </c>
      <c r="Z2347" s="4">
        <v>0</v>
      </c>
      <c r="AA2347" s="4">
        <v>405467531</v>
      </c>
      <c r="AB2347" s="4">
        <v>0</v>
      </c>
      <c r="AC2347" s="4">
        <v>341405624</v>
      </c>
      <c r="AD2347" s="4">
        <v>258382299</v>
      </c>
      <c r="AE2347" s="4">
        <v>258382299</v>
      </c>
      <c r="AF2347" s="10">
        <v>258382299</v>
      </c>
    </row>
    <row r="2348" spans="1:32" ht="22.5" x14ac:dyDescent="0.25">
      <c r="A2348" s="9" t="s">
        <v>469</v>
      </c>
      <c r="B2348" s="1" t="s">
        <v>486</v>
      </c>
      <c r="C2348" s="1" t="s">
        <v>590</v>
      </c>
      <c r="D2348" s="2" t="s">
        <v>470</v>
      </c>
      <c r="E2348" s="3" t="s">
        <v>256</v>
      </c>
      <c r="F2348" s="3" t="s">
        <v>29</v>
      </c>
      <c r="G2348" s="3" t="s">
        <v>501</v>
      </c>
      <c r="H2348" s="3" t="s">
        <v>527</v>
      </c>
      <c r="I2348" s="3" t="s">
        <v>542</v>
      </c>
      <c r="J2348" s="1" t="s">
        <v>30</v>
      </c>
      <c r="K2348" s="1" t="s">
        <v>232</v>
      </c>
      <c r="L2348" s="1" t="s">
        <v>233</v>
      </c>
      <c r="M2348" s="1" t="s">
        <v>63</v>
      </c>
      <c r="N2348" s="1" t="s">
        <v>42</v>
      </c>
      <c r="O2348" s="1" t="s">
        <v>257</v>
      </c>
      <c r="P2348" s="1"/>
      <c r="Q2348" s="1"/>
      <c r="R2348" s="1" t="s">
        <v>31</v>
      </c>
      <c r="S2348" s="1" t="s">
        <v>32</v>
      </c>
      <c r="T2348" s="1" t="s">
        <v>33</v>
      </c>
      <c r="U2348" s="2" t="s">
        <v>249</v>
      </c>
      <c r="V2348" s="4">
        <v>99541000</v>
      </c>
      <c r="W2348" s="4">
        <v>0</v>
      </c>
      <c r="X2348" s="4">
        <v>0</v>
      </c>
      <c r="Y2348" s="4">
        <v>99541000</v>
      </c>
      <c r="Z2348" s="4">
        <v>0</v>
      </c>
      <c r="AA2348" s="4">
        <v>99541000</v>
      </c>
      <c r="AB2348" s="4">
        <v>0</v>
      </c>
      <c r="AC2348" s="4">
        <v>97805171</v>
      </c>
      <c r="AD2348" s="4">
        <v>91675575</v>
      </c>
      <c r="AE2348" s="4">
        <v>91675575</v>
      </c>
      <c r="AF2348" s="10">
        <v>91675575</v>
      </c>
    </row>
    <row r="2349" spans="1:32" ht="33.75" x14ac:dyDescent="0.25">
      <c r="A2349" s="9" t="s">
        <v>469</v>
      </c>
      <c r="B2349" s="1" t="s">
        <v>486</v>
      </c>
      <c r="C2349" s="1" t="s">
        <v>590</v>
      </c>
      <c r="D2349" s="2" t="s">
        <v>470</v>
      </c>
      <c r="E2349" s="3" t="s">
        <v>387</v>
      </c>
      <c r="F2349" s="3" t="s">
        <v>29</v>
      </c>
      <c r="G2349" s="3" t="s">
        <v>501</v>
      </c>
      <c r="H2349" s="3" t="s">
        <v>502</v>
      </c>
      <c r="I2349" s="3" t="s">
        <v>503</v>
      </c>
      <c r="J2349" s="1" t="s">
        <v>30</v>
      </c>
      <c r="K2349" s="1" t="s">
        <v>232</v>
      </c>
      <c r="L2349" s="1" t="s">
        <v>233</v>
      </c>
      <c r="M2349" s="1" t="s">
        <v>63</v>
      </c>
      <c r="N2349" s="1" t="s">
        <v>42</v>
      </c>
      <c r="O2349" s="1" t="s">
        <v>388</v>
      </c>
      <c r="P2349" s="1"/>
      <c r="Q2349" s="1"/>
      <c r="R2349" s="1" t="s">
        <v>31</v>
      </c>
      <c r="S2349" s="1" t="s">
        <v>32</v>
      </c>
      <c r="T2349" s="1" t="s">
        <v>33</v>
      </c>
      <c r="U2349" s="2" t="s">
        <v>389</v>
      </c>
      <c r="V2349" s="4">
        <v>7477000</v>
      </c>
      <c r="W2349" s="4">
        <v>0</v>
      </c>
      <c r="X2349" s="4">
        <v>0</v>
      </c>
      <c r="Y2349" s="4">
        <v>7477000</v>
      </c>
      <c r="Z2349" s="4">
        <v>0</v>
      </c>
      <c r="AA2349" s="4">
        <v>4130000</v>
      </c>
      <c r="AB2349" s="4">
        <v>3347000</v>
      </c>
      <c r="AC2349" s="4">
        <v>3388256</v>
      </c>
      <c r="AD2349" s="4">
        <v>3288256</v>
      </c>
      <c r="AE2349" s="4">
        <v>3288256</v>
      </c>
      <c r="AF2349" s="10">
        <v>3288256</v>
      </c>
    </row>
    <row r="2350" spans="1:32" ht="22.5" x14ac:dyDescent="0.25">
      <c r="A2350" s="9" t="s">
        <v>469</v>
      </c>
      <c r="B2350" s="1" t="s">
        <v>486</v>
      </c>
      <c r="C2350" s="1" t="s">
        <v>590</v>
      </c>
      <c r="D2350" s="2" t="s">
        <v>470</v>
      </c>
      <c r="E2350" s="3" t="s">
        <v>51</v>
      </c>
      <c r="F2350" s="3" t="s">
        <v>35</v>
      </c>
      <c r="G2350" s="3" t="s">
        <v>504</v>
      </c>
      <c r="H2350" s="3" t="s">
        <v>505</v>
      </c>
      <c r="I2350" s="3" t="s">
        <v>506</v>
      </c>
      <c r="J2350" s="1" t="s">
        <v>30</v>
      </c>
      <c r="K2350" s="1" t="s">
        <v>232</v>
      </c>
      <c r="L2350" s="1" t="s">
        <v>233</v>
      </c>
      <c r="M2350" s="1" t="s">
        <v>80</v>
      </c>
      <c r="N2350" s="1" t="s">
        <v>42</v>
      </c>
      <c r="O2350" s="1" t="s">
        <v>234</v>
      </c>
      <c r="P2350" s="1"/>
      <c r="Q2350" s="1"/>
      <c r="R2350" s="1" t="s">
        <v>46</v>
      </c>
      <c r="S2350" s="1" t="s">
        <v>65</v>
      </c>
      <c r="T2350" s="1" t="s">
        <v>33</v>
      </c>
      <c r="U2350" s="2" t="s">
        <v>52</v>
      </c>
      <c r="V2350" s="4">
        <v>0</v>
      </c>
      <c r="W2350" s="4">
        <v>2386800</v>
      </c>
      <c r="X2350" s="4">
        <v>0</v>
      </c>
      <c r="Y2350" s="4">
        <v>2386800</v>
      </c>
      <c r="Z2350" s="4">
        <v>0</v>
      </c>
      <c r="AA2350" s="4">
        <v>2386800</v>
      </c>
      <c r="AB2350" s="4">
        <v>0</v>
      </c>
      <c r="AC2350" s="4">
        <v>2386800</v>
      </c>
      <c r="AD2350" s="4">
        <v>2276300</v>
      </c>
      <c r="AE2350" s="4">
        <v>2276300</v>
      </c>
      <c r="AF2350" s="10">
        <v>2276300</v>
      </c>
    </row>
    <row r="2351" spans="1:32" ht="22.5" x14ac:dyDescent="0.25">
      <c r="A2351" s="9" t="s">
        <v>469</v>
      </c>
      <c r="B2351" s="1" t="s">
        <v>486</v>
      </c>
      <c r="C2351" s="1" t="s">
        <v>590</v>
      </c>
      <c r="D2351" s="2" t="s">
        <v>470</v>
      </c>
      <c r="E2351" s="3" t="s">
        <v>51</v>
      </c>
      <c r="F2351" s="3" t="s">
        <v>35</v>
      </c>
      <c r="G2351" s="3" t="s">
        <v>504</v>
      </c>
      <c r="H2351" s="3" t="s">
        <v>505</v>
      </c>
      <c r="I2351" s="3" t="s">
        <v>506</v>
      </c>
      <c r="J2351" s="1" t="s">
        <v>30</v>
      </c>
      <c r="K2351" s="1" t="s">
        <v>232</v>
      </c>
      <c r="L2351" s="1" t="s">
        <v>233</v>
      </c>
      <c r="M2351" s="1" t="s">
        <v>80</v>
      </c>
      <c r="N2351" s="1" t="s">
        <v>42</v>
      </c>
      <c r="O2351" s="1" t="s">
        <v>234</v>
      </c>
      <c r="P2351" s="1"/>
      <c r="Q2351" s="1"/>
      <c r="R2351" s="1" t="s">
        <v>46</v>
      </c>
      <c r="S2351" s="1" t="s">
        <v>47</v>
      </c>
      <c r="T2351" s="1" t="s">
        <v>33</v>
      </c>
      <c r="U2351" s="2" t="s">
        <v>52</v>
      </c>
      <c r="V2351" s="4">
        <v>4501218488</v>
      </c>
      <c r="W2351" s="4">
        <v>54711007</v>
      </c>
      <c r="X2351" s="4">
        <v>0</v>
      </c>
      <c r="Y2351" s="4">
        <v>4555929495</v>
      </c>
      <c r="Z2351" s="4">
        <v>0</v>
      </c>
      <c r="AA2351" s="4">
        <v>4555929495</v>
      </c>
      <c r="AB2351" s="4">
        <v>0</v>
      </c>
      <c r="AC2351" s="4">
        <v>4555929495</v>
      </c>
      <c r="AD2351" s="4">
        <v>2282685049</v>
      </c>
      <c r="AE2351" s="4">
        <v>2282685049</v>
      </c>
      <c r="AF2351" s="10">
        <v>2282685049</v>
      </c>
    </row>
    <row r="2352" spans="1:32" ht="22.5" x14ac:dyDescent="0.25">
      <c r="A2352" s="9" t="s">
        <v>469</v>
      </c>
      <c r="B2352" s="1" t="s">
        <v>486</v>
      </c>
      <c r="C2352" s="1" t="s">
        <v>590</v>
      </c>
      <c r="D2352" s="2" t="s">
        <v>470</v>
      </c>
      <c r="E2352" s="3" t="s">
        <v>390</v>
      </c>
      <c r="F2352" s="3" t="s">
        <v>35</v>
      </c>
      <c r="G2352" s="3" t="s">
        <v>504</v>
      </c>
      <c r="H2352" s="3" t="s">
        <v>505</v>
      </c>
      <c r="I2352" s="3" t="s">
        <v>506</v>
      </c>
      <c r="J2352" s="1" t="s">
        <v>30</v>
      </c>
      <c r="K2352" s="1" t="s">
        <v>232</v>
      </c>
      <c r="L2352" s="1" t="s">
        <v>233</v>
      </c>
      <c r="M2352" s="1" t="s">
        <v>80</v>
      </c>
      <c r="N2352" s="1" t="s">
        <v>42</v>
      </c>
      <c r="O2352" s="1" t="s">
        <v>281</v>
      </c>
      <c r="P2352" s="1"/>
      <c r="Q2352" s="1"/>
      <c r="R2352" s="1" t="s">
        <v>46</v>
      </c>
      <c r="S2352" s="1" t="s">
        <v>47</v>
      </c>
      <c r="T2352" s="1" t="s">
        <v>33</v>
      </c>
      <c r="U2352" s="2" t="s">
        <v>391</v>
      </c>
      <c r="V2352" s="4">
        <v>434502880</v>
      </c>
      <c r="W2352" s="4">
        <v>0</v>
      </c>
      <c r="X2352" s="4">
        <v>0</v>
      </c>
      <c r="Y2352" s="4">
        <v>434502880</v>
      </c>
      <c r="Z2352" s="4">
        <v>0</v>
      </c>
      <c r="AA2352" s="4">
        <v>429049540</v>
      </c>
      <c r="AB2352" s="4">
        <v>5453340</v>
      </c>
      <c r="AC2352" s="4">
        <v>429049540</v>
      </c>
      <c r="AD2352" s="4">
        <v>270996839</v>
      </c>
      <c r="AE2352" s="4">
        <v>270996839</v>
      </c>
      <c r="AF2352" s="10">
        <v>270996839</v>
      </c>
    </row>
    <row r="2353" spans="1:32" ht="22.5" x14ac:dyDescent="0.25">
      <c r="A2353" s="9" t="s">
        <v>469</v>
      </c>
      <c r="B2353" s="1" t="s">
        <v>486</v>
      </c>
      <c r="C2353" s="1" t="s">
        <v>590</v>
      </c>
      <c r="D2353" s="2" t="s">
        <v>470</v>
      </c>
      <c r="E2353" s="3" t="s">
        <v>390</v>
      </c>
      <c r="F2353" s="3" t="s">
        <v>35</v>
      </c>
      <c r="G2353" s="3" t="s">
        <v>504</v>
      </c>
      <c r="H2353" s="3" t="s">
        <v>505</v>
      </c>
      <c r="I2353" s="3" t="s">
        <v>506</v>
      </c>
      <c r="J2353" s="1" t="s">
        <v>30</v>
      </c>
      <c r="K2353" s="1" t="s">
        <v>232</v>
      </c>
      <c r="L2353" s="1" t="s">
        <v>233</v>
      </c>
      <c r="M2353" s="1" t="s">
        <v>80</v>
      </c>
      <c r="N2353" s="1" t="s">
        <v>42</v>
      </c>
      <c r="O2353" s="1" t="s">
        <v>281</v>
      </c>
      <c r="P2353" s="1"/>
      <c r="Q2353" s="1"/>
      <c r="R2353" s="1" t="s">
        <v>31</v>
      </c>
      <c r="S2353" s="1" t="s">
        <v>171</v>
      </c>
      <c r="T2353" s="1" t="s">
        <v>33</v>
      </c>
      <c r="U2353" s="2" t="s">
        <v>391</v>
      </c>
      <c r="V2353" s="4">
        <v>0</v>
      </c>
      <c r="W2353" s="4">
        <v>40445520</v>
      </c>
      <c r="X2353" s="4">
        <v>0</v>
      </c>
      <c r="Y2353" s="4">
        <v>40445520</v>
      </c>
      <c r="Z2353" s="4">
        <v>0</v>
      </c>
      <c r="AA2353" s="4">
        <v>40445520</v>
      </c>
      <c r="AB2353" s="4">
        <v>0</v>
      </c>
      <c r="AC2353" s="4">
        <v>40445520</v>
      </c>
      <c r="AD2353" s="4">
        <v>0</v>
      </c>
      <c r="AE2353" s="4">
        <v>0</v>
      </c>
      <c r="AF2353" s="10">
        <v>0</v>
      </c>
    </row>
    <row r="2354" spans="1:32" ht="22.5" x14ac:dyDescent="0.25">
      <c r="A2354" s="9" t="s">
        <v>469</v>
      </c>
      <c r="B2354" s="1" t="s">
        <v>486</v>
      </c>
      <c r="C2354" s="1" t="s">
        <v>590</v>
      </c>
      <c r="D2354" s="2" t="s">
        <v>470</v>
      </c>
      <c r="E2354" s="3" t="s">
        <v>270</v>
      </c>
      <c r="F2354" s="3" t="s">
        <v>35</v>
      </c>
      <c r="G2354" s="3" t="s">
        <v>504</v>
      </c>
      <c r="H2354" s="3" t="s">
        <v>505</v>
      </c>
      <c r="I2354" s="3" t="s">
        <v>506</v>
      </c>
      <c r="J2354" s="1" t="s">
        <v>30</v>
      </c>
      <c r="K2354" s="1" t="s">
        <v>232</v>
      </c>
      <c r="L2354" s="1" t="s">
        <v>233</v>
      </c>
      <c r="M2354" s="1" t="s">
        <v>80</v>
      </c>
      <c r="N2354" s="1" t="s">
        <v>42</v>
      </c>
      <c r="O2354" s="1" t="s">
        <v>243</v>
      </c>
      <c r="P2354" s="1"/>
      <c r="Q2354" s="1"/>
      <c r="R2354" s="1" t="s">
        <v>46</v>
      </c>
      <c r="S2354" s="1" t="s">
        <v>47</v>
      </c>
      <c r="T2354" s="1" t="s">
        <v>33</v>
      </c>
      <c r="U2354" s="2" t="s">
        <v>271</v>
      </c>
      <c r="V2354" s="4">
        <v>175973283</v>
      </c>
      <c r="W2354" s="4">
        <v>0</v>
      </c>
      <c r="X2354" s="4">
        <v>0</v>
      </c>
      <c r="Y2354" s="4">
        <v>175973283</v>
      </c>
      <c r="Z2354" s="4">
        <v>0</v>
      </c>
      <c r="AA2354" s="4">
        <v>174659566</v>
      </c>
      <c r="AB2354" s="4">
        <v>1313717</v>
      </c>
      <c r="AC2354" s="4">
        <v>174659566</v>
      </c>
      <c r="AD2354" s="4">
        <v>0</v>
      </c>
      <c r="AE2354" s="4">
        <v>0</v>
      </c>
      <c r="AF2354" s="10">
        <v>0</v>
      </c>
    </row>
    <row r="2355" spans="1:32" ht="22.5" x14ac:dyDescent="0.25">
      <c r="A2355" s="9" t="s">
        <v>469</v>
      </c>
      <c r="B2355" s="1" t="s">
        <v>486</v>
      </c>
      <c r="C2355" s="1" t="s">
        <v>590</v>
      </c>
      <c r="D2355" s="2" t="s">
        <v>470</v>
      </c>
      <c r="E2355" s="3" t="s">
        <v>270</v>
      </c>
      <c r="F2355" s="3" t="s">
        <v>35</v>
      </c>
      <c r="G2355" s="3" t="s">
        <v>504</v>
      </c>
      <c r="H2355" s="3" t="s">
        <v>505</v>
      </c>
      <c r="I2355" s="3" t="s">
        <v>506</v>
      </c>
      <c r="J2355" s="1" t="s">
        <v>30</v>
      </c>
      <c r="K2355" s="1" t="s">
        <v>232</v>
      </c>
      <c r="L2355" s="1" t="s">
        <v>233</v>
      </c>
      <c r="M2355" s="1" t="s">
        <v>80</v>
      </c>
      <c r="N2355" s="1" t="s">
        <v>42</v>
      </c>
      <c r="O2355" s="1" t="s">
        <v>243</v>
      </c>
      <c r="P2355" s="1"/>
      <c r="Q2355" s="1"/>
      <c r="R2355" s="1" t="s">
        <v>31</v>
      </c>
      <c r="S2355" s="1" t="s">
        <v>171</v>
      </c>
      <c r="T2355" s="1" t="s">
        <v>33</v>
      </c>
      <c r="U2355" s="2" t="s">
        <v>271</v>
      </c>
      <c r="V2355" s="4">
        <v>0</v>
      </c>
      <c r="W2355" s="4">
        <v>25980304</v>
      </c>
      <c r="X2355" s="4">
        <v>0</v>
      </c>
      <c r="Y2355" s="4">
        <v>25980304</v>
      </c>
      <c r="Z2355" s="4">
        <v>0</v>
      </c>
      <c r="AA2355" s="4">
        <v>23904274</v>
      </c>
      <c r="AB2355" s="4">
        <v>2076030</v>
      </c>
      <c r="AC2355" s="4">
        <v>23904274</v>
      </c>
      <c r="AD2355" s="4">
        <v>0</v>
      </c>
      <c r="AE2355" s="4">
        <v>0</v>
      </c>
      <c r="AF2355" s="10">
        <v>0</v>
      </c>
    </row>
    <row r="2356" spans="1:32" ht="22.5" x14ac:dyDescent="0.25">
      <c r="A2356" s="9" t="s">
        <v>469</v>
      </c>
      <c r="B2356" s="1" t="s">
        <v>486</v>
      </c>
      <c r="C2356" s="1" t="s">
        <v>590</v>
      </c>
      <c r="D2356" s="2" t="s">
        <v>470</v>
      </c>
      <c r="E2356" s="3" t="s">
        <v>274</v>
      </c>
      <c r="F2356" s="3" t="s">
        <v>35</v>
      </c>
      <c r="G2356" s="3" t="s">
        <v>504</v>
      </c>
      <c r="H2356" s="3" t="s">
        <v>527</v>
      </c>
      <c r="I2356" s="3" t="s">
        <v>545</v>
      </c>
      <c r="J2356" s="1" t="s">
        <v>30</v>
      </c>
      <c r="K2356" s="1" t="s">
        <v>232</v>
      </c>
      <c r="L2356" s="1" t="s">
        <v>233</v>
      </c>
      <c r="M2356" s="1" t="s">
        <v>80</v>
      </c>
      <c r="N2356" s="1" t="s">
        <v>42</v>
      </c>
      <c r="O2356" s="1" t="s">
        <v>254</v>
      </c>
      <c r="P2356" s="1"/>
      <c r="Q2356" s="1"/>
      <c r="R2356" s="1" t="s">
        <v>31</v>
      </c>
      <c r="S2356" s="1" t="s">
        <v>32</v>
      </c>
      <c r="T2356" s="1" t="s">
        <v>33</v>
      </c>
      <c r="U2356" s="2" t="s">
        <v>59</v>
      </c>
      <c r="V2356" s="4">
        <v>0</v>
      </c>
      <c r="W2356" s="4">
        <v>248530000</v>
      </c>
      <c r="X2356" s="4">
        <v>13629996</v>
      </c>
      <c r="Y2356" s="4">
        <v>234900004</v>
      </c>
      <c r="Z2356" s="4">
        <v>0</v>
      </c>
      <c r="AA2356" s="4">
        <v>225813336</v>
      </c>
      <c r="AB2356" s="4">
        <v>9086668</v>
      </c>
      <c r="AC2356" s="4">
        <v>208413337</v>
      </c>
      <c r="AD2356" s="4">
        <v>118900000</v>
      </c>
      <c r="AE2356" s="4">
        <v>118900000</v>
      </c>
      <c r="AF2356" s="10">
        <v>118900000</v>
      </c>
    </row>
    <row r="2357" spans="1:32" ht="22.5" x14ac:dyDescent="0.25">
      <c r="A2357" s="9" t="s">
        <v>469</v>
      </c>
      <c r="B2357" s="1" t="s">
        <v>486</v>
      </c>
      <c r="C2357" s="1" t="s">
        <v>590</v>
      </c>
      <c r="D2357" s="2" t="s">
        <v>470</v>
      </c>
      <c r="E2357" s="3" t="s">
        <v>275</v>
      </c>
      <c r="F2357" s="3" t="s">
        <v>35</v>
      </c>
      <c r="G2357" s="3" t="s">
        <v>504</v>
      </c>
      <c r="H2357" s="3" t="s">
        <v>527</v>
      </c>
      <c r="I2357" s="3" t="s">
        <v>542</v>
      </c>
      <c r="J2357" s="1" t="s">
        <v>30</v>
      </c>
      <c r="K2357" s="1" t="s">
        <v>232</v>
      </c>
      <c r="L2357" s="1" t="s">
        <v>233</v>
      </c>
      <c r="M2357" s="1" t="s">
        <v>80</v>
      </c>
      <c r="N2357" s="1" t="s">
        <v>42</v>
      </c>
      <c r="O2357" s="1" t="s">
        <v>276</v>
      </c>
      <c r="P2357" s="1"/>
      <c r="Q2357" s="1"/>
      <c r="R2357" s="1" t="s">
        <v>31</v>
      </c>
      <c r="S2357" s="1" t="s">
        <v>32</v>
      </c>
      <c r="T2357" s="1" t="s">
        <v>33</v>
      </c>
      <c r="U2357" s="2" t="s">
        <v>249</v>
      </c>
      <c r="V2357" s="4">
        <v>3000000</v>
      </c>
      <c r="W2357" s="4">
        <v>77793721</v>
      </c>
      <c r="X2357" s="4">
        <v>0</v>
      </c>
      <c r="Y2357" s="4">
        <v>80793721</v>
      </c>
      <c r="Z2357" s="4">
        <v>0</v>
      </c>
      <c r="AA2357" s="4">
        <v>74793721</v>
      </c>
      <c r="AB2357" s="4">
        <v>6000000</v>
      </c>
      <c r="AC2357" s="4">
        <v>61289755</v>
      </c>
      <c r="AD2357" s="4">
        <v>52150990</v>
      </c>
      <c r="AE2357" s="4">
        <v>52150990</v>
      </c>
      <c r="AF2357" s="10">
        <v>52150990</v>
      </c>
    </row>
    <row r="2358" spans="1:32" ht="22.5" x14ac:dyDescent="0.25">
      <c r="A2358" s="9" t="s">
        <v>469</v>
      </c>
      <c r="B2358" s="1" t="s">
        <v>486</v>
      </c>
      <c r="C2358" s="1" t="s">
        <v>590</v>
      </c>
      <c r="D2358" s="2" t="s">
        <v>470</v>
      </c>
      <c r="E2358" s="3" t="s">
        <v>278</v>
      </c>
      <c r="F2358" s="3" t="s">
        <v>507</v>
      </c>
      <c r="G2358" s="3" t="s">
        <v>508</v>
      </c>
      <c r="H2358" s="3" t="s">
        <v>509</v>
      </c>
      <c r="I2358" s="3" t="s">
        <v>510</v>
      </c>
      <c r="J2358" s="1" t="s">
        <v>30</v>
      </c>
      <c r="K2358" s="1" t="s">
        <v>232</v>
      </c>
      <c r="L2358" s="1" t="s">
        <v>233</v>
      </c>
      <c r="M2358" s="1" t="s">
        <v>64</v>
      </c>
      <c r="N2358" s="1" t="s">
        <v>42</v>
      </c>
      <c r="O2358" s="1" t="s">
        <v>234</v>
      </c>
      <c r="P2358" s="1"/>
      <c r="Q2358" s="1"/>
      <c r="R2358" s="1" t="s">
        <v>31</v>
      </c>
      <c r="S2358" s="1" t="s">
        <v>32</v>
      </c>
      <c r="T2358" s="1" t="s">
        <v>33</v>
      </c>
      <c r="U2358" s="2" t="s">
        <v>279</v>
      </c>
      <c r="V2358" s="4">
        <v>202763520</v>
      </c>
      <c r="W2358" s="4">
        <v>109332960</v>
      </c>
      <c r="X2358" s="4">
        <v>33793920</v>
      </c>
      <c r="Y2358" s="4">
        <v>278302560</v>
      </c>
      <c r="Z2358" s="4">
        <v>0</v>
      </c>
      <c r="AA2358" s="4">
        <v>278302560</v>
      </c>
      <c r="AB2358" s="4">
        <v>0</v>
      </c>
      <c r="AC2358" s="4">
        <v>278302560</v>
      </c>
      <c r="AD2358" s="4">
        <v>50690880</v>
      </c>
      <c r="AE2358" s="4">
        <v>50690880</v>
      </c>
      <c r="AF2358" s="10">
        <v>50690880</v>
      </c>
    </row>
    <row r="2359" spans="1:32" ht="22.5" x14ac:dyDescent="0.25">
      <c r="A2359" s="9" t="s">
        <v>469</v>
      </c>
      <c r="B2359" s="1" t="s">
        <v>486</v>
      </c>
      <c r="C2359" s="1" t="s">
        <v>590</v>
      </c>
      <c r="D2359" s="2" t="s">
        <v>470</v>
      </c>
      <c r="E2359" s="3" t="s">
        <v>280</v>
      </c>
      <c r="F2359" s="3" t="s">
        <v>507</v>
      </c>
      <c r="G2359" s="3" t="s">
        <v>508</v>
      </c>
      <c r="H2359" s="3" t="s">
        <v>509</v>
      </c>
      <c r="I2359" s="3" t="s">
        <v>510</v>
      </c>
      <c r="J2359" s="1" t="s">
        <v>30</v>
      </c>
      <c r="K2359" s="1" t="s">
        <v>232</v>
      </c>
      <c r="L2359" s="1" t="s">
        <v>233</v>
      </c>
      <c r="M2359" s="1" t="s">
        <v>64</v>
      </c>
      <c r="N2359" s="1" t="s">
        <v>42</v>
      </c>
      <c r="O2359" s="1" t="s">
        <v>281</v>
      </c>
      <c r="P2359" s="1"/>
      <c r="Q2359" s="1"/>
      <c r="R2359" s="1" t="s">
        <v>31</v>
      </c>
      <c r="S2359" s="1" t="s">
        <v>32</v>
      </c>
      <c r="T2359" s="1" t="s">
        <v>33</v>
      </c>
      <c r="U2359" s="2" t="s">
        <v>282</v>
      </c>
      <c r="V2359" s="4">
        <v>300000000</v>
      </c>
      <c r="W2359" s="4">
        <v>0</v>
      </c>
      <c r="X2359" s="4">
        <v>0</v>
      </c>
      <c r="Y2359" s="4">
        <v>300000000</v>
      </c>
      <c r="Z2359" s="4">
        <v>0</v>
      </c>
      <c r="AA2359" s="4">
        <v>300000000</v>
      </c>
      <c r="AB2359" s="4">
        <v>0</v>
      </c>
      <c r="AC2359" s="4">
        <v>300000000</v>
      </c>
      <c r="AD2359" s="4">
        <v>180000000</v>
      </c>
      <c r="AE2359" s="4">
        <v>180000000</v>
      </c>
      <c r="AF2359" s="10">
        <v>180000000</v>
      </c>
    </row>
    <row r="2360" spans="1:32" ht="22.5" x14ac:dyDescent="0.25">
      <c r="A2360" s="9" t="s">
        <v>469</v>
      </c>
      <c r="B2360" s="1" t="s">
        <v>486</v>
      </c>
      <c r="C2360" s="1" t="s">
        <v>590</v>
      </c>
      <c r="D2360" s="2" t="s">
        <v>470</v>
      </c>
      <c r="E2360" s="3" t="s">
        <v>285</v>
      </c>
      <c r="F2360" s="3" t="s">
        <v>507</v>
      </c>
      <c r="G2360" s="3" t="s">
        <v>508</v>
      </c>
      <c r="H2360" s="3" t="s">
        <v>527</v>
      </c>
      <c r="I2360" s="3" t="s">
        <v>545</v>
      </c>
      <c r="J2360" s="1" t="s">
        <v>30</v>
      </c>
      <c r="K2360" s="1" t="s">
        <v>232</v>
      </c>
      <c r="L2360" s="1" t="s">
        <v>233</v>
      </c>
      <c r="M2360" s="1" t="s">
        <v>64</v>
      </c>
      <c r="N2360" s="1" t="s">
        <v>42</v>
      </c>
      <c r="O2360" s="1" t="s">
        <v>243</v>
      </c>
      <c r="P2360" s="1"/>
      <c r="Q2360" s="1"/>
      <c r="R2360" s="1" t="s">
        <v>31</v>
      </c>
      <c r="S2360" s="1" t="s">
        <v>32</v>
      </c>
      <c r="T2360" s="1" t="s">
        <v>33</v>
      </c>
      <c r="U2360" s="2" t="s">
        <v>59</v>
      </c>
      <c r="V2360" s="4">
        <v>32791000</v>
      </c>
      <c r="W2360" s="4">
        <v>0</v>
      </c>
      <c r="X2360" s="4">
        <v>12718933</v>
      </c>
      <c r="Y2360" s="4">
        <v>20072067</v>
      </c>
      <c r="Z2360" s="4">
        <v>0</v>
      </c>
      <c r="AA2360" s="4">
        <v>20072067</v>
      </c>
      <c r="AB2360" s="4">
        <v>0</v>
      </c>
      <c r="AC2360" s="4">
        <v>20072067</v>
      </c>
      <c r="AD2360" s="4">
        <v>8943000</v>
      </c>
      <c r="AE2360" s="4">
        <v>8943000</v>
      </c>
      <c r="AF2360" s="10">
        <v>8943000</v>
      </c>
    </row>
    <row r="2361" spans="1:32" ht="22.5" x14ac:dyDescent="0.25">
      <c r="A2361" s="9" t="s">
        <v>469</v>
      </c>
      <c r="B2361" s="1" t="s">
        <v>486</v>
      </c>
      <c r="C2361" s="1" t="s">
        <v>590</v>
      </c>
      <c r="D2361" s="2" t="s">
        <v>470</v>
      </c>
      <c r="E2361" s="3" t="s">
        <v>286</v>
      </c>
      <c r="F2361" s="3" t="s">
        <v>507</v>
      </c>
      <c r="G2361" s="3" t="s">
        <v>508</v>
      </c>
      <c r="H2361" s="3" t="s">
        <v>527</v>
      </c>
      <c r="I2361" s="3" t="s">
        <v>542</v>
      </c>
      <c r="J2361" s="1" t="s">
        <v>30</v>
      </c>
      <c r="K2361" s="1" t="s">
        <v>232</v>
      </c>
      <c r="L2361" s="1" t="s">
        <v>233</v>
      </c>
      <c r="M2361" s="1" t="s">
        <v>64</v>
      </c>
      <c r="N2361" s="1" t="s">
        <v>42</v>
      </c>
      <c r="O2361" s="1" t="s">
        <v>246</v>
      </c>
      <c r="P2361" s="1"/>
      <c r="Q2361" s="1"/>
      <c r="R2361" s="1" t="s">
        <v>31</v>
      </c>
      <c r="S2361" s="1" t="s">
        <v>32</v>
      </c>
      <c r="T2361" s="1" t="s">
        <v>33</v>
      </c>
      <c r="U2361" s="2" t="s">
        <v>249</v>
      </c>
      <c r="V2361" s="4">
        <v>5749223</v>
      </c>
      <c r="W2361" s="4">
        <v>2000000</v>
      </c>
      <c r="X2361" s="4">
        <v>0</v>
      </c>
      <c r="Y2361" s="4">
        <v>7749223</v>
      </c>
      <c r="Z2361" s="4">
        <v>0</v>
      </c>
      <c r="AA2361" s="4">
        <v>7749223</v>
      </c>
      <c r="AB2361" s="4">
        <v>0</v>
      </c>
      <c r="AC2361" s="4">
        <v>7624789</v>
      </c>
      <c r="AD2361" s="4">
        <v>7624789</v>
      </c>
      <c r="AE2361" s="4">
        <v>7624789</v>
      </c>
      <c r="AF2361" s="10">
        <v>7624789</v>
      </c>
    </row>
    <row r="2362" spans="1:32" ht="22.5" x14ac:dyDescent="0.25">
      <c r="A2362" s="9" t="s">
        <v>469</v>
      </c>
      <c r="B2362" s="1" t="s">
        <v>486</v>
      </c>
      <c r="C2362" s="1" t="s">
        <v>590</v>
      </c>
      <c r="D2362" s="2" t="s">
        <v>470</v>
      </c>
      <c r="E2362" s="3" t="s">
        <v>392</v>
      </c>
      <c r="F2362" s="3" t="s">
        <v>512</v>
      </c>
      <c r="G2362" s="3" t="s">
        <v>513</v>
      </c>
      <c r="H2362" s="3" t="s">
        <v>514</v>
      </c>
      <c r="I2362" s="3" t="s">
        <v>515</v>
      </c>
      <c r="J2362" s="1" t="s">
        <v>30</v>
      </c>
      <c r="K2362" s="1" t="s">
        <v>232</v>
      </c>
      <c r="L2362" s="1" t="s">
        <v>233</v>
      </c>
      <c r="M2362" s="1" t="s">
        <v>68</v>
      </c>
      <c r="N2362" s="1" t="s">
        <v>42</v>
      </c>
      <c r="O2362" s="1" t="s">
        <v>234</v>
      </c>
      <c r="P2362" s="1"/>
      <c r="Q2362" s="1"/>
      <c r="R2362" s="1" t="s">
        <v>31</v>
      </c>
      <c r="S2362" s="1" t="s">
        <v>32</v>
      </c>
      <c r="T2362" s="1" t="s">
        <v>33</v>
      </c>
      <c r="U2362" s="2" t="s">
        <v>393</v>
      </c>
      <c r="V2362" s="4">
        <v>580823720</v>
      </c>
      <c r="W2362" s="4">
        <v>0</v>
      </c>
      <c r="X2362" s="4">
        <v>35384640</v>
      </c>
      <c r="Y2362" s="4">
        <v>545439080</v>
      </c>
      <c r="Z2362" s="4">
        <v>0</v>
      </c>
      <c r="AA2362" s="4">
        <v>439194540</v>
      </c>
      <c r="AB2362" s="4">
        <v>106244540</v>
      </c>
      <c r="AC2362" s="4">
        <v>439194540</v>
      </c>
      <c r="AD2362" s="4">
        <v>169826419</v>
      </c>
      <c r="AE2362" s="4">
        <v>169826419</v>
      </c>
      <c r="AF2362" s="10">
        <v>169826419</v>
      </c>
    </row>
    <row r="2363" spans="1:32" ht="22.5" x14ac:dyDescent="0.25">
      <c r="A2363" s="9" t="s">
        <v>469</v>
      </c>
      <c r="B2363" s="1" t="s">
        <v>486</v>
      </c>
      <c r="C2363" s="1" t="s">
        <v>590</v>
      </c>
      <c r="D2363" s="2" t="s">
        <v>470</v>
      </c>
      <c r="E2363" s="3" t="s">
        <v>394</v>
      </c>
      <c r="F2363" s="3" t="s">
        <v>512</v>
      </c>
      <c r="G2363" s="3" t="s">
        <v>513</v>
      </c>
      <c r="H2363" s="3" t="s">
        <v>514</v>
      </c>
      <c r="I2363" s="3" t="s">
        <v>515</v>
      </c>
      <c r="J2363" s="1" t="s">
        <v>30</v>
      </c>
      <c r="K2363" s="1" t="s">
        <v>232</v>
      </c>
      <c r="L2363" s="1" t="s">
        <v>233</v>
      </c>
      <c r="M2363" s="1" t="s">
        <v>68</v>
      </c>
      <c r="N2363" s="1" t="s">
        <v>42</v>
      </c>
      <c r="O2363" s="1" t="s">
        <v>281</v>
      </c>
      <c r="P2363" s="1"/>
      <c r="Q2363" s="1"/>
      <c r="R2363" s="1" t="s">
        <v>31</v>
      </c>
      <c r="S2363" s="1" t="s">
        <v>32</v>
      </c>
      <c r="T2363" s="1" t="s">
        <v>33</v>
      </c>
      <c r="U2363" s="2" t="s">
        <v>395</v>
      </c>
      <c r="V2363" s="4">
        <v>25772280</v>
      </c>
      <c r="W2363" s="4">
        <v>0</v>
      </c>
      <c r="X2363" s="4">
        <v>3060960</v>
      </c>
      <c r="Y2363" s="4">
        <v>22711320</v>
      </c>
      <c r="Z2363" s="4">
        <v>0</v>
      </c>
      <c r="AA2363" s="4">
        <v>16432260</v>
      </c>
      <c r="AB2363" s="4">
        <v>6279060</v>
      </c>
      <c r="AC2363" s="4">
        <v>16432260</v>
      </c>
      <c r="AD2363" s="4">
        <v>4345560</v>
      </c>
      <c r="AE2363" s="4">
        <v>4345560</v>
      </c>
      <c r="AF2363" s="10">
        <v>4345560</v>
      </c>
    </row>
    <row r="2364" spans="1:32" ht="22.5" x14ac:dyDescent="0.25">
      <c r="A2364" s="9" t="s">
        <v>469</v>
      </c>
      <c r="B2364" s="1" t="s">
        <v>486</v>
      </c>
      <c r="C2364" s="1" t="s">
        <v>590</v>
      </c>
      <c r="D2364" s="2" t="s">
        <v>470</v>
      </c>
      <c r="E2364" s="3" t="s">
        <v>291</v>
      </c>
      <c r="F2364" s="3" t="s">
        <v>512</v>
      </c>
      <c r="G2364" s="3" t="s">
        <v>513</v>
      </c>
      <c r="H2364" s="3" t="s">
        <v>514</v>
      </c>
      <c r="I2364" s="3" t="s">
        <v>515</v>
      </c>
      <c r="J2364" s="1" t="s">
        <v>30</v>
      </c>
      <c r="K2364" s="1" t="s">
        <v>232</v>
      </c>
      <c r="L2364" s="1" t="s">
        <v>233</v>
      </c>
      <c r="M2364" s="1" t="s">
        <v>68</v>
      </c>
      <c r="N2364" s="1" t="s">
        <v>42</v>
      </c>
      <c r="O2364" s="1" t="s">
        <v>243</v>
      </c>
      <c r="P2364" s="1"/>
      <c r="Q2364" s="1"/>
      <c r="R2364" s="1" t="s">
        <v>31</v>
      </c>
      <c r="S2364" s="1" t="s">
        <v>32</v>
      </c>
      <c r="T2364" s="1" t="s">
        <v>33</v>
      </c>
      <c r="U2364" s="2" t="s">
        <v>292</v>
      </c>
      <c r="V2364" s="4">
        <v>0</v>
      </c>
      <c r="W2364" s="4">
        <v>109332960</v>
      </c>
      <c r="X2364" s="4">
        <v>0</v>
      </c>
      <c r="Y2364" s="4">
        <v>109332960</v>
      </c>
      <c r="Z2364" s="4">
        <v>0</v>
      </c>
      <c r="AA2364" s="4">
        <v>109332960</v>
      </c>
      <c r="AB2364" s="4">
        <v>0</v>
      </c>
      <c r="AC2364" s="4">
        <v>109332960</v>
      </c>
      <c r="AD2364" s="4">
        <v>0</v>
      </c>
      <c r="AE2364" s="4">
        <v>0</v>
      </c>
      <c r="AF2364" s="10">
        <v>0</v>
      </c>
    </row>
    <row r="2365" spans="1:32" ht="22.5" x14ac:dyDescent="0.25">
      <c r="A2365" s="9" t="s">
        <v>469</v>
      </c>
      <c r="B2365" s="1" t="s">
        <v>486</v>
      </c>
      <c r="C2365" s="1" t="s">
        <v>590</v>
      </c>
      <c r="D2365" s="2" t="s">
        <v>470</v>
      </c>
      <c r="E2365" s="3" t="s">
        <v>293</v>
      </c>
      <c r="F2365" s="3" t="s">
        <v>512</v>
      </c>
      <c r="G2365" s="3" t="s">
        <v>513</v>
      </c>
      <c r="H2365" s="3" t="s">
        <v>527</v>
      </c>
      <c r="I2365" s="3" t="s">
        <v>545</v>
      </c>
      <c r="J2365" s="1" t="s">
        <v>30</v>
      </c>
      <c r="K2365" s="1" t="s">
        <v>232</v>
      </c>
      <c r="L2365" s="1" t="s">
        <v>233</v>
      </c>
      <c r="M2365" s="1" t="s">
        <v>68</v>
      </c>
      <c r="N2365" s="1" t="s">
        <v>42</v>
      </c>
      <c r="O2365" s="1" t="s">
        <v>248</v>
      </c>
      <c r="P2365" s="1"/>
      <c r="Q2365" s="1"/>
      <c r="R2365" s="1" t="s">
        <v>31</v>
      </c>
      <c r="S2365" s="1" t="s">
        <v>32</v>
      </c>
      <c r="T2365" s="1" t="s">
        <v>33</v>
      </c>
      <c r="U2365" s="2" t="s">
        <v>59</v>
      </c>
      <c r="V2365" s="4">
        <v>0</v>
      </c>
      <c r="W2365" s="4">
        <v>68669800</v>
      </c>
      <c r="X2365" s="4">
        <v>22960800</v>
      </c>
      <c r="Y2365" s="4">
        <v>45709000</v>
      </c>
      <c r="Z2365" s="4">
        <v>0</v>
      </c>
      <c r="AA2365" s="4">
        <v>45709000</v>
      </c>
      <c r="AB2365" s="4">
        <v>0</v>
      </c>
      <c r="AC2365" s="4">
        <v>45709000</v>
      </c>
      <c r="AD2365" s="4">
        <v>22323000</v>
      </c>
      <c r="AE2365" s="4">
        <v>22323000</v>
      </c>
      <c r="AF2365" s="10">
        <v>22323000</v>
      </c>
    </row>
    <row r="2366" spans="1:32" ht="22.5" x14ac:dyDescent="0.25">
      <c r="A2366" s="9" t="s">
        <v>469</v>
      </c>
      <c r="B2366" s="1" t="s">
        <v>486</v>
      </c>
      <c r="C2366" s="1" t="s">
        <v>590</v>
      </c>
      <c r="D2366" s="2" t="s">
        <v>470</v>
      </c>
      <c r="E2366" s="3" t="s">
        <v>294</v>
      </c>
      <c r="F2366" s="3" t="s">
        <v>512</v>
      </c>
      <c r="G2366" s="3" t="s">
        <v>513</v>
      </c>
      <c r="H2366" s="3" t="s">
        <v>527</v>
      </c>
      <c r="I2366" s="3" t="s">
        <v>542</v>
      </c>
      <c r="J2366" s="1" t="s">
        <v>30</v>
      </c>
      <c r="K2366" s="1" t="s">
        <v>232</v>
      </c>
      <c r="L2366" s="1" t="s">
        <v>233</v>
      </c>
      <c r="M2366" s="1" t="s">
        <v>68</v>
      </c>
      <c r="N2366" s="1" t="s">
        <v>42</v>
      </c>
      <c r="O2366" s="1" t="s">
        <v>254</v>
      </c>
      <c r="P2366" s="1"/>
      <c r="Q2366" s="1"/>
      <c r="R2366" s="1" t="s">
        <v>31</v>
      </c>
      <c r="S2366" s="1" t="s">
        <v>32</v>
      </c>
      <c r="T2366" s="1" t="s">
        <v>33</v>
      </c>
      <c r="U2366" s="2" t="s">
        <v>249</v>
      </c>
      <c r="V2366" s="4">
        <v>3000000</v>
      </c>
      <c r="W2366" s="4">
        <v>5000000</v>
      </c>
      <c r="X2366" s="4">
        <v>0</v>
      </c>
      <c r="Y2366" s="4">
        <v>8000000</v>
      </c>
      <c r="Z2366" s="4">
        <v>0</v>
      </c>
      <c r="AA2366" s="4">
        <v>8000000</v>
      </c>
      <c r="AB2366" s="4">
        <v>0</v>
      </c>
      <c r="AC2366" s="4">
        <v>4979928</v>
      </c>
      <c r="AD2366" s="4">
        <v>4799972</v>
      </c>
      <c r="AE2366" s="4">
        <v>4799972</v>
      </c>
      <c r="AF2366" s="10">
        <v>4799972</v>
      </c>
    </row>
    <row r="2367" spans="1:32" ht="22.5" x14ac:dyDescent="0.25">
      <c r="A2367" s="9" t="s">
        <v>469</v>
      </c>
      <c r="B2367" s="1" t="s">
        <v>486</v>
      </c>
      <c r="C2367" s="1" t="s">
        <v>590</v>
      </c>
      <c r="D2367" s="2" t="s">
        <v>470</v>
      </c>
      <c r="E2367" s="3" t="s">
        <v>295</v>
      </c>
      <c r="F2367" s="3" t="s">
        <v>512</v>
      </c>
      <c r="G2367" s="3" t="s">
        <v>513</v>
      </c>
      <c r="H2367" s="3" t="s">
        <v>514</v>
      </c>
      <c r="I2367" s="3" t="s">
        <v>515</v>
      </c>
      <c r="J2367" s="1" t="s">
        <v>30</v>
      </c>
      <c r="K2367" s="1" t="s">
        <v>232</v>
      </c>
      <c r="L2367" s="1" t="s">
        <v>233</v>
      </c>
      <c r="M2367" s="1" t="s">
        <v>68</v>
      </c>
      <c r="N2367" s="1" t="s">
        <v>42</v>
      </c>
      <c r="O2367" s="1" t="s">
        <v>266</v>
      </c>
      <c r="P2367" s="1"/>
      <c r="Q2367" s="1"/>
      <c r="R2367" s="1" t="s">
        <v>31</v>
      </c>
      <c r="S2367" s="1" t="s">
        <v>32</v>
      </c>
      <c r="T2367" s="1" t="s">
        <v>33</v>
      </c>
      <c r="U2367" s="2" t="s">
        <v>267</v>
      </c>
      <c r="V2367" s="4">
        <v>0</v>
      </c>
      <c r="W2367" s="4">
        <v>2426384</v>
      </c>
      <c r="X2367" s="4">
        <v>2383384</v>
      </c>
      <c r="Y2367" s="4">
        <v>43000</v>
      </c>
      <c r="Z2367" s="4">
        <v>0</v>
      </c>
      <c r="AA2367" s="4">
        <v>30000</v>
      </c>
      <c r="AB2367" s="4">
        <v>13000</v>
      </c>
      <c r="AC2367" s="4">
        <v>10366.75</v>
      </c>
      <c r="AD2367" s="4">
        <v>10366.75</v>
      </c>
      <c r="AE2367" s="4">
        <v>10366.75</v>
      </c>
      <c r="AF2367" s="10">
        <v>10366.75</v>
      </c>
    </row>
    <row r="2368" spans="1:32" ht="22.5" x14ac:dyDescent="0.25">
      <c r="A2368" s="9" t="s">
        <v>469</v>
      </c>
      <c r="B2368" s="1" t="s">
        <v>486</v>
      </c>
      <c r="C2368" s="1" t="s">
        <v>590</v>
      </c>
      <c r="D2368" s="2" t="s">
        <v>470</v>
      </c>
      <c r="E2368" s="3" t="s">
        <v>298</v>
      </c>
      <c r="F2368" s="3" t="s">
        <v>594</v>
      </c>
      <c r="G2368" s="3" t="s">
        <v>529</v>
      </c>
      <c r="H2368" s="3" t="s">
        <v>527</v>
      </c>
      <c r="I2368" s="3" t="s">
        <v>545</v>
      </c>
      <c r="J2368" s="1" t="s">
        <v>30</v>
      </c>
      <c r="K2368" s="1" t="s">
        <v>232</v>
      </c>
      <c r="L2368" s="1" t="s">
        <v>233</v>
      </c>
      <c r="M2368" s="1" t="s">
        <v>138</v>
      </c>
      <c r="N2368" s="1" t="s">
        <v>42</v>
      </c>
      <c r="O2368" s="1" t="s">
        <v>281</v>
      </c>
      <c r="P2368" s="1"/>
      <c r="Q2368" s="1"/>
      <c r="R2368" s="1" t="s">
        <v>31</v>
      </c>
      <c r="S2368" s="1" t="s">
        <v>32</v>
      </c>
      <c r="T2368" s="1" t="s">
        <v>33</v>
      </c>
      <c r="U2368" s="2" t="s">
        <v>59</v>
      </c>
      <c r="V2368" s="4">
        <v>73171780</v>
      </c>
      <c r="W2368" s="4">
        <v>25195140</v>
      </c>
      <c r="X2368" s="4">
        <v>7679587</v>
      </c>
      <c r="Y2368" s="4">
        <v>90687333</v>
      </c>
      <c r="Z2368" s="4">
        <v>0</v>
      </c>
      <c r="AA2368" s="4">
        <v>90687333</v>
      </c>
      <c r="AB2368" s="4">
        <v>0</v>
      </c>
      <c r="AC2368" s="4">
        <v>90687333</v>
      </c>
      <c r="AD2368" s="4">
        <v>53224000</v>
      </c>
      <c r="AE2368" s="4">
        <v>53224000</v>
      </c>
      <c r="AF2368" s="10">
        <v>53224000</v>
      </c>
    </row>
    <row r="2369" spans="1:32" ht="22.5" x14ac:dyDescent="0.25">
      <c r="A2369" s="9" t="s">
        <v>469</v>
      </c>
      <c r="B2369" s="1" t="s">
        <v>486</v>
      </c>
      <c r="C2369" s="1" t="s">
        <v>590</v>
      </c>
      <c r="D2369" s="2" t="s">
        <v>470</v>
      </c>
      <c r="E2369" s="3" t="s">
        <v>299</v>
      </c>
      <c r="F2369" s="3" t="s">
        <v>594</v>
      </c>
      <c r="G2369" s="3" t="s">
        <v>529</v>
      </c>
      <c r="H2369" s="3" t="s">
        <v>527</v>
      </c>
      <c r="I2369" s="3" t="s">
        <v>542</v>
      </c>
      <c r="J2369" s="1" t="s">
        <v>30</v>
      </c>
      <c r="K2369" s="1" t="s">
        <v>232</v>
      </c>
      <c r="L2369" s="1" t="s">
        <v>233</v>
      </c>
      <c r="M2369" s="1" t="s">
        <v>138</v>
      </c>
      <c r="N2369" s="1" t="s">
        <v>42</v>
      </c>
      <c r="O2369" s="1" t="s">
        <v>237</v>
      </c>
      <c r="P2369" s="1"/>
      <c r="Q2369" s="1"/>
      <c r="R2369" s="1" t="s">
        <v>31</v>
      </c>
      <c r="S2369" s="1" t="s">
        <v>32</v>
      </c>
      <c r="T2369" s="1" t="s">
        <v>33</v>
      </c>
      <c r="U2369" s="2" t="s">
        <v>249</v>
      </c>
      <c r="V2369" s="4">
        <v>15216716</v>
      </c>
      <c r="W2369" s="4">
        <v>15000000</v>
      </c>
      <c r="X2369" s="4">
        <v>0</v>
      </c>
      <c r="Y2369" s="4">
        <v>30216716</v>
      </c>
      <c r="Z2369" s="4">
        <v>0</v>
      </c>
      <c r="AA2369" s="4">
        <v>20480703</v>
      </c>
      <c r="AB2369" s="4">
        <v>9736013</v>
      </c>
      <c r="AC2369" s="4">
        <v>15858270</v>
      </c>
      <c r="AD2369" s="4">
        <v>15855556</v>
      </c>
      <c r="AE2369" s="4">
        <v>15855556</v>
      </c>
      <c r="AF2369" s="10">
        <v>15855556</v>
      </c>
    </row>
    <row r="2370" spans="1:32" ht="22.5" x14ac:dyDescent="0.25">
      <c r="A2370" s="9" t="s">
        <v>469</v>
      </c>
      <c r="B2370" s="1" t="s">
        <v>486</v>
      </c>
      <c r="C2370" s="1" t="s">
        <v>590</v>
      </c>
      <c r="D2370" s="2" t="s">
        <v>470</v>
      </c>
      <c r="E2370" s="3" t="s">
        <v>303</v>
      </c>
      <c r="F2370" s="3" t="s">
        <v>604</v>
      </c>
      <c r="G2370" s="3" t="s">
        <v>547</v>
      </c>
      <c r="H2370" s="3" t="s">
        <v>527</v>
      </c>
      <c r="I2370" s="3" t="s">
        <v>545</v>
      </c>
      <c r="J2370" s="1" t="s">
        <v>30</v>
      </c>
      <c r="K2370" s="1" t="s">
        <v>301</v>
      </c>
      <c r="L2370" s="1" t="s">
        <v>233</v>
      </c>
      <c r="M2370" s="1" t="s">
        <v>41</v>
      </c>
      <c r="N2370" s="1" t="s">
        <v>42</v>
      </c>
      <c r="O2370" s="1" t="s">
        <v>281</v>
      </c>
      <c r="P2370" s="1"/>
      <c r="Q2370" s="1"/>
      <c r="R2370" s="1" t="s">
        <v>31</v>
      </c>
      <c r="S2370" s="1" t="s">
        <v>32</v>
      </c>
      <c r="T2370" s="1" t="s">
        <v>33</v>
      </c>
      <c r="U2370" s="2" t="s">
        <v>59</v>
      </c>
      <c r="V2370" s="4">
        <v>47356310</v>
      </c>
      <c r="W2370" s="4">
        <v>0</v>
      </c>
      <c r="X2370" s="4">
        <v>509510</v>
      </c>
      <c r="Y2370" s="4">
        <v>46846800</v>
      </c>
      <c r="Z2370" s="4">
        <v>0</v>
      </c>
      <c r="AA2370" s="4">
        <v>46846800</v>
      </c>
      <c r="AB2370" s="4">
        <v>0</v>
      </c>
      <c r="AC2370" s="4">
        <v>46846800</v>
      </c>
      <c r="AD2370" s="4">
        <v>33264000</v>
      </c>
      <c r="AE2370" s="4">
        <v>33264000</v>
      </c>
      <c r="AF2370" s="10">
        <v>33264000</v>
      </c>
    </row>
    <row r="2371" spans="1:32" ht="22.5" x14ac:dyDescent="0.25">
      <c r="A2371" s="9" t="s">
        <v>469</v>
      </c>
      <c r="B2371" s="1" t="s">
        <v>486</v>
      </c>
      <c r="C2371" s="1" t="s">
        <v>590</v>
      </c>
      <c r="D2371" s="2" t="s">
        <v>470</v>
      </c>
      <c r="E2371" s="3" t="s">
        <v>304</v>
      </c>
      <c r="F2371" s="3" t="s">
        <v>604</v>
      </c>
      <c r="G2371" s="3" t="s">
        <v>547</v>
      </c>
      <c r="H2371" s="3" t="s">
        <v>527</v>
      </c>
      <c r="I2371" s="3" t="s">
        <v>542</v>
      </c>
      <c r="J2371" s="1" t="s">
        <v>30</v>
      </c>
      <c r="K2371" s="1" t="s">
        <v>301</v>
      </c>
      <c r="L2371" s="1" t="s">
        <v>233</v>
      </c>
      <c r="M2371" s="1" t="s">
        <v>41</v>
      </c>
      <c r="N2371" s="1" t="s">
        <v>42</v>
      </c>
      <c r="O2371" s="1" t="s">
        <v>237</v>
      </c>
      <c r="P2371" s="1"/>
      <c r="Q2371" s="1"/>
      <c r="R2371" s="1" t="s">
        <v>31</v>
      </c>
      <c r="S2371" s="1" t="s">
        <v>32</v>
      </c>
      <c r="T2371" s="1" t="s">
        <v>33</v>
      </c>
      <c r="U2371" s="2" t="s">
        <v>249</v>
      </c>
      <c r="V2371" s="4">
        <v>9108892</v>
      </c>
      <c r="W2371" s="4">
        <v>0</v>
      </c>
      <c r="X2371" s="4">
        <v>0</v>
      </c>
      <c r="Y2371" s="4">
        <v>9108892</v>
      </c>
      <c r="Z2371" s="4">
        <v>0</v>
      </c>
      <c r="AA2371" s="4">
        <v>9108892</v>
      </c>
      <c r="AB2371" s="4">
        <v>0</v>
      </c>
      <c r="AC2371" s="4">
        <v>4510740</v>
      </c>
      <c r="AD2371" s="4">
        <v>4510740</v>
      </c>
      <c r="AE2371" s="4">
        <v>4510740</v>
      </c>
      <c r="AF2371" s="10">
        <v>4510740</v>
      </c>
    </row>
    <row r="2372" spans="1:32" ht="22.5" x14ac:dyDescent="0.25">
      <c r="A2372" s="9" t="s">
        <v>469</v>
      </c>
      <c r="B2372" s="1" t="s">
        <v>486</v>
      </c>
      <c r="C2372" s="1" t="s">
        <v>590</v>
      </c>
      <c r="D2372" s="2" t="s">
        <v>470</v>
      </c>
      <c r="E2372" s="3" t="s">
        <v>307</v>
      </c>
      <c r="F2372" s="3" t="s">
        <v>37</v>
      </c>
      <c r="G2372" s="3" t="s">
        <v>517</v>
      </c>
      <c r="H2372" s="3" t="s">
        <v>527</v>
      </c>
      <c r="I2372" s="3" t="s">
        <v>545</v>
      </c>
      <c r="J2372" s="1" t="s">
        <v>30</v>
      </c>
      <c r="K2372" s="1" t="s">
        <v>301</v>
      </c>
      <c r="L2372" s="1" t="s">
        <v>233</v>
      </c>
      <c r="M2372" s="1" t="s">
        <v>77</v>
      </c>
      <c r="N2372" s="1" t="s">
        <v>42</v>
      </c>
      <c r="O2372" s="1" t="s">
        <v>237</v>
      </c>
      <c r="P2372" s="1"/>
      <c r="Q2372" s="1"/>
      <c r="R2372" s="1" t="s">
        <v>31</v>
      </c>
      <c r="S2372" s="1" t="s">
        <v>32</v>
      </c>
      <c r="T2372" s="1" t="s">
        <v>33</v>
      </c>
      <c r="U2372" s="2" t="s">
        <v>59</v>
      </c>
      <c r="V2372" s="4">
        <v>201016986</v>
      </c>
      <c r="W2372" s="4">
        <v>47533534</v>
      </c>
      <c r="X2372" s="4">
        <v>0</v>
      </c>
      <c r="Y2372" s="4">
        <v>248550520</v>
      </c>
      <c r="Z2372" s="4">
        <v>0</v>
      </c>
      <c r="AA2372" s="4">
        <v>248529003</v>
      </c>
      <c r="AB2372" s="4">
        <v>21517</v>
      </c>
      <c r="AC2372" s="4">
        <v>245881617</v>
      </c>
      <c r="AD2372" s="4">
        <v>185178899</v>
      </c>
      <c r="AE2372" s="4">
        <v>185178899</v>
      </c>
      <c r="AF2372" s="10">
        <v>185178899</v>
      </c>
    </row>
    <row r="2373" spans="1:32" ht="22.5" x14ac:dyDescent="0.25">
      <c r="A2373" s="9" t="s">
        <v>469</v>
      </c>
      <c r="B2373" s="1" t="s">
        <v>486</v>
      </c>
      <c r="C2373" s="1" t="s">
        <v>590</v>
      </c>
      <c r="D2373" s="2" t="s">
        <v>470</v>
      </c>
      <c r="E2373" s="3" t="s">
        <v>308</v>
      </c>
      <c r="F2373" s="3" t="s">
        <v>37</v>
      </c>
      <c r="G2373" s="3" t="s">
        <v>517</v>
      </c>
      <c r="H2373" s="3" t="s">
        <v>527</v>
      </c>
      <c r="I2373" s="3" t="s">
        <v>542</v>
      </c>
      <c r="J2373" s="1" t="s">
        <v>30</v>
      </c>
      <c r="K2373" s="1" t="s">
        <v>301</v>
      </c>
      <c r="L2373" s="1" t="s">
        <v>233</v>
      </c>
      <c r="M2373" s="1" t="s">
        <v>77</v>
      </c>
      <c r="N2373" s="1" t="s">
        <v>42</v>
      </c>
      <c r="O2373" s="1" t="s">
        <v>240</v>
      </c>
      <c r="P2373" s="1"/>
      <c r="Q2373" s="1"/>
      <c r="R2373" s="1" t="s">
        <v>31</v>
      </c>
      <c r="S2373" s="1" t="s">
        <v>32</v>
      </c>
      <c r="T2373" s="1" t="s">
        <v>33</v>
      </c>
      <c r="U2373" s="2" t="s">
        <v>249</v>
      </c>
      <c r="V2373" s="4">
        <v>0</v>
      </c>
      <c r="W2373" s="4">
        <v>23500000</v>
      </c>
      <c r="X2373" s="4">
        <v>0</v>
      </c>
      <c r="Y2373" s="4">
        <v>23500000</v>
      </c>
      <c r="Z2373" s="4">
        <v>0</v>
      </c>
      <c r="AA2373" s="4">
        <v>23500000</v>
      </c>
      <c r="AB2373" s="4">
        <v>0</v>
      </c>
      <c r="AC2373" s="4">
        <v>15429641</v>
      </c>
      <c r="AD2373" s="4">
        <v>15385641</v>
      </c>
      <c r="AE2373" s="4">
        <v>15385641</v>
      </c>
      <c r="AF2373" s="10">
        <v>15385641</v>
      </c>
    </row>
    <row r="2374" spans="1:32" ht="22.5" x14ac:dyDescent="0.25">
      <c r="A2374" s="9" t="s">
        <v>469</v>
      </c>
      <c r="B2374" s="1" t="s">
        <v>486</v>
      </c>
      <c r="C2374" s="1" t="s">
        <v>590</v>
      </c>
      <c r="D2374" s="2" t="s">
        <v>470</v>
      </c>
      <c r="E2374" s="3" t="s">
        <v>398</v>
      </c>
      <c r="F2374" s="3" t="s">
        <v>37</v>
      </c>
      <c r="G2374" s="3" t="s">
        <v>517</v>
      </c>
      <c r="H2374" s="3" t="s">
        <v>527</v>
      </c>
      <c r="I2374" s="3" t="s">
        <v>545</v>
      </c>
      <c r="J2374" s="1" t="s">
        <v>30</v>
      </c>
      <c r="K2374" s="1" t="s">
        <v>301</v>
      </c>
      <c r="L2374" s="1" t="s">
        <v>233</v>
      </c>
      <c r="M2374" s="1" t="s">
        <v>77</v>
      </c>
      <c r="N2374" s="1" t="s">
        <v>42</v>
      </c>
      <c r="O2374" s="1" t="s">
        <v>257</v>
      </c>
      <c r="P2374" s="1"/>
      <c r="Q2374" s="1"/>
      <c r="R2374" s="1" t="s">
        <v>31</v>
      </c>
      <c r="S2374" s="1" t="s">
        <v>32</v>
      </c>
      <c r="T2374" s="1" t="s">
        <v>33</v>
      </c>
      <c r="U2374" s="2" t="s">
        <v>399</v>
      </c>
      <c r="V2374" s="4">
        <v>32088235</v>
      </c>
      <c r="W2374" s="4">
        <v>0</v>
      </c>
      <c r="X2374" s="4">
        <v>92168</v>
      </c>
      <c r="Y2374" s="4">
        <v>31996067</v>
      </c>
      <c r="Z2374" s="4">
        <v>0</v>
      </c>
      <c r="AA2374" s="4">
        <v>31996067</v>
      </c>
      <c r="AB2374" s="4">
        <v>0</v>
      </c>
      <c r="AC2374" s="4">
        <v>31996067</v>
      </c>
      <c r="AD2374" s="4">
        <v>20867000</v>
      </c>
      <c r="AE2374" s="4">
        <v>20867000</v>
      </c>
      <c r="AF2374" s="10">
        <v>20867000</v>
      </c>
    </row>
    <row r="2375" spans="1:32" ht="22.5" x14ac:dyDescent="0.25">
      <c r="A2375" s="9" t="s">
        <v>469</v>
      </c>
      <c r="B2375" s="1" t="s">
        <v>486</v>
      </c>
      <c r="C2375" s="1" t="s">
        <v>590</v>
      </c>
      <c r="D2375" s="2" t="s">
        <v>470</v>
      </c>
      <c r="E2375" s="3" t="s">
        <v>319</v>
      </c>
      <c r="F2375" s="3" t="s">
        <v>37</v>
      </c>
      <c r="G2375" s="3" t="s">
        <v>517</v>
      </c>
      <c r="H2375" s="3" t="s">
        <v>494</v>
      </c>
      <c r="I2375" s="3" t="s">
        <v>531</v>
      </c>
      <c r="J2375" s="1" t="s">
        <v>30</v>
      </c>
      <c r="K2375" s="1" t="s">
        <v>301</v>
      </c>
      <c r="L2375" s="1" t="s">
        <v>233</v>
      </c>
      <c r="M2375" s="1" t="s">
        <v>77</v>
      </c>
      <c r="N2375" s="1" t="s">
        <v>42</v>
      </c>
      <c r="O2375" s="1" t="s">
        <v>320</v>
      </c>
      <c r="P2375" s="1"/>
      <c r="Q2375" s="1"/>
      <c r="R2375" s="1" t="s">
        <v>31</v>
      </c>
      <c r="S2375" s="1" t="s">
        <v>32</v>
      </c>
      <c r="T2375" s="1" t="s">
        <v>33</v>
      </c>
      <c r="U2375" s="2" t="s">
        <v>321</v>
      </c>
      <c r="V2375" s="4">
        <v>378199141</v>
      </c>
      <c r="W2375" s="4">
        <v>0</v>
      </c>
      <c r="X2375" s="4">
        <v>0</v>
      </c>
      <c r="Y2375" s="4">
        <v>378199141</v>
      </c>
      <c r="Z2375" s="4">
        <v>0</v>
      </c>
      <c r="AA2375" s="4">
        <v>378199141</v>
      </c>
      <c r="AB2375" s="4">
        <v>0</v>
      </c>
      <c r="AC2375" s="4">
        <v>273350000</v>
      </c>
      <c r="AD2375" s="4">
        <v>203350000</v>
      </c>
      <c r="AE2375" s="4">
        <v>203350000</v>
      </c>
      <c r="AF2375" s="10">
        <v>203350000</v>
      </c>
    </row>
    <row r="2376" spans="1:32" ht="22.5" x14ac:dyDescent="0.25">
      <c r="A2376" s="9" t="s">
        <v>469</v>
      </c>
      <c r="B2376" s="1" t="s">
        <v>486</v>
      </c>
      <c r="C2376" s="1" t="s">
        <v>590</v>
      </c>
      <c r="D2376" s="2" t="s">
        <v>470</v>
      </c>
      <c r="E2376" s="3" t="s">
        <v>322</v>
      </c>
      <c r="F2376" s="3" t="s">
        <v>37</v>
      </c>
      <c r="G2376" s="3" t="s">
        <v>517</v>
      </c>
      <c r="H2376" s="3" t="s">
        <v>494</v>
      </c>
      <c r="I2376" s="3" t="s">
        <v>531</v>
      </c>
      <c r="J2376" s="1" t="s">
        <v>30</v>
      </c>
      <c r="K2376" s="1" t="s">
        <v>301</v>
      </c>
      <c r="L2376" s="1" t="s">
        <v>233</v>
      </c>
      <c r="M2376" s="1" t="s">
        <v>77</v>
      </c>
      <c r="N2376" s="1" t="s">
        <v>42</v>
      </c>
      <c r="O2376" s="1" t="s">
        <v>323</v>
      </c>
      <c r="P2376" s="1"/>
      <c r="Q2376" s="1"/>
      <c r="R2376" s="1" t="s">
        <v>31</v>
      </c>
      <c r="S2376" s="1" t="s">
        <v>32</v>
      </c>
      <c r="T2376" s="1" t="s">
        <v>33</v>
      </c>
      <c r="U2376" s="2" t="s">
        <v>324</v>
      </c>
      <c r="V2376" s="4">
        <v>61394844</v>
      </c>
      <c r="W2376" s="4">
        <v>0</v>
      </c>
      <c r="X2376" s="4">
        <v>0</v>
      </c>
      <c r="Y2376" s="4">
        <v>61394844</v>
      </c>
      <c r="Z2376" s="4">
        <v>0</v>
      </c>
      <c r="AA2376" s="4">
        <v>61394844</v>
      </c>
      <c r="AB2376" s="4">
        <v>0</v>
      </c>
      <c r="AC2376" s="4">
        <v>61394844</v>
      </c>
      <c r="AD2376" s="4">
        <v>44770932</v>
      </c>
      <c r="AE2376" s="4">
        <v>44770932</v>
      </c>
      <c r="AF2376" s="10">
        <v>44770932</v>
      </c>
    </row>
    <row r="2377" spans="1:32" ht="22.5" x14ac:dyDescent="0.25">
      <c r="A2377" s="9" t="s">
        <v>469</v>
      </c>
      <c r="B2377" s="1" t="s">
        <v>486</v>
      </c>
      <c r="C2377" s="1" t="s">
        <v>590</v>
      </c>
      <c r="D2377" s="2" t="s">
        <v>470</v>
      </c>
      <c r="E2377" s="3" t="s">
        <v>328</v>
      </c>
      <c r="F2377" s="3" t="s">
        <v>37</v>
      </c>
      <c r="G2377" s="3" t="s">
        <v>517</v>
      </c>
      <c r="H2377" s="3" t="s">
        <v>494</v>
      </c>
      <c r="I2377" s="3" t="s">
        <v>531</v>
      </c>
      <c r="J2377" s="1" t="s">
        <v>30</v>
      </c>
      <c r="K2377" s="1" t="s">
        <v>301</v>
      </c>
      <c r="L2377" s="1" t="s">
        <v>233</v>
      </c>
      <c r="M2377" s="1" t="s">
        <v>77</v>
      </c>
      <c r="N2377" s="1" t="s">
        <v>42</v>
      </c>
      <c r="O2377" s="1" t="s">
        <v>329</v>
      </c>
      <c r="P2377" s="1"/>
      <c r="Q2377" s="1"/>
      <c r="R2377" s="1" t="s">
        <v>31</v>
      </c>
      <c r="S2377" s="1" t="s">
        <v>32</v>
      </c>
      <c r="T2377" s="1" t="s">
        <v>33</v>
      </c>
      <c r="U2377" s="2" t="s">
        <v>330</v>
      </c>
      <c r="V2377" s="4">
        <v>0</v>
      </c>
      <c r="W2377" s="4">
        <v>37644000</v>
      </c>
      <c r="X2377" s="4">
        <v>0</v>
      </c>
      <c r="Y2377" s="4">
        <v>37644000</v>
      </c>
      <c r="Z2377" s="4">
        <v>0</v>
      </c>
      <c r="AA2377" s="4">
        <v>37644000</v>
      </c>
      <c r="AB2377" s="4">
        <v>0</v>
      </c>
      <c r="AC2377" s="4">
        <v>35338554</v>
      </c>
      <c r="AD2377" s="4">
        <v>35338554</v>
      </c>
      <c r="AE2377" s="4">
        <v>35338554</v>
      </c>
      <c r="AF2377" s="10">
        <v>35338554</v>
      </c>
    </row>
    <row r="2378" spans="1:32" ht="22.5" x14ac:dyDescent="0.25">
      <c r="A2378" s="9" t="s">
        <v>469</v>
      </c>
      <c r="B2378" s="1" t="s">
        <v>486</v>
      </c>
      <c r="C2378" s="1" t="s">
        <v>590</v>
      </c>
      <c r="D2378" s="2" t="s">
        <v>470</v>
      </c>
      <c r="E2378" s="3" t="s">
        <v>359</v>
      </c>
      <c r="F2378" s="3" t="s">
        <v>37</v>
      </c>
      <c r="G2378" s="3" t="s">
        <v>517</v>
      </c>
      <c r="H2378" s="3" t="s">
        <v>527</v>
      </c>
      <c r="I2378" s="3" t="s">
        <v>542</v>
      </c>
      <c r="J2378" s="1" t="s">
        <v>30</v>
      </c>
      <c r="K2378" s="1" t="s">
        <v>301</v>
      </c>
      <c r="L2378" s="1" t="s">
        <v>233</v>
      </c>
      <c r="M2378" s="1" t="s">
        <v>77</v>
      </c>
      <c r="N2378" s="1" t="s">
        <v>42</v>
      </c>
      <c r="O2378" s="1" t="s">
        <v>360</v>
      </c>
      <c r="P2378" s="1"/>
      <c r="Q2378" s="1"/>
      <c r="R2378" s="1" t="s">
        <v>31</v>
      </c>
      <c r="S2378" s="1" t="s">
        <v>32</v>
      </c>
      <c r="T2378" s="1" t="s">
        <v>33</v>
      </c>
      <c r="U2378" s="2" t="s">
        <v>361</v>
      </c>
      <c r="V2378" s="4">
        <v>2500000</v>
      </c>
      <c r="W2378" s="4">
        <v>1900000</v>
      </c>
      <c r="X2378" s="4">
        <v>0</v>
      </c>
      <c r="Y2378" s="4">
        <v>4400000</v>
      </c>
      <c r="Z2378" s="4">
        <v>0</v>
      </c>
      <c r="AA2378" s="4">
        <v>3128545</v>
      </c>
      <c r="AB2378" s="4">
        <v>1271455</v>
      </c>
      <c r="AC2378" s="4">
        <v>2111545</v>
      </c>
      <c r="AD2378" s="4">
        <v>2111545</v>
      </c>
      <c r="AE2378" s="4">
        <v>2111545</v>
      </c>
      <c r="AF2378" s="10">
        <v>2111545</v>
      </c>
    </row>
    <row r="2379" spans="1:32" ht="22.5" x14ac:dyDescent="0.25">
      <c r="A2379" s="9" t="s">
        <v>469</v>
      </c>
      <c r="B2379" s="1" t="s">
        <v>486</v>
      </c>
      <c r="C2379" s="1" t="s">
        <v>590</v>
      </c>
      <c r="D2379" s="2" t="s">
        <v>470</v>
      </c>
      <c r="E2379" s="3" t="s">
        <v>365</v>
      </c>
      <c r="F2379" s="3" t="s">
        <v>37</v>
      </c>
      <c r="G2379" s="3" t="s">
        <v>517</v>
      </c>
      <c r="H2379" s="3" t="s">
        <v>518</v>
      </c>
      <c r="I2379" s="3" t="s">
        <v>519</v>
      </c>
      <c r="J2379" s="1" t="s">
        <v>30</v>
      </c>
      <c r="K2379" s="1" t="s">
        <v>301</v>
      </c>
      <c r="L2379" s="1" t="s">
        <v>233</v>
      </c>
      <c r="M2379" s="1" t="s">
        <v>77</v>
      </c>
      <c r="N2379" s="1" t="s">
        <v>42</v>
      </c>
      <c r="O2379" s="1" t="s">
        <v>266</v>
      </c>
      <c r="P2379" s="1"/>
      <c r="Q2379" s="1"/>
      <c r="R2379" s="1" t="s">
        <v>31</v>
      </c>
      <c r="S2379" s="1" t="s">
        <v>32</v>
      </c>
      <c r="T2379" s="1" t="s">
        <v>33</v>
      </c>
      <c r="U2379" s="2" t="s">
        <v>267</v>
      </c>
      <c r="V2379" s="4">
        <v>270080</v>
      </c>
      <c r="W2379" s="4">
        <v>150576</v>
      </c>
      <c r="X2379" s="4">
        <v>0</v>
      </c>
      <c r="Y2379" s="4">
        <v>420656</v>
      </c>
      <c r="Z2379" s="4">
        <v>0</v>
      </c>
      <c r="AA2379" s="4">
        <v>4676.67</v>
      </c>
      <c r="AB2379" s="4">
        <v>415979.33</v>
      </c>
      <c r="AC2379" s="4">
        <v>4676.67</v>
      </c>
      <c r="AD2379" s="4">
        <v>4676.67</v>
      </c>
      <c r="AE2379" s="4">
        <v>4676.67</v>
      </c>
      <c r="AF2379" s="10">
        <v>4676.67</v>
      </c>
    </row>
    <row r="2380" spans="1:32" ht="22.5" x14ac:dyDescent="0.25">
      <c r="A2380" s="9" t="s">
        <v>469</v>
      </c>
      <c r="B2380" s="1" t="s">
        <v>486</v>
      </c>
      <c r="C2380" s="1" t="s">
        <v>590</v>
      </c>
      <c r="D2380" s="2" t="s">
        <v>470</v>
      </c>
      <c r="E2380" s="3" t="s">
        <v>372</v>
      </c>
      <c r="F2380" s="3" t="s">
        <v>474</v>
      </c>
      <c r="G2380" s="3" t="s">
        <v>524</v>
      </c>
      <c r="H2380" s="3" t="s">
        <v>494</v>
      </c>
      <c r="I2380" s="3" t="s">
        <v>525</v>
      </c>
      <c r="J2380" s="1" t="s">
        <v>30</v>
      </c>
      <c r="K2380" s="1" t="s">
        <v>301</v>
      </c>
      <c r="L2380" s="1" t="s">
        <v>233</v>
      </c>
      <c r="M2380" s="1" t="s">
        <v>64</v>
      </c>
      <c r="N2380" s="1" t="s">
        <v>42</v>
      </c>
      <c r="O2380" s="1" t="s">
        <v>234</v>
      </c>
      <c r="P2380" s="1"/>
      <c r="Q2380" s="1"/>
      <c r="R2380" s="1" t="s">
        <v>31</v>
      </c>
      <c r="S2380" s="1" t="s">
        <v>171</v>
      </c>
      <c r="T2380" s="1" t="s">
        <v>33</v>
      </c>
      <c r="U2380" s="2" t="s">
        <v>373</v>
      </c>
      <c r="V2380" s="4">
        <v>0</v>
      </c>
      <c r="W2380" s="4">
        <v>20000000</v>
      </c>
      <c r="X2380" s="4">
        <v>0</v>
      </c>
      <c r="Y2380" s="4">
        <v>20000000</v>
      </c>
      <c r="Z2380" s="4">
        <v>0</v>
      </c>
      <c r="AA2380" s="4">
        <v>20000000</v>
      </c>
      <c r="AB2380" s="4">
        <v>0</v>
      </c>
      <c r="AC2380" s="4">
        <v>20000000</v>
      </c>
      <c r="AD2380" s="4">
        <v>0</v>
      </c>
      <c r="AE2380" s="4">
        <v>0</v>
      </c>
      <c r="AF2380" s="10">
        <v>0</v>
      </c>
    </row>
    <row r="2381" spans="1:32" ht="22.5" x14ac:dyDescent="0.25">
      <c r="A2381" s="9" t="s">
        <v>469</v>
      </c>
      <c r="B2381" s="1" t="s">
        <v>486</v>
      </c>
      <c r="C2381" s="1" t="s">
        <v>590</v>
      </c>
      <c r="D2381" s="2" t="s">
        <v>470</v>
      </c>
      <c r="E2381" s="3" t="s">
        <v>372</v>
      </c>
      <c r="F2381" s="3" t="s">
        <v>474</v>
      </c>
      <c r="G2381" s="3" t="s">
        <v>524</v>
      </c>
      <c r="H2381" s="3" t="s">
        <v>494</v>
      </c>
      <c r="I2381" s="3" t="s">
        <v>525</v>
      </c>
      <c r="J2381" s="1" t="s">
        <v>30</v>
      </c>
      <c r="K2381" s="1" t="s">
        <v>301</v>
      </c>
      <c r="L2381" s="1" t="s">
        <v>233</v>
      </c>
      <c r="M2381" s="1" t="s">
        <v>64</v>
      </c>
      <c r="N2381" s="1" t="s">
        <v>42</v>
      </c>
      <c r="O2381" s="1" t="s">
        <v>234</v>
      </c>
      <c r="P2381" s="1"/>
      <c r="Q2381" s="1"/>
      <c r="R2381" s="1" t="s">
        <v>31</v>
      </c>
      <c r="S2381" s="1" t="s">
        <v>32</v>
      </c>
      <c r="T2381" s="1" t="s">
        <v>33</v>
      </c>
      <c r="U2381" s="2" t="s">
        <v>373</v>
      </c>
      <c r="V2381" s="4">
        <v>0</v>
      </c>
      <c r="W2381" s="4">
        <v>40000000</v>
      </c>
      <c r="X2381" s="4">
        <v>0</v>
      </c>
      <c r="Y2381" s="4">
        <v>40000000</v>
      </c>
      <c r="Z2381" s="4">
        <v>0</v>
      </c>
      <c r="AA2381" s="4">
        <v>40000000</v>
      </c>
      <c r="AB2381" s="4">
        <v>0</v>
      </c>
      <c r="AC2381" s="4">
        <v>39270755</v>
      </c>
      <c r="AD2381" s="4">
        <v>10520380</v>
      </c>
      <c r="AE2381" s="4">
        <v>10520380</v>
      </c>
      <c r="AF2381" s="10">
        <v>10520380</v>
      </c>
    </row>
    <row r="2382" spans="1:32" ht="22.5" x14ac:dyDescent="0.25">
      <c r="A2382" s="9" t="s">
        <v>469</v>
      </c>
      <c r="B2382" s="1" t="s">
        <v>486</v>
      </c>
      <c r="C2382" s="1" t="s">
        <v>590</v>
      </c>
      <c r="D2382" s="2" t="s">
        <v>470</v>
      </c>
      <c r="E2382" s="3" t="s">
        <v>374</v>
      </c>
      <c r="F2382" s="3" t="s">
        <v>474</v>
      </c>
      <c r="G2382" s="3" t="s">
        <v>524</v>
      </c>
      <c r="H2382" s="3" t="s">
        <v>494</v>
      </c>
      <c r="I2382" s="3" t="s">
        <v>525</v>
      </c>
      <c r="J2382" s="1" t="s">
        <v>30</v>
      </c>
      <c r="K2382" s="1" t="s">
        <v>301</v>
      </c>
      <c r="L2382" s="1" t="s">
        <v>233</v>
      </c>
      <c r="M2382" s="1" t="s">
        <v>64</v>
      </c>
      <c r="N2382" s="1" t="s">
        <v>42</v>
      </c>
      <c r="O2382" s="1" t="s">
        <v>281</v>
      </c>
      <c r="P2382" s="1"/>
      <c r="Q2382" s="1"/>
      <c r="R2382" s="1" t="s">
        <v>31</v>
      </c>
      <c r="S2382" s="1" t="s">
        <v>171</v>
      </c>
      <c r="T2382" s="1" t="s">
        <v>33</v>
      </c>
      <c r="U2382" s="2" t="s">
        <v>375</v>
      </c>
      <c r="V2382" s="4">
        <v>49000000</v>
      </c>
      <c r="W2382" s="4">
        <v>11480882</v>
      </c>
      <c r="X2382" s="4">
        <v>0</v>
      </c>
      <c r="Y2382" s="4">
        <v>60480882</v>
      </c>
      <c r="Z2382" s="4">
        <v>0</v>
      </c>
      <c r="AA2382" s="4">
        <v>60480882</v>
      </c>
      <c r="AB2382" s="4">
        <v>0</v>
      </c>
      <c r="AC2382" s="4">
        <v>49000000</v>
      </c>
      <c r="AD2382" s="4">
        <v>12303000</v>
      </c>
      <c r="AE2382" s="4">
        <v>12303000</v>
      </c>
      <c r="AF2382" s="10">
        <v>12303000</v>
      </c>
    </row>
    <row r="2383" spans="1:32" ht="22.5" x14ac:dyDescent="0.25">
      <c r="A2383" s="9" t="s">
        <v>469</v>
      </c>
      <c r="B2383" s="1" t="s">
        <v>486</v>
      </c>
      <c r="C2383" s="1" t="s">
        <v>590</v>
      </c>
      <c r="D2383" s="2" t="s">
        <v>470</v>
      </c>
      <c r="E2383" s="3" t="s">
        <v>400</v>
      </c>
      <c r="F2383" s="3" t="s">
        <v>474</v>
      </c>
      <c r="G2383" s="3" t="s">
        <v>524</v>
      </c>
      <c r="H2383" s="3" t="s">
        <v>494</v>
      </c>
      <c r="I2383" s="3" t="s">
        <v>525</v>
      </c>
      <c r="J2383" s="1" t="s">
        <v>30</v>
      </c>
      <c r="K2383" s="1" t="s">
        <v>301</v>
      </c>
      <c r="L2383" s="1" t="s">
        <v>233</v>
      </c>
      <c r="M2383" s="1" t="s">
        <v>64</v>
      </c>
      <c r="N2383" s="1" t="s">
        <v>42</v>
      </c>
      <c r="O2383" s="1" t="s">
        <v>240</v>
      </c>
      <c r="P2383" s="1"/>
      <c r="Q2383" s="1"/>
      <c r="R2383" s="1" t="s">
        <v>31</v>
      </c>
      <c r="S2383" s="1" t="s">
        <v>171</v>
      </c>
      <c r="T2383" s="1" t="s">
        <v>33</v>
      </c>
      <c r="U2383" s="2" t="s">
        <v>401</v>
      </c>
      <c r="V2383" s="4">
        <v>20000000</v>
      </c>
      <c r="W2383" s="4">
        <v>0</v>
      </c>
      <c r="X2383" s="4">
        <v>0</v>
      </c>
      <c r="Y2383" s="4">
        <v>20000000</v>
      </c>
      <c r="Z2383" s="4">
        <v>0</v>
      </c>
      <c r="AA2383" s="4">
        <v>20000000</v>
      </c>
      <c r="AB2383" s="4">
        <v>0</v>
      </c>
      <c r="AC2383" s="4">
        <v>19998669</v>
      </c>
      <c r="AD2383" s="4">
        <v>10865000</v>
      </c>
      <c r="AE2383" s="4">
        <v>10865000</v>
      </c>
      <c r="AF2383" s="10">
        <v>10865000</v>
      </c>
    </row>
    <row r="2384" spans="1:32" ht="22.5" x14ac:dyDescent="0.25">
      <c r="A2384" s="9" t="s">
        <v>469</v>
      </c>
      <c r="B2384" s="1" t="s">
        <v>486</v>
      </c>
      <c r="C2384" s="1" t="s">
        <v>590</v>
      </c>
      <c r="D2384" s="2" t="s">
        <v>470</v>
      </c>
      <c r="E2384" s="3" t="s">
        <v>378</v>
      </c>
      <c r="F2384" s="3" t="s">
        <v>474</v>
      </c>
      <c r="G2384" s="3" t="s">
        <v>524</v>
      </c>
      <c r="H2384" s="3" t="s">
        <v>527</v>
      </c>
      <c r="I2384" s="3" t="s">
        <v>545</v>
      </c>
      <c r="J2384" s="1" t="s">
        <v>30</v>
      </c>
      <c r="K2384" s="1" t="s">
        <v>301</v>
      </c>
      <c r="L2384" s="1" t="s">
        <v>233</v>
      </c>
      <c r="M2384" s="1" t="s">
        <v>64</v>
      </c>
      <c r="N2384" s="1" t="s">
        <v>42</v>
      </c>
      <c r="O2384" s="1" t="s">
        <v>243</v>
      </c>
      <c r="P2384" s="1"/>
      <c r="Q2384" s="1"/>
      <c r="R2384" s="1" t="s">
        <v>31</v>
      </c>
      <c r="S2384" s="1" t="s">
        <v>171</v>
      </c>
      <c r="T2384" s="1" t="s">
        <v>33</v>
      </c>
      <c r="U2384" s="2" t="s">
        <v>59</v>
      </c>
      <c r="V2384" s="4">
        <v>56281000</v>
      </c>
      <c r="W2384" s="4">
        <v>31930500</v>
      </c>
      <c r="X2384" s="4">
        <v>2583533</v>
      </c>
      <c r="Y2384" s="4">
        <v>85627967</v>
      </c>
      <c r="Z2384" s="4">
        <v>0</v>
      </c>
      <c r="AA2384" s="4">
        <v>85016472</v>
      </c>
      <c r="AB2384" s="4">
        <v>611495</v>
      </c>
      <c r="AC2384" s="4">
        <v>85016472</v>
      </c>
      <c r="AD2384" s="4">
        <v>55545000</v>
      </c>
      <c r="AE2384" s="4">
        <v>55545000</v>
      </c>
      <c r="AF2384" s="10">
        <v>55545000</v>
      </c>
    </row>
    <row r="2385" spans="1:32" ht="22.5" x14ac:dyDescent="0.25">
      <c r="A2385" s="14" t="s">
        <v>469</v>
      </c>
      <c r="B2385" s="15" t="s">
        <v>486</v>
      </c>
      <c r="C2385" s="15" t="s">
        <v>590</v>
      </c>
      <c r="D2385" s="16" t="s">
        <v>470</v>
      </c>
      <c r="E2385" s="17" t="s">
        <v>379</v>
      </c>
      <c r="F2385" s="17" t="s">
        <v>474</v>
      </c>
      <c r="G2385" s="17" t="s">
        <v>524</v>
      </c>
      <c r="H2385" s="17" t="s">
        <v>527</v>
      </c>
      <c r="I2385" s="17" t="s">
        <v>542</v>
      </c>
      <c r="J2385" s="15" t="s">
        <v>30</v>
      </c>
      <c r="K2385" s="15" t="s">
        <v>301</v>
      </c>
      <c r="L2385" s="15" t="s">
        <v>233</v>
      </c>
      <c r="M2385" s="15" t="s">
        <v>64</v>
      </c>
      <c r="N2385" s="15" t="s">
        <v>42</v>
      </c>
      <c r="O2385" s="15" t="s">
        <v>246</v>
      </c>
      <c r="P2385" s="15"/>
      <c r="Q2385" s="15"/>
      <c r="R2385" s="15" t="s">
        <v>31</v>
      </c>
      <c r="S2385" s="15" t="s">
        <v>171</v>
      </c>
      <c r="T2385" s="15" t="s">
        <v>33</v>
      </c>
      <c r="U2385" s="16" t="s">
        <v>249</v>
      </c>
      <c r="V2385" s="18">
        <v>8789000</v>
      </c>
      <c r="W2385" s="18">
        <v>0</v>
      </c>
      <c r="X2385" s="18">
        <v>0</v>
      </c>
      <c r="Y2385" s="18">
        <v>8789000</v>
      </c>
      <c r="Z2385" s="18">
        <v>0</v>
      </c>
      <c r="AA2385" s="18">
        <v>8789000</v>
      </c>
      <c r="AB2385" s="18">
        <v>0</v>
      </c>
      <c r="AC2385" s="18">
        <v>3936218</v>
      </c>
      <c r="AD2385" s="18">
        <v>3936218</v>
      </c>
      <c r="AE2385" s="18">
        <v>3936218</v>
      </c>
      <c r="AF2385" s="19">
        <v>3936218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9"/>
  <sheetViews>
    <sheetView workbookViewId="0">
      <selection activeCell="K19" sqref="K19"/>
    </sheetView>
  </sheetViews>
  <sheetFormatPr baseColWidth="10" defaultRowHeight="15" x14ac:dyDescent="0.25"/>
  <cols>
    <col min="1" max="1" width="17.42578125" customWidth="1"/>
    <col min="3" max="3" width="12.5703125" customWidth="1"/>
    <col min="4" max="4" width="15.5703125" customWidth="1"/>
    <col min="5" max="5" width="14" customWidth="1"/>
  </cols>
  <sheetData>
    <row r="2" spans="1:5" x14ac:dyDescent="0.25">
      <c r="A2" t="s">
        <v>591</v>
      </c>
      <c r="B2" t="s">
        <v>2</v>
      </c>
      <c r="C2" t="s">
        <v>489</v>
      </c>
      <c r="D2" t="s">
        <v>490</v>
      </c>
      <c r="E2" t="s">
        <v>491</v>
      </c>
    </row>
    <row r="3" spans="1:5" x14ac:dyDescent="0.25">
      <c r="A3" t="s">
        <v>596</v>
      </c>
      <c r="B3" t="s">
        <v>83</v>
      </c>
      <c r="C3" t="s">
        <v>493</v>
      </c>
      <c r="D3" t="s">
        <v>527</v>
      </c>
      <c r="E3" t="s">
        <v>528</v>
      </c>
    </row>
    <row r="4" spans="1:5" x14ac:dyDescent="0.25">
      <c r="A4" t="s">
        <v>596</v>
      </c>
      <c r="B4" t="s">
        <v>85</v>
      </c>
      <c r="C4" t="s">
        <v>493</v>
      </c>
      <c r="D4" t="s">
        <v>527</v>
      </c>
      <c r="E4" t="s">
        <v>528</v>
      </c>
    </row>
    <row r="5" spans="1:5" x14ac:dyDescent="0.25">
      <c r="A5" t="s">
        <v>596</v>
      </c>
      <c r="B5" t="s">
        <v>87</v>
      </c>
      <c r="C5" t="s">
        <v>493</v>
      </c>
      <c r="D5" t="s">
        <v>527</v>
      </c>
      <c r="E5" t="s">
        <v>528</v>
      </c>
    </row>
    <row r="6" spans="1:5" x14ac:dyDescent="0.25">
      <c r="A6" t="s">
        <v>39</v>
      </c>
      <c r="B6" t="s">
        <v>39</v>
      </c>
      <c r="C6" t="s">
        <v>493</v>
      </c>
      <c r="D6" t="s">
        <v>527</v>
      </c>
      <c r="E6" t="s">
        <v>528</v>
      </c>
    </row>
    <row r="7" spans="1:5" x14ac:dyDescent="0.25">
      <c r="A7" t="s">
        <v>597</v>
      </c>
      <c r="B7" t="s">
        <v>89</v>
      </c>
      <c r="C7" t="s">
        <v>493</v>
      </c>
      <c r="D7" t="s">
        <v>527</v>
      </c>
      <c r="E7" t="s">
        <v>528</v>
      </c>
    </row>
    <row r="8" spans="1:5" x14ac:dyDescent="0.25">
      <c r="A8" t="s">
        <v>597</v>
      </c>
      <c r="B8" t="s">
        <v>91</v>
      </c>
      <c r="C8" t="s">
        <v>493</v>
      </c>
      <c r="D8" t="s">
        <v>527</v>
      </c>
      <c r="E8" t="s">
        <v>528</v>
      </c>
    </row>
    <row r="9" spans="1:5" x14ac:dyDescent="0.25">
      <c r="A9" t="s">
        <v>598</v>
      </c>
      <c r="B9" t="s">
        <v>97</v>
      </c>
      <c r="C9" t="s">
        <v>493</v>
      </c>
      <c r="D9" t="s">
        <v>527</v>
      </c>
      <c r="E9" t="s">
        <v>528</v>
      </c>
    </row>
    <row r="10" spans="1:5" x14ac:dyDescent="0.25">
      <c r="A10" t="s">
        <v>598</v>
      </c>
      <c r="B10" t="s">
        <v>100</v>
      </c>
      <c r="C10" t="s">
        <v>493</v>
      </c>
      <c r="D10" t="s">
        <v>527</v>
      </c>
      <c r="E10" t="s">
        <v>528</v>
      </c>
    </row>
    <row r="11" spans="1:5" x14ac:dyDescent="0.25">
      <c r="A11" t="s">
        <v>598</v>
      </c>
      <c r="B11" t="s">
        <v>103</v>
      </c>
      <c r="C11" t="s">
        <v>493</v>
      </c>
      <c r="D11" t="s">
        <v>527</v>
      </c>
      <c r="E11" t="s">
        <v>528</v>
      </c>
    </row>
    <row r="12" spans="1:5" x14ac:dyDescent="0.25">
      <c r="A12" t="s">
        <v>598</v>
      </c>
      <c r="B12" t="s">
        <v>106</v>
      </c>
      <c r="C12" t="s">
        <v>493</v>
      </c>
      <c r="D12" t="s">
        <v>527</v>
      </c>
      <c r="E12" t="s">
        <v>528</v>
      </c>
    </row>
    <row r="13" spans="1:5" x14ac:dyDescent="0.25">
      <c r="A13" t="s">
        <v>598</v>
      </c>
      <c r="B13" t="s">
        <v>93</v>
      </c>
      <c r="C13" t="s">
        <v>493</v>
      </c>
      <c r="D13" t="s">
        <v>527</v>
      </c>
      <c r="E13" t="s">
        <v>528</v>
      </c>
    </row>
    <row r="14" spans="1:5" x14ac:dyDescent="0.25">
      <c r="A14" t="s">
        <v>598</v>
      </c>
      <c r="B14" t="s">
        <v>109</v>
      </c>
      <c r="C14" t="s">
        <v>493</v>
      </c>
      <c r="D14" t="s">
        <v>527</v>
      </c>
      <c r="E14" t="s">
        <v>528</v>
      </c>
    </row>
    <row r="15" spans="1:5" x14ac:dyDescent="0.25">
      <c r="A15" t="s">
        <v>598</v>
      </c>
      <c r="B15" t="s">
        <v>95</v>
      </c>
      <c r="C15" t="s">
        <v>493</v>
      </c>
      <c r="D15" t="s">
        <v>527</v>
      </c>
      <c r="E15" t="s">
        <v>528</v>
      </c>
    </row>
    <row r="16" spans="1:5" x14ac:dyDescent="0.25">
      <c r="A16" t="s">
        <v>598</v>
      </c>
      <c r="B16" t="s">
        <v>112</v>
      </c>
      <c r="C16" t="s">
        <v>493</v>
      </c>
      <c r="D16" t="s">
        <v>527</v>
      </c>
      <c r="E16" t="s">
        <v>528</v>
      </c>
    </row>
    <row r="17" spans="1:5" x14ac:dyDescent="0.25">
      <c r="A17" t="s">
        <v>599</v>
      </c>
      <c r="B17" t="s">
        <v>115</v>
      </c>
      <c r="C17" t="s">
        <v>493</v>
      </c>
      <c r="D17" t="s">
        <v>527</v>
      </c>
      <c r="E17" t="s">
        <v>528</v>
      </c>
    </row>
    <row r="18" spans="1:5" x14ac:dyDescent="0.25">
      <c r="A18" t="s">
        <v>599</v>
      </c>
      <c r="B18" t="s">
        <v>118</v>
      </c>
      <c r="C18" t="s">
        <v>493</v>
      </c>
      <c r="D18" t="s">
        <v>527</v>
      </c>
      <c r="E18" t="s">
        <v>528</v>
      </c>
    </row>
    <row r="19" spans="1:5" x14ac:dyDescent="0.25">
      <c r="A19" t="s">
        <v>599</v>
      </c>
      <c r="B19" t="s">
        <v>120</v>
      </c>
      <c r="C19" t="s">
        <v>493</v>
      </c>
      <c r="D19" t="s">
        <v>527</v>
      </c>
      <c r="E19" t="s">
        <v>528</v>
      </c>
    </row>
    <row r="20" spans="1:5" x14ac:dyDescent="0.25">
      <c r="A20" t="s">
        <v>600</v>
      </c>
      <c r="B20" t="s">
        <v>122</v>
      </c>
      <c r="C20" t="s">
        <v>493</v>
      </c>
      <c r="D20" t="s">
        <v>527</v>
      </c>
      <c r="E20" t="s">
        <v>528</v>
      </c>
    </row>
    <row r="21" spans="1:5" x14ac:dyDescent="0.25">
      <c r="A21" t="s">
        <v>601</v>
      </c>
      <c r="B21" t="s">
        <v>125</v>
      </c>
      <c r="C21" t="s">
        <v>493</v>
      </c>
      <c r="D21" t="s">
        <v>527</v>
      </c>
      <c r="E21" t="s">
        <v>528</v>
      </c>
    </row>
    <row r="22" spans="1:5" x14ac:dyDescent="0.25">
      <c r="A22" t="s">
        <v>601</v>
      </c>
      <c r="B22" t="s">
        <v>127</v>
      </c>
      <c r="C22" t="s">
        <v>493</v>
      </c>
      <c r="D22" t="s">
        <v>527</v>
      </c>
      <c r="E22" t="s">
        <v>528</v>
      </c>
    </row>
    <row r="23" spans="1:5" x14ac:dyDescent="0.25">
      <c r="A23" t="s">
        <v>601</v>
      </c>
      <c r="B23" t="s">
        <v>129</v>
      </c>
      <c r="C23" t="s">
        <v>493</v>
      </c>
      <c r="D23" t="s">
        <v>527</v>
      </c>
      <c r="E23" t="s">
        <v>528</v>
      </c>
    </row>
    <row r="24" spans="1:5" x14ac:dyDescent="0.25">
      <c r="A24" t="s">
        <v>601</v>
      </c>
      <c r="B24" t="s">
        <v>131</v>
      </c>
      <c r="C24" t="s">
        <v>493</v>
      </c>
      <c r="D24" t="s">
        <v>527</v>
      </c>
      <c r="E24" t="s">
        <v>528</v>
      </c>
    </row>
    <row r="25" spans="1:5" x14ac:dyDescent="0.25">
      <c r="A25" t="s">
        <v>601</v>
      </c>
      <c r="B25" t="s">
        <v>133</v>
      </c>
      <c r="C25" t="s">
        <v>493</v>
      </c>
      <c r="D25" t="s">
        <v>527</v>
      </c>
      <c r="E25" t="s">
        <v>528</v>
      </c>
    </row>
    <row r="26" spans="1:5" x14ac:dyDescent="0.25">
      <c r="A26" t="s">
        <v>601</v>
      </c>
      <c r="B26" t="s">
        <v>135</v>
      </c>
      <c r="C26" t="s">
        <v>493</v>
      </c>
      <c r="D26" t="s">
        <v>527</v>
      </c>
      <c r="E26" t="s">
        <v>528</v>
      </c>
    </row>
    <row r="27" spans="1:5" x14ac:dyDescent="0.25">
      <c r="A27" t="s">
        <v>601</v>
      </c>
      <c r="B27" t="s">
        <v>137</v>
      </c>
      <c r="C27" t="s">
        <v>493</v>
      </c>
      <c r="D27" t="s">
        <v>527</v>
      </c>
      <c r="E27" t="s">
        <v>528</v>
      </c>
    </row>
    <row r="28" spans="1:5" x14ac:dyDescent="0.25">
      <c r="A28" t="s">
        <v>601</v>
      </c>
      <c r="B28" t="s">
        <v>140</v>
      </c>
      <c r="C28" t="s">
        <v>493</v>
      </c>
      <c r="D28" t="s">
        <v>527</v>
      </c>
      <c r="E28" t="s">
        <v>528</v>
      </c>
    </row>
    <row r="29" spans="1:5" x14ac:dyDescent="0.25">
      <c r="A29" t="s">
        <v>595</v>
      </c>
      <c r="B29" t="s">
        <v>465</v>
      </c>
      <c r="C29" t="s">
        <v>493</v>
      </c>
      <c r="D29" t="s">
        <v>494</v>
      </c>
      <c r="E29" t="s">
        <v>495</v>
      </c>
    </row>
    <row r="30" spans="1:5" x14ac:dyDescent="0.25">
      <c r="A30" t="s">
        <v>595</v>
      </c>
      <c r="B30" t="s">
        <v>142</v>
      </c>
      <c r="C30" t="s">
        <v>493</v>
      </c>
      <c r="D30" t="s">
        <v>494</v>
      </c>
      <c r="E30" t="s">
        <v>495</v>
      </c>
    </row>
    <row r="31" spans="1:5" x14ac:dyDescent="0.25">
      <c r="A31" t="s">
        <v>595</v>
      </c>
      <c r="B31" t="s">
        <v>145</v>
      </c>
      <c r="C31" t="s">
        <v>493</v>
      </c>
      <c r="D31" t="s">
        <v>494</v>
      </c>
      <c r="E31" t="s">
        <v>495</v>
      </c>
    </row>
    <row r="32" spans="1:5" x14ac:dyDescent="0.25">
      <c r="A32" t="s">
        <v>595</v>
      </c>
      <c r="B32" t="s">
        <v>147</v>
      </c>
      <c r="C32" t="s">
        <v>493</v>
      </c>
      <c r="D32" t="s">
        <v>494</v>
      </c>
      <c r="E32" t="s">
        <v>495</v>
      </c>
    </row>
    <row r="33" spans="1:5" x14ac:dyDescent="0.25">
      <c r="A33" t="s">
        <v>595</v>
      </c>
      <c r="B33" t="s">
        <v>149</v>
      </c>
      <c r="C33" t="s">
        <v>493</v>
      </c>
      <c r="D33" t="s">
        <v>494</v>
      </c>
      <c r="E33" t="s">
        <v>495</v>
      </c>
    </row>
    <row r="34" spans="1:5" x14ac:dyDescent="0.25">
      <c r="A34" t="s">
        <v>595</v>
      </c>
      <c r="B34" t="s">
        <v>380</v>
      </c>
      <c r="C34" t="s">
        <v>493</v>
      </c>
      <c r="D34" t="s">
        <v>494</v>
      </c>
      <c r="E34" t="s">
        <v>495</v>
      </c>
    </row>
    <row r="35" spans="1:5" x14ac:dyDescent="0.25">
      <c r="A35" t="s">
        <v>471</v>
      </c>
      <c r="B35" t="s">
        <v>471</v>
      </c>
      <c r="C35" t="s">
        <v>493</v>
      </c>
      <c r="D35" t="s">
        <v>494</v>
      </c>
      <c r="E35" t="s">
        <v>495</v>
      </c>
    </row>
    <row r="36" spans="1:5" x14ac:dyDescent="0.25">
      <c r="A36" t="s">
        <v>471</v>
      </c>
      <c r="B36" t="s">
        <v>406</v>
      </c>
      <c r="C36" t="s">
        <v>493</v>
      </c>
      <c r="D36" t="s">
        <v>494</v>
      </c>
      <c r="E36" t="s">
        <v>495</v>
      </c>
    </row>
    <row r="37" spans="1:5" x14ac:dyDescent="0.25">
      <c r="A37" t="s">
        <v>471</v>
      </c>
      <c r="B37" t="s">
        <v>210</v>
      </c>
      <c r="C37" t="s">
        <v>493</v>
      </c>
      <c r="D37" t="s">
        <v>527</v>
      </c>
      <c r="E37" t="s">
        <v>528</v>
      </c>
    </row>
    <row r="38" spans="1:5" x14ac:dyDescent="0.25">
      <c r="A38" t="s">
        <v>471</v>
      </c>
      <c r="B38" t="s">
        <v>212</v>
      </c>
      <c r="C38" t="s">
        <v>493</v>
      </c>
      <c r="D38" t="s">
        <v>527</v>
      </c>
      <c r="E38" t="s">
        <v>528</v>
      </c>
    </row>
    <row r="39" spans="1:5" x14ac:dyDescent="0.25">
      <c r="A39" t="s">
        <v>471</v>
      </c>
      <c r="B39" t="s">
        <v>152</v>
      </c>
      <c r="C39" t="s">
        <v>493</v>
      </c>
      <c r="D39" t="s">
        <v>494</v>
      </c>
      <c r="E39" t="s">
        <v>495</v>
      </c>
    </row>
    <row r="40" spans="1:5" x14ac:dyDescent="0.25">
      <c r="A40" t="s">
        <v>471</v>
      </c>
      <c r="B40" t="s">
        <v>214</v>
      </c>
      <c r="C40" t="s">
        <v>493</v>
      </c>
      <c r="D40" t="s">
        <v>543</v>
      </c>
      <c r="E40" t="s">
        <v>544</v>
      </c>
    </row>
    <row r="41" spans="1:5" x14ac:dyDescent="0.25">
      <c r="A41" t="s">
        <v>471</v>
      </c>
      <c r="B41" t="s">
        <v>479</v>
      </c>
      <c r="C41" t="s">
        <v>493</v>
      </c>
      <c r="D41" t="s">
        <v>494</v>
      </c>
      <c r="E41" t="s">
        <v>495</v>
      </c>
    </row>
    <row r="42" spans="1:5" x14ac:dyDescent="0.25">
      <c r="A42" t="s">
        <v>471</v>
      </c>
      <c r="B42" t="s">
        <v>482</v>
      </c>
      <c r="C42" t="s">
        <v>493</v>
      </c>
      <c r="D42" t="s">
        <v>494</v>
      </c>
      <c r="E42" t="s">
        <v>495</v>
      </c>
    </row>
    <row r="43" spans="1:5" x14ac:dyDescent="0.25">
      <c r="A43" t="s">
        <v>471</v>
      </c>
      <c r="B43" t="s">
        <v>218</v>
      </c>
      <c r="C43" t="s">
        <v>493</v>
      </c>
      <c r="D43" t="s">
        <v>527</v>
      </c>
      <c r="E43" t="s">
        <v>528</v>
      </c>
    </row>
    <row r="44" spans="1:5" x14ac:dyDescent="0.25">
      <c r="A44" t="s">
        <v>471</v>
      </c>
      <c r="B44" t="s">
        <v>216</v>
      </c>
      <c r="C44" t="s">
        <v>493</v>
      </c>
      <c r="D44" t="s">
        <v>527</v>
      </c>
      <c r="E44" t="s">
        <v>528</v>
      </c>
    </row>
    <row r="45" spans="1:5" x14ac:dyDescent="0.25">
      <c r="A45" t="s">
        <v>471</v>
      </c>
      <c r="B45" t="s">
        <v>155</v>
      </c>
      <c r="C45" t="s">
        <v>493</v>
      </c>
      <c r="D45" t="s">
        <v>494</v>
      </c>
      <c r="E45" t="s">
        <v>495</v>
      </c>
    </row>
    <row r="46" spans="1:5" x14ac:dyDescent="0.25">
      <c r="A46" t="s">
        <v>471</v>
      </c>
      <c r="B46" t="s">
        <v>220</v>
      </c>
      <c r="C46" t="s">
        <v>493</v>
      </c>
      <c r="D46" t="s">
        <v>494</v>
      </c>
      <c r="E46" t="s">
        <v>495</v>
      </c>
    </row>
    <row r="47" spans="1:5" x14ac:dyDescent="0.25">
      <c r="A47" t="s">
        <v>471</v>
      </c>
      <c r="B47" t="s">
        <v>161</v>
      </c>
      <c r="C47" t="s">
        <v>493</v>
      </c>
      <c r="D47" t="s">
        <v>494</v>
      </c>
      <c r="E47" t="s">
        <v>495</v>
      </c>
    </row>
    <row r="48" spans="1:5" x14ac:dyDescent="0.25">
      <c r="A48" t="s">
        <v>471</v>
      </c>
      <c r="B48" t="s">
        <v>163</v>
      </c>
      <c r="C48" t="s">
        <v>493</v>
      </c>
      <c r="D48" t="s">
        <v>494</v>
      </c>
      <c r="E48" t="s">
        <v>495</v>
      </c>
    </row>
    <row r="49" spans="1:5" x14ac:dyDescent="0.25">
      <c r="A49" t="s">
        <v>471</v>
      </c>
      <c r="B49" t="s">
        <v>165</v>
      </c>
      <c r="C49" t="s">
        <v>493</v>
      </c>
      <c r="D49" t="s">
        <v>494</v>
      </c>
      <c r="E49" t="s">
        <v>495</v>
      </c>
    </row>
    <row r="50" spans="1:5" x14ac:dyDescent="0.25">
      <c r="A50" t="s">
        <v>471</v>
      </c>
      <c r="B50" t="s">
        <v>157</v>
      </c>
      <c r="C50" t="s">
        <v>493</v>
      </c>
      <c r="D50" t="s">
        <v>494</v>
      </c>
      <c r="E50" t="s">
        <v>495</v>
      </c>
    </row>
    <row r="51" spans="1:5" x14ac:dyDescent="0.25">
      <c r="A51" t="s">
        <v>471</v>
      </c>
      <c r="B51" t="s">
        <v>168</v>
      </c>
      <c r="C51" t="s">
        <v>493</v>
      </c>
      <c r="D51" t="s">
        <v>494</v>
      </c>
      <c r="E51" t="s">
        <v>495</v>
      </c>
    </row>
    <row r="52" spans="1:5" x14ac:dyDescent="0.25">
      <c r="A52" t="s">
        <v>471</v>
      </c>
      <c r="B52" t="s">
        <v>170</v>
      </c>
      <c r="C52" t="s">
        <v>493</v>
      </c>
      <c r="D52" t="s">
        <v>494</v>
      </c>
      <c r="E52" t="s">
        <v>495</v>
      </c>
    </row>
    <row r="53" spans="1:5" x14ac:dyDescent="0.25">
      <c r="A53" t="s">
        <v>471</v>
      </c>
      <c r="B53" t="s">
        <v>173</v>
      </c>
      <c r="C53" t="s">
        <v>493</v>
      </c>
      <c r="D53" t="s">
        <v>494</v>
      </c>
      <c r="E53" t="s">
        <v>495</v>
      </c>
    </row>
    <row r="54" spans="1:5" x14ac:dyDescent="0.25">
      <c r="A54" t="s">
        <v>471</v>
      </c>
      <c r="B54" t="s">
        <v>159</v>
      </c>
      <c r="C54" t="s">
        <v>493</v>
      </c>
      <c r="D54" t="s">
        <v>494</v>
      </c>
      <c r="E54" t="s">
        <v>495</v>
      </c>
    </row>
    <row r="55" spans="1:5" x14ac:dyDescent="0.25">
      <c r="A55" t="s">
        <v>471</v>
      </c>
      <c r="B55" t="s">
        <v>182</v>
      </c>
      <c r="C55" t="s">
        <v>493</v>
      </c>
      <c r="D55" t="s">
        <v>494</v>
      </c>
      <c r="E55" t="s">
        <v>495</v>
      </c>
    </row>
    <row r="56" spans="1:5" x14ac:dyDescent="0.25">
      <c r="A56" t="s">
        <v>471</v>
      </c>
      <c r="B56" t="s">
        <v>184</v>
      </c>
      <c r="C56" t="s">
        <v>493</v>
      </c>
      <c r="D56" t="s">
        <v>494</v>
      </c>
      <c r="E56" t="s">
        <v>495</v>
      </c>
    </row>
    <row r="57" spans="1:5" x14ac:dyDescent="0.25">
      <c r="A57" t="s">
        <v>471</v>
      </c>
      <c r="B57" t="s">
        <v>176</v>
      </c>
      <c r="C57" t="s">
        <v>493</v>
      </c>
      <c r="D57" t="s">
        <v>494</v>
      </c>
      <c r="E57" t="s">
        <v>495</v>
      </c>
    </row>
    <row r="58" spans="1:5" x14ac:dyDescent="0.25">
      <c r="A58" t="s">
        <v>471</v>
      </c>
      <c r="B58" t="s">
        <v>178</v>
      </c>
      <c r="C58" t="s">
        <v>493</v>
      </c>
      <c r="D58" t="s">
        <v>494</v>
      </c>
      <c r="E58" t="s">
        <v>495</v>
      </c>
    </row>
    <row r="59" spans="1:5" x14ac:dyDescent="0.25">
      <c r="A59" t="s">
        <v>471</v>
      </c>
      <c r="B59" t="s">
        <v>180</v>
      </c>
      <c r="C59" t="s">
        <v>493</v>
      </c>
      <c r="D59" t="s">
        <v>494</v>
      </c>
      <c r="E59" t="s">
        <v>495</v>
      </c>
    </row>
    <row r="60" spans="1:5" x14ac:dyDescent="0.25">
      <c r="A60" t="s">
        <v>471</v>
      </c>
      <c r="B60" t="s">
        <v>186</v>
      </c>
      <c r="C60" t="s">
        <v>493</v>
      </c>
      <c r="D60" t="s">
        <v>494</v>
      </c>
      <c r="E60" t="s">
        <v>495</v>
      </c>
    </row>
    <row r="61" spans="1:5" x14ac:dyDescent="0.25">
      <c r="A61" t="s">
        <v>471</v>
      </c>
      <c r="B61" t="s">
        <v>188</v>
      </c>
      <c r="C61" t="s">
        <v>493</v>
      </c>
      <c r="D61" t="s">
        <v>494</v>
      </c>
      <c r="E61" t="s">
        <v>495</v>
      </c>
    </row>
    <row r="62" spans="1:5" x14ac:dyDescent="0.25">
      <c r="A62" t="s">
        <v>471</v>
      </c>
      <c r="B62" t="s">
        <v>190</v>
      </c>
      <c r="C62" t="s">
        <v>493</v>
      </c>
      <c r="D62" t="s">
        <v>494</v>
      </c>
      <c r="E62" t="s">
        <v>495</v>
      </c>
    </row>
    <row r="63" spans="1:5" x14ac:dyDescent="0.25">
      <c r="A63" t="s">
        <v>471</v>
      </c>
      <c r="B63" t="s">
        <v>192</v>
      </c>
      <c r="C63" t="s">
        <v>493</v>
      </c>
      <c r="D63" t="s">
        <v>494</v>
      </c>
      <c r="E63" t="s">
        <v>495</v>
      </c>
    </row>
    <row r="64" spans="1:5" x14ac:dyDescent="0.25">
      <c r="A64" t="s">
        <v>471</v>
      </c>
      <c r="B64" t="s">
        <v>194</v>
      </c>
      <c r="C64" t="s">
        <v>493</v>
      </c>
      <c r="D64" t="s">
        <v>494</v>
      </c>
      <c r="E64" t="s">
        <v>495</v>
      </c>
    </row>
    <row r="65" spans="1:5" x14ac:dyDescent="0.25">
      <c r="A65" t="s">
        <v>471</v>
      </c>
      <c r="B65" t="s">
        <v>196</v>
      </c>
      <c r="C65" t="s">
        <v>493</v>
      </c>
      <c r="D65" t="s">
        <v>494</v>
      </c>
      <c r="E65" t="s">
        <v>495</v>
      </c>
    </row>
    <row r="66" spans="1:5" x14ac:dyDescent="0.25">
      <c r="A66" t="s">
        <v>471</v>
      </c>
      <c r="B66" t="s">
        <v>198</v>
      </c>
      <c r="C66" t="s">
        <v>493</v>
      </c>
      <c r="D66" t="s">
        <v>494</v>
      </c>
      <c r="E66" t="s">
        <v>495</v>
      </c>
    </row>
    <row r="67" spans="1:5" x14ac:dyDescent="0.25">
      <c r="A67" t="s">
        <v>471</v>
      </c>
      <c r="B67" t="s">
        <v>200</v>
      </c>
      <c r="C67" t="s">
        <v>493</v>
      </c>
      <c r="D67" t="s">
        <v>494</v>
      </c>
      <c r="E67" t="s">
        <v>495</v>
      </c>
    </row>
    <row r="68" spans="1:5" x14ac:dyDescent="0.25">
      <c r="A68" t="s">
        <v>471</v>
      </c>
      <c r="B68" t="s">
        <v>202</v>
      </c>
      <c r="C68" t="s">
        <v>493</v>
      </c>
      <c r="D68" t="s">
        <v>494</v>
      </c>
      <c r="E68" t="s">
        <v>495</v>
      </c>
    </row>
    <row r="69" spans="1:5" x14ac:dyDescent="0.25">
      <c r="A69" t="s">
        <v>471</v>
      </c>
      <c r="B69" t="s">
        <v>404</v>
      </c>
      <c r="C69" t="s">
        <v>493</v>
      </c>
      <c r="D69" t="s">
        <v>494</v>
      </c>
      <c r="E69" t="s">
        <v>495</v>
      </c>
    </row>
    <row r="70" spans="1:5" x14ac:dyDescent="0.25">
      <c r="A70" t="s">
        <v>471</v>
      </c>
      <c r="B70" t="s">
        <v>204</v>
      </c>
      <c r="C70" t="s">
        <v>493</v>
      </c>
      <c r="D70" t="s">
        <v>494</v>
      </c>
      <c r="E70" t="s">
        <v>495</v>
      </c>
    </row>
    <row r="71" spans="1:5" x14ac:dyDescent="0.25">
      <c r="A71" t="s">
        <v>471</v>
      </c>
      <c r="B71" t="s">
        <v>206</v>
      </c>
      <c r="C71" t="s">
        <v>493</v>
      </c>
      <c r="D71" t="s">
        <v>494</v>
      </c>
      <c r="E71" t="s">
        <v>495</v>
      </c>
    </row>
    <row r="72" spans="1:5" x14ac:dyDescent="0.25">
      <c r="A72" t="s">
        <v>471</v>
      </c>
      <c r="B72" t="s">
        <v>208</v>
      </c>
      <c r="C72" t="s">
        <v>493</v>
      </c>
      <c r="D72" t="s">
        <v>494</v>
      </c>
      <c r="E72" t="s">
        <v>495</v>
      </c>
    </row>
    <row r="73" spans="1:5" x14ac:dyDescent="0.25">
      <c r="A73" t="s">
        <v>76</v>
      </c>
      <c r="B73" t="s">
        <v>76</v>
      </c>
      <c r="C73" t="s">
        <v>493</v>
      </c>
      <c r="D73" t="s">
        <v>532</v>
      </c>
      <c r="E73" t="s">
        <v>533</v>
      </c>
    </row>
    <row r="74" spans="1:5" x14ac:dyDescent="0.25">
      <c r="A74" t="s">
        <v>602</v>
      </c>
      <c r="B74" t="s">
        <v>223</v>
      </c>
      <c r="C74" t="s">
        <v>493</v>
      </c>
      <c r="D74" t="s">
        <v>527</v>
      </c>
      <c r="E74" t="s">
        <v>528</v>
      </c>
    </row>
    <row r="75" spans="1:5" x14ac:dyDescent="0.25">
      <c r="A75" t="s">
        <v>62</v>
      </c>
      <c r="B75" t="s">
        <v>62</v>
      </c>
      <c r="C75" t="s">
        <v>493</v>
      </c>
      <c r="D75" t="s">
        <v>527</v>
      </c>
      <c r="E75" t="s">
        <v>528</v>
      </c>
    </row>
    <row r="76" spans="1:5" x14ac:dyDescent="0.25">
      <c r="A76" t="s">
        <v>603</v>
      </c>
      <c r="B76" t="s">
        <v>225</v>
      </c>
      <c r="C76" t="s">
        <v>493</v>
      </c>
      <c r="D76" t="s">
        <v>543</v>
      </c>
      <c r="E76" t="s">
        <v>544</v>
      </c>
    </row>
    <row r="77" spans="1:5" x14ac:dyDescent="0.25">
      <c r="A77" t="s">
        <v>603</v>
      </c>
      <c r="B77" t="s">
        <v>227</v>
      </c>
      <c r="C77" t="s">
        <v>493</v>
      </c>
      <c r="D77" t="s">
        <v>543</v>
      </c>
      <c r="E77" t="s">
        <v>544</v>
      </c>
    </row>
    <row r="78" spans="1:5" x14ac:dyDescent="0.25">
      <c r="A78" t="s">
        <v>603</v>
      </c>
      <c r="B78" t="s">
        <v>229</v>
      </c>
      <c r="C78" t="s">
        <v>493</v>
      </c>
      <c r="D78" t="s">
        <v>543</v>
      </c>
      <c r="E78" t="s">
        <v>544</v>
      </c>
    </row>
    <row r="79" spans="1:5" x14ac:dyDescent="0.25">
      <c r="A79" t="s">
        <v>67</v>
      </c>
      <c r="B79" t="s">
        <v>67</v>
      </c>
      <c r="C79" t="s">
        <v>493</v>
      </c>
      <c r="D79" t="s">
        <v>494</v>
      </c>
      <c r="E79" t="s">
        <v>495</v>
      </c>
    </row>
    <row r="80" spans="1:5" x14ac:dyDescent="0.25">
      <c r="A80" t="s">
        <v>79</v>
      </c>
      <c r="B80" t="s">
        <v>79</v>
      </c>
      <c r="C80" t="s">
        <v>493</v>
      </c>
      <c r="D80" t="s">
        <v>527</v>
      </c>
      <c r="E80" t="s">
        <v>528</v>
      </c>
    </row>
    <row r="81" spans="1:5" x14ac:dyDescent="0.25">
      <c r="A81" t="s">
        <v>472</v>
      </c>
      <c r="B81" t="s">
        <v>472</v>
      </c>
      <c r="C81" t="s">
        <v>497</v>
      </c>
      <c r="D81" t="s">
        <v>498</v>
      </c>
      <c r="E81" t="s">
        <v>499</v>
      </c>
    </row>
    <row r="82" spans="1:5" x14ac:dyDescent="0.25">
      <c r="A82" t="s">
        <v>472</v>
      </c>
      <c r="B82" t="s">
        <v>231</v>
      </c>
      <c r="C82" t="s">
        <v>497</v>
      </c>
      <c r="D82" t="s">
        <v>498</v>
      </c>
      <c r="E82" t="s">
        <v>499</v>
      </c>
    </row>
    <row r="83" spans="1:5" x14ac:dyDescent="0.25">
      <c r="A83" t="s">
        <v>472</v>
      </c>
      <c r="B83" t="s">
        <v>236</v>
      </c>
      <c r="C83" t="s">
        <v>497</v>
      </c>
      <c r="D83" t="s">
        <v>498</v>
      </c>
      <c r="E83" t="s">
        <v>499</v>
      </c>
    </row>
    <row r="84" spans="1:5" x14ac:dyDescent="0.25">
      <c r="A84" t="s">
        <v>472</v>
      </c>
      <c r="B84" t="s">
        <v>239</v>
      </c>
      <c r="C84" t="s">
        <v>497</v>
      </c>
      <c r="D84" t="s">
        <v>498</v>
      </c>
      <c r="E84" t="s">
        <v>499</v>
      </c>
    </row>
    <row r="85" spans="1:5" x14ac:dyDescent="0.25">
      <c r="A85" t="s">
        <v>472</v>
      </c>
      <c r="B85" t="s">
        <v>242</v>
      </c>
      <c r="C85" t="s">
        <v>497</v>
      </c>
      <c r="D85" t="s">
        <v>498</v>
      </c>
      <c r="E85" t="s">
        <v>499</v>
      </c>
    </row>
    <row r="86" spans="1:5" x14ac:dyDescent="0.25">
      <c r="A86" t="s">
        <v>472</v>
      </c>
      <c r="B86" t="s">
        <v>245</v>
      </c>
      <c r="C86" t="s">
        <v>497</v>
      </c>
      <c r="D86" t="s">
        <v>527</v>
      </c>
      <c r="E86" t="s">
        <v>545</v>
      </c>
    </row>
    <row r="87" spans="1:5" x14ac:dyDescent="0.25">
      <c r="A87" t="s">
        <v>472</v>
      </c>
      <c r="B87" t="s">
        <v>247</v>
      </c>
      <c r="C87" t="s">
        <v>497</v>
      </c>
      <c r="D87" t="s">
        <v>527</v>
      </c>
      <c r="E87" t="s">
        <v>542</v>
      </c>
    </row>
    <row r="88" spans="1:5" x14ac:dyDescent="0.25">
      <c r="A88" t="s">
        <v>29</v>
      </c>
      <c r="B88" t="s">
        <v>29</v>
      </c>
      <c r="C88" t="s">
        <v>501</v>
      </c>
      <c r="D88" t="s">
        <v>502</v>
      </c>
      <c r="E88" t="s">
        <v>503</v>
      </c>
    </row>
    <row r="89" spans="1:5" x14ac:dyDescent="0.25">
      <c r="A89" t="s">
        <v>29</v>
      </c>
      <c r="B89" t="s">
        <v>408</v>
      </c>
      <c r="C89" t="s">
        <v>501</v>
      </c>
      <c r="D89" t="s">
        <v>502</v>
      </c>
      <c r="E89" t="s">
        <v>503</v>
      </c>
    </row>
    <row r="90" spans="1:5" x14ac:dyDescent="0.25">
      <c r="A90" t="s">
        <v>29</v>
      </c>
      <c r="B90" t="s">
        <v>383</v>
      </c>
      <c r="C90" t="s">
        <v>501</v>
      </c>
      <c r="D90" t="s">
        <v>502</v>
      </c>
      <c r="E90" t="s">
        <v>503</v>
      </c>
    </row>
    <row r="91" spans="1:5" x14ac:dyDescent="0.25">
      <c r="A91" t="s">
        <v>29</v>
      </c>
      <c r="B91" t="s">
        <v>45</v>
      </c>
      <c r="C91" t="s">
        <v>501</v>
      </c>
      <c r="D91" t="s">
        <v>502</v>
      </c>
      <c r="E91" t="s">
        <v>503</v>
      </c>
    </row>
    <row r="92" spans="1:5" x14ac:dyDescent="0.25">
      <c r="A92" t="s">
        <v>29</v>
      </c>
      <c r="B92" t="s">
        <v>385</v>
      </c>
      <c r="C92" t="s">
        <v>501</v>
      </c>
      <c r="D92" t="s">
        <v>502</v>
      </c>
      <c r="E92" t="s">
        <v>503</v>
      </c>
    </row>
    <row r="93" spans="1:5" x14ac:dyDescent="0.25">
      <c r="A93" t="s">
        <v>29</v>
      </c>
      <c r="B93" t="s">
        <v>49</v>
      </c>
      <c r="C93" t="s">
        <v>501</v>
      </c>
      <c r="D93" t="s">
        <v>502</v>
      </c>
      <c r="E93" t="s">
        <v>503</v>
      </c>
    </row>
    <row r="94" spans="1:5" x14ac:dyDescent="0.25">
      <c r="A94" t="s">
        <v>29</v>
      </c>
      <c r="B94" t="s">
        <v>250</v>
      </c>
      <c r="C94" t="s">
        <v>501</v>
      </c>
      <c r="D94" t="s">
        <v>502</v>
      </c>
      <c r="E94" t="s">
        <v>503</v>
      </c>
    </row>
    <row r="95" spans="1:5" x14ac:dyDescent="0.25">
      <c r="A95" t="s">
        <v>29</v>
      </c>
      <c r="B95" t="s">
        <v>252</v>
      </c>
      <c r="C95" t="s">
        <v>501</v>
      </c>
      <c r="D95" t="s">
        <v>502</v>
      </c>
      <c r="E95" t="s">
        <v>503</v>
      </c>
    </row>
    <row r="96" spans="1:5" x14ac:dyDescent="0.25">
      <c r="A96" t="s">
        <v>29</v>
      </c>
      <c r="B96" t="s">
        <v>56</v>
      </c>
      <c r="C96" t="s">
        <v>501</v>
      </c>
      <c r="D96" t="s">
        <v>502</v>
      </c>
      <c r="E96" t="s">
        <v>503</v>
      </c>
    </row>
    <row r="97" spans="1:5" x14ac:dyDescent="0.25">
      <c r="A97" t="s">
        <v>29</v>
      </c>
      <c r="B97" t="s">
        <v>484</v>
      </c>
      <c r="C97" t="s">
        <v>501</v>
      </c>
      <c r="D97" t="s">
        <v>502</v>
      </c>
      <c r="E97" t="s">
        <v>503</v>
      </c>
    </row>
    <row r="98" spans="1:5" x14ac:dyDescent="0.25">
      <c r="A98" t="s">
        <v>29</v>
      </c>
      <c r="B98" t="s">
        <v>58</v>
      </c>
      <c r="C98" t="s">
        <v>501</v>
      </c>
      <c r="D98" t="s">
        <v>527</v>
      </c>
      <c r="E98" t="s">
        <v>545</v>
      </c>
    </row>
    <row r="99" spans="1:5" x14ac:dyDescent="0.25">
      <c r="A99" t="s">
        <v>29</v>
      </c>
      <c r="B99" t="s">
        <v>256</v>
      </c>
      <c r="C99" t="s">
        <v>501</v>
      </c>
      <c r="D99" t="s">
        <v>527</v>
      </c>
      <c r="E99" t="s">
        <v>542</v>
      </c>
    </row>
    <row r="100" spans="1:5" x14ac:dyDescent="0.25">
      <c r="A100" t="s">
        <v>29</v>
      </c>
      <c r="B100" t="s">
        <v>387</v>
      </c>
      <c r="C100" t="s">
        <v>501</v>
      </c>
      <c r="D100" t="s">
        <v>502</v>
      </c>
      <c r="E100" t="s">
        <v>503</v>
      </c>
    </row>
    <row r="101" spans="1:5" x14ac:dyDescent="0.25">
      <c r="A101" t="s">
        <v>29</v>
      </c>
      <c r="B101" t="s">
        <v>53</v>
      </c>
      <c r="C101" t="s">
        <v>501</v>
      </c>
      <c r="D101" t="s">
        <v>502</v>
      </c>
      <c r="E101" t="s">
        <v>503</v>
      </c>
    </row>
    <row r="102" spans="1:5" x14ac:dyDescent="0.25">
      <c r="A102" t="s">
        <v>29</v>
      </c>
      <c r="B102" t="s">
        <v>259</v>
      </c>
      <c r="C102" t="s">
        <v>501</v>
      </c>
      <c r="D102" t="s">
        <v>502</v>
      </c>
      <c r="E102" t="s">
        <v>503</v>
      </c>
    </row>
    <row r="103" spans="1:5" x14ac:dyDescent="0.25">
      <c r="A103" t="s">
        <v>29</v>
      </c>
      <c r="B103" t="s">
        <v>262</v>
      </c>
      <c r="C103" t="s">
        <v>501</v>
      </c>
      <c r="D103" t="s">
        <v>527</v>
      </c>
      <c r="E103" t="s">
        <v>546</v>
      </c>
    </row>
    <row r="104" spans="1:5" x14ac:dyDescent="0.25">
      <c r="A104" t="s">
        <v>29</v>
      </c>
      <c r="B104" t="s">
        <v>265</v>
      </c>
      <c r="C104" t="s">
        <v>501</v>
      </c>
      <c r="D104" t="s">
        <v>502</v>
      </c>
      <c r="E104" t="s">
        <v>503</v>
      </c>
    </row>
    <row r="105" spans="1:5" x14ac:dyDescent="0.25">
      <c r="A105" t="s">
        <v>35</v>
      </c>
      <c r="B105" t="s">
        <v>35</v>
      </c>
      <c r="C105" t="s">
        <v>504</v>
      </c>
      <c r="D105" t="s">
        <v>505</v>
      </c>
      <c r="E105" t="s">
        <v>506</v>
      </c>
    </row>
    <row r="106" spans="1:5" x14ac:dyDescent="0.25">
      <c r="A106" t="s">
        <v>35</v>
      </c>
      <c r="B106" t="s">
        <v>51</v>
      </c>
      <c r="C106" t="s">
        <v>504</v>
      </c>
      <c r="D106" t="s">
        <v>505</v>
      </c>
      <c r="E106" t="s">
        <v>506</v>
      </c>
    </row>
    <row r="107" spans="1:5" x14ac:dyDescent="0.25">
      <c r="A107" t="s">
        <v>35</v>
      </c>
      <c r="B107" t="s">
        <v>390</v>
      </c>
      <c r="C107" t="s">
        <v>504</v>
      </c>
      <c r="D107" t="s">
        <v>505</v>
      </c>
      <c r="E107" t="s">
        <v>506</v>
      </c>
    </row>
    <row r="108" spans="1:5" x14ac:dyDescent="0.25">
      <c r="A108" t="s">
        <v>35</v>
      </c>
      <c r="B108" t="s">
        <v>268</v>
      </c>
      <c r="C108" t="s">
        <v>504</v>
      </c>
      <c r="D108" t="s">
        <v>505</v>
      </c>
      <c r="E108" t="s">
        <v>506</v>
      </c>
    </row>
    <row r="109" spans="1:5" x14ac:dyDescent="0.25">
      <c r="A109" t="s">
        <v>35</v>
      </c>
      <c r="B109" t="s">
        <v>270</v>
      </c>
      <c r="C109" t="s">
        <v>504</v>
      </c>
      <c r="D109" t="s">
        <v>505</v>
      </c>
      <c r="E109" t="s">
        <v>506</v>
      </c>
    </row>
    <row r="110" spans="1:5" x14ac:dyDescent="0.25">
      <c r="A110" t="s">
        <v>35</v>
      </c>
      <c r="B110" t="s">
        <v>562</v>
      </c>
      <c r="C110" t="s">
        <v>504</v>
      </c>
      <c r="D110" t="s">
        <v>505</v>
      </c>
      <c r="E110" t="s">
        <v>506</v>
      </c>
    </row>
    <row r="111" spans="1:5" x14ac:dyDescent="0.25">
      <c r="A111" t="s">
        <v>35</v>
      </c>
      <c r="B111" t="s">
        <v>272</v>
      </c>
      <c r="C111" t="s">
        <v>504</v>
      </c>
      <c r="D111" t="s">
        <v>527</v>
      </c>
      <c r="E111" t="s">
        <v>546</v>
      </c>
    </row>
    <row r="112" spans="1:5" x14ac:dyDescent="0.25">
      <c r="A112" t="s">
        <v>35</v>
      </c>
      <c r="B112" t="s">
        <v>274</v>
      </c>
      <c r="C112" t="s">
        <v>504</v>
      </c>
      <c r="D112" t="s">
        <v>527</v>
      </c>
      <c r="E112" t="s">
        <v>545</v>
      </c>
    </row>
    <row r="113" spans="1:5" x14ac:dyDescent="0.25">
      <c r="A113" t="s">
        <v>35</v>
      </c>
      <c r="B113" t="s">
        <v>275</v>
      </c>
      <c r="C113" t="s">
        <v>504</v>
      </c>
      <c r="D113" t="s">
        <v>527</v>
      </c>
      <c r="E113" t="s">
        <v>542</v>
      </c>
    </row>
    <row r="114" spans="1:5" x14ac:dyDescent="0.25">
      <c r="A114" t="s">
        <v>35</v>
      </c>
      <c r="B114" t="s">
        <v>277</v>
      </c>
      <c r="C114" t="s">
        <v>504</v>
      </c>
      <c r="D114" t="s">
        <v>505</v>
      </c>
      <c r="E114" t="s">
        <v>506</v>
      </c>
    </row>
    <row r="115" spans="1:5" x14ac:dyDescent="0.25">
      <c r="A115" t="s">
        <v>507</v>
      </c>
      <c r="B115" t="s">
        <v>507</v>
      </c>
      <c r="C115" t="s">
        <v>508</v>
      </c>
      <c r="D115" t="s">
        <v>509</v>
      </c>
      <c r="E115" t="s">
        <v>510</v>
      </c>
    </row>
    <row r="116" spans="1:5" x14ac:dyDescent="0.25">
      <c r="A116" t="s">
        <v>507</v>
      </c>
      <c r="B116" t="s">
        <v>278</v>
      </c>
      <c r="C116" t="s">
        <v>508</v>
      </c>
      <c r="D116" t="s">
        <v>509</v>
      </c>
      <c r="E116" t="s">
        <v>510</v>
      </c>
    </row>
    <row r="117" spans="1:5" x14ac:dyDescent="0.25">
      <c r="A117" t="s">
        <v>507</v>
      </c>
      <c r="B117" t="s">
        <v>280</v>
      </c>
      <c r="C117" t="s">
        <v>508</v>
      </c>
      <c r="D117" t="s">
        <v>509</v>
      </c>
      <c r="E117" t="s">
        <v>510</v>
      </c>
    </row>
    <row r="118" spans="1:5" x14ac:dyDescent="0.25">
      <c r="A118" t="s">
        <v>507</v>
      </c>
      <c r="B118" t="s">
        <v>283</v>
      </c>
      <c r="C118" t="s">
        <v>508</v>
      </c>
      <c r="D118" t="s">
        <v>509</v>
      </c>
      <c r="E118" t="s">
        <v>510</v>
      </c>
    </row>
    <row r="119" spans="1:5" x14ac:dyDescent="0.25">
      <c r="A119" t="s">
        <v>507</v>
      </c>
      <c r="B119" t="s">
        <v>285</v>
      </c>
      <c r="C119" t="s">
        <v>508</v>
      </c>
      <c r="D119" t="s">
        <v>527</v>
      </c>
      <c r="E119" t="s">
        <v>545</v>
      </c>
    </row>
    <row r="120" spans="1:5" x14ac:dyDescent="0.25">
      <c r="A120" t="s">
        <v>507</v>
      </c>
      <c r="B120" t="s">
        <v>286</v>
      </c>
      <c r="C120" t="s">
        <v>508</v>
      </c>
      <c r="D120" t="s">
        <v>527</v>
      </c>
      <c r="E120" t="s">
        <v>542</v>
      </c>
    </row>
    <row r="121" spans="1:5" x14ac:dyDescent="0.25">
      <c r="A121" t="s">
        <v>507</v>
      </c>
      <c r="B121" t="s">
        <v>478</v>
      </c>
      <c r="C121" t="s">
        <v>508</v>
      </c>
      <c r="D121" t="s">
        <v>509</v>
      </c>
      <c r="E121" t="s">
        <v>510</v>
      </c>
    </row>
    <row r="122" spans="1:5" x14ac:dyDescent="0.25">
      <c r="A122" t="s">
        <v>512</v>
      </c>
      <c r="B122" t="s">
        <v>512</v>
      </c>
      <c r="C122" t="s">
        <v>513</v>
      </c>
      <c r="D122" t="s">
        <v>514</v>
      </c>
      <c r="E122" t="s">
        <v>515</v>
      </c>
    </row>
    <row r="123" spans="1:5" x14ac:dyDescent="0.25">
      <c r="A123" t="s">
        <v>512</v>
      </c>
      <c r="B123" t="s">
        <v>392</v>
      </c>
      <c r="C123" t="s">
        <v>513</v>
      </c>
      <c r="D123" t="s">
        <v>514</v>
      </c>
      <c r="E123" t="s">
        <v>515</v>
      </c>
    </row>
    <row r="124" spans="1:5" x14ac:dyDescent="0.25">
      <c r="A124" t="s">
        <v>512</v>
      </c>
      <c r="B124" t="s">
        <v>394</v>
      </c>
      <c r="C124" t="s">
        <v>513</v>
      </c>
      <c r="D124" t="s">
        <v>514</v>
      </c>
      <c r="E124" t="s">
        <v>515</v>
      </c>
    </row>
    <row r="125" spans="1:5" x14ac:dyDescent="0.25">
      <c r="A125" t="s">
        <v>512</v>
      </c>
      <c r="B125" t="s">
        <v>287</v>
      </c>
      <c r="C125" t="s">
        <v>513</v>
      </c>
      <c r="D125" t="s">
        <v>514</v>
      </c>
      <c r="E125" t="s">
        <v>515</v>
      </c>
    </row>
    <row r="126" spans="1:5" x14ac:dyDescent="0.25">
      <c r="A126" t="s">
        <v>512</v>
      </c>
      <c r="B126" t="s">
        <v>289</v>
      </c>
      <c r="C126" t="s">
        <v>513</v>
      </c>
      <c r="D126" t="s">
        <v>514</v>
      </c>
      <c r="E126" t="s">
        <v>515</v>
      </c>
    </row>
    <row r="127" spans="1:5" x14ac:dyDescent="0.25">
      <c r="A127" t="s">
        <v>512</v>
      </c>
      <c r="B127" t="s">
        <v>291</v>
      </c>
      <c r="C127" t="s">
        <v>513</v>
      </c>
      <c r="D127" t="s">
        <v>514</v>
      </c>
      <c r="E127" t="s">
        <v>515</v>
      </c>
    </row>
    <row r="128" spans="1:5" x14ac:dyDescent="0.25">
      <c r="A128" t="s">
        <v>512</v>
      </c>
      <c r="B128" t="s">
        <v>293</v>
      </c>
      <c r="C128" t="s">
        <v>513</v>
      </c>
      <c r="D128" t="s">
        <v>527</v>
      </c>
      <c r="E128" t="s">
        <v>545</v>
      </c>
    </row>
    <row r="129" spans="1:5" x14ac:dyDescent="0.25">
      <c r="A129" t="s">
        <v>512</v>
      </c>
      <c r="B129" t="s">
        <v>294</v>
      </c>
      <c r="C129" t="s">
        <v>513</v>
      </c>
      <c r="D129" t="s">
        <v>527</v>
      </c>
      <c r="E129" t="s">
        <v>542</v>
      </c>
    </row>
    <row r="130" spans="1:5" x14ac:dyDescent="0.25">
      <c r="A130" t="s">
        <v>512</v>
      </c>
      <c r="B130" t="s">
        <v>295</v>
      </c>
      <c r="C130" t="s">
        <v>513</v>
      </c>
      <c r="D130" t="s">
        <v>514</v>
      </c>
      <c r="E130" t="s">
        <v>515</v>
      </c>
    </row>
    <row r="131" spans="1:5" x14ac:dyDescent="0.25">
      <c r="A131" t="s">
        <v>594</v>
      </c>
      <c r="B131" t="s">
        <v>296</v>
      </c>
      <c r="C131" t="s">
        <v>529</v>
      </c>
      <c r="D131" t="s">
        <v>530</v>
      </c>
      <c r="E131" t="s">
        <v>529</v>
      </c>
    </row>
    <row r="132" spans="1:5" x14ac:dyDescent="0.25">
      <c r="A132" t="s">
        <v>594</v>
      </c>
      <c r="B132" t="s">
        <v>298</v>
      </c>
      <c r="C132" t="s">
        <v>529</v>
      </c>
      <c r="D132" t="s">
        <v>527</v>
      </c>
      <c r="E132" t="s">
        <v>545</v>
      </c>
    </row>
    <row r="133" spans="1:5" x14ac:dyDescent="0.25">
      <c r="A133" t="s">
        <v>594</v>
      </c>
      <c r="B133" t="s">
        <v>299</v>
      </c>
      <c r="C133" t="s">
        <v>529</v>
      </c>
      <c r="D133" t="s">
        <v>527</v>
      </c>
      <c r="E133" t="s">
        <v>542</v>
      </c>
    </row>
    <row r="134" spans="1:5" x14ac:dyDescent="0.25">
      <c r="A134" t="s">
        <v>594</v>
      </c>
      <c r="B134" t="s">
        <v>477</v>
      </c>
      <c r="C134" t="s">
        <v>529</v>
      </c>
      <c r="D134" t="s">
        <v>530</v>
      </c>
      <c r="E134" t="s">
        <v>529</v>
      </c>
    </row>
    <row r="135" spans="1:5" x14ac:dyDescent="0.25">
      <c r="A135" t="s">
        <v>604</v>
      </c>
      <c r="B135" t="s">
        <v>300</v>
      </c>
      <c r="C135" t="s">
        <v>547</v>
      </c>
      <c r="D135" t="s">
        <v>548</v>
      </c>
      <c r="E135" t="s">
        <v>549</v>
      </c>
    </row>
    <row r="136" spans="1:5" x14ac:dyDescent="0.25">
      <c r="A136" t="s">
        <v>604</v>
      </c>
      <c r="B136" t="s">
        <v>303</v>
      </c>
      <c r="C136" t="s">
        <v>547</v>
      </c>
      <c r="D136" t="s">
        <v>527</v>
      </c>
      <c r="E136" t="s">
        <v>545</v>
      </c>
    </row>
    <row r="137" spans="1:5" x14ac:dyDescent="0.25">
      <c r="A137" t="s">
        <v>604</v>
      </c>
      <c r="B137" t="s">
        <v>304</v>
      </c>
      <c r="C137" t="s">
        <v>547</v>
      </c>
      <c r="D137" t="s">
        <v>527</v>
      </c>
      <c r="E137" t="s">
        <v>542</v>
      </c>
    </row>
    <row r="138" spans="1:5" x14ac:dyDescent="0.25">
      <c r="A138" t="s">
        <v>604</v>
      </c>
      <c r="B138" t="s">
        <v>452</v>
      </c>
      <c r="C138" t="s">
        <v>547</v>
      </c>
      <c r="D138" t="s">
        <v>548</v>
      </c>
      <c r="E138" t="s">
        <v>549</v>
      </c>
    </row>
    <row r="139" spans="1:5" x14ac:dyDescent="0.25">
      <c r="A139" t="s">
        <v>37</v>
      </c>
      <c r="B139" t="s">
        <v>37</v>
      </c>
      <c r="C139" t="s">
        <v>517</v>
      </c>
      <c r="D139" t="s">
        <v>518</v>
      </c>
      <c r="E139" t="s">
        <v>519</v>
      </c>
    </row>
    <row r="140" spans="1:5" x14ac:dyDescent="0.25">
      <c r="A140" t="s">
        <v>37</v>
      </c>
      <c r="B140" t="s">
        <v>305</v>
      </c>
      <c r="C140" t="s">
        <v>517</v>
      </c>
      <c r="D140" t="s">
        <v>527</v>
      </c>
      <c r="E140" t="s">
        <v>546</v>
      </c>
    </row>
    <row r="141" spans="1:5" x14ac:dyDescent="0.25">
      <c r="A141" t="s">
        <v>37</v>
      </c>
      <c r="B141" t="s">
        <v>307</v>
      </c>
      <c r="C141" t="s">
        <v>517</v>
      </c>
      <c r="D141" t="s">
        <v>527</v>
      </c>
      <c r="E141" t="s">
        <v>545</v>
      </c>
    </row>
    <row r="142" spans="1:5" x14ac:dyDescent="0.25">
      <c r="A142" t="s">
        <v>37</v>
      </c>
      <c r="B142" t="s">
        <v>308</v>
      </c>
      <c r="C142" t="s">
        <v>517</v>
      </c>
      <c r="D142" t="s">
        <v>527</v>
      </c>
      <c r="E142" t="s">
        <v>542</v>
      </c>
    </row>
    <row r="143" spans="1:5" x14ac:dyDescent="0.25">
      <c r="A143" t="s">
        <v>37</v>
      </c>
      <c r="B143" t="s">
        <v>309</v>
      </c>
      <c r="C143" t="s">
        <v>517</v>
      </c>
      <c r="D143" t="s">
        <v>532</v>
      </c>
      <c r="E143" t="s">
        <v>533</v>
      </c>
    </row>
    <row r="144" spans="1:5" x14ac:dyDescent="0.25">
      <c r="A144" t="s">
        <v>37</v>
      </c>
      <c r="B144" t="s">
        <v>311</v>
      </c>
      <c r="C144" t="s">
        <v>517</v>
      </c>
      <c r="D144" t="s">
        <v>532</v>
      </c>
      <c r="E144" t="s">
        <v>533</v>
      </c>
    </row>
    <row r="145" spans="1:5" x14ac:dyDescent="0.25">
      <c r="A145" t="s">
        <v>37</v>
      </c>
      <c r="B145" t="s">
        <v>313</v>
      </c>
      <c r="C145" t="s">
        <v>517</v>
      </c>
      <c r="D145" t="s">
        <v>532</v>
      </c>
      <c r="E145" t="s">
        <v>533</v>
      </c>
    </row>
    <row r="146" spans="1:5" x14ac:dyDescent="0.25">
      <c r="A146" t="s">
        <v>37</v>
      </c>
      <c r="B146" t="s">
        <v>315</v>
      </c>
      <c r="C146" t="s">
        <v>517</v>
      </c>
      <c r="D146" t="s">
        <v>532</v>
      </c>
      <c r="E146" t="s">
        <v>533</v>
      </c>
    </row>
    <row r="147" spans="1:5" x14ac:dyDescent="0.25">
      <c r="A147" t="s">
        <v>37</v>
      </c>
      <c r="B147" t="s">
        <v>317</v>
      </c>
      <c r="C147" t="s">
        <v>517</v>
      </c>
      <c r="D147" t="s">
        <v>532</v>
      </c>
      <c r="E147" t="s">
        <v>533</v>
      </c>
    </row>
    <row r="148" spans="1:5" x14ac:dyDescent="0.25">
      <c r="A148" t="s">
        <v>37</v>
      </c>
      <c r="B148" t="s">
        <v>396</v>
      </c>
      <c r="C148" t="s">
        <v>517</v>
      </c>
      <c r="D148" t="s">
        <v>532</v>
      </c>
      <c r="E148" t="s">
        <v>533</v>
      </c>
    </row>
    <row r="149" spans="1:5" x14ac:dyDescent="0.25">
      <c r="A149" t="s">
        <v>37</v>
      </c>
      <c r="B149" t="s">
        <v>398</v>
      </c>
      <c r="C149" t="s">
        <v>517</v>
      </c>
      <c r="D149" t="s">
        <v>527</v>
      </c>
      <c r="E149" t="s">
        <v>545</v>
      </c>
    </row>
    <row r="150" spans="1:5" x14ac:dyDescent="0.25">
      <c r="A150" t="s">
        <v>37</v>
      </c>
      <c r="B150" t="s">
        <v>319</v>
      </c>
      <c r="C150" t="s">
        <v>517</v>
      </c>
      <c r="D150" t="s">
        <v>494</v>
      </c>
      <c r="E150" t="s">
        <v>531</v>
      </c>
    </row>
    <row r="151" spans="1:5" x14ac:dyDescent="0.25">
      <c r="A151" t="s">
        <v>37</v>
      </c>
      <c r="B151" t="s">
        <v>322</v>
      </c>
      <c r="C151" t="s">
        <v>517</v>
      </c>
      <c r="D151" t="s">
        <v>494</v>
      </c>
      <c r="E151" t="s">
        <v>531</v>
      </c>
    </row>
    <row r="152" spans="1:5" x14ac:dyDescent="0.25">
      <c r="A152" t="s">
        <v>37</v>
      </c>
      <c r="B152" t="s">
        <v>325</v>
      </c>
      <c r="C152" t="s">
        <v>517</v>
      </c>
      <c r="D152" t="s">
        <v>494</v>
      </c>
      <c r="E152" t="s">
        <v>531</v>
      </c>
    </row>
    <row r="153" spans="1:5" x14ac:dyDescent="0.25">
      <c r="A153" t="s">
        <v>37</v>
      </c>
      <c r="B153" t="s">
        <v>328</v>
      </c>
      <c r="C153" t="s">
        <v>517</v>
      </c>
      <c r="D153" t="s">
        <v>494</v>
      </c>
      <c r="E153" t="s">
        <v>531</v>
      </c>
    </row>
    <row r="154" spans="1:5" x14ac:dyDescent="0.25">
      <c r="A154" t="s">
        <v>37</v>
      </c>
      <c r="B154" t="s">
        <v>331</v>
      </c>
      <c r="C154" t="s">
        <v>517</v>
      </c>
      <c r="D154" t="s">
        <v>494</v>
      </c>
      <c r="E154" t="s">
        <v>531</v>
      </c>
    </row>
    <row r="155" spans="1:5" x14ac:dyDescent="0.25">
      <c r="A155" t="s">
        <v>37</v>
      </c>
      <c r="B155" t="s">
        <v>334</v>
      </c>
      <c r="C155" t="s">
        <v>517</v>
      </c>
      <c r="D155" t="s">
        <v>550</v>
      </c>
      <c r="E155" t="s">
        <v>551</v>
      </c>
    </row>
    <row r="156" spans="1:5" x14ac:dyDescent="0.25">
      <c r="A156" t="s">
        <v>37</v>
      </c>
      <c r="B156" t="s">
        <v>337</v>
      </c>
      <c r="C156" t="s">
        <v>517</v>
      </c>
      <c r="D156" t="s">
        <v>552</v>
      </c>
      <c r="E156" t="s">
        <v>553</v>
      </c>
    </row>
    <row r="157" spans="1:5" x14ac:dyDescent="0.25">
      <c r="A157" t="s">
        <v>37</v>
      </c>
      <c r="B157" t="s">
        <v>340</v>
      </c>
      <c r="C157" t="s">
        <v>517</v>
      </c>
      <c r="D157" t="s">
        <v>554</v>
      </c>
      <c r="E157" t="s">
        <v>544</v>
      </c>
    </row>
    <row r="158" spans="1:5" x14ac:dyDescent="0.25">
      <c r="A158" t="s">
        <v>37</v>
      </c>
      <c r="B158" t="s">
        <v>343</v>
      </c>
      <c r="C158" t="s">
        <v>517</v>
      </c>
      <c r="D158" t="s">
        <v>554</v>
      </c>
      <c r="E158" t="s">
        <v>544</v>
      </c>
    </row>
    <row r="159" spans="1:5" x14ac:dyDescent="0.25">
      <c r="A159" t="s">
        <v>37</v>
      </c>
      <c r="B159" t="s">
        <v>346</v>
      </c>
      <c r="C159" t="s">
        <v>517</v>
      </c>
      <c r="D159" t="s">
        <v>555</v>
      </c>
      <c r="E159" t="s">
        <v>556</v>
      </c>
    </row>
    <row r="160" spans="1:5" x14ac:dyDescent="0.25">
      <c r="A160" t="s">
        <v>37</v>
      </c>
      <c r="B160" t="s">
        <v>349</v>
      </c>
      <c r="C160" t="s">
        <v>517</v>
      </c>
      <c r="D160" t="s">
        <v>527</v>
      </c>
      <c r="E160" t="s">
        <v>545</v>
      </c>
    </row>
    <row r="161" spans="1:5" x14ac:dyDescent="0.25">
      <c r="A161" t="s">
        <v>37</v>
      </c>
      <c r="B161" t="s">
        <v>351</v>
      </c>
      <c r="C161" t="s">
        <v>517</v>
      </c>
      <c r="D161" t="s">
        <v>557</v>
      </c>
      <c r="E161" t="s">
        <v>522</v>
      </c>
    </row>
    <row r="162" spans="1:5" x14ac:dyDescent="0.25">
      <c r="A162" t="s">
        <v>37</v>
      </c>
      <c r="B162" t="s">
        <v>354</v>
      </c>
      <c r="C162" t="s">
        <v>517</v>
      </c>
      <c r="D162" t="s">
        <v>527</v>
      </c>
      <c r="E162" t="s">
        <v>558</v>
      </c>
    </row>
    <row r="163" spans="1:5" x14ac:dyDescent="0.25">
      <c r="A163" t="s">
        <v>37</v>
      </c>
      <c r="B163" t="s">
        <v>357</v>
      </c>
      <c r="C163" t="s">
        <v>517</v>
      </c>
      <c r="D163" t="s">
        <v>527</v>
      </c>
      <c r="E163" t="s">
        <v>545</v>
      </c>
    </row>
    <row r="164" spans="1:5" x14ac:dyDescent="0.25">
      <c r="A164" t="s">
        <v>37</v>
      </c>
      <c r="B164" t="s">
        <v>359</v>
      </c>
      <c r="C164" t="s">
        <v>517</v>
      </c>
      <c r="D164" t="s">
        <v>527</v>
      </c>
      <c r="E164" t="s">
        <v>542</v>
      </c>
    </row>
    <row r="165" spans="1:5" x14ac:dyDescent="0.25">
      <c r="A165" t="s">
        <v>37</v>
      </c>
      <c r="B165" t="s">
        <v>362</v>
      </c>
      <c r="C165" t="s">
        <v>517</v>
      </c>
      <c r="D165" t="s">
        <v>527</v>
      </c>
      <c r="E165" t="s">
        <v>558</v>
      </c>
    </row>
    <row r="166" spans="1:5" x14ac:dyDescent="0.25">
      <c r="A166" t="s">
        <v>37</v>
      </c>
      <c r="B166" t="s">
        <v>365</v>
      </c>
      <c r="C166" t="s">
        <v>517</v>
      </c>
      <c r="D166" t="s">
        <v>518</v>
      </c>
      <c r="E166" t="s">
        <v>519</v>
      </c>
    </row>
    <row r="167" spans="1:5" x14ac:dyDescent="0.25">
      <c r="A167" t="s">
        <v>473</v>
      </c>
      <c r="B167" t="s">
        <v>473</v>
      </c>
      <c r="C167" t="s">
        <v>520</v>
      </c>
      <c r="D167" t="s">
        <v>521</v>
      </c>
      <c r="E167" t="s">
        <v>522</v>
      </c>
    </row>
    <row r="168" spans="1:5" x14ac:dyDescent="0.25">
      <c r="A168" t="s">
        <v>473</v>
      </c>
      <c r="B168" t="s">
        <v>366</v>
      </c>
      <c r="C168" t="s">
        <v>520</v>
      </c>
      <c r="D168" t="s">
        <v>521</v>
      </c>
      <c r="E168" t="s">
        <v>522</v>
      </c>
    </row>
    <row r="169" spans="1:5" x14ac:dyDescent="0.25">
      <c r="A169" t="s">
        <v>605</v>
      </c>
      <c r="B169" t="s">
        <v>368</v>
      </c>
      <c r="C169" t="s">
        <v>559</v>
      </c>
      <c r="D169" t="s">
        <v>560</v>
      </c>
      <c r="E169" t="s">
        <v>561</v>
      </c>
    </row>
    <row r="170" spans="1:5" x14ac:dyDescent="0.25">
      <c r="A170" t="s">
        <v>605</v>
      </c>
      <c r="B170" t="s">
        <v>370</v>
      </c>
      <c r="C170" t="s">
        <v>559</v>
      </c>
      <c r="D170" t="s">
        <v>527</v>
      </c>
      <c r="E170" t="s">
        <v>542</v>
      </c>
    </row>
    <row r="171" spans="1:5" x14ac:dyDescent="0.25">
      <c r="A171" t="s">
        <v>605</v>
      </c>
      <c r="B171" t="s">
        <v>371</v>
      </c>
      <c r="C171" t="s">
        <v>559</v>
      </c>
      <c r="D171" t="s">
        <v>560</v>
      </c>
      <c r="E171" t="s">
        <v>561</v>
      </c>
    </row>
    <row r="172" spans="1:5" x14ac:dyDescent="0.25">
      <c r="A172" t="s">
        <v>474</v>
      </c>
      <c r="B172" t="s">
        <v>474</v>
      </c>
      <c r="C172" t="s">
        <v>524</v>
      </c>
      <c r="D172" t="s">
        <v>494</v>
      </c>
      <c r="E172" t="s">
        <v>525</v>
      </c>
    </row>
    <row r="173" spans="1:5" x14ac:dyDescent="0.25">
      <c r="A173" t="s">
        <v>474</v>
      </c>
      <c r="B173" t="s">
        <v>372</v>
      </c>
      <c r="C173" t="s">
        <v>524</v>
      </c>
      <c r="D173" t="s">
        <v>494</v>
      </c>
      <c r="E173" t="s">
        <v>525</v>
      </c>
    </row>
    <row r="174" spans="1:5" x14ac:dyDescent="0.25">
      <c r="A174" t="s">
        <v>474</v>
      </c>
      <c r="B174" t="s">
        <v>374</v>
      </c>
      <c r="C174" t="s">
        <v>524</v>
      </c>
      <c r="D174" t="s">
        <v>494</v>
      </c>
      <c r="E174" t="s">
        <v>525</v>
      </c>
    </row>
    <row r="175" spans="1:5" x14ac:dyDescent="0.25">
      <c r="A175" t="s">
        <v>474</v>
      </c>
      <c r="B175" t="s">
        <v>376</v>
      </c>
      <c r="C175" t="s">
        <v>524</v>
      </c>
      <c r="D175" t="s">
        <v>494</v>
      </c>
      <c r="E175" t="s">
        <v>525</v>
      </c>
    </row>
    <row r="176" spans="1:5" x14ac:dyDescent="0.25">
      <c r="A176" t="s">
        <v>474</v>
      </c>
      <c r="B176" t="s">
        <v>400</v>
      </c>
      <c r="C176" t="s">
        <v>524</v>
      </c>
      <c r="D176" t="s">
        <v>494</v>
      </c>
      <c r="E176" t="s">
        <v>525</v>
      </c>
    </row>
    <row r="177" spans="1:5" x14ac:dyDescent="0.25">
      <c r="A177" t="s">
        <v>474</v>
      </c>
      <c r="B177" t="s">
        <v>378</v>
      </c>
      <c r="C177" t="s">
        <v>524</v>
      </c>
      <c r="D177" t="s">
        <v>527</v>
      </c>
      <c r="E177" t="s">
        <v>545</v>
      </c>
    </row>
    <row r="178" spans="1:5" x14ac:dyDescent="0.25">
      <c r="A178" t="s">
        <v>474</v>
      </c>
      <c r="B178" t="s">
        <v>379</v>
      </c>
      <c r="C178" t="s">
        <v>524</v>
      </c>
      <c r="D178" t="s">
        <v>527</v>
      </c>
      <c r="E178" t="s">
        <v>542</v>
      </c>
    </row>
    <row r="179" spans="1:5" x14ac:dyDescent="0.25">
      <c r="A179" t="s">
        <v>474</v>
      </c>
      <c r="B179" t="s">
        <v>481</v>
      </c>
      <c r="C179" t="s">
        <v>524</v>
      </c>
      <c r="D179" t="s">
        <v>494</v>
      </c>
      <c r="E179" t="s">
        <v>525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963"/>
  <sheetViews>
    <sheetView topLeftCell="A2" workbookViewId="0">
      <selection activeCell="B3" sqref="B3:K3"/>
    </sheetView>
  </sheetViews>
  <sheetFormatPr baseColWidth="10" defaultRowHeight="15" x14ac:dyDescent="0.25"/>
  <sheetData>
    <row r="3" spans="1:13" x14ac:dyDescent="0.25">
      <c r="A3" s="54" t="s">
        <v>613</v>
      </c>
      <c r="B3" s="54" t="s">
        <v>2</v>
      </c>
      <c r="C3" s="54" t="s">
        <v>614</v>
      </c>
      <c r="D3" s="54" t="s">
        <v>5</v>
      </c>
      <c r="E3" s="54" t="s">
        <v>6</v>
      </c>
      <c r="F3" s="54" t="s">
        <v>7</v>
      </c>
      <c r="G3" s="54" t="s">
        <v>8</v>
      </c>
      <c r="H3" s="54" t="s">
        <v>9</v>
      </c>
      <c r="I3" s="54" t="s">
        <v>10</v>
      </c>
      <c r="J3" s="54" t="s">
        <v>615</v>
      </c>
      <c r="K3" s="54" t="s">
        <v>489</v>
      </c>
      <c r="L3" s="54" t="s">
        <v>616</v>
      </c>
      <c r="M3" s="54" t="s">
        <v>617</v>
      </c>
    </row>
    <row r="4" spans="1:13" x14ac:dyDescent="0.25">
      <c r="A4" s="53" t="s">
        <v>40</v>
      </c>
      <c r="B4" s="53" t="s">
        <v>482</v>
      </c>
      <c r="C4" s="53" t="s">
        <v>40</v>
      </c>
      <c r="D4" s="53">
        <v>2</v>
      </c>
      <c r="E4" s="53">
        <v>0</v>
      </c>
      <c r="F4" s="53">
        <v>4</v>
      </c>
      <c r="G4" s="53">
        <v>1</v>
      </c>
      <c r="H4" s="53">
        <v>9</v>
      </c>
      <c r="I4" s="53"/>
      <c r="J4" s="53" t="s">
        <v>471</v>
      </c>
      <c r="K4" s="53" t="s">
        <v>493</v>
      </c>
      <c r="L4" s="53" t="s">
        <v>494</v>
      </c>
      <c r="M4" s="53" t="s">
        <v>495</v>
      </c>
    </row>
    <row r="5" spans="1:13" x14ac:dyDescent="0.25">
      <c r="A5" s="53" t="s">
        <v>40</v>
      </c>
      <c r="B5" s="53" t="s">
        <v>479</v>
      </c>
      <c r="C5" s="53" t="s">
        <v>40</v>
      </c>
      <c r="D5" s="53">
        <v>2</v>
      </c>
      <c r="E5" s="53">
        <v>0</v>
      </c>
      <c r="F5" s="53">
        <v>4</v>
      </c>
      <c r="G5" s="53">
        <v>1</v>
      </c>
      <c r="H5" s="53">
        <v>4</v>
      </c>
      <c r="I5" s="53"/>
      <c r="J5" s="53" t="s">
        <v>471</v>
      </c>
      <c r="K5" s="53" t="s">
        <v>493</v>
      </c>
      <c r="L5" s="53" t="s">
        <v>494</v>
      </c>
      <c r="M5" s="53" t="s">
        <v>495</v>
      </c>
    </row>
    <row r="6" spans="1:13" x14ac:dyDescent="0.25">
      <c r="A6" s="53" t="s">
        <v>40</v>
      </c>
      <c r="B6" s="53" t="s">
        <v>471</v>
      </c>
      <c r="C6" s="53" t="s">
        <v>40</v>
      </c>
      <c r="D6" s="53">
        <v>2</v>
      </c>
      <c r="E6" s="53">
        <v>0</v>
      </c>
      <c r="F6" s="53">
        <v>4</v>
      </c>
      <c r="G6" s="53"/>
      <c r="H6" s="53"/>
      <c r="I6" s="53"/>
      <c r="J6" s="53" t="s">
        <v>471</v>
      </c>
      <c r="K6" s="53" t="s">
        <v>493</v>
      </c>
      <c r="L6" s="53" t="s">
        <v>494</v>
      </c>
      <c r="M6" s="53" t="s">
        <v>495</v>
      </c>
    </row>
    <row r="7" spans="1:13" x14ac:dyDescent="0.25">
      <c r="A7" s="53" t="s">
        <v>40</v>
      </c>
      <c r="B7" s="53" t="s">
        <v>39</v>
      </c>
      <c r="C7" s="53" t="s">
        <v>40</v>
      </c>
      <c r="D7" s="53">
        <v>1</v>
      </c>
      <c r="E7" s="53">
        <v>0</v>
      </c>
      <c r="F7" s="53">
        <v>1</v>
      </c>
      <c r="G7" s="53">
        <v>10</v>
      </c>
      <c r="H7" s="53"/>
      <c r="I7" s="53"/>
      <c r="J7" s="53" t="s">
        <v>39</v>
      </c>
      <c r="K7" s="53" t="s">
        <v>493</v>
      </c>
      <c r="L7" s="53" t="s">
        <v>527</v>
      </c>
      <c r="M7" s="53" t="s">
        <v>528</v>
      </c>
    </row>
    <row r="8" spans="1:13" x14ac:dyDescent="0.25">
      <c r="A8" s="53" t="s">
        <v>40</v>
      </c>
      <c r="B8" s="53" t="s">
        <v>62</v>
      </c>
      <c r="C8" s="53" t="s">
        <v>40</v>
      </c>
      <c r="D8" s="53">
        <v>3</v>
      </c>
      <c r="E8" s="53">
        <v>5</v>
      </c>
      <c r="F8" s="53">
        <v>3</v>
      </c>
      <c r="G8" s="53">
        <v>11</v>
      </c>
      <c r="H8" s="53"/>
      <c r="I8" s="53"/>
      <c r="J8" s="53" t="s">
        <v>62</v>
      </c>
      <c r="K8" s="53" t="s">
        <v>493</v>
      </c>
      <c r="L8" s="53" t="s">
        <v>527</v>
      </c>
      <c r="M8" s="53" t="s">
        <v>528</v>
      </c>
    </row>
    <row r="9" spans="1:13" x14ac:dyDescent="0.25">
      <c r="A9" s="53" t="s">
        <v>40</v>
      </c>
      <c r="B9" s="53" t="s">
        <v>67</v>
      </c>
      <c r="C9" s="53" t="s">
        <v>40</v>
      </c>
      <c r="D9" s="53">
        <v>3</v>
      </c>
      <c r="E9" s="53">
        <v>6</v>
      </c>
      <c r="F9" s="53">
        <v>3</v>
      </c>
      <c r="G9" s="53">
        <v>1</v>
      </c>
      <c r="H9" s="53"/>
      <c r="I9" s="53"/>
      <c r="J9" s="53" t="s">
        <v>67</v>
      </c>
      <c r="K9" s="53" t="s">
        <v>493</v>
      </c>
      <c r="L9" s="53" t="s">
        <v>494</v>
      </c>
      <c r="M9" s="53" t="s">
        <v>495</v>
      </c>
    </row>
    <row r="10" spans="1:13" x14ac:dyDescent="0.25">
      <c r="A10" s="53" t="s">
        <v>40</v>
      </c>
      <c r="B10" s="53" t="s">
        <v>67</v>
      </c>
      <c r="C10" s="53" t="s">
        <v>40</v>
      </c>
      <c r="D10" s="53">
        <v>3</v>
      </c>
      <c r="E10" s="53">
        <v>6</v>
      </c>
      <c r="F10" s="53">
        <v>3</v>
      </c>
      <c r="G10" s="53">
        <v>1</v>
      </c>
      <c r="H10" s="53"/>
      <c r="I10" s="53"/>
      <c r="J10" s="53" t="s">
        <v>67</v>
      </c>
      <c r="K10" s="53" t="s">
        <v>493</v>
      </c>
      <c r="L10" s="53" t="s">
        <v>494</v>
      </c>
      <c r="M10" s="53" t="s">
        <v>495</v>
      </c>
    </row>
    <row r="11" spans="1:13" x14ac:dyDescent="0.25">
      <c r="A11" s="53" t="s">
        <v>40</v>
      </c>
      <c r="B11" s="53" t="s">
        <v>67</v>
      </c>
      <c r="C11" s="53" t="s">
        <v>40</v>
      </c>
      <c r="D11" s="53">
        <v>3</v>
      </c>
      <c r="E11" s="53">
        <v>6</v>
      </c>
      <c r="F11" s="53">
        <v>3</v>
      </c>
      <c r="G11" s="53">
        <v>1</v>
      </c>
      <c r="H11" s="53"/>
      <c r="I11" s="53"/>
      <c r="J11" s="53" t="s">
        <v>67</v>
      </c>
      <c r="K11" s="53" t="s">
        <v>493</v>
      </c>
      <c r="L11" s="53" t="s">
        <v>494</v>
      </c>
      <c r="M11" s="53" t="s">
        <v>495</v>
      </c>
    </row>
    <row r="12" spans="1:13" x14ac:dyDescent="0.25">
      <c r="A12" s="53" t="s">
        <v>40</v>
      </c>
      <c r="B12" s="53" t="s">
        <v>76</v>
      </c>
      <c r="C12" s="53" t="s">
        <v>40</v>
      </c>
      <c r="D12" s="53">
        <v>3</v>
      </c>
      <c r="E12" s="53">
        <v>2</v>
      </c>
      <c r="F12" s="53">
        <v>1</v>
      </c>
      <c r="G12" s="53">
        <v>1</v>
      </c>
      <c r="H12" s="53"/>
      <c r="I12" s="53"/>
      <c r="J12" s="53" t="s">
        <v>76</v>
      </c>
      <c r="K12" s="53" t="s">
        <v>493</v>
      </c>
      <c r="L12" s="53" t="s">
        <v>532</v>
      </c>
      <c r="M12" s="53" t="s">
        <v>533</v>
      </c>
    </row>
    <row r="13" spans="1:13" x14ac:dyDescent="0.25">
      <c r="A13" s="53" t="s">
        <v>40</v>
      </c>
      <c r="B13" s="53" t="s">
        <v>79</v>
      </c>
      <c r="C13" s="53" t="s">
        <v>40</v>
      </c>
      <c r="D13" s="53">
        <v>4</v>
      </c>
      <c r="E13" s="53">
        <v>2</v>
      </c>
      <c r="F13" s="53">
        <v>1</v>
      </c>
      <c r="G13" s="53">
        <v>8</v>
      </c>
      <c r="H13" s="53"/>
      <c r="I13" s="53"/>
      <c r="J13" s="53" t="s">
        <v>79</v>
      </c>
      <c r="K13" s="53" t="s">
        <v>493</v>
      </c>
      <c r="L13" s="53" t="s">
        <v>527</v>
      </c>
      <c r="M13" s="53" t="s">
        <v>528</v>
      </c>
    </row>
    <row r="14" spans="1:13" x14ac:dyDescent="0.25">
      <c r="A14" s="53" t="s">
        <v>40</v>
      </c>
      <c r="B14" s="53" t="s">
        <v>83</v>
      </c>
      <c r="C14" s="53" t="s">
        <v>40</v>
      </c>
      <c r="D14" s="53">
        <v>1</v>
      </c>
      <c r="E14" s="53">
        <v>0</v>
      </c>
      <c r="F14" s="53">
        <v>1</v>
      </c>
      <c r="G14" s="53">
        <v>1</v>
      </c>
      <c r="H14" s="53">
        <v>1</v>
      </c>
      <c r="I14" s="53"/>
      <c r="J14" s="53" t="s">
        <v>596</v>
      </c>
      <c r="K14" s="53" t="s">
        <v>493</v>
      </c>
      <c r="L14" s="53" t="s">
        <v>527</v>
      </c>
      <c r="M14" s="53" t="s">
        <v>528</v>
      </c>
    </row>
    <row r="15" spans="1:13" x14ac:dyDescent="0.25">
      <c r="A15" s="53" t="s">
        <v>40</v>
      </c>
      <c r="B15" s="53" t="s">
        <v>85</v>
      </c>
      <c r="C15" s="53" t="s">
        <v>40</v>
      </c>
      <c r="D15" s="53">
        <v>1</v>
      </c>
      <c r="E15" s="53">
        <v>0</v>
      </c>
      <c r="F15" s="53">
        <v>1</v>
      </c>
      <c r="G15" s="53">
        <v>1</v>
      </c>
      <c r="H15" s="53">
        <v>2</v>
      </c>
      <c r="I15" s="53"/>
      <c r="J15" s="53" t="s">
        <v>596</v>
      </c>
      <c r="K15" s="53" t="s">
        <v>493</v>
      </c>
      <c r="L15" s="53" t="s">
        <v>527</v>
      </c>
      <c r="M15" s="53" t="s">
        <v>528</v>
      </c>
    </row>
    <row r="16" spans="1:13" x14ac:dyDescent="0.25">
      <c r="A16" s="53" t="s">
        <v>40</v>
      </c>
      <c r="B16" s="53" t="s">
        <v>87</v>
      </c>
      <c r="C16" s="53" t="s">
        <v>40</v>
      </c>
      <c r="D16" s="53">
        <v>1</v>
      </c>
      <c r="E16" s="53">
        <v>0</v>
      </c>
      <c r="F16" s="53">
        <v>1</v>
      </c>
      <c r="G16" s="53">
        <v>1</v>
      </c>
      <c r="H16" s="53">
        <v>4</v>
      </c>
      <c r="I16" s="53"/>
      <c r="J16" s="53" t="s">
        <v>596</v>
      </c>
      <c r="K16" s="53" t="s">
        <v>493</v>
      </c>
      <c r="L16" s="53" t="s">
        <v>527</v>
      </c>
      <c r="M16" s="53" t="s">
        <v>528</v>
      </c>
    </row>
    <row r="17" spans="1:13" x14ac:dyDescent="0.25">
      <c r="A17" s="53" t="s">
        <v>40</v>
      </c>
      <c r="B17" s="53" t="s">
        <v>89</v>
      </c>
      <c r="C17" s="53" t="s">
        <v>40</v>
      </c>
      <c r="D17" s="53">
        <v>1</v>
      </c>
      <c r="E17" s="53">
        <v>0</v>
      </c>
      <c r="F17" s="53">
        <v>1</v>
      </c>
      <c r="G17" s="53">
        <v>4</v>
      </c>
      <c r="H17" s="53">
        <v>1</v>
      </c>
      <c r="I17" s="53"/>
      <c r="J17" s="53" t="s">
        <v>597</v>
      </c>
      <c r="K17" s="53" t="s">
        <v>493</v>
      </c>
      <c r="L17" s="53" t="s">
        <v>527</v>
      </c>
      <c r="M17" s="53" t="s">
        <v>528</v>
      </c>
    </row>
    <row r="18" spans="1:13" x14ac:dyDescent="0.25">
      <c r="A18" s="53" t="s">
        <v>40</v>
      </c>
      <c r="B18" s="53" t="s">
        <v>91</v>
      </c>
      <c r="C18" s="53" t="s">
        <v>40</v>
      </c>
      <c r="D18" s="53">
        <v>1</v>
      </c>
      <c r="E18" s="53">
        <v>0</v>
      </c>
      <c r="F18" s="53">
        <v>1</v>
      </c>
      <c r="G18" s="53">
        <v>4</v>
      </c>
      <c r="H18" s="53">
        <v>2</v>
      </c>
      <c r="I18" s="53"/>
      <c r="J18" s="53" t="s">
        <v>597</v>
      </c>
      <c r="K18" s="53" t="s">
        <v>493</v>
      </c>
      <c r="L18" s="53" t="s">
        <v>527</v>
      </c>
      <c r="M18" s="53" t="s">
        <v>528</v>
      </c>
    </row>
    <row r="19" spans="1:13" x14ac:dyDescent="0.25">
      <c r="A19" s="53" t="s">
        <v>40</v>
      </c>
      <c r="B19" s="53" t="s">
        <v>93</v>
      </c>
      <c r="C19" s="53" t="s">
        <v>40</v>
      </c>
      <c r="D19" s="53">
        <v>1</v>
      </c>
      <c r="E19" s="53">
        <v>0</v>
      </c>
      <c r="F19" s="53">
        <v>1</v>
      </c>
      <c r="G19" s="53">
        <v>5</v>
      </c>
      <c r="H19" s="53">
        <v>2</v>
      </c>
      <c r="I19" s="53"/>
      <c r="J19" s="53" t="s">
        <v>598</v>
      </c>
      <c r="K19" s="53" t="s">
        <v>493</v>
      </c>
      <c r="L19" s="53" t="s">
        <v>527</v>
      </c>
      <c r="M19" s="53" t="s">
        <v>528</v>
      </c>
    </row>
    <row r="20" spans="1:13" x14ac:dyDescent="0.25">
      <c r="A20" s="53" t="s">
        <v>40</v>
      </c>
      <c r="B20" s="53" t="s">
        <v>95</v>
      </c>
      <c r="C20" s="53" t="s">
        <v>40</v>
      </c>
      <c r="D20" s="53">
        <v>1</v>
      </c>
      <c r="E20" s="53">
        <v>0</v>
      </c>
      <c r="F20" s="53">
        <v>1</v>
      </c>
      <c r="G20" s="53">
        <v>5</v>
      </c>
      <c r="H20" s="53">
        <v>5</v>
      </c>
      <c r="I20" s="53"/>
      <c r="J20" s="53" t="s">
        <v>598</v>
      </c>
      <c r="K20" s="53" t="s">
        <v>493</v>
      </c>
      <c r="L20" s="53" t="s">
        <v>527</v>
      </c>
      <c r="M20" s="53" t="s">
        <v>528</v>
      </c>
    </row>
    <row r="21" spans="1:13" x14ac:dyDescent="0.25">
      <c r="A21" s="53" t="s">
        <v>40</v>
      </c>
      <c r="B21" s="53" t="s">
        <v>97</v>
      </c>
      <c r="C21" s="53" t="s">
        <v>40</v>
      </c>
      <c r="D21" s="53">
        <v>1</v>
      </c>
      <c r="E21" s="53">
        <v>0</v>
      </c>
      <c r="F21" s="53">
        <v>1</v>
      </c>
      <c r="G21" s="53">
        <v>5</v>
      </c>
      <c r="H21" s="53">
        <v>12</v>
      </c>
      <c r="I21" s="53"/>
      <c r="J21" s="53" t="s">
        <v>598</v>
      </c>
      <c r="K21" s="53" t="s">
        <v>493</v>
      </c>
      <c r="L21" s="53" t="s">
        <v>527</v>
      </c>
      <c r="M21" s="53" t="s">
        <v>528</v>
      </c>
    </row>
    <row r="22" spans="1:13" x14ac:dyDescent="0.25">
      <c r="A22" s="53" t="s">
        <v>40</v>
      </c>
      <c r="B22" s="53" t="s">
        <v>100</v>
      </c>
      <c r="C22" s="53" t="s">
        <v>40</v>
      </c>
      <c r="D22" s="53">
        <v>1</v>
      </c>
      <c r="E22" s="53">
        <v>0</v>
      </c>
      <c r="F22" s="53">
        <v>1</v>
      </c>
      <c r="G22" s="53">
        <v>5</v>
      </c>
      <c r="H22" s="53">
        <v>13</v>
      </c>
      <c r="I22" s="53"/>
      <c r="J22" s="53" t="s">
        <v>598</v>
      </c>
      <c r="K22" s="53" t="s">
        <v>493</v>
      </c>
      <c r="L22" s="53" t="s">
        <v>527</v>
      </c>
      <c r="M22" s="53" t="s">
        <v>528</v>
      </c>
    </row>
    <row r="23" spans="1:13" x14ac:dyDescent="0.25">
      <c r="A23" s="53" t="s">
        <v>40</v>
      </c>
      <c r="B23" s="53" t="s">
        <v>103</v>
      </c>
      <c r="C23" s="53" t="s">
        <v>40</v>
      </c>
      <c r="D23" s="53">
        <v>1</v>
      </c>
      <c r="E23" s="53">
        <v>0</v>
      </c>
      <c r="F23" s="53">
        <v>1</v>
      </c>
      <c r="G23" s="53">
        <v>5</v>
      </c>
      <c r="H23" s="53">
        <v>15</v>
      </c>
      <c r="I23" s="53"/>
      <c r="J23" s="53" t="s">
        <v>598</v>
      </c>
      <c r="K23" s="53" t="s">
        <v>493</v>
      </c>
      <c r="L23" s="53" t="s">
        <v>527</v>
      </c>
      <c r="M23" s="53" t="s">
        <v>528</v>
      </c>
    </row>
    <row r="24" spans="1:13" x14ac:dyDescent="0.25">
      <c r="A24" s="53" t="s">
        <v>40</v>
      </c>
      <c r="B24" s="53" t="s">
        <v>106</v>
      </c>
      <c r="C24" s="53" t="s">
        <v>40</v>
      </c>
      <c r="D24" s="53">
        <v>1</v>
      </c>
      <c r="E24" s="53">
        <v>0</v>
      </c>
      <c r="F24" s="53">
        <v>1</v>
      </c>
      <c r="G24" s="53">
        <v>5</v>
      </c>
      <c r="H24" s="53">
        <v>17</v>
      </c>
      <c r="I24" s="53"/>
      <c r="J24" s="53" t="s">
        <v>598</v>
      </c>
      <c r="K24" s="53" t="s">
        <v>493</v>
      </c>
      <c r="L24" s="53" t="s">
        <v>527</v>
      </c>
      <c r="M24" s="53" t="s">
        <v>528</v>
      </c>
    </row>
    <row r="25" spans="1:13" x14ac:dyDescent="0.25">
      <c r="A25" s="53" t="s">
        <v>40</v>
      </c>
      <c r="B25" s="53" t="s">
        <v>109</v>
      </c>
      <c r="C25" s="53" t="s">
        <v>40</v>
      </c>
      <c r="D25" s="53">
        <v>1</v>
      </c>
      <c r="E25" s="53">
        <v>0</v>
      </c>
      <c r="F25" s="53">
        <v>1</v>
      </c>
      <c r="G25" s="53">
        <v>5</v>
      </c>
      <c r="H25" s="53">
        <v>47</v>
      </c>
      <c r="I25" s="53"/>
      <c r="J25" s="53" t="s">
        <v>598</v>
      </c>
      <c r="K25" s="53" t="s">
        <v>493</v>
      </c>
      <c r="L25" s="53" t="s">
        <v>527</v>
      </c>
      <c r="M25" s="53" t="s">
        <v>528</v>
      </c>
    </row>
    <row r="26" spans="1:13" x14ac:dyDescent="0.25">
      <c r="A26" s="53" t="s">
        <v>40</v>
      </c>
      <c r="B26" s="53" t="s">
        <v>112</v>
      </c>
      <c r="C26" s="53" t="s">
        <v>40</v>
      </c>
      <c r="D26" s="53">
        <v>1</v>
      </c>
      <c r="E26" s="53">
        <v>0</v>
      </c>
      <c r="F26" s="53">
        <v>1</v>
      </c>
      <c r="G26" s="53">
        <v>5</v>
      </c>
      <c r="H26" s="53">
        <v>92</v>
      </c>
      <c r="I26" s="53"/>
      <c r="J26" s="53" t="s">
        <v>598</v>
      </c>
      <c r="K26" s="53" t="s">
        <v>493</v>
      </c>
      <c r="L26" s="53" t="s">
        <v>527</v>
      </c>
      <c r="M26" s="53" t="s">
        <v>528</v>
      </c>
    </row>
    <row r="27" spans="1:13" x14ac:dyDescent="0.25">
      <c r="A27" s="53" t="s">
        <v>40</v>
      </c>
      <c r="B27" s="53" t="s">
        <v>115</v>
      </c>
      <c r="C27" s="53" t="s">
        <v>40</v>
      </c>
      <c r="D27" s="53">
        <v>1</v>
      </c>
      <c r="E27" s="53">
        <v>0</v>
      </c>
      <c r="F27" s="53">
        <v>1</v>
      </c>
      <c r="G27" s="53">
        <v>9</v>
      </c>
      <c r="H27" s="53">
        <v>1</v>
      </c>
      <c r="I27" s="53"/>
      <c r="J27" s="53" t="s">
        <v>599</v>
      </c>
      <c r="K27" s="53" t="s">
        <v>493</v>
      </c>
      <c r="L27" s="53" t="s">
        <v>527</v>
      </c>
      <c r="M27" s="53" t="s">
        <v>528</v>
      </c>
    </row>
    <row r="28" spans="1:13" x14ac:dyDescent="0.25">
      <c r="A28" s="53" t="s">
        <v>40</v>
      </c>
      <c r="B28" s="53" t="s">
        <v>118</v>
      </c>
      <c r="C28" s="53" t="s">
        <v>40</v>
      </c>
      <c r="D28" s="53">
        <v>1</v>
      </c>
      <c r="E28" s="53">
        <v>0</v>
      </c>
      <c r="F28" s="53">
        <v>1</v>
      </c>
      <c r="G28" s="53">
        <v>9</v>
      </c>
      <c r="H28" s="53">
        <v>2</v>
      </c>
      <c r="I28" s="53"/>
      <c r="J28" s="53" t="s">
        <v>599</v>
      </c>
      <c r="K28" s="53" t="s">
        <v>493</v>
      </c>
      <c r="L28" s="53" t="s">
        <v>527</v>
      </c>
      <c r="M28" s="53" t="s">
        <v>528</v>
      </c>
    </row>
    <row r="29" spans="1:13" x14ac:dyDescent="0.25">
      <c r="A29" s="53" t="s">
        <v>40</v>
      </c>
      <c r="B29" s="53" t="s">
        <v>120</v>
      </c>
      <c r="C29" s="53" t="s">
        <v>40</v>
      </c>
      <c r="D29" s="53">
        <v>1</v>
      </c>
      <c r="E29" s="53">
        <v>0</v>
      </c>
      <c r="F29" s="53">
        <v>1</v>
      </c>
      <c r="G29" s="53">
        <v>9</v>
      </c>
      <c r="H29" s="53">
        <v>3</v>
      </c>
      <c r="I29" s="53"/>
      <c r="J29" s="53" t="s">
        <v>599</v>
      </c>
      <c r="K29" s="53" t="s">
        <v>493</v>
      </c>
      <c r="L29" s="53" t="s">
        <v>527</v>
      </c>
      <c r="M29" s="53" t="s">
        <v>528</v>
      </c>
    </row>
    <row r="30" spans="1:13" x14ac:dyDescent="0.25">
      <c r="A30" s="53" t="s">
        <v>40</v>
      </c>
      <c r="B30" s="53" t="s">
        <v>122</v>
      </c>
      <c r="C30" s="53" t="s">
        <v>40</v>
      </c>
      <c r="D30" s="53">
        <v>1</v>
      </c>
      <c r="E30" s="53">
        <v>0</v>
      </c>
      <c r="F30" s="53">
        <v>2</v>
      </c>
      <c r="G30" s="53">
        <v>14</v>
      </c>
      <c r="H30" s="53"/>
      <c r="I30" s="53"/>
      <c r="J30" s="53" t="s">
        <v>600</v>
      </c>
      <c r="K30" s="53" t="s">
        <v>493</v>
      </c>
      <c r="L30" s="53" t="s">
        <v>527</v>
      </c>
      <c r="M30" s="53" t="s">
        <v>528</v>
      </c>
    </row>
    <row r="31" spans="1:13" x14ac:dyDescent="0.25">
      <c r="A31" s="53" t="s">
        <v>40</v>
      </c>
      <c r="B31" s="53" t="s">
        <v>125</v>
      </c>
      <c r="C31" s="53" t="s">
        <v>40</v>
      </c>
      <c r="D31" s="53">
        <v>1</v>
      </c>
      <c r="E31" s="53">
        <v>0</v>
      </c>
      <c r="F31" s="53">
        <v>5</v>
      </c>
      <c r="G31" s="53">
        <v>1</v>
      </c>
      <c r="H31" s="53">
        <v>1</v>
      </c>
      <c r="I31" s="53"/>
      <c r="J31" s="53" t="s">
        <v>601</v>
      </c>
      <c r="K31" s="53" t="s">
        <v>493</v>
      </c>
      <c r="L31" s="53" t="s">
        <v>527</v>
      </c>
      <c r="M31" s="53" t="s">
        <v>528</v>
      </c>
    </row>
    <row r="32" spans="1:13" x14ac:dyDescent="0.25">
      <c r="A32" s="53" t="s">
        <v>40</v>
      </c>
      <c r="B32" s="53" t="s">
        <v>127</v>
      </c>
      <c r="C32" s="53" t="s">
        <v>40</v>
      </c>
      <c r="D32" s="53">
        <v>1</v>
      </c>
      <c r="E32" s="53">
        <v>0</v>
      </c>
      <c r="F32" s="53">
        <v>5</v>
      </c>
      <c r="G32" s="53">
        <v>1</v>
      </c>
      <c r="H32" s="53">
        <v>3</v>
      </c>
      <c r="I32" s="53"/>
      <c r="J32" s="53" t="s">
        <v>601</v>
      </c>
      <c r="K32" s="53" t="s">
        <v>493</v>
      </c>
      <c r="L32" s="53" t="s">
        <v>527</v>
      </c>
      <c r="M32" s="53" t="s">
        <v>528</v>
      </c>
    </row>
    <row r="33" spans="1:13" x14ac:dyDescent="0.25">
      <c r="A33" s="53" t="s">
        <v>40</v>
      </c>
      <c r="B33" s="53" t="s">
        <v>129</v>
      </c>
      <c r="C33" s="53" t="s">
        <v>40</v>
      </c>
      <c r="D33" s="53">
        <v>1</v>
      </c>
      <c r="E33" s="53">
        <v>0</v>
      </c>
      <c r="F33" s="53">
        <v>5</v>
      </c>
      <c r="G33" s="53">
        <v>1</v>
      </c>
      <c r="H33" s="53">
        <v>4</v>
      </c>
      <c r="I33" s="53"/>
      <c r="J33" s="53" t="s">
        <v>601</v>
      </c>
      <c r="K33" s="53" t="s">
        <v>493</v>
      </c>
      <c r="L33" s="53" t="s">
        <v>527</v>
      </c>
      <c r="M33" s="53" t="s">
        <v>528</v>
      </c>
    </row>
    <row r="34" spans="1:13" x14ac:dyDescent="0.25">
      <c r="A34" s="53" t="s">
        <v>40</v>
      </c>
      <c r="B34" s="53" t="s">
        <v>131</v>
      </c>
      <c r="C34" s="53" t="s">
        <v>40</v>
      </c>
      <c r="D34" s="53">
        <v>1</v>
      </c>
      <c r="E34" s="53">
        <v>0</v>
      </c>
      <c r="F34" s="53">
        <v>5</v>
      </c>
      <c r="G34" s="53">
        <v>2</v>
      </c>
      <c r="H34" s="53">
        <v>2</v>
      </c>
      <c r="I34" s="53"/>
      <c r="J34" s="53" t="s">
        <v>601</v>
      </c>
      <c r="K34" s="53" t="s">
        <v>493</v>
      </c>
      <c r="L34" s="53" t="s">
        <v>527</v>
      </c>
      <c r="M34" s="53" t="s">
        <v>528</v>
      </c>
    </row>
    <row r="35" spans="1:13" x14ac:dyDescent="0.25">
      <c r="A35" s="53" t="s">
        <v>40</v>
      </c>
      <c r="B35" s="53" t="s">
        <v>133</v>
      </c>
      <c r="C35" s="53" t="s">
        <v>40</v>
      </c>
      <c r="D35" s="53">
        <v>1</v>
      </c>
      <c r="E35" s="53">
        <v>0</v>
      </c>
      <c r="F35" s="53">
        <v>5</v>
      </c>
      <c r="G35" s="53">
        <v>2</v>
      </c>
      <c r="H35" s="53">
        <v>3</v>
      </c>
      <c r="I35" s="53"/>
      <c r="J35" s="53" t="s">
        <v>601</v>
      </c>
      <c r="K35" s="53" t="s">
        <v>493</v>
      </c>
      <c r="L35" s="53" t="s">
        <v>527</v>
      </c>
      <c r="M35" s="53" t="s">
        <v>528</v>
      </c>
    </row>
    <row r="36" spans="1:13" x14ac:dyDescent="0.25">
      <c r="A36" s="53" t="s">
        <v>40</v>
      </c>
      <c r="B36" s="53" t="s">
        <v>135</v>
      </c>
      <c r="C36" s="53" t="s">
        <v>40</v>
      </c>
      <c r="D36" s="53">
        <v>1</v>
      </c>
      <c r="E36" s="53">
        <v>0</v>
      </c>
      <c r="F36" s="53">
        <v>5</v>
      </c>
      <c r="G36" s="53">
        <v>2</v>
      </c>
      <c r="H36" s="53">
        <v>6</v>
      </c>
      <c r="I36" s="53"/>
      <c r="J36" s="53" t="s">
        <v>601</v>
      </c>
      <c r="K36" s="53" t="s">
        <v>493</v>
      </c>
      <c r="L36" s="53" t="s">
        <v>527</v>
      </c>
      <c r="M36" s="53" t="s">
        <v>528</v>
      </c>
    </row>
    <row r="37" spans="1:13" x14ac:dyDescent="0.25">
      <c r="A37" s="53" t="s">
        <v>40</v>
      </c>
      <c r="B37" s="53" t="s">
        <v>137</v>
      </c>
      <c r="C37" s="53" t="s">
        <v>40</v>
      </c>
      <c r="D37" s="53">
        <v>1</v>
      </c>
      <c r="E37" s="53">
        <v>0</v>
      </c>
      <c r="F37" s="53">
        <v>5</v>
      </c>
      <c r="G37" s="53">
        <v>2</v>
      </c>
      <c r="H37" s="53">
        <v>7</v>
      </c>
      <c r="I37" s="53"/>
      <c r="J37" s="53" t="s">
        <v>601</v>
      </c>
      <c r="K37" s="53" t="s">
        <v>493</v>
      </c>
      <c r="L37" s="53" t="s">
        <v>527</v>
      </c>
      <c r="M37" s="53" t="s">
        <v>528</v>
      </c>
    </row>
    <row r="38" spans="1:13" x14ac:dyDescent="0.25">
      <c r="A38" s="53" t="s">
        <v>40</v>
      </c>
      <c r="B38" s="53" t="s">
        <v>140</v>
      </c>
      <c r="C38" s="53" t="s">
        <v>40</v>
      </c>
      <c r="D38" s="53">
        <v>1</v>
      </c>
      <c r="E38" s="53">
        <v>0</v>
      </c>
      <c r="F38" s="53">
        <v>5</v>
      </c>
      <c r="G38" s="53">
        <v>7</v>
      </c>
      <c r="H38" s="53"/>
      <c r="I38" s="53"/>
      <c r="J38" s="53" t="s">
        <v>601</v>
      </c>
      <c r="K38" s="53" t="s">
        <v>493</v>
      </c>
      <c r="L38" s="53" t="s">
        <v>527</v>
      </c>
      <c r="M38" s="53" t="s">
        <v>528</v>
      </c>
    </row>
    <row r="39" spans="1:13" x14ac:dyDescent="0.25">
      <c r="A39" s="53" t="s">
        <v>40</v>
      </c>
      <c r="B39" s="53" t="s">
        <v>142</v>
      </c>
      <c r="C39" s="53" t="s">
        <v>40</v>
      </c>
      <c r="D39" s="53">
        <v>2</v>
      </c>
      <c r="E39" s="53">
        <v>0</v>
      </c>
      <c r="F39" s="53">
        <v>3</v>
      </c>
      <c r="G39" s="53">
        <v>50</v>
      </c>
      <c r="H39" s="53">
        <v>2</v>
      </c>
      <c r="I39" s="53"/>
      <c r="J39" s="53" t="s">
        <v>595</v>
      </c>
      <c r="K39" s="53" t="s">
        <v>493</v>
      </c>
      <c r="L39" s="53" t="s">
        <v>494</v>
      </c>
      <c r="M39" s="53" t="s">
        <v>495</v>
      </c>
    </row>
    <row r="40" spans="1:13" x14ac:dyDescent="0.25">
      <c r="A40" s="53" t="s">
        <v>40</v>
      </c>
      <c r="B40" s="53" t="s">
        <v>145</v>
      </c>
      <c r="C40" s="53" t="s">
        <v>40</v>
      </c>
      <c r="D40" s="53">
        <v>2</v>
      </c>
      <c r="E40" s="53">
        <v>0</v>
      </c>
      <c r="F40" s="53">
        <v>3</v>
      </c>
      <c r="G40" s="53">
        <v>50</v>
      </c>
      <c r="H40" s="53">
        <v>3</v>
      </c>
      <c r="I40" s="53"/>
      <c r="J40" s="53" t="s">
        <v>595</v>
      </c>
      <c r="K40" s="53" t="s">
        <v>493</v>
      </c>
      <c r="L40" s="53" t="s">
        <v>494</v>
      </c>
      <c r="M40" s="53" t="s">
        <v>495</v>
      </c>
    </row>
    <row r="41" spans="1:13" x14ac:dyDescent="0.25">
      <c r="A41" s="53" t="s">
        <v>40</v>
      </c>
      <c r="B41" s="53" t="s">
        <v>147</v>
      </c>
      <c r="C41" s="53" t="s">
        <v>40</v>
      </c>
      <c r="D41" s="53">
        <v>2</v>
      </c>
      <c r="E41" s="53">
        <v>0</v>
      </c>
      <c r="F41" s="53">
        <v>3</v>
      </c>
      <c r="G41" s="53">
        <v>50</v>
      </c>
      <c r="H41" s="53">
        <v>5</v>
      </c>
      <c r="I41" s="53"/>
      <c r="J41" s="53" t="s">
        <v>595</v>
      </c>
      <c r="K41" s="53" t="s">
        <v>493</v>
      </c>
      <c r="L41" s="53" t="s">
        <v>494</v>
      </c>
      <c r="M41" s="53" t="s">
        <v>495</v>
      </c>
    </row>
    <row r="42" spans="1:13" x14ac:dyDescent="0.25">
      <c r="A42" s="53" t="s">
        <v>40</v>
      </c>
      <c r="B42" s="53" t="s">
        <v>149</v>
      </c>
      <c r="C42" s="53" t="s">
        <v>40</v>
      </c>
      <c r="D42" s="53">
        <v>2</v>
      </c>
      <c r="E42" s="53">
        <v>0</v>
      </c>
      <c r="F42" s="53">
        <v>3</v>
      </c>
      <c r="G42" s="53">
        <v>50</v>
      </c>
      <c r="H42" s="53">
        <v>90</v>
      </c>
      <c r="I42" s="53"/>
      <c r="J42" s="53" t="s">
        <v>595</v>
      </c>
      <c r="K42" s="53" t="s">
        <v>493</v>
      </c>
      <c r="L42" s="53" t="s">
        <v>494</v>
      </c>
      <c r="M42" s="53" t="s">
        <v>495</v>
      </c>
    </row>
    <row r="43" spans="1:13" x14ac:dyDescent="0.25">
      <c r="A43" s="53" t="s">
        <v>40</v>
      </c>
      <c r="B43" s="53" t="s">
        <v>152</v>
      </c>
      <c r="C43" s="53" t="s">
        <v>40</v>
      </c>
      <c r="D43" s="53">
        <v>2</v>
      </c>
      <c r="E43" s="53">
        <v>0</v>
      </c>
      <c r="F43" s="53">
        <v>4</v>
      </c>
      <c r="G43" s="53">
        <v>1</v>
      </c>
      <c r="H43" s="53">
        <v>25</v>
      </c>
      <c r="I43" s="53"/>
      <c r="J43" s="53" t="s">
        <v>471</v>
      </c>
      <c r="K43" s="53" t="s">
        <v>493</v>
      </c>
      <c r="L43" s="53" t="s">
        <v>494</v>
      </c>
      <c r="M43" s="53" t="s">
        <v>495</v>
      </c>
    </row>
    <row r="44" spans="1:13" x14ac:dyDescent="0.25">
      <c r="A44" s="53" t="s">
        <v>40</v>
      </c>
      <c r="B44" s="53" t="s">
        <v>155</v>
      </c>
      <c r="C44" s="53" t="s">
        <v>40</v>
      </c>
      <c r="D44" s="53">
        <v>2</v>
      </c>
      <c r="E44" s="53">
        <v>0</v>
      </c>
      <c r="F44" s="53">
        <v>4</v>
      </c>
      <c r="G44" s="53">
        <v>4</v>
      </c>
      <c r="H44" s="53">
        <v>1</v>
      </c>
      <c r="I44" s="53"/>
      <c r="J44" s="53" t="s">
        <v>471</v>
      </c>
      <c r="K44" s="53" t="s">
        <v>493</v>
      </c>
      <c r="L44" s="53" t="s">
        <v>494</v>
      </c>
      <c r="M44" s="53" t="s">
        <v>495</v>
      </c>
    </row>
    <row r="45" spans="1:13" x14ac:dyDescent="0.25">
      <c r="A45" s="53" t="s">
        <v>40</v>
      </c>
      <c r="B45" s="53" t="s">
        <v>157</v>
      </c>
      <c r="C45" s="53" t="s">
        <v>40</v>
      </c>
      <c r="D45" s="53">
        <v>2</v>
      </c>
      <c r="E45" s="53">
        <v>0</v>
      </c>
      <c r="F45" s="53">
        <v>4</v>
      </c>
      <c r="G45" s="53">
        <v>4</v>
      </c>
      <c r="H45" s="53">
        <v>2</v>
      </c>
      <c r="I45" s="53"/>
      <c r="J45" s="53" t="s">
        <v>471</v>
      </c>
      <c r="K45" s="53" t="s">
        <v>493</v>
      </c>
      <c r="L45" s="53" t="s">
        <v>494</v>
      </c>
      <c r="M45" s="53" t="s">
        <v>495</v>
      </c>
    </row>
    <row r="46" spans="1:13" x14ac:dyDescent="0.25">
      <c r="A46" s="53" t="s">
        <v>40</v>
      </c>
      <c r="B46" s="53" t="s">
        <v>159</v>
      </c>
      <c r="C46" s="53" t="s">
        <v>40</v>
      </c>
      <c r="D46" s="53">
        <v>2</v>
      </c>
      <c r="E46" s="53">
        <v>0</v>
      </c>
      <c r="F46" s="53">
        <v>4</v>
      </c>
      <c r="G46" s="53">
        <v>4</v>
      </c>
      <c r="H46" s="53">
        <v>6</v>
      </c>
      <c r="I46" s="53"/>
      <c r="J46" s="53" t="s">
        <v>471</v>
      </c>
      <c r="K46" s="53" t="s">
        <v>493</v>
      </c>
      <c r="L46" s="53" t="s">
        <v>494</v>
      </c>
      <c r="M46" s="53" t="s">
        <v>495</v>
      </c>
    </row>
    <row r="47" spans="1:13" x14ac:dyDescent="0.25">
      <c r="A47" s="53" t="s">
        <v>40</v>
      </c>
      <c r="B47" s="53" t="s">
        <v>161</v>
      </c>
      <c r="C47" s="53" t="s">
        <v>40</v>
      </c>
      <c r="D47" s="53">
        <v>2</v>
      </c>
      <c r="E47" s="53">
        <v>0</v>
      </c>
      <c r="F47" s="53">
        <v>4</v>
      </c>
      <c r="G47" s="53">
        <v>4</v>
      </c>
      <c r="H47" s="53">
        <v>15</v>
      </c>
      <c r="I47" s="53"/>
      <c r="J47" s="53" t="s">
        <v>471</v>
      </c>
      <c r="K47" s="53" t="s">
        <v>493</v>
      </c>
      <c r="L47" s="53" t="s">
        <v>494</v>
      </c>
      <c r="M47" s="53" t="s">
        <v>495</v>
      </c>
    </row>
    <row r="48" spans="1:13" x14ac:dyDescent="0.25">
      <c r="A48" s="53" t="s">
        <v>40</v>
      </c>
      <c r="B48" s="53" t="s">
        <v>163</v>
      </c>
      <c r="C48" s="53" t="s">
        <v>40</v>
      </c>
      <c r="D48" s="53">
        <v>2</v>
      </c>
      <c r="E48" s="53">
        <v>0</v>
      </c>
      <c r="F48" s="53">
        <v>4</v>
      </c>
      <c r="G48" s="53">
        <v>4</v>
      </c>
      <c r="H48" s="53">
        <v>17</v>
      </c>
      <c r="I48" s="53"/>
      <c r="J48" s="53" t="s">
        <v>471</v>
      </c>
      <c r="K48" s="53" t="s">
        <v>493</v>
      </c>
      <c r="L48" s="53" t="s">
        <v>494</v>
      </c>
      <c r="M48" s="53" t="s">
        <v>495</v>
      </c>
    </row>
    <row r="49" spans="1:13" x14ac:dyDescent="0.25">
      <c r="A49" s="53" t="s">
        <v>40</v>
      </c>
      <c r="B49" s="53" t="s">
        <v>165</v>
      </c>
      <c r="C49" s="53" t="s">
        <v>40</v>
      </c>
      <c r="D49" s="53">
        <v>2</v>
      </c>
      <c r="E49" s="53">
        <v>0</v>
      </c>
      <c r="F49" s="53">
        <v>4</v>
      </c>
      <c r="G49" s="53">
        <v>4</v>
      </c>
      <c r="H49" s="53">
        <v>18</v>
      </c>
      <c r="I49" s="53"/>
      <c r="J49" s="53" t="s">
        <v>471</v>
      </c>
      <c r="K49" s="53" t="s">
        <v>493</v>
      </c>
      <c r="L49" s="53" t="s">
        <v>494</v>
      </c>
      <c r="M49" s="53" t="s">
        <v>495</v>
      </c>
    </row>
    <row r="50" spans="1:13" x14ac:dyDescent="0.25">
      <c r="A50" s="53" t="s">
        <v>40</v>
      </c>
      <c r="B50" s="53" t="s">
        <v>168</v>
      </c>
      <c r="C50" s="53" t="s">
        <v>40</v>
      </c>
      <c r="D50" s="53">
        <v>2</v>
      </c>
      <c r="E50" s="53">
        <v>0</v>
      </c>
      <c r="F50" s="53">
        <v>4</v>
      </c>
      <c r="G50" s="53">
        <v>4</v>
      </c>
      <c r="H50" s="53">
        <v>20</v>
      </c>
      <c r="I50" s="53"/>
      <c r="J50" s="53" t="s">
        <v>471</v>
      </c>
      <c r="K50" s="53" t="s">
        <v>493</v>
      </c>
      <c r="L50" s="53" t="s">
        <v>494</v>
      </c>
      <c r="M50" s="53" t="s">
        <v>495</v>
      </c>
    </row>
    <row r="51" spans="1:13" x14ac:dyDescent="0.25">
      <c r="A51" s="53" t="s">
        <v>40</v>
      </c>
      <c r="B51" s="53" t="s">
        <v>170</v>
      </c>
      <c r="C51" s="53" t="s">
        <v>40</v>
      </c>
      <c r="D51" s="53">
        <v>2</v>
      </c>
      <c r="E51" s="53">
        <v>0</v>
      </c>
      <c r="F51" s="53">
        <v>4</v>
      </c>
      <c r="G51" s="53">
        <v>4</v>
      </c>
      <c r="H51" s="53">
        <v>21</v>
      </c>
      <c r="I51" s="53"/>
      <c r="J51" s="53" t="s">
        <v>471</v>
      </c>
      <c r="K51" s="53" t="s">
        <v>493</v>
      </c>
      <c r="L51" s="53" t="s">
        <v>494</v>
      </c>
      <c r="M51" s="53" t="s">
        <v>495</v>
      </c>
    </row>
    <row r="52" spans="1:13" x14ac:dyDescent="0.25">
      <c r="A52" s="53" t="s">
        <v>40</v>
      </c>
      <c r="B52" s="53" t="s">
        <v>173</v>
      </c>
      <c r="C52" s="53" t="s">
        <v>40</v>
      </c>
      <c r="D52" s="53">
        <v>2</v>
      </c>
      <c r="E52" s="53">
        <v>0</v>
      </c>
      <c r="F52" s="53">
        <v>4</v>
      </c>
      <c r="G52" s="53">
        <v>4</v>
      </c>
      <c r="H52" s="53">
        <v>23</v>
      </c>
      <c r="I52" s="53"/>
      <c r="J52" s="53" t="s">
        <v>471</v>
      </c>
      <c r="K52" s="53" t="s">
        <v>493</v>
      </c>
      <c r="L52" s="53" t="s">
        <v>494</v>
      </c>
      <c r="M52" s="53" t="s">
        <v>495</v>
      </c>
    </row>
    <row r="53" spans="1:13" x14ac:dyDescent="0.25">
      <c r="A53" s="53" t="s">
        <v>40</v>
      </c>
      <c r="B53" s="53" t="s">
        <v>176</v>
      </c>
      <c r="C53" s="53" t="s">
        <v>40</v>
      </c>
      <c r="D53" s="53">
        <v>2</v>
      </c>
      <c r="E53" s="53">
        <v>0</v>
      </c>
      <c r="F53" s="53">
        <v>4</v>
      </c>
      <c r="G53" s="53">
        <v>5</v>
      </c>
      <c r="H53" s="53">
        <v>2</v>
      </c>
      <c r="I53" s="53"/>
      <c r="J53" s="53" t="s">
        <v>471</v>
      </c>
      <c r="K53" s="53" t="s">
        <v>493</v>
      </c>
      <c r="L53" s="53" t="s">
        <v>494</v>
      </c>
      <c r="M53" s="53" t="s">
        <v>495</v>
      </c>
    </row>
    <row r="54" spans="1:13" x14ac:dyDescent="0.25">
      <c r="A54" s="53" t="s">
        <v>40</v>
      </c>
      <c r="B54" s="53" t="s">
        <v>178</v>
      </c>
      <c r="C54" s="53" t="s">
        <v>40</v>
      </c>
      <c r="D54" s="53">
        <v>2</v>
      </c>
      <c r="E54" s="53">
        <v>0</v>
      </c>
      <c r="F54" s="53">
        <v>4</v>
      </c>
      <c r="G54" s="53">
        <v>5</v>
      </c>
      <c r="H54" s="53">
        <v>8</v>
      </c>
      <c r="I54" s="53"/>
      <c r="J54" s="53" t="s">
        <v>471</v>
      </c>
      <c r="K54" s="53" t="s">
        <v>493</v>
      </c>
      <c r="L54" s="53" t="s">
        <v>494</v>
      </c>
      <c r="M54" s="53" t="s">
        <v>495</v>
      </c>
    </row>
    <row r="55" spans="1:13" x14ac:dyDescent="0.25">
      <c r="A55" s="53" t="s">
        <v>40</v>
      </c>
      <c r="B55" s="53" t="s">
        <v>180</v>
      </c>
      <c r="C55" s="53" t="s">
        <v>40</v>
      </c>
      <c r="D55" s="53">
        <v>2</v>
      </c>
      <c r="E55" s="53">
        <v>0</v>
      </c>
      <c r="F55" s="53">
        <v>4</v>
      </c>
      <c r="G55" s="53">
        <v>5</v>
      </c>
      <c r="H55" s="53">
        <v>9</v>
      </c>
      <c r="I55" s="53"/>
      <c r="J55" s="53" t="s">
        <v>471</v>
      </c>
      <c r="K55" s="53" t="s">
        <v>493</v>
      </c>
      <c r="L55" s="53" t="s">
        <v>494</v>
      </c>
      <c r="M55" s="53" t="s">
        <v>495</v>
      </c>
    </row>
    <row r="56" spans="1:13" x14ac:dyDescent="0.25">
      <c r="A56" s="53" t="s">
        <v>40</v>
      </c>
      <c r="B56" s="53" t="s">
        <v>182</v>
      </c>
      <c r="C56" s="53" t="s">
        <v>40</v>
      </c>
      <c r="D56" s="53">
        <v>2</v>
      </c>
      <c r="E56" s="53">
        <v>0</v>
      </c>
      <c r="F56" s="53">
        <v>4</v>
      </c>
      <c r="G56" s="53">
        <v>5</v>
      </c>
      <c r="H56" s="53">
        <v>10</v>
      </c>
      <c r="I56" s="53"/>
      <c r="J56" s="53" t="s">
        <v>471</v>
      </c>
      <c r="K56" s="53" t="s">
        <v>493</v>
      </c>
      <c r="L56" s="53" t="s">
        <v>494</v>
      </c>
      <c r="M56" s="53" t="s">
        <v>495</v>
      </c>
    </row>
    <row r="57" spans="1:13" x14ac:dyDescent="0.25">
      <c r="A57" s="53" t="s">
        <v>40</v>
      </c>
      <c r="B57" s="53" t="s">
        <v>184</v>
      </c>
      <c r="C57" s="53" t="s">
        <v>40</v>
      </c>
      <c r="D57" s="53">
        <v>2</v>
      </c>
      <c r="E57" s="53">
        <v>0</v>
      </c>
      <c r="F57" s="53">
        <v>4</v>
      </c>
      <c r="G57" s="53">
        <v>5</v>
      </c>
      <c r="H57" s="53">
        <v>12</v>
      </c>
      <c r="I57" s="53"/>
      <c r="J57" s="53" t="s">
        <v>471</v>
      </c>
      <c r="K57" s="53" t="s">
        <v>493</v>
      </c>
      <c r="L57" s="53" t="s">
        <v>494</v>
      </c>
      <c r="M57" s="53" t="s">
        <v>495</v>
      </c>
    </row>
    <row r="58" spans="1:13" x14ac:dyDescent="0.25">
      <c r="A58" s="53" t="s">
        <v>40</v>
      </c>
      <c r="B58" s="53" t="s">
        <v>186</v>
      </c>
      <c r="C58" s="53" t="s">
        <v>40</v>
      </c>
      <c r="D58" s="53">
        <v>2</v>
      </c>
      <c r="E58" s="53">
        <v>0</v>
      </c>
      <c r="F58" s="53">
        <v>4</v>
      </c>
      <c r="G58" s="53">
        <v>6</v>
      </c>
      <c r="H58" s="53">
        <v>2</v>
      </c>
      <c r="I58" s="53"/>
      <c r="J58" s="53" t="s">
        <v>471</v>
      </c>
      <c r="K58" s="53" t="s">
        <v>493</v>
      </c>
      <c r="L58" s="53" t="s">
        <v>494</v>
      </c>
      <c r="M58" s="53" t="s">
        <v>495</v>
      </c>
    </row>
    <row r="59" spans="1:13" x14ac:dyDescent="0.25">
      <c r="A59" s="53" t="s">
        <v>40</v>
      </c>
      <c r="B59" s="53" t="s">
        <v>188</v>
      </c>
      <c r="C59" s="53" t="s">
        <v>40</v>
      </c>
      <c r="D59" s="53">
        <v>2</v>
      </c>
      <c r="E59" s="53">
        <v>0</v>
      </c>
      <c r="F59" s="53">
        <v>4</v>
      </c>
      <c r="G59" s="53">
        <v>6</v>
      </c>
      <c r="H59" s="53">
        <v>3</v>
      </c>
      <c r="I59" s="53"/>
      <c r="J59" s="53" t="s">
        <v>471</v>
      </c>
      <c r="K59" s="53" t="s">
        <v>493</v>
      </c>
      <c r="L59" s="53" t="s">
        <v>494</v>
      </c>
      <c r="M59" s="53" t="s">
        <v>495</v>
      </c>
    </row>
    <row r="60" spans="1:13" x14ac:dyDescent="0.25">
      <c r="A60" s="53" t="s">
        <v>40</v>
      </c>
      <c r="B60" s="53" t="s">
        <v>190</v>
      </c>
      <c r="C60" s="53" t="s">
        <v>40</v>
      </c>
      <c r="D60" s="53">
        <v>2</v>
      </c>
      <c r="E60" s="53">
        <v>0</v>
      </c>
      <c r="F60" s="53">
        <v>4</v>
      </c>
      <c r="G60" s="53">
        <v>6</v>
      </c>
      <c r="H60" s="53">
        <v>7</v>
      </c>
      <c r="I60" s="53"/>
      <c r="J60" s="53" t="s">
        <v>471</v>
      </c>
      <c r="K60" s="53" t="s">
        <v>493</v>
      </c>
      <c r="L60" s="53" t="s">
        <v>494</v>
      </c>
      <c r="M60" s="53" t="s">
        <v>495</v>
      </c>
    </row>
    <row r="61" spans="1:13" x14ac:dyDescent="0.25">
      <c r="A61" s="53" t="s">
        <v>40</v>
      </c>
      <c r="B61" s="53" t="s">
        <v>192</v>
      </c>
      <c r="C61" s="53" t="s">
        <v>40</v>
      </c>
      <c r="D61" s="53">
        <v>2</v>
      </c>
      <c r="E61" s="53">
        <v>0</v>
      </c>
      <c r="F61" s="53">
        <v>4</v>
      </c>
      <c r="G61" s="53">
        <v>7</v>
      </c>
      <c r="H61" s="53">
        <v>1</v>
      </c>
      <c r="I61" s="53"/>
      <c r="J61" s="53" t="s">
        <v>471</v>
      </c>
      <c r="K61" s="53" t="s">
        <v>493</v>
      </c>
      <c r="L61" s="53" t="s">
        <v>494</v>
      </c>
      <c r="M61" s="53" t="s">
        <v>495</v>
      </c>
    </row>
    <row r="62" spans="1:13" x14ac:dyDescent="0.25">
      <c r="A62" s="53" t="s">
        <v>40</v>
      </c>
      <c r="B62" s="53" t="s">
        <v>194</v>
      </c>
      <c r="C62" s="53" t="s">
        <v>40</v>
      </c>
      <c r="D62" s="53">
        <v>2</v>
      </c>
      <c r="E62" s="53">
        <v>0</v>
      </c>
      <c r="F62" s="53">
        <v>4</v>
      </c>
      <c r="G62" s="53">
        <v>7</v>
      </c>
      <c r="H62" s="53">
        <v>3</v>
      </c>
      <c r="I62" s="53"/>
      <c r="J62" s="53" t="s">
        <v>471</v>
      </c>
      <c r="K62" s="53" t="s">
        <v>493</v>
      </c>
      <c r="L62" s="53" t="s">
        <v>494</v>
      </c>
      <c r="M62" s="53" t="s">
        <v>495</v>
      </c>
    </row>
    <row r="63" spans="1:13" x14ac:dyDescent="0.25">
      <c r="A63" s="53" t="s">
        <v>40</v>
      </c>
      <c r="B63" s="53" t="s">
        <v>196</v>
      </c>
      <c r="C63" s="53" t="s">
        <v>40</v>
      </c>
      <c r="D63" s="53">
        <v>2</v>
      </c>
      <c r="E63" s="53">
        <v>0</v>
      </c>
      <c r="F63" s="53">
        <v>4</v>
      </c>
      <c r="G63" s="53">
        <v>7</v>
      </c>
      <c r="H63" s="53">
        <v>5</v>
      </c>
      <c r="I63" s="53"/>
      <c r="J63" s="53" t="s">
        <v>471</v>
      </c>
      <c r="K63" s="53" t="s">
        <v>493</v>
      </c>
      <c r="L63" s="53" t="s">
        <v>494</v>
      </c>
      <c r="M63" s="53" t="s">
        <v>495</v>
      </c>
    </row>
    <row r="64" spans="1:13" x14ac:dyDescent="0.25">
      <c r="A64" s="53" t="s">
        <v>40</v>
      </c>
      <c r="B64" s="53" t="s">
        <v>198</v>
      </c>
      <c r="C64" s="53" t="s">
        <v>40</v>
      </c>
      <c r="D64" s="53">
        <v>2</v>
      </c>
      <c r="E64" s="53">
        <v>0</v>
      </c>
      <c r="F64" s="53">
        <v>4</v>
      </c>
      <c r="G64" s="53">
        <v>7</v>
      </c>
      <c r="H64" s="53">
        <v>6</v>
      </c>
      <c r="I64" s="53"/>
      <c r="J64" s="53" t="s">
        <v>471</v>
      </c>
      <c r="K64" s="53" t="s">
        <v>493</v>
      </c>
      <c r="L64" s="53" t="s">
        <v>494</v>
      </c>
      <c r="M64" s="53" t="s">
        <v>495</v>
      </c>
    </row>
    <row r="65" spans="1:13" x14ac:dyDescent="0.25">
      <c r="A65" s="53" t="s">
        <v>40</v>
      </c>
      <c r="B65" s="53" t="s">
        <v>200</v>
      </c>
      <c r="C65" s="53" t="s">
        <v>40</v>
      </c>
      <c r="D65" s="53">
        <v>2</v>
      </c>
      <c r="E65" s="53">
        <v>0</v>
      </c>
      <c r="F65" s="53">
        <v>4</v>
      </c>
      <c r="G65" s="53">
        <v>8</v>
      </c>
      <c r="H65" s="53">
        <v>1</v>
      </c>
      <c r="I65" s="53"/>
      <c r="J65" s="53" t="s">
        <v>471</v>
      </c>
      <c r="K65" s="53" t="s">
        <v>493</v>
      </c>
      <c r="L65" s="53" t="s">
        <v>494</v>
      </c>
      <c r="M65" s="53" t="s">
        <v>495</v>
      </c>
    </row>
    <row r="66" spans="1:13" x14ac:dyDescent="0.25">
      <c r="A66" s="53" t="s">
        <v>40</v>
      </c>
      <c r="B66" s="53" t="s">
        <v>202</v>
      </c>
      <c r="C66" s="53" t="s">
        <v>40</v>
      </c>
      <c r="D66" s="53">
        <v>2</v>
      </c>
      <c r="E66" s="53">
        <v>0</v>
      </c>
      <c r="F66" s="53">
        <v>4</v>
      </c>
      <c r="G66" s="53">
        <v>8</v>
      </c>
      <c r="H66" s="53">
        <v>2</v>
      </c>
      <c r="I66" s="53"/>
      <c r="J66" s="53" t="s">
        <v>471</v>
      </c>
      <c r="K66" s="53" t="s">
        <v>493</v>
      </c>
      <c r="L66" s="53" t="s">
        <v>494</v>
      </c>
      <c r="M66" s="53" t="s">
        <v>495</v>
      </c>
    </row>
    <row r="67" spans="1:13" x14ac:dyDescent="0.25">
      <c r="A67" s="53" t="s">
        <v>40</v>
      </c>
      <c r="B67" s="53" t="s">
        <v>204</v>
      </c>
      <c r="C67" s="53" t="s">
        <v>40</v>
      </c>
      <c r="D67" s="53">
        <v>2</v>
      </c>
      <c r="E67" s="53">
        <v>0</v>
      </c>
      <c r="F67" s="53">
        <v>4</v>
      </c>
      <c r="G67" s="53">
        <v>8</v>
      </c>
      <c r="H67" s="53">
        <v>5</v>
      </c>
      <c r="I67" s="53"/>
      <c r="J67" s="53" t="s">
        <v>471</v>
      </c>
      <c r="K67" s="53" t="s">
        <v>493</v>
      </c>
      <c r="L67" s="53" t="s">
        <v>494</v>
      </c>
      <c r="M67" s="53" t="s">
        <v>495</v>
      </c>
    </row>
    <row r="68" spans="1:13" x14ac:dyDescent="0.25">
      <c r="A68" s="53" t="s">
        <v>40</v>
      </c>
      <c r="B68" s="53" t="s">
        <v>206</v>
      </c>
      <c r="C68" s="53" t="s">
        <v>40</v>
      </c>
      <c r="D68" s="53">
        <v>2</v>
      </c>
      <c r="E68" s="53">
        <v>0</v>
      </c>
      <c r="F68" s="53">
        <v>4</v>
      </c>
      <c r="G68" s="53">
        <v>8</v>
      </c>
      <c r="H68" s="53">
        <v>7</v>
      </c>
      <c r="I68" s="53"/>
      <c r="J68" s="53" t="s">
        <v>471</v>
      </c>
      <c r="K68" s="53" t="s">
        <v>493</v>
      </c>
      <c r="L68" s="53" t="s">
        <v>494</v>
      </c>
      <c r="M68" s="53" t="s">
        <v>495</v>
      </c>
    </row>
    <row r="69" spans="1:13" x14ac:dyDescent="0.25">
      <c r="A69" s="53" t="s">
        <v>40</v>
      </c>
      <c r="B69" s="53" t="s">
        <v>208</v>
      </c>
      <c r="C69" s="53" t="s">
        <v>40</v>
      </c>
      <c r="D69" s="53">
        <v>2</v>
      </c>
      <c r="E69" s="53">
        <v>0</v>
      </c>
      <c r="F69" s="53">
        <v>4</v>
      </c>
      <c r="G69" s="53">
        <v>9</v>
      </c>
      <c r="H69" s="53">
        <v>13</v>
      </c>
      <c r="I69" s="53"/>
      <c r="J69" s="53" t="s">
        <v>471</v>
      </c>
      <c r="K69" s="53" t="s">
        <v>493</v>
      </c>
      <c r="L69" s="53" t="s">
        <v>494</v>
      </c>
      <c r="M69" s="53" t="s">
        <v>495</v>
      </c>
    </row>
    <row r="70" spans="1:13" x14ac:dyDescent="0.25">
      <c r="A70" s="53" t="s">
        <v>40</v>
      </c>
      <c r="B70" s="53" t="s">
        <v>210</v>
      </c>
      <c r="C70" s="53" t="s">
        <v>40</v>
      </c>
      <c r="D70" s="53">
        <v>2</v>
      </c>
      <c r="E70" s="53">
        <v>0</v>
      </c>
      <c r="F70" s="53">
        <v>4</v>
      </c>
      <c r="G70" s="53">
        <v>11</v>
      </c>
      <c r="H70" s="53">
        <v>1</v>
      </c>
      <c r="I70" s="53"/>
      <c r="J70" s="53" t="s">
        <v>471</v>
      </c>
      <c r="K70" s="53" t="s">
        <v>493</v>
      </c>
      <c r="L70" s="53" t="s">
        <v>527</v>
      </c>
      <c r="M70" s="53" t="s">
        <v>528</v>
      </c>
    </row>
    <row r="71" spans="1:13" x14ac:dyDescent="0.25">
      <c r="A71" s="53" t="s">
        <v>40</v>
      </c>
      <c r="B71" s="53" t="s">
        <v>212</v>
      </c>
      <c r="C71" s="53" t="s">
        <v>40</v>
      </c>
      <c r="D71" s="53">
        <v>2</v>
      </c>
      <c r="E71" s="53">
        <v>0</v>
      </c>
      <c r="F71" s="53">
        <v>4</v>
      </c>
      <c r="G71" s="53">
        <v>11</v>
      </c>
      <c r="H71" s="53">
        <v>2</v>
      </c>
      <c r="I71" s="53"/>
      <c r="J71" s="53" t="s">
        <v>471</v>
      </c>
      <c r="K71" s="53" t="s">
        <v>493</v>
      </c>
      <c r="L71" s="53" t="s">
        <v>527</v>
      </c>
      <c r="M71" s="53" t="s">
        <v>528</v>
      </c>
    </row>
    <row r="72" spans="1:13" x14ac:dyDescent="0.25">
      <c r="A72" s="53" t="s">
        <v>40</v>
      </c>
      <c r="B72" s="53" t="s">
        <v>214</v>
      </c>
      <c r="C72" s="53" t="s">
        <v>40</v>
      </c>
      <c r="D72" s="53">
        <v>2</v>
      </c>
      <c r="E72" s="53">
        <v>0</v>
      </c>
      <c r="F72" s="53">
        <v>4</v>
      </c>
      <c r="G72" s="53">
        <v>14</v>
      </c>
      <c r="H72" s="53"/>
      <c r="I72" s="53"/>
      <c r="J72" s="53" t="s">
        <v>471</v>
      </c>
      <c r="K72" s="53" t="s">
        <v>493</v>
      </c>
      <c r="L72" s="53" t="s">
        <v>543</v>
      </c>
      <c r="M72" s="53" t="s">
        <v>544</v>
      </c>
    </row>
    <row r="73" spans="1:13" x14ac:dyDescent="0.25">
      <c r="A73" s="53" t="s">
        <v>40</v>
      </c>
      <c r="B73" s="53" t="s">
        <v>216</v>
      </c>
      <c r="C73" s="53" t="s">
        <v>40</v>
      </c>
      <c r="D73" s="53">
        <v>2</v>
      </c>
      <c r="E73" s="53">
        <v>0</v>
      </c>
      <c r="F73" s="53">
        <v>4</v>
      </c>
      <c r="G73" s="53">
        <v>21</v>
      </c>
      <c r="H73" s="53">
        <v>4</v>
      </c>
      <c r="I73" s="53"/>
      <c r="J73" s="53" t="s">
        <v>471</v>
      </c>
      <c r="K73" s="53" t="s">
        <v>493</v>
      </c>
      <c r="L73" s="53" t="s">
        <v>527</v>
      </c>
      <c r="M73" s="53" t="s">
        <v>528</v>
      </c>
    </row>
    <row r="74" spans="1:13" x14ac:dyDescent="0.25">
      <c r="A74" s="53" t="s">
        <v>40</v>
      </c>
      <c r="B74" s="53" t="s">
        <v>218</v>
      </c>
      <c r="C74" s="53" t="s">
        <v>40</v>
      </c>
      <c r="D74" s="53">
        <v>2</v>
      </c>
      <c r="E74" s="53">
        <v>0</v>
      </c>
      <c r="F74" s="53">
        <v>4</v>
      </c>
      <c r="G74" s="53">
        <v>21</v>
      </c>
      <c r="H74" s="53">
        <v>11</v>
      </c>
      <c r="I74" s="53"/>
      <c r="J74" s="53" t="s">
        <v>471</v>
      </c>
      <c r="K74" s="53" t="s">
        <v>493</v>
      </c>
      <c r="L74" s="53" t="s">
        <v>527</v>
      </c>
      <c r="M74" s="53" t="s">
        <v>528</v>
      </c>
    </row>
    <row r="75" spans="1:13" x14ac:dyDescent="0.25">
      <c r="A75" s="53" t="s">
        <v>40</v>
      </c>
      <c r="B75" s="53" t="s">
        <v>220</v>
      </c>
      <c r="C75" s="53" t="s">
        <v>40</v>
      </c>
      <c r="D75" s="53">
        <v>2</v>
      </c>
      <c r="E75" s="53">
        <v>0</v>
      </c>
      <c r="F75" s="53">
        <v>4</v>
      </c>
      <c r="G75" s="53">
        <v>41</v>
      </c>
      <c r="H75" s="53">
        <v>13</v>
      </c>
      <c r="I75" s="53"/>
      <c r="J75" s="53" t="s">
        <v>471</v>
      </c>
      <c r="K75" s="53" t="s">
        <v>493</v>
      </c>
      <c r="L75" s="53" t="s">
        <v>494</v>
      </c>
      <c r="M75" s="53" t="s">
        <v>495</v>
      </c>
    </row>
    <row r="76" spans="1:13" x14ac:dyDescent="0.25">
      <c r="A76" s="53" t="s">
        <v>40</v>
      </c>
      <c r="B76" s="53" t="s">
        <v>223</v>
      </c>
      <c r="C76" s="53" t="s">
        <v>40</v>
      </c>
      <c r="D76" s="53">
        <v>3</v>
      </c>
      <c r="E76" s="53">
        <v>5</v>
      </c>
      <c r="F76" s="53">
        <v>1</v>
      </c>
      <c r="G76" s="53">
        <v>1</v>
      </c>
      <c r="H76" s="53">
        <v>0</v>
      </c>
      <c r="I76" s="53">
        <v>2</v>
      </c>
      <c r="J76" s="53" t="s">
        <v>602</v>
      </c>
      <c r="K76" s="53" t="s">
        <v>493</v>
      </c>
      <c r="L76" s="53" t="s">
        <v>527</v>
      </c>
      <c r="M76" s="53" t="s">
        <v>528</v>
      </c>
    </row>
    <row r="77" spans="1:13" x14ac:dyDescent="0.25">
      <c r="A77" s="53" t="s">
        <v>40</v>
      </c>
      <c r="B77" s="53" t="s">
        <v>225</v>
      </c>
      <c r="C77" s="53" t="s">
        <v>40</v>
      </c>
      <c r="D77" s="53">
        <v>3</v>
      </c>
      <c r="E77" s="53">
        <v>6</v>
      </c>
      <c r="F77" s="53">
        <v>1</v>
      </c>
      <c r="G77" s="53">
        <v>1</v>
      </c>
      <c r="H77" s="53">
        <v>1</v>
      </c>
      <c r="I77" s="53"/>
      <c r="J77" s="53" t="s">
        <v>603</v>
      </c>
      <c r="K77" s="53" t="s">
        <v>493</v>
      </c>
      <c r="L77" s="53" t="s">
        <v>543</v>
      </c>
      <c r="M77" s="53" t="s">
        <v>544</v>
      </c>
    </row>
    <row r="78" spans="1:13" x14ac:dyDescent="0.25">
      <c r="A78" s="53" t="s">
        <v>40</v>
      </c>
      <c r="B78" s="53" t="s">
        <v>227</v>
      </c>
      <c r="C78" s="53" t="s">
        <v>40</v>
      </c>
      <c r="D78" s="53">
        <v>3</v>
      </c>
      <c r="E78" s="53">
        <v>6</v>
      </c>
      <c r="F78" s="53">
        <v>1</v>
      </c>
      <c r="G78" s="53">
        <v>1</v>
      </c>
      <c r="H78" s="53">
        <v>2</v>
      </c>
      <c r="I78" s="53"/>
      <c r="J78" s="53" t="s">
        <v>603</v>
      </c>
      <c r="K78" s="53" t="s">
        <v>493</v>
      </c>
      <c r="L78" s="53" t="s">
        <v>543</v>
      </c>
      <c r="M78" s="53" t="s">
        <v>544</v>
      </c>
    </row>
    <row r="79" spans="1:13" x14ac:dyDescent="0.25">
      <c r="A79" s="53" t="s">
        <v>40</v>
      </c>
      <c r="B79" s="53" t="s">
        <v>229</v>
      </c>
      <c r="C79" s="53" t="s">
        <v>40</v>
      </c>
      <c r="D79" s="53">
        <v>3</v>
      </c>
      <c r="E79" s="53">
        <v>6</v>
      </c>
      <c r="F79" s="53">
        <v>1</v>
      </c>
      <c r="G79" s="53">
        <v>1</v>
      </c>
      <c r="H79" s="53">
        <v>3</v>
      </c>
      <c r="I79" s="53"/>
      <c r="J79" s="53" t="s">
        <v>603</v>
      </c>
      <c r="K79" s="53" t="s">
        <v>493</v>
      </c>
      <c r="L79" s="53" t="s">
        <v>543</v>
      </c>
      <c r="M79" s="53" t="s">
        <v>544</v>
      </c>
    </row>
    <row r="80" spans="1:13" x14ac:dyDescent="0.25">
      <c r="A80" s="53" t="s">
        <v>40</v>
      </c>
      <c r="B80" s="53" t="s">
        <v>142</v>
      </c>
      <c r="C80" s="53" t="s">
        <v>40</v>
      </c>
      <c r="D80" s="53">
        <v>2</v>
      </c>
      <c r="E80" s="53">
        <v>0</v>
      </c>
      <c r="F80" s="53">
        <v>3</v>
      </c>
      <c r="G80" s="53">
        <v>50</v>
      </c>
      <c r="H80" s="53">
        <v>2</v>
      </c>
      <c r="I80" s="53"/>
      <c r="J80" s="53" t="s">
        <v>595</v>
      </c>
      <c r="K80" s="53" t="s">
        <v>493</v>
      </c>
      <c r="L80" s="53" t="s">
        <v>494</v>
      </c>
      <c r="M80" s="53" t="s">
        <v>495</v>
      </c>
    </row>
    <row r="81" spans="1:13" x14ac:dyDescent="0.25">
      <c r="A81" s="53" t="s">
        <v>40</v>
      </c>
      <c r="B81" s="53" t="s">
        <v>145</v>
      </c>
      <c r="C81" s="53" t="s">
        <v>40</v>
      </c>
      <c r="D81" s="53">
        <v>2</v>
      </c>
      <c r="E81" s="53">
        <v>0</v>
      </c>
      <c r="F81" s="53">
        <v>3</v>
      </c>
      <c r="G81" s="53">
        <v>50</v>
      </c>
      <c r="H81" s="53">
        <v>3</v>
      </c>
      <c r="I81" s="53"/>
      <c r="J81" s="53" t="s">
        <v>595</v>
      </c>
      <c r="K81" s="53" t="s">
        <v>493</v>
      </c>
      <c r="L81" s="53" t="s">
        <v>494</v>
      </c>
      <c r="M81" s="53" t="s">
        <v>495</v>
      </c>
    </row>
    <row r="82" spans="1:13" x14ac:dyDescent="0.25">
      <c r="A82" s="53" t="s">
        <v>40</v>
      </c>
      <c r="B82" s="53" t="s">
        <v>380</v>
      </c>
      <c r="C82" s="53" t="s">
        <v>40</v>
      </c>
      <c r="D82" s="53">
        <v>2</v>
      </c>
      <c r="E82" s="53">
        <v>0</v>
      </c>
      <c r="F82" s="53">
        <v>3</v>
      </c>
      <c r="G82" s="53">
        <v>51</v>
      </c>
      <c r="H82" s="53">
        <v>2</v>
      </c>
      <c r="I82" s="53"/>
      <c r="J82" s="53" t="s">
        <v>595</v>
      </c>
      <c r="K82" s="53" t="s">
        <v>493</v>
      </c>
      <c r="L82" s="53" t="s">
        <v>494</v>
      </c>
      <c r="M82" s="53" t="s">
        <v>495</v>
      </c>
    </row>
    <row r="83" spans="1:13" x14ac:dyDescent="0.25">
      <c r="A83" s="53" t="s">
        <v>40</v>
      </c>
      <c r="B83" s="53" t="s">
        <v>157</v>
      </c>
      <c r="C83" s="53" t="s">
        <v>40</v>
      </c>
      <c r="D83" s="53">
        <v>2</v>
      </c>
      <c r="E83" s="53">
        <v>0</v>
      </c>
      <c r="F83" s="53">
        <v>4</v>
      </c>
      <c r="G83" s="53">
        <v>4</v>
      </c>
      <c r="H83" s="53">
        <v>2</v>
      </c>
      <c r="I83" s="53"/>
      <c r="J83" s="53" t="s">
        <v>471</v>
      </c>
      <c r="K83" s="53" t="s">
        <v>493</v>
      </c>
      <c r="L83" s="53" t="s">
        <v>494</v>
      </c>
      <c r="M83" s="53" t="s">
        <v>495</v>
      </c>
    </row>
    <row r="84" spans="1:13" x14ac:dyDescent="0.25">
      <c r="A84" s="53" t="s">
        <v>40</v>
      </c>
      <c r="B84" s="53" t="s">
        <v>180</v>
      </c>
      <c r="C84" s="53" t="s">
        <v>40</v>
      </c>
      <c r="D84" s="53">
        <v>2</v>
      </c>
      <c r="E84" s="53">
        <v>0</v>
      </c>
      <c r="F84" s="53">
        <v>4</v>
      </c>
      <c r="G84" s="53">
        <v>5</v>
      </c>
      <c r="H84" s="53">
        <v>9</v>
      </c>
      <c r="I84" s="53"/>
      <c r="J84" s="53" t="s">
        <v>471</v>
      </c>
      <c r="K84" s="53" t="s">
        <v>493</v>
      </c>
      <c r="L84" s="53" t="s">
        <v>494</v>
      </c>
      <c r="M84" s="53" t="s">
        <v>495</v>
      </c>
    </row>
    <row r="85" spans="1:13" x14ac:dyDescent="0.25">
      <c r="A85" s="53" t="s">
        <v>40</v>
      </c>
      <c r="B85" s="53" t="s">
        <v>184</v>
      </c>
      <c r="C85" s="53" t="s">
        <v>40</v>
      </c>
      <c r="D85" s="53">
        <v>2</v>
      </c>
      <c r="E85" s="53">
        <v>0</v>
      </c>
      <c r="F85" s="53">
        <v>4</v>
      </c>
      <c r="G85" s="53">
        <v>5</v>
      </c>
      <c r="H85" s="53">
        <v>12</v>
      </c>
      <c r="I85" s="53"/>
      <c r="J85" s="53" t="s">
        <v>471</v>
      </c>
      <c r="K85" s="53" t="s">
        <v>493</v>
      </c>
      <c r="L85" s="53" t="s">
        <v>494</v>
      </c>
      <c r="M85" s="53" t="s">
        <v>495</v>
      </c>
    </row>
    <row r="86" spans="1:13" x14ac:dyDescent="0.25">
      <c r="A86" s="53" t="s">
        <v>40</v>
      </c>
      <c r="B86" s="53" t="s">
        <v>200</v>
      </c>
      <c r="C86" s="53" t="s">
        <v>40</v>
      </c>
      <c r="D86" s="53">
        <v>2</v>
      </c>
      <c r="E86" s="53">
        <v>0</v>
      </c>
      <c r="F86" s="53">
        <v>4</v>
      </c>
      <c r="G86" s="53">
        <v>8</v>
      </c>
      <c r="H86" s="53">
        <v>1</v>
      </c>
      <c r="I86" s="53"/>
      <c r="J86" s="53" t="s">
        <v>471</v>
      </c>
      <c r="K86" s="53" t="s">
        <v>493</v>
      </c>
      <c r="L86" s="53" t="s">
        <v>494</v>
      </c>
      <c r="M86" s="53" t="s">
        <v>495</v>
      </c>
    </row>
    <row r="87" spans="1:13" x14ac:dyDescent="0.25">
      <c r="A87" s="53" t="s">
        <v>40</v>
      </c>
      <c r="B87" s="53" t="s">
        <v>202</v>
      </c>
      <c r="C87" s="53" t="s">
        <v>40</v>
      </c>
      <c r="D87" s="53">
        <v>2</v>
      </c>
      <c r="E87" s="53">
        <v>0</v>
      </c>
      <c r="F87" s="53">
        <v>4</v>
      </c>
      <c r="G87" s="53">
        <v>8</v>
      </c>
      <c r="H87" s="53">
        <v>2</v>
      </c>
      <c r="I87" s="53"/>
      <c r="J87" s="53" t="s">
        <v>471</v>
      </c>
      <c r="K87" s="53" t="s">
        <v>493</v>
      </c>
      <c r="L87" s="53" t="s">
        <v>494</v>
      </c>
      <c r="M87" s="53" t="s">
        <v>495</v>
      </c>
    </row>
    <row r="88" spans="1:13" x14ac:dyDescent="0.25">
      <c r="A88" s="53" t="s">
        <v>40</v>
      </c>
      <c r="B88" s="53" t="s">
        <v>206</v>
      </c>
      <c r="C88" s="53" t="s">
        <v>40</v>
      </c>
      <c r="D88" s="53">
        <v>2</v>
      </c>
      <c r="E88" s="53">
        <v>0</v>
      </c>
      <c r="F88" s="53">
        <v>4</v>
      </c>
      <c r="G88" s="53">
        <v>8</v>
      </c>
      <c r="H88" s="53">
        <v>7</v>
      </c>
      <c r="I88" s="53"/>
      <c r="J88" s="53" t="s">
        <v>471</v>
      </c>
      <c r="K88" s="53" t="s">
        <v>493</v>
      </c>
      <c r="L88" s="53" t="s">
        <v>494</v>
      </c>
      <c r="M88" s="53" t="s">
        <v>495</v>
      </c>
    </row>
    <row r="89" spans="1:13" x14ac:dyDescent="0.25">
      <c r="A89" s="53" t="s">
        <v>40</v>
      </c>
      <c r="B89" s="53" t="s">
        <v>212</v>
      </c>
      <c r="C89" s="53" t="s">
        <v>40</v>
      </c>
      <c r="D89" s="53">
        <v>2</v>
      </c>
      <c r="E89" s="53">
        <v>0</v>
      </c>
      <c r="F89" s="53">
        <v>4</v>
      </c>
      <c r="G89" s="53">
        <v>11</v>
      </c>
      <c r="H89" s="53">
        <v>2</v>
      </c>
      <c r="I89" s="53"/>
      <c r="J89" s="53" t="s">
        <v>471</v>
      </c>
      <c r="K89" s="53" t="s">
        <v>493</v>
      </c>
      <c r="L89" s="53" t="s">
        <v>527</v>
      </c>
      <c r="M89" s="53" t="s">
        <v>528</v>
      </c>
    </row>
    <row r="90" spans="1:13" x14ac:dyDescent="0.25">
      <c r="A90" s="53" t="s">
        <v>40</v>
      </c>
      <c r="B90" s="53" t="s">
        <v>214</v>
      </c>
      <c r="C90" s="53" t="s">
        <v>40</v>
      </c>
      <c r="D90" s="53">
        <v>2</v>
      </c>
      <c r="E90" s="53">
        <v>0</v>
      </c>
      <c r="F90" s="53">
        <v>4</v>
      </c>
      <c r="G90" s="53">
        <v>14</v>
      </c>
      <c r="H90" s="53"/>
      <c r="I90" s="53"/>
      <c r="J90" s="53" t="s">
        <v>471</v>
      </c>
      <c r="K90" s="53" t="s">
        <v>493</v>
      </c>
      <c r="L90" s="53" t="s">
        <v>543</v>
      </c>
      <c r="M90" s="53" t="s">
        <v>544</v>
      </c>
    </row>
    <row r="91" spans="1:13" x14ac:dyDescent="0.25">
      <c r="A91" s="53" t="s">
        <v>40</v>
      </c>
      <c r="B91" s="53" t="s">
        <v>216</v>
      </c>
      <c r="C91" s="53" t="s">
        <v>40</v>
      </c>
      <c r="D91" s="53">
        <v>2</v>
      </c>
      <c r="E91" s="53">
        <v>0</v>
      </c>
      <c r="F91" s="53">
        <v>4</v>
      </c>
      <c r="G91" s="53">
        <v>21</v>
      </c>
      <c r="H91" s="53">
        <v>4</v>
      </c>
      <c r="I91" s="53"/>
      <c r="J91" s="53" t="s">
        <v>471</v>
      </c>
      <c r="K91" s="53" t="s">
        <v>493</v>
      </c>
      <c r="L91" s="53" t="s">
        <v>527</v>
      </c>
      <c r="M91" s="53" t="s">
        <v>528</v>
      </c>
    </row>
    <row r="92" spans="1:13" x14ac:dyDescent="0.25">
      <c r="A92" s="53" t="s">
        <v>40</v>
      </c>
      <c r="B92" s="53" t="s">
        <v>145</v>
      </c>
      <c r="C92" s="53" t="s">
        <v>40</v>
      </c>
      <c r="D92" s="53">
        <v>2</v>
      </c>
      <c r="E92" s="53">
        <v>0</v>
      </c>
      <c r="F92" s="53">
        <v>3</v>
      </c>
      <c r="G92" s="53">
        <v>50</v>
      </c>
      <c r="H92" s="53">
        <v>3</v>
      </c>
      <c r="I92" s="53"/>
      <c r="J92" s="53" t="s">
        <v>595</v>
      </c>
      <c r="K92" s="53" t="s">
        <v>493</v>
      </c>
      <c r="L92" s="53" t="s">
        <v>494</v>
      </c>
      <c r="M92" s="53" t="s">
        <v>495</v>
      </c>
    </row>
    <row r="93" spans="1:13" x14ac:dyDescent="0.25">
      <c r="A93" s="53" t="s">
        <v>40</v>
      </c>
      <c r="B93" s="53" t="s">
        <v>149</v>
      </c>
      <c r="C93" s="53" t="s">
        <v>40</v>
      </c>
      <c r="D93" s="53">
        <v>2</v>
      </c>
      <c r="E93" s="53">
        <v>0</v>
      </c>
      <c r="F93" s="53">
        <v>3</v>
      </c>
      <c r="G93" s="53">
        <v>50</v>
      </c>
      <c r="H93" s="53">
        <v>90</v>
      </c>
      <c r="I93" s="53"/>
      <c r="J93" s="53" t="s">
        <v>595</v>
      </c>
      <c r="K93" s="53" t="s">
        <v>493</v>
      </c>
      <c r="L93" s="53" t="s">
        <v>494</v>
      </c>
      <c r="M93" s="53" t="s">
        <v>495</v>
      </c>
    </row>
    <row r="94" spans="1:13" x14ac:dyDescent="0.25">
      <c r="A94" s="53" t="s">
        <v>40</v>
      </c>
      <c r="B94" s="53" t="s">
        <v>155</v>
      </c>
      <c r="C94" s="53" t="s">
        <v>40</v>
      </c>
      <c r="D94" s="53">
        <v>2</v>
      </c>
      <c r="E94" s="53">
        <v>0</v>
      </c>
      <c r="F94" s="53">
        <v>4</v>
      </c>
      <c r="G94" s="53">
        <v>4</v>
      </c>
      <c r="H94" s="53">
        <v>1</v>
      </c>
      <c r="I94" s="53"/>
      <c r="J94" s="53" t="s">
        <v>471</v>
      </c>
      <c r="K94" s="53" t="s">
        <v>493</v>
      </c>
      <c r="L94" s="53" t="s">
        <v>494</v>
      </c>
      <c r="M94" s="53" t="s">
        <v>495</v>
      </c>
    </row>
    <row r="95" spans="1:13" x14ac:dyDescent="0.25">
      <c r="A95" s="53" t="s">
        <v>40</v>
      </c>
      <c r="B95" s="53" t="s">
        <v>157</v>
      </c>
      <c r="C95" s="53" t="s">
        <v>40</v>
      </c>
      <c r="D95" s="53">
        <v>2</v>
      </c>
      <c r="E95" s="53">
        <v>0</v>
      </c>
      <c r="F95" s="53">
        <v>4</v>
      </c>
      <c r="G95" s="53">
        <v>4</v>
      </c>
      <c r="H95" s="53">
        <v>2</v>
      </c>
      <c r="I95" s="53"/>
      <c r="J95" s="53" t="s">
        <v>471</v>
      </c>
      <c r="K95" s="53" t="s">
        <v>493</v>
      </c>
      <c r="L95" s="53" t="s">
        <v>494</v>
      </c>
      <c r="M95" s="53" t="s">
        <v>495</v>
      </c>
    </row>
    <row r="96" spans="1:13" x14ac:dyDescent="0.25">
      <c r="A96" s="53" t="s">
        <v>40</v>
      </c>
      <c r="B96" s="53" t="s">
        <v>180</v>
      </c>
      <c r="C96" s="53" t="s">
        <v>40</v>
      </c>
      <c r="D96" s="53">
        <v>2</v>
      </c>
      <c r="E96" s="53">
        <v>0</v>
      </c>
      <c r="F96" s="53">
        <v>4</v>
      </c>
      <c r="G96" s="53">
        <v>5</v>
      </c>
      <c r="H96" s="53">
        <v>9</v>
      </c>
      <c r="I96" s="53"/>
      <c r="J96" s="53" t="s">
        <v>471</v>
      </c>
      <c r="K96" s="53" t="s">
        <v>493</v>
      </c>
      <c r="L96" s="53" t="s">
        <v>494</v>
      </c>
      <c r="M96" s="53" t="s">
        <v>495</v>
      </c>
    </row>
    <row r="97" spans="1:13" x14ac:dyDescent="0.25">
      <c r="A97" s="53" t="s">
        <v>40</v>
      </c>
      <c r="B97" s="53" t="s">
        <v>184</v>
      </c>
      <c r="C97" s="53" t="s">
        <v>40</v>
      </c>
      <c r="D97" s="53">
        <v>2</v>
      </c>
      <c r="E97" s="53">
        <v>0</v>
      </c>
      <c r="F97" s="53">
        <v>4</v>
      </c>
      <c r="G97" s="53">
        <v>5</v>
      </c>
      <c r="H97" s="53">
        <v>12</v>
      </c>
      <c r="I97" s="53"/>
      <c r="J97" s="53" t="s">
        <v>471</v>
      </c>
      <c r="K97" s="53" t="s">
        <v>493</v>
      </c>
      <c r="L97" s="53" t="s">
        <v>494</v>
      </c>
      <c r="M97" s="53" t="s">
        <v>495</v>
      </c>
    </row>
    <row r="98" spans="1:13" x14ac:dyDescent="0.25">
      <c r="A98" s="53" t="s">
        <v>40</v>
      </c>
      <c r="B98" s="53" t="s">
        <v>200</v>
      </c>
      <c r="C98" s="53" t="s">
        <v>40</v>
      </c>
      <c r="D98" s="53">
        <v>2</v>
      </c>
      <c r="E98" s="53">
        <v>0</v>
      </c>
      <c r="F98" s="53">
        <v>4</v>
      </c>
      <c r="G98" s="53">
        <v>8</v>
      </c>
      <c r="H98" s="53">
        <v>1</v>
      </c>
      <c r="I98" s="53"/>
      <c r="J98" s="53" t="s">
        <v>471</v>
      </c>
      <c r="K98" s="53" t="s">
        <v>493</v>
      </c>
      <c r="L98" s="53" t="s">
        <v>494</v>
      </c>
      <c r="M98" s="53" t="s">
        <v>495</v>
      </c>
    </row>
    <row r="99" spans="1:13" x14ac:dyDescent="0.25">
      <c r="A99" s="53" t="s">
        <v>40</v>
      </c>
      <c r="B99" s="53" t="s">
        <v>202</v>
      </c>
      <c r="C99" s="53" t="s">
        <v>40</v>
      </c>
      <c r="D99" s="53">
        <v>2</v>
      </c>
      <c r="E99" s="53">
        <v>0</v>
      </c>
      <c r="F99" s="53">
        <v>4</v>
      </c>
      <c r="G99" s="53">
        <v>8</v>
      </c>
      <c r="H99" s="53">
        <v>2</v>
      </c>
      <c r="I99" s="53"/>
      <c r="J99" s="53" t="s">
        <v>471</v>
      </c>
      <c r="K99" s="53" t="s">
        <v>493</v>
      </c>
      <c r="L99" s="53" t="s">
        <v>494</v>
      </c>
      <c r="M99" s="53" t="s">
        <v>495</v>
      </c>
    </row>
    <row r="100" spans="1:13" x14ac:dyDescent="0.25">
      <c r="A100" s="53" t="s">
        <v>40</v>
      </c>
      <c r="B100" s="53" t="s">
        <v>404</v>
      </c>
      <c r="C100" s="53" t="s">
        <v>40</v>
      </c>
      <c r="D100" s="53">
        <v>2</v>
      </c>
      <c r="E100" s="53">
        <v>0</v>
      </c>
      <c r="F100" s="53">
        <v>4</v>
      </c>
      <c r="G100" s="53">
        <v>8</v>
      </c>
      <c r="H100" s="53">
        <v>3</v>
      </c>
      <c r="I100" s="53"/>
      <c r="J100" s="53" t="s">
        <v>471</v>
      </c>
      <c r="K100" s="53" t="s">
        <v>493</v>
      </c>
      <c r="L100" s="53" t="s">
        <v>494</v>
      </c>
      <c r="M100" s="53" t="s">
        <v>495</v>
      </c>
    </row>
    <row r="101" spans="1:13" x14ac:dyDescent="0.25">
      <c r="A101" s="53" t="s">
        <v>40</v>
      </c>
      <c r="B101" s="53" t="s">
        <v>206</v>
      </c>
      <c r="C101" s="53" t="s">
        <v>40</v>
      </c>
      <c r="D101" s="53">
        <v>2</v>
      </c>
      <c r="E101" s="53">
        <v>0</v>
      </c>
      <c r="F101" s="53">
        <v>4</v>
      </c>
      <c r="G101" s="53">
        <v>8</v>
      </c>
      <c r="H101" s="53">
        <v>7</v>
      </c>
      <c r="I101" s="53"/>
      <c r="J101" s="53" t="s">
        <v>471</v>
      </c>
      <c r="K101" s="53" t="s">
        <v>493</v>
      </c>
      <c r="L101" s="53" t="s">
        <v>494</v>
      </c>
      <c r="M101" s="53" t="s">
        <v>495</v>
      </c>
    </row>
    <row r="102" spans="1:13" x14ac:dyDescent="0.25">
      <c r="A102" s="53" t="s">
        <v>40</v>
      </c>
      <c r="B102" s="53" t="s">
        <v>212</v>
      </c>
      <c r="C102" s="53" t="s">
        <v>40</v>
      </c>
      <c r="D102" s="53">
        <v>2</v>
      </c>
      <c r="E102" s="53">
        <v>0</v>
      </c>
      <c r="F102" s="53">
        <v>4</v>
      </c>
      <c r="G102" s="53">
        <v>11</v>
      </c>
      <c r="H102" s="53">
        <v>2</v>
      </c>
      <c r="I102" s="53"/>
      <c r="J102" s="53" t="s">
        <v>471</v>
      </c>
      <c r="K102" s="53" t="s">
        <v>493</v>
      </c>
      <c r="L102" s="53" t="s">
        <v>527</v>
      </c>
      <c r="M102" s="53" t="s">
        <v>528</v>
      </c>
    </row>
    <row r="103" spans="1:13" x14ac:dyDescent="0.25">
      <c r="A103" s="53" t="s">
        <v>40</v>
      </c>
      <c r="B103" s="53" t="s">
        <v>214</v>
      </c>
      <c r="C103" s="53" t="s">
        <v>40</v>
      </c>
      <c r="D103" s="53">
        <v>2</v>
      </c>
      <c r="E103" s="53">
        <v>0</v>
      </c>
      <c r="F103" s="53">
        <v>4</v>
      </c>
      <c r="G103" s="53">
        <v>14</v>
      </c>
      <c r="H103" s="53"/>
      <c r="I103" s="53"/>
      <c r="J103" s="53" t="s">
        <v>471</v>
      </c>
      <c r="K103" s="53" t="s">
        <v>493</v>
      </c>
      <c r="L103" s="53" t="s">
        <v>543</v>
      </c>
      <c r="M103" s="53" t="s">
        <v>544</v>
      </c>
    </row>
    <row r="104" spans="1:13" x14ac:dyDescent="0.25">
      <c r="A104" s="53" t="s">
        <v>40</v>
      </c>
      <c r="B104" s="53" t="s">
        <v>216</v>
      </c>
      <c r="C104" s="53" t="s">
        <v>40</v>
      </c>
      <c r="D104" s="53">
        <v>2</v>
      </c>
      <c r="E104" s="53">
        <v>0</v>
      </c>
      <c r="F104" s="53">
        <v>4</v>
      </c>
      <c r="G104" s="53">
        <v>21</v>
      </c>
      <c r="H104" s="53">
        <v>4</v>
      </c>
      <c r="I104" s="53"/>
      <c r="J104" s="53" t="s">
        <v>471</v>
      </c>
      <c r="K104" s="53" t="s">
        <v>493</v>
      </c>
      <c r="L104" s="53" t="s">
        <v>527</v>
      </c>
      <c r="M104" s="53" t="s">
        <v>528</v>
      </c>
    </row>
    <row r="105" spans="1:13" x14ac:dyDescent="0.25">
      <c r="A105" s="53" t="s">
        <v>40</v>
      </c>
      <c r="B105" s="53" t="s">
        <v>142</v>
      </c>
      <c r="C105" s="53" t="s">
        <v>40</v>
      </c>
      <c r="D105" s="53">
        <v>2</v>
      </c>
      <c r="E105" s="53">
        <v>0</v>
      </c>
      <c r="F105" s="53">
        <v>3</v>
      </c>
      <c r="G105" s="53">
        <v>50</v>
      </c>
      <c r="H105" s="53">
        <v>2</v>
      </c>
      <c r="I105" s="53"/>
      <c r="J105" s="53" t="s">
        <v>595</v>
      </c>
      <c r="K105" s="53" t="s">
        <v>493</v>
      </c>
      <c r="L105" s="53" t="s">
        <v>494</v>
      </c>
      <c r="M105" s="53" t="s">
        <v>495</v>
      </c>
    </row>
    <row r="106" spans="1:13" x14ac:dyDescent="0.25">
      <c r="A106" s="53" t="s">
        <v>40</v>
      </c>
      <c r="B106" s="53" t="s">
        <v>145</v>
      </c>
      <c r="C106" s="53" t="s">
        <v>40</v>
      </c>
      <c r="D106" s="53">
        <v>2</v>
      </c>
      <c r="E106" s="53">
        <v>0</v>
      </c>
      <c r="F106" s="53">
        <v>3</v>
      </c>
      <c r="G106" s="53">
        <v>50</v>
      </c>
      <c r="H106" s="53">
        <v>3</v>
      </c>
      <c r="I106" s="53"/>
      <c r="J106" s="53" t="s">
        <v>595</v>
      </c>
      <c r="K106" s="53" t="s">
        <v>493</v>
      </c>
      <c r="L106" s="53" t="s">
        <v>494</v>
      </c>
      <c r="M106" s="53" t="s">
        <v>495</v>
      </c>
    </row>
    <row r="107" spans="1:13" x14ac:dyDescent="0.25">
      <c r="A107" s="53" t="s">
        <v>40</v>
      </c>
      <c r="B107" s="53" t="s">
        <v>149</v>
      </c>
      <c r="C107" s="53" t="s">
        <v>40</v>
      </c>
      <c r="D107" s="53">
        <v>2</v>
      </c>
      <c r="E107" s="53">
        <v>0</v>
      </c>
      <c r="F107" s="53">
        <v>3</v>
      </c>
      <c r="G107" s="53">
        <v>50</v>
      </c>
      <c r="H107" s="53">
        <v>90</v>
      </c>
      <c r="I107" s="53"/>
      <c r="J107" s="53" t="s">
        <v>595</v>
      </c>
      <c r="K107" s="53" t="s">
        <v>493</v>
      </c>
      <c r="L107" s="53" t="s">
        <v>494</v>
      </c>
      <c r="M107" s="53" t="s">
        <v>495</v>
      </c>
    </row>
    <row r="108" spans="1:13" x14ac:dyDescent="0.25">
      <c r="A108" s="53" t="s">
        <v>40</v>
      </c>
      <c r="B108" s="53" t="s">
        <v>157</v>
      </c>
      <c r="C108" s="53" t="s">
        <v>40</v>
      </c>
      <c r="D108" s="53">
        <v>2</v>
      </c>
      <c r="E108" s="53">
        <v>0</v>
      </c>
      <c r="F108" s="53">
        <v>4</v>
      </c>
      <c r="G108" s="53">
        <v>4</v>
      </c>
      <c r="H108" s="53">
        <v>2</v>
      </c>
      <c r="I108" s="53"/>
      <c r="J108" s="53" t="s">
        <v>471</v>
      </c>
      <c r="K108" s="53" t="s">
        <v>493</v>
      </c>
      <c r="L108" s="53" t="s">
        <v>494</v>
      </c>
      <c r="M108" s="53" t="s">
        <v>495</v>
      </c>
    </row>
    <row r="109" spans="1:13" x14ac:dyDescent="0.25">
      <c r="A109" s="53" t="s">
        <v>40</v>
      </c>
      <c r="B109" s="53" t="s">
        <v>176</v>
      </c>
      <c r="C109" s="53" t="s">
        <v>40</v>
      </c>
      <c r="D109" s="53">
        <v>2</v>
      </c>
      <c r="E109" s="53">
        <v>0</v>
      </c>
      <c r="F109" s="53">
        <v>4</v>
      </c>
      <c r="G109" s="53">
        <v>5</v>
      </c>
      <c r="H109" s="53">
        <v>2</v>
      </c>
      <c r="I109" s="53"/>
      <c r="J109" s="53" t="s">
        <v>471</v>
      </c>
      <c r="K109" s="53" t="s">
        <v>493</v>
      </c>
      <c r="L109" s="53" t="s">
        <v>494</v>
      </c>
      <c r="M109" s="53" t="s">
        <v>495</v>
      </c>
    </row>
    <row r="110" spans="1:13" x14ac:dyDescent="0.25">
      <c r="A110" s="53" t="s">
        <v>40</v>
      </c>
      <c r="B110" s="53" t="s">
        <v>180</v>
      </c>
      <c r="C110" s="53" t="s">
        <v>40</v>
      </c>
      <c r="D110" s="53">
        <v>2</v>
      </c>
      <c r="E110" s="53">
        <v>0</v>
      </c>
      <c r="F110" s="53">
        <v>4</v>
      </c>
      <c r="G110" s="53">
        <v>5</v>
      </c>
      <c r="H110" s="53">
        <v>9</v>
      </c>
      <c r="I110" s="53"/>
      <c r="J110" s="53" t="s">
        <v>471</v>
      </c>
      <c r="K110" s="53" t="s">
        <v>493</v>
      </c>
      <c r="L110" s="53" t="s">
        <v>494</v>
      </c>
      <c r="M110" s="53" t="s">
        <v>495</v>
      </c>
    </row>
    <row r="111" spans="1:13" x14ac:dyDescent="0.25">
      <c r="A111" s="53" t="s">
        <v>40</v>
      </c>
      <c r="B111" s="53" t="s">
        <v>184</v>
      </c>
      <c r="C111" s="53" t="s">
        <v>40</v>
      </c>
      <c r="D111" s="53">
        <v>2</v>
      </c>
      <c r="E111" s="53">
        <v>0</v>
      </c>
      <c r="F111" s="53">
        <v>4</v>
      </c>
      <c r="G111" s="53">
        <v>5</v>
      </c>
      <c r="H111" s="53">
        <v>12</v>
      </c>
      <c r="I111" s="53"/>
      <c r="J111" s="53" t="s">
        <v>471</v>
      </c>
      <c r="K111" s="53" t="s">
        <v>493</v>
      </c>
      <c r="L111" s="53" t="s">
        <v>494</v>
      </c>
      <c r="M111" s="53" t="s">
        <v>495</v>
      </c>
    </row>
    <row r="112" spans="1:13" x14ac:dyDescent="0.25">
      <c r="A112" s="53" t="s">
        <v>40</v>
      </c>
      <c r="B112" s="53" t="s">
        <v>200</v>
      </c>
      <c r="C112" s="53" t="s">
        <v>40</v>
      </c>
      <c r="D112" s="53">
        <v>2</v>
      </c>
      <c r="E112" s="53">
        <v>0</v>
      </c>
      <c r="F112" s="53">
        <v>4</v>
      </c>
      <c r="G112" s="53">
        <v>8</v>
      </c>
      <c r="H112" s="53">
        <v>1</v>
      </c>
      <c r="I112" s="53"/>
      <c r="J112" s="53" t="s">
        <v>471</v>
      </c>
      <c r="K112" s="53" t="s">
        <v>493</v>
      </c>
      <c r="L112" s="53" t="s">
        <v>494</v>
      </c>
      <c r="M112" s="53" t="s">
        <v>495</v>
      </c>
    </row>
    <row r="113" spans="1:13" x14ac:dyDescent="0.25">
      <c r="A113" s="53" t="s">
        <v>40</v>
      </c>
      <c r="B113" s="53" t="s">
        <v>202</v>
      </c>
      <c r="C113" s="53" t="s">
        <v>40</v>
      </c>
      <c r="D113" s="53">
        <v>2</v>
      </c>
      <c r="E113" s="53">
        <v>0</v>
      </c>
      <c r="F113" s="53">
        <v>4</v>
      </c>
      <c r="G113" s="53">
        <v>8</v>
      </c>
      <c r="H113" s="53">
        <v>2</v>
      </c>
      <c r="I113" s="53"/>
      <c r="J113" s="53" t="s">
        <v>471</v>
      </c>
      <c r="K113" s="53" t="s">
        <v>493</v>
      </c>
      <c r="L113" s="53" t="s">
        <v>494</v>
      </c>
      <c r="M113" s="53" t="s">
        <v>495</v>
      </c>
    </row>
    <row r="114" spans="1:13" x14ac:dyDescent="0.25">
      <c r="A114" s="53" t="s">
        <v>40</v>
      </c>
      <c r="B114" s="53" t="s">
        <v>404</v>
      </c>
      <c r="C114" s="53" t="s">
        <v>40</v>
      </c>
      <c r="D114" s="53">
        <v>2</v>
      </c>
      <c r="E114" s="53">
        <v>0</v>
      </c>
      <c r="F114" s="53">
        <v>4</v>
      </c>
      <c r="G114" s="53">
        <v>8</v>
      </c>
      <c r="H114" s="53">
        <v>3</v>
      </c>
      <c r="I114" s="53"/>
      <c r="J114" s="53" t="s">
        <v>471</v>
      </c>
      <c r="K114" s="53" t="s">
        <v>493</v>
      </c>
      <c r="L114" s="53" t="s">
        <v>494</v>
      </c>
      <c r="M114" s="53" t="s">
        <v>495</v>
      </c>
    </row>
    <row r="115" spans="1:13" x14ac:dyDescent="0.25">
      <c r="A115" s="53" t="s">
        <v>40</v>
      </c>
      <c r="B115" s="53" t="s">
        <v>206</v>
      </c>
      <c r="C115" s="53" t="s">
        <v>40</v>
      </c>
      <c r="D115" s="53">
        <v>2</v>
      </c>
      <c r="E115" s="53">
        <v>0</v>
      </c>
      <c r="F115" s="53">
        <v>4</v>
      </c>
      <c r="G115" s="53">
        <v>8</v>
      </c>
      <c r="H115" s="53">
        <v>7</v>
      </c>
      <c r="I115" s="53"/>
      <c r="J115" s="53" t="s">
        <v>471</v>
      </c>
      <c r="K115" s="53" t="s">
        <v>493</v>
      </c>
      <c r="L115" s="53" t="s">
        <v>494</v>
      </c>
      <c r="M115" s="53" t="s">
        <v>495</v>
      </c>
    </row>
    <row r="116" spans="1:13" x14ac:dyDescent="0.25">
      <c r="A116" s="53" t="s">
        <v>40</v>
      </c>
      <c r="B116" s="53" t="s">
        <v>406</v>
      </c>
      <c r="C116" s="53" t="s">
        <v>40</v>
      </c>
      <c r="D116" s="53">
        <v>2</v>
      </c>
      <c r="E116" s="53">
        <v>0</v>
      </c>
      <c r="F116" s="53">
        <v>4</v>
      </c>
      <c r="G116" s="53">
        <v>10</v>
      </c>
      <c r="H116" s="53">
        <v>2</v>
      </c>
      <c r="I116" s="53"/>
      <c r="J116" s="53" t="s">
        <v>471</v>
      </c>
      <c r="K116" s="53" t="s">
        <v>493</v>
      </c>
      <c r="L116" s="53" t="s">
        <v>494</v>
      </c>
      <c r="M116" s="53" t="s">
        <v>495</v>
      </c>
    </row>
    <row r="117" spans="1:13" x14ac:dyDescent="0.25">
      <c r="A117" s="53" t="s">
        <v>40</v>
      </c>
      <c r="B117" s="53" t="s">
        <v>212</v>
      </c>
      <c r="C117" s="53" t="s">
        <v>40</v>
      </c>
      <c r="D117" s="53">
        <v>2</v>
      </c>
      <c r="E117" s="53">
        <v>0</v>
      </c>
      <c r="F117" s="53">
        <v>4</v>
      </c>
      <c r="G117" s="53">
        <v>11</v>
      </c>
      <c r="H117" s="53">
        <v>2</v>
      </c>
      <c r="I117" s="53"/>
      <c r="J117" s="53" t="s">
        <v>471</v>
      </c>
      <c r="K117" s="53" t="s">
        <v>493</v>
      </c>
      <c r="L117" s="53" t="s">
        <v>527</v>
      </c>
      <c r="M117" s="53" t="s">
        <v>528</v>
      </c>
    </row>
    <row r="118" spans="1:13" x14ac:dyDescent="0.25">
      <c r="A118" s="53" t="s">
        <v>40</v>
      </c>
      <c r="B118" s="53" t="s">
        <v>214</v>
      </c>
      <c r="C118" s="53" t="s">
        <v>40</v>
      </c>
      <c r="D118" s="53">
        <v>2</v>
      </c>
      <c r="E118" s="53">
        <v>0</v>
      </c>
      <c r="F118" s="53">
        <v>4</v>
      </c>
      <c r="G118" s="53">
        <v>14</v>
      </c>
      <c r="H118" s="53"/>
      <c r="I118" s="53"/>
      <c r="J118" s="53" t="s">
        <v>471</v>
      </c>
      <c r="K118" s="53" t="s">
        <v>493</v>
      </c>
      <c r="L118" s="53" t="s">
        <v>543</v>
      </c>
      <c r="M118" s="53" t="s">
        <v>544</v>
      </c>
    </row>
    <row r="119" spans="1:13" x14ac:dyDescent="0.25">
      <c r="A119" s="53" t="s">
        <v>40</v>
      </c>
      <c r="B119" s="53" t="s">
        <v>216</v>
      </c>
      <c r="C119" s="53" t="s">
        <v>40</v>
      </c>
      <c r="D119" s="53">
        <v>2</v>
      </c>
      <c r="E119" s="53">
        <v>0</v>
      </c>
      <c r="F119" s="53">
        <v>4</v>
      </c>
      <c r="G119" s="53">
        <v>21</v>
      </c>
      <c r="H119" s="53">
        <v>4</v>
      </c>
      <c r="I119" s="53"/>
      <c r="J119" s="53" t="s">
        <v>471</v>
      </c>
      <c r="K119" s="53" t="s">
        <v>493</v>
      </c>
      <c r="L119" s="53" t="s">
        <v>527</v>
      </c>
      <c r="M119" s="53" t="s">
        <v>528</v>
      </c>
    </row>
    <row r="120" spans="1:13" x14ac:dyDescent="0.25">
      <c r="A120" s="53" t="s">
        <v>40</v>
      </c>
      <c r="B120" s="53" t="s">
        <v>142</v>
      </c>
      <c r="C120" s="53" t="s">
        <v>40</v>
      </c>
      <c r="D120" s="53">
        <v>2</v>
      </c>
      <c r="E120" s="53">
        <v>0</v>
      </c>
      <c r="F120" s="53">
        <v>3</v>
      </c>
      <c r="G120" s="53">
        <v>50</v>
      </c>
      <c r="H120" s="53">
        <v>2</v>
      </c>
      <c r="I120" s="53"/>
      <c r="J120" s="53" t="s">
        <v>595</v>
      </c>
      <c r="K120" s="53" t="s">
        <v>493</v>
      </c>
      <c r="L120" s="53" t="s">
        <v>494</v>
      </c>
      <c r="M120" s="53" t="s">
        <v>495</v>
      </c>
    </row>
    <row r="121" spans="1:13" x14ac:dyDescent="0.25">
      <c r="A121" s="53" t="s">
        <v>40</v>
      </c>
      <c r="B121" s="53" t="s">
        <v>145</v>
      </c>
      <c r="C121" s="53" t="s">
        <v>40</v>
      </c>
      <c r="D121" s="53">
        <v>2</v>
      </c>
      <c r="E121" s="53">
        <v>0</v>
      </c>
      <c r="F121" s="53">
        <v>3</v>
      </c>
      <c r="G121" s="53">
        <v>50</v>
      </c>
      <c r="H121" s="53">
        <v>3</v>
      </c>
      <c r="I121" s="53"/>
      <c r="J121" s="53" t="s">
        <v>595</v>
      </c>
      <c r="K121" s="53" t="s">
        <v>493</v>
      </c>
      <c r="L121" s="53" t="s">
        <v>494</v>
      </c>
      <c r="M121" s="53" t="s">
        <v>495</v>
      </c>
    </row>
    <row r="122" spans="1:13" x14ac:dyDescent="0.25">
      <c r="A122" s="53" t="s">
        <v>40</v>
      </c>
      <c r="B122" s="53" t="s">
        <v>155</v>
      </c>
      <c r="C122" s="53" t="s">
        <v>40</v>
      </c>
      <c r="D122" s="53">
        <v>2</v>
      </c>
      <c r="E122" s="53">
        <v>0</v>
      </c>
      <c r="F122" s="53">
        <v>4</v>
      </c>
      <c r="G122" s="53">
        <v>4</v>
      </c>
      <c r="H122" s="53">
        <v>1</v>
      </c>
      <c r="I122" s="53"/>
      <c r="J122" s="53" t="s">
        <v>471</v>
      </c>
      <c r="K122" s="53" t="s">
        <v>493</v>
      </c>
      <c r="L122" s="53" t="s">
        <v>494</v>
      </c>
      <c r="M122" s="53" t="s">
        <v>495</v>
      </c>
    </row>
    <row r="123" spans="1:13" x14ac:dyDescent="0.25">
      <c r="A123" s="53" t="s">
        <v>40</v>
      </c>
      <c r="B123" s="53" t="s">
        <v>157</v>
      </c>
      <c r="C123" s="53" t="s">
        <v>40</v>
      </c>
      <c r="D123" s="53">
        <v>2</v>
      </c>
      <c r="E123" s="53">
        <v>0</v>
      </c>
      <c r="F123" s="53">
        <v>4</v>
      </c>
      <c r="G123" s="53">
        <v>4</v>
      </c>
      <c r="H123" s="53">
        <v>2</v>
      </c>
      <c r="I123" s="53"/>
      <c r="J123" s="53" t="s">
        <v>471</v>
      </c>
      <c r="K123" s="53" t="s">
        <v>493</v>
      </c>
      <c r="L123" s="53" t="s">
        <v>494</v>
      </c>
      <c r="M123" s="53" t="s">
        <v>495</v>
      </c>
    </row>
    <row r="124" spans="1:13" x14ac:dyDescent="0.25">
      <c r="A124" s="53" t="s">
        <v>40</v>
      </c>
      <c r="B124" s="53" t="s">
        <v>184</v>
      </c>
      <c r="C124" s="53" t="s">
        <v>40</v>
      </c>
      <c r="D124" s="53">
        <v>2</v>
      </c>
      <c r="E124" s="53">
        <v>0</v>
      </c>
      <c r="F124" s="53">
        <v>4</v>
      </c>
      <c r="G124" s="53">
        <v>5</v>
      </c>
      <c r="H124" s="53">
        <v>12</v>
      </c>
      <c r="I124" s="53"/>
      <c r="J124" s="53" t="s">
        <v>471</v>
      </c>
      <c r="K124" s="53" t="s">
        <v>493</v>
      </c>
      <c r="L124" s="53" t="s">
        <v>494</v>
      </c>
      <c r="M124" s="53" t="s">
        <v>495</v>
      </c>
    </row>
    <row r="125" spans="1:13" x14ac:dyDescent="0.25">
      <c r="A125" s="53" t="s">
        <v>40</v>
      </c>
      <c r="B125" s="53" t="s">
        <v>200</v>
      </c>
      <c r="C125" s="53" t="s">
        <v>40</v>
      </c>
      <c r="D125" s="53">
        <v>2</v>
      </c>
      <c r="E125" s="53">
        <v>0</v>
      </c>
      <c r="F125" s="53">
        <v>4</v>
      </c>
      <c r="G125" s="53">
        <v>8</v>
      </c>
      <c r="H125" s="53">
        <v>1</v>
      </c>
      <c r="I125" s="53"/>
      <c r="J125" s="53" t="s">
        <v>471</v>
      </c>
      <c r="K125" s="53" t="s">
        <v>493</v>
      </c>
      <c r="L125" s="53" t="s">
        <v>494</v>
      </c>
      <c r="M125" s="53" t="s">
        <v>495</v>
      </c>
    </row>
    <row r="126" spans="1:13" x14ac:dyDescent="0.25">
      <c r="A126" s="53" t="s">
        <v>40</v>
      </c>
      <c r="B126" s="53" t="s">
        <v>202</v>
      </c>
      <c r="C126" s="53" t="s">
        <v>40</v>
      </c>
      <c r="D126" s="53">
        <v>2</v>
      </c>
      <c r="E126" s="53">
        <v>0</v>
      </c>
      <c r="F126" s="53">
        <v>4</v>
      </c>
      <c r="G126" s="53">
        <v>8</v>
      </c>
      <c r="H126" s="53">
        <v>2</v>
      </c>
      <c r="I126" s="53"/>
      <c r="J126" s="53" t="s">
        <v>471</v>
      </c>
      <c r="K126" s="53" t="s">
        <v>493</v>
      </c>
      <c r="L126" s="53" t="s">
        <v>494</v>
      </c>
      <c r="M126" s="53" t="s">
        <v>495</v>
      </c>
    </row>
    <row r="127" spans="1:13" x14ac:dyDescent="0.25">
      <c r="A127" s="53" t="s">
        <v>40</v>
      </c>
      <c r="B127" s="53" t="s">
        <v>404</v>
      </c>
      <c r="C127" s="53" t="s">
        <v>40</v>
      </c>
      <c r="D127" s="53">
        <v>2</v>
      </c>
      <c r="E127" s="53">
        <v>0</v>
      </c>
      <c r="F127" s="53">
        <v>4</v>
      </c>
      <c r="G127" s="53">
        <v>8</v>
      </c>
      <c r="H127" s="53">
        <v>3</v>
      </c>
      <c r="I127" s="53"/>
      <c r="J127" s="53" t="s">
        <v>471</v>
      </c>
      <c r="K127" s="53" t="s">
        <v>493</v>
      </c>
      <c r="L127" s="53" t="s">
        <v>494</v>
      </c>
      <c r="M127" s="53" t="s">
        <v>495</v>
      </c>
    </row>
    <row r="128" spans="1:13" x14ac:dyDescent="0.25">
      <c r="A128" s="53" t="s">
        <v>40</v>
      </c>
      <c r="B128" s="53" t="s">
        <v>206</v>
      </c>
      <c r="C128" s="53" t="s">
        <v>40</v>
      </c>
      <c r="D128" s="53">
        <v>2</v>
      </c>
      <c r="E128" s="53">
        <v>0</v>
      </c>
      <c r="F128" s="53">
        <v>4</v>
      </c>
      <c r="G128" s="53">
        <v>8</v>
      </c>
      <c r="H128" s="53">
        <v>7</v>
      </c>
      <c r="I128" s="53"/>
      <c r="J128" s="53" t="s">
        <v>471</v>
      </c>
      <c r="K128" s="53" t="s">
        <v>493</v>
      </c>
      <c r="L128" s="53" t="s">
        <v>494</v>
      </c>
      <c r="M128" s="53" t="s">
        <v>495</v>
      </c>
    </row>
    <row r="129" spans="1:13" x14ac:dyDescent="0.25">
      <c r="A129" s="53" t="s">
        <v>40</v>
      </c>
      <c r="B129" s="53" t="s">
        <v>212</v>
      </c>
      <c r="C129" s="53" t="s">
        <v>40</v>
      </c>
      <c r="D129" s="53">
        <v>2</v>
      </c>
      <c r="E129" s="53">
        <v>0</v>
      </c>
      <c r="F129" s="53">
        <v>4</v>
      </c>
      <c r="G129" s="53">
        <v>11</v>
      </c>
      <c r="H129" s="53">
        <v>2</v>
      </c>
      <c r="I129" s="53"/>
      <c r="J129" s="53" t="s">
        <v>471</v>
      </c>
      <c r="K129" s="53" t="s">
        <v>493</v>
      </c>
      <c r="L129" s="53" t="s">
        <v>527</v>
      </c>
      <c r="M129" s="53" t="s">
        <v>528</v>
      </c>
    </row>
    <row r="130" spans="1:13" x14ac:dyDescent="0.25">
      <c r="A130" s="53" t="s">
        <v>40</v>
      </c>
      <c r="B130" s="53" t="s">
        <v>214</v>
      </c>
      <c r="C130" s="53" t="s">
        <v>40</v>
      </c>
      <c r="D130" s="53">
        <v>2</v>
      </c>
      <c r="E130" s="53">
        <v>0</v>
      </c>
      <c r="F130" s="53">
        <v>4</v>
      </c>
      <c r="G130" s="53">
        <v>14</v>
      </c>
      <c r="H130" s="53"/>
      <c r="I130" s="53"/>
      <c r="J130" s="53" t="s">
        <v>471</v>
      </c>
      <c r="K130" s="53" t="s">
        <v>493</v>
      </c>
      <c r="L130" s="53" t="s">
        <v>543</v>
      </c>
      <c r="M130" s="53" t="s">
        <v>544</v>
      </c>
    </row>
    <row r="131" spans="1:13" x14ac:dyDescent="0.25">
      <c r="A131" s="53" t="s">
        <v>40</v>
      </c>
      <c r="B131" s="53" t="s">
        <v>216</v>
      </c>
      <c r="C131" s="53" t="s">
        <v>40</v>
      </c>
      <c r="D131" s="53">
        <v>2</v>
      </c>
      <c r="E131" s="53">
        <v>0</v>
      </c>
      <c r="F131" s="53">
        <v>4</v>
      </c>
      <c r="G131" s="53">
        <v>21</v>
      </c>
      <c r="H131" s="53">
        <v>4</v>
      </c>
      <c r="I131" s="53"/>
      <c r="J131" s="53" t="s">
        <v>471</v>
      </c>
      <c r="K131" s="53" t="s">
        <v>493</v>
      </c>
      <c r="L131" s="53" t="s">
        <v>527</v>
      </c>
      <c r="M131" s="53" t="s">
        <v>528</v>
      </c>
    </row>
    <row r="132" spans="1:13" x14ac:dyDescent="0.25">
      <c r="A132" s="53" t="s">
        <v>40</v>
      </c>
      <c r="B132" s="53" t="s">
        <v>145</v>
      </c>
      <c r="C132" s="53" t="s">
        <v>40</v>
      </c>
      <c r="D132" s="53">
        <v>2</v>
      </c>
      <c r="E132" s="53">
        <v>0</v>
      </c>
      <c r="F132" s="53">
        <v>3</v>
      </c>
      <c r="G132" s="53">
        <v>50</v>
      </c>
      <c r="H132" s="53">
        <v>3</v>
      </c>
      <c r="I132" s="53"/>
      <c r="J132" s="53" t="s">
        <v>595</v>
      </c>
      <c r="K132" s="53" t="s">
        <v>493</v>
      </c>
      <c r="L132" s="53" t="s">
        <v>494</v>
      </c>
      <c r="M132" s="53" t="s">
        <v>495</v>
      </c>
    </row>
    <row r="133" spans="1:13" x14ac:dyDescent="0.25">
      <c r="A133" s="53" t="s">
        <v>40</v>
      </c>
      <c r="B133" s="53" t="s">
        <v>147</v>
      </c>
      <c r="C133" s="53" t="s">
        <v>40</v>
      </c>
      <c r="D133" s="53">
        <v>2</v>
      </c>
      <c r="E133" s="53">
        <v>0</v>
      </c>
      <c r="F133" s="53">
        <v>3</v>
      </c>
      <c r="G133" s="53">
        <v>50</v>
      </c>
      <c r="H133" s="53">
        <v>5</v>
      </c>
      <c r="I133" s="53"/>
      <c r="J133" s="53" t="s">
        <v>595</v>
      </c>
      <c r="K133" s="53" t="s">
        <v>493</v>
      </c>
      <c r="L133" s="53" t="s">
        <v>494</v>
      </c>
      <c r="M133" s="53" t="s">
        <v>495</v>
      </c>
    </row>
    <row r="134" spans="1:13" x14ac:dyDescent="0.25">
      <c r="A134" s="53" t="s">
        <v>40</v>
      </c>
      <c r="B134" s="53" t="s">
        <v>155</v>
      </c>
      <c r="C134" s="53" t="s">
        <v>40</v>
      </c>
      <c r="D134" s="53">
        <v>2</v>
      </c>
      <c r="E134" s="53">
        <v>0</v>
      </c>
      <c r="F134" s="53">
        <v>4</v>
      </c>
      <c r="G134" s="53">
        <v>4</v>
      </c>
      <c r="H134" s="53">
        <v>1</v>
      </c>
      <c r="I134" s="53"/>
      <c r="J134" s="53" t="s">
        <v>471</v>
      </c>
      <c r="K134" s="53" t="s">
        <v>493</v>
      </c>
      <c r="L134" s="53" t="s">
        <v>494</v>
      </c>
      <c r="M134" s="53" t="s">
        <v>495</v>
      </c>
    </row>
    <row r="135" spans="1:13" x14ac:dyDescent="0.25">
      <c r="A135" s="53" t="s">
        <v>40</v>
      </c>
      <c r="B135" s="53" t="s">
        <v>157</v>
      </c>
      <c r="C135" s="53" t="s">
        <v>40</v>
      </c>
      <c r="D135" s="53">
        <v>2</v>
      </c>
      <c r="E135" s="53">
        <v>0</v>
      </c>
      <c r="F135" s="53">
        <v>4</v>
      </c>
      <c r="G135" s="53">
        <v>4</v>
      </c>
      <c r="H135" s="53">
        <v>2</v>
      </c>
      <c r="I135" s="53"/>
      <c r="J135" s="53" t="s">
        <v>471</v>
      </c>
      <c r="K135" s="53" t="s">
        <v>493</v>
      </c>
      <c r="L135" s="53" t="s">
        <v>494</v>
      </c>
      <c r="M135" s="53" t="s">
        <v>495</v>
      </c>
    </row>
    <row r="136" spans="1:13" x14ac:dyDescent="0.25">
      <c r="A136" s="53" t="s">
        <v>40</v>
      </c>
      <c r="B136" s="53" t="s">
        <v>184</v>
      </c>
      <c r="C136" s="53" t="s">
        <v>40</v>
      </c>
      <c r="D136" s="53">
        <v>2</v>
      </c>
      <c r="E136" s="53">
        <v>0</v>
      </c>
      <c r="F136" s="53">
        <v>4</v>
      </c>
      <c r="G136" s="53">
        <v>5</v>
      </c>
      <c r="H136" s="53">
        <v>12</v>
      </c>
      <c r="I136" s="53"/>
      <c r="J136" s="53" t="s">
        <v>471</v>
      </c>
      <c r="K136" s="53" t="s">
        <v>493</v>
      </c>
      <c r="L136" s="53" t="s">
        <v>494</v>
      </c>
      <c r="M136" s="53" t="s">
        <v>495</v>
      </c>
    </row>
    <row r="137" spans="1:13" x14ac:dyDescent="0.25">
      <c r="A137" s="53" t="s">
        <v>40</v>
      </c>
      <c r="B137" s="53" t="s">
        <v>200</v>
      </c>
      <c r="C137" s="53" t="s">
        <v>40</v>
      </c>
      <c r="D137" s="53">
        <v>2</v>
      </c>
      <c r="E137" s="53">
        <v>0</v>
      </c>
      <c r="F137" s="53">
        <v>4</v>
      </c>
      <c r="G137" s="53">
        <v>8</v>
      </c>
      <c r="H137" s="53">
        <v>1</v>
      </c>
      <c r="I137" s="53"/>
      <c r="J137" s="53" t="s">
        <v>471</v>
      </c>
      <c r="K137" s="53" t="s">
        <v>493</v>
      </c>
      <c r="L137" s="53" t="s">
        <v>494</v>
      </c>
      <c r="M137" s="53" t="s">
        <v>495</v>
      </c>
    </row>
    <row r="138" spans="1:13" x14ac:dyDescent="0.25">
      <c r="A138" s="53" t="s">
        <v>40</v>
      </c>
      <c r="B138" s="53" t="s">
        <v>202</v>
      </c>
      <c r="C138" s="53" t="s">
        <v>40</v>
      </c>
      <c r="D138" s="53">
        <v>2</v>
      </c>
      <c r="E138" s="53">
        <v>0</v>
      </c>
      <c r="F138" s="53">
        <v>4</v>
      </c>
      <c r="G138" s="53">
        <v>8</v>
      </c>
      <c r="H138" s="53">
        <v>2</v>
      </c>
      <c r="I138" s="53"/>
      <c r="J138" s="53" t="s">
        <v>471</v>
      </c>
      <c r="K138" s="53" t="s">
        <v>493</v>
      </c>
      <c r="L138" s="53" t="s">
        <v>494</v>
      </c>
      <c r="M138" s="53" t="s">
        <v>495</v>
      </c>
    </row>
    <row r="139" spans="1:13" x14ac:dyDescent="0.25">
      <c r="A139" s="53" t="s">
        <v>40</v>
      </c>
      <c r="B139" s="53" t="s">
        <v>206</v>
      </c>
      <c r="C139" s="53" t="s">
        <v>40</v>
      </c>
      <c r="D139" s="53">
        <v>2</v>
      </c>
      <c r="E139" s="53">
        <v>0</v>
      </c>
      <c r="F139" s="53">
        <v>4</v>
      </c>
      <c r="G139" s="53">
        <v>8</v>
      </c>
      <c r="H139" s="53">
        <v>7</v>
      </c>
      <c r="I139" s="53"/>
      <c r="J139" s="53" t="s">
        <v>471</v>
      </c>
      <c r="K139" s="53" t="s">
        <v>493</v>
      </c>
      <c r="L139" s="53" t="s">
        <v>494</v>
      </c>
      <c r="M139" s="53" t="s">
        <v>495</v>
      </c>
    </row>
    <row r="140" spans="1:13" x14ac:dyDescent="0.25">
      <c r="A140" s="53" t="s">
        <v>40</v>
      </c>
      <c r="B140" s="53" t="s">
        <v>212</v>
      </c>
      <c r="C140" s="53" t="s">
        <v>40</v>
      </c>
      <c r="D140" s="53">
        <v>2</v>
      </c>
      <c r="E140" s="53">
        <v>0</v>
      </c>
      <c r="F140" s="53">
        <v>4</v>
      </c>
      <c r="G140" s="53">
        <v>11</v>
      </c>
      <c r="H140" s="53">
        <v>2</v>
      </c>
      <c r="I140" s="53"/>
      <c r="J140" s="53" t="s">
        <v>471</v>
      </c>
      <c r="K140" s="53" t="s">
        <v>493</v>
      </c>
      <c r="L140" s="53" t="s">
        <v>527</v>
      </c>
      <c r="M140" s="53" t="s">
        <v>528</v>
      </c>
    </row>
    <row r="141" spans="1:13" x14ac:dyDescent="0.25">
      <c r="A141" s="53" t="s">
        <v>40</v>
      </c>
      <c r="B141" s="53" t="s">
        <v>214</v>
      </c>
      <c r="C141" s="53" t="s">
        <v>40</v>
      </c>
      <c r="D141" s="53">
        <v>2</v>
      </c>
      <c r="E141" s="53">
        <v>0</v>
      </c>
      <c r="F141" s="53">
        <v>4</v>
      </c>
      <c r="G141" s="53">
        <v>14</v>
      </c>
      <c r="H141" s="53"/>
      <c r="I141" s="53"/>
      <c r="J141" s="53" t="s">
        <v>471</v>
      </c>
      <c r="K141" s="53" t="s">
        <v>493</v>
      </c>
      <c r="L141" s="53" t="s">
        <v>543</v>
      </c>
      <c r="M141" s="53" t="s">
        <v>544</v>
      </c>
    </row>
    <row r="142" spans="1:13" x14ac:dyDescent="0.25">
      <c r="A142" s="53" t="s">
        <v>40</v>
      </c>
      <c r="B142" s="53" t="s">
        <v>216</v>
      </c>
      <c r="C142" s="53" t="s">
        <v>40</v>
      </c>
      <c r="D142" s="53">
        <v>2</v>
      </c>
      <c r="E142" s="53">
        <v>0</v>
      </c>
      <c r="F142" s="53">
        <v>4</v>
      </c>
      <c r="G142" s="53">
        <v>21</v>
      </c>
      <c r="H142" s="53">
        <v>4</v>
      </c>
      <c r="I142" s="53"/>
      <c r="J142" s="53" t="s">
        <v>471</v>
      </c>
      <c r="K142" s="53" t="s">
        <v>493</v>
      </c>
      <c r="L142" s="53" t="s">
        <v>527</v>
      </c>
      <c r="M142" s="53" t="s">
        <v>528</v>
      </c>
    </row>
    <row r="143" spans="1:13" x14ac:dyDescent="0.25">
      <c r="A143" s="53" t="s">
        <v>40</v>
      </c>
      <c r="B143" s="53" t="s">
        <v>145</v>
      </c>
      <c r="C143" s="53" t="s">
        <v>40</v>
      </c>
      <c r="D143" s="53">
        <v>2</v>
      </c>
      <c r="E143" s="53">
        <v>0</v>
      </c>
      <c r="F143" s="53">
        <v>3</v>
      </c>
      <c r="G143" s="53">
        <v>50</v>
      </c>
      <c r="H143" s="53">
        <v>3</v>
      </c>
      <c r="I143" s="53"/>
      <c r="J143" s="53" t="s">
        <v>595</v>
      </c>
      <c r="K143" s="53" t="s">
        <v>493</v>
      </c>
      <c r="L143" s="53" t="s">
        <v>494</v>
      </c>
      <c r="M143" s="53" t="s">
        <v>495</v>
      </c>
    </row>
    <row r="144" spans="1:13" x14ac:dyDescent="0.25">
      <c r="A144" s="53" t="s">
        <v>40</v>
      </c>
      <c r="B144" s="53" t="s">
        <v>147</v>
      </c>
      <c r="C144" s="53" t="s">
        <v>40</v>
      </c>
      <c r="D144" s="53">
        <v>2</v>
      </c>
      <c r="E144" s="53">
        <v>0</v>
      </c>
      <c r="F144" s="53">
        <v>3</v>
      </c>
      <c r="G144" s="53">
        <v>50</v>
      </c>
      <c r="H144" s="53">
        <v>5</v>
      </c>
      <c r="I144" s="53"/>
      <c r="J144" s="53" t="s">
        <v>595</v>
      </c>
      <c r="K144" s="53" t="s">
        <v>493</v>
      </c>
      <c r="L144" s="53" t="s">
        <v>494</v>
      </c>
      <c r="M144" s="53" t="s">
        <v>495</v>
      </c>
    </row>
    <row r="145" spans="1:13" x14ac:dyDescent="0.25">
      <c r="A145" s="53" t="s">
        <v>40</v>
      </c>
      <c r="B145" s="53" t="s">
        <v>155</v>
      </c>
      <c r="C145" s="53" t="s">
        <v>40</v>
      </c>
      <c r="D145" s="53">
        <v>2</v>
      </c>
      <c r="E145" s="53">
        <v>0</v>
      </c>
      <c r="F145" s="53">
        <v>4</v>
      </c>
      <c r="G145" s="53">
        <v>4</v>
      </c>
      <c r="H145" s="53">
        <v>1</v>
      </c>
      <c r="I145" s="53"/>
      <c r="J145" s="53" t="s">
        <v>471</v>
      </c>
      <c r="K145" s="53" t="s">
        <v>493</v>
      </c>
      <c r="L145" s="53" t="s">
        <v>494</v>
      </c>
      <c r="M145" s="53" t="s">
        <v>495</v>
      </c>
    </row>
    <row r="146" spans="1:13" x14ac:dyDescent="0.25">
      <c r="A146" s="53" t="s">
        <v>40</v>
      </c>
      <c r="B146" s="53" t="s">
        <v>157</v>
      </c>
      <c r="C146" s="53" t="s">
        <v>40</v>
      </c>
      <c r="D146" s="53">
        <v>2</v>
      </c>
      <c r="E146" s="53">
        <v>0</v>
      </c>
      <c r="F146" s="53">
        <v>4</v>
      </c>
      <c r="G146" s="53">
        <v>4</v>
      </c>
      <c r="H146" s="53">
        <v>2</v>
      </c>
      <c r="I146" s="53"/>
      <c r="J146" s="53" t="s">
        <v>471</v>
      </c>
      <c r="K146" s="53" t="s">
        <v>493</v>
      </c>
      <c r="L146" s="53" t="s">
        <v>494</v>
      </c>
      <c r="M146" s="53" t="s">
        <v>495</v>
      </c>
    </row>
    <row r="147" spans="1:13" x14ac:dyDescent="0.25">
      <c r="A147" s="53" t="s">
        <v>40</v>
      </c>
      <c r="B147" s="53" t="s">
        <v>176</v>
      </c>
      <c r="C147" s="53" t="s">
        <v>40</v>
      </c>
      <c r="D147" s="53">
        <v>2</v>
      </c>
      <c r="E147" s="53">
        <v>0</v>
      </c>
      <c r="F147" s="53">
        <v>4</v>
      </c>
      <c r="G147" s="53">
        <v>5</v>
      </c>
      <c r="H147" s="53">
        <v>2</v>
      </c>
      <c r="I147" s="53"/>
      <c r="J147" s="53" t="s">
        <v>471</v>
      </c>
      <c r="K147" s="53" t="s">
        <v>493</v>
      </c>
      <c r="L147" s="53" t="s">
        <v>494</v>
      </c>
      <c r="M147" s="53" t="s">
        <v>495</v>
      </c>
    </row>
    <row r="148" spans="1:13" x14ac:dyDescent="0.25">
      <c r="A148" s="53" t="s">
        <v>40</v>
      </c>
      <c r="B148" s="53" t="s">
        <v>184</v>
      </c>
      <c r="C148" s="53" t="s">
        <v>40</v>
      </c>
      <c r="D148" s="53">
        <v>2</v>
      </c>
      <c r="E148" s="53">
        <v>0</v>
      </c>
      <c r="F148" s="53">
        <v>4</v>
      </c>
      <c r="G148" s="53">
        <v>5</v>
      </c>
      <c r="H148" s="53">
        <v>12</v>
      </c>
      <c r="I148" s="53"/>
      <c r="J148" s="53" t="s">
        <v>471</v>
      </c>
      <c r="K148" s="53" t="s">
        <v>493</v>
      </c>
      <c r="L148" s="53" t="s">
        <v>494</v>
      </c>
      <c r="M148" s="53" t="s">
        <v>495</v>
      </c>
    </row>
    <row r="149" spans="1:13" x14ac:dyDescent="0.25">
      <c r="A149" s="53" t="s">
        <v>40</v>
      </c>
      <c r="B149" s="53" t="s">
        <v>200</v>
      </c>
      <c r="C149" s="53" t="s">
        <v>40</v>
      </c>
      <c r="D149" s="53">
        <v>2</v>
      </c>
      <c r="E149" s="53">
        <v>0</v>
      </c>
      <c r="F149" s="53">
        <v>4</v>
      </c>
      <c r="G149" s="53">
        <v>8</v>
      </c>
      <c r="H149" s="53">
        <v>1</v>
      </c>
      <c r="I149" s="53"/>
      <c r="J149" s="53" t="s">
        <v>471</v>
      </c>
      <c r="K149" s="53" t="s">
        <v>493</v>
      </c>
      <c r="L149" s="53" t="s">
        <v>494</v>
      </c>
      <c r="M149" s="53" t="s">
        <v>495</v>
      </c>
    </row>
    <row r="150" spans="1:13" x14ac:dyDescent="0.25">
      <c r="A150" s="53" t="s">
        <v>40</v>
      </c>
      <c r="B150" s="53" t="s">
        <v>202</v>
      </c>
      <c r="C150" s="53" t="s">
        <v>40</v>
      </c>
      <c r="D150" s="53">
        <v>2</v>
      </c>
      <c r="E150" s="53">
        <v>0</v>
      </c>
      <c r="F150" s="53">
        <v>4</v>
      </c>
      <c r="G150" s="53">
        <v>8</v>
      </c>
      <c r="H150" s="53">
        <v>2</v>
      </c>
      <c r="I150" s="53"/>
      <c r="J150" s="53" t="s">
        <v>471</v>
      </c>
      <c r="K150" s="53" t="s">
        <v>493</v>
      </c>
      <c r="L150" s="53" t="s">
        <v>494</v>
      </c>
      <c r="M150" s="53" t="s">
        <v>495</v>
      </c>
    </row>
    <row r="151" spans="1:13" x14ac:dyDescent="0.25">
      <c r="A151" s="53" t="s">
        <v>40</v>
      </c>
      <c r="B151" s="53" t="s">
        <v>206</v>
      </c>
      <c r="C151" s="53" t="s">
        <v>40</v>
      </c>
      <c r="D151" s="53">
        <v>2</v>
      </c>
      <c r="E151" s="53">
        <v>0</v>
      </c>
      <c r="F151" s="53">
        <v>4</v>
      </c>
      <c r="G151" s="53">
        <v>8</v>
      </c>
      <c r="H151" s="53">
        <v>7</v>
      </c>
      <c r="I151" s="53"/>
      <c r="J151" s="53" t="s">
        <v>471</v>
      </c>
      <c r="K151" s="53" t="s">
        <v>493</v>
      </c>
      <c r="L151" s="53" t="s">
        <v>494</v>
      </c>
      <c r="M151" s="53" t="s">
        <v>495</v>
      </c>
    </row>
    <row r="152" spans="1:13" x14ac:dyDescent="0.25">
      <c r="A152" s="53" t="s">
        <v>40</v>
      </c>
      <c r="B152" s="53" t="s">
        <v>212</v>
      </c>
      <c r="C152" s="53" t="s">
        <v>40</v>
      </c>
      <c r="D152" s="53">
        <v>2</v>
      </c>
      <c r="E152" s="53">
        <v>0</v>
      </c>
      <c r="F152" s="53">
        <v>4</v>
      </c>
      <c r="G152" s="53">
        <v>11</v>
      </c>
      <c r="H152" s="53">
        <v>2</v>
      </c>
      <c r="I152" s="53"/>
      <c r="J152" s="53" t="s">
        <v>471</v>
      </c>
      <c r="K152" s="53" t="s">
        <v>493</v>
      </c>
      <c r="L152" s="53" t="s">
        <v>527</v>
      </c>
      <c r="M152" s="53" t="s">
        <v>528</v>
      </c>
    </row>
    <row r="153" spans="1:13" x14ac:dyDescent="0.25">
      <c r="A153" s="53" t="s">
        <v>40</v>
      </c>
      <c r="B153" s="53" t="s">
        <v>214</v>
      </c>
      <c r="C153" s="53" t="s">
        <v>40</v>
      </c>
      <c r="D153" s="53">
        <v>2</v>
      </c>
      <c r="E153" s="53">
        <v>0</v>
      </c>
      <c r="F153" s="53">
        <v>4</v>
      </c>
      <c r="G153" s="53">
        <v>14</v>
      </c>
      <c r="H153" s="53"/>
      <c r="I153" s="53"/>
      <c r="J153" s="53" t="s">
        <v>471</v>
      </c>
      <c r="K153" s="53" t="s">
        <v>493</v>
      </c>
      <c r="L153" s="53" t="s">
        <v>543</v>
      </c>
      <c r="M153" s="53" t="s">
        <v>544</v>
      </c>
    </row>
    <row r="154" spans="1:13" x14ac:dyDescent="0.25">
      <c r="A154" s="53" t="s">
        <v>40</v>
      </c>
      <c r="B154" s="53" t="s">
        <v>216</v>
      </c>
      <c r="C154" s="53" t="s">
        <v>40</v>
      </c>
      <c r="D154" s="53">
        <v>2</v>
      </c>
      <c r="E154" s="53">
        <v>0</v>
      </c>
      <c r="F154" s="53">
        <v>4</v>
      </c>
      <c r="G154" s="53">
        <v>21</v>
      </c>
      <c r="H154" s="53">
        <v>4</v>
      </c>
      <c r="I154" s="53"/>
      <c r="J154" s="53" t="s">
        <v>471</v>
      </c>
      <c r="K154" s="53" t="s">
        <v>493</v>
      </c>
      <c r="L154" s="53" t="s">
        <v>527</v>
      </c>
      <c r="M154" s="53" t="s">
        <v>528</v>
      </c>
    </row>
    <row r="155" spans="1:13" x14ac:dyDescent="0.25">
      <c r="A155" s="53" t="s">
        <v>40</v>
      </c>
      <c r="B155" s="53" t="s">
        <v>145</v>
      </c>
      <c r="C155" s="53" t="s">
        <v>40</v>
      </c>
      <c r="D155" s="53">
        <v>2</v>
      </c>
      <c r="E155" s="53">
        <v>0</v>
      </c>
      <c r="F155" s="53">
        <v>3</v>
      </c>
      <c r="G155" s="53">
        <v>50</v>
      </c>
      <c r="H155" s="53">
        <v>3</v>
      </c>
      <c r="I155" s="53"/>
      <c r="J155" s="53" t="s">
        <v>595</v>
      </c>
      <c r="K155" s="53" t="s">
        <v>493</v>
      </c>
      <c r="L155" s="53" t="s">
        <v>494</v>
      </c>
      <c r="M155" s="53" t="s">
        <v>495</v>
      </c>
    </row>
    <row r="156" spans="1:13" x14ac:dyDescent="0.25">
      <c r="A156" s="53" t="s">
        <v>40</v>
      </c>
      <c r="B156" s="53" t="s">
        <v>155</v>
      </c>
      <c r="C156" s="53" t="s">
        <v>40</v>
      </c>
      <c r="D156" s="53">
        <v>2</v>
      </c>
      <c r="E156" s="53">
        <v>0</v>
      </c>
      <c r="F156" s="53">
        <v>4</v>
      </c>
      <c r="G156" s="53">
        <v>4</v>
      </c>
      <c r="H156" s="53">
        <v>1</v>
      </c>
      <c r="I156" s="53"/>
      <c r="J156" s="53" t="s">
        <v>471</v>
      </c>
      <c r="K156" s="53" t="s">
        <v>493</v>
      </c>
      <c r="L156" s="53" t="s">
        <v>494</v>
      </c>
      <c r="M156" s="53" t="s">
        <v>495</v>
      </c>
    </row>
    <row r="157" spans="1:13" x14ac:dyDescent="0.25">
      <c r="A157" s="53" t="s">
        <v>40</v>
      </c>
      <c r="B157" s="53" t="s">
        <v>157</v>
      </c>
      <c r="C157" s="53" t="s">
        <v>40</v>
      </c>
      <c r="D157" s="53">
        <v>2</v>
      </c>
      <c r="E157" s="53">
        <v>0</v>
      </c>
      <c r="F157" s="53">
        <v>4</v>
      </c>
      <c r="G157" s="53">
        <v>4</v>
      </c>
      <c r="H157" s="53">
        <v>2</v>
      </c>
      <c r="I157" s="53"/>
      <c r="J157" s="53" t="s">
        <v>471</v>
      </c>
      <c r="K157" s="53" t="s">
        <v>493</v>
      </c>
      <c r="L157" s="53" t="s">
        <v>494</v>
      </c>
      <c r="M157" s="53" t="s">
        <v>495</v>
      </c>
    </row>
    <row r="158" spans="1:13" x14ac:dyDescent="0.25">
      <c r="A158" s="53" t="s">
        <v>40</v>
      </c>
      <c r="B158" s="53" t="s">
        <v>176</v>
      </c>
      <c r="C158" s="53" t="s">
        <v>40</v>
      </c>
      <c r="D158" s="53">
        <v>2</v>
      </c>
      <c r="E158" s="53">
        <v>0</v>
      </c>
      <c r="F158" s="53">
        <v>4</v>
      </c>
      <c r="G158" s="53">
        <v>5</v>
      </c>
      <c r="H158" s="53">
        <v>2</v>
      </c>
      <c r="I158" s="53"/>
      <c r="J158" s="53" t="s">
        <v>471</v>
      </c>
      <c r="K158" s="53" t="s">
        <v>493</v>
      </c>
      <c r="L158" s="53" t="s">
        <v>494</v>
      </c>
      <c r="M158" s="53" t="s">
        <v>495</v>
      </c>
    </row>
    <row r="159" spans="1:13" x14ac:dyDescent="0.25">
      <c r="A159" s="53" t="s">
        <v>40</v>
      </c>
      <c r="B159" s="53" t="s">
        <v>184</v>
      </c>
      <c r="C159" s="53" t="s">
        <v>40</v>
      </c>
      <c r="D159" s="53">
        <v>2</v>
      </c>
      <c r="E159" s="53">
        <v>0</v>
      </c>
      <c r="F159" s="53">
        <v>4</v>
      </c>
      <c r="G159" s="53">
        <v>5</v>
      </c>
      <c r="H159" s="53">
        <v>12</v>
      </c>
      <c r="I159" s="53"/>
      <c r="J159" s="53" t="s">
        <v>471</v>
      </c>
      <c r="K159" s="53" t="s">
        <v>493</v>
      </c>
      <c r="L159" s="53" t="s">
        <v>494</v>
      </c>
      <c r="M159" s="53" t="s">
        <v>495</v>
      </c>
    </row>
    <row r="160" spans="1:13" x14ac:dyDescent="0.25">
      <c r="A160" s="53" t="s">
        <v>40</v>
      </c>
      <c r="B160" s="53" t="s">
        <v>200</v>
      </c>
      <c r="C160" s="53" t="s">
        <v>40</v>
      </c>
      <c r="D160" s="53">
        <v>2</v>
      </c>
      <c r="E160" s="53">
        <v>0</v>
      </c>
      <c r="F160" s="53">
        <v>4</v>
      </c>
      <c r="G160" s="53">
        <v>8</v>
      </c>
      <c r="H160" s="53">
        <v>1</v>
      </c>
      <c r="I160" s="53"/>
      <c r="J160" s="53" t="s">
        <v>471</v>
      </c>
      <c r="K160" s="53" t="s">
        <v>493</v>
      </c>
      <c r="L160" s="53" t="s">
        <v>494</v>
      </c>
      <c r="M160" s="53" t="s">
        <v>495</v>
      </c>
    </row>
    <row r="161" spans="1:13" x14ac:dyDescent="0.25">
      <c r="A161" s="53" t="s">
        <v>40</v>
      </c>
      <c r="B161" s="53" t="s">
        <v>202</v>
      </c>
      <c r="C161" s="53" t="s">
        <v>40</v>
      </c>
      <c r="D161" s="53">
        <v>2</v>
      </c>
      <c r="E161" s="53">
        <v>0</v>
      </c>
      <c r="F161" s="53">
        <v>4</v>
      </c>
      <c r="G161" s="53">
        <v>8</v>
      </c>
      <c r="H161" s="53">
        <v>2</v>
      </c>
      <c r="I161" s="53"/>
      <c r="J161" s="53" t="s">
        <v>471</v>
      </c>
      <c r="K161" s="53" t="s">
        <v>493</v>
      </c>
      <c r="L161" s="53" t="s">
        <v>494</v>
      </c>
      <c r="M161" s="53" t="s">
        <v>495</v>
      </c>
    </row>
    <row r="162" spans="1:13" x14ac:dyDescent="0.25">
      <c r="A162" s="53" t="s">
        <v>40</v>
      </c>
      <c r="B162" s="53" t="s">
        <v>404</v>
      </c>
      <c r="C162" s="53" t="s">
        <v>40</v>
      </c>
      <c r="D162" s="53">
        <v>2</v>
      </c>
      <c r="E162" s="53">
        <v>0</v>
      </c>
      <c r="F162" s="53">
        <v>4</v>
      </c>
      <c r="G162" s="53">
        <v>8</v>
      </c>
      <c r="H162" s="53">
        <v>3</v>
      </c>
      <c r="I162" s="53"/>
      <c r="J162" s="53" t="s">
        <v>471</v>
      </c>
      <c r="K162" s="53" t="s">
        <v>493</v>
      </c>
      <c r="L162" s="53" t="s">
        <v>494</v>
      </c>
      <c r="M162" s="53" t="s">
        <v>495</v>
      </c>
    </row>
    <row r="163" spans="1:13" x14ac:dyDescent="0.25">
      <c r="A163" s="53" t="s">
        <v>40</v>
      </c>
      <c r="B163" s="53" t="s">
        <v>206</v>
      </c>
      <c r="C163" s="53" t="s">
        <v>40</v>
      </c>
      <c r="D163" s="53">
        <v>2</v>
      </c>
      <c r="E163" s="53">
        <v>0</v>
      </c>
      <c r="F163" s="53">
        <v>4</v>
      </c>
      <c r="G163" s="53">
        <v>8</v>
      </c>
      <c r="H163" s="53">
        <v>7</v>
      </c>
      <c r="I163" s="53"/>
      <c r="J163" s="53" t="s">
        <v>471</v>
      </c>
      <c r="K163" s="53" t="s">
        <v>493</v>
      </c>
      <c r="L163" s="53" t="s">
        <v>494</v>
      </c>
      <c r="M163" s="53" t="s">
        <v>495</v>
      </c>
    </row>
    <row r="164" spans="1:13" x14ac:dyDescent="0.25">
      <c r="A164" s="53" t="s">
        <v>40</v>
      </c>
      <c r="B164" s="53" t="s">
        <v>212</v>
      </c>
      <c r="C164" s="53" t="s">
        <v>40</v>
      </c>
      <c r="D164" s="53">
        <v>2</v>
      </c>
      <c r="E164" s="53">
        <v>0</v>
      </c>
      <c r="F164" s="53">
        <v>4</v>
      </c>
      <c r="G164" s="53">
        <v>11</v>
      </c>
      <c r="H164" s="53">
        <v>2</v>
      </c>
      <c r="I164" s="53"/>
      <c r="J164" s="53" t="s">
        <v>471</v>
      </c>
      <c r="K164" s="53" t="s">
        <v>493</v>
      </c>
      <c r="L164" s="53" t="s">
        <v>527</v>
      </c>
      <c r="M164" s="53" t="s">
        <v>528</v>
      </c>
    </row>
    <row r="165" spans="1:13" x14ac:dyDescent="0.25">
      <c r="A165" s="53" t="s">
        <v>40</v>
      </c>
      <c r="B165" s="53" t="s">
        <v>214</v>
      </c>
      <c r="C165" s="53" t="s">
        <v>40</v>
      </c>
      <c r="D165" s="53">
        <v>2</v>
      </c>
      <c r="E165" s="53">
        <v>0</v>
      </c>
      <c r="F165" s="53">
        <v>4</v>
      </c>
      <c r="G165" s="53">
        <v>14</v>
      </c>
      <c r="H165" s="53"/>
      <c r="I165" s="53"/>
      <c r="J165" s="53" t="s">
        <v>471</v>
      </c>
      <c r="K165" s="53" t="s">
        <v>493</v>
      </c>
      <c r="L165" s="53" t="s">
        <v>543</v>
      </c>
      <c r="M165" s="53" t="s">
        <v>544</v>
      </c>
    </row>
    <row r="166" spans="1:13" x14ac:dyDescent="0.25">
      <c r="A166" s="53" t="s">
        <v>40</v>
      </c>
      <c r="B166" s="53" t="s">
        <v>216</v>
      </c>
      <c r="C166" s="53" t="s">
        <v>40</v>
      </c>
      <c r="D166" s="53">
        <v>2</v>
      </c>
      <c r="E166" s="53">
        <v>0</v>
      </c>
      <c r="F166" s="53">
        <v>4</v>
      </c>
      <c r="G166" s="53">
        <v>21</v>
      </c>
      <c r="H166" s="53">
        <v>4</v>
      </c>
      <c r="I166" s="53"/>
      <c r="J166" s="53" t="s">
        <v>471</v>
      </c>
      <c r="K166" s="53" t="s">
        <v>493</v>
      </c>
      <c r="L166" s="53" t="s">
        <v>527</v>
      </c>
      <c r="M166" s="53" t="s">
        <v>528</v>
      </c>
    </row>
    <row r="167" spans="1:13" x14ac:dyDescent="0.25">
      <c r="A167" s="53" t="s">
        <v>40</v>
      </c>
      <c r="B167" s="53" t="s">
        <v>145</v>
      </c>
      <c r="C167" s="53" t="s">
        <v>40</v>
      </c>
      <c r="D167" s="53">
        <v>2</v>
      </c>
      <c r="E167" s="53">
        <v>0</v>
      </c>
      <c r="F167" s="53">
        <v>3</v>
      </c>
      <c r="G167" s="53">
        <v>50</v>
      </c>
      <c r="H167" s="53">
        <v>3</v>
      </c>
      <c r="I167" s="53"/>
      <c r="J167" s="53" t="s">
        <v>595</v>
      </c>
      <c r="K167" s="53" t="s">
        <v>493</v>
      </c>
      <c r="L167" s="53" t="s">
        <v>494</v>
      </c>
      <c r="M167" s="53" t="s">
        <v>495</v>
      </c>
    </row>
    <row r="168" spans="1:13" x14ac:dyDescent="0.25">
      <c r="A168" s="53" t="s">
        <v>40</v>
      </c>
      <c r="B168" s="53" t="s">
        <v>155</v>
      </c>
      <c r="C168" s="53" t="s">
        <v>40</v>
      </c>
      <c r="D168" s="53">
        <v>2</v>
      </c>
      <c r="E168" s="53">
        <v>0</v>
      </c>
      <c r="F168" s="53">
        <v>4</v>
      </c>
      <c r="G168" s="53">
        <v>4</v>
      </c>
      <c r="H168" s="53">
        <v>1</v>
      </c>
      <c r="I168" s="53"/>
      <c r="J168" s="53" t="s">
        <v>471</v>
      </c>
      <c r="K168" s="53" t="s">
        <v>493</v>
      </c>
      <c r="L168" s="53" t="s">
        <v>494</v>
      </c>
      <c r="M168" s="53" t="s">
        <v>495</v>
      </c>
    </row>
    <row r="169" spans="1:13" x14ac:dyDescent="0.25">
      <c r="A169" s="53" t="s">
        <v>40</v>
      </c>
      <c r="B169" s="53" t="s">
        <v>157</v>
      </c>
      <c r="C169" s="53" t="s">
        <v>40</v>
      </c>
      <c r="D169" s="53">
        <v>2</v>
      </c>
      <c r="E169" s="53">
        <v>0</v>
      </c>
      <c r="F169" s="53">
        <v>4</v>
      </c>
      <c r="G169" s="53">
        <v>4</v>
      </c>
      <c r="H169" s="53">
        <v>2</v>
      </c>
      <c r="I169" s="53"/>
      <c r="J169" s="53" t="s">
        <v>471</v>
      </c>
      <c r="K169" s="53" t="s">
        <v>493</v>
      </c>
      <c r="L169" s="53" t="s">
        <v>494</v>
      </c>
      <c r="M169" s="53" t="s">
        <v>495</v>
      </c>
    </row>
    <row r="170" spans="1:13" x14ac:dyDescent="0.25">
      <c r="A170" s="53" t="s">
        <v>40</v>
      </c>
      <c r="B170" s="53" t="s">
        <v>184</v>
      </c>
      <c r="C170" s="53" t="s">
        <v>40</v>
      </c>
      <c r="D170" s="53">
        <v>2</v>
      </c>
      <c r="E170" s="53">
        <v>0</v>
      </c>
      <c r="F170" s="53">
        <v>4</v>
      </c>
      <c r="G170" s="53">
        <v>5</v>
      </c>
      <c r="H170" s="53">
        <v>12</v>
      </c>
      <c r="I170" s="53"/>
      <c r="J170" s="53" t="s">
        <v>471</v>
      </c>
      <c r="K170" s="53" t="s">
        <v>493</v>
      </c>
      <c r="L170" s="53" t="s">
        <v>494</v>
      </c>
      <c r="M170" s="53" t="s">
        <v>495</v>
      </c>
    </row>
    <row r="171" spans="1:13" x14ac:dyDescent="0.25">
      <c r="A171" s="53" t="s">
        <v>40</v>
      </c>
      <c r="B171" s="53" t="s">
        <v>200</v>
      </c>
      <c r="C171" s="53" t="s">
        <v>40</v>
      </c>
      <c r="D171" s="53">
        <v>2</v>
      </c>
      <c r="E171" s="53">
        <v>0</v>
      </c>
      <c r="F171" s="53">
        <v>4</v>
      </c>
      <c r="G171" s="53">
        <v>8</v>
      </c>
      <c r="H171" s="53">
        <v>1</v>
      </c>
      <c r="I171" s="53"/>
      <c r="J171" s="53" t="s">
        <v>471</v>
      </c>
      <c r="K171" s="53" t="s">
        <v>493</v>
      </c>
      <c r="L171" s="53" t="s">
        <v>494</v>
      </c>
      <c r="M171" s="53" t="s">
        <v>495</v>
      </c>
    </row>
    <row r="172" spans="1:13" x14ac:dyDescent="0.25">
      <c r="A172" s="53" t="s">
        <v>40</v>
      </c>
      <c r="B172" s="53" t="s">
        <v>202</v>
      </c>
      <c r="C172" s="53" t="s">
        <v>40</v>
      </c>
      <c r="D172" s="53">
        <v>2</v>
      </c>
      <c r="E172" s="53">
        <v>0</v>
      </c>
      <c r="F172" s="53">
        <v>4</v>
      </c>
      <c r="G172" s="53">
        <v>8</v>
      </c>
      <c r="H172" s="53">
        <v>2</v>
      </c>
      <c r="I172" s="53"/>
      <c r="J172" s="53" t="s">
        <v>471</v>
      </c>
      <c r="K172" s="53" t="s">
        <v>493</v>
      </c>
      <c r="L172" s="53" t="s">
        <v>494</v>
      </c>
      <c r="M172" s="53" t="s">
        <v>495</v>
      </c>
    </row>
    <row r="173" spans="1:13" x14ac:dyDescent="0.25">
      <c r="A173" s="53" t="s">
        <v>40</v>
      </c>
      <c r="B173" s="53" t="s">
        <v>404</v>
      </c>
      <c r="C173" s="53" t="s">
        <v>40</v>
      </c>
      <c r="D173" s="53">
        <v>2</v>
      </c>
      <c r="E173" s="53">
        <v>0</v>
      </c>
      <c r="F173" s="53">
        <v>4</v>
      </c>
      <c r="G173" s="53">
        <v>8</v>
      </c>
      <c r="H173" s="53">
        <v>3</v>
      </c>
      <c r="I173" s="53"/>
      <c r="J173" s="53" t="s">
        <v>471</v>
      </c>
      <c r="K173" s="53" t="s">
        <v>493</v>
      </c>
      <c r="L173" s="53" t="s">
        <v>494</v>
      </c>
      <c r="M173" s="53" t="s">
        <v>495</v>
      </c>
    </row>
    <row r="174" spans="1:13" x14ac:dyDescent="0.25">
      <c r="A174" s="53" t="s">
        <v>40</v>
      </c>
      <c r="B174" s="53" t="s">
        <v>206</v>
      </c>
      <c r="C174" s="53" t="s">
        <v>40</v>
      </c>
      <c r="D174" s="53">
        <v>2</v>
      </c>
      <c r="E174" s="53">
        <v>0</v>
      </c>
      <c r="F174" s="53">
        <v>4</v>
      </c>
      <c r="G174" s="53">
        <v>8</v>
      </c>
      <c r="H174" s="53">
        <v>7</v>
      </c>
      <c r="I174" s="53"/>
      <c r="J174" s="53" t="s">
        <v>471</v>
      </c>
      <c r="K174" s="53" t="s">
        <v>493</v>
      </c>
      <c r="L174" s="53" t="s">
        <v>494</v>
      </c>
      <c r="M174" s="53" t="s">
        <v>495</v>
      </c>
    </row>
    <row r="175" spans="1:13" x14ac:dyDescent="0.25">
      <c r="A175" s="53" t="s">
        <v>40</v>
      </c>
      <c r="B175" s="53" t="s">
        <v>212</v>
      </c>
      <c r="C175" s="53" t="s">
        <v>40</v>
      </c>
      <c r="D175" s="53">
        <v>2</v>
      </c>
      <c r="E175" s="53">
        <v>0</v>
      </c>
      <c r="F175" s="53">
        <v>4</v>
      </c>
      <c r="G175" s="53">
        <v>11</v>
      </c>
      <c r="H175" s="53">
        <v>2</v>
      </c>
      <c r="I175" s="53"/>
      <c r="J175" s="53" t="s">
        <v>471</v>
      </c>
      <c r="K175" s="53" t="s">
        <v>493</v>
      </c>
      <c r="L175" s="53" t="s">
        <v>527</v>
      </c>
      <c r="M175" s="53" t="s">
        <v>528</v>
      </c>
    </row>
    <row r="176" spans="1:13" x14ac:dyDescent="0.25">
      <c r="A176" s="53" t="s">
        <v>40</v>
      </c>
      <c r="B176" s="53" t="s">
        <v>214</v>
      </c>
      <c r="C176" s="53" t="s">
        <v>40</v>
      </c>
      <c r="D176" s="53">
        <v>2</v>
      </c>
      <c r="E176" s="53">
        <v>0</v>
      </c>
      <c r="F176" s="53">
        <v>4</v>
      </c>
      <c r="G176" s="53">
        <v>14</v>
      </c>
      <c r="H176" s="53"/>
      <c r="I176" s="53"/>
      <c r="J176" s="53" t="s">
        <v>471</v>
      </c>
      <c r="K176" s="53" t="s">
        <v>493</v>
      </c>
      <c r="L176" s="53" t="s">
        <v>543</v>
      </c>
      <c r="M176" s="53" t="s">
        <v>544</v>
      </c>
    </row>
    <row r="177" spans="1:13" x14ac:dyDescent="0.25">
      <c r="A177" s="53" t="s">
        <v>40</v>
      </c>
      <c r="B177" s="53" t="s">
        <v>216</v>
      </c>
      <c r="C177" s="53" t="s">
        <v>40</v>
      </c>
      <c r="D177" s="53">
        <v>2</v>
      </c>
      <c r="E177" s="53">
        <v>0</v>
      </c>
      <c r="F177" s="53">
        <v>4</v>
      </c>
      <c r="G177" s="53">
        <v>21</v>
      </c>
      <c r="H177" s="53">
        <v>4</v>
      </c>
      <c r="I177" s="53"/>
      <c r="J177" s="53" t="s">
        <v>471</v>
      </c>
      <c r="K177" s="53" t="s">
        <v>493</v>
      </c>
      <c r="L177" s="53" t="s">
        <v>527</v>
      </c>
      <c r="M177" s="53" t="s">
        <v>528</v>
      </c>
    </row>
    <row r="178" spans="1:13" x14ac:dyDescent="0.25">
      <c r="A178" s="53" t="s">
        <v>40</v>
      </c>
      <c r="B178" s="53" t="s">
        <v>145</v>
      </c>
      <c r="C178" s="53" t="s">
        <v>40</v>
      </c>
      <c r="D178" s="53">
        <v>2</v>
      </c>
      <c r="E178" s="53">
        <v>0</v>
      </c>
      <c r="F178" s="53">
        <v>3</v>
      </c>
      <c r="G178" s="53">
        <v>50</v>
      </c>
      <c r="H178" s="53">
        <v>3</v>
      </c>
      <c r="I178" s="53"/>
      <c r="J178" s="53" t="s">
        <v>595</v>
      </c>
      <c r="K178" s="53" t="s">
        <v>493</v>
      </c>
      <c r="L178" s="53" t="s">
        <v>494</v>
      </c>
      <c r="M178" s="53" t="s">
        <v>495</v>
      </c>
    </row>
    <row r="179" spans="1:13" x14ac:dyDescent="0.25">
      <c r="A179" s="53" t="s">
        <v>40</v>
      </c>
      <c r="B179" s="53" t="s">
        <v>155</v>
      </c>
      <c r="C179" s="53" t="s">
        <v>40</v>
      </c>
      <c r="D179" s="53">
        <v>2</v>
      </c>
      <c r="E179" s="53">
        <v>0</v>
      </c>
      <c r="F179" s="53">
        <v>4</v>
      </c>
      <c r="G179" s="53">
        <v>4</v>
      </c>
      <c r="H179" s="53">
        <v>1</v>
      </c>
      <c r="I179" s="53"/>
      <c r="J179" s="53" t="s">
        <v>471</v>
      </c>
      <c r="K179" s="53" t="s">
        <v>493</v>
      </c>
      <c r="L179" s="53" t="s">
        <v>494</v>
      </c>
      <c r="M179" s="53" t="s">
        <v>495</v>
      </c>
    </row>
    <row r="180" spans="1:13" x14ac:dyDescent="0.25">
      <c r="A180" s="53" t="s">
        <v>40</v>
      </c>
      <c r="B180" s="53" t="s">
        <v>157</v>
      </c>
      <c r="C180" s="53" t="s">
        <v>40</v>
      </c>
      <c r="D180" s="53">
        <v>2</v>
      </c>
      <c r="E180" s="53">
        <v>0</v>
      </c>
      <c r="F180" s="53">
        <v>4</v>
      </c>
      <c r="G180" s="53">
        <v>4</v>
      </c>
      <c r="H180" s="53">
        <v>2</v>
      </c>
      <c r="I180" s="53"/>
      <c r="J180" s="53" t="s">
        <v>471</v>
      </c>
      <c r="K180" s="53" t="s">
        <v>493</v>
      </c>
      <c r="L180" s="53" t="s">
        <v>494</v>
      </c>
      <c r="M180" s="53" t="s">
        <v>495</v>
      </c>
    </row>
    <row r="181" spans="1:13" x14ac:dyDescent="0.25">
      <c r="A181" s="53" t="s">
        <v>40</v>
      </c>
      <c r="B181" s="53" t="s">
        <v>176</v>
      </c>
      <c r="C181" s="53" t="s">
        <v>40</v>
      </c>
      <c r="D181" s="53">
        <v>2</v>
      </c>
      <c r="E181" s="53">
        <v>0</v>
      </c>
      <c r="F181" s="53">
        <v>4</v>
      </c>
      <c r="G181" s="53">
        <v>5</v>
      </c>
      <c r="H181" s="53">
        <v>2</v>
      </c>
      <c r="I181" s="53"/>
      <c r="J181" s="53" t="s">
        <v>471</v>
      </c>
      <c r="K181" s="53" t="s">
        <v>493</v>
      </c>
      <c r="L181" s="53" t="s">
        <v>494</v>
      </c>
      <c r="M181" s="53" t="s">
        <v>495</v>
      </c>
    </row>
    <row r="182" spans="1:13" x14ac:dyDescent="0.25">
      <c r="A182" s="53" t="s">
        <v>40</v>
      </c>
      <c r="B182" s="53" t="s">
        <v>184</v>
      </c>
      <c r="C182" s="53" t="s">
        <v>40</v>
      </c>
      <c r="D182" s="53">
        <v>2</v>
      </c>
      <c r="E182" s="53">
        <v>0</v>
      </c>
      <c r="F182" s="53">
        <v>4</v>
      </c>
      <c r="G182" s="53">
        <v>5</v>
      </c>
      <c r="H182" s="53">
        <v>12</v>
      </c>
      <c r="I182" s="53"/>
      <c r="J182" s="53" t="s">
        <v>471</v>
      </c>
      <c r="K182" s="53" t="s">
        <v>493</v>
      </c>
      <c r="L182" s="53" t="s">
        <v>494</v>
      </c>
      <c r="M182" s="53" t="s">
        <v>495</v>
      </c>
    </row>
    <row r="183" spans="1:13" x14ac:dyDescent="0.25">
      <c r="A183" s="53" t="s">
        <v>40</v>
      </c>
      <c r="B183" s="53" t="s">
        <v>200</v>
      </c>
      <c r="C183" s="53" t="s">
        <v>40</v>
      </c>
      <c r="D183" s="53">
        <v>2</v>
      </c>
      <c r="E183" s="53">
        <v>0</v>
      </c>
      <c r="F183" s="53">
        <v>4</v>
      </c>
      <c r="G183" s="53">
        <v>8</v>
      </c>
      <c r="H183" s="53">
        <v>1</v>
      </c>
      <c r="I183" s="53"/>
      <c r="J183" s="53" t="s">
        <v>471</v>
      </c>
      <c r="K183" s="53" t="s">
        <v>493</v>
      </c>
      <c r="L183" s="53" t="s">
        <v>494</v>
      </c>
      <c r="M183" s="53" t="s">
        <v>495</v>
      </c>
    </row>
    <row r="184" spans="1:13" x14ac:dyDescent="0.25">
      <c r="A184" s="53" t="s">
        <v>40</v>
      </c>
      <c r="B184" s="53" t="s">
        <v>202</v>
      </c>
      <c r="C184" s="53" t="s">
        <v>40</v>
      </c>
      <c r="D184" s="53">
        <v>2</v>
      </c>
      <c r="E184" s="53">
        <v>0</v>
      </c>
      <c r="F184" s="53">
        <v>4</v>
      </c>
      <c r="G184" s="53">
        <v>8</v>
      </c>
      <c r="H184" s="53">
        <v>2</v>
      </c>
      <c r="I184" s="53"/>
      <c r="J184" s="53" t="s">
        <v>471</v>
      </c>
      <c r="K184" s="53" t="s">
        <v>493</v>
      </c>
      <c r="L184" s="53" t="s">
        <v>494</v>
      </c>
      <c r="M184" s="53" t="s">
        <v>495</v>
      </c>
    </row>
    <row r="185" spans="1:13" x14ac:dyDescent="0.25">
      <c r="A185" s="53" t="s">
        <v>40</v>
      </c>
      <c r="B185" s="53" t="s">
        <v>404</v>
      </c>
      <c r="C185" s="53" t="s">
        <v>40</v>
      </c>
      <c r="D185" s="53">
        <v>2</v>
      </c>
      <c r="E185" s="53">
        <v>0</v>
      </c>
      <c r="F185" s="53">
        <v>4</v>
      </c>
      <c r="G185" s="53">
        <v>8</v>
      </c>
      <c r="H185" s="53">
        <v>3</v>
      </c>
      <c r="I185" s="53"/>
      <c r="J185" s="53" t="s">
        <v>471</v>
      </c>
      <c r="K185" s="53" t="s">
        <v>493</v>
      </c>
      <c r="L185" s="53" t="s">
        <v>494</v>
      </c>
      <c r="M185" s="53" t="s">
        <v>495</v>
      </c>
    </row>
    <row r="186" spans="1:13" x14ac:dyDescent="0.25">
      <c r="A186" s="53" t="s">
        <v>40</v>
      </c>
      <c r="B186" s="53" t="s">
        <v>206</v>
      </c>
      <c r="C186" s="53" t="s">
        <v>40</v>
      </c>
      <c r="D186" s="53">
        <v>2</v>
      </c>
      <c r="E186" s="53">
        <v>0</v>
      </c>
      <c r="F186" s="53">
        <v>4</v>
      </c>
      <c r="G186" s="53">
        <v>8</v>
      </c>
      <c r="H186" s="53">
        <v>7</v>
      </c>
      <c r="I186" s="53"/>
      <c r="J186" s="53" t="s">
        <v>471</v>
      </c>
      <c r="K186" s="53" t="s">
        <v>493</v>
      </c>
      <c r="L186" s="53" t="s">
        <v>494</v>
      </c>
      <c r="M186" s="53" t="s">
        <v>495</v>
      </c>
    </row>
    <row r="187" spans="1:13" x14ac:dyDescent="0.25">
      <c r="A187" s="53" t="s">
        <v>40</v>
      </c>
      <c r="B187" s="53" t="s">
        <v>212</v>
      </c>
      <c r="C187" s="53" t="s">
        <v>40</v>
      </c>
      <c r="D187" s="53">
        <v>2</v>
      </c>
      <c r="E187" s="53">
        <v>0</v>
      </c>
      <c r="F187" s="53">
        <v>4</v>
      </c>
      <c r="G187" s="53">
        <v>11</v>
      </c>
      <c r="H187" s="53">
        <v>2</v>
      </c>
      <c r="I187" s="53"/>
      <c r="J187" s="53" t="s">
        <v>471</v>
      </c>
      <c r="K187" s="53" t="s">
        <v>493</v>
      </c>
      <c r="L187" s="53" t="s">
        <v>527</v>
      </c>
      <c r="M187" s="53" t="s">
        <v>528</v>
      </c>
    </row>
    <row r="188" spans="1:13" x14ac:dyDescent="0.25">
      <c r="A188" s="53" t="s">
        <v>40</v>
      </c>
      <c r="B188" s="53" t="s">
        <v>214</v>
      </c>
      <c r="C188" s="53" t="s">
        <v>40</v>
      </c>
      <c r="D188" s="53">
        <v>2</v>
      </c>
      <c r="E188" s="53">
        <v>0</v>
      </c>
      <c r="F188" s="53">
        <v>4</v>
      </c>
      <c r="G188" s="53">
        <v>14</v>
      </c>
      <c r="H188" s="53"/>
      <c r="I188" s="53"/>
      <c r="J188" s="53" t="s">
        <v>471</v>
      </c>
      <c r="K188" s="53" t="s">
        <v>493</v>
      </c>
      <c r="L188" s="53" t="s">
        <v>543</v>
      </c>
      <c r="M188" s="53" t="s">
        <v>544</v>
      </c>
    </row>
    <row r="189" spans="1:13" x14ac:dyDescent="0.25">
      <c r="A189" s="53" t="s">
        <v>40</v>
      </c>
      <c r="B189" s="53" t="s">
        <v>216</v>
      </c>
      <c r="C189" s="53" t="s">
        <v>40</v>
      </c>
      <c r="D189" s="53">
        <v>2</v>
      </c>
      <c r="E189" s="53">
        <v>0</v>
      </c>
      <c r="F189" s="53">
        <v>4</v>
      </c>
      <c r="G189" s="53">
        <v>21</v>
      </c>
      <c r="H189" s="53">
        <v>4</v>
      </c>
      <c r="I189" s="53"/>
      <c r="J189" s="53" t="s">
        <v>471</v>
      </c>
      <c r="K189" s="53" t="s">
        <v>493</v>
      </c>
      <c r="L189" s="53" t="s">
        <v>527</v>
      </c>
      <c r="M189" s="53" t="s">
        <v>528</v>
      </c>
    </row>
    <row r="190" spans="1:13" x14ac:dyDescent="0.25">
      <c r="A190" s="53" t="s">
        <v>40</v>
      </c>
      <c r="B190" s="53" t="s">
        <v>145</v>
      </c>
      <c r="C190" s="53" t="s">
        <v>40</v>
      </c>
      <c r="D190" s="53">
        <v>2</v>
      </c>
      <c r="E190" s="53">
        <v>0</v>
      </c>
      <c r="F190" s="53">
        <v>3</v>
      </c>
      <c r="G190" s="53">
        <v>50</v>
      </c>
      <c r="H190" s="53">
        <v>3</v>
      </c>
      <c r="I190" s="53"/>
      <c r="J190" s="53" t="s">
        <v>595</v>
      </c>
      <c r="K190" s="53" t="s">
        <v>493</v>
      </c>
      <c r="L190" s="53" t="s">
        <v>494</v>
      </c>
      <c r="M190" s="53" t="s">
        <v>495</v>
      </c>
    </row>
    <row r="191" spans="1:13" x14ac:dyDescent="0.25">
      <c r="A191" s="53" t="s">
        <v>40</v>
      </c>
      <c r="B191" s="53" t="s">
        <v>147</v>
      </c>
      <c r="C191" s="53" t="s">
        <v>40</v>
      </c>
      <c r="D191" s="53">
        <v>2</v>
      </c>
      <c r="E191" s="53">
        <v>0</v>
      </c>
      <c r="F191" s="53">
        <v>3</v>
      </c>
      <c r="G191" s="53">
        <v>50</v>
      </c>
      <c r="H191" s="53">
        <v>5</v>
      </c>
      <c r="I191" s="53"/>
      <c r="J191" s="53" t="s">
        <v>595</v>
      </c>
      <c r="K191" s="53" t="s">
        <v>493</v>
      </c>
      <c r="L191" s="53" t="s">
        <v>494</v>
      </c>
      <c r="M191" s="53" t="s">
        <v>495</v>
      </c>
    </row>
    <row r="192" spans="1:13" x14ac:dyDescent="0.25">
      <c r="A192" s="53" t="s">
        <v>40</v>
      </c>
      <c r="B192" s="53" t="s">
        <v>155</v>
      </c>
      <c r="C192" s="53" t="s">
        <v>40</v>
      </c>
      <c r="D192" s="53">
        <v>2</v>
      </c>
      <c r="E192" s="53">
        <v>0</v>
      </c>
      <c r="F192" s="53">
        <v>4</v>
      </c>
      <c r="G192" s="53">
        <v>4</v>
      </c>
      <c r="H192" s="53">
        <v>1</v>
      </c>
      <c r="I192" s="53"/>
      <c r="J192" s="53" t="s">
        <v>471</v>
      </c>
      <c r="K192" s="53" t="s">
        <v>493</v>
      </c>
      <c r="L192" s="53" t="s">
        <v>494</v>
      </c>
      <c r="M192" s="53" t="s">
        <v>495</v>
      </c>
    </row>
    <row r="193" spans="1:13" x14ac:dyDescent="0.25">
      <c r="A193" s="53" t="s">
        <v>40</v>
      </c>
      <c r="B193" s="53" t="s">
        <v>157</v>
      </c>
      <c r="C193" s="53" t="s">
        <v>40</v>
      </c>
      <c r="D193" s="53">
        <v>2</v>
      </c>
      <c r="E193" s="53">
        <v>0</v>
      </c>
      <c r="F193" s="53">
        <v>4</v>
      </c>
      <c r="G193" s="53">
        <v>4</v>
      </c>
      <c r="H193" s="53">
        <v>2</v>
      </c>
      <c r="I193" s="53"/>
      <c r="J193" s="53" t="s">
        <v>471</v>
      </c>
      <c r="K193" s="53" t="s">
        <v>493</v>
      </c>
      <c r="L193" s="53" t="s">
        <v>494</v>
      </c>
      <c r="M193" s="53" t="s">
        <v>495</v>
      </c>
    </row>
    <row r="194" spans="1:13" x14ac:dyDescent="0.25">
      <c r="A194" s="53" t="s">
        <v>40</v>
      </c>
      <c r="B194" s="53" t="s">
        <v>184</v>
      </c>
      <c r="C194" s="53" t="s">
        <v>40</v>
      </c>
      <c r="D194" s="53">
        <v>2</v>
      </c>
      <c r="E194" s="53">
        <v>0</v>
      </c>
      <c r="F194" s="53">
        <v>4</v>
      </c>
      <c r="G194" s="53">
        <v>5</v>
      </c>
      <c r="H194" s="53">
        <v>12</v>
      </c>
      <c r="I194" s="53"/>
      <c r="J194" s="53" t="s">
        <v>471</v>
      </c>
      <c r="K194" s="53" t="s">
        <v>493</v>
      </c>
      <c r="L194" s="53" t="s">
        <v>494</v>
      </c>
      <c r="M194" s="53" t="s">
        <v>495</v>
      </c>
    </row>
    <row r="195" spans="1:13" x14ac:dyDescent="0.25">
      <c r="A195" s="53" t="s">
        <v>40</v>
      </c>
      <c r="B195" s="53" t="s">
        <v>200</v>
      </c>
      <c r="C195" s="53" t="s">
        <v>40</v>
      </c>
      <c r="D195" s="53">
        <v>2</v>
      </c>
      <c r="E195" s="53">
        <v>0</v>
      </c>
      <c r="F195" s="53">
        <v>4</v>
      </c>
      <c r="G195" s="53">
        <v>8</v>
      </c>
      <c r="H195" s="53">
        <v>1</v>
      </c>
      <c r="I195" s="53"/>
      <c r="J195" s="53" t="s">
        <v>471</v>
      </c>
      <c r="K195" s="53" t="s">
        <v>493</v>
      </c>
      <c r="L195" s="53" t="s">
        <v>494</v>
      </c>
      <c r="M195" s="53" t="s">
        <v>495</v>
      </c>
    </row>
    <row r="196" spans="1:13" x14ac:dyDescent="0.25">
      <c r="A196" s="53" t="s">
        <v>40</v>
      </c>
      <c r="B196" s="53" t="s">
        <v>202</v>
      </c>
      <c r="C196" s="53" t="s">
        <v>40</v>
      </c>
      <c r="D196" s="53">
        <v>2</v>
      </c>
      <c r="E196" s="53">
        <v>0</v>
      </c>
      <c r="F196" s="53">
        <v>4</v>
      </c>
      <c r="G196" s="53">
        <v>8</v>
      </c>
      <c r="H196" s="53">
        <v>2</v>
      </c>
      <c r="I196" s="53"/>
      <c r="J196" s="53" t="s">
        <v>471</v>
      </c>
      <c r="K196" s="53" t="s">
        <v>493</v>
      </c>
      <c r="L196" s="53" t="s">
        <v>494</v>
      </c>
      <c r="M196" s="53" t="s">
        <v>495</v>
      </c>
    </row>
    <row r="197" spans="1:13" x14ac:dyDescent="0.25">
      <c r="A197" s="53" t="s">
        <v>40</v>
      </c>
      <c r="B197" s="53" t="s">
        <v>206</v>
      </c>
      <c r="C197" s="53" t="s">
        <v>40</v>
      </c>
      <c r="D197" s="53">
        <v>2</v>
      </c>
      <c r="E197" s="53">
        <v>0</v>
      </c>
      <c r="F197" s="53">
        <v>4</v>
      </c>
      <c r="G197" s="53">
        <v>8</v>
      </c>
      <c r="H197" s="53">
        <v>7</v>
      </c>
      <c r="I197" s="53"/>
      <c r="J197" s="53" t="s">
        <v>471</v>
      </c>
      <c r="K197" s="53" t="s">
        <v>493</v>
      </c>
      <c r="L197" s="53" t="s">
        <v>494</v>
      </c>
      <c r="M197" s="53" t="s">
        <v>495</v>
      </c>
    </row>
    <row r="198" spans="1:13" x14ac:dyDescent="0.25">
      <c r="A198" s="53" t="s">
        <v>40</v>
      </c>
      <c r="B198" s="53" t="s">
        <v>212</v>
      </c>
      <c r="C198" s="53" t="s">
        <v>40</v>
      </c>
      <c r="D198" s="53">
        <v>2</v>
      </c>
      <c r="E198" s="53">
        <v>0</v>
      </c>
      <c r="F198" s="53">
        <v>4</v>
      </c>
      <c r="G198" s="53">
        <v>11</v>
      </c>
      <c r="H198" s="53">
        <v>2</v>
      </c>
      <c r="I198" s="53"/>
      <c r="J198" s="53" t="s">
        <v>471</v>
      </c>
      <c r="K198" s="53" t="s">
        <v>493</v>
      </c>
      <c r="L198" s="53" t="s">
        <v>527</v>
      </c>
      <c r="M198" s="53" t="s">
        <v>528</v>
      </c>
    </row>
    <row r="199" spans="1:13" x14ac:dyDescent="0.25">
      <c r="A199" s="53" t="s">
        <v>40</v>
      </c>
      <c r="B199" s="53" t="s">
        <v>216</v>
      </c>
      <c r="C199" s="53" t="s">
        <v>40</v>
      </c>
      <c r="D199" s="53">
        <v>2</v>
      </c>
      <c r="E199" s="53">
        <v>0</v>
      </c>
      <c r="F199" s="53">
        <v>4</v>
      </c>
      <c r="G199" s="53">
        <v>21</v>
      </c>
      <c r="H199" s="53">
        <v>4</v>
      </c>
      <c r="I199" s="53"/>
      <c r="J199" s="53" t="s">
        <v>471</v>
      </c>
      <c r="K199" s="53" t="s">
        <v>493</v>
      </c>
      <c r="L199" s="53" t="s">
        <v>527</v>
      </c>
      <c r="M199" s="53" t="s">
        <v>528</v>
      </c>
    </row>
    <row r="200" spans="1:13" x14ac:dyDescent="0.25">
      <c r="A200" s="53" t="s">
        <v>40</v>
      </c>
      <c r="B200" s="53" t="s">
        <v>142</v>
      </c>
      <c r="C200" s="53" t="s">
        <v>40</v>
      </c>
      <c r="D200" s="53">
        <v>2</v>
      </c>
      <c r="E200" s="53">
        <v>0</v>
      </c>
      <c r="F200" s="53">
        <v>3</v>
      </c>
      <c r="G200" s="53">
        <v>50</v>
      </c>
      <c r="H200" s="53">
        <v>2</v>
      </c>
      <c r="I200" s="53"/>
      <c r="J200" s="53" t="s">
        <v>595</v>
      </c>
      <c r="K200" s="53" t="s">
        <v>493</v>
      </c>
      <c r="L200" s="53" t="s">
        <v>494</v>
      </c>
      <c r="M200" s="53" t="s">
        <v>495</v>
      </c>
    </row>
    <row r="201" spans="1:13" x14ac:dyDescent="0.25">
      <c r="A201" s="53" t="s">
        <v>40</v>
      </c>
      <c r="B201" s="53" t="s">
        <v>145</v>
      </c>
      <c r="C201" s="53" t="s">
        <v>40</v>
      </c>
      <c r="D201" s="53">
        <v>2</v>
      </c>
      <c r="E201" s="53">
        <v>0</v>
      </c>
      <c r="F201" s="53">
        <v>3</v>
      </c>
      <c r="G201" s="53">
        <v>50</v>
      </c>
      <c r="H201" s="53">
        <v>3</v>
      </c>
      <c r="I201" s="53"/>
      <c r="J201" s="53" t="s">
        <v>595</v>
      </c>
      <c r="K201" s="53" t="s">
        <v>493</v>
      </c>
      <c r="L201" s="53" t="s">
        <v>494</v>
      </c>
      <c r="M201" s="53" t="s">
        <v>495</v>
      </c>
    </row>
    <row r="202" spans="1:13" x14ac:dyDescent="0.25">
      <c r="A202" s="53" t="s">
        <v>40</v>
      </c>
      <c r="B202" s="53" t="s">
        <v>147</v>
      </c>
      <c r="C202" s="53" t="s">
        <v>40</v>
      </c>
      <c r="D202" s="53">
        <v>2</v>
      </c>
      <c r="E202" s="53">
        <v>0</v>
      </c>
      <c r="F202" s="53">
        <v>3</v>
      </c>
      <c r="G202" s="53">
        <v>50</v>
      </c>
      <c r="H202" s="53">
        <v>5</v>
      </c>
      <c r="I202" s="53"/>
      <c r="J202" s="53" t="s">
        <v>595</v>
      </c>
      <c r="K202" s="53" t="s">
        <v>493</v>
      </c>
      <c r="L202" s="53" t="s">
        <v>494</v>
      </c>
      <c r="M202" s="53" t="s">
        <v>495</v>
      </c>
    </row>
    <row r="203" spans="1:13" x14ac:dyDescent="0.25">
      <c r="A203" s="53" t="s">
        <v>40</v>
      </c>
      <c r="B203" s="53" t="s">
        <v>149</v>
      </c>
      <c r="C203" s="53" t="s">
        <v>40</v>
      </c>
      <c r="D203" s="53">
        <v>2</v>
      </c>
      <c r="E203" s="53">
        <v>0</v>
      </c>
      <c r="F203" s="53">
        <v>3</v>
      </c>
      <c r="G203" s="53">
        <v>50</v>
      </c>
      <c r="H203" s="53">
        <v>90</v>
      </c>
      <c r="I203" s="53"/>
      <c r="J203" s="53" t="s">
        <v>595</v>
      </c>
      <c r="K203" s="53" t="s">
        <v>493</v>
      </c>
      <c r="L203" s="53" t="s">
        <v>494</v>
      </c>
      <c r="M203" s="53" t="s">
        <v>495</v>
      </c>
    </row>
    <row r="204" spans="1:13" x14ac:dyDescent="0.25">
      <c r="A204" s="53" t="s">
        <v>40</v>
      </c>
      <c r="B204" s="53" t="s">
        <v>155</v>
      </c>
      <c r="C204" s="53" t="s">
        <v>40</v>
      </c>
      <c r="D204" s="53">
        <v>2</v>
      </c>
      <c r="E204" s="53">
        <v>0</v>
      </c>
      <c r="F204" s="53">
        <v>4</v>
      </c>
      <c r="G204" s="53">
        <v>4</v>
      </c>
      <c r="H204" s="53">
        <v>1</v>
      </c>
      <c r="I204" s="53"/>
      <c r="J204" s="53" t="s">
        <v>471</v>
      </c>
      <c r="K204" s="53" t="s">
        <v>493</v>
      </c>
      <c r="L204" s="53" t="s">
        <v>494</v>
      </c>
      <c r="M204" s="53" t="s">
        <v>495</v>
      </c>
    </row>
    <row r="205" spans="1:13" x14ac:dyDescent="0.25">
      <c r="A205" s="53" t="s">
        <v>40</v>
      </c>
      <c r="B205" s="53" t="s">
        <v>157</v>
      </c>
      <c r="C205" s="53" t="s">
        <v>40</v>
      </c>
      <c r="D205" s="53">
        <v>2</v>
      </c>
      <c r="E205" s="53">
        <v>0</v>
      </c>
      <c r="F205" s="53">
        <v>4</v>
      </c>
      <c r="G205" s="53">
        <v>4</v>
      </c>
      <c r="H205" s="53">
        <v>2</v>
      </c>
      <c r="I205" s="53"/>
      <c r="J205" s="53" t="s">
        <v>471</v>
      </c>
      <c r="K205" s="53" t="s">
        <v>493</v>
      </c>
      <c r="L205" s="53" t="s">
        <v>494</v>
      </c>
      <c r="M205" s="53" t="s">
        <v>495</v>
      </c>
    </row>
    <row r="206" spans="1:13" x14ac:dyDescent="0.25">
      <c r="A206" s="53" t="s">
        <v>40</v>
      </c>
      <c r="B206" s="53" t="s">
        <v>176</v>
      </c>
      <c r="C206" s="53" t="s">
        <v>40</v>
      </c>
      <c r="D206" s="53">
        <v>2</v>
      </c>
      <c r="E206" s="53">
        <v>0</v>
      </c>
      <c r="F206" s="53">
        <v>4</v>
      </c>
      <c r="G206" s="53">
        <v>5</v>
      </c>
      <c r="H206" s="53">
        <v>2</v>
      </c>
      <c r="I206" s="53"/>
      <c r="J206" s="53" t="s">
        <v>471</v>
      </c>
      <c r="K206" s="53" t="s">
        <v>493</v>
      </c>
      <c r="L206" s="53" t="s">
        <v>494</v>
      </c>
      <c r="M206" s="53" t="s">
        <v>495</v>
      </c>
    </row>
    <row r="207" spans="1:13" x14ac:dyDescent="0.25">
      <c r="A207" s="53" t="s">
        <v>40</v>
      </c>
      <c r="B207" s="53" t="s">
        <v>180</v>
      </c>
      <c r="C207" s="53" t="s">
        <v>40</v>
      </c>
      <c r="D207" s="53">
        <v>2</v>
      </c>
      <c r="E207" s="53">
        <v>0</v>
      </c>
      <c r="F207" s="53">
        <v>4</v>
      </c>
      <c r="G207" s="53">
        <v>5</v>
      </c>
      <c r="H207" s="53">
        <v>9</v>
      </c>
      <c r="I207" s="53"/>
      <c r="J207" s="53" t="s">
        <v>471</v>
      </c>
      <c r="K207" s="53" t="s">
        <v>493</v>
      </c>
      <c r="L207" s="53" t="s">
        <v>494</v>
      </c>
      <c r="M207" s="53" t="s">
        <v>495</v>
      </c>
    </row>
    <row r="208" spans="1:13" x14ac:dyDescent="0.25">
      <c r="A208" s="53" t="s">
        <v>40</v>
      </c>
      <c r="B208" s="53" t="s">
        <v>184</v>
      </c>
      <c r="C208" s="53" t="s">
        <v>40</v>
      </c>
      <c r="D208" s="53">
        <v>2</v>
      </c>
      <c r="E208" s="53">
        <v>0</v>
      </c>
      <c r="F208" s="53">
        <v>4</v>
      </c>
      <c r="G208" s="53">
        <v>5</v>
      </c>
      <c r="H208" s="53">
        <v>12</v>
      </c>
      <c r="I208" s="53"/>
      <c r="J208" s="53" t="s">
        <v>471</v>
      </c>
      <c r="K208" s="53" t="s">
        <v>493</v>
      </c>
      <c r="L208" s="53" t="s">
        <v>494</v>
      </c>
      <c r="M208" s="53" t="s">
        <v>495</v>
      </c>
    </row>
    <row r="209" spans="1:13" x14ac:dyDescent="0.25">
      <c r="A209" s="53" t="s">
        <v>40</v>
      </c>
      <c r="B209" s="53" t="s">
        <v>200</v>
      </c>
      <c r="C209" s="53" t="s">
        <v>40</v>
      </c>
      <c r="D209" s="53">
        <v>2</v>
      </c>
      <c r="E209" s="53">
        <v>0</v>
      </c>
      <c r="F209" s="53">
        <v>4</v>
      </c>
      <c r="G209" s="53">
        <v>8</v>
      </c>
      <c r="H209" s="53">
        <v>1</v>
      </c>
      <c r="I209" s="53"/>
      <c r="J209" s="53" t="s">
        <v>471</v>
      </c>
      <c r="K209" s="53" t="s">
        <v>493</v>
      </c>
      <c r="L209" s="53" t="s">
        <v>494</v>
      </c>
      <c r="M209" s="53" t="s">
        <v>495</v>
      </c>
    </row>
    <row r="210" spans="1:13" x14ac:dyDescent="0.25">
      <c r="A210" s="53" t="s">
        <v>40</v>
      </c>
      <c r="B210" s="53" t="s">
        <v>202</v>
      </c>
      <c r="C210" s="53" t="s">
        <v>40</v>
      </c>
      <c r="D210" s="53">
        <v>2</v>
      </c>
      <c r="E210" s="53">
        <v>0</v>
      </c>
      <c r="F210" s="53">
        <v>4</v>
      </c>
      <c r="G210" s="53">
        <v>8</v>
      </c>
      <c r="H210" s="53">
        <v>2</v>
      </c>
      <c r="I210" s="53"/>
      <c r="J210" s="53" t="s">
        <v>471</v>
      </c>
      <c r="K210" s="53" t="s">
        <v>493</v>
      </c>
      <c r="L210" s="53" t="s">
        <v>494</v>
      </c>
      <c r="M210" s="53" t="s">
        <v>495</v>
      </c>
    </row>
    <row r="211" spans="1:13" x14ac:dyDescent="0.25">
      <c r="A211" s="53" t="s">
        <v>40</v>
      </c>
      <c r="B211" s="53" t="s">
        <v>404</v>
      </c>
      <c r="C211" s="53" t="s">
        <v>40</v>
      </c>
      <c r="D211" s="53">
        <v>2</v>
      </c>
      <c r="E211" s="53">
        <v>0</v>
      </c>
      <c r="F211" s="53">
        <v>4</v>
      </c>
      <c r="G211" s="53">
        <v>8</v>
      </c>
      <c r="H211" s="53">
        <v>3</v>
      </c>
      <c r="I211" s="53"/>
      <c r="J211" s="53" t="s">
        <v>471</v>
      </c>
      <c r="K211" s="53" t="s">
        <v>493</v>
      </c>
      <c r="L211" s="53" t="s">
        <v>494</v>
      </c>
      <c r="M211" s="53" t="s">
        <v>495</v>
      </c>
    </row>
    <row r="212" spans="1:13" x14ac:dyDescent="0.25">
      <c r="A212" s="53" t="s">
        <v>40</v>
      </c>
      <c r="B212" s="53" t="s">
        <v>206</v>
      </c>
      <c r="C212" s="53" t="s">
        <v>40</v>
      </c>
      <c r="D212" s="53">
        <v>2</v>
      </c>
      <c r="E212" s="53">
        <v>0</v>
      </c>
      <c r="F212" s="53">
        <v>4</v>
      </c>
      <c r="G212" s="53">
        <v>8</v>
      </c>
      <c r="H212" s="53">
        <v>7</v>
      </c>
      <c r="I212" s="53"/>
      <c r="J212" s="53" t="s">
        <v>471</v>
      </c>
      <c r="K212" s="53" t="s">
        <v>493</v>
      </c>
      <c r="L212" s="53" t="s">
        <v>494</v>
      </c>
      <c r="M212" s="53" t="s">
        <v>495</v>
      </c>
    </row>
    <row r="213" spans="1:13" x14ac:dyDescent="0.25">
      <c r="A213" s="53" t="s">
        <v>40</v>
      </c>
      <c r="B213" s="53" t="s">
        <v>212</v>
      </c>
      <c r="C213" s="53" t="s">
        <v>40</v>
      </c>
      <c r="D213" s="53">
        <v>2</v>
      </c>
      <c r="E213" s="53">
        <v>0</v>
      </c>
      <c r="F213" s="53">
        <v>4</v>
      </c>
      <c r="G213" s="53">
        <v>11</v>
      </c>
      <c r="H213" s="53">
        <v>2</v>
      </c>
      <c r="I213" s="53"/>
      <c r="J213" s="53" t="s">
        <v>471</v>
      </c>
      <c r="K213" s="53" t="s">
        <v>493</v>
      </c>
      <c r="L213" s="53" t="s">
        <v>527</v>
      </c>
      <c r="M213" s="53" t="s">
        <v>528</v>
      </c>
    </row>
    <row r="214" spans="1:13" x14ac:dyDescent="0.25">
      <c r="A214" s="53" t="s">
        <v>40</v>
      </c>
      <c r="B214" s="53" t="s">
        <v>214</v>
      </c>
      <c r="C214" s="53" t="s">
        <v>40</v>
      </c>
      <c r="D214" s="53">
        <v>2</v>
      </c>
      <c r="E214" s="53">
        <v>0</v>
      </c>
      <c r="F214" s="53">
        <v>4</v>
      </c>
      <c r="G214" s="53">
        <v>14</v>
      </c>
      <c r="H214" s="53"/>
      <c r="I214" s="53"/>
      <c r="J214" s="53" t="s">
        <v>471</v>
      </c>
      <c r="K214" s="53" t="s">
        <v>493</v>
      </c>
      <c r="L214" s="53" t="s">
        <v>543</v>
      </c>
      <c r="M214" s="53" t="s">
        <v>544</v>
      </c>
    </row>
    <row r="215" spans="1:13" x14ac:dyDescent="0.25">
      <c r="A215" s="53" t="s">
        <v>40</v>
      </c>
      <c r="B215" s="53" t="s">
        <v>216</v>
      </c>
      <c r="C215" s="53" t="s">
        <v>40</v>
      </c>
      <c r="D215" s="53">
        <v>2</v>
      </c>
      <c r="E215" s="53">
        <v>0</v>
      </c>
      <c r="F215" s="53">
        <v>4</v>
      </c>
      <c r="G215" s="53">
        <v>21</v>
      </c>
      <c r="H215" s="53">
        <v>4</v>
      </c>
      <c r="I215" s="53"/>
      <c r="J215" s="53" t="s">
        <v>471</v>
      </c>
      <c r="K215" s="53" t="s">
        <v>493</v>
      </c>
      <c r="L215" s="53" t="s">
        <v>527</v>
      </c>
      <c r="M215" s="53" t="s">
        <v>528</v>
      </c>
    </row>
    <row r="216" spans="1:13" x14ac:dyDescent="0.25">
      <c r="A216" s="53" t="s">
        <v>40</v>
      </c>
      <c r="B216" s="53" t="s">
        <v>145</v>
      </c>
      <c r="C216" s="53" t="s">
        <v>40</v>
      </c>
      <c r="D216" s="53">
        <v>2</v>
      </c>
      <c r="E216" s="53">
        <v>0</v>
      </c>
      <c r="F216" s="53">
        <v>3</v>
      </c>
      <c r="G216" s="53">
        <v>50</v>
      </c>
      <c r="H216" s="53">
        <v>3</v>
      </c>
      <c r="I216" s="53"/>
      <c r="J216" s="53" t="s">
        <v>595</v>
      </c>
      <c r="K216" s="53" t="s">
        <v>493</v>
      </c>
      <c r="L216" s="53" t="s">
        <v>494</v>
      </c>
      <c r="M216" s="53" t="s">
        <v>495</v>
      </c>
    </row>
    <row r="217" spans="1:13" x14ac:dyDescent="0.25">
      <c r="A217" s="53" t="s">
        <v>40</v>
      </c>
      <c r="B217" s="53" t="s">
        <v>155</v>
      </c>
      <c r="C217" s="53" t="s">
        <v>40</v>
      </c>
      <c r="D217" s="53">
        <v>2</v>
      </c>
      <c r="E217" s="53">
        <v>0</v>
      </c>
      <c r="F217" s="53">
        <v>4</v>
      </c>
      <c r="G217" s="53">
        <v>4</v>
      </c>
      <c r="H217" s="53">
        <v>1</v>
      </c>
      <c r="I217" s="53"/>
      <c r="J217" s="53" t="s">
        <v>471</v>
      </c>
      <c r="K217" s="53" t="s">
        <v>493</v>
      </c>
      <c r="L217" s="53" t="s">
        <v>494</v>
      </c>
      <c r="M217" s="53" t="s">
        <v>495</v>
      </c>
    </row>
    <row r="218" spans="1:13" x14ac:dyDescent="0.25">
      <c r="A218" s="53" t="s">
        <v>40</v>
      </c>
      <c r="B218" s="53" t="s">
        <v>157</v>
      </c>
      <c r="C218" s="53" t="s">
        <v>40</v>
      </c>
      <c r="D218" s="53">
        <v>2</v>
      </c>
      <c r="E218" s="53">
        <v>0</v>
      </c>
      <c r="F218" s="53">
        <v>4</v>
      </c>
      <c r="G218" s="53">
        <v>4</v>
      </c>
      <c r="H218" s="53">
        <v>2</v>
      </c>
      <c r="I218" s="53"/>
      <c r="J218" s="53" t="s">
        <v>471</v>
      </c>
      <c r="K218" s="53" t="s">
        <v>493</v>
      </c>
      <c r="L218" s="53" t="s">
        <v>494</v>
      </c>
      <c r="M218" s="53" t="s">
        <v>495</v>
      </c>
    </row>
    <row r="219" spans="1:13" x14ac:dyDescent="0.25">
      <c r="A219" s="53" t="s">
        <v>40</v>
      </c>
      <c r="B219" s="53" t="s">
        <v>184</v>
      </c>
      <c r="C219" s="53" t="s">
        <v>40</v>
      </c>
      <c r="D219" s="53">
        <v>2</v>
      </c>
      <c r="E219" s="53">
        <v>0</v>
      </c>
      <c r="F219" s="53">
        <v>4</v>
      </c>
      <c r="G219" s="53">
        <v>5</v>
      </c>
      <c r="H219" s="53">
        <v>12</v>
      </c>
      <c r="I219" s="53"/>
      <c r="J219" s="53" t="s">
        <v>471</v>
      </c>
      <c r="K219" s="53" t="s">
        <v>493</v>
      </c>
      <c r="L219" s="53" t="s">
        <v>494</v>
      </c>
      <c r="M219" s="53" t="s">
        <v>495</v>
      </c>
    </row>
    <row r="220" spans="1:13" x14ac:dyDescent="0.25">
      <c r="A220" s="53" t="s">
        <v>40</v>
      </c>
      <c r="B220" s="53" t="s">
        <v>200</v>
      </c>
      <c r="C220" s="53" t="s">
        <v>40</v>
      </c>
      <c r="D220" s="53">
        <v>2</v>
      </c>
      <c r="E220" s="53">
        <v>0</v>
      </c>
      <c r="F220" s="53">
        <v>4</v>
      </c>
      <c r="G220" s="53">
        <v>8</v>
      </c>
      <c r="H220" s="53">
        <v>1</v>
      </c>
      <c r="I220" s="53"/>
      <c r="J220" s="53" t="s">
        <v>471</v>
      </c>
      <c r="K220" s="53" t="s">
        <v>493</v>
      </c>
      <c r="L220" s="53" t="s">
        <v>494</v>
      </c>
      <c r="M220" s="53" t="s">
        <v>495</v>
      </c>
    </row>
    <row r="221" spans="1:13" x14ac:dyDescent="0.25">
      <c r="A221" s="53" t="s">
        <v>40</v>
      </c>
      <c r="B221" s="53" t="s">
        <v>202</v>
      </c>
      <c r="C221" s="53" t="s">
        <v>40</v>
      </c>
      <c r="D221" s="53">
        <v>2</v>
      </c>
      <c r="E221" s="53">
        <v>0</v>
      </c>
      <c r="F221" s="53">
        <v>4</v>
      </c>
      <c r="G221" s="53">
        <v>8</v>
      </c>
      <c r="H221" s="53">
        <v>2</v>
      </c>
      <c r="I221" s="53"/>
      <c r="J221" s="53" t="s">
        <v>471</v>
      </c>
      <c r="K221" s="53" t="s">
        <v>493</v>
      </c>
      <c r="L221" s="53" t="s">
        <v>494</v>
      </c>
      <c r="M221" s="53" t="s">
        <v>495</v>
      </c>
    </row>
    <row r="222" spans="1:13" x14ac:dyDescent="0.25">
      <c r="A222" s="53" t="s">
        <v>40</v>
      </c>
      <c r="B222" s="53" t="s">
        <v>206</v>
      </c>
      <c r="C222" s="53" t="s">
        <v>40</v>
      </c>
      <c r="D222" s="53">
        <v>2</v>
      </c>
      <c r="E222" s="53">
        <v>0</v>
      </c>
      <c r="F222" s="53">
        <v>4</v>
      </c>
      <c r="G222" s="53">
        <v>8</v>
      </c>
      <c r="H222" s="53">
        <v>7</v>
      </c>
      <c r="I222" s="53"/>
      <c r="J222" s="53" t="s">
        <v>471</v>
      </c>
      <c r="K222" s="53" t="s">
        <v>493</v>
      </c>
      <c r="L222" s="53" t="s">
        <v>494</v>
      </c>
      <c r="M222" s="53" t="s">
        <v>495</v>
      </c>
    </row>
    <row r="223" spans="1:13" x14ac:dyDescent="0.25">
      <c r="A223" s="53" t="s">
        <v>40</v>
      </c>
      <c r="B223" s="53" t="s">
        <v>212</v>
      </c>
      <c r="C223" s="53" t="s">
        <v>40</v>
      </c>
      <c r="D223" s="53">
        <v>2</v>
      </c>
      <c r="E223" s="53">
        <v>0</v>
      </c>
      <c r="F223" s="53">
        <v>4</v>
      </c>
      <c r="G223" s="53">
        <v>11</v>
      </c>
      <c r="H223" s="53">
        <v>2</v>
      </c>
      <c r="I223" s="53"/>
      <c r="J223" s="53" t="s">
        <v>471</v>
      </c>
      <c r="K223" s="53" t="s">
        <v>493</v>
      </c>
      <c r="L223" s="53" t="s">
        <v>527</v>
      </c>
      <c r="M223" s="53" t="s">
        <v>528</v>
      </c>
    </row>
    <row r="224" spans="1:13" x14ac:dyDescent="0.25">
      <c r="A224" s="53" t="s">
        <v>40</v>
      </c>
      <c r="B224" s="53" t="s">
        <v>216</v>
      </c>
      <c r="C224" s="53" t="s">
        <v>40</v>
      </c>
      <c r="D224" s="53">
        <v>2</v>
      </c>
      <c r="E224" s="53">
        <v>0</v>
      </c>
      <c r="F224" s="53">
        <v>4</v>
      </c>
      <c r="G224" s="53">
        <v>21</v>
      </c>
      <c r="H224" s="53">
        <v>4</v>
      </c>
      <c r="I224" s="53"/>
      <c r="J224" s="53" t="s">
        <v>471</v>
      </c>
      <c r="K224" s="53" t="s">
        <v>493</v>
      </c>
      <c r="L224" s="53" t="s">
        <v>527</v>
      </c>
      <c r="M224" s="53" t="s">
        <v>528</v>
      </c>
    </row>
    <row r="225" spans="1:13" x14ac:dyDescent="0.25">
      <c r="A225" s="53" t="s">
        <v>40</v>
      </c>
      <c r="B225" s="53" t="s">
        <v>145</v>
      </c>
      <c r="C225" s="53" t="s">
        <v>40</v>
      </c>
      <c r="D225" s="53">
        <v>2</v>
      </c>
      <c r="E225" s="53">
        <v>0</v>
      </c>
      <c r="F225" s="53">
        <v>3</v>
      </c>
      <c r="G225" s="53">
        <v>50</v>
      </c>
      <c r="H225" s="53">
        <v>3</v>
      </c>
      <c r="I225" s="53"/>
      <c r="J225" s="53" t="s">
        <v>595</v>
      </c>
      <c r="K225" s="53" t="s">
        <v>493</v>
      </c>
      <c r="L225" s="53" t="s">
        <v>494</v>
      </c>
      <c r="M225" s="53" t="s">
        <v>495</v>
      </c>
    </row>
    <row r="226" spans="1:13" x14ac:dyDescent="0.25">
      <c r="A226" s="53" t="s">
        <v>40</v>
      </c>
      <c r="B226" s="53" t="s">
        <v>147</v>
      </c>
      <c r="C226" s="53" t="s">
        <v>40</v>
      </c>
      <c r="D226" s="53">
        <v>2</v>
      </c>
      <c r="E226" s="53">
        <v>0</v>
      </c>
      <c r="F226" s="53">
        <v>3</v>
      </c>
      <c r="G226" s="53">
        <v>50</v>
      </c>
      <c r="H226" s="53">
        <v>5</v>
      </c>
      <c r="I226" s="53"/>
      <c r="J226" s="53" t="s">
        <v>595</v>
      </c>
      <c r="K226" s="53" t="s">
        <v>493</v>
      </c>
      <c r="L226" s="53" t="s">
        <v>494</v>
      </c>
      <c r="M226" s="53" t="s">
        <v>495</v>
      </c>
    </row>
    <row r="227" spans="1:13" x14ac:dyDescent="0.25">
      <c r="A227" s="53" t="s">
        <v>40</v>
      </c>
      <c r="B227" s="53" t="s">
        <v>155</v>
      </c>
      <c r="C227" s="53" t="s">
        <v>40</v>
      </c>
      <c r="D227" s="53">
        <v>2</v>
      </c>
      <c r="E227" s="53">
        <v>0</v>
      </c>
      <c r="F227" s="53">
        <v>4</v>
      </c>
      <c r="G227" s="53">
        <v>4</v>
      </c>
      <c r="H227" s="53">
        <v>1</v>
      </c>
      <c r="I227" s="53"/>
      <c r="J227" s="53" t="s">
        <v>471</v>
      </c>
      <c r="K227" s="53" t="s">
        <v>493</v>
      </c>
      <c r="L227" s="53" t="s">
        <v>494</v>
      </c>
      <c r="M227" s="53" t="s">
        <v>495</v>
      </c>
    </row>
    <row r="228" spans="1:13" x14ac:dyDescent="0.25">
      <c r="A228" s="53" t="s">
        <v>40</v>
      </c>
      <c r="B228" s="53" t="s">
        <v>157</v>
      </c>
      <c r="C228" s="53" t="s">
        <v>40</v>
      </c>
      <c r="D228" s="53">
        <v>2</v>
      </c>
      <c r="E228" s="53">
        <v>0</v>
      </c>
      <c r="F228" s="53">
        <v>4</v>
      </c>
      <c r="G228" s="53">
        <v>4</v>
      </c>
      <c r="H228" s="53">
        <v>2</v>
      </c>
      <c r="I228" s="53"/>
      <c r="J228" s="53" t="s">
        <v>471</v>
      </c>
      <c r="K228" s="53" t="s">
        <v>493</v>
      </c>
      <c r="L228" s="53" t="s">
        <v>494</v>
      </c>
      <c r="M228" s="53" t="s">
        <v>495</v>
      </c>
    </row>
    <row r="229" spans="1:13" x14ac:dyDescent="0.25">
      <c r="A229" s="53" t="s">
        <v>40</v>
      </c>
      <c r="B229" s="53" t="s">
        <v>180</v>
      </c>
      <c r="C229" s="53" t="s">
        <v>40</v>
      </c>
      <c r="D229" s="53">
        <v>2</v>
      </c>
      <c r="E229" s="53">
        <v>0</v>
      </c>
      <c r="F229" s="53">
        <v>4</v>
      </c>
      <c r="G229" s="53">
        <v>5</v>
      </c>
      <c r="H229" s="53">
        <v>9</v>
      </c>
      <c r="I229" s="53"/>
      <c r="J229" s="53" t="s">
        <v>471</v>
      </c>
      <c r="K229" s="53" t="s">
        <v>493</v>
      </c>
      <c r="L229" s="53" t="s">
        <v>494</v>
      </c>
      <c r="M229" s="53" t="s">
        <v>495</v>
      </c>
    </row>
    <row r="230" spans="1:13" x14ac:dyDescent="0.25">
      <c r="A230" s="53" t="s">
        <v>40</v>
      </c>
      <c r="B230" s="53" t="s">
        <v>184</v>
      </c>
      <c r="C230" s="53" t="s">
        <v>40</v>
      </c>
      <c r="D230" s="53">
        <v>2</v>
      </c>
      <c r="E230" s="53">
        <v>0</v>
      </c>
      <c r="F230" s="53">
        <v>4</v>
      </c>
      <c r="G230" s="53">
        <v>5</v>
      </c>
      <c r="H230" s="53">
        <v>12</v>
      </c>
      <c r="I230" s="53"/>
      <c r="J230" s="53" t="s">
        <v>471</v>
      </c>
      <c r="K230" s="53" t="s">
        <v>493</v>
      </c>
      <c r="L230" s="53" t="s">
        <v>494</v>
      </c>
      <c r="M230" s="53" t="s">
        <v>495</v>
      </c>
    </row>
    <row r="231" spans="1:13" x14ac:dyDescent="0.25">
      <c r="A231" s="53" t="s">
        <v>40</v>
      </c>
      <c r="B231" s="53" t="s">
        <v>200</v>
      </c>
      <c r="C231" s="53" t="s">
        <v>40</v>
      </c>
      <c r="D231" s="53">
        <v>2</v>
      </c>
      <c r="E231" s="53">
        <v>0</v>
      </c>
      <c r="F231" s="53">
        <v>4</v>
      </c>
      <c r="G231" s="53">
        <v>8</v>
      </c>
      <c r="H231" s="53">
        <v>1</v>
      </c>
      <c r="I231" s="53"/>
      <c r="J231" s="53" t="s">
        <v>471</v>
      </c>
      <c r="K231" s="53" t="s">
        <v>493</v>
      </c>
      <c r="L231" s="53" t="s">
        <v>494</v>
      </c>
      <c r="M231" s="53" t="s">
        <v>495</v>
      </c>
    </row>
    <row r="232" spans="1:13" x14ac:dyDescent="0.25">
      <c r="A232" s="53" t="s">
        <v>40</v>
      </c>
      <c r="B232" s="53" t="s">
        <v>202</v>
      </c>
      <c r="C232" s="53" t="s">
        <v>40</v>
      </c>
      <c r="D232" s="53">
        <v>2</v>
      </c>
      <c r="E232" s="53">
        <v>0</v>
      </c>
      <c r="F232" s="53">
        <v>4</v>
      </c>
      <c r="G232" s="53">
        <v>8</v>
      </c>
      <c r="H232" s="53">
        <v>2</v>
      </c>
      <c r="I232" s="53"/>
      <c r="J232" s="53" t="s">
        <v>471</v>
      </c>
      <c r="K232" s="53" t="s">
        <v>493</v>
      </c>
      <c r="L232" s="53" t="s">
        <v>494</v>
      </c>
      <c r="M232" s="53" t="s">
        <v>495</v>
      </c>
    </row>
    <row r="233" spans="1:13" x14ac:dyDescent="0.25">
      <c r="A233" s="53" t="s">
        <v>40</v>
      </c>
      <c r="B233" s="53" t="s">
        <v>206</v>
      </c>
      <c r="C233" s="53" t="s">
        <v>40</v>
      </c>
      <c r="D233" s="53">
        <v>2</v>
      </c>
      <c r="E233" s="53">
        <v>0</v>
      </c>
      <c r="F233" s="53">
        <v>4</v>
      </c>
      <c r="G233" s="53">
        <v>8</v>
      </c>
      <c r="H233" s="53">
        <v>7</v>
      </c>
      <c r="I233" s="53"/>
      <c r="J233" s="53" t="s">
        <v>471</v>
      </c>
      <c r="K233" s="53" t="s">
        <v>493</v>
      </c>
      <c r="L233" s="53" t="s">
        <v>494</v>
      </c>
      <c r="M233" s="53" t="s">
        <v>495</v>
      </c>
    </row>
    <row r="234" spans="1:13" x14ac:dyDescent="0.25">
      <c r="A234" s="53" t="s">
        <v>40</v>
      </c>
      <c r="B234" s="53" t="s">
        <v>212</v>
      </c>
      <c r="C234" s="53" t="s">
        <v>40</v>
      </c>
      <c r="D234" s="53">
        <v>2</v>
      </c>
      <c r="E234" s="53">
        <v>0</v>
      </c>
      <c r="F234" s="53">
        <v>4</v>
      </c>
      <c r="G234" s="53">
        <v>11</v>
      </c>
      <c r="H234" s="53">
        <v>2</v>
      </c>
      <c r="I234" s="53"/>
      <c r="J234" s="53" t="s">
        <v>471</v>
      </c>
      <c r="K234" s="53" t="s">
        <v>493</v>
      </c>
      <c r="L234" s="53" t="s">
        <v>527</v>
      </c>
      <c r="M234" s="53" t="s">
        <v>528</v>
      </c>
    </row>
    <row r="235" spans="1:13" x14ac:dyDescent="0.25">
      <c r="A235" s="53" t="s">
        <v>40</v>
      </c>
      <c r="B235" s="53" t="s">
        <v>214</v>
      </c>
      <c r="C235" s="53" t="s">
        <v>40</v>
      </c>
      <c r="D235" s="53">
        <v>2</v>
      </c>
      <c r="E235" s="53">
        <v>0</v>
      </c>
      <c r="F235" s="53">
        <v>4</v>
      </c>
      <c r="G235" s="53">
        <v>14</v>
      </c>
      <c r="H235" s="53"/>
      <c r="I235" s="53"/>
      <c r="J235" s="53" t="s">
        <v>471</v>
      </c>
      <c r="K235" s="53" t="s">
        <v>493</v>
      </c>
      <c r="L235" s="53" t="s">
        <v>543</v>
      </c>
      <c r="M235" s="53" t="s">
        <v>544</v>
      </c>
    </row>
    <row r="236" spans="1:13" x14ac:dyDescent="0.25">
      <c r="A236" s="53" t="s">
        <v>40</v>
      </c>
      <c r="B236" s="53" t="s">
        <v>216</v>
      </c>
      <c r="C236" s="53" t="s">
        <v>40</v>
      </c>
      <c r="D236" s="53">
        <v>2</v>
      </c>
      <c r="E236" s="53">
        <v>0</v>
      </c>
      <c r="F236" s="53">
        <v>4</v>
      </c>
      <c r="G236" s="53">
        <v>21</v>
      </c>
      <c r="H236" s="53">
        <v>4</v>
      </c>
      <c r="I236" s="53"/>
      <c r="J236" s="53" t="s">
        <v>471</v>
      </c>
      <c r="K236" s="53" t="s">
        <v>493</v>
      </c>
      <c r="L236" s="53" t="s">
        <v>527</v>
      </c>
      <c r="M236" s="53" t="s">
        <v>528</v>
      </c>
    </row>
    <row r="237" spans="1:13" x14ac:dyDescent="0.25">
      <c r="A237" s="53" t="s">
        <v>40</v>
      </c>
      <c r="B237" s="53" t="s">
        <v>142</v>
      </c>
      <c r="C237" s="53" t="s">
        <v>40</v>
      </c>
      <c r="D237" s="53">
        <v>2</v>
      </c>
      <c r="E237" s="53">
        <v>0</v>
      </c>
      <c r="F237" s="53">
        <v>3</v>
      </c>
      <c r="G237" s="53">
        <v>50</v>
      </c>
      <c r="H237" s="53">
        <v>2</v>
      </c>
      <c r="I237" s="53"/>
      <c r="J237" s="53" t="s">
        <v>595</v>
      </c>
      <c r="K237" s="53" t="s">
        <v>493</v>
      </c>
      <c r="L237" s="53" t="s">
        <v>494</v>
      </c>
      <c r="M237" s="53" t="s">
        <v>495</v>
      </c>
    </row>
    <row r="238" spans="1:13" x14ac:dyDescent="0.25">
      <c r="A238" s="53" t="s">
        <v>40</v>
      </c>
      <c r="B238" s="53" t="s">
        <v>145</v>
      </c>
      <c r="C238" s="53" t="s">
        <v>40</v>
      </c>
      <c r="D238" s="53">
        <v>2</v>
      </c>
      <c r="E238" s="53">
        <v>0</v>
      </c>
      <c r="F238" s="53">
        <v>3</v>
      </c>
      <c r="G238" s="53">
        <v>50</v>
      </c>
      <c r="H238" s="53">
        <v>3</v>
      </c>
      <c r="I238" s="53"/>
      <c r="J238" s="53" t="s">
        <v>595</v>
      </c>
      <c r="K238" s="53" t="s">
        <v>493</v>
      </c>
      <c r="L238" s="53" t="s">
        <v>494</v>
      </c>
      <c r="M238" s="53" t="s">
        <v>495</v>
      </c>
    </row>
    <row r="239" spans="1:13" x14ac:dyDescent="0.25">
      <c r="A239" s="53" t="s">
        <v>40</v>
      </c>
      <c r="B239" s="53" t="s">
        <v>149</v>
      </c>
      <c r="C239" s="53" t="s">
        <v>40</v>
      </c>
      <c r="D239" s="53">
        <v>2</v>
      </c>
      <c r="E239" s="53">
        <v>0</v>
      </c>
      <c r="F239" s="53">
        <v>3</v>
      </c>
      <c r="G239" s="53">
        <v>50</v>
      </c>
      <c r="H239" s="53">
        <v>90</v>
      </c>
      <c r="I239" s="53"/>
      <c r="J239" s="53" t="s">
        <v>595</v>
      </c>
      <c r="K239" s="53" t="s">
        <v>493</v>
      </c>
      <c r="L239" s="53" t="s">
        <v>494</v>
      </c>
      <c r="M239" s="53" t="s">
        <v>495</v>
      </c>
    </row>
    <row r="240" spans="1:13" x14ac:dyDescent="0.25">
      <c r="A240" s="53" t="s">
        <v>40</v>
      </c>
      <c r="B240" s="53" t="s">
        <v>155</v>
      </c>
      <c r="C240" s="53" t="s">
        <v>40</v>
      </c>
      <c r="D240" s="53">
        <v>2</v>
      </c>
      <c r="E240" s="53">
        <v>0</v>
      </c>
      <c r="F240" s="53">
        <v>4</v>
      </c>
      <c r="G240" s="53">
        <v>4</v>
      </c>
      <c r="H240" s="53">
        <v>1</v>
      </c>
      <c r="I240" s="53"/>
      <c r="J240" s="53" t="s">
        <v>471</v>
      </c>
      <c r="K240" s="53" t="s">
        <v>493</v>
      </c>
      <c r="L240" s="53" t="s">
        <v>494</v>
      </c>
      <c r="M240" s="53" t="s">
        <v>495</v>
      </c>
    </row>
    <row r="241" spans="1:13" x14ac:dyDescent="0.25">
      <c r="A241" s="53" t="s">
        <v>40</v>
      </c>
      <c r="B241" s="53" t="s">
        <v>157</v>
      </c>
      <c r="C241" s="53" t="s">
        <v>40</v>
      </c>
      <c r="D241" s="53">
        <v>2</v>
      </c>
      <c r="E241" s="53">
        <v>0</v>
      </c>
      <c r="F241" s="53">
        <v>4</v>
      </c>
      <c r="G241" s="53">
        <v>4</v>
      </c>
      <c r="H241" s="53">
        <v>2</v>
      </c>
      <c r="I241" s="53"/>
      <c r="J241" s="53" t="s">
        <v>471</v>
      </c>
      <c r="K241" s="53" t="s">
        <v>493</v>
      </c>
      <c r="L241" s="53" t="s">
        <v>494</v>
      </c>
      <c r="M241" s="53" t="s">
        <v>495</v>
      </c>
    </row>
    <row r="242" spans="1:13" x14ac:dyDescent="0.25">
      <c r="A242" s="53" t="s">
        <v>40</v>
      </c>
      <c r="B242" s="53" t="s">
        <v>184</v>
      </c>
      <c r="C242" s="53" t="s">
        <v>40</v>
      </c>
      <c r="D242" s="53">
        <v>2</v>
      </c>
      <c r="E242" s="53">
        <v>0</v>
      </c>
      <c r="F242" s="53">
        <v>4</v>
      </c>
      <c r="G242" s="53">
        <v>5</v>
      </c>
      <c r="H242" s="53">
        <v>12</v>
      </c>
      <c r="I242" s="53"/>
      <c r="J242" s="53" t="s">
        <v>471</v>
      </c>
      <c r="K242" s="53" t="s">
        <v>493</v>
      </c>
      <c r="L242" s="53" t="s">
        <v>494</v>
      </c>
      <c r="M242" s="53" t="s">
        <v>495</v>
      </c>
    </row>
    <row r="243" spans="1:13" x14ac:dyDescent="0.25">
      <c r="A243" s="53" t="s">
        <v>40</v>
      </c>
      <c r="B243" s="53" t="s">
        <v>200</v>
      </c>
      <c r="C243" s="53" t="s">
        <v>40</v>
      </c>
      <c r="D243" s="53">
        <v>2</v>
      </c>
      <c r="E243" s="53">
        <v>0</v>
      </c>
      <c r="F243" s="53">
        <v>4</v>
      </c>
      <c r="G243" s="53">
        <v>8</v>
      </c>
      <c r="H243" s="53">
        <v>1</v>
      </c>
      <c r="I243" s="53"/>
      <c r="J243" s="53" t="s">
        <v>471</v>
      </c>
      <c r="K243" s="53" t="s">
        <v>493</v>
      </c>
      <c r="L243" s="53" t="s">
        <v>494</v>
      </c>
      <c r="M243" s="53" t="s">
        <v>495</v>
      </c>
    </row>
    <row r="244" spans="1:13" x14ac:dyDescent="0.25">
      <c r="A244" s="53" t="s">
        <v>40</v>
      </c>
      <c r="B244" s="53" t="s">
        <v>202</v>
      </c>
      <c r="C244" s="53" t="s">
        <v>40</v>
      </c>
      <c r="D244" s="53">
        <v>2</v>
      </c>
      <c r="E244" s="53">
        <v>0</v>
      </c>
      <c r="F244" s="53">
        <v>4</v>
      </c>
      <c r="G244" s="53">
        <v>8</v>
      </c>
      <c r="H244" s="53">
        <v>2</v>
      </c>
      <c r="I244" s="53"/>
      <c r="J244" s="53" t="s">
        <v>471</v>
      </c>
      <c r="K244" s="53" t="s">
        <v>493</v>
      </c>
      <c r="L244" s="53" t="s">
        <v>494</v>
      </c>
      <c r="M244" s="53" t="s">
        <v>495</v>
      </c>
    </row>
    <row r="245" spans="1:13" x14ac:dyDescent="0.25">
      <c r="A245" s="53" t="s">
        <v>40</v>
      </c>
      <c r="B245" s="53" t="s">
        <v>206</v>
      </c>
      <c r="C245" s="53" t="s">
        <v>40</v>
      </c>
      <c r="D245" s="53">
        <v>2</v>
      </c>
      <c r="E245" s="53">
        <v>0</v>
      </c>
      <c r="F245" s="53">
        <v>4</v>
      </c>
      <c r="G245" s="53">
        <v>8</v>
      </c>
      <c r="H245" s="53">
        <v>7</v>
      </c>
      <c r="I245" s="53"/>
      <c r="J245" s="53" t="s">
        <v>471</v>
      </c>
      <c r="K245" s="53" t="s">
        <v>493</v>
      </c>
      <c r="L245" s="53" t="s">
        <v>494</v>
      </c>
      <c r="M245" s="53" t="s">
        <v>495</v>
      </c>
    </row>
    <row r="246" spans="1:13" x14ac:dyDescent="0.25">
      <c r="A246" s="53" t="s">
        <v>40</v>
      </c>
      <c r="B246" s="53" t="s">
        <v>212</v>
      </c>
      <c r="C246" s="53" t="s">
        <v>40</v>
      </c>
      <c r="D246" s="53">
        <v>2</v>
      </c>
      <c r="E246" s="53">
        <v>0</v>
      </c>
      <c r="F246" s="53">
        <v>4</v>
      </c>
      <c r="G246" s="53">
        <v>11</v>
      </c>
      <c r="H246" s="53">
        <v>2</v>
      </c>
      <c r="I246" s="53"/>
      <c r="J246" s="53" t="s">
        <v>471</v>
      </c>
      <c r="K246" s="53" t="s">
        <v>493</v>
      </c>
      <c r="L246" s="53" t="s">
        <v>527</v>
      </c>
      <c r="M246" s="53" t="s">
        <v>528</v>
      </c>
    </row>
    <row r="247" spans="1:13" x14ac:dyDescent="0.25">
      <c r="A247" s="53" t="s">
        <v>40</v>
      </c>
      <c r="B247" s="53" t="s">
        <v>216</v>
      </c>
      <c r="C247" s="53" t="s">
        <v>40</v>
      </c>
      <c r="D247" s="53">
        <v>2</v>
      </c>
      <c r="E247" s="53">
        <v>0</v>
      </c>
      <c r="F247" s="53">
        <v>4</v>
      </c>
      <c r="G247" s="53">
        <v>21</v>
      </c>
      <c r="H247" s="53">
        <v>4</v>
      </c>
      <c r="I247" s="53"/>
      <c r="J247" s="53" t="s">
        <v>471</v>
      </c>
      <c r="K247" s="53" t="s">
        <v>493</v>
      </c>
      <c r="L247" s="53" t="s">
        <v>527</v>
      </c>
      <c r="M247" s="53" t="s">
        <v>528</v>
      </c>
    </row>
    <row r="248" spans="1:13" x14ac:dyDescent="0.25">
      <c r="A248" s="53" t="s">
        <v>40</v>
      </c>
      <c r="B248" s="53" t="s">
        <v>145</v>
      </c>
      <c r="C248" s="53" t="s">
        <v>40</v>
      </c>
      <c r="D248" s="53">
        <v>2</v>
      </c>
      <c r="E248" s="53">
        <v>0</v>
      </c>
      <c r="F248" s="53">
        <v>3</v>
      </c>
      <c r="G248" s="53">
        <v>50</v>
      </c>
      <c r="H248" s="53">
        <v>3</v>
      </c>
      <c r="I248" s="53"/>
      <c r="J248" s="53" t="s">
        <v>595</v>
      </c>
      <c r="K248" s="53" t="s">
        <v>493</v>
      </c>
      <c r="L248" s="53" t="s">
        <v>494</v>
      </c>
      <c r="M248" s="53" t="s">
        <v>495</v>
      </c>
    </row>
    <row r="249" spans="1:13" x14ac:dyDescent="0.25">
      <c r="A249" s="53" t="s">
        <v>40</v>
      </c>
      <c r="B249" s="53" t="s">
        <v>155</v>
      </c>
      <c r="C249" s="53" t="s">
        <v>40</v>
      </c>
      <c r="D249" s="53">
        <v>2</v>
      </c>
      <c r="E249" s="53">
        <v>0</v>
      </c>
      <c r="F249" s="53">
        <v>4</v>
      </c>
      <c r="G249" s="53">
        <v>4</v>
      </c>
      <c r="H249" s="53">
        <v>1</v>
      </c>
      <c r="I249" s="53"/>
      <c r="J249" s="53" t="s">
        <v>471</v>
      </c>
      <c r="K249" s="53" t="s">
        <v>493</v>
      </c>
      <c r="L249" s="53" t="s">
        <v>494</v>
      </c>
      <c r="M249" s="53" t="s">
        <v>495</v>
      </c>
    </row>
    <row r="250" spans="1:13" x14ac:dyDescent="0.25">
      <c r="A250" s="53" t="s">
        <v>40</v>
      </c>
      <c r="B250" s="53" t="s">
        <v>157</v>
      </c>
      <c r="C250" s="53" t="s">
        <v>40</v>
      </c>
      <c r="D250" s="53">
        <v>2</v>
      </c>
      <c r="E250" s="53">
        <v>0</v>
      </c>
      <c r="F250" s="53">
        <v>4</v>
      </c>
      <c r="G250" s="53">
        <v>4</v>
      </c>
      <c r="H250" s="53">
        <v>2</v>
      </c>
      <c r="I250" s="53"/>
      <c r="J250" s="53" t="s">
        <v>471</v>
      </c>
      <c r="K250" s="53" t="s">
        <v>493</v>
      </c>
      <c r="L250" s="53" t="s">
        <v>494</v>
      </c>
      <c r="M250" s="53" t="s">
        <v>495</v>
      </c>
    </row>
    <row r="251" spans="1:13" x14ac:dyDescent="0.25">
      <c r="A251" s="53" t="s">
        <v>40</v>
      </c>
      <c r="B251" s="53" t="s">
        <v>184</v>
      </c>
      <c r="C251" s="53" t="s">
        <v>40</v>
      </c>
      <c r="D251" s="53">
        <v>2</v>
      </c>
      <c r="E251" s="53">
        <v>0</v>
      </c>
      <c r="F251" s="53">
        <v>4</v>
      </c>
      <c r="G251" s="53">
        <v>5</v>
      </c>
      <c r="H251" s="53">
        <v>12</v>
      </c>
      <c r="I251" s="53"/>
      <c r="J251" s="53" t="s">
        <v>471</v>
      </c>
      <c r="K251" s="53" t="s">
        <v>493</v>
      </c>
      <c r="L251" s="53" t="s">
        <v>494</v>
      </c>
      <c r="M251" s="53" t="s">
        <v>495</v>
      </c>
    </row>
    <row r="252" spans="1:13" x14ac:dyDescent="0.25">
      <c r="A252" s="53" t="s">
        <v>40</v>
      </c>
      <c r="B252" s="53" t="s">
        <v>200</v>
      </c>
      <c r="C252" s="53" t="s">
        <v>40</v>
      </c>
      <c r="D252" s="53">
        <v>2</v>
      </c>
      <c r="E252" s="53">
        <v>0</v>
      </c>
      <c r="F252" s="53">
        <v>4</v>
      </c>
      <c r="G252" s="53">
        <v>8</v>
      </c>
      <c r="H252" s="53">
        <v>1</v>
      </c>
      <c r="I252" s="53"/>
      <c r="J252" s="53" t="s">
        <v>471</v>
      </c>
      <c r="K252" s="53" t="s">
        <v>493</v>
      </c>
      <c r="L252" s="53" t="s">
        <v>494</v>
      </c>
      <c r="M252" s="53" t="s">
        <v>495</v>
      </c>
    </row>
    <row r="253" spans="1:13" x14ac:dyDescent="0.25">
      <c r="A253" s="53" t="s">
        <v>40</v>
      </c>
      <c r="B253" s="53" t="s">
        <v>202</v>
      </c>
      <c r="C253" s="53" t="s">
        <v>40</v>
      </c>
      <c r="D253" s="53">
        <v>2</v>
      </c>
      <c r="E253" s="53">
        <v>0</v>
      </c>
      <c r="F253" s="53">
        <v>4</v>
      </c>
      <c r="G253" s="53">
        <v>8</v>
      </c>
      <c r="H253" s="53">
        <v>2</v>
      </c>
      <c r="I253" s="53"/>
      <c r="J253" s="53" t="s">
        <v>471</v>
      </c>
      <c r="K253" s="53" t="s">
        <v>493</v>
      </c>
      <c r="L253" s="53" t="s">
        <v>494</v>
      </c>
      <c r="M253" s="53" t="s">
        <v>495</v>
      </c>
    </row>
    <row r="254" spans="1:13" x14ac:dyDescent="0.25">
      <c r="A254" s="53" t="s">
        <v>40</v>
      </c>
      <c r="B254" s="53" t="s">
        <v>404</v>
      </c>
      <c r="C254" s="53" t="s">
        <v>40</v>
      </c>
      <c r="D254" s="53">
        <v>2</v>
      </c>
      <c r="E254" s="53">
        <v>0</v>
      </c>
      <c r="F254" s="53">
        <v>4</v>
      </c>
      <c r="G254" s="53">
        <v>8</v>
      </c>
      <c r="H254" s="53">
        <v>3</v>
      </c>
      <c r="I254" s="53"/>
      <c r="J254" s="53" t="s">
        <v>471</v>
      </c>
      <c r="K254" s="53" t="s">
        <v>493</v>
      </c>
      <c r="L254" s="53" t="s">
        <v>494</v>
      </c>
      <c r="M254" s="53" t="s">
        <v>495</v>
      </c>
    </row>
    <row r="255" spans="1:13" x14ac:dyDescent="0.25">
      <c r="A255" s="53" t="s">
        <v>40</v>
      </c>
      <c r="B255" s="53" t="s">
        <v>206</v>
      </c>
      <c r="C255" s="53" t="s">
        <v>40</v>
      </c>
      <c r="D255" s="53">
        <v>2</v>
      </c>
      <c r="E255" s="53">
        <v>0</v>
      </c>
      <c r="F255" s="53">
        <v>4</v>
      </c>
      <c r="G255" s="53">
        <v>8</v>
      </c>
      <c r="H255" s="53">
        <v>7</v>
      </c>
      <c r="I255" s="53"/>
      <c r="J255" s="53" t="s">
        <v>471</v>
      </c>
      <c r="K255" s="53" t="s">
        <v>493</v>
      </c>
      <c r="L255" s="53" t="s">
        <v>494</v>
      </c>
      <c r="M255" s="53" t="s">
        <v>495</v>
      </c>
    </row>
    <row r="256" spans="1:13" x14ac:dyDescent="0.25">
      <c r="A256" s="53" t="s">
        <v>40</v>
      </c>
      <c r="B256" s="53" t="s">
        <v>212</v>
      </c>
      <c r="C256" s="53" t="s">
        <v>40</v>
      </c>
      <c r="D256" s="53">
        <v>2</v>
      </c>
      <c r="E256" s="53">
        <v>0</v>
      </c>
      <c r="F256" s="53">
        <v>4</v>
      </c>
      <c r="G256" s="53">
        <v>11</v>
      </c>
      <c r="H256" s="53">
        <v>2</v>
      </c>
      <c r="I256" s="53"/>
      <c r="J256" s="53" t="s">
        <v>471</v>
      </c>
      <c r="K256" s="53" t="s">
        <v>493</v>
      </c>
      <c r="L256" s="53" t="s">
        <v>527</v>
      </c>
      <c r="M256" s="53" t="s">
        <v>528</v>
      </c>
    </row>
    <row r="257" spans="1:13" x14ac:dyDescent="0.25">
      <c r="A257" s="53" t="s">
        <v>40</v>
      </c>
      <c r="B257" s="53" t="s">
        <v>214</v>
      </c>
      <c r="C257" s="53" t="s">
        <v>40</v>
      </c>
      <c r="D257" s="53">
        <v>2</v>
      </c>
      <c r="E257" s="53">
        <v>0</v>
      </c>
      <c r="F257" s="53">
        <v>4</v>
      </c>
      <c r="G257" s="53">
        <v>14</v>
      </c>
      <c r="H257" s="53"/>
      <c r="I257" s="53"/>
      <c r="J257" s="53" t="s">
        <v>471</v>
      </c>
      <c r="K257" s="53" t="s">
        <v>493</v>
      </c>
      <c r="L257" s="53" t="s">
        <v>543</v>
      </c>
      <c r="M257" s="53" t="s">
        <v>544</v>
      </c>
    </row>
    <row r="258" spans="1:13" x14ac:dyDescent="0.25">
      <c r="A258" s="53" t="s">
        <v>40</v>
      </c>
      <c r="B258" s="53" t="s">
        <v>216</v>
      </c>
      <c r="C258" s="53" t="s">
        <v>40</v>
      </c>
      <c r="D258" s="53">
        <v>2</v>
      </c>
      <c r="E258" s="53">
        <v>0</v>
      </c>
      <c r="F258" s="53">
        <v>4</v>
      </c>
      <c r="G258" s="53">
        <v>21</v>
      </c>
      <c r="H258" s="53">
        <v>4</v>
      </c>
      <c r="I258" s="53"/>
      <c r="J258" s="53" t="s">
        <v>471</v>
      </c>
      <c r="K258" s="53" t="s">
        <v>493</v>
      </c>
      <c r="L258" s="53" t="s">
        <v>527</v>
      </c>
      <c r="M258" s="53" t="s">
        <v>528</v>
      </c>
    </row>
    <row r="259" spans="1:13" x14ac:dyDescent="0.25">
      <c r="A259" s="53" t="s">
        <v>40</v>
      </c>
      <c r="B259" s="53" t="s">
        <v>145</v>
      </c>
      <c r="C259" s="53" t="s">
        <v>40</v>
      </c>
      <c r="D259" s="53">
        <v>2</v>
      </c>
      <c r="E259" s="53">
        <v>0</v>
      </c>
      <c r="F259" s="53">
        <v>3</v>
      </c>
      <c r="G259" s="53">
        <v>50</v>
      </c>
      <c r="H259" s="53">
        <v>3</v>
      </c>
      <c r="I259" s="53"/>
      <c r="J259" s="53" t="s">
        <v>595</v>
      </c>
      <c r="K259" s="53" t="s">
        <v>493</v>
      </c>
      <c r="L259" s="53" t="s">
        <v>494</v>
      </c>
      <c r="M259" s="53" t="s">
        <v>495</v>
      </c>
    </row>
    <row r="260" spans="1:13" x14ac:dyDescent="0.25">
      <c r="A260" s="53" t="s">
        <v>40</v>
      </c>
      <c r="B260" s="53" t="s">
        <v>147</v>
      </c>
      <c r="C260" s="53" t="s">
        <v>40</v>
      </c>
      <c r="D260" s="53">
        <v>2</v>
      </c>
      <c r="E260" s="53">
        <v>0</v>
      </c>
      <c r="F260" s="53">
        <v>3</v>
      </c>
      <c r="G260" s="53">
        <v>50</v>
      </c>
      <c r="H260" s="53">
        <v>5</v>
      </c>
      <c r="I260" s="53"/>
      <c r="J260" s="53" t="s">
        <v>595</v>
      </c>
      <c r="K260" s="53" t="s">
        <v>493</v>
      </c>
      <c r="L260" s="53" t="s">
        <v>494</v>
      </c>
      <c r="M260" s="53" t="s">
        <v>495</v>
      </c>
    </row>
    <row r="261" spans="1:13" x14ac:dyDescent="0.25">
      <c r="A261" s="53" t="s">
        <v>40</v>
      </c>
      <c r="B261" s="53" t="s">
        <v>155</v>
      </c>
      <c r="C261" s="53" t="s">
        <v>40</v>
      </c>
      <c r="D261" s="53">
        <v>2</v>
      </c>
      <c r="E261" s="53">
        <v>0</v>
      </c>
      <c r="F261" s="53">
        <v>4</v>
      </c>
      <c r="G261" s="53">
        <v>4</v>
      </c>
      <c r="H261" s="53">
        <v>1</v>
      </c>
      <c r="I261" s="53"/>
      <c r="J261" s="53" t="s">
        <v>471</v>
      </c>
      <c r="K261" s="53" t="s">
        <v>493</v>
      </c>
      <c r="L261" s="53" t="s">
        <v>494</v>
      </c>
      <c r="M261" s="53" t="s">
        <v>495</v>
      </c>
    </row>
    <row r="262" spans="1:13" x14ac:dyDescent="0.25">
      <c r="A262" s="53" t="s">
        <v>40</v>
      </c>
      <c r="B262" s="53" t="s">
        <v>157</v>
      </c>
      <c r="C262" s="53" t="s">
        <v>40</v>
      </c>
      <c r="D262" s="53">
        <v>2</v>
      </c>
      <c r="E262" s="53">
        <v>0</v>
      </c>
      <c r="F262" s="53">
        <v>4</v>
      </c>
      <c r="G262" s="53">
        <v>4</v>
      </c>
      <c r="H262" s="53">
        <v>2</v>
      </c>
      <c r="I262" s="53"/>
      <c r="J262" s="53" t="s">
        <v>471</v>
      </c>
      <c r="K262" s="53" t="s">
        <v>493</v>
      </c>
      <c r="L262" s="53" t="s">
        <v>494</v>
      </c>
      <c r="M262" s="53" t="s">
        <v>495</v>
      </c>
    </row>
    <row r="263" spans="1:13" x14ac:dyDescent="0.25">
      <c r="A263" s="53" t="s">
        <v>40</v>
      </c>
      <c r="B263" s="53" t="s">
        <v>184</v>
      </c>
      <c r="C263" s="53" t="s">
        <v>40</v>
      </c>
      <c r="D263" s="53">
        <v>2</v>
      </c>
      <c r="E263" s="53">
        <v>0</v>
      </c>
      <c r="F263" s="53">
        <v>4</v>
      </c>
      <c r="G263" s="53">
        <v>5</v>
      </c>
      <c r="H263" s="53">
        <v>12</v>
      </c>
      <c r="I263" s="53"/>
      <c r="J263" s="53" t="s">
        <v>471</v>
      </c>
      <c r="K263" s="53" t="s">
        <v>493</v>
      </c>
      <c r="L263" s="53" t="s">
        <v>494</v>
      </c>
      <c r="M263" s="53" t="s">
        <v>495</v>
      </c>
    </row>
    <row r="264" spans="1:13" x14ac:dyDescent="0.25">
      <c r="A264" s="53" t="s">
        <v>40</v>
      </c>
      <c r="B264" s="53" t="s">
        <v>200</v>
      </c>
      <c r="C264" s="53" t="s">
        <v>40</v>
      </c>
      <c r="D264" s="53">
        <v>2</v>
      </c>
      <c r="E264" s="53">
        <v>0</v>
      </c>
      <c r="F264" s="53">
        <v>4</v>
      </c>
      <c r="G264" s="53">
        <v>8</v>
      </c>
      <c r="H264" s="53">
        <v>1</v>
      </c>
      <c r="I264" s="53"/>
      <c r="J264" s="53" t="s">
        <v>471</v>
      </c>
      <c r="K264" s="53" t="s">
        <v>493</v>
      </c>
      <c r="L264" s="53" t="s">
        <v>494</v>
      </c>
      <c r="M264" s="53" t="s">
        <v>495</v>
      </c>
    </row>
    <row r="265" spans="1:13" x14ac:dyDescent="0.25">
      <c r="A265" s="53" t="s">
        <v>40</v>
      </c>
      <c r="B265" s="53" t="s">
        <v>202</v>
      </c>
      <c r="C265" s="53" t="s">
        <v>40</v>
      </c>
      <c r="D265" s="53">
        <v>2</v>
      </c>
      <c r="E265" s="53">
        <v>0</v>
      </c>
      <c r="F265" s="53">
        <v>4</v>
      </c>
      <c r="G265" s="53">
        <v>8</v>
      </c>
      <c r="H265" s="53">
        <v>2</v>
      </c>
      <c r="I265" s="53"/>
      <c r="J265" s="53" t="s">
        <v>471</v>
      </c>
      <c r="K265" s="53" t="s">
        <v>493</v>
      </c>
      <c r="L265" s="53" t="s">
        <v>494</v>
      </c>
      <c r="M265" s="53" t="s">
        <v>495</v>
      </c>
    </row>
    <row r="266" spans="1:13" x14ac:dyDescent="0.25">
      <c r="A266" s="53" t="s">
        <v>40</v>
      </c>
      <c r="B266" s="53" t="s">
        <v>404</v>
      </c>
      <c r="C266" s="53" t="s">
        <v>40</v>
      </c>
      <c r="D266" s="53">
        <v>2</v>
      </c>
      <c r="E266" s="53">
        <v>0</v>
      </c>
      <c r="F266" s="53">
        <v>4</v>
      </c>
      <c r="G266" s="53">
        <v>8</v>
      </c>
      <c r="H266" s="53">
        <v>3</v>
      </c>
      <c r="I266" s="53"/>
      <c r="J266" s="53" t="s">
        <v>471</v>
      </c>
      <c r="K266" s="53" t="s">
        <v>493</v>
      </c>
      <c r="L266" s="53" t="s">
        <v>494</v>
      </c>
      <c r="M266" s="53" t="s">
        <v>495</v>
      </c>
    </row>
    <row r="267" spans="1:13" x14ac:dyDescent="0.25">
      <c r="A267" s="53" t="s">
        <v>40</v>
      </c>
      <c r="B267" s="53" t="s">
        <v>206</v>
      </c>
      <c r="C267" s="53" t="s">
        <v>40</v>
      </c>
      <c r="D267" s="53">
        <v>2</v>
      </c>
      <c r="E267" s="53">
        <v>0</v>
      </c>
      <c r="F267" s="53">
        <v>4</v>
      </c>
      <c r="G267" s="53">
        <v>8</v>
      </c>
      <c r="H267" s="53">
        <v>7</v>
      </c>
      <c r="I267" s="53"/>
      <c r="J267" s="53" t="s">
        <v>471</v>
      </c>
      <c r="K267" s="53" t="s">
        <v>493</v>
      </c>
      <c r="L267" s="53" t="s">
        <v>494</v>
      </c>
      <c r="M267" s="53" t="s">
        <v>495</v>
      </c>
    </row>
    <row r="268" spans="1:13" x14ac:dyDescent="0.25">
      <c r="A268" s="53" t="s">
        <v>40</v>
      </c>
      <c r="B268" s="53" t="s">
        <v>212</v>
      </c>
      <c r="C268" s="53" t="s">
        <v>40</v>
      </c>
      <c r="D268" s="53">
        <v>2</v>
      </c>
      <c r="E268" s="53">
        <v>0</v>
      </c>
      <c r="F268" s="53">
        <v>4</v>
      </c>
      <c r="G268" s="53">
        <v>11</v>
      </c>
      <c r="H268" s="53">
        <v>2</v>
      </c>
      <c r="I268" s="53"/>
      <c r="J268" s="53" t="s">
        <v>471</v>
      </c>
      <c r="K268" s="53" t="s">
        <v>493</v>
      </c>
      <c r="L268" s="53" t="s">
        <v>527</v>
      </c>
      <c r="M268" s="53" t="s">
        <v>528</v>
      </c>
    </row>
    <row r="269" spans="1:13" x14ac:dyDescent="0.25">
      <c r="A269" s="53" t="s">
        <v>40</v>
      </c>
      <c r="B269" s="53" t="s">
        <v>214</v>
      </c>
      <c r="C269" s="53" t="s">
        <v>40</v>
      </c>
      <c r="D269" s="53">
        <v>2</v>
      </c>
      <c r="E269" s="53">
        <v>0</v>
      </c>
      <c r="F269" s="53">
        <v>4</v>
      </c>
      <c r="G269" s="53">
        <v>14</v>
      </c>
      <c r="H269" s="53"/>
      <c r="I269" s="53"/>
      <c r="J269" s="53" t="s">
        <v>471</v>
      </c>
      <c r="K269" s="53" t="s">
        <v>493</v>
      </c>
      <c r="L269" s="53" t="s">
        <v>543</v>
      </c>
      <c r="M269" s="53" t="s">
        <v>544</v>
      </c>
    </row>
    <row r="270" spans="1:13" x14ac:dyDescent="0.25">
      <c r="A270" s="53" t="s">
        <v>40</v>
      </c>
      <c r="B270" s="53" t="s">
        <v>216</v>
      </c>
      <c r="C270" s="53" t="s">
        <v>40</v>
      </c>
      <c r="D270" s="53">
        <v>2</v>
      </c>
      <c r="E270" s="53">
        <v>0</v>
      </c>
      <c r="F270" s="53">
        <v>4</v>
      </c>
      <c r="G270" s="53">
        <v>21</v>
      </c>
      <c r="H270" s="53">
        <v>4</v>
      </c>
      <c r="I270" s="53"/>
      <c r="J270" s="53" t="s">
        <v>471</v>
      </c>
      <c r="K270" s="53" t="s">
        <v>493</v>
      </c>
      <c r="L270" s="53" t="s">
        <v>527</v>
      </c>
      <c r="M270" s="53" t="s">
        <v>528</v>
      </c>
    </row>
    <row r="271" spans="1:13" x14ac:dyDescent="0.25">
      <c r="A271" s="53" t="s">
        <v>40</v>
      </c>
      <c r="B271" s="53" t="s">
        <v>145</v>
      </c>
      <c r="C271" s="53" t="s">
        <v>40</v>
      </c>
      <c r="D271" s="53">
        <v>2</v>
      </c>
      <c r="E271" s="53">
        <v>0</v>
      </c>
      <c r="F271" s="53">
        <v>3</v>
      </c>
      <c r="G271" s="53">
        <v>50</v>
      </c>
      <c r="H271" s="53">
        <v>3</v>
      </c>
      <c r="I271" s="53"/>
      <c r="J271" s="53" t="s">
        <v>595</v>
      </c>
      <c r="K271" s="53" t="s">
        <v>493</v>
      </c>
      <c r="L271" s="53" t="s">
        <v>494</v>
      </c>
      <c r="M271" s="53" t="s">
        <v>495</v>
      </c>
    </row>
    <row r="272" spans="1:13" x14ac:dyDescent="0.25">
      <c r="A272" s="53" t="s">
        <v>40</v>
      </c>
      <c r="B272" s="53" t="s">
        <v>157</v>
      </c>
      <c r="C272" s="53" t="s">
        <v>40</v>
      </c>
      <c r="D272" s="53">
        <v>2</v>
      </c>
      <c r="E272" s="53">
        <v>0</v>
      </c>
      <c r="F272" s="53">
        <v>4</v>
      </c>
      <c r="G272" s="53">
        <v>4</v>
      </c>
      <c r="H272" s="53">
        <v>2</v>
      </c>
      <c r="I272" s="53"/>
      <c r="J272" s="53" t="s">
        <v>471</v>
      </c>
      <c r="K272" s="53" t="s">
        <v>493</v>
      </c>
      <c r="L272" s="53" t="s">
        <v>494</v>
      </c>
      <c r="M272" s="53" t="s">
        <v>495</v>
      </c>
    </row>
    <row r="273" spans="1:13" x14ac:dyDescent="0.25">
      <c r="A273" s="53" t="s">
        <v>40</v>
      </c>
      <c r="B273" s="53" t="s">
        <v>184</v>
      </c>
      <c r="C273" s="53" t="s">
        <v>40</v>
      </c>
      <c r="D273" s="53">
        <v>2</v>
      </c>
      <c r="E273" s="53">
        <v>0</v>
      </c>
      <c r="F273" s="53">
        <v>4</v>
      </c>
      <c r="G273" s="53">
        <v>5</v>
      </c>
      <c r="H273" s="53">
        <v>12</v>
      </c>
      <c r="I273" s="53"/>
      <c r="J273" s="53" t="s">
        <v>471</v>
      </c>
      <c r="K273" s="53" t="s">
        <v>493</v>
      </c>
      <c r="L273" s="53" t="s">
        <v>494</v>
      </c>
      <c r="M273" s="53" t="s">
        <v>495</v>
      </c>
    </row>
    <row r="274" spans="1:13" x14ac:dyDescent="0.25">
      <c r="A274" s="53" t="s">
        <v>40</v>
      </c>
      <c r="B274" s="53" t="s">
        <v>200</v>
      </c>
      <c r="C274" s="53" t="s">
        <v>40</v>
      </c>
      <c r="D274" s="53">
        <v>2</v>
      </c>
      <c r="E274" s="53">
        <v>0</v>
      </c>
      <c r="F274" s="53">
        <v>4</v>
      </c>
      <c r="G274" s="53">
        <v>8</v>
      </c>
      <c r="H274" s="53">
        <v>1</v>
      </c>
      <c r="I274" s="53"/>
      <c r="J274" s="53" t="s">
        <v>471</v>
      </c>
      <c r="K274" s="53" t="s">
        <v>493</v>
      </c>
      <c r="L274" s="53" t="s">
        <v>494</v>
      </c>
      <c r="M274" s="53" t="s">
        <v>495</v>
      </c>
    </row>
    <row r="275" spans="1:13" x14ac:dyDescent="0.25">
      <c r="A275" s="53" t="s">
        <v>40</v>
      </c>
      <c r="B275" s="53" t="s">
        <v>202</v>
      </c>
      <c r="C275" s="53" t="s">
        <v>40</v>
      </c>
      <c r="D275" s="53">
        <v>2</v>
      </c>
      <c r="E275" s="53">
        <v>0</v>
      </c>
      <c r="F275" s="53">
        <v>4</v>
      </c>
      <c r="G275" s="53">
        <v>8</v>
      </c>
      <c r="H275" s="53">
        <v>2</v>
      </c>
      <c r="I275" s="53"/>
      <c r="J275" s="53" t="s">
        <v>471</v>
      </c>
      <c r="K275" s="53" t="s">
        <v>493</v>
      </c>
      <c r="L275" s="53" t="s">
        <v>494</v>
      </c>
      <c r="M275" s="53" t="s">
        <v>495</v>
      </c>
    </row>
    <row r="276" spans="1:13" x14ac:dyDescent="0.25">
      <c r="A276" s="53" t="s">
        <v>40</v>
      </c>
      <c r="B276" s="53" t="s">
        <v>206</v>
      </c>
      <c r="C276" s="53" t="s">
        <v>40</v>
      </c>
      <c r="D276" s="53">
        <v>2</v>
      </c>
      <c r="E276" s="53">
        <v>0</v>
      </c>
      <c r="F276" s="53">
        <v>4</v>
      </c>
      <c r="G276" s="53">
        <v>8</v>
      </c>
      <c r="H276" s="53">
        <v>7</v>
      </c>
      <c r="I276" s="53"/>
      <c r="J276" s="53" t="s">
        <v>471</v>
      </c>
      <c r="K276" s="53" t="s">
        <v>493</v>
      </c>
      <c r="L276" s="53" t="s">
        <v>494</v>
      </c>
      <c r="M276" s="53" t="s">
        <v>495</v>
      </c>
    </row>
    <row r="277" spans="1:13" x14ac:dyDescent="0.25">
      <c r="A277" s="53" t="s">
        <v>40</v>
      </c>
      <c r="B277" s="53" t="s">
        <v>212</v>
      </c>
      <c r="C277" s="53" t="s">
        <v>40</v>
      </c>
      <c r="D277" s="53">
        <v>2</v>
      </c>
      <c r="E277" s="53">
        <v>0</v>
      </c>
      <c r="F277" s="53">
        <v>4</v>
      </c>
      <c r="G277" s="53">
        <v>11</v>
      </c>
      <c r="H277" s="53">
        <v>2</v>
      </c>
      <c r="I277" s="53"/>
      <c r="J277" s="53" t="s">
        <v>471</v>
      </c>
      <c r="K277" s="53" t="s">
        <v>493</v>
      </c>
      <c r="L277" s="53" t="s">
        <v>527</v>
      </c>
      <c r="M277" s="53" t="s">
        <v>528</v>
      </c>
    </row>
    <row r="278" spans="1:13" x14ac:dyDescent="0.25">
      <c r="A278" s="53" t="s">
        <v>40</v>
      </c>
      <c r="B278" s="53" t="s">
        <v>214</v>
      </c>
      <c r="C278" s="53" t="s">
        <v>40</v>
      </c>
      <c r="D278" s="53">
        <v>2</v>
      </c>
      <c r="E278" s="53">
        <v>0</v>
      </c>
      <c r="F278" s="53">
        <v>4</v>
      </c>
      <c r="G278" s="53">
        <v>14</v>
      </c>
      <c r="H278" s="53"/>
      <c r="I278" s="53"/>
      <c r="J278" s="53" t="s">
        <v>471</v>
      </c>
      <c r="K278" s="53" t="s">
        <v>493</v>
      </c>
      <c r="L278" s="53" t="s">
        <v>543</v>
      </c>
      <c r="M278" s="53" t="s">
        <v>544</v>
      </c>
    </row>
    <row r="279" spans="1:13" x14ac:dyDescent="0.25">
      <c r="A279" s="53" t="s">
        <v>40</v>
      </c>
      <c r="B279" s="53" t="s">
        <v>216</v>
      </c>
      <c r="C279" s="53" t="s">
        <v>40</v>
      </c>
      <c r="D279" s="53">
        <v>2</v>
      </c>
      <c r="E279" s="53">
        <v>0</v>
      </c>
      <c r="F279" s="53">
        <v>4</v>
      </c>
      <c r="G279" s="53">
        <v>21</v>
      </c>
      <c r="H279" s="53">
        <v>4</v>
      </c>
      <c r="I279" s="53"/>
      <c r="J279" s="53" t="s">
        <v>471</v>
      </c>
      <c r="K279" s="53" t="s">
        <v>493</v>
      </c>
      <c r="L279" s="53" t="s">
        <v>527</v>
      </c>
      <c r="M279" s="53" t="s">
        <v>528</v>
      </c>
    </row>
    <row r="280" spans="1:13" x14ac:dyDescent="0.25">
      <c r="A280" s="53" t="s">
        <v>40</v>
      </c>
      <c r="B280" s="53" t="s">
        <v>142</v>
      </c>
      <c r="C280" s="53" t="s">
        <v>40</v>
      </c>
      <c r="D280" s="53">
        <v>2</v>
      </c>
      <c r="E280" s="53">
        <v>0</v>
      </c>
      <c r="F280" s="53">
        <v>3</v>
      </c>
      <c r="G280" s="53">
        <v>50</v>
      </c>
      <c r="H280" s="53">
        <v>2</v>
      </c>
      <c r="I280" s="53"/>
      <c r="J280" s="53" t="s">
        <v>595</v>
      </c>
      <c r="K280" s="53" t="s">
        <v>493</v>
      </c>
      <c r="L280" s="53" t="s">
        <v>494</v>
      </c>
      <c r="M280" s="53" t="s">
        <v>495</v>
      </c>
    </row>
    <row r="281" spans="1:13" x14ac:dyDescent="0.25">
      <c r="A281" s="53" t="s">
        <v>40</v>
      </c>
      <c r="B281" s="53" t="s">
        <v>145</v>
      </c>
      <c r="C281" s="53" t="s">
        <v>40</v>
      </c>
      <c r="D281" s="53">
        <v>2</v>
      </c>
      <c r="E281" s="53">
        <v>0</v>
      </c>
      <c r="F281" s="53">
        <v>3</v>
      </c>
      <c r="G281" s="53">
        <v>50</v>
      </c>
      <c r="H281" s="53">
        <v>3</v>
      </c>
      <c r="I281" s="53"/>
      <c r="J281" s="53" t="s">
        <v>595</v>
      </c>
      <c r="K281" s="53" t="s">
        <v>493</v>
      </c>
      <c r="L281" s="53" t="s">
        <v>494</v>
      </c>
      <c r="M281" s="53" t="s">
        <v>495</v>
      </c>
    </row>
    <row r="282" spans="1:13" x14ac:dyDescent="0.25">
      <c r="A282" s="53" t="s">
        <v>40</v>
      </c>
      <c r="B282" s="53" t="s">
        <v>147</v>
      </c>
      <c r="C282" s="53" t="s">
        <v>40</v>
      </c>
      <c r="D282" s="53">
        <v>2</v>
      </c>
      <c r="E282" s="53">
        <v>0</v>
      </c>
      <c r="F282" s="53">
        <v>3</v>
      </c>
      <c r="G282" s="53">
        <v>50</v>
      </c>
      <c r="H282" s="53">
        <v>5</v>
      </c>
      <c r="I282" s="53"/>
      <c r="J282" s="53" t="s">
        <v>595</v>
      </c>
      <c r="K282" s="53" t="s">
        <v>493</v>
      </c>
      <c r="L282" s="53" t="s">
        <v>494</v>
      </c>
      <c r="M282" s="53" t="s">
        <v>495</v>
      </c>
    </row>
    <row r="283" spans="1:13" x14ac:dyDescent="0.25">
      <c r="A283" s="53" t="s">
        <v>40</v>
      </c>
      <c r="B283" s="53" t="s">
        <v>155</v>
      </c>
      <c r="C283" s="53" t="s">
        <v>40</v>
      </c>
      <c r="D283" s="53">
        <v>2</v>
      </c>
      <c r="E283" s="53">
        <v>0</v>
      </c>
      <c r="F283" s="53">
        <v>4</v>
      </c>
      <c r="G283" s="53">
        <v>4</v>
      </c>
      <c r="H283" s="53">
        <v>1</v>
      </c>
      <c r="I283" s="53"/>
      <c r="J283" s="53" t="s">
        <v>471</v>
      </c>
      <c r="K283" s="53" t="s">
        <v>493</v>
      </c>
      <c r="L283" s="53" t="s">
        <v>494</v>
      </c>
      <c r="M283" s="53" t="s">
        <v>495</v>
      </c>
    </row>
    <row r="284" spans="1:13" x14ac:dyDescent="0.25">
      <c r="A284" s="53" t="s">
        <v>40</v>
      </c>
      <c r="B284" s="53" t="s">
        <v>157</v>
      </c>
      <c r="C284" s="53" t="s">
        <v>40</v>
      </c>
      <c r="D284" s="53">
        <v>2</v>
      </c>
      <c r="E284" s="53">
        <v>0</v>
      </c>
      <c r="F284" s="53">
        <v>4</v>
      </c>
      <c r="G284" s="53">
        <v>4</v>
      </c>
      <c r="H284" s="53">
        <v>2</v>
      </c>
      <c r="I284" s="53"/>
      <c r="J284" s="53" t="s">
        <v>471</v>
      </c>
      <c r="K284" s="53" t="s">
        <v>493</v>
      </c>
      <c r="L284" s="53" t="s">
        <v>494</v>
      </c>
      <c r="M284" s="53" t="s">
        <v>495</v>
      </c>
    </row>
    <row r="285" spans="1:13" x14ac:dyDescent="0.25">
      <c r="A285" s="53" t="s">
        <v>40</v>
      </c>
      <c r="B285" s="53" t="s">
        <v>184</v>
      </c>
      <c r="C285" s="53" t="s">
        <v>40</v>
      </c>
      <c r="D285" s="53">
        <v>2</v>
      </c>
      <c r="E285" s="53">
        <v>0</v>
      </c>
      <c r="F285" s="53">
        <v>4</v>
      </c>
      <c r="G285" s="53">
        <v>5</v>
      </c>
      <c r="H285" s="53">
        <v>12</v>
      </c>
      <c r="I285" s="53"/>
      <c r="J285" s="53" t="s">
        <v>471</v>
      </c>
      <c r="K285" s="53" t="s">
        <v>493</v>
      </c>
      <c r="L285" s="53" t="s">
        <v>494</v>
      </c>
      <c r="M285" s="53" t="s">
        <v>495</v>
      </c>
    </row>
    <row r="286" spans="1:13" x14ac:dyDescent="0.25">
      <c r="A286" s="53" t="s">
        <v>40</v>
      </c>
      <c r="B286" s="53" t="s">
        <v>200</v>
      </c>
      <c r="C286" s="53" t="s">
        <v>40</v>
      </c>
      <c r="D286" s="53">
        <v>2</v>
      </c>
      <c r="E286" s="53">
        <v>0</v>
      </c>
      <c r="F286" s="53">
        <v>4</v>
      </c>
      <c r="G286" s="53">
        <v>8</v>
      </c>
      <c r="H286" s="53">
        <v>1</v>
      </c>
      <c r="I286" s="53"/>
      <c r="J286" s="53" t="s">
        <v>471</v>
      </c>
      <c r="K286" s="53" t="s">
        <v>493</v>
      </c>
      <c r="L286" s="53" t="s">
        <v>494</v>
      </c>
      <c r="M286" s="53" t="s">
        <v>495</v>
      </c>
    </row>
    <row r="287" spans="1:13" x14ac:dyDescent="0.25">
      <c r="A287" s="53" t="s">
        <v>40</v>
      </c>
      <c r="B287" s="53" t="s">
        <v>202</v>
      </c>
      <c r="C287" s="53" t="s">
        <v>40</v>
      </c>
      <c r="D287" s="53">
        <v>2</v>
      </c>
      <c r="E287" s="53">
        <v>0</v>
      </c>
      <c r="F287" s="53">
        <v>4</v>
      </c>
      <c r="G287" s="53">
        <v>8</v>
      </c>
      <c r="H287" s="53">
        <v>2</v>
      </c>
      <c r="I287" s="53"/>
      <c r="J287" s="53" t="s">
        <v>471</v>
      </c>
      <c r="K287" s="53" t="s">
        <v>493</v>
      </c>
      <c r="L287" s="53" t="s">
        <v>494</v>
      </c>
      <c r="M287" s="53" t="s">
        <v>495</v>
      </c>
    </row>
    <row r="288" spans="1:13" x14ac:dyDescent="0.25">
      <c r="A288" s="53" t="s">
        <v>40</v>
      </c>
      <c r="B288" s="53" t="s">
        <v>206</v>
      </c>
      <c r="C288" s="53" t="s">
        <v>40</v>
      </c>
      <c r="D288" s="53">
        <v>2</v>
      </c>
      <c r="E288" s="53">
        <v>0</v>
      </c>
      <c r="F288" s="53">
        <v>4</v>
      </c>
      <c r="G288" s="53">
        <v>8</v>
      </c>
      <c r="H288" s="53">
        <v>7</v>
      </c>
      <c r="I288" s="53"/>
      <c r="J288" s="53" t="s">
        <v>471</v>
      </c>
      <c r="K288" s="53" t="s">
        <v>493</v>
      </c>
      <c r="L288" s="53" t="s">
        <v>494</v>
      </c>
      <c r="M288" s="53" t="s">
        <v>495</v>
      </c>
    </row>
    <row r="289" spans="1:13" x14ac:dyDescent="0.25">
      <c r="A289" s="53" t="s">
        <v>40</v>
      </c>
      <c r="B289" s="53" t="s">
        <v>212</v>
      </c>
      <c r="C289" s="53" t="s">
        <v>40</v>
      </c>
      <c r="D289" s="53">
        <v>2</v>
      </c>
      <c r="E289" s="53">
        <v>0</v>
      </c>
      <c r="F289" s="53">
        <v>4</v>
      </c>
      <c r="G289" s="53">
        <v>11</v>
      </c>
      <c r="H289" s="53">
        <v>2</v>
      </c>
      <c r="I289" s="53"/>
      <c r="J289" s="53" t="s">
        <v>471</v>
      </c>
      <c r="K289" s="53" t="s">
        <v>493</v>
      </c>
      <c r="L289" s="53" t="s">
        <v>527</v>
      </c>
      <c r="M289" s="53" t="s">
        <v>528</v>
      </c>
    </row>
    <row r="290" spans="1:13" x14ac:dyDescent="0.25">
      <c r="A290" s="53" t="s">
        <v>40</v>
      </c>
      <c r="B290" s="53" t="s">
        <v>214</v>
      </c>
      <c r="C290" s="53" t="s">
        <v>40</v>
      </c>
      <c r="D290" s="53">
        <v>2</v>
      </c>
      <c r="E290" s="53">
        <v>0</v>
      </c>
      <c r="F290" s="53">
        <v>4</v>
      </c>
      <c r="G290" s="53">
        <v>14</v>
      </c>
      <c r="H290" s="53"/>
      <c r="I290" s="53"/>
      <c r="J290" s="53" t="s">
        <v>471</v>
      </c>
      <c r="K290" s="53" t="s">
        <v>493</v>
      </c>
      <c r="L290" s="53" t="s">
        <v>543</v>
      </c>
      <c r="M290" s="53" t="s">
        <v>544</v>
      </c>
    </row>
    <row r="291" spans="1:13" x14ac:dyDescent="0.25">
      <c r="A291" s="53" t="s">
        <v>40</v>
      </c>
      <c r="B291" s="53" t="s">
        <v>216</v>
      </c>
      <c r="C291" s="53" t="s">
        <v>40</v>
      </c>
      <c r="D291" s="53">
        <v>2</v>
      </c>
      <c r="E291" s="53">
        <v>0</v>
      </c>
      <c r="F291" s="53">
        <v>4</v>
      </c>
      <c r="G291" s="53">
        <v>21</v>
      </c>
      <c r="H291" s="53">
        <v>4</v>
      </c>
      <c r="I291" s="53"/>
      <c r="J291" s="53" t="s">
        <v>471</v>
      </c>
      <c r="K291" s="53" t="s">
        <v>493</v>
      </c>
      <c r="L291" s="53" t="s">
        <v>527</v>
      </c>
      <c r="M291" s="53" t="s">
        <v>528</v>
      </c>
    </row>
    <row r="292" spans="1:13" x14ac:dyDescent="0.25">
      <c r="A292" s="53" t="s">
        <v>40</v>
      </c>
      <c r="B292" s="53" t="s">
        <v>145</v>
      </c>
      <c r="C292" s="53" t="s">
        <v>40</v>
      </c>
      <c r="D292" s="53">
        <v>2</v>
      </c>
      <c r="E292" s="53">
        <v>0</v>
      </c>
      <c r="F292" s="53">
        <v>3</v>
      </c>
      <c r="G292" s="53">
        <v>50</v>
      </c>
      <c r="H292" s="53">
        <v>3</v>
      </c>
      <c r="I292" s="53"/>
      <c r="J292" s="53" t="s">
        <v>595</v>
      </c>
      <c r="K292" s="53" t="s">
        <v>493</v>
      </c>
      <c r="L292" s="53" t="s">
        <v>494</v>
      </c>
      <c r="M292" s="53" t="s">
        <v>495</v>
      </c>
    </row>
    <row r="293" spans="1:13" x14ac:dyDescent="0.25">
      <c r="A293" s="53" t="s">
        <v>40</v>
      </c>
      <c r="B293" s="53" t="s">
        <v>157</v>
      </c>
      <c r="C293" s="53" t="s">
        <v>40</v>
      </c>
      <c r="D293" s="53">
        <v>2</v>
      </c>
      <c r="E293" s="53">
        <v>0</v>
      </c>
      <c r="F293" s="53">
        <v>4</v>
      </c>
      <c r="G293" s="53">
        <v>4</v>
      </c>
      <c r="H293" s="53">
        <v>2</v>
      </c>
      <c r="I293" s="53"/>
      <c r="J293" s="53" t="s">
        <v>471</v>
      </c>
      <c r="K293" s="53" t="s">
        <v>493</v>
      </c>
      <c r="L293" s="53" t="s">
        <v>494</v>
      </c>
      <c r="M293" s="53" t="s">
        <v>495</v>
      </c>
    </row>
    <row r="294" spans="1:13" x14ac:dyDescent="0.25">
      <c r="A294" s="53" t="s">
        <v>40</v>
      </c>
      <c r="B294" s="53" t="s">
        <v>176</v>
      </c>
      <c r="C294" s="53" t="s">
        <v>40</v>
      </c>
      <c r="D294" s="53">
        <v>2</v>
      </c>
      <c r="E294" s="53">
        <v>0</v>
      </c>
      <c r="F294" s="53">
        <v>4</v>
      </c>
      <c r="G294" s="53">
        <v>5</v>
      </c>
      <c r="H294" s="53">
        <v>2</v>
      </c>
      <c r="I294" s="53"/>
      <c r="J294" s="53" t="s">
        <v>471</v>
      </c>
      <c r="K294" s="53" t="s">
        <v>493</v>
      </c>
      <c r="L294" s="53" t="s">
        <v>494</v>
      </c>
      <c r="M294" s="53" t="s">
        <v>495</v>
      </c>
    </row>
    <row r="295" spans="1:13" x14ac:dyDescent="0.25">
      <c r="A295" s="53" t="s">
        <v>40</v>
      </c>
      <c r="B295" s="53" t="s">
        <v>184</v>
      </c>
      <c r="C295" s="53" t="s">
        <v>40</v>
      </c>
      <c r="D295" s="53">
        <v>2</v>
      </c>
      <c r="E295" s="53">
        <v>0</v>
      </c>
      <c r="F295" s="53">
        <v>4</v>
      </c>
      <c r="G295" s="53">
        <v>5</v>
      </c>
      <c r="H295" s="53">
        <v>12</v>
      </c>
      <c r="I295" s="53"/>
      <c r="J295" s="53" t="s">
        <v>471</v>
      </c>
      <c r="K295" s="53" t="s">
        <v>493</v>
      </c>
      <c r="L295" s="53" t="s">
        <v>494</v>
      </c>
      <c r="M295" s="53" t="s">
        <v>495</v>
      </c>
    </row>
    <row r="296" spans="1:13" x14ac:dyDescent="0.25">
      <c r="A296" s="53" t="s">
        <v>40</v>
      </c>
      <c r="B296" s="53" t="s">
        <v>200</v>
      </c>
      <c r="C296" s="53" t="s">
        <v>40</v>
      </c>
      <c r="D296" s="53">
        <v>2</v>
      </c>
      <c r="E296" s="53">
        <v>0</v>
      </c>
      <c r="F296" s="53">
        <v>4</v>
      </c>
      <c r="G296" s="53">
        <v>8</v>
      </c>
      <c r="H296" s="53">
        <v>1</v>
      </c>
      <c r="I296" s="53"/>
      <c r="J296" s="53" t="s">
        <v>471</v>
      </c>
      <c r="K296" s="53" t="s">
        <v>493</v>
      </c>
      <c r="L296" s="53" t="s">
        <v>494</v>
      </c>
      <c r="M296" s="53" t="s">
        <v>495</v>
      </c>
    </row>
    <row r="297" spans="1:13" x14ac:dyDescent="0.25">
      <c r="A297" s="53" t="s">
        <v>40</v>
      </c>
      <c r="B297" s="53" t="s">
        <v>202</v>
      </c>
      <c r="C297" s="53" t="s">
        <v>40</v>
      </c>
      <c r="D297" s="53">
        <v>2</v>
      </c>
      <c r="E297" s="53">
        <v>0</v>
      </c>
      <c r="F297" s="53">
        <v>4</v>
      </c>
      <c r="G297" s="53">
        <v>8</v>
      </c>
      <c r="H297" s="53">
        <v>2</v>
      </c>
      <c r="I297" s="53"/>
      <c r="J297" s="53" t="s">
        <v>471</v>
      </c>
      <c r="K297" s="53" t="s">
        <v>493</v>
      </c>
      <c r="L297" s="53" t="s">
        <v>494</v>
      </c>
      <c r="M297" s="53" t="s">
        <v>495</v>
      </c>
    </row>
    <row r="298" spans="1:13" x14ac:dyDescent="0.25">
      <c r="A298" s="53" t="s">
        <v>40</v>
      </c>
      <c r="B298" s="53" t="s">
        <v>206</v>
      </c>
      <c r="C298" s="53" t="s">
        <v>40</v>
      </c>
      <c r="D298" s="53">
        <v>2</v>
      </c>
      <c r="E298" s="53">
        <v>0</v>
      </c>
      <c r="F298" s="53">
        <v>4</v>
      </c>
      <c r="G298" s="53">
        <v>8</v>
      </c>
      <c r="H298" s="53">
        <v>7</v>
      </c>
      <c r="I298" s="53"/>
      <c r="J298" s="53" t="s">
        <v>471</v>
      </c>
      <c r="K298" s="53" t="s">
        <v>493</v>
      </c>
      <c r="L298" s="53" t="s">
        <v>494</v>
      </c>
      <c r="M298" s="53" t="s">
        <v>495</v>
      </c>
    </row>
    <row r="299" spans="1:13" x14ac:dyDescent="0.25">
      <c r="A299" s="53" t="s">
        <v>40</v>
      </c>
      <c r="B299" s="53" t="s">
        <v>212</v>
      </c>
      <c r="C299" s="53" t="s">
        <v>40</v>
      </c>
      <c r="D299" s="53">
        <v>2</v>
      </c>
      <c r="E299" s="53">
        <v>0</v>
      </c>
      <c r="F299" s="53">
        <v>4</v>
      </c>
      <c r="G299" s="53">
        <v>11</v>
      </c>
      <c r="H299" s="53">
        <v>2</v>
      </c>
      <c r="I299" s="53"/>
      <c r="J299" s="53" t="s">
        <v>471</v>
      </c>
      <c r="K299" s="53" t="s">
        <v>493</v>
      </c>
      <c r="L299" s="53" t="s">
        <v>527</v>
      </c>
      <c r="M299" s="53" t="s">
        <v>528</v>
      </c>
    </row>
    <row r="300" spans="1:13" x14ac:dyDescent="0.25">
      <c r="A300" s="53" t="s">
        <v>40</v>
      </c>
      <c r="B300" s="53" t="s">
        <v>214</v>
      </c>
      <c r="C300" s="53" t="s">
        <v>40</v>
      </c>
      <c r="D300" s="53">
        <v>2</v>
      </c>
      <c r="E300" s="53">
        <v>0</v>
      </c>
      <c r="F300" s="53">
        <v>4</v>
      </c>
      <c r="G300" s="53">
        <v>14</v>
      </c>
      <c r="H300" s="53"/>
      <c r="I300" s="53"/>
      <c r="J300" s="53" t="s">
        <v>471</v>
      </c>
      <c r="K300" s="53" t="s">
        <v>493</v>
      </c>
      <c r="L300" s="53" t="s">
        <v>543</v>
      </c>
      <c r="M300" s="53" t="s">
        <v>544</v>
      </c>
    </row>
    <row r="301" spans="1:13" x14ac:dyDescent="0.25">
      <c r="A301" s="53" t="s">
        <v>40</v>
      </c>
      <c r="B301" s="53" t="s">
        <v>216</v>
      </c>
      <c r="C301" s="53" t="s">
        <v>40</v>
      </c>
      <c r="D301" s="53">
        <v>2</v>
      </c>
      <c r="E301" s="53">
        <v>0</v>
      </c>
      <c r="F301" s="53">
        <v>4</v>
      </c>
      <c r="G301" s="53">
        <v>21</v>
      </c>
      <c r="H301" s="53">
        <v>4</v>
      </c>
      <c r="I301" s="53"/>
      <c r="J301" s="53" t="s">
        <v>471</v>
      </c>
      <c r="K301" s="53" t="s">
        <v>493</v>
      </c>
      <c r="L301" s="53" t="s">
        <v>527</v>
      </c>
      <c r="M301" s="53" t="s">
        <v>528</v>
      </c>
    </row>
    <row r="302" spans="1:13" x14ac:dyDescent="0.25">
      <c r="A302" s="53" t="s">
        <v>40</v>
      </c>
      <c r="B302" s="53" t="s">
        <v>142</v>
      </c>
      <c r="C302" s="53" t="s">
        <v>40</v>
      </c>
      <c r="D302" s="53">
        <v>2</v>
      </c>
      <c r="E302" s="53">
        <v>0</v>
      </c>
      <c r="F302" s="53">
        <v>3</v>
      </c>
      <c r="G302" s="53">
        <v>50</v>
      </c>
      <c r="H302" s="53">
        <v>2</v>
      </c>
      <c r="I302" s="53"/>
      <c r="J302" s="53" t="s">
        <v>595</v>
      </c>
      <c r="K302" s="53" t="s">
        <v>493</v>
      </c>
      <c r="L302" s="53" t="s">
        <v>494</v>
      </c>
      <c r="M302" s="53" t="s">
        <v>495</v>
      </c>
    </row>
    <row r="303" spans="1:13" x14ac:dyDescent="0.25">
      <c r="A303" s="53" t="s">
        <v>40</v>
      </c>
      <c r="B303" s="53" t="s">
        <v>145</v>
      </c>
      <c r="C303" s="53" t="s">
        <v>40</v>
      </c>
      <c r="D303" s="53">
        <v>2</v>
      </c>
      <c r="E303" s="53">
        <v>0</v>
      </c>
      <c r="F303" s="53">
        <v>3</v>
      </c>
      <c r="G303" s="53">
        <v>50</v>
      </c>
      <c r="H303" s="53">
        <v>3</v>
      </c>
      <c r="I303" s="53"/>
      <c r="J303" s="53" t="s">
        <v>595</v>
      </c>
      <c r="K303" s="53" t="s">
        <v>493</v>
      </c>
      <c r="L303" s="53" t="s">
        <v>494</v>
      </c>
      <c r="M303" s="53" t="s">
        <v>495</v>
      </c>
    </row>
    <row r="304" spans="1:13" x14ac:dyDescent="0.25">
      <c r="A304" s="53" t="s">
        <v>40</v>
      </c>
      <c r="B304" s="53" t="s">
        <v>157</v>
      </c>
      <c r="C304" s="53" t="s">
        <v>40</v>
      </c>
      <c r="D304" s="53">
        <v>2</v>
      </c>
      <c r="E304" s="53">
        <v>0</v>
      </c>
      <c r="F304" s="53">
        <v>4</v>
      </c>
      <c r="G304" s="53">
        <v>4</v>
      </c>
      <c r="H304" s="53">
        <v>2</v>
      </c>
      <c r="I304" s="53"/>
      <c r="J304" s="53" t="s">
        <v>471</v>
      </c>
      <c r="K304" s="53" t="s">
        <v>493</v>
      </c>
      <c r="L304" s="53" t="s">
        <v>494</v>
      </c>
      <c r="M304" s="53" t="s">
        <v>495</v>
      </c>
    </row>
    <row r="305" spans="1:13" x14ac:dyDescent="0.25">
      <c r="A305" s="53" t="s">
        <v>40</v>
      </c>
      <c r="B305" s="53" t="s">
        <v>176</v>
      </c>
      <c r="C305" s="53" t="s">
        <v>40</v>
      </c>
      <c r="D305" s="53">
        <v>2</v>
      </c>
      <c r="E305" s="53">
        <v>0</v>
      </c>
      <c r="F305" s="53">
        <v>4</v>
      </c>
      <c r="G305" s="53">
        <v>5</v>
      </c>
      <c r="H305" s="53">
        <v>2</v>
      </c>
      <c r="I305" s="53"/>
      <c r="J305" s="53" t="s">
        <v>471</v>
      </c>
      <c r="K305" s="53" t="s">
        <v>493</v>
      </c>
      <c r="L305" s="53" t="s">
        <v>494</v>
      </c>
      <c r="M305" s="53" t="s">
        <v>495</v>
      </c>
    </row>
    <row r="306" spans="1:13" x14ac:dyDescent="0.25">
      <c r="A306" s="53" t="s">
        <v>40</v>
      </c>
      <c r="B306" s="53" t="s">
        <v>184</v>
      </c>
      <c r="C306" s="53" t="s">
        <v>40</v>
      </c>
      <c r="D306" s="53">
        <v>2</v>
      </c>
      <c r="E306" s="53">
        <v>0</v>
      </c>
      <c r="F306" s="53">
        <v>4</v>
      </c>
      <c r="G306" s="53">
        <v>5</v>
      </c>
      <c r="H306" s="53">
        <v>12</v>
      </c>
      <c r="I306" s="53"/>
      <c r="J306" s="53" t="s">
        <v>471</v>
      </c>
      <c r="K306" s="53" t="s">
        <v>493</v>
      </c>
      <c r="L306" s="53" t="s">
        <v>494</v>
      </c>
      <c r="M306" s="53" t="s">
        <v>495</v>
      </c>
    </row>
    <row r="307" spans="1:13" x14ac:dyDescent="0.25">
      <c r="A307" s="53" t="s">
        <v>40</v>
      </c>
      <c r="B307" s="53" t="s">
        <v>200</v>
      </c>
      <c r="C307" s="53" t="s">
        <v>40</v>
      </c>
      <c r="D307" s="53">
        <v>2</v>
      </c>
      <c r="E307" s="53">
        <v>0</v>
      </c>
      <c r="F307" s="53">
        <v>4</v>
      </c>
      <c r="G307" s="53">
        <v>8</v>
      </c>
      <c r="H307" s="53">
        <v>1</v>
      </c>
      <c r="I307" s="53"/>
      <c r="J307" s="53" t="s">
        <v>471</v>
      </c>
      <c r="K307" s="53" t="s">
        <v>493</v>
      </c>
      <c r="L307" s="53" t="s">
        <v>494</v>
      </c>
      <c r="M307" s="53" t="s">
        <v>495</v>
      </c>
    </row>
    <row r="308" spans="1:13" x14ac:dyDescent="0.25">
      <c r="A308" s="53" t="s">
        <v>40</v>
      </c>
      <c r="B308" s="53" t="s">
        <v>202</v>
      </c>
      <c r="C308" s="53" t="s">
        <v>40</v>
      </c>
      <c r="D308" s="53">
        <v>2</v>
      </c>
      <c r="E308" s="53">
        <v>0</v>
      </c>
      <c r="F308" s="53">
        <v>4</v>
      </c>
      <c r="G308" s="53">
        <v>8</v>
      </c>
      <c r="H308" s="53">
        <v>2</v>
      </c>
      <c r="I308" s="53"/>
      <c r="J308" s="53" t="s">
        <v>471</v>
      </c>
      <c r="K308" s="53" t="s">
        <v>493</v>
      </c>
      <c r="L308" s="53" t="s">
        <v>494</v>
      </c>
      <c r="M308" s="53" t="s">
        <v>495</v>
      </c>
    </row>
    <row r="309" spans="1:13" x14ac:dyDescent="0.25">
      <c r="A309" s="53" t="s">
        <v>40</v>
      </c>
      <c r="B309" s="53" t="s">
        <v>206</v>
      </c>
      <c r="C309" s="53" t="s">
        <v>40</v>
      </c>
      <c r="D309" s="53">
        <v>2</v>
      </c>
      <c r="E309" s="53">
        <v>0</v>
      </c>
      <c r="F309" s="53">
        <v>4</v>
      </c>
      <c r="G309" s="53">
        <v>8</v>
      </c>
      <c r="H309" s="53">
        <v>7</v>
      </c>
      <c r="I309" s="53"/>
      <c r="J309" s="53" t="s">
        <v>471</v>
      </c>
      <c r="K309" s="53" t="s">
        <v>493</v>
      </c>
      <c r="L309" s="53" t="s">
        <v>494</v>
      </c>
      <c r="M309" s="53" t="s">
        <v>495</v>
      </c>
    </row>
    <row r="310" spans="1:13" x14ac:dyDescent="0.25">
      <c r="A310" s="53" t="s">
        <v>40</v>
      </c>
      <c r="B310" s="53" t="s">
        <v>212</v>
      </c>
      <c r="C310" s="53" t="s">
        <v>40</v>
      </c>
      <c r="D310" s="53">
        <v>2</v>
      </c>
      <c r="E310" s="53">
        <v>0</v>
      </c>
      <c r="F310" s="53">
        <v>4</v>
      </c>
      <c r="G310" s="53">
        <v>11</v>
      </c>
      <c r="H310" s="53">
        <v>2</v>
      </c>
      <c r="I310" s="53"/>
      <c r="J310" s="53" t="s">
        <v>471</v>
      </c>
      <c r="K310" s="53" t="s">
        <v>493</v>
      </c>
      <c r="L310" s="53" t="s">
        <v>527</v>
      </c>
      <c r="M310" s="53" t="s">
        <v>528</v>
      </c>
    </row>
    <row r="311" spans="1:13" x14ac:dyDescent="0.25">
      <c r="A311" s="53" t="s">
        <v>40</v>
      </c>
      <c r="B311" s="53" t="s">
        <v>216</v>
      </c>
      <c r="C311" s="53" t="s">
        <v>40</v>
      </c>
      <c r="D311" s="53">
        <v>2</v>
      </c>
      <c r="E311" s="53">
        <v>0</v>
      </c>
      <c r="F311" s="53">
        <v>4</v>
      </c>
      <c r="G311" s="53">
        <v>21</v>
      </c>
      <c r="H311" s="53">
        <v>4</v>
      </c>
      <c r="I311" s="53"/>
      <c r="J311" s="53" t="s">
        <v>471</v>
      </c>
      <c r="K311" s="53" t="s">
        <v>493</v>
      </c>
      <c r="L311" s="53" t="s">
        <v>527</v>
      </c>
      <c r="M311" s="53" t="s">
        <v>528</v>
      </c>
    </row>
    <row r="312" spans="1:13" x14ac:dyDescent="0.25">
      <c r="A312" s="53" t="s">
        <v>40</v>
      </c>
      <c r="B312" s="53" t="s">
        <v>145</v>
      </c>
      <c r="C312" s="53" t="s">
        <v>40</v>
      </c>
      <c r="D312" s="53">
        <v>2</v>
      </c>
      <c r="E312" s="53">
        <v>0</v>
      </c>
      <c r="F312" s="53">
        <v>3</v>
      </c>
      <c r="G312" s="53">
        <v>50</v>
      </c>
      <c r="H312" s="53">
        <v>3</v>
      </c>
      <c r="I312" s="53"/>
      <c r="J312" s="53" t="s">
        <v>595</v>
      </c>
      <c r="K312" s="53" t="s">
        <v>493</v>
      </c>
      <c r="L312" s="53" t="s">
        <v>494</v>
      </c>
      <c r="M312" s="53" t="s">
        <v>495</v>
      </c>
    </row>
    <row r="313" spans="1:13" x14ac:dyDescent="0.25">
      <c r="A313" s="53" t="s">
        <v>40</v>
      </c>
      <c r="B313" s="53" t="s">
        <v>149</v>
      </c>
      <c r="C313" s="53" t="s">
        <v>40</v>
      </c>
      <c r="D313" s="53">
        <v>2</v>
      </c>
      <c r="E313" s="53">
        <v>0</v>
      </c>
      <c r="F313" s="53">
        <v>3</v>
      </c>
      <c r="G313" s="53">
        <v>50</v>
      </c>
      <c r="H313" s="53">
        <v>90</v>
      </c>
      <c r="I313" s="53"/>
      <c r="J313" s="53" t="s">
        <v>595</v>
      </c>
      <c r="K313" s="53" t="s">
        <v>493</v>
      </c>
      <c r="L313" s="53" t="s">
        <v>494</v>
      </c>
      <c r="M313" s="53" t="s">
        <v>495</v>
      </c>
    </row>
    <row r="314" spans="1:13" x14ac:dyDescent="0.25">
      <c r="A314" s="53" t="s">
        <v>40</v>
      </c>
      <c r="B314" s="53" t="s">
        <v>157</v>
      </c>
      <c r="C314" s="53" t="s">
        <v>40</v>
      </c>
      <c r="D314" s="53">
        <v>2</v>
      </c>
      <c r="E314" s="53">
        <v>0</v>
      </c>
      <c r="F314" s="53">
        <v>4</v>
      </c>
      <c r="G314" s="53">
        <v>4</v>
      </c>
      <c r="H314" s="53">
        <v>2</v>
      </c>
      <c r="I314" s="53"/>
      <c r="J314" s="53" t="s">
        <v>471</v>
      </c>
      <c r="K314" s="53" t="s">
        <v>493</v>
      </c>
      <c r="L314" s="53" t="s">
        <v>494</v>
      </c>
      <c r="M314" s="53" t="s">
        <v>495</v>
      </c>
    </row>
    <row r="315" spans="1:13" x14ac:dyDescent="0.25">
      <c r="A315" s="53" t="s">
        <v>40</v>
      </c>
      <c r="B315" s="53" t="s">
        <v>180</v>
      </c>
      <c r="C315" s="53" t="s">
        <v>40</v>
      </c>
      <c r="D315" s="53">
        <v>2</v>
      </c>
      <c r="E315" s="53">
        <v>0</v>
      </c>
      <c r="F315" s="53">
        <v>4</v>
      </c>
      <c r="G315" s="53">
        <v>5</v>
      </c>
      <c r="H315" s="53">
        <v>9</v>
      </c>
      <c r="I315" s="53"/>
      <c r="J315" s="53" t="s">
        <v>471</v>
      </c>
      <c r="K315" s="53" t="s">
        <v>493</v>
      </c>
      <c r="L315" s="53" t="s">
        <v>494</v>
      </c>
      <c r="M315" s="53" t="s">
        <v>495</v>
      </c>
    </row>
    <row r="316" spans="1:13" x14ac:dyDescent="0.25">
      <c r="A316" s="53" t="s">
        <v>40</v>
      </c>
      <c r="B316" s="53" t="s">
        <v>184</v>
      </c>
      <c r="C316" s="53" t="s">
        <v>40</v>
      </c>
      <c r="D316" s="53">
        <v>2</v>
      </c>
      <c r="E316" s="53">
        <v>0</v>
      </c>
      <c r="F316" s="53">
        <v>4</v>
      </c>
      <c r="G316" s="53">
        <v>5</v>
      </c>
      <c r="H316" s="53">
        <v>12</v>
      </c>
      <c r="I316" s="53"/>
      <c r="J316" s="53" t="s">
        <v>471</v>
      </c>
      <c r="K316" s="53" t="s">
        <v>493</v>
      </c>
      <c r="L316" s="53" t="s">
        <v>494</v>
      </c>
      <c r="M316" s="53" t="s">
        <v>495</v>
      </c>
    </row>
    <row r="317" spans="1:13" x14ac:dyDescent="0.25">
      <c r="A317" s="53" t="s">
        <v>40</v>
      </c>
      <c r="B317" s="53" t="s">
        <v>200</v>
      </c>
      <c r="C317" s="53" t="s">
        <v>40</v>
      </c>
      <c r="D317" s="53">
        <v>2</v>
      </c>
      <c r="E317" s="53">
        <v>0</v>
      </c>
      <c r="F317" s="53">
        <v>4</v>
      </c>
      <c r="G317" s="53">
        <v>8</v>
      </c>
      <c r="H317" s="53">
        <v>1</v>
      </c>
      <c r="I317" s="53"/>
      <c r="J317" s="53" t="s">
        <v>471</v>
      </c>
      <c r="K317" s="53" t="s">
        <v>493</v>
      </c>
      <c r="L317" s="53" t="s">
        <v>494</v>
      </c>
      <c r="M317" s="53" t="s">
        <v>495</v>
      </c>
    </row>
    <row r="318" spans="1:13" x14ac:dyDescent="0.25">
      <c r="A318" s="53" t="s">
        <v>40</v>
      </c>
      <c r="B318" s="53" t="s">
        <v>202</v>
      </c>
      <c r="C318" s="53" t="s">
        <v>40</v>
      </c>
      <c r="D318" s="53">
        <v>2</v>
      </c>
      <c r="E318" s="53">
        <v>0</v>
      </c>
      <c r="F318" s="53">
        <v>4</v>
      </c>
      <c r="G318" s="53">
        <v>8</v>
      </c>
      <c r="H318" s="53">
        <v>2</v>
      </c>
      <c r="I318" s="53"/>
      <c r="J318" s="53" t="s">
        <v>471</v>
      </c>
      <c r="K318" s="53" t="s">
        <v>493</v>
      </c>
      <c r="L318" s="53" t="s">
        <v>494</v>
      </c>
      <c r="M318" s="53" t="s">
        <v>495</v>
      </c>
    </row>
    <row r="319" spans="1:13" x14ac:dyDescent="0.25">
      <c r="A319" s="53" t="s">
        <v>40</v>
      </c>
      <c r="B319" s="53" t="s">
        <v>404</v>
      </c>
      <c r="C319" s="53" t="s">
        <v>40</v>
      </c>
      <c r="D319" s="53">
        <v>2</v>
      </c>
      <c r="E319" s="53">
        <v>0</v>
      </c>
      <c r="F319" s="53">
        <v>4</v>
      </c>
      <c r="G319" s="53">
        <v>8</v>
      </c>
      <c r="H319" s="53">
        <v>3</v>
      </c>
      <c r="I319" s="53"/>
      <c r="J319" s="53" t="s">
        <v>471</v>
      </c>
      <c r="K319" s="53" t="s">
        <v>493</v>
      </c>
      <c r="L319" s="53" t="s">
        <v>494</v>
      </c>
      <c r="M319" s="53" t="s">
        <v>495</v>
      </c>
    </row>
    <row r="320" spans="1:13" x14ac:dyDescent="0.25">
      <c r="A320" s="53" t="s">
        <v>40</v>
      </c>
      <c r="B320" s="53" t="s">
        <v>206</v>
      </c>
      <c r="C320" s="53" t="s">
        <v>40</v>
      </c>
      <c r="D320" s="53">
        <v>2</v>
      </c>
      <c r="E320" s="53">
        <v>0</v>
      </c>
      <c r="F320" s="53">
        <v>4</v>
      </c>
      <c r="G320" s="53">
        <v>8</v>
      </c>
      <c r="H320" s="53">
        <v>7</v>
      </c>
      <c r="I320" s="53"/>
      <c r="J320" s="53" t="s">
        <v>471</v>
      </c>
      <c r="K320" s="53" t="s">
        <v>493</v>
      </c>
      <c r="L320" s="53" t="s">
        <v>494</v>
      </c>
      <c r="M320" s="53" t="s">
        <v>495</v>
      </c>
    </row>
    <row r="321" spans="1:13" x14ac:dyDescent="0.25">
      <c r="A321" s="53" t="s">
        <v>40</v>
      </c>
      <c r="B321" s="53" t="s">
        <v>212</v>
      </c>
      <c r="C321" s="53" t="s">
        <v>40</v>
      </c>
      <c r="D321" s="53">
        <v>2</v>
      </c>
      <c r="E321" s="53">
        <v>0</v>
      </c>
      <c r="F321" s="53">
        <v>4</v>
      </c>
      <c r="G321" s="53">
        <v>11</v>
      </c>
      <c r="H321" s="53">
        <v>2</v>
      </c>
      <c r="I321" s="53"/>
      <c r="J321" s="53" t="s">
        <v>471</v>
      </c>
      <c r="K321" s="53" t="s">
        <v>493</v>
      </c>
      <c r="L321" s="53" t="s">
        <v>527</v>
      </c>
      <c r="M321" s="53" t="s">
        <v>528</v>
      </c>
    </row>
    <row r="322" spans="1:13" x14ac:dyDescent="0.25">
      <c r="A322" s="53" t="s">
        <v>40</v>
      </c>
      <c r="B322" s="53" t="s">
        <v>214</v>
      </c>
      <c r="C322" s="53" t="s">
        <v>40</v>
      </c>
      <c r="D322" s="53">
        <v>2</v>
      </c>
      <c r="E322" s="53">
        <v>0</v>
      </c>
      <c r="F322" s="53">
        <v>4</v>
      </c>
      <c r="G322" s="53">
        <v>14</v>
      </c>
      <c r="H322" s="53"/>
      <c r="I322" s="53"/>
      <c r="J322" s="53" t="s">
        <v>471</v>
      </c>
      <c r="K322" s="53" t="s">
        <v>493</v>
      </c>
      <c r="L322" s="53" t="s">
        <v>543</v>
      </c>
      <c r="M322" s="53" t="s">
        <v>544</v>
      </c>
    </row>
    <row r="323" spans="1:13" x14ac:dyDescent="0.25">
      <c r="A323" s="53" t="s">
        <v>40</v>
      </c>
      <c r="B323" s="53" t="s">
        <v>216</v>
      </c>
      <c r="C323" s="53" t="s">
        <v>40</v>
      </c>
      <c r="D323" s="53">
        <v>2</v>
      </c>
      <c r="E323" s="53">
        <v>0</v>
      </c>
      <c r="F323" s="53">
        <v>4</v>
      </c>
      <c r="G323" s="53">
        <v>21</v>
      </c>
      <c r="H323" s="53">
        <v>4</v>
      </c>
      <c r="I323" s="53"/>
      <c r="J323" s="53" t="s">
        <v>471</v>
      </c>
      <c r="K323" s="53" t="s">
        <v>493</v>
      </c>
      <c r="L323" s="53" t="s">
        <v>527</v>
      </c>
      <c r="M323" s="53" t="s">
        <v>528</v>
      </c>
    </row>
    <row r="324" spans="1:13" x14ac:dyDescent="0.25">
      <c r="A324" s="53" t="s">
        <v>40</v>
      </c>
      <c r="B324" s="53" t="s">
        <v>145</v>
      </c>
      <c r="C324" s="53" t="s">
        <v>40</v>
      </c>
      <c r="D324" s="53">
        <v>2</v>
      </c>
      <c r="E324" s="53">
        <v>0</v>
      </c>
      <c r="F324" s="53">
        <v>3</v>
      </c>
      <c r="G324" s="53">
        <v>50</v>
      </c>
      <c r="H324" s="53">
        <v>3</v>
      </c>
      <c r="I324" s="53"/>
      <c r="J324" s="53" t="s">
        <v>595</v>
      </c>
      <c r="K324" s="53" t="s">
        <v>493</v>
      </c>
      <c r="L324" s="53" t="s">
        <v>494</v>
      </c>
      <c r="M324" s="53" t="s">
        <v>495</v>
      </c>
    </row>
    <row r="325" spans="1:13" x14ac:dyDescent="0.25">
      <c r="A325" s="53" t="s">
        <v>40</v>
      </c>
      <c r="B325" s="53" t="s">
        <v>155</v>
      </c>
      <c r="C325" s="53" t="s">
        <v>40</v>
      </c>
      <c r="D325" s="53">
        <v>2</v>
      </c>
      <c r="E325" s="53">
        <v>0</v>
      </c>
      <c r="F325" s="53">
        <v>4</v>
      </c>
      <c r="G325" s="53">
        <v>4</v>
      </c>
      <c r="H325" s="53">
        <v>1</v>
      </c>
      <c r="I325" s="53"/>
      <c r="J325" s="53" t="s">
        <v>471</v>
      </c>
      <c r="K325" s="53" t="s">
        <v>493</v>
      </c>
      <c r="L325" s="53" t="s">
        <v>494</v>
      </c>
      <c r="M325" s="53" t="s">
        <v>495</v>
      </c>
    </row>
    <row r="326" spans="1:13" x14ac:dyDescent="0.25">
      <c r="A326" s="53" t="s">
        <v>40</v>
      </c>
      <c r="B326" s="53" t="s">
        <v>157</v>
      </c>
      <c r="C326" s="53" t="s">
        <v>40</v>
      </c>
      <c r="D326" s="53">
        <v>2</v>
      </c>
      <c r="E326" s="53">
        <v>0</v>
      </c>
      <c r="F326" s="53">
        <v>4</v>
      </c>
      <c r="G326" s="53">
        <v>4</v>
      </c>
      <c r="H326" s="53">
        <v>2</v>
      </c>
      <c r="I326" s="53"/>
      <c r="J326" s="53" t="s">
        <v>471</v>
      </c>
      <c r="K326" s="53" t="s">
        <v>493</v>
      </c>
      <c r="L326" s="53" t="s">
        <v>494</v>
      </c>
      <c r="M326" s="53" t="s">
        <v>495</v>
      </c>
    </row>
    <row r="327" spans="1:13" x14ac:dyDescent="0.25">
      <c r="A327" s="53" t="s">
        <v>40</v>
      </c>
      <c r="B327" s="53" t="s">
        <v>184</v>
      </c>
      <c r="C327" s="53" t="s">
        <v>40</v>
      </c>
      <c r="D327" s="53">
        <v>2</v>
      </c>
      <c r="E327" s="53">
        <v>0</v>
      </c>
      <c r="F327" s="53">
        <v>4</v>
      </c>
      <c r="G327" s="53">
        <v>5</v>
      </c>
      <c r="H327" s="53">
        <v>12</v>
      </c>
      <c r="I327" s="53"/>
      <c r="J327" s="53" t="s">
        <v>471</v>
      </c>
      <c r="K327" s="53" t="s">
        <v>493</v>
      </c>
      <c r="L327" s="53" t="s">
        <v>494</v>
      </c>
      <c r="M327" s="53" t="s">
        <v>495</v>
      </c>
    </row>
    <row r="328" spans="1:13" x14ac:dyDescent="0.25">
      <c r="A328" s="53" t="s">
        <v>40</v>
      </c>
      <c r="B328" s="53" t="s">
        <v>200</v>
      </c>
      <c r="C328" s="53" t="s">
        <v>40</v>
      </c>
      <c r="D328" s="53">
        <v>2</v>
      </c>
      <c r="E328" s="53">
        <v>0</v>
      </c>
      <c r="F328" s="53">
        <v>4</v>
      </c>
      <c r="G328" s="53">
        <v>8</v>
      </c>
      <c r="H328" s="53">
        <v>1</v>
      </c>
      <c r="I328" s="53"/>
      <c r="J328" s="53" t="s">
        <v>471</v>
      </c>
      <c r="K328" s="53" t="s">
        <v>493</v>
      </c>
      <c r="L328" s="53" t="s">
        <v>494</v>
      </c>
      <c r="M328" s="53" t="s">
        <v>495</v>
      </c>
    </row>
    <row r="329" spans="1:13" x14ac:dyDescent="0.25">
      <c r="A329" s="53" t="s">
        <v>40</v>
      </c>
      <c r="B329" s="53" t="s">
        <v>202</v>
      </c>
      <c r="C329" s="53" t="s">
        <v>40</v>
      </c>
      <c r="D329" s="53">
        <v>2</v>
      </c>
      <c r="E329" s="53">
        <v>0</v>
      </c>
      <c r="F329" s="53">
        <v>4</v>
      </c>
      <c r="G329" s="53">
        <v>8</v>
      </c>
      <c r="H329" s="53">
        <v>2</v>
      </c>
      <c r="I329" s="53"/>
      <c r="J329" s="53" t="s">
        <v>471</v>
      </c>
      <c r="K329" s="53" t="s">
        <v>493</v>
      </c>
      <c r="L329" s="53" t="s">
        <v>494</v>
      </c>
      <c r="M329" s="53" t="s">
        <v>495</v>
      </c>
    </row>
    <row r="330" spans="1:13" x14ac:dyDescent="0.25">
      <c r="A330" s="53" t="s">
        <v>40</v>
      </c>
      <c r="B330" s="53" t="s">
        <v>404</v>
      </c>
      <c r="C330" s="53" t="s">
        <v>40</v>
      </c>
      <c r="D330" s="53">
        <v>2</v>
      </c>
      <c r="E330" s="53">
        <v>0</v>
      </c>
      <c r="F330" s="53">
        <v>4</v>
      </c>
      <c r="G330" s="53">
        <v>8</v>
      </c>
      <c r="H330" s="53">
        <v>3</v>
      </c>
      <c r="I330" s="53"/>
      <c r="J330" s="53" t="s">
        <v>471</v>
      </c>
      <c r="K330" s="53" t="s">
        <v>493</v>
      </c>
      <c r="L330" s="53" t="s">
        <v>494</v>
      </c>
      <c r="M330" s="53" t="s">
        <v>495</v>
      </c>
    </row>
    <row r="331" spans="1:13" x14ac:dyDescent="0.25">
      <c r="A331" s="53" t="s">
        <v>40</v>
      </c>
      <c r="B331" s="53" t="s">
        <v>206</v>
      </c>
      <c r="C331" s="53" t="s">
        <v>40</v>
      </c>
      <c r="D331" s="53">
        <v>2</v>
      </c>
      <c r="E331" s="53">
        <v>0</v>
      </c>
      <c r="F331" s="53">
        <v>4</v>
      </c>
      <c r="G331" s="53">
        <v>8</v>
      </c>
      <c r="H331" s="53">
        <v>7</v>
      </c>
      <c r="I331" s="53"/>
      <c r="J331" s="53" t="s">
        <v>471</v>
      </c>
      <c r="K331" s="53" t="s">
        <v>493</v>
      </c>
      <c r="L331" s="53" t="s">
        <v>494</v>
      </c>
      <c r="M331" s="53" t="s">
        <v>495</v>
      </c>
    </row>
    <row r="332" spans="1:13" x14ac:dyDescent="0.25">
      <c r="A332" s="53" t="s">
        <v>40</v>
      </c>
      <c r="B332" s="53" t="s">
        <v>212</v>
      </c>
      <c r="C332" s="53" t="s">
        <v>40</v>
      </c>
      <c r="D332" s="53">
        <v>2</v>
      </c>
      <c r="E332" s="53">
        <v>0</v>
      </c>
      <c r="F332" s="53">
        <v>4</v>
      </c>
      <c r="G332" s="53">
        <v>11</v>
      </c>
      <c r="H332" s="53">
        <v>2</v>
      </c>
      <c r="I332" s="53"/>
      <c r="J332" s="53" t="s">
        <v>471</v>
      </c>
      <c r="K332" s="53" t="s">
        <v>493</v>
      </c>
      <c r="L332" s="53" t="s">
        <v>527</v>
      </c>
      <c r="M332" s="53" t="s">
        <v>528</v>
      </c>
    </row>
    <row r="333" spans="1:13" x14ac:dyDescent="0.25">
      <c r="A333" s="53" t="s">
        <v>40</v>
      </c>
      <c r="B333" s="53" t="s">
        <v>216</v>
      </c>
      <c r="C333" s="53" t="s">
        <v>40</v>
      </c>
      <c r="D333" s="53">
        <v>2</v>
      </c>
      <c r="E333" s="53">
        <v>0</v>
      </c>
      <c r="F333" s="53">
        <v>4</v>
      </c>
      <c r="G333" s="53">
        <v>21</v>
      </c>
      <c r="H333" s="53">
        <v>4</v>
      </c>
      <c r="I333" s="53"/>
      <c r="J333" s="53" t="s">
        <v>471</v>
      </c>
      <c r="K333" s="53" t="s">
        <v>493</v>
      </c>
      <c r="L333" s="53" t="s">
        <v>527</v>
      </c>
      <c r="M333" s="53" t="s">
        <v>528</v>
      </c>
    </row>
    <row r="334" spans="1:13" x14ac:dyDescent="0.25">
      <c r="A334" s="53" t="s">
        <v>40</v>
      </c>
      <c r="B334" s="53" t="s">
        <v>145</v>
      </c>
      <c r="C334" s="53" t="s">
        <v>40</v>
      </c>
      <c r="D334" s="53">
        <v>2</v>
      </c>
      <c r="E334" s="53">
        <v>0</v>
      </c>
      <c r="F334" s="53">
        <v>3</v>
      </c>
      <c r="G334" s="53">
        <v>50</v>
      </c>
      <c r="H334" s="53">
        <v>3</v>
      </c>
      <c r="I334" s="53"/>
      <c r="J334" s="53" t="s">
        <v>595</v>
      </c>
      <c r="K334" s="53" t="s">
        <v>493</v>
      </c>
      <c r="L334" s="53" t="s">
        <v>494</v>
      </c>
      <c r="M334" s="53" t="s">
        <v>495</v>
      </c>
    </row>
    <row r="335" spans="1:13" x14ac:dyDescent="0.25">
      <c r="A335" s="53" t="s">
        <v>40</v>
      </c>
      <c r="B335" s="53" t="s">
        <v>155</v>
      </c>
      <c r="C335" s="53" t="s">
        <v>40</v>
      </c>
      <c r="D335" s="53">
        <v>2</v>
      </c>
      <c r="E335" s="53">
        <v>0</v>
      </c>
      <c r="F335" s="53">
        <v>4</v>
      </c>
      <c r="G335" s="53">
        <v>4</v>
      </c>
      <c r="H335" s="53">
        <v>1</v>
      </c>
      <c r="I335" s="53"/>
      <c r="J335" s="53" t="s">
        <v>471</v>
      </c>
      <c r="K335" s="53" t="s">
        <v>493</v>
      </c>
      <c r="L335" s="53" t="s">
        <v>494</v>
      </c>
      <c r="M335" s="53" t="s">
        <v>495</v>
      </c>
    </row>
    <row r="336" spans="1:13" x14ac:dyDescent="0.25">
      <c r="A336" s="53" t="s">
        <v>40</v>
      </c>
      <c r="B336" s="53" t="s">
        <v>157</v>
      </c>
      <c r="C336" s="53" t="s">
        <v>40</v>
      </c>
      <c r="D336" s="53">
        <v>2</v>
      </c>
      <c r="E336" s="53">
        <v>0</v>
      </c>
      <c r="F336" s="53">
        <v>4</v>
      </c>
      <c r="G336" s="53">
        <v>4</v>
      </c>
      <c r="H336" s="53">
        <v>2</v>
      </c>
      <c r="I336" s="53"/>
      <c r="J336" s="53" t="s">
        <v>471</v>
      </c>
      <c r="K336" s="53" t="s">
        <v>493</v>
      </c>
      <c r="L336" s="53" t="s">
        <v>494</v>
      </c>
      <c r="M336" s="53" t="s">
        <v>495</v>
      </c>
    </row>
    <row r="337" spans="1:13" x14ac:dyDescent="0.25">
      <c r="A337" s="53" t="s">
        <v>40</v>
      </c>
      <c r="B337" s="53" t="s">
        <v>176</v>
      </c>
      <c r="C337" s="53" t="s">
        <v>40</v>
      </c>
      <c r="D337" s="53">
        <v>2</v>
      </c>
      <c r="E337" s="53">
        <v>0</v>
      </c>
      <c r="F337" s="53">
        <v>4</v>
      </c>
      <c r="G337" s="53">
        <v>5</v>
      </c>
      <c r="H337" s="53">
        <v>2</v>
      </c>
      <c r="I337" s="53"/>
      <c r="J337" s="53" t="s">
        <v>471</v>
      </c>
      <c r="K337" s="53" t="s">
        <v>493</v>
      </c>
      <c r="L337" s="53" t="s">
        <v>494</v>
      </c>
      <c r="M337" s="53" t="s">
        <v>495</v>
      </c>
    </row>
    <row r="338" spans="1:13" x14ac:dyDescent="0.25">
      <c r="A338" s="53" t="s">
        <v>40</v>
      </c>
      <c r="B338" s="53" t="s">
        <v>184</v>
      </c>
      <c r="C338" s="53" t="s">
        <v>40</v>
      </c>
      <c r="D338" s="53">
        <v>2</v>
      </c>
      <c r="E338" s="53">
        <v>0</v>
      </c>
      <c r="F338" s="53">
        <v>4</v>
      </c>
      <c r="G338" s="53">
        <v>5</v>
      </c>
      <c r="H338" s="53">
        <v>12</v>
      </c>
      <c r="I338" s="53"/>
      <c r="J338" s="53" t="s">
        <v>471</v>
      </c>
      <c r="K338" s="53" t="s">
        <v>493</v>
      </c>
      <c r="L338" s="53" t="s">
        <v>494</v>
      </c>
      <c r="M338" s="53" t="s">
        <v>495</v>
      </c>
    </row>
    <row r="339" spans="1:13" x14ac:dyDescent="0.25">
      <c r="A339" s="53" t="s">
        <v>40</v>
      </c>
      <c r="B339" s="53" t="s">
        <v>200</v>
      </c>
      <c r="C339" s="53" t="s">
        <v>40</v>
      </c>
      <c r="D339" s="53">
        <v>2</v>
      </c>
      <c r="E339" s="53">
        <v>0</v>
      </c>
      <c r="F339" s="53">
        <v>4</v>
      </c>
      <c r="G339" s="53">
        <v>8</v>
      </c>
      <c r="H339" s="53">
        <v>1</v>
      </c>
      <c r="I339" s="53"/>
      <c r="J339" s="53" t="s">
        <v>471</v>
      </c>
      <c r="K339" s="53" t="s">
        <v>493</v>
      </c>
      <c r="L339" s="53" t="s">
        <v>494</v>
      </c>
      <c r="M339" s="53" t="s">
        <v>495</v>
      </c>
    </row>
    <row r="340" spans="1:13" x14ac:dyDescent="0.25">
      <c r="A340" s="53" t="s">
        <v>40</v>
      </c>
      <c r="B340" s="53" t="s">
        <v>202</v>
      </c>
      <c r="C340" s="53" t="s">
        <v>40</v>
      </c>
      <c r="D340" s="53">
        <v>2</v>
      </c>
      <c r="E340" s="53">
        <v>0</v>
      </c>
      <c r="F340" s="53">
        <v>4</v>
      </c>
      <c r="G340" s="53">
        <v>8</v>
      </c>
      <c r="H340" s="53">
        <v>2</v>
      </c>
      <c r="I340" s="53"/>
      <c r="J340" s="53" t="s">
        <v>471</v>
      </c>
      <c r="K340" s="53" t="s">
        <v>493</v>
      </c>
      <c r="L340" s="53" t="s">
        <v>494</v>
      </c>
      <c r="M340" s="53" t="s">
        <v>495</v>
      </c>
    </row>
    <row r="341" spans="1:13" x14ac:dyDescent="0.25">
      <c r="A341" s="53" t="s">
        <v>40</v>
      </c>
      <c r="B341" s="53" t="s">
        <v>206</v>
      </c>
      <c r="C341" s="53" t="s">
        <v>40</v>
      </c>
      <c r="D341" s="53">
        <v>2</v>
      </c>
      <c r="E341" s="53">
        <v>0</v>
      </c>
      <c r="F341" s="53">
        <v>4</v>
      </c>
      <c r="G341" s="53">
        <v>8</v>
      </c>
      <c r="H341" s="53">
        <v>7</v>
      </c>
      <c r="I341" s="53"/>
      <c r="J341" s="53" t="s">
        <v>471</v>
      </c>
      <c r="K341" s="53" t="s">
        <v>493</v>
      </c>
      <c r="L341" s="53" t="s">
        <v>494</v>
      </c>
      <c r="M341" s="53" t="s">
        <v>495</v>
      </c>
    </row>
    <row r="342" spans="1:13" x14ac:dyDescent="0.25">
      <c r="A342" s="53" t="s">
        <v>40</v>
      </c>
      <c r="B342" s="53" t="s">
        <v>212</v>
      </c>
      <c r="C342" s="53" t="s">
        <v>40</v>
      </c>
      <c r="D342" s="53">
        <v>2</v>
      </c>
      <c r="E342" s="53">
        <v>0</v>
      </c>
      <c r="F342" s="53">
        <v>4</v>
      </c>
      <c r="G342" s="53">
        <v>11</v>
      </c>
      <c r="H342" s="53">
        <v>2</v>
      </c>
      <c r="I342" s="53"/>
      <c r="J342" s="53" t="s">
        <v>471</v>
      </c>
      <c r="K342" s="53" t="s">
        <v>493</v>
      </c>
      <c r="L342" s="53" t="s">
        <v>527</v>
      </c>
      <c r="M342" s="53" t="s">
        <v>528</v>
      </c>
    </row>
    <row r="343" spans="1:13" x14ac:dyDescent="0.25">
      <c r="A343" s="53" t="s">
        <v>40</v>
      </c>
      <c r="B343" s="53" t="s">
        <v>214</v>
      </c>
      <c r="C343" s="53" t="s">
        <v>40</v>
      </c>
      <c r="D343" s="53">
        <v>2</v>
      </c>
      <c r="E343" s="53">
        <v>0</v>
      </c>
      <c r="F343" s="53">
        <v>4</v>
      </c>
      <c r="G343" s="53">
        <v>14</v>
      </c>
      <c r="H343" s="53"/>
      <c r="I343" s="53"/>
      <c r="J343" s="53" t="s">
        <v>471</v>
      </c>
      <c r="K343" s="53" t="s">
        <v>493</v>
      </c>
      <c r="L343" s="53" t="s">
        <v>543</v>
      </c>
      <c r="M343" s="53" t="s">
        <v>544</v>
      </c>
    </row>
    <row r="344" spans="1:13" x14ac:dyDescent="0.25">
      <c r="A344" s="53" t="s">
        <v>40</v>
      </c>
      <c r="B344" s="53" t="s">
        <v>216</v>
      </c>
      <c r="C344" s="53" t="s">
        <v>40</v>
      </c>
      <c r="D344" s="53">
        <v>2</v>
      </c>
      <c r="E344" s="53">
        <v>0</v>
      </c>
      <c r="F344" s="53">
        <v>4</v>
      </c>
      <c r="G344" s="53">
        <v>21</v>
      </c>
      <c r="H344" s="53">
        <v>4</v>
      </c>
      <c r="I344" s="53"/>
      <c r="J344" s="53" t="s">
        <v>471</v>
      </c>
      <c r="K344" s="53" t="s">
        <v>493</v>
      </c>
      <c r="L344" s="53" t="s">
        <v>527</v>
      </c>
      <c r="M344" s="53" t="s">
        <v>528</v>
      </c>
    </row>
    <row r="345" spans="1:13" x14ac:dyDescent="0.25">
      <c r="A345" s="53" t="s">
        <v>40</v>
      </c>
      <c r="B345" s="53" t="s">
        <v>145</v>
      </c>
      <c r="C345" s="53" t="s">
        <v>40</v>
      </c>
      <c r="D345" s="53">
        <v>2</v>
      </c>
      <c r="E345" s="53">
        <v>0</v>
      </c>
      <c r="F345" s="53">
        <v>3</v>
      </c>
      <c r="G345" s="53">
        <v>50</v>
      </c>
      <c r="H345" s="53">
        <v>3</v>
      </c>
      <c r="I345" s="53"/>
      <c r="J345" s="53" t="s">
        <v>595</v>
      </c>
      <c r="K345" s="53" t="s">
        <v>493</v>
      </c>
      <c r="L345" s="53" t="s">
        <v>494</v>
      </c>
      <c r="M345" s="53" t="s">
        <v>495</v>
      </c>
    </row>
    <row r="346" spans="1:13" x14ac:dyDescent="0.25">
      <c r="A346" s="53" t="s">
        <v>40</v>
      </c>
      <c r="B346" s="53" t="s">
        <v>147</v>
      </c>
      <c r="C346" s="53" t="s">
        <v>40</v>
      </c>
      <c r="D346" s="53">
        <v>2</v>
      </c>
      <c r="E346" s="53">
        <v>0</v>
      </c>
      <c r="F346" s="53">
        <v>3</v>
      </c>
      <c r="G346" s="53">
        <v>50</v>
      </c>
      <c r="H346" s="53">
        <v>5</v>
      </c>
      <c r="I346" s="53"/>
      <c r="J346" s="53" t="s">
        <v>595</v>
      </c>
      <c r="K346" s="53" t="s">
        <v>493</v>
      </c>
      <c r="L346" s="53" t="s">
        <v>494</v>
      </c>
      <c r="M346" s="53" t="s">
        <v>495</v>
      </c>
    </row>
    <row r="347" spans="1:13" x14ac:dyDescent="0.25">
      <c r="A347" s="53" t="s">
        <v>40</v>
      </c>
      <c r="B347" s="53" t="s">
        <v>155</v>
      </c>
      <c r="C347" s="53" t="s">
        <v>40</v>
      </c>
      <c r="D347" s="53">
        <v>2</v>
      </c>
      <c r="E347" s="53">
        <v>0</v>
      </c>
      <c r="F347" s="53">
        <v>4</v>
      </c>
      <c r="G347" s="53">
        <v>4</v>
      </c>
      <c r="H347" s="53">
        <v>1</v>
      </c>
      <c r="I347" s="53"/>
      <c r="J347" s="53" t="s">
        <v>471</v>
      </c>
      <c r="K347" s="53" t="s">
        <v>493</v>
      </c>
      <c r="L347" s="53" t="s">
        <v>494</v>
      </c>
      <c r="M347" s="53" t="s">
        <v>495</v>
      </c>
    </row>
    <row r="348" spans="1:13" x14ac:dyDescent="0.25">
      <c r="A348" s="53" t="s">
        <v>40</v>
      </c>
      <c r="B348" s="53" t="s">
        <v>157</v>
      </c>
      <c r="C348" s="53" t="s">
        <v>40</v>
      </c>
      <c r="D348" s="53">
        <v>2</v>
      </c>
      <c r="E348" s="53">
        <v>0</v>
      </c>
      <c r="F348" s="53">
        <v>4</v>
      </c>
      <c r="G348" s="53">
        <v>4</v>
      </c>
      <c r="H348" s="53">
        <v>2</v>
      </c>
      <c r="I348" s="53"/>
      <c r="J348" s="53" t="s">
        <v>471</v>
      </c>
      <c r="K348" s="53" t="s">
        <v>493</v>
      </c>
      <c r="L348" s="53" t="s">
        <v>494</v>
      </c>
      <c r="M348" s="53" t="s">
        <v>495</v>
      </c>
    </row>
    <row r="349" spans="1:13" x14ac:dyDescent="0.25">
      <c r="A349" s="53" t="s">
        <v>40</v>
      </c>
      <c r="B349" s="53" t="s">
        <v>180</v>
      </c>
      <c r="C349" s="53" t="s">
        <v>40</v>
      </c>
      <c r="D349" s="53">
        <v>2</v>
      </c>
      <c r="E349" s="53">
        <v>0</v>
      </c>
      <c r="F349" s="53">
        <v>4</v>
      </c>
      <c r="G349" s="53">
        <v>5</v>
      </c>
      <c r="H349" s="53">
        <v>9</v>
      </c>
      <c r="I349" s="53"/>
      <c r="J349" s="53" t="s">
        <v>471</v>
      </c>
      <c r="K349" s="53" t="s">
        <v>493</v>
      </c>
      <c r="L349" s="53" t="s">
        <v>494</v>
      </c>
      <c r="M349" s="53" t="s">
        <v>495</v>
      </c>
    </row>
    <row r="350" spans="1:13" x14ac:dyDescent="0.25">
      <c r="A350" s="53" t="s">
        <v>40</v>
      </c>
      <c r="B350" s="53" t="s">
        <v>184</v>
      </c>
      <c r="C350" s="53" t="s">
        <v>40</v>
      </c>
      <c r="D350" s="53">
        <v>2</v>
      </c>
      <c r="E350" s="53">
        <v>0</v>
      </c>
      <c r="F350" s="53">
        <v>4</v>
      </c>
      <c r="G350" s="53">
        <v>5</v>
      </c>
      <c r="H350" s="53">
        <v>12</v>
      </c>
      <c r="I350" s="53"/>
      <c r="J350" s="53" t="s">
        <v>471</v>
      </c>
      <c r="K350" s="53" t="s">
        <v>493</v>
      </c>
      <c r="L350" s="53" t="s">
        <v>494</v>
      </c>
      <c r="M350" s="53" t="s">
        <v>495</v>
      </c>
    </row>
    <row r="351" spans="1:13" x14ac:dyDescent="0.25">
      <c r="A351" s="53" t="s">
        <v>40</v>
      </c>
      <c r="B351" s="53" t="s">
        <v>200</v>
      </c>
      <c r="C351" s="53" t="s">
        <v>40</v>
      </c>
      <c r="D351" s="53">
        <v>2</v>
      </c>
      <c r="E351" s="53">
        <v>0</v>
      </c>
      <c r="F351" s="53">
        <v>4</v>
      </c>
      <c r="G351" s="53">
        <v>8</v>
      </c>
      <c r="H351" s="53">
        <v>1</v>
      </c>
      <c r="I351" s="53"/>
      <c r="J351" s="53" t="s">
        <v>471</v>
      </c>
      <c r="K351" s="53" t="s">
        <v>493</v>
      </c>
      <c r="L351" s="53" t="s">
        <v>494</v>
      </c>
      <c r="M351" s="53" t="s">
        <v>495</v>
      </c>
    </row>
    <row r="352" spans="1:13" x14ac:dyDescent="0.25">
      <c r="A352" s="53" t="s">
        <v>40</v>
      </c>
      <c r="B352" s="53" t="s">
        <v>202</v>
      </c>
      <c r="C352" s="53" t="s">
        <v>40</v>
      </c>
      <c r="D352" s="53">
        <v>2</v>
      </c>
      <c r="E352" s="53">
        <v>0</v>
      </c>
      <c r="F352" s="53">
        <v>4</v>
      </c>
      <c r="G352" s="53">
        <v>8</v>
      </c>
      <c r="H352" s="53">
        <v>2</v>
      </c>
      <c r="I352" s="53"/>
      <c r="J352" s="53" t="s">
        <v>471</v>
      </c>
      <c r="K352" s="53" t="s">
        <v>493</v>
      </c>
      <c r="L352" s="53" t="s">
        <v>494</v>
      </c>
      <c r="M352" s="53" t="s">
        <v>495</v>
      </c>
    </row>
    <row r="353" spans="1:13" x14ac:dyDescent="0.25">
      <c r="A353" s="53" t="s">
        <v>40</v>
      </c>
      <c r="B353" s="53" t="s">
        <v>206</v>
      </c>
      <c r="C353" s="53" t="s">
        <v>40</v>
      </c>
      <c r="D353" s="53">
        <v>2</v>
      </c>
      <c r="E353" s="53">
        <v>0</v>
      </c>
      <c r="F353" s="53">
        <v>4</v>
      </c>
      <c r="G353" s="53">
        <v>8</v>
      </c>
      <c r="H353" s="53">
        <v>7</v>
      </c>
      <c r="I353" s="53"/>
      <c r="J353" s="53" t="s">
        <v>471</v>
      </c>
      <c r="K353" s="53" t="s">
        <v>493</v>
      </c>
      <c r="L353" s="53" t="s">
        <v>494</v>
      </c>
      <c r="M353" s="53" t="s">
        <v>495</v>
      </c>
    </row>
    <row r="354" spans="1:13" x14ac:dyDescent="0.25">
      <c r="A354" s="53" t="s">
        <v>40</v>
      </c>
      <c r="B354" s="53" t="s">
        <v>212</v>
      </c>
      <c r="C354" s="53" t="s">
        <v>40</v>
      </c>
      <c r="D354" s="53">
        <v>2</v>
      </c>
      <c r="E354" s="53">
        <v>0</v>
      </c>
      <c r="F354" s="53">
        <v>4</v>
      </c>
      <c r="G354" s="53">
        <v>11</v>
      </c>
      <c r="H354" s="53">
        <v>2</v>
      </c>
      <c r="I354" s="53"/>
      <c r="J354" s="53" t="s">
        <v>471</v>
      </c>
      <c r="K354" s="53" t="s">
        <v>493</v>
      </c>
      <c r="L354" s="53" t="s">
        <v>527</v>
      </c>
      <c r="M354" s="53" t="s">
        <v>528</v>
      </c>
    </row>
    <row r="355" spans="1:13" x14ac:dyDescent="0.25">
      <c r="A355" s="53" t="s">
        <v>40</v>
      </c>
      <c r="B355" s="53" t="s">
        <v>214</v>
      </c>
      <c r="C355" s="53" t="s">
        <v>40</v>
      </c>
      <c r="D355" s="53">
        <v>2</v>
      </c>
      <c r="E355" s="53">
        <v>0</v>
      </c>
      <c r="F355" s="53">
        <v>4</v>
      </c>
      <c r="G355" s="53">
        <v>14</v>
      </c>
      <c r="H355" s="53"/>
      <c r="I355" s="53"/>
      <c r="J355" s="53" t="s">
        <v>471</v>
      </c>
      <c r="K355" s="53" t="s">
        <v>493</v>
      </c>
      <c r="L355" s="53" t="s">
        <v>543</v>
      </c>
      <c r="M355" s="53" t="s">
        <v>544</v>
      </c>
    </row>
    <row r="356" spans="1:13" x14ac:dyDescent="0.25">
      <c r="A356" s="53" t="s">
        <v>40</v>
      </c>
      <c r="B356" s="53" t="s">
        <v>216</v>
      </c>
      <c r="C356" s="53" t="s">
        <v>40</v>
      </c>
      <c r="D356" s="53">
        <v>2</v>
      </c>
      <c r="E356" s="53">
        <v>0</v>
      </c>
      <c r="F356" s="53">
        <v>4</v>
      </c>
      <c r="G356" s="53">
        <v>21</v>
      </c>
      <c r="H356" s="53">
        <v>4</v>
      </c>
      <c r="I356" s="53"/>
      <c r="J356" s="53" t="s">
        <v>471</v>
      </c>
      <c r="K356" s="53" t="s">
        <v>493</v>
      </c>
      <c r="L356" s="53" t="s">
        <v>527</v>
      </c>
      <c r="M356" s="53" t="s">
        <v>528</v>
      </c>
    </row>
    <row r="357" spans="1:13" x14ac:dyDescent="0.25">
      <c r="A357" s="53" t="s">
        <v>40</v>
      </c>
      <c r="B357" s="53" t="s">
        <v>145</v>
      </c>
      <c r="C357" s="53" t="s">
        <v>40</v>
      </c>
      <c r="D357" s="53">
        <v>2</v>
      </c>
      <c r="E357" s="53">
        <v>0</v>
      </c>
      <c r="F357" s="53">
        <v>3</v>
      </c>
      <c r="G357" s="53">
        <v>50</v>
      </c>
      <c r="H357" s="53">
        <v>3</v>
      </c>
      <c r="I357" s="53"/>
      <c r="J357" s="53" t="s">
        <v>595</v>
      </c>
      <c r="K357" s="53" t="s">
        <v>493</v>
      </c>
      <c r="L357" s="53" t="s">
        <v>494</v>
      </c>
      <c r="M357" s="53" t="s">
        <v>495</v>
      </c>
    </row>
    <row r="358" spans="1:13" x14ac:dyDescent="0.25">
      <c r="A358" s="53" t="s">
        <v>40</v>
      </c>
      <c r="B358" s="53" t="s">
        <v>155</v>
      </c>
      <c r="C358" s="53" t="s">
        <v>40</v>
      </c>
      <c r="D358" s="53">
        <v>2</v>
      </c>
      <c r="E358" s="53">
        <v>0</v>
      </c>
      <c r="F358" s="53">
        <v>4</v>
      </c>
      <c r="G358" s="53">
        <v>4</v>
      </c>
      <c r="H358" s="53">
        <v>1</v>
      </c>
      <c r="I358" s="53"/>
      <c r="J358" s="53" t="s">
        <v>471</v>
      </c>
      <c r="K358" s="53" t="s">
        <v>493</v>
      </c>
      <c r="L358" s="53" t="s">
        <v>494</v>
      </c>
      <c r="M358" s="53" t="s">
        <v>495</v>
      </c>
    </row>
    <row r="359" spans="1:13" x14ac:dyDescent="0.25">
      <c r="A359" s="53" t="s">
        <v>40</v>
      </c>
      <c r="B359" s="53" t="s">
        <v>157</v>
      </c>
      <c r="C359" s="53" t="s">
        <v>40</v>
      </c>
      <c r="D359" s="53">
        <v>2</v>
      </c>
      <c r="E359" s="53">
        <v>0</v>
      </c>
      <c r="F359" s="53">
        <v>4</v>
      </c>
      <c r="G359" s="53">
        <v>4</v>
      </c>
      <c r="H359" s="53">
        <v>2</v>
      </c>
      <c r="I359" s="53"/>
      <c r="J359" s="53" t="s">
        <v>471</v>
      </c>
      <c r="K359" s="53" t="s">
        <v>493</v>
      </c>
      <c r="L359" s="53" t="s">
        <v>494</v>
      </c>
      <c r="M359" s="53" t="s">
        <v>495</v>
      </c>
    </row>
    <row r="360" spans="1:13" x14ac:dyDescent="0.25">
      <c r="A360" s="53" t="s">
        <v>40</v>
      </c>
      <c r="B360" s="53" t="s">
        <v>176</v>
      </c>
      <c r="C360" s="53" t="s">
        <v>40</v>
      </c>
      <c r="D360" s="53">
        <v>2</v>
      </c>
      <c r="E360" s="53">
        <v>0</v>
      </c>
      <c r="F360" s="53">
        <v>4</v>
      </c>
      <c r="G360" s="53">
        <v>5</v>
      </c>
      <c r="H360" s="53">
        <v>2</v>
      </c>
      <c r="I360" s="53"/>
      <c r="J360" s="53" t="s">
        <v>471</v>
      </c>
      <c r="K360" s="53" t="s">
        <v>493</v>
      </c>
      <c r="L360" s="53" t="s">
        <v>494</v>
      </c>
      <c r="M360" s="53" t="s">
        <v>495</v>
      </c>
    </row>
    <row r="361" spans="1:13" x14ac:dyDescent="0.25">
      <c r="A361" s="53" t="s">
        <v>40</v>
      </c>
      <c r="B361" s="53" t="s">
        <v>184</v>
      </c>
      <c r="C361" s="53" t="s">
        <v>40</v>
      </c>
      <c r="D361" s="53">
        <v>2</v>
      </c>
      <c r="E361" s="53">
        <v>0</v>
      </c>
      <c r="F361" s="53">
        <v>4</v>
      </c>
      <c r="G361" s="53">
        <v>5</v>
      </c>
      <c r="H361" s="53">
        <v>12</v>
      </c>
      <c r="I361" s="53"/>
      <c r="J361" s="53" t="s">
        <v>471</v>
      </c>
      <c r="K361" s="53" t="s">
        <v>493</v>
      </c>
      <c r="L361" s="53" t="s">
        <v>494</v>
      </c>
      <c r="M361" s="53" t="s">
        <v>495</v>
      </c>
    </row>
    <row r="362" spans="1:13" x14ac:dyDescent="0.25">
      <c r="A362" s="53" t="s">
        <v>40</v>
      </c>
      <c r="B362" s="53" t="s">
        <v>200</v>
      </c>
      <c r="C362" s="53" t="s">
        <v>40</v>
      </c>
      <c r="D362" s="53">
        <v>2</v>
      </c>
      <c r="E362" s="53">
        <v>0</v>
      </c>
      <c r="F362" s="53">
        <v>4</v>
      </c>
      <c r="G362" s="53">
        <v>8</v>
      </c>
      <c r="H362" s="53">
        <v>1</v>
      </c>
      <c r="I362" s="53"/>
      <c r="J362" s="53" t="s">
        <v>471</v>
      </c>
      <c r="K362" s="53" t="s">
        <v>493</v>
      </c>
      <c r="L362" s="53" t="s">
        <v>494</v>
      </c>
      <c r="M362" s="53" t="s">
        <v>495</v>
      </c>
    </row>
    <row r="363" spans="1:13" x14ac:dyDescent="0.25">
      <c r="A363" s="53" t="s">
        <v>40</v>
      </c>
      <c r="B363" s="53" t="s">
        <v>202</v>
      </c>
      <c r="C363" s="53" t="s">
        <v>40</v>
      </c>
      <c r="D363" s="53">
        <v>2</v>
      </c>
      <c r="E363" s="53">
        <v>0</v>
      </c>
      <c r="F363" s="53">
        <v>4</v>
      </c>
      <c r="G363" s="53">
        <v>8</v>
      </c>
      <c r="H363" s="53">
        <v>2</v>
      </c>
      <c r="I363" s="53"/>
      <c r="J363" s="53" t="s">
        <v>471</v>
      </c>
      <c r="K363" s="53" t="s">
        <v>493</v>
      </c>
      <c r="L363" s="53" t="s">
        <v>494</v>
      </c>
      <c r="M363" s="53" t="s">
        <v>495</v>
      </c>
    </row>
    <row r="364" spans="1:13" x14ac:dyDescent="0.25">
      <c r="A364" s="53" t="s">
        <v>40</v>
      </c>
      <c r="B364" s="53" t="s">
        <v>404</v>
      </c>
      <c r="C364" s="53" t="s">
        <v>40</v>
      </c>
      <c r="D364" s="53">
        <v>2</v>
      </c>
      <c r="E364" s="53">
        <v>0</v>
      </c>
      <c r="F364" s="53">
        <v>4</v>
      </c>
      <c r="G364" s="53">
        <v>8</v>
      </c>
      <c r="H364" s="53">
        <v>3</v>
      </c>
      <c r="I364" s="53"/>
      <c r="J364" s="53" t="s">
        <v>471</v>
      </c>
      <c r="K364" s="53" t="s">
        <v>493</v>
      </c>
      <c r="L364" s="53" t="s">
        <v>494</v>
      </c>
      <c r="M364" s="53" t="s">
        <v>495</v>
      </c>
    </row>
    <row r="365" spans="1:13" x14ac:dyDescent="0.25">
      <c r="A365" s="53" t="s">
        <v>40</v>
      </c>
      <c r="B365" s="53" t="s">
        <v>206</v>
      </c>
      <c r="C365" s="53" t="s">
        <v>40</v>
      </c>
      <c r="D365" s="53">
        <v>2</v>
      </c>
      <c r="E365" s="53">
        <v>0</v>
      </c>
      <c r="F365" s="53">
        <v>4</v>
      </c>
      <c r="G365" s="53">
        <v>8</v>
      </c>
      <c r="H365" s="53">
        <v>7</v>
      </c>
      <c r="I365" s="53"/>
      <c r="J365" s="53" t="s">
        <v>471</v>
      </c>
      <c r="K365" s="53" t="s">
        <v>493</v>
      </c>
      <c r="L365" s="53" t="s">
        <v>494</v>
      </c>
      <c r="M365" s="53" t="s">
        <v>495</v>
      </c>
    </row>
    <row r="366" spans="1:13" x14ac:dyDescent="0.25">
      <c r="A366" s="53" t="s">
        <v>40</v>
      </c>
      <c r="B366" s="53" t="s">
        <v>212</v>
      </c>
      <c r="C366" s="53" t="s">
        <v>40</v>
      </c>
      <c r="D366" s="53">
        <v>2</v>
      </c>
      <c r="E366" s="53">
        <v>0</v>
      </c>
      <c r="F366" s="53">
        <v>4</v>
      </c>
      <c r="G366" s="53">
        <v>11</v>
      </c>
      <c r="H366" s="53">
        <v>2</v>
      </c>
      <c r="I366" s="53"/>
      <c r="J366" s="53" t="s">
        <v>471</v>
      </c>
      <c r="K366" s="53" t="s">
        <v>493</v>
      </c>
      <c r="L366" s="53" t="s">
        <v>527</v>
      </c>
      <c r="M366" s="53" t="s">
        <v>528</v>
      </c>
    </row>
    <row r="367" spans="1:13" x14ac:dyDescent="0.25">
      <c r="A367" s="53" t="s">
        <v>40</v>
      </c>
      <c r="B367" s="53" t="s">
        <v>214</v>
      </c>
      <c r="C367" s="53" t="s">
        <v>40</v>
      </c>
      <c r="D367" s="53">
        <v>2</v>
      </c>
      <c r="E367" s="53">
        <v>0</v>
      </c>
      <c r="F367" s="53">
        <v>4</v>
      </c>
      <c r="G367" s="53">
        <v>14</v>
      </c>
      <c r="H367" s="53"/>
      <c r="I367" s="53"/>
      <c r="J367" s="53" t="s">
        <v>471</v>
      </c>
      <c r="K367" s="53" t="s">
        <v>493</v>
      </c>
      <c r="L367" s="53" t="s">
        <v>543</v>
      </c>
      <c r="M367" s="53" t="s">
        <v>544</v>
      </c>
    </row>
    <row r="368" spans="1:13" x14ac:dyDescent="0.25">
      <c r="A368" s="53" t="s">
        <v>40</v>
      </c>
      <c r="B368" s="53" t="s">
        <v>216</v>
      </c>
      <c r="C368" s="53" t="s">
        <v>40</v>
      </c>
      <c r="D368" s="53">
        <v>2</v>
      </c>
      <c r="E368" s="53">
        <v>0</v>
      </c>
      <c r="F368" s="53">
        <v>4</v>
      </c>
      <c r="G368" s="53">
        <v>21</v>
      </c>
      <c r="H368" s="53">
        <v>4</v>
      </c>
      <c r="I368" s="53"/>
      <c r="J368" s="53" t="s">
        <v>471</v>
      </c>
      <c r="K368" s="53" t="s">
        <v>493</v>
      </c>
      <c r="L368" s="53" t="s">
        <v>527</v>
      </c>
      <c r="M368" s="53" t="s">
        <v>528</v>
      </c>
    </row>
    <row r="369" spans="1:13" x14ac:dyDescent="0.25">
      <c r="A369" s="53" t="s">
        <v>40</v>
      </c>
      <c r="B369" s="53" t="s">
        <v>145</v>
      </c>
      <c r="C369" s="53" t="s">
        <v>40</v>
      </c>
      <c r="D369" s="53">
        <v>2</v>
      </c>
      <c r="E369" s="53">
        <v>0</v>
      </c>
      <c r="F369" s="53">
        <v>3</v>
      </c>
      <c r="G369" s="53">
        <v>50</v>
      </c>
      <c r="H369" s="53">
        <v>3</v>
      </c>
      <c r="I369" s="53"/>
      <c r="J369" s="53" t="s">
        <v>595</v>
      </c>
      <c r="K369" s="53" t="s">
        <v>493</v>
      </c>
      <c r="L369" s="53" t="s">
        <v>494</v>
      </c>
      <c r="M369" s="53" t="s">
        <v>495</v>
      </c>
    </row>
    <row r="370" spans="1:13" x14ac:dyDescent="0.25">
      <c r="A370" s="53" t="s">
        <v>40</v>
      </c>
      <c r="B370" s="53" t="s">
        <v>155</v>
      </c>
      <c r="C370" s="53" t="s">
        <v>40</v>
      </c>
      <c r="D370" s="53">
        <v>2</v>
      </c>
      <c r="E370" s="53">
        <v>0</v>
      </c>
      <c r="F370" s="53">
        <v>4</v>
      </c>
      <c r="G370" s="53">
        <v>4</v>
      </c>
      <c r="H370" s="53">
        <v>1</v>
      </c>
      <c r="I370" s="53"/>
      <c r="J370" s="53" t="s">
        <v>471</v>
      </c>
      <c r="K370" s="53" t="s">
        <v>493</v>
      </c>
      <c r="L370" s="53" t="s">
        <v>494</v>
      </c>
      <c r="M370" s="53" t="s">
        <v>495</v>
      </c>
    </row>
    <row r="371" spans="1:13" x14ac:dyDescent="0.25">
      <c r="A371" s="53" t="s">
        <v>40</v>
      </c>
      <c r="B371" s="53" t="s">
        <v>157</v>
      </c>
      <c r="C371" s="53" t="s">
        <v>40</v>
      </c>
      <c r="D371" s="53">
        <v>2</v>
      </c>
      <c r="E371" s="53">
        <v>0</v>
      </c>
      <c r="F371" s="53">
        <v>4</v>
      </c>
      <c r="G371" s="53">
        <v>4</v>
      </c>
      <c r="H371" s="53">
        <v>2</v>
      </c>
      <c r="I371" s="53"/>
      <c r="J371" s="53" t="s">
        <v>471</v>
      </c>
      <c r="K371" s="53" t="s">
        <v>493</v>
      </c>
      <c r="L371" s="53" t="s">
        <v>494</v>
      </c>
      <c r="M371" s="53" t="s">
        <v>495</v>
      </c>
    </row>
    <row r="372" spans="1:13" x14ac:dyDescent="0.25">
      <c r="A372" s="53" t="s">
        <v>40</v>
      </c>
      <c r="B372" s="53" t="s">
        <v>176</v>
      </c>
      <c r="C372" s="53" t="s">
        <v>40</v>
      </c>
      <c r="D372" s="53">
        <v>2</v>
      </c>
      <c r="E372" s="53">
        <v>0</v>
      </c>
      <c r="F372" s="53">
        <v>4</v>
      </c>
      <c r="G372" s="53">
        <v>5</v>
      </c>
      <c r="H372" s="53">
        <v>2</v>
      </c>
      <c r="I372" s="53"/>
      <c r="J372" s="53" t="s">
        <v>471</v>
      </c>
      <c r="K372" s="53" t="s">
        <v>493</v>
      </c>
      <c r="L372" s="53" t="s">
        <v>494</v>
      </c>
      <c r="M372" s="53" t="s">
        <v>495</v>
      </c>
    </row>
    <row r="373" spans="1:13" x14ac:dyDescent="0.25">
      <c r="A373" s="53" t="s">
        <v>40</v>
      </c>
      <c r="B373" s="53" t="s">
        <v>180</v>
      </c>
      <c r="C373" s="53" t="s">
        <v>40</v>
      </c>
      <c r="D373" s="53">
        <v>2</v>
      </c>
      <c r="E373" s="53">
        <v>0</v>
      </c>
      <c r="F373" s="53">
        <v>4</v>
      </c>
      <c r="G373" s="53">
        <v>5</v>
      </c>
      <c r="H373" s="53">
        <v>9</v>
      </c>
      <c r="I373" s="53"/>
      <c r="J373" s="53" t="s">
        <v>471</v>
      </c>
      <c r="K373" s="53" t="s">
        <v>493</v>
      </c>
      <c r="L373" s="53" t="s">
        <v>494</v>
      </c>
      <c r="M373" s="53" t="s">
        <v>495</v>
      </c>
    </row>
    <row r="374" spans="1:13" x14ac:dyDescent="0.25">
      <c r="A374" s="53" t="s">
        <v>40</v>
      </c>
      <c r="B374" s="53" t="s">
        <v>184</v>
      </c>
      <c r="C374" s="53" t="s">
        <v>40</v>
      </c>
      <c r="D374" s="53">
        <v>2</v>
      </c>
      <c r="E374" s="53">
        <v>0</v>
      </c>
      <c r="F374" s="53">
        <v>4</v>
      </c>
      <c r="G374" s="53">
        <v>5</v>
      </c>
      <c r="H374" s="53">
        <v>12</v>
      </c>
      <c r="I374" s="53"/>
      <c r="J374" s="53" t="s">
        <v>471</v>
      </c>
      <c r="K374" s="53" t="s">
        <v>493</v>
      </c>
      <c r="L374" s="53" t="s">
        <v>494</v>
      </c>
      <c r="M374" s="53" t="s">
        <v>495</v>
      </c>
    </row>
    <row r="375" spans="1:13" x14ac:dyDescent="0.25">
      <c r="A375" s="53" t="s">
        <v>40</v>
      </c>
      <c r="B375" s="53" t="s">
        <v>200</v>
      </c>
      <c r="C375" s="53" t="s">
        <v>40</v>
      </c>
      <c r="D375" s="53">
        <v>2</v>
      </c>
      <c r="E375" s="53">
        <v>0</v>
      </c>
      <c r="F375" s="53">
        <v>4</v>
      </c>
      <c r="G375" s="53">
        <v>8</v>
      </c>
      <c r="H375" s="53">
        <v>1</v>
      </c>
      <c r="I375" s="53"/>
      <c r="J375" s="53" t="s">
        <v>471</v>
      </c>
      <c r="K375" s="53" t="s">
        <v>493</v>
      </c>
      <c r="L375" s="53" t="s">
        <v>494</v>
      </c>
      <c r="M375" s="53" t="s">
        <v>495</v>
      </c>
    </row>
    <row r="376" spans="1:13" x14ac:dyDescent="0.25">
      <c r="A376" s="53" t="s">
        <v>40</v>
      </c>
      <c r="B376" s="53" t="s">
        <v>202</v>
      </c>
      <c r="C376" s="53" t="s">
        <v>40</v>
      </c>
      <c r="D376" s="53">
        <v>2</v>
      </c>
      <c r="E376" s="53">
        <v>0</v>
      </c>
      <c r="F376" s="53">
        <v>4</v>
      </c>
      <c r="G376" s="53">
        <v>8</v>
      </c>
      <c r="H376" s="53">
        <v>2</v>
      </c>
      <c r="I376" s="53"/>
      <c r="J376" s="53" t="s">
        <v>471</v>
      </c>
      <c r="K376" s="53" t="s">
        <v>493</v>
      </c>
      <c r="L376" s="53" t="s">
        <v>494</v>
      </c>
      <c r="M376" s="53" t="s">
        <v>495</v>
      </c>
    </row>
    <row r="377" spans="1:13" x14ac:dyDescent="0.25">
      <c r="A377" s="53" t="s">
        <v>40</v>
      </c>
      <c r="B377" s="53" t="s">
        <v>404</v>
      </c>
      <c r="C377" s="53" t="s">
        <v>40</v>
      </c>
      <c r="D377" s="53">
        <v>2</v>
      </c>
      <c r="E377" s="53">
        <v>0</v>
      </c>
      <c r="F377" s="53">
        <v>4</v>
      </c>
      <c r="G377" s="53">
        <v>8</v>
      </c>
      <c r="H377" s="53">
        <v>3</v>
      </c>
      <c r="I377" s="53"/>
      <c r="J377" s="53" t="s">
        <v>471</v>
      </c>
      <c r="K377" s="53" t="s">
        <v>493</v>
      </c>
      <c r="L377" s="53" t="s">
        <v>494</v>
      </c>
      <c r="M377" s="53" t="s">
        <v>495</v>
      </c>
    </row>
    <row r="378" spans="1:13" x14ac:dyDescent="0.25">
      <c r="A378" s="53" t="s">
        <v>40</v>
      </c>
      <c r="B378" s="53" t="s">
        <v>206</v>
      </c>
      <c r="C378" s="53" t="s">
        <v>40</v>
      </c>
      <c r="D378" s="53">
        <v>2</v>
      </c>
      <c r="E378" s="53">
        <v>0</v>
      </c>
      <c r="F378" s="53">
        <v>4</v>
      </c>
      <c r="G378" s="53">
        <v>8</v>
      </c>
      <c r="H378" s="53">
        <v>7</v>
      </c>
      <c r="I378" s="53"/>
      <c r="J378" s="53" t="s">
        <v>471</v>
      </c>
      <c r="K378" s="53" t="s">
        <v>493</v>
      </c>
      <c r="L378" s="53" t="s">
        <v>494</v>
      </c>
      <c r="M378" s="53" t="s">
        <v>495</v>
      </c>
    </row>
    <row r="379" spans="1:13" x14ac:dyDescent="0.25">
      <c r="A379" s="53" t="s">
        <v>40</v>
      </c>
      <c r="B379" s="53" t="s">
        <v>212</v>
      </c>
      <c r="C379" s="53" t="s">
        <v>40</v>
      </c>
      <c r="D379" s="53">
        <v>2</v>
      </c>
      <c r="E379" s="53">
        <v>0</v>
      </c>
      <c r="F379" s="53">
        <v>4</v>
      </c>
      <c r="G379" s="53">
        <v>11</v>
      </c>
      <c r="H379" s="53">
        <v>2</v>
      </c>
      <c r="I379" s="53"/>
      <c r="J379" s="53" t="s">
        <v>471</v>
      </c>
      <c r="K379" s="53" t="s">
        <v>493</v>
      </c>
      <c r="L379" s="53" t="s">
        <v>527</v>
      </c>
      <c r="M379" s="53" t="s">
        <v>528</v>
      </c>
    </row>
    <row r="380" spans="1:13" x14ac:dyDescent="0.25">
      <c r="A380" s="53" t="s">
        <v>40</v>
      </c>
      <c r="B380" s="53" t="s">
        <v>214</v>
      </c>
      <c r="C380" s="53" t="s">
        <v>40</v>
      </c>
      <c r="D380" s="53">
        <v>2</v>
      </c>
      <c r="E380" s="53">
        <v>0</v>
      </c>
      <c r="F380" s="53">
        <v>4</v>
      </c>
      <c r="G380" s="53">
        <v>14</v>
      </c>
      <c r="H380" s="53"/>
      <c r="I380" s="53"/>
      <c r="J380" s="53" t="s">
        <v>471</v>
      </c>
      <c r="K380" s="53" t="s">
        <v>493</v>
      </c>
      <c r="L380" s="53" t="s">
        <v>543</v>
      </c>
      <c r="M380" s="53" t="s">
        <v>544</v>
      </c>
    </row>
    <row r="381" spans="1:13" x14ac:dyDescent="0.25">
      <c r="A381" s="53" t="s">
        <v>40</v>
      </c>
      <c r="B381" s="53" t="s">
        <v>216</v>
      </c>
      <c r="C381" s="53" t="s">
        <v>40</v>
      </c>
      <c r="D381" s="53">
        <v>2</v>
      </c>
      <c r="E381" s="53">
        <v>0</v>
      </c>
      <c r="F381" s="53">
        <v>4</v>
      </c>
      <c r="G381" s="53">
        <v>21</v>
      </c>
      <c r="H381" s="53">
        <v>4</v>
      </c>
      <c r="I381" s="53"/>
      <c r="J381" s="53" t="s">
        <v>471</v>
      </c>
      <c r="K381" s="53" t="s">
        <v>493</v>
      </c>
      <c r="L381" s="53" t="s">
        <v>527</v>
      </c>
      <c r="M381" s="53" t="s">
        <v>528</v>
      </c>
    </row>
    <row r="382" spans="1:13" x14ac:dyDescent="0.25">
      <c r="A382" s="53" t="s">
        <v>40</v>
      </c>
      <c r="B382" s="53" t="s">
        <v>145</v>
      </c>
      <c r="C382" s="53" t="s">
        <v>40</v>
      </c>
      <c r="D382" s="53">
        <v>2</v>
      </c>
      <c r="E382" s="53">
        <v>0</v>
      </c>
      <c r="F382" s="53">
        <v>3</v>
      </c>
      <c r="G382" s="53">
        <v>50</v>
      </c>
      <c r="H382" s="53">
        <v>3</v>
      </c>
      <c r="I382" s="53"/>
      <c r="J382" s="53" t="s">
        <v>595</v>
      </c>
      <c r="K382" s="53" t="s">
        <v>493</v>
      </c>
      <c r="L382" s="53" t="s">
        <v>494</v>
      </c>
      <c r="M382" s="53" t="s">
        <v>495</v>
      </c>
    </row>
    <row r="383" spans="1:13" x14ac:dyDescent="0.25">
      <c r="A383" s="53" t="s">
        <v>40</v>
      </c>
      <c r="B383" s="53" t="s">
        <v>155</v>
      </c>
      <c r="C383" s="53" t="s">
        <v>40</v>
      </c>
      <c r="D383" s="53">
        <v>2</v>
      </c>
      <c r="E383" s="53">
        <v>0</v>
      </c>
      <c r="F383" s="53">
        <v>4</v>
      </c>
      <c r="G383" s="53">
        <v>4</v>
      </c>
      <c r="H383" s="53">
        <v>1</v>
      </c>
      <c r="I383" s="53"/>
      <c r="J383" s="53" t="s">
        <v>471</v>
      </c>
      <c r="K383" s="53" t="s">
        <v>493</v>
      </c>
      <c r="L383" s="53" t="s">
        <v>494</v>
      </c>
      <c r="M383" s="53" t="s">
        <v>495</v>
      </c>
    </row>
    <row r="384" spans="1:13" x14ac:dyDescent="0.25">
      <c r="A384" s="53" t="s">
        <v>40</v>
      </c>
      <c r="B384" s="53" t="s">
        <v>157</v>
      </c>
      <c r="C384" s="53" t="s">
        <v>40</v>
      </c>
      <c r="D384" s="53">
        <v>2</v>
      </c>
      <c r="E384" s="53">
        <v>0</v>
      </c>
      <c r="F384" s="53">
        <v>4</v>
      </c>
      <c r="G384" s="53">
        <v>4</v>
      </c>
      <c r="H384" s="53">
        <v>2</v>
      </c>
      <c r="I384" s="53"/>
      <c r="J384" s="53" t="s">
        <v>471</v>
      </c>
      <c r="K384" s="53" t="s">
        <v>493</v>
      </c>
      <c r="L384" s="53" t="s">
        <v>494</v>
      </c>
      <c r="M384" s="53" t="s">
        <v>495</v>
      </c>
    </row>
    <row r="385" spans="1:13" x14ac:dyDescent="0.25">
      <c r="A385" s="53" t="s">
        <v>40</v>
      </c>
      <c r="B385" s="53" t="s">
        <v>184</v>
      </c>
      <c r="C385" s="53" t="s">
        <v>40</v>
      </c>
      <c r="D385" s="53">
        <v>2</v>
      </c>
      <c r="E385" s="53">
        <v>0</v>
      </c>
      <c r="F385" s="53">
        <v>4</v>
      </c>
      <c r="G385" s="53">
        <v>5</v>
      </c>
      <c r="H385" s="53">
        <v>12</v>
      </c>
      <c r="I385" s="53"/>
      <c r="J385" s="53" t="s">
        <v>471</v>
      </c>
      <c r="K385" s="53" t="s">
        <v>493</v>
      </c>
      <c r="L385" s="53" t="s">
        <v>494</v>
      </c>
      <c r="M385" s="53" t="s">
        <v>495</v>
      </c>
    </row>
    <row r="386" spans="1:13" x14ac:dyDescent="0.25">
      <c r="A386" s="53" t="s">
        <v>40</v>
      </c>
      <c r="B386" s="53" t="s">
        <v>200</v>
      </c>
      <c r="C386" s="53" t="s">
        <v>40</v>
      </c>
      <c r="D386" s="53">
        <v>2</v>
      </c>
      <c r="E386" s="53">
        <v>0</v>
      </c>
      <c r="F386" s="53">
        <v>4</v>
      </c>
      <c r="G386" s="53">
        <v>8</v>
      </c>
      <c r="H386" s="53">
        <v>1</v>
      </c>
      <c r="I386" s="53"/>
      <c r="J386" s="53" t="s">
        <v>471</v>
      </c>
      <c r="K386" s="53" t="s">
        <v>493</v>
      </c>
      <c r="L386" s="53" t="s">
        <v>494</v>
      </c>
      <c r="M386" s="53" t="s">
        <v>495</v>
      </c>
    </row>
    <row r="387" spans="1:13" x14ac:dyDescent="0.25">
      <c r="A387" s="53" t="s">
        <v>40</v>
      </c>
      <c r="B387" s="53" t="s">
        <v>202</v>
      </c>
      <c r="C387" s="53" t="s">
        <v>40</v>
      </c>
      <c r="D387" s="53">
        <v>2</v>
      </c>
      <c r="E387" s="53">
        <v>0</v>
      </c>
      <c r="F387" s="53">
        <v>4</v>
      </c>
      <c r="G387" s="53">
        <v>8</v>
      </c>
      <c r="H387" s="53">
        <v>2</v>
      </c>
      <c r="I387" s="53"/>
      <c r="J387" s="53" t="s">
        <v>471</v>
      </c>
      <c r="K387" s="53" t="s">
        <v>493</v>
      </c>
      <c r="L387" s="53" t="s">
        <v>494</v>
      </c>
      <c r="M387" s="53" t="s">
        <v>495</v>
      </c>
    </row>
    <row r="388" spans="1:13" x14ac:dyDescent="0.25">
      <c r="A388" s="53" t="s">
        <v>40</v>
      </c>
      <c r="B388" s="53" t="s">
        <v>404</v>
      </c>
      <c r="C388" s="53" t="s">
        <v>40</v>
      </c>
      <c r="D388" s="53">
        <v>2</v>
      </c>
      <c r="E388" s="53">
        <v>0</v>
      </c>
      <c r="F388" s="53">
        <v>4</v>
      </c>
      <c r="G388" s="53">
        <v>8</v>
      </c>
      <c r="H388" s="53">
        <v>3</v>
      </c>
      <c r="I388" s="53"/>
      <c r="J388" s="53" t="s">
        <v>471</v>
      </c>
      <c r="K388" s="53" t="s">
        <v>493</v>
      </c>
      <c r="L388" s="53" t="s">
        <v>494</v>
      </c>
      <c r="M388" s="53" t="s">
        <v>495</v>
      </c>
    </row>
    <row r="389" spans="1:13" x14ac:dyDescent="0.25">
      <c r="A389" s="53" t="s">
        <v>40</v>
      </c>
      <c r="B389" s="53" t="s">
        <v>206</v>
      </c>
      <c r="C389" s="53" t="s">
        <v>40</v>
      </c>
      <c r="D389" s="53">
        <v>2</v>
      </c>
      <c r="E389" s="53">
        <v>0</v>
      </c>
      <c r="F389" s="53">
        <v>4</v>
      </c>
      <c r="G389" s="53">
        <v>8</v>
      </c>
      <c r="H389" s="53">
        <v>7</v>
      </c>
      <c r="I389" s="53"/>
      <c r="J389" s="53" t="s">
        <v>471</v>
      </c>
      <c r="K389" s="53" t="s">
        <v>493</v>
      </c>
      <c r="L389" s="53" t="s">
        <v>494</v>
      </c>
      <c r="M389" s="53" t="s">
        <v>495</v>
      </c>
    </row>
    <row r="390" spans="1:13" x14ac:dyDescent="0.25">
      <c r="A390" s="53" t="s">
        <v>40</v>
      </c>
      <c r="B390" s="53" t="s">
        <v>212</v>
      </c>
      <c r="C390" s="53" t="s">
        <v>40</v>
      </c>
      <c r="D390" s="53">
        <v>2</v>
      </c>
      <c r="E390" s="53">
        <v>0</v>
      </c>
      <c r="F390" s="53">
        <v>4</v>
      </c>
      <c r="G390" s="53">
        <v>11</v>
      </c>
      <c r="H390" s="53">
        <v>2</v>
      </c>
      <c r="I390" s="53"/>
      <c r="J390" s="53" t="s">
        <v>471</v>
      </c>
      <c r="K390" s="53" t="s">
        <v>493</v>
      </c>
      <c r="L390" s="53" t="s">
        <v>527</v>
      </c>
      <c r="M390" s="53" t="s">
        <v>528</v>
      </c>
    </row>
    <row r="391" spans="1:13" x14ac:dyDescent="0.25">
      <c r="A391" s="53" t="s">
        <v>40</v>
      </c>
      <c r="B391" s="53" t="s">
        <v>216</v>
      </c>
      <c r="C391" s="53" t="s">
        <v>40</v>
      </c>
      <c r="D391" s="53">
        <v>2</v>
      </c>
      <c r="E391" s="53">
        <v>0</v>
      </c>
      <c r="F391" s="53">
        <v>4</v>
      </c>
      <c r="G391" s="53">
        <v>21</v>
      </c>
      <c r="H391" s="53">
        <v>4</v>
      </c>
      <c r="I391" s="53"/>
      <c r="J391" s="53" t="s">
        <v>471</v>
      </c>
      <c r="K391" s="53" t="s">
        <v>493</v>
      </c>
      <c r="L391" s="53" t="s">
        <v>527</v>
      </c>
      <c r="M391" s="53" t="s">
        <v>528</v>
      </c>
    </row>
    <row r="392" spans="1:13" x14ac:dyDescent="0.25">
      <c r="A392" s="53" t="s">
        <v>40</v>
      </c>
      <c r="B392" s="53" t="s">
        <v>145</v>
      </c>
      <c r="C392" s="53" t="s">
        <v>40</v>
      </c>
      <c r="D392" s="53">
        <v>2</v>
      </c>
      <c r="E392" s="53">
        <v>0</v>
      </c>
      <c r="F392" s="53">
        <v>3</v>
      </c>
      <c r="G392" s="53">
        <v>50</v>
      </c>
      <c r="H392" s="53">
        <v>3</v>
      </c>
      <c r="I392" s="53"/>
      <c r="J392" s="53" t="s">
        <v>595</v>
      </c>
      <c r="K392" s="53" t="s">
        <v>493</v>
      </c>
      <c r="L392" s="53" t="s">
        <v>494</v>
      </c>
      <c r="M392" s="53" t="s">
        <v>495</v>
      </c>
    </row>
    <row r="393" spans="1:13" x14ac:dyDescent="0.25">
      <c r="A393" s="53" t="s">
        <v>40</v>
      </c>
      <c r="B393" s="53" t="s">
        <v>157</v>
      </c>
      <c r="C393" s="53" t="s">
        <v>40</v>
      </c>
      <c r="D393" s="53">
        <v>2</v>
      </c>
      <c r="E393" s="53">
        <v>0</v>
      </c>
      <c r="F393" s="53">
        <v>4</v>
      </c>
      <c r="G393" s="53">
        <v>4</v>
      </c>
      <c r="H393" s="53">
        <v>2</v>
      </c>
      <c r="I393" s="53"/>
      <c r="J393" s="53" t="s">
        <v>471</v>
      </c>
      <c r="K393" s="53" t="s">
        <v>493</v>
      </c>
      <c r="L393" s="53" t="s">
        <v>494</v>
      </c>
      <c r="M393" s="53" t="s">
        <v>495</v>
      </c>
    </row>
    <row r="394" spans="1:13" x14ac:dyDescent="0.25">
      <c r="A394" s="53" t="s">
        <v>40</v>
      </c>
      <c r="B394" s="53" t="s">
        <v>176</v>
      </c>
      <c r="C394" s="53" t="s">
        <v>40</v>
      </c>
      <c r="D394" s="53">
        <v>2</v>
      </c>
      <c r="E394" s="53">
        <v>0</v>
      </c>
      <c r="F394" s="53">
        <v>4</v>
      </c>
      <c r="G394" s="53">
        <v>5</v>
      </c>
      <c r="H394" s="53">
        <v>2</v>
      </c>
      <c r="I394" s="53"/>
      <c r="J394" s="53" t="s">
        <v>471</v>
      </c>
      <c r="K394" s="53" t="s">
        <v>493</v>
      </c>
      <c r="L394" s="53" t="s">
        <v>494</v>
      </c>
      <c r="M394" s="53" t="s">
        <v>495</v>
      </c>
    </row>
    <row r="395" spans="1:13" x14ac:dyDescent="0.25">
      <c r="A395" s="53" t="s">
        <v>40</v>
      </c>
      <c r="B395" s="53" t="s">
        <v>184</v>
      </c>
      <c r="C395" s="53" t="s">
        <v>40</v>
      </c>
      <c r="D395" s="53">
        <v>2</v>
      </c>
      <c r="E395" s="53">
        <v>0</v>
      </c>
      <c r="F395" s="53">
        <v>4</v>
      </c>
      <c r="G395" s="53">
        <v>5</v>
      </c>
      <c r="H395" s="53">
        <v>12</v>
      </c>
      <c r="I395" s="53"/>
      <c r="J395" s="53" t="s">
        <v>471</v>
      </c>
      <c r="K395" s="53" t="s">
        <v>493</v>
      </c>
      <c r="L395" s="53" t="s">
        <v>494</v>
      </c>
      <c r="M395" s="53" t="s">
        <v>495</v>
      </c>
    </row>
    <row r="396" spans="1:13" x14ac:dyDescent="0.25">
      <c r="A396" s="53" t="s">
        <v>40</v>
      </c>
      <c r="B396" s="53" t="s">
        <v>200</v>
      </c>
      <c r="C396" s="53" t="s">
        <v>40</v>
      </c>
      <c r="D396" s="53">
        <v>2</v>
      </c>
      <c r="E396" s="53">
        <v>0</v>
      </c>
      <c r="F396" s="53">
        <v>4</v>
      </c>
      <c r="G396" s="53">
        <v>8</v>
      </c>
      <c r="H396" s="53">
        <v>1</v>
      </c>
      <c r="I396" s="53"/>
      <c r="J396" s="53" t="s">
        <v>471</v>
      </c>
      <c r="K396" s="53" t="s">
        <v>493</v>
      </c>
      <c r="L396" s="53" t="s">
        <v>494</v>
      </c>
      <c r="M396" s="53" t="s">
        <v>495</v>
      </c>
    </row>
    <row r="397" spans="1:13" x14ac:dyDescent="0.25">
      <c r="A397" s="53" t="s">
        <v>40</v>
      </c>
      <c r="B397" s="53" t="s">
        <v>202</v>
      </c>
      <c r="C397" s="53" t="s">
        <v>40</v>
      </c>
      <c r="D397" s="53">
        <v>2</v>
      </c>
      <c r="E397" s="53">
        <v>0</v>
      </c>
      <c r="F397" s="53">
        <v>4</v>
      </c>
      <c r="G397" s="53">
        <v>8</v>
      </c>
      <c r="H397" s="53">
        <v>2</v>
      </c>
      <c r="I397" s="53"/>
      <c r="J397" s="53" t="s">
        <v>471</v>
      </c>
      <c r="K397" s="53" t="s">
        <v>493</v>
      </c>
      <c r="L397" s="53" t="s">
        <v>494</v>
      </c>
      <c r="M397" s="53" t="s">
        <v>495</v>
      </c>
    </row>
    <row r="398" spans="1:13" x14ac:dyDescent="0.25">
      <c r="A398" s="53" t="s">
        <v>40</v>
      </c>
      <c r="B398" s="53" t="s">
        <v>206</v>
      </c>
      <c r="C398" s="53" t="s">
        <v>40</v>
      </c>
      <c r="D398" s="53">
        <v>2</v>
      </c>
      <c r="E398" s="53">
        <v>0</v>
      </c>
      <c r="F398" s="53">
        <v>4</v>
      </c>
      <c r="G398" s="53">
        <v>8</v>
      </c>
      <c r="H398" s="53">
        <v>7</v>
      </c>
      <c r="I398" s="53"/>
      <c r="J398" s="53" t="s">
        <v>471</v>
      </c>
      <c r="K398" s="53" t="s">
        <v>493</v>
      </c>
      <c r="L398" s="53" t="s">
        <v>494</v>
      </c>
      <c r="M398" s="53" t="s">
        <v>495</v>
      </c>
    </row>
    <row r="399" spans="1:13" x14ac:dyDescent="0.25">
      <c r="A399" s="53" t="s">
        <v>40</v>
      </c>
      <c r="B399" s="53" t="s">
        <v>212</v>
      </c>
      <c r="C399" s="53" t="s">
        <v>40</v>
      </c>
      <c r="D399" s="53">
        <v>2</v>
      </c>
      <c r="E399" s="53">
        <v>0</v>
      </c>
      <c r="F399" s="53">
        <v>4</v>
      </c>
      <c r="G399" s="53">
        <v>11</v>
      </c>
      <c r="H399" s="53">
        <v>2</v>
      </c>
      <c r="I399" s="53"/>
      <c r="J399" s="53" t="s">
        <v>471</v>
      </c>
      <c r="K399" s="53" t="s">
        <v>493</v>
      </c>
      <c r="L399" s="53" t="s">
        <v>527</v>
      </c>
      <c r="M399" s="53" t="s">
        <v>528</v>
      </c>
    </row>
    <row r="400" spans="1:13" x14ac:dyDescent="0.25">
      <c r="A400" s="53" t="s">
        <v>40</v>
      </c>
      <c r="B400" s="53" t="s">
        <v>214</v>
      </c>
      <c r="C400" s="53" t="s">
        <v>40</v>
      </c>
      <c r="D400" s="53">
        <v>2</v>
      </c>
      <c r="E400" s="53">
        <v>0</v>
      </c>
      <c r="F400" s="53">
        <v>4</v>
      </c>
      <c r="G400" s="53">
        <v>14</v>
      </c>
      <c r="H400" s="53"/>
      <c r="I400" s="53"/>
      <c r="J400" s="53" t="s">
        <v>471</v>
      </c>
      <c r="K400" s="53" t="s">
        <v>493</v>
      </c>
      <c r="L400" s="53" t="s">
        <v>543</v>
      </c>
      <c r="M400" s="53" t="s">
        <v>544</v>
      </c>
    </row>
    <row r="401" spans="1:13" x14ac:dyDescent="0.25">
      <c r="A401" s="53" t="s">
        <v>40</v>
      </c>
      <c r="B401" s="53" t="s">
        <v>216</v>
      </c>
      <c r="C401" s="53" t="s">
        <v>40</v>
      </c>
      <c r="D401" s="53">
        <v>2</v>
      </c>
      <c r="E401" s="53">
        <v>0</v>
      </c>
      <c r="F401" s="53">
        <v>4</v>
      </c>
      <c r="G401" s="53">
        <v>21</v>
      </c>
      <c r="H401" s="53">
        <v>4</v>
      </c>
      <c r="I401" s="53"/>
      <c r="J401" s="53" t="s">
        <v>471</v>
      </c>
      <c r="K401" s="53" t="s">
        <v>493</v>
      </c>
      <c r="L401" s="53" t="s">
        <v>527</v>
      </c>
      <c r="M401" s="53" t="s">
        <v>528</v>
      </c>
    </row>
    <row r="402" spans="1:13" x14ac:dyDescent="0.25">
      <c r="A402" s="53" t="s">
        <v>40</v>
      </c>
      <c r="B402" s="53" t="s">
        <v>145</v>
      </c>
      <c r="C402" s="53" t="s">
        <v>40</v>
      </c>
      <c r="D402" s="53">
        <v>2</v>
      </c>
      <c r="E402" s="53">
        <v>0</v>
      </c>
      <c r="F402" s="53">
        <v>3</v>
      </c>
      <c r="G402" s="53">
        <v>50</v>
      </c>
      <c r="H402" s="53">
        <v>3</v>
      </c>
      <c r="I402" s="53"/>
      <c r="J402" s="53" t="s">
        <v>595</v>
      </c>
      <c r="K402" s="53" t="s">
        <v>493</v>
      </c>
      <c r="L402" s="53" t="s">
        <v>494</v>
      </c>
      <c r="M402" s="53" t="s">
        <v>495</v>
      </c>
    </row>
    <row r="403" spans="1:13" x14ac:dyDescent="0.25">
      <c r="A403" s="53" t="s">
        <v>40</v>
      </c>
      <c r="B403" s="53" t="s">
        <v>155</v>
      </c>
      <c r="C403" s="53" t="s">
        <v>40</v>
      </c>
      <c r="D403" s="53">
        <v>2</v>
      </c>
      <c r="E403" s="53">
        <v>0</v>
      </c>
      <c r="F403" s="53">
        <v>4</v>
      </c>
      <c r="G403" s="53">
        <v>4</v>
      </c>
      <c r="H403" s="53">
        <v>1</v>
      </c>
      <c r="I403" s="53"/>
      <c r="J403" s="53" t="s">
        <v>471</v>
      </c>
      <c r="K403" s="53" t="s">
        <v>493</v>
      </c>
      <c r="L403" s="53" t="s">
        <v>494</v>
      </c>
      <c r="M403" s="53" t="s">
        <v>495</v>
      </c>
    </row>
    <row r="404" spans="1:13" x14ac:dyDescent="0.25">
      <c r="A404" s="53" t="s">
        <v>40</v>
      </c>
      <c r="B404" s="53" t="s">
        <v>157</v>
      </c>
      <c r="C404" s="53" t="s">
        <v>40</v>
      </c>
      <c r="D404" s="53">
        <v>2</v>
      </c>
      <c r="E404" s="53">
        <v>0</v>
      </c>
      <c r="F404" s="53">
        <v>4</v>
      </c>
      <c r="G404" s="53">
        <v>4</v>
      </c>
      <c r="H404" s="53">
        <v>2</v>
      </c>
      <c r="I404" s="53"/>
      <c r="J404" s="53" t="s">
        <v>471</v>
      </c>
      <c r="K404" s="53" t="s">
        <v>493</v>
      </c>
      <c r="L404" s="53" t="s">
        <v>494</v>
      </c>
      <c r="M404" s="53" t="s">
        <v>495</v>
      </c>
    </row>
    <row r="405" spans="1:13" x14ac:dyDescent="0.25">
      <c r="A405" s="53" t="s">
        <v>40</v>
      </c>
      <c r="B405" s="53" t="s">
        <v>184</v>
      </c>
      <c r="C405" s="53" t="s">
        <v>40</v>
      </c>
      <c r="D405" s="53">
        <v>2</v>
      </c>
      <c r="E405" s="53">
        <v>0</v>
      </c>
      <c r="F405" s="53">
        <v>4</v>
      </c>
      <c r="G405" s="53">
        <v>5</v>
      </c>
      <c r="H405" s="53">
        <v>12</v>
      </c>
      <c r="I405" s="53"/>
      <c r="J405" s="53" t="s">
        <v>471</v>
      </c>
      <c r="K405" s="53" t="s">
        <v>493</v>
      </c>
      <c r="L405" s="53" t="s">
        <v>494</v>
      </c>
      <c r="M405" s="53" t="s">
        <v>495</v>
      </c>
    </row>
    <row r="406" spans="1:13" x14ac:dyDescent="0.25">
      <c r="A406" s="53" t="s">
        <v>40</v>
      </c>
      <c r="B406" s="53" t="s">
        <v>200</v>
      </c>
      <c r="C406" s="53" t="s">
        <v>40</v>
      </c>
      <c r="D406" s="53">
        <v>2</v>
      </c>
      <c r="E406" s="53">
        <v>0</v>
      </c>
      <c r="F406" s="53">
        <v>4</v>
      </c>
      <c r="G406" s="53">
        <v>8</v>
      </c>
      <c r="H406" s="53">
        <v>1</v>
      </c>
      <c r="I406" s="53"/>
      <c r="J406" s="53" t="s">
        <v>471</v>
      </c>
      <c r="K406" s="53" t="s">
        <v>493</v>
      </c>
      <c r="L406" s="53" t="s">
        <v>494</v>
      </c>
      <c r="M406" s="53" t="s">
        <v>495</v>
      </c>
    </row>
    <row r="407" spans="1:13" x14ac:dyDescent="0.25">
      <c r="A407" s="53" t="s">
        <v>40</v>
      </c>
      <c r="B407" s="53" t="s">
        <v>202</v>
      </c>
      <c r="C407" s="53" t="s">
        <v>40</v>
      </c>
      <c r="D407" s="53">
        <v>2</v>
      </c>
      <c r="E407" s="53">
        <v>0</v>
      </c>
      <c r="F407" s="53">
        <v>4</v>
      </c>
      <c r="G407" s="53">
        <v>8</v>
      </c>
      <c r="H407" s="53">
        <v>2</v>
      </c>
      <c r="I407" s="53"/>
      <c r="J407" s="53" t="s">
        <v>471</v>
      </c>
      <c r="K407" s="53" t="s">
        <v>493</v>
      </c>
      <c r="L407" s="53" t="s">
        <v>494</v>
      </c>
      <c r="M407" s="53" t="s">
        <v>495</v>
      </c>
    </row>
    <row r="408" spans="1:13" x14ac:dyDescent="0.25">
      <c r="A408" s="53" t="s">
        <v>40</v>
      </c>
      <c r="B408" s="53" t="s">
        <v>404</v>
      </c>
      <c r="C408" s="53" t="s">
        <v>40</v>
      </c>
      <c r="D408" s="53">
        <v>2</v>
      </c>
      <c r="E408" s="53">
        <v>0</v>
      </c>
      <c r="F408" s="53">
        <v>4</v>
      </c>
      <c r="G408" s="53">
        <v>8</v>
      </c>
      <c r="H408" s="53">
        <v>3</v>
      </c>
      <c r="I408" s="53"/>
      <c r="J408" s="53" t="s">
        <v>471</v>
      </c>
      <c r="K408" s="53" t="s">
        <v>493</v>
      </c>
      <c r="L408" s="53" t="s">
        <v>494</v>
      </c>
      <c r="M408" s="53" t="s">
        <v>495</v>
      </c>
    </row>
    <row r="409" spans="1:13" x14ac:dyDescent="0.25">
      <c r="A409" s="53" t="s">
        <v>40</v>
      </c>
      <c r="B409" s="53" t="s">
        <v>206</v>
      </c>
      <c r="C409" s="53" t="s">
        <v>40</v>
      </c>
      <c r="D409" s="53">
        <v>2</v>
      </c>
      <c r="E409" s="53">
        <v>0</v>
      </c>
      <c r="F409" s="53">
        <v>4</v>
      </c>
      <c r="G409" s="53">
        <v>8</v>
      </c>
      <c r="H409" s="53">
        <v>7</v>
      </c>
      <c r="I409" s="53"/>
      <c r="J409" s="53" t="s">
        <v>471</v>
      </c>
      <c r="K409" s="53" t="s">
        <v>493</v>
      </c>
      <c r="L409" s="53" t="s">
        <v>494</v>
      </c>
      <c r="M409" s="53" t="s">
        <v>495</v>
      </c>
    </row>
    <row r="410" spans="1:13" x14ac:dyDescent="0.25">
      <c r="A410" s="53" t="s">
        <v>40</v>
      </c>
      <c r="B410" s="53" t="s">
        <v>406</v>
      </c>
      <c r="C410" s="53" t="s">
        <v>40</v>
      </c>
      <c r="D410" s="53">
        <v>2</v>
      </c>
      <c r="E410" s="53">
        <v>0</v>
      </c>
      <c r="F410" s="53">
        <v>4</v>
      </c>
      <c r="G410" s="53">
        <v>10</v>
      </c>
      <c r="H410" s="53">
        <v>2</v>
      </c>
      <c r="I410" s="53"/>
      <c r="J410" s="53" t="s">
        <v>471</v>
      </c>
      <c r="K410" s="53" t="s">
        <v>493</v>
      </c>
      <c r="L410" s="53" t="s">
        <v>494</v>
      </c>
      <c r="M410" s="53" t="s">
        <v>495</v>
      </c>
    </row>
    <row r="411" spans="1:13" x14ac:dyDescent="0.25">
      <c r="A411" s="53" t="s">
        <v>40</v>
      </c>
      <c r="B411" s="53" t="s">
        <v>212</v>
      </c>
      <c r="C411" s="53" t="s">
        <v>40</v>
      </c>
      <c r="D411" s="53">
        <v>2</v>
      </c>
      <c r="E411" s="53">
        <v>0</v>
      </c>
      <c r="F411" s="53">
        <v>4</v>
      </c>
      <c r="G411" s="53">
        <v>11</v>
      </c>
      <c r="H411" s="53">
        <v>2</v>
      </c>
      <c r="I411" s="53"/>
      <c r="J411" s="53" t="s">
        <v>471</v>
      </c>
      <c r="K411" s="53" t="s">
        <v>493</v>
      </c>
      <c r="L411" s="53" t="s">
        <v>527</v>
      </c>
      <c r="M411" s="53" t="s">
        <v>528</v>
      </c>
    </row>
    <row r="412" spans="1:13" x14ac:dyDescent="0.25">
      <c r="A412" s="53" t="s">
        <v>40</v>
      </c>
      <c r="B412" s="53" t="s">
        <v>216</v>
      </c>
      <c r="C412" s="53" t="s">
        <v>40</v>
      </c>
      <c r="D412" s="53">
        <v>2</v>
      </c>
      <c r="E412" s="53">
        <v>0</v>
      </c>
      <c r="F412" s="53">
        <v>4</v>
      </c>
      <c r="G412" s="53">
        <v>21</v>
      </c>
      <c r="H412" s="53">
        <v>4</v>
      </c>
      <c r="I412" s="53"/>
      <c r="J412" s="53" t="s">
        <v>471</v>
      </c>
      <c r="K412" s="53" t="s">
        <v>493</v>
      </c>
      <c r="L412" s="53" t="s">
        <v>527</v>
      </c>
      <c r="M412" s="53" t="s">
        <v>528</v>
      </c>
    </row>
    <row r="413" spans="1:13" x14ac:dyDescent="0.25">
      <c r="A413" s="53" t="s">
        <v>40</v>
      </c>
      <c r="B413" s="53" t="s">
        <v>145</v>
      </c>
      <c r="C413" s="53" t="s">
        <v>40</v>
      </c>
      <c r="D413" s="53">
        <v>2</v>
      </c>
      <c r="E413" s="53">
        <v>0</v>
      </c>
      <c r="F413" s="53">
        <v>3</v>
      </c>
      <c r="G413" s="53">
        <v>50</v>
      </c>
      <c r="H413" s="53">
        <v>3</v>
      </c>
      <c r="I413" s="53"/>
      <c r="J413" s="53" t="s">
        <v>595</v>
      </c>
      <c r="K413" s="53" t="s">
        <v>493</v>
      </c>
      <c r="L413" s="53" t="s">
        <v>494</v>
      </c>
      <c r="M413" s="53" t="s">
        <v>495</v>
      </c>
    </row>
    <row r="414" spans="1:13" x14ac:dyDescent="0.25">
      <c r="A414" s="53" t="s">
        <v>40</v>
      </c>
      <c r="B414" s="53" t="s">
        <v>155</v>
      </c>
      <c r="C414" s="53" t="s">
        <v>40</v>
      </c>
      <c r="D414" s="53">
        <v>2</v>
      </c>
      <c r="E414" s="53">
        <v>0</v>
      </c>
      <c r="F414" s="53">
        <v>4</v>
      </c>
      <c r="G414" s="53">
        <v>4</v>
      </c>
      <c r="H414" s="53">
        <v>1</v>
      </c>
      <c r="I414" s="53"/>
      <c r="J414" s="53" t="s">
        <v>471</v>
      </c>
      <c r="K414" s="53" t="s">
        <v>493</v>
      </c>
      <c r="L414" s="53" t="s">
        <v>494</v>
      </c>
      <c r="M414" s="53" t="s">
        <v>495</v>
      </c>
    </row>
    <row r="415" spans="1:13" x14ac:dyDescent="0.25">
      <c r="A415" s="53" t="s">
        <v>40</v>
      </c>
      <c r="B415" s="53" t="s">
        <v>157</v>
      </c>
      <c r="C415" s="53" t="s">
        <v>40</v>
      </c>
      <c r="D415" s="53">
        <v>2</v>
      </c>
      <c r="E415" s="53">
        <v>0</v>
      </c>
      <c r="F415" s="53">
        <v>4</v>
      </c>
      <c r="G415" s="53">
        <v>4</v>
      </c>
      <c r="H415" s="53">
        <v>2</v>
      </c>
      <c r="I415" s="53"/>
      <c r="J415" s="53" t="s">
        <v>471</v>
      </c>
      <c r="K415" s="53" t="s">
        <v>493</v>
      </c>
      <c r="L415" s="53" t="s">
        <v>494</v>
      </c>
      <c r="M415" s="53" t="s">
        <v>495</v>
      </c>
    </row>
    <row r="416" spans="1:13" x14ac:dyDescent="0.25">
      <c r="A416" s="53" t="s">
        <v>40</v>
      </c>
      <c r="B416" s="53" t="s">
        <v>180</v>
      </c>
      <c r="C416" s="53" t="s">
        <v>40</v>
      </c>
      <c r="D416" s="53">
        <v>2</v>
      </c>
      <c r="E416" s="53">
        <v>0</v>
      </c>
      <c r="F416" s="53">
        <v>4</v>
      </c>
      <c r="G416" s="53">
        <v>5</v>
      </c>
      <c r="H416" s="53">
        <v>9</v>
      </c>
      <c r="I416" s="53"/>
      <c r="J416" s="53" t="s">
        <v>471</v>
      </c>
      <c r="K416" s="53" t="s">
        <v>493</v>
      </c>
      <c r="L416" s="53" t="s">
        <v>494</v>
      </c>
      <c r="M416" s="53" t="s">
        <v>495</v>
      </c>
    </row>
    <row r="417" spans="1:13" x14ac:dyDescent="0.25">
      <c r="A417" s="53" t="s">
        <v>40</v>
      </c>
      <c r="B417" s="53" t="s">
        <v>184</v>
      </c>
      <c r="C417" s="53" t="s">
        <v>40</v>
      </c>
      <c r="D417" s="53">
        <v>2</v>
      </c>
      <c r="E417" s="53">
        <v>0</v>
      </c>
      <c r="F417" s="53">
        <v>4</v>
      </c>
      <c r="G417" s="53">
        <v>5</v>
      </c>
      <c r="H417" s="53">
        <v>12</v>
      </c>
      <c r="I417" s="53"/>
      <c r="J417" s="53" t="s">
        <v>471</v>
      </c>
      <c r="K417" s="53" t="s">
        <v>493</v>
      </c>
      <c r="L417" s="53" t="s">
        <v>494</v>
      </c>
      <c r="M417" s="53" t="s">
        <v>495</v>
      </c>
    </row>
    <row r="418" spans="1:13" x14ac:dyDescent="0.25">
      <c r="A418" s="53" t="s">
        <v>40</v>
      </c>
      <c r="B418" s="53" t="s">
        <v>200</v>
      </c>
      <c r="C418" s="53" t="s">
        <v>40</v>
      </c>
      <c r="D418" s="53">
        <v>2</v>
      </c>
      <c r="E418" s="53">
        <v>0</v>
      </c>
      <c r="F418" s="53">
        <v>4</v>
      </c>
      <c r="G418" s="53">
        <v>8</v>
      </c>
      <c r="H418" s="53">
        <v>1</v>
      </c>
      <c r="I418" s="53"/>
      <c r="J418" s="53" t="s">
        <v>471</v>
      </c>
      <c r="K418" s="53" t="s">
        <v>493</v>
      </c>
      <c r="L418" s="53" t="s">
        <v>494</v>
      </c>
      <c r="M418" s="53" t="s">
        <v>495</v>
      </c>
    </row>
    <row r="419" spans="1:13" x14ac:dyDescent="0.25">
      <c r="A419" s="53" t="s">
        <v>40</v>
      </c>
      <c r="B419" s="53" t="s">
        <v>202</v>
      </c>
      <c r="C419" s="53" t="s">
        <v>40</v>
      </c>
      <c r="D419" s="53">
        <v>2</v>
      </c>
      <c r="E419" s="53">
        <v>0</v>
      </c>
      <c r="F419" s="53">
        <v>4</v>
      </c>
      <c r="G419" s="53">
        <v>8</v>
      </c>
      <c r="H419" s="53">
        <v>2</v>
      </c>
      <c r="I419" s="53"/>
      <c r="J419" s="53" t="s">
        <v>471</v>
      </c>
      <c r="K419" s="53" t="s">
        <v>493</v>
      </c>
      <c r="L419" s="53" t="s">
        <v>494</v>
      </c>
      <c r="M419" s="53" t="s">
        <v>495</v>
      </c>
    </row>
    <row r="420" spans="1:13" x14ac:dyDescent="0.25">
      <c r="A420" s="53" t="s">
        <v>40</v>
      </c>
      <c r="B420" s="53" t="s">
        <v>206</v>
      </c>
      <c r="C420" s="53" t="s">
        <v>40</v>
      </c>
      <c r="D420" s="53">
        <v>2</v>
      </c>
      <c r="E420" s="53">
        <v>0</v>
      </c>
      <c r="F420" s="53">
        <v>4</v>
      </c>
      <c r="G420" s="53">
        <v>8</v>
      </c>
      <c r="H420" s="53">
        <v>7</v>
      </c>
      <c r="I420" s="53"/>
      <c r="J420" s="53" t="s">
        <v>471</v>
      </c>
      <c r="K420" s="53" t="s">
        <v>493</v>
      </c>
      <c r="L420" s="53" t="s">
        <v>494</v>
      </c>
      <c r="M420" s="53" t="s">
        <v>495</v>
      </c>
    </row>
    <row r="421" spans="1:13" x14ac:dyDescent="0.25">
      <c r="A421" s="53" t="s">
        <v>40</v>
      </c>
      <c r="B421" s="53" t="s">
        <v>212</v>
      </c>
      <c r="C421" s="53" t="s">
        <v>40</v>
      </c>
      <c r="D421" s="53">
        <v>2</v>
      </c>
      <c r="E421" s="53">
        <v>0</v>
      </c>
      <c r="F421" s="53">
        <v>4</v>
      </c>
      <c r="G421" s="53">
        <v>11</v>
      </c>
      <c r="H421" s="53">
        <v>2</v>
      </c>
      <c r="I421" s="53"/>
      <c r="J421" s="53" t="s">
        <v>471</v>
      </c>
      <c r="K421" s="53" t="s">
        <v>493</v>
      </c>
      <c r="L421" s="53" t="s">
        <v>527</v>
      </c>
      <c r="M421" s="53" t="s">
        <v>528</v>
      </c>
    </row>
    <row r="422" spans="1:13" x14ac:dyDescent="0.25">
      <c r="A422" s="53" t="s">
        <v>40</v>
      </c>
      <c r="B422" s="53" t="s">
        <v>216</v>
      </c>
      <c r="C422" s="53" t="s">
        <v>40</v>
      </c>
      <c r="D422" s="53">
        <v>2</v>
      </c>
      <c r="E422" s="53">
        <v>0</v>
      </c>
      <c r="F422" s="53">
        <v>4</v>
      </c>
      <c r="G422" s="53">
        <v>21</v>
      </c>
      <c r="H422" s="53">
        <v>4</v>
      </c>
      <c r="I422" s="53"/>
      <c r="J422" s="53" t="s">
        <v>471</v>
      </c>
      <c r="K422" s="53" t="s">
        <v>493</v>
      </c>
      <c r="L422" s="53" t="s">
        <v>527</v>
      </c>
      <c r="M422" s="53" t="s">
        <v>528</v>
      </c>
    </row>
    <row r="423" spans="1:13" x14ac:dyDescent="0.25">
      <c r="A423" s="53" t="s">
        <v>40</v>
      </c>
      <c r="B423" s="53" t="s">
        <v>145</v>
      </c>
      <c r="C423" s="53" t="s">
        <v>40</v>
      </c>
      <c r="D423" s="53">
        <v>2</v>
      </c>
      <c r="E423" s="53">
        <v>0</v>
      </c>
      <c r="F423" s="53">
        <v>3</v>
      </c>
      <c r="G423" s="53">
        <v>50</v>
      </c>
      <c r="H423" s="53">
        <v>3</v>
      </c>
      <c r="I423" s="53"/>
      <c r="J423" s="53" t="s">
        <v>595</v>
      </c>
      <c r="K423" s="53" t="s">
        <v>493</v>
      </c>
      <c r="L423" s="53" t="s">
        <v>494</v>
      </c>
      <c r="M423" s="53" t="s">
        <v>495</v>
      </c>
    </row>
    <row r="424" spans="1:13" x14ac:dyDescent="0.25">
      <c r="A424" s="53" t="s">
        <v>40</v>
      </c>
      <c r="B424" s="53" t="s">
        <v>465</v>
      </c>
      <c r="C424" s="53" t="s">
        <v>40</v>
      </c>
      <c r="D424" s="53">
        <v>2</v>
      </c>
      <c r="E424" s="53">
        <v>0</v>
      </c>
      <c r="F424" s="53">
        <v>3</v>
      </c>
      <c r="G424" s="53">
        <v>50</v>
      </c>
      <c r="H424" s="53">
        <v>16</v>
      </c>
      <c r="I424" s="53"/>
      <c r="J424" s="53" t="s">
        <v>595</v>
      </c>
      <c r="K424" s="53" t="s">
        <v>493</v>
      </c>
      <c r="L424" s="53" t="s">
        <v>494</v>
      </c>
      <c r="M424" s="53" t="s">
        <v>495</v>
      </c>
    </row>
    <row r="425" spans="1:13" x14ac:dyDescent="0.25">
      <c r="A425" s="53" t="s">
        <v>40</v>
      </c>
      <c r="B425" s="53" t="s">
        <v>157</v>
      </c>
      <c r="C425" s="53" t="s">
        <v>40</v>
      </c>
      <c r="D425" s="53">
        <v>2</v>
      </c>
      <c r="E425" s="53">
        <v>0</v>
      </c>
      <c r="F425" s="53">
        <v>4</v>
      </c>
      <c r="G425" s="53">
        <v>4</v>
      </c>
      <c r="H425" s="53">
        <v>2</v>
      </c>
      <c r="I425" s="53"/>
      <c r="J425" s="53" t="s">
        <v>471</v>
      </c>
      <c r="K425" s="53" t="s">
        <v>493</v>
      </c>
      <c r="L425" s="53" t="s">
        <v>494</v>
      </c>
      <c r="M425" s="53" t="s">
        <v>495</v>
      </c>
    </row>
    <row r="426" spans="1:13" x14ac:dyDescent="0.25">
      <c r="A426" s="53" t="s">
        <v>40</v>
      </c>
      <c r="B426" s="53" t="s">
        <v>200</v>
      </c>
      <c r="C426" s="53" t="s">
        <v>40</v>
      </c>
      <c r="D426" s="53">
        <v>2</v>
      </c>
      <c r="E426" s="53">
        <v>0</v>
      </c>
      <c r="F426" s="53">
        <v>4</v>
      </c>
      <c r="G426" s="53">
        <v>8</v>
      </c>
      <c r="H426" s="53">
        <v>1</v>
      </c>
      <c r="I426" s="53"/>
      <c r="J426" s="53" t="s">
        <v>471</v>
      </c>
      <c r="K426" s="53" t="s">
        <v>493</v>
      </c>
      <c r="L426" s="53" t="s">
        <v>494</v>
      </c>
      <c r="M426" s="53" t="s">
        <v>495</v>
      </c>
    </row>
    <row r="427" spans="1:13" x14ac:dyDescent="0.25">
      <c r="A427" s="53" t="s">
        <v>40</v>
      </c>
      <c r="B427" s="53" t="s">
        <v>202</v>
      </c>
      <c r="C427" s="53" t="s">
        <v>40</v>
      </c>
      <c r="D427" s="53">
        <v>2</v>
      </c>
      <c r="E427" s="53">
        <v>0</v>
      </c>
      <c r="F427" s="53">
        <v>4</v>
      </c>
      <c r="G427" s="53">
        <v>8</v>
      </c>
      <c r="H427" s="53">
        <v>2</v>
      </c>
      <c r="I427" s="53"/>
      <c r="J427" s="53" t="s">
        <v>471</v>
      </c>
      <c r="K427" s="53" t="s">
        <v>493</v>
      </c>
      <c r="L427" s="53" t="s">
        <v>494</v>
      </c>
      <c r="M427" s="53" t="s">
        <v>495</v>
      </c>
    </row>
    <row r="428" spans="1:13" x14ac:dyDescent="0.25">
      <c r="A428" s="53" t="s">
        <v>40</v>
      </c>
      <c r="B428" s="53" t="s">
        <v>206</v>
      </c>
      <c r="C428" s="53" t="s">
        <v>40</v>
      </c>
      <c r="D428" s="53">
        <v>2</v>
      </c>
      <c r="E428" s="53">
        <v>0</v>
      </c>
      <c r="F428" s="53">
        <v>4</v>
      </c>
      <c r="G428" s="53">
        <v>8</v>
      </c>
      <c r="H428" s="53">
        <v>7</v>
      </c>
      <c r="I428" s="53"/>
      <c r="J428" s="53" t="s">
        <v>471</v>
      </c>
      <c r="K428" s="53" t="s">
        <v>493</v>
      </c>
      <c r="L428" s="53" t="s">
        <v>494</v>
      </c>
      <c r="M428" s="53" t="s">
        <v>495</v>
      </c>
    </row>
    <row r="429" spans="1:13" x14ac:dyDescent="0.25">
      <c r="A429" s="53" t="s">
        <v>40</v>
      </c>
      <c r="B429" s="53" t="s">
        <v>212</v>
      </c>
      <c r="C429" s="53" t="s">
        <v>40</v>
      </c>
      <c r="D429" s="53">
        <v>2</v>
      </c>
      <c r="E429" s="53">
        <v>0</v>
      </c>
      <c r="F429" s="53">
        <v>4</v>
      </c>
      <c r="G429" s="53">
        <v>11</v>
      </c>
      <c r="H429" s="53">
        <v>2</v>
      </c>
      <c r="I429" s="53"/>
      <c r="J429" s="53" t="s">
        <v>471</v>
      </c>
      <c r="K429" s="53" t="s">
        <v>493</v>
      </c>
      <c r="L429" s="53" t="s">
        <v>527</v>
      </c>
      <c r="M429" s="53" t="s">
        <v>528</v>
      </c>
    </row>
    <row r="430" spans="1:13" x14ac:dyDescent="0.25">
      <c r="A430" s="53" t="s">
        <v>40</v>
      </c>
      <c r="B430" s="53" t="s">
        <v>216</v>
      </c>
      <c r="C430" s="53" t="s">
        <v>40</v>
      </c>
      <c r="D430" s="53">
        <v>2</v>
      </c>
      <c r="E430" s="53">
        <v>0</v>
      </c>
      <c r="F430" s="53">
        <v>4</v>
      </c>
      <c r="G430" s="53">
        <v>21</v>
      </c>
      <c r="H430" s="53">
        <v>4</v>
      </c>
      <c r="I430" s="53"/>
      <c r="J430" s="53" t="s">
        <v>471</v>
      </c>
      <c r="K430" s="53" t="s">
        <v>493</v>
      </c>
      <c r="L430" s="53" t="s">
        <v>527</v>
      </c>
      <c r="M430" s="53" t="s">
        <v>528</v>
      </c>
    </row>
    <row r="431" spans="1:13" x14ac:dyDescent="0.25">
      <c r="A431" s="53" t="s">
        <v>40</v>
      </c>
      <c r="B431" s="53" t="s">
        <v>145</v>
      </c>
      <c r="C431" s="53" t="s">
        <v>40</v>
      </c>
      <c r="D431" s="53">
        <v>2</v>
      </c>
      <c r="E431" s="53">
        <v>0</v>
      </c>
      <c r="F431" s="53">
        <v>3</v>
      </c>
      <c r="G431" s="53">
        <v>50</v>
      </c>
      <c r="H431" s="53">
        <v>3</v>
      </c>
      <c r="I431" s="53"/>
      <c r="J431" s="53" t="s">
        <v>595</v>
      </c>
      <c r="K431" s="53" t="s">
        <v>493</v>
      </c>
      <c r="L431" s="53" t="s">
        <v>494</v>
      </c>
      <c r="M431" s="53" t="s">
        <v>495</v>
      </c>
    </row>
    <row r="432" spans="1:13" x14ac:dyDescent="0.25">
      <c r="A432" s="53" t="s">
        <v>40</v>
      </c>
      <c r="B432" s="53" t="s">
        <v>155</v>
      </c>
      <c r="C432" s="53" t="s">
        <v>40</v>
      </c>
      <c r="D432" s="53">
        <v>2</v>
      </c>
      <c r="E432" s="53">
        <v>0</v>
      </c>
      <c r="F432" s="53">
        <v>4</v>
      </c>
      <c r="G432" s="53">
        <v>4</v>
      </c>
      <c r="H432" s="53">
        <v>1</v>
      </c>
      <c r="I432" s="53"/>
      <c r="J432" s="53" t="s">
        <v>471</v>
      </c>
      <c r="K432" s="53" t="s">
        <v>493</v>
      </c>
      <c r="L432" s="53" t="s">
        <v>494</v>
      </c>
      <c r="M432" s="53" t="s">
        <v>495</v>
      </c>
    </row>
    <row r="433" spans="1:13" x14ac:dyDescent="0.25">
      <c r="A433" s="53" t="s">
        <v>40</v>
      </c>
      <c r="B433" s="53" t="s">
        <v>157</v>
      </c>
      <c r="C433" s="53" t="s">
        <v>40</v>
      </c>
      <c r="D433" s="53">
        <v>2</v>
      </c>
      <c r="E433" s="53">
        <v>0</v>
      </c>
      <c r="F433" s="53">
        <v>4</v>
      </c>
      <c r="G433" s="53">
        <v>4</v>
      </c>
      <c r="H433" s="53">
        <v>2</v>
      </c>
      <c r="I433" s="53"/>
      <c r="J433" s="53" t="s">
        <v>471</v>
      </c>
      <c r="K433" s="53" t="s">
        <v>493</v>
      </c>
      <c r="L433" s="53" t="s">
        <v>494</v>
      </c>
      <c r="M433" s="53" t="s">
        <v>495</v>
      </c>
    </row>
    <row r="434" spans="1:13" x14ac:dyDescent="0.25">
      <c r="A434" s="53" t="s">
        <v>40</v>
      </c>
      <c r="B434" s="53" t="s">
        <v>184</v>
      </c>
      <c r="C434" s="53" t="s">
        <v>40</v>
      </c>
      <c r="D434" s="53">
        <v>2</v>
      </c>
      <c r="E434" s="53">
        <v>0</v>
      </c>
      <c r="F434" s="53">
        <v>4</v>
      </c>
      <c r="G434" s="53">
        <v>5</v>
      </c>
      <c r="H434" s="53">
        <v>12</v>
      </c>
      <c r="I434" s="53"/>
      <c r="J434" s="53" t="s">
        <v>471</v>
      </c>
      <c r="K434" s="53" t="s">
        <v>493</v>
      </c>
      <c r="L434" s="53" t="s">
        <v>494</v>
      </c>
      <c r="M434" s="53" t="s">
        <v>495</v>
      </c>
    </row>
    <row r="435" spans="1:13" x14ac:dyDescent="0.25">
      <c r="A435" s="53" t="s">
        <v>40</v>
      </c>
      <c r="B435" s="53" t="s">
        <v>200</v>
      </c>
      <c r="C435" s="53" t="s">
        <v>40</v>
      </c>
      <c r="D435" s="53">
        <v>2</v>
      </c>
      <c r="E435" s="53">
        <v>0</v>
      </c>
      <c r="F435" s="53">
        <v>4</v>
      </c>
      <c r="G435" s="53">
        <v>8</v>
      </c>
      <c r="H435" s="53">
        <v>1</v>
      </c>
      <c r="I435" s="53"/>
      <c r="J435" s="53" t="s">
        <v>471</v>
      </c>
      <c r="K435" s="53" t="s">
        <v>493</v>
      </c>
      <c r="L435" s="53" t="s">
        <v>494</v>
      </c>
      <c r="M435" s="53" t="s">
        <v>495</v>
      </c>
    </row>
    <row r="436" spans="1:13" x14ac:dyDescent="0.25">
      <c r="A436" s="53" t="s">
        <v>40</v>
      </c>
      <c r="B436" s="53" t="s">
        <v>202</v>
      </c>
      <c r="C436" s="53" t="s">
        <v>40</v>
      </c>
      <c r="D436" s="53">
        <v>2</v>
      </c>
      <c r="E436" s="53">
        <v>0</v>
      </c>
      <c r="F436" s="53">
        <v>4</v>
      </c>
      <c r="G436" s="53">
        <v>8</v>
      </c>
      <c r="H436" s="53">
        <v>2</v>
      </c>
      <c r="I436" s="53"/>
      <c r="J436" s="53" t="s">
        <v>471</v>
      </c>
      <c r="K436" s="53" t="s">
        <v>493</v>
      </c>
      <c r="L436" s="53" t="s">
        <v>494</v>
      </c>
      <c r="M436" s="53" t="s">
        <v>495</v>
      </c>
    </row>
    <row r="437" spans="1:13" x14ac:dyDescent="0.25">
      <c r="A437" s="53" t="s">
        <v>40</v>
      </c>
      <c r="B437" s="53" t="s">
        <v>206</v>
      </c>
      <c r="C437" s="53" t="s">
        <v>40</v>
      </c>
      <c r="D437" s="53">
        <v>2</v>
      </c>
      <c r="E437" s="53">
        <v>0</v>
      </c>
      <c r="F437" s="53">
        <v>4</v>
      </c>
      <c r="G437" s="53">
        <v>8</v>
      </c>
      <c r="H437" s="53">
        <v>7</v>
      </c>
      <c r="I437" s="53"/>
      <c r="J437" s="53" t="s">
        <v>471</v>
      </c>
      <c r="K437" s="53" t="s">
        <v>493</v>
      </c>
      <c r="L437" s="53" t="s">
        <v>494</v>
      </c>
      <c r="M437" s="53" t="s">
        <v>495</v>
      </c>
    </row>
    <row r="438" spans="1:13" x14ac:dyDescent="0.25">
      <c r="A438" s="53" t="s">
        <v>40</v>
      </c>
      <c r="B438" s="53" t="s">
        <v>212</v>
      </c>
      <c r="C438" s="53" t="s">
        <v>40</v>
      </c>
      <c r="D438" s="53">
        <v>2</v>
      </c>
      <c r="E438" s="53">
        <v>0</v>
      </c>
      <c r="F438" s="53">
        <v>4</v>
      </c>
      <c r="G438" s="53">
        <v>11</v>
      </c>
      <c r="H438" s="53">
        <v>2</v>
      </c>
      <c r="I438" s="53"/>
      <c r="J438" s="53" t="s">
        <v>471</v>
      </c>
      <c r="K438" s="53" t="s">
        <v>493</v>
      </c>
      <c r="L438" s="53" t="s">
        <v>527</v>
      </c>
      <c r="M438" s="53" t="s">
        <v>528</v>
      </c>
    </row>
    <row r="439" spans="1:13" x14ac:dyDescent="0.25">
      <c r="A439" s="53" t="s">
        <v>40</v>
      </c>
      <c r="B439" s="53" t="s">
        <v>216</v>
      </c>
      <c r="C439" s="53" t="s">
        <v>40</v>
      </c>
      <c r="D439" s="53">
        <v>2</v>
      </c>
      <c r="E439" s="53">
        <v>0</v>
      </c>
      <c r="F439" s="53">
        <v>4</v>
      </c>
      <c r="G439" s="53">
        <v>21</v>
      </c>
      <c r="H439" s="53">
        <v>4</v>
      </c>
      <c r="I439" s="53"/>
      <c r="J439" s="53" t="s">
        <v>471</v>
      </c>
      <c r="K439" s="53" t="s">
        <v>493</v>
      </c>
      <c r="L439" s="53" t="s">
        <v>527</v>
      </c>
      <c r="M439" s="53" t="s">
        <v>528</v>
      </c>
    </row>
    <row r="440" spans="1:13" x14ac:dyDescent="0.25">
      <c r="A440" s="53" t="s">
        <v>40</v>
      </c>
      <c r="B440" s="53" t="s">
        <v>145</v>
      </c>
      <c r="C440" s="53" t="s">
        <v>40</v>
      </c>
      <c r="D440" s="53">
        <v>2</v>
      </c>
      <c r="E440" s="53">
        <v>0</v>
      </c>
      <c r="F440" s="53">
        <v>3</v>
      </c>
      <c r="G440" s="53">
        <v>50</v>
      </c>
      <c r="H440" s="53">
        <v>3</v>
      </c>
      <c r="I440" s="53"/>
      <c r="J440" s="53" t="s">
        <v>595</v>
      </c>
      <c r="K440" s="53" t="s">
        <v>493</v>
      </c>
      <c r="L440" s="53" t="s">
        <v>494</v>
      </c>
      <c r="M440" s="53" t="s">
        <v>495</v>
      </c>
    </row>
    <row r="441" spans="1:13" x14ac:dyDescent="0.25">
      <c r="A441" s="53" t="s">
        <v>40</v>
      </c>
      <c r="B441" s="53" t="s">
        <v>155</v>
      </c>
      <c r="C441" s="53" t="s">
        <v>40</v>
      </c>
      <c r="D441" s="53">
        <v>2</v>
      </c>
      <c r="E441" s="53">
        <v>0</v>
      </c>
      <c r="F441" s="53">
        <v>4</v>
      </c>
      <c r="G441" s="53">
        <v>4</v>
      </c>
      <c r="H441" s="53">
        <v>1</v>
      </c>
      <c r="I441" s="53"/>
      <c r="J441" s="53" t="s">
        <v>471</v>
      </c>
      <c r="K441" s="53" t="s">
        <v>493</v>
      </c>
      <c r="L441" s="53" t="s">
        <v>494</v>
      </c>
      <c r="M441" s="53" t="s">
        <v>495</v>
      </c>
    </row>
    <row r="442" spans="1:13" x14ac:dyDescent="0.25">
      <c r="A442" s="53" t="s">
        <v>40</v>
      </c>
      <c r="B442" s="53" t="s">
        <v>157</v>
      </c>
      <c r="C442" s="53" t="s">
        <v>40</v>
      </c>
      <c r="D442" s="53">
        <v>2</v>
      </c>
      <c r="E442" s="53">
        <v>0</v>
      </c>
      <c r="F442" s="53">
        <v>4</v>
      </c>
      <c r="G442" s="53">
        <v>4</v>
      </c>
      <c r="H442" s="53">
        <v>2</v>
      </c>
      <c r="I442" s="53"/>
      <c r="J442" s="53" t="s">
        <v>471</v>
      </c>
      <c r="K442" s="53" t="s">
        <v>493</v>
      </c>
      <c r="L442" s="53" t="s">
        <v>494</v>
      </c>
      <c r="M442" s="53" t="s">
        <v>495</v>
      </c>
    </row>
    <row r="443" spans="1:13" x14ac:dyDescent="0.25">
      <c r="A443" s="53" t="s">
        <v>40</v>
      </c>
      <c r="B443" s="53" t="s">
        <v>176</v>
      </c>
      <c r="C443" s="53" t="s">
        <v>40</v>
      </c>
      <c r="D443" s="53">
        <v>2</v>
      </c>
      <c r="E443" s="53">
        <v>0</v>
      </c>
      <c r="F443" s="53">
        <v>4</v>
      </c>
      <c r="G443" s="53">
        <v>5</v>
      </c>
      <c r="H443" s="53">
        <v>2</v>
      </c>
      <c r="I443" s="53"/>
      <c r="J443" s="53" t="s">
        <v>471</v>
      </c>
      <c r="K443" s="53" t="s">
        <v>493</v>
      </c>
      <c r="L443" s="53" t="s">
        <v>494</v>
      </c>
      <c r="M443" s="53" t="s">
        <v>495</v>
      </c>
    </row>
    <row r="444" spans="1:13" x14ac:dyDescent="0.25">
      <c r="A444" s="53" t="s">
        <v>40</v>
      </c>
      <c r="B444" s="53" t="s">
        <v>200</v>
      </c>
      <c r="C444" s="53" t="s">
        <v>40</v>
      </c>
      <c r="D444" s="53">
        <v>2</v>
      </c>
      <c r="E444" s="53">
        <v>0</v>
      </c>
      <c r="F444" s="53">
        <v>4</v>
      </c>
      <c r="G444" s="53">
        <v>8</v>
      </c>
      <c r="H444" s="53">
        <v>1</v>
      </c>
      <c r="I444" s="53"/>
      <c r="J444" s="53" t="s">
        <v>471</v>
      </c>
      <c r="K444" s="53" t="s">
        <v>493</v>
      </c>
      <c r="L444" s="53" t="s">
        <v>494</v>
      </c>
      <c r="M444" s="53" t="s">
        <v>495</v>
      </c>
    </row>
    <row r="445" spans="1:13" x14ac:dyDescent="0.25">
      <c r="A445" s="53" t="s">
        <v>40</v>
      </c>
      <c r="B445" s="53" t="s">
        <v>202</v>
      </c>
      <c r="C445" s="53" t="s">
        <v>40</v>
      </c>
      <c r="D445" s="53">
        <v>2</v>
      </c>
      <c r="E445" s="53">
        <v>0</v>
      </c>
      <c r="F445" s="53">
        <v>4</v>
      </c>
      <c r="G445" s="53">
        <v>8</v>
      </c>
      <c r="H445" s="53">
        <v>2</v>
      </c>
      <c r="I445" s="53"/>
      <c r="J445" s="53" t="s">
        <v>471</v>
      </c>
      <c r="K445" s="53" t="s">
        <v>493</v>
      </c>
      <c r="L445" s="53" t="s">
        <v>494</v>
      </c>
      <c r="M445" s="53" t="s">
        <v>495</v>
      </c>
    </row>
    <row r="446" spans="1:13" x14ac:dyDescent="0.25">
      <c r="A446" s="53" t="s">
        <v>40</v>
      </c>
      <c r="B446" s="53" t="s">
        <v>206</v>
      </c>
      <c r="C446" s="53" t="s">
        <v>40</v>
      </c>
      <c r="D446" s="53">
        <v>2</v>
      </c>
      <c r="E446" s="53">
        <v>0</v>
      </c>
      <c r="F446" s="53">
        <v>4</v>
      </c>
      <c r="G446" s="53">
        <v>8</v>
      </c>
      <c r="H446" s="53">
        <v>7</v>
      </c>
      <c r="I446" s="53"/>
      <c r="J446" s="53" t="s">
        <v>471</v>
      </c>
      <c r="K446" s="53" t="s">
        <v>493</v>
      </c>
      <c r="L446" s="53" t="s">
        <v>494</v>
      </c>
      <c r="M446" s="53" t="s">
        <v>495</v>
      </c>
    </row>
    <row r="447" spans="1:13" x14ac:dyDescent="0.25">
      <c r="A447" s="53" t="s">
        <v>40</v>
      </c>
      <c r="B447" s="53" t="s">
        <v>212</v>
      </c>
      <c r="C447" s="53" t="s">
        <v>40</v>
      </c>
      <c r="D447" s="53">
        <v>2</v>
      </c>
      <c r="E447" s="53">
        <v>0</v>
      </c>
      <c r="F447" s="53">
        <v>4</v>
      </c>
      <c r="G447" s="53">
        <v>11</v>
      </c>
      <c r="H447" s="53">
        <v>2</v>
      </c>
      <c r="I447" s="53"/>
      <c r="J447" s="53" t="s">
        <v>471</v>
      </c>
      <c r="K447" s="53" t="s">
        <v>493</v>
      </c>
      <c r="L447" s="53" t="s">
        <v>527</v>
      </c>
      <c r="M447" s="53" t="s">
        <v>528</v>
      </c>
    </row>
    <row r="448" spans="1:13" x14ac:dyDescent="0.25">
      <c r="A448" s="53" t="s">
        <v>40</v>
      </c>
      <c r="B448" s="53" t="s">
        <v>216</v>
      </c>
      <c r="C448" s="53" t="s">
        <v>40</v>
      </c>
      <c r="D448" s="53">
        <v>2</v>
      </c>
      <c r="E448" s="53">
        <v>0</v>
      </c>
      <c r="F448" s="53">
        <v>4</v>
      </c>
      <c r="G448" s="53">
        <v>21</v>
      </c>
      <c r="H448" s="53">
        <v>4</v>
      </c>
      <c r="I448" s="53"/>
      <c r="J448" s="53" t="s">
        <v>471</v>
      </c>
      <c r="K448" s="53" t="s">
        <v>493</v>
      </c>
      <c r="L448" s="53" t="s">
        <v>527</v>
      </c>
      <c r="M448" s="53" t="s">
        <v>528</v>
      </c>
    </row>
    <row r="449" spans="1:13" x14ac:dyDescent="0.25">
      <c r="A449" s="53" t="s">
        <v>30</v>
      </c>
      <c r="B449" s="53" t="s">
        <v>368</v>
      </c>
      <c r="C449" s="53" t="s">
        <v>30</v>
      </c>
      <c r="D449" s="53">
        <v>4199</v>
      </c>
      <c r="E449" s="53">
        <v>1500</v>
      </c>
      <c r="F449" s="53">
        <v>4</v>
      </c>
      <c r="G449" s="53">
        <v>0</v>
      </c>
      <c r="H449" s="53">
        <v>101</v>
      </c>
      <c r="I449" s="53"/>
      <c r="J449" s="53" t="s">
        <v>605</v>
      </c>
      <c r="K449" s="53" t="s">
        <v>559</v>
      </c>
      <c r="L449" s="53" t="s">
        <v>560</v>
      </c>
      <c r="M449" s="53" t="s">
        <v>561</v>
      </c>
    </row>
    <row r="450" spans="1:13" x14ac:dyDescent="0.25">
      <c r="A450" s="53" t="s">
        <v>30</v>
      </c>
      <c r="B450" s="53" t="s">
        <v>370</v>
      </c>
      <c r="C450" s="53" t="s">
        <v>30</v>
      </c>
      <c r="D450" s="53">
        <v>4199</v>
      </c>
      <c r="E450" s="53">
        <v>1500</v>
      </c>
      <c r="F450" s="53">
        <v>4</v>
      </c>
      <c r="G450" s="53">
        <v>0</v>
      </c>
      <c r="H450" s="53">
        <v>103</v>
      </c>
      <c r="I450" s="53"/>
      <c r="J450" s="53" t="s">
        <v>605</v>
      </c>
      <c r="K450" s="53" t="s">
        <v>559</v>
      </c>
      <c r="L450" s="53" t="s">
        <v>527</v>
      </c>
      <c r="M450" s="53" t="s">
        <v>542</v>
      </c>
    </row>
    <row r="451" spans="1:13" x14ac:dyDescent="0.25">
      <c r="A451" s="53" t="s">
        <v>30</v>
      </c>
      <c r="B451" s="53" t="s">
        <v>371</v>
      </c>
      <c r="C451" s="53" t="s">
        <v>30</v>
      </c>
      <c r="D451" s="53">
        <v>4199</v>
      </c>
      <c r="E451" s="53">
        <v>1500</v>
      </c>
      <c r="F451" s="53">
        <v>4</v>
      </c>
      <c r="G451" s="53">
        <v>0</v>
      </c>
      <c r="H451" s="53">
        <v>999</v>
      </c>
      <c r="I451" s="53"/>
      <c r="J451" s="53" t="s">
        <v>605</v>
      </c>
      <c r="K451" s="53" t="s">
        <v>559</v>
      </c>
      <c r="L451" s="53" t="s">
        <v>560</v>
      </c>
      <c r="M451" s="53" t="s">
        <v>561</v>
      </c>
    </row>
    <row r="452" spans="1:13" x14ac:dyDescent="0.25">
      <c r="A452" s="53" t="s">
        <v>30</v>
      </c>
      <c r="B452" s="53" t="s">
        <v>481</v>
      </c>
      <c r="C452" s="53" t="s">
        <v>30</v>
      </c>
      <c r="D452" s="53">
        <v>4199</v>
      </c>
      <c r="E452" s="53">
        <v>1500</v>
      </c>
      <c r="F452" s="53">
        <v>5</v>
      </c>
      <c r="G452" s="53">
        <v>0</v>
      </c>
      <c r="H452" s="53">
        <v>999</v>
      </c>
      <c r="I452" s="53"/>
      <c r="J452" s="53" t="s">
        <v>474</v>
      </c>
      <c r="K452" s="53" t="s">
        <v>618</v>
      </c>
      <c r="L452" s="53" t="s">
        <v>494</v>
      </c>
      <c r="M452" s="53" t="s">
        <v>525</v>
      </c>
    </row>
    <row r="453" spans="1:13" x14ac:dyDescent="0.25">
      <c r="A453" s="53" t="s">
        <v>30</v>
      </c>
      <c r="B453" s="53" t="s">
        <v>474</v>
      </c>
      <c r="C453" s="53" t="s">
        <v>30</v>
      </c>
      <c r="D453" s="53">
        <v>4199</v>
      </c>
      <c r="E453" s="53">
        <v>1500</v>
      </c>
      <c r="F453" s="53">
        <v>5</v>
      </c>
      <c r="G453" s="53"/>
      <c r="H453" s="53"/>
      <c r="I453" s="53"/>
      <c r="J453" s="53" t="s">
        <v>474</v>
      </c>
      <c r="K453" s="53" t="s">
        <v>618</v>
      </c>
      <c r="L453" s="53" t="s">
        <v>494</v>
      </c>
      <c r="M453" s="53" t="s">
        <v>525</v>
      </c>
    </row>
    <row r="454" spans="1:13" x14ac:dyDescent="0.25">
      <c r="A454" s="53" t="s">
        <v>30</v>
      </c>
      <c r="B454" s="53" t="s">
        <v>372</v>
      </c>
      <c r="C454" s="53" t="s">
        <v>30</v>
      </c>
      <c r="D454" s="53">
        <v>4199</v>
      </c>
      <c r="E454" s="53">
        <v>1500</v>
      </c>
      <c r="F454" s="53">
        <v>5</v>
      </c>
      <c r="G454" s="53">
        <v>0</v>
      </c>
      <c r="H454" s="53">
        <v>101</v>
      </c>
      <c r="I454" s="53"/>
      <c r="J454" s="53" t="s">
        <v>474</v>
      </c>
      <c r="K454" s="53" t="s">
        <v>618</v>
      </c>
      <c r="L454" s="53" t="s">
        <v>494</v>
      </c>
      <c r="M454" s="53" t="s">
        <v>525</v>
      </c>
    </row>
    <row r="455" spans="1:13" x14ac:dyDescent="0.25">
      <c r="A455" s="53" t="s">
        <v>30</v>
      </c>
      <c r="B455" s="53" t="s">
        <v>372</v>
      </c>
      <c r="C455" s="53" t="s">
        <v>30</v>
      </c>
      <c r="D455" s="53">
        <v>4199</v>
      </c>
      <c r="E455" s="53">
        <v>1500</v>
      </c>
      <c r="F455" s="53">
        <v>5</v>
      </c>
      <c r="G455" s="53">
        <v>0</v>
      </c>
      <c r="H455" s="53">
        <v>101</v>
      </c>
      <c r="I455" s="53"/>
      <c r="J455" s="53" t="s">
        <v>474</v>
      </c>
      <c r="K455" s="53" t="s">
        <v>618</v>
      </c>
      <c r="L455" s="53" t="s">
        <v>494</v>
      </c>
      <c r="M455" s="53" t="s">
        <v>525</v>
      </c>
    </row>
    <row r="456" spans="1:13" x14ac:dyDescent="0.25">
      <c r="A456" s="53" t="s">
        <v>30</v>
      </c>
      <c r="B456" s="53" t="s">
        <v>372</v>
      </c>
      <c r="C456" s="53" t="s">
        <v>30</v>
      </c>
      <c r="D456" s="53">
        <v>4199</v>
      </c>
      <c r="E456" s="53">
        <v>1500</v>
      </c>
      <c r="F456" s="53">
        <v>5</v>
      </c>
      <c r="G456" s="53">
        <v>0</v>
      </c>
      <c r="H456" s="53">
        <v>101</v>
      </c>
      <c r="I456" s="53"/>
      <c r="J456" s="53" t="s">
        <v>474</v>
      </c>
      <c r="K456" s="53" t="s">
        <v>618</v>
      </c>
      <c r="L456" s="53" t="s">
        <v>494</v>
      </c>
      <c r="M456" s="53" t="s">
        <v>525</v>
      </c>
    </row>
    <row r="457" spans="1:13" x14ac:dyDescent="0.25">
      <c r="A457" s="53" t="s">
        <v>30</v>
      </c>
      <c r="B457" s="53" t="s">
        <v>374</v>
      </c>
      <c r="C457" s="53" t="s">
        <v>30</v>
      </c>
      <c r="D457" s="53">
        <v>4199</v>
      </c>
      <c r="E457" s="53">
        <v>1500</v>
      </c>
      <c r="F457" s="53">
        <v>5</v>
      </c>
      <c r="G457" s="53">
        <v>0</v>
      </c>
      <c r="H457" s="53">
        <v>102</v>
      </c>
      <c r="I457" s="53"/>
      <c r="J457" s="53" t="s">
        <v>474</v>
      </c>
      <c r="K457" s="53" t="s">
        <v>618</v>
      </c>
      <c r="L457" s="53" t="s">
        <v>494</v>
      </c>
      <c r="M457" s="53" t="s">
        <v>525</v>
      </c>
    </row>
    <row r="458" spans="1:13" x14ac:dyDescent="0.25">
      <c r="A458" s="53" t="s">
        <v>30</v>
      </c>
      <c r="B458" s="53" t="s">
        <v>376</v>
      </c>
      <c r="C458" s="53" t="s">
        <v>30</v>
      </c>
      <c r="D458" s="53">
        <v>4199</v>
      </c>
      <c r="E458" s="53">
        <v>1500</v>
      </c>
      <c r="F458" s="53">
        <v>5</v>
      </c>
      <c r="G458" s="53">
        <v>0</v>
      </c>
      <c r="H458" s="53">
        <v>103</v>
      </c>
      <c r="I458" s="53"/>
      <c r="J458" s="53" t="s">
        <v>474</v>
      </c>
      <c r="K458" s="53" t="s">
        <v>618</v>
      </c>
      <c r="L458" s="53" t="s">
        <v>494</v>
      </c>
      <c r="M458" s="53" t="s">
        <v>525</v>
      </c>
    </row>
    <row r="459" spans="1:13" x14ac:dyDescent="0.25">
      <c r="A459" s="53" t="s">
        <v>30</v>
      </c>
      <c r="B459" s="53" t="s">
        <v>376</v>
      </c>
      <c r="C459" s="53" t="s">
        <v>30</v>
      </c>
      <c r="D459" s="53">
        <v>4199</v>
      </c>
      <c r="E459" s="53">
        <v>1500</v>
      </c>
      <c r="F459" s="53">
        <v>5</v>
      </c>
      <c r="G459" s="53">
        <v>0</v>
      </c>
      <c r="H459" s="53">
        <v>103</v>
      </c>
      <c r="I459" s="53"/>
      <c r="J459" s="53" t="s">
        <v>474</v>
      </c>
      <c r="K459" s="53" t="s">
        <v>618</v>
      </c>
      <c r="L459" s="53" t="s">
        <v>494</v>
      </c>
      <c r="M459" s="53" t="s">
        <v>525</v>
      </c>
    </row>
    <row r="460" spans="1:13" x14ac:dyDescent="0.25">
      <c r="A460" s="53" t="s">
        <v>30</v>
      </c>
      <c r="B460" s="53" t="s">
        <v>378</v>
      </c>
      <c r="C460" s="53" t="s">
        <v>30</v>
      </c>
      <c r="D460" s="53">
        <v>4199</v>
      </c>
      <c r="E460" s="53">
        <v>1500</v>
      </c>
      <c r="F460" s="53">
        <v>5</v>
      </c>
      <c r="G460" s="53">
        <v>0</v>
      </c>
      <c r="H460" s="53">
        <v>105</v>
      </c>
      <c r="I460" s="53"/>
      <c r="J460" s="53" t="s">
        <v>474</v>
      </c>
      <c r="K460" s="53" t="s">
        <v>618</v>
      </c>
      <c r="L460" s="53" t="s">
        <v>527</v>
      </c>
      <c r="M460" s="53" t="s">
        <v>545</v>
      </c>
    </row>
    <row r="461" spans="1:13" x14ac:dyDescent="0.25">
      <c r="A461" s="53" t="s">
        <v>30</v>
      </c>
      <c r="B461" s="53" t="s">
        <v>379</v>
      </c>
      <c r="C461" s="53" t="s">
        <v>30</v>
      </c>
      <c r="D461" s="53">
        <v>4199</v>
      </c>
      <c r="E461" s="53">
        <v>1500</v>
      </c>
      <c r="F461" s="53">
        <v>5</v>
      </c>
      <c r="G461" s="53">
        <v>0</v>
      </c>
      <c r="H461" s="53">
        <v>106</v>
      </c>
      <c r="I461" s="53"/>
      <c r="J461" s="53" t="s">
        <v>474</v>
      </c>
      <c r="K461" s="53" t="s">
        <v>618</v>
      </c>
      <c r="L461" s="53" t="s">
        <v>527</v>
      </c>
      <c r="M461" s="53" t="s">
        <v>542</v>
      </c>
    </row>
    <row r="462" spans="1:13" x14ac:dyDescent="0.25">
      <c r="A462" s="53" t="s">
        <v>30</v>
      </c>
      <c r="B462" s="53" t="s">
        <v>372</v>
      </c>
      <c r="C462" s="53" t="s">
        <v>30</v>
      </c>
      <c r="D462" s="53">
        <v>4199</v>
      </c>
      <c r="E462" s="53">
        <v>1500</v>
      </c>
      <c r="F462" s="53">
        <v>5</v>
      </c>
      <c r="G462" s="53">
        <v>0</v>
      </c>
      <c r="H462" s="53">
        <v>101</v>
      </c>
      <c r="I462" s="53"/>
      <c r="J462" s="53" t="s">
        <v>474</v>
      </c>
      <c r="K462" s="53" t="s">
        <v>618</v>
      </c>
      <c r="L462" s="53" t="s">
        <v>494</v>
      </c>
      <c r="M462" s="53" t="s">
        <v>525</v>
      </c>
    </row>
    <row r="463" spans="1:13" x14ac:dyDescent="0.25">
      <c r="A463" s="53" t="s">
        <v>30</v>
      </c>
      <c r="B463" s="53" t="s">
        <v>374</v>
      </c>
      <c r="C463" s="53" t="s">
        <v>30</v>
      </c>
      <c r="D463" s="53">
        <v>4199</v>
      </c>
      <c r="E463" s="53">
        <v>1500</v>
      </c>
      <c r="F463" s="53">
        <v>5</v>
      </c>
      <c r="G463" s="53">
        <v>0</v>
      </c>
      <c r="H463" s="53">
        <v>102</v>
      </c>
      <c r="I463" s="53"/>
      <c r="J463" s="53" t="s">
        <v>474</v>
      </c>
      <c r="K463" s="53" t="s">
        <v>618</v>
      </c>
      <c r="L463" s="53" t="s">
        <v>494</v>
      </c>
      <c r="M463" s="53" t="s">
        <v>525</v>
      </c>
    </row>
    <row r="464" spans="1:13" x14ac:dyDescent="0.25">
      <c r="A464" s="53" t="s">
        <v>30</v>
      </c>
      <c r="B464" s="53" t="s">
        <v>400</v>
      </c>
      <c r="C464" s="53" t="s">
        <v>30</v>
      </c>
      <c r="D464" s="53">
        <v>4199</v>
      </c>
      <c r="E464" s="53">
        <v>1500</v>
      </c>
      <c r="F464" s="53">
        <v>5</v>
      </c>
      <c r="G464" s="53">
        <v>0</v>
      </c>
      <c r="H464" s="53">
        <v>104</v>
      </c>
      <c r="I464" s="53"/>
      <c r="J464" s="53" t="s">
        <v>474</v>
      </c>
      <c r="K464" s="53" t="s">
        <v>618</v>
      </c>
      <c r="L464" s="53" t="s">
        <v>494</v>
      </c>
      <c r="M464" s="53" t="s">
        <v>525</v>
      </c>
    </row>
    <row r="465" spans="1:13" x14ac:dyDescent="0.25">
      <c r="A465" s="53" t="s">
        <v>30</v>
      </c>
      <c r="B465" s="53" t="s">
        <v>378</v>
      </c>
      <c r="C465" s="53" t="s">
        <v>30</v>
      </c>
      <c r="D465" s="53">
        <v>4199</v>
      </c>
      <c r="E465" s="53">
        <v>1500</v>
      </c>
      <c r="F465" s="53">
        <v>5</v>
      </c>
      <c r="G465" s="53">
        <v>0</v>
      </c>
      <c r="H465" s="53">
        <v>105</v>
      </c>
      <c r="I465" s="53"/>
      <c r="J465" s="53" t="s">
        <v>474</v>
      </c>
      <c r="K465" s="53" t="s">
        <v>618</v>
      </c>
      <c r="L465" s="53" t="s">
        <v>527</v>
      </c>
      <c r="M465" s="53" t="s">
        <v>545</v>
      </c>
    </row>
    <row r="466" spans="1:13" x14ac:dyDescent="0.25">
      <c r="A466" s="53" t="s">
        <v>30</v>
      </c>
      <c r="B466" s="53" t="s">
        <v>379</v>
      </c>
      <c r="C466" s="53" t="s">
        <v>30</v>
      </c>
      <c r="D466" s="53">
        <v>4199</v>
      </c>
      <c r="E466" s="53">
        <v>1500</v>
      </c>
      <c r="F466" s="53">
        <v>5</v>
      </c>
      <c r="G466" s="53">
        <v>0</v>
      </c>
      <c r="H466" s="53">
        <v>106</v>
      </c>
      <c r="I466" s="53"/>
      <c r="J466" s="53" t="s">
        <v>474</v>
      </c>
      <c r="K466" s="53" t="s">
        <v>618</v>
      </c>
      <c r="L466" s="53" t="s">
        <v>527</v>
      </c>
      <c r="M466" s="53" t="s">
        <v>542</v>
      </c>
    </row>
    <row r="467" spans="1:13" x14ac:dyDescent="0.25">
      <c r="A467" s="53" t="s">
        <v>30</v>
      </c>
      <c r="B467" s="53" t="s">
        <v>372</v>
      </c>
      <c r="C467" s="53" t="s">
        <v>30</v>
      </c>
      <c r="D467" s="53">
        <v>4199</v>
      </c>
      <c r="E467" s="53">
        <v>1500</v>
      </c>
      <c r="F467" s="53">
        <v>5</v>
      </c>
      <c r="G467" s="53">
        <v>0</v>
      </c>
      <c r="H467" s="53">
        <v>101</v>
      </c>
      <c r="I467" s="53"/>
      <c r="J467" s="53" t="s">
        <v>474</v>
      </c>
      <c r="K467" s="53" t="s">
        <v>618</v>
      </c>
      <c r="L467" s="53" t="s">
        <v>494</v>
      </c>
      <c r="M467" s="53" t="s">
        <v>525</v>
      </c>
    </row>
    <row r="468" spans="1:13" x14ac:dyDescent="0.25">
      <c r="A468" s="53" t="s">
        <v>30</v>
      </c>
      <c r="B468" s="53" t="s">
        <v>374</v>
      </c>
      <c r="C468" s="53" t="s">
        <v>30</v>
      </c>
      <c r="D468" s="53">
        <v>4199</v>
      </c>
      <c r="E468" s="53">
        <v>1500</v>
      </c>
      <c r="F468" s="53">
        <v>5</v>
      </c>
      <c r="G468" s="53">
        <v>0</v>
      </c>
      <c r="H468" s="53">
        <v>102</v>
      </c>
      <c r="I468" s="53"/>
      <c r="J468" s="53" t="s">
        <v>474</v>
      </c>
      <c r="K468" s="53" t="s">
        <v>618</v>
      </c>
      <c r="L468" s="53" t="s">
        <v>494</v>
      </c>
      <c r="M468" s="53" t="s">
        <v>525</v>
      </c>
    </row>
    <row r="469" spans="1:13" x14ac:dyDescent="0.25">
      <c r="A469" s="53" t="s">
        <v>30</v>
      </c>
      <c r="B469" s="53" t="s">
        <v>400</v>
      </c>
      <c r="C469" s="53" t="s">
        <v>30</v>
      </c>
      <c r="D469" s="53">
        <v>4199</v>
      </c>
      <c r="E469" s="53">
        <v>1500</v>
      </c>
      <c r="F469" s="53">
        <v>5</v>
      </c>
      <c r="G469" s="53">
        <v>0</v>
      </c>
      <c r="H469" s="53">
        <v>104</v>
      </c>
      <c r="I469" s="53"/>
      <c r="J469" s="53" t="s">
        <v>474</v>
      </c>
      <c r="K469" s="53" t="s">
        <v>618</v>
      </c>
      <c r="L469" s="53" t="s">
        <v>494</v>
      </c>
      <c r="M469" s="53" t="s">
        <v>525</v>
      </c>
    </row>
    <row r="470" spans="1:13" x14ac:dyDescent="0.25">
      <c r="A470" s="53" t="s">
        <v>30</v>
      </c>
      <c r="B470" s="53" t="s">
        <v>378</v>
      </c>
      <c r="C470" s="53" t="s">
        <v>30</v>
      </c>
      <c r="D470" s="53">
        <v>4199</v>
      </c>
      <c r="E470" s="53">
        <v>1500</v>
      </c>
      <c r="F470" s="53">
        <v>5</v>
      </c>
      <c r="G470" s="53">
        <v>0</v>
      </c>
      <c r="H470" s="53">
        <v>105</v>
      </c>
      <c r="I470" s="53"/>
      <c r="J470" s="53" t="s">
        <v>474</v>
      </c>
      <c r="K470" s="53" t="s">
        <v>618</v>
      </c>
      <c r="L470" s="53" t="s">
        <v>527</v>
      </c>
      <c r="M470" s="53" t="s">
        <v>545</v>
      </c>
    </row>
    <row r="471" spans="1:13" x14ac:dyDescent="0.25">
      <c r="A471" s="53" t="s">
        <v>30</v>
      </c>
      <c r="B471" s="53" t="s">
        <v>379</v>
      </c>
      <c r="C471" s="53" t="s">
        <v>30</v>
      </c>
      <c r="D471" s="53">
        <v>4199</v>
      </c>
      <c r="E471" s="53">
        <v>1500</v>
      </c>
      <c r="F471" s="53">
        <v>5</v>
      </c>
      <c r="G471" s="53">
        <v>0</v>
      </c>
      <c r="H471" s="53">
        <v>106</v>
      </c>
      <c r="I471" s="53"/>
      <c r="J471" s="53" t="s">
        <v>474</v>
      </c>
      <c r="K471" s="53" t="s">
        <v>618</v>
      </c>
      <c r="L471" s="53" t="s">
        <v>527</v>
      </c>
      <c r="M471" s="53" t="s">
        <v>542</v>
      </c>
    </row>
    <row r="472" spans="1:13" x14ac:dyDescent="0.25">
      <c r="A472" s="53" t="s">
        <v>30</v>
      </c>
      <c r="B472" s="53" t="s">
        <v>374</v>
      </c>
      <c r="C472" s="53" t="s">
        <v>30</v>
      </c>
      <c r="D472" s="53">
        <v>4199</v>
      </c>
      <c r="E472" s="53">
        <v>1500</v>
      </c>
      <c r="F472" s="53">
        <v>5</v>
      </c>
      <c r="G472" s="53">
        <v>0</v>
      </c>
      <c r="H472" s="53">
        <v>102</v>
      </c>
      <c r="I472" s="53"/>
      <c r="J472" s="53" t="s">
        <v>474</v>
      </c>
      <c r="K472" s="53" t="s">
        <v>618</v>
      </c>
      <c r="L472" s="53" t="s">
        <v>494</v>
      </c>
      <c r="M472" s="53" t="s">
        <v>525</v>
      </c>
    </row>
    <row r="473" spans="1:13" x14ac:dyDescent="0.25">
      <c r="A473" s="53" t="s">
        <v>30</v>
      </c>
      <c r="B473" s="53" t="s">
        <v>400</v>
      </c>
      <c r="C473" s="53" t="s">
        <v>30</v>
      </c>
      <c r="D473" s="53">
        <v>4199</v>
      </c>
      <c r="E473" s="53">
        <v>1500</v>
      </c>
      <c r="F473" s="53">
        <v>5</v>
      </c>
      <c r="G473" s="53">
        <v>0</v>
      </c>
      <c r="H473" s="53">
        <v>104</v>
      </c>
      <c r="I473" s="53"/>
      <c r="J473" s="53" t="s">
        <v>474</v>
      </c>
      <c r="K473" s="53" t="s">
        <v>618</v>
      </c>
      <c r="L473" s="53" t="s">
        <v>494</v>
      </c>
      <c r="M473" s="53" t="s">
        <v>525</v>
      </c>
    </row>
    <row r="474" spans="1:13" x14ac:dyDescent="0.25">
      <c r="A474" s="53" t="s">
        <v>30</v>
      </c>
      <c r="B474" s="53" t="s">
        <v>378</v>
      </c>
      <c r="C474" s="53" t="s">
        <v>30</v>
      </c>
      <c r="D474" s="53">
        <v>4199</v>
      </c>
      <c r="E474" s="53">
        <v>1500</v>
      </c>
      <c r="F474" s="53">
        <v>5</v>
      </c>
      <c r="G474" s="53">
        <v>0</v>
      </c>
      <c r="H474" s="53">
        <v>105</v>
      </c>
      <c r="I474" s="53"/>
      <c r="J474" s="53" t="s">
        <v>474</v>
      </c>
      <c r="K474" s="53" t="s">
        <v>618</v>
      </c>
      <c r="L474" s="53" t="s">
        <v>527</v>
      </c>
      <c r="M474" s="53" t="s">
        <v>545</v>
      </c>
    </row>
    <row r="475" spans="1:13" x14ac:dyDescent="0.25">
      <c r="A475" s="53" t="s">
        <v>30</v>
      </c>
      <c r="B475" s="53" t="s">
        <v>372</v>
      </c>
      <c r="C475" s="53" t="s">
        <v>30</v>
      </c>
      <c r="D475" s="53">
        <v>4199</v>
      </c>
      <c r="E475" s="53">
        <v>1500</v>
      </c>
      <c r="F475" s="53">
        <v>5</v>
      </c>
      <c r="G475" s="53">
        <v>0</v>
      </c>
      <c r="H475" s="53">
        <v>101</v>
      </c>
      <c r="I475" s="53"/>
      <c r="J475" s="53" t="s">
        <v>474</v>
      </c>
      <c r="K475" s="53" t="s">
        <v>618</v>
      </c>
      <c r="L475" s="53" t="s">
        <v>494</v>
      </c>
      <c r="M475" s="53" t="s">
        <v>525</v>
      </c>
    </row>
    <row r="476" spans="1:13" x14ac:dyDescent="0.25">
      <c r="A476" s="53" t="s">
        <v>30</v>
      </c>
      <c r="B476" s="53" t="s">
        <v>372</v>
      </c>
      <c r="C476" s="53" t="s">
        <v>30</v>
      </c>
      <c r="D476" s="53">
        <v>4199</v>
      </c>
      <c r="E476" s="53">
        <v>1500</v>
      </c>
      <c r="F476" s="53">
        <v>5</v>
      </c>
      <c r="G476" s="53">
        <v>0</v>
      </c>
      <c r="H476" s="53">
        <v>101</v>
      </c>
      <c r="I476" s="53"/>
      <c r="J476" s="53" t="s">
        <v>474</v>
      </c>
      <c r="K476" s="53" t="s">
        <v>618</v>
      </c>
      <c r="L476" s="53" t="s">
        <v>494</v>
      </c>
      <c r="M476" s="53" t="s">
        <v>525</v>
      </c>
    </row>
    <row r="477" spans="1:13" x14ac:dyDescent="0.25">
      <c r="A477" s="53" t="s">
        <v>30</v>
      </c>
      <c r="B477" s="53" t="s">
        <v>374</v>
      </c>
      <c r="C477" s="53" t="s">
        <v>30</v>
      </c>
      <c r="D477" s="53">
        <v>4199</v>
      </c>
      <c r="E477" s="53">
        <v>1500</v>
      </c>
      <c r="F477" s="53">
        <v>5</v>
      </c>
      <c r="G477" s="53">
        <v>0</v>
      </c>
      <c r="H477" s="53">
        <v>102</v>
      </c>
      <c r="I477" s="53"/>
      <c r="J477" s="53" t="s">
        <v>474</v>
      </c>
      <c r="K477" s="53" t="s">
        <v>618</v>
      </c>
      <c r="L477" s="53" t="s">
        <v>494</v>
      </c>
      <c r="M477" s="53" t="s">
        <v>525</v>
      </c>
    </row>
    <row r="478" spans="1:13" x14ac:dyDescent="0.25">
      <c r="A478" s="53" t="s">
        <v>30</v>
      </c>
      <c r="B478" s="53" t="s">
        <v>400</v>
      </c>
      <c r="C478" s="53" t="s">
        <v>30</v>
      </c>
      <c r="D478" s="53">
        <v>4199</v>
      </c>
      <c r="E478" s="53">
        <v>1500</v>
      </c>
      <c r="F478" s="53">
        <v>5</v>
      </c>
      <c r="G478" s="53">
        <v>0</v>
      </c>
      <c r="H478" s="53">
        <v>104</v>
      </c>
      <c r="I478" s="53"/>
      <c r="J478" s="53" t="s">
        <v>474</v>
      </c>
      <c r="K478" s="53" t="s">
        <v>618</v>
      </c>
      <c r="L478" s="53" t="s">
        <v>494</v>
      </c>
      <c r="M478" s="53" t="s">
        <v>525</v>
      </c>
    </row>
    <row r="479" spans="1:13" x14ac:dyDescent="0.25">
      <c r="A479" s="53" t="s">
        <v>30</v>
      </c>
      <c r="B479" s="53" t="s">
        <v>378</v>
      </c>
      <c r="C479" s="53" t="s">
        <v>30</v>
      </c>
      <c r="D479" s="53">
        <v>4199</v>
      </c>
      <c r="E479" s="53">
        <v>1500</v>
      </c>
      <c r="F479" s="53">
        <v>5</v>
      </c>
      <c r="G479" s="53">
        <v>0</v>
      </c>
      <c r="H479" s="53">
        <v>105</v>
      </c>
      <c r="I479" s="53"/>
      <c r="J479" s="53" t="s">
        <v>474</v>
      </c>
      <c r="K479" s="53" t="s">
        <v>618</v>
      </c>
      <c r="L479" s="53" t="s">
        <v>527</v>
      </c>
      <c r="M479" s="53" t="s">
        <v>545</v>
      </c>
    </row>
    <row r="480" spans="1:13" x14ac:dyDescent="0.25">
      <c r="A480" s="53" t="s">
        <v>30</v>
      </c>
      <c r="B480" s="53" t="s">
        <v>379</v>
      </c>
      <c r="C480" s="53" t="s">
        <v>30</v>
      </c>
      <c r="D480" s="53">
        <v>4199</v>
      </c>
      <c r="E480" s="53">
        <v>1500</v>
      </c>
      <c r="F480" s="53">
        <v>5</v>
      </c>
      <c r="G480" s="53">
        <v>0</v>
      </c>
      <c r="H480" s="53">
        <v>106</v>
      </c>
      <c r="I480" s="53"/>
      <c r="J480" s="53" t="s">
        <v>474</v>
      </c>
      <c r="K480" s="53" t="s">
        <v>618</v>
      </c>
      <c r="L480" s="53" t="s">
        <v>527</v>
      </c>
      <c r="M480" s="53" t="s">
        <v>542</v>
      </c>
    </row>
    <row r="481" spans="1:13" x14ac:dyDescent="0.25">
      <c r="A481" s="53" t="s">
        <v>30</v>
      </c>
      <c r="B481" s="53" t="s">
        <v>372</v>
      </c>
      <c r="C481" s="53" t="s">
        <v>30</v>
      </c>
      <c r="D481" s="53">
        <v>4199</v>
      </c>
      <c r="E481" s="53">
        <v>1500</v>
      </c>
      <c r="F481" s="53">
        <v>5</v>
      </c>
      <c r="G481" s="53">
        <v>0</v>
      </c>
      <c r="H481" s="53">
        <v>101</v>
      </c>
      <c r="I481" s="53"/>
      <c r="J481" s="53" t="s">
        <v>474</v>
      </c>
      <c r="K481" s="53" t="s">
        <v>618</v>
      </c>
      <c r="L481" s="53" t="s">
        <v>494</v>
      </c>
      <c r="M481" s="53" t="s">
        <v>525</v>
      </c>
    </row>
    <row r="482" spans="1:13" x14ac:dyDescent="0.25">
      <c r="A482" s="53" t="s">
        <v>30</v>
      </c>
      <c r="B482" s="53" t="s">
        <v>374</v>
      </c>
      <c r="C482" s="53" t="s">
        <v>30</v>
      </c>
      <c r="D482" s="53">
        <v>4199</v>
      </c>
      <c r="E482" s="53">
        <v>1500</v>
      </c>
      <c r="F482" s="53">
        <v>5</v>
      </c>
      <c r="G482" s="53">
        <v>0</v>
      </c>
      <c r="H482" s="53">
        <v>102</v>
      </c>
      <c r="I482" s="53"/>
      <c r="J482" s="53" t="s">
        <v>474</v>
      </c>
      <c r="K482" s="53" t="s">
        <v>618</v>
      </c>
      <c r="L482" s="53" t="s">
        <v>494</v>
      </c>
      <c r="M482" s="53" t="s">
        <v>525</v>
      </c>
    </row>
    <row r="483" spans="1:13" x14ac:dyDescent="0.25">
      <c r="A483" s="53" t="s">
        <v>30</v>
      </c>
      <c r="B483" s="53" t="s">
        <v>400</v>
      </c>
      <c r="C483" s="53" t="s">
        <v>30</v>
      </c>
      <c r="D483" s="53">
        <v>4199</v>
      </c>
      <c r="E483" s="53">
        <v>1500</v>
      </c>
      <c r="F483" s="53">
        <v>5</v>
      </c>
      <c r="G483" s="53">
        <v>0</v>
      </c>
      <c r="H483" s="53">
        <v>104</v>
      </c>
      <c r="I483" s="53"/>
      <c r="J483" s="53" t="s">
        <v>474</v>
      </c>
      <c r="K483" s="53" t="s">
        <v>618</v>
      </c>
      <c r="L483" s="53" t="s">
        <v>494</v>
      </c>
      <c r="M483" s="53" t="s">
        <v>525</v>
      </c>
    </row>
    <row r="484" spans="1:13" x14ac:dyDescent="0.25">
      <c r="A484" s="53" t="s">
        <v>30</v>
      </c>
      <c r="B484" s="53" t="s">
        <v>378</v>
      </c>
      <c r="C484" s="53" t="s">
        <v>30</v>
      </c>
      <c r="D484" s="53">
        <v>4199</v>
      </c>
      <c r="E484" s="53">
        <v>1500</v>
      </c>
      <c r="F484" s="53">
        <v>5</v>
      </c>
      <c r="G484" s="53">
        <v>0</v>
      </c>
      <c r="H484" s="53">
        <v>105</v>
      </c>
      <c r="I484" s="53"/>
      <c r="J484" s="53" t="s">
        <v>474</v>
      </c>
      <c r="K484" s="53" t="s">
        <v>618</v>
      </c>
      <c r="L484" s="53" t="s">
        <v>527</v>
      </c>
      <c r="M484" s="53" t="s">
        <v>545</v>
      </c>
    </row>
    <row r="485" spans="1:13" x14ac:dyDescent="0.25">
      <c r="A485" s="53" t="s">
        <v>30</v>
      </c>
      <c r="B485" s="53" t="s">
        <v>379</v>
      </c>
      <c r="C485" s="53" t="s">
        <v>30</v>
      </c>
      <c r="D485" s="53">
        <v>4199</v>
      </c>
      <c r="E485" s="53">
        <v>1500</v>
      </c>
      <c r="F485" s="53">
        <v>5</v>
      </c>
      <c r="G485" s="53">
        <v>0</v>
      </c>
      <c r="H485" s="53">
        <v>106</v>
      </c>
      <c r="I485" s="53"/>
      <c r="J485" s="53" t="s">
        <v>474</v>
      </c>
      <c r="K485" s="53" t="s">
        <v>618</v>
      </c>
      <c r="L485" s="53" t="s">
        <v>527</v>
      </c>
      <c r="M485" s="53" t="s">
        <v>542</v>
      </c>
    </row>
    <row r="486" spans="1:13" x14ac:dyDescent="0.25">
      <c r="A486" s="53" t="s">
        <v>30</v>
      </c>
      <c r="B486" s="53" t="s">
        <v>372</v>
      </c>
      <c r="C486" s="53" t="s">
        <v>30</v>
      </c>
      <c r="D486" s="53">
        <v>4199</v>
      </c>
      <c r="E486" s="53">
        <v>1500</v>
      </c>
      <c r="F486" s="53">
        <v>5</v>
      </c>
      <c r="G486" s="53">
        <v>0</v>
      </c>
      <c r="H486" s="53">
        <v>101</v>
      </c>
      <c r="I486" s="53"/>
      <c r="J486" s="53" t="s">
        <v>474</v>
      </c>
      <c r="K486" s="53" t="s">
        <v>618</v>
      </c>
      <c r="L486" s="53" t="s">
        <v>494</v>
      </c>
      <c r="M486" s="53" t="s">
        <v>525</v>
      </c>
    </row>
    <row r="487" spans="1:13" x14ac:dyDescent="0.25">
      <c r="A487" s="53" t="s">
        <v>30</v>
      </c>
      <c r="B487" s="53" t="s">
        <v>374</v>
      </c>
      <c r="C487" s="53" t="s">
        <v>30</v>
      </c>
      <c r="D487" s="53">
        <v>4199</v>
      </c>
      <c r="E487" s="53">
        <v>1500</v>
      </c>
      <c r="F487" s="53">
        <v>5</v>
      </c>
      <c r="G487" s="53">
        <v>0</v>
      </c>
      <c r="H487" s="53">
        <v>102</v>
      </c>
      <c r="I487" s="53"/>
      <c r="J487" s="53" t="s">
        <v>474</v>
      </c>
      <c r="K487" s="53" t="s">
        <v>618</v>
      </c>
      <c r="L487" s="53" t="s">
        <v>494</v>
      </c>
      <c r="M487" s="53" t="s">
        <v>525</v>
      </c>
    </row>
    <row r="488" spans="1:13" x14ac:dyDescent="0.25">
      <c r="A488" s="53" t="s">
        <v>30</v>
      </c>
      <c r="B488" s="53" t="s">
        <v>400</v>
      </c>
      <c r="C488" s="53" t="s">
        <v>30</v>
      </c>
      <c r="D488" s="53">
        <v>4199</v>
      </c>
      <c r="E488" s="53">
        <v>1500</v>
      </c>
      <c r="F488" s="53">
        <v>5</v>
      </c>
      <c r="G488" s="53">
        <v>0</v>
      </c>
      <c r="H488" s="53">
        <v>104</v>
      </c>
      <c r="I488" s="53"/>
      <c r="J488" s="53" t="s">
        <v>474</v>
      </c>
      <c r="K488" s="53" t="s">
        <v>618</v>
      </c>
      <c r="L488" s="53" t="s">
        <v>494</v>
      </c>
      <c r="M488" s="53" t="s">
        <v>525</v>
      </c>
    </row>
    <row r="489" spans="1:13" x14ac:dyDescent="0.25">
      <c r="A489" s="53" t="s">
        <v>30</v>
      </c>
      <c r="B489" s="53" t="s">
        <v>378</v>
      </c>
      <c r="C489" s="53" t="s">
        <v>30</v>
      </c>
      <c r="D489" s="53">
        <v>4199</v>
      </c>
      <c r="E489" s="53">
        <v>1500</v>
      </c>
      <c r="F489" s="53">
        <v>5</v>
      </c>
      <c r="G489" s="53">
        <v>0</v>
      </c>
      <c r="H489" s="53">
        <v>105</v>
      </c>
      <c r="I489" s="53"/>
      <c r="J489" s="53" t="s">
        <v>474</v>
      </c>
      <c r="K489" s="53" t="s">
        <v>618</v>
      </c>
      <c r="L489" s="53" t="s">
        <v>527</v>
      </c>
      <c r="M489" s="53" t="s">
        <v>545</v>
      </c>
    </row>
    <row r="490" spans="1:13" x14ac:dyDescent="0.25">
      <c r="A490" s="53" t="s">
        <v>30</v>
      </c>
      <c r="B490" s="53" t="s">
        <v>379</v>
      </c>
      <c r="C490" s="53" t="s">
        <v>30</v>
      </c>
      <c r="D490" s="53">
        <v>4199</v>
      </c>
      <c r="E490" s="53">
        <v>1500</v>
      </c>
      <c r="F490" s="53">
        <v>5</v>
      </c>
      <c r="G490" s="53">
        <v>0</v>
      </c>
      <c r="H490" s="53">
        <v>106</v>
      </c>
      <c r="I490" s="53"/>
      <c r="J490" s="53" t="s">
        <v>474</v>
      </c>
      <c r="K490" s="53" t="s">
        <v>618</v>
      </c>
      <c r="L490" s="53" t="s">
        <v>527</v>
      </c>
      <c r="M490" s="53" t="s">
        <v>542</v>
      </c>
    </row>
    <row r="491" spans="1:13" x14ac:dyDescent="0.25">
      <c r="A491" s="53" t="s">
        <v>30</v>
      </c>
      <c r="B491" s="53" t="s">
        <v>372</v>
      </c>
      <c r="C491" s="53" t="s">
        <v>30</v>
      </c>
      <c r="D491" s="53">
        <v>4199</v>
      </c>
      <c r="E491" s="53">
        <v>1500</v>
      </c>
      <c r="F491" s="53">
        <v>5</v>
      </c>
      <c r="G491" s="53">
        <v>0</v>
      </c>
      <c r="H491" s="53">
        <v>101</v>
      </c>
      <c r="I491" s="53"/>
      <c r="J491" s="53" t="s">
        <v>474</v>
      </c>
      <c r="K491" s="53" t="s">
        <v>618</v>
      </c>
      <c r="L491" s="53" t="s">
        <v>494</v>
      </c>
      <c r="M491" s="53" t="s">
        <v>525</v>
      </c>
    </row>
    <row r="492" spans="1:13" x14ac:dyDescent="0.25">
      <c r="A492" s="53" t="s">
        <v>30</v>
      </c>
      <c r="B492" s="53" t="s">
        <v>374</v>
      </c>
      <c r="C492" s="53" t="s">
        <v>30</v>
      </c>
      <c r="D492" s="53">
        <v>4199</v>
      </c>
      <c r="E492" s="53">
        <v>1500</v>
      </c>
      <c r="F492" s="53">
        <v>5</v>
      </c>
      <c r="G492" s="53">
        <v>0</v>
      </c>
      <c r="H492" s="53">
        <v>102</v>
      </c>
      <c r="I492" s="53"/>
      <c r="J492" s="53" t="s">
        <v>474</v>
      </c>
      <c r="K492" s="53" t="s">
        <v>618</v>
      </c>
      <c r="L492" s="53" t="s">
        <v>494</v>
      </c>
      <c r="M492" s="53" t="s">
        <v>525</v>
      </c>
    </row>
    <row r="493" spans="1:13" x14ac:dyDescent="0.25">
      <c r="A493" s="53" t="s">
        <v>30</v>
      </c>
      <c r="B493" s="53" t="s">
        <v>400</v>
      </c>
      <c r="C493" s="53" t="s">
        <v>30</v>
      </c>
      <c r="D493" s="53">
        <v>4199</v>
      </c>
      <c r="E493" s="53">
        <v>1500</v>
      </c>
      <c r="F493" s="53">
        <v>5</v>
      </c>
      <c r="G493" s="53">
        <v>0</v>
      </c>
      <c r="H493" s="53">
        <v>104</v>
      </c>
      <c r="I493" s="53"/>
      <c r="J493" s="53" t="s">
        <v>474</v>
      </c>
      <c r="K493" s="53" t="s">
        <v>618</v>
      </c>
      <c r="L493" s="53" t="s">
        <v>494</v>
      </c>
      <c r="M493" s="53" t="s">
        <v>525</v>
      </c>
    </row>
    <row r="494" spans="1:13" x14ac:dyDescent="0.25">
      <c r="A494" s="53" t="s">
        <v>30</v>
      </c>
      <c r="B494" s="53" t="s">
        <v>378</v>
      </c>
      <c r="C494" s="53" t="s">
        <v>30</v>
      </c>
      <c r="D494" s="53">
        <v>4199</v>
      </c>
      <c r="E494" s="53">
        <v>1500</v>
      </c>
      <c r="F494" s="53">
        <v>5</v>
      </c>
      <c r="G494" s="53">
        <v>0</v>
      </c>
      <c r="H494" s="53">
        <v>105</v>
      </c>
      <c r="I494" s="53"/>
      <c r="J494" s="53" t="s">
        <v>474</v>
      </c>
      <c r="K494" s="53" t="s">
        <v>618</v>
      </c>
      <c r="L494" s="53" t="s">
        <v>527</v>
      </c>
      <c r="M494" s="53" t="s">
        <v>545</v>
      </c>
    </row>
    <row r="495" spans="1:13" x14ac:dyDescent="0.25">
      <c r="A495" s="53" t="s">
        <v>30</v>
      </c>
      <c r="B495" s="53" t="s">
        <v>379</v>
      </c>
      <c r="C495" s="53" t="s">
        <v>30</v>
      </c>
      <c r="D495" s="53">
        <v>4199</v>
      </c>
      <c r="E495" s="53">
        <v>1500</v>
      </c>
      <c r="F495" s="53">
        <v>5</v>
      </c>
      <c r="G495" s="53">
        <v>0</v>
      </c>
      <c r="H495" s="53">
        <v>106</v>
      </c>
      <c r="I495" s="53"/>
      <c r="J495" s="53" t="s">
        <v>474</v>
      </c>
      <c r="K495" s="53" t="s">
        <v>618</v>
      </c>
      <c r="L495" s="53" t="s">
        <v>527</v>
      </c>
      <c r="M495" s="53" t="s">
        <v>542</v>
      </c>
    </row>
    <row r="496" spans="1:13" x14ac:dyDescent="0.25">
      <c r="A496" s="53" t="s">
        <v>30</v>
      </c>
      <c r="B496" s="53" t="s">
        <v>372</v>
      </c>
      <c r="C496" s="53" t="s">
        <v>30</v>
      </c>
      <c r="D496" s="53">
        <v>4199</v>
      </c>
      <c r="E496" s="53">
        <v>1500</v>
      </c>
      <c r="F496" s="53">
        <v>5</v>
      </c>
      <c r="G496" s="53">
        <v>0</v>
      </c>
      <c r="H496" s="53">
        <v>101</v>
      </c>
      <c r="I496" s="53"/>
      <c r="J496" s="53" t="s">
        <v>474</v>
      </c>
      <c r="K496" s="53" t="s">
        <v>618</v>
      </c>
      <c r="L496" s="53" t="s">
        <v>494</v>
      </c>
      <c r="M496" s="53" t="s">
        <v>525</v>
      </c>
    </row>
    <row r="497" spans="1:13" x14ac:dyDescent="0.25">
      <c r="A497" s="53" t="s">
        <v>30</v>
      </c>
      <c r="B497" s="53" t="s">
        <v>374</v>
      </c>
      <c r="C497" s="53" t="s">
        <v>30</v>
      </c>
      <c r="D497" s="53">
        <v>4199</v>
      </c>
      <c r="E497" s="53">
        <v>1500</v>
      </c>
      <c r="F497" s="53">
        <v>5</v>
      </c>
      <c r="G497" s="53">
        <v>0</v>
      </c>
      <c r="H497" s="53">
        <v>102</v>
      </c>
      <c r="I497" s="53"/>
      <c r="J497" s="53" t="s">
        <v>474</v>
      </c>
      <c r="K497" s="53" t="s">
        <v>618</v>
      </c>
      <c r="L497" s="53" t="s">
        <v>494</v>
      </c>
      <c r="M497" s="53" t="s">
        <v>525</v>
      </c>
    </row>
    <row r="498" spans="1:13" x14ac:dyDescent="0.25">
      <c r="A498" s="53" t="s">
        <v>30</v>
      </c>
      <c r="B498" s="53" t="s">
        <v>400</v>
      </c>
      <c r="C498" s="53" t="s">
        <v>30</v>
      </c>
      <c r="D498" s="53">
        <v>4199</v>
      </c>
      <c r="E498" s="53">
        <v>1500</v>
      </c>
      <c r="F498" s="53">
        <v>5</v>
      </c>
      <c r="G498" s="53">
        <v>0</v>
      </c>
      <c r="H498" s="53">
        <v>104</v>
      </c>
      <c r="I498" s="53"/>
      <c r="J498" s="53" t="s">
        <v>474</v>
      </c>
      <c r="K498" s="53" t="s">
        <v>618</v>
      </c>
      <c r="L498" s="53" t="s">
        <v>494</v>
      </c>
      <c r="M498" s="53" t="s">
        <v>525</v>
      </c>
    </row>
    <row r="499" spans="1:13" x14ac:dyDescent="0.25">
      <c r="A499" s="53" t="s">
        <v>30</v>
      </c>
      <c r="B499" s="53" t="s">
        <v>378</v>
      </c>
      <c r="C499" s="53" t="s">
        <v>30</v>
      </c>
      <c r="D499" s="53">
        <v>4199</v>
      </c>
      <c r="E499" s="53">
        <v>1500</v>
      </c>
      <c r="F499" s="53">
        <v>5</v>
      </c>
      <c r="G499" s="53">
        <v>0</v>
      </c>
      <c r="H499" s="53">
        <v>105</v>
      </c>
      <c r="I499" s="53"/>
      <c r="J499" s="53" t="s">
        <v>474</v>
      </c>
      <c r="K499" s="53" t="s">
        <v>618</v>
      </c>
      <c r="L499" s="53" t="s">
        <v>527</v>
      </c>
      <c r="M499" s="53" t="s">
        <v>545</v>
      </c>
    </row>
    <row r="500" spans="1:13" x14ac:dyDescent="0.25">
      <c r="A500" s="53" t="s">
        <v>30</v>
      </c>
      <c r="B500" s="53" t="s">
        <v>379</v>
      </c>
      <c r="C500" s="53" t="s">
        <v>30</v>
      </c>
      <c r="D500" s="53">
        <v>4199</v>
      </c>
      <c r="E500" s="53">
        <v>1500</v>
      </c>
      <c r="F500" s="53">
        <v>5</v>
      </c>
      <c r="G500" s="53">
        <v>0</v>
      </c>
      <c r="H500" s="53">
        <v>106</v>
      </c>
      <c r="I500" s="53"/>
      <c r="J500" s="53" t="s">
        <v>474</v>
      </c>
      <c r="K500" s="53" t="s">
        <v>618</v>
      </c>
      <c r="L500" s="53" t="s">
        <v>527</v>
      </c>
      <c r="M500" s="53" t="s">
        <v>542</v>
      </c>
    </row>
    <row r="501" spans="1:13" x14ac:dyDescent="0.25">
      <c r="A501" s="53" t="s">
        <v>30</v>
      </c>
      <c r="B501" s="53" t="s">
        <v>372</v>
      </c>
      <c r="C501" s="53" t="s">
        <v>30</v>
      </c>
      <c r="D501" s="53">
        <v>4199</v>
      </c>
      <c r="E501" s="53">
        <v>1500</v>
      </c>
      <c r="F501" s="53">
        <v>5</v>
      </c>
      <c r="G501" s="53">
        <v>0</v>
      </c>
      <c r="H501" s="53">
        <v>101</v>
      </c>
      <c r="I501" s="53"/>
      <c r="J501" s="53" t="s">
        <v>474</v>
      </c>
      <c r="K501" s="53" t="s">
        <v>618</v>
      </c>
      <c r="L501" s="53" t="s">
        <v>494</v>
      </c>
      <c r="M501" s="53" t="s">
        <v>525</v>
      </c>
    </row>
    <row r="502" spans="1:13" x14ac:dyDescent="0.25">
      <c r="A502" s="53" t="s">
        <v>30</v>
      </c>
      <c r="B502" s="53" t="s">
        <v>372</v>
      </c>
      <c r="C502" s="53" t="s">
        <v>30</v>
      </c>
      <c r="D502" s="53">
        <v>4199</v>
      </c>
      <c r="E502" s="53">
        <v>1500</v>
      </c>
      <c r="F502" s="53">
        <v>5</v>
      </c>
      <c r="G502" s="53">
        <v>0</v>
      </c>
      <c r="H502" s="53">
        <v>101</v>
      </c>
      <c r="I502" s="53"/>
      <c r="J502" s="53" t="s">
        <v>474</v>
      </c>
      <c r="K502" s="53" t="s">
        <v>618</v>
      </c>
      <c r="L502" s="53" t="s">
        <v>494</v>
      </c>
      <c r="M502" s="53" t="s">
        <v>525</v>
      </c>
    </row>
    <row r="503" spans="1:13" x14ac:dyDescent="0.25">
      <c r="A503" s="53" t="s">
        <v>30</v>
      </c>
      <c r="B503" s="53" t="s">
        <v>374</v>
      </c>
      <c r="C503" s="53" t="s">
        <v>30</v>
      </c>
      <c r="D503" s="53">
        <v>4199</v>
      </c>
      <c r="E503" s="53">
        <v>1500</v>
      </c>
      <c r="F503" s="53">
        <v>5</v>
      </c>
      <c r="G503" s="53">
        <v>0</v>
      </c>
      <c r="H503" s="53">
        <v>102</v>
      </c>
      <c r="I503" s="53"/>
      <c r="J503" s="53" t="s">
        <v>474</v>
      </c>
      <c r="K503" s="53" t="s">
        <v>618</v>
      </c>
      <c r="L503" s="53" t="s">
        <v>494</v>
      </c>
      <c r="M503" s="53" t="s">
        <v>525</v>
      </c>
    </row>
    <row r="504" spans="1:13" x14ac:dyDescent="0.25">
      <c r="A504" s="53" t="s">
        <v>30</v>
      </c>
      <c r="B504" s="53" t="s">
        <v>400</v>
      </c>
      <c r="C504" s="53" t="s">
        <v>30</v>
      </c>
      <c r="D504" s="53">
        <v>4199</v>
      </c>
      <c r="E504" s="53">
        <v>1500</v>
      </c>
      <c r="F504" s="53">
        <v>5</v>
      </c>
      <c r="G504" s="53">
        <v>0</v>
      </c>
      <c r="H504" s="53">
        <v>104</v>
      </c>
      <c r="I504" s="53"/>
      <c r="J504" s="53" t="s">
        <v>474</v>
      </c>
      <c r="K504" s="53" t="s">
        <v>618</v>
      </c>
      <c r="L504" s="53" t="s">
        <v>494</v>
      </c>
      <c r="M504" s="53" t="s">
        <v>525</v>
      </c>
    </row>
    <row r="505" spans="1:13" x14ac:dyDescent="0.25">
      <c r="A505" s="53" t="s">
        <v>30</v>
      </c>
      <c r="B505" s="53" t="s">
        <v>378</v>
      </c>
      <c r="C505" s="53" t="s">
        <v>30</v>
      </c>
      <c r="D505" s="53">
        <v>4199</v>
      </c>
      <c r="E505" s="53">
        <v>1500</v>
      </c>
      <c r="F505" s="53">
        <v>5</v>
      </c>
      <c r="G505" s="53">
        <v>0</v>
      </c>
      <c r="H505" s="53">
        <v>105</v>
      </c>
      <c r="I505" s="53"/>
      <c r="J505" s="53" t="s">
        <v>474</v>
      </c>
      <c r="K505" s="53" t="s">
        <v>618</v>
      </c>
      <c r="L505" s="53" t="s">
        <v>527</v>
      </c>
      <c r="M505" s="53" t="s">
        <v>545</v>
      </c>
    </row>
    <row r="506" spans="1:13" x14ac:dyDescent="0.25">
      <c r="A506" s="53" t="s">
        <v>30</v>
      </c>
      <c r="B506" s="53" t="s">
        <v>379</v>
      </c>
      <c r="C506" s="53" t="s">
        <v>30</v>
      </c>
      <c r="D506" s="53">
        <v>4199</v>
      </c>
      <c r="E506" s="53">
        <v>1500</v>
      </c>
      <c r="F506" s="53">
        <v>5</v>
      </c>
      <c r="G506" s="53">
        <v>0</v>
      </c>
      <c r="H506" s="53">
        <v>106</v>
      </c>
      <c r="I506" s="53"/>
      <c r="J506" s="53" t="s">
        <v>474</v>
      </c>
      <c r="K506" s="53" t="s">
        <v>618</v>
      </c>
      <c r="L506" s="53" t="s">
        <v>527</v>
      </c>
      <c r="M506" s="53" t="s">
        <v>542</v>
      </c>
    </row>
    <row r="507" spans="1:13" x14ac:dyDescent="0.25">
      <c r="A507" s="53" t="s">
        <v>30</v>
      </c>
      <c r="B507" s="53" t="s">
        <v>372</v>
      </c>
      <c r="C507" s="53" t="s">
        <v>30</v>
      </c>
      <c r="D507" s="53">
        <v>4199</v>
      </c>
      <c r="E507" s="53">
        <v>1500</v>
      </c>
      <c r="F507" s="53">
        <v>5</v>
      </c>
      <c r="G507" s="53">
        <v>0</v>
      </c>
      <c r="H507" s="53">
        <v>101</v>
      </c>
      <c r="I507" s="53"/>
      <c r="J507" s="53" t="s">
        <v>474</v>
      </c>
      <c r="K507" s="53" t="s">
        <v>618</v>
      </c>
      <c r="L507" s="53" t="s">
        <v>494</v>
      </c>
      <c r="M507" s="53" t="s">
        <v>525</v>
      </c>
    </row>
    <row r="508" spans="1:13" x14ac:dyDescent="0.25">
      <c r="A508" s="53" t="s">
        <v>30</v>
      </c>
      <c r="B508" s="53" t="s">
        <v>374</v>
      </c>
      <c r="C508" s="53" t="s">
        <v>30</v>
      </c>
      <c r="D508" s="53">
        <v>4199</v>
      </c>
      <c r="E508" s="53">
        <v>1500</v>
      </c>
      <c r="F508" s="53">
        <v>5</v>
      </c>
      <c r="G508" s="53">
        <v>0</v>
      </c>
      <c r="H508" s="53">
        <v>102</v>
      </c>
      <c r="I508" s="53"/>
      <c r="J508" s="53" t="s">
        <v>474</v>
      </c>
      <c r="K508" s="53" t="s">
        <v>618</v>
      </c>
      <c r="L508" s="53" t="s">
        <v>494</v>
      </c>
      <c r="M508" s="53" t="s">
        <v>525</v>
      </c>
    </row>
    <row r="509" spans="1:13" x14ac:dyDescent="0.25">
      <c r="A509" s="53" t="s">
        <v>30</v>
      </c>
      <c r="B509" s="53" t="s">
        <v>400</v>
      </c>
      <c r="C509" s="53" t="s">
        <v>30</v>
      </c>
      <c r="D509" s="53">
        <v>4199</v>
      </c>
      <c r="E509" s="53">
        <v>1500</v>
      </c>
      <c r="F509" s="53">
        <v>5</v>
      </c>
      <c r="G509" s="53">
        <v>0</v>
      </c>
      <c r="H509" s="53">
        <v>104</v>
      </c>
      <c r="I509" s="53"/>
      <c r="J509" s="53" t="s">
        <v>474</v>
      </c>
      <c r="K509" s="53" t="s">
        <v>618</v>
      </c>
      <c r="L509" s="53" t="s">
        <v>494</v>
      </c>
      <c r="M509" s="53" t="s">
        <v>525</v>
      </c>
    </row>
    <row r="510" spans="1:13" x14ac:dyDescent="0.25">
      <c r="A510" s="53" t="s">
        <v>30</v>
      </c>
      <c r="B510" s="53" t="s">
        <v>378</v>
      </c>
      <c r="C510" s="53" t="s">
        <v>30</v>
      </c>
      <c r="D510" s="53">
        <v>4199</v>
      </c>
      <c r="E510" s="53">
        <v>1500</v>
      </c>
      <c r="F510" s="53">
        <v>5</v>
      </c>
      <c r="G510" s="53">
        <v>0</v>
      </c>
      <c r="H510" s="53">
        <v>105</v>
      </c>
      <c r="I510" s="53"/>
      <c r="J510" s="53" t="s">
        <v>474</v>
      </c>
      <c r="K510" s="53" t="s">
        <v>618</v>
      </c>
      <c r="L510" s="53" t="s">
        <v>527</v>
      </c>
      <c r="M510" s="53" t="s">
        <v>545</v>
      </c>
    </row>
    <row r="511" spans="1:13" x14ac:dyDescent="0.25">
      <c r="A511" s="53" t="s">
        <v>30</v>
      </c>
      <c r="B511" s="53" t="s">
        <v>379</v>
      </c>
      <c r="C511" s="53" t="s">
        <v>30</v>
      </c>
      <c r="D511" s="53">
        <v>4199</v>
      </c>
      <c r="E511" s="53">
        <v>1500</v>
      </c>
      <c r="F511" s="53">
        <v>5</v>
      </c>
      <c r="G511" s="53">
        <v>0</v>
      </c>
      <c r="H511" s="53">
        <v>106</v>
      </c>
      <c r="I511" s="53"/>
      <c r="J511" s="53" t="s">
        <v>474</v>
      </c>
      <c r="K511" s="53" t="s">
        <v>618</v>
      </c>
      <c r="L511" s="53" t="s">
        <v>527</v>
      </c>
      <c r="M511" s="53" t="s">
        <v>542</v>
      </c>
    </row>
    <row r="512" spans="1:13" x14ac:dyDescent="0.25">
      <c r="A512" s="53" t="s">
        <v>30</v>
      </c>
      <c r="B512" s="53" t="s">
        <v>372</v>
      </c>
      <c r="C512" s="53" t="s">
        <v>30</v>
      </c>
      <c r="D512" s="53">
        <v>4199</v>
      </c>
      <c r="E512" s="53">
        <v>1500</v>
      </c>
      <c r="F512" s="53">
        <v>5</v>
      </c>
      <c r="G512" s="53">
        <v>0</v>
      </c>
      <c r="H512" s="53">
        <v>101</v>
      </c>
      <c r="I512" s="53"/>
      <c r="J512" s="53" t="s">
        <v>474</v>
      </c>
      <c r="K512" s="53" t="s">
        <v>618</v>
      </c>
      <c r="L512" s="53" t="s">
        <v>494</v>
      </c>
      <c r="M512" s="53" t="s">
        <v>525</v>
      </c>
    </row>
    <row r="513" spans="1:13" x14ac:dyDescent="0.25">
      <c r="A513" s="53" t="s">
        <v>30</v>
      </c>
      <c r="B513" s="53" t="s">
        <v>374</v>
      </c>
      <c r="C513" s="53" t="s">
        <v>30</v>
      </c>
      <c r="D513" s="53">
        <v>4199</v>
      </c>
      <c r="E513" s="53">
        <v>1500</v>
      </c>
      <c r="F513" s="53">
        <v>5</v>
      </c>
      <c r="G513" s="53">
        <v>0</v>
      </c>
      <c r="H513" s="53">
        <v>102</v>
      </c>
      <c r="I513" s="53"/>
      <c r="J513" s="53" t="s">
        <v>474</v>
      </c>
      <c r="K513" s="53" t="s">
        <v>618</v>
      </c>
      <c r="L513" s="53" t="s">
        <v>494</v>
      </c>
      <c r="M513" s="53" t="s">
        <v>525</v>
      </c>
    </row>
    <row r="514" spans="1:13" x14ac:dyDescent="0.25">
      <c r="A514" s="53" t="s">
        <v>30</v>
      </c>
      <c r="B514" s="53" t="s">
        <v>400</v>
      </c>
      <c r="C514" s="53" t="s">
        <v>30</v>
      </c>
      <c r="D514" s="53">
        <v>4199</v>
      </c>
      <c r="E514" s="53">
        <v>1500</v>
      </c>
      <c r="F514" s="53">
        <v>5</v>
      </c>
      <c r="G514" s="53">
        <v>0</v>
      </c>
      <c r="H514" s="53">
        <v>104</v>
      </c>
      <c r="I514" s="53"/>
      <c r="J514" s="53" t="s">
        <v>474</v>
      </c>
      <c r="K514" s="53" t="s">
        <v>618</v>
      </c>
      <c r="L514" s="53" t="s">
        <v>494</v>
      </c>
      <c r="M514" s="53" t="s">
        <v>525</v>
      </c>
    </row>
    <row r="515" spans="1:13" x14ac:dyDescent="0.25">
      <c r="A515" s="53" t="s">
        <v>30</v>
      </c>
      <c r="B515" s="53" t="s">
        <v>378</v>
      </c>
      <c r="C515" s="53" t="s">
        <v>30</v>
      </c>
      <c r="D515" s="53">
        <v>4199</v>
      </c>
      <c r="E515" s="53">
        <v>1500</v>
      </c>
      <c r="F515" s="53">
        <v>5</v>
      </c>
      <c r="G515" s="53">
        <v>0</v>
      </c>
      <c r="H515" s="53">
        <v>105</v>
      </c>
      <c r="I515" s="53"/>
      <c r="J515" s="53" t="s">
        <v>474</v>
      </c>
      <c r="K515" s="53" t="s">
        <v>618</v>
      </c>
      <c r="L515" s="53" t="s">
        <v>527</v>
      </c>
      <c r="M515" s="53" t="s">
        <v>545</v>
      </c>
    </row>
    <row r="516" spans="1:13" x14ac:dyDescent="0.25">
      <c r="A516" s="53" t="s">
        <v>30</v>
      </c>
      <c r="B516" s="53" t="s">
        <v>379</v>
      </c>
      <c r="C516" s="53" t="s">
        <v>30</v>
      </c>
      <c r="D516" s="53">
        <v>4199</v>
      </c>
      <c r="E516" s="53">
        <v>1500</v>
      </c>
      <c r="F516" s="53">
        <v>5</v>
      </c>
      <c r="G516" s="53">
        <v>0</v>
      </c>
      <c r="H516" s="53">
        <v>106</v>
      </c>
      <c r="I516" s="53"/>
      <c r="J516" s="53" t="s">
        <v>474</v>
      </c>
      <c r="K516" s="53" t="s">
        <v>618</v>
      </c>
      <c r="L516" s="53" t="s">
        <v>527</v>
      </c>
      <c r="M516" s="53" t="s">
        <v>542</v>
      </c>
    </row>
    <row r="517" spans="1:13" x14ac:dyDescent="0.25">
      <c r="A517" s="53" t="s">
        <v>30</v>
      </c>
      <c r="B517" s="53" t="s">
        <v>372</v>
      </c>
      <c r="C517" s="53" t="s">
        <v>30</v>
      </c>
      <c r="D517" s="53">
        <v>4199</v>
      </c>
      <c r="E517" s="53">
        <v>1500</v>
      </c>
      <c r="F517" s="53">
        <v>5</v>
      </c>
      <c r="G517" s="53">
        <v>0</v>
      </c>
      <c r="H517" s="53">
        <v>101</v>
      </c>
      <c r="I517" s="53"/>
      <c r="J517" s="53" t="s">
        <v>474</v>
      </c>
      <c r="K517" s="53" t="s">
        <v>618</v>
      </c>
      <c r="L517" s="53" t="s">
        <v>494</v>
      </c>
      <c r="M517" s="53" t="s">
        <v>525</v>
      </c>
    </row>
    <row r="518" spans="1:13" x14ac:dyDescent="0.25">
      <c r="A518" s="53" t="s">
        <v>30</v>
      </c>
      <c r="B518" s="53" t="s">
        <v>374</v>
      </c>
      <c r="C518" s="53" t="s">
        <v>30</v>
      </c>
      <c r="D518" s="53">
        <v>4199</v>
      </c>
      <c r="E518" s="53">
        <v>1500</v>
      </c>
      <c r="F518" s="53">
        <v>5</v>
      </c>
      <c r="G518" s="53">
        <v>0</v>
      </c>
      <c r="H518" s="53">
        <v>102</v>
      </c>
      <c r="I518" s="53"/>
      <c r="J518" s="53" t="s">
        <v>474</v>
      </c>
      <c r="K518" s="53" t="s">
        <v>618</v>
      </c>
      <c r="L518" s="53" t="s">
        <v>494</v>
      </c>
      <c r="M518" s="53" t="s">
        <v>525</v>
      </c>
    </row>
    <row r="519" spans="1:13" x14ac:dyDescent="0.25">
      <c r="A519" s="53" t="s">
        <v>30</v>
      </c>
      <c r="B519" s="53" t="s">
        <v>400</v>
      </c>
      <c r="C519" s="53" t="s">
        <v>30</v>
      </c>
      <c r="D519" s="53">
        <v>4199</v>
      </c>
      <c r="E519" s="53">
        <v>1500</v>
      </c>
      <c r="F519" s="53">
        <v>5</v>
      </c>
      <c r="G519" s="53">
        <v>0</v>
      </c>
      <c r="H519" s="53">
        <v>104</v>
      </c>
      <c r="I519" s="53"/>
      <c r="J519" s="53" t="s">
        <v>474</v>
      </c>
      <c r="K519" s="53" t="s">
        <v>618</v>
      </c>
      <c r="L519" s="53" t="s">
        <v>494</v>
      </c>
      <c r="M519" s="53" t="s">
        <v>525</v>
      </c>
    </row>
    <row r="520" spans="1:13" x14ac:dyDescent="0.25">
      <c r="A520" s="53" t="s">
        <v>30</v>
      </c>
      <c r="B520" s="53" t="s">
        <v>378</v>
      </c>
      <c r="C520" s="53" t="s">
        <v>30</v>
      </c>
      <c r="D520" s="53">
        <v>4199</v>
      </c>
      <c r="E520" s="53">
        <v>1500</v>
      </c>
      <c r="F520" s="53">
        <v>5</v>
      </c>
      <c r="G520" s="53">
        <v>0</v>
      </c>
      <c r="H520" s="53">
        <v>105</v>
      </c>
      <c r="I520" s="53"/>
      <c r="J520" s="53" t="s">
        <v>474</v>
      </c>
      <c r="K520" s="53" t="s">
        <v>618</v>
      </c>
      <c r="L520" s="53" t="s">
        <v>527</v>
      </c>
      <c r="M520" s="53" t="s">
        <v>545</v>
      </c>
    </row>
    <row r="521" spans="1:13" x14ac:dyDescent="0.25">
      <c r="A521" s="53" t="s">
        <v>30</v>
      </c>
      <c r="B521" s="53" t="s">
        <v>379</v>
      </c>
      <c r="C521" s="53" t="s">
        <v>30</v>
      </c>
      <c r="D521" s="53">
        <v>4199</v>
      </c>
      <c r="E521" s="53">
        <v>1500</v>
      </c>
      <c r="F521" s="53">
        <v>5</v>
      </c>
      <c r="G521" s="53">
        <v>0</v>
      </c>
      <c r="H521" s="53">
        <v>106</v>
      </c>
      <c r="I521" s="53"/>
      <c r="J521" s="53" t="s">
        <v>474</v>
      </c>
      <c r="K521" s="53" t="s">
        <v>618</v>
      </c>
      <c r="L521" s="53" t="s">
        <v>527</v>
      </c>
      <c r="M521" s="53" t="s">
        <v>542</v>
      </c>
    </row>
    <row r="522" spans="1:13" x14ac:dyDescent="0.25">
      <c r="A522" s="53" t="s">
        <v>30</v>
      </c>
      <c r="B522" s="53" t="s">
        <v>372</v>
      </c>
      <c r="C522" s="53" t="s">
        <v>30</v>
      </c>
      <c r="D522" s="53">
        <v>4199</v>
      </c>
      <c r="E522" s="53">
        <v>1500</v>
      </c>
      <c r="F522" s="53">
        <v>5</v>
      </c>
      <c r="G522" s="53">
        <v>0</v>
      </c>
      <c r="H522" s="53">
        <v>101</v>
      </c>
      <c r="I522" s="53"/>
      <c r="J522" s="53" t="s">
        <v>474</v>
      </c>
      <c r="K522" s="53" t="s">
        <v>618</v>
      </c>
      <c r="L522" s="53" t="s">
        <v>494</v>
      </c>
      <c r="M522" s="53" t="s">
        <v>525</v>
      </c>
    </row>
    <row r="523" spans="1:13" x14ac:dyDescent="0.25">
      <c r="A523" s="53" t="s">
        <v>30</v>
      </c>
      <c r="B523" s="53" t="s">
        <v>374</v>
      </c>
      <c r="C523" s="53" t="s">
        <v>30</v>
      </c>
      <c r="D523" s="53">
        <v>4199</v>
      </c>
      <c r="E523" s="53">
        <v>1500</v>
      </c>
      <c r="F523" s="53">
        <v>5</v>
      </c>
      <c r="G523" s="53">
        <v>0</v>
      </c>
      <c r="H523" s="53">
        <v>102</v>
      </c>
      <c r="I523" s="53"/>
      <c r="J523" s="53" t="s">
        <v>474</v>
      </c>
      <c r="K523" s="53" t="s">
        <v>618</v>
      </c>
      <c r="L523" s="53" t="s">
        <v>494</v>
      </c>
      <c r="M523" s="53" t="s">
        <v>525</v>
      </c>
    </row>
    <row r="524" spans="1:13" x14ac:dyDescent="0.25">
      <c r="A524" s="53" t="s">
        <v>30</v>
      </c>
      <c r="B524" s="53" t="s">
        <v>400</v>
      </c>
      <c r="C524" s="53" t="s">
        <v>30</v>
      </c>
      <c r="D524" s="53">
        <v>4199</v>
      </c>
      <c r="E524" s="53">
        <v>1500</v>
      </c>
      <c r="F524" s="53">
        <v>5</v>
      </c>
      <c r="G524" s="53">
        <v>0</v>
      </c>
      <c r="H524" s="53">
        <v>104</v>
      </c>
      <c r="I524" s="53"/>
      <c r="J524" s="53" t="s">
        <v>474</v>
      </c>
      <c r="K524" s="53" t="s">
        <v>618</v>
      </c>
      <c r="L524" s="53" t="s">
        <v>494</v>
      </c>
      <c r="M524" s="53" t="s">
        <v>525</v>
      </c>
    </row>
    <row r="525" spans="1:13" x14ac:dyDescent="0.25">
      <c r="A525" s="53" t="s">
        <v>30</v>
      </c>
      <c r="B525" s="53" t="s">
        <v>378</v>
      </c>
      <c r="C525" s="53" t="s">
        <v>30</v>
      </c>
      <c r="D525" s="53">
        <v>4199</v>
      </c>
      <c r="E525" s="53">
        <v>1500</v>
      </c>
      <c r="F525" s="53">
        <v>5</v>
      </c>
      <c r="G525" s="53">
        <v>0</v>
      </c>
      <c r="H525" s="53">
        <v>105</v>
      </c>
      <c r="I525" s="53"/>
      <c r="J525" s="53" t="s">
        <v>474</v>
      </c>
      <c r="K525" s="53" t="s">
        <v>618</v>
      </c>
      <c r="L525" s="53" t="s">
        <v>527</v>
      </c>
      <c r="M525" s="53" t="s">
        <v>545</v>
      </c>
    </row>
    <row r="526" spans="1:13" x14ac:dyDescent="0.25">
      <c r="A526" s="53" t="s">
        <v>30</v>
      </c>
      <c r="B526" s="53" t="s">
        <v>379</v>
      </c>
      <c r="C526" s="53" t="s">
        <v>30</v>
      </c>
      <c r="D526" s="53">
        <v>4199</v>
      </c>
      <c r="E526" s="53">
        <v>1500</v>
      </c>
      <c r="F526" s="53">
        <v>5</v>
      </c>
      <c r="G526" s="53">
        <v>0</v>
      </c>
      <c r="H526" s="53">
        <v>106</v>
      </c>
      <c r="I526" s="53"/>
      <c r="J526" s="53" t="s">
        <v>474</v>
      </c>
      <c r="K526" s="53" t="s">
        <v>618</v>
      </c>
      <c r="L526" s="53" t="s">
        <v>527</v>
      </c>
      <c r="M526" s="53" t="s">
        <v>542</v>
      </c>
    </row>
    <row r="527" spans="1:13" x14ac:dyDescent="0.25">
      <c r="A527" s="53" t="s">
        <v>30</v>
      </c>
      <c r="B527" s="53" t="s">
        <v>372</v>
      </c>
      <c r="C527" s="53" t="s">
        <v>30</v>
      </c>
      <c r="D527" s="53">
        <v>4199</v>
      </c>
      <c r="E527" s="53">
        <v>1500</v>
      </c>
      <c r="F527" s="53">
        <v>5</v>
      </c>
      <c r="G527" s="53">
        <v>0</v>
      </c>
      <c r="H527" s="53">
        <v>101</v>
      </c>
      <c r="I527" s="53"/>
      <c r="J527" s="53" t="s">
        <v>474</v>
      </c>
      <c r="K527" s="53" t="s">
        <v>618</v>
      </c>
      <c r="L527" s="53" t="s">
        <v>494</v>
      </c>
      <c r="M527" s="53" t="s">
        <v>525</v>
      </c>
    </row>
    <row r="528" spans="1:13" x14ac:dyDescent="0.25">
      <c r="A528" s="53" t="s">
        <v>30</v>
      </c>
      <c r="B528" s="53" t="s">
        <v>374</v>
      </c>
      <c r="C528" s="53" t="s">
        <v>30</v>
      </c>
      <c r="D528" s="53">
        <v>4199</v>
      </c>
      <c r="E528" s="53">
        <v>1500</v>
      </c>
      <c r="F528" s="53">
        <v>5</v>
      </c>
      <c r="G528" s="53">
        <v>0</v>
      </c>
      <c r="H528" s="53">
        <v>102</v>
      </c>
      <c r="I528" s="53"/>
      <c r="J528" s="53" t="s">
        <v>474</v>
      </c>
      <c r="K528" s="53" t="s">
        <v>618</v>
      </c>
      <c r="L528" s="53" t="s">
        <v>494</v>
      </c>
      <c r="M528" s="53" t="s">
        <v>525</v>
      </c>
    </row>
    <row r="529" spans="1:13" x14ac:dyDescent="0.25">
      <c r="A529" s="53" t="s">
        <v>30</v>
      </c>
      <c r="B529" s="53" t="s">
        <v>400</v>
      </c>
      <c r="C529" s="53" t="s">
        <v>30</v>
      </c>
      <c r="D529" s="53">
        <v>4199</v>
      </c>
      <c r="E529" s="53">
        <v>1500</v>
      </c>
      <c r="F529" s="53">
        <v>5</v>
      </c>
      <c r="G529" s="53">
        <v>0</v>
      </c>
      <c r="H529" s="53">
        <v>104</v>
      </c>
      <c r="I529" s="53"/>
      <c r="J529" s="53" t="s">
        <v>474</v>
      </c>
      <c r="K529" s="53" t="s">
        <v>618</v>
      </c>
      <c r="L529" s="53" t="s">
        <v>494</v>
      </c>
      <c r="M529" s="53" t="s">
        <v>525</v>
      </c>
    </row>
    <row r="530" spans="1:13" x14ac:dyDescent="0.25">
      <c r="A530" s="53" t="s">
        <v>30</v>
      </c>
      <c r="B530" s="53" t="s">
        <v>378</v>
      </c>
      <c r="C530" s="53" t="s">
        <v>30</v>
      </c>
      <c r="D530" s="53">
        <v>4199</v>
      </c>
      <c r="E530" s="53">
        <v>1500</v>
      </c>
      <c r="F530" s="53">
        <v>5</v>
      </c>
      <c r="G530" s="53">
        <v>0</v>
      </c>
      <c r="H530" s="53">
        <v>105</v>
      </c>
      <c r="I530" s="53"/>
      <c r="J530" s="53" t="s">
        <v>474</v>
      </c>
      <c r="K530" s="53" t="s">
        <v>618</v>
      </c>
      <c r="L530" s="53" t="s">
        <v>527</v>
      </c>
      <c r="M530" s="53" t="s">
        <v>545</v>
      </c>
    </row>
    <row r="531" spans="1:13" x14ac:dyDescent="0.25">
      <c r="A531" s="53" t="s">
        <v>30</v>
      </c>
      <c r="B531" s="53" t="s">
        <v>379</v>
      </c>
      <c r="C531" s="53" t="s">
        <v>30</v>
      </c>
      <c r="D531" s="53">
        <v>4199</v>
      </c>
      <c r="E531" s="53">
        <v>1500</v>
      </c>
      <c r="F531" s="53">
        <v>5</v>
      </c>
      <c r="G531" s="53">
        <v>0</v>
      </c>
      <c r="H531" s="53">
        <v>106</v>
      </c>
      <c r="I531" s="53"/>
      <c r="J531" s="53" t="s">
        <v>474</v>
      </c>
      <c r="K531" s="53" t="s">
        <v>618</v>
      </c>
      <c r="L531" s="53" t="s">
        <v>527</v>
      </c>
      <c r="M531" s="53" t="s">
        <v>542</v>
      </c>
    </row>
    <row r="532" spans="1:13" x14ac:dyDescent="0.25">
      <c r="A532" s="53" t="s">
        <v>30</v>
      </c>
      <c r="B532" s="53" t="s">
        <v>374</v>
      </c>
      <c r="C532" s="53" t="s">
        <v>30</v>
      </c>
      <c r="D532" s="53">
        <v>4199</v>
      </c>
      <c r="E532" s="53">
        <v>1500</v>
      </c>
      <c r="F532" s="53">
        <v>5</v>
      </c>
      <c r="G532" s="53">
        <v>0</v>
      </c>
      <c r="H532" s="53">
        <v>102</v>
      </c>
      <c r="I532" s="53"/>
      <c r="J532" s="53" t="s">
        <v>474</v>
      </c>
      <c r="K532" s="53" t="s">
        <v>618</v>
      </c>
      <c r="L532" s="53" t="s">
        <v>494</v>
      </c>
      <c r="M532" s="53" t="s">
        <v>525</v>
      </c>
    </row>
    <row r="533" spans="1:13" x14ac:dyDescent="0.25">
      <c r="A533" s="53" t="s">
        <v>30</v>
      </c>
      <c r="B533" s="53" t="s">
        <v>400</v>
      </c>
      <c r="C533" s="53" t="s">
        <v>30</v>
      </c>
      <c r="D533" s="53">
        <v>4199</v>
      </c>
      <c r="E533" s="53">
        <v>1500</v>
      </c>
      <c r="F533" s="53">
        <v>5</v>
      </c>
      <c r="G533" s="53">
        <v>0</v>
      </c>
      <c r="H533" s="53">
        <v>104</v>
      </c>
      <c r="I533" s="53"/>
      <c r="J533" s="53" t="s">
        <v>474</v>
      </c>
      <c r="K533" s="53" t="s">
        <v>618</v>
      </c>
      <c r="L533" s="53" t="s">
        <v>494</v>
      </c>
      <c r="M533" s="53" t="s">
        <v>525</v>
      </c>
    </row>
    <row r="534" spans="1:13" x14ac:dyDescent="0.25">
      <c r="A534" s="53" t="s">
        <v>30</v>
      </c>
      <c r="B534" s="53" t="s">
        <v>378</v>
      </c>
      <c r="C534" s="53" t="s">
        <v>30</v>
      </c>
      <c r="D534" s="53">
        <v>4199</v>
      </c>
      <c r="E534" s="53">
        <v>1500</v>
      </c>
      <c r="F534" s="53">
        <v>5</v>
      </c>
      <c r="G534" s="53">
        <v>0</v>
      </c>
      <c r="H534" s="53">
        <v>105</v>
      </c>
      <c r="I534" s="53"/>
      <c r="J534" s="53" t="s">
        <v>474</v>
      </c>
      <c r="K534" s="53" t="s">
        <v>618</v>
      </c>
      <c r="L534" s="53" t="s">
        <v>527</v>
      </c>
      <c r="M534" s="53" t="s">
        <v>545</v>
      </c>
    </row>
    <row r="535" spans="1:13" x14ac:dyDescent="0.25">
      <c r="A535" s="53" t="s">
        <v>30</v>
      </c>
      <c r="B535" s="53" t="s">
        <v>379</v>
      </c>
      <c r="C535" s="53" t="s">
        <v>30</v>
      </c>
      <c r="D535" s="53">
        <v>4199</v>
      </c>
      <c r="E535" s="53">
        <v>1500</v>
      </c>
      <c r="F535" s="53">
        <v>5</v>
      </c>
      <c r="G535" s="53">
        <v>0</v>
      </c>
      <c r="H535" s="53">
        <v>106</v>
      </c>
      <c r="I535" s="53"/>
      <c r="J535" s="53" t="s">
        <v>474</v>
      </c>
      <c r="K535" s="53" t="s">
        <v>618</v>
      </c>
      <c r="L535" s="53" t="s">
        <v>527</v>
      </c>
      <c r="M535" s="53" t="s">
        <v>542</v>
      </c>
    </row>
    <row r="536" spans="1:13" x14ac:dyDescent="0.25">
      <c r="A536" s="53" t="s">
        <v>30</v>
      </c>
      <c r="B536" s="53" t="s">
        <v>374</v>
      </c>
      <c r="C536" s="53" t="s">
        <v>30</v>
      </c>
      <c r="D536" s="53">
        <v>4199</v>
      </c>
      <c r="E536" s="53">
        <v>1500</v>
      </c>
      <c r="F536" s="53">
        <v>5</v>
      </c>
      <c r="G536" s="53">
        <v>0</v>
      </c>
      <c r="H536" s="53">
        <v>102</v>
      </c>
      <c r="I536" s="53"/>
      <c r="J536" s="53" t="s">
        <v>474</v>
      </c>
      <c r="K536" s="53" t="s">
        <v>618</v>
      </c>
      <c r="L536" s="53" t="s">
        <v>494</v>
      </c>
      <c r="M536" s="53" t="s">
        <v>525</v>
      </c>
    </row>
    <row r="537" spans="1:13" x14ac:dyDescent="0.25">
      <c r="A537" s="53" t="s">
        <v>30</v>
      </c>
      <c r="B537" s="53" t="s">
        <v>400</v>
      </c>
      <c r="C537" s="53" t="s">
        <v>30</v>
      </c>
      <c r="D537" s="53">
        <v>4199</v>
      </c>
      <c r="E537" s="53">
        <v>1500</v>
      </c>
      <c r="F537" s="53">
        <v>5</v>
      </c>
      <c r="G537" s="53">
        <v>0</v>
      </c>
      <c r="H537" s="53">
        <v>104</v>
      </c>
      <c r="I537" s="53"/>
      <c r="J537" s="53" t="s">
        <v>474</v>
      </c>
      <c r="K537" s="53" t="s">
        <v>618</v>
      </c>
      <c r="L537" s="53" t="s">
        <v>494</v>
      </c>
      <c r="M537" s="53" t="s">
        <v>525</v>
      </c>
    </row>
    <row r="538" spans="1:13" x14ac:dyDescent="0.25">
      <c r="A538" s="53" t="s">
        <v>30</v>
      </c>
      <c r="B538" s="53" t="s">
        <v>378</v>
      </c>
      <c r="C538" s="53" t="s">
        <v>30</v>
      </c>
      <c r="D538" s="53">
        <v>4199</v>
      </c>
      <c r="E538" s="53">
        <v>1500</v>
      </c>
      <c r="F538" s="53">
        <v>5</v>
      </c>
      <c r="G538" s="53">
        <v>0</v>
      </c>
      <c r="H538" s="53">
        <v>105</v>
      </c>
      <c r="I538" s="53"/>
      <c r="J538" s="53" t="s">
        <v>474</v>
      </c>
      <c r="K538" s="53" t="s">
        <v>618</v>
      </c>
      <c r="L538" s="53" t="s">
        <v>527</v>
      </c>
      <c r="M538" s="53" t="s">
        <v>545</v>
      </c>
    </row>
    <row r="539" spans="1:13" x14ac:dyDescent="0.25">
      <c r="A539" s="53" t="s">
        <v>30</v>
      </c>
      <c r="B539" s="53" t="s">
        <v>379</v>
      </c>
      <c r="C539" s="53" t="s">
        <v>30</v>
      </c>
      <c r="D539" s="53">
        <v>4199</v>
      </c>
      <c r="E539" s="53">
        <v>1500</v>
      </c>
      <c r="F539" s="53">
        <v>5</v>
      </c>
      <c r="G539" s="53">
        <v>0</v>
      </c>
      <c r="H539" s="53">
        <v>106</v>
      </c>
      <c r="I539" s="53"/>
      <c r="J539" s="53" t="s">
        <v>474</v>
      </c>
      <c r="K539" s="53" t="s">
        <v>618</v>
      </c>
      <c r="L539" s="53" t="s">
        <v>527</v>
      </c>
      <c r="M539" s="53" t="s">
        <v>542</v>
      </c>
    </row>
    <row r="540" spans="1:13" x14ac:dyDescent="0.25">
      <c r="A540" s="53" t="s">
        <v>30</v>
      </c>
      <c r="B540" s="53" t="s">
        <v>372</v>
      </c>
      <c r="C540" s="53" t="s">
        <v>30</v>
      </c>
      <c r="D540" s="53">
        <v>4199</v>
      </c>
      <c r="E540" s="53">
        <v>1500</v>
      </c>
      <c r="F540" s="53">
        <v>5</v>
      </c>
      <c r="G540" s="53">
        <v>0</v>
      </c>
      <c r="H540" s="53">
        <v>101</v>
      </c>
      <c r="I540" s="53"/>
      <c r="J540" s="53" t="s">
        <v>474</v>
      </c>
      <c r="K540" s="53" t="s">
        <v>618</v>
      </c>
      <c r="L540" s="53" t="s">
        <v>494</v>
      </c>
      <c r="M540" s="53" t="s">
        <v>525</v>
      </c>
    </row>
    <row r="541" spans="1:13" x14ac:dyDescent="0.25">
      <c r="A541" s="53" t="s">
        <v>30</v>
      </c>
      <c r="B541" s="53" t="s">
        <v>374</v>
      </c>
      <c r="C541" s="53" t="s">
        <v>30</v>
      </c>
      <c r="D541" s="53">
        <v>4199</v>
      </c>
      <c r="E541" s="53">
        <v>1500</v>
      </c>
      <c r="F541" s="53">
        <v>5</v>
      </c>
      <c r="G541" s="53">
        <v>0</v>
      </c>
      <c r="H541" s="53">
        <v>102</v>
      </c>
      <c r="I541" s="53"/>
      <c r="J541" s="53" t="s">
        <v>474</v>
      </c>
      <c r="K541" s="53" t="s">
        <v>618</v>
      </c>
      <c r="L541" s="53" t="s">
        <v>494</v>
      </c>
      <c r="M541" s="53" t="s">
        <v>525</v>
      </c>
    </row>
    <row r="542" spans="1:13" x14ac:dyDescent="0.25">
      <c r="A542" s="53" t="s">
        <v>30</v>
      </c>
      <c r="B542" s="53" t="s">
        <v>400</v>
      </c>
      <c r="C542" s="53" t="s">
        <v>30</v>
      </c>
      <c r="D542" s="53">
        <v>4199</v>
      </c>
      <c r="E542" s="53">
        <v>1500</v>
      </c>
      <c r="F542" s="53">
        <v>5</v>
      </c>
      <c r="G542" s="53">
        <v>0</v>
      </c>
      <c r="H542" s="53">
        <v>104</v>
      </c>
      <c r="I542" s="53"/>
      <c r="J542" s="53" t="s">
        <v>474</v>
      </c>
      <c r="K542" s="53" t="s">
        <v>618</v>
      </c>
      <c r="L542" s="53" t="s">
        <v>494</v>
      </c>
      <c r="M542" s="53" t="s">
        <v>525</v>
      </c>
    </row>
    <row r="543" spans="1:13" x14ac:dyDescent="0.25">
      <c r="A543" s="53" t="s">
        <v>30</v>
      </c>
      <c r="B543" s="53" t="s">
        <v>378</v>
      </c>
      <c r="C543" s="53" t="s">
        <v>30</v>
      </c>
      <c r="D543" s="53">
        <v>4199</v>
      </c>
      <c r="E543" s="53">
        <v>1500</v>
      </c>
      <c r="F543" s="53">
        <v>5</v>
      </c>
      <c r="G543" s="53">
        <v>0</v>
      </c>
      <c r="H543" s="53">
        <v>105</v>
      </c>
      <c r="I543" s="53"/>
      <c r="J543" s="53" t="s">
        <v>474</v>
      </c>
      <c r="K543" s="53" t="s">
        <v>618</v>
      </c>
      <c r="L543" s="53" t="s">
        <v>527</v>
      </c>
      <c r="M543" s="53" t="s">
        <v>545</v>
      </c>
    </row>
    <row r="544" spans="1:13" x14ac:dyDescent="0.25">
      <c r="A544" s="53" t="s">
        <v>30</v>
      </c>
      <c r="B544" s="53" t="s">
        <v>379</v>
      </c>
      <c r="C544" s="53" t="s">
        <v>30</v>
      </c>
      <c r="D544" s="53">
        <v>4199</v>
      </c>
      <c r="E544" s="53">
        <v>1500</v>
      </c>
      <c r="F544" s="53">
        <v>5</v>
      </c>
      <c r="G544" s="53">
        <v>0</v>
      </c>
      <c r="H544" s="53">
        <v>106</v>
      </c>
      <c r="I544" s="53"/>
      <c r="J544" s="53" t="s">
        <v>474</v>
      </c>
      <c r="K544" s="53" t="s">
        <v>618</v>
      </c>
      <c r="L544" s="53" t="s">
        <v>527</v>
      </c>
      <c r="M544" s="53" t="s">
        <v>542</v>
      </c>
    </row>
    <row r="545" spans="1:13" x14ac:dyDescent="0.25">
      <c r="A545" s="53" t="s">
        <v>30</v>
      </c>
      <c r="B545" s="53" t="s">
        <v>372</v>
      </c>
      <c r="C545" s="53" t="s">
        <v>30</v>
      </c>
      <c r="D545" s="53">
        <v>4199</v>
      </c>
      <c r="E545" s="53">
        <v>1500</v>
      </c>
      <c r="F545" s="53">
        <v>5</v>
      </c>
      <c r="G545" s="53">
        <v>0</v>
      </c>
      <c r="H545" s="53">
        <v>101</v>
      </c>
      <c r="I545" s="53"/>
      <c r="J545" s="53" t="s">
        <v>474</v>
      </c>
      <c r="K545" s="53" t="s">
        <v>618</v>
      </c>
      <c r="L545" s="53" t="s">
        <v>494</v>
      </c>
      <c r="M545" s="53" t="s">
        <v>525</v>
      </c>
    </row>
    <row r="546" spans="1:13" x14ac:dyDescent="0.25">
      <c r="A546" s="53" t="s">
        <v>30</v>
      </c>
      <c r="B546" s="53" t="s">
        <v>372</v>
      </c>
      <c r="C546" s="53" t="s">
        <v>30</v>
      </c>
      <c r="D546" s="53">
        <v>4199</v>
      </c>
      <c r="E546" s="53">
        <v>1500</v>
      </c>
      <c r="F546" s="53">
        <v>5</v>
      </c>
      <c r="G546" s="53">
        <v>0</v>
      </c>
      <c r="H546" s="53">
        <v>101</v>
      </c>
      <c r="I546" s="53"/>
      <c r="J546" s="53" t="s">
        <v>474</v>
      </c>
      <c r="K546" s="53" t="s">
        <v>618</v>
      </c>
      <c r="L546" s="53" t="s">
        <v>494</v>
      </c>
      <c r="M546" s="53" t="s">
        <v>525</v>
      </c>
    </row>
    <row r="547" spans="1:13" x14ac:dyDescent="0.25">
      <c r="A547" s="53" t="s">
        <v>30</v>
      </c>
      <c r="B547" s="53" t="s">
        <v>374</v>
      </c>
      <c r="C547" s="53" t="s">
        <v>30</v>
      </c>
      <c r="D547" s="53">
        <v>4199</v>
      </c>
      <c r="E547" s="53">
        <v>1500</v>
      </c>
      <c r="F547" s="53">
        <v>5</v>
      </c>
      <c r="G547" s="53">
        <v>0</v>
      </c>
      <c r="H547" s="53">
        <v>102</v>
      </c>
      <c r="I547" s="53"/>
      <c r="J547" s="53" t="s">
        <v>474</v>
      </c>
      <c r="K547" s="53" t="s">
        <v>618</v>
      </c>
      <c r="L547" s="53" t="s">
        <v>494</v>
      </c>
      <c r="M547" s="53" t="s">
        <v>525</v>
      </c>
    </row>
    <row r="548" spans="1:13" x14ac:dyDescent="0.25">
      <c r="A548" s="53" t="s">
        <v>30</v>
      </c>
      <c r="B548" s="53" t="s">
        <v>400</v>
      </c>
      <c r="C548" s="53" t="s">
        <v>30</v>
      </c>
      <c r="D548" s="53">
        <v>4199</v>
      </c>
      <c r="E548" s="53">
        <v>1500</v>
      </c>
      <c r="F548" s="53">
        <v>5</v>
      </c>
      <c r="G548" s="53">
        <v>0</v>
      </c>
      <c r="H548" s="53">
        <v>104</v>
      </c>
      <c r="I548" s="53"/>
      <c r="J548" s="53" t="s">
        <v>474</v>
      </c>
      <c r="K548" s="53" t="s">
        <v>618</v>
      </c>
      <c r="L548" s="53" t="s">
        <v>494</v>
      </c>
      <c r="M548" s="53" t="s">
        <v>525</v>
      </c>
    </row>
    <row r="549" spans="1:13" x14ac:dyDescent="0.25">
      <c r="A549" s="53" t="s">
        <v>30</v>
      </c>
      <c r="B549" s="53" t="s">
        <v>378</v>
      </c>
      <c r="C549" s="53" t="s">
        <v>30</v>
      </c>
      <c r="D549" s="53">
        <v>4199</v>
      </c>
      <c r="E549" s="53">
        <v>1500</v>
      </c>
      <c r="F549" s="53">
        <v>5</v>
      </c>
      <c r="G549" s="53">
        <v>0</v>
      </c>
      <c r="H549" s="53">
        <v>105</v>
      </c>
      <c r="I549" s="53"/>
      <c r="J549" s="53" t="s">
        <v>474</v>
      </c>
      <c r="K549" s="53" t="s">
        <v>618</v>
      </c>
      <c r="L549" s="53" t="s">
        <v>527</v>
      </c>
      <c r="M549" s="53" t="s">
        <v>545</v>
      </c>
    </row>
    <row r="550" spans="1:13" x14ac:dyDescent="0.25">
      <c r="A550" s="53" t="s">
        <v>30</v>
      </c>
      <c r="B550" s="53" t="s">
        <v>379</v>
      </c>
      <c r="C550" s="53" t="s">
        <v>30</v>
      </c>
      <c r="D550" s="53">
        <v>4199</v>
      </c>
      <c r="E550" s="53">
        <v>1500</v>
      </c>
      <c r="F550" s="53">
        <v>5</v>
      </c>
      <c r="G550" s="53">
        <v>0</v>
      </c>
      <c r="H550" s="53">
        <v>106</v>
      </c>
      <c r="I550" s="53"/>
      <c r="J550" s="53" t="s">
        <v>474</v>
      </c>
      <c r="K550" s="53" t="s">
        <v>618</v>
      </c>
      <c r="L550" s="53" t="s">
        <v>527</v>
      </c>
      <c r="M550" s="53" t="s">
        <v>542</v>
      </c>
    </row>
    <row r="551" spans="1:13" x14ac:dyDescent="0.25">
      <c r="A551" s="53" t="s">
        <v>30</v>
      </c>
      <c r="B551" s="53" t="s">
        <v>372</v>
      </c>
      <c r="C551" s="53" t="s">
        <v>30</v>
      </c>
      <c r="D551" s="53">
        <v>4199</v>
      </c>
      <c r="E551" s="53">
        <v>1500</v>
      </c>
      <c r="F551" s="53">
        <v>5</v>
      </c>
      <c r="G551" s="53">
        <v>0</v>
      </c>
      <c r="H551" s="53">
        <v>101</v>
      </c>
      <c r="I551" s="53"/>
      <c r="J551" s="53" t="s">
        <v>474</v>
      </c>
      <c r="K551" s="53" t="s">
        <v>618</v>
      </c>
      <c r="L551" s="53" t="s">
        <v>494</v>
      </c>
      <c r="M551" s="53" t="s">
        <v>525</v>
      </c>
    </row>
    <row r="552" spans="1:13" x14ac:dyDescent="0.25">
      <c r="A552" s="53" t="s">
        <v>30</v>
      </c>
      <c r="B552" s="53" t="s">
        <v>374</v>
      </c>
      <c r="C552" s="53" t="s">
        <v>30</v>
      </c>
      <c r="D552" s="53">
        <v>4199</v>
      </c>
      <c r="E552" s="53">
        <v>1500</v>
      </c>
      <c r="F552" s="53">
        <v>5</v>
      </c>
      <c r="G552" s="53">
        <v>0</v>
      </c>
      <c r="H552" s="53">
        <v>102</v>
      </c>
      <c r="I552" s="53"/>
      <c r="J552" s="53" t="s">
        <v>474</v>
      </c>
      <c r="K552" s="53" t="s">
        <v>618</v>
      </c>
      <c r="L552" s="53" t="s">
        <v>494</v>
      </c>
      <c r="M552" s="53" t="s">
        <v>525</v>
      </c>
    </row>
    <row r="553" spans="1:13" x14ac:dyDescent="0.25">
      <c r="A553" s="53" t="s">
        <v>30</v>
      </c>
      <c r="B553" s="53" t="s">
        <v>400</v>
      </c>
      <c r="C553" s="53" t="s">
        <v>30</v>
      </c>
      <c r="D553" s="53">
        <v>4199</v>
      </c>
      <c r="E553" s="53">
        <v>1500</v>
      </c>
      <c r="F553" s="53">
        <v>5</v>
      </c>
      <c r="G553" s="53">
        <v>0</v>
      </c>
      <c r="H553" s="53">
        <v>104</v>
      </c>
      <c r="I553" s="53"/>
      <c r="J553" s="53" t="s">
        <v>474</v>
      </c>
      <c r="K553" s="53" t="s">
        <v>618</v>
      </c>
      <c r="L553" s="53" t="s">
        <v>494</v>
      </c>
      <c r="M553" s="53" t="s">
        <v>525</v>
      </c>
    </row>
    <row r="554" spans="1:13" x14ac:dyDescent="0.25">
      <c r="A554" s="53" t="s">
        <v>30</v>
      </c>
      <c r="B554" s="53" t="s">
        <v>378</v>
      </c>
      <c r="C554" s="53" t="s">
        <v>30</v>
      </c>
      <c r="D554" s="53">
        <v>4199</v>
      </c>
      <c r="E554" s="53">
        <v>1500</v>
      </c>
      <c r="F554" s="53">
        <v>5</v>
      </c>
      <c r="G554" s="53">
        <v>0</v>
      </c>
      <c r="H554" s="53">
        <v>105</v>
      </c>
      <c r="I554" s="53"/>
      <c r="J554" s="53" t="s">
        <v>474</v>
      </c>
      <c r="K554" s="53" t="s">
        <v>618</v>
      </c>
      <c r="L554" s="53" t="s">
        <v>527</v>
      </c>
      <c r="M554" s="53" t="s">
        <v>545</v>
      </c>
    </row>
    <row r="555" spans="1:13" x14ac:dyDescent="0.25">
      <c r="A555" s="53" t="s">
        <v>30</v>
      </c>
      <c r="B555" s="53" t="s">
        <v>372</v>
      </c>
      <c r="C555" s="53" t="s">
        <v>30</v>
      </c>
      <c r="D555" s="53">
        <v>4199</v>
      </c>
      <c r="E555" s="53">
        <v>1500</v>
      </c>
      <c r="F555" s="53">
        <v>5</v>
      </c>
      <c r="G555" s="53">
        <v>0</v>
      </c>
      <c r="H555" s="53">
        <v>101</v>
      </c>
      <c r="I555" s="53"/>
      <c r="J555" s="53" t="s">
        <v>474</v>
      </c>
      <c r="K555" s="53" t="s">
        <v>618</v>
      </c>
      <c r="L555" s="53" t="s">
        <v>494</v>
      </c>
      <c r="M555" s="53" t="s">
        <v>525</v>
      </c>
    </row>
    <row r="556" spans="1:13" x14ac:dyDescent="0.25">
      <c r="A556" s="53" t="s">
        <v>30</v>
      </c>
      <c r="B556" s="53" t="s">
        <v>372</v>
      </c>
      <c r="C556" s="53" t="s">
        <v>30</v>
      </c>
      <c r="D556" s="53">
        <v>4199</v>
      </c>
      <c r="E556" s="53">
        <v>1500</v>
      </c>
      <c r="F556" s="53">
        <v>5</v>
      </c>
      <c r="G556" s="53">
        <v>0</v>
      </c>
      <c r="H556" s="53">
        <v>101</v>
      </c>
      <c r="I556" s="53"/>
      <c r="J556" s="53" t="s">
        <v>474</v>
      </c>
      <c r="K556" s="53" t="s">
        <v>618</v>
      </c>
      <c r="L556" s="53" t="s">
        <v>494</v>
      </c>
      <c r="M556" s="53" t="s">
        <v>525</v>
      </c>
    </row>
    <row r="557" spans="1:13" x14ac:dyDescent="0.25">
      <c r="A557" s="53" t="s">
        <v>30</v>
      </c>
      <c r="B557" s="53" t="s">
        <v>374</v>
      </c>
      <c r="C557" s="53" t="s">
        <v>30</v>
      </c>
      <c r="D557" s="53">
        <v>4199</v>
      </c>
      <c r="E557" s="53">
        <v>1500</v>
      </c>
      <c r="F557" s="53">
        <v>5</v>
      </c>
      <c r="G557" s="53">
        <v>0</v>
      </c>
      <c r="H557" s="53">
        <v>102</v>
      </c>
      <c r="I557" s="53"/>
      <c r="J557" s="53" t="s">
        <v>474</v>
      </c>
      <c r="K557" s="53" t="s">
        <v>618</v>
      </c>
      <c r="L557" s="53" t="s">
        <v>494</v>
      </c>
      <c r="M557" s="53" t="s">
        <v>525</v>
      </c>
    </row>
    <row r="558" spans="1:13" x14ac:dyDescent="0.25">
      <c r="A558" s="53" t="s">
        <v>30</v>
      </c>
      <c r="B558" s="53" t="s">
        <v>400</v>
      </c>
      <c r="C558" s="53" t="s">
        <v>30</v>
      </c>
      <c r="D558" s="53">
        <v>4199</v>
      </c>
      <c r="E558" s="53">
        <v>1500</v>
      </c>
      <c r="F558" s="53">
        <v>5</v>
      </c>
      <c r="G558" s="53">
        <v>0</v>
      </c>
      <c r="H558" s="53">
        <v>104</v>
      </c>
      <c r="I558" s="53"/>
      <c r="J558" s="53" t="s">
        <v>474</v>
      </c>
      <c r="K558" s="53" t="s">
        <v>618</v>
      </c>
      <c r="L558" s="53" t="s">
        <v>494</v>
      </c>
      <c r="M558" s="53" t="s">
        <v>525</v>
      </c>
    </row>
    <row r="559" spans="1:13" x14ac:dyDescent="0.25">
      <c r="A559" s="53" t="s">
        <v>30</v>
      </c>
      <c r="B559" s="53" t="s">
        <v>378</v>
      </c>
      <c r="C559" s="53" t="s">
        <v>30</v>
      </c>
      <c r="D559" s="53">
        <v>4199</v>
      </c>
      <c r="E559" s="53">
        <v>1500</v>
      </c>
      <c r="F559" s="53">
        <v>5</v>
      </c>
      <c r="G559" s="53">
        <v>0</v>
      </c>
      <c r="H559" s="53">
        <v>105</v>
      </c>
      <c r="I559" s="53"/>
      <c r="J559" s="53" t="s">
        <v>474</v>
      </c>
      <c r="K559" s="53" t="s">
        <v>618</v>
      </c>
      <c r="L559" s="53" t="s">
        <v>527</v>
      </c>
      <c r="M559" s="53" t="s">
        <v>545</v>
      </c>
    </row>
    <row r="560" spans="1:13" x14ac:dyDescent="0.25">
      <c r="A560" s="53" t="s">
        <v>30</v>
      </c>
      <c r="B560" s="53" t="s">
        <v>379</v>
      </c>
      <c r="C560" s="53" t="s">
        <v>30</v>
      </c>
      <c r="D560" s="53">
        <v>4199</v>
      </c>
      <c r="E560" s="53">
        <v>1500</v>
      </c>
      <c r="F560" s="53">
        <v>5</v>
      </c>
      <c r="G560" s="53">
        <v>0</v>
      </c>
      <c r="H560" s="53">
        <v>106</v>
      </c>
      <c r="I560" s="53"/>
      <c r="J560" s="53" t="s">
        <v>474</v>
      </c>
      <c r="K560" s="53" t="s">
        <v>618</v>
      </c>
      <c r="L560" s="53" t="s">
        <v>527</v>
      </c>
      <c r="M560" s="53" t="s">
        <v>542</v>
      </c>
    </row>
    <row r="561" spans="1:13" x14ac:dyDescent="0.25">
      <c r="A561" s="53" t="s">
        <v>30</v>
      </c>
      <c r="B561" s="53" t="s">
        <v>372</v>
      </c>
      <c r="C561" s="53" t="s">
        <v>30</v>
      </c>
      <c r="D561" s="53">
        <v>4199</v>
      </c>
      <c r="E561" s="53">
        <v>1500</v>
      </c>
      <c r="F561" s="53">
        <v>5</v>
      </c>
      <c r="G561" s="53">
        <v>0</v>
      </c>
      <c r="H561" s="53">
        <v>101</v>
      </c>
      <c r="I561" s="53"/>
      <c r="J561" s="53" t="s">
        <v>474</v>
      </c>
      <c r="K561" s="53" t="s">
        <v>618</v>
      </c>
      <c r="L561" s="53" t="s">
        <v>494</v>
      </c>
      <c r="M561" s="53" t="s">
        <v>525</v>
      </c>
    </row>
    <row r="562" spans="1:13" x14ac:dyDescent="0.25">
      <c r="A562" s="53" t="s">
        <v>30</v>
      </c>
      <c r="B562" s="53" t="s">
        <v>372</v>
      </c>
      <c r="C562" s="53" t="s">
        <v>30</v>
      </c>
      <c r="D562" s="53">
        <v>4199</v>
      </c>
      <c r="E562" s="53">
        <v>1500</v>
      </c>
      <c r="F562" s="53">
        <v>5</v>
      </c>
      <c r="G562" s="53">
        <v>0</v>
      </c>
      <c r="H562" s="53">
        <v>101</v>
      </c>
      <c r="I562" s="53"/>
      <c r="J562" s="53" t="s">
        <v>474</v>
      </c>
      <c r="K562" s="53" t="s">
        <v>618</v>
      </c>
      <c r="L562" s="53" t="s">
        <v>494</v>
      </c>
      <c r="M562" s="53" t="s">
        <v>525</v>
      </c>
    </row>
    <row r="563" spans="1:13" x14ac:dyDescent="0.25">
      <c r="A563" s="53" t="s">
        <v>30</v>
      </c>
      <c r="B563" s="53" t="s">
        <v>374</v>
      </c>
      <c r="C563" s="53" t="s">
        <v>30</v>
      </c>
      <c r="D563" s="53">
        <v>4199</v>
      </c>
      <c r="E563" s="53">
        <v>1500</v>
      </c>
      <c r="F563" s="53">
        <v>5</v>
      </c>
      <c r="G563" s="53">
        <v>0</v>
      </c>
      <c r="H563" s="53">
        <v>102</v>
      </c>
      <c r="I563" s="53"/>
      <c r="J563" s="53" t="s">
        <v>474</v>
      </c>
      <c r="K563" s="53" t="s">
        <v>618</v>
      </c>
      <c r="L563" s="53" t="s">
        <v>494</v>
      </c>
      <c r="M563" s="53" t="s">
        <v>525</v>
      </c>
    </row>
    <row r="564" spans="1:13" x14ac:dyDescent="0.25">
      <c r="A564" s="53" t="s">
        <v>30</v>
      </c>
      <c r="B564" s="53" t="s">
        <v>400</v>
      </c>
      <c r="C564" s="53" t="s">
        <v>30</v>
      </c>
      <c r="D564" s="53">
        <v>4199</v>
      </c>
      <c r="E564" s="53">
        <v>1500</v>
      </c>
      <c r="F564" s="53">
        <v>5</v>
      </c>
      <c r="G564" s="53">
        <v>0</v>
      </c>
      <c r="H564" s="53">
        <v>104</v>
      </c>
      <c r="I564" s="53"/>
      <c r="J564" s="53" t="s">
        <v>474</v>
      </c>
      <c r="K564" s="53" t="s">
        <v>618</v>
      </c>
      <c r="L564" s="53" t="s">
        <v>494</v>
      </c>
      <c r="M564" s="53" t="s">
        <v>525</v>
      </c>
    </row>
    <row r="565" spans="1:13" x14ac:dyDescent="0.25">
      <c r="A565" s="53" t="s">
        <v>30</v>
      </c>
      <c r="B565" s="53" t="s">
        <v>378</v>
      </c>
      <c r="C565" s="53" t="s">
        <v>30</v>
      </c>
      <c r="D565" s="53">
        <v>4199</v>
      </c>
      <c r="E565" s="53">
        <v>1500</v>
      </c>
      <c r="F565" s="53">
        <v>5</v>
      </c>
      <c r="G565" s="53">
        <v>0</v>
      </c>
      <c r="H565" s="53">
        <v>105</v>
      </c>
      <c r="I565" s="53"/>
      <c r="J565" s="53" t="s">
        <v>474</v>
      </c>
      <c r="K565" s="53" t="s">
        <v>618</v>
      </c>
      <c r="L565" s="53" t="s">
        <v>527</v>
      </c>
      <c r="M565" s="53" t="s">
        <v>545</v>
      </c>
    </row>
    <row r="566" spans="1:13" x14ac:dyDescent="0.25">
      <c r="A566" s="53" t="s">
        <v>30</v>
      </c>
      <c r="B566" s="53" t="s">
        <v>379</v>
      </c>
      <c r="C566" s="53" t="s">
        <v>30</v>
      </c>
      <c r="D566" s="53">
        <v>4199</v>
      </c>
      <c r="E566" s="53">
        <v>1500</v>
      </c>
      <c r="F566" s="53">
        <v>5</v>
      </c>
      <c r="G566" s="53">
        <v>0</v>
      </c>
      <c r="H566" s="53">
        <v>106</v>
      </c>
      <c r="I566" s="53"/>
      <c r="J566" s="53" t="s">
        <v>474</v>
      </c>
      <c r="K566" s="53" t="s">
        <v>618</v>
      </c>
      <c r="L566" s="53" t="s">
        <v>527</v>
      </c>
      <c r="M566" s="53" t="s">
        <v>542</v>
      </c>
    </row>
    <row r="567" spans="1:13" x14ac:dyDescent="0.25">
      <c r="A567" s="53" t="s">
        <v>30</v>
      </c>
      <c r="B567" s="53" t="s">
        <v>372</v>
      </c>
      <c r="C567" s="53" t="s">
        <v>30</v>
      </c>
      <c r="D567" s="53">
        <v>4199</v>
      </c>
      <c r="E567" s="53">
        <v>1500</v>
      </c>
      <c r="F567" s="53">
        <v>5</v>
      </c>
      <c r="G567" s="53">
        <v>0</v>
      </c>
      <c r="H567" s="53">
        <v>101</v>
      </c>
      <c r="I567" s="53"/>
      <c r="J567" s="53" t="s">
        <v>474</v>
      </c>
      <c r="K567" s="53" t="s">
        <v>618</v>
      </c>
      <c r="L567" s="53" t="s">
        <v>494</v>
      </c>
      <c r="M567" s="53" t="s">
        <v>525</v>
      </c>
    </row>
    <row r="568" spans="1:13" x14ac:dyDescent="0.25">
      <c r="A568" s="53" t="s">
        <v>30</v>
      </c>
      <c r="B568" s="53" t="s">
        <v>374</v>
      </c>
      <c r="C568" s="53" t="s">
        <v>30</v>
      </c>
      <c r="D568" s="53">
        <v>4199</v>
      </c>
      <c r="E568" s="53">
        <v>1500</v>
      </c>
      <c r="F568" s="53">
        <v>5</v>
      </c>
      <c r="G568" s="53">
        <v>0</v>
      </c>
      <c r="H568" s="53">
        <v>102</v>
      </c>
      <c r="I568" s="53"/>
      <c r="J568" s="53" t="s">
        <v>474</v>
      </c>
      <c r="K568" s="53" t="s">
        <v>618</v>
      </c>
      <c r="L568" s="53" t="s">
        <v>494</v>
      </c>
      <c r="M568" s="53" t="s">
        <v>525</v>
      </c>
    </row>
    <row r="569" spans="1:13" x14ac:dyDescent="0.25">
      <c r="A569" s="53" t="s">
        <v>30</v>
      </c>
      <c r="B569" s="53" t="s">
        <v>400</v>
      </c>
      <c r="C569" s="53" t="s">
        <v>30</v>
      </c>
      <c r="D569" s="53">
        <v>4199</v>
      </c>
      <c r="E569" s="53">
        <v>1500</v>
      </c>
      <c r="F569" s="53">
        <v>5</v>
      </c>
      <c r="G569" s="53">
        <v>0</v>
      </c>
      <c r="H569" s="53">
        <v>104</v>
      </c>
      <c r="I569" s="53"/>
      <c r="J569" s="53" t="s">
        <v>474</v>
      </c>
      <c r="K569" s="53" t="s">
        <v>618</v>
      </c>
      <c r="L569" s="53" t="s">
        <v>494</v>
      </c>
      <c r="M569" s="53" t="s">
        <v>525</v>
      </c>
    </row>
    <row r="570" spans="1:13" x14ac:dyDescent="0.25">
      <c r="A570" s="53" t="s">
        <v>30</v>
      </c>
      <c r="B570" s="53" t="s">
        <v>378</v>
      </c>
      <c r="C570" s="53" t="s">
        <v>30</v>
      </c>
      <c r="D570" s="53">
        <v>4199</v>
      </c>
      <c r="E570" s="53">
        <v>1500</v>
      </c>
      <c r="F570" s="53">
        <v>5</v>
      </c>
      <c r="G570" s="53">
        <v>0</v>
      </c>
      <c r="H570" s="53">
        <v>105</v>
      </c>
      <c r="I570" s="53"/>
      <c r="J570" s="53" t="s">
        <v>474</v>
      </c>
      <c r="K570" s="53" t="s">
        <v>618</v>
      </c>
      <c r="L570" s="53" t="s">
        <v>527</v>
      </c>
      <c r="M570" s="53" t="s">
        <v>545</v>
      </c>
    </row>
    <row r="571" spans="1:13" x14ac:dyDescent="0.25">
      <c r="A571" s="53" t="s">
        <v>30</v>
      </c>
      <c r="B571" s="53" t="s">
        <v>379</v>
      </c>
      <c r="C571" s="53" t="s">
        <v>30</v>
      </c>
      <c r="D571" s="53">
        <v>4199</v>
      </c>
      <c r="E571" s="53">
        <v>1500</v>
      </c>
      <c r="F571" s="53">
        <v>5</v>
      </c>
      <c r="G571" s="53">
        <v>0</v>
      </c>
      <c r="H571" s="53">
        <v>106</v>
      </c>
      <c r="I571" s="53"/>
      <c r="J571" s="53" t="s">
        <v>474</v>
      </c>
      <c r="K571" s="53" t="s">
        <v>618</v>
      </c>
      <c r="L571" s="53" t="s">
        <v>527</v>
      </c>
      <c r="M571" s="53" t="s">
        <v>542</v>
      </c>
    </row>
    <row r="572" spans="1:13" x14ac:dyDescent="0.25">
      <c r="A572" s="53" t="s">
        <v>30</v>
      </c>
      <c r="B572" s="53" t="s">
        <v>372</v>
      </c>
      <c r="C572" s="53" t="s">
        <v>30</v>
      </c>
      <c r="D572" s="53">
        <v>4199</v>
      </c>
      <c r="E572" s="53">
        <v>1500</v>
      </c>
      <c r="F572" s="53">
        <v>5</v>
      </c>
      <c r="G572" s="53">
        <v>0</v>
      </c>
      <c r="H572" s="53">
        <v>101</v>
      </c>
      <c r="I572" s="53"/>
      <c r="J572" s="53" t="s">
        <v>474</v>
      </c>
      <c r="K572" s="53" t="s">
        <v>618</v>
      </c>
      <c r="L572" s="53" t="s">
        <v>494</v>
      </c>
      <c r="M572" s="53" t="s">
        <v>525</v>
      </c>
    </row>
    <row r="573" spans="1:13" x14ac:dyDescent="0.25">
      <c r="A573" s="53" t="s">
        <v>30</v>
      </c>
      <c r="B573" s="53" t="s">
        <v>372</v>
      </c>
      <c r="C573" s="53" t="s">
        <v>30</v>
      </c>
      <c r="D573" s="53">
        <v>4199</v>
      </c>
      <c r="E573" s="53">
        <v>1500</v>
      </c>
      <c r="F573" s="53">
        <v>5</v>
      </c>
      <c r="G573" s="53">
        <v>0</v>
      </c>
      <c r="H573" s="53">
        <v>101</v>
      </c>
      <c r="I573" s="53"/>
      <c r="J573" s="53" t="s">
        <v>474</v>
      </c>
      <c r="K573" s="53" t="s">
        <v>618</v>
      </c>
      <c r="L573" s="53" t="s">
        <v>494</v>
      </c>
      <c r="M573" s="53" t="s">
        <v>525</v>
      </c>
    </row>
    <row r="574" spans="1:13" x14ac:dyDescent="0.25">
      <c r="A574" s="53" t="s">
        <v>30</v>
      </c>
      <c r="B574" s="53" t="s">
        <v>374</v>
      </c>
      <c r="C574" s="53" t="s">
        <v>30</v>
      </c>
      <c r="D574" s="53">
        <v>4199</v>
      </c>
      <c r="E574" s="53">
        <v>1500</v>
      </c>
      <c r="F574" s="53">
        <v>5</v>
      </c>
      <c r="G574" s="53">
        <v>0</v>
      </c>
      <c r="H574" s="53">
        <v>102</v>
      </c>
      <c r="I574" s="53"/>
      <c r="J574" s="53" t="s">
        <v>474</v>
      </c>
      <c r="K574" s="53" t="s">
        <v>618</v>
      </c>
      <c r="L574" s="53" t="s">
        <v>494</v>
      </c>
      <c r="M574" s="53" t="s">
        <v>525</v>
      </c>
    </row>
    <row r="575" spans="1:13" x14ac:dyDescent="0.25">
      <c r="A575" s="53" t="s">
        <v>30</v>
      </c>
      <c r="B575" s="53" t="s">
        <v>400</v>
      </c>
      <c r="C575" s="53" t="s">
        <v>30</v>
      </c>
      <c r="D575" s="53">
        <v>4199</v>
      </c>
      <c r="E575" s="53">
        <v>1500</v>
      </c>
      <c r="F575" s="53">
        <v>5</v>
      </c>
      <c r="G575" s="53">
        <v>0</v>
      </c>
      <c r="H575" s="53">
        <v>104</v>
      </c>
      <c r="I575" s="53"/>
      <c r="J575" s="53" t="s">
        <v>474</v>
      </c>
      <c r="K575" s="53" t="s">
        <v>618</v>
      </c>
      <c r="L575" s="53" t="s">
        <v>494</v>
      </c>
      <c r="M575" s="53" t="s">
        <v>525</v>
      </c>
    </row>
    <row r="576" spans="1:13" x14ac:dyDescent="0.25">
      <c r="A576" s="53" t="s">
        <v>30</v>
      </c>
      <c r="B576" s="53" t="s">
        <v>378</v>
      </c>
      <c r="C576" s="53" t="s">
        <v>30</v>
      </c>
      <c r="D576" s="53">
        <v>4199</v>
      </c>
      <c r="E576" s="53">
        <v>1500</v>
      </c>
      <c r="F576" s="53">
        <v>5</v>
      </c>
      <c r="G576" s="53">
        <v>0</v>
      </c>
      <c r="H576" s="53">
        <v>105</v>
      </c>
      <c r="I576" s="53"/>
      <c r="J576" s="53" t="s">
        <v>474</v>
      </c>
      <c r="K576" s="53" t="s">
        <v>618</v>
      </c>
      <c r="L576" s="53" t="s">
        <v>527</v>
      </c>
      <c r="M576" s="53" t="s">
        <v>545</v>
      </c>
    </row>
    <row r="577" spans="1:13" x14ac:dyDescent="0.25">
      <c r="A577" s="53" t="s">
        <v>30</v>
      </c>
      <c r="B577" s="53" t="s">
        <v>379</v>
      </c>
      <c r="C577" s="53" t="s">
        <v>30</v>
      </c>
      <c r="D577" s="53">
        <v>4199</v>
      </c>
      <c r="E577" s="53">
        <v>1500</v>
      </c>
      <c r="F577" s="53">
        <v>5</v>
      </c>
      <c r="G577" s="53">
        <v>0</v>
      </c>
      <c r="H577" s="53">
        <v>106</v>
      </c>
      <c r="I577" s="53"/>
      <c r="J577" s="53" t="s">
        <v>474</v>
      </c>
      <c r="K577" s="53" t="s">
        <v>618</v>
      </c>
      <c r="L577" s="53" t="s">
        <v>527</v>
      </c>
      <c r="M577" s="53" t="s">
        <v>542</v>
      </c>
    </row>
    <row r="578" spans="1:13" x14ac:dyDescent="0.25">
      <c r="A578" s="53" t="s">
        <v>30</v>
      </c>
      <c r="B578" s="53" t="s">
        <v>374</v>
      </c>
      <c r="C578" s="53" t="s">
        <v>30</v>
      </c>
      <c r="D578" s="53">
        <v>4199</v>
      </c>
      <c r="E578" s="53">
        <v>1500</v>
      </c>
      <c r="F578" s="53">
        <v>5</v>
      </c>
      <c r="G578" s="53">
        <v>0</v>
      </c>
      <c r="H578" s="53">
        <v>102</v>
      </c>
      <c r="I578" s="53"/>
      <c r="J578" s="53" t="s">
        <v>474</v>
      </c>
      <c r="K578" s="53" t="s">
        <v>618</v>
      </c>
      <c r="L578" s="53" t="s">
        <v>494</v>
      </c>
      <c r="M578" s="53" t="s">
        <v>525</v>
      </c>
    </row>
    <row r="579" spans="1:13" x14ac:dyDescent="0.25">
      <c r="A579" s="53" t="s">
        <v>30</v>
      </c>
      <c r="B579" s="53" t="s">
        <v>400</v>
      </c>
      <c r="C579" s="53" t="s">
        <v>30</v>
      </c>
      <c r="D579" s="53">
        <v>4199</v>
      </c>
      <c r="E579" s="53">
        <v>1500</v>
      </c>
      <c r="F579" s="53">
        <v>5</v>
      </c>
      <c r="G579" s="53">
        <v>0</v>
      </c>
      <c r="H579" s="53">
        <v>104</v>
      </c>
      <c r="I579" s="53"/>
      <c r="J579" s="53" t="s">
        <v>474</v>
      </c>
      <c r="K579" s="53" t="s">
        <v>618</v>
      </c>
      <c r="L579" s="53" t="s">
        <v>494</v>
      </c>
      <c r="M579" s="53" t="s">
        <v>525</v>
      </c>
    </row>
    <row r="580" spans="1:13" x14ac:dyDescent="0.25">
      <c r="A580" s="53" t="s">
        <v>30</v>
      </c>
      <c r="B580" s="53" t="s">
        <v>378</v>
      </c>
      <c r="C580" s="53" t="s">
        <v>30</v>
      </c>
      <c r="D580" s="53">
        <v>4199</v>
      </c>
      <c r="E580" s="53">
        <v>1500</v>
      </c>
      <c r="F580" s="53">
        <v>5</v>
      </c>
      <c r="G580" s="53">
        <v>0</v>
      </c>
      <c r="H580" s="53">
        <v>105</v>
      </c>
      <c r="I580" s="53"/>
      <c r="J580" s="53" t="s">
        <v>474</v>
      </c>
      <c r="K580" s="53" t="s">
        <v>618</v>
      </c>
      <c r="L580" s="53" t="s">
        <v>527</v>
      </c>
      <c r="M580" s="53" t="s">
        <v>545</v>
      </c>
    </row>
    <row r="581" spans="1:13" x14ac:dyDescent="0.25">
      <c r="A581" s="53" t="s">
        <v>30</v>
      </c>
      <c r="B581" s="53" t="s">
        <v>379</v>
      </c>
      <c r="C581" s="53" t="s">
        <v>30</v>
      </c>
      <c r="D581" s="53">
        <v>4199</v>
      </c>
      <c r="E581" s="53">
        <v>1500</v>
      </c>
      <c r="F581" s="53">
        <v>5</v>
      </c>
      <c r="G581" s="53">
        <v>0</v>
      </c>
      <c r="H581" s="53">
        <v>106</v>
      </c>
      <c r="I581" s="53"/>
      <c r="J581" s="53" t="s">
        <v>474</v>
      </c>
      <c r="K581" s="53" t="s">
        <v>618</v>
      </c>
      <c r="L581" s="53" t="s">
        <v>527</v>
      </c>
      <c r="M581" s="53" t="s">
        <v>542</v>
      </c>
    </row>
    <row r="582" spans="1:13" x14ac:dyDescent="0.25">
      <c r="A582" s="53" t="s">
        <v>30</v>
      </c>
      <c r="B582" s="53" t="s">
        <v>374</v>
      </c>
      <c r="C582" s="53" t="s">
        <v>30</v>
      </c>
      <c r="D582" s="53">
        <v>4199</v>
      </c>
      <c r="E582" s="53">
        <v>1500</v>
      </c>
      <c r="F582" s="53">
        <v>5</v>
      </c>
      <c r="G582" s="53">
        <v>0</v>
      </c>
      <c r="H582" s="53">
        <v>102</v>
      </c>
      <c r="I582" s="53"/>
      <c r="J582" s="53" t="s">
        <v>474</v>
      </c>
      <c r="K582" s="53" t="s">
        <v>618</v>
      </c>
      <c r="L582" s="53" t="s">
        <v>494</v>
      </c>
      <c r="M582" s="53" t="s">
        <v>525</v>
      </c>
    </row>
    <row r="583" spans="1:13" x14ac:dyDescent="0.25">
      <c r="A583" s="53" t="s">
        <v>30</v>
      </c>
      <c r="B583" s="53" t="s">
        <v>400</v>
      </c>
      <c r="C583" s="53" t="s">
        <v>30</v>
      </c>
      <c r="D583" s="53">
        <v>4199</v>
      </c>
      <c r="E583" s="53">
        <v>1500</v>
      </c>
      <c r="F583" s="53">
        <v>5</v>
      </c>
      <c r="G583" s="53">
        <v>0</v>
      </c>
      <c r="H583" s="53">
        <v>104</v>
      </c>
      <c r="I583" s="53"/>
      <c r="J583" s="53" t="s">
        <v>474</v>
      </c>
      <c r="K583" s="53" t="s">
        <v>618</v>
      </c>
      <c r="L583" s="53" t="s">
        <v>494</v>
      </c>
      <c r="M583" s="53" t="s">
        <v>525</v>
      </c>
    </row>
    <row r="584" spans="1:13" x14ac:dyDescent="0.25">
      <c r="A584" s="53" t="s">
        <v>30</v>
      </c>
      <c r="B584" s="53" t="s">
        <v>378</v>
      </c>
      <c r="C584" s="53" t="s">
        <v>30</v>
      </c>
      <c r="D584" s="53">
        <v>4199</v>
      </c>
      <c r="E584" s="53">
        <v>1500</v>
      </c>
      <c r="F584" s="53">
        <v>5</v>
      </c>
      <c r="G584" s="53">
        <v>0</v>
      </c>
      <c r="H584" s="53">
        <v>105</v>
      </c>
      <c r="I584" s="53"/>
      <c r="J584" s="53" t="s">
        <v>474</v>
      </c>
      <c r="K584" s="53" t="s">
        <v>618</v>
      </c>
      <c r="L584" s="53" t="s">
        <v>527</v>
      </c>
      <c r="M584" s="53" t="s">
        <v>545</v>
      </c>
    </row>
    <row r="585" spans="1:13" x14ac:dyDescent="0.25">
      <c r="A585" s="53" t="s">
        <v>30</v>
      </c>
      <c r="B585" s="53" t="s">
        <v>379</v>
      </c>
      <c r="C585" s="53" t="s">
        <v>30</v>
      </c>
      <c r="D585" s="53">
        <v>4199</v>
      </c>
      <c r="E585" s="53">
        <v>1500</v>
      </c>
      <c r="F585" s="53">
        <v>5</v>
      </c>
      <c r="G585" s="53">
        <v>0</v>
      </c>
      <c r="H585" s="53">
        <v>106</v>
      </c>
      <c r="I585" s="53"/>
      <c r="J585" s="53" t="s">
        <v>474</v>
      </c>
      <c r="K585" s="53" t="s">
        <v>618</v>
      </c>
      <c r="L585" s="53" t="s">
        <v>527</v>
      </c>
      <c r="M585" s="53" t="s">
        <v>542</v>
      </c>
    </row>
    <row r="586" spans="1:13" x14ac:dyDescent="0.25">
      <c r="A586" s="53" t="s">
        <v>30</v>
      </c>
      <c r="B586" s="53" t="s">
        <v>372</v>
      </c>
      <c r="C586" s="53" t="s">
        <v>30</v>
      </c>
      <c r="D586" s="53">
        <v>4199</v>
      </c>
      <c r="E586" s="53">
        <v>1500</v>
      </c>
      <c r="F586" s="53">
        <v>5</v>
      </c>
      <c r="G586" s="53">
        <v>0</v>
      </c>
      <c r="H586" s="53">
        <v>101</v>
      </c>
      <c r="I586" s="53"/>
      <c r="J586" s="53" t="s">
        <v>474</v>
      </c>
      <c r="K586" s="53" t="s">
        <v>618</v>
      </c>
      <c r="L586" s="53" t="s">
        <v>494</v>
      </c>
      <c r="M586" s="53" t="s">
        <v>525</v>
      </c>
    </row>
    <row r="587" spans="1:13" x14ac:dyDescent="0.25">
      <c r="A587" s="53" t="s">
        <v>30</v>
      </c>
      <c r="B587" s="53" t="s">
        <v>374</v>
      </c>
      <c r="C587" s="53" t="s">
        <v>30</v>
      </c>
      <c r="D587" s="53">
        <v>4199</v>
      </c>
      <c r="E587" s="53">
        <v>1500</v>
      </c>
      <c r="F587" s="53">
        <v>5</v>
      </c>
      <c r="G587" s="53">
        <v>0</v>
      </c>
      <c r="H587" s="53">
        <v>102</v>
      </c>
      <c r="I587" s="53"/>
      <c r="J587" s="53" t="s">
        <v>474</v>
      </c>
      <c r="K587" s="53" t="s">
        <v>618</v>
      </c>
      <c r="L587" s="53" t="s">
        <v>494</v>
      </c>
      <c r="M587" s="53" t="s">
        <v>525</v>
      </c>
    </row>
    <row r="588" spans="1:13" x14ac:dyDescent="0.25">
      <c r="A588" s="53" t="s">
        <v>30</v>
      </c>
      <c r="B588" s="53" t="s">
        <v>400</v>
      </c>
      <c r="C588" s="53" t="s">
        <v>30</v>
      </c>
      <c r="D588" s="53">
        <v>4199</v>
      </c>
      <c r="E588" s="53">
        <v>1500</v>
      </c>
      <c r="F588" s="53">
        <v>5</v>
      </c>
      <c r="G588" s="53">
        <v>0</v>
      </c>
      <c r="H588" s="53">
        <v>104</v>
      </c>
      <c r="I588" s="53"/>
      <c r="J588" s="53" t="s">
        <v>474</v>
      </c>
      <c r="K588" s="53" t="s">
        <v>618</v>
      </c>
      <c r="L588" s="53" t="s">
        <v>494</v>
      </c>
      <c r="M588" s="53" t="s">
        <v>525</v>
      </c>
    </row>
    <row r="589" spans="1:13" x14ac:dyDescent="0.25">
      <c r="A589" s="53" t="s">
        <v>30</v>
      </c>
      <c r="B589" s="53" t="s">
        <v>378</v>
      </c>
      <c r="C589" s="53" t="s">
        <v>30</v>
      </c>
      <c r="D589" s="53">
        <v>4199</v>
      </c>
      <c r="E589" s="53">
        <v>1500</v>
      </c>
      <c r="F589" s="53">
        <v>5</v>
      </c>
      <c r="G589" s="53">
        <v>0</v>
      </c>
      <c r="H589" s="53">
        <v>105</v>
      </c>
      <c r="I589" s="53"/>
      <c r="J589" s="53" t="s">
        <v>474</v>
      </c>
      <c r="K589" s="53" t="s">
        <v>618</v>
      </c>
      <c r="L589" s="53" t="s">
        <v>527</v>
      </c>
      <c r="M589" s="53" t="s">
        <v>545</v>
      </c>
    </row>
    <row r="590" spans="1:13" x14ac:dyDescent="0.25">
      <c r="A590" s="53" t="s">
        <v>30</v>
      </c>
      <c r="B590" s="53" t="s">
        <v>379</v>
      </c>
      <c r="C590" s="53" t="s">
        <v>30</v>
      </c>
      <c r="D590" s="53">
        <v>4199</v>
      </c>
      <c r="E590" s="53">
        <v>1500</v>
      </c>
      <c r="F590" s="53">
        <v>5</v>
      </c>
      <c r="G590" s="53">
        <v>0</v>
      </c>
      <c r="H590" s="53">
        <v>106</v>
      </c>
      <c r="I590" s="53"/>
      <c r="J590" s="53" t="s">
        <v>474</v>
      </c>
      <c r="K590" s="53" t="s">
        <v>618</v>
      </c>
      <c r="L590" s="53" t="s">
        <v>527</v>
      </c>
      <c r="M590" s="53" t="s">
        <v>542</v>
      </c>
    </row>
    <row r="591" spans="1:13" x14ac:dyDescent="0.25">
      <c r="A591" s="53" t="s">
        <v>30</v>
      </c>
      <c r="B591" s="53" t="s">
        <v>372</v>
      </c>
      <c r="C591" s="53" t="s">
        <v>30</v>
      </c>
      <c r="D591" s="53">
        <v>4199</v>
      </c>
      <c r="E591" s="53">
        <v>1500</v>
      </c>
      <c r="F591" s="53">
        <v>5</v>
      </c>
      <c r="G591" s="53">
        <v>0</v>
      </c>
      <c r="H591" s="53">
        <v>101</v>
      </c>
      <c r="I591" s="53"/>
      <c r="J591" s="53" t="s">
        <v>474</v>
      </c>
      <c r="K591" s="53" t="s">
        <v>618</v>
      </c>
      <c r="L591" s="53" t="s">
        <v>494</v>
      </c>
      <c r="M591" s="53" t="s">
        <v>525</v>
      </c>
    </row>
    <row r="592" spans="1:13" x14ac:dyDescent="0.25">
      <c r="A592" s="53" t="s">
        <v>30</v>
      </c>
      <c r="B592" s="53" t="s">
        <v>374</v>
      </c>
      <c r="C592" s="53" t="s">
        <v>30</v>
      </c>
      <c r="D592" s="53">
        <v>4199</v>
      </c>
      <c r="E592" s="53">
        <v>1500</v>
      </c>
      <c r="F592" s="53">
        <v>5</v>
      </c>
      <c r="G592" s="53">
        <v>0</v>
      </c>
      <c r="H592" s="53">
        <v>102</v>
      </c>
      <c r="I592" s="53"/>
      <c r="J592" s="53" t="s">
        <v>474</v>
      </c>
      <c r="K592" s="53" t="s">
        <v>618</v>
      </c>
      <c r="L592" s="53" t="s">
        <v>494</v>
      </c>
      <c r="M592" s="53" t="s">
        <v>525</v>
      </c>
    </row>
    <row r="593" spans="1:13" x14ac:dyDescent="0.25">
      <c r="A593" s="53" t="s">
        <v>30</v>
      </c>
      <c r="B593" s="53" t="s">
        <v>400</v>
      </c>
      <c r="C593" s="53" t="s">
        <v>30</v>
      </c>
      <c r="D593" s="53">
        <v>4199</v>
      </c>
      <c r="E593" s="53">
        <v>1500</v>
      </c>
      <c r="F593" s="53">
        <v>5</v>
      </c>
      <c r="G593" s="53">
        <v>0</v>
      </c>
      <c r="H593" s="53">
        <v>104</v>
      </c>
      <c r="I593" s="53"/>
      <c r="J593" s="53" t="s">
        <v>474</v>
      </c>
      <c r="K593" s="53" t="s">
        <v>618</v>
      </c>
      <c r="L593" s="53" t="s">
        <v>494</v>
      </c>
      <c r="M593" s="53" t="s">
        <v>525</v>
      </c>
    </row>
    <row r="594" spans="1:13" x14ac:dyDescent="0.25">
      <c r="A594" s="53" t="s">
        <v>30</v>
      </c>
      <c r="B594" s="53" t="s">
        <v>378</v>
      </c>
      <c r="C594" s="53" t="s">
        <v>30</v>
      </c>
      <c r="D594" s="53">
        <v>4199</v>
      </c>
      <c r="E594" s="53">
        <v>1500</v>
      </c>
      <c r="F594" s="53">
        <v>5</v>
      </c>
      <c r="G594" s="53">
        <v>0</v>
      </c>
      <c r="H594" s="53">
        <v>105</v>
      </c>
      <c r="I594" s="53"/>
      <c r="J594" s="53" t="s">
        <v>474</v>
      </c>
      <c r="K594" s="53" t="s">
        <v>618</v>
      </c>
      <c r="L594" s="53" t="s">
        <v>527</v>
      </c>
      <c r="M594" s="53" t="s">
        <v>545</v>
      </c>
    </row>
    <row r="595" spans="1:13" x14ac:dyDescent="0.25">
      <c r="A595" s="53" t="s">
        <v>30</v>
      </c>
      <c r="B595" s="53" t="s">
        <v>379</v>
      </c>
      <c r="C595" s="53" t="s">
        <v>30</v>
      </c>
      <c r="D595" s="53">
        <v>4199</v>
      </c>
      <c r="E595" s="53">
        <v>1500</v>
      </c>
      <c r="F595" s="53">
        <v>5</v>
      </c>
      <c r="G595" s="53">
        <v>0</v>
      </c>
      <c r="H595" s="53">
        <v>106</v>
      </c>
      <c r="I595" s="53"/>
      <c r="J595" s="53" t="s">
        <v>474</v>
      </c>
      <c r="K595" s="53" t="s">
        <v>618</v>
      </c>
      <c r="L595" s="53" t="s">
        <v>527</v>
      </c>
      <c r="M595" s="53" t="s">
        <v>542</v>
      </c>
    </row>
    <row r="596" spans="1:13" x14ac:dyDescent="0.25">
      <c r="A596" s="53" t="s">
        <v>30</v>
      </c>
      <c r="B596" s="53" t="s">
        <v>372</v>
      </c>
      <c r="C596" s="53" t="s">
        <v>30</v>
      </c>
      <c r="D596" s="53">
        <v>4199</v>
      </c>
      <c r="E596" s="53">
        <v>1500</v>
      </c>
      <c r="F596" s="53">
        <v>5</v>
      </c>
      <c r="G596" s="53">
        <v>0</v>
      </c>
      <c r="H596" s="53">
        <v>101</v>
      </c>
      <c r="I596" s="53"/>
      <c r="J596" s="53" t="s">
        <v>474</v>
      </c>
      <c r="K596" s="53" t="s">
        <v>618</v>
      </c>
      <c r="L596" s="53" t="s">
        <v>494</v>
      </c>
      <c r="M596" s="53" t="s">
        <v>525</v>
      </c>
    </row>
    <row r="597" spans="1:13" x14ac:dyDescent="0.25">
      <c r="A597" s="53" t="s">
        <v>30</v>
      </c>
      <c r="B597" s="53" t="s">
        <v>374</v>
      </c>
      <c r="C597" s="53" t="s">
        <v>30</v>
      </c>
      <c r="D597" s="53">
        <v>4199</v>
      </c>
      <c r="E597" s="53">
        <v>1500</v>
      </c>
      <c r="F597" s="53">
        <v>5</v>
      </c>
      <c r="G597" s="53">
        <v>0</v>
      </c>
      <c r="H597" s="53">
        <v>102</v>
      </c>
      <c r="I597" s="53"/>
      <c r="J597" s="53" t="s">
        <v>474</v>
      </c>
      <c r="K597" s="53" t="s">
        <v>618</v>
      </c>
      <c r="L597" s="53" t="s">
        <v>494</v>
      </c>
      <c r="M597" s="53" t="s">
        <v>525</v>
      </c>
    </row>
    <row r="598" spans="1:13" x14ac:dyDescent="0.25">
      <c r="A598" s="53" t="s">
        <v>30</v>
      </c>
      <c r="B598" s="53" t="s">
        <v>400</v>
      </c>
      <c r="C598" s="53" t="s">
        <v>30</v>
      </c>
      <c r="D598" s="53">
        <v>4199</v>
      </c>
      <c r="E598" s="53">
        <v>1500</v>
      </c>
      <c r="F598" s="53">
        <v>5</v>
      </c>
      <c r="G598" s="53">
        <v>0</v>
      </c>
      <c r="H598" s="53">
        <v>104</v>
      </c>
      <c r="I598" s="53"/>
      <c r="J598" s="53" t="s">
        <v>474</v>
      </c>
      <c r="K598" s="53" t="s">
        <v>618</v>
      </c>
      <c r="L598" s="53" t="s">
        <v>494</v>
      </c>
      <c r="M598" s="53" t="s">
        <v>525</v>
      </c>
    </row>
    <row r="599" spans="1:13" x14ac:dyDescent="0.25">
      <c r="A599" s="53" t="s">
        <v>30</v>
      </c>
      <c r="B599" s="53" t="s">
        <v>378</v>
      </c>
      <c r="C599" s="53" t="s">
        <v>30</v>
      </c>
      <c r="D599" s="53">
        <v>4199</v>
      </c>
      <c r="E599" s="53">
        <v>1500</v>
      </c>
      <c r="F599" s="53">
        <v>5</v>
      </c>
      <c r="G599" s="53">
        <v>0</v>
      </c>
      <c r="H599" s="53">
        <v>105</v>
      </c>
      <c r="I599" s="53"/>
      <c r="J599" s="53" t="s">
        <v>474</v>
      </c>
      <c r="K599" s="53" t="s">
        <v>618</v>
      </c>
      <c r="L599" s="53" t="s">
        <v>527</v>
      </c>
      <c r="M599" s="53" t="s">
        <v>545</v>
      </c>
    </row>
    <row r="600" spans="1:13" x14ac:dyDescent="0.25">
      <c r="A600" s="53" t="s">
        <v>30</v>
      </c>
      <c r="B600" s="53" t="s">
        <v>379</v>
      </c>
      <c r="C600" s="53" t="s">
        <v>30</v>
      </c>
      <c r="D600" s="53">
        <v>4199</v>
      </c>
      <c r="E600" s="53">
        <v>1500</v>
      </c>
      <c r="F600" s="53">
        <v>5</v>
      </c>
      <c r="G600" s="53">
        <v>0</v>
      </c>
      <c r="H600" s="53">
        <v>106</v>
      </c>
      <c r="I600" s="53"/>
      <c r="J600" s="53" t="s">
        <v>474</v>
      </c>
      <c r="K600" s="53" t="s">
        <v>618</v>
      </c>
      <c r="L600" s="53" t="s">
        <v>527</v>
      </c>
      <c r="M600" s="53" t="s">
        <v>542</v>
      </c>
    </row>
    <row r="601" spans="1:13" x14ac:dyDescent="0.25">
      <c r="A601" s="53" t="s">
        <v>30</v>
      </c>
      <c r="B601" s="53" t="s">
        <v>374</v>
      </c>
      <c r="C601" s="53" t="s">
        <v>30</v>
      </c>
      <c r="D601" s="53">
        <v>4199</v>
      </c>
      <c r="E601" s="53">
        <v>1500</v>
      </c>
      <c r="F601" s="53">
        <v>5</v>
      </c>
      <c r="G601" s="53">
        <v>0</v>
      </c>
      <c r="H601" s="53">
        <v>102</v>
      </c>
      <c r="I601" s="53"/>
      <c r="J601" s="53" t="s">
        <v>474</v>
      </c>
      <c r="K601" s="53" t="s">
        <v>618</v>
      </c>
      <c r="L601" s="53" t="s">
        <v>494</v>
      </c>
      <c r="M601" s="53" t="s">
        <v>525</v>
      </c>
    </row>
    <row r="602" spans="1:13" x14ac:dyDescent="0.25">
      <c r="A602" s="53" t="s">
        <v>30</v>
      </c>
      <c r="B602" s="53" t="s">
        <v>400</v>
      </c>
      <c r="C602" s="53" t="s">
        <v>30</v>
      </c>
      <c r="D602" s="53">
        <v>4199</v>
      </c>
      <c r="E602" s="53">
        <v>1500</v>
      </c>
      <c r="F602" s="53">
        <v>5</v>
      </c>
      <c r="G602" s="53">
        <v>0</v>
      </c>
      <c r="H602" s="53">
        <v>104</v>
      </c>
      <c r="I602" s="53"/>
      <c r="J602" s="53" t="s">
        <v>474</v>
      </c>
      <c r="K602" s="53" t="s">
        <v>618</v>
      </c>
      <c r="L602" s="53" t="s">
        <v>494</v>
      </c>
      <c r="M602" s="53" t="s">
        <v>525</v>
      </c>
    </row>
    <row r="603" spans="1:13" x14ac:dyDescent="0.25">
      <c r="A603" s="53" t="s">
        <v>30</v>
      </c>
      <c r="B603" s="53" t="s">
        <v>378</v>
      </c>
      <c r="C603" s="53" t="s">
        <v>30</v>
      </c>
      <c r="D603" s="53">
        <v>4199</v>
      </c>
      <c r="E603" s="53">
        <v>1500</v>
      </c>
      <c r="F603" s="53">
        <v>5</v>
      </c>
      <c r="G603" s="53">
        <v>0</v>
      </c>
      <c r="H603" s="53">
        <v>105</v>
      </c>
      <c r="I603" s="53"/>
      <c r="J603" s="53" t="s">
        <v>474</v>
      </c>
      <c r="K603" s="53" t="s">
        <v>618</v>
      </c>
      <c r="L603" s="53" t="s">
        <v>527</v>
      </c>
      <c r="M603" s="53" t="s">
        <v>545</v>
      </c>
    </row>
    <row r="604" spans="1:13" x14ac:dyDescent="0.25">
      <c r="A604" s="53" t="s">
        <v>30</v>
      </c>
      <c r="B604" s="53" t="s">
        <v>379</v>
      </c>
      <c r="C604" s="53" t="s">
        <v>30</v>
      </c>
      <c r="D604" s="53">
        <v>4199</v>
      </c>
      <c r="E604" s="53">
        <v>1500</v>
      </c>
      <c r="F604" s="53">
        <v>5</v>
      </c>
      <c r="G604" s="53">
        <v>0</v>
      </c>
      <c r="H604" s="53">
        <v>106</v>
      </c>
      <c r="I604" s="53"/>
      <c r="J604" s="53" t="s">
        <v>474</v>
      </c>
      <c r="K604" s="53" t="s">
        <v>618</v>
      </c>
      <c r="L604" s="53" t="s">
        <v>527</v>
      </c>
      <c r="M604" s="53" t="s">
        <v>542</v>
      </c>
    </row>
    <row r="605" spans="1:13" x14ac:dyDescent="0.25">
      <c r="A605" s="53" t="s">
        <v>30</v>
      </c>
      <c r="B605" s="53" t="s">
        <v>374</v>
      </c>
      <c r="C605" s="53" t="s">
        <v>30</v>
      </c>
      <c r="D605" s="53">
        <v>4199</v>
      </c>
      <c r="E605" s="53">
        <v>1500</v>
      </c>
      <c r="F605" s="53">
        <v>5</v>
      </c>
      <c r="G605" s="53">
        <v>0</v>
      </c>
      <c r="H605" s="53">
        <v>102</v>
      </c>
      <c r="I605" s="53"/>
      <c r="J605" s="53" t="s">
        <v>474</v>
      </c>
      <c r="K605" s="53" t="s">
        <v>618</v>
      </c>
      <c r="L605" s="53" t="s">
        <v>494</v>
      </c>
      <c r="M605" s="53" t="s">
        <v>525</v>
      </c>
    </row>
    <row r="606" spans="1:13" x14ac:dyDescent="0.25">
      <c r="A606" s="53" t="s">
        <v>30</v>
      </c>
      <c r="B606" s="53" t="s">
        <v>400</v>
      </c>
      <c r="C606" s="53" t="s">
        <v>30</v>
      </c>
      <c r="D606" s="53">
        <v>4199</v>
      </c>
      <c r="E606" s="53">
        <v>1500</v>
      </c>
      <c r="F606" s="53">
        <v>5</v>
      </c>
      <c r="G606" s="53">
        <v>0</v>
      </c>
      <c r="H606" s="53">
        <v>104</v>
      </c>
      <c r="I606" s="53"/>
      <c r="J606" s="53" t="s">
        <v>474</v>
      </c>
      <c r="K606" s="53" t="s">
        <v>618</v>
      </c>
      <c r="L606" s="53" t="s">
        <v>494</v>
      </c>
      <c r="M606" s="53" t="s">
        <v>525</v>
      </c>
    </row>
    <row r="607" spans="1:13" x14ac:dyDescent="0.25">
      <c r="A607" s="53" t="s">
        <v>30</v>
      </c>
      <c r="B607" s="53" t="s">
        <v>378</v>
      </c>
      <c r="C607" s="53" t="s">
        <v>30</v>
      </c>
      <c r="D607" s="53">
        <v>4199</v>
      </c>
      <c r="E607" s="53">
        <v>1500</v>
      </c>
      <c r="F607" s="53">
        <v>5</v>
      </c>
      <c r="G607" s="53">
        <v>0</v>
      </c>
      <c r="H607" s="53">
        <v>105</v>
      </c>
      <c r="I607" s="53"/>
      <c r="J607" s="53" t="s">
        <v>474</v>
      </c>
      <c r="K607" s="53" t="s">
        <v>618</v>
      </c>
      <c r="L607" s="53" t="s">
        <v>527</v>
      </c>
      <c r="M607" s="53" t="s">
        <v>545</v>
      </c>
    </row>
    <row r="608" spans="1:13" x14ac:dyDescent="0.25">
      <c r="A608" s="53" t="s">
        <v>30</v>
      </c>
      <c r="B608" s="53" t="s">
        <v>374</v>
      </c>
      <c r="C608" s="53" t="s">
        <v>30</v>
      </c>
      <c r="D608" s="53">
        <v>4199</v>
      </c>
      <c r="E608" s="53">
        <v>1500</v>
      </c>
      <c r="F608" s="53">
        <v>5</v>
      </c>
      <c r="G608" s="53">
        <v>0</v>
      </c>
      <c r="H608" s="53">
        <v>102</v>
      </c>
      <c r="I608" s="53"/>
      <c r="J608" s="53" t="s">
        <v>474</v>
      </c>
      <c r="K608" s="53" t="s">
        <v>618</v>
      </c>
      <c r="L608" s="53" t="s">
        <v>494</v>
      </c>
      <c r="M608" s="53" t="s">
        <v>525</v>
      </c>
    </row>
    <row r="609" spans="1:13" x14ac:dyDescent="0.25">
      <c r="A609" s="53" t="s">
        <v>30</v>
      </c>
      <c r="B609" s="53" t="s">
        <v>400</v>
      </c>
      <c r="C609" s="53" t="s">
        <v>30</v>
      </c>
      <c r="D609" s="53">
        <v>4199</v>
      </c>
      <c r="E609" s="53">
        <v>1500</v>
      </c>
      <c r="F609" s="53">
        <v>5</v>
      </c>
      <c r="G609" s="53">
        <v>0</v>
      </c>
      <c r="H609" s="53">
        <v>104</v>
      </c>
      <c r="I609" s="53"/>
      <c r="J609" s="53" t="s">
        <v>474</v>
      </c>
      <c r="K609" s="53" t="s">
        <v>618</v>
      </c>
      <c r="L609" s="53" t="s">
        <v>494</v>
      </c>
      <c r="M609" s="53" t="s">
        <v>525</v>
      </c>
    </row>
    <row r="610" spans="1:13" x14ac:dyDescent="0.25">
      <c r="A610" s="53" t="s">
        <v>30</v>
      </c>
      <c r="B610" s="53" t="s">
        <v>378</v>
      </c>
      <c r="C610" s="53" t="s">
        <v>30</v>
      </c>
      <c r="D610" s="53">
        <v>4199</v>
      </c>
      <c r="E610" s="53">
        <v>1500</v>
      </c>
      <c r="F610" s="53">
        <v>5</v>
      </c>
      <c r="G610" s="53">
        <v>0</v>
      </c>
      <c r="H610" s="53">
        <v>105</v>
      </c>
      <c r="I610" s="53"/>
      <c r="J610" s="53" t="s">
        <v>474</v>
      </c>
      <c r="K610" s="53" t="s">
        <v>618</v>
      </c>
      <c r="L610" s="53" t="s">
        <v>527</v>
      </c>
      <c r="M610" s="53" t="s">
        <v>545</v>
      </c>
    </row>
    <row r="611" spans="1:13" x14ac:dyDescent="0.25">
      <c r="A611" s="53" t="s">
        <v>30</v>
      </c>
      <c r="B611" s="53" t="s">
        <v>379</v>
      </c>
      <c r="C611" s="53" t="s">
        <v>30</v>
      </c>
      <c r="D611" s="53">
        <v>4199</v>
      </c>
      <c r="E611" s="53">
        <v>1500</v>
      </c>
      <c r="F611" s="53">
        <v>5</v>
      </c>
      <c r="G611" s="53">
        <v>0</v>
      </c>
      <c r="H611" s="53">
        <v>106</v>
      </c>
      <c r="I611" s="53"/>
      <c r="J611" s="53" t="s">
        <v>474</v>
      </c>
      <c r="K611" s="53" t="s">
        <v>618</v>
      </c>
      <c r="L611" s="53" t="s">
        <v>527</v>
      </c>
      <c r="M611" s="53" t="s">
        <v>542</v>
      </c>
    </row>
    <row r="612" spans="1:13" x14ac:dyDescent="0.25">
      <c r="A612" s="53" t="s">
        <v>30</v>
      </c>
      <c r="B612" s="53" t="s">
        <v>374</v>
      </c>
      <c r="C612" s="53" t="s">
        <v>30</v>
      </c>
      <c r="D612" s="53">
        <v>4199</v>
      </c>
      <c r="E612" s="53">
        <v>1500</v>
      </c>
      <c r="F612" s="53">
        <v>5</v>
      </c>
      <c r="G612" s="53">
        <v>0</v>
      </c>
      <c r="H612" s="53">
        <v>102</v>
      </c>
      <c r="I612" s="53"/>
      <c r="J612" s="53" t="s">
        <v>474</v>
      </c>
      <c r="K612" s="53" t="s">
        <v>618</v>
      </c>
      <c r="L612" s="53" t="s">
        <v>494</v>
      </c>
      <c r="M612" s="53" t="s">
        <v>525</v>
      </c>
    </row>
    <row r="613" spans="1:13" x14ac:dyDescent="0.25">
      <c r="A613" s="53" t="s">
        <v>30</v>
      </c>
      <c r="B613" s="53" t="s">
        <v>400</v>
      </c>
      <c r="C613" s="53" t="s">
        <v>30</v>
      </c>
      <c r="D613" s="53">
        <v>4199</v>
      </c>
      <c r="E613" s="53">
        <v>1500</v>
      </c>
      <c r="F613" s="53">
        <v>5</v>
      </c>
      <c r="G613" s="53">
        <v>0</v>
      </c>
      <c r="H613" s="53">
        <v>104</v>
      </c>
      <c r="I613" s="53"/>
      <c r="J613" s="53" t="s">
        <v>474</v>
      </c>
      <c r="K613" s="53" t="s">
        <v>618</v>
      </c>
      <c r="L613" s="53" t="s">
        <v>494</v>
      </c>
      <c r="M613" s="53" t="s">
        <v>525</v>
      </c>
    </row>
    <row r="614" spans="1:13" x14ac:dyDescent="0.25">
      <c r="A614" s="53" t="s">
        <v>30</v>
      </c>
      <c r="B614" s="53" t="s">
        <v>378</v>
      </c>
      <c r="C614" s="53" t="s">
        <v>30</v>
      </c>
      <c r="D614" s="53">
        <v>4199</v>
      </c>
      <c r="E614" s="53">
        <v>1500</v>
      </c>
      <c r="F614" s="53">
        <v>5</v>
      </c>
      <c r="G614" s="53">
        <v>0</v>
      </c>
      <c r="H614" s="53">
        <v>105</v>
      </c>
      <c r="I614" s="53"/>
      <c r="J614" s="53" t="s">
        <v>474</v>
      </c>
      <c r="K614" s="53" t="s">
        <v>618</v>
      </c>
      <c r="L614" s="53" t="s">
        <v>527</v>
      </c>
      <c r="M614" s="53" t="s">
        <v>545</v>
      </c>
    </row>
    <row r="615" spans="1:13" x14ac:dyDescent="0.25">
      <c r="A615" s="53" t="s">
        <v>30</v>
      </c>
      <c r="B615" s="53" t="s">
        <v>372</v>
      </c>
      <c r="C615" s="53" t="s">
        <v>30</v>
      </c>
      <c r="D615" s="53">
        <v>4199</v>
      </c>
      <c r="E615" s="53">
        <v>1500</v>
      </c>
      <c r="F615" s="53">
        <v>5</v>
      </c>
      <c r="G615" s="53">
        <v>0</v>
      </c>
      <c r="H615" s="53">
        <v>101</v>
      </c>
      <c r="I615" s="53"/>
      <c r="J615" s="53" t="s">
        <v>474</v>
      </c>
      <c r="K615" s="53" t="s">
        <v>618</v>
      </c>
      <c r="L615" s="53" t="s">
        <v>494</v>
      </c>
      <c r="M615" s="53" t="s">
        <v>525</v>
      </c>
    </row>
    <row r="616" spans="1:13" x14ac:dyDescent="0.25">
      <c r="A616" s="53" t="s">
        <v>30</v>
      </c>
      <c r="B616" s="53" t="s">
        <v>374</v>
      </c>
      <c r="C616" s="53" t="s">
        <v>30</v>
      </c>
      <c r="D616" s="53">
        <v>4199</v>
      </c>
      <c r="E616" s="53">
        <v>1500</v>
      </c>
      <c r="F616" s="53">
        <v>5</v>
      </c>
      <c r="G616" s="53">
        <v>0</v>
      </c>
      <c r="H616" s="53">
        <v>102</v>
      </c>
      <c r="I616" s="53"/>
      <c r="J616" s="53" t="s">
        <v>474</v>
      </c>
      <c r="K616" s="53" t="s">
        <v>618</v>
      </c>
      <c r="L616" s="53" t="s">
        <v>494</v>
      </c>
      <c r="M616" s="53" t="s">
        <v>525</v>
      </c>
    </row>
    <row r="617" spans="1:13" x14ac:dyDescent="0.25">
      <c r="A617" s="53" t="s">
        <v>30</v>
      </c>
      <c r="B617" s="53" t="s">
        <v>400</v>
      </c>
      <c r="C617" s="53" t="s">
        <v>30</v>
      </c>
      <c r="D617" s="53">
        <v>4199</v>
      </c>
      <c r="E617" s="53">
        <v>1500</v>
      </c>
      <c r="F617" s="53">
        <v>5</v>
      </c>
      <c r="G617" s="53">
        <v>0</v>
      </c>
      <c r="H617" s="53">
        <v>104</v>
      </c>
      <c r="I617" s="53"/>
      <c r="J617" s="53" t="s">
        <v>474</v>
      </c>
      <c r="K617" s="53" t="s">
        <v>618</v>
      </c>
      <c r="L617" s="53" t="s">
        <v>494</v>
      </c>
      <c r="M617" s="53" t="s">
        <v>525</v>
      </c>
    </row>
    <row r="618" spans="1:13" x14ac:dyDescent="0.25">
      <c r="A618" s="53" t="s">
        <v>30</v>
      </c>
      <c r="B618" s="53" t="s">
        <v>378</v>
      </c>
      <c r="C618" s="53" t="s">
        <v>30</v>
      </c>
      <c r="D618" s="53">
        <v>4199</v>
      </c>
      <c r="E618" s="53">
        <v>1500</v>
      </c>
      <c r="F618" s="53">
        <v>5</v>
      </c>
      <c r="G618" s="53">
        <v>0</v>
      </c>
      <c r="H618" s="53">
        <v>105</v>
      </c>
      <c r="I618" s="53"/>
      <c r="J618" s="53" t="s">
        <v>474</v>
      </c>
      <c r="K618" s="53" t="s">
        <v>618</v>
      </c>
      <c r="L618" s="53" t="s">
        <v>527</v>
      </c>
      <c r="M618" s="53" t="s">
        <v>545</v>
      </c>
    </row>
    <row r="619" spans="1:13" x14ac:dyDescent="0.25">
      <c r="A619" s="53" t="s">
        <v>30</v>
      </c>
      <c r="B619" s="53" t="s">
        <v>379</v>
      </c>
      <c r="C619" s="53" t="s">
        <v>30</v>
      </c>
      <c r="D619" s="53">
        <v>4199</v>
      </c>
      <c r="E619" s="53">
        <v>1500</v>
      </c>
      <c r="F619" s="53">
        <v>5</v>
      </c>
      <c r="G619" s="53">
        <v>0</v>
      </c>
      <c r="H619" s="53">
        <v>106</v>
      </c>
      <c r="I619" s="53"/>
      <c r="J619" s="53" t="s">
        <v>474</v>
      </c>
      <c r="K619" s="53" t="s">
        <v>618</v>
      </c>
      <c r="L619" s="53" t="s">
        <v>527</v>
      </c>
      <c r="M619" s="53" t="s">
        <v>542</v>
      </c>
    </row>
    <row r="620" spans="1:13" x14ac:dyDescent="0.25">
      <c r="A620" s="53" t="s">
        <v>30</v>
      </c>
      <c r="B620" s="53" t="s">
        <v>473</v>
      </c>
      <c r="C620" s="53" t="s">
        <v>30</v>
      </c>
      <c r="D620" s="53">
        <v>4199</v>
      </c>
      <c r="E620" s="53">
        <v>1500</v>
      </c>
      <c r="F620" s="53">
        <v>3</v>
      </c>
      <c r="G620" s="53"/>
      <c r="H620" s="53"/>
      <c r="I620" s="53"/>
      <c r="J620" s="53" t="s">
        <v>473</v>
      </c>
      <c r="K620" s="53" t="s">
        <v>520</v>
      </c>
      <c r="L620" s="53" t="s">
        <v>521</v>
      </c>
      <c r="M620" s="53" t="s">
        <v>522</v>
      </c>
    </row>
    <row r="621" spans="1:13" x14ac:dyDescent="0.25">
      <c r="A621" s="53" t="s">
        <v>30</v>
      </c>
      <c r="B621" s="53" t="s">
        <v>366</v>
      </c>
      <c r="C621" s="53" t="s">
        <v>30</v>
      </c>
      <c r="D621" s="53">
        <v>4199</v>
      </c>
      <c r="E621" s="53">
        <v>1500</v>
      </c>
      <c r="F621" s="53">
        <v>3</v>
      </c>
      <c r="G621" s="53">
        <v>0</v>
      </c>
      <c r="H621" s="53">
        <v>101</v>
      </c>
      <c r="I621" s="53"/>
      <c r="J621" s="53" t="s">
        <v>473</v>
      </c>
      <c r="K621" s="53" t="s">
        <v>520</v>
      </c>
      <c r="L621" s="53" t="s">
        <v>521</v>
      </c>
      <c r="M621" s="53" t="s">
        <v>522</v>
      </c>
    </row>
    <row r="622" spans="1:13" x14ac:dyDescent="0.25">
      <c r="A622" s="53" t="s">
        <v>30</v>
      </c>
      <c r="B622" s="53" t="s">
        <v>478</v>
      </c>
      <c r="C622" s="53" t="s">
        <v>30</v>
      </c>
      <c r="D622" s="53">
        <v>4102</v>
      </c>
      <c r="E622" s="53">
        <v>1500</v>
      </c>
      <c r="F622" s="53">
        <v>5</v>
      </c>
      <c r="G622" s="53">
        <v>0</v>
      </c>
      <c r="H622" s="53">
        <v>999</v>
      </c>
      <c r="I622" s="53"/>
      <c r="J622" s="53" t="s">
        <v>507</v>
      </c>
      <c r="K622" s="53" t="s">
        <v>508</v>
      </c>
      <c r="L622" s="53" t="s">
        <v>509</v>
      </c>
      <c r="M622" s="53" t="s">
        <v>510</v>
      </c>
    </row>
    <row r="623" spans="1:13" x14ac:dyDescent="0.25">
      <c r="A623" s="53" t="s">
        <v>30</v>
      </c>
      <c r="B623" s="53" t="s">
        <v>278</v>
      </c>
      <c r="C623" s="53" t="s">
        <v>30</v>
      </c>
      <c r="D623" s="53">
        <v>4102</v>
      </c>
      <c r="E623" s="53">
        <v>1500</v>
      </c>
      <c r="F623" s="53">
        <v>5</v>
      </c>
      <c r="G623" s="53">
        <v>0</v>
      </c>
      <c r="H623" s="53">
        <v>101</v>
      </c>
      <c r="I623" s="53"/>
      <c r="J623" s="53" t="s">
        <v>507</v>
      </c>
      <c r="K623" s="53" t="s">
        <v>508</v>
      </c>
      <c r="L623" s="53" t="s">
        <v>509</v>
      </c>
      <c r="M623" s="53" t="s">
        <v>510</v>
      </c>
    </row>
    <row r="624" spans="1:13" x14ac:dyDescent="0.25">
      <c r="A624" s="53" t="s">
        <v>30</v>
      </c>
      <c r="B624" s="53" t="s">
        <v>280</v>
      </c>
      <c r="C624" s="53" t="s">
        <v>30</v>
      </c>
      <c r="D624" s="53">
        <v>4102</v>
      </c>
      <c r="E624" s="53">
        <v>1500</v>
      </c>
      <c r="F624" s="53">
        <v>5</v>
      </c>
      <c r="G624" s="53">
        <v>0</v>
      </c>
      <c r="H624" s="53">
        <v>102</v>
      </c>
      <c r="I624" s="53"/>
      <c r="J624" s="53" t="s">
        <v>507</v>
      </c>
      <c r="K624" s="53" t="s">
        <v>508</v>
      </c>
      <c r="L624" s="53" t="s">
        <v>509</v>
      </c>
      <c r="M624" s="53" t="s">
        <v>510</v>
      </c>
    </row>
    <row r="625" spans="1:13" x14ac:dyDescent="0.25">
      <c r="A625" s="53" t="s">
        <v>30</v>
      </c>
      <c r="B625" s="53" t="s">
        <v>283</v>
      </c>
      <c r="C625" s="53" t="s">
        <v>30</v>
      </c>
      <c r="D625" s="53">
        <v>4102</v>
      </c>
      <c r="E625" s="53">
        <v>1500</v>
      </c>
      <c r="F625" s="53">
        <v>5</v>
      </c>
      <c r="G625" s="53">
        <v>0</v>
      </c>
      <c r="H625" s="53">
        <v>103</v>
      </c>
      <c r="I625" s="53"/>
      <c r="J625" s="53" t="s">
        <v>507</v>
      </c>
      <c r="K625" s="53" t="s">
        <v>508</v>
      </c>
      <c r="L625" s="53" t="s">
        <v>509</v>
      </c>
      <c r="M625" s="53" t="s">
        <v>510</v>
      </c>
    </row>
    <row r="626" spans="1:13" x14ac:dyDescent="0.25">
      <c r="A626" s="53" t="s">
        <v>30</v>
      </c>
      <c r="B626" s="53" t="s">
        <v>285</v>
      </c>
      <c r="C626" s="53" t="s">
        <v>30</v>
      </c>
      <c r="D626" s="53">
        <v>4102</v>
      </c>
      <c r="E626" s="53">
        <v>1500</v>
      </c>
      <c r="F626" s="53">
        <v>5</v>
      </c>
      <c r="G626" s="53">
        <v>0</v>
      </c>
      <c r="H626" s="53">
        <v>105</v>
      </c>
      <c r="I626" s="53"/>
      <c r="J626" s="53" t="s">
        <v>507</v>
      </c>
      <c r="K626" s="53" t="s">
        <v>508</v>
      </c>
      <c r="L626" s="53" t="s">
        <v>527</v>
      </c>
      <c r="M626" s="53" t="s">
        <v>545</v>
      </c>
    </row>
    <row r="627" spans="1:13" x14ac:dyDescent="0.25">
      <c r="A627" s="53" t="s">
        <v>30</v>
      </c>
      <c r="B627" s="53" t="s">
        <v>286</v>
      </c>
      <c r="C627" s="53" t="s">
        <v>30</v>
      </c>
      <c r="D627" s="53">
        <v>4102</v>
      </c>
      <c r="E627" s="53">
        <v>1500</v>
      </c>
      <c r="F627" s="53">
        <v>5</v>
      </c>
      <c r="G627" s="53">
        <v>0</v>
      </c>
      <c r="H627" s="53">
        <v>106</v>
      </c>
      <c r="I627" s="53"/>
      <c r="J627" s="53" t="s">
        <v>507</v>
      </c>
      <c r="K627" s="53" t="s">
        <v>508</v>
      </c>
      <c r="L627" s="53" t="s">
        <v>527</v>
      </c>
      <c r="M627" s="53" t="s">
        <v>542</v>
      </c>
    </row>
    <row r="628" spans="1:13" x14ac:dyDescent="0.25">
      <c r="A628" s="53" t="s">
        <v>30</v>
      </c>
      <c r="B628" s="53" t="s">
        <v>278</v>
      </c>
      <c r="C628" s="53" t="s">
        <v>30</v>
      </c>
      <c r="D628" s="53">
        <v>4102</v>
      </c>
      <c r="E628" s="53">
        <v>1500</v>
      </c>
      <c r="F628" s="53">
        <v>5</v>
      </c>
      <c r="G628" s="53">
        <v>0</v>
      </c>
      <c r="H628" s="53">
        <v>101</v>
      </c>
      <c r="I628" s="53"/>
      <c r="J628" s="53" t="s">
        <v>507</v>
      </c>
      <c r="K628" s="53" t="s">
        <v>508</v>
      </c>
      <c r="L628" s="53" t="s">
        <v>509</v>
      </c>
      <c r="M628" s="53" t="s">
        <v>510</v>
      </c>
    </row>
    <row r="629" spans="1:13" x14ac:dyDescent="0.25">
      <c r="A629" s="53" t="s">
        <v>30</v>
      </c>
      <c r="B629" s="53" t="s">
        <v>280</v>
      </c>
      <c r="C629" s="53" t="s">
        <v>30</v>
      </c>
      <c r="D629" s="53">
        <v>4102</v>
      </c>
      <c r="E629" s="53">
        <v>1500</v>
      </c>
      <c r="F629" s="53">
        <v>5</v>
      </c>
      <c r="G629" s="53">
        <v>0</v>
      </c>
      <c r="H629" s="53">
        <v>102</v>
      </c>
      <c r="I629" s="53"/>
      <c r="J629" s="53" t="s">
        <v>507</v>
      </c>
      <c r="K629" s="53" t="s">
        <v>508</v>
      </c>
      <c r="L629" s="53" t="s">
        <v>509</v>
      </c>
      <c r="M629" s="53" t="s">
        <v>510</v>
      </c>
    </row>
    <row r="630" spans="1:13" x14ac:dyDescent="0.25">
      <c r="A630" s="53" t="s">
        <v>30</v>
      </c>
      <c r="B630" s="53" t="s">
        <v>285</v>
      </c>
      <c r="C630" s="53" t="s">
        <v>30</v>
      </c>
      <c r="D630" s="53">
        <v>4102</v>
      </c>
      <c r="E630" s="53">
        <v>1500</v>
      </c>
      <c r="F630" s="53">
        <v>5</v>
      </c>
      <c r="G630" s="53">
        <v>0</v>
      </c>
      <c r="H630" s="53">
        <v>105</v>
      </c>
      <c r="I630" s="53"/>
      <c r="J630" s="53" t="s">
        <v>507</v>
      </c>
      <c r="K630" s="53" t="s">
        <v>508</v>
      </c>
      <c r="L630" s="53" t="s">
        <v>527</v>
      </c>
      <c r="M630" s="53" t="s">
        <v>545</v>
      </c>
    </row>
    <row r="631" spans="1:13" x14ac:dyDescent="0.25">
      <c r="A631" s="53" t="s">
        <v>30</v>
      </c>
      <c r="B631" s="53" t="s">
        <v>286</v>
      </c>
      <c r="C631" s="53" t="s">
        <v>30</v>
      </c>
      <c r="D631" s="53">
        <v>4102</v>
      </c>
      <c r="E631" s="53">
        <v>1500</v>
      </c>
      <c r="F631" s="53">
        <v>5</v>
      </c>
      <c r="G631" s="53">
        <v>0</v>
      </c>
      <c r="H631" s="53">
        <v>106</v>
      </c>
      <c r="I631" s="53"/>
      <c r="J631" s="53" t="s">
        <v>507</v>
      </c>
      <c r="K631" s="53" t="s">
        <v>508</v>
      </c>
      <c r="L631" s="53" t="s">
        <v>527</v>
      </c>
      <c r="M631" s="53" t="s">
        <v>542</v>
      </c>
    </row>
    <row r="632" spans="1:13" x14ac:dyDescent="0.25">
      <c r="A632" s="53" t="s">
        <v>30</v>
      </c>
      <c r="B632" s="53" t="s">
        <v>278</v>
      </c>
      <c r="C632" s="53" t="s">
        <v>30</v>
      </c>
      <c r="D632" s="53">
        <v>4102</v>
      </c>
      <c r="E632" s="53">
        <v>1500</v>
      </c>
      <c r="F632" s="53">
        <v>5</v>
      </c>
      <c r="G632" s="53">
        <v>0</v>
      </c>
      <c r="H632" s="53">
        <v>101</v>
      </c>
      <c r="I632" s="53"/>
      <c r="J632" s="53" t="s">
        <v>507</v>
      </c>
      <c r="K632" s="53" t="s">
        <v>508</v>
      </c>
      <c r="L632" s="53" t="s">
        <v>509</v>
      </c>
      <c r="M632" s="53" t="s">
        <v>510</v>
      </c>
    </row>
    <row r="633" spans="1:13" x14ac:dyDescent="0.25">
      <c r="A633" s="53" t="s">
        <v>30</v>
      </c>
      <c r="B633" s="53" t="s">
        <v>280</v>
      </c>
      <c r="C633" s="53" t="s">
        <v>30</v>
      </c>
      <c r="D633" s="53">
        <v>4102</v>
      </c>
      <c r="E633" s="53">
        <v>1500</v>
      </c>
      <c r="F633" s="53">
        <v>5</v>
      </c>
      <c r="G633" s="53">
        <v>0</v>
      </c>
      <c r="H633" s="53">
        <v>102</v>
      </c>
      <c r="I633" s="53"/>
      <c r="J633" s="53" t="s">
        <v>507</v>
      </c>
      <c r="K633" s="53" t="s">
        <v>508</v>
      </c>
      <c r="L633" s="53" t="s">
        <v>509</v>
      </c>
      <c r="M633" s="53" t="s">
        <v>510</v>
      </c>
    </row>
    <row r="634" spans="1:13" x14ac:dyDescent="0.25">
      <c r="A634" s="53" t="s">
        <v>30</v>
      </c>
      <c r="B634" s="53" t="s">
        <v>285</v>
      </c>
      <c r="C634" s="53" t="s">
        <v>30</v>
      </c>
      <c r="D634" s="53">
        <v>4102</v>
      </c>
      <c r="E634" s="53">
        <v>1500</v>
      </c>
      <c r="F634" s="53">
        <v>5</v>
      </c>
      <c r="G634" s="53">
        <v>0</v>
      </c>
      <c r="H634" s="53">
        <v>105</v>
      </c>
      <c r="I634" s="53"/>
      <c r="J634" s="53" t="s">
        <v>507</v>
      </c>
      <c r="K634" s="53" t="s">
        <v>508</v>
      </c>
      <c r="L634" s="53" t="s">
        <v>527</v>
      </c>
      <c r="M634" s="53" t="s">
        <v>545</v>
      </c>
    </row>
    <row r="635" spans="1:13" x14ac:dyDescent="0.25">
      <c r="A635" s="53" t="s">
        <v>30</v>
      </c>
      <c r="B635" s="53" t="s">
        <v>286</v>
      </c>
      <c r="C635" s="53" t="s">
        <v>30</v>
      </c>
      <c r="D635" s="53">
        <v>4102</v>
      </c>
      <c r="E635" s="53">
        <v>1500</v>
      </c>
      <c r="F635" s="53">
        <v>5</v>
      </c>
      <c r="G635" s="53">
        <v>0</v>
      </c>
      <c r="H635" s="53">
        <v>106</v>
      </c>
      <c r="I635" s="53"/>
      <c r="J635" s="53" t="s">
        <v>507</v>
      </c>
      <c r="K635" s="53" t="s">
        <v>508</v>
      </c>
      <c r="L635" s="53" t="s">
        <v>527</v>
      </c>
      <c r="M635" s="53" t="s">
        <v>542</v>
      </c>
    </row>
    <row r="636" spans="1:13" x14ac:dyDescent="0.25">
      <c r="A636" s="53" t="s">
        <v>30</v>
      </c>
      <c r="B636" s="53" t="s">
        <v>278</v>
      </c>
      <c r="C636" s="53" t="s">
        <v>30</v>
      </c>
      <c r="D636" s="53">
        <v>4102</v>
      </c>
      <c r="E636" s="53">
        <v>1500</v>
      </c>
      <c r="F636" s="53">
        <v>5</v>
      </c>
      <c r="G636" s="53">
        <v>0</v>
      </c>
      <c r="H636" s="53">
        <v>101</v>
      </c>
      <c r="I636" s="53"/>
      <c r="J636" s="53" t="s">
        <v>507</v>
      </c>
      <c r="K636" s="53" t="s">
        <v>508</v>
      </c>
      <c r="L636" s="53" t="s">
        <v>509</v>
      </c>
      <c r="M636" s="53" t="s">
        <v>510</v>
      </c>
    </row>
    <row r="637" spans="1:13" x14ac:dyDescent="0.25">
      <c r="A637" s="53" t="s">
        <v>30</v>
      </c>
      <c r="B637" s="53" t="s">
        <v>280</v>
      </c>
      <c r="C637" s="53" t="s">
        <v>30</v>
      </c>
      <c r="D637" s="53">
        <v>4102</v>
      </c>
      <c r="E637" s="53">
        <v>1500</v>
      </c>
      <c r="F637" s="53">
        <v>5</v>
      </c>
      <c r="G637" s="53">
        <v>0</v>
      </c>
      <c r="H637" s="53">
        <v>102</v>
      </c>
      <c r="I637" s="53"/>
      <c r="J637" s="53" t="s">
        <v>507</v>
      </c>
      <c r="K637" s="53" t="s">
        <v>508</v>
      </c>
      <c r="L637" s="53" t="s">
        <v>509</v>
      </c>
      <c r="M637" s="53" t="s">
        <v>510</v>
      </c>
    </row>
    <row r="638" spans="1:13" x14ac:dyDescent="0.25">
      <c r="A638" s="53" t="s">
        <v>30</v>
      </c>
      <c r="B638" s="53" t="s">
        <v>285</v>
      </c>
      <c r="C638" s="53" t="s">
        <v>30</v>
      </c>
      <c r="D638" s="53">
        <v>4102</v>
      </c>
      <c r="E638" s="53">
        <v>1500</v>
      </c>
      <c r="F638" s="53">
        <v>5</v>
      </c>
      <c r="G638" s="53">
        <v>0</v>
      </c>
      <c r="H638" s="53">
        <v>105</v>
      </c>
      <c r="I638" s="53"/>
      <c r="J638" s="53" t="s">
        <v>507</v>
      </c>
      <c r="K638" s="53" t="s">
        <v>508</v>
      </c>
      <c r="L638" s="53" t="s">
        <v>527</v>
      </c>
      <c r="M638" s="53" t="s">
        <v>545</v>
      </c>
    </row>
    <row r="639" spans="1:13" x14ac:dyDescent="0.25">
      <c r="A639" s="53" t="s">
        <v>30</v>
      </c>
      <c r="B639" s="53" t="s">
        <v>278</v>
      </c>
      <c r="C639" s="53" t="s">
        <v>30</v>
      </c>
      <c r="D639" s="53">
        <v>4102</v>
      </c>
      <c r="E639" s="53">
        <v>1500</v>
      </c>
      <c r="F639" s="53">
        <v>5</v>
      </c>
      <c r="G639" s="53">
        <v>0</v>
      </c>
      <c r="H639" s="53">
        <v>101</v>
      </c>
      <c r="I639" s="53"/>
      <c r="J639" s="53" t="s">
        <v>507</v>
      </c>
      <c r="K639" s="53" t="s">
        <v>508</v>
      </c>
      <c r="L639" s="53" t="s">
        <v>509</v>
      </c>
      <c r="M639" s="53" t="s">
        <v>510</v>
      </c>
    </row>
    <row r="640" spans="1:13" x14ac:dyDescent="0.25">
      <c r="A640" s="53" t="s">
        <v>30</v>
      </c>
      <c r="B640" s="53" t="s">
        <v>280</v>
      </c>
      <c r="C640" s="53" t="s">
        <v>30</v>
      </c>
      <c r="D640" s="53">
        <v>4102</v>
      </c>
      <c r="E640" s="53">
        <v>1500</v>
      </c>
      <c r="F640" s="53">
        <v>5</v>
      </c>
      <c r="G640" s="53">
        <v>0</v>
      </c>
      <c r="H640" s="53">
        <v>102</v>
      </c>
      <c r="I640" s="53"/>
      <c r="J640" s="53" t="s">
        <v>507</v>
      </c>
      <c r="K640" s="53" t="s">
        <v>508</v>
      </c>
      <c r="L640" s="53" t="s">
        <v>509</v>
      </c>
      <c r="M640" s="53" t="s">
        <v>510</v>
      </c>
    </row>
    <row r="641" spans="1:13" x14ac:dyDescent="0.25">
      <c r="A641" s="53" t="s">
        <v>30</v>
      </c>
      <c r="B641" s="53" t="s">
        <v>285</v>
      </c>
      <c r="C641" s="53" t="s">
        <v>30</v>
      </c>
      <c r="D641" s="53">
        <v>4102</v>
      </c>
      <c r="E641" s="53">
        <v>1500</v>
      </c>
      <c r="F641" s="53">
        <v>5</v>
      </c>
      <c r="G641" s="53">
        <v>0</v>
      </c>
      <c r="H641" s="53">
        <v>105</v>
      </c>
      <c r="I641" s="53"/>
      <c r="J641" s="53" t="s">
        <v>507</v>
      </c>
      <c r="K641" s="53" t="s">
        <v>508</v>
      </c>
      <c r="L641" s="53" t="s">
        <v>527</v>
      </c>
      <c r="M641" s="53" t="s">
        <v>545</v>
      </c>
    </row>
    <row r="642" spans="1:13" x14ac:dyDescent="0.25">
      <c r="A642" s="53" t="s">
        <v>30</v>
      </c>
      <c r="B642" s="53" t="s">
        <v>286</v>
      </c>
      <c r="C642" s="53" t="s">
        <v>30</v>
      </c>
      <c r="D642" s="53">
        <v>4102</v>
      </c>
      <c r="E642" s="53">
        <v>1500</v>
      </c>
      <c r="F642" s="53">
        <v>5</v>
      </c>
      <c r="G642" s="53">
        <v>0</v>
      </c>
      <c r="H642" s="53">
        <v>106</v>
      </c>
      <c r="I642" s="53"/>
      <c r="J642" s="53" t="s">
        <v>507</v>
      </c>
      <c r="K642" s="53" t="s">
        <v>508</v>
      </c>
      <c r="L642" s="53" t="s">
        <v>527</v>
      </c>
      <c r="M642" s="53" t="s">
        <v>542</v>
      </c>
    </row>
    <row r="643" spans="1:13" x14ac:dyDescent="0.25">
      <c r="A643" s="53" t="s">
        <v>30</v>
      </c>
      <c r="B643" s="53" t="s">
        <v>278</v>
      </c>
      <c r="C643" s="53" t="s">
        <v>30</v>
      </c>
      <c r="D643" s="53">
        <v>4102</v>
      </c>
      <c r="E643" s="53">
        <v>1500</v>
      </c>
      <c r="F643" s="53">
        <v>5</v>
      </c>
      <c r="G643" s="53">
        <v>0</v>
      </c>
      <c r="H643" s="53">
        <v>101</v>
      </c>
      <c r="I643" s="53"/>
      <c r="J643" s="53" t="s">
        <v>507</v>
      </c>
      <c r="K643" s="53" t="s">
        <v>508</v>
      </c>
      <c r="L643" s="53" t="s">
        <v>509</v>
      </c>
      <c r="M643" s="53" t="s">
        <v>510</v>
      </c>
    </row>
    <row r="644" spans="1:13" x14ac:dyDescent="0.25">
      <c r="A644" s="53" t="s">
        <v>30</v>
      </c>
      <c r="B644" s="53" t="s">
        <v>280</v>
      </c>
      <c r="C644" s="53" t="s">
        <v>30</v>
      </c>
      <c r="D644" s="53">
        <v>4102</v>
      </c>
      <c r="E644" s="53">
        <v>1500</v>
      </c>
      <c r="F644" s="53">
        <v>5</v>
      </c>
      <c r="G644" s="53">
        <v>0</v>
      </c>
      <c r="H644" s="53">
        <v>102</v>
      </c>
      <c r="I644" s="53"/>
      <c r="J644" s="53" t="s">
        <v>507</v>
      </c>
      <c r="K644" s="53" t="s">
        <v>508</v>
      </c>
      <c r="L644" s="53" t="s">
        <v>509</v>
      </c>
      <c r="M644" s="53" t="s">
        <v>510</v>
      </c>
    </row>
    <row r="645" spans="1:13" x14ac:dyDescent="0.25">
      <c r="A645" s="53" t="s">
        <v>30</v>
      </c>
      <c r="B645" s="53" t="s">
        <v>285</v>
      </c>
      <c r="C645" s="53" t="s">
        <v>30</v>
      </c>
      <c r="D645" s="53">
        <v>4102</v>
      </c>
      <c r="E645" s="53">
        <v>1500</v>
      </c>
      <c r="F645" s="53">
        <v>5</v>
      </c>
      <c r="G645" s="53">
        <v>0</v>
      </c>
      <c r="H645" s="53">
        <v>105</v>
      </c>
      <c r="I645" s="53"/>
      <c r="J645" s="53" t="s">
        <v>507</v>
      </c>
      <c r="K645" s="53" t="s">
        <v>508</v>
      </c>
      <c r="L645" s="53" t="s">
        <v>527</v>
      </c>
      <c r="M645" s="53" t="s">
        <v>545</v>
      </c>
    </row>
    <row r="646" spans="1:13" x14ac:dyDescent="0.25">
      <c r="A646" s="53" t="s">
        <v>30</v>
      </c>
      <c r="B646" s="53" t="s">
        <v>286</v>
      </c>
      <c r="C646" s="53" t="s">
        <v>30</v>
      </c>
      <c r="D646" s="53">
        <v>4102</v>
      </c>
      <c r="E646" s="53">
        <v>1500</v>
      </c>
      <c r="F646" s="53">
        <v>5</v>
      </c>
      <c r="G646" s="53">
        <v>0</v>
      </c>
      <c r="H646" s="53">
        <v>106</v>
      </c>
      <c r="I646" s="53"/>
      <c r="J646" s="53" t="s">
        <v>507</v>
      </c>
      <c r="K646" s="53" t="s">
        <v>508</v>
      </c>
      <c r="L646" s="53" t="s">
        <v>527</v>
      </c>
      <c r="M646" s="53" t="s">
        <v>542</v>
      </c>
    </row>
    <row r="647" spans="1:13" x14ac:dyDescent="0.25">
      <c r="A647" s="53" t="s">
        <v>30</v>
      </c>
      <c r="B647" s="53" t="s">
        <v>278</v>
      </c>
      <c r="C647" s="53" t="s">
        <v>30</v>
      </c>
      <c r="D647" s="53">
        <v>4102</v>
      </c>
      <c r="E647" s="53">
        <v>1500</v>
      </c>
      <c r="F647" s="53">
        <v>5</v>
      </c>
      <c r="G647" s="53">
        <v>0</v>
      </c>
      <c r="H647" s="53">
        <v>101</v>
      </c>
      <c r="I647" s="53"/>
      <c r="J647" s="53" t="s">
        <v>507</v>
      </c>
      <c r="K647" s="53" t="s">
        <v>508</v>
      </c>
      <c r="L647" s="53" t="s">
        <v>509</v>
      </c>
      <c r="M647" s="53" t="s">
        <v>510</v>
      </c>
    </row>
    <row r="648" spans="1:13" x14ac:dyDescent="0.25">
      <c r="A648" s="53" t="s">
        <v>30</v>
      </c>
      <c r="B648" s="53" t="s">
        <v>280</v>
      </c>
      <c r="C648" s="53" t="s">
        <v>30</v>
      </c>
      <c r="D648" s="53">
        <v>4102</v>
      </c>
      <c r="E648" s="53">
        <v>1500</v>
      </c>
      <c r="F648" s="53">
        <v>5</v>
      </c>
      <c r="G648" s="53">
        <v>0</v>
      </c>
      <c r="H648" s="53">
        <v>102</v>
      </c>
      <c r="I648" s="53"/>
      <c r="J648" s="53" t="s">
        <v>507</v>
      </c>
      <c r="K648" s="53" t="s">
        <v>508</v>
      </c>
      <c r="L648" s="53" t="s">
        <v>509</v>
      </c>
      <c r="M648" s="53" t="s">
        <v>510</v>
      </c>
    </row>
    <row r="649" spans="1:13" x14ac:dyDescent="0.25">
      <c r="A649" s="53" t="s">
        <v>30</v>
      </c>
      <c r="B649" s="53" t="s">
        <v>285</v>
      </c>
      <c r="C649" s="53" t="s">
        <v>30</v>
      </c>
      <c r="D649" s="53">
        <v>4102</v>
      </c>
      <c r="E649" s="53">
        <v>1500</v>
      </c>
      <c r="F649" s="53">
        <v>5</v>
      </c>
      <c r="G649" s="53">
        <v>0</v>
      </c>
      <c r="H649" s="53">
        <v>105</v>
      </c>
      <c r="I649" s="53"/>
      <c r="J649" s="53" t="s">
        <v>507</v>
      </c>
      <c r="K649" s="53" t="s">
        <v>508</v>
      </c>
      <c r="L649" s="53" t="s">
        <v>527</v>
      </c>
      <c r="M649" s="53" t="s">
        <v>545</v>
      </c>
    </row>
    <row r="650" spans="1:13" x14ac:dyDescent="0.25">
      <c r="A650" s="53" t="s">
        <v>30</v>
      </c>
      <c r="B650" s="53" t="s">
        <v>286</v>
      </c>
      <c r="C650" s="53" t="s">
        <v>30</v>
      </c>
      <c r="D650" s="53">
        <v>4102</v>
      </c>
      <c r="E650" s="53">
        <v>1500</v>
      </c>
      <c r="F650" s="53">
        <v>5</v>
      </c>
      <c r="G650" s="53">
        <v>0</v>
      </c>
      <c r="H650" s="53">
        <v>106</v>
      </c>
      <c r="I650" s="53"/>
      <c r="J650" s="53" t="s">
        <v>507</v>
      </c>
      <c r="K650" s="53" t="s">
        <v>508</v>
      </c>
      <c r="L650" s="53" t="s">
        <v>527</v>
      </c>
      <c r="M650" s="53" t="s">
        <v>542</v>
      </c>
    </row>
    <row r="651" spans="1:13" x14ac:dyDescent="0.25">
      <c r="A651" s="53" t="s">
        <v>30</v>
      </c>
      <c r="B651" s="53" t="s">
        <v>278</v>
      </c>
      <c r="C651" s="53" t="s">
        <v>30</v>
      </c>
      <c r="D651" s="53">
        <v>4102</v>
      </c>
      <c r="E651" s="53">
        <v>1500</v>
      </c>
      <c r="F651" s="53">
        <v>5</v>
      </c>
      <c r="G651" s="53">
        <v>0</v>
      </c>
      <c r="H651" s="53">
        <v>101</v>
      </c>
      <c r="I651" s="53"/>
      <c r="J651" s="53" t="s">
        <v>507</v>
      </c>
      <c r="K651" s="53" t="s">
        <v>508</v>
      </c>
      <c r="L651" s="53" t="s">
        <v>509</v>
      </c>
      <c r="M651" s="53" t="s">
        <v>510</v>
      </c>
    </row>
    <row r="652" spans="1:13" x14ac:dyDescent="0.25">
      <c r="A652" s="53" t="s">
        <v>30</v>
      </c>
      <c r="B652" s="53" t="s">
        <v>280</v>
      </c>
      <c r="C652" s="53" t="s">
        <v>30</v>
      </c>
      <c r="D652" s="53">
        <v>4102</v>
      </c>
      <c r="E652" s="53">
        <v>1500</v>
      </c>
      <c r="F652" s="53">
        <v>5</v>
      </c>
      <c r="G652" s="53">
        <v>0</v>
      </c>
      <c r="H652" s="53">
        <v>102</v>
      </c>
      <c r="I652" s="53"/>
      <c r="J652" s="53" t="s">
        <v>507</v>
      </c>
      <c r="K652" s="53" t="s">
        <v>508</v>
      </c>
      <c r="L652" s="53" t="s">
        <v>509</v>
      </c>
      <c r="M652" s="53" t="s">
        <v>510</v>
      </c>
    </row>
    <row r="653" spans="1:13" x14ac:dyDescent="0.25">
      <c r="A653" s="53" t="s">
        <v>30</v>
      </c>
      <c r="B653" s="53" t="s">
        <v>285</v>
      </c>
      <c r="C653" s="53" t="s">
        <v>30</v>
      </c>
      <c r="D653" s="53">
        <v>4102</v>
      </c>
      <c r="E653" s="53">
        <v>1500</v>
      </c>
      <c r="F653" s="53">
        <v>5</v>
      </c>
      <c r="G653" s="53">
        <v>0</v>
      </c>
      <c r="H653" s="53">
        <v>105</v>
      </c>
      <c r="I653" s="53"/>
      <c r="J653" s="53" t="s">
        <v>507</v>
      </c>
      <c r="K653" s="53" t="s">
        <v>508</v>
      </c>
      <c r="L653" s="53" t="s">
        <v>527</v>
      </c>
      <c r="M653" s="53" t="s">
        <v>545</v>
      </c>
    </row>
    <row r="654" spans="1:13" x14ac:dyDescent="0.25">
      <c r="A654" s="53" t="s">
        <v>30</v>
      </c>
      <c r="B654" s="53" t="s">
        <v>286</v>
      </c>
      <c r="C654" s="53" t="s">
        <v>30</v>
      </c>
      <c r="D654" s="53">
        <v>4102</v>
      </c>
      <c r="E654" s="53">
        <v>1500</v>
      </c>
      <c r="F654" s="53">
        <v>5</v>
      </c>
      <c r="G654" s="53">
        <v>0</v>
      </c>
      <c r="H654" s="53">
        <v>106</v>
      </c>
      <c r="I654" s="53"/>
      <c r="J654" s="53" t="s">
        <v>507</v>
      </c>
      <c r="K654" s="53" t="s">
        <v>508</v>
      </c>
      <c r="L654" s="53" t="s">
        <v>527</v>
      </c>
      <c r="M654" s="53" t="s">
        <v>542</v>
      </c>
    </row>
    <row r="655" spans="1:13" x14ac:dyDescent="0.25">
      <c r="A655" s="53" t="s">
        <v>30</v>
      </c>
      <c r="B655" s="53" t="s">
        <v>278</v>
      </c>
      <c r="C655" s="53" t="s">
        <v>30</v>
      </c>
      <c r="D655" s="53">
        <v>4102</v>
      </c>
      <c r="E655" s="53">
        <v>1500</v>
      </c>
      <c r="F655" s="53">
        <v>5</v>
      </c>
      <c r="G655" s="53">
        <v>0</v>
      </c>
      <c r="H655" s="53">
        <v>101</v>
      </c>
      <c r="I655" s="53"/>
      <c r="J655" s="53" t="s">
        <v>507</v>
      </c>
      <c r="K655" s="53" t="s">
        <v>508</v>
      </c>
      <c r="L655" s="53" t="s">
        <v>509</v>
      </c>
      <c r="M655" s="53" t="s">
        <v>510</v>
      </c>
    </row>
    <row r="656" spans="1:13" x14ac:dyDescent="0.25">
      <c r="A656" s="53" t="s">
        <v>30</v>
      </c>
      <c r="B656" s="53" t="s">
        <v>280</v>
      </c>
      <c r="C656" s="53" t="s">
        <v>30</v>
      </c>
      <c r="D656" s="53">
        <v>4102</v>
      </c>
      <c r="E656" s="53">
        <v>1500</v>
      </c>
      <c r="F656" s="53">
        <v>5</v>
      </c>
      <c r="G656" s="53">
        <v>0</v>
      </c>
      <c r="H656" s="53">
        <v>102</v>
      </c>
      <c r="I656" s="53"/>
      <c r="J656" s="53" t="s">
        <v>507</v>
      </c>
      <c r="K656" s="53" t="s">
        <v>508</v>
      </c>
      <c r="L656" s="53" t="s">
        <v>509</v>
      </c>
      <c r="M656" s="53" t="s">
        <v>510</v>
      </c>
    </row>
    <row r="657" spans="1:13" x14ac:dyDescent="0.25">
      <c r="A657" s="53" t="s">
        <v>30</v>
      </c>
      <c r="B657" s="53" t="s">
        <v>285</v>
      </c>
      <c r="C657" s="53" t="s">
        <v>30</v>
      </c>
      <c r="D657" s="53">
        <v>4102</v>
      </c>
      <c r="E657" s="53">
        <v>1500</v>
      </c>
      <c r="F657" s="53">
        <v>5</v>
      </c>
      <c r="G657" s="53">
        <v>0</v>
      </c>
      <c r="H657" s="53">
        <v>105</v>
      </c>
      <c r="I657" s="53"/>
      <c r="J657" s="53" t="s">
        <v>507</v>
      </c>
      <c r="K657" s="53" t="s">
        <v>508</v>
      </c>
      <c r="L657" s="53" t="s">
        <v>527</v>
      </c>
      <c r="M657" s="53" t="s">
        <v>545</v>
      </c>
    </row>
    <row r="658" spans="1:13" x14ac:dyDescent="0.25">
      <c r="A658" s="53" t="s">
        <v>30</v>
      </c>
      <c r="B658" s="53" t="s">
        <v>286</v>
      </c>
      <c r="C658" s="53" t="s">
        <v>30</v>
      </c>
      <c r="D658" s="53">
        <v>4102</v>
      </c>
      <c r="E658" s="53">
        <v>1500</v>
      </c>
      <c r="F658" s="53">
        <v>5</v>
      </c>
      <c r="G658" s="53">
        <v>0</v>
      </c>
      <c r="H658" s="53">
        <v>106</v>
      </c>
      <c r="I658" s="53"/>
      <c r="J658" s="53" t="s">
        <v>507</v>
      </c>
      <c r="K658" s="53" t="s">
        <v>508</v>
      </c>
      <c r="L658" s="53" t="s">
        <v>527</v>
      </c>
      <c r="M658" s="53" t="s">
        <v>542</v>
      </c>
    </row>
    <row r="659" spans="1:13" x14ac:dyDescent="0.25">
      <c r="A659" s="53" t="s">
        <v>30</v>
      </c>
      <c r="B659" s="53" t="s">
        <v>278</v>
      </c>
      <c r="C659" s="53" t="s">
        <v>30</v>
      </c>
      <c r="D659" s="53">
        <v>4102</v>
      </c>
      <c r="E659" s="53">
        <v>1500</v>
      </c>
      <c r="F659" s="53">
        <v>5</v>
      </c>
      <c r="G659" s="53">
        <v>0</v>
      </c>
      <c r="H659" s="53">
        <v>101</v>
      </c>
      <c r="I659" s="53"/>
      <c r="J659" s="53" t="s">
        <v>507</v>
      </c>
      <c r="K659" s="53" t="s">
        <v>508</v>
      </c>
      <c r="L659" s="53" t="s">
        <v>509</v>
      </c>
      <c r="M659" s="53" t="s">
        <v>510</v>
      </c>
    </row>
    <row r="660" spans="1:13" x14ac:dyDescent="0.25">
      <c r="A660" s="53" t="s">
        <v>30</v>
      </c>
      <c r="B660" s="53" t="s">
        <v>280</v>
      </c>
      <c r="C660" s="53" t="s">
        <v>30</v>
      </c>
      <c r="D660" s="53">
        <v>4102</v>
      </c>
      <c r="E660" s="53">
        <v>1500</v>
      </c>
      <c r="F660" s="53">
        <v>5</v>
      </c>
      <c r="G660" s="53">
        <v>0</v>
      </c>
      <c r="H660" s="53">
        <v>102</v>
      </c>
      <c r="I660" s="53"/>
      <c r="J660" s="53" t="s">
        <v>507</v>
      </c>
      <c r="K660" s="53" t="s">
        <v>508</v>
      </c>
      <c r="L660" s="53" t="s">
        <v>509</v>
      </c>
      <c r="M660" s="53" t="s">
        <v>510</v>
      </c>
    </row>
    <row r="661" spans="1:13" x14ac:dyDescent="0.25">
      <c r="A661" s="53" t="s">
        <v>30</v>
      </c>
      <c r="B661" s="53" t="s">
        <v>285</v>
      </c>
      <c r="C661" s="53" t="s">
        <v>30</v>
      </c>
      <c r="D661" s="53">
        <v>4102</v>
      </c>
      <c r="E661" s="53">
        <v>1500</v>
      </c>
      <c r="F661" s="53">
        <v>5</v>
      </c>
      <c r="G661" s="53">
        <v>0</v>
      </c>
      <c r="H661" s="53">
        <v>105</v>
      </c>
      <c r="I661" s="53"/>
      <c r="J661" s="53" t="s">
        <v>507</v>
      </c>
      <c r="K661" s="53" t="s">
        <v>508</v>
      </c>
      <c r="L661" s="53" t="s">
        <v>527</v>
      </c>
      <c r="M661" s="53" t="s">
        <v>545</v>
      </c>
    </row>
    <row r="662" spans="1:13" x14ac:dyDescent="0.25">
      <c r="A662" s="53" t="s">
        <v>30</v>
      </c>
      <c r="B662" s="53" t="s">
        <v>286</v>
      </c>
      <c r="C662" s="53" t="s">
        <v>30</v>
      </c>
      <c r="D662" s="53">
        <v>4102</v>
      </c>
      <c r="E662" s="53">
        <v>1500</v>
      </c>
      <c r="F662" s="53">
        <v>5</v>
      </c>
      <c r="G662" s="53">
        <v>0</v>
      </c>
      <c r="H662" s="53">
        <v>106</v>
      </c>
      <c r="I662" s="53"/>
      <c r="J662" s="53" t="s">
        <v>507</v>
      </c>
      <c r="K662" s="53" t="s">
        <v>508</v>
      </c>
      <c r="L662" s="53" t="s">
        <v>527</v>
      </c>
      <c r="M662" s="53" t="s">
        <v>542</v>
      </c>
    </row>
    <row r="663" spans="1:13" x14ac:dyDescent="0.25">
      <c r="A663" s="53" t="s">
        <v>30</v>
      </c>
      <c r="B663" s="53" t="s">
        <v>278</v>
      </c>
      <c r="C663" s="53" t="s">
        <v>30</v>
      </c>
      <c r="D663" s="53">
        <v>4102</v>
      </c>
      <c r="E663" s="53">
        <v>1500</v>
      </c>
      <c r="F663" s="53">
        <v>5</v>
      </c>
      <c r="G663" s="53">
        <v>0</v>
      </c>
      <c r="H663" s="53">
        <v>101</v>
      </c>
      <c r="I663" s="53"/>
      <c r="J663" s="53" t="s">
        <v>507</v>
      </c>
      <c r="K663" s="53" t="s">
        <v>508</v>
      </c>
      <c r="L663" s="53" t="s">
        <v>509</v>
      </c>
      <c r="M663" s="53" t="s">
        <v>510</v>
      </c>
    </row>
    <row r="664" spans="1:13" x14ac:dyDescent="0.25">
      <c r="A664" s="53" t="s">
        <v>30</v>
      </c>
      <c r="B664" s="53" t="s">
        <v>280</v>
      </c>
      <c r="C664" s="53" t="s">
        <v>30</v>
      </c>
      <c r="D664" s="53">
        <v>4102</v>
      </c>
      <c r="E664" s="53">
        <v>1500</v>
      </c>
      <c r="F664" s="53">
        <v>5</v>
      </c>
      <c r="G664" s="53">
        <v>0</v>
      </c>
      <c r="H664" s="53">
        <v>102</v>
      </c>
      <c r="I664" s="53"/>
      <c r="J664" s="53" t="s">
        <v>507</v>
      </c>
      <c r="K664" s="53" t="s">
        <v>508</v>
      </c>
      <c r="L664" s="53" t="s">
        <v>509</v>
      </c>
      <c r="M664" s="53" t="s">
        <v>510</v>
      </c>
    </row>
    <row r="665" spans="1:13" x14ac:dyDescent="0.25">
      <c r="A665" s="53" t="s">
        <v>30</v>
      </c>
      <c r="B665" s="53" t="s">
        <v>285</v>
      </c>
      <c r="C665" s="53" t="s">
        <v>30</v>
      </c>
      <c r="D665" s="53">
        <v>4102</v>
      </c>
      <c r="E665" s="53">
        <v>1500</v>
      </c>
      <c r="F665" s="53">
        <v>5</v>
      </c>
      <c r="G665" s="53">
        <v>0</v>
      </c>
      <c r="H665" s="53">
        <v>105</v>
      </c>
      <c r="I665" s="53"/>
      <c r="J665" s="53" t="s">
        <v>507</v>
      </c>
      <c r="K665" s="53" t="s">
        <v>508</v>
      </c>
      <c r="L665" s="53" t="s">
        <v>527</v>
      </c>
      <c r="M665" s="53" t="s">
        <v>545</v>
      </c>
    </row>
    <row r="666" spans="1:13" x14ac:dyDescent="0.25">
      <c r="A666" s="53" t="s">
        <v>30</v>
      </c>
      <c r="B666" s="53" t="s">
        <v>286</v>
      </c>
      <c r="C666" s="53" t="s">
        <v>30</v>
      </c>
      <c r="D666" s="53">
        <v>4102</v>
      </c>
      <c r="E666" s="53">
        <v>1500</v>
      </c>
      <c r="F666" s="53">
        <v>5</v>
      </c>
      <c r="G666" s="53">
        <v>0</v>
      </c>
      <c r="H666" s="53">
        <v>106</v>
      </c>
      <c r="I666" s="53"/>
      <c r="J666" s="53" t="s">
        <v>507</v>
      </c>
      <c r="K666" s="53" t="s">
        <v>508</v>
      </c>
      <c r="L666" s="53" t="s">
        <v>527</v>
      </c>
      <c r="M666" s="53" t="s">
        <v>542</v>
      </c>
    </row>
    <row r="667" spans="1:13" x14ac:dyDescent="0.25">
      <c r="A667" s="53" t="s">
        <v>30</v>
      </c>
      <c r="B667" s="53" t="s">
        <v>278</v>
      </c>
      <c r="C667" s="53" t="s">
        <v>30</v>
      </c>
      <c r="D667" s="53">
        <v>4102</v>
      </c>
      <c r="E667" s="53">
        <v>1500</v>
      </c>
      <c r="F667" s="53">
        <v>5</v>
      </c>
      <c r="G667" s="53">
        <v>0</v>
      </c>
      <c r="H667" s="53">
        <v>101</v>
      </c>
      <c r="I667" s="53"/>
      <c r="J667" s="53" t="s">
        <v>507</v>
      </c>
      <c r="K667" s="53" t="s">
        <v>508</v>
      </c>
      <c r="L667" s="53" t="s">
        <v>509</v>
      </c>
      <c r="M667" s="53" t="s">
        <v>510</v>
      </c>
    </row>
    <row r="668" spans="1:13" x14ac:dyDescent="0.25">
      <c r="A668" s="53" t="s">
        <v>30</v>
      </c>
      <c r="B668" s="53" t="s">
        <v>280</v>
      </c>
      <c r="C668" s="53" t="s">
        <v>30</v>
      </c>
      <c r="D668" s="53">
        <v>4102</v>
      </c>
      <c r="E668" s="53">
        <v>1500</v>
      </c>
      <c r="F668" s="53">
        <v>5</v>
      </c>
      <c r="G668" s="53">
        <v>0</v>
      </c>
      <c r="H668" s="53">
        <v>102</v>
      </c>
      <c r="I668" s="53"/>
      <c r="J668" s="53" t="s">
        <v>507</v>
      </c>
      <c r="K668" s="53" t="s">
        <v>508</v>
      </c>
      <c r="L668" s="53" t="s">
        <v>509</v>
      </c>
      <c r="M668" s="53" t="s">
        <v>510</v>
      </c>
    </row>
    <row r="669" spans="1:13" x14ac:dyDescent="0.25">
      <c r="A669" s="53" t="s">
        <v>30</v>
      </c>
      <c r="B669" s="53" t="s">
        <v>285</v>
      </c>
      <c r="C669" s="53" t="s">
        <v>30</v>
      </c>
      <c r="D669" s="53">
        <v>4102</v>
      </c>
      <c r="E669" s="53">
        <v>1500</v>
      </c>
      <c r="F669" s="53">
        <v>5</v>
      </c>
      <c r="G669" s="53">
        <v>0</v>
      </c>
      <c r="H669" s="53">
        <v>105</v>
      </c>
      <c r="I669" s="53"/>
      <c r="J669" s="53" t="s">
        <v>507</v>
      </c>
      <c r="K669" s="53" t="s">
        <v>508</v>
      </c>
      <c r="L669" s="53" t="s">
        <v>527</v>
      </c>
      <c r="M669" s="53" t="s">
        <v>545</v>
      </c>
    </row>
    <row r="670" spans="1:13" x14ac:dyDescent="0.25">
      <c r="A670" s="53" t="s">
        <v>30</v>
      </c>
      <c r="B670" s="53" t="s">
        <v>286</v>
      </c>
      <c r="C670" s="53" t="s">
        <v>30</v>
      </c>
      <c r="D670" s="53">
        <v>4102</v>
      </c>
      <c r="E670" s="53">
        <v>1500</v>
      </c>
      <c r="F670" s="53">
        <v>5</v>
      </c>
      <c r="G670" s="53">
        <v>0</v>
      </c>
      <c r="H670" s="53">
        <v>106</v>
      </c>
      <c r="I670" s="53"/>
      <c r="J670" s="53" t="s">
        <v>507</v>
      </c>
      <c r="K670" s="53" t="s">
        <v>508</v>
      </c>
      <c r="L670" s="53" t="s">
        <v>527</v>
      </c>
      <c r="M670" s="53" t="s">
        <v>542</v>
      </c>
    </row>
    <row r="671" spans="1:13" x14ac:dyDescent="0.25">
      <c r="A671" s="53" t="s">
        <v>30</v>
      </c>
      <c r="B671" s="53" t="s">
        <v>278</v>
      </c>
      <c r="C671" s="53" t="s">
        <v>30</v>
      </c>
      <c r="D671" s="53">
        <v>4102</v>
      </c>
      <c r="E671" s="53">
        <v>1500</v>
      </c>
      <c r="F671" s="53">
        <v>5</v>
      </c>
      <c r="G671" s="53">
        <v>0</v>
      </c>
      <c r="H671" s="53">
        <v>101</v>
      </c>
      <c r="I671" s="53"/>
      <c r="J671" s="53" t="s">
        <v>507</v>
      </c>
      <c r="K671" s="53" t="s">
        <v>508</v>
      </c>
      <c r="L671" s="53" t="s">
        <v>509</v>
      </c>
      <c r="M671" s="53" t="s">
        <v>510</v>
      </c>
    </row>
    <row r="672" spans="1:13" x14ac:dyDescent="0.25">
      <c r="A672" s="53" t="s">
        <v>30</v>
      </c>
      <c r="B672" s="53" t="s">
        <v>280</v>
      </c>
      <c r="C672" s="53" t="s">
        <v>30</v>
      </c>
      <c r="D672" s="53">
        <v>4102</v>
      </c>
      <c r="E672" s="53">
        <v>1500</v>
      </c>
      <c r="F672" s="53">
        <v>5</v>
      </c>
      <c r="G672" s="53">
        <v>0</v>
      </c>
      <c r="H672" s="53">
        <v>102</v>
      </c>
      <c r="I672" s="53"/>
      <c r="J672" s="53" t="s">
        <v>507</v>
      </c>
      <c r="K672" s="53" t="s">
        <v>508</v>
      </c>
      <c r="L672" s="53" t="s">
        <v>509</v>
      </c>
      <c r="M672" s="53" t="s">
        <v>510</v>
      </c>
    </row>
    <row r="673" spans="1:13" x14ac:dyDescent="0.25">
      <c r="A673" s="53" t="s">
        <v>30</v>
      </c>
      <c r="B673" s="53" t="s">
        <v>285</v>
      </c>
      <c r="C673" s="53" t="s">
        <v>30</v>
      </c>
      <c r="D673" s="53">
        <v>4102</v>
      </c>
      <c r="E673" s="53">
        <v>1500</v>
      </c>
      <c r="F673" s="53">
        <v>5</v>
      </c>
      <c r="G673" s="53">
        <v>0</v>
      </c>
      <c r="H673" s="53">
        <v>105</v>
      </c>
      <c r="I673" s="53"/>
      <c r="J673" s="53" t="s">
        <v>507</v>
      </c>
      <c r="K673" s="53" t="s">
        <v>508</v>
      </c>
      <c r="L673" s="53" t="s">
        <v>527</v>
      </c>
      <c r="M673" s="53" t="s">
        <v>545</v>
      </c>
    </row>
    <row r="674" spans="1:13" x14ac:dyDescent="0.25">
      <c r="A674" s="53" t="s">
        <v>30</v>
      </c>
      <c r="B674" s="53" t="s">
        <v>286</v>
      </c>
      <c r="C674" s="53" t="s">
        <v>30</v>
      </c>
      <c r="D674" s="53">
        <v>4102</v>
      </c>
      <c r="E674" s="53">
        <v>1500</v>
      </c>
      <c r="F674" s="53">
        <v>5</v>
      </c>
      <c r="G674" s="53">
        <v>0</v>
      </c>
      <c r="H674" s="53">
        <v>106</v>
      </c>
      <c r="I674" s="53"/>
      <c r="J674" s="53" t="s">
        <v>507</v>
      </c>
      <c r="K674" s="53" t="s">
        <v>508</v>
      </c>
      <c r="L674" s="53" t="s">
        <v>527</v>
      </c>
      <c r="M674" s="53" t="s">
        <v>542</v>
      </c>
    </row>
    <row r="675" spans="1:13" x14ac:dyDescent="0.25">
      <c r="A675" s="53" t="s">
        <v>30</v>
      </c>
      <c r="B675" s="53" t="s">
        <v>278</v>
      </c>
      <c r="C675" s="53" t="s">
        <v>30</v>
      </c>
      <c r="D675" s="53">
        <v>4102</v>
      </c>
      <c r="E675" s="53">
        <v>1500</v>
      </c>
      <c r="F675" s="53">
        <v>5</v>
      </c>
      <c r="G675" s="53">
        <v>0</v>
      </c>
      <c r="H675" s="53">
        <v>101</v>
      </c>
      <c r="I675" s="53"/>
      <c r="J675" s="53" t="s">
        <v>507</v>
      </c>
      <c r="K675" s="53" t="s">
        <v>508</v>
      </c>
      <c r="L675" s="53" t="s">
        <v>509</v>
      </c>
      <c r="M675" s="53" t="s">
        <v>510</v>
      </c>
    </row>
    <row r="676" spans="1:13" x14ac:dyDescent="0.25">
      <c r="A676" s="53" t="s">
        <v>30</v>
      </c>
      <c r="B676" s="53" t="s">
        <v>280</v>
      </c>
      <c r="C676" s="53" t="s">
        <v>30</v>
      </c>
      <c r="D676" s="53">
        <v>4102</v>
      </c>
      <c r="E676" s="53">
        <v>1500</v>
      </c>
      <c r="F676" s="53">
        <v>5</v>
      </c>
      <c r="G676" s="53">
        <v>0</v>
      </c>
      <c r="H676" s="53">
        <v>102</v>
      </c>
      <c r="I676" s="53"/>
      <c r="J676" s="53" t="s">
        <v>507</v>
      </c>
      <c r="K676" s="53" t="s">
        <v>508</v>
      </c>
      <c r="L676" s="53" t="s">
        <v>509</v>
      </c>
      <c r="M676" s="53" t="s">
        <v>510</v>
      </c>
    </row>
    <row r="677" spans="1:13" x14ac:dyDescent="0.25">
      <c r="A677" s="53" t="s">
        <v>30</v>
      </c>
      <c r="B677" s="53" t="s">
        <v>285</v>
      </c>
      <c r="C677" s="53" t="s">
        <v>30</v>
      </c>
      <c r="D677" s="53">
        <v>4102</v>
      </c>
      <c r="E677" s="53">
        <v>1500</v>
      </c>
      <c r="F677" s="53">
        <v>5</v>
      </c>
      <c r="G677" s="53">
        <v>0</v>
      </c>
      <c r="H677" s="53">
        <v>105</v>
      </c>
      <c r="I677" s="53"/>
      <c r="J677" s="53" t="s">
        <v>507</v>
      </c>
      <c r="K677" s="53" t="s">
        <v>508</v>
      </c>
      <c r="L677" s="53" t="s">
        <v>527</v>
      </c>
      <c r="M677" s="53" t="s">
        <v>545</v>
      </c>
    </row>
    <row r="678" spans="1:13" x14ac:dyDescent="0.25">
      <c r="A678" s="53" t="s">
        <v>30</v>
      </c>
      <c r="B678" s="53" t="s">
        <v>286</v>
      </c>
      <c r="C678" s="53" t="s">
        <v>30</v>
      </c>
      <c r="D678" s="53">
        <v>4102</v>
      </c>
      <c r="E678" s="53">
        <v>1500</v>
      </c>
      <c r="F678" s="53">
        <v>5</v>
      </c>
      <c r="G678" s="53">
        <v>0</v>
      </c>
      <c r="H678" s="53">
        <v>106</v>
      </c>
      <c r="I678" s="53"/>
      <c r="J678" s="53" t="s">
        <v>507</v>
      </c>
      <c r="K678" s="53" t="s">
        <v>508</v>
      </c>
      <c r="L678" s="53" t="s">
        <v>527</v>
      </c>
      <c r="M678" s="53" t="s">
        <v>542</v>
      </c>
    </row>
    <row r="679" spans="1:13" x14ac:dyDescent="0.25">
      <c r="A679" s="53" t="s">
        <v>30</v>
      </c>
      <c r="B679" s="53" t="s">
        <v>278</v>
      </c>
      <c r="C679" s="53" t="s">
        <v>30</v>
      </c>
      <c r="D679" s="53">
        <v>4102</v>
      </c>
      <c r="E679" s="53">
        <v>1500</v>
      </c>
      <c r="F679" s="53">
        <v>5</v>
      </c>
      <c r="G679" s="53">
        <v>0</v>
      </c>
      <c r="H679" s="53">
        <v>101</v>
      </c>
      <c r="I679" s="53"/>
      <c r="J679" s="53" t="s">
        <v>507</v>
      </c>
      <c r="K679" s="53" t="s">
        <v>508</v>
      </c>
      <c r="L679" s="53" t="s">
        <v>509</v>
      </c>
      <c r="M679" s="53" t="s">
        <v>510</v>
      </c>
    </row>
    <row r="680" spans="1:13" x14ac:dyDescent="0.25">
      <c r="A680" s="53" t="s">
        <v>30</v>
      </c>
      <c r="B680" s="53" t="s">
        <v>280</v>
      </c>
      <c r="C680" s="53" t="s">
        <v>30</v>
      </c>
      <c r="D680" s="53">
        <v>4102</v>
      </c>
      <c r="E680" s="53">
        <v>1500</v>
      </c>
      <c r="F680" s="53">
        <v>5</v>
      </c>
      <c r="G680" s="53">
        <v>0</v>
      </c>
      <c r="H680" s="53">
        <v>102</v>
      </c>
      <c r="I680" s="53"/>
      <c r="J680" s="53" t="s">
        <v>507</v>
      </c>
      <c r="K680" s="53" t="s">
        <v>508</v>
      </c>
      <c r="L680" s="53" t="s">
        <v>509</v>
      </c>
      <c r="M680" s="53" t="s">
        <v>510</v>
      </c>
    </row>
    <row r="681" spans="1:13" x14ac:dyDescent="0.25">
      <c r="A681" s="53" t="s">
        <v>30</v>
      </c>
      <c r="B681" s="53" t="s">
        <v>285</v>
      </c>
      <c r="C681" s="53" t="s">
        <v>30</v>
      </c>
      <c r="D681" s="53">
        <v>4102</v>
      </c>
      <c r="E681" s="53">
        <v>1500</v>
      </c>
      <c r="F681" s="53">
        <v>5</v>
      </c>
      <c r="G681" s="53">
        <v>0</v>
      </c>
      <c r="H681" s="53">
        <v>105</v>
      </c>
      <c r="I681" s="53"/>
      <c r="J681" s="53" t="s">
        <v>507</v>
      </c>
      <c r="K681" s="53" t="s">
        <v>508</v>
      </c>
      <c r="L681" s="53" t="s">
        <v>527</v>
      </c>
      <c r="M681" s="53" t="s">
        <v>545</v>
      </c>
    </row>
    <row r="682" spans="1:13" x14ac:dyDescent="0.25">
      <c r="A682" s="53" t="s">
        <v>30</v>
      </c>
      <c r="B682" s="53" t="s">
        <v>286</v>
      </c>
      <c r="C682" s="53" t="s">
        <v>30</v>
      </c>
      <c r="D682" s="53">
        <v>4102</v>
      </c>
      <c r="E682" s="53">
        <v>1500</v>
      </c>
      <c r="F682" s="53">
        <v>5</v>
      </c>
      <c r="G682" s="53">
        <v>0</v>
      </c>
      <c r="H682" s="53">
        <v>106</v>
      </c>
      <c r="I682" s="53"/>
      <c r="J682" s="53" t="s">
        <v>507</v>
      </c>
      <c r="K682" s="53" t="s">
        <v>508</v>
      </c>
      <c r="L682" s="53" t="s">
        <v>527</v>
      </c>
      <c r="M682" s="53" t="s">
        <v>542</v>
      </c>
    </row>
    <row r="683" spans="1:13" x14ac:dyDescent="0.25">
      <c r="A683" s="53" t="s">
        <v>30</v>
      </c>
      <c r="B683" s="53" t="s">
        <v>278</v>
      </c>
      <c r="C683" s="53" t="s">
        <v>30</v>
      </c>
      <c r="D683" s="53">
        <v>4102</v>
      </c>
      <c r="E683" s="53">
        <v>1500</v>
      </c>
      <c r="F683" s="53">
        <v>5</v>
      </c>
      <c r="G683" s="53">
        <v>0</v>
      </c>
      <c r="H683" s="53">
        <v>101</v>
      </c>
      <c r="I683" s="53"/>
      <c r="J683" s="53" t="s">
        <v>507</v>
      </c>
      <c r="K683" s="53" t="s">
        <v>508</v>
      </c>
      <c r="L683" s="53" t="s">
        <v>509</v>
      </c>
      <c r="M683" s="53" t="s">
        <v>510</v>
      </c>
    </row>
    <row r="684" spans="1:13" x14ac:dyDescent="0.25">
      <c r="A684" s="53" t="s">
        <v>30</v>
      </c>
      <c r="B684" s="53" t="s">
        <v>280</v>
      </c>
      <c r="C684" s="53" t="s">
        <v>30</v>
      </c>
      <c r="D684" s="53">
        <v>4102</v>
      </c>
      <c r="E684" s="53">
        <v>1500</v>
      </c>
      <c r="F684" s="53">
        <v>5</v>
      </c>
      <c r="G684" s="53">
        <v>0</v>
      </c>
      <c r="H684" s="53">
        <v>102</v>
      </c>
      <c r="I684" s="53"/>
      <c r="J684" s="53" t="s">
        <v>507</v>
      </c>
      <c r="K684" s="53" t="s">
        <v>508</v>
      </c>
      <c r="L684" s="53" t="s">
        <v>509</v>
      </c>
      <c r="M684" s="53" t="s">
        <v>510</v>
      </c>
    </row>
    <row r="685" spans="1:13" x14ac:dyDescent="0.25">
      <c r="A685" s="53" t="s">
        <v>30</v>
      </c>
      <c r="B685" s="53" t="s">
        <v>285</v>
      </c>
      <c r="C685" s="53" t="s">
        <v>30</v>
      </c>
      <c r="D685" s="53">
        <v>4102</v>
      </c>
      <c r="E685" s="53">
        <v>1500</v>
      </c>
      <c r="F685" s="53">
        <v>5</v>
      </c>
      <c r="G685" s="53">
        <v>0</v>
      </c>
      <c r="H685" s="53">
        <v>105</v>
      </c>
      <c r="I685" s="53"/>
      <c r="J685" s="53" t="s">
        <v>507</v>
      </c>
      <c r="K685" s="53" t="s">
        <v>508</v>
      </c>
      <c r="L685" s="53" t="s">
        <v>527</v>
      </c>
      <c r="M685" s="53" t="s">
        <v>545</v>
      </c>
    </row>
    <row r="686" spans="1:13" x14ac:dyDescent="0.25">
      <c r="A686" s="53" t="s">
        <v>30</v>
      </c>
      <c r="B686" s="53" t="s">
        <v>286</v>
      </c>
      <c r="C686" s="53" t="s">
        <v>30</v>
      </c>
      <c r="D686" s="53">
        <v>4102</v>
      </c>
      <c r="E686" s="53">
        <v>1500</v>
      </c>
      <c r="F686" s="53">
        <v>5</v>
      </c>
      <c r="G686" s="53">
        <v>0</v>
      </c>
      <c r="H686" s="53">
        <v>106</v>
      </c>
      <c r="I686" s="53"/>
      <c r="J686" s="53" t="s">
        <v>507</v>
      </c>
      <c r="K686" s="53" t="s">
        <v>508</v>
      </c>
      <c r="L686" s="53" t="s">
        <v>527</v>
      </c>
      <c r="M686" s="53" t="s">
        <v>542</v>
      </c>
    </row>
    <row r="687" spans="1:13" x14ac:dyDescent="0.25">
      <c r="A687" s="53" t="s">
        <v>30</v>
      </c>
      <c r="B687" s="53" t="s">
        <v>278</v>
      </c>
      <c r="C687" s="53" t="s">
        <v>30</v>
      </c>
      <c r="D687" s="53">
        <v>4102</v>
      </c>
      <c r="E687" s="53">
        <v>1500</v>
      </c>
      <c r="F687" s="53">
        <v>5</v>
      </c>
      <c r="G687" s="53">
        <v>0</v>
      </c>
      <c r="H687" s="53">
        <v>101</v>
      </c>
      <c r="I687" s="53"/>
      <c r="J687" s="53" t="s">
        <v>507</v>
      </c>
      <c r="K687" s="53" t="s">
        <v>508</v>
      </c>
      <c r="L687" s="53" t="s">
        <v>509</v>
      </c>
      <c r="M687" s="53" t="s">
        <v>510</v>
      </c>
    </row>
    <row r="688" spans="1:13" x14ac:dyDescent="0.25">
      <c r="A688" s="53" t="s">
        <v>30</v>
      </c>
      <c r="B688" s="53" t="s">
        <v>280</v>
      </c>
      <c r="C688" s="53" t="s">
        <v>30</v>
      </c>
      <c r="D688" s="53">
        <v>4102</v>
      </c>
      <c r="E688" s="53">
        <v>1500</v>
      </c>
      <c r="F688" s="53">
        <v>5</v>
      </c>
      <c r="G688" s="53">
        <v>0</v>
      </c>
      <c r="H688" s="53">
        <v>102</v>
      </c>
      <c r="I688" s="53"/>
      <c r="J688" s="53" t="s">
        <v>507</v>
      </c>
      <c r="K688" s="53" t="s">
        <v>508</v>
      </c>
      <c r="L688" s="53" t="s">
        <v>509</v>
      </c>
      <c r="M688" s="53" t="s">
        <v>510</v>
      </c>
    </row>
    <row r="689" spans="1:13" x14ac:dyDescent="0.25">
      <c r="A689" s="53" t="s">
        <v>30</v>
      </c>
      <c r="B689" s="53" t="s">
        <v>285</v>
      </c>
      <c r="C689" s="53" t="s">
        <v>30</v>
      </c>
      <c r="D689" s="53">
        <v>4102</v>
      </c>
      <c r="E689" s="53">
        <v>1500</v>
      </c>
      <c r="F689" s="53">
        <v>5</v>
      </c>
      <c r="G689" s="53">
        <v>0</v>
      </c>
      <c r="H689" s="53">
        <v>105</v>
      </c>
      <c r="I689" s="53"/>
      <c r="J689" s="53" t="s">
        <v>507</v>
      </c>
      <c r="K689" s="53" t="s">
        <v>508</v>
      </c>
      <c r="L689" s="53" t="s">
        <v>527</v>
      </c>
      <c r="M689" s="53" t="s">
        <v>545</v>
      </c>
    </row>
    <row r="690" spans="1:13" x14ac:dyDescent="0.25">
      <c r="A690" s="53" t="s">
        <v>30</v>
      </c>
      <c r="B690" s="53" t="s">
        <v>286</v>
      </c>
      <c r="C690" s="53" t="s">
        <v>30</v>
      </c>
      <c r="D690" s="53">
        <v>4102</v>
      </c>
      <c r="E690" s="53">
        <v>1500</v>
      </c>
      <c r="F690" s="53">
        <v>5</v>
      </c>
      <c r="G690" s="53">
        <v>0</v>
      </c>
      <c r="H690" s="53">
        <v>106</v>
      </c>
      <c r="I690" s="53"/>
      <c r="J690" s="53" t="s">
        <v>507</v>
      </c>
      <c r="K690" s="53" t="s">
        <v>508</v>
      </c>
      <c r="L690" s="53" t="s">
        <v>527</v>
      </c>
      <c r="M690" s="53" t="s">
        <v>542</v>
      </c>
    </row>
    <row r="691" spans="1:13" x14ac:dyDescent="0.25">
      <c r="A691" s="53" t="s">
        <v>30</v>
      </c>
      <c r="B691" s="53" t="s">
        <v>278</v>
      </c>
      <c r="C691" s="53" t="s">
        <v>30</v>
      </c>
      <c r="D691" s="53">
        <v>4102</v>
      </c>
      <c r="E691" s="53">
        <v>1500</v>
      </c>
      <c r="F691" s="53">
        <v>5</v>
      </c>
      <c r="G691" s="53">
        <v>0</v>
      </c>
      <c r="H691" s="53">
        <v>101</v>
      </c>
      <c r="I691" s="53"/>
      <c r="J691" s="53" t="s">
        <v>507</v>
      </c>
      <c r="K691" s="53" t="s">
        <v>508</v>
      </c>
      <c r="L691" s="53" t="s">
        <v>509</v>
      </c>
      <c r="M691" s="53" t="s">
        <v>510</v>
      </c>
    </row>
    <row r="692" spans="1:13" x14ac:dyDescent="0.25">
      <c r="A692" s="53" t="s">
        <v>30</v>
      </c>
      <c r="B692" s="53" t="s">
        <v>280</v>
      </c>
      <c r="C692" s="53" t="s">
        <v>30</v>
      </c>
      <c r="D692" s="53">
        <v>4102</v>
      </c>
      <c r="E692" s="53">
        <v>1500</v>
      </c>
      <c r="F692" s="53">
        <v>5</v>
      </c>
      <c r="G692" s="53">
        <v>0</v>
      </c>
      <c r="H692" s="53">
        <v>102</v>
      </c>
      <c r="I692" s="53"/>
      <c r="J692" s="53" t="s">
        <v>507</v>
      </c>
      <c r="K692" s="53" t="s">
        <v>508</v>
      </c>
      <c r="L692" s="53" t="s">
        <v>509</v>
      </c>
      <c r="M692" s="53" t="s">
        <v>510</v>
      </c>
    </row>
    <row r="693" spans="1:13" x14ac:dyDescent="0.25">
      <c r="A693" s="53" t="s">
        <v>30</v>
      </c>
      <c r="B693" s="53" t="s">
        <v>285</v>
      </c>
      <c r="C693" s="53" t="s">
        <v>30</v>
      </c>
      <c r="D693" s="53">
        <v>4102</v>
      </c>
      <c r="E693" s="53">
        <v>1500</v>
      </c>
      <c r="F693" s="53">
        <v>5</v>
      </c>
      <c r="G693" s="53">
        <v>0</v>
      </c>
      <c r="H693" s="53">
        <v>105</v>
      </c>
      <c r="I693" s="53"/>
      <c r="J693" s="53" t="s">
        <v>507</v>
      </c>
      <c r="K693" s="53" t="s">
        <v>508</v>
      </c>
      <c r="L693" s="53" t="s">
        <v>527</v>
      </c>
      <c r="M693" s="53" t="s">
        <v>545</v>
      </c>
    </row>
    <row r="694" spans="1:13" x14ac:dyDescent="0.25">
      <c r="A694" s="53" t="s">
        <v>30</v>
      </c>
      <c r="B694" s="53" t="s">
        <v>286</v>
      </c>
      <c r="C694" s="53" t="s">
        <v>30</v>
      </c>
      <c r="D694" s="53">
        <v>4102</v>
      </c>
      <c r="E694" s="53">
        <v>1500</v>
      </c>
      <c r="F694" s="53">
        <v>5</v>
      </c>
      <c r="G694" s="53">
        <v>0</v>
      </c>
      <c r="H694" s="53">
        <v>106</v>
      </c>
      <c r="I694" s="53"/>
      <c r="J694" s="53" t="s">
        <v>507</v>
      </c>
      <c r="K694" s="53" t="s">
        <v>508</v>
      </c>
      <c r="L694" s="53" t="s">
        <v>527</v>
      </c>
      <c r="M694" s="53" t="s">
        <v>542</v>
      </c>
    </row>
    <row r="695" spans="1:13" x14ac:dyDescent="0.25">
      <c r="A695" s="53" t="s">
        <v>30</v>
      </c>
      <c r="B695" s="53" t="s">
        <v>278</v>
      </c>
      <c r="C695" s="53" t="s">
        <v>30</v>
      </c>
      <c r="D695" s="53">
        <v>4102</v>
      </c>
      <c r="E695" s="53">
        <v>1500</v>
      </c>
      <c r="F695" s="53">
        <v>5</v>
      </c>
      <c r="G695" s="53">
        <v>0</v>
      </c>
      <c r="H695" s="53">
        <v>101</v>
      </c>
      <c r="I695" s="53"/>
      <c r="J695" s="53" t="s">
        <v>507</v>
      </c>
      <c r="K695" s="53" t="s">
        <v>508</v>
      </c>
      <c r="L695" s="53" t="s">
        <v>509</v>
      </c>
      <c r="M695" s="53" t="s">
        <v>510</v>
      </c>
    </row>
    <row r="696" spans="1:13" x14ac:dyDescent="0.25">
      <c r="A696" s="53" t="s">
        <v>30</v>
      </c>
      <c r="B696" s="53" t="s">
        <v>280</v>
      </c>
      <c r="C696" s="53" t="s">
        <v>30</v>
      </c>
      <c r="D696" s="53">
        <v>4102</v>
      </c>
      <c r="E696" s="53">
        <v>1500</v>
      </c>
      <c r="F696" s="53">
        <v>5</v>
      </c>
      <c r="G696" s="53">
        <v>0</v>
      </c>
      <c r="H696" s="53">
        <v>102</v>
      </c>
      <c r="I696" s="53"/>
      <c r="J696" s="53" t="s">
        <v>507</v>
      </c>
      <c r="K696" s="53" t="s">
        <v>508</v>
      </c>
      <c r="L696" s="53" t="s">
        <v>509</v>
      </c>
      <c r="M696" s="53" t="s">
        <v>510</v>
      </c>
    </row>
    <row r="697" spans="1:13" x14ac:dyDescent="0.25">
      <c r="A697" s="53" t="s">
        <v>30</v>
      </c>
      <c r="B697" s="53" t="s">
        <v>285</v>
      </c>
      <c r="C697" s="53" t="s">
        <v>30</v>
      </c>
      <c r="D697" s="53">
        <v>4102</v>
      </c>
      <c r="E697" s="53">
        <v>1500</v>
      </c>
      <c r="F697" s="53">
        <v>5</v>
      </c>
      <c r="G697" s="53">
        <v>0</v>
      </c>
      <c r="H697" s="53">
        <v>105</v>
      </c>
      <c r="I697" s="53"/>
      <c r="J697" s="53" t="s">
        <v>507</v>
      </c>
      <c r="K697" s="53" t="s">
        <v>508</v>
      </c>
      <c r="L697" s="53" t="s">
        <v>527</v>
      </c>
      <c r="M697" s="53" t="s">
        <v>545</v>
      </c>
    </row>
    <row r="698" spans="1:13" x14ac:dyDescent="0.25">
      <c r="A698" s="53" t="s">
        <v>30</v>
      </c>
      <c r="B698" s="53" t="s">
        <v>286</v>
      </c>
      <c r="C698" s="53" t="s">
        <v>30</v>
      </c>
      <c r="D698" s="53">
        <v>4102</v>
      </c>
      <c r="E698" s="53">
        <v>1500</v>
      </c>
      <c r="F698" s="53">
        <v>5</v>
      </c>
      <c r="G698" s="53">
        <v>0</v>
      </c>
      <c r="H698" s="53">
        <v>106</v>
      </c>
      <c r="I698" s="53"/>
      <c r="J698" s="53" t="s">
        <v>507</v>
      </c>
      <c r="K698" s="53" t="s">
        <v>508</v>
      </c>
      <c r="L698" s="53" t="s">
        <v>527</v>
      </c>
      <c r="M698" s="53" t="s">
        <v>542</v>
      </c>
    </row>
    <row r="699" spans="1:13" x14ac:dyDescent="0.25">
      <c r="A699" s="53" t="s">
        <v>30</v>
      </c>
      <c r="B699" s="53" t="s">
        <v>278</v>
      </c>
      <c r="C699" s="53" t="s">
        <v>30</v>
      </c>
      <c r="D699" s="53">
        <v>4102</v>
      </c>
      <c r="E699" s="53">
        <v>1500</v>
      </c>
      <c r="F699" s="53">
        <v>5</v>
      </c>
      <c r="G699" s="53">
        <v>0</v>
      </c>
      <c r="H699" s="53">
        <v>101</v>
      </c>
      <c r="I699" s="53"/>
      <c r="J699" s="53" t="s">
        <v>507</v>
      </c>
      <c r="K699" s="53" t="s">
        <v>508</v>
      </c>
      <c r="L699" s="53" t="s">
        <v>509</v>
      </c>
      <c r="M699" s="53" t="s">
        <v>510</v>
      </c>
    </row>
    <row r="700" spans="1:13" x14ac:dyDescent="0.25">
      <c r="A700" s="53" t="s">
        <v>30</v>
      </c>
      <c r="B700" s="53" t="s">
        <v>280</v>
      </c>
      <c r="C700" s="53" t="s">
        <v>30</v>
      </c>
      <c r="D700" s="53">
        <v>4102</v>
      </c>
      <c r="E700" s="53">
        <v>1500</v>
      </c>
      <c r="F700" s="53">
        <v>5</v>
      </c>
      <c r="G700" s="53">
        <v>0</v>
      </c>
      <c r="H700" s="53">
        <v>102</v>
      </c>
      <c r="I700" s="53"/>
      <c r="J700" s="53" t="s">
        <v>507</v>
      </c>
      <c r="K700" s="53" t="s">
        <v>508</v>
      </c>
      <c r="L700" s="53" t="s">
        <v>509</v>
      </c>
      <c r="M700" s="53" t="s">
        <v>510</v>
      </c>
    </row>
    <row r="701" spans="1:13" x14ac:dyDescent="0.25">
      <c r="A701" s="53" t="s">
        <v>30</v>
      </c>
      <c r="B701" s="53" t="s">
        <v>285</v>
      </c>
      <c r="C701" s="53" t="s">
        <v>30</v>
      </c>
      <c r="D701" s="53">
        <v>4102</v>
      </c>
      <c r="E701" s="53">
        <v>1500</v>
      </c>
      <c r="F701" s="53">
        <v>5</v>
      </c>
      <c r="G701" s="53">
        <v>0</v>
      </c>
      <c r="H701" s="53">
        <v>105</v>
      </c>
      <c r="I701" s="53"/>
      <c r="J701" s="53" t="s">
        <v>507</v>
      </c>
      <c r="K701" s="53" t="s">
        <v>508</v>
      </c>
      <c r="L701" s="53" t="s">
        <v>527</v>
      </c>
      <c r="M701" s="53" t="s">
        <v>545</v>
      </c>
    </row>
    <row r="702" spans="1:13" x14ac:dyDescent="0.25">
      <c r="A702" s="53" t="s">
        <v>30</v>
      </c>
      <c r="B702" s="53" t="s">
        <v>286</v>
      </c>
      <c r="C702" s="53" t="s">
        <v>30</v>
      </c>
      <c r="D702" s="53">
        <v>4102</v>
      </c>
      <c r="E702" s="53">
        <v>1500</v>
      </c>
      <c r="F702" s="53">
        <v>5</v>
      </c>
      <c r="G702" s="53">
        <v>0</v>
      </c>
      <c r="H702" s="53">
        <v>106</v>
      </c>
      <c r="I702" s="53"/>
      <c r="J702" s="53" t="s">
        <v>507</v>
      </c>
      <c r="K702" s="53" t="s">
        <v>508</v>
      </c>
      <c r="L702" s="53" t="s">
        <v>527</v>
      </c>
      <c r="M702" s="53" t="s">
        <v>542</v>
      </c>
    </row>
    <row r="703" spans="1:13" x14ac:dyDescent="0.25">
      <c r="A703" s="53" t="s">
        <v>30</v>
      </c>
      <c r="B703" s="53" t="s">
        <v>278</v>
      </c>
      <c r="C703" s="53" t="s">
        <v>30</v>
      </c>
      <c r="D703" s="53">
        <v>4102</v>
      </c>
      <c r="E703" s="53">
        <v>1500</v>
      </c>
      <c r="F703" s="53">
        <v>5</v>
      </c>
      <c r="G703" s="53">
        <v>0</v>
      </c>
      <c r="H703" s="53">
        <v>101</v>
      </c>
      <c r="I703" s="53"/>
      <c r="J703" s="53" t="s">
        <v>507</v>
      </c>
      <c r="K703" s="53" t="s">
        <v>508</v>
      </c>
      <c r="L703" s="53" t="s">
        <v>509</v>
      </c>
      <c r="M703" s="53" t="s">
        <v>510</v>
      </c>
    </row>
    <row r="704" spans="1:13" x14ac:dyDescent="0.25">
      <c r="A704" s="53" t="s">
        <v>30</v>
      </c>
      <c r="B704" s="53" t="s">
        <v>280</v>
      </c>
      <c r="C704" s="53" t="s">
        <v>30</v>
      </c>
      <c r="D704" s="53">
        <v>4102</v>
      </c>
      <c r="E704" s="53">
        <v>1500</v>
      </c>
      <c r="F704" s="53">
        <v>5</v>
      </c>
      <c r="G704" s="53">
        <v>0</v>
      </c>
      <c r="H704" s="53">
        <v>102</v>
      </c>
      <c r="I704" s="53"/>
      <c r="J704" s="53" t="s">
        <v>507</v>
      </c>
      <c r="K704" s="53" t="s">
        <v>508</v>
      </c>
      <c r="L704" s="53" t="s">
        <v>509</v>
      </c>
      <c r="M704" s="53" t="s">
        <v>510</v>
      </c>
    </row>
    <row r="705" spans="1:13" x14ac:dyDescent="0.25">
      <c r="A705" s="53" t="s">
        <v>30</v>
      </c>
      <c r="B705" s="53" t="s">
        <v>285</v>
      </c>
      <c r="C705" s="53" t="s">
        <v>30</v>
      </c>
      <c r="D705" s="53">
        <v>4102</v>
      </c>
      <c r="E705" s="53">
        <v>1500</v>
      </c>
      <c r="F705" s="53">
        <v>5</v>
      </c>
      <c r="G705" s="53">
        <v>0</v>
      </c>
      <c r="H705" s="53">
        <v>105</v>
      </c>
      <c r="I705" s="53"/>
      <c r="J705" s="53" t="s">
        <v>507</v>
      </c>
      <c r="K705" s="53" t="s">
        <v>508</v>
      </c>
      <c r="L705" s="53" t="s">
        <v>527</v>
      </c>
      <c r="M705" s="53" t="s">
        <v>545</v>
      </c>
    </row>
    <row r="706" spans="1:13" x14ac:dyDescent="0.25">
      <c r="A706" s="53" t="s">
        <v>30</v>
      </c>
      <c r="B706" s="53" t="s">
        <v>286</v>
      </c>
      <c r="C706" s="53" t="s">
        <v>30</v>
      </c>
      <c r="D706" s="53">
        <v>4102</v>
      </c>
      <c r="E706" s="53">
        <v>1500</v>
      </c>
      <c r="F706" s="53">
        <v>5</v>
      </c>
      <c r="G706" s="53">
        <v>0</v>
      </c>
      <c r="H706" s="53">
        <v>106</v>
      </c>
      <c r="I706" s="53"/>
      <c r="J706" s="53" t="s">
        <v>507</v>
      </c>
      <c r="K706" s="53" t="s">
        <v>508</v>
      </c>
      <c r="L706" s="53" t="s">
        <v>527</v>
      </c>
      <c r="M706" s="53" t="s">
        <v>542</v>
      </c>
    </row>
    <row r="707" spans="1:13" x14ac:dyDescent="0.25">
      <c r="A707" s="53" t="s">
        <v>30</v>
      </c>
      <c r="B707" s="53" t="s">
        <v>278</v>
      </c>
      <c r="C707" s="53" t="s">
        <v>30</v>
      </c>
      <c r="D707" s="53">
        <v>4102</v>
      </c>
      <c r="E707" s="53">
        <v>1500</v>
      </c>
      <c r="F707" s="53">
        <v>5</v>
      </c>
      <c r="G707" s="53">
        <v>0</v>
      </c>
      <c r="H707" s="53">
        <v>101</v>
      </c>
      <c r="I707" s="53"/>
      <c r="J707" s="53" t="s">
        <v>507</v>
      </c>
      <c r="K707" s="53" t="s">
        <v>508</v>
      </c>
      <c r="L707" s="53" t="s">
        <v>509</v>
      </c>
      <c r="M707" s="53" t="s">
        <v>510</v>
      </c>
    </row>
    <row r="708" spans="1:13" x14ac:dyDescent="0.25">
      <c r="A708" s="53" t="s">
        <v>30</v>
      </c>
      <c r="B708" s="53" t="s">
        <v>280</v>
      </c>
      <c r="C708" s="53" t="s">
        <v>30</v>
      </c>
      <c r="D708" s="53">
        <v>4102</v>
      </c>
      <c r="E708" s="53">
        <v>1500</v>
      </c>
      <c r="F708" s="53">
        <v>5</v>
      </c>
      <c r="G708" s="53">
        <v>0</v>
      </c>
      <c r="H708" s="53">
        <v>102</v>
      </c>
      <c r="I708" s="53"/>
      <c r="J708" s="53" t="s">
        <v>507</v>
      </c>
      <c r="K708" s="53" t="s">
        <v>508</v>
      </c>
      <c r="L708" s="53" t="s">
        <v>509</v>
      </c>
      <c r="M708" s="53" t="s">
        <v>510</v>
      </c>
    </row>
    <row r="709" spans="1:13" x14ac:dyDescent="0.25">
      <c r="A709" s="53" t="s">
        <v>30</v>
      </c>
      <c r="B709" s="53" t="s">
        <v>285</v>
      </c>
      <c r="C709" s="53" t="s">
        <v>30</v>
      </c>
      <c r="D709" s="53">
        <v>4102</v>
      </c>
      <c r="E709" s="53">
        <v>1500</v>
      </c>
      <c r="F709" s="53">
        <v>5</v>
      </c>
      <c r="G709" s="53">
        <v>0</v>
      </c>
      <c r="H709" s="53">
        <v>105</v>
      </c>
      <c r="I709" s="53"/>
      <c r="J709" s="53" t="s">
        <v>507</v>
      </c>
      <c r="K709" s="53" t="s">
        <v>508</v>
      </c>
      <c r="L709" s="53" t="s">
        <v>527</v>
      </c>
      <c r="M709" s="53" t="s">
        <v>545</v>
      </c>
    </row>
    <row r="710" spans="1:13" x14ac:dyDescent="0.25">
      <c r="A710" s="53" t="s">
        <v>30</v>
      </c>
      <c r="B710" s="53" t="s">
        <v>286</v>
      </c>
      <c r="C710" s="53" t="s">
        <v>30</v>
      </c>
      <c r="D710" s="53">
        <v>4102</v>
      </c>
      <c r="E710" s="53">
        <v>1500</v>
      </c>
      <c r="F710" s="53">
        <v>5</v>
      </c>
      <c r="G710" s="53">
        <v>0</v>
      </c>
      <c r="H710" s="53">
        <v>106</v>
      </c>
      <c r="I710" s="53"/>
      <c r="J710" s="53" t="s">
        <v>507</v>
      </c>
      <c r="K710" s="53" t="s">
        <v>508</v>
      </c>
      <c r="L710" s="53" t="s">
        <v>527</v>
      </c>
      <c r="M710" s="53" t="s">
        <v>542</v>
      </c>
    </row>
    <row r="711" spans="1:13" x14ac:dyDescent="0.25">
      <c r="A711" s="53" t="s">
        <v>30</v>
      </c>
      <c r="B711" s="53" t="s">
        <v>278</v>
      </c>
      <c r="C711" s="53" t="s">
        <v>30</v>
      </c>
      <c r="D711" s="53">
        <v>4102</v>
      </c>
      <c r="E711" s="53">
        <v>1500</v>
      </c>
      <c r="F711" s="53">
        <v>5</v>
      </c>
      <c r="G711" s="53">
        <v>0</v>
      </c>
      <c r="H711" s="53">
        <v>101</v>
      </c>
      <c r="I711" s="53"/>
      <c r="J711" s="53" t="s">
        <v>507</v>
      </c>
      <c r="K711" s="53" t="s">
        <v>508</v>
      </c>
      <c r="L711" s="53" t="s">
        <v>509</v>
      </c>
      <c r="M711" s="53" t="s">
        <v>510</v>
      </c>
    </row>
    <row r="712" spans="1:13" x14ac:dyDescent="0.25">
      <c r="A712" s="53" t="s">
        <v>30</v>
      </c>
      <c r="B712" s="53" t="s">
        <v>280</v>
      </c>
      <c r="C712" s="53" t="s">
        <v>30</v>
      </c>
      <c r="D712" s="53">
        <v>4102</v>
      </c>
      <c r="E712" s="53">
        <v>1500</v>
      </c>
      <c r="F712" s="53">
        <v>5</v>
      </c>
      <c r="G712" s="53">
        <v>0</v>
      </c>
      <c r="H712" s="53">
        <v>102</v>
      </c>
      <c r="I712" s="53"/>
      <c r="J712" s="53" t="s">
        <v>507</v>
      </c>
      <c r="K712" s="53" t="s">
        <v>508</v>
      </c>
      <c r="L712" s="53" t="s">
        <v>509</v>
      </c>
      <c r="M712" s="53" t="s">
        <v>510</v>
      </c>
    </row>
    <row r="713" spans="1:13" x14ac:dyDescent="0.25">
      <c r="A713" s="53" t="s">
        <v>30</v>
      </c>
      <c r="B713" s="53" t="s">
        <v>285</v>
      </c>
      <c r="C713" s="53" t="s">
        <v>30</v>
      </c>
      <c r="D713" s="53">
        <v>4102</v>
      </c>
      <c r="E713" s="53">
        <v>1500</v>
      </c>
      <c r="F713" s="53">
        <v>5</v>
      </c>
      <c r="G713" s="53">
        <v>0</v>
      </c>
      <c r="H713" s="53">
        <v>105</v>
      </c>
      <c r="I713" s="53"/>
      <c r="J713" s="53" t="s">
        <v>507</v>
      </c>
      <c r="K713" s="53" t="s">
        <v>508</v>
      </c>
      <c r="L713" s="53" t="s">
        <v>527</v>
      </c>
      <c r="M713" s="53" t="s">
        <v>545</v>
      </c>
    </row>
    <row r="714" spans="1:13" x14ac:dyDescent="0.25">
      <c r="A714" s="53" t="s">
        <v>30</v>
      </c>
      <c r="B714" s="53" t="s">
        <v>286</v>
      </c>
      <c r="C714" s="53" t="s">
        <v>30</v>
      </c>
      <c r="D714" s="53">
        <v>4102</v>
      </c>
      <c r="E714" s="53">
        <v>1500</v>
      </c>
      <c r="F714" s="53">
        <v>5</v>
      </c>
      <c r="G714" s="53">
        <v>0</v>
      </c>
      <c r="H714" s="53">
        <v>106</v>
      </c>
      <c r="I714" s="53"/>
      <c r="J714" s="53" t="s">
        <v>507</v>
      </c>
      <c r="K714" s="53" t="s">
        <v>508</v>
      </c>
      <c r="L714" s="53" t="s">
        <v>527</v>
      </c>
      <c r="M714" s="53" t="s">
        <v>542</v>
      </c>
    </row>
    <row r="715" spans="1:13" x14ac:dyDescent="0.25">
      <c r="A715" s="53" t="s">
        <v>30</v>
      </c>
      <c r="B715" s="53" t="s">
        <v>278</v>
      </c>
      <c r="C715" s="53" t="s">
        <v>30</v>
      </c>
      <c r="D715" s="53">
        <v>4102</v>
      </c>
      <c r="E715" s="53">
        <v>1500</v>
      </c>
      <c r="F715" s="53">
        <v>5</v>
      </c>
      <c r="G715" s="53">
        <v>0</v>
      </c>
      <c r="H715" s="53">
        <v>101</v>
      </c>
      <c r="I715" s="53"/>
      <c r="J715" s="53" t="s">
        <v>507</v>
      </c>
      <c r="K715" s="53" t="s">
        <v>508</v>
      </c>
      <c r="L715" s="53" t="s">
        <v>509</v>
      </c>
      <c r="M715" s="53" t="s">
        <v>510</v>
      </c>
    </row>
    <row r="716" spans="1:13" x14ac:dyDescent="0.25">
      <c r="A716" s="53" t="s">
        <v>30</v>
      </c>
      <c r="B716" s="53" t="s">
        <v>280</v>
      </c>
      <c r="C716" s="53" t="s">
        <v>30</v>
      </c>
      <c r="D716" s="53">
        <v>4102</v>
      </c>
      <c r="E716" s="53">
        <v>1500</v>
      </c>
      <c r="F716" s="53">
        <v>5</v>
      </c>
      <c r="G716" s="53">
        <v>0</v>
      </c>
      <c r="H716" s="53">
        <v>102</v>
      </c>
      <c r="I716" s="53"/>
      <c r="J716" s="53" t="s">
        <v>507</v>
      </c>
      <c r="K716" s="53" t="s">
        <v>508</v>
      </c>
      <c r="L716" s="53" t="s">
        <v>509</v>
      </c>
      <c r="M716" s="53" t="s">
        <v>510</v>
      </c>
    </row>
    <row r="717" spans="1:13" x14ac:dyDescent="0.25">
      <c r="A717" s="53" t="s">
        <v>30</v>
      </c>
      <c r="B717" s="53" t="s">
        <v>285</v>
      </c>
      <c r="C717" s="53" t="s">
        <v>30</v>
      </c>
      <c r="D717" s="53">
        <v>4102</v>
      </c>
      <c r="E717" s="53">
        <v>1500</v>
      </c>
      <c r="F717" s="53">
        <v>5</v>
      </c>
      <c r="G717" s="53">
        <v>0</v>
      </c>
      <c r="H717" s="53">
        <v>105</v>
      </c>
      <c r="I717" s="53"/>
      <c r="J717" s="53" t="s">
        <v>507</v>
      </c>
      <c r="K717" s="53" t="s">
        <v>508</v>
      </c>
      <c r="L717" s="53" t="s">
        <v>527</v>
      </c>
      <c r="M717" s="53" t="s">
        <v>545</v>
      </c>
    </row>
    <row r="718" spans="1:13" x14ac:dyDescent="0.25">
      <c r="A718" s="53" t="s">
        <v>30</v>
      </c>
      <c r="B718" s="53" t="s">
        <v>286</v>
      </c>
      <c r="C718" s="53" t="s">
        <v>30</v>
      </c>
      <c r="D718" s="53">
        <v>4102</v>
      </c>
      <c r="E718" s="53">
        <v>1500</v>
      </c>
      <c r="F718" s="53">
        <v>5</v>
      </c>
      <c r="G718" s="53">
        <v>0</v>
      </c>
      <c r="H718" s="53">
        <v>106</v>
      </c>
      <c r="I718" s="53"/>
      <c r="J718" s="53" t="s">
        <v>507</v>
      </c>
      <c r="K718" s="53" t="s">
        <v>508</v>
      </c>
      <c r="L718" s="53" t="s">
        <v>527</v>
      </c>
      <c r="M718" s="53" t="s">
        <v>542</v>
      </c>
    </row>
    <row r="719" spans="1:13" x14ac:dyDescent="0.25">
      <c r="A719" s="53" t="s">
        <v>30</v>
      </c>
      <c r="B719" s="53" t="s">
        <v>278</v>
      </c>
      <c r="C719" s="53" t="s">
        <v>30</v>
      </c>
      <c r="D719" s="53">
        <v>4102</v>
      </c>
      <c r="E719" s="53">
        <v>1500</v>
      </c>
      <c r="F719" s="53">
        <v>5</v>
      </c>
      <c r="G719" s="53">
        <v>0</v>
      </c>
      <c r="H719" s="53">
        <v>101</v>
      </c>
      <c r="I719" s="53"/>
      <c r="J719" s="53" t="s">
        <v>507</v>
      </c>
      <c r="K719" s="53" t="s">
        <v>508</v>
      </c>
      <c r="L719" s="53" t="s">
        <v>509</v>
      </c>
      <c r="M719" s="53" t="s">
        <v>510</v>
      </c>
    </row>
    <row r="720" spans="1:13" x14ac:dyDescent="0.25">
      <c r="A720" s="53" t="s">
        <v>30</v>
      </c>
      <c r="B720" s="53" t="s">
        <v>280</v>
      </c>
      <c r="C720" s="53" t="s">
        <v>30</v>
      </c>
      <c r="D720" s="53">
        <v>4102</v>
      </c>
      <c r="E720" s="53">
        <v>1500</v>
      </c>
      <c r="F720" s="53">
        <v>5</v>
      </c>
      <c r="G720" s="53">
        <v>0</v>
      </c>
      <c r="H720" s="53">
        <v>102</v>
      </c>
      <c r="I720" s="53"/>
      <c r="J720" s="53" t="s">
        <v>507</v>
      </c>
      <c r="K720" s="53" t="s">
        <v>508</v>
      </c>
      <c r="L720" s="53" t="s">
        <v>509</v>
      </c>
      <c r="M720" s="53" t="s">
        <v>510</v>
      </c>
    </row>
    <row r="721" spans="1:13" x14ac:dyDescent="0.25">
      <c r="A721" s="53" t="s">
        <v>30</v>
      </c>
      <c r="B721" s="53" t="s">
        <v>285</v>
      </c>
      <c r="C721" s="53" t="s">
        <v>30</v>
      </c>
      <c r="D721" s="53">
        <v>4102</v>
      </c>
      <c r="E721" s="53">
        <v>1500</v>
      </c>
      <c r="F721" s="53">
        <v>5</v>
      </c>
      <c r="G721" s="53">
        <v>0</v>
      </c>
      <c r="H721" s="53">
        <v>105</v>
      </c>
      <c r="I721" s="53"/>
      <c r="J721" s="53" t="s">
        <v>507</v>
      </c>
      <c r="K721" s="53" t="s">
        <v>508</v>
      </c>
      <c r="L721" s="53" t="s">
        <v>527</v>
      </c>
      <c r="M721" s="53" t="s">
        <v>545</v>
      </c>
    </row>
    <row r="722" spans="1:13" x14ac:dyDescent="0.25">
      <c r="A722" s="53" t="s">
        <v>30</v>
      </c>
      <c r="B722" s="53" t="s">
        <v>286</v>
      </c>
      <c r="C722" s="53" t="s">
        <v>30</v>
      </c>
      <c r="D722" s="53">
        <v>4102</v>
      </c>
      <c r="E722" s="53">
        <v>1500</v>
      </c>
      <c r="F722" s="53">
        <v>5</v>
      </c>
      <c r="G722" s="53">
        <v>0</v>
      </c>
      <c r="H722" s="53">
        <v>106</v>
      </c>
      <c r="I722" s="53"/>
      <c r="J722" s="53" t="s">
        <v>507</v>
      </c>
      <c r="K722" s="53" t="s">
        <v>508</v>
      </c>
      <c r="L722" s="53" t="s">
        <v>527</v>
      </c>
      <c r="M722" s="53" t="s">
        <v>542</v>
      </c>
    </row>
    <row r="723" spans="1:13" x14ac:dyDescent="0.25">
      <c r="A723" s="53" t="s">
        <v>30</v>
      </c>
      <c r="B723" s="53" t="s">
        <v>278</v>
      </c>
      <c r="C723" s="53" t="s">
        <v>30</v>
      </c>
      <c r="D723" s="53">
        <v>4102</v>
      </c>
      <c r="E723" s="53">
        <v>1500</v>
      </c>
      <c r="F723" s="53">
        <v>5</v>
      </c>
      <c r="G723" s="53">
        <v>0</v>
      </c>
      <c r="H723" s="53">
        <v>101</v>
      </c>
      <c r="I723" s="53"/>
      <c r="J723" s="53" t="s">
        <v>507</v>
      </c>
      <c r="K723" s="53" t="s">
        <v>508</v>
      </c>
      <c r="L723" s="53" t="s">
        <v>509</v>
      </c>
      <c r="M723" s="53" t="s">
        <v>510</v>
      </c>
    </row>
    <row r="724" spans="1:13" x14ac:dyDescent="0.25">
      <c r="A724" s="53" t="s">
        <v>30</v>
      </c>
      <c r="B724" s="53" t="s">
        <v>280</v>
      </c>
      <c r="C724" s="53" t="s">
        <v>30</v>
      </c>
      <c r="D724" s="53">
        <v>4102</v>
      </c>
      <c r="E724" s="53">
        <v>1500</v>
      </c>
      <c r="F724" s="53">
        <v>5</v>
      </c>
      <c r="G724" s="53">
        <v>0</v>
      </c>
      <c r="H724" s="53">
        <v>102</v>
      </c>
      <c r="I724" s="53"/>
      <c r="J724" s="53" t="s">
        <v>507</v>
      </c>
      <c r="K724" s="53" t="s">
        <v>508</v>
      </c>
      <c r="L724" s="53" t="s">
        <v>509</v>
      </c>
      <c r="M724" s="53" t="s">
        <v>510</v>
      </c>
    </row>
    <row r="725" spans="1:13" x14ac:dyDescent="0.25">
      <c r="A725" s="53" t="s">
        <v>30</v>
      </c>
      <c r="B725" s="53" t="s">
        <v>285</v>
      </c>
      <c r="C725" s="53" t="s">
        <v>30</v>
      </c>
      <c r="D725" s="53">
        <v>4102</v>
      </c>
      <c r="E725" s="53">
        <v>1500</v>
      </c>
      <c r="F725" s="53">
        <v>5</v>
      </c>
      <c r="G725" s="53">
        <v>0</v>
      </c>
      <c r="H725" s="53">
        <v>105</v>
      </c>
      <c r="I725" s="53"/>
      <c r="J725" s="53" t="s">
        <v>507</v>
      </c>
      <c r="K725" s="53" t="s">
        <v>508</v>
      </c>
      <c r="L725" s="53" t="s">
        <v>527</v>
      </c>
      <c r="M725" s="53" t="s">
        <v>545</v>
      </c>
    </row>
    <row r="726" spans="1:13" x14ac:dyDescent="0.25">
      <c r="A726" s="53" t="s">
        <v>30</v>
      </c>
      <c r="B726" s="53" t="s">
        <v>286</v>
      </c>
      <c r="C726" s="53" t="s">
        <v>30</v>
      </c>
      <c r="D726" s="53">
        <v>4102</v>
      </c>
      <c r="E726" s="53">
        <v>1500</v>
      </c>
      <c r="F726" s="53">
        <v>5</v>
      </c>
      <c r="G726" s="53">
        <v>0</v>
      </c>
      <c r="H726" s="53">
        <v>106</v>
      </c>
      <c r="I726" s="53"/>
      <c r="J726" s="53" t="s">
        <v>507</v>
      </c>
      <c r="K726" s="53" t="s">
        <v>508</v>
      </c>
      <c r="L726" s="53" t="s">
        <v>527</v>
      </c>
      <c r="M726" s="53" t="s">
        <v>542</v>
      </c>
    </row>
    <row r="727" spans="1:13" x14ac:dyDescent="0.25">
      <c r="A727" s="53" t="s">
        <v>30</v>
      </c>
      <c r="B727" s="53" t="s">
        <v>278</v>
      </c>
      <c r="C727" s="53" t="s">
        <v>30</v>
      </c>
      <c r="D727" s="53">
        <v>4102</v>
      </c>
      <c r="E727" s="53">
        <v>1500</v>
      </c>
      <c r="F727" s="53">
        <v>5</v>
      </c>
      <c r="G727" s="53">
        <v>0</v>
      </c>
      <c r="H727" s="53">
        <v>101</v>
      </c>
      <c r="I727" s="53"/>
      <c r="J727" s="53" t="s">
        <v>507</v>
      </c>
      <c r="K727" s="53" t="s">
        <v>508</v>
      </c>
      <c r="L727" s="53" t="s">
        <v>509</v>
      </c>
      <c r="M727" s="53" t="s">
        <v>510</v>
      </c>
    </row>
    <row r="728" spans="1:13" x14ac:dyDescent="0.25">
      <c r="A728" s="53" t="s">
        <v>30</v>
      </c>
      <c r="B728" s="53" t="s">
        <v>280</v>
      </c>
      <c r="C728" s="53" t="s">
        <v>30</v>
      </c>
      <c r="D728" s="53">
        <v>4102</v>
      </c>
      <c r="E728" s="53">
        <v>1500</v>
      </c>
      <c r="F728" s="53">
        <v>5</v>
      </c>
      <c r="G728" s="53">
        <v>0</v>
      </c>
      <c r="H728" s="53">
        <v>102</v>
      </c>
      <c r="I728" s="53"/>
      <c r="J728" s="53" t="s">
        <v>507</v>
      </c>
      <c r="K728" s="53" t="s">
        <v>508</v>
      </c>
      <c r="L728" s="53" t="s">
        <v>509</v>
      </c>
      <c r="M728" s="53" t="s">
        <v>510</v>
      </c>
    </row>
    <row r="729" spans="1:13" x14ac:dyDescent="0.25">
      <c r="A729" s="53" t="s">
        <v>30</v>
      </c>
      <c r="B729" s="53" t="s">
        <v>285</v>
      </c>
      <c r="C729" s="53" t="s">
        <v>30</v>
      </c>
      <c r="D729" s="53">
        <v>4102</v>
      </c>
      <c r="E729" s="53">
        <v>1500</v>
      </c>
      <c r="F729" s="53">
        <v>5</v>
      </c>
      <c r="G729" s="53">
        <v>0</v>
      </c>
      <c r="H729" s="53">
        <v>105</v>
      </c>
      <c r="I729" s="53"/>
      <c r="J729" s="53" t="s">
        <v>507</v>
      </c>
      <c r="K729" s="53" t="s">
        <v>508</v>
      </c>
      <c r="L729" s="53" t="s">
        <v>527</v>
      </c>
      <c r="M729" s="53" t="s">
        <v>545</v>
      </c>
    </row>
    <row r="730" spans="1:13" x14ac:dyDescent="0.25">
      <c r="A730" s="53" t="s">
        <v>30</v>
      </c>
      <c r="B730" s="53" t="s">
        <v>286</v>
      </c>
      <c r="C730" s="53" t="s">
        <v>30</v>
      </c>
      <c r="D730" s="53">
        <v>4102</v>
      </c>
      <c r="E730" s="53">
        <v>1500</v>
      </c>
      <c r="F730" s="53">
        <v>5</v>
      </c>
      <c r="G730" s="53">
        <v>0</v>
      </c>
      <c r="H730" s="53">
        <v>106</v>
      </c>
      <c r="I730" s="53"/>
      <c r="J730" s="53" t="s">
        <v>507</v>
      </c>
      <c r="K730" s="53" t="s">
        <v>508</v>
      </c>
      <c r="L730" s="53" t="s">
        <v>527</v>
      </c>
      <c r="M730" s="53" t="s">
        <v>542</v>
      </c>
    </row>
    <row r="731" spans="1:13" x14ac:dyDescent="0.25">
      <c r="A731" s="53" t="s">
        <v>30</v>
      </c>
      <c r="B731" s="53" t="s">
        <v>278</v>
      </c>
      <c r="C731" s="53" t="s">
        <v>30</v>
      </c>
      <c r="D731" s="53">
        <v>4102</v>
      </c>
      <c r="E731" s="53">
        <v>1500</v>
      </c>
      <c r="F731" s="53">
        <v>5</v>
      </c>
      <c r="G731" s="53">
        <v>0</v>
      </c>
      <c r="H731" s="53">
        <v>101</v>
      </c>
      <c r="I731" s="53"/>
      <c r="J731" s="53" t="s">
        <v>507</v>
      </c>
      <c r="K731" s="53" t="s">
        <v>508</v>
      </c>
      <c r="L731" s="53" t="s">
        <v>509</v>
      </c>
      <c r="M731" s="53" t="s">
        <v>510</v>
      </c>
    </row>
    <row r="732" spans="1:13" x14ac:dyDescent="0.25">
      <c r="A732" s="53" t="s">
        <v>30</v>
      </c>
      <c r="B732" s="53" t="s">
        <v>280</v>
      </c>
      <c r="C732" s="53" t="s">
        <v>30</v>
      </c>
      <c r="D732" s="53">
        <v>4102</v>
      </c>
      <c r="E732" s="53">
        <v>1500</v>
      </c>
      <c r="F732" s="53">
        <v>5</v>
      </c>
      <c r="G732" s="53">
        <v>0</v>
      </c>
      <c r="H732" s="53">
        <v>102</v>
      </c>
      <c r="I732" s="53"/>
      <c r="J732" s="53" t="s">
        <v>507</v>
      </c>
      <c r="K732" s="53" t="s">
        <v>508</v>
      </c>
      <c r="L732" s="53" t="s">
        <v>509</v>
      </c>
      <c r="M732" s="53" t="s">
        <v>510</v>
      </c>
    </row>
    <row r="733" spans="1:13" x14ac:dyDescent="0.25">
      <c r="A733" s="53" t="s">
        <v>30</v>
      </c>
      <c r="B733" s="53" t="s">
        <v>285</v>
      </c>
      <c r="C733" s="53" t="s">
        <v>30</v>
      </c>
      <c r="D733" s="53">
        <v>4102</v>
      </c>
      <c r="E733" s="53">
        <v>1500</v>
      </c>
      <c r="F733" s="53">
        <v>5</v>
      </c>
      <c r="G733" s="53">
        <v>0</v>
      </c>
      <c r="H733" s="53">
        <v>105</v>
      </c>
      <c r="I733" s="53"/>
      <c r="J733" s="53" t="s">
        <v>507</v>
      </c>
      <c r="K733" s="53" t="s">
        <v>508</v>
      </c>
      <c r="L733" s="53" t="s">
        <v>527</v>
      </c>
      <c r="M733" s="53" t="s">
        <v>545</v>
      </c>
    </row>
    <row r="734" spans="1:13" x14ac:dyDescent="0.25">
      <c r="A734" s="53" t="s">
        <v>30</v>
      </c>
      <c r="B734" s="53" t="s">
        <v>286</v>
      </c>
      <c r="C734" s="53" t="s">
        <v>30</v>
      </c>
      <c r="D734" s="53">
        <v>4102</v>
      </c>
      <c r="E734" s="53">
        <v>1500</v>
      </c>
      <c r="F734" s="53">
        <v>5</v>
      </c>
      <c r="G734" s="53">
        <v>0</v>
      </c>
      <c r="H734" s="53">
        <v>106</v>
      </c>
      <c r="I734" s="53"/>
      <c r="J734" s="53" t="s">
        <v>507</v>
      </c>
      <c r="K734" s="53" t="s">
        <v>508</v>
      </c>
      <c r="L734" s="53" t="s">
        <v>527</v>
      </c>
      <c r="M734" s="53" t="s">
        <v>542</v>
      </c>
    </row>
    <row r="735" spans="1:13" x14ac:dyDescent="0.25">
      <c r="A735" s="53" t="s">
        <v>30</v>
      </c>
      <c r="B735" s="53" t="s">
        <v>278</v>
      </c>
      <c r="C735" s="53" t="s">
        <v>30</v>
      </c>
      <c r="D735" s="53">
        <v>4102</v>
      </c>
      <c r="E735" s="53">
        <v>1500</v>
      </c>
      <c r="F735" s="53">
        <v>5</v>
      </c>
      <c r="G735" s="53">
        <v>0</v>
      </c>
      <c r="H735" s="53">
        <v>101</v>
      </c>
      <c r="I735" s="53"/>
      <c r="J735" s="53" t="s">
        <v>507</v>
      </c>
      <c r="K735" s="53" t="s">
        <v>508</v>
      </c>
      <c r="L735" s="53" t="s">
        <v>509</v>
      </c>
      <c r="M735" s="53" t="s">
        <v>510</v>
      </c>
    </row>
    <row r="736" spans="1:13" x14ac:dyDescent="0.25">
      <c r="A736" s="53" t="s">
        <v>30</v>
      </c>
      <c r="B736" s="53" t="s">
        <v>280</v>
      </c>
      <c r="C736" s="53" t="s">
        <v>30</v>
      </c>
      <c r="D736" s="53">
        <v>4102</v>
      </c>
      <c r="E736" s="53">
        <v>1500</v>
      </c>
      <c r="F736" s="53">
        <v>5</v>
      </c>
      <c r="G736" s="53">
        <v>0</v>
      </c>
      <c r="H736" s="53">
        <v>102</v>
      </c>
      <c r="I736" s="53"/>
      <c r="J736" s="53" t="s">
        <v>507</v>
      </c>
      <c r="K736" s="53" t="s">
        <v>508</v>
      </c>
      <c r="L736" s="53" t="s">
        <v>509</v>
      </c>
      <c r="M736" s="53" t="s">
        <v>510</v>
      </c>
    </row>
    <row r="737" spans="1:13" x14ac:dyDescent="0.25">
      <c r="A737" s="53" t="s">
        <v>30</v>
      </c>
      <c r="B737" s="53" t="s">
        <v>285</v>
      </c>
      <c r="C737" s="53" t="s">
        <v>30</v>
      </c>
      <c r="D737" s="53">
        <v>4102</v>
      </c>
      <c r="E737" s="53">
        <v>1500</v>
      </c>
      <c r="F737" s="53">
        <v>5</v>
      </c>
      <c r="G737" s="53">
        <v>0</v>
      </c>
      <c r="H737" s="53">
        <v>105</v>
      </c>
      <c r="I737" s="53"/>
      <c r="J737" s="53" t="s">
        <v>507</v>
      </c>
      <c r="K737" s="53" t="s">
        <v>508</v>
      </c>
      <c r="L737" s="53" t="s">
        <v>527</v>
      </c>
      <c r="M737" s="53" t="s">
        <v>545</v>
      </c>
    </row>
    <row r="738" spans="1:13" x14ac:dyDescent="0.25">
      <c r="A738" s="53" t="s">
        <v>30</v>
      </c>
      <c r="B738" s="53" t="s">
        <v>286</v>
      </c>
      <c r="C738" s="53" t="s">
        <v>30</v>
      </c>
      <c r="D738" s="53">
        <v>4102</v>
      </c>
      <c r="E738" s="53">
        <v>1500</v>
      </c>
      <c r="F738" s="53">
        <v>5</v>
      </c>
      <c r="G738" s="53">
        <v>0</v>
      </c>
      <c r="H738" s="53">
        <v>106</v>
      </c>
      <c r="I738" s="53"/>
      <c r="J738" s="53" t="s">
        <v>507</v>
      </c>
      <c r="K738" s="53" t="s">
        <v>508</v>
      </c>
      <c r="L738" s="53" t="s">
        <v>527</v>
      </c>
      <c r="M738" s="53" t="s">
        <v>542</v>
      </c>
    </row>
    <row r="739" spans="1:13" x14ac:dyDescent="0.25">
      <c r="A739" s="53" t="s">
        <v>30</v>
      </c>
      <c r="B739" s="53" t="s">
        <v>278</v>
      </c>
      <c r="C739" s="53" t="s">
        <v>30</v>
      </c>
      <c r="D739" s="53">
        <v>4102</v>
      </c>
      <c r="E739" s="53">
        <v>1500</v>
      </c>
      <c r="F739" s="53">
        <v>5</v>
      </c>
      <c r="G739" s="53">
        <v>0</v>
      </c>
      <c r="H739" s="53">
        <v>101</v>
      </c>
      <c r="I739" s="53"/>
      <c r="J739" s="53" t="s">
        <v>507</v>
      </c>
      <c r="K739" s="53" t="s">
        <v>508</v>
      </c>
      <c r="L739" s="53" t="s">
        <v>509</v>
      </c>
      <c r="M739" s="53" t="s">
        <v>510</v>
      </c>
    </row>
    <row r="740" spans="1:13" x14ac:dyDescent="0.25">
      <c r="A740" s="53" t="s">
        <v>30</v>
      </c>
      <c r="B740" s="53" t="s">
        <v>280</v>
      </c>
      <c r="C740" s="53" t="s">
        <v>30</v>
      </c>
      <c r="D740" s="53">
        <v>4102</v>
      </c>
      <c r="E740" s="53">
        <v>1500</v>
      </c>
      <c r="F740" s="53">
        <v>5</v>
      </c>
      <c r="G740" s="53">
        <v>0</v>
      </c>
      <c r="H740" s="53">
        <v>102</v>
      </c>
      <c r="I740" s="53"/>
      <c r="J740" s="53" t="s">
        <v>507</v>
      </c>
      <c r="K740" s="53" t="s">
        <v>508</v>
      </c>
      <c r="L740" s="53" t="s">
        <v>509</v>
      </c>
      <c r="M740" s="53" t="s">
        <v>510</v>
      </c>
    </row>
    <row r="741" spans="1:13" x14ac:dyDescent="0.25">
      <c r="A741" s="53" t="s">
        <v>30</v>
      </c>
      <c r="B741" s="53" t="s">
        <v>285</v>
      </c>
      <c r="C741" s="53" t="s">
        <v>30</v>
      </c>
      <c r="D741" s="53">
        <v>4102</v>
      </c>
      <c r="E741" s="53">
        <v>1500</v>
      </c>
      <c r="F741" s="53">
        <v>5</v>
      </c>
      <c r="G741" s="53">
        <v>0</v>
      </c>
      <c r="H741" s="53">
        <v>105</v>
      </c>
      <c r="I741" s="53"/>
      <c r="J741" s="53" t="s">
        <v>507</v>
      </c>
      <c r="K741" s="53" t="s">
        <v>508</v>
      </c>
      <c r="L741" s="53" t="s">
        <v>527</v>
      </c>
      <c r="M741" s="53" t="s">
        <v>545</v>
      </c>
    </row>
    <row r="742" spans="1:13" x14ac:dyDescent="0.25">
      <c r="A742" s="53" t="s">
        <v>30</v>
      </c>
      <c r="B742" s="53" t="s">
        <v>286</v>
      </c>
      <c r="C742" s="53" t="s">
        <v>30</v>
      </c>
      <c r="D742" s="53">
        <v>4102</v>
      </c>
      <c r="E742" s="53">
        <v>1500</v>
      </c>
      <c r="F742" s="53">
        <v>5</v>
      </c>
      <c r="G742" s="53">
        <v>0</v>
      </c>
      <c r="H742" s="53">
        <v>106</v>
      </c>
      <c r="I742" s="53"/>
      <c r="J742" s="53" t="s">
        <v>507</v>
      </c>
      <c r="K742" s="53" t="s">
        <v>508</v>
      </c>
      <c r="L742" s="53" t="s">
        <v>527</v>
      </c>
      <c r="M742" s="53" t="s">
        <v>542</v>
      </c>
    </row>
    <row r="743" spans="1:13" x14ac:dyDescent="0.25">
      <c r="A743" s="53" t="s">
        <v>30</v>
      </c>
      <c r="B743" s="53" t="s">
        <v>280</v>
      </c>
      <c r="C743" s="53" t="s">
        <v>30</v>
      </c>
      <c r="D743" s="53">
        <v>4102</v>
      </c>
      <c r="E743" s="53">
        <v>1500</v>
      </c>
      <c r="F743" s="53">
        <v>5</v>
      </c>
      <c r="G743" s="53">
        <v>0</v>
      </c>
      <c r="H743" s="53">
        <v>102</v>
      </c>
      <c r="I743" s="53"/>
      <c r="J743" s="53" t="s">
        <v>507</v>
      </c>
      <c r="K743" s="53" t="s">
        <v>508</v>
      </c>
      <c r="L743" s="53" t="s">
        <v>509</v>
      </c>
      <c r="M743" s="53" t="s">
        <v>510</v>
      </c>
    </row>
    <row r="744" spans="1:13" x14ac:dyDescent="0.25">
      <c r="A744" s="53" t="s">
        <v>30</v>
      </c>
      <c r="B744" s="53" t="s">
        <v>285</v>
      </c>
      <c r="C744" s="53" t="s">
        <v>30</v>
      </c>
      <c r="D744" s="53">
        <v>4102</v>
      </c>
      <c r="E744" s="53">
        <v>1500</v>
      </c>
      <c r="F744" s="53">
        <v>5</v>
      </c>
      <c r="G744" s="53">
        <v>0</v>
      </c>
      <c r="H744" s="53">
        <v>105</v>
      </c>
      <c r="I744" s="53"/>
      <c r="J744" s="53" t="s">
        <v>507</v>
      </c>
      <c r="K744" s="53" t="s">
        <v>508</v>
      </c>
      <c r="L744" s="53" t="s">
        <v>527</v>
      </c>
      <c r="M744" s="53" t="s">
        <v>545</v>
      </c>
    </row>
    <row r="745" spans="1:13" x14ac:dyDescent="0.25">
      <c r="A745" s="53" t="s">
        <v>30</v>
      </c>
      <c r="B745" s="53" t="s">
        <v>286</v>
      </c>
      <c r="C745" s="53" t="s">
        <v>30</v>
      </c>
      <c r="D745" s="53">
        <v>4102</v>
      </c>
      <c r="E745" s="53">
        <v>1500</v>
      </c>
      <c r="F745" s="53">
        <v>5</v>
      </c>
      <c r="G745" s="53">
        <v>0</v>
      </c>
      <c r="H745" s="53">
        <v>106</v>
      </c>
      <c r="I745" s="53"/>
      <c r="J745" s="53" t="s">
        <v>507</v>
      </c>
      <c r="K745" s="53" t="s">
        <v>508</v>
      </c>
      <c r="L745" s="53" t="s">
        <v>527</v>
      </c>
      <c r="M745" s="53" t="s">
        <v>542</v>
      </c>
    </row>
    <row r="746" spans="1:13" x14ac:dyDescent="0.25">
      <c r="A746" s="53" t="s">
        <v>30</v>
      </c>
      <c r="B746" s="53" t="s">
        <v>278</v>
      </c>
      <c r="C746" s="53" t="s">
        <v>30</v>
      </c>
      <c r="D746" s="53">
        <v>4102</v>
      </c>
      <c r="E746" s="53">
        <v>1500</v>
      </c>
      <c r="F746" s="53">
        <v>5</v>
      </c>
      <c r="G746" s="53">
        <v>0</v>
      </c>
      <c r="H746" s="53">
        <v>101</v>
      </c>
      <c r="I746" s="53"/>
      <c r="J746" s="53" t="s">
        <v>507</v>
      </c>
      <c r="K746" s="53" t="s">
        <v>508</v>
      </c>
      <c r="L746" s="53" t="s">
        <v>509</v>
      </c>
      <c r="M746" s="53" t="s">
        <v>510</v>
      </c>
    </row>
    <row r="747" spans="1:13" x14ac:dyDescent="0.25">
      <c r="A747" s="53" t="s">
        <v>30</v>
      </c>
      <c r="B747" s="53" t="s">
        <v>280</v>
      </c>
      <c r="C747" s="53" t="s">
        <v>30</v>
      </c>
      <c r="D747" s="53">
        <v>4102</v>
      </c>
      <c r="E747" s="53">
        <v>1500</v>
      </c>
      <c r="F747" s="53">
        <v>5</v>
      </c>
      <c r="G747" s="53">
        <v>0</v>
      </c>
      <c r="H747" s="53">
        <v>102</v>
      </c>
      <c r="I747" s="53"/>
      <c r="J747" s="53" t="s">
        <v>507</v>
      </c>
      <c r="K747" s="53" t="s">
        <v>508</v>
      </c>
      <c r="L747" s="53" t="s">
        <v>509</v>
      </c>
      <c r="M747" s="53" t="s">
        <v>510</v>
      </c>
    </row>
    <row r="748" spans="1:13" x14ac:dyDescent="0.25">
      <c r="A748" s="53" t="s">
        <v>30</v>
      </c>
      <c r="B748" s="53" t="s">
        <v>285</v>
      </c>
      <c r="C748" s="53" t="s">
        <v>30</v>
      </c>
      <c r="D748" s="53">
        <v>4102</v>
      </c>
      <c r="E748" s="53">
        <v>1500</v>
      </c>
      <c r="F748" s="53">
        <v>5</v>
      </c>
      <c r="G748" s="53">
        <v>0</v>
      </c>
      <c r="H748" s="53">
        <v>105</v>
      </c>
      <c r="I748" s="53"/>
      <c r="J748" s="53" t="s">
        <v>507</v>
      </c>
      <c r="K748" s="53" t="s">
        <v>508</v>
      </c>
      <c r="L748" s="53" t="s">
        <v>527</v>
      </c>
      <c r="M748" s="53" t="s">
        <v>545</v>
      </c>
    </row>
    <row r="749" spans="1:13" x14ac:dyDescent="0.25">
      <c r="A749" s="53" t="s">
        <v>30</v>
      </c>
      <c r="B749" s="53" t="s">
        <v>286</v>
      </c>
      <c r="C749" s="53" t="s">
        <v>30</v>
      </c>
      <c r="D749" s="53">
        <v>4102</v>
      </c>
      <c r="E749" s="53">
        <v>1500</v>
      </c>
      <c r="F749" s="53">
        <v>5</v>
      </c>
      <c r="G749" s="53">
        <v>0</v>
      </c>
      <c r="H749" s="53">
        <v>106</v>
      </c>
      <c r="I749" s="53"/>
      <c r="J749" s="53" t="s">
        <v>507</v>
      </c>
      <c r="K749" s="53" t="s">
        <v>508</v>
      </c>
      <c r="L749" s="53" t="s">
        <v>527</v>
      </c>
      <c r="M749" s="53" t="s">
        <v>542</v>
      </c>
    </row>
    <row r="750" spans="1:13" x14ac:dyDescent="0.25">
      <c r="A750" s="53" t="s">
        <v>30</v>
      </c>
      <c r="B750" s="53" t="s">
        <v>280</v>
      </c>
      <c r="C750" s="53" t="s">
        <v>30</v>
      </c>
      <c r="D750" s="53">
        <v>4102</v>
      </c>
      <c r="E750" s="53">
        <v>1500</v>
      </c>
      <c r="F750" s="53">
        <v>5</v>
      </c>
      <c r="G750" s="53">
        <v>0</v>
      </c>
      <c r="H750" s="53">
        <v>102</v>
      </c>
      <c r="I750" s="53"/>
      <c r="J750" s="53" t="s">
        <v>507</v>
      </c>
      <c r="K750" s="53" t="s">
        <v>508</v>
      </c>
      <c r="L750" s="53" t="s">
        <v>509</v>
      </c>
      <c r="M750" s="53" t="s">
        <v>510</v>
      </c>
    </row>
    <row r="751" spans="1:13" x14ac:dyDescent="0.25">
      <c r="A751" s="53" t="s">
        <v>30</v>
      </c>
      <c r="B751" s="53" t="s">
        <v>285</v>
      </c>
      <c r="C751" s="53" t="s">
        <v>30</v>
      </c>
      <c r="D751" s="53">
        <v>4102</v>
      </c>
      <c r="E751" s="53">
        <v>1500</v>
      </c>
      <c r="F751" s="53">
        <v>5</v>
      </c>
      <c r="G751" s="53">
        <v>0</v>
      </c>
      <c r="H751" s="53">
        <v>105</v>
      </c>
      <c r="I751" s="53"/>
      <c r="J751" s="53" t="s">
        <v>507</v>
      </c>
      <c r="K751" s="53" t="s">
        <v>508</v>
      </c>
      <c r="L751" s="53" t="s">
        <v>527</v>
      </c>
      <c r="M751" s="53" t="s">
        <v>545</v>
      </c>
    </row>
    <row r="752" spans="1:13" x14ac:dyDescent="0.25">
      <c r="A752" s="53" t="s">
        <v>30</v>
      </c>
      <c r="B752" s="53" t="s">
        <v>286</v>
      </c>
      <c r="C752" s="53" t="s">
        <v>30</v>
      </c>
      <c r="D752" s="53">
        <v>4102</v>
      </c>
      <c r="E752" s="53">
        <v>1500</v>
      </c>
      <c r="F752" s="53">
        <v>5</v>
      </c>
      <c r="G752" s="53">
        <v>0</v>
      </c>
      <c r="H752" s="53">
        <v>106</v>
      </c>
      <c r="I752" s="53"/>
      <c r="J752" s="53" t="s">
        <v>507</v>
      </c>
      <c r="K752" s="53" t="s">
        <v>508</v>
      </c>
      <c r="L752" s="53" t="s">
        <v>527</v>
      </c>
      <c r="M752" s="53" t="s">
        <v>542</v>
      </c>
    </row>
    <row r="753" spans="1:13" x14ac:dyDescent="0.25">
      <c r="A753" s="53" t="s">
        <v>30</v>
      </c>
      <c r="B753" s="53" t="s">
        <v>278</v>
      </c>
      <c r="C753" s="53" t="s">
        <v>30</v>
      </c>
      <c r="D753" s="53">
        <v>4102</v>
      </c>
      <c r="E753" s="53">
        <v>1500</v>
      </c>
      <c r="F753" s="53">
        <v>5</v>
      </c>
      <c r="G753" s="53">
        <v>0</v>
      </c>
      <c r="H753" s="53">
        <v>101</v>
      </c>
      <c r="I753" s="53"/>
      <c r="J753" s="53" t="s">
        <v>507</v>
      </c>
      <c r="K753" s="53" t="s">
        <v>508</v>
      </c>
      <c r="L753" s="53" t="s">
        <v>509</v>
      </c>
      <c r="M753" s="53" t="s">
        <v>510</v>
      </c>
    </row>
    <row r="754" spans="1:13" x14ac:dyDescent="0.25">
      <c r="A754" s="53" t="s">
        <v>30</v>
      </c>
      <c r="B754" s="53" t="s">
        <v>280</v>
      </c>
      <c r="C754" s="53" t="s">
        <v>30</v>
      </c>
      <c r="D754" s="53">
        <v>4102</v>
      </c>
      <c r="E754" s="53">
        <v>1500</v>
      </c>
      <c r="F754" s="53">
        <v>5</v>
      </c>
      <c r="G754" s="53">
        <v>0</v>
      </c>
      <c r="H754" s="53">
        <v>102</v>
      </c>
      <c r="I754" s="53"/>
      <c r="J754" s="53" t="s">
        <v>507</v>
      </c>
      <c r="K754" s="53" t="s">
        <v>508</v>
      </c>
      <c r="L754" s="53" t="s">
        <v>509</v>
      </c>
      <c r="M754" s="53" t="s">
        <v>510</v>
      </c>
    </row>
    <row r="755" spans="1:13" x14ac:dyDescent="0.25">
      <c r="A755" s="53" t="s">
        <v>30</v>
      </c>
      <c r="B755" s="53" t="s">
        <v>285</v>
      </c>
      <c r="C755" s="53" t="s">
        <v>30</v>
      </c>
      <c r="D755" s="53">
        <v>4102</v>
      </c>
      <c r="E755" s="53">
        <v>1500</v>
      </c>
      <c r="F755" s="53">
        <v>5</v>
      </c>
      <c r="G755" s="53">
        <v>0</v>
      </c>
      <c r="H755" s="53">
        <v>105</v>
      </c>
      <c r="I755" s="53"/>
      <c r="J755" s="53" t="s">
        <v>507</v>
      </c>
      <c r="K755" s="53" t="s">
        <v>508</v>
      </c>
      <c r="L755" s="53" t="s">
        <v>527</v>
      </c>
      <c r="M755" s="53" t="s">
        <v>545</v>
      </c>
    </row>
    <row r="756" spans="1:13" x14ac:dyDescent="0.25">
      <c r="A756" s="53" t="s">
        <v>30</v>
      </c>
      <c r="B756" s="53" t="s">
        <v>286</v>
      </c>
      <c r="C756" s="53" t="s">
        <v>30</v>
      </c>
      <c r="D756" s="53">
        <v>4102</v>
      </c>
      <c r="E756" s="53">
        <v>1500</v>
      </c>
      <c r="F756" s="53">
        <v>5</v>
      </c>
      <c r="G756" s="53">
        <v>0</v>
      </c>
      <c r="H756" s="53">
        <v>106</v>
      </c>
      <c r="I756" s="53"/>
      <c r="J756" s="53" t="s">
        <v>507</v>
      </c>
      <c r="K756" s="53" t="s">
        <v>508</v>
      </c>
      <c r="L756" s="53" t="s">
        <v>527</v>
      </c>
      <c r="M756" s="53" t="s">
        <v>542</v>
      </c>
    </row>
    <row r="757" spans="1:13" x14ac:dyDescent="0.25">
      <c r="A757" s="53" t="s">
        <v>30</v>
      </c>
      <c r="B757" s="53" t="s">
        <v>287</v>
      </c>
      <c r="C757" s="53" t="s">
        <v>30</v>
      </c>
      <c r="D757" s="53">
        <v>4102</v>
      </c>
      <c r="E757" s="53">
        <v>1500</v>
      </c>
      <c r="F757" s="53">
        <v>6</v>
      </c>
      <c r="G757" s="53">
        <v>0</v>
      </c>
      <c r="H757" s="53">
        <v>103</v>
      </c>
      <c r="I757" s="53"/>
      <c r="J757" s="53" t="s">
        <v>512</v>
      </c>
      <c r="K757" s="53" t="s">
        <v>513</v>
      </c>
      <c r="L757" s="53" t="s">
        <v>514</v>
      </c>
      <c r="M757" s="53" t="s">
        <v>515</v>
      </c>
    </row>
    <row r="758" spans="1:13" x14ac:dyDescent="0.25">
      <c r="A758" s="53" t="s">
        <v>30</v>
      </c>
      <c r="B758" s="53" t="s">
        <v>289</v>
      </c>
      <c r="C758" s="53" t="s">
        <v>30</v>
      </c>
      <c r="D758" s="53">
        <v>4102</v>
      </c>
      <c r="E758" s="53">
        <v>1500</v>
      </c>
      <c r="F758" s="53">
        <v>6</v>
      </c>
      <c r="G758" s="53">
        <v>0</v>
      </c>
      <c r="H758" s="53">
        <v>104</v>
      </c>
      <c r="I758" s="53"/>
      <c r="J758" s="53" t="s">
        <v>512</v>
      </c>
      <c r="K758" s="53" t="s">
        <v>513</v>
      </c>
      <c r="L758" s="53" t="s">
        <v>514</v>
      </c>
      <c r="M758" s="53" t="s">
        <v>515</v>
      </c>
    </row>
    <row r="759" spans="1:13" x14ac:dyDescent="0.25">
      <c r="A759" s="53" t="s">
        <v>30</v>
      </c>
      <c r="B759" s="53" t="s">
        <v>291</v>
      </c>
      <c r="C759" s="53" t="s">
        <v>30</v>
      </c>
      <c r="D759" s="53">
        <v>4102</v>
      </c>
      <c r="E759" s="53">
        <v>1500</v>
      </c>
      <c r="F759" s="53">
        <v>6</v>
      </c>
      <c r="G759" s="53">
        <v>0</v>
      </c>
      <c r="H759" s="53">
        <v>105</v>
      </c>
      <c r="I759" s="53"/>
      <c r="J759" s="53" t="s">
        <v>512</v>
      </c>
      <c r="K759" s="53" t="s">
        <v>513</v>
      </c>
      <c r="L759" s="53" t="s">
        <v>514</v>
      </c>
      <c r="M759" s="53" t="s">
        <v>515</v>
      </c>
    </row>
    <row r="760" spans="1:13" x14ac:dyDescent="0.25">
      <c r="A760" s="53" t="s">
        <v>30</v>
      </c>
      <c r="B760" s="53" t="s">
        <v>293</v>
      </c>
      <c r="C760" s="53" t="s">
        <v>30</v>
      </c>
      <c r="D760" s="53">
        <v>4102</v>
      </c>
      <c r="E760" s="53">
        <v>1500</v>
      </c>
      <c r="F760" s="53">
        <v>6</v>
      </c>
      <c r="G760" s="53">
        <v>0</v>
      </c>
      <c r="H760" s="53">
        <v>107</v>
      </c>
      <c r="I760" s="53"/>
      <c r="J760" s="53" t="s">
        <v>512</v>
      </c>
      <c r="K760" s="53" t="s">
        <v>513</v>
      </c>
      <c r="L760" s="53" t="s">
        <v>527</v>
      </c>
      <c r="M760" s="53" t="s">
        <v>545</v>
      </c>
    </row>
    <row r="761" spans="1:13" x14ac:dyDescent="0.25">
      <c r="A761" s="53" t="s">
        <v>30</v>
      </c>
      <c r="B761" s="53" t="s">
        <v>294</v>
      </c>
      <c r="C761" s="53" t="s">
        <v>30</v>
      </c>
      <c r="D761" s="53">
        <v>4102</v>
      </c>
      <c r="E761" s="53">
        <v>1500</v>
      </c>
      <c r="F761" s="53">
        <v>6</v>
      </c>
      <c r="G761" s="53">
        <v>0</v>
      </c>
      <c r="H761" s="53">
        <v>108</v>
      </c>
      <c r="I761" s="53"/>
      <c r="J761" s="53" t="s">
        <v>512</v>
      </c>
      <c r="K761" s="53" t="s">
        <v>513</v>
      </c>
      <c r="L761" s="53" t="s">
        <v>527</v>
      </c>
      <c r="M761" s="53" t="s">
        <v>542</v>
      </c>
    </row>
    <row r="762" spans="1:13" x14ac:dyDescent="0.25">
      <c r="A762" s="53" t="s">
        <v>30</v>
      </c>
      <c r="B762" s="53" t="s">
        <v>295</v>
      </c>
      <c r="C762" s="53" t="s">
        <v>30</v>
      </c>
      <c r="D762" s="53">
        <v>4102</v>
      </c>
      <c r="E762" s="53">
        <v>1500</v>
      </c>
      <c r="F762" s="53">
        <v>6</v>
      </c>
      <c r="G762" s="53">
        <v>0</v>
      </c>
      <c r="H762" s="53">
        <v>999</v>
      </c>
      <c r="I762" s="53"/>
      <c r="J762" s="53" t="s">
        <v>512</v>
      </c>
      <c r="K762" s="53" t="s">
        <v>513</v>
      </c>
      <c r="L762" s="53" t="s">
        <v>514</v>
      </c>
      <c r="M762" s="53" t="s">
        <v>515</v>
      </c>
    </row>
    <row r="763" spans="1:13" x14ac:dyDescent="0.25">
      <c r="A763" s="53" t="s">
        <v>30</v>
      </c>
      <c r="B763" s="53" t="s">
        <v>392</v>
      </c>
      <c r="C763" s="53" t="s">
        <v>30</v>
      </c>
      <c r="D763" s="53">
        <v>4102</v>
      </c>
      <c r="E763" s="53">
        <v>1500</v>
      </c>
      <c r="F763" s="53">
        <v>6</v>
      </c>
      <c r="G763" s="53">
        <v>0</v>
      </c>
      <c r="H763" s="53">
        <v>101</v>
      </c>
      <c r="I763" s="53"/>
      <c r="J763" s="53" t="s">
        <v>512</v>
      </c>
      <c r="K763" s="53" t="s">
        <v>513</v>
      </c>
      <c r="L763" s="53" t="s">
        <v>514</v>
      </c>
      <c r="M763" s="53" t="s">
        <v>515</v>
      </c>
    </row>
    <row r="764" spans="1:13" x14ac:dyDescent="0.25">
      <c r="A764" s="53" t="s">
        <v>30</v>
      </c>
      <c r="B764" s="53" t="s">
        <v>394</v>
      </c>
      <c r="C764" s="53" t="s">
        <v>30</v>
      </c>
      <c r="D764" s="53">
        <v>4102</v>
      </c>
      <c r="E764" s="53">
        <v>1500</v>
      </c>
      <c r="F764" s="53">
        <v>6</v>
      </c>
      <c r="G764" s="53">
        <v>0</v>
      </c>
      <c r="H764" s="53">
        <v>102</v>
      </c>
      <c r="I764" s="53"/>
      <c r="J764" s="53" t="s">
        <v>512</v>
      </c>
      <c r="K764" s="53" t="s">
        <v>513</v>
      </c>
      <c r="L764" s="53" t="s">
        <v>514</v>
      </c>
      <c r="M764" s="53" t="s">
        <v>515</v>
      </c>
    </row>
    <row r="765" spans="1:13" x14ac:dyDescent="0.25">
      <c r="A765" s="53" t="s">
        <v>30</v>
      </c>
      <c r="B765" s="53" t="s">
        <v>293</v>
      </c>
      <c r="C765" s="53" t="s">
        <v>30</v>
      </c>
      <c r="D765" s="53">
        <v>4102</v>
      </c>
      <c r="E765" s="53">
        <v>1500</v>
      </c>
      <c r="F765" s="53">
        <v>6</v>
      </c>
      <c r="G765" s="53">
        <v>0</v>
      </c>
      <c r="H765" s="53">
        <v>107</v>
      </c>
      <c r="I765" s="53"/>
      <c r="J765" s="53" t="s">
        <v>512</v>
      </c>
      <c r="K765" s="53" t="s">
        <v>513</v>
      </c>
      <c r="L765" s="53" t="s">
        <v>527</v>
      </c>
      <c r="M765" s="53" t="s">
        <v>545</v>
      </c>
    </row>
    <row r="766" spans="1:13" x14ac:dyDescent="0.25">
      <c r="A766" s="53" t="s">
        <v>30</v>
      </c>
      <c r="B766" s="53" t="s">
        <v>294</v>
      </c>
      <c r="C766" s="53" t="s">
        <v>30</v>
      </c>
      <c r="D766" s="53">
        <v>4102</v>
      </c>
      <c r="E766" s="53">
        <v>1500</v>
      </c>
      <c r="F766" s="53">
        <v>6</v>
      </c>
      <c r="G766" s="53">
        <v>0</v>
      </c>
      <c r="H766" s="53">
        <v>108</v>
      </c>
      <c r="I766" s="53"/>
      <c r="J766" s="53" t="s">
        <v>512</v>
      </c>
      <c r="K766" s="53" t="s">
        <v>513</v>
      </c>
      <c r="L766" s="53" t="s">
        <v>527</v>
      </c>
      <c r="M766" s="53" t="s">
        <v>542</v>
      </c>
    </row>
    <row r="767" spans="1:13" x14ac:dyDescent="0.25">
      <c r="A767" s="53" t="s">
        <v>30</v>
      </c>
      <c r="B767" s="53" t="s">
        <v>295</v>
      </c>
      <c r="C767" s="53" t="s">
        <v>30</v>
      </c>
      <c r="D767" s="53">
        <v>4102</v>
      </c>
      <c r="E767" s="53">
        <v>1500</v>
      </c>
      <c r="F767" s="53">
        <v>6</v>
      </c>
      <c r="G767" s="53">
        <v>0</v>
      </c>
      <c r="H767" s="53">
        <v>999</v>
      </c>
      <c r="I767" s="53"/>
      <c r="J767" s="53" t="s">
        <v>512</v>
      </c>
      <c r="K767" s="53" t="s">
        <v>513</v>
      </c>
      <c r="L767" s="53" t="s">
        <v>514</v>
      </c>
      <c r="M767" s="53" t="s">
        <v>515</v>
      </c>
    </row>
    <row r="768" spans="1:13" x14ac:dyDescent="0.25">
      <c r="A768" s="53" t="s">
        <v>30</v>
      </c>
      <c r="B768" s="53" t="s">
        <v>392</v>
      </c>
      <c r="C768" s="53" t="s">
        <v>30</v>
      </c>
      <c r="D768" s="53">
        <v>4102</v>
      </c>
      <c r="E768" s="53">
        <v>1500</v>
      </c>
      <c r="F768" s="53">
        <v>6</v>
      </c>
      <c r="G768" s="53">
        <v>0</v>
      </c>
      <c r="H768" s="53">
        <v>101</v>
      </c>
      <c r="I768" s="53"/>
      <c r="J768" s="53" t="s">
        <v>512</v>
      </c>
      <c r="K768" s="53" t="s">
        <v>513</v>
      </c>
      <c r="L768" s="53" t="s">
        <v>514</v>
      </c>
      <c r="M768" s="53" t="s">
        <v>515</v>
      </c>
    </row>
    <row r="769" spans="1:13" x14ac:dyDescent="0.25">
      <c r="A769" s="53" t="s">
        <v>30</v>
      </c>
      <c r="B769" s="53" t="s">
        <v>394</v>
      </c>
      <c r="C769" s="53" t="s">
        <v>30</v>
      </c>
      <c r="D769" s="53">
        <v>4102</v>
      </c>
      <c r="E769" s="53">
        <v>1500</v>
      </c>
      <c r="F769" s="53">
        <v>6</v>
      </c>
      <c r="G769" s="53">
        <v>0</v>
      </c>
      <c r="H769" s="53">
        <v>102</v>
      </c>
      <c r="I769" s="53"/>
      <c r="J769" s="53" t="s">
        <v>512</v>
      </c>
      <c r="K769" s="53" t="s">
        <v>513</v>
      </c>
      <c r="L769" s="53" t="s">
        <v>514</v>
      </c>
      <c r="M769" s="53" t="s">
        <v>515</v>
      </c>
    </row>
    <row r="770" spans="1:13" x14ac:dyDescent="0.25">
      <c r="A770" s="53" t="s">
        <v>30</v>
      </c>
      <c r="B770" s="53" t="s">
        <v>293</v>
      </c>
      <c r="C770" s="53" t="s">
        <v>30</v>
      </c>
      <c r="D770" s="53">
        <v>4102</v>
      </c>
      <c r="E770" s="53">
        <v>1500</v>
      </c>
      <c r="F770" s="53">
        <v>6</v>
      </c>
      <c r="G770" s="53">
        <v>0</v>
      </c>
      <c r="H770" s="53">
        <v>107</v>
      </c>
      <c r="I770" s="53"/>
      <c r="J770" s="53" t="s">
        <v>512</v>
      </c>
      <c r="K770" s="53" t="s">
        <v>513</v>
      </c>
      <c r="L770" s="53" t="s">
        <v>527</v>
      </c>
      <c r="M770" s="53" t="s">
        <v>545</v>
      </c>
    </row>
    <row r="771" spans="1:13" x14ac:dyDescent="0.25">
      <c r="A771" s="53" t="s">
        <v>30</v>
      </c>
      <c r="B771" s="53" t="s">
        <v>294</v>
      </c>
      <c r="C771" s="53" t="s">
        <v>30</v>
      </c>
      <c r="D771" s="53">
        <v>4102</v>
      </c>
      <c r="E771" s="53">
        <v>1500</v>
      </c>
      <c r="F771" s="53">
        <v>6</v>
      </c>
      <c r="G771" s="53">
        <v>0</v>
      </c>
      <c r="H771" s="53">
        <v>108</v>
      </c>
      <c r="I771" s="53"/>
      <c r="J771" s="53" t="s">
        <v>512</v>
      </c>
      <c r="K771" s="53" t="s">
        <v>513</v>
      </c>
      <c r="L771" s="53" t="s">
        <v>527</v>
      </c>
      <c r="M771" s="53" t="s">
        <v>542</v>
      </c>
    </row>
    <row r="772" spans="1:13" x14ac:dyDescent="0.25">
      <c r="A772" s="53" t="s">
        <v>30</v>
      </c>
      <c r="B772" s="53" t="s">
        <v>295</v>
      </c>
      <c r="C772" s="53" t="s">
        <v>30</v>
      </c>
      <c r="D772" s="53">
        <v>4102</v>
      </c>
      <c r="E772" s="53">
        <v>1500</v>
      </c>
      <c r="F772" s="53">
        <v>6</v>
      </c>
      <c r="G772" s="53">
        <v>0</v>
      </c>
      <c r="H772" s="53">
        <v>999</v>
      </c>
      <c r="I772" s="53"/>
      <c r="J772" s="53" t="s">
        <v>512</v>
      </c>
      <c r="K772" s="53" t="s">
        <v>513</v>
      </c>
      <c r="L772" s="53" t="s">
        <v>514</v>
      </c>
      <c r="M772" s="53" t="s">
        <v>515</v>
      </c>
    </row>
    <row r="773" spans="1:13" x14ac:dyDescent="0.25">
      <c r="A773" s="53" t="s">
        <v>30</v>
      </c>
      <c r="B773" s="53" t="s">
        <v>392</v>
      </c>
      <c r="C773" s="53" t="s">
        <v>30</v>
      </c>
      <c r="D773" s="53">
        <v>4102</v>
      </c>
      <c r="E773" s="53">
        <v>1500</v>
      </c>
      <c r="F773" s="53">
        <v>6</v>
      </c>
      <c r="G773" s="53">
        <v>0</v>
      </c>
      <c r="H773" s="53">
        <v>101</v>
      </c>
      <c r="I773" s="53"/>
      <c r="J773" s="53" t="s">
        <v>512</v>
      </c>
      <c r="K773" s="53" t="s">
        <v>513</v>
      </c>
      <c r="L773" s="53" t="s">
        <v>514</v>
      </c>
      <c r="M773" s="53" t="s">
        <v>515</v>
      </c>
    </row>
    <row r="774" spans="1:13" x14ac:dyDescent="0.25">
      <c r="A774" s="53" t="s">
        <v>30</v>
      </c>
      <c r="B774" s="53" t="s">
        <v>293</v>
      </c>
      <c r="C774" s="53" t="s">
        <v>30</v>
      </c>
      <c r="D774" s="53">
        <v>4102</v>
      </c>
      <c r="E774" s="53">
        <v>1500</v>
      </c>
      <c r="F774" s="53">
        <v>6</v>
      </c>
      <c r="G774" s="53">
        <v>0</v>
      </c>
      <c r="H774" s="53">
        <v>107</v>
      </c>
      <c r="I774" s="53"/>
      <c r="J774" s="53" t="s">
        <v>512</v>
      </c>
      <c r="K774" s="53" t="s">
        <v>513</v>
      </c>
      <c r="L774" s="53" t="s">
        <v>527</v>
      </c>
      <c r="M774" s="53" t="s">
        <v>545</v>
      </c>
    </row>
    <row r="775" spans="1:13" x14ac:dyDescent="0.25">
      <c r="A775" s="53" t="s">
        <v>30</v>
      </c>
      <c r="B775" s="53" t="s">
        <v>295</v>
      </c>
      <c r="C775" s="53" t="s">
        <v>30</v>
      </c>
      <c r="D775" s="53">
        <v>4102</v>
      </c>
      <c r="E775" s="53">
        <v>1500</v>
      </c>
      <c r="F775" s="53">
        <v>6</v>
      </c>
      <c r="G775" s="53">
        <v>0</v>
      </c>
      <c r="H775" s="53">
        <v>999</v>
      </c>
      <c r="I775" s="53"/>
      <c r="J775" s="53" t="s">
        <v>512</v>
      </c>
      <c r="K775" s="53" t="s">
        <v>513</v>
      </c>
      <c r="L775" s="53" t="s">
        <v>514</v>
      </c>
      <c r="M775" s="53" t="s">
        <v>515</v>
      </c>
    </row>
    <row r="776" spans="1:13" x14ac:dyDescent="0.25">
      <c r="A776" s="53" t="s">
        <v>30</v>
      </c>
      <c r="B776" s="53" t="s">
        <v>392</v>
      </c>
      <c r="C776" s="53" t="s">
        <v>30</v>
      </c>
      <c r="D776" s="53">
        <v>4102</v>
      </c>
      <c r="E776" s="53">
        <v>1500</v>
      </c>
      <c r="F776" s="53">
        <v>6</v>
      </c>
      <c r="G776" s="53">
        <v>0</v>
      </c>
      <c r="H776" s="53">
        <v>101</v>
      </c>
      <c r="I776" s="53"/>
      <c r="J776" s="53" t="s">
        <v>512</v>
      </c>
      <c r="K776" s="53" t="s">
        <v>513</v>
      </c>
      <c r="L776" s="53" t="s">
        <v>514</v>
      </c>
      <c r="M776" s="53" t="s">
        <v>515</v>
      </c>
    </row>
    <row r="777" spans="1:13" x14ac:dyDescent="0.25">
      <c r="A777" s="53" t="s">
        <v>30</v>
      </c>
      <c r="B777" s="53" t="s">
        <v>394</v>
      </c>
      <c r="C777" s="53" t="s">
        <v>30</v>
      </c>
      <c r="D777" s="53">
        <v>4102</v>
      </c>
      <c r="E777" s="53">
        <v>1500</v>
      </c>
      <c r="F777" s="53">
        <v>6</v>
      </c>
      <c r="G777" s="53">
        <v>0</v>
      </c>
      <c r="H777" s="53">
        <v>102</v>
      </c>
      <c r="I777" s="53"/>
      <c r="J777" s="53" t="s">
        <v>512</v>
      </c>
      <c r="K777" s="53" t="s">
        <v>513</v>
      </c>
      <c r="L777" s="53" t="s">
        <v>514</v>
      </c>
      <c r="M777" s="53" t="s">
        <v>515</v>
      </c>
    </row>
    <row r="778" spans="1:13" x14ac:dyDescent="0.25">
      <c r="A778" s="53" t="s">
        <v>30</v>
      </c>
      <c r="B778" s="53" t="s">
        <v>293</v>
      </c>
      <c r="C778" s="53" t="s">
        <v>30</v>
      </c>
      <c r="D778" s="53">
        <v>4102</v>
      </c>
      <c r="E778" s="53">
        <v>1500</v>
      </c>
      <c r="F778" s="53">
        <v>6</v>
      </c>
      <c r="G778" s="53">
        <v>0</v>
      </c>
      <c r="H778" s="53">
        <v>107</v>
      </c>
      <c r="I778" s="53"/>
      <c r="J778" s="53" t="s">
        <v>512</v>
      </c>
      <c r="K778" s="53" t="s">
        <v>513</v>
      </c>
      <c r="L778" s="53" t="s">
        <v>527</v>
      </c>
      <c r="M778" s="53" t="s">
        <v>545</v>
      </c>
    </row>
    <row r="779" spans="1:13" x14ac:dyDescent="0.25">
      <c r="A779" s="53" t="s">
        <v>30</v>
      </c>
      <c r="B779" s="53" t="s">
        <v>294</v>
      </c>
      <c r="C779" s="53" t="s">
        <v>30</v>
      </c>
      <c r="D779" s="53">
        <v>4102</v>
      </c>
      <c r="E779" s="53">
        <v>1500</v>
      </c>
      <c r="F779" s="53">
        <v>6</v>
      </c>
      <c r="G779" s="53">
        <v>0</v>
      </c>
      <c r="H779" s="53">
        <v>108</v>
      </c>
      <c r="I779" s="53"/>
      <c r="J779" s="53" t="s">
        <v>512</v>
      </c>
      <c r="K779" s="53" t="s">
        <v>513</v>
      </c>
      <c r="L779" s="53" t="s">
        <v>527</v>
      </c>
      <c r="M779" s="53" t="s">
        <v>542</v>
      </c>
    </row>
    <row r="780" spans="1:13" x14ac:dyDescent="0.25">
      <c r="A780" s="53" t="s">
        <v>30</v>
      </c>
      <c r="B780" s="53" t="s">
        <v>295</v>
      </c>
      <c r="C780" s="53" t="s">
        <v>30</v>
      </c>
      <c r="D780" s="53">
        <v>4102</v>
      </c>
      <c r="E780" s="53">
        <v>1500</v>
      </c>
      <c r="F780" s="53">
        <v>6</v>
      </c>
      <c r="G780" s="53">
        <v>0</v>
      </c>
      <c r="H780" s="53">
        <v>999</v>
      </c>
      <c r="I780" s="53"/>
      <c r="J780" s="53" t="s">
        <v>512</v>
      </c>
      <c r="K780" s="53" t="s">
        <v>513</v>
      </c>
      <c r="L780" s="53" t="s">
        <v>514</v>
      </c>
      <c r="M780" s="53" t="s">
        <v>515</v>
      </c>
    </row>
    <row r="781" spans="1:13" x14ac:dyDescent="0.25">
      <c r="A781" s="53" t="s">
        <v>30</v>
      </c>
      <c r="B781" s="53" t="s">
        <v>392</v>
      </c>
      <c r="C781" s="53" t="s">
        <v>30</v>
      </c>
      <c r="D781" s="53">
        <v>4102</v>
      </c>
      <c r="E781" s="53">
        <v>1500</v>
      </c>
      <c r="F781" s="53">
        <v>6</v>
      </c>
      <c r="G781" s="53">
        <v>0</v>
      </c>
      <c r="H781" s="53">
        <v>101</v>
      </c>
      <c r="I781" s="53"/>
      <c r="J781" s="53" t="s">
        <v>512</v>
      </c>
      <c r="K781" s="53" t="s">
        <v>513</v>
      </c>
      <c r="L781" s="53" t="s">
        <v>514</v>
      </c>
      <c r="M781" s="53" t="s">
        <v>515</v>
      </c>
    </row>
    <row r="782" spans="1:13" x14ac:dyDescent="0.25">
      <c r="A782" s="53" t="s">
        <v>30</v>
      </c>
      <c r="B782" s="53" t="s">
        <v>394</v>
      </c>
      <c r="C782" s="53" t="s">
        <v>30</v>
      </c>
      <c r="D782" s="53">
        <v>4102</v>
      </c>
      <c r="E782" s="53">
        <v>1500</v>
      </c>
      <c r="F782" s="53">
        <v>6</v>
      </c>
      <c r="G782" s="53">
        <v>0</v>
      </c>
      <c r="H782" s="53">
        <v>102</v>
      </c>
      <c r="I782" s="53"/>
      <c r="J782" s="53" t="s">
        <v>512</v>
      </c>
      <c r="K782" s="53" t="s">
        <v>513</v>
      </c>
      <c r="L782" s="53" t="s">
        <v>514</v>
      </c>
      <c r="M782" s="53" t="s">
        <v>515</v>
      </c>
    </row>
    <row r="783" spans="1:13" x14ac:dyDescent="0.25">
      <c r="A783" s="53" t="s">
        <v>30</v>
      </c>
      <c r="B783" s="53" t="s">
        <v>293</v>
      </c>
      <c r="C783" s="53" t="s">
        <v>30</v>
      </c>
      <c r="D783" s="53">
        <v>4102</v>
      </c>
      <c r="E783" s="53">
        <v>1500</v>
      </c>
      <c r="F783" s="53">
        <v>6</v>
      </c>
      <c r="G783" s="53">
        <v>0</v>
      </c>
      <c r="H783" s="53">
        <v>107</v>
      </c>
      <c r="I783" s="53"/>
      <c r="J783" s="53" t="s">
        <v>512</v>
      </c>
      <c r="K783" s="53" t="s">
        <v>513</v>
      </c>
      <c r="L783" s="53" t="s">
        <v>527</v>
      </c>
      <c r="M783" s="53" t="s">
        <v>545</v>
      </c>
    </row>
    <row r="784" spans="1:13" x14ac:dyDescent="0.25">
      <c r="A784" s="53" t="s">
        <v>30</v>
      </c>
      <c r="B784" s="53" t="s">
        <v>294</v>
      </c>
      <c r="C784" s="53" t="s">
        <v>30</v>
      </c>
      <c r="D784" s="53">
        <v>4102</v>
      </c>
      <c r="E784" s="53">
        <v>1500</v>
      </c>
      <c r="F784" s="53">
        <v>6</v>
      </c>
      <c r="G784" s="53">
        <v>0</v>
      </c>
      <c r="H784" s="53">
        <v>108</v>
      </c>
      <c r="I784" s="53"/>
      <c r="J784" s="53" t="s">
        <v>512</v>
      </c>
      <c r="K784" s="53" t="s">
        <v>513</v>
      </c>
      <c r="L784" s="53" t="s">
        <v>527</v>
      </c>
      <c r="M784" s="53" t="s">
        <v>542</v>
      </c>
    </row>
    <row r="785" spans="1:13" x14ac:dyDescent="0.25">
      <c r="A785" s="53" t="s">
        <v>30</v>
      </c>
      <c r="B785" s="53" t="s">
        <v>295</v>
      </c>
      <c r="C785" s="53" t="s">
        <v>30</v>
      </c>
      <c r="D785" s="53">
        <v>4102</v>
      </c>
      <c r="E785" s="53">
        <v>1500</v>
      </c>
      <c r="F785" s="53">
        <v>6</v>
      </c>
      <c r="G785" s="53">
        <v>0</v>
      </c>
      <c r="H785" s="53">
        <v>999</v>
      </c>
      <c r="I785" s="53"/>
      <c r="J785" s="53" t="s">
        <v>512</v>
      </c>
      <c r="K785" s="53" t="s">
        <v>513</v>
      </c>
      <c r="L785" s="53" t="s">
        <v>514</v>
      </c>
      <c r="M785" s="53" t="s">
        <v>515</v>
      </c>
    </row>
    <row r="786" spans="1:13" x14ac:dyDescent="0.25">
      <c r="A786" s="53" t="s">
        <v>30</v>
      </c>
      <c r="B786" s="53" t="s">
        <v>392</v>
      </c>
      <c r="C786" s="53" t="s">
        <v>30</v>
      </c>
      <c r="D786" s="53">
        <v>4102</v>
      </c>
      <c r="E786" s="53">
        <v>1500</v>
      </c>
      <c r="F786" s="53">
        <v>6</v>
      </c>
      <c r="G786" s="53">
        <v>0</v>
      </c>
      <c r="H786" s="53">
        <v>101</v>
      </c>
      <c r="I786" s="53"/>
      <c r="J786" s="53" t="s">
        <v>512</v>
      </c>
      <c r="K786" s="53" t="s">
        <v>513</v>
      </c>
      <c r="L786" s="53" t="s">
        <v>514</v>
      </c>
      <c r="M786" s="53" t="s">
        <v>515</v>
      </c>
    </row>
    <row r="787" spans="1:13" x14ac:dyDescent="0.25">
      <c r="A787" s="53" t="s">
        <v>30</v>
      </c>
      <c r="B787" s="53" t="s">
        <v>394</v>
      </c>
      <c r="C787" s="53" t="s">
        <v>30</v>
      </c>
      <c r="D787" s="53">
        <v>4102</v>
      </c>
      <c r="E787" s="53">
        <v>1500</v>
      </c>
      <c r="F787" s="53">
        <v>6</v>
      </c>
      <c r="G787" s="53">
        <v>0</v>
      </c>
      <c r="H787" s="53">
        <v>102</v>
      </c>
      <c r="I787" s="53"/>
      <c r="J787" s="53" t="s">
        <v>512</v>
      </c>
      <c r="K787" s="53" t="s">
        <v>513</v>
      </c>
      <c r="L787" s="53" t="s">
        <v>514</v>
      </c>
      <c r="M787" s="53" t="s">
        <v>515</v>
      </c>
    </row>
    <row r="788" spans="1:13" x14ac:dyDescent="0.25">
      <c r="A788" s="53" t="s">
        <v>30</v>
      </c>
      <c r="B788" s="53" t="s">
        <v>293</v>
      </c>
      <c r="C788" s="53" t="s">
        <v>30</v>
      </c>
      <c r="D788" s="53">
        <v>4102</v>
      </c>
      <c r="E788" s="53">
        <v>1500</v>
      </c>
      <c r="F788" s="53">
        <v>6</v>
      </c>
      <c r="G788" s="53">
        <v>0</v>
      </c>
      <c r="H788" s="53">
        <v>107</v>
      </c>
      <c r="I788" s="53"/>
      <c r="J788" s="53" t="s">
        <v>512</v>
      </c>
      <c r="K788" s="53" t="s">
        <v>513</v>
      </c>
      <c r="L788" s="53" t="s">
        <v>527</v>
      </c>
      <c r="M788" s="53" t="s">
        <v>545</v>
      </c>
    </row>
    <row r="789" spans="1:13" x14ac:dyDescent="0.25">
      <c r="A789" s="53" t="s">
        <v>30</v>
      </c>
      <c r="B789" s="53" t="s">
        <v>294</v>
      </c>
      <c r="C789" s="53" t="s">
        <v>30</v>
      </c>
      <c r="D789" s="53">
        <v>4102</v>
      </c>
      <c r="E789" s="53">
        <v>1500</v>
      </c>
      <c r="F789" s="53">
        <v>6</v>
      </c>
      <c r="G789" s="53">
        <v>0</v>
      </c>
      <c r="H789" s="53">
        <v>108</v>
      </c>
      <c r="I789" s="53"/>
      <c r="J789" s="53" t="s">
        <v>512</v>
      </c>
      <c r="K789" s="53" t="s">
        <v>513</v>
      </c>
      <c r="L789" s="53" t="s">
        <v>527</v>
      </c>
      <c r="M789" s="53" t="s">
        <v>542</v>
      </c>
    </row>
    <row r="790" spans="1:13" x14ac:dyDescent="0.25">
      <c r="A790" s="53" t="s">
        <v>30</v>
      </c>
      <c r="B790" s="53" t="s">
        <v>295</v>
      </c>
      <c r="C790" s="53" t="s">
        <v>30</v>
      </c>
      <c r="D790" s="53">
        <v>4102</v>
      </c>
      <c r="E790" s="53">
        <v>1500</v>
      </c>
      <c r="F790" s="53">
        <v>6</v>
      </c>
      <c r="G790" s="53">
        <v>0</v>
      </c>
      <c r="H790" s="53">
        <v>999</v>
      </c>
      <c r="I790" s="53"/>
      <c r="J790" s="53" t="s">
        <v>512</v>
      </c>
      <c r="K790" s="53" t="s">
        <v>513</v>
      </c>
      <c r="L790" s="53" t="s">
        <v>514</v>
      </c>
      <c r="M790" s="53" t="s">
        <v>515</v>
      </c>
    </row>
    <row r="791" spans="1:13" x14ac:dyDescent="0.25">
      <c r="A791" s="53" t="s">
        <v>30</v>
      </c>
      <c r="B791" s="53" t="s">
        <v>392</v>
      </c>
      <c r="C791" s="53" t="s">
        <v>30</v>
      </c>
      <c r="D791" s="53">
        <v>4102</v>
      </c>
      <c r="E791" s="53">
        <v>1500</v>
      </c>
      <c r="F791" s="53">
        <v>6</v>
      </c>
      <c r="G791" s="53">
        <v>0</v>
      </c>
      <c r="H791" s="53">
        <v>101</v>
      </c>
      <c r="I791" s="53"/>
      <c r="J791" s="53" t="s">
        <v>512</v>
      </c>
      <c r="K791" s="53" t="s">
        <v>513</v>
      </c>
      <c r="L791" s="53" t="s">
        <v>514</v>
      </c>
      <c r="M791" s="53" t="s">
        <v>515</v>
      </c>
    </row>
    <row r="792" spans="1:13" x14ac:dyDescent="0.25">
      <c r="A792" s="53" t="s">
        <v>30</v>
      </c>
      <c r="B792" s="53" t="s">
        <v>394</v>
      </c>
      <c r="C792" s="53" t="s">
        <v>30</v>
      </c>
      <c r="D792" s="53">
        <v>4102</v>
      </c>
      <c r="E792" s="53">
        <v>1500</v>
      </c>
      <c r="F792" s="53">
        <v>6</v>
      </c>
      <c r="G792" s="53">
        <v>0</v>
      </c>
      <c r="H792" s="53">
        <v>102</v>
      </c>
      <c r="I792" s="53"/>
      <c r="J792" s="53" t="s">
        <v>512</v>
      </c>
      <c r="K792" s="53" t="s">
        <v>513</v>
      </c>
      <c r="L792" s="53" t="s">
        <v>514</v>
      </c>
      <c r="M792" s="53" t="s">
        <v>515</v>
      </c>
    </row>
    <row r="793" spans="1:13" x14ac:dyDescent="0.25">
      <c r="A793" s="53" t="s">
        <v>30</v>
      </c>
      <c r="B793" s="53" t="s">
        <v>293</v>
      </c>
      <c r="C793" s="53" t="s">
        <v>30</v>
      </c>
      <c r="D793" s="53">
        <v>4102</v>
      </c>
      <c r="E793" s="53">
        <v>1500</v>
      </c>
      <c r="F793" s="53">
        <v>6</v>
      </c>
      <c r="G793" s="53">
        <v>0</v>
      </c>
      <c r="H793" s="53">
        <v>107</v>
      </c>
      <c r="I793" s="53"/>
      <c r="J793" s="53" t="s">
        <v>512</v>
      </c>
      <c r="K793" s="53" t="s">
        <v>513</v>
      </c>
      <c r="L793" s="53" t="s">
        <v>527</v>
      </c>
      <c r="M793" s="53" t="s">
        <v>545</v>
      </c>
    </row>
    <row r="794" spans="1:13" x14ac:dyDescent="0.25">
      <c r="A794" s="53" t="s">
        <v>30</v>
      </c>
      <c r="B794" s="53" t="s">
        <v>294</v>
      </c>
      <c r="C794" s="53" t="s">
        <v>30</v>
      </c>
      <c r="D794" s="53">
        <v>4102</v>
      </c>
      <c r="E794" s="53">
        <v>1500</v>
      </c>
      <c r="F794" s="53">
        <v>6</v>
      </c>
      <c r="G794" s="53">
        <v>0</v>
      </c>
      <c r="H794" s="53">
        <v>108</v>
      </c>
      <c r="I794" s="53"/>
      <c r="J794" s="53" t="s">
        <v>512</v>
      </c>
      <c r="K794" s="53" t="s">
        <v>513</v>
      </c>
      <c r="L794" s="53" t="s">
        <v>527</v>
      </c>
      <c r="M794" s="53" t="s">
        <v>542</v>
      </c>
    </row>
    <row r="795" spans="1:13" x14ac:dyDescent="0.25">
      <c r="A795" s="53" t="s">
        <v>30</v>
      </c>
      <c r="B795" s="53" t="s">
        <v>295</v>
      </c>
      <c r="C795" s="53" t="s">
        <v>30</v>
      </c>
      <c r="D795" s="53">
        <v>4102</v>
      </c>
      <c r="E795" s="53">
        <v>1500</v>
      </c>
      <c r="F795" s="53">
        <v>6</v>
      </c>
      <c r="G795" s="53">
        <v>0</v>
      </c>
      <c r="H795" s="53">
        <v>999</v>
      </c>
      <c r="I795" s="53"/>
      <c r="J795" s="53" t="s">
        <v>512</v>
      </c>
      <c r="K795" s="53" t="s">
        <v>513</v>
      </c>
      <c r="L795" s="53" t="s">
        <v>514</v>
      </c>
      <c r="M795" s="53" t="s">
        <v>515</v>
      </c>
    </row>
    <row r="796" spans="1:13" x14ac:dyDescent="0.25">
      <c r="A796" s="53" t="s">
        <v>30</v>
      </c>
      <c r="B796" s="53" t="s">
        <v>392</v>
      </c>
      <c r="C796" s="53" t="s">
        <v>30</v>
      </c>
      <c r="D796" s="53">
        <v>4102</v>
      </c>
      <c r="E796" s="53">
        <v>1500</v>
      </c>
      <c r="F796" s="53">
        <v>6</v>
      </c>
      <c r="G796" s="53">
        <v>0</v>
      </c>
      <c r="H796" s="53">
        <v>101</v>
      </c>
      <c r="I796" s="53"/>
      <c r="J796" s="53" t="s">
        <v>512</v>
      </c>
      <c r="K796" s="53" t="s">
        <v>513</v>
      </c>
      <c r="L796" s="53" t="s">
        <v>514</v>
      </c>
      <c r="M796" s="53" t="s">
        <v>515</v>
      </c>
    </row>
    <row r="797" spans="1:13" x14ac:dyDescent="0.25">
      <c r="A797" s="53" t="s">
        <v>30</v>
      </c>
      <c r="B797" s="53" t="s">
        <v>394</v>
      </c>
      <c r="C797" s="53" t="s">
        <v>30</v>
      </c>
      <c r="D797" s="53">
        <v>4102</v>
      </c>
      <c r="E797" s="53">
        <v>1500</v>
      </c>
      <c r="F797" s="53">
        <v>6</v>
      </c>
      <c r="G797" s="53">
        <v>0</v>
      </c>
      <c r="H797" s="53">
        <v>102</v>
      </c>
      <c r="I797" s="53"/>
      <c r="J797" s="53" t="s">
        <v>512</v>
      </c>
      <c r="K797" s="53" t="s">
        <v>513</v>
      </c>
      <c r="L797" s="53" t="s">
        <v>514</v>
      </c>
      <c r="M797" s="53" t="s">
        <v>515</v>
      </c>
    </row>
    <row r="798" spans="1:13" x14ac:dyDescent="0.25">
      <c r="A798" s="53" t="s">
        <v>30</v>
      </c>
      <c r="B798" s="53" t="s">
        <v>293</v>
      </c>
      <c r="C798" s="53" t="s">
        <v>30</v>
      </c>
      <c r="D798" s="53">
        <v>4102</v>
      </c>
      <c r="E798" s="53">
        <v>1500</v>
      </c>
      <c r="F798" s="53">
        <v>6</v>
      </c>
      <c r="G798" s="53">
        <v>0</v>
      </c>
      <c r="H798" s="53">
        <v>107</v>
      </c>
      <c r="I798" s="53"/>
      <c r="J798" s="53" t="s">
        <v>512</v>
      </c>
      <c r="K798" s="53" t="s">
        <v>513</v>
      </c>
      <c r="L798" s="53" t="s">
        <v>527</v>
      </c>
      <c r="M798" s="53" t="s">
        <v>545</v>
      </c>
    </row>
    <row r="799" spans="1:13" x14ac:dyDescent="0.25">
      <c r="A799" s="53" t="s">
        <v>30</v>
      </c>
      <c r="B799" s="53" t="s">
        <v>294</v>
      </c>
      <c r="C799" s="53" t="s">
        <v>30</v>
      </c>
      <c r="D799" s="53">
        <v>4102</v>
      </c>
      <c r="E799" s="53">
        <v>1500</v>
      </c>
      <c r="F799" s="53">
        <v>6</v>
      </c>
      <c r="G799" s="53">
        <v>0</v>
      </c>
      <c r="H799" s="53">
        <v>108</v>
      </c>
      <c r="I799" s="53"/>
      <c r="J799" s="53" t="s">
        <v>512</v>
      </c>
      <c r="K799" s="53" t="s">
        <v>513</v>
      </c>
      <c r="L799" s="53" t="s">
        <v>527</v>
      </c>
      <c r="M799" s="53" t="s">
        <v>542</v>
      </c>
    </row>
    <row r="800" spans="1:13" x14ac:dyDescent="0.25">
      <c r="A800" s="53" t="s">
        <v>30</v>
      </c>
      <c r="B800" s="53" t="s">
        <v>295</v>
      </c>
      <c r="C800" s="53" t="s">
        <v>30</v>
      </c>
      <c r="D800" s="53">
        <v>4102</v>
      </c>
      <c r="E800" s="53">
        <v>1500</v>
      </c>
      <c r="F800" s="53">
        <v>6</v>
      </c>
      <c r="G800" s="53">
        <v>0</v>
      </c>
      <c r="H800" s="53">
        <v>999</v>
      </c>
      <c r="I800" s="53"/>
      <c r="J800" s="53" t="s">
        <v>512</v>
      </c>
      <c r="K800" s="53" t="s">
        <v>513</v>
      </c>
      <c r="L800" s="53" t="s">
        <v>514</v>
      </c>
      <c r="M800" s="53" t="s">
        <v>515</v>
      </c>
    </row>
    <row r="801" spans="1:13" x14ac:dyDescent="0.25">
      <c r="A801" s="53" t="s">
        <v>30</v>
      </c>
      <c r="B801" s="53" t="s">
        <v>392</v>
      </c>
      <c r="C801" s="53" t="s">
        <v>30</v>
      </c>
      <c r="D801" s="53">
        <v>4102</v>
      </c>
      <c r="E801" s="53">
        <v>1500</v>
      </c>
      <c r="F801" s="53">
        <v>6</v>
      </c>
      <c r="G801" s="53">
        <v>0</v>
      </c>
      <c r="H801" s="53">
        <v>101</v>
      </c>
      <c r="I801" s="53"/>
      <c r="J801" s="53" t="s">
        <v>512</v>
      </c>
      <c r="K801" s="53" t="s">
        <v>513</v>
      </c>
      <c r="L801" s="53" t="s">
        <v>514</v>
      </c>
      <c r="M801" s="53" t="s">
        <v>515</v>
      </c>
    </row>
    <row r="802" spans="1:13" x14ac:dyDescent="0.25">
      <c r="A802" s="53" t="s">
        <v>30</v>
      </c>
      <c r="B802" s="53" t="s">
        <v>394</v>
      </c>
      <c r="C802" s="53" t="s">
        <v>30</v>
      </c>
      <c r="D802" s="53">
        <v>4102</v>
      </c>
      <c r="E802" s="53">
        <v>1500</v>
      </c>
      <c r="F802" s="53">
        <v>6</v>
      </c>
      <c r="G802" s="53">
        <v>0</v>
      </c>
      <c r="H802" s="53">
        <v>102</v>
      </c>
      <c r="I802" s="53"/>
      <c r="J802" s="53" t="s">
        <v>512</v>
      </c>
      <c r="K802" s="53" t="s">
        <v>513</v>
      </c>
      <c r="L802" s="53" t="s">
        <v>514</v>
      </c>
      <c r="M802" s="53" t="s">
        <v>515</v>
      </c>
    </row>
    <row r="803" spans="1:13" x14ac:dyDescent="0.25">
      <c r="A803" s="53" t="s">
        <v>30</v>
      </c>
      <c r="B803" s="53" t="s">
        <v>293</v>
      </c>
      <c r="C803" s="53" t="s">
        <v>30</v>
      </c>
      <c r="D803" s="53">
        <v>4102</v>
      </c>
      <c r="E803" s="53">
        <v>1500</v>
      </c>
      <c r="F803" s="53">
        <v>6</v>
      </c>
      <c r="G803" s="53">
        <v>0</v>
      </c>
      <c r="H803" s="53">
        <v>107</v>
      </c>
      <c r="I803" s="53"/>
      <c r="J803" s="53" t="s">
        <v>512</v>
      </c>
      <c r="K803" s="53" t="s">
        <v>513</v>
      </c>
      <c r="L803" s="53" t="s">
        <v>527</v>
      </c>
      <c r="M803" s="53" t="s">
        <v>545</v>
      </c>
    </row>
    <row r="804" spans="1:13" x14ac:dyDescent="0.25">
      <c r="A804" s="53" t="s">
        <v>30</v>
      </c>
      <c r="B804" s="53" t="s">
        <v>294</v>
      </c>
      <c r="C804" s="53" t="s">
        <v>30</v>
      </c>
      <c r="D804" s="53">
        <v>4102</v>
      </c>
      <c r="E804" s="53">
        <v>1500</v>
      </c>
      <c r="F804" s="53">
        <v>6</v>
      </c>
      <c r="G804" s="53">
        <v>0</v>
      </c>
      <c r="H804" s="53">
        <v>108</v>
      </c>
      <c r="I804" s="53"/>
      <c r="J804" s="53" t="s">
        <v>512</v>
      </c>
      <c r="K804" s="53" t="s">
        <v>513</v>
      </c>
      <c r="L804" s="53" t="s">
        <v>527</v>
      </c>
      <c r="M804" s="53" t="s">
        <v>542</v>
      </c>
    </row>
    <row r="805" spans="1:13" x14ac:dyDescent="0.25">
      <c r="A805" s="53" t="s">
        <v>30</v>
      </c>
      <c r="B805" s="53" t="s">
        <v>295</v>
      </c>
      <c r="C805" s="53" t="s">
        <v>30</v>
      </c>
      <c r="D805" s="53">
        <v>4102</v>
      </c>
      <c r="E805" s="53">
        <v>1500</v>
      </c>
      <c r="F805" s="53">
        <v>6</v>
      </c>
      <c r="G805" s="53">
        <v>0</v>
      </c>
      <c r="H805" s="53">
        <v>999</v>
      </c>
      <c r="I805" s="53"/>
      <c r="J805" s="53" t="s">
        <v>512</v>
      </c>
      <c r="K805" s="53" t="s">
        <v>513</v>
      </c>
      <c r="L805" s="53" t="s">
        <v>514</v>
      </c>
      <c r="M805" s="53" t="s">
        <v>515</v>
      </c>
    </row>
    <row r="806" spans="1:13" x14ac:dyDescent="0.25">
      <c r="A806" s="53" t="s">
        <v>30</v>
      </c>
      <c r="B806" s="53" t="s">
        <v>392</v>
      </c>
      <c r="C806" s="53" t="s">
        <v>30</v>
      </c>
      <c r="D806" s="53">
        <v>4102</v>
      </c>
      <c r="E806" s="53">
        <v>1500</v>
      </c>
      <c r="F806" s="53">
        <v>6</v>
      </c>
      <c r="G806" s="53">
        <v>0</v>
      </c>
      <c r="H806" s="53">
        <v>101</v>
      </c>
      <c r="I806" s="53"/>
      <c r="J806" s="53" t="s">
        <v>512</v>
      </c>
      <c r="K806" s="53" t="s">
        <v>513</v>
      </c>
      <c r="L806" s="53" t="s">
        <v>514</v>
      </c>
      <c r="M806" s="53" t="s">
        <v>515</v>
      </c>
    </row>
    <row r="807" spans="1:13" x14ac:dyDescent="0.25">
      <c r="A807" s="53" t="s">
        <v>30</v>
      </c>
      <c r="B807" s="53" t="s">
        <v>394</v>
      </c>
      <c r="C807" s="53" t="s">
        <v>30</v>
      </c>
      <c r="D807" s="53">
        <v>4102</v>
      </c>
      <c r="E807" s="53">
        <v>1500</v>
      </c>
      <c r="F807" s="53">
        <v>6</v>
      </c>
      <c r="G807" s="53">
        <v>0</v>
      </c>
      <c r="H807" s="53">
        <v>102</v>
      </c>
      <c r="I807" s="53"/>
      <c r="J807" s="53" t="s">
        <v>512</v>
      </c>
      <c r="K807" s="53" t="s">
        <v>513</v>
      </c>
      <c r="L807" s="53" t="s">
        <v>514</v>
      </c>
      <c r="M807" s="53" t="s">
        <v>515</v>
      </c>
    </row>
    <row r="808" spans="1:13" x14ac:dyDescent="0.25">
      <c r="A808" s="53" t="s">
        <v>30</v>
      </c>
      <c r="B808" s="53" t="s">
        <v>293</v>
      </c>
      <c r="C808" s="53" t="s">
        <v>30</v>
      </c>
      <c r="D808" s="53">
        <v>4102</v>
      </c>
      <c r="E808" s="53">
        <v>1500</v>
      </c>
      <c r="F808" s="53">
        <v>6</v>
      </c>
      <c r="G808" s="53">
        <v>0</v>
      </c>
      <c r="H808" s="53">
        <v>107</v>
      </c>
      <c r="I808" s="53"/>
      <c r="J808" s="53" t="s">
        <v>512</v>
      </c>
      <c r="K808" s="53" t="s">
        <v>513</v>
      </c>
      <c r="L808" s="53" t="s">
        <v>527</v>
      </c>
      <c r="M808" s="53" t="s">
        <v>545</v>
      </c>
    </row>
    <row r="809" spans="1:13" x14ac:dyDescent="0.25">
      <c r="A809" s="53" t="s">
        <v>30</v>
      </c>
      <c r="B809" s="53" t="s">
        <v>294</v>
      </c>
      <c r="C809" s="53" t="s">
        <v>30</v>
      </c>
      <c r="D809" s="53">
        <v>4102</v>
      </c>
      <c r="E809" s="53">
        <v>1500</v>
      </c>
      <c r="F809" s="53">
        <v>6</v>
      </c>
      <c r="G809" s="53">
        <v>0</v>
      </c>
      <c r="H809" s="53">
        <v>108</v>
      </c>
      <c r="I809" s="53"/>
      <c r="J809" s="53" t="s">
        <v>512</v>
      </c>
      <c r="K809" s="53" t="s">
        <v>513</v>
      </c>
      <c r="L809" s="53" t="s">
        <v>527</v>
      </c>
      <c r="M809" s="53" t="s">
        <v>542</v>
      </c>
    </row>
    <row r="810" spans="1:13" x14ac:dyDescent="0.25">
      <c r="A810" s="53" t="s">
        <v>30</v>
      </c>
      <c r="B810" s="53" t="s">
        <v>295</v>
      </c>
      <c r="C810" s="53" t="s">
        <v>30</v>
      </c>
      <c r="D810" s="53">
        <v>4102</v>
      </c>
      <c r="E810" s="53">
        <v>1500</v>
      </c>
      <c r="F810" s="53">
        <v>6</v>
      </c>
      <c r="G810" s="53">
        <v>0</v>
      </c>
      <c r="H810" s="53">
        <v>999</v>
      </c>
      <c r="I810" s="53"/>
      <c r="J810" s="53" t="s">
        <v>512</v>
      </c>
      <c r="K810" s="53" t="s">
        <v>513</v>
      </c>
      <c r="L810" s="53" t="s">
        <v>514</v>
      </c>
      <c r="M810" s="53" t="s">
        <v>515</v>
      </c>
    </row>
    <row r="811" spans="1:13" x14ac:dyDescent="0.25">
      <c r="A811" s="53" t="s">
        <v>30</v>
      </c>
      <c r="B811" s="53" t="s">
        <v>392</v>
      </c>
      <c r="C811" s="53" t="s">
        <v>30</v>
      </c>
      <c r="D811" s="53">
        <v>4102</v>
      </c>
      <c r="E811" s="53">
        <v>1500</v>
      </c>
      <c r="F811" s="53">
        <v>6</v>
      </c>
      <c r="G811" s="53">
        <v>0</v>
      </c>
      <c r="H811" s="53">
        <v>101</v>
      </c>
      <c r="I811" s="53"/>
      <c r="J811" s="53" t="s">
        <v>512</v>
      </c>
      <c r="K811" s="53" t="s">
        <v>513</v>
      </c>
      <c r="L811" s="53" t="s">
        <v>514</v>
      </c>
      <c r="M811" s="53" t="s">
        <v>515</v>
      </c>
    </row>
    <row r="812" spans="1:13" x14ac:dyDescent="0.25">
      <c r="A812" s="53" t="s">
        <v>30</v>
      </c>
      <c r="B812" s="53" t="s">
        <v>394</v>
      </c>
      <c r="C812" s="53" t="s">
        <v>30</v>
      </c>
      <c r="D812" s="53">
        <v>4102</v>
      </c>
      <c r="E812" s="53">
        <v>1500</v>
      </c>
      <c r="F812" s="53">
        <v>6</v>
      </c>
      <c r="G812" s="53">
        <v>0</v>
      </c>
      <c r="H812" s="53">
        <v>102</v>
      </c>
      <c r="I812" s="53"/>
      <c r="J812" s="53" t="s">
        <v>512</v>
      </c>
      <c r="K812" s="53" t="s">
        <v>513</v>
      </c>
      <c r="L812" s="53" t="s">
        <v>514</v>
      </c>
      <c r="M812" s="53" t="s">
        <v>515</v>
      </c>
    </row>
    <row r="813" spans="1:13" x14ac:dyDescent="0.25">
      <c r="A813" s="53" t="s">
        <v>30</v>
      </c>
      <c r="B813" s="53" t="s">
        <v>293</v>
      </c>
      <c r="C813" s="53" t="s">
        <v>30</v>
      </c>
      <c r="D813" s="53">
        <v>4102</v>
      </c>
      <c r="E813" s="53">
        <v>1500</v>
      </c>
      <c r="F813" s="53">
        <v>6</v>
      </c>
      <c r="G813" s="53">
        <v>0</v>
      </c>
      <c r="H813" s="53">
        <v>107</v>
      </c>
      <c r="I813" s="53"/>
      <c r="J813" s="53" t="s">
        <v>512</v>
      </c>
      <c r="K813" s="53" t="s">
        <v>513</v>
      </c>
      <c r="L813" s="53" t="s">
        <v>527</v>
      </c>
      <c r="M813" s="53" t="s">
        <v>545</v>
      </c>
    </row>
    <row r="814" spans="1:13" x14ac:dyDescent="0.25">
      <c r="A814" s="53" t="s">
        <v>30</v>
      </c>
      <c r="B814" s="53" t="s">
        <v>294</v>
      </c>
      <c r="C814" s="53" t="s">
        <v>30</v>
      </c>
      <c r="D814" s="53">
        <v>4102</v>
      </c>
      <c r="E814" s="53">
        <v>1500</v>
      </c>
      <c r="F814" s="53">
        <v>6</v>
      </c>
      <c r="G814" s="53">
        <v>0</v>
      </c>
      <c r="H814" s="53">
        <v>108</v>
      </c>
      <c r="I814" s="53"/>
      <c r="J814" s="53" t="s">
        <v>512</v>
      </c>
      <c r="K814" s="53" t="s">
        <v>513</v>
      </c>
      <c r="L814" s="53" t="s">
        <v>527</v>
      </c>
      <c r="M814" s="53" t="s">
        <v>542</v>
      </c>
    </row>
    <row r="815" spans="1:13" x14ac:dyDescent="0.25">
      <c r="A815" s="53" t="s">
        <v>30</v>
      </c>
      <c r="B815" s="53" t="s">
        <v>295</v>
      </c>
      <c r="C815" s="53" t="s">
        <v>30</v>
      </c>
      <c r="D815" s="53">
        <v>4102</v>
      </c>
      <c r="E815" s="53">
        <v>1500</v>
      </c>
      <c r="F815" s="53">
        <v>6</v>
      </c>
      <c r="G815" s="53">
        <v>0</v>
      </c>
      <c r="H815" s="53">
        <v>999</v>
      </c>
      <c r="I815" s="53"/>
      <c r="J815" s="53" t="s">
        <v>512</v>
      </c>
      <c r="K815" s="53" t="s">
        <v>513</v>
      </c>
      <c r="L815" s="53" t="s">
        <v>514</v>
      </c>
      <c r="M815" s="53" t="s">
        <v>515</v>
      </c>
    </row>
    <row r="816" spans="1:13" x14ac:dyDescent="0.25">
      <c r="A816" s="53" t="s">
        <v>30</v>
      </c>
      <c r="B816" s="53" t="s">
        <v>392</v>
      </c>
      <c r="C816" s="53" t="s">
        <v>30</v>
      </c>
      <c r="D816" s="53">
        <v>4102</v>
      </c>
      <c r="E816" s="53">
        <v>1500</v>
      </c>
      <c r="F816" s="53">
        <v>6</v>
      </c>
      <c r="G816" s="53">
        <v>0</v>
      </c>
      <c r="H816" s="53">
        <v>101</v>
      </c>
      <c r="I816" s="53"/>
      <c r="J816" s="53" t="s">
        <v>512</v>
      </c>
      <c r="K816" s="53" t="s">
        <v>513</v>
      </c>
      <c r="L816" s="53" t="s">
        <v>514</v>
      </c>
      <c r="M816" s="53" t="s">
        <v>515</v>
      </c>
    </row>
    <row r="817" spans="1:13" x14ac:dyDescent="0.25">
      <c r="A817" s="53" t="s">
        <v>30</v>
      </c>
      <c r="B817" s="53" t="s">
        <v>394</v>
      </c>
      <c r="C817" s="53" t="s">
        <v>30</v>
      </c>
      <c r="D817" s="53">
        <v>4102</v>
      </c>
      <c r="E817" s="53">
        <v>1500</v>
      </c>
      <c r="F817" s="53">
        <v>6</v>
      </c>
      <c r="G817" s="53">
        <v>0</v>
      </c>
      <c r="H817" s="53">
        <v>102</v>
      </c>
      <c r="I817" s="53"/>
      <c r="J817" s="53" t="s">
        <v>512</v>
      </c>
      <c r="K817" s="53" t="s">
        <v>513</v>
      </c>
      <c r="L817" s="53" t="s">
        <v>514</v>
      </c>
      <c r="M817" s="53" t="s">
        <v>515</v>
      </c>
    </row>
    <row r="818" spans="1:13" x14ac:dyDescent="0.25">
      <c r="A818" s="53" t="s">
        <v>30</v>
      </c>
      <c r="B818" s="53" t="s">
        <v>293</v>
      </c>
      <c r="C818" s="53" t="s">
        <v>30</v>
      </c>
      <c r="D818" s="53">
        <v>4102</v>
      </c>
      <c r="E818" s="53">
        <v>1500</v>
      </c>
      <c r="F818" s="53">
        <v>6</v>
      </c>
      <c r="G818" s="53">
        <v>0</v>
      </c>
      <c r="H818" s="53">
        <v>107</v>
      </c>
      <c r="I818" s="53"/>
      <c r="J818" s="53" t="s">
        <v>512</v>
      </c>
      <c r="K818" s="53" t="s">
        <v>513</v>
      </c>
      <c r="L818" s="53" t="s">
        <v>527</v>
      </c>
      <c r="M818" s="53" t="s">
        <v>545</v>
      </c>
    </row>
    <row r="819" spans="1:13" x14ac:dyDescent="0.25">
      <c r="A819" s="53" t="s">
        <v>30</v>
      </c>
      <c r="B819" s="53" t="s">
        <v>294</v>
      </c>
      <c r="C819" s="53" t="s">
        <v>30</v>
      </c>
      <c r="D819" s="53">
        <v>4102</v>
      </c>
      <c r="E819" s="53">
        <v>1500</v>
      </c>
      <c r="F819" s="53">
        <v>6</v>
      </c>
      <c r="G819" s="53">
        <v>0</v>
      </c>
      <c r="H819" s="53">
        <v>108</v>
      </c>
      <c r="I819" s="53"/>
      <c r="J819" s="53" t="s">
        <v>512</v>
      </c>
      <c r="K819" s="53" t="s">
        <v>513</v>
      </c>
      <c r="L819" s="53" t="s">
        <v>527</v>
      </c>
      <c r="M819" s="53" t="s">
        <v>542</v>
      </c>
    </row>
    <row r="820" spans="1:13" x14ac:dyDescent="0.25">
      <c r="A820" s="53" t="s">
        <v>30</v>
      </c>
      <c r="B820" s="53" t="s">
        <v>295</v>
      </c>
      <c r="C820" s="53" t="s">
        <v>30</v>
      </c>
      <c r="D820" s="53">
        <v>4102</v>
      </c>
      <c r="E820" s="53">
        <v>1500</v>
      </c>
      <c r="F820" s="53">
        <v>6</v>
      </c>
      <c r="G820" s="53">
        <v>0</v>
      </c>
      <c r="H820" s="53">
        <v>999</v>
      </c>
      <c r="I820" s="53"/>
      <c r="J820" s="53" t="s">
        <v>512</v>
      </c>
      <c r="K820" s="53" t="s">
        <v>513</v>
      </c>
      <c r="L820" s="53" t="s">
        <v>514</v>
      </c>
      <c r="M820" s="53" t="s">
        <v>515</v>
      </c>
    </row>
    <row r="821" spans="1:13" x14ac:dyDescent="0.25">
      <c r="A821" s="53" t="s">
        <v>30</v>
      </c>
      <c r="B821" s="53" t="s">
        <v>392</v>
      </c>
      <c r="C821" s="53" t="s">
        <v>30</v>
      </c>
      <c r="D821" s="53">
        <v>4102</v>
      </c>
      <c r="E821" s="53">
        <v>1500</v>
      </c>
      <c r="F821" s="53">
        <v>6</v>
      </c>
      <c r="G821" s="53">
        <v>0</v>
      </c>
      <c r="H821" s="53">
        <v>101</v>
      </c>
      <c r="I821" s="53"/>
      <c r="J821" s="53" t="s">
        <v>512</v>
      </c>
      <c r="K821" s="53" t="s">
        <v>513</v>
      </c>
      <c r="L821" s="53" t="s">
        <v>514</v>
      </c>
      <c r="M821" s="53" t="s">
        <v>515</v>
      </c>
    </row>
    <row r="822" spans="1:13" x14ac:dyDescent="0.25">
      <c r="A822" s="53" t="s">
        <v>30</v>
      </c>
      <c r="B822" s="53" t="s">
        <v>394</v>
      </c>
      <c r="C822" s="53" t="s">
        <v>30</v>
      </c>
      <c r="D822" s="53">
        <v>4102</v>
      </c>
      <c r="E822" s="53">
        <v>1500</v>
      </c>
      <c r="F822" s="53">
        <v>6</v>
      </c>
      <c r="G822" s="53">
        <v>0</v>
      </c>
      <c r="H822" s="53">
        <v>102</v>
      </c>
      <c r="I822" s="53"/>
      <c r="J822" s="53" t="s">
        <v>512</v>
      </c>
      <c r="K822" s="53" t="s">
        <v>513</v>
      </c>
      <c r="L822" s="53" t="s">
        <v>514</v>
      </c>
      <c r="M822" s="53" t="s">
        <v>515</v>
      </c>
    </row>
    <row r="823" spans="1:13" x14ac:dyDescent="0.25">
      <c r="A823" s="53" t="s">
        <v>30</v>
      </c>
      <c r="B823" s="53" t="s">
        <v>293</v>
      </c>
      <c r="C823" s="53" t="s">
        <v>30</v>
      </c>
      <c r="D823" s="53">
        <v>4102</v>
      </c>
      <c r="E823" s="53">
        <v>1500</v>
      </c>
      <c r="F823" s="53">
        <v>6</v>
      </c>
      <c r="G823" s="53">
        <v>0</v>
      </c>
      <c r="H823" s="53">
        <v>107</v>
      </c>
      <c r="I823" s="53"/>
      <c r="J823" s="53" t="s">
        <v>512</v>
      </c>
      <c r="K823" s="53" t="s">
        <v>513</v>
      </c>
      <c r="L823" s="53" t="s">
        <v>527</v>
      </c>
      <c r="M823" s="53" t="s">
        <v>545</v>
      </c>
    </row>
    <row r="824" spans="1:13" x14ac:dyDescent="0.25">
      <c r="A824" s="53" t="s">
        <v>30</v>
      </c>
      <c r="B824" s="53" t="s">
        <v>294</v>
      </c>
      <c r="C824" s="53" t="s">
        <v>30</v>
      </c>
      <c r="D824" s="53">
        <v>4102</v>
      </c>
      <c r="E824" s="53">
        <v>1500</v>
      </c>
      <c r="F824" s="53">
        <v>6</v>
      </c>
      <c r="G824" s="53">
        <v>0</v>
      </c>
      <c r="H824" s="53">
        <v>108</v>
      </c>
      <c r="I824" s="53"/>
      <c r="J824" s="53" t="s">
        <v>512</v>
      </c>
      <c r="K824" s="53" t="s">
        <v>513</v>
      </c>
      <c r="L824" s="53" t="s">
        <v>527</v>
      </c>
      <c r="M824" s="53" t="s">
        <v>542</v>
      </c>
    </row>
    <row r="825" spans="1:13" x14ac:dyDescent="0.25">
      <c r="A825" s="53" t="s">
        <v>30</v>
      </c>
      <c r="B825" s="53" t="s">
        <v>295</v>
      </c>
      <c r="C825" s="53" t="s">
        <v>30</v>
      </c>
      <c r="D825" s="53">
        <v>4102</v>
      </c>
      <c r="E825" s="53">
        <v>1500</v>
      </c>
      <c r="F825" s="53">
        <v>6</v>
      </c>
      <c r="G825" s="53">
        <v>0</v>
      </c>
      <c r="H825" s="53">
        <v>999</v>
      </c>
      <c r="I825" s="53"/>
      <c r="J825" s="53" t="s">
        <v>512</v>
      </c>
      <c r="K825" s="53" t="s">
        <v>513</v>
      </c>
      <c r="L825" s="53" t="s">
        <v>514</v>
      </c>
      <c r="M825" s="53" t="s">
        <v>515</v>
      </c>
    </row>
    <row r="826" spans="1:13" x14ac:dyDescent="0.25">
      <c r="A826" s="53" t="s">
        <v>30</v>
      </c>
      <c r="B826" s="53" t="s">
        <v>392</v>
      </c>
      <c r="C826" s="53" t="s">
        <v>30</v>
      </c>
      <c r="D826" s="53">
        <v>4102</v>
      </c>
      <c r="E826" s="53">
        <v>1500</v>
      </c>
      <c r="F826" s="53">
        <v>6</v>
      </c>
      <c r="G826" s="53">
        <v>0</v>
      </c>
      <c r="H826" s="53">
        <v>101</v>
      </c>
      <c r="I826" s="53"/>
      <c r="J826" s="53" t="s">
        <v>512</v>
      </c>
      <c r="K826" s="53" t="s">
        <v>513</v>
      </c>
      <c r="L826" s="53" t="s">
        <v>514</v>
      </c>
      <c r="M826" s="53" t="s">
        <v>515</v>
      </c>
    </row>
    <row r="827" spans="1:13" x14ac:dyDescent="0.25">
      <c r="A827" s="53" t="s">
        <v>30</v>
      </c>
      <c r="B827" s="53" t="s">
        <v>293</v>
      </c>
      <c r="C827" s="53" t="s">
        <v>30</v>
      </c>
      <c r="D827" s="53">
        <v>4102</v>
      </c>
      <c r="E827" s="53">
        <v>1500</v>
      </c>
      <c r="F827" s="53">
        <v>6</v>
      </c>
      <c r="G827" s="53">
        <v>0</v>
      </c>
      <c r="H827" s="53">
        <v>107</v>
      </c>
      <c r="I827" s="53"/>
      <c r="J827" s="53" t="s">
        <v>512</v>
      </c>
      <c r="K827" s="53" t="s">
        <v>513</v>
      </c>
      <c r="L827" s="53" t="s">
        <v>527</v>
      </c>
      <c r="M827" s="53" t="s">
        <v>545</v>
      </c>
    </row>
    <row r="828" spans="1:13" x14ac:dyDescent="0.25">
      <c r="A828" s="53" t="s">
        <v>30</v>
      </c>
      <c r="B828" s="53" t="s">
        <v>294</v>
      </c>
      <c r="C828" s="53" t="s">
        <v>30</v>
      </c>
      <c r="D828" s="53">
        <v>4102</v>
      </c>
      <c r="E828" s="53">
        <v>1500</v>
      </c>
      <c r="F828" s="53">
        <v>6</v>
      </c>
      <c r="G828" s="53">
        <v>0</v>
      </c>
      <c r="H828" s="53">
        <v>108</v>
      </c>
      <c r="I828" s="53"/>
      <c r="J828" s="53" t="s">
        <v>512</v>
      </c>
      <c r="K828" s="53" t="s">
        <v>513</v>
      </c>
      <c r="L828" s="53" t="s">
        <v>527</v>
      </c>
      <c r="M828" s="53" t="s">
        <v>542</v>
      </c>
    </row>
    <row r="829" spans="1:13" x14ac:dyDescent="0.25">
      <c r="A829" s="53" t="s">
        <v>30</v>
      </c>
      <c r="B829" s="53" t="s">
        <v>295</v>
      </c>
      <c r="C829" s="53" t="s">
        <v>30</v>
      </c>
      <c r="D829" s="53">
        <v>4102</v>
      </c>
      <c r="E829" s="53">
        <v>1500</v>
      </c>
      <c r="F829" s="53">
        <v>6</v>
      </c>
      <c r="G829" s="53">
        <v>0</v>
      </c>
      <c r="H829" s="53">
        <v>999</v>
      </c>
      <c r="I829" s="53"/>
      <c r="J829" s="53" t="s">
        <v>512</v>
      </c>
      <c r="K829" s="53" t="s">
        <v>513</v>
      </c>
      <c r="L829" s="53" t="s">
        <v>514</v>
      </c>
      <c r="M829" s="53" t="s">
        <v>515</v>
      </c>
    </row>
    <row r="830" spans="1:13" x14ac:dyDescent="0.25">
      <c r="A830" s="53" t="s">
        <v>30</v>
      </c>
      <c r="B830" s="53" t="s">
        <v>392</v>
      </c>
      <c r="C830" s="53" t="s">
        <v>30</v>
      </c>
      <c r="D830" s="53">
        <v>4102</v>
      </c>
      <c r="E830" s="53">
        <v>1500</v>
      </c>
      <c r="F830" s="53">
        <v>6</v>
      </c>
      <c r="G830" s="53">
        <v>0</v>
      </c>
      <c r="H830" s="53">
        <v>101</v>
      </c>
      <c r="I830" s="53"/>
      <c r="J830" s="53" t="s">
        <v>512</v>
      </c>
      <c r="K830" s="53" t="s">
        <v>513</v>
      </c>
      <c r="L830" s="53" t="s">
        <v>514</v>
      </c>
      <c r="M830" s="53" t="s">
        <v>515</v>
      </c>
    </row>
    <row r="831" spans="1:13" x14ac:dyDescent="0.25">
      <c r="A831" s="53" t="s">
        <v>30</v>
      </c>
      <c r="B831" s="53" t="s">
        <v>394</v>
      </c>
      <c r="C831" s="53" t="s">
        <v>30</v>
      </c>
      <c r="D831" s="53">
        <v>4102</v>
      </c>
      <c r="E831" s="53">
        <v>1500</v>
      </c>
      <c r="F831" s="53">
        <v>6</v>
      </c>
      <c r="G831" s="53">
        <v>0</v>
      </c>
      <c r="H831" s="53">
        <v>102</v>
      </c>
      <c r="I831" s="53"/>
      <c r="J831" s="53" t="s">
        <v>512</v>
      </c>
      <c r="K831" s="53" t="s">
        <v>513</v>
      </c>
      <c r="L831" s="53" t="s">
        <v>514</v>
      </c>
      <c r="M831" s="53" t="s">
        <v>515</v>
      </c>
    </row>
    <row r="832" spans="1:13" x14ac:dyDescent="0.25">
      <c r="A832" s="53" t="s">
        <v>30</v>
      </c>
      <c r="B832" s="53" t="s">
        <v>293</v>
      </c>
      <c r="C832" s="53" t="s">
        <v>30</v>
      </c>
      <c r="D832" s="53">
        <v>4102</v>
      </c>
      <c r="E832" s="53">
        <v>1500</v>
      </c>
      <c r="F832" s="53">
        <v>6</v>
      </c>
      <c r="G832" s="53">
        <v>0</v>
      </c>
      <c r="H832" s="53">
        <v>107</v>
      </c>
      <c r="I832" s="53"/>
      <c r="J832" s="53" t="s">
        <v>512</v>
      </c>
      <c r="K832" s="53" t="s">
        <v>513</v>
      </c>
      <c r="L832" s="53" t="s">
        <v>527</v>
      </c>
      <c r="M832" s="53" t="s">
        <v>545</v>
      </c>
    </row>
    <row r="833" spans="1:13" x14ac:dyDescent="0.25">
      <c r="A833" s="53" t="s">
        <v>30</v>
      </c>
      <c r="B833" s="53" t="s">
        <v>294</v>
      </c>
      <c r="C833" s="53" t="s">
        <v>30</v>
      </c>
      <c r="D833" s="53">
        <v>4102</v>
      </c>
      <c r="E833" s="53">
        <v>1500</v>
      </c>
      <c r="F833" s="53">
        <v>6</v>
      </c>
      <c r="G833" s="53">
        <v>0</v>
      </c>
      <c r="H833" s="53">
        <v>108</v>
      </c>
      <c r="I833" s="53"/>
      <c r="J833" s="53" t="s">
        <v>512</v>
      </c>
      <c r="K833" s="53" t="s">
        <v>513</v>
      </c>
      <c r="L833" s="53" t="s">
        <v>527</v>
      </c>
      <c r="M833" s="53" t="s">
        <v>542</v>
      </c>
    </row>
    <row r="834" spans="1:13" x14ac:dyDescent="0.25">
      <c r="A834" s="53" t="s">
        <v>30</v>
      </c>
      <c r="B834" s="53" t="s">
        <v>295</v>
      </c>
      <c r="C834" s="53" t="s">
        <v>30</v>
      </c>
      <c r="D834" s="53">
        <v>4102</v>
      </c>
      <c r="E834" s="53">
        <v>1500</v>
      </c>
      <c r="F834" s="53">
        <v>6</v>
      </c>
      <c r="G834" s="53">
        <v>0</v>
      </c>
      <c r="H834" s="53">
        <v>999</v>
      </c>
      <c r="I834" s="53"/>
      <c r="J834" s="53" t="s">
        <v>512</v>
      </c>
      <c r="K834" s="53" t="s">
        <v>513</v>
      </c>
      <c r="L834" s="53" t="s">
        <v>514</v>
      </c>
      <c r="M834" s="53" t="s">
        <v>515</v>
      </c>
    </row>
    <row r="835" spans="1:13" x14ac:dyDescent="0.25">
      <c r="A835" s="53" t="s">
        <v>30</v>
      </c>
      <c r="B835" s="53" t="s">
        <v>392</v>
      </c>
      <c r="C835" s="53" t="s">
        <v>30</v>
      </c>
      <c r="D835" s="53">
        <v>4102</v>
      </c>
      <c r="E835" s="53">
        <v>1500</v>
      </c>
      <c r="F835" s="53">
        <v>6</v>
      </c>
      <c r="G835" s="53">
        <v>0</v>
      </c>
      <c r="H835" s="53">
        <v>101</v>
      </c>
      <c r="I835" s="53"/>
      <c r="J835" s="53" t="s">
        <v>512</v>
      </c>
      <c r="K835" s="53" t="s">
        <v>513</v>
      </c>
      <c r="L835" s="53" t="s">
        <v>514</v>
      </c>
      <c r="M835" s="53" t="s">
        <v>515</v>
      </c>
    </row>
    <row r="836" spans="1:13" x14ac:dyDescent="0.25">
      <c r="A836" s="53" t="s">
        <v>30</v>
      </c>
      <c r="B836" s="53" t="s">
        <v>394</v>
      </c>
      <c r="C836" s="53" t="s">
        <v>30</v>
      </c>
      <c r="D836" s="53">
        <v>4102</v>
      </c>
      <c r="E836" s="53">
        <v>1500</v>
      </c>
      <c r="F836" s="53">
        <v>6</v>
      </c>
      <c r="G836" s="53">
        <v>0</v>
      </c>
      <c r="H836" s="53">
        <v>102</v>
      </c>
      <c r="I836" s="53"/>
      <c r="J836" s="53" t="s">
        <v>512</v>
      </c>
      <c r="K836" s="53" t="s">
        <v>513</v>
      </c>
      <c r="L836" s="53" t="s">
        <v>514</v>
      </c>
      <c r="M836" s="53" t="s">
        <v>515</v>
      </c>
    </row>
    <row r="837" spans="1:13" x14ac:dyDescent="0.25">
      <c r="A837" s="53" t="s">
        <v>30</v>
      </c>
      <c r="B837" s="53" t="s">
        <v>293</v>
      </c>
      <c r="C837" s="53" t="s">
        <v>30</v>
      </c>
      <c r="D837" s="53">
        <v>4102</v>
      </c>
      <c r="E837" s="53">
        <v>1500</v>
      </c>
      <c r="F837" s="53">
        <v>6</v>
      </c>
      <c r="G837" s="53">
        <v>0</v>
      </c>
      <c r="H837" s="53">
        <v>107</v>
      </c>
      <c r="I837" s="53"/>
      <c r="J837" s="53" t="s">
        <v>512</v>
      </c>
      <c r="K837" s="53" t="s">
        <v>513</v>
      </c>
      <c r="L837" s="53" t="s">
        <v>527</v>
      </c>
      <c r="M837" s="53" t="s">
        <v>545</v>
      </c>
    </row>
    <row r="838" spans="1:13" x14ac:dyDescent="0.25">
      <c r="A838" s="53" t="s">
        <v>30</v>
      </c>
      <c r="B838" s="53" t="s">
        <v>294</v>
      </c>
      <c r="C838" s="53" t="s">
        <v>30</v>
      </c>
      <c r="D838" s="53">
        <v>4102</v>
      </c>
      <c r="E838" s="53">
        <v>1500</v>
      </c>
      <c r="F838" s="53">
        <v>6</v>
      </c>
      <c r="G838" s="53">
        <v>0</v>
      </c>
      <c r="H838" s="53">
        <v>108</v>
      </c>
      <c r="I838" s="53"/>
      <c r="J838" s="53" t="s">
        <v>512</v>
      </c>
      <c r="K838" s="53" t="s">
        <v>513</v>
      </c>
      <c r="L838" s="53" t="s">
        <v>527</v>
      </c>
      <c r="M838" s="53" t="s">
        <v>542</v>
      </c>
    </row>
    <row r="839" spans="1:13" x14ac:dyDescent="0.25">
      <c r="A839" s="53" t="s">
        <v>30</v>
      </c>
      <c r="B839" s="53" t="s">
        <v>295</v>
      </c>
      <c r="C839" s="53" t="s">
        <v>30</v>
      </c>
      <c r="D839" s="53">
        <v>4102</v>
      </c>
      <c r="E839" s="53">
        <v>1500</v>
      </c>
      <c r="F839" s="53">
        <v>6</v>
      </c>
      <c r="G839" s="53">
        <v>0</v>
      </c>
      <c r="H839" s="53">
        <v>999</v>
      </c>
      <c r="I839" s="53"/>
      <c r="J839" s="53" t="s">
        <v>512</v>
      </c>
      <c r="K839" s="53" t="s">
        <v>513</v>
      </c>
      <c r="L839" s="53" t="s">
        <v>514</v>
      </c>
      <c r="M839" s="53" t="s">
        <v>515</v>
      </c>
    </row>
    <row r="840" spans="1:13" x14ac:dyDescent="0.25">
      <c r="A840" s="53" t="s">
        <v>30</v>
      </c>
      <c r="B840" s="53" t="s">
        <v>392</v>
      </c>
      <c r="C840" s="53" t="s">
        <v>30</v>
      </c>
      <c r="D840" s="53">
        <v>4102</v>
      </c>
      <c r="E840" s="53">
        <v>1500</v>
      </c>
      <c r="F840" s="53">
        <v>6</v>
      </c>
      <c r="G840" s="53">
        <v>0</v>
      </c>
      <c r="H840" s="53">
        <v>101</v>
      </c>
      <c r="I840" s="53"/>
      <c r="J840" s="53" t="s">
        <v>512</v>
      </c>
      <c r="K840" s="53" t="s">
        <v>513</v>
      </c>
      <c r="L840" s="53" t="s">
        <v>514</v>
      </c>
      <c r="M840" s="53" t="s">
        <v>515</v>
      </c>
    </row>
    <row r="841" spans="1:13" x14ac:dyDescent="0.25">
      <c r="A841" s="53" t="s">
        <v>30</v>
      </c>
      <c r="B841" s="53" t="s">
        <v>394</v>
      </c>
      <c r="C841" s="53" t="s">
        <v>30</v>
      </c>
      <c r="D841" s="53">
        <v>4102</v>
      </c>
      <c r="E841" s="53">
        <v>1500</v>
      </c>
      <c r="F841" s="53">
        <v>6</v>
      </c>
      <c r="G841" s="53">
        <v>0</v>
      </c>
      <c r="H841" s="53">
        <v>102</v>
      </c>
      <c r="I841" s="53"/>
      <c r="J841" s="53" t="s">
        <v>512</v>
      </c>
      <c r="K841" s="53" t="s">
        <v>513</v>
      </c>
      <c r="L841" s="53" t="s">
        <v>514</v>
      </c>
      <c r="M841" s="53" t="s">
        <v>515</v>
      </c>
    </row>
    <row r="842" spans="1:13" x14ac:dyDescent="0.25">
      <c r="A842" s="53" t="s">
        <v>30</v>
      </c>
      <c r="B842" s="53" t="s">
        <v>293</v>
      </c>
      <c r="C842" s="53" t="s">
        <v>30</v>
      </c>
      <c r="D842" s="53">
        <v>4102</v>
      </c>
      <c r="E842" s="53">
        <v>1500</v>
      </c>
      <c r="F842" s="53">
        <v>6</v>
      </c>
      <c r="G842" s="53">
        <v>0</v>
      </c>
      <c r="H842" s="53">
        <v>107</v>
      </c>
      <c r="I842" s="53"/>
      <c r="J842" s="53" t="s">
        <v>512</v>
      </c>
      <c r="K842" s="53" t="s">
        <v>513</v>
      </c>
      <c r="L842" s="53" t="s">
        <v>527</v>
      </c>
      <c r="M842" s="53" t="s">
        <v>545</v>
      </c>
    </row>
    <row r="843" spans="1:13" x14ac:dyDescent="0.25">
      <c r="A843" s="53" t="s">
        <v>30</v>
      </c>
      <c r="B843" s="53" t="s">
        <v>294</v>
      </c>
      <c r="C843" s="53" t="s">
        <v>30</v>
      </c>
      <c r="D843" s="53">
        <v>4102</v>
      </c>
      <c r="E843" s="53">
        <v>1500</v>
      </c>
      <c r="F843" s="53">
        <v>6</v>
      </c>
      <c r="G843" s="53">
        <v>0</v>
      </c>
      <c r="H843" s="53">
        <v>108</v>
      </c>
      <c r="I843" s="53"/>
      <c r="J843" s="53" t="s">
        <v>512</v>
      </c>
      <c r="K843" s="53" t="s">
        <v>513</v>
      </c>
      <c r="L843" s="53" t="s">
        <v>527</v>
      </c>
      <c r="M843" s="53" t="s">
        <v>542</v>
      </c>
    </row>
    <row r="844" spans="1:13" x14ac:dyDescent="0.25">
      <c r="A844" s="53" t="s">
        <v>30</v>
      </c>
      <c r="B844" s="53" t="s">
        <v>295</v>
      </c>
      <c r="C844" s="53" t="s">
        <v>30</v>
      </c>
      <c r="D844" s="53">
        <v>4102</v>
      </c>
      <c r="E844" s="53">
        <v>1500</v>
      </c>
      <c r="F844" s="53">
        <v>6</v>
      </c>
      <c r="G844" s="53">
        <v>0</v>
      </c>
      <c r="H844" s="53">
        <v>999</v>
      </c>
      <c r="I844" s="53"/>
      <c r="J844" s="53" t="s">
        <v>512</v>
      </c>
      <c r="K844" s="53" t="s">
        <v>513</v>
      </c>
      <c r="L844" s="53" t="s">
        <v>514</v>
      </c>
      <c r="M844" s="53" t="s">
        <v>515</v>
      </c>
    </row>
    <row r="845" spans="1:13" x14ac:dyDescent="0.25">
      <c r="A845" s="53" t="s">
        <v>30</v>
      </c>
      <c r="B845" s="53" t="s">
        <v>392</v>
      </c>
      <c r="C845" s="53" t="s">
        <v>30</v>
      </c>
      <c r="D845" s="53">
        <v>4102</v>
      </c>
      <c r="E845" s="53">
        <v>1500</v>
      </c>
      <c r="F845" s="53">
        <v>6</v>
      </c>
      <c r="G845" s="53">
        <v>0</v>
      </c>
      <c r="H845" s="53">
        <v>101</v>
      </c>
      <c r="I845" s="53"/>
      <c r="J845" s="53" t="s">
        <v>512</v>
      </c>
      <c r="K845" s="53" t="s">
        <v>513</v>
      </c>
      <c r="L845" s="53" t="s">
        <v>514</v>
      </c>
      <c r="M845" s="53" t="s">
        <v>515</v>
      </c>
    </row>
    <row r="846" spans="1:13" x14ac:dyDescent="0.25">
      <c r="A846" s="53" t="s">
        <v>30</v>
      </c>
      <c r="B846" s="53" t="s">
        <v>394</v>
      </c>
      <c r="C846" s="53" t="s">
        <v>30</v>
      </c>
      <c r="D846" s="53">
        <v>4102</v>
      </c>
      <c r="E846" s="53">
        <v>1500</v>
      </c>
      <c r="F846" s="53">
        <v>6</v>
      </c>
      <c r="G846" s="53">
        <v>0</v>
      </c>
      <c r="H846" s="53">
        <v>102</v>
      </c>
      <c r="I846" s="53"/>
      <c r="J846" s="53" t="s">
        <v>512</v>
      </c>
      <c r="K846" s="53" t="s">
        <v>513</v>
      </c>
      <c r="L846" s="53" t="s">
        <v>514</v>
      </c>
      <c r="M846" s="53" t="s">
        <v>515</v>
      </c>
    </row>
    <row r="847" spans="1:13" x14ac:dyDescent="0.25">
      <c r="A847" s="53" t="s">
        <v>30</v>
      </c>
      <c r="B847" s="53" t="s">
        <v>293</v>
      </c>
      <c r="C847" s="53" t="s">
        <v>30</v>
      </c>
      <c r="D847" s="53">
        <v>4102</v>
      </c>
      <c r="E847" s="53">
        <v>1500</v>
      </c>
      <c r="F847" s="53">
        <v>6</v>
      </c>
      <c r="G847" s="53">
        <v>0</v>
      </c>
      <c r="H847" s="53">
        <v>107</v>
      </c>
      <c r="I847" s="53"/>
      <c r="J847" s="53" t="s">
        <v>512</v>
      </c>
      <c r="K847" s="53" t="s">
        <v>513</v>
      </c>
      <c r="L847" s="53" t="s">
        <v>527</v>
      </c>
      <c r="M847" s="53" t="s">
        <v>545</v>
      </c>
    </row>
    <row r="848" spans="1:13" x14ac:dyDescent="0.25">
      <c r="A848" s="53" t="s">
        <v>30</v>
      </c>
      <c r="B848" s="53" t="s">
        <v>294</v>
      </c>
      <c r="C848" s="53" t="s">
        <v>30</v>
      </c>
      <c r="D848" s="53">
        <v>4102</v>
      </c>
      <c r="E848" s="53">
        <v>1500</v>
      </c>
      <c r="F848" s="53">
        <v>6</v>
      </c>
      <c r="G848" s="53">
        <v>0</v>
      </c>
      <c r="H848" s="53">
        <v>108</v>
      </c>
      <c r="I848" s="53"/>
      <c r="J848" s="53" t="s">
        <v>512</v>
      </c>
      <c r="K848" s="53" t="s">
        <v>513</v>
      </c>
      <c r="L848" s="53" t="s">
        <v>527</v>
      </c>
      <c r="M848" s="53" t="s">
        <v>542</v>
      </c>
    </row>
    <row r="849" spans="1:13" x14ac:dyDescent="0.25">
      <c r="A849" s="53" t="s">
        <v>30</v>
      </c>
      <c r="B849" s="53" t="s">
        <v>295</v>
      </c>
      <c r="C849" s="53" t="s">
        <v>30</v>
      </c>
      <c r="D849" s="53">
        <v>4102</v>
      </c>
      <c r="E849" s="53">
        <v>1500</v>
      </c>
      <c r="F849" s="53">
        <v>6</v>
      </c>
      <c r="G849" s="53">
        <v>0</v>
      </c>
      <c r="H849" s="53">
        <v>999</v>
      </c>
      <c r="I849" s="53"/>
      <c r="J849" s="53" t="s">
        <v>512</v>
      </c>
      <c r="K849" s="53" t="s">
        <v>513</v>
      </c>
      <c r="L849" s="53" t="s">
        <v>514</v>
      </c>
      <c r="M849" s="53" t="s">
        <v>515</v>
      </c>
    </row>
    <row r="850" spans="1:13" x14ac:dyDescent="0.25">
      <c r="A850" s="53" t="s">
        <v>30</v>
      </c>
      <c r="B850" s="53" t="s">
        <v>392</v>
      </c>
      <c r="C850" s="53" t="s">
        <v>30</v>
      </c>
      <c r="D850" s="53">
        <v>4102</v>
      </c>
      <c r="E850" s="53">
        <v>1500</v>
      </c>
      <c r="F850" s="53">
        <v>6</v>
      </c>
      <c r="G850" s="53">
        <v>0</v>
      </c>
      <c r="H850" s="53">
        <v>101</v>
      </c>
      <c r="I850" s="53"/>
      <c r="J850" s="53" t="s">
        <v>512</v>
      </c>
      <c r="K850" s="53" t="s">
        <v>513</v>
      </c>
      <c r="L850" s="53" t="s">
        <v>514</v>
      </c>
      <c r="M850" s="53" t="s">
        <v>515</v>
      </c>
    </row>
    <row r="851" spans="1:13" x14ac:dyDescent="0.25">
      <c r="A851" s="53" t="s">
        <v>30</v>
      </c>
      <c r="B851" s="53" t="s">
        <v>394</v>
      </c>
      <c r="C851" s="53" t="s">
        <v>30</v>
      </c>
      <c r="D851" s="53">
        <v>4102</v>
      </c>
      <c r="E851" s="53">
        <v>1500</v>
      </c>
      <c r="F851" s="53">
        <v>6</v>
      </c>
      <c r="G851" s="53">
        <v>0</v>
      </c>
      <c r="H851" s="53">
        <v>102</v>
      </c>
      <c r="I851" s="53"/>
      <c r="J851" s="53" t="s">
        <v>512</v>
      </c>
      <c r="K851" s="53" t="s">
        <v>513</v>
      </c>
      <c r="L851" s="53" t="s">
        <v>514</v>
      </c>
      <c r="M851" s="53" t="s">
        <v>515</v>
      </c>
    </row>
    <row r="852" spans="1:13" x14ac:dyDescent="0.25">
      <c r="A852" s="53" t="s">
        <v>30</v>
      </c>
      <c r="B852" s="53" t="s">
        <v>293</v>
      </c>
      <c r="C852" s="53" t="s">
        <v>30</v>
      </c>
      <c r="D852" s="53">
        <v>4102</v>
      </c>
      <c r="E852" s="53">
        <v>1500</v>
      </c>
      <c r="F852" s="53">
        <v>6</v>
      </c>
      <c r="G852" s="53">
        <v>0</v>
      </c>
      <c r="H852" s="53">
        <v>107</v>
      </c>
      <c r="I852" s="53"/>
      <c r="J852" s="53" t="s">
        <v>512</v>
      </c>
      <c r="K852" s="53" t="s">
        <v>513</v>
      </c>
      <c r="L852" s="53" t="s">
        <v>527</v>
      </c>
      <c r="M852" s="53" t="s">
        <v>545</v>
      </c>
    </row>
    <row r="853" spans="1:13" x14ac:dyDescent="0.25">
      <c r="A853" s="53" t="s">
        <v>30</v>
      </c>
      <c r="B853" s="53" t="s">
        <v>294</v>
      </c>
      <c r="C853" s="53" t="s">
        <v>30</v>
      </c>
      <c r="D853" s="53">
        <v>4102</v>
      </c>
      <c r="E853" s="53">
        <v>1500</v>
      </c>
      <c r="F853" s="53">
        <v>6</v>
      </c>
      <c r="G853" s="53">
        <v>0</v>
      </c>
      <c r="H853" s="53">
        <v>108</v>
      </c>
      <c r="I853" s="53"/>
      <c r="J853" s="53" t="s">
        <v>512</v>
      </c>
      <c r="K853" s="53" t="s">
        <v>513</v>
      </c>
      <c r="L853" s="53" t="s">
        <v>527</v>
      </c>
      <c r="M853" s="53" t="s">
        <v>542</v>
      </c>
    </row>
    <row r="854" spans="1:13" x14ac:dyDescent="0.25">
      <c r="A854" s="53" t="s">
        <v>30</v>
      </c>
      <c r="B854" s="53" t="s">
        <v>295</v>
      </c>
      <c r="C854" s="53" t="s">
        <v>30</v>
      </c>
      <c r="D854" s="53">
        <v>4102</v>
      </c>
      <c r="E854" s="53">
        <v>1500</v>
      </c>
      <c r="F854" s="53">
        <v>6</v>
      </c>
      <c r="G854" s="53">
        <v>0</v>
      </c>
      <c r="H854" s="53">
        <v>999</v>
      </c>
      <c r="I854" s="53"/>
      <c r="J854" s="53" t="s">
        <v>512</v>
      </c>
      <c r="K854" s="53" t="s">
        <v>513</v>
      </c>
      <c r="L854" s="53" t="s">
        <v>514</v>
      </c>
      <c r="M854" s="53" t="s">
        <v>515</v>
      </c>
    </row>
    <row r="855" spans="1:13" x14ac:dyDescent="0.25">
      <c r="A855" s="53" t="s">
        <v>30</v>
      </c>
      <c r="B855" s="53" t="s">
        <v>392</v>
      </c>
      <c r="C855" s="53" t="s">
        <v>30</v>
      </c>
      <c r="D855" s="53">
        <v>4102</v>
      </c>
      <c r="E855" s="53">
        <v>1500</v>
      </c>
      <c r="F855" s="53">
        <v>6</v>
      </c>
      <c r="G855" s="53">
        <v>0</v>
      </c>
      <c r="H855" s="53">
        <v>101</v>
      </c>
      <c r="I855" s="53"/>
      <c r="J855" s="53" t="s">
        <v>512</v>
      </c>
      <c r="K855" s="53" t="s">
        <v>513</v>
      </c>
      <c r="L855" s="53" t="s">
        <v>514</v>
      </c>
      <c r="M855" s="53" t="s">
        <v>515</v>
      </c>
    </row>
    <row r="856" spans="1:13" x14ac:dyDescent="0.25">
      <c r="A856" s="53" t="s">
        <v>30</v>
      </c>
      <c r="B856" s="53" t="s">
        <v>394</v>
      </c>
      <c r="C856" s="53" t="s">
        <v>30</v>
      </c>
      <c r="D856" s="53">
        <v>4102</v>
      </c>
      <c r="E856" s="53">
        <v>1500</v>
      </c>
      <c r="F856" s="53">
        <v>6</v>
      </c>
      <c r="G856" s="53">
        <v>0</v>
      </c>
      <c r="H856" s="53">
        <v>102</v>
      </c>
      <c r="I856" s="53"/>
      <c r="J856" s="53" t="s">
        <v>512</v>
      </c>
      <c r="K856" s="53" t="s">
        <v>513</v>
      </c>
      <c r="L856" s="53" t="s">
        <v>514</v>
      </c>
      <c r="M856" s="53" t="s">
        <v>515</v>
      </c>
    </row>
    <row r="857" spans="1:13" x14ac:dyDescent="0.25">
      <c r="A857" s="53" t="s">
        <v>30</v>
      </c>
      <c r="B857" s="53" t="s">
        <v>293</v>
      </c>
      <c r="C857" s="53" t="s">
        <v>30</v>
      </c>
      <c r="D857" s="53">
        <v>4102</v>
      </c>
      <c r="E857" s="53">
        <v>1500</v>
      </c>
      <c r="F857" s="53">
        <v>6</v>
      </c>
      <c r="G857" s="53">
        <v>0</v>
      </c>
      <c r="H857" s="53">
        <v>107</v>
      </c>
      <c r="I857" s="53"/>
      <c r="J857" s="53" t="s">
        <v>512</v>
      </c>
      <c r="K857" s="53" t="s">
        <v>513</v>
      </c>
      <c r="L857" s="53" t="s">
        <v>527</v>
      </c>
      <c r="M857" s="53" t="s">
        <v>545</v>
      </c>
    </row>
    <row r="858" spans="1:13" x14ac:dyDescent="0.25">
      <c r="A858" s="53" t="s">
        <v>30</v>
      </c>
      <c r="B858" s="53" t="s">
        <v>294</v>
      </c>
      <c r="C858" s="53" t="s">
        <v>30</v>
      </c>
      <c r="D858" s="53">
        <v>4102</v>
      </c>
      <c r="E858" s="53">
        <v>1500</v>
      </c>
      <c r="F858" s="53">
        <v>6</v>
      </c>
      <c r="G858" s="53">
        <v>0</v>
      </c>
      <c r="H858" s="53">
        <v>108</v>
      </c>
      <c r="I858" s="53"/>
      <c r="J858" s="53" t="s">
        <v>512</v>
      </c>
      <c r="K858" s="53" t="s">
        <v>513</v>
      </c>
      <c r="L858" s="53" t="s">
        <v>527</v>
      </c>
      <c r="M858" s="53" t="s">
        <v>542</v>
      </c>
    </row>
    <row r="859" spans="1:13" x14ac:dyDescent="0.25">
      <c r="A859" s="53" t="s">
        <v>30</v>
      </c>
      <c r="B859" s="53" t="s">
        <v>295</v>
      </c>
      <c r="C859" s="53" t="s">
        <v>30</v>
      </c>
      <c r="D859" s="53">
        <v>4102</v>
      </c>
      <c r="E859" s="53">
        <v>1500</v>
      </c>
      <c r="F859" s="53">
        <v>6</v>
      </c>
      <c r="G859" s="53">
        <v>0</v>
      </c>
      <c r="H859" s="53">
        <v>999</v>
      </c>
      <c r="I859" s="53"/>
      <c r="J859" s="53" t="s">
        <v>512</v>
      </c>
      <c r="K859" s="53" t="s">
        <v>513</v>
      </c>
      <c r="L859" s="53" t="s">
        <v>514</v>
      </c>
      <c r="M859" s="53" t="s">
        <v>515</v>
      </c>
    </row>
    <row r="860" spans="1:13" x14ac:dyDescent="0.25">
      <c r="A860" s="53" t="s">
        <v>30</v>
      </c>
      <c r="B860" s="53" t="s">
        <v>392</v>
      </c>
      <c r="C860" s="53" t="s">
        <v>30</v>
      </c>
      <c r="D860" s="53">
        <v>4102</v>
      </c>
      <c r="E860" s="53">
        <v>1500</v>
      </c>
      <c r="F860" s="53">
        <v>6</v>
      </c>
      <c r="G860" s="53">
        <v>0</v>
      </c>
      <c r="H860" s="53">
        <v>101</v>
      </c>
      <c r="I860" s="53"/>
      <c r="J860" s="53" t="s">
        <v>512</v>
      </c>
      <c r="K860" s="53" t="s">
        <v>513</v>
      </c>
      <c r="L860" s="53" t="s">
        <v>514</v>
      </c>
      <c r="M860" s="53" t="s">
        <v>515</v>
      </c>
    </row>
    <row r="861" spans="1:13" x14ac:dyDescent="0.25">
      <c r="A861" s="53" t="s">
        <v>30</v>
      </c>
      <c r="B861" s="53" t="s">
        <v>394</v>
      </c>
      <c r="C861" s="53" t="s">
        <v>30</v>
      </c>
      <c r="D861" s="53">
        <v>4102</v>
      </c>
      <c r="E861" s="53">
        <v>1500</v>
      </c>
      <c r="F861" s="53">
        <v>6</v>
      </c>
      <c r="G861" s="53">
        <v>0</v>
      </c>
      <c r="H861" s="53">
        <v>102</v>
      </c>
      <c r="I861" s="53"/>
      <c r="J861" s="53" t="s">
        <v>512</v>
      </c>
      <c r="K861" s="53" t="s">
        <v>513</v>
      </c>
      <c r="L861" s="53" t="s">
        <v>514</v>
      </c>
      <c r="M861" s="53" t="s">
        <v>515</v>
      </c>
    </row>
    <row r="862" spans="1:13" x14ac:dyDescent="0.25">
      <c r="A862" s="53" t="s">
        <v>30</v>
      </c>
      <c r="B862" s="53" t="s">
        <v>293</v>
      </c>
      <c r="C862" s="53" t="s">
        <v>30</v>
      </c>
      <c r="D862" s="53">
        <v>4102</v>
      </c>
      <c r="E862" s="53">
        <v>1500</v>
      </c>
      <c r="F862" s="53">
        <v>6</v>
      </c>
      <c r="G862" s="53">
        <v>0</v>
      </c>
      <c r="H862" s="53">
        <v>107</v>
      </c>
      <c r="I862" s="53"/>
      <c r="J862" s="53" t="s">
        <v>512</v>
      </c>
      <c r="K862" s="53" t="s">
        <v>513</v>
      </c>
      <c r="L862" s="53" t="s">
        <v>527</v>
      </c>
      <c r="M862" s="53" t="s">
        <v>545</v>
      </c>
    </row>
    <row r="863" spans="1:13" x14ac:dyDescent="0.25">
      <c r="A863" s="53" t="s">
        <v>30</v>
      </c>
      <c r="B863" s="53" t="s">
        <v>294</v>
      </c>
      <c r="C863" s="53" t="s">
        <v>30</v>
      </c>
      <c r="D863" s="53">
        <v>4102</v>
      </c>
      <c r="E863" s="53">
        <v>1500</v>
      </c>
      <c r="F863" s="53">
        <v>6</v>
      </c>
      <c r="G863" s="53">
        <v>0</v>
      </c>
      <c r="H863" s="53">
        <v>108</v>
      </c>
      <c r="I863" s="53"/>
      <c r="J863" s="53" t="s">
        <v>512</v>
      </c>
      <c r="K863" s="53" t="s">
        <v>513</v>
      </c>
      <c r="L863" s="53" t="s">
        <v>527</v>
      </c>
      <c r="M863" s="53" t="s">
        <v>542</v>
      </c>
    </row>
    <row r="864" spans="1:13" x14ac:dyDescent="0.25">
      <c r="A864" s="53" t="s">
        <v>30</v>
      </c>
      <c r="B864" s="53" t="s">
        <v>295</v>
      </c>
      <c r="C864" s="53" t="s">
        <v>30</v>
      </c>
      <c r="D864" s="53">
        <v>4102</v>
      </c>
      <c r="E864" s="53">
        <v>1500</v>
      </c>
      <c r="F864" s="53">
        <v>6</v>
      </c>
      <c r="G864" s="53">
        <v>0</v>
      </c>
      <c r="H864" s="53">
        <v>999</v>
      </c>
      <c r="I864" s="53"/>
      <c r="J864" s="53" t="s">
        <v>512</v>
      </c>
      <c r="K864" s="53" t="s">
        <v>513</v>
      </c>
      <c r="L864" s="53" t="s">
        <v>514</v>
      </c>
      <c r="M864" s="53" t="s">
        <v>515</v>
      </c>
    </row>
    <row r="865" spans="1:13" x14ac:dyDescent="0.25">
      <c r="A865" s="53" t="s">
        <v>30</v>
      </c>
      <c r="B865" s="53" t="s">
        <v>392</v>
      </c>
      <c r="C865" s="53" t="s">
        <v>30</v>
      </c>
      <c r="D865" s="53">
        <v>4102</v>
      </c>
      <c r="E865" s="53">
        <v>1500</v>
      </c>
      <c r="F865" s="53">
        <v>6</v>
      </c>
      <c r="G865" s="53">
        <v>0</v>
      </c>
      <c r="H865" s="53">
        <v>101</v>
      </c>
      <c r="I865" s="53"/>
      <c r="J865" s="53" t="s">
        <v>512</v>
      </c>
      <c r="K865" s="53" t="s">
        <v>513</v>
      </c>
      <c r="L865" s="53" t="s">
        <v>514</v>
      </c>
      <c r="M865" s="53" t="s">
        <v>515</v>
      </c>
    </row>
    <row r="866" spans="1:13" x14ac:dyDescent="0.25">
      <c r="A866" s="53" t="s">
        <v>30</v>
      </c>
      <c r="B866" s="53" t="s">
        <v>394</v>
      </c>
      <c r="C866" s="53" t="s">
        <v>30</v>
      </c>
      <c r="D866" s="53">
        <v>4102</v>
      </c>
      <c r="E866" s="53">
        <v>1500</v>
      </c>
      <c r="F866" s="53">
        <v>6</v>
      </c>
      <c r="G866" s="53">
        <v>0</v>
      </c>
      <c r="H866" s="53">
        <v>102</v>
      </c>
      <c r="I866" s="53"/>
      <c r="J866" s="53" t="s">
        <v>512</v>
      </c>
      <c r="K866" s="53" t="s">
        <v>513</v>
      </c>
      <c r="L866" s="53" t="s">
        <v>514</v>
      </c>
      <c r="M866" s="53" t="s">
        <v>515</v>
      </c>
    </row>
    <row r="867" spans="1:13" x14ac:dyDescent="0.25">
      <c r="A867" s="53" t="s">
        <v>30</v>
      </c>
      <c r="B867" s="53" t="s">
        <v>293</v>
      </c>
      <c r="C867" s="53" t="s">
        <v>30</v>
      </c>
      <c r="D867" s="53">
        <v>4102</v>
      </c>
      <c r="E867" s="53">
        <v>1500</v>
      </c>
      <c r="F867" s="53">
        <v>6</v>
      </c>
      <c r="G867" s="53">
        <v>0</v>
      </c>
      <c r="H867" s="53">
        <v>107</v>
      </c>
      <c r="I867" s="53"/>
      <c r="J867" s="53" t="s">
        <v>512</v>
      </c>
      <c r="K867" s="53" t="s">
        <v>513</v>
      </c>
      <c r="L867" s="53" t="s">
        <v>527</v>
      </c>
      <c r="M867" s="53" t="s">
        <v>545</v>
      </c>
    </row>
    <row r="868" spans="1:13" x14ac:dyDescent="0.25">
      <c r="A868" s="53" t="s">
        <v>30</v>
      </c>
      <c r="B868" s="53" t="s">
        <v>294</v>
      </c>
      <c r="C868" s="53" t="s">
        <v>30</v>
      </c>
      <c r="D868" s="53">
        <v>4102</v>
      </c>
      <c r="E868" s="53">
        <v>1500</v>
      </c>
      <c r="F868" s="53">
        <v>6</v>
      </c>
      <c r="G868" s="53">
        <v>0</v>
      </c>
      <c r="H868" s="53">
        <v>108</v>
      </c>
      <c r="I868" s="53"/>
      <c r="J868" s="53" t="s">
        <v>512</v>
      </c>
      <c r="K868" s="53" t="s">
        <v>513</v>
      </c>
      <c r="L868" s="53" t="s">
        <v>527</v>
      </c>
      <c r="M868" s="53" t="s">
        <v>542</v>
      </c>
    </row>
    <row r="869" spans="1:13" x14ac:dyDescent="0.25">
      <c r="A869" s="53" t="s">
        <v>30</v>
      </c>
      <c r="B869" s="53" t="s">
        <v>295</v>
      </c>
      <c r="C869" s="53" t="s">
        <v>30</v>
      </c>
      <c r="D869" s="53">
        <v>4102</v>
      </c>
      <c r="E869" s="53">
        <v>1500</v>
      </c>
      <c r="F869" s="53">
        <v>6</v>
      </c>
      <c r="G869" s="53">
        <v>0</v>
      </c>
      <c r="H869" s="53">
        <v>999</v>
      </c>
      <c r="I869" s="53"/>
      <c r="J869" s="53" t="s">
        <v>512</v>
      </c>
      <c r="K869" s="53" t="s">
        <v>513</v>
      </c>
      <c r="L869" s="53" t="s">
        <v>514</v>
      </c>
      <c r="M869" s="53" t="s">
        <v>515</v>
      </c>
    </row>
    <row r="870" spans="1:13" x14ac:dyDescent="0.25">
      <c r="A870" s="53" t="s">
        <v>30</v>
      </c>
      <c r="B870" s="53" t="s">
        <v>392</v>
      </c>
      <c r="C870" s="53" t="s">
        <v>30</v>
      </c>
      <c r="D870" s="53">
        <v>4102</v>
      </c>
      <c r="E870" s="53">
        <v>1500</v>
      </c>
      <c r="F870" s="53">
        <v>6</v>
      </c>
      <c r="G870" s="53">
        <v>0</v>
      </c>
      <c r="H870" s="53">
        <v>101</v>
      </c>
      <c r="I870" s="53"/>
      <c r="J870" s="53" t="s">
        <v>512</v>
      </c>
      <c r="K870" s="53" t="s">
        <v>513</v>
      </c>
      <c r="L870" s="53" t="s">
        <v>514</v>
      </c>
      <c r="M870" s="53" t="s">
        <v>515</v>
      </c>
    </row>
    <row r="871" spans="1:13" x14ac:dyDescent="0.25">
      <c r="A871" s="53" t="s">
        <v>30</v>
      </c>
      <c r="B871" s="53" t="s">
        <v>394</v>
      </c>
      <c r="C871" s="53" t="s">
        <v>30</v>
      </c>
      <c r="D871" s="53">
        <v>4102</v>
      </c>
      <c r="E871" s="53">
        <v>1500</v>
      </c>
      <c r="F871" s="53">
        <v>6</v>
      </c>
      <c r="G871" s="53">
        <v>0</v>
      </c>
      <c r="H871" s="53">
        <v>102</v>
      </c>
      <c r="I871" s="53"/>
      <c r="J871" s="53" t="s">
        <v>512</v>
      </c>
      <c r="K871" s="53" t="s">
        <v>513</v>
      </c>
      <c r="L871" s="53" t="s">
        <v>514</v>
      </c>
      <c r="M871" s="53" t="s">
        <v>515</v>
      </c>
    </row>
    <row r="872" spans="1:13" x14ac:dyDescent="0.25">
      <c r="A872" s="53" t="s">
        <v>30</v>
      </c>
      <c r="B872" s="53" t="s">
        <v>293</v>
      </c>
      <c r="C872" s="53" t="s">
        <v>30</v>
      </c>
      <c r="D872" s="53">
        <v>4102</v>
      </c>
      <c r="E872" s="53">
        <v>1500</v>
      </c>
      <c r="F872" s="53">
        <v>6</v>
      </c>
      <c r="G872" s="53">
        <v>0</v>
      </c>
      <c r="H872" s="53">
        <v>107</v>
      </c>
      <c r="I872" s="53"/>
      <c r="J872" s="53" t="s">
        <v>512</v>
      </c>
      <c r="K872" s="53" t="s">
        <v>513</v>
      </c>
      <c r="L872" s="53" t="s">
        <v>527</v>
      </c>
      <c r="M872" s="53" t="s">
        <v>545</v>
      </c>
    </row>
    <row r="873" spans="1:13" x14ac:dyDescent="0.25">
      <c r="A873" s="53" t="s">
        <v>30</v>
      </c>
      <c r="B873" s="53" t="s">
        <v>294</v>
      </c>
      <c r="C873" s="53" t="s">
        <v>30</v>
      </c>
      <c r="D873" s="53">
        <v>4102</v>
      </c>
      <c r="E873" s="53">
        <v>1500</v>
      </c>
      <c r="F873" s="53">
        <v>6</v>
      </c>
      <c r="G873" s="53">
        <v>0</v>
      </c>
      <c r="H873" s="53">
        <v>108</v>
      </c>
      <c r="I873" s="53"/>
      <c r="J873" s="53" t="s">
        <v>512</v>
      </c>
      <c r="K873" s="53" t="s">
        <v>513</v>
      </c>
      <c r="L873" s="53" t="s">
        <v>527</v>
      </c>
      <c r="M873" s="53" t="s">
        <v>542</v>
      </c>
    </row>
    <row r="874" spans="1:13" x14ac:dyDescent="0.25">
      <c r="A874" s="53" t="s">
        <v>30</v>
      </c>
      <c r="B874" s="53" t="s">
        <v>295</v>
      </c>
      <c r="C874" s="53" t="s">
        <v>30</v>
      </c>
      <c r="D874" s="53">
        <v>4102</v>
      </c>
      <c r="E874" s="53">
        <v>1500</v>
      </c>
      <c r="F874" s="53">
        <v>6</v>
      </c>
      <c r="G874" s="53">
        <v>0</v>
      </c>
      <c r="H874" s="53">
        <v>999</v>
      </c>
      <c r="I874" s="53"/>
      <c r="J874" s="53" t="s">
        <v>512</v>
      </c>
      <c r="K874" s="53" t="s">
        <v>513</v>
      </c>
      <c r="L874" s="53" t="s">
        <v>514</v>
      </c>
      <c r="M874" s="53" t="s">
        <v>515</v>
      </c>
    </row>
    <row r="875" spans="1:13" x14ac:dyDescent="0.25">
      <c r="A875" s="53" t="s">
        <v>30</v>
      </c>
      <c r="B875" s="53" t="s">
        <v>392</v>
      </c>
      <c r="C875" s="53" t="s">
        <v>30</v>
      </c>
      <c r="D875" s="53">
        <v>4102</v>
      </c>
      <c r="E875" s="53">
        <v>1500</v>
      </c>
      <c r="F875" s="53">
        <v>6</v>
      </c>
      <c r="G875" s="53">
        <v>0</v>
      </c>
      <c r="H875" s="53">
        <v>101</v>
      </c>
      <c r="I875" s="53"/>
      <c r="J875" s="53" t="s">
        <v>512</v>
      </c>
      <c r="K875" s="53" t="s">
        <v>513</v>
      </c>
      <c r="L875" s="53" t="s">
        <v>514</v>
      </c>
      <c r="M875" s="53" t="s">
        <v>515</v>
      </c>
    </row>
    <row r="876" spans="1:13" x14ac:dyDescent="0.25">
      <c r="A876" s="53" t="s">
        <v>30</v>
      </c>
      <c r="B876" s="53" t="s">
        <v>394</v>
      </c>
      <c r="C876" s="53" t="s">
        <v>30</v>
      </c>
      <c r="D876" s="53">
        <v>4102</v>
      </c>
      <c r="E876" s="53">
        <v>1500</v>
      </c>
      <c r="F876" s="53">
        <v>6</v>
      </c>
      <c r="G876" s="53">
        <v>0</v>
      </c>
      <c r="H876" s="53">
        <v>102</v>
      </c>
      <c r="I876" s="53"/>
      <c r="J876" s="53" t="s">
        <v>512</v>
      </c>
      <c r="K876" s="53" t="s">
        <v>513</v>
      </c>
      <c r="L876" s="53" t="s">
        <v>514</v>
      </c>
      <c r="M876" s="53" t="s">
        <v>515</v>
      </c>
    </row>
    <row r="877" spans="1:13" x14ac:dyDescent="0.25">
      <c r="A877" s="53" t="s">
        <v>30</v>
      </c>
      <c r="B877" s="53" t="s">
        <v>293</v>
      </c>
      <c r="C877" s="53" t="s">
        <v>30</v>
      </c>
      <c r="D877" s="53">
        <v>4102</v>
      </c>
      <c r="E877" s="53">
        <v>1500</v>
      </c>
      <c r="F877" s="53">
        <v>6</v>
      </c>
      <c r="G877" s="53">
        <v>0</v>
      </c>
      <c r="H877" s="53">
        <v>107</v>
      </c>
      <c r="I877" s="53"/>
      <c r="J877" s="53" t="s">
        <v>512</v>
      </c>
      <c r="K877" s="53" t="s">
        <v>513</v>
      </c>
      <c r="L877" s="53" t="s">
        <v>527</v>
      </c>
      <c r="M877" s="53" t="s">
        <v>545</v>
      </c>
    </row>
    <row r="878" spans="1:13" x14ac:dyDescent="0.25">
      <c r="A878" s="53" t="s">
        <v>30</v>
      </c>
      <c r="B878" s="53" t="s">
        <v>294</v>
      </c>
      <c r="C878" s="53" t="s">
        <v>30</v>
      </c>
      <c r="D878" s="53">
        <v>4102</v>
      </c>
      <c r="E878" s="53">
        <v>1500</v>
      </c>
      <c r="F878" s="53">
        <v>6</v>
      </c>
      <c r="G878" s="53">
        <v>0</v>
      </c>
      <c r="H878" s="53">
        <v>108</v>
      </c>
      <c r="I878" s="53"/>
      <c r="J878" s="53" t="s">
        <v>512</v>
      </c>
      <c r="K878" s="53" t="s">
        <v>513</v>
      </c>
      <c r="L878" s="53" t="s">
        <v>527</v>
      </c>
      <c r="M878" s="53" t="s">
        <v>542</v>
      </c>
    </row>
    <row r="879" spans="1:13" x14ac:dyDescent="0.25">
      <c r="A879" s="53" t="s">
        <v>30</v>
      </c>
      <c r="B879" s="53" t="s">
        <v>295</v>
      </c>
      <c r="C879" s="53" t="s">
        <v>30</v>
      </c>
      <c r="D879" s="53">
        <v>4102</v>
      </c>
      <c r="E879" s="53">
        <v>1500</v>
      </c>
      <c r="F879" s="53">
        <v>6</v>
      </c>
      <c r="G879" s="53">
        <v>0</v>
      </c>
      <c r="H879" s="53">
        <v>999</v>
      </c>
      <c r="I879" s="53"/>
      <c r="J879" s="53" t="s">
        <v>512</v>
      </c>
      <c r="K879" s="53" t="s">
        <v>513</v>
      </c>
      <c r="L879" s="53" t="s">
        <v>514</v>
      </c>
      <c r="M879" s="53" t="s">
        <v>515</v>
      </c>
    </row>
    <row r="880" spans="1:13" x14ac:dyDescent="0.25">
      <c r="A880" s="53" t="s">
        <v>30</v>
      </c>
      <c r="B880" s="53" t="s">
        <v>392</v>
      </c>
      <c r="C880" s="53" t="s">
        <v>30</v>
      </c>
      <c r="D880" s="53">
        <v>4102</v>
      </c>
      <c r="E880" s="53">
        <v>1500</v>
      </c>
      <c r="F880" s="53">
        <v>6</v>
      </c>
      <c r="G880" s="53">
        <v>0</v>
      </c>
      <c r="H880" s="53">
        <v>101</v>
      </c>
      <c r="I880" s="53"/>
      <c r="J880" s="53" t="s">
        <v>512</v>
      </c>
      <c r="K880" s="53" t="s">
        <v>513</v>
      </c>
      <c r="L880" s="53" t="s">
        <v>514</v>
      </c>
      <c r="M880" s="53" t="s">
        <v>515</v>
      </c>
    </row>
    <row r="881" spans="1:13" x14ac:dyDescent="0.25">
      <c r="A881" s="53" t="s">
        <v>30</v>
      </c>
      <c r="B881" s="53" t="s">
        <v>394</v>
      </c>
      <c r="C881" s="53" t="s">
        <v>30</v>
      </c>
      <c r="D881" s="53">
        <v>4102</v>
      </c>
      <c r="E881" s="53">
        <v>1500</v>
      </c>
      <c r="F881" s="53">
        <v>6</v>
      </c>
      <c r="G881" s="53">
        <v>0</v>
      </c>
      <c r="H881" s="53">
        <v>102</v>
      </c>
      <c r="I881" s="53"/>
      <c r="J881" s="53" t="s">
        <v>512</v>
      </c>
      <c r="K881" s="53" t="s">
        <v>513</v>
      </c>
      <c r="L881" s="53" t="s">
        <v>514</v>
      </c>
      <c r="M881" s="53" t="s">
        <v>515</v>
      </c>
    </row>
    <row r="882" spans="1:13" x14ac:dyDescent="0.25">
      <c r="A882" s="53" t="s">
        <v>30</v>
      </c>
      <c r="B882" s="53" t="s">
        <v>293</v>
      </c>
      <c r="C882" s="53" t="s">
        <v>30</v>
      </c>
      <c r="D882" s="53">
        <v>4102</v>
      </c>
      <c r="E882" s="53">
        <v>1500</v>
      </c>
      <c r="F882" s="53">
        <v>6</v>
      </c>
      <c r="G882" s="53">
        <v>0</v>
      </c>
      <c r="H882" s="53">
        <v>107</v>
      </c>
      <c r="I882" s="53"/>
      <c r="J882" s="53" t="s">
        <v>512</v>
      </c>
      <c r="K882" s="53" t="s">
        <v>513</v>
      </c>
      <c r="L882" s="53" t="s">
        <v>527</v>
      </c>
      <c r="M882" s="53" t="s">
        <v>545</v>
      </c>
    </row>
    <row r="883" spans="1:13" x14ac:dyDescent="0.25">
      <c r="A883" s="53" t="s">
        <v>30</v>
      </c>
      <c r="B883" s="53" t="s">
        <v>294</v>
      </c>
      <c r="C883" s="53" t="s">
        <v>30</v>
      </c>
      <c r="D883" s="53">
        <v>4102</v>
      </c>
      <c r="E883" s="53">
        <v>1500</v>
      </c>
      <c r="F883" s="53">
        <v>6</v>
      </c>
      <c r="G883" s="53">
        <v>0</v>
      </c>
      <c r="H883" s="53">
        <v>108</v>
      </c>
      <c r="I883" s="53"/>
      <c r="J883" s="53" t="s">
        <v>512</v>
      </c>
      <c r="K883" s="53" t="s">
        <v>513</v>
      </c>
      <c r="L883" s="53" t="s">
        <v>527</v>
      </c>
      <c r="M883" s="53" t="s">
        <v>542</v>
      </c>
    </row>
    <row r="884" spans="1:13" x14ac:dyDescent="0.25">
      <c r="A884" s="53" t="s">
        <v>30</v>
      </c>
      <c r="B884" s="53" t="s">
        <v>295</v>
      </c>
      <c r="C884" s="53" t="s">
        <v>30</v>
      </c>
      <c r="D884" s="53">
        <v>4102</v>
      </c>
      <c r="E884" s="53">
        <v>1500</v>
      </c>
      <c r="F884" s="53">
        <v>6</v>
      </c>
      <c r="G884" s="53">
        <v>0</v>
      </c>
      <c r="H884" s="53">
        <v>999</v>
      </c>
      <c r="I884" s="53"/>
      <c r="J884" s="53" t="s">
        <v>512</v>
      </c>
      <c r="K884" s="53" t="s">
        <v>513</v>
      </c>
      <c r="L884" s="53" t="s">
        <v>514</v>
      </c>
      <c r="M884" s="53" t="s">
        <v>515</v>
      </c>
    </row>
    <row r="885" spans="1:13" x14ac:dyDescent="0.25">
      <c r="A885" s="53" t="s">
        <v>30</v>
      </c>
      <c r="B885" s="53" t="s">
        <v>392</v>
      </c>
      <c r="C885" s="53" t="s">
        <v>30</v>
      </c>
      <c r="D885" s="53">
        <v>4102</v>
      </c>
      <c r="E885" s="53">
        <v>1500</v>
      </c>
      <c r="F885" s="53">
        <v>6</v>
      </c>
      <c r="G885" s="53">
        <v>0</v>
      </c>
      <c r="H885" s="53">
        <v>101</v>
      </c>
      <c r="I885" s="53"/>
      <c r="J885" s="53" t="s">
        <v>512</v>
      </c>
      <c r="K885" s="53" t="s">
        <v>513</v>
      </c>
      <c r="L885" s="53" t="s">
        <v>514</v>
      </c>
      <c r="M885" s="53" t="s">
        <v>515</v>
      </c>
    </row>
    <row r="886" spans="1:13" x14ac:dyDescent="0.25">
      <c r="A886" s="53" t="s">
        <v>30</v>
      </c>
      <c r="B886" s="53" t="s">
        <v>394</v>
      </c>
      <c r="C886" s="53" t="s">
        <v>30</v>
      </c>
      <c r="D886" s="53">
        <v>4102</v>
      </c>
      <c r="E886" s="53">
        <v>1500</v>
      </c>
      <c r="F886" s="53">
        <v>6</v>
      </c>
      <c r="G886" s="53">
        <v>0</v>
      </c>
      <c r="H886" s="53">
        <v>102</v>
      </c>
      <c r="I886" s="53"/>
      <c r="J886" s="53" t="s">
        <v>512</v>
      </c>
      <c r="K886" s="53" t="s">
        <v>513</v>
      </c>
      <c r="L886" s="53" t="s">
        <v>514</v>
      </c>
      <c r="M886" s="53" t="s">
        <v>515</v>
      </c>
    </row>
    <row r="887" spans="1:13" x14ac:dyDescent="0.25">
      <c r="A887" s="53" t="s">
        <v>30</v>
      </c>
      <c r="B887" s="53" t="s">
        <v>293</v>
      </c>
      <c r="C887" s="53" t="s">
        <v>30</v>
      </c>
      <c r="D887" s="53">
        <v>4102</v>
      </c>
      <c r="E887" s="53">
        <v>1500</v>
      </c>
      <c r="F887" s="53">
        <v>6</v>
      </c>
      <c r="G887" s="53">
        <v>0</v>
      </c>
      <c r="H887" s="53">
        <v>107</v>
      </c>
      <c r="I887" s="53"/>
      <c r="J887" s="53" t="s">
        <v>512</v>
      </c>
      <c r="K887" s="53" t="s">
        <v>513</v>
      </c>
      <c r="L887" s="53" t="s">
        <v>527</v>
      </c>
      <c r="M887" s="53" t="s">
        <v>545</v>
      </c>
    </row>
    <row r="888" spans="1:13" x14ac:dyDescent="0.25">
      <c r="A888" s="53" t="s">
        <v>30</v>
      </c>
      <c r="B888" s="53" t="s">
        <v>294</v>
      </c>
      <c r="C888" s="53" t="s">
        <v>30</v>
      </c>
      <c r="D888" s="53">
        <v>4102</v>
      </c>
      <c r="E888" s="53">
        <v>1500</v>
      </c>
      <c r="F888" s="53">
        <v>6</v>
      </c>
      <c r="G888" s="53">
        <v>0</v>
      </c>
      <c r="H888" s="53">
        <v>108</v>
      </c>
      <c r="I888" s="53"/>
      <c r="J888" s="53" t="s">
        <v>512</v>
      </c>
      <c r="K888" s="53" t="s">
        <v>513</v>
      </c>
      <c r="L888" s="53" t="s">
        <v>527</v>
      </c>
      <c r="M888" s="53" t="s">
        <v>542</v>
      </c>
    </row>
    <row r="889" spans="1:13" x14ac:dyDescent="0.25">
      <c r="A889" s="53" t="s">
        <v>30</v>
      </c>
      <c r="B889" s="53" t="s">
        <v>295</v>
      </c>
      <c r="C889" s="53" t="s">
        <v>30</v>
      </c>
      <c r="D889" s="53">
        <v>4102</v>
      </c>
      <c r="E889" s="53">
        <v>1500</v>
      </c>
      <c r="F889" s="53">
        <v>6</v>
      </c>
      <c r="G889" s="53">
        <v>0</v>
      </c>
      <c r="H889" s="53">
        <v>999</v>
      </c>
      <c r="I889" s="53"/>
      <c r="J889" s="53" t="s">
        <v>512</v>
      </c>
      <c r="K889" s="53" t="s">
        <v>513</v>
      </c>
      <c r="L889" s="53" t="s">
        <v>514</v>
      </c>
      <c r="M889" s="53" t="s">
        <v>515</v>
      </c>
    </row>
    <row r="890" spans="1:13" x14ac:dyDescent="0.25">
      <c r="A890" s="53" t="s">
        <v>30</v>
      </c>
      <c r="B890" s="53" t="s">
        <v>392</v>
      </c>
      <c r="C890" s="53" t="s">
        <v>30</v>
      </c>
      <c r="D890" s="53">
        <v>4102</v>
      </c>
      <c r="E890" s="53">
        <v>1500</v>
      </c>
      <c r="F890" s="53">
        <v>6</v>
      </c>
      <c r="G890" s="53">
        <v>0</v>
      </c>
      <c r="H890" s="53">
        <v>101</v>
      </c>
      <c r="I890" s="53"/>
      <c r="J890" s="53" t="s">
        <v>512</v>
      </c>
      <c r="K890" s="53" t="s">
        <v>513</v>
      </c>
      <c r="L890" s="53" t="s">
        <v>514</v>
      </c>
      <c r="M890" s="53" t="s">
        <v>515</v>
      </c>
    </row>
    <row r="891" spans="1:13" x14ac:dyDescent="0.25">
      <c r="A891" s="53" t="s">
        <v>30</v>
      </c>
      <c r="B891" s="53" t="s">
        <v>394</v>
      </c>
      <c r="C891" s="53" t="s">
        <v>30</v>
      </c>
      <c r="D891" s="53">
        <v>4102</v>
      </c>
      <c r="E891" s="53">
        <v>1500</v>
      </c>
      <c r="F891" s="53">
        <v>6</v>
      </c>
      <c r="G891" s="53">
        <v>0</v>
      </c>
      <c r="H891" s="53">
        <v>102</v>
      </c>
      <c r="I891" s="53"/>
      <c r="J891" s="53" t="s">
        <v>512</v>
      </c>
      <c r="K891" s="53" t="s">
        <v>513</v>
      </c>
      <c r="L891" s="53" t="s">
        <v>514</v>
      </c>
      <c r="M891" s="53" t="s">
        <v>515</v>
      </c>
    </row>
    <row r="892" spans="1:13" x14ac:dyDescent="0.25">
      <c r="A892" s="53" t="s">
        <v>30</v>
      </c>
      <c r="B892" s="53" t="s">
        <v>293</v>
      </c>
      <c r="C892" s="53" t="s">
        <v>30</v>
      </c>
      <c r="D892" s="53">
        <v>4102</v>
      </c>
      <c r="E892" s="53">
        <v>1500</v>
      </c>
      <c r="F892" s="53">
        <v>6</v>
      </c>
      <c r="G892" s="53">
        <v>0</v>
      </c>
      <c r="H892" s="53">
        <v>107</v>
      </c>
      <c r="I892" s="53"/>
      <c r="J892" s="53" t="s">
        <v>512</v>
      </c>
      <c r="K892" s="53" t="s">
        <v>513</v>
      </c>
      <c r="L892" s="53" t="s">
        <v>527</v>
      </c>
      <c r="M892" s="53" t="s">
        <v>545</v>
      </c>
    </row>
    <row r="893" spans="1:13" x14ac:dyDescent="0.25">
      <c r="A893" s="53" t="s">
        <v>30</v>
      </c>
      <c r="B893" s="53" t="s">
        <v>294</v>
      </c>
      <c r="C893" s="53" t="s">
        <v>30</v>
      </c>
      <c r="D893" s="53">
        <v>4102</v>
      </c>
      <c r="E893" s="53">
        <v>1500</v>
      </c>
      <c r="F893" s="53">
        <v>6</v>
      </c>
      <c r="G893" s="53">
        <v>0</v>
      </c>
      <c r="H893" s="53">
        <v>108</v>
      </c>
      <c r="I893" s="53"/>
      <c r="J893" s="53" t="s">
        <v>512</v>
      </c>
      <c r="K893" s="53" t="s">
        <v>513</v>
      </c>
      <c r="L893" s="53" t="s">
        <v>527</v>
      </c>
      <c r="M893" s="53" t="s">
        <v>542</v>
      </c>
    </row>
    <row r="894" spans="1:13" x14ac:dyDescent="0.25">
      <c r="A894" s="53" t="s">
        <v>30</v>
      </c>
      <c r="B894" s="53" t="s">
        <v>295</v>
      </c>
      <c r="C894" s="53" t="s">
        <v>30</v>
      </c>
      <c r="D894" s="53">
        <v>4102</v>
      </c>
      <c r="E894" s="53">
        <v>1500</v>
      </c>
      <c r="F894" s="53">
        <v>6</v>
      </c>
      <c r="G894" s="53">
        <v>0</v>
      </c>
      <c r="H894" s="53">
        <v>999</v>
      </c>
      <c r="I894" s="53"/>
      <c r="J894" s="53" t="s">
        <v>512</v>
      </c>
      <c r="K894" s="53" t="s">
        <v>513</v>
      </c>
      <c r="L894" s="53" t="s">
        <v>514</v>
      </c>
      <c r="M894" s="53" t="s">
        <v>515</v>
      </c>
    </row>
    <row r="895" spans="1:13" x14ac:dyDescent="0.25">
      <c r="A895" s="53" t="s">
        <v>30</v>
      </c>
      <c r="B895" s="53" t="s">
        <v>392</v>
      </c>
      <c r="C895" s="53" t="s">
        <v>30</v>
      </c>
      <c r="D895" s="53">
        <v>4102</v>
      </c>
      <c r="E895" s="53">
        <v>1500</v>
      </c>
      <c r="F895" s="53">
        <v>6</v>
      </c>
      <c r="G895" s="53">
        <v>0</v>
      </c>
      <c r="H895" s="53">
        <v>101</v>
      </c>
      <c r="I895" s="53"/>
      <c r="J895" s="53" t="s">
        <v>512</v>
      </c>
      <c r="K895" s="53" t="s">
        <v>513</v>
      </c>
      <c r="L895" s="53" t="s">
        <v>514</v>
      </c>
      <c r="M895" s="53" t="s">
        <v>515</v>
      </c>
    </row>
    <row r="896" spans="1:13" x14ac:dyDescent="0.25">
      <c r="A896" s="53" t="s">
        <v>30</v>
      </c>
      <c r="B896" s="53" t="s">
        <v>293</v>
      </c>
      <c r="C896" s="53" t="s">
        <v>30</v>
      </c>
      <c r="D896" s="53">
        <v>4102</v>
      </c>
      <c r="E896" s="53">
        <v>1500</v>
      </c>
      <c r="F896" s="53">
        <v>6</v>
      </c>
      <c r="G896" s="53">
        <v>0</v>
      </c>
      <c r="H896" s="53">
        <v>107</v>
      </c>
      <c r="I896" s="53"/>
      <c r="J896" s="53" t="s">
        <v>512</v>
      </c>
      <c r="K896" s="53" t="s">
        <v>513</v>
      </c>
      <c r="L896" s="53" t="s">
        <v>527</v>
      </c>
      <c r="M896" s="53" t="s">
        <v>545</v>
      </c>
    </row>
    <row r="897" spans="1:13" x14ac:dyDescent="0.25">
      <c r="A897" s="53" t="s">
        <v>30</v>
      </c>
      <c r="B897" s="53" t="s">
        <v>294</v>
      </c>
      <c r="C897" s="53" t="s">
        <v>30</v>
      </c>
      <c r="D897" s="53">
        <v>4102</v>
      </c>
      <c r="E897" s="53">
        <v>1500</v>
      </c>
      <c r="F897" s="53">
        <v>6</v>
      </c>
      <c r="G897" s="53">
        <v>0</v>
      </c>
      <c r="H897" s="53">
        <v>108</v>
      </c>
      <c r="I897" s="53"/>
      <c r="J897" s="53" t="s">
        <v>512</v>
      </c>
      <c r="K897" s="53" t="s">
        <v>513</v>
      </c>
      <c r="L897" s="53" t="s">
        <v>527</v>
      </c>
      <c r="M897" s="53" t="s">
        <v>542</v>
      </c>
    </row>
    <row r="898" spans="1:13" x14ac:dyDescent="0.25">
      <c r="A898" s="53" t="s">
        <v>30</v>
      </c>
      <c r="B898" s="53" t="s">
        <v>295</v>
      </c>
      <c r="C898" s="53" t="s">
        <v>30</v>
      </c>
      <c r="D898" s="53">
        <v>4102</v>
      </c>
      <c r="E898" s="53">
        <v>1500</v>
      </c>
      <c r="F898" s="53">
        <v>6</v>
      </c>
      <c r="G898" s="53">
        <v>0</v>
      </c>
      <c r="H898" s="53">
        <v>999</v>
      </c>
      <c r="I898" s="53"/>
      <c r="J898" s="53" t="s">
        <v>512</v>
      </c>
      <c r="K898" s="53" t="s">
        <v>513</v>
      </c>
      <c r="L898" s="53" t="s">
        <v>514</v>
      </c>
      <c r="M898" s="53" t="s">
        <v>515</v>
      </c>
    </row>
    <row r="899" spans="1:13" x14ac:dyDescent="0.25">
      <c r="A899" s="53" t="s">
        <v>30</v>
      </c>
      <c r="B899" s="53" t="s">
        <v>392</v>
      </c>
      <c r="C899" s="53" t="s">
        <v>30</v>
      </c>
      <c r="D899" s="53">
        <v>4102</v>
      </c>
      <c r="E899" s="53">
        <v>1500</v>
      </c>
      <c r="F899" s="53">
        <v>6</v>
      </c>
      <c r="G899" s="53">
        <v>0</v>
      </c>
      <c r="H899" s="53">
        <v>101</v>
      </c>
      <c r="I899" s="53"/>
      <c r="J899" s="53" t="s">
        <v>512</v>
      </c>
      <c r="K899" s="53" t="s">
        <v>513</v>
      </c>
      <c r="L899" s="53" t="s">
        <v>514</v>
      </c>
      <c r="M899" s="53" t="s">
        <v>515</v>
      </c>
    </row>
    <row r="900" spans="1:13" x14ac:dyDescent="0.25">
      <c r="A900" s="53" t="s">
        <v>30</v>
      </c>
      <c r="B900" s="53" t="s">
        <v>293</v>
      </c>
      <c r="C900" s="53" t="s">
        <v>30</v>
      </c>
      <c r="D900" s="53">
        <v>4102</v>
      </c>
      <c r="E900" s="53">
        <v>1500</v>
      </c>
      <c r="F900" s="53">
        <v>6</v>
      </c>
      <c r="G900" s="53">
        <v>0</v>
      </c>
      <c r="H900" s="53">
        <v>107</v>
      </c>
      <c r="I900" s="53"/>
      <c r="J900" s="53" t="s">
        <v>512</v>
      </c>
      <c r="K900" s="53" t="s">
        <v>513</v>
      </c>
      <c r="L900" s="53" t="s">
        <v>527</v>
      </c>
      <c r="M900" s="53" t="s">
        <v>545</v>
      </c>
    </row>
    <row r="901" spans="1:13" x14ac:dyDescent="0.25">
      <c r="A901" s="53" t="s">
        <v>30</v>
      </c>
      <c r="B901" s="53" t="s">
        <v>294</v>
      </c>
      <c r="C901" s="53" t="s">
        <v>30</v>
      </c>
      <c r="D901" s="53">
        <v>4102</v>
      </c>
      <c r="E901" s="53">
        <v>1500</v>
      </c>
      <c r="F901" s="53">
        <v>6</v>
      </c>
      <c r="G901" s="53">
        <v>0</v>
      </c>
      <c r="H901" s="53">
        <v>108</v>
      </c>
      <c r="I901" s="53"/>
      <c r="J901" s="53" t="s">
        <v>512</v>
      </c>
      <c r="K901" s="53" t="s">
        <v>513</v>
      </c>
      <c r="L901" s="53" t="s">
        <v>527</v>
      </c>
      <c r="M901" s="53" t="s">
        <v>542</v>
      </c>
    </row>
    <row r="902" spans="1:13" x14ac:dyDescent="0.25">
      <c r="A902" s="53" t="s">
        <v>30</v>
      </c>
      <c r="B902" s="53" t="s">
        <v>295</v>
      </c>
      <c r="C902" s="53" t="s">
        <v>30</v>
      </c>
      <c r="D902" s="53">
        <v>4102</v>
      </c>
      <c r="E902" s="53">
        <v>1500</v>
      </c>
      <c r="F902" s="53">
        <v>6</v>
      </c>
      <c r="G902" s="53">
        <v>0</v>
      </c>
      <c r="H902" s="53">
        <v>999</v>
      </c>
      <c r="I902" s="53"/>
      <c r="J902" s="53" t="s">
        <v>512</v>
      </c>
      <c r="K902" s="53" t="s">
        <v>513</v>
      </c>
      <c r="L902" s="53" t="s">
        <v>514</v>
      </c>
      <c r="M902" s="53" t="s">
        <v>515</v>
      </c>
    </row>
    <row r="903" spans="1:13" x14ac:dyDescent="0.25">
      <c r="A903" s="53" t="s">
        <v>30</v>
      </c>
      <c r="B903" s="53" t="s">
        <v>392</v>
      </c>
      <c r="C903" s="53" t="s">
        <v>30</v>
      </c>
      <c r="D903" s="53">
        <v>4102</v>
      </c>
      <c r="E903" s="53">
        <v>1500</v>
      </c>
      <c r="F903" s="53">
        <v>6</v>
      </c>
      <c r="G903" s="53">
        <v>0</v>
      </c>
      <c r="H903" s="53">
        <v>101</v>
      </c>
      <c r="I903" s="53"/>
      <c r="J903" s="53" t="s">
        <v>512</v>
      </c>
      <c r="K903" s="53" t="s">
        <v>513</v>
      </c>
      <c r="L903" s="53" t="s">
        <v>514</v>
      </c>
      <c r="M903" s="53" t="s">
        <v>515</v>
      </c>
    </row>
    <row r="904" spans="1:13" x14ac:dyDescent="0.25">
      <c r="A904" s="53" t="s">
        <v>30</v>
      </c>
      <c r="B904" s="53" t="s">
        <v>394</v>
      </c>
      <c r="C904" s="53" t="s">
        <v>30</v>
      </c>
      <c r="D904" s="53">
        <v>4102</v>
      </c>
      <c r="E904" s="53">
        <v>1500</v>
      </c>
      <c r="F904" s="53">
        <v>6</v>
      </c>
      <c r="G904" s="53">
        <v>0</v>
      </c>
      <c r="H904" s="53">
        <v>102</v>
      </c>
      <c r="I904" s="53"/>
      <c r="J904" s="53" t="s">
        <v>512</v>
      </c>
      <c r="K904" s="53" t="s">
        <v>513</v>
      </c>
      <c r="L904" s="53" t="s">
        <v>514</v>
      </c>
      <c r="M904" s="53" t="s">
        <v>515</v>
      </c>
    </row>
    <row r="905" spans="1:13" x14ac:dyDescent="0.25">
      <c r="A905" s="53" t="s">
        <v>30</v>
      </c>
      <c r="B905" s="53" t="s">
        <v>293</v>
      </c>
      <c r="C905" s="53" t="s">
        <v>30</v>
      </c>
      <c r="D905" s="53">
        <v>4102</v>
      </c>
      <c r="E905" s="53">
        <v>1500</v>
      </c>
      <c r="F905" s="53">
        <v>6</v>
      </c>
      <c r="G905" s="53">
        <v>0</v>
      </c>
      <c r="H905" s="53">
        <v>107</v>
      </c>
      <c r="I905" s="53"/>
      <c r="J905" s="53" t="s">
        <v>512</v>
      </c>
      <c r="K905" s="53" t="s">
        <v>513</v>
      </c>
      <c r="L905" s="53" t="s">
        <v>527</v>
      </c>
      <c r="M905" s="53" t="s">
        <v>545</v>
      </c>
    </row>
    <row r="906" spans="1:13" x14ac:dyDescent="0.25">
      <c r="A906" s="53" t="s">
        <v>30</v>
      </c>
      <c r="B906" s="53" t="s">
        <v>294</v>
      </c>
      <c r="C906" s="53" t="s">
        <v>30</v>
      </c>
      <c r="D906" s="53">
        <v>4102</v>
      </c>
      <c r="E906" s="53">
        <v>1500</v>
      </c>
      <c r="F906" s="53">
        <v>6</v>
      </c>
      <c r="G906" s="53">
        <v>0</v>
      </c>
      <c r="H906" s="53">
        <v>108</v>
      </c>
      <c r="I906" s="53"/>
      <c r="J906" s="53" t="s">
        <v>512</v>
      </c>
      <c r="K906" s="53" t="s">
        <v>513</v>
      </c>
      <c r="L906" s="53" t="s">
        <v>527</v>
      </c>
      <c r="M906" s="53" t="s">
        <v>542</v>
      </c>
    </row>
    <row r="907" spans="1:13" x14ac:dyDescent="0.25">
      <c r="A907" s="53" t="s">
        <v>30</v>
      </c>
      <c r="B907" s="53" t="s">
        <v>295</v>
      </c>
      <c r="C907" s="53" t="s">
        <v>30</v>
      </c>
      <c r="D907" s="53">
        <v>4102</v>
      </c>
      <c r="E907" s="53">
        <v>1500</v>
      </c>
      <c r="F907" s="53">
        <v>6</v>
      </c>
      <c r="G907" s="53">
        <v>0</v>
      </c>
      <c r="H907" s="53">
        <v>999</v>
      </c>
      <c r="I907" s="53"/>
      <c r="J907" s="53" t="s">
        <v>512</v>
      </c>
      <c r="K907" s="53" t="s">
        <v>513</v>
      </c>
      <c r="L907" s="53" t="s">
        <v>514</v>
      </c>
      <c r="M907" s="53" t="s">
        <v>515</v>
      </c>
    </row>
    <row r="908" spans="1:13" x14ac:dyDescent="0.25">
      <c r="A908" s="53" t="s">
        <v>30</v>
      </c>
      <c r="B908" s="53" t="s">
        <v>392</v>
      </c>
      <c r="C908" s="53" t="s">
        <v>30</v>
      </c>
      <c r="D908" s="53">
        <v>4102</v>
      </c>
      <c r="E908" s="53">
        <v>1500</v>
      </c>
      <c r="F908" s="53">
        <v>6</v>
      </c>
      <c r="G908" s="53">
        <v>0</v>
      </c>
      <c r="H908" s="53">
        <v>101</v>
      </c>
      <c r="I908" s="53"/>
      <c r="J908" s="53" t="s">
        <v>512</v>
      </c>
      <c r="K908" s="53" t="s">
        <v>513</v>
      </c>
      <c r="L908" s="53" t="s">
        <v>514</v>
      </c>
      <c r="M908" s="53" t="s">
        <v>515</v>
      </c>
    </row>
    <row r="909" spans="1:13" x14ac:dyDescent="0.25">
      <c r="A909" s="53" t="s">
        <v>30</v>
      </c>
      <c r="B909" s="53" t="s">
        <v>394</v>
      </c>
      <c r="C909" s="53" t="s">
        <v>30</v>
      </c>
      <c r="D909" s="53">
        <v>4102</v>
      </c>
      <c r="E909" s="53">
        <v>1500</v>
      </c>
      <c r="F909" s="53">
        <v>6</v>
      </c>
      <c r="G909" s="53">
        <v>0</v>
      </c>
      <c r="H909" s="53">
        <v>102</v>
      </c>
      <c r="I909" s="53"/>
      <c r="J909" s="53" t="s">
        <v>512</v>
      </c>
      <c r="K909" s="53" t="s">
        <v>513</v>
      </c>
      <c r="L909" s="53" t="s">
        <v>514</v>
      </c>
      <c r="M909" s="53" t="s">
        <v>515</v>
      </c>
    </row>
    <row r="910" spans="1:13" x14ac:dyDescent="0.25">
      <c r="A910" s="53" t="s">
        <v>30</v>
      </c>
      <c r="B910" s="53" t="s">
        <v>293</v>
      </c>
      <c r="C910" s="53" t="s">
        <v>30</v>
      </c>
      <c r="D910" s="53">
        <v>4102</v>
      </c>
      <c r="E910" s="53">
        <v>1500</v>
      </c>
      <c r="F910" s="53">
        <v>6</v>
      </c>
      <c r="G910" s="53">
        <v>0</v>
      </c>
      <c r="H910" s="53">
        <v>107</v>
      </c>
      <c r="I910" s="53"/>
      <c r="J910" s="53" t="s">
        <v>512</v>
      </c>
      <c r="K910" s="53" t="s">
        <v>513</v>
      </c>
      <c r="L910" s="53" t="s">
        <v>527</v>
      </c>
      <c r="M910" s="53" t="s">
        <v>545</v>
      </c>
    </row>
    <row r="911" spans="1:13" x14ac:dyDescent="0.25">
      <c r="A911" s="53" t="s">
        <v>30</v>
      </c>
      <c r="B911" s="53" t="s">
        <v>294</v>
      </c>
      <c r="C911" s="53" t="s">
        <v>30</v>
      </c>
      <c r="D911" s="53">
        <v>4102</v>
      </c>
      <c r="E911" s="53">
        <v>1500</v>
      </c>
      <c r="F911" s="53">
        <v>6</v>
      </c>
      <c r="G911" s="53">
        <v>0</v>
      </c>
      <c r="H911" s="53">
        <v>108</v>
      </c>
      <c r="I911" s="53"/>
      <c r="J911" s="53" t="s">
        <v>512</v>
      </c>
      <c r="K911" s="53" t="s">
        <v>513</v>
      </c>
      <c r="L911" s="53" t="s">
        <v>527</v>
      </c>
      <c r="M911" s="53" t="s">
        <v>542</v>
      </c>
    </row>
    <row r="912" spans="1:13" x14ac:dyDescent="0.25">
      <c r="A912" s="53" t="s">
        <v>30</v>
      </c>
      <c r="B912" s="53" t="s">
        <v>295</v>
      </c>
      <c r="C912" s="53" t="s">
        <v>30</v>
      </c>
      <c r="D912" s="53">
        <v>4102</v>
      </c>
      <c r="E912" s="53">
        <v>1500</v>
      </c>
      <c r="F912" s="53">
        <v>6</v>
      </c>
      <c r="G912" s="53">
        <v>0</v>
      </c>
      <c r="H912" s="53">
        <v>999</v>
      </c>
      <c r="I912" s="53"/>
      <c r="J912" s="53" t="s">
        <v>512</v>
      </c>
      <c r="K912" s="53" t="s">
        <v>513</v>
      </c>
      <c r="L912" s="53" t="s">
        <v>514</v>
      </c>
      <c r="M912" s="53" t="s">
        <v>515</v>
      </c>
    </row>
    <row r="913" spans="1:13" x14ac:dyDescent="0.25">
      <c r="A913" s="53" t="s">
        <v>30</v>
      </c>
      <c r="B913" s="53" t="s">
        <v>392</v>
      </c>
      <c r="C913" s="53" t="s">
        <v>30</v>
      </c>
      <c r="D913" s="53">
        <v>4102</v>
      </c>
      <c r="E913" s="53">
        <v>1500</v>
      </c>
      <c r="F913" s="53">
        <v>6</v>
      </c>
      <c r="G913" s="53">
        <v>0</v>
      </c>
      <c r="H913" s="53">
        <v>101</v>
      </c>
      <c r="I913" s="53"/>
      <c r="J913" s="53" t="s">
        <v>512</v>
      </c>
      <c r="K913" s="53" t="s">
        <v>513</v>
      </c>
      <c r="L913" s="53" t="s">
        <v>514</v>
      </c>
      <c r="M913" s="53" t="s">
        <v>515</v>
      </c>
    </row>
    <row r="914" spans="1:13" x14ac:dyDescent="0.25">
      <c r="A914" s="53" t="s">
        <v>30</v>
      </c>
      <c r="B914" s="53" t="s">
        <v>394</v>
      </c>
      <c r="C914" s="53" t="s">
        <v>30</v>
      </c>
      <c r="D914" s="53">
        <v>4102</v>
      </c>
      <c r="E914" s="53">
        <v>1500</v>
      </c>
      <c r="F914" s="53">
        <v>6</v>
      </c>
      <c r="G914" s="53">
        <v>0</v>
      </c>
      <c r="H914" s="53">
        <v>102</v>
      </c>
      <c r="I914" s="53"/>
      <c r="J914" s="53" t="s">
        <v>512</v>
      </c>
      <c r="K914" s="53" t="s">
        <v>513</v>
      </c>
      <c r="L914" s="53" t="s">
        <v>514</v>
      </c>
      <c r="M914" s="53" t="s">
        <v>515</v>
      </c>
    </row>
    <row r="915" spans="1:13" x14ac:dyDescent="0.25">
      <c r="A915" s="53" t="s">
        <v>30</v>
      </c>
      <c r="B915" s="53" t="s">
        <v>293</v>
      </c>
      <c r="C915" s="53" t="s">
        <v>30</v>
      </c>
      <c r="D915" s="53">
        <v>4102</v>
      </c>
      <c r="E915" s="53">
        <v>1500</v>
      </c>
      <c r="F915" s="53">
        <v>6</v>
      </c>
      <c r="G915" s="53">
        <v>0</v>
      </c>
      <c r="H915" s="53">
        <v>107</v>
      </c>
      <c r="I915" s="53"/>
      <c r="J915" s="53" t="s">
        <v>512</v>
      </c>
      <c r="K915" s="53" t="s">
        <v>513</v>
      </c>
      <c r="L915" s="53" t="s">
        <v>527</v>
      </c>
      <c r="M915" s="53" t="s">
        <v>545</v>
      </c>
    </row>
    <row r="916" spans="1:13" x14ac:dyDescent="0.25">
      <c r="A916" s="53" t="s">
        <v>30</v>
      </c>
      <c r="B916" s="53" t="s">
        <v>294</v>
      </c>
      <c r="C916" s="53" t="s">
        <v>30</v>
      </c>
      <c r="D916" s="53">
        <v>4102</v>
      </c>
      <c r="E916" s="53">
        <v>1500</v>
      </c>
      <c r="F916" s="53">
        <v>6</v>
      </c>
      <c r="G916" s="53">
        <v>0</v>
      </c>
      <c r="H916" s="53">
        <v>108</v>
      </c>
      <c r="I916" s="53"/>
      <c r="J916" s="53" t="s">
        <v>512</v>
      </c>
      <c r="K916" s="53" t="s">
        <v>513</v>
      </c>
      <c r="L916" s="53" t="s">
        <v>527</v>
      </c>
      <c r="M916" s="53" t="s">
        <v>542</v>
      </c>
    </row>
    <row r="917" spans="1:13" x14ac:dyDescent="0.25">
      <c r="A917" s="53" t="s">
        <v>30</v>
      </c>
      <c r="B917" s="53" t="s">
        <v>295</v>
      </c>
      <c r="C917" s="53" t="s">
        <v>30</v>
      </c>
      <c r="D917" s="53">
        <v>4102</v>
      </c>
      <c r="E917" s="53">
        <v>1500</v>
      </c>
      <c r="F917" s="53">
        <v>6</v>
      </c>
      <c r="G917" s="53">
        <v>0</v>
      </c>
      <c r="H917" s="53">
        <v>999</v>
      </c>
      <c r="I917" s="53"/>
      <c r="J917" s="53" t="s">
        <v>512</v>
      </c>
      <c r="K917" s="53" t="s">
        <v>513</v>
      </c>
      <c r="L917" s="53" t="s">
        <v>514</v>
      </c>
      <c r="M917" s="53" t="s">
        <v>515</v>
      </c>
    </row>
    <row r="918" spans="1:13" x14ac:dyDescent="0.25">
      <c r="A918" s="53" t="s">
        <v>30</v>
      </c>
      <c r="B918" s="53" t="s">
        <v>392</v>
      </c>
      <c r="C918" s="53" t="s">
        <v>30</v>
      </c>
      <c r="D918" s="53">
        <v>4102</v>
      </c>
      <c r="E918" s="53">
        <v>1500</v>
      </c>
      <c r="F918" s="53">
        <v>6</v>
      </c>
      <c r="G918" s="53">
        <v>0</v>
      </c>
      <c r="H918" s="53">
        <v>101</v>
      </c>
      <c r="I918" s="53"/>
      <c r="J918" s="53" t="s">
        <v>512</v>
      </c>
      <c r="K918" s="53" t="s">
        <v>513</v>
      </c>
      <c r="L918" s="53" t="s">
        <v>514</v>
      </c>
      <c r="M918" s="53" t="s">
        <v>515</v>
      </c>
    </row>
    <row r="919" spans="1:13" x14ac:dyDescent="0.25">
      <c r="A919" s="53" t="s">
        <v>30</v>
      </c>
      <c r="B919" s="53" t="s">
        <v>394</v>
      </c>
      <c r="C919" s="53" t="s">
        <v>30</v>
      </c>
      <c r="D919" s="53">
        <v>4102</v>
      </c>
      <c r="E919" s="53">
        <v>1500</v>
      </c>
      <c r="F919" s="53">
        <v>6</v>
      </c>
      <c r="G919" s="53">
        <v>0</v>
      </c>
      <c r="H919" s="53">
        <v>102</v>
      </c>
      <c r="I919" s="53"/>
      <c r="J919" s="53" t="s">
        <v>512</v>
      </c>
      <c r="K919" s="53" t="s">
        <v>513</v>
      </c>
      <c r="L919" s="53" t="s">
        <v>514</v>
      </c>
      <c r="M919" s="53" t="s">
        <v>515</v>
      </c>
    </row>
    <row r="920" spans="1:13" x14ac:dyDescent="0.25">
      <c r="A920" s="53" t="s">
        <v>30</v>
      </c>
      <c r="B920" s="53" t="s">
        <v>293</v>
      </c>
      <c r="C920" s="53" t="s">
        <v>30</v>
      </c>
      <c r="D920" s="53">
        <v>4102</v>
      </c>
      <c r="E920" s="53">
        <v>1500</v>
      </c>
      <c r="F920" s="53">
        <v>6</v>
      </c>
      <c r="G920" s="53">
        <v>0</v>
      </c>
      <c r="H920" s="53">
        <v>107</v>
      </c>
      <c r="I920" s="53"/>
      <c r="J920" s="53" t="s">
        <v>512</v>
      </c>
      <c r="K920" s="53" t="s">
        <v>513</v>
      </c>
      <c r="L920" s="53" t="s">
        <v>527</v>
      </c>
      <c r="M920" s="53" t="s">
        <v>545</v>
      </c>
    </row>
    <row r="921" spans="1:13" x14ac:dyDescent="0.25">
      <c r="A921" s="53" t="s">
        <v>30</v>
      </c>
      <c r="B921" s="53" t="s">
        <v>294</v>
      </c>
      <c r="C921" s="53" t="s">
        <v>30</v>
      </c>
      <c r="D921" s="53">
        <v>4102</v>
      </c>
      <c r="E921" s="53">
        <v>1500</v>
      </c>
      <c r="F921" s="53">
        <v>6</v>
      </c>
      <c r="G921" s="53">
        <v>0</v>
      </c>
      <c r="H921" s="53">
        <v>108</v>
      </c>
      <c r="I921" s="53"/>
      <c r="J921" s="53" t="s">
        <v>512</v>
      </c>
      <c r="K921" s="53" t="s">
        <v>513</v>
      </c>
      <c r="L921" s="53" t="s">
        <v>527</v>
      </c>
      <c r="M921" s="53" t="s">
        <v>542</v>
      </c>
    </row>
    <row r="922" spans="1:13" x14ac:dyDescent="0.25">
      <c r="A922" s="53" t="s">
        <v>30</v>
      </c>
      <c r="B922" s="53" t="s">
        <v>295</v>
      </c>
      <c r="C922" s="53" t="s">
        <v>30</v>
      </c>
      <c r="D922" s="53">
        <v>4102</v>
      </c>
      <c r="E922" s="53">
        <v>1500</v>
      </c>
      <c r="F922" s="53">
        <v>6</v>
      </c>
      <c r="G922" s="53">
        <v>0</v>
      </c>
      <c r="H922" s="53">
        <v>999</v>
      </c>
      <c r="I922" s="53"/>
      <c r="J922" s="53" t="s">
        <v>512</v>
      </c>
      <c r="K922" s="53" t="s">
        <v>513</v>
      </c>
      <c r="L922" s="53" t="s">
        <v>514</v>
      </c>
      <c r="M922" s="53" t="s">
        <v>515</v>
      </c>
    </row>
    <row r="923" spans="1:13" x14ac:dyDescent="0.25">
      <c r="A923" s="53" t="s">
        <v>30</v>
      </c>
      <c r="B923" s="53" t="s">
        <v>37</v>
      </c>
      <c r="C923" s="53" t="s">
        <v>30</v>
      </c>
      <c r="D923" s="53">
        <v>4199</v>
      </c>
      <c r="E923" s="53">
        <v>1500</v>
      </c>
      <c r="F923" s="53">
        <v>2</v>
      </c>
      <c r="G923" s="53"/>
      <c r="H923" s="53"/>
      <c r="I923" s="53"/>
      <c r="J923" s="53" t="s">
        <v>37</v>
      </c>
      <c r="K923" s="53" t="s">
        <v>517</v>
      </c>
      <c r="L923" s="53" t="s">
        <v>518</v>
      </c>
      <c r="M923" s="53" t="s">
        <v>519</v>
      </c>
    </row>
    <row r="924" spans="1:13" x14ac:dyDescent="0.25">
      <c r="A924" s="53" t="s">
        <v>30</v>
      </c>
      <c r="B924" s="53" t="s">
        <v>365</v>
      </c>
      <c r="C924" s="53" t="s">
        <v>30</v>
      </c>
      <c r="D924" s="53">
        <v>4199</v>
      </c>
      <c r="E924" s="53">
        <v>1500</v>
      </c>
      <c r="F924" s="53">
        <v>2</v>
      </c>
      <c r="G924" s="53">
        <v>0</v>
      </c>
      <c r="H924" s="53">
        <v>999</v>
      </c>
      <c r="I924" s="53"/>
      <c r="J924" s="53" t="s">
        <v>37</v>
      </c>
      <c r="K924" s="53" t="s">
        <v>517</v>
      </c>
      <c r="L924" s="53" t="s">
        <v>518</v>
      </c>
      <c r="M924" s="53" t="s">
        <v>519</v>
      </c>
    </row>
    <row r="925" spans="1:13" x14ac:dyDescent="0.25">
      <c r="A925" s="53" t="s">
        <v>30</v>
      </c>
      <c r="B925" s="53" t="s">
        <v>305</v>
      </c>
      <c r="C925" s="53" t="s">
        <v>30</v>
      </c>
      <c r="D925" s="53">
        <v>4199</v>
      </c>
      <c r="E925" s="53">
        <v>1500</v>
      </c>
      <c r="F925" s="53">
        <v>2</v>
      </c>
      <c r="G925" s="53">
        <v>0</v>
      </c>
      <c r="H925" s="53">
        <v>102</v>
      </c>
      <c r="I925" s="53"/>
      <c r="J925" s="53" t="s">
        <v>37</v>
      </c>
      <c r="K925" s="53" t="s">
        <v>517</v>
      </c>
      <c r="L925" s="53" t="s">
        <v>527</v>
      </c>
      <c r="M925" s="53" t="s">
        <v>546</v>
      </c>
    </row>
    <row r="926" spans="1:13" x14ac:dyDescent="0.25">
      <c r="A926" s="53" t="s">
        <v>30</v>
      </c>
      <c r="B926" s="53" t="s">
        <v>307</v>
      </c>
      <c r="C926" s="53" t="s">
        <v>30</v>
      </c>
      <c r="D926" s="53">
        <v>4199</v>
      </c>
      <c r="E926" s="53">
        <v>1500</v>
      </c>
      <c r="F926" s="53">
        <v>2</v>
      </c>
      <c r="G926" s="53">
        <v>0</v>
      </c>
      <c r="H926" s="53">
        <v>103</v>
      </c>
      <c r="I926" s="53"/>
      <c r="J926" s="53" t="s">
        <v>37</v>
      </c>
      <c r="K926" s="53" t="s">
        <v>517</v>
      </c>
      <c r="L926" s="53" t="s">
        <v>527</v>
      </c>
      <c r="M926" s="53" t="s">
        <v>545</v>
      </c>
    </row>
    <row r="927" spans="1:13" x14ac:dyDescent="0.25">
      <c r="A927" s="53" t="s">
        <v>30</v>
      </c>
      <c r="B927" s="53" t="s">
        <v>308</v>
      </c>
      <c r="C927" s="53" t="s">
        <v>30</v>
      </c>
      <c r="D927" s="53">
        <v>4199</v>
      </c>
      <c r="E927" s="53">
        <v>1500</v>
      </c>
      <c r="F927" s="53">
        <v>2</v>
      </c>
      <c r="G927" s="53">
        <v>0</v>
      </c>
      <c r="H927" s="53">
        <v>104</v>
      </c>
      <c r="I927" s="53"/>
      <c r="J927" s="53" t="s">
        <v>37</v>
      </c>
      <c r="K927" s="53" t="s">
        <v>517</v>
      </c>
      <c r="L927" s="53" t="s">
        <v>527</v>
      </c>
      <c r="M927" s="53" t="s">
        <v>542</v>
      </c>
    </row>
    <row r="928" spans="1:13" x14ac:dyDescent="0.25">
      <c r="A928" s="53" t="s">
        <v>30</v>
      </c>
      <c r="B928" s="53" t="s">
        <v>309</v>
      </c>
      <c r="C928" s="53" t="s">
        <v>30</v>
      </c>
      <c r="D928" s="53">
        <v>4199</v>
      </c>
      <c r="E928" s="53">
        <v>1500</v>
      </c>
      <c r="F928" s="53">
        <v>2</v>
      </c>
      <c r="G928" s="53">
        <v>0</v>
      </c>
      <c r="H928" s="53">
        <v>105</v>
      </c>
      <c r="I928" s="53"/>
      <c r="J928" s="53" t="s">
        <v>37</v>
      </c>
      <c r="K928" s="53" t="s">
        <v>517</v>
      </c>
      <c r="L928" s="53" t="s">
        <v>532</v>
      </c>
      <c r="M928" s="53" t="s">
        <v>533</v>
      </c>
    </row>
    <row r="929" spans="1:13" x14ac:dyDescent="0.25">
      <c r="A929" s="53" t="s">
        <v>30</v>
      </c>
      <c r="B929" s="53" t="s">
        <v>311</v>
      </c>
      <c r="C929" s="53" t="s">
        <v>30</v>
      </c>
      <c r="D929" s="53">
        <v>4199</v>
      </c>
      <c r="E929" s="53">
        <v>1500</v>
      </c>
      <c r="F929" s="53">
        <v>2</v>
      </c>
      <c r="G929" s="53">
        <v>0</v>
      </c>
      <c r="H929" s="53">
        <v>106</v>
      </c>
      <c r="I929" s="53"/>
      <c r="J929" s="53" t="s">
        <v>37</v>
      </c>
      <c r="K929" s="53" t="s">
        <v>517</v>
      </c>
      <c r="L929" s="53" t="s">
        <v>532</v>
      </c>
      <c r="M929" s="53" t="s">
        <v>533</v>
      </c>
    </row>
    <row r="930" spans="1:13" x14ac:dyDescent="0.25">
      <c r="A930" s="53" t="s">
        <v>30</v>
      </c>
      <c r="B930" s="53" t="s">
        <v>313</v>
      </c>
      <c r="C930" s="53" t="s">
        <v>30</v>
      </c>
      <c r="D930" s="53">
        <v>4199</v>
      </c>
      <c r="E930" s="53">
        <v>1500</v>
      </c>
      <c r="F930" s="53">
        <v>2</v>
      </c>
      <c r="G930" s="53">
        <v>0</v>
      </c>
      <c r="H930" s="53">
        <v>107</v>
      </c>
      <c r="I930" s="53"/>
      <c r="J930" s="53" t="s">
        <v>37</v>
      </c>
      <c r="K930" s="53" t="s">
        <v>517</v>
      </c>
      <c r="L930" s="53" t="s">
        <v>532</v>
      </c>
      <c r="M930" s="53" t="s">
        <v>533</v>
      </c>
    </row>
    <row r="931" spans="1:13" x14ac:dyDescent="0.25">
      <c r="A931" s="53" t="s">
        <v>30</v>
      </c>
      <c r="B931" s="53" t="s">
        <v>315</v>
      </c>
      <c r="C931" s="53" t="s">
        <v>30</v>
      </c>
      <c r="D931" s="53">
        <v>4199</v>
      </c>
      <c r="E931" s="53">
        <v>1500</v>
      </c>
      <c r="F931" s="53">
        <v>2</v>
      </c>
      <c r="G931" s="53">
        <v>0</v>
      </c>
      <c r="H931" s="53">
        <v>108</v>
      </c>
      <c r="I931" s="53"/>
      <c r="J931" s="53" t="s">
        <v>37</v>
      </c>
      <c r="K931" s="53" t="s">
        <v>517</v>
      </c>
      <c r="L931" s="53" t="s">
        <v>532</v>
      </c>
      <c r="M931" s="53" t="s">
        <v>533</v>
      </c>
    </row>
    <row r="932" spans="1:13" x14ac:dyDescent="0.25">
      <c r="A932" s="53" t="s">
        <v>30</v>
      </c>
      <c r="B932" s="53" t="s">
        <v>317</v>
      </c>
      <c r="C932" s="53" t="s">
        <v>30</v>
      </c>
      <c r="D932" s="53">
        <v>4199</v>
      </c>
      <c r="E932" s="53">
        <v>1500</v>
      </c>
      <c r="F932" s="53">
        <v>2</v>
      </c>
      <c r="G932" s="53">
        <v>0</v>
      </c>
      <c r="H932" s="53">
        <v>109</v>
      </c>
      <c r="I932" s="53"/>
      <c r="J932" s="53" t="s">
        <v>37</v>
      </c>
      <c r="K932" s="53" t="s">
        <v>517</v>
      </c>
      <c r="L932" s="53" t="s">
        <v>532</v>
      </c>
      <c r="M932" s="53" t="s">
        <v>533</v>
      </c>
    </row>
    <row r="933" spans="1:13" x14ac:dyDescent="0.25">
      <c r="A933" s="53" t="s">
        <v>30</v>
      </c>
      <c r="B933" s="53" t="s">
        <v>319</v>
      </c>
      <c r="C933" s="53" t="s">
        <v>30</v>
      </c>
      <c r="D933" s="53">
        <v>4199</v>
      </c>
      <c r="E933" s="53">
        <v>1500</v>
      </c>
      <c r="F933" s="53">
        <v>2</v>
      </c>
      <c r="G933" s="53">
        <v>0</v>
      </c>
      <c r="H933" s="53">
        <v>201</v>
      </c>
      <c r="I933" s="53"/>
      <c r="J933" s="53" t="s">
        <v>37</v>
      </c>
      <c r="K933" s="53" t="s">
        <v>517</v>
      </c>
      <c r="L933" s="53" t="s">
        <v>494</v>
      </c>
      <c r="M933" s="53" t="s">
        <v>531</v>
      </c>
    </row>
    <row r="934" spans="1:13" x14ac:dyDescent="0.25">
      <c r="A934" s="53" t="s">
        <v>30</v>
      </c>
      <c r="B934" s="53" t="s">
        <v>319</v>
      </c>
      <c r="C934" s="53" t="s">
        <v>30</v>
      </c>
      <c r="D934" s="53">
        <v>4199</v>
      </c>
      <c r="E934" s="53">
        <v>1500</v>
      </c>
      <c r="F934" s="53">
        <v>2</v>
      </c>
      <c r="G934" s="53">
        <v>0</v>
      </c>
      <c r="H934" s="53">
        <v>201</v>
      </c>
      <c r="I934" s="53"/>
      <c r="J934" s="53" t="s">
        <v>37</v>
      </c>
      <c r="K934" s="53" t="s">
        <v>517</v>
      </c>
      <c r="L934" s="53" t="s">
        <v>494</v>
      </c>
      <c r="M934" s="53" t="s">
        <v>531</v>
      </c>
    </row>
    <row r="935" spans="1:13" x14ac:dyDescent="0.25">
      <c r="A935" s="53" t="s">
        <v>30</v>
      </c>
      <c r="B935" s="53" t="s">
        <v>322</v>
      </c>
      <c r="C935" s="53" t="s">
        <v>30</v>
      </c>
      <c r="D935" s="53">
        <v>4199</v>
      </c>
      <c r="E935" s="53">
        <v>1500</v>
      </c>
      <c r="F935" s="53">
        <v>2</v>
      </c>
      <c r="G935" s="53">
        <v>0</v>
      </c>
      <c r="H935" s="53">
        <v>202</v>
      </c>
      <c r="I935" s="53"/>
      <c r="J935" s="53" t="s">
        <v>37</v>
      </c>
      <c r="K935" s="53" t="s">
        <v>517</v>
      </c>
      <c r="L935" s="53" t="s">
        <v>494</v>
      </c>
      <c r="M935" s="53" t="s">
        <v>531</v>
      </c>
    </row>
    <row r="936" spans="1:13" x14ac:dyDescent="0.25">
      <c r="A936" s="53" t="s">
        <v>30</v>
      </c>
      <c r="B936" s="53" t="s">
        <v>325</v>
      </c>
      <c r="C936" s="53" t="s">
        <v>30</v>
      </c>
      <c r="D936" s="53">
        <v>4199</v>
      </c>
      <c r="E936" s="53">
        <v>1500</v>
      </c>
      <c r="F936" s="53">
        <v>2</v>
      </c>
      <c r="G936" s="53">
        <v>0</v>
      </c>
      <c r="H936" s="53">
        <v>203</v>
      </c>
      <c r="I936" s="53"/>
      <c r="J936" s="53" t="s">
        <v>37</v>
      </c>
      <c r="K936" s="53" t="s">
        <v>517</v>
      </c>
      <c r="L936" s="53" t="s">
        <v>494</v>
      </c>
      <c r="M936" s="53" t="s">
        <v>531</v>
      </c>
    </row>
    <row r="937" spans="1:13" x14ac:dyDescent="0.25">
      <c r="A937" s="53" t="s">
        <v>30</v>
      </c>
      <c r="B937" s="53" t="s">
        <v>328</v>
      </c>
      <c r="C937" s="53" t="s">
        <v>30</v>
      </c>
      <c r="D937" s="53">
        <v>4199</v>
      </c>
      <c r="E937" s="53">
        <v>1500</v>
      </c>
      <c r="F937" s="53">
        <v>2</v>
      </c>
      <c r="G937" s="53">
        <v>0</v>
      </c>
      <c r="H937" s="53">
        <v>204</v>
      </c>
      <c r="I937" s="53"/>
      <c r="J937" s="53" t="s">
        <v>37</v>
      </c>
      <c r="K937" s="53" t="s">
        <v>517</v>
      </c>
      <c r="L937" s="53" t="s">
        <v>494</v>
      </c>
      <c r="M937" s="53" t="s">
        <v>531</v>
      </c>
    </row>
    <row r="938" spans="1:13" x14ac:dyDescent="0.25">
      <c r="A938" s="53" t="s">
        <v>30</v>
      </c>
      <c r="B938" s="53" t="s">
        <v>331</v>
      </c>
      <c r="C938" s="53" t="s">
        <v>30</v>
      </c>
      <c r="D938" s="53">
        <v>4199</v>
      </c>
      <c r="E938" s="53">
        <v>1500</v>
      </c>
      <c r="F938" s="53">
        <v>2</v>
      </c>
      <c r="G938" s="53">
        <v>0</v>
      </c>
      <c r="H938" s="53">
        <v>205</v>
      </c>
      <c r="I938" s="53"/>
      <c r="J938" s="53" t="s">
        <v>37</v>
      </c>
      <c r="K938" s="53" t="s">
        <v>517</v>
      </c>
      <c r="L938" s="53" t="s">
        <v>494</v>
      </c>
      <c r="M938" s="53" t="s">
        <v>531</v>
      </c>
    </row>
    <row r="939" spans="1:13" x14ac:dyDescent="0.25">
      <c r="A939" s="53" t="s">
        <v>30</v>
      </c>
      <c r="B939" s="53" t="s">
        <v>334</v>
      </c>
      <c r="C939" s="53" t="s">
        <v>30</v>
      </c>
      <c r="D939" s="53">
        <v>4199</v>
      </c>
      <c r="E939" s="53">
        <v>1500</v>
      </c>
      <c r="F939" s="53">
        <v>2</v>
      </c>
      <c r="G939" s="53">
        <v>0</v>
      </c>
      <c r="H939" s="53">
        <v>301</v>
      </c>
      <c r="I939" s="53"/>
      <c r="J939" s="53" t="s">
        <v>37</v>
      </c>
      <c r="K939" s="53" t="s">
        <v>517</v>
      </c>
      <c r="L939" s="53" t="s">
        <v>550</v>
      </c>
      <c r="M939" s="53" t="s">
        <v>551</v>
      </c>
    </row>
    <row r="940" spans="1:13" x14ac:dyDescent="0.25">
      <c r="A940" s="53" t="s">
        <v>30</v>
      </c>
      <c r="B940" s="53" t="s">
        <v>337</v>
      </c>
      <c r="C940" s="53" t="s">
        <v>30</v>
      </c>
      <c r="D940" s="53">
        <v>4199</v>
      </c>
      <c r="E940" s="53">
        <v>1500</v>
      </c>
      <c r="F940" s="53">
        <v>2</v>
      </c>
      <c r="G940" s="53">
        <v>0</v>
      </c>
      <c r="H940" s="53">
        <v>401</v>
      </c>
      <c r="I940" s="53"/>
      <c r="J940" s="53" t="s">
        <v>37</v>
      </c>
      <c r="K940" s="53" t="s">
        <v>517</v>
      </c>
      <c r="L940" s="53" t="s">
        <v>552</v>
      </c>
      <c r="M940" s="53" t="s">
        <v>553</v>
      </c>
    </row>
    <row r="941" spans="1:13" x14ac:dyDescent="0.25">
      <c r="A941" s="53" t="s">
        <v>30</v>
      </c>
      <c r="B941" s="53" t="s">
        <v>340</v>
      </c>
      <c r="C941" s="53" t="s">
        <v>30</v>
      </c>
      <c r="D941" s="53">
        <v>4199</v>
      </c>
      <c r="E941" s="53">
        <v>1500</v>
      </c>
      <c r="F941" s="53">
        <v>2</v>
      </c>
      <c r="G941" s="53">
        <v>0</v>
      </c>
      <c r="H941" s="53">
        <v>501</v>
      </c>
      <c r="I941" s="53"/>
      <c r="J941" s="53" t="s">
        <v>37</v>
      </c>
      <c r="K941" s="53" t="s">
        <v>517</v>
      </c>
      <c r="L941" s="53" t="s">
        <v>554</v>
      </c>
      <c r="M941" s="53" t="s">
        <v>544</v>
      </c>
    </row>
    <row r="942" spans="1:13" x14ac:dyDescent="0.25">
      <c r="A942" s="53" t="s">
        <v>30</v>
      </c>
      <c r="B942" s="53" t="s">
        <v>343</v>
      </c>
      <c r="C942" s="53" t="s">
        <v>30</v>
      </c>
      <c r="D942" s="53">
        <v>4199</v>
      </c>
      <c r="E942" s="53">
        <v>1500</v>
      </c>
      <c r="F942" s="53">
        <v>2</v>
      </c>
      <c r="G942" s="53">
        <v>0</v>
      </c>
      <c r="H942" s="53">
        <v>502</v>
      </c>
      <c r="I942" s="53"/>
      <c r="J942" s="53" t="s">
        <v>37</v>
      </c>
      <c r="K942" s="53" t="s">
        <v>517</v>
      </c>
      <c r="L942" s="53" t="s">
        <v>554</v>
      </c>
      <c r="M942" s="53" t="s">
        <v>544</v>
      </c>
    </row>
    <row r="943" spans="1:13" x14ac:dyDescent="0.25">
      <c r="A943" s="53" t="s">
        <v>30</v>
      </c>
      <c r="B943" s="53" t="s">
        <v>346</v>
      </c>
      <c r="C943" s="53" t="s">
        <v>30</v>
      </c>
      <c r="D943" s="53">
        <v>4199</v>
      </c>
      <c r="E943" s="53">
        <v>1500</v>
      </c>
      <c r="F943" s="53">
        <v>2</v>
      </c>
      <c r="G943" s="53">
        <v>0</v>
      </c>
      <c r="H943" s="53">
        <v>503</v>
      </c>
      <c r="I943" s="53"/>
      <c r="J943" s="53" t="s">
        <v>37</v>
      </c>
      <c r="K943" s="53" t="s">
        <v>517</v>
      </c>
      <c r="L943" s="53" t="s">
        <v>555</v>
      </c>
      <c r="M943" s="53" t="s">
        <v>556</v>
      </c>
    </row>
    <row r="944" spans="1:13" x14ac:dyDescent="0.25">
      <c r="A944" s="53" t="s">
        <v>30</v>
      </c>
      <c r="B944" s="53" t="s">
        <v>349</v>
      </c>
      <c r="C944" s="53" t="s">
        <v>30</v>
      </c>
      <c r="D944" s="53">
        <v>4199</v>
      </c>
      <c r="E944" s="53">
        <v>1500</v>
      </c>
      <c r="F944" s="53">
        <v>2</v>
      </c>
      <c r="G944" s="53">
        <v>0</v>
      </c>
      <c r="H944" s="53">
        <v>602</v>
      </c>
      <c r="I944" s="53"/>
      <c r="J944" s="53" t="s">
        <v>37</v>
      </c>
      <c r="K944" s="53" t="s">
        <v>517</v>
      </c>
      <c r="L944" s="53" t="s">
        <v>527</v>
      </c>
      <c r="M944" s="53" t="s">
        <v>545</v>
      </c>
    </row>
    <row r="945" spans="1:13" x14ac:dyDescent="0.25">
      <c r="A945" s="53" t="s">
        <v>30</v>
      </c>
      <c r="B945" s="53" t="s">
        <v>351</v>
      </c>
      <c r="C945" s="53" t="s">
        <v>30</v>
      </c>
      <c r="D945" s="53">
        <v>4199</v>
      </c>
      <c r="E945" s="53">
        <v>1500</v>
      </c>
      <c r="F945" s="53">
        <v>2</v>
      </c>
      <c r="G945" s="53">
        <v>0</v>
      </c>
      <c r="H945" s="53">
        <v>701</v>
      </c>
      <c r="I945" s="53"/>
      <c r="J945" s="53" t="s">
        <v>37</v>
      </c>
      <c r="K945" s="53" t="s">
        <v>517</v>
      </c>
      <c r="L945" s="53" t="s">
        <v>557</v>
      </c>
      <c r="M945" s="53" t="s">
        <v>522</v>
      </c>
    </row>
    <row r="946" spans="1:13" x14ac:dyDescent="0.25">
      <c r="A946" s="53" t="s">
        <v>30</v>
      </c>
      <c r="B946" s="53" t="s">
        <v>354</v>
      </c>
      <c r="C946" s="53" t="s">
        <v>30</v>
      </c>
      <c r="D946" s="53">
        <v>4199</v>
      </c>
      <c r="E946" s="53">
        <v>1500</v>
      </c>
      <c r="F946" s="53">
        <v>2</v>
      </c>
      <c r="G946" s="53">
        <v>0</v>
      </c>
      <c r="H946" s="53">
        <v>702</v>
      </c>
      <c r="I946" s="53"/>
      <c r="J946" s="53" t="s">
        <v>37</v>
      </c>
      <c r="K946" s="53" t="s">
        <v>517</v>
      </c>
      <c r="L946" s="53" t="s">
        <v>527</v>
      </c>
      <c r="M946" s="53" t="s">
        <v>558</v>
      </c>
    </row>
    <row r="947" spans="1:13" x14ac:dyDescent="0.25">
      <c r="A947" s="53" t="s">
        <v>30</v>
      </c>
      <c r="B947" s="53" t="s">
        <v>357</v>
      </c>
      <c r="C947" s="53" t="s">
        <v>30</v>
      </c>
      <c r="D947" s="53">
        <v>4199</v>
      </c>
      <c r="E947" s="53">
        <v>1500</v>
      </c>
      <c r="F947" s="53">
        <v>2</v>
      </c>
      <c r="G947" s="53">
        <v>0</v>
      </c>
      <c r="H947" s="53">
        <v>703</v>
      </c>
      <c r="I947" s="53"/>
      <c r="J947" s="53" t="s">
        <v>37</v>
      </c>
      <c r="K947" s="53" t="s">
        <v>517</v>
      </c>
      <c r="L947" s="53" t="s">
        <v>527</v>
      </c>
      <c r="M947" s="53" t="s">
        <v>545</v>
      </c>
    </row>
    <row r="948" spans="1:13" x14ac:dyDescent="0.25">
      <c r="A948" s="53" t="s">
        <v>30</v>
      </c>
      <c r="B948" s="53" t="s">
        <v>359</v>
      </c>
      <c r="C948" s="53" t="s">
        <v>30</v>
      </c>
      <c r="D948" s="53">
        <v>4199</v>
      </c>
      <c r="E948" s="53">
        <v>1500</v>
      </c>
      <c r="F948" s="53">
        <v>2</v>
      </c>
      <c r="G948" s="53">
        <v>0</v>
      </c>
      <c r="H948" s="53">
        <v>704</v>
      </c>
      <c r="I948" s="53"/>
      <c r="J948" s="53" t="s">
        <v>37</v>
      </c>
      <c r="K948" s="53" t="s">
        <v>517</v>
      </c>
      <c r="L948" s="53" t="s">
        <v>527</v>
      </c>
      <c r="M948" s="53" t="s">
        <v>542</v>
      </c>
    </row>
    <row r="949" spans="1:13" x14ac:dyDescent="0.25">
      <c r="A949" s="53" t="s">
        <v>30</v>
      </c>
      <c r="B949" s="53" t="s">
        <v>362</v>
      </c>
      <c r="C949" s="53" t="s">
        <v>30</v>
      </c>
      <c r="D949" s="53">
        <v>4199</v>
      </c>
      <c r="E949" s="53">
        <v>1500</v>
      </c>
      <c r="F949" s="53">
        <v>2</v>
      </c>
      <c r="G949" s="53">
        <v>0</v>
      </c>
      <c r="H949" s="53">
        <v>801</v>
      </c>
      <c r="I949" s="53"/>
      <c r="J949" s="53" t="s">
        <v>37</v>
      </c>
      <c r="K949" s="53" t="s">
        <v>517</v>
      </c>
      <c r="L949" s="53" t="s">
        <v>527</v>
      </c>
      <c r="M949" s="53" t="s">
        <v>558</v>
      </c>
    </row>
    <row r="950" spans="1:13" x14ac:dyDescent="0.25">
      <c r="A950" s="53" t="s">
        <v>30</v>
      </c>
      <c r="B950" s="53" t="s">
        <v>365</v>
      </c>
      <c r="C950" s="53" t="s">
        <v>30</v>
      </c>
      <c r="D950" s="53">
        <v>4199</v>
      </c>
      <c r="E950" s="53">
        <v>1500</v>
      </c>
      <c r="F950" s="53">
        <v>2</v>
      </c>
      <c r="G950" s="53">
        <v>0</v>
      </c>
      <c r="H950" s="53">
        <v>999</v>
      </c>
      <c r="I950" s="53"/>
      <c r="J950" s="53" t="s">
        <v>37</v>
      </c>
      <c r="K950" s="53" t="s">
        <v>517</v>
      </c>
      <c r="L950" s="53" t="s">
        <v>518</v>
      </c>
      <c r="M950" s="53" t="s">
        <v>519</v>
      </c>
    </row>
    <row r="951" spans="1:13" x14ac:dyDescent="0.25">
      <c r="A951" s="53" t="s">
        <v>30</v>
      </c>
      <c r="B951" s="53" t="s">
        <v>307</v>
      </c>
      <c r="C951" s="53" t="s">
        <v>30</v>
      </c>
      <c r="D951" s="53">
        <v>4199</v>
      </c>
      <c r="E951" s="53">
        <v>1500</v>
      </c>
      <c r="F951" s="53">
        <v>2</v>
      </c>
      <c r="G951" s="53">
        <v>0</v>
      </c>
      <c r="H951" s="53">
        <v>103</v>
      </c>
      <c r="I951" s="53"/>
      <c r="J951" s="53" t="s">
        <v>37</v>
      </c>
      <c r="K951" s="53" t="s">
        <v>517</v>
      </c>
      <c r="L951" s="53" t="s">
        <v>527</v>
      </c>
      <c r="M951" s="53" t="s">
        <v>545</v>
      </c>
    </row>
    <row r="952" spans="1:13" x14ac:dyDescent="0.25">
      <c r="A952" s="53" t="s">
        <v>30</v>
      </c>
      <c r="B952" s="53" t="s">
        <v>308</v>
      </c>
      <c r="C952" s="53" t="s">
        <v>30</v>
      </c>
      <c r="D952" s="53">
        <v>4199</v>
      </c>
      <c r="E952" s="53">
        <v>1500</v>
      </c>
      <c r="F952" s="53">
        <v>2</v>
      </c>
      <c r="G952" s="53">
        <v>0</v>
      </c>
      <c r="H952" s="53">
        <v>104</v>
      </c>
      <c r="I952" s="53"/>
      <c r="J952" s="53" t="s">
        <v>37</v>
      </c>
      <c r="K952" s="53" t="s">
        <v>517</v>
      </c>
      <c r="L952" s="53" t="s">
        <v>527</v>
      </c>
      <c r="M952" s="53" t="s">
        <v>542</v>
      </c>
    </row>
    <row r="953" spans="1:13" x14ac:dyDescent="0.25">
      <c r="A953" s="53" t="s">
        <v>30</v>
      </c>
      <c r="B953" s="53" t="s">
        <v>396</v>
      </c>
      <c r="C953" s="53" t="s">
        <v>30</v>
      </c>
      <c r="D953" s="53">
        <v>4199</v>
      </c>
      <c r="E953" s="53">
        <v>1500</v>
      </c>
      <c r="F953" s="53">
        <v>2</v>
      </c>
      <c r="G953" s="53">
        <v>0</v>
      </c>
      <c r="H953" s="53">
        <v>110</v>
      </c>
      <c r="I953" s="53"/>
      <c r="J953" s="53" t="s">
        <v>37</v>
      </c>
      <c r="K953" s="53" t="s">
        <v>517</v>
      </c>
      <c r="L953" s="53" t="s">
        <v>532</v>
      </c>
      <c r="M953" s="53" t="s">
        <v>533</v>
      </c>
    </row>
    <row r="954" spans="1:13" x14ac:dyDescent="0.25">
      <c r="A954" s="53" t="s">
        <v>30</v>
      </c>
      <c r="B954" s="53" t="s">
        <v>398</v>
      </c>
      <c r="C954" s="53" t="s">
        <v>30</v>
      </c>
      <c r="D954" s="53">
        <v>4199</v>
      </c>
      <c r="E954" s="53">
        <v>1500</v>
      </c>
      <c r="F954" s="53">
        <v>2</v>
      </c>
      <c r="G954" s="53">
        <v>0</v>
      </c>
      <c r="H954" s="53">
        <v>111</v>
      </c>
      <c r="I954" s="53"/>
      <c r="J954" s="53" t="s">
        <v>37</v>
      </c>
      <c r="K954" s="53" t="s">
        <v>517</v>
      </c>
      <c r="L954" s="53" t="s">
        <v>527</v>
      </c>
      <c r="M954" s="53" t="s">
        <v>545</v>
      </c>
    </row>
    <row r="955" spans="1:13" x14ac:dyDescent="0.25">
      <c r="A955" s="53" t="s">
        <v>30</v>
      </c>
      <c r="B955" s="53" t="s">
        <v>319</v>
      </c>
      <c r="C955" s="53" t="s">
        <v>30</v>
      </c>
      <c r="D955" s="53">
        <v>4199</v>
      </c>
      <c r="E955" s="53">
        <v>1500</v>
      </c>
      <c r="F955" s="53">
        <v>2</v>
      </c>
      <c r="G955" s="53">
        <v>0</v>
      </c>
      <c r="H955" s="53">
        <v>201</v>
      </c>
      <c r="I955" s="53"/>
      <c r="J955" s="53" t="s">
        <v>37</v>
      </c>
      <c r="K955" s="53" t="s">
        <v>517</v>
      </c>
      <c r="L955" s="53" t="s">
        <v>494</v>
      </c>
      <c r="M955" s="53" t="s">
        <v>531</v>
      </c>
    </row>
    <row r="956" spans="1:13" x14ac:dyDescent="0.25">
      <c r="A956" s="53" t="s">
        <v>30</v>
      </c>
      <c r="B956" s="53" t="s">
        <v>322</v>
      </c>
      <c r="C956" s="53" t="s">
        <v>30</v>
      </c>
      <c r="D956" s="53">
        <v>4199</v>
      </c>
      <c r="E956" s="53">
        <v>1500</v>
      </c>
      <c r="F956" s="53">
        <v>2</v>
      </c>
      <c r="G956" s="53">
        <v>0</v>
      </c>
      <c r="H956" s="53">
        <v>202</v>
      </c>
      <c r="I956" s="53"/>
      <c r="J956" s="53" t="s">
        <v>37</v>
      </c>
      <c r="K956" s="53" t="s">
        <v>517</v>
      </c>
      <c r="L956" s="53" t="s">
        <v>494</v>
      </c>
      <c r="M956" s="53" t="s">
        <v>531</v>
      </c>
    </row>
    <row r="957" spans="1:13" x14ac:dyDescent="0.25">
      <c r="A957" s="53" t="s">
        <v>30</v>
      </c>
      <c r="B957" s="53" t="s">
        <v>328</v>
      </c>
      <c r="C957" s="53" t="s">
        <v>30</v>
      </c>
      <c r="D957" s="53">
        <v>4199</v>
      </c>
      <c r="E957" s="53">
        <v>1500</v>
      </c>
      <c r="F957" s="53">
        <v>2</v>
      </c>
      <c r="G957" s="53">
        <v>0</v>
      </c>
      <c r="H957" s="53">
        <v>204</v>
      </c>
      <c r="I957" s="53"/>
      <c r="J957" s="53" t="s">
        <v>37</v>
      </c>
      <c r="K957" s="53" t="s">
        <v>517</v>
      </c>
      <c r="L957" s="53" t="s">
        <v>494</v>
      </c>
      <c r="M957" s="53" t="s">
        <v>531</v>
      </c>
    </row>
    <row r="958" spans="1:13" x14ac:dyDescent="0.25">
      <c r="A958" s="53" t="s">
        <v>30</v>
      </c>
      <c r="B958" s="53" t="s">
        <v>359</v>
      </c>
      <c r="C958" s="53" t="s">
        <v>30</v>
      </c>
      <c r="D958" s="53">
        <v>4199</v>
      </c>
      <c r="E958" s="53">
        <v>1500</v>
      </c>
      <c r="F958" s="53">
        <v>2</v>
      </c>
      <c r="G958" s="53">
        <v>0</v>
      </c>
      <c r="H958" s="53">
        <v>704</v>
      </c>
      <c r="I958" s="53"/>
      <c r="J958" s="53" t="s">
        <v>37</v>
      </c>
      <c r="K958" s="53" t="s">
        <v>517</v>
      </c>
      <c r="L958" s="53" t="s">
        <v>527</v>
      </c>
      <c r="M958" s="53" t="s">
        <v>542</v>
      </c>
    </row>
    <row r="959" spans="1:13" x14ac:dyDescent="0.25">
      <c r="A959" s="53" t="s">
        <v>30</v>
      </c>
      <c r="B959" s="53" t="s">
        <v>365</v>
      </c>
      <c r="C959" s="53" t="s">
        <v>30</v>
      </c>
      <c r="D959" s="53">
        <v>4199</v>
      </c>
      <c r="E959" s="53">
        <v>1500</v>
      </c>
      <c r="F959" s="53">
        <v>2</v>
      </c>
      <c r="G959" s="53">
        <v>0</v>
      </c>
      <c r="H959" s="53">
        <v>999</v>
      </c>
      <c r="I959" s="53"/>
      <c r="J959" s="53" t="s">
        <v>37</v>
      </c>
      <c r="K959" s="53" t="s">
        <v>517</v>
      </c>
      <c r="L959" s="53" t="s">
        <v>518</v>
      </c>
      <c r="M959" s="53" t="s">
        <v>519</v>
      </c>
    </row>
    <row r="960" spans="1:13" x14ac:dyDescent="0.25">
      <c r="A960" s="53" t="s">
        <v>30</v>
      </c>
      <c r="B960" s="53" t="s">
        <v>307</v>
      </c>
      <c r="C960" s="53" t="s">
        <v>30</v>
      </c>
      <c r="D960" s="53">
        <v>4199</v>
      </c>
      <c r="E960" s="53">
        <v>1500</v>
      </c>
      <c r="F960" s="53">
        <v>2</v>
      </c>
      <c r="G960" s="53">
        <v>0</v>
      </c>
      <c r="H960" s="53">
        <v>103</v>
      </c>
      <c r="I960" s="53"/>
      <c r="J960" s="53" t="s">
        <v>37</v>
      </c>
      <c r="K960" s="53" t="s">
        <v>517</v>
      </c>
      <c r="L960" s="53" t="s">
        <v>527</v>
      </c>
      <c r="M960" s="53" t="s">
        <v>545</v>
      </c>
    </row>
    <row r="961" spans="1:13" x14ac:dyDescent="0.25">
      <c r="A961" s="53" t="s">
        <v>30</v>
      </c>
      <c r="B961" s="53" t="s">
        <v>308</v>
      </c>
      <c r="C961" s="53" t="s">
        <v>30</v>
      </c>
      <c r="D961" s="53">
        <v>4199</v>
      </c>
      <c r="E961" s="53">
        <v>1500</v>
      </c>
      <c r="F961" s="53">
        <v>2</v>
      </c>
      <c r="G961" s="53">
        <v>0</v>
      </c>
      <c r="H961" s="53">
        <v>104</v>
      </c>
      <c r="I961" s="53"/>
      <c r="J961" s="53" t="s">
        <v>37</v>
      </c>
      <c r="K961" s="53" t="s">
        <v>517</v>
      </c>
      <c r="L961" s="53" t="s">
        <v>527</v>
      </c>
      <c r="M961" s="53" t="s">
        <v>542</v>
      </c>
    </row>
    <row r="962" spans="1:13" x14ac:dyDescent="0.25">
      <c r="A962" s="53" t="s">
        <v>30</v>
      </c>
      <c r="B962" s="53" t="s">
        <v>396</v>
      </c>
      <c r="C962" s="53" t="s">
        <v>30</v>
      </c>
      <c r="D962" s="53">
        <v>4199</v>
      </c>
      <c r="E962" s="53">
        <v>1500</v>
      </c>
      <c r="F962" s="53">
        <v>2</v>
      </c>
      <c r="G962" s="53">
        <v>0</v>
      </c>
      <c r="H962" s="53">
        <v>110</v>
      </c>
      <c r="I962" s="53"/>
      <c r="J962" s="53" t="s">
        <v>37</v>
      </c>
      <c r="K962" s="53" t="s">
        <v>517</v>
      </c>
      <c r="L962" s="53" t="s">
        <v>532</v>
      </c>
      <c r="M962" s="53" t="s">
        <v>533</v>
      </c>
    </row>
    <row r="963" spans="1:13" x14ac:dyDescent="0.25">
      <c r="A963" s="53" t="s">
        <v>30</v>
      </c>
      <c r="B963" s="53" t="s">
        <v>398</v>
      </c>
      <c r="C963" s="53" t="s">
        <v>30</v>
      </c>
      <c r="D963" s="53">
        <v>4199</v>
      </c>
      <c r="E963" s="53">
        <v>1500</v>
      </c>
      <c r="F963" s="53">
        <v>2</v>
      </c>
      <c r="G963" s="53">
        <v>0</v>
      </c>
      <c r="H963" s="53">
        <v>111</v>
      </c>
      <c r="I963" s="53"/>
      <c r="J963" s="53" t="s">
        <v>37</v>
      </c>
      <c r="K963" s="53" t="s">
        <v>517</v>
      </c>
      <c r="L963" s="53" t="s">
        <v>527</v>
      </c>
      <c r="M963" s="53" t="s">
        <v>545</v>
      </c>
    </row>
    <row r="964" spans="1:13" x14ac:dyDescent="0.25">
      <c r="A964" s="53" t="s">
        <v>30</v>
      </c>
      <c r="B964" s="53" t="s">
        <v>319</v>
      </c>
      <c r="C964" s="53" t="s">
        <v>30</v>
      </c>
      <c r="D964" s="53">
        <v>4199</v>
      </c>
      <c r="E964" s="53">
        <v>1500</v>
      </c>
      <c r="F964" s="53">
        <v>2</v>
      </c>
      <c r="G964" s="53">
        <v>0</v>
      </c>
      <c r="H964" s="53">
        <v>201</v>
      </c>
      <c r="I964" s="53"/>
      <c r="J964" s="53" t="s">
        <v>37</v>
      </c>
      <c r="K964" s="53" t="s">
        <v>517</v>
      </c>
      <c r="L964" s="53" t="s">
        <v>494</v>
      </c>
      <c r="M964" s="53" t="s">
        <v>531</v>
      </c>
    </row>
    <row r="965" spans="1:13" x14ac:dyDescent="0.25">
      <c r="A965" s="53" t="s">
        <v>30</v>
      </c>
      <c r="B965" s="53" t="s">
        <v>322</v>
      </c>
      <c r="C965" s="53" t="s">
        <v>30</v>
      </c>
      <c r="D965" s="53">
        <v>4199</v>
      </c>
      <c r="E965" s="53">
        <v>1500</v>
      </c>
      <c r="F965" s="53">
        <v>2</v>
      </c>
      <c r="G965" s="53">
        <v>0</v>
      </c>
      <c r="H965" s="53">
        <v>202</v>
      </c>
      <c r="I965" s="53"/>
      <c r="J965" s="53" t="s">
        <v>37</v>
      </c>
      <c r="K965" s="53" t="s">
        <v>517</v>
      </c>
      <c r="L965" s="53" t="s">
        <v>494</v>
      </c>
      <c r="M965" s="53" t="s">
        <v>531</v>
      </c>
    </row>
    <row r="966" spans="1:13" x14ac:dyDescent="0.25">
      <c r="A966" s="53" t="s">
        <v>30</v>
      </c>
      <c r="B966" s="53" t="s">
        <v>328</v>
      </c>
      <c r="C966" s="53" t="s">
        <v>30</v>
      </c>
      <c r="D966" s="53">
        <v>4199</v>
      </c>
      <c r="E966" s="53">
        <v>1500</v>
      </c>
      <c r="F966" s="53">
        <v>2</v>
      </c>
      <c r="G966" s="53">
        <v>0</v>
      </c>
      <c r="H966" s="53">
        <v>204</v>
      </c>
      <c r="I966" s="53"/>
      <c r="J966" s="53" t="s">
        <v>37</v>
      </c>
      <c r="K966" s="53" t="s">
        <v>517</v>
      </c>
      <c r="L966" s="53" t="s">
        <v>494</v>
      </c>
      <c r="M966" s="53" t="s">
        <v>531</v>
      </c>
    </row>
    <row r="967" spans="1:13" x14ac:dyDescent="0.25">
      <c r="A967" s="53" t="s">
        <v>30</v>
      </c>
      <c r="B967" s="53" t="s">
        <v>359</v>
      </c>
      <c r="C967" s="53" t="s">
        <v>30</v>
      </c>
      <c r="D967" s="53">
        <v>4199</v>
      </c>
      <c r="E967" s="53">
        <v>1500</v>
      </c>
      <c r="F967" s="53">
        <v>2</v>
      </c>
      <c r="G967" s="53">
        <v>0</v>
      </c>
      <c r="H967" s="53">
        <v>704</v>
      </c>
      <c r="I967" s="53"/>
      <c r="J967" s="53" t="s">
        <v>37</v>
      </c>
      <c r="K967" s="53" t="s">
        <v>517</v>
      </c>
      <c r="L967" s="53" t="s">
        <v>527</v>
      </c>
      <c r="M967" s="53" t="s">
        <v>542</v>
      </c>
    </row>
    <row r="968" spans="1:13" x14ac:dyDescent="0.25">
      <c r="A968" s="53" t="s">
        <v>30</v>
      </c>
      <c r="B968" s="53" t="s">
        <v>365</v>
      </c>
      <c r="C968" s="53" t="s">
        <v>30</v>
      </c>
      <c r="D968" s="53">
        <v>4199</v>
      </c>
      <c r="E968" s="53">
        <v>1500</v>
      </c>
      <c r="F968" s="53">
        <v>2</v>
      </c>
      <c r="G968" s="53">
        <v>0</v>
      </c>
      <c r="H968" s="53">
        <v>999</v>
      </c>
      <c r="I968" s="53"/>
      <c r="J968" s="53" t="s">
        <v>37</v>
      </c>
      <c r="K968" s="53" t="s">
        <v>517</v>
      </c>
      <c r="L968" s="53" t="s">
        <v>518</v>
      </c>
      <c r="M968" s="53" t="s">
        <v>519</v>
      </c>
    </row>
    <row r="969" spans="1:13" x14ac:dyDescent="0.25">
      <c r="A969" s="53" t="s">
        <v>30</v>
      </c>
      <c r="B969" s="53" t="s">
        <v>307</v>
      </c>
      <c r="C969" s="53" t="s">
        <v>30</v>
      </c>
      <c r="D969" s="53">
        <v>4199</v>
      </c>
      <c r="E969" s="53">
        <v>1500</v>
      </c>
      <c r="F969" s="53">
        <v>2</v>
      </c>
      <c r="G969" s="53">
        <v>0</v>
      </c>
      <c r="H969" s="53">
        <v>103</v>
      </c>
      <c r="I969" s="53"/>
      <c r="J969" s="53" t="s">
        <v>37</v>
      </c>
      <c r="K969" s="53" t="s">
        <v>517</v>
      </c>
      <c r="L969" s="53" t="s">
        <v>527</v>
      </c>
      <c r="M969" s="53" t="s">
        <v>545</v>
      </c>
    </row>
    <row r="970" spans="1:13" x14ac:dyDescent="0.25">
      <c r="A970" s="53" t="s">
        <v>30</v>
      </c>
      <c r="B970" s="53" t="s">
        <v>308</v>
      </c>
      <c r="C970" s="53" t="s">
        <v>30</v>
      </c>
      <c r="D970" s="53">
        <v>4199</v>
      </c>
      <c r="E970" s="53">
        <v>1500</v>
      </c>
      <c r="F970" s="53">
        <v>2</v>
      </c>
      <c r="G970" s="53">
        <v>0</v>
      </c>
      <c r="H970" s="53">
        <v>104</v>
      </c>
      <c r="I970" s="53"/>
      <c r="J970" s="53" t="s">
        <v>37</v>
      </c>
      <c r="K970" s="53" t="s">
        <v>517</v>
      </c>
      <c r="L970" s="53" t="s">
        <v>527</v>
      </c>
      <c r="M970" s="53" t="s">
        <v>542</v>
      </c>
    </row>
    <row r="971" spans="1:13" x14ac:dyDescent="0.25">
      <c r="A971" s="53" t="s">
        <v>30</v>
      </c>
      <c r="B971" s="53" t="s">
        <v>315</v>
      </c>
      <c r="C971" s="53" t="s">
        <v>30</v>
      </c>
      <c r="D971" s="53">
        <v>4199</v>
      </c>
      <c r="E971" s="53">
        <v>1500</v>
      </c>
      <c r="F971" s="53">
        <v>2</v>
      </c>
      <c r="G971" s="53">
        <v>0</v>
      </c>
      <c r="H971" s="53">
        <v>108</v>
      </c>
      <c r="I971" s="53"/>
      <c r="J971" s="53" t="s">
        <v>37</v>
      </c>
      <c r="K971" s="53" t="s">
        <v>517</v>
      </c>
      <c r="L971" s="53" t="s">
        <v>532</v>
      </c>
      <c r="M971" s="53" t="s">
        <v>533</v>
      </c>
    </row>
    <row r="972" spans="1:13" x14ac:dyDescent="0.25">
      <c r="A972" s="53" t="s">
        <v>30</v>
      </c>
      <c r="B972" s="53" t="s">
        <v>396</v>
      </c>
      <c r="C972" s="53" t="s">
        <v>30</v>
      </c>
      <c r="D972" s="53">
        <v>4199</v>
      </c>
      <c r="E972" s="53">
        <v>1500</v>
      </c>
      <c r="F972" s="53">
        <v>2</v>
      </c>
      <c r="G972" s="53">
        <v>0</v>
      </c>
      <c r="H972" s="53">
        <v>110</v>
      </c>
      <c r="I972" s="53"/>
      <c r="J972" s="53" t="s">
        <v>37</v>
      </c>
      <c r="K972" s="53" t="s">
        <v>517</v>
      </c>
      <c r="L972" s="53" t="s">
        <v>532</v>
      </c>
      <c r="M972" s="53" t="s">
        <v>533</v>
      </c>
    </row>
    <row r="973" spans="1:13" x14ac:dyDescent="0.25">
      <c r="A973" s="53" t="s">
        <v>30</v>
      </c>
      <c r="B973" s="53" t="s">
        <v>398</v>
      </c>
      <c r="C973" s="53" t="s">
        <v>30</v>
      </c>
      <c r="D973" s="53">
        <v>4199</v>
      </c>
      <c r="E973" s="53">
        <v>1500</v>
      </c>
      <c r="F973" s="53">
        <v>2</v>
      </c>
      <c r="G973" s="53">
        <v>0</v>
      </c>
      <c r="H973" s="53">
        <v>111</v>
      </c>
      <c r="I973" s="53"/>
      <c r="J973" s="53" t="s">
        <v>37</v>
      </c>
      <c r="K973" s="53" t="s">
        <v>517</v>
      </c>
      <c r="L973" s="53" t="s">
        <v>527</v>
      </c>
      <c r="M973" s="53" t="s">
        <v>545</v>
      </c>
    </row>
    <row r="974" spans="1:13" x14ac:dyDescent="0.25">
      <c r="A974" s="53" t="s">
        <v>30</v>
      </c>
      <c r="B974" s="53" t="s">
        <v>322</v>
      </c>
      <c r="C974" s="53" t="s">
        <v>30</v>
      </c>
      <c r="D974" s="53">
        <v>4199</v>
      </c>
      <c r="E974" s="53">
        <v>1500</v>
      </c>
      <c r="F974" s="53">
        <v>2</v>
      </c>
      <c r="G974" s="53">
        <v>0</v>
      </c>
      <c r="H974" s="53">
        <v>202</v>
      </c>
      <c r="I974" s="53"/>
      <c r="J974" s="53" t="s">
        <v>37</v>
      </c>
      <c r="K974" s="53" t="s">
        <v>517</v>
      </c>
      <c r="L974" s="53" t="s">
        <v>494</v>
      </c>
      <c r="M974" s="53" t="s">
        <v>531</v>
      </c>
    </row>
    <row r="975" spans="1:13" x14ac:dyDescent="0.25">
      <c r="A975" s="53" t="s">
        <v>30</v>
      </c>
      <c r="B975" s="53" t="s">
        <v>328</v>
      </c>
      <c r="C975" s="53" t="s">
        <v>30</v>
      </c>
      <c r="D975" s="53">
        <v>4199</v>
      </c>
      <c r="E975" s="53">
        <v>1500</v>
      </c>
      <c r="F975" s="53">
        <v>2</v>
      </c>
      <c r="G975" s="53">
        <v>0</v>
      </c>
      <c r="H975" s="53">
        <v>204</v>
      </c>
      <c r="I975" s="53"/>
      <c r="J975" s="53" t="s">
        <v>37</v>
      </c>
      <c r="K975" s="53" t="s">
        <v>517</v>
      </c>
      <c r="L975" s="53" t="s">
        <v>494</v>
      </c>
      <c r="M975" s="53" t="s">
        <v>531</v>
      </c>
    </row>
    <row r="976" spans="1:13" x14ac:dyDescent="0.25">
      <c r="A976" s="53" t="s">
        <v>30</v>
      </c>
      <c r="B976" s="53" t="s">
        <v>365</v>
      </c>
      <c r="C976" s="53" t="s">
        <v>30</v>
      </c>
      <c r="D976" s="53">
        <v>4199</v>
      </c>
      <c r="E976" s="53">
        <v>1500</v>
      </c>
      <c r="F976" s="53">
        <v>2</v>
      </c>
      <c r="G976" s="53">
        <v>0</v>
      </c>
      <c r="H976" s="53">
        <v>999</v>
      </c>
      <c r="I976" s="53"/>
      <c r="J976" s="53" t="s">
        <v>37</v>
      </c>
      <c r="K976" s="53" t="s">
        <v>517</v>
      </c>
      <c r="L976" s="53" t="s">
        <v>518</v>
      </c>
      <c r="M976" s="53" t="s">
        <v>519</v>
      </c>
    </row>
    <row r="977" spans="1:13" x14ac:dyDescent="0.25">
      <c r="A977" s="53" t="s">
        <v>30</v>
      </c>
      <c r="B977" s="53" t="s">
        <v>307</v>
      </c>
      <c r="C977" s="53" t="s">
        <v>30</v>
      </c>
      <c r="D977" s="53">
        <v>4199</v>
      </c>
      <c r="E977" s="53">
        <v>1500</v>
      </c>
      <c r="F977" s="53">
        <v>2</v>
      </c>
      <c r="G977" s="53">
        <v>0</v>
      </c>
      <c r="H977" s="53">
        <v>103</v>
      </c>
      <c r="I977" s="53"/>
      <c r="J977" s="53" t="s">
        <v>37</v>
      </c>
      <c r="K977" s="53" t="s">
        <v>517</v>
      </c>
      <c r="L977" s="53" t="s">
        <v>527</v>
      </c>
      <c r="M977" s="53" t="s">
        <v>545</v>
      </c>
    </row>
    <row r="978" spans="1:13" x14ac:dyDescent="0.25">
      <c r="A978" s="53" t="s">
        <v>30</v>
      </c>
      <c r="B978" s="53" t="s">
        <v>308</v>
      </c>
      <c r="C978" s="53" t="s">
        <v>30</v>
      </c>
      <c r="D978" s="53">
        <v>4199</v>
      </c>
      <c r="E978" s="53">
        <v>1500</v>
      </c>
      <c r="F978" s="53">
        <v>2</v>
      </c>
      <c r="G978" s="53">
        <v>0</v>
      </c>
      <c r="H978" s="53">
        <v>104</v>
      </c>
      <c r="I978" s="53"/>
      <c r="J978" s="53" t="s">
        <v>37</v>
      </c>
      <c r="K978" s="53" t="s">
        <v>517</v>
      </c>
      <c r="L978" s="53" t="s">
        <v>527</v>
      </c>
      <c r="M978" s="53" t="s">
        <v>542</v>
      </c>
    </row>
    <row r="979" spans="1:13" x14ac:dyDescent="0.25">
      <c r="A979" s="53" t="s">
        <v>30</v>
      </c>
      <c r="B979" s="53" t="s">
        <v>396</v>
      </c>
      <c r="C979" s="53" t="s">
        <v>30</v>
      </c>
      <c r="D979" s="53">
        <v>4199</v>
      </c>
      <c r="E979" s="53">
        <v>1500</v>
      </c>
      <c r="F979" s="53">
        <v>2</v>
      </c>
      <c r="G979" s="53">
        <v>0</v>
      </c>
      <c r="H979" s="53">
        <v>110</v>
      </c>
      <c r="I979" s="53"/>
      <c r="J979" s="53" t="s">
        <v>37</v>
      </c>
      <c r="K979" s="53" t="s">
        <v>517</v>
      </c>
      <c r="L979" s="53" t="s">
        <v>532</v>
      </c>
      <c r="M979" s="53" t="s">
        <v>533</v>
      </c>
    </row>
    <row r="980" spans="1:13" x14ac:dyDescent="0.25">
      <c r="A980" s="53" t="s">
        <v>30</v>
      </c>
      <c r="B980" s="53" t="s">
        <v>398</v>
      </c>
      <c r="C980" s="53" t="s">
        <v>30</v>
      </c>
      <c r="D980" s="53">
        <v>4199</v>
      </c>
      <c r="E980" s="53">
        <v>1500</v>
      </c>
      <c r="F980" s="53">
        <v>2</v>
      </c>
      <c r="G980" s="53">
        <v>0</v>
      </c>
      <c r="H980" s="53">
        <v>111</v>
      </c>
      <c r="I980" s="53"/>
      <c r="J980" s="53" t="s">
        <v>37</v>
      </c>
      <c r="K980" s="53" t="s">
        <v>517</v>
      </c>
      <c r="L980" s="53" t="s">
        <v>527</v>
      </c>
      <c r="M980" s="53" t="s">
        <v>545</v>
      </c>
    </row>
    <row r="981" spans="1:13" x14ac:dyDescent="0.25">
      <c r="A981" s="53" t="s">
        <v>30</v>
      </c>
      <c r="B981" s="53" t="s">
        <v>319</v>
      </c>
      <c r="C981" s="53" t="s">
        <v>30</v>
      </c>
      <c r="D981" s="53">
        <v>4199</v>
      </c>
      <c r="E981" s="53">
        <v>1500</v>
      </c>
      <c r="F981" s="53">
        <v>2</v>
      </c>
      <c r="G981" s="53">
        <v>0</v>
      </c>
      <c r="H981" s="53">
        <v>201</v>
      </c>
      <c r="I981" s="53"/>
      <c r="J981" s="53" t="s">
        <v>37</v>
      </c>
      <c r="K981" s="53" t="s">
        <v>517</v>
      </c>
      <c r="L981" s="53" t="s">
        <v>494</v>
      </c>
      <c r="M981" s="53" t="s">
        <v>531</v>
      </c>
    </row>
    <row r="982" spans="1:13" x14ac:dyDescent="0.25">
      <c r="A982" s="53" t="s">
        <v>30</v>
      </c>
      <c r="B982" s="53" t="s">
        <v>322</v>
      </c>
      <c r="C982" s="53" t="s">
        <v>30</v>
      </c>
      <c r="D982" s="53">
        <v>4199</v>
      </c>
      <c r="E982" s="53">
        <v>1500</v>
      </c>
      <c r="F982" s="53">
        <v>2</v>
      </c>
      <c r="G982" s="53">
        <v>0</v>
      </c>
      <c r="H982" s="53">
        <v>202</v>
      </c>
      <c r="I982" s="53"/>
      <c r="J982" s="53" t="s">
        <v>37</v>
      </c>
      <c r="K982" s="53" t="s">
        <v>517</v>
      </c>
      <c r="L982" s="53" t="s">
        <v>494</v>
      </c>
      <c r="M982" s="53" t="s">
        <v>531</v>
      </c>
    </row>
    <row r="983" spans="1:13" x14ac:dyDescent="0.25">
      <c r="A983" s="53" t="s">
        <v>30</v>
      </c>
      <c r="B983" s="53" t="s">
        <v>328</v>
      </c>
      <c r="C983" s="53" t="s">
        <v>30</v>
      </c>
      <c r="D983" s="53">
        <v>4199</v>
      </c>
      <c r="E983" s="53">
        <v>1500</v>
      </c>
      <c r="F983" s="53">
        <v>2</v>
      </c>
      <c r="G983" s="53">
        <v>0</v>
      </c>
      <c r="H983" s="53">
        <v>204</v>
      </c>
      <c r="I983" s="53"/>
      <c r="J983" s="53" t="s">
        <v>37</v>
      </c>
      <c r="K983" s="53" t="s">
        <v>517</v>
      </c>
      <c r="L983" s="53" t="s">
        <v>494</v>
      </c>
      <c r="M983" s="53" t="s">
        <v>531</v>
      </c>
    </row>
    <row r="984" spans="1:13" x14ac:dyDescent="0.25">
      <c r="A984" s="53" t="s">
        <v>30</v>
      </c>
      <c r="B984" s="53" t="s">
        <v>359</v>
      </c>
      <c r="C984" s="53" t="s">
        <v>30</v>
      </c>
      <c r="D984" s="53">
        <v>4199</v>
      </c>
      <c r="E984" s="53">
        <v>1500</v>
      </c>
      <c r="F984" s="53">
        <v>2</v>
      </c>
      <c r="G984" s="53">
        <v>0</v>
      </c>
      <c r="H984" s="53">
        <v>704</v>
      </c>
      <c r="I984" s="53"/>
      <c r="J984" s="53" t="s">
        <v>37</v>
      </c>
      <c r="K984" s="53" t="s">
        <v>517</v>
      </c>
      <c r="L984" s="53" t="s">
        <v>527</v>
      </c>
      <c r="M984" s="53" t="s">
        <v>542</v>
      </c>
    </row>
    <row r="985" spans="1:13" x14ac:dyDescent="0.25">
      <c r="A985" s="53" t="s">
        <v>30</v>
      </c>
      <c r="B985" s="53" t="s">
        <v>365</v>
      </c>
      <c r="C985" s="53" t="s">
        <v>30</v>
      </c>
      <c r="D985" s="53">
        <v>4199</v>
      </c>
      <c r="E985" s="53">
        <v>1500</v>
      </c>
      <c r="F985" s="53">
        <v>2</v>
      </c>
      <c r="G985" s="53">
        <v>0</v>
      </c>
      <c r="H985" s="53">
        <v>999</v>
      </c>
      <c r="I985" s="53"/>
      <c r="J985" s="53" t="s">
        <v>37</v>
      </c>
      <c r="K985" s="53" t="s">
        <v>517</v>
      </c>
      <c r="L985" s="53" t="s">
        <v>518</v>
      </c>
      <c r="M985" s="53" t="s">
        <v>519</v>
      </c>
    </row>
    <row r="986" spans="1:13" x14ac:dyDescent="0.25">
      <c r="A986" s="53" t="s">
        <v>30</v>
      </c>
      <c r="B986" s="53" t="s">
        <v>307</v>
      </c>
      <c r="C986" s="53" t="s">
        <v>30</v>
      </c>
      <c r="D986" s="53">
        <v>4199</v>
      </c>
      <c r="E986" s="53">
        <v>1500</v>
      </c>
      <c r="F986" s="53">
        <v>2</v>
      </c>
      <c r="G986" s="53">
        <v>0</v>
      </c>
      <c r="H986" s="53">
        <v>103</v>
      </c>
      <c r="I986" s="53"/>
      <c r="J986" s="53" t="s">
        <v>37</v>
      </c>
      <c r="K986" s="53" t="s">
        <v>517</v>
      </c>
      <c r="L986" s="53" t="s">
        <v>527</v>
      </c>
      <c r="M986" s="53" t="s">
        <v>545</v>
      </c>
    </row>
    <row r="987" spans="1:13" x14ac:dyDescent="0.25">
      <c r="A987" s="53" t="s">
        <v>30</v>
      </c>
      <c r="B987" s="53" t="s">
        <v>308</v>
      </c>
      <c r="C987" s="53" t="s">
        <v>30</v>
      </c>
      <c r="D987" s="53">
        <v>4199</v>
      </c>
      <c r="E987" s="53">
        <v>1500</v>
      </c>
      <c r="F987" s="53">
        <v>2</v>
      </c>
      <c r="G987" s="53">
        <v>0</v>
      </c>
      <c r="H987" s="53">
        <v>104</v>
      </c>
      <c r="I987" s="53"/>
      <c r="J987" s="53" t="s">
        <v>37</v>
      </c>
      <c r="K987" s="53" t="s">
        <v>517</v>
      </c>
      <c r="L987" s="53" t="s">
        <v>527</v>
      </c>
      <c r="M987" s="53" t="s">
        <v>542</v>
      </c>
    </row>
    <row r="988" spans="1:13" x14ac:dyDescent="0.25">
      <c r="A988" s="53" t="s">
        <v>30</v>
      </c>
      <c r="B988" s="53" t="s">
        <v>396</v>
      </c>
      <c r="C988" s="53" t="s">
        <v>30</v>
      </c>
      <c r="D988" s="53">
        <v>4199</v>
      </c>
      <c r="E988" s="53">
        <v>1500</v>
      </c>
      <c r="F988" s="53">
        <v>2</v>
      </c>
      <c r="G988" s="53">
        <v>0</v>
      </c>
      <c r="H988" s="53">
        <v>110</v>
      </c>
      <c r="I988" s="53"/>
      <c r="J988" s="53" t="s">
        <v>37</v>
      </c>
      <c r="K988" s="53" t="s">
        <v>517</v>
      </c>
      <c r="L988" s="53" t="s">
        <v>532</v>
      </c>
      <c r="M988" s="53" t="s">
        <v>533</v>
      </c>
    </row>
    <row r="989" spans="1:13" x14ac:dyDescent="0.25">
      <c r="A989" s="53" t="s">
        <v>30</v>
      </c>
      <c r="B989" s="53" t="s">
        <v>398</v>
      </c>
      <c r="C989" s="53" t="s">
        <v>30</v>
      </c>
      <c r="D989" s="53">
        <v>4199</v>
      </c>
      <c r="E989" s="53">
        <v>1500</v>
      </c>
      <c r="F989" s="53">
        <v>2</v>
      </c>
      <c r="G989" s="53">
        <v>0</v>
      </c>
      <c r="H989" s="53">
        <v>111</v>
      </c>
      <c r="I989" s="53"/>
      <c r="J989" s="53" t="s">
        <v>37</v>
      </c>
      <c r="K989" s="53" t="s">
        <v>517</v>
      </c>
      <c r="L989" s="53" t="s">
        <v>527</v>
      </c>
      <c r="M989" s="53" t="s">
        <v>545</v>
      </c>
    </row>
    <row r="990" spans="1:13" x14ac:dyDescent="0.25">
      <c r="A990" s="53" t="s">
        <v>30</v>
      </c>
      <c r="B990" s="53" t="s">
        <v>319</v>
      </c>
      <c r="C990" s="53" t="s">
        <v>30</v>
      </c>
      <c r="D990" s="53">
        <v>4199</v>
      </c>
      <c r="E990" s="53">
        <v>1500</v>
      </c>
      <c r="F990" s="53">
        <v>2</v>
      </c>
      <c r="G990" s="53">
        <v>0</v>
      </c>
      <c r="H990" s="53">
        <v>201</v>
      </c>
      <c r="I990" s="53"/>
      <c r="J990" s="53" t="s">
        <v>37</v>
      </c>
      <c r="K990" s="53" t="s">
        <v>517</v>
      </c>
      <c r="L990" s="53" t="s">
        <v>494</v>
      </c>
      <c r="M990" s="53" t="s">
        <v>531</v>
      </c>
    </row>
    <row r="991" spans="1:13" x14ac:dyDescent="0.25">
      <c r="A991" s="53" t="s">
        <v>30</v>
      </c>
      <c r="B991" s="53" t="s">
        <v>322</v>
      </c>
      <c r="C991" s="53" t="s">
        <v>30</v>
      </c>
      <c r="D991" s="53">
        <v>4199</v>
      </c>
      <c r="E991" s="53">
        <v>1500</v>
      </c>
      <c r="F991" s="53">
        <v>2</v>
      </c>
      <c r="G991" s="53">
        <v>0</v>
      </c>
      <c r="H991" s="53">
        <v>202</v>
      </c>
      <c r="I991" s="53"/>
      <c r="J991" s="53" t="s">
        <v>37</v>
      </c>
      <c r="K991" s="53" t="s">
        <v>517</v>
      </c>
      <c r="L991" s="53" t="s">
        <v>494</v>
      </c>
      <c r="M991" s="53" t="s">
        <v>531</v>
      </c>
    </row>
    <row r="992" spans="1:13" x14ac:dyDescent="0.25">
      <c r="A992" s="53" t="s">
        <v>30</v>
      </c>
      <c r="B992" s="53" t="s">
        <v>328</v>
      </c>
      <c r="C992" s="53" t="s">
        <v>30</v>
      </c>
      <c r="D992" s="53">
        <v>4199</v>
      </c>
      <c r="E992" s="53">
        <v>1500</v>
      </c>
      <c r="F992" s="53">
        <v>2</v>
      </c>
      <c r="G992" s="53">
        <v>0</v>
      </c>
      <c r="H992" s="53">
        <v>204</v>
      </c>
      <c r="I992" s="53"/>
      <c r="J992" s="53" t="s">
        <v>37</v>
      </c>
      <c r="K992" s="53" t="s">
        <v>517</v>
      </c>
      <c r="L992" s="53" t="s">
        <v>494</v>
      </c>
      <c r="M992" s="53" t="s">
        <v>531</v>
      </c>
    </row>
    <row r="993" spans="1:13" x14ac:dyDescent="0.25">
      <c r="A993" s="53" t="s">
        <v>30</v>
      </c>
      <c r="B993" s="53" t="s">
        <v>359</v>
      </c>
      <c r="C993" s="53" t="s">
        <v>30</v>
      </c>
      <c r="D993" s="53">
        <v>4199</v>
      </c>
      <c r="E993" s="53">
        <v>1500</v>
      </c>
      <c r="F993" s="53">
        <v>2</v>
      </c>
      <c r="G993" s="53">
        <v>0</v>
      </c>
      <c r="H993" s="53">
        <v>704</v>
      </c>
      <c r="I993" s="53"/>
      <c r="J993" s="53" t="s">
        <v>37</v>
      </c>
      <c r="K993" s="53" t="s">
        <v>517</v>
      </c>
      <c r="L993" s="53" t="s">
        <v>527</v>
      </c>
      <c r="M993" s="53" t="s">
        <v>542</v>
      </c>
    </row>
    <row r="994" spans="1:13" x14ac:dyDescent="0.25">
      <c r="A994" s="53" t="s">
        <v>30</v>
      </c>
      <c r="B994" s="53" t="s">
        <v>365</v>
      </c>
      <c r="C994" s="53" t="s">
        <v>30</v>
      </c>
      <c r="D994" s="53">
        <v>4199</v>
      </c>
      <c r="E994" s="53">
        <v>1500</v>
      </c>
      <c r="F994" s="53">
        <v>2</v>
      </c>
      <c r="G994" s="53">
        <v>0</v>
      </c>
      <c r="H994" s="53">
        <v>999</v>
      </c>
      <c r="I994" s="53"/>
      <c r="J994" s="53" t="s">
        <v>37</v>
      </c>
      <c r="K994" s="53" t="s">
        <v>517</v>
      </c>
      <c r="L994" s="53" t="s">
        <v>518</v>
      </c>
      <c r="M994" s="53" t="s">
        <v>519</v>
      </c>
    </row>
    <row r="995" spans="1:13" x14ac:dyDescent="0.25">
      <c r="A995" s="53" t="s">
        <v>30</v>
      </c>
      <c r="B995" s="53" t="s">
        <v>307</v>
      </c>
      <c r="C995" s="53" t="s">
        <v>30</v>
      </c>
      <c r="D995" s="53">
        <v>4199</v>
      </c>
      <c r="E995" s="53">
        <v>1500</v>
      </c>
      <c r="F995" s="53">
        <v>2</v>
      </c>
      <c r="G995" s="53">
        <v>0</v>
      </c>
      <c r="H995" s="53">
        <v>103</v>
      </c>
      <c r="I995" s="53"/>
      <c r="J995" s="53" t="s">
        <v>37</v>
      </c>
      <c r="K995" s="53" t="s">
        <v>517</v>
      </c>
      <c r="L995" s="53" t="s">
        <v>527</v>
      </c>
      <c r="M995" s="53" t="s">
        <v>545</v>
      </c>
    </row>
    <row r="996" spans="1:13" x14ac:dyDescent="0.25">
      <c r="A996" s="53" t="s">
        <v>30</v>
      </c>
      <c r="B996" s="53" t="s">
        <v>308</v>
      </c>
      <c r="C996" s="53" t="s">
        <v>30</v>
      </c>
      <c r="D996" s="53">
        <v>4199</v>
      </c>
      <c r="E996" s="53">
        <v>1500</v>
      </c>
      <c r="F996" s="53">
        <v>2</v>
      </c>
      <c r="G996" s="53">
        <v>0</v>
      </c>
      <c r="H996" s="53">
        <v>104</v>
      </c>
      <c r="I996" s="53"/>
      <c r="J996" s="53" t="s">
        <v>37</v>
      </c>
      <c r="K996" s="53" t="s">
        <v>517</v>
      </c>
      <c r="L996" s="53" t="s">
        <v>527</v>
      </c>
      <c r="M996" s="53" t="s">
        <v>542</v>
      </c>
    </row>
    <row r="997" spans="1:13" x14ac:dyDescent="0.25">
      <c r="A997" s="53" t="s">
        <v>30</v>
      </c>
      <c r="B997" s="53" t="s">
        <v>396</v>
      </c>
      <c r="C997" s="53" t="s">
        <v>30</v>
      </c>
      <c r="D997" s="53">
        <v>4199</v>
      </c>
      <c r="E997" s="53">
        <v>1500</v>
      </c>
      <c r="F997" s="53">
        <v>2</v>
      </c>
      <c r="G997" s="53">
        <v>0</v>
      </c>
      <c r="H997" s="53">
        <v>110</v>
      </c>
      <c r="I997" s="53"/>
      <c r="J997" s="53" t="s">
        <v>37</v>
      </c>
      <c r="K997" s="53" t="s">
        <v>517</v>
      </c>
      <c r="L997" s="53" t="s">
        <v>532</v>
      </c>
      <c r="M997" s="53" t="s">
        <v>533</v>
      </c>
    </row>
    <row r="998" spans="1:13" x14ac:dyDescent="0.25">
      <c r="A998" s="53" t="s">
        <v>30</v>
      </c>
      <c r="B998" s="53" t="s">
        <v>398</v>
      </c>
      <c r="C998" s="53" t="s">
        <v>30</v>
      </c>
      <c r="D998" s="53">
        <v>4199</v>
      </c>
      <c r="E998" s="53">
        <v>1500</v>
      </c>
      <c r="F998" s="53">
        <v>2</v>
      </c>
      <c r="G998" s="53">
        <v>0</v>
      </c>
      <c r="H998" s="53">
        <v>111</v>
      </c>
      <c r="I998" s="53"/>
      <c r="J998" s="53" t="s">
        <v>37</v>
      </c>
      <c r="K998" s="53" t="s">
        <v>517</v>
      </c>
      <c r="L998" s="53" t="s">
        <v>527</v>
      </c>
      <c r="M998" s="53" t="s">
        <v>545</v>
      </c>
    </row>
    <row r="999" spans="1:13" x14ac:dyDescent="0.25">
      <c r="A999" s="53" t="s">
        <v>30</v>
      </c>
      <c r="B999" s="53" t="s">
        <v>319</v>
      </c>
      <c r="C999" s="53" t="s">
        <v>30</v>
      </c>
      <c r="D999" s="53">
        <v>4199</v>
      </c>
      <c r="E999" s="53">
        <v>1500</v>
      </c>
      <c r="F999" s="53">
        <v>2</v>
      </c>
      <c r="G999" s="53">
        <v>0</v>
      </c>
      <c r="H999" s="53">
        <v>201</v>
      </c>
      <c r="I999" s="53"/>
      <c r="J999" s="53" t="s">
        <v>37</v>
      </c>
      <c r="K999" s="53" t="s">
        <v>517</v>
      </c>
      <c r="L999" s="53" t="s">
        <v>494</v>
      </c>
      <c r="M999" s="53" t="s">
        <v>531</v>
      </c>
    </row>
    <row r="1000" spans="1:13" x14ac:dyDescent="0.25">
      <c r="A1000" s="53" t="s">
        <v>30</v>
      </c>
      <c r="B1000" s="53" t="s">
        <v>322</v>
      </c>
      <c r="C1000" s="53" t="s">
        <v>30</v>
      </c>
      <c r="D1000" s="53">
        <v>4199</v>
      </c>
      <c r="E1000" s="53">
        <v>1500</v>
      </c>
      <c r="F1000" s="53">
        <v>2</v>
      </c>
      <c r="G1000" s="53">
        <v>0</v>
      </c>
      <c r="H1000" s="53">
        <v>202</v>
      </c>
      <c r="I1000" s="53"/>
      <c r="J1000" s="53" t="s">
        <v>37</v>
      </c>
      <c r="K1000" s="53" t="s">
        <v>517</v>
      </c>
      <c r="L1000" s="53" t="s">
        <v>494</v>
      </c>
      <c r="M1000" s="53" t="s">
        <v>531</v>
      </c>
    </row>
    <row r="1001" spans="1:13" x14ac:dyDescent="0.25">
      <c r="A1001" s="53" t="s">
        <v>30</v>
      </c>
      <c r="B1001" s="53" t="s">
        <v>328</v>
      </c>
      <c r="C1001" s="53" t="s">
        <v>30</v>
      </c>
      <c r="D1001" s="53">
        <v>4199</v>
      </c>
      <c r="E1001" s="53">
        <v>1500</v>
      </c>
      <c r="F1001" s="53">
        <v>2</v>
      </c>
      <c r="G1001" s="53">
        <v>0</v>
      </c>
      <c r="H1001" s="53">
        <v>204</v>
      </c>
      <c r="I1001" s="53"/>
      <c r="J1001" s="53" t="s">
        <v>37</v>
      </c>
      <c r="K1001" s="53" t="s">
        <v>517</v>
      </c>
      <c r="L1001" s="53" t="s">
        <v>494</v>
      </c>
      <c r="M1001" s="53" t="s">
        <v>531</v>
      </c>
    </row>
    <row r="1002" spans="1:13" x14ac:dyDescent="0.25">
      <c r="A1002" s="53" t="s">
        <v>30</v>
      </c>
      <c r="B1002" s="53" t="s">
        <v>359</v>
      </c>
      <c r="C1002" s="53" t="s">
        <v>30</v>
      </c>
      <c r="D1002" s="53">
        <v>4199</v>
      </c>
      <c r="E1002" s="53">
        <v>1500</v>
      </c>
      <c r="F1002" s="53">
        <v>2</v>
      </c>
      <c r="G1002" s="53">
        <v>0</v>
      </c>
      <c r="H1002" s="53">
        <v>704</v>
      </c>
      <c r="I1002" s="53"/>
      <c r="J1002" s="53" t="s">
        <v>37</v>
      </c>
      <c r="K1002" s="53" t="s">
        <v>517</v>
      </c>
      <c r="L1002" s="53" t="s">
        <v>527</v>
      </c>
      <c r="M1002" s="53" t="s">
        <v>542</v>
      </c>
    </row>
    <row r="1003" spans="1:13" x14ac:dyDescent="0.25">
      <c r="A1003" s="53" t="s">
        <v>30</v>
      </c>
      <c r="B1003" s="53" t="s">
        <v>365</v>
      </c>
      <c r="C1003" s="53" t="s">
        <v>30</v>
      </c>
      <c r="D1003" s="53">
        <v>4199</v>
      </c>
      <c r="E1003" s="53">
        <v>1500</v>
      </c>
      <c r="F1003" s="53">
        <v>2</v>
      </c>
      <c r="G1003" s="53">
        <v>0</v>
      </c>
      <c r="H1003" s="53">
        <v>999</v>
      </c>
      <c r="I1003" s="53"/>
      <c r="J1003" s="53" t="s">
        <v>37</v>
      </c>
      <c r="K1003" s="53" t="s">
        <v>517</v>
      </c>
      <c r="L1003" s="53" t="s">
        <v>518</v>
      </c>
      <c r="M1003" s="53" t="s">
        <v>519</v>
      </c>
    </row>
    <row r="1004" spans="1:13" x14ac:dyDescent="0.25">
      <c r="A1004" s="53" t="s">
        <v>30</v>
      </c>
      <c r="B1004" s="53" t="s">
        <v>307</v>
      </c>
      <c r="C1004" s="53" t="s">
        <v>30</v>
      </c>
      <c r="D1004" s="53">
        <v>4199</v>
      </c>
      <c r="E1004" s="53">
        <v>1500</v>
      </c>
      <c r="F1004" s="53">
        <v>2</v>
      </c>
      <c r="G1004" s="53">
        <v>0</v>
      </c>
      <c r="H1004" s="53">
        <v>103</v>
      </c>
      <c r="I1004" s="53"/>
      <c r="J1004" s="53" t="s">
        <v>37</v>
      </c>
      <c r="K1004" s="53" t="s">
        <v>517</v>
      </c>
      <c r="L1004" s="53" t="s">
        <v>527</v>
      </c>
      <c r="M1004" s="53" t="s">
        <v>545</v>
      </c>
    </row>
    <row r="1005" spans="1:13" x14ac:dyDescent="0.25">
      <c r="A1005" s="53" t="s">
        <v>30</v>
      </c>
      <c r="B1005" s="53" t="s">
        <v>308</v>
      </c>
      <c r="C1005" s="53" t="s">
        <v>30</v>
      </c>
      <c r="D1005" s="53">
        <v>4199</v>
      </c>
      <c r="E1005" s="53">
        <v>1500</v>
      </c>
      <c r="F1005" s="53">
        <v>2</v>
      </c>
      <c r="G1005" s="53">
        <v>0</v>
      </c>
      <c r="H1005" s="53">
        <v>104</v>
      </c>
      <c r="I1005" s="53"/>
      <c r="J1005" s="53" t="s">
        <v>37</v>
      </c>
      <c r="K1005" s="53" t="s">
        <v>517</v>
      </c>
      <c r="L1005" s="53" t="s">
        <v>527</v>
      </c>
      <c r="M1005" s="53" t="s">
        <v>542</v>
      </c>
    </row>
    <row r="1006" spans="1:13" x14ac:dyDescent="0.25">
      <c r="A1006" s="53" t="s">
        <v>30</v>
      </c>
      <c r="B1006" s="53" t="s">
        <v>396</v>
      </c>
      <c r="C1006" s="53" t="s">
        <v>30</v>
      </c>
      <c r="D1006" s="53">
        <v>4199</v>
      </c>
      <c r="E1006" s="53">
        <v>1500</v>
      </c>
      <c r="F1006" s="53">
        <v>2</v>
      </c>
      <c r="G1006" s="53">
        <v>0</v>
      </c>
      <c r="H1006" s="53">
        <v>110</v>
      </c>
      <c r="I1006" s="53"/>
      <c r="J1006" s="53" t="s">
        <v>37</v>
      </c>
      <c r="K1006" s="53" t="s">
        <v>517</v>
      </c>
      <c r="L1006" s="53" t="s">
        <v>532</v>
      </c>
      <c r="M1006" s="53" t="s">
        <v>533</v>
      </c>
    </row>
    <row r="1007" spans="1:13" x14ac:dyDescent="0.25">
      <c r="A1007" s="53" t="s">
        <v>30</v>
      </c>
      <c r="B1007" s="53" t="s">
        <v>398</v>
      </c>
      <c r="C1007" s="53" t="s">
        <v>30</v>
      </c>
      <c r="D1007" s="53">
        <v>4199</v>
      </c>
      <c r="E1007" s="53">
        <v>1500</v>
      </c>
      <c r="F1007" s="53">
        <v>2</v>
      </c>
      <c r="G1007" s="53">
        <v>0</v>
      </c>
      <c r="H1007" s="53">
        <v>111</v>
      </c>
      <c r="I1007" s="53"/>
      <c r="J1007" s="53" t="s">
        <v>37</v>
      </c>
      <c r="K1007" s="53" t="s">
        <v>517</v>
      </c>
      <c r="L1007" s="53" t="s">
        <v>527</v>
      </c>
      <c r="M1007" s="53" t="s">
        <v>545</v>
      </c>
    </row>
    <row r="1008" spans="1:13" x14ac:dyDescent="0.25">
      <c r="A1008" s="53" t="s">
        <v>30</v>
      </c>
      <c r="B1008" s="53" t="s">
        <v>319</v>
      </c>
      <c r="C1008" s="53" t="s">
        <v>30</v>
      </c>
      <c r="D1008" s="53">
        <v>4199</v>
      </c>
      <c r="E1008" s="53">
        <v>1500</v>
      </c>
      <c r="F1008" s="53">
        <v>2</v>
      </c>
      <c r="G1008" s="53">
        <v>0</v>
      </c>
      <c r="H1008" s="53">
        <v>201</v>
      </c>
      <c r="I1008" s="53"/>
      <c r="J1008" s="53" t="s">
        <v>37</v>
      </c>
      <c r="K1008" s="53" t="s">
        <v>517</v>
      </c>
      <c r="L1008" s="53" t="s">
        <v>494</v>
      </c>
      <c r="M1008" s="53" t="s">
        <v>531</v>
      </c>
    </row>
    <row r="1009" spans="1:13" x14ac:dyDescent="0.25">
      <c r="A1009" s="53" t="s">
        <v>30</v>
      </c>
      <c r="B1009" s="53" t="s">
        <v>328</v>
      </c>
      <c r="C1009" s="53" t="s">
        <v>30</v>
      </c>
      <c r="D1009" s="53">
        <v>4199</v>
      </c>
      <c r="E1009" s="53">
        <v>1500</v>
      </c>
      <c r="F1009" s="53">
        <v>2</v>
      </c>
      <c r="G1009" s="53">
        <v>0</v>
      </c>
      <c r="H1009" s="53">
        <v>204</v>
      </c>
      <c r="I1009" s="53"/>
      <c r="J1009" s="53" t="s">
        <v>37</v>
      </c>
      <c r="K1009" s="53" t="s">
        <v>517</v>
      </c>
      <c r="L1009" s="53" t="s">
        <v>494</v>
      </c>
      <c r="M1009" s="53" t="s">
        <v>531</v>
      </c>
    </row>
    <row r="1010" spans="1:13" x14ac:dyDescent="0.25">
      <c r="A1010" s="53" t="s">
        <v>30</v>
      </c>
      <c r="B1010" s="53" t="s">
        <v>359</v>
      </c>
      <c r="C1010" s="53" t="s">
        <v>30</v>
      </c>
      <c r="D1010" s="53">
        <v>4199</v>
      </c>
      <c r="E1010" s="53">
        <v>1500</v>
      </c>
      <c r="F1010" s="53">
        <v>2</v>
      </c>
      <c r="G1010" s="53">
        <v>0</v>
      </c>
      <c r="H1010" s="53">
        <v>704</v>
      </c>
      <c r="I1010" s="53"/>
      <c r="J1010" s="53" t="s">
        <v>37</v>
      </c>
      <c r="K1010" s="53" t="s">
        <v>517</v>
      </c>
      <c r="L1010" s="53" t="s">
        <v>527</v>
      </c>
      <c r="M1010" s="53" t="s">
        <v>542</v>
      </c>
    </row>
    <row r="1011" spans="1:13" x14ac:dyDescent="0.25">
      <c r="A1011" s="53" t="s">
        <v>30</v>
      </c>
      <c r="B1011" s="53" t="s">
        <v>365</v>
      </c>
      <c r="C1011" s="53" t="s">
        <v>30</v>
      </c>
      <c r="D1011" s="53">
        <v>4199</v>
      </c>
      <c r="E1011" s="53">
        <v>1500</v>
      </c>
      <c r="F1011" s="53">
        <v>2</v>
      </c>
      <c r="G1011" s="53">
        <v>0</v>
      </c>
      <c r="H1011" s="53">
        <v>999</v>
      </c>
      <c r="I1011" s="53"/>
      <c r="J1011" s="53" t="s">
        <v>37</v>
      </c>
      <c r="K1011" s="53" t="s">
        <v>517</v>
      </c>
      <c r="L1011" s="53" t="s">
        <v>518</v>
      </c>
      <c r="M1011" s="53" t="s">
        <v>519</v>
      </c>
    </row>
    <row r="1012" spans="1:13" x14ac:dyDescent="0.25">
      <c r="A1012" s="53" t="s">
        <v>30</v>
      </c>
      <c r="B1012" s="53" t="s">
        <v>307</v>
      </c>
      <c r="C1012" s="53" t="s">
        <v>30</v>
      </c>
      <c r="D1012" s="53">
        <v>4199</v>
      </c>
      <c r="E1012" s="53">
        <v>1500</v>
      </c>
      <c r="F1012" s="53">
        <v>2</v>
      </c>
      <c r="G1012" s="53">
        <v>0</v>
      </c>
      <c r="H1012" s="53">
        <v>103</v>
      </c>
      <c r="I1012" s="53"/>
      <c r="J1012" s="53" t="s">
        <v>37</v>
      </c>
      <c r="K1012" s="53" t="s">
        <v>517</v>
      </c>
      <c r="L1012" s="53" t="s">
        <v>527</v>
      </c>
      <c r="M1012" s="53" t="s">
        <v>545</v>
      </c>
    </row>
    <row r="1013" spans="1:13" x14ac:dyDescent="0.25">
      <c r="A1013" s="53" t="s">
        <v>30</v>
      </c>
      <c r="B1013" s="53" t="s">
        <v>308</v>
      </c>
      <c r="C1013" s="53" t="s">
        <v>30</v>
      </c>
      <c r="D1013" s="53">
        <v>4199</v>
      </c>
      <c r="E1013" s="53">
        <v>1500</v>
      </c>
      <c r="F1013" s="53">
        <v>2</v>
      </c>
      <c r="G1013" s="53">
        <v>0</v>
      </c>
      <c r="H1013" s="53">
        <v>104</v>
      </c>
      <c r="I1013" s="53"/>
      <c r="J1013" s="53" t="s">
        <v>37</v>
      </c>
      <c r="K1013" s="53" t="s">
        <v>517</v>
      </c>
      <c r="L1013" s="53" t="s">
        <v>527</v>
      </c>
      <c r="M1013" s="53" t="s">
        <v>542</v>
      </c>
    </row>
    <row r="1014" spans="1:13" x14ac:dyDescent="0.25">
      <c r="A1014" s="53" t="s">
        <v>30</v>
      </c>
      <c r="B1014" s="53" t="s">
        <v>396</v>
      </c>
      <c r="C1014" s="53" t="s">
        <v>30</v>
      </c>
      <c r="D1014" s="53">
        <v>4199</v>
      </c>
      <c r="E1014" s="53">
        <v>1500</v>
      </c>
      <c r="F1014" s="53">
        <v>2</v>
      </c>
      <c r="G1014" s="53">
        <v>0</v>
      </c>
      <c r="H1014" s="53">
        <v>110</v>
      </c>
      <c r="I1014" s="53"/>
      <c r="J1014" s="53" t="s">
        <v>37</v>
      </c>
      <c r="K1014" s="53" t="s">
        <v>517</v>
      </c>
      <c r="L1014" s="53" t="s">
        <v>532</v>
      </c>
      <c r="M1014" s="53" t="s">
        <v>533</v>
      </c>
    </row>
    <row r="1015" spans="1:13" x14ac:dyDescent="0.25">
      <c r="A1015" s="53" t="s">
        <v>30</v>
      </c>
      <c r="B1015" s="53" t="s">
        <v>398</v>
      </c>
      <c r="C1015" s="53" t="s">
        <v>30</v>
      </c>
      <c r="D1015" s="53">
        <v>4199</v>
      </c>
      <c r="E1015" s="53">
        <v>1500</v>
      </c>
      <c r="F1015" s="53">
        <v>2</v>
      </c>
      <c r="G1015" s="53">
        <v>0</v>
      </c>
      <c r="H1015" s="53">
        <v>111</v>
      </c>
      <c r="I1015" s="53"/>
      <c r="J1015" s="53" t="s">
        <v>37</v>
      </c>
      <c r="K1015" s="53" t="s">
        <v>517</v>
      </c>
      <c r="L1015" s="53" t="s">
        <v>527</v>
      </c>
      <c r="M1015" s="53" t="s">
        <v>545</v>
      </c>
    </row>
    <row r="1016" spans="1:13" x14ac:dyDescent="0.25">
      <c r="A1016" s="53" t="s">
        <v>30</v>
      </c>
      <c r="B1016" s="53" t="s">
        <v>319</v>
      </c>
      <c r="C1016" s="53" t="s">
        <v>30</v>
      </c>
      <c r="D1016" s="53">
        <v>4199</v>
      </c>
      <c r="E1016" s="53">
        <v>1500</v>
      </c>
      <c r="F1016" s="53">
        <v>2</v>
      </c>
      <c r="G1016" s="53">
        <v>0</v>
      </c>
      <c r="H1016" s="53">
        <v>201</v>
      </c>
      <c r="I1016" s="53"/>
      <c r="J1016" s="53" t="s">
        <v>37</v>
      </c>
      <c r="K1016" s="53" t="s">
        <v>517</v>
      </c>
      <c r="L1016" s="53" t="s">
        <v>494</v>
      </c>
      <c r="M1016" s="53" t="s">
        <v>531</v>
      </c>
    </row>
    <row r="1017" spans="1:13" x14ac:dyDescent="0.25">
      <c r="A1017" s="53" t="s">
        <v>30</v>
      </c>
      <c r="B1017" s="53" t="s">
        <v>322</v>
      </c>
      <c r="C1017" s="53" t="s">
        <v>30</v>
      </c>
      <c r="D1017" s="53">
        <v>4199</v>
      </c>
      <c r="E1017" s="53">
        <v>1500</v>
      </c>
      <c r="F1017" s="53">
        <v>2</v>
      </c>
      <c r="G1017" s="53">
        <v>0</v>
      </c>
      <c r="H1017" s="53">
        <v>202</v>
      </c>
      <c r="I1017" s="53"/>
      <c r="J1017" s="53" t="s">
        <v>37</v>
      </c>
      <c r="K1017" s="53" t="s">
        <v>517</v>
      </c>
      <c r="L1017" s="53" t="s">
        <v>494</v>
      </c>
      <c r="M1017" s="53" t="s">
        <v>531</v>
      </c>
    </row>
    <row r="1018" spans="1:13" x14ac:dyDescent="0.25">
      <c r="A1018" s="53" t="s">
        <v>30</v>
      </c>
      <c r="B1018" s="53" t="s">
        <v>328</v>
      </c>
      <c r="C1018" s="53" t="s">
        <v>30</v>
      </c>
      <c r="D1018" s="53">
        <v>4199</v>
      </c>
      <c r="E1018" s="53">
        <v>1500</v>
      </c>
      <c r="F1018" s="53">
        <v>2</v>
      </c>
      <c r="G1018" s="53">
        <v>0</v>
      </c>
      <c r="H1018" s="53">
        <v>204</v>
      </c>
      <c r="I1018" s="53"/>
      <c r="J1018" s="53" t="s">
        <v>37</v>
      </c>
      <c r="K1018" s="53" t="s">
        <v>517</v>
      </c>
      <c r="L1018" s="53" t="s">
        <v>494</v>
      </c>
      <c r="M1018" s="53" t="s">
        <v>531</v>
      </c>
    </row>
    <row r="1019" spans="1:13" x14ac:dyDescent="0.25">
      <c r="A1019" s="53" t="s">
        <v>30</v>
      </c>
      <c r="B1019" s="53" t="s">
        <v>359</v>
      </c>
      <c r="C1019" s="53" t="s">
        <v>30</v>
      </c>
      <c r="D1019" s="53">
        <v>4199</v>
      </c>
      <c r="E1019" s="53">
        <v>1500</v>
      </c>
      <c r="F1019" s="53">
        <v>2</v>
      </c>
      <c r="G1019" s="53">
        <v>0</v>
      </c>
      <c r="H1019" s="53">
        <v>704</v>
      </c>
      <c r="I1019" s="53"/>
      <c r="J1019" s="53" t="s">
        <v>37</v>
      </c>
      <c r="K1019" s="53" t="s">
        <v>517</v>
      </c>
      <c r="L1019" s="53" t="s">
        <v>527</v>
      </c>
      <c r="M1019" s="53" t="s">
        <v>542</v>
      </c>
    </row>
    <row r="1020" spans="1:13" x14ac:dyDescent="0.25">
      <c r="A1020" s="53" t="s">
        <v>30</v>
      </c>
      <c r="B1020" s="53" t="s">
        <v>365</v>
      </c>
      <c r="C1020" s="53" t="s">
        <v>30</v>
      </c>
      <c r="D1020" s="53">
        <v>4199</v>
      </c>
      <c r="E1020" s="53">
        <v>1500</v>
      </c>
      <c r="F1020" s="53">
        <v>2</v>
      </c>
      <c r="G1020" s="53">
        <v>0</v>
      </c>
      <c r="H1020" s="53">
        <v>999</v>
      </c>
      <c r="I1020" s="53"/>
      <c r="J1020" s="53" t="s">
        <v>37</v>
      </c>
      <c r="K1020" s="53" t="s">
        <v>517</v>
      </c>
      <c r="L1020" s="53" t="s">
        <v>518</v>
      </c>
      <c r="M1020" s="53" t="s">
        <v>519</v>
      </c>
    </row>
    <row r="1021" spans="1:13" x14ac:dyDescent="0.25">
      <c r="A1021" s="53" t="s">
        <v>30</v>
      </c>
      <c r="B1021" s="53" t="s">
        <v>307</v>
      </c>
      <c r="C1021" s="53" t="s">
        <v>30</v>
      </c>
      <c r="D1021" s="53">
        <v>4199</v>
      </c>
      <c r="E1021" s="53">
        <v>1500</v>
      </c>
      <c r="F1021" s="53">
        <v>2</v>
      </c>
      <c r="G1021" s="53">
        <v>0</v>
      </c>
      <c r="H1021" s="53">
        <v>103</v>
      </c>
      <c r="I1021" s="53"/>
      <c r="J1021" s="53" t="s">
        <v>37</v>
      </c>
      <c r="K1021" s="53" t="s">
        <v>517</v>
      </c>
      <c r="L1021" s="53" t="s">
        <v>527</v>
      </c>
      <c r="M1021" s="53" t="s">
        <v>545</v>
      </c>
    </row>
    <row r="1022" spans="1:13" x14ac:dyDescent="0.25">
      <c r="A1022" s="53" t="s">
        <v>30</v>
      </c>
      <c r="B1022" s="53" t="s">
        <v>308</v>
      </c>
      <c r="C1022" s="53" t="s">
        <v>30</v>
      </c>
      <c r="D1022" s="53">
        <v>4199</v>
      </c>
      <c r="E1022" s="53">
        <v>1500</v>
      </c>
      <c r="F1022" s="53">
        <v>2</v>
      </c>
      <c r="G1022" s="53">
        <v>0</v>
      </c>
      <c r="H1022" s="53">
        <v>104</v>
      </c>
      <c r="I1022" s="53"/>
      <c r="J1022" s="53" t="s">
        <v>37</v>
      </c>
      <c r="K1022" s="53" t="s">
        <v>517</v>
      </c>
      <c r="L1022" s="53" t="s">
        <v>527</v>
      </c>
      <c r="M1022" s="53" t="s">
        <v>542</v>
      </c>
    </row>
    <row r="1023" spans="1:13" x14ac:dyDescent="0.25">
      <c r="A1023" s="53" t="s">
        <v>30</v>
      </c>
      <c r="B1023" s="53" t="s">
        <v>396</v>
      </c>
      <c r="C1023" s="53" t="s">
        <v>30</v>
      </c>
      <c r="D1023" s="53">
        <v>4199</v>
      </c>
      <c r="E1023" s="53">
        <v>1500</v>
      </c>
      <c r="F1023" s="53">
        <v>2</v>
      </c>
      <c r="G1023" s="53">
        <v>0</v>
      </c>
      <c r="H1023" s="53">
        <v>110</v>
      </c>
      <c r="I1023" s="53"/>
      <c r="J1023" s="53" t="s">
        <v>37</v>
      </c>
      <c r="K1023" s="53" t="s">
        <v>517</v>
      </c>
      <c r="L1023" s="53" t="s">
        <v>532</v>
      </c>
      <c r="M1023" s="53" t="s">
        <v>533</v>
      </c>
    </row>
    <row r="1024" spans="1:13" x14ac:dyDescent="0.25">
      <c r="A1024" s="53" t="s">
        <v>30</v>
      </c>
      <c r="B1024" s="53" t="s">
        <v>398</v>
      </c>
      <c r="C1024" s="53" t="s">
        <v>30</v>
      </c>
      <c r="D1024" s="53">
        <v>4199</v>
      </c>
      <c r="E1024" s="53">
        <v>1500</v>
      </c>
      <c r="F1024" s="53">
        <v>2</v>
      </c>
      <c r="G1024" s="53">
        <v>0</v>
      </c>
      <c r="H1024" s="53">
        <v>111</v>
      </c>
      <c r="I1024" s="53"/>
      <c r="J1024" s="53" t="s">
        <v>37</v>
      </c>
      <c r="K1024" s="53" t="s">
        <v>517</v>
      </c>
      <c r="L1024" s="53" t="s">
        <v>527</v>
      </c>
      <c r="M1024" s="53" t="s">
        <v>545</v>
      </c>
    </row>
    <row r="1025" spans="1:13" x14ac:dyDescent="0.25">
      <c r="A1025" s="53" t="s">
        <v>30</v>
      </c>
      <c r="B1025" s="53" t="s">
        <v>319</v>
      </c>
      <c r="C1025" s="53" t="s">
        <v>30</v>
      </c>
      <c r="D1025" s="53">
        <v>4199</v>
      </c>
      <c r="E1025" s="53">
        <v>1500</v>
      </c>
      <c r="F1025" s="53">
        <v>2</v>
      </c>
      <c r="G1025" s="53">
        <v>0</v>
      </c>
      <c r="H1025" s="53">
        <v>201</v>
      </c>
      <c r="I1025" s="53"/>
      <c r="J1025" s="53" t="s">
        <v>37</v>
      </c>
      <c r="K1025" s="53" t="s">
        <v>517</v>
      </c>
      <c r="L1025" s="53" t="s">
        <v>494</v>
      </c>
      <c r="M1025" s="53" t="s">
        <v>531</v>
      </c>
    </row>
    <row r="1026" spans="1:13" x14ac:dyDescent="0.25">
      <c r="A1026" s="53" t="s">
        <v>30</v>
      </c>
      <c r="B1026" s="53" t="s">
        <v>328</v>
      </c>
      <c r="C1026" s="53" t="s">
        <v>30</v>
      </c>
      <c r="D1026" s="53">
        <v>4199</v>
      </c>
      <c r="E1026" s="53">
        <v>1500</v>
      </c>
      <c r="F1026" s="53">
        <v>2</v>
      </c>
      <c r="G1026" s="53">
        <v>0</v>
      </c>
      <c r="H1026" s="53">
        <v>204</v>
      </c>
      <c r="I1026" s="53"/>
      <c r="J1026" s="53" t="s">
        <v>37</v>
      </c>
      <c r="K1026" s="53" t="s">
        <v>517</v>
      </c>
      <c r="L1026" s="53" t="s">
        <v>494</v>
      </c>
      <c r="M1026" s="53" t="s">
        <v>531</v>
      </c>
    </row>
    <row r="1027" spans="1:13" x14ac:dyDescent="0.25">
      <c r="A1027" s="53" t="s">
        <v>30</v>
      </c>
      <c r="B1027" s="53" t="s">
        <v>359</v>
      </c>
      <c r="C1027" s="53" t="s">
        <v>30</v>
      </c>
      <c r="D1027" s="53">
        <v>4199</v>
      </c>
      <c r="E1027" s="53">
        <v>1500</v>
      </c>
      <c r="F1027" s="53">
        <v>2</v>
      </c>
      <c r="G1027" s="53">
        <v>0</v>
      </c>
      <c r="H1027" s="53">
        <v>704</v>
      </c>
      <c r="I1027" s="53"/>
      <c r="J1027" s="53" t="s">
        <v>37</v>
      </c>
      <c r="K1027" s="53" t="s">
        <v>517</v>
      </c>
      <c r="L1027" s="53" t="s">
        <v>527</v>
      </c>
      <c r="M1027" s="53" t="s">
        <v>542</v>
      </c>
    </row>
    <row r="1028" spans="1:13" x14ac:dyDescent="0.25">
      <c r="A1028" s="53" t="s">
        <v>30</v>
      </c>
      <c r="B1028" s="53" t="s">
        <v>365</v>
      </c>
      <c r="C1028" s="53" t="s">
        <v>30</v>
      </c>
      <c r="D1028" s="53">
        <v>4199</v>
      </c>
      <c r="E1028" s="53">
        <v>1500</v>
      </c>
      <c r="F1028" s="53">
        <v>2</v>
      </c>
      <c r="G1028" s="53">
        <v>0</v>
      </c>
      <c r="H1028" s="53">
        <v>999</v>
      </c>
      <c r="I1028" s="53"/>
      <c r="J1028" s="53" t="s">
        <v>37</v>
      </c>
      <c r="K1028" s="53" t="s">
        <v>517</v>
      </c>
      <c r="L1028" s="53" t="s">
        <v>518</v>
      </c>
      <c r="M1028" s="53" t="s">
        <v>519</v>
      </c>
    </row>
    <row r="1029" spans="1:13" x14ac:dyDescent="0.25">
      <c r="A1029" s="53" t="s">
        <v>30</v>
      </c>
      <c r="B1029" s="53" t="s">
        <v>307</v>
      </c>
      <c r="C1029" s="53" t="s">
        <v>30</v>
      </c>
      <c r="D1029" s="53">
        <v>4199</v>
      </c>
      <c r="E1029" s="53">
        <v>1500</v>
      </c>
      <c r="F1029" s="53">
        <v>2</v>
      </c>
      <c r="G1029" s="53">
        <v>0</v>
      </c>
      <c r="H1029" s="53">
        <v>103</v>
      </c>
      <c r="I1029" s="53"/>
      <c r="J1029" s="53" t="s">
        <v>37</v>
      </c>
      <c r="K1029" s="53" t="s">
        <v>517</v>
      </c>
      <c r="L1029" s="53" t="s">
        <v>527</v>
      </c>
      <c r="M1029" s="53" t="s">
        <v>545</v>
      </c>
    </row>
    <row r="1030" spans="1:13" x14ac:dyDescent="0.25">
      <c r="A1030" s="53" t="s">
        <v>30</v>
      </c>
      <c r="B1030" s="53" t="s">
        <v>308</v>
      </c>
      <c r="C1030" s="53" t="s">
        <v>30</v>
      </c>
      <c r="D1030" s="53">
        <v>4199</v>
      </c>
      <c r="E1030" s="53">
        <v>1500</v>
      </c>
      <c r="F1030" s="53">
        <v>2</v>
      </c>
      <c r="G1030" s="53">
        <v>0</v>
      </c>
      <c r="H1030" s="53">
        <v>104</v>
      </c>
      <c r="I1030" s="53"/>
      <c r="J1030" s="53" t="s">
        <v>37</v>
      </c>
      <c r="K1030" s="53" t="s">
        <v>517</v>
      </c>
      <c r="L1030" s="53" t="s">
        <v>527</v>
      </c>
      <c r="M1030" s="53" t="s">
        <v>542</v>
      </c>
    </row>
    <row r="1031" spans="1:13" x14ac:dyDescent="0.25">
      <c r="A1031" s="53" t="s">
        <v>30</v>
      </c>
      <c r="B1031" s="53" t="s">
        <v>396</v>
      </c>
      <c r="C1031" s="53" t="s">
        <v>30</v>
      </c>
      <c r="D1031" s="53">
        <v>4199</v>
      </c>
      <c r="E1031" s="53">
        <v>1500</v>
      </c>
      <c r="F1031" s="53">
        <v>2</v>
      </c>
      <c r="G1031" s="53">
        <v>0</v>
      </c>
      <c r="H1031" s="53">
        <v>110</v>
      </c>
      <c r="I1031" s="53"/>
      <c r="J1031" s="53" t="s">
        <v>37</v>
      </c>
      <c r="K1031" s="53" t="s">
        <v>517</v>
      </c>
      <c r="L1031" s="53" t="s">
        <v>532</v>
      </c>
      <c r="M1031" s="53" t="s">
        <v>533</v>
      </c>
    </row>
    <row r="1032" spans="1:13" x14ac:dyDescent="0.25">
      <c r="A1032" s="53" t="s">
        <v>30</v>
      </c>
      <c r="B1032" s="53" t="s">
        <v>398</v>
      </c>
      <c r="C1032" s="53" t="s">
        <v>30</v>
      </c>
      <c r="D1032" s="53">
        <v>4199</v>
      </c>
      <c r="E1032" s="53">
        <v>1500</v>
      </c>
      <c r="F1032" s="53">
        <v>2</v>
      </c>
      <c r="G1032" s="53">
        <v>0</v>
      </c>
      <c r="H1032" s="53">
        <v>111</v>
      </c>
      <c r="I1032" s="53"/>
      <c r="J1032" s="53" t="s">
        <v>37</v>
      </c>
      <c r="K1032" s="53" t="s">
        <v>517</v>
      </c>
      <c r="L1032" s="53" t="s">
        <v>527</v>
      </c>
      <c r="M1032" s="53" t="s">
        <v>545</v>
      </c>
    </row>
    <row r="1033" spans="1:13" x14ac:dyDescent="0.25">
      <c r="A1033" s="53" t="s">
        <v>30</v>
      </c>
      <c r="B1033" s="53" t="s">
        <v>319</v>
      </c>
      <c r="C1033" s="53" t="s">
        <v>30</v>
      </c>
      <c r="D1033" s="53">
        <v>4199</v>
      </c>
      <c r="E1033" s="53">
        <v>1500</v>
      </c>
      <c r="F1033" s="53">
        <v>2</v>
      </c>
      <c r="G1033" s="53">
        <v>0</v>
      </c>
      <c r="H1033" s="53">
        <v>201</v>
      </c>
      <c r="I1033" s="53"/>
      <c r="J1033" s="53" t="s">
        <v>37</v>
      </c>
      <c r="K1033" s="53" t="s">
        <v>517</v>
      </c>
      <c r="L1033" s="53" t="s">
        <v>494</v>
      </c>
      <c r="M1033" s="53" t="s">
        <v>531</v>
      </c>
    </row>
    <row r="1034" spans="1:13" x14ac:dyDescent="0.25">
      <c r="A1034" s="53" t="s">
        <v>30</v>
      </c>
      <c r="B1034" s="53" t="s">
        <v>322</v>
      </c>
      <c r="C1034" s="53" t="s">
        <v>30</v>
      </c>
      <c r="D1034" s="53">
        <v>4199</v>
      </c>
      <c r="E1034" s="53">
        <v>1500</v>
      </c>
      <c r="F1034" s="53">
        <v>2</v>
      </c>
      <c r="G1034" s="53">
        <v>0</v>
      </c>
      <c r="H1034" s="53">
        <v>202</v>
      </c>
      <c r="I1034" s="53"/>
      <c r="J1034" s="53" t="s">
        <v>37</v>
      </c>
      <c r="K1034" s="53" t="s">
        <v>517</v>
      </c>
      <c r="L1034" s="53" t="s">
        <v>494</v>
      </c>
      <c r="M1034" s="53" t="s">
        <v>531</v>
      </c>
    </row>
    <row r="1035" spans="1:13" x14ac:dyDescent="0.25">
      <c r="A1035" s="53" t="s">
        <v>30</v>
      </c>
      <c r="B1035" s="53" t="s">
        <v>328</v>
      </c>
      <c r="C1035" s="53" t="s">
        <v>30</v>
      </c>
      <c r="D1035" s="53">
        <v>4199</v>
      </c>
      <c r="E1035" s="53">
        <v>1500</v>
      </c>
      <c r="F1035" s="53">
        <v>2</v>
      </c>
      <c r="G1035" s="53">
        <v>0</v>
      </c>
      <c r="H1035" s="53">
        <v>204</v>
      </c>
      <c r="I1035" s="53"/>
      <c r="J1035" s="53" t="s">
        <v>37</v>
      </c>
      <c r="K1035" s="53" t="s">
        <v>517</v>
      </c>
      <c r="L1035" s="53" t="s">
        <v>494</v>
      </c>
      <c r="M1035" s="53" t="s">
        <v>531</v>
      </c>
    </row>
    <row r="1036" spans="1:13" x14ac:dyDescent="0.25">
      <c r="A1036" s="53" t="s">
        <v>30</v>
      </c>
      <c r="B1036" s="53" t="s">
        <v>359</v>
      </c>
      <c r="C1036" s="53" t="s">
        <v>30</v>
      </c>
      <c r="D1036" s="53">
        <v>4199</v>
      </c>
      <c r="E1036" s="53">
        <v>1500</v>
      </c>
      <c r="F1036" s="53">
        <v>2</v>
      </c>
      <c r="G1036" s="53">
        <v>0</v>
      </c>
      <c r="H1036" s="53">
        <v>704</v>
      </c>
      <c r="I1036" s="53"/>
      <c r="J1036" s="53" t="s">
        <v>37</v>
      </c>
      <c r="K1036" s="53" t="s">
        <v>517</v>
      </c>
      <c r="L1036" s="53" t="s">
        <v>527</v>
      </c>
      <c r="M1036" s="53" t="s">
        <v>542</v>
      </c>
    </row>
    <row r="1037" spans="1:13" x14ac:dyDescent="0.25">
      <c r="A1037" s="53" t="s">
        <v>30</v>
      </c>
      <c r="B1037" s="53" t="s">
        <v>365</v>
      </c>
      <c r="C1037" s="53" t="s">
        <v>30</v>
      </c>
      <c r="D1037" s="53">
        <v>4199</v>
      </c>
      <c r="E1037" s="53">
        <v>1500</v>
      </c>
      <c r="F1037" s="53">
        <v>2</v>
      </c>
      <c r="G1037" s="53">
        <v>0</v>
      </c>
      <c r="H1037" s="53">
        <v>999</v>
      </c>
      <c r="I1037" s="53"/>
      <c r="J1037" s="53" t="s">
        <v>37</v>
      </c>
      <c r="K1037" s="53" t="s">
        <v>517</v>
      </c>
      <c r="L1037" s="53" t="s">
        <v>518</v>
      </c>
      <c r="M1037" s="53" t="s">
        <v>519</v>
      </c>
    </row>
    <row r="1038" spans="1:13" x14ac:dyDescent="0.25">
      <c r="A1038" s="53" t="s">
        <v>30</v>
      </c>
      <c r="B1038" s="53" t="s">
        <v>307</v>
      </c>
      <c r="C1038" s="53" t="s">
        <v>30</v>
      </c>
      <c r="D1038" s="53">
        <v>4199</v>
      </c>
      <c r="E1038" s="53">
        <v>1500</v>
      </c>
      <c r="F1038" s="53">
        <v>2</v>
      </c>
      <c r="G1038" s="53">
        <v>0</v>
      </c>
      <c r="H1038" s="53">
        <v>103</v>
      </c>
      <c r="I1038" s="53"/>
      <c r="J1038" s="53" t="s">
        <v>37</v>
      </c>
      <c r="K1038" s="53" t="s">
        <v>517</v>
      </c>
      <c r="L1038" s="53" t="s">
        <v>527</v>
      </c>
      <c r="M1038" s="53" t="s">
        <v>545</v>
      </c>
    </row>
    <row r="1039" spans="1:13" x14ac:dyDescent="0.25">
      <c r="A1039" s="53" t="s">
        <v>30</v>
      </c>
      <c r="B1039" s="53" t="s">
        <v>308</v>
      </c>
      <c r="C1039" s="53" t="s">
        <v>30</v>
      </c>
      <c r="D1039" s="53">
        <v>4199</v>
      </c>
      <c r="E1039" s="53">
        <v>1500</v>
      </c>
      <c r="F1039" s="53">
        <v>2</v>
      </c>
      <c r="G1039" s="53">
        <v>0</v>
      </c>
      <c r="H1039" s="53">
        <v>104</v>
      </c>
      <c r="I1039" s="53"/>
      <c r="J1039" s="53" t="s">
        <v>37</v>
      </c>
      <c r="K1039" s="53" t="s">
        <v>517</v>
      </c>
      <c r="L1039" s="53" t="s">
        <v>527</v>
      </c>
      <c r="M1039" s="53" t="s">
        <v>542</v>
      </c>
    </row>
    <row r="1040" spans="1:13" x14ac:dyDescent="0.25">
      <c r="A1040" s="53" t="s">
        <v>30</v>
      </c>
      <c r="B1040" s="53" t="s">
        <v>396</v>
      </c>
      <c r="C1040" s="53" t="s">
        <v>30</v>
      </c>
      <c r="D1040" s="53">
        <v>4199</v>
      </c>
      <c r="E1040" s="53">
        <v>1500</v>
      </c>
      <c r="F1040" s="53">
        <v>2</v>
      </c>
      <c r="G1040" s="53">
        <v>0</v>
      </c>
      <c r="H1040" s="53">
        <v>110</v>
      </c>
      <c r="I1040" s="53"/>
      <c r="J1040" s="53" t="s">
        <v>37</v>
      </c>
      <c r="K1040" s="53" t="s">
        <v>517</v>
      </c>
      <c r="L1040" s="53" t="s">
        <v>532</v>
      </c>
      <c r="M1040" s="53" t="s">
        <v>533</v>
      </c>
    </row>
    <row r="1041" spans="1:13" x14ac:dyDescent="0.25">
      <c r="A1041" s="53" t="s">
        <v>30</v>
      </c>
      <c r="B1041" s="53" t="s">
        <v>398</v>
      </c>
      <c r="C1041" s="53" t="s">
        <v>30</v>
      </c>
      <c r="D1041" s="53">
        <v>4199</v>
      </c>
      <c r="E1041" s="53">
        <v>1500</v>
      </c>
      <c r="F1041" s="53">
        <v>2</v>
      </c>
      <c r="G1041" s="53">
        <v>0</v>
      </c>
      <c r="H1041" s="53">
        <v>111</v>
      </c>
      <c r="I1041" s="53"/>
      <c r="J1041" s="53" t="s">
        <v>37</v>
      </c>
      <c r="K1041" s="53" t="s">
        <v>517</v>
      </c>
      <c r="L1041" s="53" t="s">
        <v>527</v>
      </c>
      <c r="M1041" s="53" t="s">
        <v>545</v>
      </c>
    </row>
    <row r="1042" spans="1:13" x14ac:dyDescent="0.25">
      <c r="A1042" s="53" t="s">
        <v>30</v>
      </c>
      <c r="B1042" s="53" t="s">
        <v>322</v>
      </c>
      <c r="C1042" s="53" t="s">
        <v>30</v>
      </c>
      <c r="D1042" s="53">
        <v>4199</v>
      </c>
      <c r="E1042" s="53">
        <v>1500</v>
      </c>
      <c r="F1042" s="53">
        <v>2</v>
      </c>
      <c r="G1042" s="53">
        <v>0</v>
      </c>
      <c r="H1042" s="53">
        <v>202</v>
      </c>
      <c r="I1042" s="53"/>
      <c r="J1042" s="53" t="s">
        <v>37</v>
      </c>
      <c r="K1042" s="53" t="s">
        <v>517</v>
      </c>
      <c r="L1042" s="53" t="s">
        <v>494</v>
      </c>
      <c r="M1042" s="53" t="s">
        <v>531</v>
      </c>
    </row>
    <row r="1043" spans="1:13" x14ac:dyDescent="0.25">
      <c r="A1043" s="53" t="s">
        <v>30</v>
      </c>
      <c r="B1043" s="53" t="s">
        <v>328</v>
      </c>
      <c r="C1043" s="53" t="s">
        <v>30</v>
      </c>
      <c r="D1043" s="53">
        <v>4199</v>
      </c>
      <c r="E1043" s="53">
        <v>1500</v>
      </c>
      <c r="F1043" s="53">
        <v>2</v>
      </c>
      <c r="G1043" s="53">
        <v>0</v>
      </c>
      <c r="H1043" s="53">
        <v>204</v>
      </c>
      <c r="I1043" s="53"/>
      <c r="J1043" s="53" t="s">
        <v>37</v>
      </c>
      <c r="K1043" s="53" t="s">
        <v>517</v>
      </c>
      <c r="L1043" s="53" t="s">
        <v>494</v>
      </c>
      <c r="M1043" s="53" t="s">
        <v>531</v>
      </c>
    </row>
    <row r="1044" spans="1:13" x14ac:dyDescent="0.25">
      <c r="A1044" s="53" t="s">
        <v>30</v>
      </c>
      <c r="B1044" s="53" t="s">
        <v>359</v>
      </c>
      <c r="C1044" s="53" t="s">
        <v>30</v>
      </c>
      <c r="D1044" s="53">
        <v>4199</v>
      </c>
      <c r="E1044" s="53">
        <v>1500</v>
      </c>
      <c r="F1044" s="53">
        <v>2</v>
      </c>
      <c r="G1044" s="53">
        <v>0</v>
      </c>
      <c r="H1044" s="53">
        <v>704</v>
      </c>
      <c r="I1044" s="53"/>
      <c r="J1044" s="53" t="s">
        <v>37</v>
      </c>
      <c r="K1044" s="53" t="s">
        <v>517</v>
      </c>
      <c r="L1044" s="53" t="s">
        <v>527</v>
      </c>
      <c r="M1044" s="53" t="s">
        <v>542</v>
      </c>
    </row>
    <row r="1045" spans="1:13" x14ac:dyDescent="0.25">
      <c r="A1045" s="53" t="s">
        <v>30</v>
      </c>
      <c r="B1045" s="53" t="s">
        <v>365</v>
      </c>
      <c r="C1045" s="53" t="s">
        <v>30</v>
      </c>
      <c r="D1045" s="53">
        <v>4199</v>
      </c>
      <c r="E1045" s="53">
        <v>1500</v>
      </c>
      <c r="F1045" s="53">
        <v>2</v>
      </c>
      <c r="G1045" s="53">
        <v>0</v>
      </c>
      <c r="H1045" s="53">
        <v>999</v>
      </c>
      <c r="I1045" s="53"/>
      <c r="J1045" s="53" t="s">
        <v>37</v>
      </c>
      <c r="K1045" s="53" t="s">
        <v>517</v>
      </c>
      <c r="L1045" s="53" t="s">
        <v>518</v>
      </c>
      <c r="M1045" s="53" t="s">
        <v>519</v>
      </c>
    </row>
    <row r="1046" spans="1:13" x14ac:dyDescent="0.25">
      <c r="A1046" s="53" t="s">
        <v>30</v>
      </c>
      <c r="B1046" s="53" t="s">
        <v>307</v>
      </c>
      <c r="C1046" s="53" t="s">
        <v>30</v>
      </c>
      <c r="D1046" s="53">
        <v>4199</v>
      </c>
      <c r="E1046" s="53">
        <v>1500</v>
      </c>
      <c r="F1046" s="53">
        <v>2</v>
      </c>
      <c r="G1046" s="53">
        <v>0</v>
      </c>
      <c r="H1046" s="53">
        <v>103</v>
      </c>
      <c r="I1046" s="53"/>
      <c r="J1046" s="53" t="s">
        <v>37</v>
      </c>
      <c r="K1046" s="53" t="s">
        <v>517</v>
      </c>
      <c r="L1046" s="53" t="s">
        <v>527</v>
      </c>
      <c r="M1046" s="53" t="s">
        <v>545</v>
      </c>
    </row>
    <row r="1047" spans="1:13" x14ac:dyDescent="0.25">
      <c r="A1047" s="53" t="s">
        <v>30</v>
      </c>
      <c r="B1047" s="53" t="s">
        <v>308</v>
      </c>
      <c r="C1047" s="53" t="s">
        <v>30</v>
      </c>
      <c r="D1047" s="53">
        <v>4199</v>
      </c>
      <c r="E1047" s="53">
        <v>1500</v>
      </c>
      <c r="F1047" s="53">
        <v>2</v>
      </c>
      <c r="G1047" s="53">
        <v>0</v>
      </c>
      <c r="H1047" s="53">
        <v>104</v>
      </c>
      <c r="I1047" s="53"/>
      <c r="J1047" s="53" t="s">
        <v>37</v>
      </c>
      <c r="K1047" s="53" t="s">
        <v>517</v>
      </c>
      <c r="L1047" s="53" t="s">
        <v>527</v>
      </c>
      <c r="M1047" s="53" t="s">
        <v>542</v>
      </c>
    </row>
    <row r="1048" spans="1:13" x14ac:dyDescent="0.25">
      <c r="A1048" s="53" t="s">
        <v>30</v>
      </c>
      <c r="B1048" s="53" t="s">
        <v>398</v>
      </c>
      <c r="C1048" s="53" t="s">
        <v>30</v>
      </c>
      <c r="D1048" s="53">
        <v>4199</v>
      </c>
      <c r="E1048" s="53">
        <v>1500</v>
      </c>
      <c r="F1048" s="53">
        <v>2</v>
      </c>
      <c r="G1048" s="53">
        <v>0</v>
      </c>
      <c r="H1048" s="53">
        <v>111</v>
      </c>
      <c r="I1048" s="53"/>
      <c r="J1048" s="53" t="s">
        <v>37</v>
      </c>
      <c r="K1048" s="53" t="s">
        <v>517</v>
      </c>
      <c r="L1048" s="53" t="s">
        <v>527</v>
      </c>
      <c r="M1048" s="53" t="s">
        <v>545</v>
      </c>
    </row>
    <row r="1049" spans="1:13" x14ac:dyDescent="0.25">
      <c r="A1049" s="53" t="s">
        <v>30</v>
      </c>
      <c r="B1049" s="53" t="s">
        <v>319</v>
      </c>
      <c r="C1049" s="53" t="s">
        <v>30</v>
      </c>
      <c r="D1049" s="53">
        <v>4199</v>
      </c>
      <c r="E1049" s="53">
        <v>1500</v>
      </c>
      <c r="F1049" s="53">
        <v>2</v>
      </c>
      <c r="G1049" s="53">
        <v>0</v>
      </c>
      <c r="H1049" s="53">
        <v>201</v>
      </c>
      <c r="I1049" s="53"/>
      <c r="J1049" s="53" t="s">
        <v>37</v>
      </c>
      <c r="K1049" s="53" t="s">
        <v>517</v>
      </c>
      <c r="L1049" s="53" t="s">
        <v>494</v>
      </c>
      <c r="M1049" s="53" t="s">
        <v>531</v>
      </c>
    </row>
    <row r="1050" spans="1:13" x14ac:dyDescent="0.25">
      <c r="A1050" s="53" t="s">
        <v>30</v>
      </c>
      <c r="B1050" s="53" t="s">
        <v>322</v>
      </c>
      <c r="C1050" s="53" t="s">
        <v>30</v>
      </c>
      <c r="D1050" s="53">
        <v>4199</v>
      </c>
      <c r="E1050" s="53">
        <v>1500</v>
      </c>
      <c r="F1050" s="53">
        <v>2</v>
      </c>
      <c r="G1050" s="53">
        <v>0</v>
      </c>
      <c r="H1050" s="53">
        <v>202</v>
      </c>
      <c r="I1050" s="53"/>
      <c r="J1050" s="53" t="s">
        <v>37</v>
      </c>
      <c r="K1050" s="53" t="s">
        <v>517</v>
      </c>
      <c r="L1050" s="53" t="s">
        <v>494</v>
      </c>
      <c r="M1050" s="53" t="s">
        <v>531</v>
      </c>
    </row>
    <row r="1051" spans="1:13" x14ac:dyDescent="0.25">
      <c r="A1051" s="53" t="s">
        <v>30</v>
      </c>
      <c r="B1051" s="53" t="s">
        <v>328</v>
      </c>
      <c r="C1051" s="53" t="s">
        <v>30</v>
      </c>
      <c r="D1051" s="53">
        <v>4199</v>
      </c>
      <c r="E1051" s="53">
        <v>1500</v>
      </c>
      <c r="F1051" s="53">
        <v>2</v>
      </c>
      <c r="G1051" s="53">
        <v>0</v>
      </c>
      <c r="H1051" s="53">
        <v>204</v>
      </c>
      <c r="I1051" s="53"/>
      <c r="J1051" s="53" t="s">
        <v>37</v>
      </c>
      <c r="K1051" s="53" t="s">
        <v>517</v>
      </c>
      <c r="L1051" s="53" t="s">
        <v>494</v>
      </c>
      <c r="M1051" s="53" t="s">
        <v>531</v>
      </c>
    </row>
    <row r="1052" spans="1:13" x14ac:dyDescent="0.25">
      <c r="A1052" s="53" t="s">
        <v>30</v>
      </c>
      <c r="B1052" s="53" t="s">
        <v>359</v>
      </c>
      <c r="C1052" s="53" t="s">
        <v>30</v>
      </c>
      <c r="D1052" s="53">
        <v>4199</v>
      </c>
      <c r="E1052" s="53">
        <v>1500</v>
      </c>
      <c r="F1052" s="53">
        <v>2</v>
      </c>
      <c r="G1052" s="53">
        <v>0</v>
      </c>
      <c r="H1052" s="53">
        <v>704</v>
      </c>
      <c r="I1052" s="53"/>
      <c r="J1052" s="53" t="s">
        <v>37</v>
      </c>
      <c r="K1052" s="53" t="s">
        <v>517</v>
      </c>
      <c r="L1052" s="53" t="s">
        <v>527</v>
      </c>
      <c r="M1052" s="53" t="s">
        <v>542</v>
      </c>
    </row>
    <row r="1053" spans="1:13" x14ac:dyDescent="0.25">
      <c r="A1053" s="53" t="s">
        <v>30</v>
      </c>
      <c r="B1053" s="53" t="s">
        <v>365</v>
      </c>
      <c r="C1053" s="53" t="s">
        <v>30</v>
      </c>
      <c r="D1053" s="53">
        <v>4199</v>
      </c>
      <c r="E1053" s="53">
        <v>1500</v>
      </c>
      <c r="F1053" s="53">
        <v>2</v>
      </c>
      <c r="G1053" s="53">
        <v>0</v>
      </c>
      <c r="H1053" s="53">
        <v>999</v>
      </c>
      <c r="I1053" s="53"/>
      <c r="J1053" s="53" t="s">
        <v>37</v>
      </c>
      <c r="K1053" s="53" t="s">
        <v>517</v>
      </c>
      <c r="L1053" s="53" t="s">
        <v>518</v>
      </c>
      <c r="M1053" s="53" t="s">
        <v>519</v>
      </c>
    </row>
    <row r="1054" spans="1:13" x14ac:dyDescent="0.25">
      <c r="A1054" s="53" t="s">
        <v>30</v>
      </c>
      <c r="B1054" s="53" t="s">
        <v>307</v>
      </c>
      <c r="C1054" s="53" t="s">
        <v>30</v>
      </c>
      <c r="D1054" s="53">
        <v>4199</v>
      </c>
      <c r="E1054" s="53">
        <v>1500</v>
      </c>
      <c r="F1054" s="53">
        <v>2</v>
      </c>
      <c r="G1054" s="53">
        <v>0</v>
      </c>
      <c r="H1054" s="53">
        <v>103</v>
      </c>
      <c r="I1054" s="53"/>
      <c r="J1054" s="53" t="s">
        <v>37</v>
      </c>
      <c r="K1054" s="53" t="s">
        <v>517</v>
      </c>
      <c r="L1054" s="53" t="s">
        <v>527</v>
      </c>
      <c r="M1054" s="53" t="s">
        <v>545</v>
      </c>
    </row>
    <row r="1055" spans="1:13" x14ac:dyDescent="0.25">
      <c r="A1055" s="53" t="s">
        <v>30</v>
      </c>
      <c r="B1055" s="53" t="s">
        <v>308</v>
      </c>
      <c r="C1055" s="53" t="s">
        <v>30</v>
      </c>
      <c r="D1055" s="53">
        <v>4199</v>
      </c>
      <c r="E1055" s="53">
        <v>1500</v>
      </c>
      <c r="F1055" s="53">
        <v>2</v>
      </c>
      <c r="G1055" s="53">
        <v>0</v>
      </c>
      <c r="H1055" s="53">
        <v>104</v>
      </c>
      <c r="I1055" s="53"/>
      <c r="J1055" s="53" t="s">
        <v>37</v>
      </c>
      <c r="K1055" s="53" t="s">
        <v>517</v>
      </c>
      <c r="L1055" s="53" t="s">
        <v>527</v>
      </c>
      <c r="M1055" s="53" t="s">
        <v>542</v>
      </c>
    </row>
    <row r="1056" spans="1:13" x14ac:dyDescent="0.25">
      <c r="A1056" s="53" t="s">
        <v>30</v>
      </c>
      <c r="B1056" s="53" t="s">
        <v>396</v>
      </c>
      <c r="C1056" s="53" t="s">
        <v>30</v>
      </c>
      <c r="D1056" s="53">
        <v>4199</v>
      </c>
      <c r="E1056" s="53">
        <v>1500</v>
      </c>
      <c r="F1056" s="53">
        <v>2</v>
      </c>
      <c r="G1056" s="53">
        <v>0</v>
      </c>
      <c r="H1056" s="53">
        <v>110</v>
      </c>
      <c r="I1056" s="53"/>
      <c r="J1056" s="53" t="s">
        <v>37</v>
      </c>
      <c r="K1056" s="53" t="s">
        <v>517</v>
      </c>
      <c r="L1056" s="53" t="s">
        <v>532</v>
      </c>
      <c r="M1056" s="53" t="s">
        <v>533</v>
      </c>
    </row>
    <row r="1057" spans="1:13" x14ac:dyDescent="0.25">
      <c r="A1057" s="53" t="s">
        <v>30</v>
      </c>
      <c r="B1057" s="53" t="s">
        <v>398</v>
      </c>
      <c r="C1057" s="53" t="s">
        <v>30</v>
      </c>
      <c r="D1057" s="53">
        <v>4199</v>
      </c>
      <c r="E1057" s="53">
        <v>1500</v>
      </c>
      <c r="F1057" s="53">
        <v>2</v>
      </c>
      <c r="G1057" s="53">
        <v>0</v>
      </c>
      <c r="H1057" s="53">
        <v>111</v>
      </c>
      <c r="I1057" s="53"/>
      <c r="J1057" s="53" t="s">
        <v>37</v>
      </c>
      <c r="K1057" s="53" t="s">
        <v>517</v>
      </c>
      <c r="L1057" s="53" t="s">
        <v>527</v>
      </c>
      <c r="M1057" s="53" t="s">
        <v>545</v>
      </c>
    </row>
    <row r="1058" spans="1:13" x14ac:dyDescent="0.25">
      <c r="A1058" s="53" t="s">
        <v>30</v>
      </c>
      <c r="B1058" s="53" t="s">
        <v>319</v>
      </c>
      <c r="C1058" s="53" t="s">
        <v>30</v>
      </c>
      <c r="D1058" s="53">
        <v>4199</v>
      </c>
      <c r="E1058" s="53">
        <v>1500</v>
      </c>
      <c r="F1058" s="53">
        <v>2</v>
      </c>
      <c r="G1058" s="53">
        <v>0</v>
      </c>
      <c r="H1058" s="53">
        <v>201</v>
      </c>
      <c r="I1058" s="53"/>
      <c r="J1058" s="53" t="s">
        <v>37</v>
      </c>
      <c r="K1058" s="53" t="s">
        <v>517</v>
      </c>
      <c r="L1058" s="53" t="s">
        <v>494</v>
      </c>
      <c r="M1058" s="53" t="s">
        <v>531</v>
      </c>
    </row>
    <row r="1059" spans="1:13" x14ac:dyDescent="0.25">
      <c r="A1059" s="53" t="s">
        <v>30</v>
      </c>
      <c r="B1059" s="53" t="s">
        <v>322</v>
      </c>
      <c r="C1059" s="53" t="s">
        <v>30</v>
      </c>
      <c r="D1059" s="53">
        <v>4199</v>
      </c>
      <c r="E1059" s="53">
        <v>1500</v>
      </c>
      <c r="F1059" s="53">
        <v>2</v>
      </c>
      <c r="G1059" s="53">
        <v>0</v>
      </c>
      <c r="H1059" s="53">
        <v>202</v>
      </c>
      <c r="I1059" s="53"/>
      <c r="J1059" s="53" t="s">
        <v>37</v>
      </c>
      <c r="K1059" s="53" t="s">
        <v>517</v>
      </c>
      <c r="L1059" s="53" t="s">
        <v>494</v>
      </c>
      <c r="M1059" s="53" t="s">
        <v>531</v>
      </c>
    </row>
    <row r="1060" spans="1:13" x14ac:dyDescent="0.25">
      <c r="A1060" s="53" t="s">
        <v>30</v>
      </c>
      <c r="B1060" s="53" t="s">
        <v>328</v>
      </c>
      <c r="C1060" s="53" t="s">
        <v>30</v>
      </c>
      <c r="D1060" s="53">
        <v>4199</v>
      </c>
      <c r="E1060" s="53">
        <v>1500</v>
      </c>
      <c r="F1060" s="53">
        <v>2</v>
      </c>
      <c r="G1060" s="53">
        <v>0</v>
      </c>
      <c r="H1060" s="53">
        <v>204</v>
      </c>
      <c r="I1060" s="53"/>
      <c r="J1060" s="53" t="s">
        <v>37</v>
      </c>
      <c r="K1060" s="53" t="s">
        <v>517</v>
      </c>
      <c r="L1060" s="53" t="s">
        <v>494</v>
      </c>
      <c r="M1060" s="53" t="s">
        <v>531</v>
      </c>
    </row>
    <row r="1061" spans="1:13" x14ac:dyDescent="0.25">
      <c r="A1061" s="53" t="s">
        <v>30</v>
      </c>
      <c r="B1061" s="53" t="s">
        <v>359</v>
      </c>
      <c r="C1061" s="53" t="s">
        <v>30</v>
      </c>
      <c r="D1061" s="53">
        <v>4199</v>
      </c>
      <c r="E1061" s="53">
        <v>1500</v>
      </c>
      <c r="F1061" s="53">
        <v>2</v>
      </c>
      <c r="G1061" s="53">
        <v>0</v>
      </c>
      <c r="H1061" s="53">
        <v>704</v>
      </c>
      <c r="I1061" s="53"/>
      <c r="J1061" s="53" t="s">
        <v>37</v>
      </c>
      <c r="K1061" s="53" t="s">
        <v>517</v>
      </c>
      <c r="L1061" s="53" t="s">
        <v>527</v>
      </c>
      <c r="M1061" s="53" t="s">
        <v>542</v>
      </c>
    </row>
    <row r="1062" spans="1:13" x14ac:dyDescent="0.25">
      <c r="A1062" s="53" t="s">
        <v>30</v>
      </c>
      <c r="B1062" s="53" t="s">
        <v>365</v>
      </c>
      <c r="C1062" s="53" t="s">
        <v>30</v>
      </c>
      <c r="D1062" s="53">
        <v>4199</v>
      </c>
      <c r="E1062" s="53">
        <v>1500</v>
      </c>
      <c r="F1062" s="53">
        <v>2</v>
      </c>
      <c r="G1062" s="53">
        <v>0</v>
      </c>
      <c r="H1062" s="53">
        <v>999</v>
      </c>
      <c r="I1062" s="53"/>
      <c r="J1062" s="53" t="s">
        <v>37</v>
      </c>
      <c r="K1062" s="53" t="s">
        <v>517</v>
      </c>
      <c r="L1062" s="53" t="s">
        <v>518</v>
      </c>
      <c r="M1062" s="53" t="s">
        <v>519</v>
      </c>
    </row>
    <row r="1063" spans="1:13" x14ac:dyDescent="0.25">
      <c r="A1063" s="53" t="s">
        <v>30</v>
      </c>
      <c r="B1063" s="53" t="s">
        <v>307</v>
      </c>
      <c r="C1063" s="53" t="s">
        <v>30</v>
      </c>
      <c r="D1063" s="53">
        <v>4199</v>
      </c>
      <c r="E1063" s="53">
        <v>1500</v>
      </c>
      <c r="F1063" s="53">
        <v>2</v>
      </c>
      <c r="G1063" s="53">
        <v>0</v>
      </c>
      <c r="H1063" s="53">
        <v>103</v>
      </c>
      <c r="I1063" s="53"/>
      <c r="J1063" s="53" t="s">
        <v>37</v>
      </c>
      <c r="K1063" s="53" t="s">
        <v>517</v>
      </c>
      <c r="L1063" s="53" t="s">
        <v>527</v>
      </c>
      <c r="M1063" s="53" t="s">
        <v>545</v>
      </c>
    </row>
    <row r="1064" spans="1:13" x14ac:dyDescent="0.25">
      <c r="A1064" s="53" t="s">
        <v>30</v>
      </c>
      <c r="B1064" s="53" t="s">
        <v>308</v>
      </c>
      <c r="C1064" s="53" t="s">
        <v>30</v>
      </c>
      <c r="D1064" s="53">
        <v>4199</v>
      </c>
      <c r="E1064" s="53">
        <v>1500</v>
      </c>
      <c r="F1064" s="53">
        <v>2</v>
      </c>
      <c r="G1064" s="53">
        <v>0</v>
      </c>
      <c r="H1064" s="53">
        <v>104</v>
      </c>
      <c r="I1064" s="53"/>
      <c r="J1064" s="53" t="s">
        <v>37</v>
      </c>
      <c r="K1064" s="53" t="s">
        <v>517</v>
      </c>
      <c r="L1064" s="53" t="s">
        <v>527</v>
      </c>
      <c r="M1064" s="53" t="s">
        <v>542</v>
      </c>
    </row>
    <row r="1065" spans="1:13" x14ac:dyDescent="0.25">
      <c r="A1065" s="53" t="s">
        <v>30</v>
      </c>
      <c r="B1065" s="53" t="s">
        <v>396</v>
      </c>
      <c r="C1065" s="53" t="s">
        <v>30</v>
      </c>
      <c r="D1065" s="53">
        <v>4199</v>
      </c>
      <c r="E1065" s="53">
        <v>1500</v>
      </c>
      <c r="F1065" s="53">
        <v>2</v>
      </c>
      <c r="G1065" s="53">
        <v>0</v>
      </c>
      <c r="H1065" s="53">
        <v>110</v>
      </c>
      <c r="I1065" s="53"/>
      <c r="J1065" s="53" t="s">
        <v>37</v>
      </c>
      <c r="K1065" s="53" t="s">
        <v>517</v>
      </c>
      <c r="L1065" s="53" t="s">
        <v>532</v>
      </c>
      <c r="M1065" s="53" t="s">
        <v>533</v>
      </c>
    </row>
    <row r="1066" spans="1:13" x14ac:dyDescent="0.25">
      <c r="A1066" s="53" t="s">
        <v>30</v>
      </c>
      <c r="B1066" s="53" t="s">
        <v>398</v>
      </c>
      <c r="C1066" s="53" t="s">
        <v>30</v>
      </c>
      <c r="D1066" s="53">
        <v>4199</v>
      </c>
      <c r="E1066" s="53">
        <v>1500</v>
      </c>
      <c r="F1066" s="53">
        <v>2</v>
      </c>
      <c r="G1066" s="53">
        <v>0</v>
      </c>
      <c r="H1066" s="53">
        <v>111</v>
      </c>
      <c r="I1066" s="53"/>
      <c r="J1066" s="53" t="s">
        <v>37</v>
      </c>
      <c r="K1066" s="53" t="s">
        <v>517</v>
      </c>
      <c r="L1066" s="53" t="s">
        <v>527</v>
      </c>
      <c r="M1066" s="53" t="s">
        <v>545</v>
      </c>
    </row>
    <row r="1067" spans="1:13" x14ac:dyDescent="0.25">
      <c r="A1067" s="53" t="s">
        <v>30</v>
      </c>
      <c r="B1067" s="53" t="s">
        <v>319</v>
      </c>
      <c r="C1067" s="53" t="s">
        <v>30</v>
      </c>
      <c r="D1067" s="53">
        <v>4199</v>
      </c>
      <c r="E1067" s="53">
        <v>1500</v>
      </c>
      <c r="F1067" s="53">
        <v>2</v>
      </c>
      <c r="G1067" s="53">
        <v>0</v>
      </c>
      <c r="H1067" s="53">
        <v>201</v>
      </c>
      <c r="I1067" s="53"/>
      <c r="J1067" s="53" t="s">
        <v>37</v>
      </c>
      <c r="K1067" s="53" t="s">
        <v>517</v>
      </c>
      <c r="L1067" s="53" t="s">
        <v>494</v>
      </c>
      <c r="M1067" s="53" t="s">
        <v>531</v>
      </c>
    </row>
    <row r="1068" spans="1:13" x14ac:dyDescent="0.25">
      <c r="A1068" s="53" t="s">
        <v>30</v>
      </c>
      <c r="B1068" s="53" t="s">
        <v>322</v>
      </c>
      <c r="C1068" s="53" t="s">
        <v>30</v>
      </c>
      <c r="D1068" s="53">
        <v>4199</v>
      </c>
      <c r="E1068" s="53">
        <v>1500</v>
      </c>
      <c r="F1068" s="53">
        <v>2</v>
      </c>
      <c r="G1068" s="53">
        <v>0</v>
      </c>
      <c r="H1068" s="53">
        <v>202</v>
      </c>
      <c r="I1068" s="53"/>
      <c r="J1068" s="53" t="s">
        <v>37</v>
      </c>
      <c r="K1068" s="53" t="s">
        <v>517</v>
      </c>
      <c r="L1068" s="53" t="s">
        <v>494</v>
      </c>
      <c r="M1068" s="53" t="s">
        <v>531</v>
      </c>
    </row>
    <row r="1069" spans="1:13" x14ac:dyDescent="0.25">
      <c r="A1069" s="53" t="s">
        <v>30</v>
      </c>
      <c r="B1069" s="53" t="s">
        <v>328</v>
      </c>
      <c r="C1069" s="53" t="s">
        <v>30</v>
      </c>
      <c r="D1069" s="53">
        <v>4199</v>
      </c>
      <c r="E1069" s="53">
        <v>1500</v>
      </c>
      <c r="F1069" s="53">
        <v>2</v>
      </c>
      <c r="G1069" s="53">
        <v>0</v>
      </c>
      <c r="H1069" s="53">
        <v>204</v>
      </c>
      <c r="I1069" s="53"/>
      <c r="J1069" s="53" t="s">
        <v>37</v>
      </c>
      <c r="K1069" s="53" t="s">
        <v>517</v>
      </c>
      <c r="L1069" s="53" t="s">
        <v>494</v>
      </c>
      <c r="M1069" s="53" t="s">
        <v>531</v>
      </c>
    </row>
    <row r="1070" spans="1:13" x14ac:dyDescent="0.25">
      <c r="A1070" s="53" t="s">
        <v>30</v>
      </c>
      <c r="B1070" s="53" t="s">
        <v>359</v>
      </c>
      <c r="C1070" s="53" t="s">
        <v>30</v>
      </c>
      <c r="D1070" s="53">
        <v>4199</v>
      </c>
      <c r="E1070" s="53">
        <v>1500</v>
      </c>
      <c r="F1070" s="53">
        <v>2</v>
      </c>
      <c r="G1070" s="53">
        <v>0</v>
      </c>
      <c r="H1070" s="53">
        <v>704</v>
      </c>
      <c r="I1070" s="53"/>
      <c r="J1070" s="53" t="s">
        <v>37</v>
      </c>
      <c r="K1070" s="53" t="s">
        <v>517</v>
      </c>
      <c r="L1070" s="53" t="s">
        <v>527</v>
      </c>
      <c r="M1070" s="53" t="s">
        <v>542</v>
      </c>
    </row>
    <row r="1071" spans="1:13" x14ac:dyDescent="0.25">
      <c r="A1071" s="53" t="s">
        <v>30</v>
      </c>
      <c r="B1071" s="53" t="s">
        <v>365</v>
      </c>
      <c r="C1071" s="53" t="s">
        <v>30</v>
      </c>
      <c r="D1071" s="53">
        <v>4199</v>
      </c>
      <c r="E1071" s="53">
        <v>1500</v>
      </c>
      <c r="F1071" s="53">
        <v>2</v>
      </c>
      <c r="G1071" s="53">
        <v>0</v>
      </c>
      <c r="H1071" s="53">
        <v>999</v>
      </c>
      <c r="I1071" s="53"/>
      <c r="J1071" s="53" t="s">
        <v>37</v>
      </c>
      <c r="K1071" s="53" t="s">
        <v>517</v>
      </c>
      <c r="L1071" s="53" t="s">
        <v>518</v>
      </c>
      <c r="M1071" s="53" t="s">
        <v>519</v>
      </c>
    </row>
    <row r="1072" spans="1:13" x14ac:dyDescent="0.25">
      <c r="A1072" s="53" t="s">
        <v>30</v>
      </c>
      <c r="B1072" s="53" t="s">
        <v>307</v>
      </c>
      <c r="C1072" s="53" t="s">
        <v>30</v>
      </c>
      <c r="D1072" s="53">
        <v>4199</v>
      </c>
      <c r="E1072" s="53">
        <v>1500</v>
      </c>
      <c r="F1072" s="53">
        <v>2</v>
      </c>
      <c r="G1072" s="53">
        <v>0</v>
      </c>
      <c r="H1072" s="53">
        <v>103</v>
      </c>
      <c r="I1072" s="53"/>
      <c r="J1072" s="53" t="s">
        <v>37</v>
      </c>
      <c r="K1072" s="53" t="s">
        <v>517</v>
      </c>
      <c r="L1072" s="53" t="s">
        <v>527</v>
      </c>
      <c r="M1072" s="53" t="s">
        <v>545</v>
      </c>
    </row>
    <row r="1073" spans="1:13" x14ac:dyDescent="0.25">
      <c r="A1073" s="53" t="s">
        <v>30</v>
      </c>
      <c r="B1073" s="53" t="s">
        <v>308</v>
      </c>
      <c r="C1073" s="53" t="s">
        <v>30</v>
      </c>
      <c r="D1073" s="53">
        <v>4199</v>
      </c>
      <c r="E1073" s="53">
        <v>1500</v>
      </c>
      <c r="F1073" s="53">
        <v>2</v>
      </c>
      <c r="G1073" s="53">
        <v>0</v>
      </c>
      <c r="H1073" s="53">
        <v>104</v>
      </c>
      <c r="I1073" s="53"/>
      <c r="J1073" s="53" t="s">
        <v>37</v>
      </c>
      <c r="K1073" s="53" t="s">
        <v>517</v>
      </c>
      <c r="L1073" s="53" t="s">
        <v>527</v>
      </c>
      <c r="M1073" s="53" t="s">
        <v>542</v>
      </c>
    </row>
    <row r="1074" spans="1:13" x14ac:dyDescent="0.25">
      <c r="A1074" s="53" t="s">
        <v>30</v>
      </c>
      <c r="B1074" s="53" t="s">
        <v>396</v>
      </c>
      <c r="C1074" s="53" t="s">
        <v>30</v>
      </c>
      <c r="D1074" s="53">
        <v>4199</v>
      </c>
      <c r="E1074" s="53">
        <v>1500</v>
      </c>
      <c r="F1074" s="53">
        <v>2</v>
      </c>
      <c r="G1074" s="53">
        <v>0</v>
      </c>
      <c r="H1074" s="53">
        <v>110</v>
      </c>
      <c r="I1074" s="53"/>
      <c r="J1074" s="53" t="s">
        <v>37</v>
      </c>
      <c r="K1074" s="53" t="s">
        <v>517</v>
      </c>
      <c r="L1074" s="53" t="s">
        <v>532</v>
      </c>
      <c r="M1074" s="53" t="s">
        <v>533</v>
      </c>
    </row>
    <row r="1075" spans="1:13" x14ac:dyDescent="0.25">
      <c r="A1075" s="53" t="s">
        <v>30</v>
      </c>
      <c r="B1075" s="53" t="s">
        <v>398</v>
      </c>
      <c r="C1075" s="53" t="s">
        <v>30</v>
      </c>
      <c r="D1075" s="53">
        <v>4199</v>
      </c>
      <c r="E1075" s="53">
        <v>1500</v>
      </c>
      <c r="F1075" s="53">
        <v>2</v>
      </c>
      <c r="G1075" s="53">
        <v>0</v>
      </c>
      <c r="H1075" s="53">
        <v>111</v>
      </c>
      <c r="I1075" s="53"/>
      <c r="J1075" s="53" t="s">
        <v>37</v>
      </c>
      <c r="K1075" s="53" t="s">
        <v>517</v>
      </c>
      <c r="L1075" s="53" t="s">
        <v>527</v>
      </c>
      <c r="M1075" s="53" t="s">
        <v>545</v>
      </c>
    </row>
    <row r="1076" spans="1:13" x14ac:dyDescent="0.25">
      <c r="A1076" s="53" t="s">
        <v>30</v>
      </c>
      <c r="B1076" s="53" t="s">
        <v>319</v>
      </c>
      <c r="C1076" s="53" t="s">
        <v>30</v>
      </c>
      <c r="D1076" s="53">
        <v>4199</v>
      </c>
      <c r="E1076" s="53">
        <v>1500</v>
      </c>
      <c r="F1076" s="53">
        <v>2</v>
      </c>
      <c r="G1076" s="53">
        <v>0</v>
      </c>
      <c r="H1076" s="53">
        <v>201</v>
      </c>
      <c r="I1076" s="53"/>
      <c r="J1076" s="53" t="s">
        <v>37</v>
      </c>
      <c r="K1076" s="53" t="s">
        <v>517</v>
      </c>
      <c r="L1076" s="53" t="s">
        <v>494</v>
      </c>
      <c r="M1076" s="53" t="s">
        <v>531</v>
      </c>
    </row>
    <row r="1077" spans="1:13" x14ac:dyDescent="0.25">
      <c r="A1077" s="53" t="s">
        <v>30</v>
      </c>
      <c r="B1077" s="53" t="s">
        <v>322</v>
      </c>
      <c r="C1077" s="53" t="s">
        <v>30</v>
      </c>
      <c r="D1077" s="53">
        <v>4199</v>
      </c>
      <c r="E1077" s="53">
        <v>1500</v>
      </c>
      <c r="F1077" s="53">
        <v>2</v>
      </c>
      <c r="G1077" s="53">
        <v>0</v>
      </c>
      <c r="H1077" s="53">
        <v>202</v>
      </c>
      <c r="I1077" s="53"/>
      <c r="J1077" s="53" t="s">
        <v>37</v>
      </c>
      <c r="K1077" s="53" t="s">
        <v>517</v>
      </c>
      <c r="L1077" s="53" t="s">
        <v>494</v>
      </c>
      <c r="M1077" s="53" t="s">
        <v>531</v>
      </c>
    </row>
    <row r="1078" spans="1:13" x14ac:dyDescent="0.25">
      <c r="A1078" s="53" t="s">
        <v>30</v>
      </c>
      <c r="B1078" s="53" t="s">
        <v>328</v>
      </c>
      <c r="C1078" s="53" t="s">
        <v>30</v>
      </c>
      <c r="D1078" s="53">
        <v>4199</v>
      </c>
      <c r="E1078" s="53">
        <v>1500</v>
      </c>
      <c r="F1078" s="53">
        <v>2</v>
      </c>
      <c r="G1078" s="53">
        <v>0</v>
      </c>
      <c r="H1078" s="53">
        <v>204</v>
      </c>
      <c r="I1078" s="53"/>
      <c r="J1078" s="53" t="s">
        <v>37</v>
      </c>
      <c r="K1078" s="53" t="s">
        <v>517</v>
      </c>
      <c r="L1078" s="53" t="s">
        <v>494</v>
      </c>
      <c r="M1078" s="53" t="s">
        <v>531</v>
      </c>
    </row>
    <row r="1079" spans="1:13" x14ac:dyDescent="0.25">
      <c r="A1079" s="53" t="s">
        <v>30</v>
      </c>
      <c r="B1079" s="53" t="s">
        <v>359</v>
      </c>
      <c r="C1079" s="53" t="s">
        <v>30</v>
      </c>
      <c r="D1079" s="53">
        <v>4199</v>
      </c>
      <c r="E1079" s="53">
        <v>1500</v>
      </c>
      <c r="F1079" s="53">
        <v>2</v>
      </c>
      <c r="G1079" s="53">
        <v>0</v>
      </c>
      <c r="H1079" s="53">
        <v>704</v>
      </c>
      <c r="I1079" s="53"/>
      <c r="J1079" s="53" t="s">
        <v>37</v>
      </c>
      <c r="K1079" s="53" t="s">
        <v>517</v>
      </c>
      <c r="L1079" s="53" t="s">
        <v>527</v>
      </c>
      <c r="M1079" s="53" t="s">
        <v>542</v>
      </c>
    </row>
    <row r="1080" spans="1:13" x14ac:dyDescent="0.25">
      <c r="A1080" s="53" t="s">
        <v>30</v>
      </c>
      <c r="B1080" s="53" t="s">
        <v>365</v>
      </c>
      <c r="C1080" s="53" t="s">
        <v>30</v>
      </c>
      <c r="D1080" s="53">
        <v>4199</v>
      </c>
      <c r="E1080" s="53">
        <v>1500</v>
      </c>
      <c r="F1080" s="53">
        <v>2</v>
      </c>
      <c r="G1080" s="53">
        <v>0</v>
      </c>
      <c r="H1080" s="53">
        <v>999</v>
      </c>
      <c r="I1080" s="53"/>
      <c r="J1080" s="53" t="s">
        <v>37</v>
      </c>
      <c r="K1080" s="53" t="s">
        <v>517</v>
      </c>
      <c r="L1080" s="53" t="s">
        <v>518</v>
      </c>
      <c r="M1080" s="53" t="s">
        <v>519</v>
      </c>
    </row>
    <row r="1081" spans="1:13" x14ac:dyDescent="0.25">
      <c r="A1081" s="53" t="s">
        <v>30</v>
      </c>
      <c r="B1081" s="53" t="s">
        <v>307</v>
      </c>
      <c r="C1081" s="53" t="s">
        <v>30</v>
      </c>
      <c r="D1081" s="53">
        <v>4199</v>
      </c>
      <c r="E1081" s="53">
        <v>1500</v>
      </c>
      <c r="F1081" s="53">
        <v>2</v>
      </c>
      <c r="G1081" s="53">
        <v>0</v>
      </c>
      <c r="H1081" s="53">
        <v>103</v>
      </c>
      <c r="I1081" s="53"/>
      <c r="J1081" s="53" t="s">
        <v>37</v>
      </c>
      <c r="K1081" s="53" t="s">
        <v>517</v>
      </c>
      <c r="L1081" s="53" t="s">
        <v>527</v>
      </c>
      <c r="M1081" s="53" t="s">
        <v>545</v>
      </c>
    </row>
    <row r="1082" spans="1:13" x14ac:dyDescent="0.25">
      <c r="A1082" s="53" t="s">
        <v>30</v>
      </c>
      <c r="B1082" s="53" t="s">
        <v>308</v>
      </c>
      <c r="C1082" s="53" t="s">
        <v>30</v>
      </c>
      <c r="D1082" s="53">
        <v>4199</v>
      </c>
      <c r="E1082" s="53">
        <v>1500</v>
      </c>
      <c r="F1082" s="53">
        <v>2</v>
      </c>
      <c r="G1082" s="53">
        <v>0</v>
      </c>
      <c r="H1082" s="53">
        <v>104</v>
      </c>
      <c r="I1082" s="53"/>
      <c r="J1082" s="53" t="s">
        <v>37</v>
      </c>
      <c r="K1082" s="53" t="s">
        <v>517</v>
      </c>
      <c r="L1082" s="53" t="s">
        <v>527</v>
      </c>
      <c r="M1082" s="53" t="s">
        <v>542</v>
      </c>
    </row>
    <row r="1083" spans="1:13" x14ac:dyDescent="0.25">
      <c r="A1083" s="53" t="s">
        <v>30</v>
      </c>
      <c r="B1083" s="53" t="s">
        <v>396</v>
      </c>
      <c r="C1083" s="53" t="s">
        <v>30</v>
      </c>
      <c r="D1083" s="53">
        <v>4199</v>
      </c>
      <c r="E1083" s="53">
        <v>1500</v>
      </c>
      <c r="F1083" s="53">
        <v>2</v>
      </c>
      <c r="G1083" s="53">
        <v>0</v>
      </c>
      <c r="H1083" s="53">
        <v>110</v>
      </c>
      <c r="I1083" s="53"/>
      <c r="J1083" s="53" t="s">
        <v>37</v>
      </c>
      <c r="K1083" s="53" t="s">
        <v>517</v>
      </c>
      <c r="L1083" s="53" t="s">
        <v>532</v>
      </c>
      <c r="M1083" s="53" t="s">
        <v>533</v>
      </c>
    </row>
    <row r="1084" spans="1:13" x14ac:dyDescent="0.25">
      <c r="A1084" s="53" t="s">
        <v>30</v>
      </c>
      <c r="B1084" s="53" t="s">
        <v>398</v>
      </c>
      <c r="C1084" s="53" t="s">
        <v>30</v>
      </c>
      <c r="D1084" s="53">
        <v>4199</v>
      </c>
      <c r="E1084" s="53">
        <v>1500</v>
      </c>
      <c r="F1084" s="53">
        <v>2</v>
      </c>
      <c r="G1084" s="53">
        <v>0</v>
      </c>
      <c r="H1084" s="53">
        <v>111</v>
      </c>
      <c r="I1084" s="53"/>
      <c r="J1084" s="53" t="s">
        <v>37</v>
      </c>
      <c r="K1084" s="53" t="s">
        <v>517</v>
      </c>
      <c r="L1084" s="53" t="s">
        <v>527</v>
      </c>
      <c r="M1084" s="53" t="s">
        <v>545</v>
      </c>
    </row>
    <row r="1085" spans="1:13" x14ac:dyDescent="0.25">
      <c r="A1085" s="53" t="s">
        <v>30</v>
      </c>
      <c r="B1085" s="53" t="s">
        <v>319</v>
      </c>
      <c r="C1085" s="53" t="s">
        <v>30</v>
      </c>
      <c r="D1085" s="53">
        <v>4199</v>
      </c>
      <c r="E1085" s="53">
        <v>1500</v>
      </c>
      <c r="F1085" s="53">
        <v>2</v>
      </c>
      <c r="G1085" s="53">
        <v>0</v>
      </c>
      <c r="H1085" s="53">
        <v>201</v>
      </c>
      <c r="I1085" s="53"/>
      <c r="J1085" s="53" t="s">
        <v>37</v>
      </c>
      <c r="K1085" s="53" t="s">
        <v>517</v>
      </c>
      <c r="L1085" s="53" t="s">
        <v>494</v>
      </c>
      <c r="M1085" s="53" t="s">
        <v>531</v>
      </c>
    </row>
    <row r="1086" spans="1:13" x14ac:dyDescent="0.25">
      <c r="A1086" s="53" t="s">
        <v>30</v>
      </c>
      <c r="B1086" s="53" t="s">
        <v>322</v>
      </c>
      <c r="C1086" s="53" t="s">
        <v>30</v>
      </c>
      <c r="D1086" s="53">
        <v>4199</v>
      </c>
      <c r="E1086" s="53">
        <v>1500</v>
      </c>
      <c r="F1086" s="53">
        <v>2</v>
      </c>
      <c r="G1086" s="53">
        <v>0</v>
      </c>
      <c r="H1086" s="53">
        <v>202</v>
      </c>
      <c r="I1086" s="53"/>
      <c r="J1086" s="53" t="s">
        <v>37</v>
      </c>
      <c r="K1086" s="53" t="s">
        <v>517</v>
      </c>
      <c r="L1086" s="53" t="s">
        <v>494</v>
      </c>
      <c r="M1086" s="53" t="s">
        <v>531</v>
      </c>
    </row>
    <row r="1087" spans="1:13" x14ac:dyDescent="0.25">
      <c r="A1087" s="53" t="s">
        <v>30</v>
      </c>
      <c r="B1087" s="53" t="s">
        <v>328</v>
      </c>
      <c r="C1087" s="53" t="s">
        <v>30</v>
      </c>
      <c r="D1087" s="53">
        <v>4199</v>
      </c>
      <c r="E1087" s="53">
        <v>1500</v>
      </c>
      <c r="F1087" s="53">
        <v>2</v>
      </c>
      <c r="G1087" s="53">
        <v>0</v>
      </c>
      <c r="H1087" s="53">
        <v>204</v>
      </c>
      <c r="I1087" s="53"/>
      <c r="J1087" s="53" t="s">
        <v>37</v>
      </c>
      <c r="K1087" s="53" t="s">
        <v>517</v>
      </c>
      <c r="L1087" s="53" t="s">
        <v>494</v>
      </c>
      <c r="M1087" s="53" t="s">
        <v>531</v>
      </c>
    </row>
    <row r="1088" spans="1:13" x14ac:dyDescent="0.25">
      <c r="A1088" s="53" t="s">
        <v>30</v>
      </c>
      <c r="B1088" s="53" t="s">
        <v>359</v>
      </c>
      <c r="C1088" s="53" t="s">
        <v>30</v>
      </c>
      <c r="D1088" s="53">
        <v>4199</v>
      </c>
      <c r="E1088" s="53">
        <v>1500</v>
      </c>
      <c r="F1088" s="53">
        <v>2</v>
      </c>
      <c r="G1088" s="53">
        <v>0</v>
      </c>
      <c r="H1088" s="53">
        <v>704</v>
      </c>
      <c r="I1088" s="53"/>
      <c r="J1088" s="53" t="s">
        <v>37</v>
      </c>
      <c r="K1088" s="53" t="s">
        <v>517</v>
      </c>
      <c r="L1088" s="53" t="s">
        <v>527</v>
      </c>
      <c r="M1088" s="53" t="s">
        <v>542</v>
      </c>
    </row>
    <row r="1089" spans="1:13" x14ac:dyDescent="0.25">
      <c r="A1089" s="53" t="s">
        <v>30</v>
      </c>
      <c r="B1089" s="53" t="s">
        <v>365</v>
      </c>
      <c r="C1089" s="53" t="s">
        <v>30</v>
      </c>
      <c r="D1089" s="53">
        <v>4199</v>
      </c>
      <c r="E1089" s="53">
        <v>1500</v>
      </c>
      <c r="F1089" s="53">
        <v>2</v>
      </c>
      <c r="G1089" s="53">
        <v>0</v>
      </c>
      <c r="H1089" s="53">
        <v>999</v>
      </c>
      <c r="I1089" s="53"/>
      <c r="J1089" s="53" t="s">
        <v>37</v>
      </c>
      <c r="K1089" s="53" t="s">
        <v>517</v>
      </c>
      <c r="L1089" s="53" t="s">
        <v>518</v>
      </c>
      <c r="M1089" s="53" t="s">
        <v>519</v>
      </c>
    </row>
    <row r="1090" spans="1:13" x14ac:dyDescent="0.25">
      <c r="A1090" s="53" t="s">
        <v>30</v>
      </c>
      <c r="B1090" s="53" t="s">
        <v>307</v>
      </c>
      <c r="C1090" s="53" t="s">
        <v>30</v>
      </c>
      <c r="D1090" s="53">
        <v>4199</v>
      </c>
      <c r="E1090" s="53">
        <v>1500</v>
      </c>
      <c r="F1090" s="53">
        <v>2</v>
      </c>
      <c r="G1090" s="53">
        <v>0</v>
      </c>
      <c r="H1090" s="53">
        <v>103</v>
      </c>
      <c r="I1090" s="53"/>
      <c r="J1090" s="53" t="s">
        <v>37</v>
      </c>
      <c r="K1090" s="53" t="s">
        <v>517</v>
      </c>
      <c r="L1090" s="53" t="s">
        <v>527</v>
      </c>
      <c r="M1090" s="53" t="s">
        <v>545</v>
      </c>
    </row>
    <row r="1091" spans="1:13" x14ac:dyDescent="0.25">
      <c r="A1091" s="53" t="s">
        <v>30</v>
      </c>
      <c r="B1091" s="53" t="s">
        <v>308</v>
      </c>
      <c r="C1091" s="53" t="s">
        <v>30</v>
      </c>
      <c r="D1091" s="53">
        <v>4199</v>
      </c>
      <c r="E1091" s="53">
        <v>1500</v>
      </c>
      <c r="F1091" s="53">
        <v>2</v>
      </c>
      <c r="G1091" s="53">
        <v>0</v>
      </c>
      <c r="H1091" s="53">
        <v>104</v>
      </c>
      <c r="I1091" s="53"/>
      <c r="J1091" s="53" t="s">
        <v>37</v>
      </c>
      <c r="K1091" s="53" t="s">
        <v>517</v>
      </c>
      <c r="L1091" s="53" t="s">
        <v>527</v>
      </c>
      <c r="M1091" s="53" t="s">
        <v>542</v>
      </c>
    </row>
    <row r="1092" spans="1:13" x14ac:dyDescent="0.25">
      <c r="A1092" s="53" t="s">
        <v>30</v>
      </c>
      <c r="B1092" s="53" t="s">
        <v>396</v>
      </c>
      <c r="C1092" s="53" t="s">
        <v>30</v>
      </c>
      <c r="D1092" s="53">
        <v>4199</v>
      </c>
      <c r="E1092" s="53">
        <v>1500</v>
      </c>
      <c r="F1092" s="53">
        <v>2</v>
      </c>
      <c r="G1092" s="53">
        <v>0</v>
      </c>
      <c r="H1092" s="53">
        <v>110</v>
      </c>
      <c r="I1092" s="53"/>
      <c r="J1092" s="53" t="s">
        <v>37</v>
      </c>
      <c r="K1092" s="53" t="s">
        <v>517</v>
      </c>
      <c r="L1092" s="53" t="s">
        <v>532</v>
      </c>
      <c r="M1092" s="53" t="s">
        <v>533</v>
      </c>
    </row>
    <row r="1093" spans="1:13" x14ac:dyDescent="0.25">
      <c r="A1093" s="53" t="s">
        <v>30</v>
      </c>
      <c r="B1093" s="53" t="s">
        <v>398</v>
      </c>
      <c r="C1093" s="53" t="s">
        <v>30</v>
      </c>
      <c r="D1093" s="53">
        <v>4199</v>
      </c>
      <c r="E1093" s="53">
        <v>1500</v>
      </c>
      <c r="F1093" s="53">
        <v>2</v>
      </c>
      <c r="G1093" s="53">
        <v>0</v>
      </c>
      <c r="H1093" s="53">
        <v>111</v>
      </c>
      <c r="I1093" s="53"/>
      <c r="J1093" s="53" t="s">
        <v>37</v>
      </c>
      <c r="K1093" s="53" t="s">
        <v>517</v>
      </c>
      <c r="L1093" s="53" t="s">
        <v>527</v>
      </c>
      <c r="M1093" s="53" t="s">
        <v>545</v>
      </c>
    </row>
    <row r="1094" spans="1:13" x14ac:dyDescent="0.25">
      <c r="A1094" s="53" t="s">
        <v>30</v>
      </c>
      <c r="B1094" s="53" t="s">
        <v>319</v>
      </c>
      <c r="C1094" s="53" t="s">
        <v>30</v>
      </c>
      <c r="D1094" s="53">
        <v>4199</v>
      </c>
      <c r="E1094" s="53">
        <v>1500</v>
      </c>
      <c r="F1094" s="53">
        <v>2</v>
      </c>
      <c r="G1094" s="53">
        <v>0</v>
      </c>
      <c r="H1094" s="53">
        <v>201</v>
      </c>
      <c r="I1094" s="53"/>
      <c r="J1094" s="53" t="s">
        <v>37</v>
      </c>
      <c r="K1094" s="53" t="s">
        <v>517</v>
      </c>
      <c r="L1094" s="53" t="s">
        <v>494</v>
      </c>
      <c r="M1094" s="53" t="s">
        <v>531</v>
      </c>
    </row>
    <row r="1095" spans="1:13" x14ac:dyDescent="0.25">
      <c r="A1095" s="53" t="s">
        <v>30</v>
      </c>
      <c r="B1095" s="53" t="s">
        <v>322</v>
      </c>
      <c r="C1095" s="53" t="s">
        <v>30</v>
      </c>
      <c r="D1095" s="53">
        <v>4199</v>
      </c>
      <c r="E1095" s="53">
        <v>1500</v>
      </c>
      <c r="F1095" s="53">
        <v>2</v>
      </c>
      <c r="G1095" s="53">
        <v>0</v>
      </c>
      <c r="H1095" s="53">
        <v>202</v>
      </c>
      <c r="I1095" s="53"/>
      <c r="J1095" s="53" t="s">
        <v>37</v>
      </c>
      <c r="K1095" s="53" t="s">
        <v>517</v>
      </c>
      <c r="L1095" s="53" t="s">
        <v>494</v>
      </c>
      <c r="M1095" s="53" t="s">
        <v>531</v>
      </c>
    </row>
    <row r="1096" spans="1:13" x14ac:dyDescent="0.25">
      <c r="A1096" s="53" t="s">
        <v>30</v>
      </c>
      <c r="B1096" s="53" t="s">
        <v>328</v>
      </c>
      <c r="C1096" s="53" t="s">
        <v>30</v>
      </c>
      <c r="D1096" s="53">
        <v>4199</v>
      </c>
      <c r="E1096" s="53">
        <v>1500</v>
      </c>
      <c r="F1096" s="53">
        <v>2</v>
      </c>
      <c r="G1096" s="53">
        <v>0</v>
      </c>
      <c r="H1096" s="53">
        <v>204</v>
      </c>
      <c r="I1096" s="53"/>
      <c r="J1096" s="53" t="s">
        <v>37</v>
      </c>
      <c r="K1096" s="53" t="s">
        <v>517</v>
      </c>
      <c r="L1096" s="53" t="s">
        <v>494</v>
      </c>
      <c r="M1096" s="53" t="s">
        <v>531</v>
      </c>
    </row>
    <row r="1097" spans="1:13" x14ac:dyDescent="0.25">
      <c r="A1097" s="53" t="s">
        <v>30</v>
      </c>
      <c r="B1097" s="53" t="s">
        <v>359</v>
      </c>
      <c r="C1097" s="53" t="s">
        <v>30</v>
      </c>
      <c r="D1097" s="53">
        <v>4199</v>
      </c>
      <c r="E1097" s="53">
        <v>1500</v>
      </c>
      <c r="F1097" s="53">
        <v>2</v>
      </c>
      <c r="G1097" s="53">
        <v>0</v>
      </c>
      <c r="H1097" s="53">
        <v>704</v>
      </c>
      <c r="I1097" s="53"/>
      <c r="J1097" s="53" t="s">
        <v>37</v>
      </c>
      <c r="K1097" s="53" t="s">
        <v>517</v>
      </c>
      <c r="L1097" s="53" t="s">
        <v>527</v>
      </c>
      <c r="M1097" s="53" t="s">
        <v>542</v>
      </c>
    </row>
    <row r="1098" spans="1:13" x14ac:dyDescent="0.25">
      <c r="A1098" s="53" t="s">
        <v>30</v>
      </c>
      <c r="B1098" s="53" t="s">
        <v>365</v>
      </c>
      <c r="C1098" s="53" t="s">
        <v>30</v>
      </c>
      <c r="D1098" s="53">
        <v>4199</v>
      </c>
      <c r="E1098" s="53">
        <v>1500</v>
      </c>
      <c r="F1098" s="53">
        <v>2</v>
      </c>
      <c r="G1098" s="53">
        <v>0</v>
      </c>
      <c r="H1098" s="53">
        <v>999</v>
      </c>
      <c r="I1098" s="53"/>
      <c r="J1098" s="53" t="s">
        <v>37</v>
      </c>
      <c r="K1098" s="53" t="s">
        <v>517</v>
      </c>
      <c r="L1098" s="53" t="s">
        <v>518</v>
      </c>
      <c r="M1098" s="53" t="s">
        <v>519</v>
      </c>
    </row>
    <row r="1099" spans="1:13" x14ac:dyDescent="0.25">
      <c r="A1099" s="53" t="s">
        <v>30</v>
      </c>
      <c r="B1099" s="53" t="s">
        <v>307</v>
      </c>
      <c r="C1099" s="53" t="s">
        <v>30</v>
      </c>
      <c r="D1099" s="53">
        <v>4199</v>
      </c>
      <c r="E1099" s="53">
        <v>1500</v>
      </c>
      <c r="F1099" s="53">
        <v>2</v>
      </c>
      <c r="G1099" s="53">
        <v>0</v>
      </c>
      <c r="H1099" s="53">
        <v>103</v>
      </c>
      <c r="I1099" s="53"/>
      <c r="J1099" s="53" t="s">
        <v>37</v>
      </c>
      <c r="K1099" s="53" t="s">
        <v>517</v>
      </c>
      <c r="L1099" s="53" t="s">
        <v>527</v>
      </c>
      <c r="M1099" s="53" t="s">
        <v>545</v>
      </c>
    </row>
    <row r="1100" spans="1:13" x14ac:dyDescent="0.25">
      <c r="A1100" s="53" t="s">
        <v>30</v>
      </c>
      <c r="B1100" s="53" t="s">
        <v>308</v>
      </c>
      <c r="C1100" s="53" t="s">
        <v>30</v>
      </c>
      <c r="D1100" s="53">
        <v>4199</v>
      </c>
      <c r="E1100" s="53">
        <v>1500</v>
      </c>
      <c r="F1100" s="53">
        <v>2</v>
      </c>
      <c r="G1100" s="53">
        <v>0</v>
      </c>
      <c r="H1100" s="53">
        <v>104</v>
      </c>
      <c r="I1100" s="53"/>
      <c r="J1100" s="53" t="s">
        <v>37</v>
      </c>
      <c r="K1100" s="53" t="s">
        <v>517</v>
      </c>
      <c r="L1100" s="53" t="s">
        <v>527</v>
      </c>
      <c r="M1100" s="53" t="s">
        <v>542</v>
      </c>
    </row>
    <row r="1101" spans="1:13" x14ac:dyDescent="0.25">
      <c r="A1101" s="53" t="s">
        <v>30</v>
      </c>
      <c r="B1101" s="53" t="s">
        <v>396</v>
      </c>
      <c r="C1101" s="53" t="s">
        <v>30</v>
      </c>
      <c r="D1101" s="53">
        <v>4199</v>
      </c>
      <c r="E1101" s="53">
        <v>1500</v>
      </c>
      <c r="F1101" s="53">
        <v>2</v>
      </c>
      <c r="G1101" s="53">
        <v>0</v>
      </c>
      <c r="H1101" s="53">
        <v>110</v>
      </c>
      <c r="I1101" s="53"/>
      <c r="J1101" s="53" t="s">
        <v>37</v>
      </c>
      <c r="K1101" s="53" t="s">
        <v>517</v>
      </c>
      <c r="L1101" s="53" t="s">
        <v>532</v>
      </c>
      <c r="M1101" s="53" t="s">
        <v>533</v>
      </c>
    </row>
    <row r="1102" spans="1:13" x14ac:dyDescent="0.25">
      <c r="A1102" s="53" t="s">
        <v>30</v>
      </c>
      <c r="B1102" s="53" t="s">
        <v>398</v>
      </c>
      <c r="C1102" s="53" t="s">
        <v>30</v>
      </c>
      <c r="D1102" s="53">
        <v>4199</v>
      </c>
      <c r="E1102" s="53">
        <v>1500</v>
      </c>
      <c r="F1102" s="53">
        <v>2</v>
      </c>
      <c r="G1102" s="53">
        <v>0</v>
      </c>
      <c r="H1102" s="53">
        <v>111</v>
      </c>
      <c r="I1102" s="53"/>
      <c r="J1102" s="53" t="s">
        <v>37</v>
      </c>
      <c r="K1102" s="53" t="s">
        <v>517</v>
      </c>
      <c r="L1102" s="53" t="s">
        <v>527</v>
      </c>
      <c r="M1102" s="53" t="s">
        <v>545</v>
      </c>
    </row>
    <row r="1103" spans="1:13" x14ac:dyDescent="0.25">
      <c r="A1103" s="53" t="s">
        <v>30</v>
      </c>
      <c r="B1103" s="53" t="s">
        <v>319</v>
      </c>
      <c r="C1103" s="53" t="s">
        <v>30</v>
      </c>
      <c r="D1103" s="53">
        <v>4199</v>
      </c>
      <c r="E1103" s="53">
        <v>1500</v>
      </c>
      <c r="F1103" s="53">
        <v>2</v>
      </c>
      <c r="G1103" s="53">
        <v>0</v>
      </c>
      <c r="H1103" s="53">
        <v>201</v>
      </c>
      <c r="I1103" s="53"/>
      <c r="J1103" s="53" t="s">
        <v>37</v>
      </c>
      <c r="K1103" s="53" t="s">
        <v>517</v>
      </c>
      <c r="L1103" s="53" t="s">
        <v>494</v>
      </c>
      <c r="M1103" s="53" t="s">
        <v>531</v>
      </c>
    </row>
    <row r="1104" spans="1:13" x14ac:dyDescent="0.25">
      <c r="A1104" s="53" t="s">
        <v>30</v>
      </c>
      <c r="B1104" s="53" t="s">
        <v>322</v>
      </c>
      <c r="C1104" s="53" t="s">
        <v>30</v>
      </c>
      <c r="D1104" s="53">
        <v>4199</v>
      </c>
      <c r="E1104" s="53">
        <v>1500</v>
      </c>
      <c r="F1104" s="53">
        <v>2</v>
      </c>
      <c r="G1104" s="53">
        <v>0</v>
      </c>
      <c r="H1104" s="53">
        <v>202</v>
      </c>
      <c r="I1104" s="53"/>
      <c r="J1104" s="53" t="s">
        <v>37</v>
      </c>
      <c r="K1104" s="53" t="s">
        <v>517</v>
      </c>
      <c r="L1104" s="53" t="s">
        <v>494</v>
      </c>
      <c r="M1104" s="53" t="s">
        <v>531</v>
      </c>
    </row>
    <row r="1105" spans="1:13" x14ac:dyDescent="0.25">
      <c r="A1105" s="53" t="s">
        <v>30</v>
      </c>
      <c r="B1105" s="53" t="s">
        <v>328</v>
      </c>
      <c r="C1105" s="53" t="s">
        <v>30</v>
      </c>
      <c r="D1105" s="53">
        <v>4199</v>
      </c>
      <c r="E1105" s="53">
        <v>1500</v>
      </c>
      <c r="F1105" s="53">
        <v>2</v>
      </c>
      <c r="G1105" s="53">
        <v>0</v>
      </c>
      <c r="H1105" s="53">
        <v>204</v>
      </c>
      <c r="I1105" s="53"/>
      <c r="J1105" s="53" t="s">
        <v>37</v>
      </c>
      <c r="K1105" s="53" t="s">
        <v>517</v>
      </c>
      <c r="L1105" s="53" t="s">
        <v>494</v>
      </c>
      <c r="M1105" s="53" t="s">
        <v>531</v>
      </c>
    </row>
    <row r="1106" spans="1:13" x14ac:dyDescent="0.25">
      <c r="A1106" s="53" t="s">
        <v>30</v>
      </c>
      <c r="B1106" s="53" t="s">
        <v>359</v>
      </c>
      <c r="C1106" s="53" t="s">
        <v>30</v>
      </c>
      <c r="D1106" s="53">
        <v>4199</v>
      </c>
      <c r="E1106" s="53">
        <v>1500</v>
      </c>
      <c r="F1106" s="53">
        <v>2</v>
      </c>
      <c r="G1106" s="53">
        <v>0</v>
      </c>
      <c r="H1106" s="53">
        <v>704</v>
      </c>
      <c r="I1106" s="53"/>
      <c r="J1106" s="53" t="s">
        <v>37</v>
      </c>
      <c r="K1106" s="53" t="s">
        <v>517</v>
      </c>
      <c r="L1106" s="53" t="s">
        <v>527</v>
      </c>
      <c r="M1106" s="53" t="s">
        <v>542</v>
      </c>
    </row>
    <row r="1107" spans="1:13" x14ac:dyDescent="0.25">
      <c r="A1107" s="53" t="s">
        <v>30</v>
      </c>
      <c r="B1107" s="53" t="s">
        <v>365</v>
      </c>
      <c r="C1107" s="53" t="s">
        <v>30</v>
      </c>
      <c r="D1107" s="53">
        <v>4199</v>
      </c>
      <c r="E1107" s="53">
        <v>1500</v>
      </c>
      <c r="F1107" s="53">
        <v>2</v>
      </c>
      <c r="G1107" s="53">
        <v>0</v>
      </c>
      <c r="H1107" s="53">
        <v>999</v>
      </c>
      <c r="I1107" s="53"/>
      <c r="J1107" s="53" t="s">
        <v>37</v>
      </c>
      <c r="K1107" s="53" t="s">
        <v>517</v>
      </c>
      <c r="L1107" s="53" t="s">
        <v>518</v>
      </c>
      <c r="M1107" s="53" t="s">
        <v>519</v>
      </c>
    </row>
    <row r="1108" spans="1:13" x14ac:dyDescent="0.25">
      <c r="A1108" s="53" t="s">
        <v>30</v>
      </c>
      <c r="B1108" s="53" t="s">
        <v>307</v>
      </c>
      <c r="C1108" s="53" t="s">
        <v>30</v>
      </c>
      <c r="D1108" s="53">
        <v>4199</v>
      </c>
      <c r="E1108" s="53">
        <v>1500</v>
      </c>
      <c r="F1108" s="53">
        <v>2</v>
      </c>
      <c r="G1108" s="53">
        <v>0</v>
      </c>
      <c r="H1108" s="53">
        <v>103</v>
      </c>
      <c r="I1108" s="53"/>
      <c r="J1108" s="53" t="s">
        <v>37</v>
      </c>
      <c r="K1108" s="53" t="s">
        <v>517</v>
      </c>
      <c r="L1108" s="53" t="s">
        <v>527</v>
      </c>
      <c r="M1108" s="53" t="s">
        <v>545</v>
      </c>
    </row>
    <row r="1109" spans="1:13" x14ac:dyDescent="0.25">
      <c r="A1109" s="53" t="s">
        <v>30</v>
      </c>
      <c r="B1109" s="53" t="s">
        <v>308</v>
      </c>
      <c r="C1109" s="53" t="s">
        <v>30</v>
      </c>
      <c r="D1109" s="53">
        <v>4199</v>
      </c>
      <c r="E1109" s="53">
        <v>1500</v>
      </c>
      <c r="F1109" s="53">
        <v>2</v>
      </c>
      <c r="G1109" s="53">
        <v>0</v>
      </c>
      <c r="H1109" s="53">
        <v>104</v>
      </c>
      <c r="I1109" s="53"/>
      <c r="J1109" s="53" t="s">
        <v>37</v>
      </c>
      <c r="K1109" s="53" t="s">
        <v>517</v>
      </c>
      <c r="L1109" s="53" t="s">
        <v>527</v>
      </c>
      <c r="M1109" s="53" t="s">
        <v>542</v>
      </c>
    </row>
    <row r="1110" spans="1:13" x14ac:dyDescent="0.25">
      <c r="A1110" s="53" t="s">
        <v>30</v>
      </c>
      <c r="B1110" s="53" t="s">
        <v>396</v>
      </c>
      <c r="C1110" s="53" t="s">
        <v>30</v>
      </c>
      <c r="D1110" s="53">
        <v>4199</v>
      </c>
      <c r="E1110" s="53">
        <v>1500</v>
      </c>
      <c r="F1110" s="53">
        <v>2</v>
      </c>
      <c r="G1110" s="53">
        <v>0</v>
      </c>
      <c r="H1110" s="53">
        <v>110</v>
      </c>
      <c r="I1110" s="53"/>
      <c r="J1110" s="53" t="s">
        <v>37</v>
      </c>
      <c r="K1110" s="53" t="s">
        <v>517</v>
      </c>
      <c r="L1110" s="53" t="s">
        <v>532</v>
      </c>
      <c r="M1110" s="53" t="s">
        <v>533</v>
      </c>
    </row>
    <row r="1111" spans="1:13" x14ac:dyDescent="0.25">
      <c r="A1111" s="53" t="s">
        <v>30</v>
      </c>
      <c r="B1111" s="53" t="s">
        <v>398</v>
      </c>
      <c r="C1111" s="53" t="s">
        <v>30</v>
      </c>
      <c r="D1111" s="53">
        <v>4199</v>
      </c>
      <c r="E1111" s="53">
        <v>1500</v>
      </c>
      <c r="F1111" s="53">
        <v>2</v>
      </c>
      <c r="G1111" s="53">
        <v>0</v>
      </c>
      <c r="H1111" s="53">
        <v>111</v>
      </c>
      <c r="I1111" s="53"/>
      <c r="J1111" s="53" t="s">
        <v>37</v>
      </c>
      <c r="K1111" s="53" t="s">
        <v>517</v>
      </c>
      <c r="L1111" s="53" t="s">
        <v>527</v>
      </c>
      <c r="M1111" s="53" t="s">
        <v>545</v>
      </c>
    </row>
    <row r="1112" spans="1:13" x14ac:dyDescent="0.25">
      <c r="A1112" s="53" t="s">
        <v>30</v>
      </c>
      <c r="B1112" s="53" t="s">
        <v>319</v>
      </c>
      <c r="C1112" s="53" t="s">
        <v>30</v>
      </c>
      <c r="D1112" s="53">
        <v>4199</v>
      </c>
      <c r="E1112" s="53">
        <v>1500</v>
      </c>
      <c r="F1112" s="53">
        <v>2</v>
      </c>
      <c r="G1112" s="53">
        <v>0</v>
      </c>
      <c r="H1112" s="53">
        <v>201</v>
      </c>
      <c r="I1112" s="53"/>
      <c r="J1112" s="53" t="s">
        <v>37</v>
      </c>
      <c r="K1112" s="53" t="s">
        <v>517</v>
      </c>
      <c r="L1112" s="53" t="s">
        <v>494</v>
      </c>
      <c r="M1112" s="53" t="s">
        <v>531</v>
      </c>
    </row>
    <row r="1113" spans="1:13" x14ac:dyDescent="0.25">
      <c r="A1113" s="53" t="s">
        <v>30</v>
      </c>
      <c r="B1113" s="53" t="s">
        <v>328</v>
      </c>
      <c r="C1113" s="53" t="s">
        <v>30</v>
      </c>
      <c r="D1113" s="53">
        <v>4199</v>
      </c>
      <c r="E1113" s="53">
        <v>1500</v>
      </c>
      <c r="F1113" s="53">
        <v>2</v>
      </c>
      <c r="G1113" s="53">
        <v>0</v>
      </c>
      <c r="H1113" s="53">
        <v>204</v>
      </c>
      <c r="I1113" s="53"/>
      <c r="J1113" s="53" t="s">
        <v>37</v>
      </c>
      <c r="K1113" s="53" t="s">
        <v>517</v>
      </c>
      <c r="L1113" s="53" t="s">
        <v>494</v>
      </c>
      <c r="M1113" s="53" t="s">
        <v>531</v>
      </c>
    </row>
    <row r="1114" spans="1:13" x14ac:dyDescent="0.25">
      <c r="A1114" s="53" t="s">
        <v>30</v>
      </c>
      <c r="B1114" s="53" t="s">
        <v>359</v>
      </c>
      <c r="C1114" s="53" t="s">
        <v>30</v>
      </c>
      <c r="D1114" s="53">
        <v>4199</v>
      </c>
      <c r="E1114" s="53">
        <v>1500</v>
      </c>
      <c r="F1114" s="53">
        <v>2</v>
      </c>
      <c r="G1114" s="53">
        <v>0</v>
      </c>
      <c r="H1114" s="53">
        <v>704</v>
      </c>
      <c r="I1114" s="53"/>
      <c r="J1114" s="53" t="s">
        <v>37</v>
      </c>
      <c r="K1114" s="53" t="s">
        <v>517</v>
      </c>
      <c r="L1114" s="53" t="s">
        <v>527</v>
      </c>
      <c r="M1114" s="53" t="s">
        <v>542</v>
      </c>
    </row>
    <row r="1115" spans="1:13" x14ac:dyDescent="0.25">
      <c r="A1115" s="53" t="s">
        <v>30</v>
      </c>
      <c r="B1115" s="53" t="s">
        <v>365</v>
      </c>
      <c r="C1115" s="53" t="s">
        <v>30</v>
      </c>
      <c r="D1115" s="53">
        <v>4199</v>
      </c>
      <c r="E1115" s="53">
        <v>1500</v>
      </c>
      <c r="F1115" s="53">
        <v>2</v>
      </c>
      <c r="G1115" s="53">
        <v>0</v>
      </c>
      <c r="H1115" s="53">
        <v>999</v>
      </c>
      <c r="I1115" s="53"/>
      <c r="J1115" s="53" t="s">
        <v>37</v>
      </c>
      <c r="K1115" s="53" t="s">
        <v>517</v>
      </c>
      <c r="L1115" s="53" t="s">
        <v>518</v>
      </c>
      <c r="M1115" s="53" t="s">
        <v>519</v>
      </c>
    </row>
    <row r="1116" spans="1:13" x14ac:dyDescent="0.25">
      <c r="A1116" s="53" t="s">
        <v>30</v>
      </c>
      <c r="B1116" s="53" t="s">
        <v>307</v>
      </c>
      <c r="C1116" s="53" t="s">
        <v>30</v>
      </c>
      <c r="D1116" s="53">
        <v>4199</v>
      </c>
      <c r="E1116" s="53">
        <v>1500</v>
      </c>
      <c r="F1116" s="53">
        <v>2</v>
      </c>
      <c r="G1116" s="53">
        <v>0</v>
      </c>
      <c r="H1116" s="53">
        <v>103</v>
      </c>
      <c r="I1116" s="53"/>
      <c r="J1116" s="53" t="s">
        <v>37</v>
      </c>
      <c r="K1116" s="53" t="s">
        <v>517</v>
      </c>
      <c r="L1116" s="53" t="s">
        <v>527</v>
      </c>
      <c r="M1116" s="53" t="s">
        <v>545</v>
      </c>
    </row>
    <row r="1117" spans="1:13" x14ac:dyDescent="0.25">
      <c r="A1117" s="53" t="s">
        <v>30</v>
      </c>
      <c r="B1117" s="53" t="s">
        <v>308</v>
      </c>
      <c r="C1117" s="53" t="s">
        <v>30</v>
      </c>
      <c r="D1117" s="53">
        <v>4199</v>
      </c>
      <c r="E1117" s="53">
        <v>1500</v>
      </c>
      <c r="F1117" s="53">
        <v>2</v>
      </c>
      <c r="G1117" s="53">
        <v>0</v>
      </c>
      <c r="H1117" s="53">
        <v>104</v>
      </c>
      <c r="I1117" s="53"/>
      <c r="J1117" s="53" t="s">
        <v>37</v>
      </c>
      <c r="K1117" s="53" t="s">
        <v>517</v>
      </c>
      <c r="L1117" s="53" t="s">
        <v>527</v>
      </c>
      <c r="M1117" s="53" t="s">
        <v>542</v>
      </c>
    </row>
    <row r="1118" spans="1:13" x14ac:dyDescent="0.25">
      <c r="A1118" s="53" t="s">
        <v>30</v>
      </c>
      <c r="B1118" s="53" t="s">
        <v>396</v>
      </c>
      <c r="C1118" s="53" t="s">
        <v>30</v>
      </c>
      <c r="D1118" s="53">
        <v>4199</v>
      </c>
      <c r="E1118" s="53">
        <v>1500</v>
      </c>
      <c r="F1118" s="53">
        <v>2</v>
      </c>
      <c r="G1118" s="53">
        <v>0</v>
      </c>
      <c r="H1118" s="53">
        <v>110</v>
      </c>
      <c r="I1118" s="53"/>
      <c r="J1118" s="53" t="s">
        <v>37</v>
      </c>
      <c r="K1118" s="53" t="s">
        <v>517</v>
      </c>
      <c r="L1118" s="53" t="s">
        <v>532</v>
      </c>
      <c r="M1118" s="53" t="s">
        <v>533</v>
      </c>
    </row>
    <row r="1119" spans="1:13" x14ac:dyDescent="0.25">
      <c r="A1119" s="53" t="s">
        <v>30</v>
      </c>
      <c r="B1119" s="53" t="s">
        <v>398</v>
      </c>
      <c r="C1119" s="53" t="s">
        <v>30</v>
      </c>
      <c r="D1119" s="53">
        <v>4199</v>
      </c>
      <c r="E1119" s="53">
        <v>1500</v>
      </c>
      <c r="F1119" s="53">
        <v>2</v>
      </c>
      <c r="G1119" s="53">
        <v>0</v>
      </c>
      <c r="H1119" s="53">
        <v>111</v>
      </c>
      <c r="I1119" s="53"/>
      <c r="J1119" s="53" t="s">
        <v>37</v>
      </c>
      <c r="K1119" s="53" t="s">
        <v>517</v>
      </c>
      <c r="L1119" s="53" t="s">
        <v>527</v>
      </c>
      <c r="M1119" s="53" t="s">
        <v>545</v>
      </c>
    </row>
    <row r="1120" spans="1:13" x14ac:dyDescent="0.25">
      <c r="A1120" s="53" t="s">
        <v>30</v>
      </c>
      <c r="B1120" s="53" t="s">
        <v>319</v>
      </c>
      <c r="C1120" s="53" t="s">
        <v>30</v>
      </c>
      <c r="D1120" s="53">
        <v>4199</v>
      </c>
      <c r="E1120" s="53">
        <v>1500</v>
      </c>
      <c r="F1120" s="53">
        <v>2</v>
      </c>
      <c r="G1120" s="53">
        <v>0</v>
      </c>
      <c r="H1120" s="53">
        <v>201</v>
      </c>
      <c r="I1120" s="53"/>
      <c r="J1120" s="53" t="s">
        <v>37</v>
      </c>
      <c r="K1120" s="53" t="s">
        <v>517</v>
      </c>
      <c r="L1120" s="53" t="s">
        <v>494</v>
      </c>
      <c r="M1120" s="53" t="s">
        <v>531</v>
      </c>
    </row>
    <row r="1121" spans="1:13" x14ac:dyDescent="0.25">
      <c r="A1121" s="53" t="s">
        <v>30</v>
      </c>
      <c r="B1121" s="53" t="s">
        <v>322</v>
      </c>
      <c r="C1121" s="53" t="s">
        <v>30</v>
      </c>
      <c r="D1121" s="53">
        <v>4199</v>
      </c>
      <c r="E1121" s="53">
        <v>1500</v>
      </c>
      <c r="F1121" s="53">
        <v>2</v>
      </c>
      <c r="G1121" s="53">
        <v>0</v>
      </c>
      <c r="H1121" s="53">
        <v>202</v>
      </c>
      <c r="I1121" s="53"/>
      <c r="J1121" s="53" t="s">
        <v>37</v>
      </c>
      <c r="K1121" s="53" t="s">
        <v>517</v>
      </c>
      <c r="L1121" s="53" t="s">
        <v>494</v>
      </c>
      <c r="M1121" s="53" t="s">
        <v>531</v>
      </c>
    </row>
    <row r="1122" spans="1:13" x14ac:dyDescent="0.25">
      <c r="A1122" s="53" t="s">
        <v>30</v>
      </c>
      <c r="B1122" s="53" t="s">
        <v>328</v>
      </c>
      <c r="C1122" s="53" t="s">
        <v>30</v>
      </c>
      <c r="D1122" s="53">
        <v>4199</v>
      </c>
      <c r="E1122" s="53">
        <v>1500</v>
      </c>
      <c r="F1122" s="53">
        <v>2</v>
      </c>
      <c r="G1122" s="53">
        <v>0</v>
      </c>
      <c r="H1122" s="53">
        <v>204</v>
      </c>
      <c r="I1122" s="53"/>
      <c r="J1122" s="53" t="s">
        <v>37</v>
      </c>
      <c r="K1122" s="53" t="s">
        <v>517</v>
      </c>
      <c r="L1122" s="53" t="s">
        <v>494</v>
      </c>
      <c r="M1122" s="53" t="s">
        <v>531</v>
      </c>
    </row>
    <row r="1123" spans="1:13" x14ac:dyDescent="0.25">
      <c r="A1123" s="53" t="s">
        <v>30</v>
      </c>
      <c r="B1123" s="53" t="s">
        <v>359</v>
      </c>
      <c r="C1123" s="53" t="s">
        <v>30</v>
      </c>
      <c r="D1123" s="53">
        <v>4199</v>
      </c>
      <c r="E1123" s="53">
        <v>1500</v>
      </c>
      <c r="F1123" s="53">
        <v>2</v>
      </c>
      <c r="G1123" s="53">
        <v>0</v>
      </c>
      <c r="H1123" s="53">
        <v>704</v>
      </c>
      <c r="I1123" s="53"/>
      <c r="J1123" s="53" t="s">
        <v>37</v>
      </c>
      <c r="K1123" s="53" t="s">
        <v>517</v>
      </c>
      <c r="L1123" s="53" t="s">
        <v>527</v>
      </c>
      <c r="M1123" s="53" t="s">
        <v>542</v>
      </c>
    </row>
    <row r="1124" spans="1:13" x14ac:dyDescent="0.25">
      <c r="A1124" s="53" t="s">
        <v>30</v>
      </c>
      <c r="B1124" s="53" t="s">
        <v>365</v>
      </c>
      <c r="C1124" s="53" t="s">
        <v>30</v>
      </c>
      <c r="D1124" s="53">
        <v>4199</v>
      </c>
      <c r="E1124" s="53">
        <v>1500</v>
      </c>
      <c r="F1124" s="53">
        <v>2</v>
      </c>
      <c r="G1124" s="53">
        <v>0</v>
      </c>
      <c r="H1124" s="53">
        <v>999</v>
      </c>
      <c r="I1124" s="53"/>
      <c r="J1124" s="53" t="s">
        <v>37</v>
      </c>
      <c r="K1124" s="53" t="s">
        <v>517</v>
      </c>
      <c r="L1124" s="53" t="s">
        <v>518</v>
      </c>
      <c r="M1124" s="53" t="s">
        <v>519</v>
      </c>
    </row>
    <row r="1125" spans="1:13" x14ac:dyDescent="0.25">
      <c r="A1125" s="53" t="s">
        <v>30</v>
      </c>
      <c r="B1125" s="53" t="s">
        <v>307</v>
      </c>
      <c r="C1125" s="53" t="s">
        <v>30</v>
      </c>
      <c r="D1125" s="53">
        <v>4199</v>
      </c>
      <c r="E1125" s="53">
        <v>1500</v>
      </c>
      <c r="F1125" s="53">
        <v>2</v>
      </c>
      <c r="G1125" s="53">
        <v>0</v>
      </c>
      <c r="H1125" s="53">
        <v>103</v>
      </c>
      <c r="I1125" s="53"/>
      <c r="J1125" s="53" t="s">
        <v>37</v>
      </c>
      <c r="K1125" s="53" t="s">
        <v>517</v>
      </c>
      <c r="L1125" s="53" t="s">
        <v>527</v>
      </c>
      <c r="M1125" s="53" t="s">
        <v>545</v>
      </c>
    </row>
    <row r="1126" spans="1:13" x14ac:dyDescent="0.25">
      <c r="A1126" s="53" t="s">
        <v>30</v>
      </c>
      <c r="B1126" s="53" t="s">
        <v>308</v>
      </c>
      <c r="C1126" s="53" t="s">
        <v>30</v>
      </c>
      <c r="D1126" s="53">
        <v>4199</v>
      </c>
      <c r="E1126" s="53">
        <v>1500</v>
      </c>
      <c r="F1126" s="53">
        <v>2</v>
      </c>
      <c r="G1126" s="53">
        <v>0</v>
      </c>
      <c r="H1126" s="53">
        <v>104</v>
      </c>
      <c r="I1126" s="53"/>
      <c r="J1126" s="53" t="s">
        <v>37</v>
      </c>
      <c r="K1126" s="53" t="s">
        <v>517</v>
      </c>
      <c r="L1126" s="53" t="s">
        <v>527</v>
      </c>
      <c r="M1126" s="53" t="s">
        <v>542</v>
      </c>
    </row>
    <row r="1127" spans="1:13" x14ac:dyDescent="0.25">
      <c r="A1127" s="53" t="s">
        <v>30</v>
      </c>
      <c r="B1127" s="53" t="s">
        <v>396</v>
      </c>
      <c r="C1127" s="53" t="s">
        <v>30</v>
      </c>
      <c r="D1127" s="53">
        <v>4199</v>
      </c>
      <c r="E1127" s="53">
        <v>1500</v>
      </c>
      <c r="F1127" s="53">
        <v>2</v>
      </c>
      <c r="G1127" s="53">
        <v>0</v>
      </c>
      <c r="H1127" s="53">
        <v>110</v>
      </c>
      <c r="I1127" s="53"/>
      <c r="J1127" s="53" t="s">
        <v>37</v>
      </c>
      <c r="K1127" s="53" t="s">
        <v>517</v>
      </c>
      <c r="L1127" s="53" t="s">
        <v>532</v>
      </c>
      <c r="M1127" s="53" t="s">
        <v>533</v>
      </c>
    </row>
    <row r="1128" spans="1:13" x14ac:dyDescent="0.25">
      <c r="A1128" s="53" t="s">
        <v>30</v>
      </c>
      <c r="B1128" s="53" t="s">
        <v>398</v>
      </c>
      <c r="C1128" s="53" t="s">
        <v>30</v>
      </c>
      <c r="D1128" s="53">
        <v>4199</v>
      </c>
      <c r="E1128" s="53">
        <v>1500</v>
      </c>
      <c r="F1128" s="53">
        <v>2</v>
      </c>
      <c r="G1128" s="53">
        <v>0</v>
      </c>
      <c r="H1128" s="53">
        <v>111</v>
      </c>
      <c r="I1128" s="53"/>
      <c r="J1128" s="53" t="s">
        <v>37</v>
      </c>
      <c r="K1128" s="53" t="s">
        <v>517</v>
      </c>
      <c r="L1128" s="53" t="s">
        <v>527</v>
      </c>
      <c r="M1128" s="53" t="s">
        <v>545</v>
      </c>
    </row>
    <row r="1129" spans="1:13" x14ac:dyDescent="0.25">
      <c r="A1129" s="53" t="s">
        <v>30</v>
      </c>
      <c r="B1129" s="53" t="s">
        <v>319</v>
      </c>
      <c r="C1129" s="53" t="s">
        <v>30</v>
      </c>
      <c r="D1129" s="53">
        <v>4199</v>
      </c>
      <c r="E1129" s="53">
        <v>1500</v>
      </c>
      <c r="F1129" s="53">
        <v>2</v>
      </c>
      <c r="G1129" s="53">
        <v>0</v>
      </c>
      <c r="H1129" s="53">
        <v>201</v>
      </c>
      <c r="I1129" s="53"/>
      <c r="J1129" s="53" t="s">
        <v>37</v>
      </c>
      <c r="K1129" s="53" t="s">
        <v>517</v>
      </c>
      <c r="L1129" s="53" t="s">
        <v>494</v>
      </c>
      <c r="M1129" s="53" t="s">
        <v>531</v>
      </c>
    </row>
    <row r="1130" spans="1:13" x14ac:dyDescent="0.25">
      <c r="A1130" s="53" t="s">
        <v>30</v>
      </c>
      <c r="B1130" s="53" t="s">
        <v>322</v>
      </c>
      <c r="C1130" s="53" t="s">
        <v>30</v>
      </c>
      <c r="D1130" s="53">
        <v>4199</v>
      </c>
      <c r="E1130" s="53">
        <v>1500</v>
      </c>
      <c r="F1130" s="53">
        <v>2</v>
      </c>
      <c r="G1130" s="53">
        <v>0</v>
      </c>
      <c r="H1130" s="53">
        <v>202</v>
      </c>
      <c r="I1130" s="53"/>
      <c r="J1130" s="53" t="s">
        <v>37</v>
      </c>
      <c r="K1130" s="53" t="s">
        <v>517</v>
      </c>
      <c r="L1130" s="53" t="s">
        <v>494</v>
      </c>
      <c r="M1130" s="53" t="s">
        <v>531</v>
      </c>
    </row>
    <row r="1131" spans="1:13" x14ac:dyDescent="0.25">
      <c r="A1131" s="53" t="s">
        <v>30</v>
      </c>
      <c r="B1131" s="53" t="s">
        <v>328</v>
      </c>
      <c r="C1131" s="53" t="s">
        <v>30</v>
      </c>
      <c r="D1131" s="53">
        <v>4199</v>
      </c>
      <c r="E1131" s="53">
        <v>1500</v>
      </c>
      <c r="F1131" s="53">
        <v>2</v>
      </c>
      <c r="G1131" s="53">
        <v>0</v>
      </c>
      <c r="H1131" s="53">
        <v>204</v>
      </c>
      <c r="I1131" s="53"/>
      <c r="J1131" s="53" t="s">
        <v>37</v>
      </c>
      <c r="K1131" s="53" t="s">
        <v>517</v>
      </c>
      <c r="L1131" s="53" t="s">
        <v>494</v>
      </c>
      <c r="M1131" s="53" t="s">
        <v>531</v>
      </c>
    </row>
    <row r="1132" spans="1:13" x14ac:dyDescent="0.25">
      <c r="A1132" s="53" t="s">
        <v>30</v>
      </c>
      <c r="B1132" s="53" t="s">
        <v>359</v>
      </c>
      <c r="C1132" s="53" t="s">
        <v>30</v>
      </c>
      <c r="D1132" s="53">
        <v>4199</v>
      </c>
      <c r="E1132" s="53">
        <v>1500</v>
      </c>
      <c r="F1132" s="53">
        <v>2</v>
      </c>
      <c r="G1132" s="53">
        <v>0</v>
      </c>
      <c r="H1132" s="53">
        <v>704</v>
      </c>
      <c r="I1132" s="53"/>
      <c r="J1132" s="53" t="s">
        <v>37</v>
      </c>
      <c r="K1132" s="53" t="s">
        <v>517</v>
      </c>
      <c r="L1132" s="53" t="s">
        <v>527</v>
      </c>
      <c r="M1132" s="53" t="s">
        <v>542</v>
      </c>
    </row>
    <row r="1133" spans="1:13" x14ac:dyDescent="0.25">
      <c r="A1133" s="53" t="s">
        <v>30</v>
      </c>
      <c r="B1133" s="53" t="s">
        <v>365</v>
      </c>
      <c r="C1133" s="53" t="s">
        <v>30</v>
      </c>
      <c r="D1133" s="53">
        <v>4199</v>
      </c>
      <c r="E1133" s="53">
        <v>1500</v>
      </c>
      <c r="F1133" s="53">
        <v>2</v>
      </c>
      <c r="G1133" s="53">
        <v>0</v>
      </c>
      <c r="H1133" s="53">
        <v>999</v>
      </c>
      <c r="I1133" s="53"/>
      <c r="J1133" s="53" t="s">
        <v>37</v>
      </c>
      <c r="K1133" s="53" t="s">
        <v>517</v>
      </c>
      <c r="L1133" s="53" t="s">
        <v>518</v>
      </c>
      <c r="M1133" s="53" t="s">
        <v>519</v>
      </c>
    </row>
    <row r="1134" spans="1:13" x14ac:dyDescent="0.25">
      <c r="A1134" s="53" t="s">
        <v>30</v>
      </c>
      <c r="B1134" s="53" t="s">
        <v>307</v>
      </c>
      <c r="C1134" s="53" t="s">
        <v>30</v>
      </c>
      <c r="D1134" s="53">
        <v>4199</v>
      </c>
      <c r="E1134" s="53">
        <v>1500</v>
      </c>
      <c r="F1134" s="53">
        <v>2</v>
      </c>
      <c r="G1134" s="53">
        <v>0</v>
      </c>
      <c r="H1134" s="53">
        <v>103</v>
      </c>
      <c r="I1134" s="53"/>
      <c r="J1134" s="53" t="s">
        <v>37</v>
      </c>
      <c r="K1134" s="53" t="s">
        <v>517</v>
      </c>
      <c r="L1134" s="53" t="s">
        <v>527</v>
      </c>
      <c r="M1134" s="53" t="s">
        <v>545</v>
      </c>
    </row>
    <row r="1135" spans="1:13" x14ac:dyDescent="0.25">
      <c r="A1135" s="53" t="s">
        <v>30</v>
      </c>
      <c r="B1135" s="53" t="s">
        <v>308</v>
      </c>
      <c r="C1135" s="53" t="s">
        <v>30</v>
      </c>
      <c r="D1135" s="53">
        <v>4199</v>
      </c>
      <c r="E1135" s="53">
        <v>1500</v>
      </c>
      <c r="F1135" s="53">
        <v>2</v>
      </c>
      <c r="G1135" s="53">
        <v>0</v>
      </c>
      <c r="H1135" s="53">
        <v>104</v>
      </c>
      <c r="I1135" s="53"/>
      <c r="J1135" s="53" t="s">
        <v>37</v>
      </c>
      <c r="K1135" s="53" t="s">
        <v>517</v>
      </c>
      <c r="L1135" s="53" t="s">
        <v>527</v>
      </c>
      <c r="M1135" s="53" t="s">
        <v>542</v>
      </c>
    </row>
    <row r="1136" spans="1:13" x14ac:dyDescent="0.25">
      <c r="A1136" s="53" t="s">
        <v>30</v>
      </c>
      <c r="B1136" s="53" t="s">
        <v>396</v>
      </c>
      <c r="C1136" s="53" t="s">
        <v>30</v>
      </c>
      <c r="D1136" s="53">
        <v>4199</v>
      </c>
      <c r="E1136" s="53">
        <v>1500</v>
      </c>
      <c r="F1136" s="53">
        <v>2</v>
      </c>
      <c r="G1136" s="53">
        <v>0</v>
      </c>
      <c r="H1136" s="53">
        <v>110</v>
      </c>
      <c r="I1136" s="53"/>
      <c r="J1136" s="53" t="s">
        <v>37</v>
      </c>
      <c r="K1136" s="53" t="s">
        <v>517</v>
      </c>
      <c r="L1136" s="53" t="s">
        <v>532</v>
      </c>
      <c r="M1136" s="53" t="s">
        <v>533</v>
      </c>
    </row>
    <row r="1137" spans="1:13" x14ac:dyDescent="0.25">
      <c r="A1137" s="53" t="s">
        <v>30</v>
      </c>
      <c r="B1137" s="53" t="s">
        <v>398</v>
      </c>
      <c r="C1137" s="53" t="s">
        <v>30</v>
      </c>
      <c r="D1137" s="53">
        <v>4199</v>
      </c>
      <c r="E1137" s="53">
        <v>1500</v>
      </c>
      <c r="F1137" s="53">
        <v>2</v>
      </c>
      <c r="G1137" s="53">
        <v>0</v>
      </c>
      <c r="H1137" s="53">
        <v>111</v>
      </c>
      <c r="I1137" s="53"/>
      <c r="J1137" s="53" t="s">
        <v>37</v>
      </c>
      <c r="K1137" s="53" t="s">
        <v>517</v>
      </c>
      <c r="L1137" s="53" t="s">
        <v>527</v>
      </c>
      <c r="M1137" s="53" t="s">
        <v>545</v>
      </c>
    </row>
    <row r="1138" spans="1:13" x14ac:dyDescent="0.25">
      <c r="A1138" s="53" t="s">
        <v>30</v>
      </c>
      <c r="B1138" s="53" t="s">
        <v>319</v>
      </c>
      <c r="C1138" s="53" t="s">
        <v>30</v>
      </c>
      <c r="D1138" s="53">
        <v>4199</v>
      </c>
      <c r="E1138" s="53">
        <v>1500</v>
      </c>
      <c r="F1138" s="53">
        <v>2</v>
      </c>
      <c r="G1138" s="53">
        <v>0</v>
      </c>
      <c r="H1138" s="53">
        <v>201</v>
      </c>
      <c r="I1138" s="53"/>
      <c r="J1138" s="53" t="s">
        <v>37</v>
      </c>
      <c r="K1138" s="53" t="s">
        <v>517</v>
      </c>
      <c r="L1138" s="53" t="s">
        <v>494</v>
      </c>
      <c r="M1138" s="53" t="s">
        <v>531</v>
      </c>
    </row>
    <row r="1139" spans="1:13" x14ac:dyDescent="0.25">
      <c r="A1139" s="53" t="s">
        <v>30</v>
      </c>
      <c r="B1139" s="53" t="s">
        <v>322</v>
      </c>
      <c r="C1139" s="53" t="s">
        <v>30</v>
      </c>
      <c r="D1139" s="53">
        <v>4199</v>
      </c>
      <c r="E1139" s="53">
        <v>1500</v>
      </c>
      <c r="F1139" s="53">
        <v>2</v>
      </c>
      <c r="G1139" s="53">
        <v>0</v>
      </c>
      <c r="H1139" s="53">
        <v>202</v>
      </c>
      <c r="I1139" s="53"/>
      <c r="J1139" s="53" t="s">
        <v>37</v>
      </c>
      <c r="K1139" s="53" t="s">
        <v>517</v>
      </c>
      <c r="L1139" s="53" t="s">
        <v>494</v>
      </c>
      <c r="M1139" s="53" t="s">
        <v>531</v>
      </c>
    </row>
    <row r="1140" spans="1:13" x14ac:dyDescent="0.25">
      <c r="A1140" s="53" t="s">
        <v>30</v>
      </c>
      <c r="B1140" s="53" t="s">
        <v>328</v>
      </c>
      <c r="C1140" s="53" t="s">
        <v>30</v>
      </c>
      <c r="D1140" s="53">
        <v>4199</v>
      </c>
      <c r="E1140" s="53">
        <v>1500</v>
      </c>
      <c r="F1140" s="53">
        <v>2</v>
      </c>
      <c r="G1140" s="53">
        <v>0</v>
      </c>
      <c r="H1140" s="53">
        <v>204</v>
      </c>
      <c r="I1140" s="53"/>
      <c r="J1140" s="53" t="s">
        <v>37</v>
      </c>
      <c r="K1140" s="53" t="s">
        <v>517</v>
      </c>
      <c r="L1140" s="53" t="s">
        <v>494</v>
      </c>
      <c r="M1140" s="53" t="s">
        <v>531</v>
      </c>
    </row>
    <row r="1141" spans="1:13" x14ac:dyDescent="0.25">
      <c r="A1141" s="53" t="s">
        <v>30</v>
      </c>
      <c r="B1141" s="53" t="s">
        <v>359</v>
      </c>
      <c r="C1141" s="53" t="s">
        <v>30</v>
      </c>
      <c r="D1141" s="53">
        <v>4199</v>
      </c>
      <c r="E1141" s="53">
        <v>1500</v>
      </c>
      <c r="F1141" s="53">
        <v>2</v>
      </c>
      <c r="G1141" s="53">
        <v>0</v>
      </c>
      <c r="H1141" s="53">
        <v>704</v>
      </c>
      <c r="I1141" s="53"/>
      <c r="J1141" s="53" t="s">
        <v>37</v>
      </c>
      <c r="K1141" s="53" t="s">
        <v>517</v>
      </c>
      <c r="L1141" s="53" t="s">
        <v>527</v>
      </c>
      <c r="M1141" s="53" t="s">
        <v>542</v>
      </c>
    </row>
    <row r="1142" spans="1:13" x14ac:dyDescent="0.25">
      <c r="A1142" s="53" t="s">
        <v>30</v>
      </c>
      <c r="B1142" s="53" t="s">
        <v>365</v>
      </c>
      <c r="C1142" s="53" t="s">
        <v>30</v>
      </c>
      <c r="D1142" s="53">
        <v>4199</v>
      </c>
      <c r="E1142" s="53">
        <v>1500</v>
      </c>
      <c r="F1142" s="53">
        <v>2</v>
      </c>
      <c r="G1142" s="53">
        <v>0</v>
      </c>
      <c r="H1142" s="53">
        <v>999</v>
      </c>
      <c r="I1142" s="53"/>
      <c r="J1142" s="53" t="s">
        <v>37</v>
      </c>
      <c r="K1142" s="53" t="s">
        <v>517</v>
      </c>
      <c r="L1142" s="53" t="s">
        <v>518</v>
      </c>
      <c r="M1142" s="53" t="s">
        <v>519</v>
      </c>
    </row>
    <row r="1143" spans="1:13" x14ac:dyDescent="0.25">
      <c r="A1143" s="53" t="s">
        <v>30</v>
      </c>
      <c r="B1143" s="53" t="s">
        <v>307</v>
      </c>
      <c r="C1143" s="53" t="s">
        <v>30</v>
      </c>
      <c r="D1143" s="53">
        <v>4199</v>
      </c>
      <c r="E1143" s="53">
        <v>1500</v>
      </c>
      <c r="F1143" s="53">
        <v>2</v>
      </c>
      <c r="G1143" s="53">
        <v>0</v>
      </c>
      <c r="H1143" s="53">
        <v>103</v>
      </c>
      <c r="I1143" s="53"/>
      <c r="J1143" s="53" t="s">
        <v>37</v>
      </c>
      <c r="K1143" s="53" t="s">
        <v>517</v>
      </c>
      <c r="L1143" s="53" t="s">
        <v>527</v>
      </c>
      <c r="M1143" s="53" t="s">
        <v>545</v>
      </c>
    </row>
    <row r="1144" spans="1:13" x14ac:dyDescent="0.25">
      <c r="A1144" s="53" t="s">
        <v>30</v>
      </c>
      <c r="B1144" s="53" t="s">
        <v>308</v>
      </c>
      <c r="C1144" s="53" t="s">
        <v>30</v>
      </c>
      <c r="D1144" s="53">
        <v>4199</v>
      </c>
      <c r="E1144" s="53">
        <v>1500</v>
      </c>
      <c r="F1144" s="53">
        <v>2</v>
      </c>
      <c r="G1144" s="53">
        <v>0</v>
      </c>
      <c r="H1144" s="53">
        <v>104</v>
      </c>
      <c r="I1144" s="53"/>
      <c r="J1144" s="53" t="s">
        <v>37</v>
      </c>
      <c r="K1144" s="53" t="s">
        <v>517</v>
      </c>
      <c r="L1144" s="53" t="s">
        <v>527</v>
      </c>
      <c r="M1144" s="53" t="s">
        <v>542</v>
      </c>
    </row>
    <row r="1145" spans="1:13" x14ac:dyDescent="0.25">
      <c r="A1145" s="53" t="s">
        <v>30</v>
      </c>
      <c r="B1145" s="53" t="s">
        <v>396</v>
      </c>
      <c r="C1145" s="53" t="s">
        <v>30</v>
      </c>
      <c r="D1145" s="53">
        <v>4199</v>
      </c>
      <c r="E1145" s="53">
        <v>1500</v>
      </c>
      <c r="F1145" s="53">
        <v>2</v>
      </c>
      <c r="G1145" s="53">
        <v>0</v>
      </c>
      <c r="H1145" s="53">
        <v>110</v>
      </c>
      <c r="I1145" s="53"/>
      <c r="J1145" s="53" t="s">
        <v>37</v>
      </c>
      <c r="K1145" s="53" t="s">
        <v>517</v>
      </c>
      <c r="L1145" s="53" t="s">
        <v>532</v>
      </c>
      <c r="M1145" s="53" t="s">
        <v>533</v>
      </c>
    </row>
    <row r="1146" spans="1:13" x14ac:dyDescent="0.25">
      <c r="A1146" s="53" t="s">
        <v>30</v>
      </c>
      <c r="B1146" s="53" t="s">
        <v>398</v>
      </c>
      <c r="C1146" s="53" t="s">
        <v>30</v>
      </c>
      <c r="D1146" s="53">
        <v>4199</v>
      </c>
      <c r="E1146" s="53">
        <v>1500</v>
      </c>
      <c r="F1146" s="53">
        <v>2</v>
      </c>
      <c r="G1146" s="53">
        <v>0</v>
      </c>
      <c r="H1146" s="53">
        <v>111</v>
      </c>
      <c r="I1146" s="53"/>
      <c r="J1146" s="53" t="s">
        <v>37</v>
      </c>
      <c r="K1146" s="53" t="s">
        <v>517</v>
      </c>
      <c r="L1146" s="53" t="s">
        <v>527</v>
      </c>
      <c r="M1146" s="53" t="s">
        <v>545</v>
      </c>
    </row>
    <row r="1147" spans="1:13" x14ac:dyDescent="0.25">
      <c r="A1147" s="53" t="s">
        <v>30</v>
      </c>
      <c r="B1147" s="53" t="s">
        <v>319</v>
      </c>
      <c r="C1147" s="53" t="s">
        <v>30</v>
      </c>
      <c r="D1147" s="53">
        <v>4199</v>
      </c>
      <c r="E1147" s="53">
        <v>1500</v>
      </c>
      <c r="F1147" s="53">
        <v>2</v>
      </c>
      <c r="G1147" s="53">
        <v>0</v>
      </c>
      <c r="H1147" s="53">
        <v>201</v>
      </c>
      <c r="I1147" s="53"/>
      <c r="J1147" s="53" t="s">
        <v>37</v>
      </c>
      <c r="K1147" s="53" t="s">
        <v>517</v>
      </c>
      <c r="L1147" s="53" t="s">
        <v>494</v>
      </c>
      <c r="M1147" s="53" t="s">
        <v>531</v>
      </c>
    </row>
    <row r="1148" spans="1:13" x14ac:dyDescent="0.25">
      <c r="A1148" s="53" t="s">
        <v>30</v>
      </c>
      <c r="B1148" s="53" t="s">
        <v>322</v>
      </c>
      <c r="C1148" s="53" t="s">
        <v>30</v>
      </c>
      <c r="D1148" s="53">
        <v>4199</v>
      </c>
      <c r="E1148" s="53">
        <v>1500</v>
      </c>
      <c r="F1148" s="53">
        <v>2</v>
      </c>
      <c r="G1148" s="53">
        <v>0</v>
      </c>
      <c r="H1148" s="53">
        <v>202</v>
      </c>
      <c r="I1148" s="53"/>
      <c r="J1148" s="53" t="s">
        <v>37</v>
      </c>
      <c r="K1148" s="53" t="s">
        <v>517</v>
      </c>
      <c r="L1148" s="53" t="s">
        <v>494</v>
      </c>
      <c r="M1148" s="53" t="s">
        <v>531</v>
      </c>
    </row>
    <row r="1149" spans="1:13" x14ac:dyDescent="0.25">
      <c r="A1149" s="53" t="s">
        <v>30</v>
      </c>
      <c r="B1149" s="53" t="s">
        <v>328</v>
      </c>
      <c r="C1149" s="53" t="s">
        <v>30</v>
      </c>
      <c r="D1149" s="53">
        <v>4199</v>
      </c>
      <c r="E1149" s="53">
        <v>1500</v>
      </c>
      <c r="F1149" s="53">
        <v>2</v>
      </c>
      <c r="G1149" s="53">
        <v>0</v>
      </c>
      <c r="H1149" s="53">
        <v>204</v>
      </c>
      <c r="I1149" s="53"/>
      <c r="J1149" s="53" t="s">
        <v>37</v>
      </c>
      <c r="K1149" s="53" t="s">
        <v>517</v>
      </c>
      <c r="L1149" s="53" t="s">
        <v>494</v>
      </c>
      <c r="M1149" s="53" t="s">
        <v>531</v>
      </c>
    </row>
    <row r="1150" spans="1:13" x14ac:dyDescent="0.25">
      <c r="A1150" s="53" t="s">
        <v>30</v>
      </c>
      <c r="B1150" s="53" t="s">
        <v>359</v>
      </c>
      <c r="C1150" s="53" t="s">
        <v>30</v>
      </c>
      <c r="D1150" s="53">
        <v>4199</v>
      </c>
      <c r="E1150" s="53">
        <v>1500</v>
      </c>
      <c r="F1150" s="53">
        <v>2</v>
      </c>
      <c r="G1150" s="53">
        <v>0</v>
      </c>
      <c r="H1150" s="53">
        <v>704</v>
      </c>
      <c r="I1150" s="53"/>
      <c r="J1150" s="53" t="s">
        <v>37</v>
      </c>
      <c r="K1150" s="53" t="s">
        <v>517</v>
      </c>
      <c r="L1150" s="53" t="s">
        <v>527</v>
      </c>
      <c r="M1150" s="53" t="s">
        <v>542</v>
      </c>
    </row>
    <row r="1151" spans="1:13" x14ac:dyDescent="0.25">
      <c r="A1151" s="53" t="s">
        <v>30</v>
      </c>
      <c r="B1151" s="53" t="s">
        <v>365</v>
      </c>
      <c r="C1151" s="53" t="s">
        <v>30</v>
      </c>
      <c r="D1151" s="53">
        <v>4199</v>
      </c>
      <c r="E1151" s="53">
        <v>1500</v>
      </c>
      <c r="F1151" s="53">
        <v>2</v>
      </c>
      <c r="G1151" s="53">
        <v>0</v>
      </c>
      <c r="H1151" s="53">
        <v>999</v>
      </c>
      <c r="I1151" s="53"/>
      <c r="J1151" s="53" t="s">
        <v>37</v>
      </c>
      <c r="K1151" s="53" t="s">
        <v>517</v>
      </c>
      <c r="L1151" s="53" t="s">
        <v>518</v>
      </c>
      <c r="M1151" s="53" t="s">
        <v>519</v>
      </c>
    </row>
    <row r="1152" spans="1:13" x14ac:dyDescent="0.25">
      <c r="A1152" s="53" t="s">
        <v>30</v>
      </c>
      <c r="B1152" s="53" t="s">
        <v>307</v>
      </c>
      <c r="C1152" s="53" t="s">
        <v>30</v>
      </c>
      <c r="D1152" s="53">
        <v>4199</v>
      </c>
      <c r="E1152" s="53">
        <v>1500</v>
      </c>
      <c r="F1152" s="53">
        <v>2</v>
      </c>
      <c r="G1152" s="53">
        <v>0</v>
      </c>
      <c r="H1152" s="53">
        <v>103</v>
      </c>
      <c r="I1152" s="53"/>
      <c r="J1152" s="53" t="s">
        <v>37</v>
      </c>
      <c r="K1152" s="53" t="s">
        <v>517</v>
      </c>
      <c r="L1152" s="53" t="s">
        <v>527</v>
      </c>
      <c r="M1152" s="53" t="s">
        <v>545</v>
      </c>
    </row>
    <row r="1153" spans="1:13" x14ac:dyDescent="0.25">
      <c r="A1153" s="53" t="s">
        <v>30</v>
      </c>
      <c r="B1153" s="53" t="s">
        <v>308</v>
      </c>
      <c r="C1153" s="53" t="s">
        <v>30</v>
      </c>
      <c r="D1153" s="53">
        <v>4199</v>
      </c>
      <c r="E1153" s="53">
        <v>1500</v>
      </c>
      <c r="F1153" s="53">
        <v>2</v>
      </c>
      <c r="G1153" s="53">
        <v>0</v>
      </c>
      <c r="H1153" s="53">
        <v>104</v>
      </c>
      <c r="I1153" s="53"/>
      <c r="J1153" s="53" t="s">
        <v>37</v>
      </c>
      <c r="K1153" s="53" t="s">
        <v>517</v>
      </c>
      <c r="L1153" s="53" t="s">
        <v>527</v>
      </c>
      <c r="M1153" s="53" t="s">
        <v>542</v>
      </c>
    </row>
    <row r="1154" spans="1:13" x14ac:dyDescent="0.25">
      <c r="A1154" s="53" t="s">
        <v>30</v>
      </c>
      <c r="B1154" s="53" t="s">
        <v>396</v>
      </c>
      <c r="C1154" s="53" t="s">
        <v>30</v>
      </c>
      <c r="D1154" s="53">
        <v>4199</v>
      </c>
      <c r="E1154" s="53">
        <v>1500</v>
      </c>
      <c r="F1154" s="53">
        <v>2</v>
      </c>
      <c r="G1154" s="53">
        <v>0</v>
      </c>
      <c r="H1154" s="53">
        <v>110</v>
      </c>
      <c r="I1154" s="53"/>
      <c r="J1154" s="53" t="s">
        <v>37</v>
      </c>
      <c r="K1154" s="53" t="s">
        <v>517</v>
      </c>
      <c r="L1154" s="53" t="s">
        <v>532</v>
      </c>
      <c r="M1154" s="53" t="s">
        <v>533</v>
      </c>
    </row>
    <row r="1155" spans="1:13" x14ac:dyDescent="0.25">
      <c r="A1155" s="53" t="s">
        <v>30</v>
      </c>
      <c r="B1155" s="53" t="s">
        <v>398</v>
      </c>
      <c r="C1155" s="53" t="s">
        <v>30</v>
      </c>
      <c r="D1155" s="53">
        <v>4199</v>
      </c>
      <c r="E1155" s="53">
        <v>1500</v>
      </c>
      <c r="F1155" s="53">
        <v>2</v>
      </c>
      <c r="G1155" s="53">
        <v>0</v>
      </c>
      <c r="H1155" s="53">
        <v>111</v>
      </c>
      <c r="I1155" s="53"/>
      <c r="J1155" s="53" t="s">
        <v>37</v>
      </c>
      <c r="K1155" s="53" t="s">
        <v>517</v>
      </c>
      <c r="L1155" s="53" t="s">
        <v>527</v>
      </c>
      <c r="M1155" s="53" t="s">
        <v>545</v>
      </c>
    </row>
    <row r="1156" spans="1:13" x14ac:dyDescent="0.25">
      <c r="A1156" s="53" t="s">
        <v>30</v>
      </c>
      <c r="B1156" s="53" t="s">
        <v>319</v>
      </c>
      <c r="C1156" s="53" t="s">
        <v>30</v>
      </c>
      <c r="D1156" s="53">
        <v>4199</v>
      </c>
      <c r="E1156" s="53">
        <v>1500</v>
      </c>
      <c r="F1156" s="53">
        <v>2</v>
      </c>
      <c r="G1156" s="53">
        <v>0</v>
      </c>
      <c r="H1156" s="53">
        <v>201</v>
      </c>
      <c r="I1156" s="53"/>
      <c r="J1156" s="53" t="s">
        <v>37</v>
      </c>
      <c r="K1156" s="53" t="s">
        <v>517</v>
      </c>
      <c r="L1156" s="53" t="s">
        <v>494</v>
      </c>
      <c r="M1156" s="53" t="s">
        <v>531</v>
      </c>
    </row>
    <row r="1157" spans="1:13" x14ac:dyDescent="0.25">
      <c r="A1157" s="53" t="s">
        <v>30</v>
      </c>
      <c r="B1157" s="53" t="s">
        <v>322</v>
      </c>
      <c r="C1157" s="53" t="s">
        <v>30</v>
      </c>
      <c r="D1157" s="53">
        <v>4199</v>
      </c>
      <c r="E1157" s="53">
        <v>1500</v>
      </c>
      <c r="F1157" s="53">
        <v>2</v>
      </c>
      <c r="G1157" s="53">
        <v>0</v>
      </c>
      <c r="H1157" s="53">
        <v>202</v>
      </c>
      <c r="I1157" s="53"/>
      <c r="J1157" s="53" t="s">
        <v>37</v>
      </c>
      <c r="K1157" s="53" t="s">
        <v>517</v>
      </c>
      <c r="L1157" s="53" t="s">
        <v>494</v>
      </c>
      <c r="M1157" s="53" t="s">
        <v>531</v>
      </c>
    </row>
    <row r="1158" spans="1:13" x14ac:dyDescent="0.25">
      <c r="A1158" s="53" t="s">
        <v>30</v>
      </c>
      <c r="B1158" s="53" t="s">
        <v>328</v>
      </c>
      <c r="C1158" s="53" t="s">
        <v>30</v>
      </c>
      <c r="D1158" s="53">
        <v>4199</v>
      </c>
      <c r="E1158" s="53">
        <v>1500</v>
      </c>
      <c r="F1158" s="53">
        <v>2</v>
      </c>
      <c r="G1158" s="53">
        <v>0</v>
      </c>
      <c r="H1158" s="53">
        <v>204</v>
      </c>
      <c r="I1158" s="53"/>
      <c r="J1158" s="53" t="s">
        <v>37</v>
      </c>
      <c r="K1158" s="53" t="s">
        <v>517</v>
      </c>
      <c r="L1158" s="53" t="s">
        <v>494</v>
      </c>
      <c r="M1158" s="53" t="s">
        <v>531</v>
      </c>
    </row>
    <row r="1159" spans="1:13" x14ac:dyDescent="0.25">
      <c r="A1159" s="53" t="s">
        <v>30</v>
      </c>
      <c r="B1159" s="53" t="s">
        <v>359</v>
      </c>
      <c r="C1159" s="53" t="s">
        <v>30</v>
      </c>
      <c r="D1159" s="53">
        <v>4199</v>
      </c>
      <c r="E1159" s="53">
        <v>1500</v>
      </c>
      <c r="F1159" s="53">
        <v>2</v>
      </c>
      <c r="G1159" s="53">
        <v>0</v>
      </c>
      <c r="H1159" s="53">
        <v>704</v>
      </c>
      <c r="I1159" s="53"/>
      <c r="J1159" s="53" t="s">
        <v>37</v>
      </c>
      <c r="K1159" s="53" t="s">
        <v>517</v>
      </c>
      <c r="L1159" s="53" t="s">
        <v>527</v>
      </c>
      <c r="M1159" s="53" t="s">
        <v>542</v>
      </c>
    </row>
    <row r="1160" spans="1:13" x14ac:dyDescent="0.25">
      <c r="A1160" s="53" t="s">
        <v>30</v>
      </c>
      <c r="B1160" s="53" t="s">
        <v>365</v>
      </c>
      <c r="C1160" s="53" t="s">
        <v>30</v>
      </c>
      <c r="D1160" s="53">
        <v>4199</v>
      </c>
      <c r="E1160" s="53">
        <v>1500</v>
      </c>
      <c r="F1160" s="53">
        <v>2</v>
      </c>
      <c r="G1160" s="53">
        <v>0</v>
      </c>
      <c r="H1160" s="53">
        <v>999</v>
      </c>
      <c r="I1160" s="53"/>
      <c r="J1160" s="53" t="s">
        <v>37</v>
      </c>
      <c r="K1160" s="53" t="s">
        <v>517</v>
      </c>
      <c r="L1160" s="53" t="s">
        <v>518</v>
      </c>
      <c r="M1160" s="53" t="s">
        <v>519</v>
      </c>
    </row>
    <row r="1161" spans="1:13" x14ac:dyDescent="0.25">
      <c r="A1161" s="53" t="s">
        <v>30</v>
      </c>
      <c r="B1161" s="53" t="s">
        <v>307</v>
      </c>
      <c r="C1161" s="53" t="s">
        <v>30</v>
      </c>
      <c r="D1161" s="53">
        <v>4199</v>
      </c>
      <c r="E1161" s="53">
        <v>1500</v>
      </c>
      <c r="F1161" s="53">
        <v>2</v>
      </c>
      <c r="G1161" s="53">
        <v>0</v>
      </c>
      <c r="H1161" s="53">
        <v>103</v>
      </c>
      <c r="I1161" s="53"/>
      <c r="J1161" s="53" t="s">
        <v>37</v>
      </c>
      <c r="K1161" s="53" t="s">
        <v>517</v>
      </c>
      <c r="L1161" s="53" t="s">
        <v>527</v>
      </c>
      <c r="M1161" s="53" t="s">
        <v>545</v>
      </c>
    </row>
    <row r="1162" spans="1:13" x14ac:dyDescent="0.25">
      <c r="A1162" s="53" t="s">
        <v>30</v>
      </c>
      <c r="B1162" s="53" t="s">
        <v>308</v>
      </c>
      <c r="C1162" s="53" t="s">
        <v>30</v>
      </c>
      <c r="D1162" s="53">
        <v>4199</v>
      </c>
      <c r="E1162" s="53">
        <v>1500</v>
      </c>
      <c r="F1162" s="53">
        <v>2</v>
      </c>
      <c r="G1162" s="53">
        <v>0</v>
      </c>
      <c r="H1162" s="53">
        <v>104</v>
      </c>
      <c r="I1162" s="53"/>
      <c r="J1162" s="53" t="s">
        <v>37</v>
      </c>
      <c r="K1162" s="53" t="s">
        <v>517</v>
      </c>
      <c r="L1162" s="53" t="s">
        <v>527</v>
      </c>
      <c r="M1162" s="53" t="s">
        <v>542</v>
      </c>
    </row>
    <row r="1163" spans="1:13" x14ac:dyDescent="0.25">
      <c r="A1163" s="53" t="s">
        <v>30</v>
      </c>
      <c r="B1163" s="53" t="s">
        <v>396</v>
      </c>
      <c r="C1163" s="53" t="s">
        <v>30</v>
      </c>
      <c r="D1163" s="53">
        <v>4199</v>
      </c>
      <c r="E1163" s="53">
        <v>1500</v>
      </c>
      <c r="F1163" s="53">
        <v>2</v>
      </c>
      <c r="G1163" s="53">
        <v>0</v>
      </c>
      <c r="H1163" s="53">
        <v>110</v>
      </c>
      <c r="I1163" s="53"/>
      <c r="J1163" s="53" t="s">
        <v>37</v>
      </c>
      <c r="K1163" s="53" t="s">
        <v>517</v>
      </c>
      <c r="L1163" s="53" t="s">
        <v>532</v>
      </c>
      <c r="M1163" s="53" t="s">
        <v>533</v>
      </c>
    </row>
    <row r="1164" spans="1:13" x14ac:dyDescent="0.25">
      <c r="A1164" s="53" t="s">
        <v>30</v>
      </c>
      <c r="B1164" s="53" t="s">
        <v>398</v>
      </c>
      <c r="C1164" s="53" t="s">
        <v>30</v>
      </c>
      <c r="D1164" s="53">
        <v>4199</v>
      </c>
      <c r="E1164" s="53">
        <v>1500</v>
      </c>
      <c r="F1164" s="53">
        <v>2</v>
      </c>
      <c r="G1164" s="53">
        <v>0</v>
      </c>
      <c r="H1164" s="53">
        <v>111</v>
      </c>
      <c r="I1164" s="53"/>
      <c r="J1164" s="53" t="s">
        <v>37</v>
      </c>
      <c r="K1164" s="53" t="s">
        <v>517</v>
      </c>
      <c r="L1164" s="53" t="s">
        <v>527</v>
      </c>
      <c r="M1164" s="53" t="s">
        <v>545</v>
      </c>
    </row>
    <row r="1165" spans="1:13" x14ac:dyDescent="0.25">
      <c r="A1165" s="53" t="s">
        <v>30</v>
      </c>
      <c r="B1165" s="53" t="s">
        <v>319</v>
      </c>
      <c r="C1165" s="53" t="s">
        <v>30</v>
      </c>
      <c r="D1165" s="53">
        <v>4199</v>
      </c>
      <c r="E1165" s="53">
        <v>1500</v>
      </c>
      <c r="F1165" s="53">
        <v>2</v>
      </c>
      <c r="G1165" s="53">
        <v>0</v>
      </c>
      <c r="H1165" s="53">
        <v>201</v>
      </c>
      <c r="I1165" s="53"/>
      <c r="J1165" s="53" t="s">
        <v>37</v>
      </c>
      <c r="K1165" s="53" t="s">
        <v>517</v>
      </c>
      <c r="L1165" s="53" t="s">
        <v>494</v>
      </c>
      <c r="M1165" s="53" t="s">
        <v>531</v>
      </c>
    </row>
    <row r="1166" spans="1:13" x14ac:dyDescent="0.25">
      <c r="A1166" s="53" t="s">
        <v>30</v>
      </c>
      <c r="B1166" s="53" t="s">
        <v>322</v>
      </c>
      <c r="C1166" s="53" t="s">
        <v>30</v>
      </c>
      <c r="D1166" s="53">
        <v>4199</v>
      </c>
      <c r="E1166" s="53">
        <v>1500</v>
      </c>
      <c r="F1166" s="53">
        <v>2</v>
      </c>
      <c r="G1166" s="53">
        <v>0</v>
      </c>
      <c r="H1166" s="53">
        <v>202</v>
      </c>
      <c r="I1166" s="53"/>
      <c r="J1166" s="53" t="s">
        <v>37</v>
      </c>
      <c r="K1166" s="53" t="s">
        <v>517</v>
      </c>
      <c r="L1166" s="53" t="s">
        <v>494</v>
      </c>
      <c r="M1166" s="53" t="s">
        <v>531</v>
      </c>
    </row>
    <row r="1167" spans="1:13" x14ac:dyDescent="0.25">
      <c r="A1167" s="53" t="s">
        <v>30</v>
      </c>
      <c r="B1167" s="53" t="s">
        <v>328</v>
      </c>
      <c r="C1167" s="53" t="s">
        <v>30</v>
      </c>
      <c r="D1167" s="53">
        <v>4199</v>
      </c>
      <c r="E1167" s="53">
        <v>1500</v>
      </c>
      <c r="F1167" s="53">
        <v>2</v>
      </c>
      <c r="G1167" s="53">
        <v>0</v>
      </c>
      <c r="H1167" s="53">
        <v>204</v>
      </c>
      <c r="I1167" s="53"/>
      <c r="J1167" s="53" t="s">
        <v>37</v>
      </c>
      <c r="K1167" s="53" t="s">
        <v>517</v>
      </c>
      <c r="L1167" s="53" t="s">
        <v>494</v>
      </c>
      <c r="M1167" s="53" t="s">
        <v>531</v>
      </c>
    </row>
    <row r="1168" spans="1:13" x14ac:dyDescent="0.25">
      <c r="A1168" s="53" t="s">
        <v>30</v>
      </c>
      <c r="B1168" s="53" t="s">
        <v>359</v>
      </c>
      <c r="C1168" s="53" t="s">
        <v>30</v>
      </c>
      <c r="D1168" s="53">
        <v>4199</v>
      </c>
      <c r="E1168" s="53">
        <v>1500</v>
      </c>
      <c r="F1168" s="53">
        <v>2</v>
      </c>
      <c r="G1168" s="53">
        <v>0</v>
      </c>
      <c r="H1168" s="53">
        <v>704</v>
      </c>
      <c r="I1168" s="53"/>
      <c r="J1168" s="53" t="s">
        <v>37</v>
      </c>
      <c r="K1168" s="53" t="s">
        <v>517</v>
      </c>
      <c r="L1168" s="53" t="s">
        <v>527</v>
      </c>
      <c r="M1168" s="53" t="s">
        <v>542</v>
      </c>
    </row>
    <row r="1169" spans="1:13" x14ac:dyDescent="0.25">
      <c r="A1169" s="53" t="s">
        <v>30</v>
      </c>
      <c r="B1169" s="53" t="s">
        <v>365</v>
      </c>
      <c r="C1169" s="53" t="s">
        <v>30</v>
      </c>
      <c r="D1169" s="53">
        <v>4199</v>
      </c>
      <c r="E1169" s="53">
        <v>1500</v>
      </c>
      <c r="F1169" s="53">
        <v>2</v>
      </c>
      <c r="G1169" s="53">
        <v>0</v>
      </c>
      <c r="H1169" s="53">
        <v>999</v>
      </c>
      <c r="I1169" s="53"/>
      <c r="J1169" s="53" t="s">
        <v>37</v>
      </c>
      <c r="K1169" s="53" t="s">
        <v>517</v>
      </c>
      <c r="L1169" s="53" t="s">
        <v>518</v>
      </c>
      <c r="M1169" s="53" t="s">
        <v>519</v>
      </c>
    </row>
    <row r="1170" spans="1:13" x14ac:dyDescent="0.25">
      <c r="A1170" s="53" t="s">
        <v>30</v>
      </c>
      <c r="B1170" s="53" t="s">
        <v>307</v>
      </c>
      <c r="C1170" s="53" t="s">
        <v>30</v>
      </c>
      <c r="D1170" s="53">
        <v>4199</v>
      </c>
      <c r="E1170" s="53">
        <v>1500</v>
      </c>
      <c r="F1170" s="53">
        <v>2</v>
      </c>
      <c r="G1170" s="53">
        <v>0</v>
      </c>
      <c r="H1170" s="53">
        <v>103</v>
      </c>
      <c r="I1170" s="53"/>
      <c r="J1170" s="53" t="s">
        <v>37</v>
      </c>
      <c r="K1170" s="53" t="s">
        <v>517</v>
      </c>
      <c r="L1170" s="53" t="s">
        <v>527</v>
      </c>
      <c r="M1170" s="53" t="s">
        <v>545</v>
      </c>
    </row>
    <row r="1171" spans="1:13" x14ac:dyDescent="0.25">
      <c r="A1171" s="53" t="s">
        <v>30</v>
      </c>
      <c r="B1171" s="53" t="s">
        <v>308</v>
      </c>
      <c r="C1171" s="53" t="s">
        <v>30</v>
      </c>
      <c r="D1171" s="53">
        <v>4199</v>
      </c>
      <c r="E1171" s="53">
        <v>1500</v>
      </c>
      <c r="F1171" s="53">
        <v>2</v>
      </c>
      <c r="G1171" s="53">
        <v>0</v>
      </c>
      <c r="H1171" s="53">
        <v>104</v>
      </c>
      <c r="I1171" s="53"/>
      <c r="J1171" s="53" t="s">
        <v>37</v>
      </c>
      <c r="K1171" s="53" t="s">
        <v>517</v>
      </c>
      <c r="L1171" s="53" t="s">
        <v>527</v>
      </c>
      <c r="M1171" s="53" t="s">
        <v>542</v>
      </c>
    </row>
    <row r="1172" spans="1:13" x14ac:dyDescent="0.25">
      <c r="A1172" s="53" t="s">
        <v>30</v>
      </c>
      <c r="B1172" s="53" t="s">
        <v>396</v>
      </c>
      <c r="C1172" s="53" t="s">
        <v>30</v>
      </c>
      <c r="D1172" s="53">
        <v>4199</v>
      </c>
      <c r="E1172" s="53">
        <v>1500</v>
      </c>
      <c r="F1172" s="53">
        <v>2</v>
      </c>
      <c r="G1172" s="53">
        <v>0</v>
      </c>
      <c r="H1172" s="53">
        <v>110</v>
      </c>
      <c r="I1172" s="53"/>
      <c r="J1172" s="53" t="s">
        <v>37</v>
      </c>
      <c r="K1172" s="53" t="s">
        <v>517</v>
      </c>
      <c r="L1172" s="53" t="s">
        <v>532</v>
      </c>
      <c r="M1172" s="53" t="s">
        <v>533</v>
      </c>
    </row>
    <row r="1173" spans="1:13" x14ac:dyDescent="0.25">
      <c r="A1173" s="53" t="s">
        <v>30</v>
      </c>
      <c r="B1173" s="53" t="s">
        <v>398</v>
      </c>
      <c r="C1173" s="53" t="s">
        <v>30</v>
      </c>
      <c r="D1173" s="53">
        <v>4199</v>
      </c>
      <c r="E1173" s="53">
        <v>1500</v>
      </c>
      <c r="F1173" s="53">
        <v>2</v>
      </c>
      <c r="G1173" s="53">
        <v>0</v>
      </c>
      <c r="H1173" s="53">
        <v>111</v>
      </c>
      <c r="I1173" s="53"/>
      <c r="J1173" s="53" t="s">
        <v>37</v>
      </c>
      <c r="K1173" s="53" t="s">
        <v>517</v>
      </c>
      <c r="L1173" s="53" t="s">
        <v>527</v>
      </c>
      <c r="M1173" s="53" t="s">
        <v>545</v>
      </c>
    </row>
    <row r="1174" spans="1:13" x14ac:dyDescent="0.25">
      <c r="A1174" s="53" t="s">
        <v>30</v>
      </c>
      <c r="B1174" s="53" t="s">
        <v>319</v>
      </c>
      <c r="C1174" s="53" t="s">
        <v>30</v>
      </c>
      <c r="D1174" s="53">
        <v>4199</v>
      </c>
      <c r="E1174" s="53">
        <v>1500</v>
      </c>
      <c r="F1174" s="53">
        <v>2</v>
      </c>
      <c r="G1174" s="53">
        <v>0</v>
      </c>
      <c r="H1174" s="53">
        <v>201</v>
      </c>
      <c r="I1174" s="53"/>
      <c r="J1174" s="53" t="s">
        <v>37</v>
      </c>
      <c r="K1174" s="53" t="s">
        <v>517</v>
      </c>
      <c r="L1174" s="53" t="s">
        <v>494</v>
      </c>
      <c r="M1174" s="53" t="s">
        <v>531</v>
      </c>
    </row>
    <row r="1175" spans="1:13" x14ac:dyDescent="0.25">
      <c r="A1175" s="53" t="s">
        <v>30</v>
      </c>
      <c r="B1175" s="53" t="s">
        <v>322</v>
      </c>
      <c r="C1175" s="53" t="s">
        <v>30</v>
      </c>
      <c r="D1175" s="53">
        <v>4199</v>
      </c>
      <c r="E1175" s="53">
        <v>1500</v>
      </c>
      <c r="F1175" s="53">
        <v>2</v>
      </c>
      <c r="G1175" s="53">
        <v>0</v>
      </c>
      <c r="H1175" s="53">
        <v>202</v>
      </c>
      <c r="I1175" s="53"/>
      <c r="J1175" s="53" t="s">
        <v>37</v>
      </c>
      <c r="K1175" s="53" t="s">
        <v>517</v>
      </c>
      <c r="L1175" s="53" t="s">
        <v>494</v>
      </c>
      <c r="M1175" s="53" t="s">
        <v>531</v>
      </c>
    </row>
    <row r="1176" spans="1:13" x14ac:dyDescent="0.25">
      <c r="A1176" s="53" t="s">
        <v>30</v>
      </c>
      <c r="B1176" s="53" t="s">
        <v>328</v>
      </c>
      <c r="C1176" s="53" t="s">
        <v>30</v>
      </c>
      <c r="D1176" s="53">
        <v>4199</v>
      </c>
      <c r="E1176" s="53">
        <v>1500</v>
      </c>
      <c r="F1176" s="53">
        <v>2</v>
      </c>
      <c r="G1176" s="53">
        <v>0</v>
      </c>
      <c r="H1176" s="53">
        <v>204</v>
      </c>
      <c r="I1176" s="53"/>
      <c r="J1176" s="53" t="s">
        <v>37</v>
      </c>
      <c r="K1176" s="53" t="s">
        <v>517</v>
      </c>
      <c r="L1176" s="53" t="s">
        <v>494</v>
      </c>
      <c r="M1176" s="53" t="s">
        <v>531</v>
      </c>
    </row>
    <row r="1177" spans="1:13" x14ac:dyDescent="0.25">
      <c r="A1177" s="53" t="s">
        <v>30</v>
      </c>
      <c r="B1177" s="53" t="s">
        <v>359</v>
      </c>
      <c r="C1177" s="53" t="s">
        <v>30</v>
      </c>
      <c r="D1177" s="53">
        <v>4199</v>
      </c>
      <c r="E1177" s="53">
        <v>1500</v>
      </c>
      <c r="F1177" s="53">
        <v>2</v>
      </c>
      <c r="G1177" s="53">
        <v>0</v>
      </c>
      <c r="H1177" s="53">
        <v>704</v>
      </c>
      <c r="I1177" s="53"/>
      <c r="J1177" s="53" t="s">
        <v>37</v>
      </c>
      <c r="K1177" s="53" t="s">
        <v>517</v>
      </c>
      <c r="L1177" s="53" t="s">
        <v>527</v>
      </c>
      <c r="M1177" s="53" t="s">
        <v>542</v>
      </c>
    </row>
    <row r="1178" spans="1:13" x14ac:dyDescent="0.25">
      <c r="A1178" s="53" t="s">
        <v>30</v>
      </c>
      <c r="B1178" s="53" t="s">
        <v>365</v>
      </c>
      <c r="C1178" s="53" t="s">
        <v>30</v>
      </c>
      <c r="D1178" s="53">
        <v>4199</v>
      </c>
      <c r="E1178" s="53">
        <v>1500</v>
      </c>
      <c r="F1178" s="53">
        <v>2</v>
      </c>
      <c r="G1178" s="53">
        <v>0</v>
      </c>
      <c r="H1178" s="53">
        <v>999</v>
      </c>
      <c r="I1178" s="53"/>
      <c r="J1178" s="53" t="s">
        <v>37</v>
      </c>
      <c r="K1178" s="53" t="s">
        <v>517</v>
      </c>
      <c r="L1178" s="53" t="s">
        <v>518</v>
      </c>
      <c r="M1178" s="53" t="s">
        <v>519</v>
      </c>
    </row>
    <row r="1179" spans="1:13" x14ac:dyDescent="0.25">
      <c r="A1179" s="53" t="s">
        <v>30</v>
      </c>
      <c r="B1179" s="53" t="s">
        <v>307</v>
      </c>
      <c r="C1179" s="53" t="s">
        <v>30</v>
      </c>
      <c r="D1179" s="53">
        <v>4199</v>
      </c>
      <c r="E1179" s="53">
        <v>1500</v>
      </c>
      <c r="F1179" s="53">
        <v>2</v>
      </c>
      <c r="G1179" s="53">
        <v>0</v>
      </c>
      <c r="H1179" s="53">
        <v>103</v>
      </c>
      <c r="I1179" s="53"/>
      <c r="J1179" s="53" t="s">
        <v>37</v>
      </c>
      <c r="K1179" s="53" t="s">
        <v>517</v>
      </c>
      <c r="L1179" s="53" t="s">
        <v>527</v>
      </c>
      <c r="M1179" s="53" t="s">
        <v>545</v>
      </c>
    </row>
    <row r="1180" spans="1:13" x14ac:dyDescent="0.25">
      <c r="A1180" s="53" t="s">
        <v>30</v>
      </c>
      <c r="B1180" s="53" t="s">
        <v>308</v>
      </c>
      <c r="C1180" s="53" t="s">
        <v>30</v>
      </c>
      <c r="D1180" s="53">
        <v>4199</v>
      </c>
      <c r="E1180" s="53">
        <v>1500</v>
      </c>
      <c r="F1180" s="53">
        <v>2</v>
      </c>
      <c r="G1180" s="53">
        <v>0</v>
      </c>
      <c r="H1180" s="53">
        <v>104</v>
      </c>
      <c r="I1180" s="53"/>
      <c r="J1180" s="53" t="s">
        <v>37</v>
      </c>
      <c r="K1180" s="53" t="s">
        <v>517</v>
      </c>
      <c r="L1180" s="53" t="s">
        <v>527</v>
      </c>
      <c r="M1180" s="53" t="s">
        <v>542</v>
      </c>
    </row>
    <row r="1181" spans="1:13" x14ac:dyDescent="0.25">
      <c r="A1181" s="53" t="s">
        <v>30</v>
      </c>
      <c r="B1181" s="53" t="s">
        <v>396</v>
      </c>
      <c r="C1181" s="53" t="s">
        <v>30</v>
      </c>
      <c r="D1181" s="53">
        <v>4199</v>
      </c>
      <c r="E1181" s="53">
        <v>1500</v>
      </c>
      <c r="F1181" s="53">
        <v>2</v>
      </c>
      <c r="G1181" s="53">
        <v>0</v>
      </c>
      <c r="H1181" s="53">
        <v>110</v>
      </c>
      <c r="I1181" s="53"/>
      <c r="J1181" s="53" t="s">
        <v>37</v>
      </c>
      <c r="K1181" s="53" t="s">
        <v>517</v>
      </c>
      <c r="L1181" s="53" t="s">
        <v>532</v>
      </c>
      <c r="M1181" s="53" t="s">
        <v>533</v>
      </c>
    </row>
    <row r="1182" spans="1:13" x14ac:dyDescent="0.25">
      <c r="A1182" s="53" t="s">
        <v>30</v>
      </c>
      <c r="B1182" s="53" t="s">
        <v>398</v>
      </c>
      <c r="C1182" s="53" t="s">
        <v>30</v>
      </c>
      <c r="D1182" s="53">
        <v>4199</v>
      </c>
      <c r="E1182" s="53">
        <v>1500</v>
      </c>
      <c r="F1182" s="53">
        <v>2</v>
      </c>
      <c r="G1182" s="53">
        <v>0</v>
      </c>
      <c r="H1182" s="53">
        <v>111</v>
      </c>
      <c r="I1182" s="53"/>
      <c r="J1182" s="53" t="s">
        <v>37</v>
      </c>
      <c r="K1182" s="53" t="s">
        <v>517</v>
      </c>
      <c r="L1182" s="53" t="s">
        <v>527</v>
      </c>
      <c r="M1182" s="53" t="s">
        <v>545</v>
      </c>
    </row>
    <row r="1183" spans="1:13" x14ac:dyDescent="0.25">
      <c r="A1183" s="53" t="s">
        <v>30</v>
      </c>
      <c r="B1183" s="53" t="s">
        <v>319</v>
      </c>
      <c r="C1183" s="53" t="s">
        <v>30</v>
      </c>
      <c r="D1183" s="53">
        <v>4199</v>
      </c>
      <c r="E1183" s="53">
        <v>1500</v>
      </c>
      <c r="F1183" s="53">
        <v>2</v>
      </c>
      <c r="G1183" s="53">
        <v>0</v>
      </c>
      <c r="H1183" s="53">
        <v>201</v>
      </c>
      <c r="I1183" s="53"/>
      <c r="J1183" s="53" t="s">
        <v>37</v>
      </c>
      <c r="K1183" s="53" t="s">
        <v>517</v>
      </c>
      <c r="L1183" s="53" t="s">
        <v>494</v>
      </c>
      <c r="M1183" s="53" t="s">
        <v>531</v>
      </c>
    </row>
    <row r="1184" spans="1:13" x14ac:dyDescent="0.25">
      <c r="A1184" s="53" t="s">
        <v>30</v>
      </c>
      <c r="B1184" s="53" t="s">
        <v>322</v>
      </c>
      <c r="C1184" s="53" t="s">
        <v>30</v>
      </c>
      <c r="D1184" s="53">
        <v>4199</v>
      </c>
      <c r="E1184" s="53">
        <v>1500</v>
      </c>
      <c r="F1184" s="53">
        <v>2</v>
      </c>
      <c r="G1184" s="53">
        <v>0</v>
      </c>
      <c r="H1184" s="53">
        <v>202</v>
      </c>
      <c r="I1184" s="53"/>
      <c r="J1184" s="53" t="s">
        <v>37</v>
      </c>
      <c r="K1184" s="53" t="s">
        <v>517</v>
      </c>
      <c r="L1184" s="53" t="s">
        <v>494</v>
      </c>
      <c r="M1184" s="53" t="s">
        <v>531</v>
      </c>
    </row>
    <row r="1185" spans="1:13" x14ac:dyDescent="0.25">
      <c r="A1185" s="53" t="s">
        <v>30</v>
      </c>
      <c r="B1185" s="53" t="s">
        <v>328</v>
      </c>
      <c r="C1185" s="53" t="s">
        <v>30</v>
      </c>
      <c r="D1185" s="53">
        <v>4199</v>
      </c>
      <c r="E1185" s="53">
        <v>1500</v>
      </c>
      <c r="F1185" s="53">
        <v>2</v>
      </c>
      <c r="G1185" s="53">
        <v>0</v>
      </c>
      <c r="H1185" s="53">
        <v>204</v>
      </c>
      <c r="I1185" s="53"/>
      <c r="J1185" s="53" t="s">
        <v>37</v>
      </c>
      <c r="K1185" s="53" t="s">
        <v>517</v>
      </c>
      <c r="L1185" s="53" t="s">
        <v>494</v>
      </c>
      <c r="M1185" s="53" t="s">
        <v>531</v>
      </c>
    </row>
    <row r="1186" spans="1:13" x14ac:dyDescent="0.25">
      <c r="A1186" s="53" t="s">
        <v>30</v>
      </c>
      <c r="B1186" s="53" t="s">
        <v>359</v>
      </c>
      <c r="C1186" s="53" t="s">
        <v>30</v>
      </c>
      <c r="D1186" s="53">
        <v>4199</v>
      </c>
      <c r="E1186" s="53">
        <v>1500</v>
      </c>
      <c r="F1186" s="53">
        <v>2</v>
      </c>
      <c r="G1186" s="53">
        <v>0</v>
      </c>
      <c r="H1186" s="53">
        <v>704</v>
      </c>
      <c r="I1186" s="53"/>
      <c r="J1186" s="53" t="s">
        <v>37</v>
      </c>
      <c r="K1186" s="53" t="s">
        <v>517</v>
      </c>
      <c r="L1186" s="53" t="s">
        <v>527</v>
      </c>
      <c r="M1186" s="53" t="s">
        <v>542</v>
      </c>
    </row>
    <row r="1187" spans="1:13" x14ac:dyDescent="0.25">
      <c r="A1187" s="53" t="s">
        <v>30</v>
      </c>
      <c r="B1187" s="53" t="s">
        <v>365</v>
      </c>
      <c r="C1187" s="53" t="s">
        <v>30</v>
      </c>
      <c r="D1187" s="53">
        <v>4199</v>
      </c>
      <c r="E1187" s="53">
        <v>1500</v>
      </c>
      <c r="F1187" s="53">
        <v>2</v>
      </c>
      <c r="G1187" s="53">
        <v>0</v>
      </c>
      <c r="H1187" s="53">
        <v>999</v>
      </c>
      <c r="I1187" s="53"/>
      <c r="J1187" s="53" t="s">
        <v>37</v>
      </c>
      <c r="K1187" s="53" t="s">
        <v>517</v>
      </c>
      <c r="L1187" s="53" t="s">
        <v>518</v>
      </c>
      <c r="M1187" s="53" t="s">
        <v>519</v>
      </c>
    </row>
    <row r="1188" spans="1:13" x14ac:dyDescent="0.25">
      <c r="A1188" s="53" t="s">
        <v>30</v>
      </c>
      <c r="B1188" s="53" t="s">
        <v>307</v>
      </c>
      <c r="C1188" s="53" t="s">
        <v>30</v>
      </c>
      <c r="D1188" s="53">
        <v>4199</v>
      </c>
      <c r="E1188" s="53">
        <v>1500</v>
      </c>
      <c r="F1188" s="53">
        <v>2</v>
      </c>
      <c r="G1188" s="53">
        <v>0</v>
      </c>
      <c r="H1188" s="53">
        <v>103</v>
      </c>
      <c r="I1188" s="53"/>
      <c r="J1188" s="53" t="s">
        <v>37</v>
      </c>
      <c r="K1188" s="53" t="s">
        <v>517</v>
      </c>
      <c r="L1188" s="53" t="s">
        <v>527</v>
      </c>
      <c r="M1188" s="53" t="s">
        <v>545</v>
      </c>
    </row>
    <row r="1189" spans="1:13" x14ac:dyDescent="0.25">
      <c r="A1189" s="53" t="s">
        <v>30</v>
      </c>
      <c r="B1189" s="53" t="s">
        <v>308</v>
      </c>
      <c r="C1189" s="53" t="s">
        <v>30</v>
      </c>
      <c r="D1189" s="53">
        <v>4199</v>
      </c>
      <c r="E1189" s="53">
        <v>1500</v>
      </c>
      <c r="F1189" s="53">
        <v>2</v>
      </c>
      <c r="G1189" s="53">
        <v>0</v>
      </c>
      <c r="H1189" s="53">
        <v>104</v>
      </c>
      <c r="I1189" s="53"/>
      <c r="J1189" s="53" t="s">
        <v>37</v>
      </c>
      <c r="K1189" s="53" t="s">
        <v>517</v>
      </c>
      <c r="L1189" s="53" t="s">
        <v>527</v>
      </c>
      <c r="M1189" s="53" t="s">
        <v>542</v>
      </c>
    </row>
    <row r="1190" spans="1:13" x14ac:dyDescent="0.25">
      <c r="A1190" s="53" t="s">
        <v>30</v>
      </c>
      <c r="B1190" s="53" t="s">
        <v>398</v>
      </c>
      <c r="C1190" s="53" t="s">
        <v>30</v>
      </c>
      <c r="D1190" s="53">
        <v>4199</v>
      </c>
      <c r="E1190" s="53">
        <v>1500</v>
      </c>
      <c r="F1190" s="53">
        <v>2</v>
      </c>
      <c r="G1190" s="53">
        <v>0</v>
      </c>
      <c r="H1190" s="53">
        <v>111</v>
      </c>
      <c r="I1190" s="53"/>
      <c r="J1190" s="53" t="s">
        <v>37</v>
      </c>
      <c r="K1190" s="53" t="s">
        <v>517</v>
      </c>
      <c r="L1190" s="53" t="s">
        <v>527</v>
      </c>
      <c r="M1190" s="53" t="s">
        <v>545</v>
      </c>
    </row>
    <row r="1191" spans="1:13" x14ac:dyDescent="0.25">
      <c r="A1191" s="53" t="s">
        <v>30</v>
      </c>
      <c r="B1191" s="53" t="s">
        <v>319</v>
      </c>
      <c r="C1191" s="53" t="s">
        <v>30</v>
      </c>
      <c r="D1191" s="53">
        <v>4199</v>
      </c>
      <c r="E1191" s="53">
        <v>1500</v>
      </c>
      <c r="F1191" s="53">
        <v>2</v>
      </c>
      <c r="G1191" s="53">
        <v>0</v>
      </c>
      <c r="H1191" s="53">
        <v>201</v>
      </c>
      <c r="I1191" s="53"/>
      <c r="J1191" s="53" t="s">
        <v>37</v>
      </c>
      <c r="K1191" s="53" t="s">
        <v>517</v>
      </c>
      <c r="L1191" s="53" t="s">
        <v>494</v>
      </c>
      <c r="M1191" s="53" t="s">
        <v>531</v>
      </c>
    </row>
    <row r="1192" spans="1:13" x14ac:dyDescent="0.25">
      <c r="A1192" s="53" t="s">
        <v>30</v>
      </c>
      <c r="B1192" s="53" t="s">
        <v>322</v>
      </c>
      <c r="C1192" s="53" t="s">
        <v>30</v>
      </c>
      <c r="D1192" s="53">
        <v>4199</v>
      </c>
      <c r="E1192" s="53">
        <v>1500</v>
      </c>
      <c r="F1192" s="53">
        <v>2</v>
      </c>
      <c r="G1192" s="53">
        <v>0</v>
      </c>
      <c r="H1192" s="53">
        <v>202</v>
      </c>
      <c r="I1192" s="53"/>
      <c r="J1192" s="53" t="s">
        <v>37</v>
      </c>
      <c r="K1192" s="53" t="s">
        <v>517</v>
      </c>
      <c r="L1192" s="53" t="s">
        <v>494</v>
      </c>
      <c r="M1192" s="53" t="s">
        <v>531</v>
      </c>
    </row>
    <row r="1193" spans="1:13" x14ac:dyDescent="0.25">
      <c r="A1193" s="53" t="s">
        <v>30</v>
      </c>
      <c r="B1193" s="53" t="s">
        <v>328</v>
      </c>
      <c r="C1193" s="53" t="s">
        <v>30</v>
      </c>
      <c r="D1193" s="53">
        <v>4199</v>
      </c>
      <c r="E1193" s="53">
        <v>1500</v>
      </c>
      <c r="F1193" s="53">
        <v>2</v>
      </c>
      <c r="G1193" s="53">
        <v>0</v>
      </c>
      <c r="H1193" s="53">
        <v>204</v>
      </c>
      <c r="I1193" s="53"/>
      <c r="J1193" s="53" t="s">
        <v>37</v>
      </c>
      <c r="K1193" s="53" t="s">
        <v>517</v>
      </c>
      <c r="L1193" s="53" t="s">
        <v>494</v>
      </c>
      <c r="M1193" s="53" t="s">
        <v>531</v>
      </c>
    </row>
    <row r="1194" spans="1:13" x14ac:dyDescent="0.25">
      <c r="A1194" s="53" t="s">
        <v>30</v>
      </c>
      <c r="B1194" s="53" t="s">
        <v>359</v>
      </c>
      <c r="C1194" s="53" t="s">
        <v>30</v>
      </c>
      <c r="D1194" s="53">
        <v>4199</v>
      </c>
      <c r="E1194" s="53">
        <v>1500</v>
      </c>
      <c r="F1194" s="53">
        <v>2</v>
      </c>
      <c r="G1194" s="53">
        <v>0</v>
      </c>
      <c r="H1194" s="53">
        <v>704</v>
      </c>
      <c r="I1194" s="53"/>
      <c r="J1194" s="53" t="s">
        <v>37</v>
      </c>
      <c r="K1194" s="53" t="s">
        <v>517</v>
      </c>
      <c r="L1194" s="53" t="s">
        <v>527</v>
      </c>
      <c r="M1194" s="53" t="s">
        <v>542</v>
      </c>
    </row>
    <row r="1195" spans="1:13" x14ac:dyDescent="0.25">
      <c r="A1195" s="53" t="s">
        <v>30</v>
      </c>
      <c r="B1195" s="53" t="s">
        <v>365</v>
      </c>
      <c r="C1195" s="53" t="s">
        <v>30</v>
      </c>
      <c r="D1195" s="53">
        <v>4199</v>
      </c>
      <c r="E1195" s="53">
        <v>1500</v>
      </c>
      <c r="F1195" s="53">
        <v>2</v>
      </c>
      <c r="G1195" s="53">
        <v>0</v>
      </c>
      <c r="H1195" s="53">
        <v>999</v>
      </c>
      <c r="I1195" s="53"/>
      <c r="J1195" s="53" t="s">
        <v>37</v>
      </c>
      <c r="K1195" s="53" t="s">
        <v>517</v>
      </c>
      <c r="L1195" s="53" t="s">
        <v>518</v>
      </c>
      <c r="M1195" s="53" t="s">
        <v>519</v>
      </c>
    </row>
    <row r="1196" spans="1:13" x14ac:dyDescent="0.25">
      <c r="A1196" s="53" t="s">
        <v>30</v>
      </c>
      <c r="B1196" s="53" t="s">
        <v>307</v>
      </c>
      <c r="C1196" s="53" t="s">
        <v>30</v>
      </c>
      <c r="D1196" s="53">
        <v>4199</v>
      </c>
      <c r="E1196" s="53">
        <v>1500</v>
      </c>
      <c r="F1196" s="53">
        <v>2</v>
      </c>
      <c r="G1196" s="53">
        <v>0</v>
      </c>
      <c r="H1196" s="53">
        <v>103</v>
      </c>
      <c r="I1196" s="53"/>
      <c r="J1196" s="53" t="s">
        <v>37</v>
      </c>
      <c r="K1196" s="53" t="s">
        <v>517</v>
      </c>
      <c r="L1196" s="53" t="s">
        <v>527</v>
      </c>
      <c r="M1196" s="53" t="s">
        <v>545</v>
      </c>
    </row>
    <row r="1197" spans="1:13" x14ac:dyDescent="0.25">
      <c r="A1197" s="53" t="s">
        <v>30</v>
      </c>
      <c r="B1197" s="53" t="s">
        <v>308</v>
      </c>
      <c r="C1197" s="53" t="s">
        <v>30</v>
      </c>
      <c r="D1197" s="53">
        <v>4199</v>
      </c>
      <c r="E1197" s="53">
        <v>1500</v>
      </c>
      <c r="F1197" s="53">
        <v>2</v>
      </c>
      <c r="G1197" s="53">
        <v>0</v>
      </c>
      <c r="H1197" s="53">
        <v>104</v>
      </c>
      <c r="I1197" s="53"/>
      <c r="J1197" s="53" t="s">
        <v>37</v>
      </c>
      <c r="K1197" s="53" t="s">
        <v>517</v>
      </c>
      <c r="L1197" s="53" t="s">
        <v>527</v>
      </c>
      <c r="M1197" s="53" t="s">
        <v>542</v>
      </c>
    </row>
    <row r="1198" spans="1:13" x14ac:dyDescent="0.25">
      <c r="A1198" s="53" t="s">
        <v>30</v>
      </c>
      <c r="B1198" s="53" t="s">
        <v>396</v>
      </c>
      <c r="C1198" s="53" t="s">
        <v>30</v>
      </c>
      <c r="D1198" s="53">
        <v>4199</v>
      </c>
      <c r="E1198" s="53">
        <v>1500</v>
      </c>
      <c r="F1198" s="53">
        <v>2</v>
      </c>
      <c r="G1198" s="53">
        <v>0</v>
      </c>
      <c r="H1198" s="53">
        <v>110</v>
      </c>
      <c r="I1198" s="53"/>
      <c r="J1198" s="53" t="s">
        <v>37</v>
      </c>
      <c r="K1198" s="53" t="s">
        <v>517</v>
      </c>
      <c r="L1198" s="53" t="s">
        <v>532</v>
      </c>
      <c r="M1198" s="53" t="s">
        <v>533</v>
      </c>
    </row>
    <row r="1199" spans="1:13" x14ac:dyDescent="0.25">
      <c r="A1199" s="53" t="s">
        <v>30</v>
      </c>
      <c r="B1199" s="53" t="s">
        <v>398</v>
      </c>
      <c r="C1199" s="53" t="s">
        <v>30</v>
      </c>
      <c r="D1199" s="53">
        <v>4199</v>
      </c>
      <c r="E1199" s="53">
        <v>1500</v>
      </c>
      <c r="F1199" s="53">
        <v>2</v>
      </c>
      <c r="G1199" s="53">
        <v>0</v>
      </c>
      <c r="H1199" s="53">
        <v>111</v>
      </c>
      <c r="I1199" s="53"/>
      <c r="J1199" s="53" t="s">
        <v>37</v>
      </c>
      <c r="K1199" s="53" t="s">
        <v>517</v>
      </c>
      <c r="L1199" s="53" t="s">
        <v>527</v>
      </c>
      <c r="M1199" s="53" t="s">
        <v>545</v>
      </c>
    </row>
    <row r="1200" spans="1:13" x14ac:dyDescent="0.25">
      <c r="A1200" s="53" t="s">
        <v>30</v>
      </c>
      <c r="B1200" s="53" t="s">
        <v>319</v>
      </c>
      <c r="C1200" s="53" t="s">
        <v>30</v>
      </c>
      <c r="D1200" s="53">
        <v>4199</v>
      </c>
      <c r="E1200" s="53">
        <v>1500</v>
      </c>
      <c r="F1200" s="53">
        <v>2</v>
      </c>
      <c r="G1200" s="53">
        <v>0</v>
      </c>
      <c r="H1200" s="53">
        <v>201</v>
      </c>
      <c r="I1200" s="53"/>
      <c r="J1200" s="53" t="s">
        <v>37</v>
      </c>
      <c r="K1200" s="53" t="s">
        <v>517</v>
      </c>
      <c r="L1200" s="53" t="s">
        <v>494</v>
      </c>
      <c r="M1200" s="53" t="s">
        <v>531</v>
      </c>
    </row>
    <row r="1201" spans="1:13" x14ac:dyDescent="0.25">
      <c r="A1201" s="53" t="s">
        <v>30</v>
      </c>
      <c r="B1201" s="53" t="s">
        <v>322</v>
      </c>
      <c r="C1201" s="53" t="s">
        <v>30</v>
      </c>
      <c r="D1201" s="53">
        <v>4199</v>
      </c>
      <c r="E1201" s="53">
        <v>1500</v>
      </c>
      <c r="F1201" s="53">
        <v>2</v>
      </c>
      <c r="G1201" s="53">
        <v>0</v>
      </c>
      <c r="H1201" s="53">
        <v>202</v>
      </c>
      <c r="I1201" s="53"/>
      <c r="J1201" s="53" t="s">
        <v>37</v>
      </c>
      <c r="K1201" s="53" t="s">
        <v>517</v>
      </c>
      <c r="L1201" s="53" t="s">
        <v>494</v>
      </c>
      <c r="M1201" s="53" t="s">
        <v>531</v>
      </c>
    </row>
    <row r="1202" spans="1:13" x14ac:dyDescent="0.25">
      <c r="A1202" s="53" t="s">
        <v>30</v>
      </c>
      <c r="B1202" s="53" t="s">
        <v>328</v>
      </c>
      <c r="C1202" s="53" t="s">
        <v>30</v>
      </c>
      <c r="D1202" s="53">
        <v>4199</v>
      </c>
      <c r="E1202" s="53">
        <v>1500</v>
      </c>
      <c r="F1202" s="53">
        <v>2</v>
      </c>
      <c r="G1202" s="53">
        <v>0</v>
      </c>
      <c r="H1202" s="53">
        <v>204</v>
      </c>
      <c r="I1202" s="53"/>
      <c r="J1202" s="53" t="s">
        <v>37</v>
      </c>
      <c r="K1202" s="53" t="s">
        <v>517</v>
      </c>
      <c r="L1202" s="53" t="s">
        <v>494</v>
      </c>
      <c r="M1202" s="53" t="s">
        <v>531</v>
      </c>
    </row>
    <row r="1203" spans="1:13" x14ac:dyDescent="0.25">
      <c r="A1203" s="53" t="s">
        <v>30</v>
      </c>
      <c r="B1203" s="53" t="s">
        <v>359</v>
      </c>
      <c r="C1203" s="53" t="s">
        <v>30</v>
      </c>
      <c r="D1203" s="53">
        <v>4199</v>
      </c>
      <c r="E1203" s="53">
        <v>1500</v>
      </c>
      <c r="F1203" s="53">
        <v>2</v>
      </c>
      <c r="G1203" s="53">
        <v>0</v>
      </c>
      <c r="H1203" s="53">
        <v>704</v>
      </c>
      <c r="I1203" s="53"/>
      <c r="J1203" s="53" t="s">
        <v>37</v>
      </c>
      <c r="K1203" s="53" t="s">
        <v>517</v>
      </c>
      <c r="L1203" s="53" t="s">
        <v>527</v>
      </c>
      <c r="M1203" s="53" t="s">
        <v>542</v>
      </c>
    </row>
    <row r="1204" spans="1:13" x14ac:dyDescent="0.25">
      <c r="A1204" s="53" t="s">
        <v>30</v>
      </c>
      <c r="B1204" s="53" t="s">
        <v>365</v>
      </c>
      <c r="C1204" s="53" t="s">
        <v>30</v>
      </c>
      <c r="D1204" s="53">
        <v>4199</v>
      </c>
      <c r="E1204" s="53">
        <v>1500</v>
      </c>
      <c r="F1204" s="53">
        <v>2</v>
      </c>
      <c r="G1204" s="53">
        <v>0</v>
      </c>
      <c r="H1204" s="53">
        <v>999</v>
      </c>
      <c r="I1204" s="53"/>
      <c r="J1204" s="53" t="s">
        <v>37</v>
      </c>
      <c r="K1204" s="53" t="s">
        <v>517</v>
      </c>
      <c r="L1204" s="53" t="s">
        <v>518</v>
      </c>
      <c r="M1204" s="53" t="s">
        <v>519</v>
      </c>
    </row>
    <row r="1205" spans="1:13" x14ac:dyDescent="0.25">
      <c r="A1205" s="53" t="s">
        <v>30</v>
      </c>
      <c r="B1205" s="53" t="s">
        <v>307</v>
      </c>
      <c r="C1205" s="53" t="s">
        <v>30</v>
      </c>
      <c r="D1205" s="53">
        <v>4199</v>
      </c>
      <c r="E1205" s="53">
        <v>1500</v>
      </c>
      <c r="F1205" s="53">
        <v>2</v>
      </c>
      <c r="G1205" s="53">
        <v>0</v>
      </c>
      <c r="H1205" s="53">
        <v>103</v>
      </c>
      <c r="I1205" s="53"/>
      <c r="J1205" s="53" t="s">
        <v>37</v>
      </c>
      <c r="K1205" s="53" t="s">
        <v>517</v>
      </c>
      <c r="L1205" s="53" t="s">
        <v>527</v>
      </c>
      <c r="M1205" s="53" t="s">
        <v>545</v>
      </c>
    </row>
    <row r="1206" spans="1:13" x14ac:dyDescent="0.25">
      <c r="A1206" s="53" t="s">
        <v>30</v>
      </c>
      <c r="B1206" s="53" t="s">
        <v>308</v>
      </c>
      <c r="C1206" s="53" t="s">
        <v>30</v>
      </c>
      <c r="D1206" s="53">
        <v>4199</v>
      </c>
      <c r="E1206" s="53">
        <v>1500</v>
      </c>
      <c r="F1206" s="53">
        <v>2</v>
      </c>
      <c r="G1206" s="53">
        <v>0</v>
      </c>
      <c r="H1206" s="53">
        <v>104</v>
      </c>
      <c r="I1206" s="53"/>
      <c r="J1206" s="53" t="s">
        <v>37</v>
      </c>
      <c r="K1206" s="53" t="s">
        <v>517</v>
      </c>
      <c r="L1206" s="53" t="s">
        <v>527</v>
      </c>
      <c r="M1206" s="53" t="s">
        <v>542</v>
      </c>
    </row>
    <row r="1207" spans="1:13" x14ac:dyDescent="0.25">
      <c r="A1207" s="53" t="s">
        <v>30</v>
      </c>
      <c r="B1207" s="53" t="s">
        <v>398</v>
      </c>
      <c r="C1207" s="53" t="s">
        <v>30</v>
      </c>
      <c r="D1207" s="53">
        <v>4199</v>
      </c>
      <c r="E1207" s="53">
        <v>1500</v>
      </c>
      <c r="F1207" s="53">
        <v>2</v>
      </c>
      <c r="G1207" s="53">
        <v>0</v>
      </c>
      <c r="H1207" s="53">
        <v>111</v>
      </c>
      <c r="I1207" s="53"/>
      <c r="J1207" s="53" t="s">
        <v>37</v>
      </c>
      <c r="K1207" s="53" t="s">
        <v>517</v>
      </c>
      <c r="L1207" s="53" t="s">
        <v>527</v>
      </c>
      <c r="M1207" s="53" t="s">
        <v>545</v>
      </c>
    </row>
    <row r="1208" spans="1:13" x14ac:dyDescent="0.25">
      <c r="A1208" s="53" t="s">
        <v>30</v>
      </c>
      <c r="B1208" s="53" t="s">
        <v>319</v>
      </c>
      <c r="C1208" s="53" t="s">
        <v>30</v>
      </c>
      <c r="D1208" s="53">
        <v>4199</v>
      </c>
      <c r="E1208" s="53">
        <v>1500</v>
      </c>
      <c r="F1208" s="53">
        <v>2</v>
      </c>
      <c r="G1208" s="53">
        <v>0</v>
      </c>
      <c r="H1208" s="53">
        <v>201</v>
      </c>
      <c r="I1208" s="53"/>
      <c r="J1208" s="53" t="s">
        <v>37</v>
      </c>
      <c r="K1208" s="53" t="s">
        <v>517</v>
      </c>
      <c r="L1208" s="53" t="s">
        <v>494</v>
      </c>
      <c r="M1208" s="53" t="s">
        <v>531</v>
      </c>
    </row>
    <row r="1209" spans="1:13" x14ac:dyDescent="0.25">
      <c r="A1209" s="53" t="s">
        <v>30</v>
      </c>
      <c r="B1209" s="53" t="s">
        <v>322</v>
      </c>
      <c r="C1209" s="53" t="s">
        <v>30</v>
      </c>
      <c r="D1209" s="53">
        <v>4199</v>
      </c>
      <c r="E1209" s="53">
        <v>1500</v>
      </c>
      <c r="F1209" s="53">
        <v>2</v>
      </c>
      <c r="G1209" s="53">
        <v>0</v>
      </c>
      <c r="H1209" s="53">
        <v>202</v>
      </c>
      <c r="I1209" s="53"/>
      <c r="J1209" s="53" t="s">
        <v>37</v>
      </c>
      <c r="K1209" s="53" t="s">
        <v>517</v>
      </c>
      <c r="L1209" s="53" t="s">
        <v>494</v>
      </c>
      <c r="M1209" s="53" t="s">
        <v>531</v>
      </c>
    </row>
    <row r="1210" spans="1:13" x14ac:dyDescent="0.25">
      <c r="A1210" s="53" t="s">
        <v>30</v>
      </c>
      <c r="B1210" s="53" t="s">
        <v>328</v>
      </c>
      <c r="C1210" s="53" t="s">
        <v>30</v>
      </c>
      <c r="D1210" s="53">
        <v>4199</v>
      </c>
      <c r="E1210" s="53">
        <v>1500</v>
      </c>
      <c r="F1210" s="53">
        <v>2</v>
      </c>
      <c r="G1210" s="53">
        <v>0</v>
      </c>
      <c r="H1210" s="53">
        <v>204</v>
      </c>
      <c r="I1210" s="53"/>
      <c r="J1210" s="53" t="s">
        <v>37</v>
      </c>
      <c r="K1210" s="53" t="s">
        <v>517</v>
      </c>
      <c r="L1210" s="53" t="s">
        <v>494</v>
      </c>
      <c r="M1210" s="53" t="s">
        <v>531</v>
      </c>
    </row>
    <row r="1211" spans="1:13" x14ac:dyDescent="0.25">
      <c r="A1211" s="53" t="s">
        <v>30</v>
      </c>
      <c r="B1211" s="53" t="s">
        <v>359</v>
      </c>
      <c r="C1211" s="53" t="s">
        <v>30</v>
      </c>
      <c r="D1211" s="53">
        <v>4199</v>
      </c>
      <c r="E1211" s="53">
        <v>1500</v>
      </c>
      <c r="F1211" s="53">
        <v>2</v>
      </c>
      <c r="G1211" s="53">
        <v>0</v>
      </c>
      <c r="H1211" s="53">
        <v>704</v>
      </c>
      <c r="I1211" s="53"/>
      <c r="J1211" s="53" t="s">
        <v>37</v>
      </c>
      <c r="K1211" s="53" t="s">
        <v>517</v>
      </c>
      <c r="L1211" s="53" t="s">
        <v>527</v>
      </c>
      <c r="M1211" s="53" t="s">
        <v>542</v>
      </c>
    </row>
    <row r="1212" spans="1:13" x14ac:dyDescent="0.25">
      <c r="A1212" s="53" t="s">
        <v>30</v>
      </c>
      <c r="B1212" s="53" t="s">
        <v>365</v>
      </c>
      <c r="C1212" s="53" t="s">
        <v>30</v>
      </c>
      <c r="D1212" s="53">
        <v>4199</v>
      </c>
      <c r="E1212" s="53">
        <v>1500</v>
      </c>
      <c r="F1212" s="53">
        <v>2</v>
      </c>
      <c r="G1212" s="53">
        <v>0</v>
      </c>
      <c r="H1212" s="53">
        <v>999</v>
      </c>
      <c r="I1212" s="53"/>
      <c r="J1212" s="53" t="s">
        <v>37</v>
      </c>
      <c r="K1212" s="53" t="s">
        <v>517</v>
      </c>
      <c r="L1212" s="53" t="s">
        <v>518</v>
      </c>
      <c r="M1212" s="53" t="s">
        <v>519</v>
      </c>
    </row>
    <row r="1213" spans="1:13" x14ac:dyDescent="0.25">
      <c r="A1213" s="53" t="s">
        <v>30</v>
      </c>
      <c r="B1213" s="53" t="s">
        <v>307</v>
      </c>
      <c r="C1213" s="53" t="s">
        <v>30</v>
      </c>
      <c r="D1213" s="53">
        <v>4199</v>
      </c>
      <c r="E1213" s="53">
        <v>1500</v>
      </c>
      <c r="F1213" s="53">
        <v>2</v>
      </c>
      <c r="G1213" s="53">
        <v>0</v>
      </c>
      <c r="H1213" s="53">
        <v>103</v>
      </c>
      <c r="I1213" s="53"/>
      <c r="J1213" s="53" t="s">
        <v>37</v>
      </c>
      <c r="K1213" s="53" t="s">
        <v>517</v>
      </c>
      <c r="L1213" s="53" t="s">
        <v>527</v>
      </c>
      <c r="M1213" s="53" t="s">
        <v>545</v>
      </c>
    </row>
    <row r="1214" spans="1:13" x14ac:dyDescent="0.25">
      <c r="A1214" s="53" t="s">
        <v>30</v>
      </c>
      <c r="B1214" s="53" t="s">
        <v>308</v>
      </c>
      <c r="C1214" s="53" t="s">
        <v>30</v>
      </c>
      <c r="D1214" s="53">
        <v>4199</v>
      </c>
      <c r="E1214" s="53">
        <v>1500</v>
      </c>
      <c r="F1214" s="53">
        <v>2</v>
      </c>
      <c r="G1214" s="53">
        <v>0</v>
      </c>
      <c r="H1214" s="53">
        <v>104</v>
      </c>
      <c r="I1214" s="53"/>
      <c r="J1214" s="53" t="s">
        <v>37</v>
      </c>
      <c r="K1214" s="53" t="s">
        <v>517</v>
      </c>
      <c r="L1214" s="53" t="s">
        <v>527</v>
      </c>
      <c r="M1214" s="53" t="s">
        <v>542</v>
      </c>
    </row>
    <row r="1215" spans="1:13" x14ac:dyDescent="0.25">
      <c r="A1215" s="53" t="s">
        <v>30</v>
      </c>
      <c r="B1215" s="53" t="s">
        <v>398</v>
      </c>
      <c r="C1215" s="53" t="s">
        <v>30</v>
      </c>
      <c r="D1215" s="53">
        <v>4199</v>
      </c>
      <c r="E1215" s="53">
        <v>1500</v>
      </c>
      <c r="F1215" s="53">
        <v>2</v>
      </c>
      <c r="G1215" s="53">
        <v>0</v>
      </c>
      <c r="H1215" s="53">
        <v>111</v>
      </c>
      <c r="I1215" s="53"/>
      <c r="J1215" s="53" t="s">
        <v>37</v>
      </c>
      <c r="K1215" s="53" t="s">
        <v>517</v>
      </c>
      <c r="L1215" s="53" t="s">
        <v>527</v>
      </c>
      <c r="M1215" s="53" t="s">
        <v>545</v>
      </c>
    </row>
    <row r="1216" spans="1:13" x14ac:dyDescent="0.25">
      <c r="A1216" s="53" t="s">
        <v>30</v>
      </c>
      <c r="B1216" s="53" t="s">
        <v>319</v>
      </c>
      <c r="C1216" s="53" t="s">
        <v>30</v>
      </c>
      <c r="D1216" s="53">
        <v>4199</v>
      </c>
      <c r="E1216" s="53">
        <v>1500</v>
      </c>
      <c r="F1216" s="53">
        <v>2</v>
      </c>
      <c r="G1216" s="53">
        <v>0</v>
      </c>
      <c r="H1216" s="53">
        <v>201</v>
      </c>
      <c r="I1216" s="53"/>
      <c r="J1216" s="53" t="s">
        <v>37</v>
      </c>
      <c r="K1216" s="53" t="s">
        <v>517</v>
      </c>
      <c r="L1216" s="53" t="s">
        <v>494</v>
      </c>
      <c r="M1216" s="53" t="s">
        <v>531</v>
      </c>
    </row>
    <row r="1217" spans="1:13" x14ac:dyDescent="0.25">
      <c r="A1217" s="53" t="s">
        <v>30</v>
      </c>
      <c r="B1217" s="53" t="s">
        <v>322</v>
      </c>
      <c r="C1217" s="53" t="s">
        <v>30</v>
      </c>
      <c r="D1217" s="53">
        <v>4199</v>
      </c>
      <c r="E1217" s="53">
        <v>1500</v>
      </c>
      <c r="F1217" s="53">
        <v>2</v>
      </c>
      <c r="G1217" s="53">
        <v>0</v>
      </c>
      <c r="H1217" s="53">
        <v>202</v>
      </c>
      <c r="I1217" s="53"/>
      <c r="J1217" s="53" t="s">
        <v>37</v>
      </c>
      <c r="K1217" s="53" t="s">
        <v>517</v>
      </c>
      <c r="L1217" s="53" t="s">
        <v>494</v>
      </c>
      <c r="M1217" s="53" t="s">
        <v>531</v>
      </c>
    </row>
    <row r="1218" spans="1:13" x14ac:dyDescent="0.25">
      <c r="A1218" s="53" t="s">
        <v>30</v>
      </c>
      <c r="B1218" s="53" t="s">
        <v>328</v>
      </c>
      <c r="C1218" s="53" t="s">
        <v>30</v>
      </c>
      <c r="D1218" s="53">
        <v>4199</v>
      </c>
      <c r="E1218" s="53">
        <v>1500</v>
      </c>
      <c r="F1218" s="53">
        <v>2</v>
      </c>
      <c r="G1218" s="53">
        <v>0</v>
      </c>
      <c r="H1218" s="53">
        <v>204</v>
      </c>
      <c r="I1218" s="53"/>
      <c r="J1218" s="53" t="s">
        <v>37</v>
      </c>
      <c r="K1218" s="53" t="s">
        <v>517</v>
      </c>
      <c r="L1218" s="53" t="s">
        <v>494</v>
      </c>
      <c r="M1218" s="53" t="s">
        <v>531</v>
      </c>
    </row>
    <row r="1219" spans="1:13" x14ac:dyDescent="0.25">
      <c r="A1219" s="53" t="s">
        <v>30</v>
      </c>
      <c r="B1219" s="53" t="s">
        <v>359</v>
      </c>
      <c r="C1219" s="53" t="s">
        <v>30</v>
      </c>
      <c r="D1219" s="53">
        <v>4199</v>
      </c>
      <c r="E1219" s="53">
        <v>1500</v>
      </c>
      <c r="F1219" s="53">
        <v>2</v>
      </c>
      <c r="G1219" s="53">
        <v>0</v>
      </c>
      <c r="H1219" s="53">
        <v>704</v>
      </c>
      <c r="I1219" s="53"/>
      <c r="J1219" s="53" t="s">
        <v>37</v>
      </c>
      <c r="K1219" s="53" t="s">
        <v>517</v>
      </c>
      <c r="L1219" s="53" t="s">
        <v>527</v>
      </c>
      <c r="M1219" s="53" t="s">
        <v>542</v>
      </c>
    </row>
    <row r="1220" spans="1:13" x14ac:dyDescent="0.25">
      <c r="A1220" s="53" t="s">
        <v>30</v>
      </c>
      <c r="B1220" s="53" t="s">
        <v>365</v>
      </c>
      <c r="C1220" s="53" t="s">
        <v>30</v>
      </c>
      <c r="D1220" s="53">
        <v>4199</v>
      </c>
      <c r="E1220" s="53">
        <v>1500</v>
      </c>
      <c r="F1220" s="53">
        <v>2</v>
      </c>
      <c r="G1220" s="53">
        <v>0</v>
      </c>
      <c r="H1220" s="53">
        <v>999</v>
      </c>
      <c r="I1220" s="53"/>
      <c r="J1220" s="53" t="s">
        <v>37</v>
      </c>
      <c r="K1220" s="53" t="s">
        <v>517</v>
      </c>
      <c r="L1220" s="53" t="s">
        <v>518</v>
      </c>
      <c r="M1220" s="53" t="s">
        <v>519</v>
      </c>
    </row>
    <row r="1221" spans="1:13" x14ac:dyDescent="0.25">
      <c r="A1221" s="53" t="s">
        <v>30</v>
      </c>
      <c r="B1221" s="53" t="s">
        <v>307</v>
      </c>
      <c r="C1221" s="53" t="s">
        <v>30</v>
      </c>
      <c r="D1221" s="53">
        <v>4199</v>
      </c>
      <c r="E1221" s="53">
        <v>1500</v>
      </c>
      <c r="F1221" s="53">
        <v>2</v>
      </c>
      <c r="G1221" s="53">
        <v>0</v>
      </c>
      <c r="H1221" s="53">
        <v>103</v>
      </c>
      <c r="I1221" s="53"/>
      <c r="J1221" s="53" t="s">
        <v>37</v>
      </c>
      <c r="K1221" s="53" t="s">
        <v>517</v>
      </c>
      <c r="L1221" s="53" t="s">
        <v>527</v>
      </c>
      <c r="M1221" s="53" t="s">
        <v>545</v>
      </c>
    </row>
    <row r="1222" spans="1:13" x14ac:dyDescent="0.25">
      <c r="A1222" s="53" t="s">
        <v>30</v>
      </c>
      <c r="B1222" s="53" t="s">
        <v>308</v>
      </c>
      <c r="C1222" s="53" t="s">
        <v>30</v>
      </c>
      <c r="D1222" s="53">
        <v>4199</v>
      </c>
      <c r="E1222" s="53">
        <v>1500</v>
      </c>
      <c r="F1222" s="53">
        <v>2</v>
      </c>
      <c r="G1222" s="53">
        <v>0</v>
      </c>
      <c r="H1222" s="53">
        <v>104</v>
      </c>
      <c r="I1222" s="53"/>
      <c r="J1222" s="53" t="s">
        <v>37</v>
      </c>
      <c r="K1222" s="53" t="s">
        <v>517</v>
      </c>
      <c r="L1222" s="53" t="s">
        <v>527</v>
      </c>
      <c r="M1222" s="53" t="s">
        <v>542</v>
      </c>
    </row>
    <row r="1223" spans="1:13" x14ac:dyDescent="0.25">
      <c r="A1223" s="53" t="s">
        <v>30</v>
      </c>
      <c r="B1223" s="53" t="s">
        <v>398</v>
      </c>
      <c r="C1223" s="53" t="s">
        <v>30</v>
      </c>
      <c r="D1223" s="53">
        <v>4199</v>
      </c>
      <c r="E1223" s="53">
        <v>1500</v>
      </c>
      <c r="F1223" s="53">
        <v>2</v>
      </c>
      <c r="G1223" s="53">
        <v>0</v>
      </c>
      <c r="H1223" s="53">
        <v>111</v>
      </c>
      <c r="I1223" s="53"/>
      <c r="J1223" s="53" t="s">
        <v>37</v>
      </c>
      <c r="K1223" s="53" t="s">
        <v>517</v>
      </c>
      <c r="L1223" s="53" t="s">
        <v>527</v>
      </c>
      <c r="M1223" s="53" t="s">
        <v>545</v>
      </c>
    </row>
    <row r="1224" spans="1:13" x14ac:dyDescent="0.25">
      <c r="A1224" s="53" t="s">
        <v>30</v>
      </c>
      <c r="B1224" s="53" t="s">
        <v>319</v>
      </c>
      <c r="C1224" s="53" t="s">
        <v>30</v>
      </c>
      <c r="D1224" s="53">
        <v>4199</v>
      </c>
      <c r="E1224" s="53">
        <v>1500</v>
      </c>
      <c r="F1224" s="53">
        <v>2</v>
      </c>
      <c r="G1224" s="53">
        <v>0</v>
      </c>
      <c r="H1224" s="53">
        <v>201</v>
      </c>
      <c r="I1224" s="53"/>
      <c r="J1224" s="53" t="s">
        <v>37</v>
      </c>
      <c r="K1224" s="53" t="s">
        <v>517</v>
      </c>
      <c r="L1224" s="53" t="s">
        <v>494</v>
      </c>
      <c r="M1224" s="53" t="s">
        <v>531</v>
      </c>
    </row>
    <row r="1225" spans="1:13" x14ac:dyDescent="0.25">
      <c r="A1225" s="53" t="s">
        <v>30</v>
      </c>
      <c r="B1225" s="53" t="s">
        <v>322</v>
      </c>
      <c r="C1225" s="53" t="s">
        <v>30</v>
      </c>
      <c r="D1225" s="53">
        <v>4199</v>
      </c>
      <c r="E1225" s="53">
        <v>1500</v>
      </c>
      <c r="F1225" s="53">
        <v>2</v>
      </c>
      <c r="G1225" s="53">
        <v>0</v>
      </c>
      <c r="H1225" s="53">
        <v>202</v>
      </c>
      <c r="I1225" s="53"/>
      <c r="J1225" s="53" t="s">
        <v>37</v>
      </c>
      <c r="K1225" s="53" t="s">
        <v>517</v>
      </c>
      <c r="L1225" s="53" t="s">
        <v>494</v>
      </c>
      <c r="M1225" s="53" t="s">
        <v>531</v>
      </c>
    </row>
    <row r="1226" spans="1:13" x14ac:dyDescent="0.25">
      <c r="A1226" s="53" t="s">
        <v>30</v>
      </c>
      <c r="B1226" s="53" t="s">
        <v>328</v>
      </c>
      <c r="C1226" s="53" t="s">
        <v>30</v>
      </c>
      <c r="D1226" s="53">
        <v>4199</v>
      </c>
      <c r="E1226" s="53">
        <v>1500</v>
      </c>
      <c r="F1226" s="53">
        <v>2</v>
      </c>
      <c r="G1226" s="53">
        <v>0</v>
      </c>
      <c r="H1226" s="53">
        <v>204</v>
      </c>
      <c r="I1226" s="53"/>
      <c r="J1226" s="53" t="s">
        <v>37</v>
      </c>
      <c r="K1226" s="53" t="s">
        <v>517</v>
      </c>
      <c r="L1226" s="53" t="s">
        <v>494</v>
      </c>
      <c r="M1226" s="53" t="s">
        <v>531</v>
      </c>
    </row>
    <row r="1227" spans="1:13" x14ac:dyDescent="0.25">
      <c r="A1227" s="53" t="s">
        <v>30</v>
      </c>
      <c r="B1227" s="53" t="s">
        <v>359</v>
      </c>
      <c r="C1227" s="53" t="s">
        <v>30</v>
      </c>
      <c r="D1227" s="53">
        <v>4199</v>
      </c>
      <c r="E1227" s="53">
        <v>1500</v>
      </c>
      <c r="F1227" s="53">
        <v>2</v>
      </c>
      <c r="G1227" s="53">
        <v>0</v>
      </c>
      <c r="H1227" s="53">
        <v>704</v>
      </c>
      <c r="I1227" s="53"/>
      <c r="J1227" s="53" t="s">
        <v>37</v>
      </c>
      <c r="K1227" s="53" t="s">
        <v>517</v>
      </c>
      <c r="L1227" s="53" t="s">
        <v>527</v>
      </c>
      <c r="M1227" s="53" t="s">
        <v>542</v>
      </c>
    </row>
    <row r="1228" spans="1:13" x14ac:dyDescent="0.25">
      <c r="A1228" s="53" t="s">
        <v>30</v>
      </c>
      <c r="B1228" s="53" t="s">
        <v>365</v>
      </c>
      <c r="C1228" s="53" t="s">
        <v>30</v>
      </c>
      <c r="D1228" s="53">
        <v>4199</v>
      </c>
      <c r="E1228" s="53">
        <v>1500</v>
      </c>
      <c r="F1228" s="53">
        <v>2</v>
      </c>
      <c r="G1228" s="53">
        <v>0</v>
      </c>
      <c r="H1228" s="53">
        <v>999</v>
      </c>
      <c r="I1228" s="53"/>
      <c r="J1228" s="53" t="s">
        <v>37</v>
      </c>
      <c r="K1228" s="53" t="s">
        <v>517</v>
      </c>
      <c r="L1228" s="53" t="s">
        <v>518</v>
      </c>
      <c r="M1228" s="53" t="s">
        <v>519</v>
      </c>
    </row>
    <row r="1229" spans="1:13" x14ac:dyDescent="0.25">
      <c r="A1229" s="53" t="s">
        <v>30</v>
      </c>
      <c r="B1229" s="53" t="s">
        <v>307</v>
      </c>
      <c r="C1229" s="53" t="s">
        <v>30</v>
      </c>
      <c r="D1229" s="53">
        <v>4199</v>
      </c>
      <c r="E1229" s="53">
        <v>1500</v>
      </c>
      <c r="F1229" s="53">
        <v>2</v>
      </c>
      <c r="G1229" s="53">
        <v>0</v>
      </c>
      <c r="H1229" s="53">
        <v>103</v>
      </c>
      <c r="I1229" s="53"/>
      <c r="J1229" s="53" t="s">
        <v>37</v>
      </c>
      <c r="K1229" s="53" t="s">
        <v>517</v>
      </c>
      <c r="L1229" s="53" t="s">
        <v>527</v>
      </c>
      <c r="M1229" s="53" t="s">
        <v>545</v>
      </c>
    </row>
    <row r="1230" spans="1:13" x14ac:dyDescent="0.25">
      <c r="A1230" s="53" t="s">
        <v>30</v>
      </c>
      <c r="B1230" s="53" t="s">
        <v>308</v>
      </c>
      <c r="C1230" s="53" t="s">
        <v>30</v>
      </c>
      <c r="D1230" s="53">
        <v>4199</v>
      </c>
      <c r="E1230" s="53">
        <v>1500</v>
      </c>
      <c r="F1230" s="53">
        <v>2</v>
      </c>
      <c r="G1230" s="53">
        <v>0</v>
      </c>
      <c r="H1230" s="53">
        <v>104</v>
      </c>
      <c r="I1230" s="53"/>
      <c r="J1230" s="53" t="s">
        <v>37</v>
      </c>
      <c r="K1230" s="53" t="s">
        <v>517</v>
      </c>
      <c r="L1230" s="53" t="s">
        <v>527</v>
      </c>
      <c r="M1230" s="53" t="s">
        <v>542</v>
      </c>
    </row>
    <row r="1231" spans="1:13" x14ac:dyDescent="0.25">
      <c r="A1231" s="53" t="s">
        <v>30</v>
      </c>
      <c r="B1231" s="53" t="s">
        <v>398</v>
      </c>
      <c r="C1231" s="53" t="s">
        <v>30</v>
      </c>
      <c r="D1231" s="53">
        <v>4199</v>
      </c>
      <c r="E1231" s="53">
        <v>1500</v>
      </c>
      <c r="F1231" s="53">
        <v>2</v>
      </c>
      <c r="G1231" s="53">
        <v>0</v>
      </c>
      <c r="H1231" s="53">
        <v>111</v>
      </c>
      <c r="I1231" s="53"/>
      <c r="J1231" s="53" t="s">
        <v>37</v>
      </c>
      <c r="K1231" s="53" t="s">
        <v>517</v>
      </c>
      <c r="L1231" s="53" t="s">
        <v>527</v>
      </c>
      <c r="M1231" s="53" t="s">
        <v>545</v>
      </c>
    </row>
    <row r="1232" spans="1:13" x14ac:dyDescent="0.25">
      <c r="A1232" s="53" t="s">
        <v>30</v>
      </c>
      <c r="B1232" s="53" t="s">
        <v>319</v>
      </c>
      <c r="C1232" s="53" t="s">
        <v>30</v>
      </c>
      <c r="D1232" s="53">
        <v>4199</v>
      </c>
      <c r="E1232" s="53">
        <v>1500</v>
      </c>
      <c r="F1232" s="53">
        <v>2</v>
      </c>
      <c r="G1232" s="53">
        <v>0</v>
      </c>
      <c r="H1232" s="53">
        <v>201</v>
      </c>
      <c r="I1232" s="53"/>
      <c r="J1232" s="53" t="s">
        <v>37</v>
      </c>
      <c r="K1232" s="53" t="s">
        <v>517</v>
      </c>
      <c r="L1232" s="53" t="s">
        <v>494</v>
      </c>
      <c r="M1232" s="53" t="s">
        <v>531</v>
      </c>
    </row>
    <row r="1233" spans="1:13" x14ac:dyDescent="0.25">
      <c r="A1233" s="53" t="s">
        <v>30</v>
      </c>
      <c r="B1233" s="53" t="s">
        <v>322</v>
      </c>
      <c r="C1233" s="53" t="s">
        <v>30</v>
      </c>
      <c r="D1233" s="53">
        <v>4199</v>
      </c>
      <c r="E1233" s="53">
        <v>1500</v>
      </c>
      <c r="F1233" s="53">
        <v>2</v>
      </c>
      <c r="G1233" s="53">
        <v>0</v>
      </c>
      <c r="H1233" s="53">
        <v>202</v>
      </c>
      <c r="I1233" s="53"/>
      <c r="J1233" s="53" t="s">
        <v>37</v>
      </c>
      <c r="K1233" s="53" t="s">
        <v>517</v>
      </c>
      <c r="L1233" s="53" t="s">
        <v>494</v>
      </c>
      <c r="M1233" s="53" t="s">
        <v>531</v>
      </c>
    </row>
    <row r="1234" spans="1:13" x14ac:dyDescent="0.25">
      <c r="A1234" s="53" t="s">
        <v>30</v>
      </c>
      <c r="B1234" s="53" t="s">
        <v>328</v>
      </c>
      <c r="C1234" s="53" t="s">
        <v>30</v>
      </c>
      <c r="D1234" s="53">
        <v>4199</v>
      </c>
      <c r="E1234" s="53">
        <v>1500</v>
      </c>
      <c r="F1234" s="53">
        <v>2</v>
      </c>
      <c r="G1234" s="53">
        <v>0</v>
      </c>
      <c r="H1234" s="53">
        <v>204</v>
      </c>
      <c r="I1234" s="53"/>
      <c r="J1234" s="53" t="s">
        <v>37</v>
      </c>
      <c r="K1234" s="53" t="s">
        <v>517</v>
      </c>
      <c r="L1234" s="53" t="s">
        <v>494</v>
      </c>
      <c r="M1234" s="53" t="s">
        <v>531</v>
      </c>
    </row>
    <row r="1235" spans="1:13" x14ac:dyDescent="0.25">
      <c r="A1235" s="53" t="s">
        <v>30</v>
      </c>
      <c r="B1235" s="53" t="s">
        <v>359</v>
      </c>
      <c r="C1235" s="53" t="s">
        <v>30</v>
      </c>
      <c r="D1235" s="53">
        <v>4199</v>
      </c>
      <c r="E1235" s="53">
        <v>1500</v>
      </c>
      <c r="F1235" s="53">
        <v>2</v>
      </c>
      <c r="G1235" s="53">
        <v>0</v>
      </c>
      <c r="H1235" s="53">
        <v>704</v>
      </c>
      <c r="I1235" s="53"/>
      <c r="J1235" s="53" t="s">
        <v>37</v>
      </c>
      <c r="K1235" s="53" t="s">
        <v>517</v>
      </c>
      <c r="L1235" s="53" t="s">
        <v>527</v>
      </c>
      <c r="M1235" s="53" t="s">
        <v>542</v>
      </c>
    </row>
    <row r="1236" spans="1:13" x14ac:dyDescent="0.25">
      <c r="A1236" s="53" t="s">
        <v>30</v>
      </c>
      <c r="B1236" s="53" t="s">
        <v>365</v>
      </c>
      <c r="C1236" s="53" t="s">
        <v>30</v>
      </c>
      <c r="D1236" s="53">
        <v>4199</v>
      </c>
      <c r="E1236" s="53">
        <v>1500</v>
      </c>
      <c r="F1236" s="53">
        <v>2</v>
      </c>
      <c r="G1236" s="53">
        <v>0</v>
      </c>
      <c r="H1236" s="53">
        <v>999</v>
      </c>
      <c r="I1236" s="53"/>
      <c r="J1236" s="53" t="s">
        <v>37</v>
      </c>
      <c r="K1236" s="53" t="s">
        <v>517</v>
      </c>
      <c r="L1236" s="53" t="s">
        <v>518</v>
      </c>
      <c r="M1236" s="53" t="s">
        <v>519</v>
      </c>
    </row>
    <row r="1237" spans="1:13" x14ac:dyDescent="0.25">
      <c r="A1237" s="53" t="s">
        <v>30</v>
      </c>
      <c r="B1237" s="53" t="s">
        <v>619</v>
      </c>
      <c r="C1237" s="53" t="s">
        <v>30</v>
      </c>
      <c r="D1237" s="53">
        <v>4102</v>
      </c>
      <c r="E1237" s="53">
        <v>1500</v>
      </c>
      <c r="F1237" s="53">
        <v>1</v>
      </c>
      <c r="G1237" s="53">
        <v>0</v>
      </c>
      <c r="H1237" s="53">
        <v>999</v>
      </c>
      <c r="I1237" s="53"/>
      <c r="J1237" s="53" t="s">
        <v>472</v>
      </c>
      <c r="K1237" s="53" t="s">
        <v>497</v>
      </c>
      <c r="L1237" s="53" t="s">
        <v>498</v>
      </c>
      <c r="M1237" s="53" t="s">
        <v>499</v>
      </c>
    </row>
    <row r="1238" spans="1:13" x14ac:dyDescent="0.25">
      <c r="A1238" s="53" t="s">
        <v>30</v>
      </c>
      <c r="B1238" s="53" t="s">
        <v>472</v>
      </c>
      <c r="C1238" s="53" t="s">
        <v>30</v>
      </c>
      <c r="D1238" s="53">
        <v>4102</v>
      </c>
      <c r="E1238" s="53">
        <v>1500</v>
      </c>
      <c r="F1238" s="53">
        <v>1</v>
      </c>
      <c r="G1238" s="53"/>
      <c r="H1238" s="53"/>
      <c r="I1238" s="53"/>
      <c r="J1238" s="53" t="s">
        <v>472</v>
      </c>
      <c r="K1238" s="53" t="s">
        <v>497</v>
      </c>
      <c r="L1238" s="53" t="s">
        <v>498</v>
      </c>
      <c r="M1238" s="53" t="s">
        <v>499</v>
      </c>
    </row>
    <row r="1239" spans="1:13" x14ac:dyDescent="0.25">
      <c r="A1239" s="53" t="s">
        <v>30</v>
      </c>
      <c r="B1239" s="53" t="s">
        <v>231</v>
      </c>
      <c r="C1239" s="53" t="s">
        <v>30</v>
      </c>
      <c r="D1239" s="53">
        <v>4102</v>
      </c>
      <c r="E1239" s="53">
        <v>1500</v>
      </c>
      <c r="F1239" s="53">
        <v>1</v>
      </c>
      <c r="G1239" s="53">
        <v>0</v>
      </c>
      <c r="H1239" s="53">
        <v>101</v>
      </c>
      <c r="I1239" s="53"/>
      <c r="J1239" s="53" t="s">
        <v>472</v>
      </c>
      <c r="K1239" s="53" t="s">
        <v>497</v>
      </c>
      <c r="L1239" s="53" t="s">
        <v>498</v>
      </c>
      <c r="M1239" s="53" t="s">
        <v>499</v>
      </c>
    </row>
    <row r="1240" spans="1:13" x14ac:dyDescent="0.25">
      <c r="A1240" s="53" t="s">
        <v>30</v>
      </c>
      <c r="B1240" s="53" t="s">
        <v>236</v>
      </c>
      <c r="C1240" s="53" t="s">
        <v>30</v>
      </c>
      <c r="D1240" s="53">
        <v>4102</v>
      </c>
      <c r="E1240" s="53">
        <v>1500</v>
      </c>
      <c r="F1240" s="53">
        <v>1</v>
      </c>
      <c r="G1240" s="53">
        <v>0</v>
      </c>
      <c r="H1240" s="53">
        <v>103</v>
      </c>
      <c r="I1240" s="53"/>
      <c r="J1240" s="53" t="s">
        <v>472</v>
      </c>
      <c r="K1240" s="53" t="s">
        <v>497</v>
      </c>
      <c r="L1240" s="53" t="s">
        <v>498</v>
      </c>
      <c r="M1240" s="53" t="s">
        <v>499</v>
      </c>
    </row>
    <row r="1241" spans="1:13" x14ac:dyDescent="0.25">
      <c r="A1241" s="53" t="s">
        <v>30</v>
      </c>
      <c r="B1241" s="53" t="s">
        <v>239</v>
      </c>
      <c r="C1241" s="53" t="s">
        <v>30</v>
      </c>
      <c r="D1241" s="53">
        <v>4102</v>
      </c>
      <c r="E1241" s="53">
        <v>1500</v>
      </c>
      <c r="F1241" s="53">
        <v>1</v>
      </c>
      <c r="G1241" s="53">
        <v>0</v>
      </c>
      <c r="H1241" s="53">
        <v>104</v>
      </c>
      <c r="I1241" s="53"/>
      <c r="J1241" s="53" t="s">
        <v>472</v>
      </c>
      <c r="K1241" s="53" t="s">
        <v>497</v>
      </c>
      <c r="L1241" s="53" t="s">
        <v>498</v>
      </c>
      <c r="M1241" s="53" t="s">
        <v>499</v>
      </c>
    </row>
    <row r="1242" spans="1:13" x14ac:dyDescent="0.25">
      <c r="A1242" s="53" t="s">
        <v>30</v>
      </c>
      <c r="B1242" s="53" t="s">
        <v>242</v>
      </c>
      <c r="C1242" s="53" t="s">
        <v>30</v>
      </c>
      <c r="D1242" s="53">
        <v>4102</v>
      </c>
      <c r="E1242" s="53">
        <v>1500</v>
      </c>
      <c r="F1242" s="53">
        <v>1</v>
      </c>
      <c r="G1242" s="53">
        <v>0</v>
      </c>
      <c r="H1242" s="53">
        <v>105</v>
      </c>
      <c r="I1242" s="53"/>
      <c r="J1242" s="53" t="s">
        <v>472</v>
      </c>
      <c r="K1242" s="53" t="s">
        <v>497</v>
      </c>
      <c r="L1242" s="53" t="s">
        <v>498</v>
      </c>
      <c r="M1242" s="53" t="s">
        <v>499</v>
      </c>
    </row>
    <row r="1243" spans="1:13" x14ac:dyDescent="0.25">
      <c r="A1243" s="53" t="s">
        <v>30</v>
      </c>
      <c r="B1243" s="53" t="s">
        <v>245</v>
      </c>
      <c r="C1243" s="53" t="s">
        <v>30</v>
      </c>
      <c r="D1243" s="53">
        <v>4102</v>
      </c>
      <c r="E1243" s="53">
        <v>1500</v>
      </c>
      <c r="F1243" s="53">
        <v>1</v>
      </c>
      <c r="G1243" s="53">
        <v>0</v>
      </c>
      <c r="H1243" s="53">
        <v>106</v>
      </c>
      <c r="I1243" s="53"/>
      <c r="J1243" s="53" t="s">
        <v>472</v>
      </c>
      <c r="K1243" s="53" t="s">
        <v>497</v>
      </c>
      <c r="L1243" s="53" t="s">
        <v>527</v>
      </c>
      <c r="M1243" s="53" t="s">
        <v>545</v>
      </c>
    </row>
    <row r="1244" spans="1:13" x14ac:dyDescent="0.25">
      <c r="A1244" s="53" t="s">
        <v>30</v>
      </c>
      <c r="B1244" s="53" t="s">
        <v>247</v>
      </c>
      <c r="C1244" s="53" t="s">
        <v>30</v>
      </c>
      <c r="D1244" s="53">
        <v>4102</v>
      </c>
      <c r="E1244" s="53">
        <v>1500</v>
      </c>
      <c r="F1244" s="53">
        <v>1</v>
      </c>
      <c r="G1244" s="53">
        <v>0</v>
      </c>
      <c r="H1244" s="53">
        <v>107</v>
      </c>
      <c r="I1244" s="53"/>
      <c r="J1244" s="53" t="s">
        <v>472</v>
      </c>
      <c r="K1244" s="53" t="s">
        <v>497</v>
      </c>
      <c r="L1244" s="53" t="s">
        <v>527</v>
      </c>
      <c r="M1244" s="53" t="s">
        <v>542</v>
      </c>
    </row>
    <row r="1245" spans="1:13" x14ac:dyDescent="0.25">
      <c r="A1245" s="53" t="s">
        <v>30</v>
      </c>
      <c r="B1245" s="53" t="s">
        <v>245</v>
      </c>
      <c r="C1245" s="53" t="s">
        <v>30</v>
      </c>
      <c r="D1245" s="53">
        <v>4102</v>
      </c>
      <c r="E1245" s="53">
        <v>1500</v>
      </c>
      <c r="F1245" s="53">
        <v>1</v>
      </c>
      <c r="G1245" s="53">
        <v>0</v>
      </c>
      <c r="H1245" s="53">
        <v>106</v>
      </c>
      <c r="I1245" s="53"/>
      <c r="J1245" s="53" t="s">
        <v>472</v>
      </c>
      <c r="K1245" s="53" t="s">
        <v>497</v>
      </c>
      <c r="L1245" s="53" t="s">
        <v>527</v>
      </c>
      <c r="M1245" s="53" t="s">
        <v>545</v>
      </c>
    </row>
    <row r="1246" spans="1:13" x14ac:dyDescent="0.25">
      <c r="A1246" s="53" t="s">
        <v>30</v>
      </c>
      <c r="B1246" s="53" t="s">
        <v>247</v>
      </c>
      <c r="C1246" s="53" t="s">
        <v>30</v>
      </c>
      <c r="D1246" s="53">
        <v>4102</v>
      </c>
      <c r="E1246" s="53">
        <v>1500</v>
      </c>
      <c r="F1246" s="53">
        <v>1</v>
      </c>
      <c r="G1246" s="53">
        <v>0</v>
      </c>
      <c r="H1246" s="53">
        <v>107</v>
      </c>
      <c r="I1246" s="53"/>
      <c r="J1246" s="53" t="s">
        <v>472</v>
      </c>
      <c r="K1246" s="53" t="s">
        <v>497</v>
      </c>
      <c r="L1246" s="53" t="s">
        <v>527</v>
      </c>
      <c r="M1246" s="53" t="s">
        <v>542</v>
      </c>
    </row>
    <row r="1247" spans="1:13" x14ac:dyDescent="0.25">
      <c r="A1247" s="53" t="s">
        <v>30</v>
      </c>
      <c r="B1247" s="53" t="s">
        <v>231</v>
      </c>
      <c r="C1247" s="53" t="s">
        <v>30</v>
      </c>
      <c r="D1247" s="53">
        <v>4102</v>
      </c>
      <c r="E1247" s="53">
        <v>1500</v>
      </c>
      <c r="F1247" s="53">
        <v>1</v>
      </c>
      <c r="G1247" s="53">
        <v>0</v>
      </c>
      <c r="H1247" s="53">
        <v>101</v>
      </c>
      <c r="I1247" s="53"/>
      <c r="J1247" s="53" t="s">
        <v>472</v>
      </c>
      <c r="K1247" s="53" t="s">
        <v>497</v>
      </c>
      <c r="L1247" s="53" t="s">
        <v>498</v>
      </c>
      <c r="M1247" s="53" t="s">
        <v>499</v>
      </c>
    </row>
    <row r="1248" spans="1:13" x14ac:dyDescent="0.25">
      <c r="A1248" s="53" t="s">
        <v>30</v>
      </c>
      <c r="B1248" s="53" t="s">
        <v>245</v>
      </c>
      <c r="C1248" s="53" t="s">
        <v>30</v>
      </c>
      <c r="D1248" s="53">
        <v>4102</v>
      </c>
      <c r="E1248" s="53">
        <v>1500</v>
      </c>
      <c r="F1248" s="53">
        <v>1</v>
      </c>
      <c r="G1248" s="53">
        <v>0</v>
      </c>
      <c r="H1248" s="53">
        <v>106</v>
      </c>
      <c r="I1248" s="53"/>
      <c r="J1248" s="53" t="s">
        <v>472</v>
      </c>
      <c r="K1248" s="53" t="s">
        <v>497</v>
      </c>
      <c r="L1248" s="53" t="s">
        <v>527</v>
      </c>
      <c r="M1248" s="53" t="s">
        <v>545</v>
      </c>
    </row>
    <row r="1249" spans="1:13" x14ac:dyDescent="0.25">
      <c r="A1249" s="53" t="s">
        <v>30</v>
      </c>
      <c r="B1249" s="53" t="s">
        <v>247</v>
      </c>
      <c r="C1249" s="53" t="s">
        <v>30</v>
      </c>
      <c r="D1249" s="53">
        <v>4102</v>
      </c>
      <c r="E1249" s="53">
        <v>1500</v>
      </c>
      <c r="F1249" s="53">
        <v>1</v>
      </c>
      <c r="G1249" s="53">
        <v>0</v>
      </c>
      <c r="H1249" s="53">
        <v>107</v>
      </c>
      <c r="I1249" s="53"/>
      <c r="J1249" s="53" t="s">
        <v>472</v>
      </c>
      <c r="K1249" s="53" t="s">
        <v>497</v>
      </c>
      <c r="L1249" s="53" t="s">
        <v>527</v>
      </c>
      <c r="M1249" s="53" t="s">
        <v>542</v>
      </c>
    </row>
    <row r="1250" spans="1:13" x14ac:dyDescent="0.25">
      <c r="A1250" s="53" t="s">
        <v>30</v>
      </c>
      <c r="B1250" s="53" t="s">
        <v>245</v>
      </c>
      <c r="C1250" s="53" t="s">
        <v>30</v>
      </c>
      <c r="D1250" s="53">
        <v>4102</v>
      </c>
      <c r="E1250" s="53">
        <v>1500</v>
      </c>
      <c r="F1250" s="53">
        <v>1</v>
      </c>
      <c r="G1250" s="53">
        <v>0</v>
      </c>
      <c r="H1250" s="53">
        <v>106</v>
      </c>
      <c r="I1250" s="53"/>
      <c r="J1250" s="53" t="s">
        <v>472</v>
      </c>
      <c r="K1250" s="53" t="s">
        <v>497</v>
      </c>
      <c r="L1250" s="53" t="s">
        <v>527</v>
      </c>
      <c r="M1250" s="53" t="s">
        <v>545</v>
      </c>
    </row>
    <row r="1251" spans="1:13" x14ac:dyDescent="0.25">
      <c r="A1251" s="53" t="s">
        <v>30</v>
      </c>
      <c r="B1251" s="53" t="s">
        <v>231</v>
      </c>
      <c r="C1251" s="53" t="s">
        <v>30</v>
      </c>
      <c r="D1251" s="53">
        <v>4102</v>
      </c>
      <c r="E1251" s="53">
        <v>1500</v>
      </c>
      <c r="F1251" s="53">
        <v>1</v>
      </c>
      <c r="G1251" s="53">
        <v>0</v>
      </c>
      <c r="H1251" s="53">
        <v>101</v>
      </c>
      <c r="I1251" s="53"/>
      <c r="J1251" s="53" t="s">
        <v>472</v>
      </c>
      <c r="K1251" s="53" t="s">
        <v>497</v>
      </c>
      <c r="L1251" s="53" t="s">
        <v>498</v>
      </c>
      <c r="M1251" s="53" t="s">
        <v>499</v>
      </c>
    </row>
    <row r="1252" spans="1:13" x14ac:dyDescent="0.25">
      <c r="A1252" s="53" t="s">
        <v>30</v>
      </c>
      <c r="B1252" s="53" t="s">
        <v>242</v>
      </c>
      <c r="C1252" s="53" t="s">
        <v>30</v>
      </c>
      <c r="D1252" s="53">
        <v>4102</v>
      </c>
      <c r="E1252" s="53">
        <v>1500</v>
      </c>
      <c r="F1252" s="53">
        <v>1</v>
      </c>
      <c r="G1252" s="53">
        <v>0</v>
      </c>
      <c r="H1252" s="53">
        <v>105</v>
      </c>
      <c r="I1252" s="53"/>
      <c r="J1252" s="53" t="s">
        <v>472</v>
      </c>
      <c r="K1252" s="53" t="s">
        <v>497</v>
      </c>
      <c r="L1252" s="53" t="s">
        <v>498</v>
      </c>
      <c r="M1252" s="53" t="s">
        <v>499</v>
      </c>
    </row>
    <row r="1253" spans="1:13" x14ac:dyDescent="0.25">
      <c r="A1253" s="53" t="s">
        <v>30</v>
      </c>
      <c r="B1253" s="53" t="s">
        <v>245</v>
      </c>
      <c r="C1253" s="53" t="s">
        <v>30</v>
      </c>
      <c r="D1253" s="53">
        <v>4102</v>
      </c>
      <c r="E1253" s="53">
        <v>1500</v>
      </c>
      <c r="F1253" s="53">
        <v>1</v>
      </c>
      <c r="G1253" s="53">
        <v>0</v>
      </c>
      <c r="H1253" s="53">
        <v>106</v>
      </c>
      <c r="I1253" s="53"/>
      <c r="J1253" s="53" t="s">
        <v>472</v>
      </c>
      <c r="K1253" s="53" t="s">
        <v>497</v>
      </c>
      <c r="L1253" s="53" t="s">
        <v>527</v>
      </c>
      <c r="M1253" s="53" t="s">
        <v>545</v>
      </c>
    </row>
    <row r="1254" spans="1:13" x14ac:dyDescent="0.25">
      <c r="A1254" s="53" t="s">
        <v>30</v>
      </c>
      <c r="B1254" s="53" t="s">
        <v>247</v>
      </c>
      <c r="C1254" s="53" t="s">
        <v>30</v>
      </c>
      <c r="D1254" s="53">
        <v>4102</v>
      </c>
      <c r="E1254" s="53">
        <v>1500</v>
      </c>
      <c r="F1254" s="53">
        <v>1</v>
      </c>
      <c r="G1254" s="53">
        <v>0</v>
      </c>
      <c r="H1254" s="53">
        <v>107</v>
      </c>
      <c r="I1254" s="53"/>
      <c r="J1254" s="53" t="s">
        <v>472</v>
      </c>
      <c r="K1254" s="53" t="s">
        <v>497</v>
      </c>
      <c r="L1254" s="53" t="s">
        <v>527</v>
      </c>
      <c r="M1254" s="53" t="s">
        <v>542</v>
      </c>
    </row>
    <row r="1255" spans="1:13" x14ac:dyDescent="0.25">
      <c r="A1255" s="53" t="s">
        <v>30</v>
      </c>
      <c r="B1255" s="53" t="s">
        <v>231</v>
      </c>
      <c r="C1255" s="53" t="s">
        <v>30</v>
      </c>
      <c r="D1255" s="53">
        <v>4102</v>
      </c>
      <c r="E1255" s="53">
        <v>1500</v>
      </c>
      <c r="F1255" s="53">
        <v>1</v>
      </c>
      <c r="G1255" s="53">
        <v>0</v>
      </c>
      <c r="H1255" s="53">
        <v>101</v>
      </c>
      <c r="I1255" s="53"/>
      <c r="J1255" s="53" t="s">
        <v>472</v>
      </c>
      <c r="K1255" s="53" t="s">
        <v>497</v>
      </c>
      <c r="L1255" s="53" t="s">
        <v>498</v>
      </c>
      <c r="M1255" s="53" t="s">
        <v>499</v>
      </c>
    </row>
    <row r="1256" spans="1:13" x14ac:dyDescent="0.25">
      <c r="A1256" s="53" t="s">
        <v>30</v>
      </c>
      <c r="B1256" s="53" t="s">
        <v>245</v>
      </c>
      <c r="C1256" s="53" t="s">
        <v>30</v>
      </c>
      <c r="D1256" s="53">
        <v>4102</v>
      </c>
      <c r="E1256" s="53">
        <v>1500</v>
      </c>
      <c r="F1256" s="53">
        <v>1</v>
      </c>
      <c r="G1256" s="53">
        <v>0</v>
      </c>
      <c r="H1256" s="53">
        <v>106</v>
      </c>
      <c r="I1256" s="53"/>
      <c r="J1256" s="53" t="s">
        <v>472</v>
      </c>
      <c r="K1256" s="53" t="s">
        <v>497</v>
      </c>
      <c r="L1256" s="53" t="s">
        <v>527</v>
      </c>
      <c r="M1256" s="53" t="s">
        <v>545</v>
      </c>
    </row>
    <row r="1257" spans="1:13" x14ac:dyDescent="0.25">
      <c r="A1257" s="53" t="s">
        <v>30</v>
      </c>
      <c r="B1257" s="53" t="s">
        <v>247</v>
      </c>
      <c r="C1257" s="53" t="s">
        <v>30</v>
      </c>
      <c r="D1257" s="53">
        <v>4102</v>
      </c>
      <c r="E1257" s="53">
        <v>1500</v>
      </c>
      <c r="F1257" s="53">
        <v>1</v>
      </c>
      <c r="G1257" s="53">
        <v>0</v>
      </c>
      <c r="H1257" s="53">
        <v>107</v>
      </c>
      <c r="I1257" s="53"/>
      <c r="J1257" s="53" t="s">
        <v>472</v>
      </c>
      <c r="K1257" s="53" t="s">
        <v>497</v>
      </c>
      <c r="L1257" s="53" t="s">
        <v>527</v>
      </c>
      <c r="M1257" s="53" t="s">
        <v>542</v>
      </c>
    </row>
    <row r="1258" spans="1:13" x14ac:dyDescent="0.25">
      <c r="A1258" s="53" t="s">
        <v>30</v>
      </c>
      <c r="B1258" s="53" t="s">
        <v>231</v>
      </c>
      <c r="C1258" s="53" t="s">
        <v>30</v>
      </c>
      <c r="D1258" s="53">
        <v>4102</v>
      </c>
      <c r="E1258" s="53">
        <v>1500</v>
      </c>
      <c r="F1258" s="53">
        <v>1</v>
      </c>
      <c r="G1258" s="53">
        <v>0</v>
      </c>
      <c r="H1258" s="53">
        <v>101</v>
      </c>
      <c r="I1258" s="53"/>
      <c r="J1258" s="53" t="s">
        <v>472</v>
      </c>
      <c r="K1258" s="53" t="s">
        <v>497</v>
      </c>
      <c r="L1258" s="53" t="s">
        <v>498</v>
      </c>
      <c r="M1258" s="53" t="s">
        <v>499</v>
      </c>
    </row>
    <row r="1259" spans="1:13" x14ac:dyDescent="0.25">
      <c r="A1259" s="53" t="s">
        <v>30</v>
      </c>
      <c r="B1259" s="53" t="s">
        <v>245</v>
      </c>
      <c r="C1259" s="53" t="s">
        <v>30</v>
      </c>
      <c r="D1259" s="53">
        <v>4102</v>
      </c>
      <c r="E1259" s="53">
        <v>1500</v>
      </c>
      <c r="F1259" s="53">
        <v>1</v>
      </c>
      <c r="G1259" s="53">
        <v>0</v>
      </c>
      <c r="H1259" s="53">
        <v>106</v>
      </c>
      <c r="I1259" s="53"/>
      <c r="J1259" s="53" t="s">
        <v>472</v>
      </c>
      <c r="K1259" s="53" t="s">
        <v>497</v>
      </c>
      <c r="L1259" s="53" t="s">
        <v>527</v>
      </c>
      <c r="M1259" s="53" t="s">
        <v>545</v>
      </c>
    </row>
    <row r="1260" spans="1:13" x14ac:dyDescent="0.25">
      <c r="A1260" s="53" t="s">
        <v>30</v>
      </c>
      <c r="B1260" s="53" t="s">
        <v>247</v>
      </c>
      <c r="C1260" s="53" t="s">
        <v>30</v>
      </c>
      <c r="D1260" s="53">
        <v>4102</v>
      </c>
      <c r="E1260" s="53">
        <v>1500</v>
      </c>
      <c r="F1260" s="53">
        <v>1</v>
      </c>
      <c r="G1260" s="53">
        <v>0</v>
      </c>
      <c r="H1260" s="53">
        <v>107</v>
      </c>
      <c r="I1260" s="53"/>
      <c r="J1260" s="53" t="s">
        <v>472</v>
      </c>
      <c r="K1260" s="53" t="s">
        <v>497</v>
      </c>
      <c r="L1260" s="53" t="s">
        <v>527</v>
      </c>
      <c r="M1260" s="53" t="s">
        <v>542</v>
      </c>
    </row>
    <row r="1261" spans="1:13" x14ac:dyDescent="0.25">
      <c r="A1261" s="53" t="s">
        <v>30</v>
      </c>
      <c r="B1261" s="53" t="s">
        <v>231</v>
      </c>
      <c r="C1261" s="53" t="s">
        <v>30</v>
      </c>
      <c r="D1261" s="53">
        <v>4102</v>
      </c>
      <c r="E1261" s="53">
        <v>1500</v>
      </c>
      <c r="F1261" s="53">
        <v>1</v>
      </c>
      <c r="G1261" s="53">
        <v>0</v>
      </c>
      <c r="H1261" s="53">
        <v>101</v>
      </c>
      <c r="I1261" s="53"/>
      <c r="J1261" s="53" t="s">
        <v>472</v>
      </c>
      <c r="K1261" s="53" t="s">
        <v>497</v>
      </c>
      <c r="L1261" s="53" t="s">
        <v>498</v>
      </c>
      <c r="M1261" s="53" t="s">
        <v>499</v>
      </c>
    </row>
    <row r="1262" spans="1:13" x14ac:dyDescent="0.25">
      <c r="A1262" s="53" t="s">
        <v>30</v>
      </c>
      <c r="B1262" s="53" t="s">
        <v>242</v>
      </c>
      <c r="C1262" s="53" t="s">
        <v>30</v>
      </c>
      <c r="D1262" s="53">
        <v>4102</v>
      </c>
      <c r="E1262" s="53">
        <v>1500</v>
      </c>
      <c r="F1262" s="53">
        <v>1</v>
      </c>
      <c r="G1262" s="53">
        <v>0</v>
      </c>
      <c r="H1262" s="53">
        <v>105</v>
      </c>
      <c r="I1262" s="53"/>
      <c r="J1262" s="53" t="s">
        <v>472</v>
      </c>
      <c r="K1262" s="53" t="s">
        <v>497</v>
      </c>
      <c r="L1262" s="53" t="s">
        <v>498</v>
      </c>
      <c r="M1262" s="53" t="s">
        <v>499</v>
      </c>
    </row>
    <row r="1263" spans="1:13" x14ac:dyDescent="0.25">
      <c r="A1263" s="53" t="s">
        <v>30</v>
      </c>
      <c r="B1263" s="53" t="s">
        <v>245</v>
      </c>
      <c r="C1263" s="53" t="s">
        <v>30</v>
      </c>
      <c r="D1263" s="53">
        <v>4102</v>
      </c>
      <c r="E1263" s="53">
        <v>1500</v>
      </c>
      <c r="F1263" s="53">
        <v>1</v>
      </c>
      <c r="G1263" s="53">
        <v>0</v>
      </c>
      <c r="H1263" s="53">
        <v>106</v>
      </c>
      <c r="I1263" s="53"/>
      <c r="J1263" s="53" t="s">
        <v>472</v>
      </c>
      <c r="K1263" s="53" t="s">
        <v>497</v>
      </c>
      <c r="L1263" s="53" t="s">
        <v>527</v>
      </c>
      <c r="M1263" s="53" t="s">
        <v>545</v>
      </c>
    </row>
    <row r="1264" spans="1:13" x14ac:dyDescent="0.25">
      <c r="A1264" s="53" t="s">
        <v>30</v>
      </c>
      <c r="B1264" s="53" t="s">
        <v>247</v>
      </c>
      <c r="C1264" s="53" t="s">
        <v>30</v>
      </c>
      <c r="D1264" s="53">
        <v>4102</v>
      </c>
      <c r="E1264" s="53">
        <v>1500</v>
      </c>
      <c r="F1264" s="53">
        <v>1</v>
      </c>
      <c r="G1264" s="53">
        <v>0</v>
      </c>
      <c r="H1264" s="53">
        <v>107</v>
      </c>
      <c r="I1264" s="53"/>
      <c r="J1264" s="53" t="s">
        <v>472</v>
      </c>
      <c r="K1264" s="53" t="s">
        <v>497</v>
      </c>
      <c r="L1264" s="53" t="s">
        <v>527</v>
      </c>
      <c r="M1264" s="53" t="s">
        <v>542</v>
      </c>
    </row>
    <row r="1265" spans="1:13" x14ac:dyDescent="0.25">
      <c r="A1265" s="53" t="s">
        <v>30</v>
      </c>
      <c r="B1265" s="53" t="s">
        <v>231</v>
      </c>
      <c r="C1265" s="53" t="s">
        <v>30</v>
      </c>
      <c r="D1265" s="53">
        <v>4102</v>
      </c>
      <c r="E1265" s="53">
        <v>1500</v>
      </c>
      <c r="F1265" s="53">
        <v>1</v>
      </c>
      <c r="G1265" s="53">
        <v>0</v>
      </c>
      <c r="H1265" s="53">
        <v>101</v>
      </c>
      <c r="I1265" s="53"/>
      <c r="J1265" s="53" t="s">
        <v>472</v>
      </c>
      <c r="K1265" s="53" t="s">
        <v>497</v>
      </c>
      <c r="L1265" s="53" t="s">
        <v>498</v>
      </c>
      <c r="M1265" s="53" t="s">
        <v>499</v>
      </c>
    </row>
    <row r="1266" spans="1:13" x14ac:dyDescent="0.25">
      <c r="A1266" s="53" t="s">
        <v>30</v>
      </c>
      <c r="B1266" s="53" t="s">
        <v>242</v>
      </c>
      <c r="C1266" s="53" t="s">
        <v>30</v>
      </c>
      <c r="D1266" s="53">
        <v>4102</v>
      </c>
      <c r="E1266" s="53">
        <v>1500</v>
      </c>
      <c r="F1266" s="53">
        <v>1</v>
      </c>
      <c r="G1266" s="53">
        <v>0</v>
      </c>
      <c r="H1266" s="53">
        <v>105</v>
      </c>
      <c r="I1266" s="53"/>
      <c r="J1266" s="53" t="s">
        <v>472</v>
      </c>
      <c r="K1266" s="53" t="s">
        <v>497</v>
      </c>
      <c r="L1266" s="53" t="s">
        <v>498</v>
      </c>
      <c r="M1266" s="53" t="s">
        <v>499</v>
      </c>
    </row>
    <row r="1267" spans="1:13" x14ac:dyDescent="0.25">
      <c r="A1267" s="53" t="s">
        <v>30</v>
      </c>
      <c r="B1267" s="53" t="s">
        <v>245</v>
      </c>
      <c r="C1267" s="53" t="s">
        <v>30</v>
      </c>
      <c r="D1267" s="53">
        <v>4102</v>
      </c>
      <c r="E1267" s="53">
        <v>1500</v>
      </c>
      <c r="F1267" s="53">
        <v>1</v>
      </c>
      <c r="G1267" s="53">
        <v>0</v>
      </c>
      <c r="H1267" s="53">
        <v>106</v>
      </c>
      <c r="I1267" s="53"/>
      <c r="J1267" s="53" t="s">
        <v>472</v>
      </c>
      <c r="K1267" s="53" t="s">
        <v>497</v>
      </c>
      <c r="L1267" s="53" t="s">
        <v>527</v>
      </c>
      <c r="M1267" s="53" t="s">
        <v>545</v>
      </c>
    </row>
    <row r="1268" spans="1:13" x14ac:dyDescent="0.25">
      <c r="A1268" s="53" t="s">
        <v>30</v>
      </c>
      <c r="B1268" s="53" t="s">
        <v>247</v>
      </c>
      <c r="C1268" s="53" t="s">
        <v>30</v>
      </c>
      <c r="D1268" s="53">
        <v>4102</v>
      </c>
      <c r="E1268" s="53">
        <v>1500</v>
      </c>
      <c r="F1268" s="53">
        <v>1</v>
      </c>
      <c r="G1268" s="53">
        <v>0</v>
      </c>
      <c r="H1268" s="53">
        <v>107</v>
      </c>
      <c r="I1268" s="53"/>
      <c r="J1268" s="53" t="s">
        <v>472</v>
      </c>
      <c r="K1268" s="53" t="s">
        <v>497</v>
      </c>
      <c r="L1268" s="53" t="s">
        <v>527</v>
      </c>
      <c r="M1268" s="53" t="s">
        <v>542</v>
      </c>
    </row>
    <row r="1269" spans="1:13" x14ac:dyDescent="0.25">
      <c r="A1269" s="53" t="s">
        <v>30</v>
      </c>
      <c r="B1269" s="53" t="s">
        <v>231</v>
      </c>
      <c r="C1269" s="53" t="s">
        <v>30</v>
      </c>
      <c r="D1269" s="53">
        <v>4102</v>
      </c>
      <c r="E1269" s="53">
        <v>1500</v>
      </c>
      <c r="F1269" s="53">
        <v>1</v>
      </c>
      <c r="G1269" s="53">
        <v>0</v>
      </c>
      <c r="H1269" s="53">
        <v>101</v>
      </c>
      <c r="I1269" s="53"/>
      <c r="J1269" s="53" t="s">
        <v>472</v>
      </c>
      <c r="K1269" s="53" t="s">
        <v>497</v>
      </c>
      <c r="L1269" s="53" t="s">
        <v>498</v>
      </c>
      <c r="M1269" s="53" t="s">
        <v>499</v>
      </c>
    </row>
    <row r="1270" spans="1:13" x14ac:dyDescent="0.25">
      <c r="A1270" s="53" t="s">
        <v>30</v>
      </c>
      <c r="B1270" s="53" t="s">
        <v>242</v>
      </c>
      <c r="C1270" s="53" t="s">
        <v>30</v>
      </c>
      <c r="D1270" s="53">
        <v>4102</v>
      </c>
      <c r="E1270" s="53">
        <v>1500</v>
      </c>
      <c r="F1270" s="53">
        <v>1</v>
      </c>
      <c r="G1270" s="53">
        <v>0</v>
      </c>
      <c r="H1270" s="53">
        <v>105</v>
      </c>
      <c r="I1270" s="53"/>
      <c r="J1270" s="53" t="s">
        <v>472</v>
      </c>
      <c r="K1270" s="53" t="s">
        <v>497</v>
      </c>
      <c r="L1270" s="53" t="s">
        <v>498</v>
      </c>
      <c r="M1270" s="53" t="s">
        <v>499</v>
      </c>
    </row>
    <row r="1271" spans="1:13" x14ac:dyDescent="0.25">
      <c r="A1271" s="53" t="s">
        <v>30</v>
      </c>
      <c r="B1271" s="53" t="s">
        <v>245</v>
      </c>
      <c r="C1271" s="53" t="s">
        <v>30</v>
      </c>
      <c r="D1271" s="53">
        <v>4102</v>
      </c>
      <c r="E1271" s="53">
        <v>1500</v>
      </c>
      <c r="F1271" s="53">
        <v>1</v>
      </c>
      <c r="G1271" s="53">
        <v>0</v>
      </c>
      <c r="H1271" s="53">
        <v>106</v>
      </c>
      <c r="I1271" s="53"/>
      <c r="J1271" s="53" t="s">
        <v>472</v>
      </c>
      <c r="K1271" s="53" t="s">
        <v>497</v>
      </c>
      <c r="L1271" s="53" t="s">
        <v>527</v>
      </c>
      <c r="M1271" s="53" t="s">
        <v>545</v>
      </c>
    </row>
    <row r="1272" spans="1:13" x14ac:dyDescent="0.25">
      <c r="A1272" s="53" t="s">
        <v>30</v>
      </c>
      <c r="B1272" s="53" t="s">
        <v>247</v>
      </c>
      <c r="C1272" s="53" t="s">
        <v>30</v>
      </c>
      <c r="D1272" s="53">
        <v>4102</v>
      </c>
      <c r="E1272" s="53">
        <v>1500</v>
      </c>
      <c r="F1272" s="53">
        <v>1</v>
      </c>
      <c r="G1272" s="53">
        <v>0</v>
      </c>
      <c r="H1272" s="53">
        <v>107</v>
      </c>
      <c r="I1272" s="53"/>
      <c r="J1272" s="53" t="s">
        <v>472</v>
      </c>
      <c r="K1272" s="53" t="s">
        <v>497</v>
      </c>
      <c r="L1272" s="53" t="s">
        <v>527</v>
      </c>
      <c r="M1272" s="53" t="s">
        <v>542</v>
      </c>
    </row>
    <row r="1273" spans="1:13" x14ac:dyDescent="0.25">
      <c r="A1273" s="53" t="s">
        <v>30</v>
      </c>
      <c r="B1273" s="53" t="s">
        <v>231</v>
      </c>
      <c r="C1273" s="53" t="s">
        <v>30</v>
      </c>
      <c r="D1273" s="53">
        <v>4102</v>
      </c>
      <c r="E1273" s="53">
        <v>1500</v>
      </c>
      <c r="F1273" s="53">
        <v>1</v>
      </c>
      <c r="G1273" s="53">
        <v>0</v>
      </c>
      <c r="H1273" s="53">
        <v>101</v>
      </c>
      <c r="I1273" s="53"/>
      <c r="J1273" s="53" t="s">
        <v>472</v>
      </c>
      <c r="K1273" s="53" t="s">
        <v>497</v>
      </c>
      <c r="L1273" s="53" t="s">
        <v>498</v>
      </c>
      <c r="M1273" s="53" t="s">
        <v>499</v>
      </c>
    </row>
    <row r="1274" spans="1:13" x14ac:dyDescent="0.25">
      <c r="A1274" s="53" t="s">
        <v>30</v>
      </c>
      <c r="B1274" s="53" t="s">
        <v>242</v>
      </c>
      <c r="C1274" s="53" t="s">
        <v>30</v>
      </c>
      <c r="D1274" s="53">
        <v>4102</v>
      </c>
      <c r="E1274" s="53">
        <v>1500</v>
      </c>
      <c r="F1274" s="53">
        <v>1</v>
      </c>
      <c r="G1274" s="53">
        <v>0</v>
      </c>
      <c r="H1274" s="53">
        <v>105</v>
      </c>
      <c r="I1274" s="53"/>
      <c r="J1274" s="53" t="s">
        <v>472</v>
      </c>
      <c r="K1274" s="53" t="s">
        <v>497</v>
      </c>
      <c r="L1274" s="53" t="s">
        <v>498</v>
      </c>
      <c r="M1274" s="53" t="s">
        <v>499</v>
      </c>
    </row>
    <row r="1275" spans="1:13" x14ac:dyDescent="0.25">
      <c r="A1275" s="53" t="s">
        <v>30</v>
      </c>
      <c r="B1275" s="53" t="s">
        <v>245</v>
      </c>
      <c r="C1275" s="53" t="s">
        <v>30</v>
      </c>
      <c r="D1275" s="53">
        <v>4102</v>
      </c>
      <c r="E1275" s="53">
        <v>1500</v>
      </c>
      <c r="F1275" s="53">
        <v>1</v>
      </c>
      <c r="G1275" s="53">
        <v>0</v>
      </c>
      <c r="H1275" s="53">
        <v>106</v>
      </c>
      <c r="I1275" s="53"/>
      <c r="J1275" s="53" t="s">
        <v>472</v>
      </c>
      <c r="K1275" s="53" t="s">
        <v>497</v>
      </c>
      <c r="L1275" s="53" t="s">
        <v>527</v>
      </c>
      <c r="M1275" s="53" t="s">
        <v>545</v>
      </c>
    </row>
    <row r="1276" spans="1:13" x14ac:dyDescent="0.25">
      <c r="A1276" s="53" t="s">
        <v>30</v>
      </c>
      <c r="B1276" s="53" t="s">
        <v>247</v>
      </c>
      <c r="C1276" s="53" t="s">
        <v>30</v>
      </c>
      <c r="D1276" s="53">
        <v>4102</v>
      </c>
      <c r="E1276" s="53">
        <v>1500</v>
      </c>
      <c r="F1276" s="53">
        <v>1</v>
      </c>
      <c r="G1276" s="53">
        <v>0</v>
      </c>
      <c r="H1276" s="53">
        <v>107</v>
      </c>
      <c r="I1276" s="53"/>
      <c r="J1276" s="53" t="s">
        <v>472</v>
      </c>
      <c r="K1276" s="53" t="s">
        <v>497</v>
      </c>
      <c r="L1276" s="53" t="s">
        <v>527</v>
      </c>
      <c r="M1276" s="53" t="s">
        <v>542</v>
      </c>
    </row>
    <row r="1277" spans="1:13" x14ac:dyDescent="0.25">
      <c r="A1277" s="53" t="s">
        <v>30</v>
      </c>
      <c r="B1277" s="53" t="s">
        <v>231</v>
      </c>
      <c r="C1277" s="53" t="s">
        <v>30</v>
      </c>
      <c r="D1277" s="53">
        <v>4102</v>
      </c>
      <c r="E1277" s="53">
        <v>1500</v>
      </c>
      <c r="F1277" s="53">
        <v>1</v>
      </c>
      <c r="G1277" s="53">
        <v>0</v>
      </c>
      <c r="H1277" s="53">
        <v>101</v>
      </c>
      <c r="I1277" s="53"/>
      <c r="J1277" s="53" t="s">
        <v>472</v>
      </c>
      <c r="K1277" s="53" t="s">
        <v>497</v>
      </c>
      <c r="L1277" s="53" t="s">
        <v>498</v>
      </c>
      <c r="M1277" s="53" t="s">
        <v>499</v>
      </c>
    </row>
    <row r="1278" spans="1:13" x14ac:dyDescent="0.25">
      <c r="A1278" s="53" t="s">
        <v>30</v>
      </c>
      <c r="B1278" s="53" t="s">
        <v>245</v>
      </c>
      <c r="C1278" s="53" t="s">
        <v>30</v>
      </c>
      <c r="D1278" s="53">
        <v>4102</v>
      </c>
      <c r="E1278" s="53">
        <v>1500</v>
      </c>
      <c r="F1278" s="53">
        <v>1</v>
      </c>
      <c r="G1278" s="53">
        <v>0</v>
      </c>
      <c r="H1278" s="53">
        <v>106</v>
      </c>
      <c r="I1278" s="53"/>
      <c r="J1278" s="53" t="s">
        <v>472</v>
      </c>
      <c r="K1278" s="53" t="s">
        <v>497</v>
      </c>
      <c r="L1278" s="53" t="s">
        <v>527</v>
      </c>
      <c r="M1278" s="53" t="s">
        <v>545</v>
      </c>
    </row>
    <row r="1279" spans="1:13" x14ac:dyDescent="0.25">
      <c r="A1279" s="53" t="s">
        <v>30</v>
      </c>
      <c r="B1279" s="53" t="s">
        <v>247</v>
      </c>
      <c r="C1279" s="53" t="s">
        <v>30</v>
      </c>
      <c r="D1279" s="53">
        <v>4102</v>
      </c>
      <c r="E1279" s="53">
        <v>1500</v>
      </c>
      <c r="F1279" s="53">
        <v>1</v>
      </c>
      <c r="G1279" s="53">
        <v>0</v>
      </c>
      <c r="H1279" s="53">
        <v>107</v>
      </c>
      <c r="I1279" s="53"/>
      <c r="J1279" s="53" t="s">
        <v>472</v>
      </c>
      <c r="K1279" s="53" t="s">
        <v>497</v>
      </c>
      <c r="L1279" s="53" t="s">
        <v>527</v>
      </c>
      <c r="M1279" s="53" t="s">
        <v>542</v>
      </c>
    </row>
    <row r="1280" spans="1:13" x14ac:dyDescent="0.25">
      <c r="A1280" s="53" t="s">
        <v>30</v>
      </c>
      <c r="B1280" s="53" t="s">
        <v>231</v>
      </c>
      <c r="C1280" s="53" t="s">
        <v>30</v>
      </c>
      <c r="D1280" s="53">
        <v>4102</v>
      </c>
      <c r="E1280" s="53">
        <v>1500</v>
      </c>
      <c r="F1280" s="53">
        <v>1</v>
      </c>
      <c r="G1280" s="53">
        <v>0</v>
      </c>
      <c r="H1280" s="53">
        <v>101</v>
      </c>
      <c r="I1280" s="53"/>
      <c r="J1280" s="53" t="s">
        <v>472</v>
      </c>
      <c r="K1280" s="53" t="s">
        <v>497</v>
      </c>
      <c r="L1280" s="53" t="s">
        <v>498</v>
      </c>
      <c r="M1280" s="53" t="s">
        <v>499</v>
      </c>
    </row>
    <row r="1281" spans="1:13" x14ac:dyDescent="0.25">
      <c r="A1281" s="53" t="s">
        <v>30</v>
      </c>
      <c r="B1281" s="53" t="s">
        <v>245</v>
      </c>
      <c r="C1281" s="53" t="s">
        <v>30</v>
      </c>
      <c r="D1281" s="53">
        <v>4102</v>
      </c>
      <c r="E1281" s="53">
        <v>1500</v>
      </c>
      <c r="F1281" s="53">
        <v>1</v>
      </c>
      <c r="G1281" s="53">
        <v>0</v>
      </c>
      <c r="H1281" s="53">
        <v>106</v>
      </c>
      <c r="I1281" s="53"/>
      <c r="J1281" s="53" t="s">
        <v>472</v>
      </c>
      <c r="K1281" s="53" t="s">
        <v>497</v>
      </c>
      <c r="L1281" s="53" t="s">
        <v>527</v>
      </c>
      <c r="M1281" s="53" t="s">
        <v>545</v>
      </c>
    </row>
    <row r="1282" spans="1:13" x14ac:dyDescent="0.25">
      <c r="A1282" s="53" t="s">
        <v>30</v>
      </c>
      <c r="B1282" s="53" t="s">
        <v>247</v>
      </c>
      <c r="C1282" s="53" t="s">
        <v>30</v>
      </c>
      <c r="D1282" s="53">
        <v>4102</v>
      </c>
      <c r="E1282" s="53">
        <v>1500</v>
      </c>
      <c r="F1282" s="53">
        <v>1</v>
      </c>
      <c r="G1282" s="53">
        <v>0</v>
      </c>
      <c r="H1282" s="53">
        <v>107</v>
      </c>
      <c r="I1282" s="53"/>
      <c r="J1282" s="53" t="s">
        <v>472</v>
      </c>
      <c r="K1282" s="53" t="s">
        <v>497</v>
      </c>
      <c r="L1282" s="53" t="s">
        <v>527</v>
      </c>
      <c r="M1282" s="53" t="s">
        <v>542</v>
      </c>
    </row>
    <row r="1283" spans="1:13" x14ac:dyDescent="0.25">
      <c r="A1283" s="53" t="s">
        <v>30</v>
      </c>
      <c r="B1283" s="53" t="s">
        <v>231</v>
      </c>
      <c r="C1283" s="53" t="s">
        <v>30</v>
      </c>
      <c r="D1283" s="53">
        <v>4102</v>
      </c>
      <c r="E1283" s="53">
        <v>1500</v>
      </c>
      <c r="F1283" s="53">
        <v>1</v>
      </c>
      <c r="G1283" s="53">
        <v>0</v>
      </c>
      <c r="H1283" s="53">
        <v>101</v>
      </c>
      <c r="I1283" s="53"/>
      <c r="J1283" s="53" t="s">
        <v>472</v>
      </c>
      <c r="K1283" s="53" t="s">
        <v>497</v>
      </c>
      <c r="L1283" s="53" t="s">
        <v>498</v>
      </c>
      <c r="M1283" s="53" t="s">
        <v>499</v>
      </c>
    </row>
    <row r="1284" spans="1:13" x14ac:dyDescent="0.25">
      <c r="A1284" s="53" t="s">
        <v>30</v>
      </c>
      <c r="B1284" s="53" t="s">
        <v>242</v>
      </c>
      <c r="C1284" s="53" t="s">
        <v>30</v>
      </c>
      <c r="D1284" s="53">
        <v>4102</v>
      </c>
      <c r="E1284" s="53">
        <v>1500</v>
      </c>
      <c r="F1284" s="53">
        <v>1</v>
      </c>
      <c r="G1284" s="53">
        <v>0</v>
      </c>
      <c r="H1284" s="53">
        <v>105</v>
      </c>
      <c r="I1284" s="53"/>
      <c r="J1284" s="53" t="s">
        <v>472</v>
      </c>
      <c r="K1284" s="53" t="s">
        <v>497</v>
      </c>
      <c r="L1284" s="53" t="s">
        <v>498</v>
      </c>
      <c r="M1284" s="53" t="s">
        <v>499</v>
      </c>
    </row>
    <row r="1285" spans="1:13" x14ac:dyDescent="0.25">
      <c r="A1285" s="53" t="s">
        <v>30</v>
      </c>
      <c r="B1285" s="53" t="s">
        <v>245</v>
      </c>
      <c r="C1285" s="53" t="s">
        <v>30</v>
      </c>
      <c r="D1285" s="53">
        <v>4102</v>
      </c>
      <c r="E1285" s="53">
        <v>1500</v>
      </c>
      <c r="F1285" s="53">
        <v>1</v>
      </c>
      <c r="G1285" s="53">
        <v>0</v>
      </c>
      <c r="H1285" s="53">
        <v>106</v>
      </c>
      <c r="I1285" s="53"/>
      <c r="J1285" s="53" t="s">
        <v>472</v>
      </c>
      <c r="K1285" s="53" t="s">
        <v>497</v>
      </c>
      <c r="L1285" s="53" t="s">
        <v>527</v>
      </c>
      <c r="M1285" s="53" t="s">
        <v>545</v>
      </c>
    </row>
    <row r="1286" spans="1:13" x14ac:dyDescent="0.25">
      <c r="A1286" s="53" t="s">
        <v>30</v>
      </c>
      <c r="B1286" s="53" t="s">
        <v>247</v>
      </c>
      <c r="C1286" s="53" t="s">
        <v>30</v>
      </c>
      <c r="D1286" s="53">
        <v>4102</v>
      </c>
      <c r="E1286" s="53">
        <v>1500</v>
      </c>
      <c r="F1286" s="53">
        <v>1</v>
      </c>
      <c r="G1286" s="53">
        <v>0</v>
      </c>
      <c r="H1286" s="53">
        <v>107</v>
      </c>
      <c r="I1286" s="53"/>
      <c r="J1286" s="53" t="s">
        <v>472</v>
      </c>
      <c r="K1286" s="53" t="s">
        <v>497</v>
      </c>
      <c r="L1286" s="53" t="s">
        <v>527</v>
      </c>
      <c r="M1286" s="53" t="s">
        <v>542</v>
      </c>
    </row>
    <row r="1287" spans="1:13" x14ac:dyDescent="0.25">
      <c r="A1287" s="53" t="s">
        <v>30</v>
      </c>
      <c r="B1287" s="53" t="s">
        <v>231</v>
      </c>
      <c r="C1287" s="53" t="s">
        <v>30</v>
      </c>
      <c r="D1287" s="53">
        <v>4102</v>
      </c>
      <c r="E1287" s="53">
        <v>1500</v>
      </c>
      <c r="F1287" s="53">
        <v>1</v>
      </c>
      <c r="G1287" s="53">
        <v>0</v>
      </c>
      <c r="H1287" s="53">
        <v>101</v>
      </c>
      <c r="I1287" s="53"/>
      <c r="J1287" s="53" t="s">
        <v>472</v>
      </c>
      <c r="K1287" s="53" t="s">
        <v>497</v>
      </c>
      <c r="L1287" s="53" t="s">
        <v>498</v>
      </c>
      <c r="M1287" s="53" t="s">
        <v>499</v>
      </c>
    </row>
    <row r="1288" spans="1:13" x14ac:dyDescent="0.25">
      <c r="A1288" s="53" t="s">
        <v>30</v>
      </c>
      <c r="B1288" s="53" t="s">
        <v>242</v>
      </c>
      <c r="C1288" s="53" t="s">
        <v>30</v>
      </c>
      <c r="D1288" s="53">
        <v>4102</v>
      </c>
      <c r="E1288" s="53">
        <v>1500</v>
      </c>
      <c r="F1288" s="53">
        <v>1</v>
      </c>
      <c r="G1288" s="53">
        <v>0</v>
      </c>
      <c r="H1288" s="53">
        <v>105</v>
      </c>
      <c r="I1288" s="53"/>
      <c r="J1288" s="53" t="s">
        <v>472</v>
      </c>
      <c r="K1288" s="53" t="s">
        <v>497</v>
      </c>
      <c r="L1288" s="53" t="s">
        <v>498</v>
      </c>
      <c r="M1288" s="53" t="s">
        <v>499</v>
      </c>
    </row>
    <row r="1289" spans="1:13" x14ac:dyDescent="0.25">
      <c r="A1289" s="53" t="s">
        <v>30</v>
      </c>
      <c r="B1289" s="53" t="s">
        <v>245</v>
      </c>
      <c r="C1289" s="53" t="s">
        <v>30</v>
      </c>
      <c r="D1289" s="53">
        <v>4102</v>
      </c>
      <c r="E1289" s="53">
        <v>1500</v>
      </c>
      <c r="F1289" s="53">
        <v>1</v>
      </c>
      <c r="G1289" s="53">
        <v>0</v>
      </c>
      <c r="H1289" s="53">
        <v>106</v>
      </c>
      <c r="I1289" s="53"/>
      <c r="J1289" s="53" t="s">
        <v>472</v>
      </c>
      <c r="K1289" s="53" t="s">
        <v>497</v>
      </c>
      <c r="L1289" s="53" t="s">
        <v>527</v>
      </c>
      <c r="M1289" s="53" t="s">
        <v>545</v>
      </c>
    </row>
    <row r="1290" spans="1:13" x14ac:dyDescent="0.25">
      <c r="A1290" s="53" t="s">
        <v>30</v>
      </c>
      <c r="B1290" s="53" t="s">
        <v>247</v>
      </c>
      <c r="C1290" s="53" t="s">
        <v>30</v>
      </c>
      <c r="D1290" s="53">
        <v>4102</v>
      </c>
      <c r="E1290" s="53">
        <v>1500</v>
      </c>
      <c r="F1290" s="53">
        <v>1</v>
      </c>
      <c r="G1290" s="53">
        <v>0</v>
      </c>
      <c r="H1290" s="53">
        <v>107</v>
      </c>
      <c r="I1290" s="53"/>
      <c r="J1290" s="53" t="s">
        <v>472</v>
      </c>
      <c r="K1290" s="53" t="s">
        <v>497</v>
      </c>
      <c r="L1290" s="53" t="s">
        <v>527</v>
      </c>
      <c r="M1290" s="53" t="s">
        <v>542</v>
      </c>
    </row>
    <row r="1291" spans="1:13" x14ac:dyDescent="0.25">
      <c r="A1291" s="53" t="s">
        <v>30</v>
      </c>
      <c r="B1291" s="53" t="s">
        <v>231</v>
      </c>
      <c r="C1291" s="53" t="s">
        <v>30</v>
      </c>
      <c r="D1291" s="53">
        <v>4102</v>
      </c>
      <c r="E1291" s="53">
        <v>1500</v>
      </c>
      <c r="F1291" s="53">
        <v>1</v>
      </c>
      <c r="G1291" s="53">
        <v>0</v>
      </c>
      <c r="H1291" s="53">
        <v>101</v>
      </c>
      <c r="I1291" s="53"/>
      <c r="J1291" s="53" t="s">
        <v>472</v>
      </c>
      <c r="K1291" s="53" t="s">
        <v>497</v>
      </c>
      <c r="L1291" s="53" t="s">
        <v>498</v>
      </c>
      <c r="M1291" s="53" t="s">
        <v>499</v>
      </c>
    </row>
    <row r="1292" spans="1:13" x14ac:dyDescent="0.25">
      <c r="A1292" s="53" t="s">
        <v>30</v>
      </c>
      <c r="B1292" s="53" t="s">
        <v>245</v>
      </c>
      <c r="C1292" s="53" t="s">
        <v>30</v>
      </c>
      <c r="D1292" s="53">
        <v>4102</v>
      </c>
      <c r="E1292" s="53">
        <v>1500</v>
      </c>
      <c r="F1292" s="53">
        <v>1</v>
      </c>
      <c r="G1292" s="53">
        <v>0</v>
      </c>
      <c r="H1292" s="53">
        <v>106</v>
      </c>
      <c r="I1292" s="53"/>
      <c r="J1292" s="53" t="s">
        <v>472</v>
      </c>
      <c r="K1292" s="53" t="s">
        <v>497</v>
      </c>
      <c r="L1292" s="53" t="s">
        <v>527</v>
      </c>
      <c r="M1292" s="53" t="s">
        <v>545</v>
      </c>
    </row>
    <row r="1293" spans="1:13" x14ac:dyDescent="0.25">
      <c r="A1293" s="53" t="s">
        <v>30</v>
      </c>
      <c r="B1293" s="53" t="s">
        <v>247</v>
      </c>
      <c r="C1293" s="53" t="s">
        <v>30</v>
      </c>
      <c r="D1293" s="53">
        <v>4102</v>
      </c>
      <c r="E1293" s="53">
        <v>1500</v>
      </c>
      <c r="F1293" s="53">
        <v>1</v>
      </c>
      <c r="G1293" s="53">
        <v>0</v>
      </c>
      <c r="H1293" s="53">
        <v>107</v>
      </c>
      <c r="I1293" s="53"/>
      <c r="J1293" s="53" t="s">
        <v>472</v>
      </c>
      <c r="K1293" s="53" t="s">
        <v>497</v>
      </c>
      <c r="L1293" s="53" t="s">
        <v>527</v>
      </c>
      <c r="M1293" s="53" t="s">
        <v>542</v>
      </c>
    </row>
    <row r="1294" spans="1:13" x14ac:dyDescent="0.25">
      <c r="A1294" s="53" t="s">
        <v>30</v>
      </c>
      <c r="B1294" s="53" t="s">
        <v>231</v>
      </c>
      <c r="C1294" s="53" t="s">
        <v>30</v>
      </c>
      <c r="D1294" s="53">
        <v>4102</v>
      </c>
      <c r="E1294" s="53">
        <v>1500</v>
      </c>
      <c r="F1294" s="53">
        <v>1</v>
      </c>
      <c r="G1294" s="53">
        <v>0</v>
      </c>
      <c r="H1294" s="53">
        <v>101</v>
      </c>
      <c r="I1294" s="53"/>
      <c r="J1294" s="53" t="s">
        <v>472</v>
      </c>
      <c r="K1294" s="53" t="s">
        <v>497</v>
      </c>
      <c r="L1294" s="53" t="s">
        <v>498</v>
      </c>
      <c r="M1294" s="53" t="s">
        <v>499</v>
      </c>
    </row>
    <row r="1295" spans="1:13" x14ac:dyDescent="0.25">
      <c r="A1295" s="53" t="s">
        <v>30</v>
      </c>
      <c r="B1295" s="53" t="s">
        <v>242</v>
      </c>
      <c r="C1295" s="53" t="s">
        <v>30</v>
      </c>
      <c r="D1295" s="53">
        <v>4102</v>
      </c>
      <c r="E1295" s="53">
        <v>1500</v>
      </c>
      <c r="F1295" s="53">
        <v>1</v>
      </c>
      <c r="G1295" s="53">
        <v>0</v>
      </c>
      <c r="H1295" s="53">
        <v>105</v>
      </c>
      <c r="I1295" s="53"/>
      <c r="J1295" s="53" t="s">
        <v>472</v>
      </c>
      <c r="K1295" s="53" t="s">
        <v>497</v>
      </c>
      <c r="L1295" s="53" t="s">
        <v>498</v>
      </c>
      <c r="M1295" s="53" t="s">
        <v>499</v>
      </c>
    </row>
    <row r="1296" spans="1:13" x14ac:dyDescent="0.25">
      <c r="A1296" s="53" t="s">
        <v>30</v>
      </c>
      <c r="B1296" s="53" t="s">
        <v>245</v>
      </c>
      <c r="C1296" s="53" t="s">
        <v>30</v>
      </c>
      <c r="D1296" s="53">
        <v>4102</v>
      </c>
      <c r="E1296" s="53">
        <v>1500</v>
      </c>
      <c r="F1296" s="53">
        <v>1</v>
      </c>
      <c r="G1296" s="53">
        <v>0</v>
      </c>
      <c r="H1296" s="53">
        <v>106</v>
      </c>
      <c r="I1296" s="53"/>
      <c r="J1296" s="53" t="s">
        <v>472</v>
      </c>
      <c r="K1296" s="53" t="s">
        <v>497</v>
      </c>
      <c r="L1296" s="53" t="s">
        <v>527</v>
      </c>
      <c r="M1296" s="53" t="s">
        <v>545</v>
      </c>
    </row>
    <row r="1297" spans="1:13" x14ac:dyDescent="0.25">
      <c r="A1297" s="53" t="s">
        <v>30</v>
      </c>
      <c r="B1297" s="53" t="s">
        <v>247</v>
      </c>
      <c r="C1297" s="53" t="s">
        <v>30</v>
      </c>
      <c r="D1297" s="53">
        <v>4102</v>
      </c>
      <c r="E1297" s="53">
        <v>1500</v>
      </c>
      <c r="F1297" s="53">
        <v>1</v>
      </c>
      <c r="G1297" s="53">
        <v>0</v>
      </c>
      <c r="H1297" s="53">
        <v>107</v>
      </c>
      <c r="I1297" s="53"/>
      <c r="J1297" s="53" t="s">
        <v>472</v>
      </c>
      <c r="K1297" s="53" t="s">
        <v>497</v>
      </c>
      <c r="L1297" s="53" t="s">
        <v>527</v>
      </c>
      <c r="M1297" s="53" t="s">
        <v>542</v>
      </c>
    </row>
    <row r="1298" spans="1:13" x14ac:dyDescent="0.25">
      <c r="A1298" s="53" t="s">
        <v>30</v>
      </c>
      <c r="B1298" s="53" t="s">
        <v>231</v>
      </c>
      <c r="C1298" s="53" t="s">
        <v>30</v>
      </c>
      <c r="D1298" s="53">
        <v>4102</v>
      </c>
      <c r="E1298" s="53">
        <v>1500</v>
      </c>
      <c r="F1298" s="53">
        <v>1</v>
      </c>
      <c r="G1298" s="53">
        <v>0</v>
      </c>
      <c r="H1298" s="53">
        <v>101</v>
      </c>
      <c r="I1298" s="53"/>
      <c r="J1298" s="53" t="s">
        <v>472</v>
      </c>
      <c r="K1298" s="53" t="s">
        <v>497</v>
      </c>
      <c r="L1298" s="53" t="s">
        <v>498</v>
      </c>
      <c r="M1298" s="53" t="s">
        <v>499</v>
      </c>
    </row>
    <row r="1299" spans="1:13" x14ac:dyDescent="0.25">
      <c r="A1299" s="53" t="s">
        <v>30</v>
      </c>
      <c r="B1299" s="53" t="s">
        <v>242</v>
      </c>
      <c r="C1299" s="53" t="s">
        <v>30</v>
      </c>
      <c r="D1299" s="53">
        <v>4102</v>
      </c>
      <c r="E1299" s="53">
        <v>1500</v>
      </c>
      <c r="F1299" s="53">
        <v>1</v>
      </c>
      <c r="G1299" s="53">
        <v>0</v>
      </c>
      <c r="H1299" s="53">
        <v>105</v>
      </c>
      <c r="I1299" s="53"/>
      <c r="J1299" s="53" t="s">
        <v>472</v>
      </c>
      <c r="K1299" s="53" t="s">
        <v>497</v>
      </c>
      <c r="L1299" s="53" t="s">
        <v>498</v>
      </c>
      <c r="M1299" s="53" t="s">
        <v>499</v>
      </c>
    </row>
    <row r="1300" spans="1:13" x14ac:dyDescent="0.25">
      <c r="A1300" s="53" t="s">
        <v>30</v>
      </c>
      <c r="B1300" s="53" t="s">
        <v>245</v>
      </c>
      <c r="C1300" s="53" t="s">
        <v>30</v>
      </c>
      <c r="D1300" s="53">
        <v>4102</v>
      </c>
      <c r="E1300" s="53">
        <v>1500</v>
      </c>
      <c r="F1300" s="53">
        <v>1</v>
      </c>
      <c r="G1300" s="53">
        <v>0</v>
      </c>
      <c r="H1300" s="53">
        <v>106</v>
      </c>
      <c r="I1300" s="53"/>
      <c r="J1300" s="53" t="s">
        <v>472</v>
      </c>
      <c r="K1300" s="53" t="s">
        <v>497</v>
      </c>
      <c r="L1300" s="53" t="s">
        <v>527</v>
      </c>
      <c r="M1300" s="53" t="s">
        <v>545</v>
      </c>
    </row>
    <row r="1301" spans="1:13" x14ac:dyDescent="0.25">
      <c r="A1301" s="53" t="s">
        <v>30</v>
      </c>
      <c r="B1301" s="53" t="s">
        <v>247</v>
      </c>
      <c r="C1301" s="53" t="s">
        <v>30</v>
      </c>
      <c r="D1301" s="53">
        <v>4102</v>
      </c>
      <c r="E1301" s="53">
        <v>1500</v>
      </c>
      <c r="F1301" s="53">
        <v>1</v>
      </c>
      <c r="G1301" s="53">
        <v>0</v>
      </c>
      <c r="H1301" s="53">
        <v>107</v>
      </c>
      <c r="I1301" s="53"/>
      <c r="J1301" s="53" t="s">
        <v>472</v>
      </c>
      <c r="K1301" s="53" t="s">
        <v>497</v>
      </c>
      <c r="L1301" s="53" t="s">
        <v>527</v>
      </c>
      <c r="M1301" s="53" t="s">
        <v>542</v>
      </c>
    </row>
    <row r="1302" spans="1:13" x14ac:dyDescent="0.25">
      <c r="A1302" s="53" t="s">
        <v>30</v>
      </c>
      <c r="B1302" s="53" t="s">
        <v>231</v>
      </c>
      <c r="C1302" s="53" t="s">
        <v>30</v>
      </c>
      <c r="D1302" s="53">
        <v>4102</v>
      </c>
      <c r="E1302" s="53">
        <v>1500</v>
      </c>
      <c r="F1302" s="53">
        <v>1</v>
      </c>
      <c r="G1302" s="53">
        <v>0</v>
      </c>
      <c r="H1302" s="53">
        <v>101</v>
      </c>
      <c r="I1302" s="53"/>
      <c r="J1302" s="53" t="s">
        <v>472</v>
      </c>
      <c r="K1302" s="53" t="s">
        <v>497</v>
      </c>
      <c r="L1302" s="53" t="s">
        <v>498</v>
      </c>
      <c r="M1302" s="53" t="s">
        <v>499</v>
      </c>
    </row>
    <row r="1303" spans="1:13" x14ac:dyDescent="0.25">
      <c r="A1303" s="53" t="s">
        <v>30</v>
      </c>
      <c r="B1303" s="53" t="s">
        <v>245</v>
      </c>
      <c r="C1303" s="53" t="s">
        <v>30</v>
      </c>
      <c r="D1303" s="53">
        <v>4102</v>
      </c>
      <c r="E1303" s="53">
        <v>1500</v>
      </c>
      <c r="F1303" s="53">
        <v>1</v>
      </c>
      <c r="G1303" s="53">
        <v>0</v>
      </c>
      <c r="H1303" s="53">
        <v>106</v>
      </c>
      <c r="I1303" s="53"/>
      <c r="J1303" s="53" t="s">
        <v>472</v>
      </c>
      <c r="K1303" s="53" t="s">
        <v>497</v>
      </c>
      <c r="L1303" s="53" t="s">
        <v>527</v>
      </c>
      <c r="M1303" s="53" t="s">
        <v>545</v>
      </c>
    </row>
    <row r="1304" spans="1:13" x14ac:dyDescent="0.25">
      <c r="A1304" s="53" t="s">
        <v>30</v>
      </c>
      <c r="B1304" s="53" t="s">
        <v>247</v>
      </c>
      <c r="C1304" s="53" t="s">
        <v>30</v>
      </c>
      <c r="D1304" s="53">
        <v>4102</v>
      </c>
      <c r="E1304" s="53">
        <v>1500</v>
      </c>
      <c r="F1304" s="53">
        <v>1</v>
      </c>
      <c r="G1304" s="53">
        <v>0</v>
      </c>
      <c r="H1304" s="53">
        <v>107</v>
      </c>
      <c r="I1304" s="53"/>
      <c r="J1304" s="53" t="s">
        <v>472</v>
      </c>
      <c r="K1304" s="53" t="s">
        <v>497</v>
      </c>
      <c r="L1304" s="53" t="s">
        <v>527</v>
      </c>
      <c r="M1304" s="53" t="s">
        <v>542</v>
      </c>
    </row>
    <row r="1305" spans="1:13" x14ac:dyDescent="0.25">
      <c r="A1305" s="53" t="s">
        <v>30</v>
      </c>
      <c r="B1305" s="53" t="s">
        <v>242</v>
      </c>
      <c r="C1305" s="53" t="s">
        <v>30</v>
      </c>
      <c r="D1305" s="53">
        <v>4102</v>
      </c>
      <c r="E1305" s="53">
        <v>1500</v>
      </c>
      <c r="F1305" s="53">
        <v>1</v>
      </c>
      <c r="G1305" s="53">
        <v>0</v>
      </c>
      <c r="H1305" s="53">
        <v>105</v>
      </c>
      <c r="I1305" s="53"/>
      <c r="J1305" s="53" t="s">
        <v>472</v>
      </c>
      <c r="K1305" s="53" t="s">
        <v>497</v>
      </c>
      <c r="L1305" s="53" t="s">
        <v>498</v>
      </c>
      <c r="M1305" s="53" t="s">
        <v>499</v>
      </c>
    </row>
    <row r="1306" spans="1:13" x14ac:dyDescent="0.25">
      <c r="A1306" s="53" t="s">
        <v>30</v>
      </c>
      <c r="B1306" s="53" t="s">
        <v>245</v>
      </c>
      <c r="C1306" s="53" t="s">
        <v>30</v>
      </c>
      <c r="D1306" s="53">
        <v>4102</v>
      </c>
      <c r="E1306" s="53">
        <v>1500</v>
      </c>
      <c r="F1306" s="53">
        <v>1</v>
      </c>
      <c r="G1306" s="53">
        <v>0</v>
      </c>
      <c r="H1306" s="53">
        <v>106</v>
      </c>
      <c r="I1306" s="53"/>
      <c r="J1306" s="53" t="s">
        <v>472</v>
      </c>
      <c r="K1306" s="53" t="s">
        <v>497</v>
      </c>
      <c r="L1306" s="53" t="s">
        <v>527</v>
      </c>
      <c r="M1306" s="53" t="s">
        <v>545</v>
      </c>
    </row>
    <row r="1307" spans="1:13" x14ac:dyDescent="0.25">
      <c r="A1307" s="53" t="s">
        <v>30</v>
      </c>
      <c r="B1307" s="53" t="s">
        <v>247</v>
      </c>
      <c r="C1307" s="53" t="s">
        <v>30</v>
      </c>
      <c r="D1307" s="53">
        <v>4102</v>
      </c>
      <c r="E1307" s="53">
        <v>1500</v>
      </c>
      <c r="F1307" s="53">
        <v>1</v>
      </c>
      <c r="G1307" s="53">
        <v>0</v>
      </c>
      <c r="H1307" s="53">
        <v>107</v>
      </c>
      <c r="I1307" s="53"/>
      <c r="J1307" s="53" t="s">
        <v>472</v>
      </c>
      <c r="K1307" s="53" t="s">
        <v>497</v>
      </c>
      <c r="L1307" s="53" t="s">
        <v>527</v>
      </c>
      <c r="M1307" s="53" t="s">
        <v>542</v>
      </c>
    </row>
    <row r="1308" spans="1:13" x14ac:dyDescent="0.25">
      <c r="A1308" s="53" t="s">
        <v>30</v>
      </c>
      <c r="B1308" s="53" t="s">
        <v>231</v>
      </c>
      <c r="C1308" s="53" t="s">
        <v>30</v>
      </c>
      <c r="D1308" s="53">
        <v>4102</v>
      </c>
      <c r="E1308" s="53">
        <v>1500</v>
      </c>
      <c r="F1308" s="53">
        <v>1</v>
      </c>
      <c r="G1308" s="53">
        <v>0</v>
      </c>
      <c r="H1308" s="53">
        <v>101</v>
      </c>
      <c r="I1308" s="53"/>
      <c r="J1308" s="53" t="s">
        <v>472</v>
      </c>
      <c r="K1308" s="53" t="s">
        <v>497</v>
      </c>
      <c r="L1308" s="53" t="s">
        <v>498</v>
      </c>
      <c r="M1308" s="53" t="s">
        <v>499</v>
      </c>
    </row>
    <row r="1309" spans="1:13" x14ac:dyDescent="0.25">
      <c r="A1309" s="53" t="s">
        <v>30</v>
      </c>
      <c r="B1309" s="53" t="s">
        <v>245</v>
      </c>
      <c r="C1309" s="53" t="s">
        <v>30</v>
      </c>
      <c r="D1309" s="53">
        <v>4102</v>
      </c>
      <c r="E1309" s="53">
        <v>1500</v>
      </c>
      <c r="F1309" s="53">
        <v>1</v>
      </c>
      <c r="G1309" s="53">
        <v>0</v>
      </c>
      <c r="H1309" s="53">
        <v>106</v>
      </c>
      <c r="I1309" s="53"/>
      <c r="J1309" s="53" t="s">
        <v>472</v>
      </c>
      <c r="K1309" s="53" t="s">
        <v>497</v>
      </c>
      <c r="L1309" s="53" t="s">
        <v>527</v>
      </c>
      <c r="M1309" s="53" t="s">
        <v>545</v>
      </c>
    </row>
    <row r="1310" spans="1:13" x14ac:dyDescent="0.25">
      <c r="A1310" s="53" t="s">
        <v>30</v>
      </c>
      <c r="B1310" s="53" t="s">
        <v>247</v>
      </c>
      <c r="C1310" s="53" t="s">
        <v>30</v>
      </c>
      <c r="D1310" s="53">
        <v>4102</v>
      </c>
      <c r="E1310" s="53">
        <v>1500</v>
      </c>
      <c r="F1310" s="53">
        <v>1</v>
      </c>
      <c r="G1310" s="53">
        <v>0</v>
      </c>
      <c r="H1310" s="53">
        <v>107</v>
      </c>
      <c r="I1310" s="53"/>
      <c r="J1310" s="53" t="s">
        <v>472</v>
      </c>
      <c r="K1310" s="53" t="s">
        <v>497</v>
      </c>
      <c r="L1310" s="53" t="s">
        <v>527</v>
      </c>
      <c r="M1310" s="53" t="s">
        <v>542</v>
      </c>
    </row>
    <row r="1311" spans="1:13" x14ac:dyDescent="0.25">
      <c r="A1311" s="53" t="s">
        <v>30</v>
      </c>
      <c r="B1311" s="53" t="s">
        <v>245</v>
      </c>
      <c r="C1311" s="53" t="s">
        <v>30</v>
      </c>
      <c r="D1311" s="53">
        <v>4102</v>
      </c>
      <c r="E1311" s="53">
        <v>1500</v>
      </c>
      <c r="F1311" s="53">
        <v>1</v>
      </c>
      <c r="G1311" s="53">
        <v>0</v>
      </c>
      <c r="H1311" s="53">
        <v>106</v>
      </c>
      <c r="I1311" s="53"/>
      <c r="J1311" s="53" t="s">
        <v>472</v>
      </c>
      <c r="K1311" s="53" t="s">
        <v>497</v>
      </c>
      <c r="L1311" s="53" t="s">
        <v>527</v>
      </c>
      <c r="M1311" s="53" t="s">
        <v>545</v>
      </c>
    </row>
    <row r="1312" spans="1:13" x14ac:dyDescent="0.25">
      <c r="A1312" s="53" t="s">
        <v>30</v>
      </c>
      <c r="B1312" s="53" t="s">
        <v>247</v>
      </c>
      <c r="C1312" s="53" t="s">
        <v>30</v>
      </c>
      <c r="D1312" s="53">
        <v>4102</v>
      </c>
      <c r="E1312" s="53">
        <v>1500</v>
      </c>
      <c r="F1312" s="53">
        <v>1</v>
      </c>
      <c r="G1312" s="53">
        <v>0</v>
      </c>
      <c r="H1312" s="53">
        <v>107</v>
      </c>
      <c r="I1312" s="53"/>
      <c r="J1312" s="53" t="s">
        <v>472</v>
      </c>
      <c r="K1312" s="53" t="s">
        <v>497</v>
      </c>
      <c r="L1312" s="53" t="s">
        <v>527</v>
      </c>
      <c r="M1312" s="53" t="s">
        <v>542</v>
      </c>
    </row>
    <row r="1313" spans="1:13" x14ac:dyDescent="0.25">
      <c r="A1313" s="53" t="s">
        <v>30</v>
      </c>
      <c r="B1313" s="53" t="s">
        <v>231</v>
      </c>
      <c r="C1313" s="53" t="s">
        <v>30</v>
      </c>
      <c r="D1313" s="53">
        <v>4102</v>
      </c>
      <c r="E1313" s="53">
        <v>1500</v>
      </c>
      <c r="F1313" s="53">
        <v>1</v>
      </c>
      <c r="G1313" s="53">
        <v>0</v>
      </c>
      <c r="H1313" s="53">
        <v>101</v>
      </c>
      <c r="I1313" s="53"/>
      <c r="J1313" s="53" t="s">
        <v>472</v>
      </c>
      <c r="K1313" s="53" t="s">
        <v>497</v>
      </c>
      <c r="L1313" s="53" t="s">
        <v>498</v>
      </c>
      <c r="M1313" s="53" t="s">
        <v>499</v>
      </c>
    </row>
    <row r="1314" spans="1:13" x14ac:dyDescent="0.25">
      <c r="A1314" s="53" t="s">
        <v>30</v>
      </c>
      <c r="B1314" s="53" t="s">
        <v>242</v>
      </c>
      <c r="C1314" s="53" t="s">
        <v>30</v>
      </c>
      <c r="D1314" s="53">
        <v>4102</v>
      </c>
      <c r="E1314" s="53">
        <v>1500</v>
      </c>
      <c r="F1314" s="53">
        <v>1</v>
      </c>
      <c r="G1314" s="53">
        <v>0</v>
      </c>
      <c r="H1314" s="53">
        <v>105</v>
      </c>
      <c r="I1314" s="53"/>
      <c r="J1314" s="53" t="s">
        <v>472</v>
      </c>
      <c r="K1314" s="53" t="s">
        <v>497</v>
      </c>
      <c r="L1314" s="53" t="s">
        <v>498</v>
      </c>
      <c r="M1314" s="53" t="s">
        <v>499</v>
      </c>
    </row>
    <row r="1315" spans="1:13" x14ac:dyDescent="0.25">
      <c r="A1315" s="53" t="s">
        <v>30</v>
      </c>
      <c r="B1315" s="53" t="s">
        <v>245</v>
      </c>
      <c r="C1315" s="53" t="s">
        <v>30</v>
      </c>
      <c r="D1315" s="53">
        <v>4102</v>
      </c>
      <c r="E1315" s="53">
        <v>1500</v>
      </c>
      <c r="F1315" s="53">
        <v>1</v>
      </c>
      <c r="G1315" s="53">
        <v>0</v>
      </c>
      <c r="H1315" s="53">
        <v>106</v>
      </c>
      <c r="I1315" s="53"/>
      <c r="J1315" s="53" t="s">
        <v>472</v>
      </c>
      <c r="K1315" s="53" t="s">
        <v>497</v>
      </c>
      <c r="L1315" s="53" t="s">
        <v>527</v>
      </c>
      <c r="M1315" s="53" t="s">
        <v>545</v>
      </c>
    </row>
    <row r="1316" spans="1:13" x14ac:dyDescent="0.25">
      <c r="A1316" s="53" t="s">
        <v>30</v>
      </c>
      <c r="B1316" s="53" t="s">
        <v>247</v>
      </c>
      <c r="C1316" s="53" t="s">
        <v>30</v>
      </c>
      <c r="D1316" s="53">
        <v>4102</v>
      </c>
      <c r="E1316" s="53">
        <v>1500</v>
      </c>
      <c r="F1316" s="53">
        <v>1</v>
      </c>
      <c r="G1316" s="53">
        <v>0</v>
      </c>
      <c r="H1316" s="53">
        <v>107</v>
      </c>
      <c r="I1316" s="53"/>
      <c r="J1316" s="53" t="s">
        <v>472</v>
      </c>
      <c r="K1316" s="53" t="s">
        <v>497</v>
      </c>
      <c r="L1316" s="53" t="s">
        <v>527</v>
      </c>
      <c r="M1316" s="53" t="s">
        <v>542</v>
      </c>
    </row>
    <row r="1317" spans="1:13" x14ac:dyDescent="0.25">
      <c r="A1317" s="53" t="s">
        <v>30</v>
      </c>
      <c r="B1317" s="53" t="s">
        <v>231</v>
      </c>
      <c r="C1317" s="53" t="s">
        <v>30</v>
      </c>
      <c r="D1317" s="53">
        <v>4102</v>
      </c>
      <c r="E1317" s="53">
        <v>1500</v>
      </c>
      <c r="F1317" s="53">
        <v>1</v>
      </c>
      <c r="G1317" s="53">
        <v>0</v>
      </c>
      <c r="H1317" s="53">
        <v>101</v>
      </c>
      <c r="I1317" s="53"/>
      <c r="J1317" s="53" t="s">
        <v>472</v>
      </c>
      <c r="K1317" s="53" t="s">
        <v>497</v>
      </c>
      <c r="L1317" s="53" t="s">
        <v>498</v>
      </c>
      <c r="M1317" s="53" t="s">
        <v>499</v>
      </c>
    </row>
    <row r="1318" spans="1:13" x14ac:dyDescent="0.25">
      <c r="A1318" s="53" t="s">
        <v>30</v>
      </c>
      <c r="B1318" s="53" t="s">
        <v>242</v>
      </c>
      <c r="C1318" s="53" t="s">
        <v>30</v>
      </c>
      <c r="D1318" s="53">
        <v>4102</v>
      </c>
      <c r="E1318" s="53">
        <v>1500</v>
      </c>
      <c r="F1318" s="53">
        <v>1</v>
      </c>
      <c r="G1318" s="53">
        <v>0</v>
      </c>
      <c r="H1318" s="53">
        <v>105</v>
      </c>
      <c r="I1318" s="53"/>
      <c r="J1318" s="53" t="s">
        <v>472</v>
      </c>
      <c r="K1318" s="53" t="s">
        <v>497</v>
      </c>
      <c r="L1318" s="53" t="s">
        <v>498</v>
      </c>
      <c r="M1318" s="53" t="s">
        <v>499</v>
      </c>
    </row>
    <row r="1319" spans="1:13" x14ac:dyDescent="0.25">
      <c r="A1319" s="53" t="s">
        <v>30</v>
      </c>
      <c r="B1319" s="53" t="s">
        <v>245</v>
      </c>
      <c r="C1319" s="53" t="s">
        <v>30</v>
      </c>
      <c r="D1319" s="53">
        <v>4102</v>
      </c>
      <c r="E1319" s="53">
        <v>1500</v>
      </c>
      <c r="F1319" s="53">
        <v>1</v>
      </c>
      <c r="G1319" s="53">
        <v>0</v>
      </c>
      <c r="H1319" s="53">
        <v>106</v>
      </c>
      <c r="I1319" s="53"/>
      <c r="J1319" s="53" t="s">
        <v>472</v>
      </c>
      <c r="K1319" s="53" t="s">
        <v>497</v>
      </c>
      <c r="L1319" s="53" t="s">
        <v>527</v>
      </c>
      <c r="M1319" s="53" t="s">
        <v>545</v>
      </c>
    </row>
    <row r="1320" spans="1:13" x14ac:dyDescent="0.25">
      <c r="A1320" s="53" t="s">
        <v>30</v>
      </c>
      <c r="B1320" s="53" t="s">
        <v>247</v>
      </c>
      <c r="C1320" s="53" t="s">
        <v>30</v>
      </c>
      <c r="D1320" s="53">
        <v>4102</v>
      </c>
      <c r="E1320" s="53">
        <v>1500</v>
      </c>
      <c r="F1320" s="53">
        <v>1</v>
      </c>
      <c r="G1320" s="53">
        <v>0</v>
      </c>
      <c r="H1320" s="53">
        <v>107</v>
      </c>
      <c r="I1320" s="53"/>
      <c r="J1320" s="53" t="s">
        <v>472</v>
      </c>
      <c r="K1320" s="53" t="s">
        <v>497</v>
      </c>
      <c r="L1320" s="53" t="s">
        <v>527</v>
      </c>
      <c r="M1320" s="53" t="s">
        <v>542</v>
      </c>
    </row>
    <row r="1321" spans="1:13" x14ac:dyDescent="0.25">
      <c r="A1321" s="53" t="s">
        <v>30</v>
      </c>
      <c r="B1321" s="53" t="s">
        <v>231</v>
      </c>
      <c r="C1321" s="53" t="s">
        <v>30</v>
      </c>
      <c r="D1321" s="53">
        <v>4102</v>
      </c>
      <c r="E1321" s="53">
        <v>1500</v>
      </c>
      <c r="F1321" s="53">
        <v>1</v>
      </c>
      <c r="G1321" s="53">
        <v>0</v>
      </c>
      <c r="H1321" s="53">
        <v>101</v>
      </c>
      <c r="I1321" s="53"/>
      <c r="J1321" s="53" t="s">
        <v>472</v>
      </c>
      <c r="K1321" s="53" t="s">
        <v>497</v>
      </c>
      <c r="L1321" s="53" t="s">
        <v>498</v>
      </c>
      <c r="M1321" s="53" t="s">
        <v>499</v>
      </c>
    </row>
    <row r="1322" spans="1:13" x14ac:dyDescent="0.25">
      <c r="A1322" s="53" t="s">
        <v>30</v>
      </c>
      <c r="B1322" s="53" t="s">
        <v>242</v>
      </c>
      <c r="C1322" s="53" t="s">
        <v>30</v>
      </c>
      <c r="D1322" s="53">
        <v>4102</v>
      </c>
      <c r="E1322" s="53">
        <v>1500</v>
      </c>
      <c r="F1322" s="53">
        <v>1</v>
      </c>
      <c r="G1322" s="53">
        <v>0</v>
      </c>
      <c r="H1322" s="53">
        <v>105</v>
      </c>
      <c r="I1322" s="53"/>
      <c r="J1322" s="53" t="s">
        <v>472</v>
      </c>
      <c r="K1322" s="53" t="s">
        <v>497</v>
      </c>
      <c r="L1322" s="53" t="s">
        <v>498</v>
      </c>
      <c r="M1322" s="53" t="s">
        <v>499</v>
      </c>
    </row>
    <row r="1323" spans="1:13" x14ac:dyDescent="0.25">
      <c r="A1323" s="53" t="s">
        <v>30</v>
      </c>
      <c r="B1323" s="53" t="s">
        <v>245</v>
      </c>
      <c r="C1323" s="53" t="s">
        <v>30</v>
      </c>
      <c r="D1323" s="53">
        <v>4102</v>
      </c>
      <c r="E1323" s="53">
        <v>1500</v>
      </c>
      <c r="F1323" s="53">
        <v>1</v>
      </c>
      <c r="G1323" s="53">
        <v>0</v>
      </c>
      <c r="H1323" s="53">
        <v>106</v>
      </c>
      <c r="I1323" s="53"/>
      <c r="J1323" s="53" t="s">
        <v>472</v>
      </c>
      <c r="K1323" s="53" t="s">
        <v>497</v>
      </c>
      <c r="L1323" s="53" t="s">
        <v>527</v>
      </c>
      <c r="M1323" s="53" t="s">
        <v>545</v>
      </c>
    </row>
    <row r="1324" spans="1:13" x14ac:dyDescent="0.25">
      <c r="A1324" s="53" t="s">
        <v>30</v>
      </c>
      <c r="B1324" s="53" t="s">
        <v>247</v>
      </c>
      <c r="C1324" s="53" t="s">
        <v>30</v>
      </c>
      <c r="D1324" s="53">
        <v>4102</v>
      </c>
      <c r="E1324" s="53">
        <v>1500</v>
      </c>
      <c r="F1324" s="53">
        <v>1</v>
      </c>
      <c r="G1324" s="53">
        <v>0</v>
      </c>
      <c r="H1324" s="53">
        <v>107</v>
      </c>
      <c r="I1324" s="53"/>
      <c r="J1324" s="53" t="s">
        <v>472</v>
      </c>
      <c r="K1324" s="53" t="s">
        <v>497</v>
      </c>
      <c r="L1324" s="53" t="s">
        <v>527</v>
      </c>
      <c r="M1324" s="53" t="s">
        <v>542</v>
      </c>
    </row>
    <row r="1325" spans="1:13" x14ac:dyDescent="0.25">
      <c r="A1325" s="53" t="s">
        <v>30</v>
      </c>
      <c r="B1325" s="53" t="s">
        <v>231</v>
      </c>
      <c r="C1325" s="53" t="s">
        <v>30</v>
      </c>
      <c r="D1325" s="53">
        <v>4102</v>
      </c>
      <c r="E1325" s="53">
        <v>1500</v>
      </c>
      <c r="F1325" s="53">
        <v>1</v>
      </c>
      <c r="G1325" s="53">
        <v>0</v>
      </c>
      <c r="H1325" s="53">
        <v>101</v>
      </c>
      <c r="I1325" s="53"/>
      <c r="J1325" s="53" t="s">
        <v>472</v>
      </c>
      <c r="K1325" s="53" t="s">
        <v>497</v>
      </c>
      <c r="L1325" s="53" t="s">
        <v>498</v>
      </c>
      <c r="M1325" s="53" t="s">
        <v>499</v>
      </c>
    </row>
    <row r="1326" spans="1:13" x14ac:dyDescent="0.25">
      <c r="A1326" s="53" t="s">
        <v>30</v>
      </c>
      <c r="B1326" s="53" t="s">
        <v>242</v>
      </c>
      <c r="C1326" s="53" t="s">
        <v>30</v>
      </c>
      <c r="D1326" s="53">
        <v>4102</v>
      </c>
      <c r="E1326" s="53">
        <v>1500</v>
      </c>
      <c r="F1326" s="53">
        <v>1</v>
      </c>
      <c r="G1326" s="53">
        <v>0</v>
      </c>
      <c r="H1326" s="53">
        <v>105</v>
      </c>
      <c r="I1326" s="53"/>
      <c r="J1326" s="53" t="s">
        <v>472</v>
      </c>
      <c r="K1326" s="53" t="s">
        <v>497</v>
      </c>
      <c r="L1326" s="53" t="s">
        <v>498</v>
      </c>
      <c r="M1326" s="53" t="s">
        <v>499</v>
      </c>
    </row>
    <row r="1327" spans="1:13" x14ac:dyDescent="0.25">
      <c r="A1327" s="53" t="s">
        <v>30</v>
      </c>
      <c r="B1327" s="53" t="s">
        <v>245</v>
      </c>
      <c r="C1327" s="53" t="s">
        <v>30</v>
      </c>
      <c r="D1327" s="53">
        <v>4102</v>
      </c>
      <c r="E1327" s="53">
        <v>1500</v>
      </c>
      <c r="F1327" s="53">
        <v>1</v>
      </c>
      <c r="G1327" s="53">
        <v>0</v>
      </c>
      <c r="H1327" s="53">
        <v>106</v>
      </c>
      <c r="I1327" s="53"/>
      <c r="J1327" s="53" t="s">
        <v>472</v>
      </c>
      <c r="K1327" s="53" t="s">
        <v>497</v>
      </c>
      <c r="L1327" s="53" t="s">
        <v>527</v>
      </c>
      <c r="M1327" s="53" t="s">
        <v>545</v>
      </c>
    </row>
    <row r="1328" spans="1:13" x14ac:dyDescent="0.25">
      <c r="A1328" s="53" t="s">
        <v>30</v>
      </c>
      <c r="B1328" s="53" t="s">
        <v>247</v>
      </c>
      <c r="C1328" s="53" t="s">
        <v>30</v>
      </c>
      <c r="D1328" s="53">
        <v>4102</v>
      </c>
      <c r="E1328" s="53">
        <v>1500</v>
      </c>
      <c r="F1328" s="53">
        <v>1</v>
      </c>
      <c r="G1328" s="53">
        <v>0</v>
      </c>
      <c r="H1328" s="53">
        <v>107</v>
      </c>
      <c r="I1328" s="53"/>
      <c r="J1328" s="53" t="s">
        <v>472</v>
      </c>
      <c r="K1328" s="53" t="s">
        <v>497</v>
      </c>
      <c r="L1328" s="53" t="s">
        <v>527</v>
      </c>
      <c r="M1328" s="53" t="s">
        <v>542</v>
      </c>
    </row>
    <row r="1329" spans="1:13" x14ac:dyDescent="0.25">
      <c r="A1329" s="53" t="s">
        <v>30</v>
      </c>
      <c r="B1329" s="53" t="s">
        <v>231</v>
      </c>
      <c r="C1329" s="53" t="s">
        <v>30</v>
      </c>
      <c r="D1329" s="53">
        <v>4102</v>
      </c>
      <c r="E1329" s="53">
        <v>1500</v>
      </c>
      <c r="F1329" s="53">
        <v>1</v>
      </c>
      <c r="G1329" s="53">
        <v>0</v>
      </c>
      <c r="H1329" s="53">
        <v>101</v>
      </c>
      <c r="I1329" s="53"/>
      <c r="J1329" s="53" t="s">
        <v>472</v>
      </c>
      <c r="K1329" s="53" t="s">
        <v>497</v>
      </c>
      <c r="L1329" s="53" t="s">
        <v>498</v>
      </c>
      <c r="M1329" s="53" t="s">
        <v>499</v>
      </c>
    </row>
    <row r="1330" spans="1:13" x14ac:dyDescent="0.25">
      <c r="A1330" s="53" t="s">
        <v>30</v>
      </c>
      <c r="B1330" s="53" t="s">
        <v>242</v>
      </c>
      <c r="C1330" s="53" t="s">
        <v>30</v>
      </c>
      <c r="D1330" s="53">
        <v>4102</v>
      </c>
      <c r="E1330" s="53">
        <v>1500</v>
      </c>
      <c r="F1330" s="53">
        <v>1</v>
      </c>
      <c r="G1330" s="53">
        <v>0</v>
      </c>
      <c r="H1330" s="53">
        <v>105</v>
      </c>
      <c r="I1330" s="53"/>
      <c r="J1330" s="53" t="s">
        <v>472</v>
      </c>
      <c r="K1330" s="53" t="s">
        <v>497</v>
      </c>
      <c r="L1330" s="53" t="s">
        <v>498</v>
      </c>
      <c r="M1330" s="53" t="s">
        <v>499</v>
      </c>
    </row>
    <row r="1331" spans="1:13" x14ac:dyDescent="0.25">
      <c r="A1331" s="53" t="s">
        <v>30</v>
      </c>
      <c r="B1331" s="53" t="s">
        <v>245</v>
      </c>
      <c r="C1331" s="53" t="s">
        <v>30</v>
      </c>
      <c r="D1331" s="53">
        <v>4102</v>
      </c>
      <c r="E1331" s="53">
        <v>1500</v>
      </c>
      <c r="F1331" s="53">
        <v>1</v>
      </c>
      <c r="G1331" s="53">
        <v>0</v>
      </c>
      <c r="H1331" s="53">
        <v>106</v>
      </c>
      <c r="I1331" s="53"/>
      <c r="J1331" s="53" t="s">
        <v>472</v>
      </c>
      <c r="K1331" s="53" t="s">
        <v>497</v>
      </c>
      <c r="L1331" s="53" t="s">
        <v>527</v>
      </c>
      <c r="M1331" s="53" t="s">
        <v>545</v>
      </c>
    </row>
    <row r="1332" spans="1:13" x14ac:dyDescent="0.25">
      <c r="A1332" s="53" t="s">
        <v>30</v>
      </c>
      <c r="B1332" s="53" t="s">
        <v>247</v>
      </c>
      <c r="C1332" s="53" t="s">
        <v>30</v>
      </c>
      <c r="D1332" s="53">
        <v>4102</v>
      </c>
      <c r="E1332" s="53">
        <v>1500</v>
      </c>
      <c r="F1332" s="53">
        <v>1</v>
      </c>
      <c r="G1332" s="53">
        <v>0</v>
      </c>
      <c r="H1332" s="53">
        <v>107</v>
      </c>
      <c r="I1332" s="53"/>
      <c r="J1332" s="53" t="s">
        <v>472</v>
      </c>
      <c r="K1332" s="53" t="s">
        <v>497</v>
      </c>
      <c r="L1332" s="53" t="s">
        <v>527</v>
      </c>
      <c r="M1332" s="53" t="s">
        <v>542</v>
      </c>
    </row>
    <row r="1333" spans="1:13" x14ac:dyDescent="0.25">
      <c r="A1333" s="53" t="s">
        <v>30</v>
      </c>
      <c r="B1333" s="53" t="s">
        <v>231</v>
      </c>
      <c r="C1333" s="53" t="s">
        <v>30</v>
      </c>
      <c r="D1333" s="53">
        <v>4102</v>
      </c>
      <c r="E1333" s="53">
        <v>1500</v>
      </c>
      <c r="F1333" s="53">
        <v>1</v>
      </c>
      <c r="G1333" s="53">
        <v>0</v>
      </c>
      <c r="H1333" s="53">
        <v>101</v>
      </c>
      <c r="I1333" s="53"/>
      <c r="J1333" s="53" t="s">
        <v>472</v>
      </c>
      <c r="K1333" s="53" t="s">
        <v>497</v>
      </c>
      <c r="L1333" s="53" t="s">
        <v>498</v>
      </c>
      <c r="M1333" s="53" t="s">
        <v>499</v>
      </c>
    </row>
    <row r="1334" spans="1:13" x14ac:dyDescent="0.25">
      <c r="A1334" s="53" t="s">
        <v>30</v>
      </c>
      <c r="B1334" s="53" t="s">
        <v>242</v>
      </c>
      <c r="C1334" s="53" t="s">
        <v>30</v>
      </c>
      <c r="D1334" s="53">
        <v>4102</v>
      </c>
      <c r="E1334" s="53">
        <v>1500</v>
      </c>
      <c r="F1334" s="53">
        <v>1</v>
      </c>
      <c r="G1334" s="53">
        <v>0</v>
      </c>
      <c r="H1334" s="53">
        <v>105</v>
      </c>
      <c r="I1334" s="53"/>
      <c r="J1334" s="53" t="s">
        <v>472</v>
      </c>
      <c r="K1334" s="53" t="s">
        <v>497</v>
      </c>
      <c r="L1334" s="53" t="s">
        <v>498</v>
      </c>
      <c r="M1334" s="53" t="s">
        <v>499</v>
      </c>
    </row>
    <row r="1335" spans="1:13" x14ac:dyDescent="0.25">
      <c r="A1335" s="53" t="s">
        <v>30</v>
      </c>
      <c r="B1335" s="53" t="s">
        <v>245</v>
      </c>
      <c r="C1335" s="53" t="s">
        <v>30</v>
      </c>
      <c r="D1335" s="53">
        <v>4102</v>
      </c>
      <c r="E1335" s="53">
        <v>1500</v>
      </c>
      <c r="F1335" s="53">
        <v>1</v>
      </c>
      <c r="G1335" s="53">
        <v>0</v>
      </c>
      <c r="H1335" s="53">
        <v>106</v>
      </c>
      <c r="I1335" s="53"/>
      <c r="J1335" s="53" t="s">
        <v>472</v>
      </c>
      <c r="K1335" s="53" t="s">
        <v>497</v>
      </c>
      <c r="L1335" s="53" t="s">
        <v>527</v>
      </c>
      <c r="M1335" s="53" t="s">
        <v>545</v>
      </c>
    </row>
    <row r="1336" spans="1:13" x14ac:dyDescent="0.25">
      <c r="A1336" s="53" t="s">
        <v>30</v>
      </c>
      <c r="B1336" s="53" t="s">
        <v>247</v>
      </c>
      <c r="C1336" s="53" t="s">
        <v>30</v>
      </c>
      <c r="D1336" s="53">
        <v>4102</v>
      </c>
      <c r="E1336" s="53">
        <v>1500</v>
      </c>
      <c r="F1336" s="53">
        <v>1</v>
      </c>
      <c r="G1336" s="53">
        <v>0</v>
      </c>
      <c r="H1336" s="53">
        <v>107</v>
      </c>
      <c r="I1336" s="53"/>
      <c r="J1336" s="53" t="s">
        <v>472</v>
      </c>
      <c r="K1336" s="53" t="s">
        <v>497</v>
      </c>
      <c r="L1336" s="53" t="s">
        <v>527</v>
      </c>
      <c r="M1336" s="53" t="s">
        <v>542</v>
      </c>
    </row>
    <row r="1337" spans="1:13" x14ac:dyDescent="0.25">
      <c r="A1337" s="53" t="s">
        <v>30</v>
      </c>
      <c r="B1337" s="53" t="s">
        <v>245</v>
      </c>
      <c r="C1337" s="53" t="s">
        <v>30</v>
      </c>
      <c r="D1337" s="53">
        <v>4102</v>
      </c>
      <c r="E1337" s="53">
        <v>1500</v>
      </c>
      <c r="F1337" s="53">
        <v>1</v>
      </c>
      <c r="G1337" s="53">
        <v>0</v>
      </c>
      <c r="H1337" s="53">
        <v>106</v>
      </c>
      <c r="I1337" s="53"/>
      <c r="J1337" s="53" t="s">
        <v>472</v>
      </c>
      <c r="K1337" s="53" t="s">
        <v>497</v>
      </c>
      <c r="L1337" s="53" t="s">
        <v>527</v>
      </c>
      <c r="M1337" s="53" t="s">
        <v>545</v>
      </c>
    </row>
    <row r="1338" spans="1:13" x14ac:dyDescent="0.25">
      <c r="A1338" s="53" t="s">
        <v>30</v>
      </c>
      <c r="B1338" s="53" t="s">
        <v>247</v>
      </c>
      <c r="C1338" s="53" t="s">
        <v>30</v>
      </c>
      <c r="D1338" s="53">
        <v>4102</v>
      </c>
      <c r="E1338" s="53">
        <v>1500</v>
      </c>
      <c r="F1338" s="53">
        <v>1</v>
      </c>
      <c r="G1338" s="53">
        <v>0</v>
      </c>
      <c r="H1338" s="53">
        <v>107</v>
      </c>
      <c r="I1338" s="53"/>
      <c r="J1338" s="53" t="s">
        <v>472</v>
      </c>
      <c r="K1338" s="53" t="s">
        <v>497</v>
      </c>
      <c r="L1338" s="53" t="s">
        <v>527</v>
      </c>
      <c r="M1338" s="53" t="s">
        <v>542</v>
      </c>
    </row>
    <row r="1339" spans="1:13" x14ac:dyDescent="0.25">
      <c r="A1339" s="53" t="s">
        <v>30</v>
      </c>
      <c r="B1339" s="53" t="s">
        <v>231</v>
      </c>
      <c r="C1339" s="53" t="s">
        <v>30</v>
      </c>
      <c r="D1339" s="53">
        <v>4102</v>
      </c>
      <c r="E1339" s="53">
        <v>1500</v>
      </c>
      <c r="F1339" s="53">
        <v>1</v>
      </c>
      <c r="G1339" s="53">
        <v>0</v>
      </c>
      <c r="H1339" s="53">
        <v>101</v>
      </c>
      <c r="I1339" s="53"/>
      <c r="J1339" s="53" t="s">
        <v>472</v>
      </c>
      <c r="K1339" s="53" t="s">
        <v>497</v>
      </c>
      <c r="L1339" s="53" t="s">
        <v>498</v>
      </c>
      <c r="M1339" s="53" t="s">
        <v>499</v>
      </c>
    </row>
    <row r="1340" spans="1:13" x14ac:dyDescent="0.25">
      <c r="A1340" s="53" t="s">
        <v>30</v>
      </c>
      <c r="B1340" s="53" t="s">
        <v>242</v>
      </c>
      <c r="C1340" s="53" t="s">
        <v>30</v>
      </c>
      <c r="D1340" s="53">
        <v>4102</v>
      </c>
      <c r="E1340" s="53">
        <v>1500</v>
      </c>
      <c r="F1340" s="53">
        <v>1</v>
      </c>
      <c r="G1340" s="53">
        <v>0</v>
      </c>
      <c r="H1340" s="53">
        <v>105</v>
      </c>
      <c r="I1340" s="53"/>
      <c r="J1340" s="53" t="s">
        <v>472</v>
      </c>
      <c r="K1340" s="53" t="s">
        <v>497</v>
      </c>
      <c r="L1340" s="53" t="s">
        <v>498</v>
      </c>
      <c r="M1340" s="53" t="s">
        <v>499</v>
      </c>
    </row>
    <row r="1341" spans="1:13" x14ac:dyDescent="0.25">
      <c r="A1341" s="53" t="s">
        <v>30</v>
      </c>
      <c r="B1341" s="53" t="s">
        <v>245</v>
      </c>
      <c r="C1341" s="53" t="s">
        <v>30</v>
      </c>
      <c r="D1341" s="53">
        <v>4102</v>
      </c>
      <c r="E1341" s="53">
        <v>1500</v>
      </c>
      <c r="F1341" s="53">
        <v>1</v>
      </c>
      <c r="G1341" s="53">
        <v>0</v>
      </c>
      <c r="H1341" s="53">
        <v>106</v>
      </c>
      <c r="I1341" s="53"/>
      <c r="J1341" s="53" t="s">
        <v>472</v>
      </c>
      <c r="K1341" s="53" t="s">
        <v>497</v>
      </c>
      <c r="L1341" s="53" t="s">
        <v>527</v>
      </c>
      <c r="M1341" s="53" t="s">
        <v>545</v>
      </c>
    </row>
    <row r="1342" spans="1:13" x14ac:dyDescent="0.25">
      <c r="A1342" s="53" t="s">
        <v>30</v>
      </c>
      <c r="B1342" s="53" t="s">
        <v>247</v>
      </c>
      <c r="C1342" s="53" t="s">
        <v>30</v>
      </c>
      <c r="D1342" s="53">
        <v>4102</v>
      </c>
      <c r="E1342" s="53">
        <v>1500</v>
      </c>
      <c r="F1342" s="53">
        <v>1</v>
      </c>
      <c r="G1342" s="53">
        <v>0</v>
      </c>
      <c r="H1342" s="53">
        <v>107</v>
      </c>
      <c r="I1342" s="53"/>
      <c r="J1342" s="53" t="s">
        <v>472</v>
      </c>
      <c r="K1342" s="53" t="s">
        <v>497</v>
      </c>
      <c r="L1342" s="53" t="s">
        <v>527</v>
      </c>
      <c r="M1342" s="53" t="s">
        <v>542</v>
      </c>
    </row>
    <row r="1343" spans="1:13" x14ac:dyDescent="0.25">
      <c r="A1343" s="53" t="s">
        <v>30</v>
      </c>
      <c r="B1343" s="53" t="s">
        <v>231</v>
      </c>
      <c r="C1343" s="53" t="s">
        <v>30</v>
      </c>
      <c r="D1343" s="53">
        <v>4102</v>
      </c>
      <c r="E1343" s="53">
        <v>1500</v>
      </c>
      <c r="F1343" s="53">
        <v>1</v>
      </c>
      <c r="G1343" s="53">
        <v>0</v>
      </c>
      <c r="H1343" s="53">
        <v>101</v>
      </c>
      <c r="I1343" s="53"/>
      <c r="J1343" s="53" t="s">
        <v>472</v>
      </c>
      <c r="K1343" s="53" t="s">
        <v>497</v>
      </c>
      <c r="L1343" s="53" t="s">
        <v>498</v>
      </c>
      <c r="M1343" s="53" t="s">
        <v>499</v>
      </c>
    </row>
    <row r="1344" spans="1:13" x14ac:dyDescent="0.25">
      <c r="A1344" s="53" t="s">
        <v>30</v>
      </c>
      <c r="B1344" s="53" t="s">
        <v>245</v>
      </c>
      <c r="C1344" s="53" t="s">
        <v>30</v>
      </c>
      <c r="D1344" s="53">
        <v>4102</v>
      </c>
      <c r="E1344" s="53">
        <v>1500</v>
      </c>
      <c r="F1344" s="53">
        <v>1</v>
      </c>
      <c r="G1344" s="53">
        <v>0</v>
      </c>
      <c r="H1344" s="53">
        <v>106</v>
      </c>
      <c r="I1344" s="53"/>
      <c r="J1344" s="53" t="s">
        <v>472</v>
      </c>
      <c r="K1344" s="53" t="s">
        <v>497</v>
      </c>
      <c r="L1344" s="53" t="s">
        <v>527</v>
      </c>
      <c r="M1344" s="53" t="s">
        <v>545</v>
      </c>
    </row>
    <row r="1345" spans="1:13" x14ac:dyDescent="0.25">
      <c r="A1345" s="53" t="s">
        <v>30</v>
      </c>
      <c r="B1345" s="53" t="s">
        <v>247</v>
      </c>
      <c r="C1345" s="53" t="s">
        <v>30</v>
      </c>
      <c r="D1345" s="53">
        <v>4102</v>
      </c>
      <c r="E1345" s="53">
        <v>1500</v>
      </c>
      <c r="F1345" s="53">
        <v>1</v>
      </c>
      <c r="G1345" s="53">
        <v>0</v>
      </c>
      <c r="H1345" s="53">
        <v>107</v>
      </c>
      <c r="I1345" s="53"/>
      <c r="J1345" s="53" t="s">
        <v>472</v>
      </c>
      <c r="K1345" s="53" t="s">
        <v>497</v>
      </c>
      <c r="L1345" s="53" t="s">
        <v>527</v>
      </c>
      <c r="M1345" s="53" t="s">
        <v>542</v>
      </c>
    </row>
    <row r="1346" spans="1:13" x14ac:dyDescent="0.25">
      <c r="A1346" s="53" t="s">
        <v>30</v>
      </c>
      <c r="B1346" s="53" t="s">
        <v>231</v>
      </c>
      <c r="C1346" s="53" t="s">
        <v>30</v>
      </c>
      <c r="D1346" s="53">
        <v>4102</v>
      </c>
      <c r="E1346" s="53">
        <v>1500</v>
      </c>
      <c r="F1346" s="53">
        <v>1</v>
      </c>
      <c r="G1346" s="53">
        <v>0</v>
      </c>
      <c r="H1346" s="53">
        <v>101</v>
      </c>
      <c r="I1346" s="53"/>
      <c r="J1346" s="53" t="s">
        <v>472</v>
      </c>
      <c r="K1346" s="53" t="s">
        <v>497</v>
      </c>
      <c r="L1346" s="53" t="s">
        <v>498</v>
      </c>
      <c r="M1346" s="53" t="s">
        <v>499</v>
      </c>
    </row>
    <row r="1347" spans="1:13" x14ac:dyDescent="0.25">
      <c r="A1347" s="53" t="s">
        <v>30</v>
      </c>
      <c r="B1347" s="53" t="s">
        <v>242</v>
      </c>
      <c r="C1347" s="53" t="s">
        <v>30</v>
      </c>
      <c r="D1347" s="53">
        <v>4102</v>
      </c>
      <c r="E1347" s="53">
        <v>1500</v>
      </c>
      <c r="F1347" s="53">
        <v>1</v>
      </c>
      <c r="G1347" s="53">
        <v>0</v>
      </c>
      <c r="H1347" s="53">
        <v>105</v>
      </c>
      <c r="I1347" s="53"/>
      <c r="J1347" s="53" t="s">
        <v>472</v>
      </c>
      <c r="K1347" s="53" t="s">
        <v>497</v>
      </c>
      <c r="L1347" s="53" t="s">
        <v>498</v>
      </c>
      <c r="M1347" s="53" t="s">
        <v>499</v>
      </c>
    </row>
    <row r="1348" spans="1:13" x14ac:dyDescent="0.25">
      <c r="A1348" s="53" t="s">
        <v>30</v>
      </c>
      <c r="B1348" s="53" t="s">
        <v>245</v>
      </c>
      <c r="C1348" s="53" t="s">
        <v>30</v>
      </c>
      <c r="D1348" s="53">
        <v>4102</v>
      </c>
      <c r="E1348" s="53">
        <v>1500</v>
      </c>
      <c r="F1348" s="53">
        <v>1</v>
      </c>
      <c r="G1348" s="53">
        <v>0</v>
      </c>
      <c r="H1348" s="53">
        <v>106</v>
      </c>
      <c r="I1348" s="53"/>
      <c r="J1348" s="53" t="s">
        <v>472</v>
      </c>
      <c r="K1348" s="53" t="s">
        <v>497</v>
      </c>
      <c r="L1348" s="53" t="s">
        <v>527</v>
      </c>
      <c r="M1348" s="53" t="s">
        <v>545</v>
      </c>
    </row>
    <row r="1349" spans="1:13" x14ac:dyDescent="0.25">
      <c r="A1349" s="53" t="s">
        <v>30</v>
      </c>
      <c r="B1349" s="53" t="s">
        <v>247</v>
      </c>
      <c r="C1349" s="53" t="s">
        <v>30</v>
      </c>
      <c r="D1349" s="53">
        <v>4102</v>
      </c>
      <c r="E1349" s="53">
        <v>1500</v>
      </c>
      <c r="F1349" s="53">
        <v>1</v>
      </c>
      <c r="G1349" s="53">
        <v>0</v>
      </c>
      <c r="H1349" s="53">
        <v>107</v>
      </c>
      <c r="I1349" s="53"/>
      <c r="J1349" s="53" t="s">
        <v>472</v>
      </c>
      <c r="K1349" s="53" t="s">
        <v>497</v>
      </c>
      <c r="L1349" s="53" t="s">
        <v>527</v>
      </c>
      <c r="M1349" s="53" t="s">
        <v>542</v>
      </c>
    </row>
    <row r="1350" spans="1:13" x14ac:dyDescent="0.25">
      <c r="A1350" s="53" t="s">
        <v>30</v>
      </c>
      <c r="B1350" s="53" t="s">
        <v>231</v>
      </c>
      <c r="C1350" s="53" t="s">
        <v>30</v>
      </c>
      <c r="D1350" s="53">
        <v>4102</v>
      </c>
      <c r="E1350" s="53">
        <v>1500</v>
      </c>
      <c r="F1350" s="53">
        <v>1</v>
      </c>
      <c r="G1350" s="53">
        <v>0</v>
      </c>
      <c r="H1350" s="53">
        <v>101</v>
      </c>
      <c r="I1350" s="53"/>
      <c r="J1350" s="53" t="s">
        <v>472</v>
      </c>
      <c r="K1350" s="53" t="s">
        <v>497</v>
      </c>
      <c r="L1350" s="53" t="s">
        <v>498</v>
      </c>
      <c r="M1350" s="53" t="s">
        <v>499</v>
      </c>
    </row>
    <row r="1351" spans="1:13" x14ac:dyDescent="0.25">
      <c r="A1351" s="53" t="s">
        <v>30</v>
      </c>
      <c r="B1351" s="53" t="s">
        <v>242</v>
      </c>
      <c r="C1351" s="53" t="s">
        <v>30</v>
      </c>
      <c r="D1351" s="53">
        <v>4102</v>
      </c>
      <c r="E1351" s="53">
        <v>1500</v>
      </c>
      <c r="F1351" s="53">
        <v>1</v>
      </c>
      <c r="G1351" s="53">
        <v>0</v>
      </c>
      <c r="H1351" s="53">
        <v>105</v>
      </c>
      <c r="I1351" s="53"/>
      <c r="J1351" s="53" t="s">
        <v>472</v>
      </c>
      <c r="K1351" s="53" t="s">
        <v>497</v>
      </c>
      <c r="L1351" s="53" t="s">
        <v>498</v>
      </c>
      <c r="M1351" s="53" t="s">
        <v>499</v>
      </c>
    </row>
    <row r="1352" spans="1:13" x14ac:dyDescent="0.25">
      <c r="A1352" s="53" t="s">
        <v>30</v>
      </c>
      <c r="B1352" s="53" t="s">
        <v>245</v>
      </c>
      <c r="C1352" s="53" t="s">
        <v>30</v>
      </c>
      <c r="D1352" s="53">
        <v>4102</v>
      </c>
      <c r="E1352" s="53">
        <v>1500</v>
      </c>
      <c r="F1352" s="53">
        <v>1</v>
      </c>
      <c r="G1352" s="53">
        <v>0</v>
      </c>
      <c r="H1352" s="53">
        <v>106</v>
      </c>
      <c r="I1352" s="53"/>
      <c r="J1352" s="53" t="s">
        <v>472</v>
      </c>
      <c r="K1352" s="53" t="s">
        <v>497</v>
      </c>
      <c r="L1352" s="53" t="s">
        <v>527</v>
      </c>
      <c r="M1352" s="53" t="s">
        <v>545</v>
      </c>
    </row>
    <row r="1353" spans="1:13" x14ac:dyDescent="0.25">
      <c r="A1353" s="53" t="s">
        <v>30</v>
      </c>
      <c r="B1353" s="53" t="s">
        <v>247</v>
      </c>
      <c r="C1353" s="53" t="s">
        <v>30</v>
      </c>
      <c r="D1353" s="53">
        <v>4102</v>
      </c>
      <c r="E1353" s="53">
        <v>1500</v>
      </c>
      <c r="F1353" s="53">
        <v>1</v>
      </c>
      <c r="G1353" s="53">
        <v>0</v>
      </c>
      <c r="H1353" s="53">
        <v>107</v>
      </c>
      <c r="I1353" s="53"/>
      <c r="J1353" s="53" t="s">
        <v>472</v>
      </c>
      <c r="K1353" s="53" t="s">
        <v>497</v>
      </c>
      <c r="L1353" s="53" t="s">
        <v>527</v>
      </c>
      <c r="M1353" s="53" t="s">
        <v>542</v>
      </c>
    </row>
    <row r="1354" spans="1:13" x14ac:dyDescent="0.25">
      <c r="A1354" s="53" t="s">
        <v>30</v>
      </c>
      <c r="B1354" s="53" t="s">
        <v>231</v>
      </c>
      <c r="C1354" s="53" t="s">
        <v>30</v>
      </c>
      <c r="D1354" s="53">
        <v>4102</v>
      </c>
      <c r="E1354" s="53">
        <v>1500</v>
      </c>
      <c r="F1354" s="53">
        <v>1</v>
      </c>
      <c r="G1354" s="53">
        <v>0</v>
      </c>
      <c r="H1354" s="53">
        <v>101</v>
      </c>
      <c r="I1354" s="53"/>
      <c r="J1354" s="53" t="s">
        <v>472</v>
      </c>
      <c r="K1354" s="53" t="s">
        <v>497</v>
      </c>
      <c r="L1354" s="53" t="s">
        <v>498</v>
      </c>
      <c r="M1354" s="53" t="s">
        <v>499</v>
      </c>
    </row>
    <row r="1355" spans="1:13" x14ac:dyDescent="0.25">
      <c r="A1355" s="53" t="s">
        <v>30</v>
      </c>
      <c r="B1355" s="53" t="s">
        <v>242</v>
      </c>
      <c r="C1355" s="53" t="s">
        <v>30</v>
      </c>
      <c r="D1355" s="53">
        <v>4102</v>
      </c>
      <c r="E1355" s="53">
        <v>1500</v>
      </c>
      <c r="F1355" s="53">
        <v>1</v>
      </c>
      <c r="G1355" s="53">
        <v>0</v>
      </c>
      <c r="H1355" s="53">
        <v>105</v>
      </c>
      <c r="I1355" s="53"/>
      <c r="J1355" s="53" t="s">
        <v>472</v>
      </c>
      <c r="K1355" s="53" t="s">
        <v>497</v>
      </c>
      <c r="L1355" s="53" t="s">
        <v>498</v>
      </c>
      <c r="M1355" s="53" t="s">
        <v>499</v>
      </c>
    </row>
    <row r="1356" spans="1:13" x14ac:dyDescent="0.25">
      <c r="A1356" s="53" t="s">
        <v>30</v>
      </c>
      <c r="B1356" s="53" t="s">
        <v>245</v>
      </c>
      <c r="C1356" s="53" t="s">
        <v>30</v>
      </c>
      <c r="D1356" s="53">
        <v>4102</v>
      </c>
      <c r="E1356" s="53">
        <v>1500</v>
      </c>
      <c r="F1356" s="53">
        <v>1</v>
      </c>
      <c r="G1356" s="53">
        <v>0</v>
      </c>
      <c r="H1356" s="53">
        <v>106</v>
      </c>
      <c r="I1356" s="53"/>
      <c r="J1356" s="53" t="s">
        <v>472</v>
      </c>
      <c r="K1356" s="53" t="s">
        <v>497</v>
      </c>
      <c r="L1356" s="53" t="s">
        <v>527</v>
      </c>
      <c r="M1356" s="53" t="s">
        <v>545</v>
      </c>
    </row>
    <row r="1357" spans="1:13" x14ac:dyDescent="0.25">
      <c r="A1357" s="53" t="s">
        <v>30</v>
      </c>
      <c r="B1357" s="53" t="s">
        <v>247</v>
      </c>
      <c r="C1357" s="53" t="s">
        <v>30</v>
      </c>
      <c r="D1357" s="53">
        <v>4102</v>
      </c>
      <c r="E1357" s="53">
        <v>1500</v>
      </c>
      <c r="F1357" s="53">
        <v>1</v>
      </c>
      <c r="G1357" s="53">
        <v>0</v>
      </c>
      <c r="H1357" s="53">
        <v>107</v>
      </c>
      <c r="I1357" s="53"/>
      <c r="J1357" s="53" t="s">
        <v>472</v>
      </c>
      <c r="K1357" s="53" t="s">
        <v>497</v>
      </c>
      <c r="L1357" s="53" t="s">
        <v>527</v>
      </c>
      <c r="M1357" s="53" t="s">
        <v>542</v>
      </c>
    </row>
    <row r="1358" spans="1:13" x14ac:dyDescent="0.25">
      <c r="A1358" s="53" t="s">
        <v>30</v>
      </c>
      <c r="B1358" s="53" t="s">
        <v>562</v>
      </c>
      <c r="C1358" s="53" t="s">
        <v>30</v>
      </c>
      <c r="D1358" s="53">
        <v>4102</v>
      </c>
      <c r="E1358" s="53">
        <v>1500</v>
      </c>
      <c r="F1358" s="53">
        <v>4</v>
      </c>
      <c r="G1358" s="53">
        <v>0</v>
      </c>
      <c r="H1358" s="53">
        <v>106</v>
      </c>
      <c r="I1358" s="53"/>
      <c r="J1358" s="53" t="s">
        <v>35</v>
      </c>
      <c r="K1358" s="53" t="s">
        <v>504</v>
      </c>
      <c r="L1358" s="53" t="s">
        <v>505</v>
      </c>
      <c r="M1358" s="53" t="s">
        <v>506</v>
      </c>
    </row>
    <row r="1359" spans="1:13" x14ac:dyDescent="0.25">
      <c r="A1359" s="53" t="s">
        <v>30</v>
      </c>
      <c r="B1359" s="53" t="s">
        <v>51</v>
      </c>
      <c r="C1359" s="53" t="s">
        <v>30</v>
      </c>
      <c r="D1359" s="53">
        <v>4102</v>
      </c>
      <c r="E1359" s="53">
        <v>1500</v>
      </c>
      <c r="F1359" s="53">
        <v>4</v>
      </c>
      <c r="G1359" s="53">
        <v>0</v>
      </c>
      <c r="H1359" s="53">
        <v>101</v>
      </c>
      <c r="I1359" s="53"/>
      <c r="J1359" s="53" t="s">
        <v>35</v>
      </c>
      <c r="K1359" s="53" t="s">
        <v>504</v>
      </c>
      <c r="L1359" s="53" t="s">
        <v>505</v>
      </c>
      <c r="M1359" s="53" t="s">
        <v>506</v>
      </c>
    </row>
    <row r="1360" spans="1:13" x14ac:dyDescent="0.25">
      <c r="A1360" s="53" t="s">
        <v>30</v>
      </c>
      <c r="B1360" s="53" t="s">
        <v>51</v>
      </c>
      <c r="C1360" s="53" t="s">
        <v>30</v>
      </c>
      <c r="D1360" s="53">
        <v>4102</v>
      </c>
      <c r="E1360" s="53">
        <v>1500</v>
      </c>
      <c r="F1360" s="53">
        <v>4</v>
      </c>
      <c r="G1360" s="53">
        <v>0</v>
      </c>
      <c r="H1360" s="53">
        <v>101</v>
      </c>
      <c r="I1360" s="53"/>
      <c r="J1360" s="53" t="s">
        <v>35</v>
      </c>
      <c r="K1360" s="53" t="s">
        <v>504</v>
      </c>
      <c r="L1360" s="53" t="s">
        <v>505</v>
      </c>
      <c r="M1360" s="53" t="s">
        <v>506</v>
      </c>
    </row>
    <row r="1361" spans="1:13" x14ac:dyDescent="0.25">
      <c r="A1361" s="53" t="s">
        <v>30</v>
      </c>
      <c r="B1361" s="53" t="s">
        <v>268</v>
      </c>
      <c r="C1361" s="53" t="s">
        <v>30</v>
      </c>
      <c r="D1361" s="53">
        <v>4102</v>
      </c>
      <c r="E1361" s="53">
        <v>1500</v>
      </c>
      <c r="F1361" s="53">
        <v>4</v>
      </c>
      <c r="G1361" s="53">
        <v>0</v>
      </c>
      <c r="H1361" s="53">
        <v>103</v>
      </c>
      <c r="I1361" s="53"/>
      <c r="J1361" s="53" t="s">
        <v>35</v>
      </c>
      <c r="K1361" s="53" t="s">
        <v>504</v>
      </c>
      <c r="L1361" s="53" t="s">
        <v>505</v>
      </c>
      <c r="M1361" s="53" t="s">
        <v>506</v>
      </c>
    </row>
    <row r="1362" spans="1:13" x14ac:dyDescent="0.25">
      <c r="A1362" s="53" t="s">
        <v>30</v>
      </c>
      <c r="B1362" s="53" t="s">
        <v>268</v>
      </c>
      <c r="C1362" s="53" t="s">
        <v>30</v>
      </c>
      <c r="D1362" s="53">
        <v>4102</v>
      </c>
      <c r="E1362" s="53">
        <v>1500</v>
      </c>
      <c r="F1362" s="53">
        <v>4</v>
      </c>
      <c r="G1362" s="53">
        <v>0</v>
      </c>
      <c r="H1362" s="53">
        <v>103</v>
      </c>
      <c r="I1362" s="53"/>
      <c r="J1362" s="53" t="s">
        <v>35</v>
      </c>
      <c r="K1362" s="53" t="s">
        <v>504</v>
      </c>
      <c r="L1362" s="53" t="s">
        <v>505</v>
      </c>
      <c r="M1362" s="53" t="s">
        <v>506</v>
      </c>
    </row>
    <row r="1363" spans="1:13" x14ac:dyDescent="0.25">
      <c r="A1363" s="53" t="s">
        <v>30</v>
      </c>
      <c r="B1363" s="53" t="s">
        <v>268</v>
      </c>
      <c r="C1363" s="53" t="s">
        <v>30</v>
      </c>
      <c r="D1363" s="53">
        <v>4102</v>
      </c>
      <c r="E1363" s="53">
        <v>1500</v>
      </c>
      <c r="F1363" s="53">
        <v>4</v>
      </c>
      <c r="G1363" s="53">
        <v>0</v>
      </c>
      <c r="H1363" s="53">
        <v>103</v>
      </c>
      <c r="I1363" s="53"/>
      <c r="J1363" s="53" t="s">
        <v>35</v>
      </c>
      <c r="K1363" s="53" t="s">
        <v>504</v>
      </c>
      <c r="L1363" s="53" t="s">
        <v>505</v>
      </c>
      <c r="M1363" s="53" t="s">
        <v>506</v>
      </c>
    </row>
    <row r="1364" spans="1:13" x14ac:dyDescent="0.25">
      <c r="A1364" s="53" t="s">
        <v>30</v>
      </c>
      <c r="B1364" s="53" t="s">
        <v>268</v>
      </c>
      <c r="C1364" s="53" t="s">
        <v>30</v>
      </c>
      <c r="D1364" s="53">
        <v>4102</v>
      </c>
      <c r="E1364" s="53">
        <v>1500</v>
      </c>
      <c r="F1364" s="53">
        <v>4</v>
      </c>
      <c r="G1364" s="53">
        <v>0</v>
      </c>
      <c r="H1364" s="53">
        <v>103</v>
      </c>
      <c r="I1364" s="53"/>
      <c r="J1364" s="53" t="s">
        <v>35</v>
      </c>
      <c r="K1364" s="53" t="s">
        <v>504</v>
      </c>
      <c r="L1364" s="53" t="s">
        <v>505</v>
      </c>
      <c r="M1364" s="53" t="s">
        <v>506</v>
      </c>
    </row>
    <row r="1365" spans="1:13" x14ac:dyDescent="0.25">
      <c r="A1365" s="53" t="s">
        <v>30</v>
      </c>
      <c r="B1365" s="53" t="s">
        <v>270</v>
      </c>
      <c r="C1365" s="53" t="s">
        <v>30</v>
      </c>
      <c r="D1365" s="53">
        <v>4102</v>
      </c>
      <c r="E1365" s="53">
        <v>1500</v>
      </c>
      <c r="F1365" s="53">
        <v>4</v>
      </c>
      <c r="G1365" s="53">
        <v>0</v>
      </c>
      <c r="H1365" s="53">
        <v>105</v>
      </c>
      <c r="I1365" s="53"/>
      <c r="J1365" s="53" t="s">
        <v>35</v>
      </c>
      <c r="K1365" s="53" t="s">
        <v>504</v>
      </c>
      <c r="L1365" s="53" t="s">
        <v>505</v>
      </c>
      <c r="M1365" s="53" t="s">
        <v>506</v>
      </c>
    </row>
    <row r="1366" spans="1:13" x14ac:dyDescent="0.25">
      <c r="A1366" s="53" t="s">
        <v>30</v>
      </c>
      <c r="B1366" s="53" t="s">
        <v>270</v>
      </c>
      <c r="C1366" s="53" t="s">
        <v>30</v>
      </c>
      <c r="D1366" s="53">
        <v>4102</v>
      </c>
      <c r="E1366" s="53">
        <v>1500</v>
      </c>
      <c r="F1366" s="53">
        <v>4</v>
      </c>
      <c r="G1366" s="53">
        <v>0</v>
      </c>
      <c r="H1366" s="53">
        <v>105</v>
      </c>
      <c r="I1366" s="53"/>
      <c r="J1366" s="53" t="s">
        <v>35</v>
      </c>
      <c r="K1366" s="53" t="s">
        <v>504</v>
      </c>
      <c r="L1366" s="53" t="s">
        <v>505</v>
      </c>
      <c r="M1366" s="53" t="s">
        <v>506</v>
      </c>
    </row>
    <row r="1367" spans="1:13" x14ac:dyDescent="0.25">
      <c r="A1367" s="53" t="s">
        <v>30</v>
      </c>
      <c r="B1367" s="53" t="s">
        <v>270</v>
      </c>
      <c r="C1367" s="53" t="s">
        <v>30</v>
      </c>
      <c r="D1367" s="53">
        <v>4102</v>
      </c>
      <c r="E1367" s="53">
        <v>1500</v>
      </c>
      <c r="F1367" s="53">
        <v>4</v>
      </c>
      <c r="G1367" s="53">
        <v>0</v>
      </c>
      <c r="H1367" s="53">
        <v>105</v>
      </c>
      <c r="I1367" s="53"/>
      <c r="J1367" s="53" t="s">
        <v>35</v>
      </c>
      <c r="K1367" s="53" t="s">
        <v>504</v>
      </c>
      <c r="L1367" s="53" t="s">
        <v>505</v>
      </c>
      <c r="M1367" s="53" t="s">
        <v>506</v>
      </c>
    </row>
    <row r="1368" spans="1:13" x14ac:dyDescent="0.25">
      <c r="A1368" s="53" t="s">
        <v>30</v>
      </c>
      <c r="B1368" s="53" t="s">
        <v>272</v>
      </c>
      <c r="C1368" s="53" t="s">
        <v>30</v>
      </c>
      <c r="D1368" s="53">
        <v>4102</v>
      </c>
      <c r="E1368" s="53">
        <v>1500</v>
      </c>
      <c r="F1368" s="53">
        <v>4</v>
      </c>
      <c r="G1368" s="53">
        <v>0</v>
      </c>
      <c r="H1368" s="53">
        <v>107</v>
      </c>
      <c r="I1368" s="53"/>
      <c r="J1368" s="53" t="s">
        <v>35</v>
      </c>
      <c r="K1368" s="53" t="s">
        <v>504</v>
      </c>
      <c r="L1368" s="53" t="s">
        <v>527</v>
      </c>
      <c r="M1368" s="53" t="s">
        <v>546</v>
      </c>
    </row>
    <row r="1369" spans="1:13" x14ac:dyDescent="0.25">
      <c r="A1369" s="53" t="s">
        <v>30</v>
      </c>
      <c r="B1369" s="53" t="s">
        <v>274</v>
      </c>
      <c r="C1369" s="53" t="s">
        <v>30</v>
      </c>
      <c r="D1369" s="53">
        <v>4102</v>
      </c>
      <c r="E1369" s="53">
        <v>1500</v>
      </c>
      <c r="F1369" s="53">
        <v>4</v>
      </c>
      <c r="G1369" s="53">
        <v>0</v>
      </c>
      <c r="H1369" s="53">
        <v>108</v>
      </c>
      <c r="I1369" s="53"/>
      <c r="J1369" s="53" t="s">
        <v>35</v>
      </c>
      <c r="K1369" s="53" t="s">
        <v>504</v>
      </c>
      <c r="L1369" s="53" t="s">
        <v>527</v>
      </c>
      <c r="M1369" s="53" t="s">
        <v>545</v>
      </c>
    </row>
    <row r="1370" spans="1:13" x14ac:dyDescent="0.25">
      <c r="A1370" s="53" t="s">
        <v>30</v>
      </c>
      <c r="B1370" s="53" t="s">
        <v>275</v>
      </c>
      <c r="C1370" s="53" t="s">
        <v>30</v>
      </c>
      <c r="D1370" s="53">
        <v>4102</v>
      </c>
      <c r="E1370" s="53">
        <v>1500</v>
      </c>
      <c r="F1370" s="53">
        <v>4</v>
      </c>
      <c r="G1370" s="53">
        <v>0</v>
      </c>
      <c r="H1370" s="53">
        <v>109</v>
      </c>
      <c r="I1370" s="53"/>
      <c r="J1370" s="53" t="s">
        <v>35</v>
      </c>
      <c r="K1370" s="53" t="s">
        <v>504</v>
      </c>
      <c r="L1370" s="53" t="s">
        <v>527</v>
      </c>
      <c r="M1370" s="53" t="s">
        <v>542</v>
      </c>
    </row>
    <row r="1371" spans="1:13" x14ac:dyDescent="0.25">
      <c r="A1371" s="53" t="s">
        <v>30</v>
      </c>
      <c r="B1371" s="53" t="s">
        <v>277</v>
      </c>
      <c r="C1371" s="53" t="s">
        <v>30</v>
      </c>
      <c r="D1371" s="53">
        <v>4102</v>
      </c>
      <c r="E1371" s="53">
        <v>1500</v>
      </c>
      <c r="F1371" s="53">
        <v>4</v>
      </c>
      <c r="G1371" s="53">
        <v>0</v>
      </c>
      <c r="H1371" s="53">
        <v>999</v>
      </c>
      <c r="I1371" s="53"/>
      <c r="J1371" s="53" t="s">
        <v>35</v>
      </c>
      <c r="K1371" s="53" t="s">
        <v>504</v>
      </c>
      <c r="L1371" s="53" t="s">
        <v>505</v>
      </c>
      <c r="M1371" s="53" t="s">
        <v>506</v>
      </c>
    </row>
    <row r="1372" spans="1:13" x14ac:dyDescent="0.25">
      <c r="A1372" s="53" t="s">
        <v>30</v>
      </c>
      <c r="B1372" s="53" t="s">
        <v>51</v>
      </c>
      <c r="C1372" s="53" t="s">
        <v>30</v>
      </c>
      <c r="D1372" s="53">
        <v>4102</v>
      </c>
      <c r="E1372" s="53">
        <v>1500</v>
      </c>
      <c r="F1372" s="53">
        <v>4</v>
      </c>
      <c r="G1372" s="53">
        <v>0</v>
      </c>
      <c r="H1372" s="53">
        <v>101</v>
      </c>
      <c r="I1372" s="53"/>
      <c r="J1372" s="53" t="s">
        <v>35</v>
      </c>
      <c r="K1372" s="53" t="s">
        <v>504</v>
      </c>
      <c r="L1372" s="53" t="s">
        <v>505</v>
      </c>
      <c r="M1372" s="53" t="s">
        <v>506</v>
      </c>
    </row>
    <row r="1373" spans="1:13" x14ac:dyDescent="0.25">
      <c r="A1373" s="53" t="s">
        <v>30</v>
      </c>
      <c r="B1373" s="53" t="s">
        <v>51</v>
      </c>
      <c r="C1373" s="53" t="s">
        <v>30</v>
      </c>
      <c r="D1373" s="53">
        <v>4102</v>
      </c>
      <c r="E1373" s="53">
        <v>1500</v>
      </c>
      <c r="F1373" s="53">
        <v>4</v>
      </c>
      <c r="G1373" s="53">
        <v>0</v>
      </c>
      <c r="H1373" s="53">
        <v>101</v>
      </c>
      <c r="I1373" s="53"/>
      <c r="J1373" s="53" t="s">
        <v>35</v>
      </c>
      <c r="K1373" s="53" t="s">
        <v>504</v>
      </c>
      <c r="L1373" s="53" t="s">
        <v>505</v>
      </c>
      <c r="M1373" s="53" t="s">
        <v>506</v>
      </c>
    </row>
    <row r="1374" spans="1:13" x14ac:dyDescent="0.25">
      <c r="A1374" s="53" t="s">
        <v>30</v>
      </c>
      <c r="B1374" s="53" t="s">
        <v>51</v>
      </c>
      <c r="C1374" s="53" t="s">
        <v>30</v>
      </c>
      <c r="D1374" s="53">
        <v>4102</v>
      </c>
      <c r="E1374" s="53">
        <v>1500</v>
      </c>
      <c r="F1374" s="53">
        <v>4</v>
      </c>
      <c r="G1374" s="53">
        <v>0</v>
      </c>
      <c r="H1374" s="53">
        <v>101</v>
      </c>
      <c r="I1374" s="53"/>
      <c r="J1374" s="53" t="s">
        <v>35</v>
      </c>
      <c r="K1374" s="53" t="s">
        <v>504</v>
      </c>
      <c r="L1374" s="53" t="s">
        <v>505</v>
      </c>
      <c r="M1374" s="53" t="s">
        <v>506</v>
      </c>
    </row>
    <row r="1375" spans="1:13" x14ac:dyDescent="0.25">
      <c r="A1375" s="53" t="s">
        <v>30</v>
      </c>
      <c r="B1375" s="53" t="s">
        <v>51</v>
      </c>
      <c r="C1375" s="53" t="s">
        <v>30</v>
      </c>
      <c r="D1375" s="53">
        <v>4102</v>
      </c>
      <c r="E1375" s="53">
        <v>1500</v>
      </c>
      <c r="F1375" s="53">
        <v>4</v>
      </c>
      <c r="G1375" s="53">
        <v>0</v>
      </c>
      <c r="H1375" s="53">
        <v>101</v>
      </c>
      <c r="I1375" s="53"/>
      <c r="J1375" s="53" t="s">
        <v>35</v>
      </c>
      <c r="K1375" s="53" t="s">
        <v>504</v>
      </c>
      <c r="L1375" s="53" t="s">
        <v>505</v>
      </c>
      <c r="M1375" s="53" t="s">
        <v>506</v>
      </c>
    </row>
    <row r="1376" spans="1:13" x14ac:dyDescent="0.25">
      <c r="A1376" s="53" t="s">
        <v>30</v>
      </c>
      <c r="B1376" s="53" t="s">
        <v>390</v>
      </c>
      <c r="C1376" s="53" t="s">
        <v>30</v>
      </c>
      <c r="D1376" s="53">
        <v>4102</v>
      </c>
      <c r="E1376" s="53">
        <v>1500</v>
      </c>
      <c r="F1376" s="53">
        <v>4</v>
      </c>
      <c r="G1376" s="53">
        <v>0</v>
      </c>
      <c r="H1376" s="53">
        <v>102</v>
      </c>
      <c r="I1376" s="53"/>
      <c r="J1376" s="53" t="s">
        <v>35</v>
      </c>
      <c r="K1376" s="53" t="s">
        <v>504</v>
      </c>
      <c r="L1376" s="53" t="s">
        <v>505</v>
      </c>
      <c r="M1376" s="53" t="s">
        <v>506</v>
      </c>
    </row>
    <row r="1377" spans="1:13" x14ac:dyDescent="0.25">
      <c r="A1377" s="53" t="s">
        <v>30</v>
      </c>
      <c r="B1377" s="53" t="s">
        <v>274</v>
      </c>
      <c r="C1377" s="53" t="s">
        <v>30</v>
      </c>
      <c r="D1377" s="53">
        <v>4102</v>
      </c>
      <c r="E1377" s="53">
        <v>1500</v>
      </c>
      <c r="F1377" s="53">
        <v>4</v>
      </c>
      <c r="G1377" s="53">
        <v>0</v>
      </c>
      <c r="H1377" s="53">
        <v>108</v>
      </c>
      <c r="I1377" s="53"/>
      <c r="J1377" s="53" t="s">
        <v>35</v>
      </c>
      <c r="K1377" s="53" t="s">
        <v>504</v>
      </c>
      <c r="L1377" s="53" t="s">
        <v>527</v>
      </c>
      <c r="M1377" s="53" t="s">
        <v>545</v>
      </c>
    </row>
    <row r="1378" spans="1:13" x14ac:dyDescent="0.25">
      <c r="A1378" s="53" t="s">
        <v>30</v>
      </c>
      <c r="B1378" s="53" t="s">
        <v>275</v>
      </c>
      <c r="C1378" s="53" t="s">
        <v>30</v>
      </c>
      <c r="D1378" s="53">
        <v>4102</v>
      </c>
      <c r="E1378" s="53">
        <v>1500</v>
      </c>
      <c r="F1378" s="53">
        <v>4</v>
      </c>
      <c r="G1378" s="53">
        <v>0</v>
      </c>
      <c r="H1378" s="53">
        <v>109</v>
      </c>
      <c r="I1378" s="53"/>
      <c r="J1378" s="53" t="s">
        <v>35</v>
      </c>
      <c r="K1378" s="53" t="s">
        <v>504</v>
      </c>
      <c r="L1378" s="53" t="s">
        <v>527</v>
      </c>
      <c r="M1378" s="53" t="s">
        <v>542</v>
      </c>
    </row>
    <row r="1379" spans="1:13" x14ac:dyDescent="0.25">
      <c r="A1379" s="53" t="s">
        <v>30</v>
      </c>
      <c r="B1379" s="53" t="s">
        <v>51</v>
      </c>
      <c r="C1379" s="53" t="s">
        <v>30</v>
      </c>
      <c r="D1379" s="53">
        <v>4102</v>
      </c>
      <c r="E1379" s="53">
        <v>1500</v>
      </c>
      <c r="F1379" s="53">
        <v>4</v>
      </c>
      <c r="G1379" s="53">
        <v>0</v>
      </c>
      <c r="H1379" s="53">
        <v>101</v>
      </c>
      <c r="I1379" s="53"/>
      <c r="J1379" s="53" t="s">
        <v>35</v>
      </c>
      <c r="K1379" s="53" t="s">
        <v>504</v>
      </c>
      <c r="L1379" s="53" t="s">
        <v>505</v>
      </c>
      <c r="M1379" s="53" t="s">
        <v>506</v>
      </c>
    </row>
    <row r="1380" spans="1:13" x14ac:dyDescent="0.25">
      <c r="A1380" s="53" t="s">
        <v>30</v>
      </c>
      <c r="B1380" s="53" t="s">
        <v>51</v>
      </c>
      <c r="C1380" s="53" t="s">
        <v>30</v>
      </c>
      <c r="D1380" s="53">
        <v>4102</v>
      </c>
      <c r="E1380" s="53">
        <v>1500</v>
      </c>
      <c r="F1380" s="53">
        <v>4</v>
      </c>
      <c r="G1380" s="53">
        <v>0</v>
      </c>
      <c r="H1380" s="53">
        <v>101</v>
      </c>
      <c r="I1380" s="53"/>
      <c r="J1380" s="53" t="s">
        <v>35</v>
      </c>
      <c r="K1380" s="53" t="s">
        <v>504</v>
      </c>
      <c r="L1380" s="53" t="s">
        <v>505</v>
      </c>
      <c r="M1380" s="53" t="s">
        <v>506</v>
      </c>
    </row>
    <row r="1381" spans="1:13" x14ac:dyDescent="0.25">
      <c r="A1381" s="53" t="s">
        <v>30</v>
      </c>
      <c r="B1381" s="53" t="s">
        <v>390</v>
      </c>
      <c r="C1381" s="53" t="s">
        <v>30</v>
      </c>
      <c r="D1381" s="53">
        <v>4102</v>
      </c>
      <c r="E1381" s="53">
        <v>1500</v>
      </c>
      <c r="F1381" s="53">
        <v>4</v>
      </c>
      <c r="G1381" s="53">
        <v>0</v>
      </c>
      <c r="H1381" s="53">
        <v>102</v>
      </c>
      <c r="I1381" s="53"/>
      <c r="J1381" s="53" t="s">
        <v>35</v>
      </c>
      <c r="K1381" s="53" t="s">
        <v>504</v>
      </c>
      <c r="L1381" s="53" t="s">
        <v>505</v>
      </c>
      <c r="M1381" s="53" t="s">
        <v>506</v>
      </c>
    </row>
    <row r="1382" spans="1:13" x14ac:dyDescent="0.25">
      <c r="A1382" s="53" t="s">
        <v>30</v>
      </c>
      <c r="B1382" s="53" t="s">
        <v>274</v>
      </c>
      <c r="C1382" s="53" t="s">
        <v>30</v>
      </c>
      <c r="D1382" s="53">
        <v>4102</v>
      </c>
      <c r="E1382" s="53">
        <v>1500</v>
      </c>
      <c r="F1382" s="53">
        <v>4</v>
      </c>
      <c r="G1382" s="53">
        <v>0</v>
      </c>
      <c r="H1382" s="53">
        <v>108</v>
      </c>
      <c r="I1382" s="53"/>
      <c r="J1382" s="53" t="s">
        <v>35</v>
      </c>
      <c r="K1382" s="53" t="s">
        <v>504</v>
      </c>
      <c r="L1382" s="53" t="s">
        <v>527</v>
      </c>
      <c r="M1382" s="53" t="s">
        <v>545</v>
      </c>
    </row>
    <row r="1383" spans="1:13" x14ac:dyDescent="0.25">
      <c r="A1383" s="53" t="s">
        <v>30</v>
      </c>
      <c r="B1383" s="53" t="s">
        <v>275</v>
      </c>
      <c r="C1383" s="53" t="s">
        <v>30</v>
      </c>
      <c r="D1383" s="53">
        <v>4102</v>
      </c>
      <c r="E1383" s="53">
        <v>1500</v>
      </c>
      <c r="F1383" s="53">
        <v>4</v>
      </c>
      <c r="G1383" s="53">
        <v>0</v>
      </c>
      <c r="H1383" s="53">
        <v>109</v>
      </c>
      <c r="I1383" s="53"/>
      <c r="J1383" s="53" t="s">
        <v>35</v>
      </c>
      <c r="K1383" s="53" t="s">
        <v>504</v>
      </c>
      <c r="L1383" s="53" t="s">
        <v>527</v>
      </c>
      <c r="M1383" s="53" t="s">
        <v>542</v>
      </c>
    </row>
    <row r="1384" spans="1:13" x14ac:dyDescent="0.25">
      <c r="A1384" s="53" t="s">
        <v>30</v>
      </c>
      <c r="B1384" s="53" t="s">
        <v>51</v>
      </c>
      <c r="C1384" s="53" t="s">
        <v>30</v>
      </c>
      <c r="D1384" s="53">
        <v>4102</v>
      </c>
      <c r="E1384" s="53">
        <v>1500</v>
      </c>
      <c r="F1384" s="53">
        <v>4</v>
      </c>
      <c r="G1384" s="53">
        <v>0</v>
      </c>
      <c r="H1384" s="53">
        <v>101</v>
      </c>
      <c r="I1384" s="53"/>
      <c r="J1384" s="53" t="s">
        <v>35</v>
      </c>
      <c r="K1384" s="53" t="s">
        <v>504</v>
      </c>
      <c r="L1384" s="53" t="s">
        <v>505</v>
      </c>
      <c r="M1384" s="53" t="s">
        <v>506</v>
      </c>
    </row>
    <row r="1385" spans="1:13" x14ac:dyDescent="0.25">
      <c r="A1385" s="53" t="s">
        <v>30</v>
      </c>
      <c r="B1385" s="53" t="s">
        <v>51</v>
      </c>
      <c r="C1385" s="53" t="s">
        <v>30</v>
      </c>
      <c r="D1385" s="53">
        <v>4102</v>
      </c>
      <c r="E1385" s="53">
        <v>1500</v>
      </c>
      <c r="F1385" s="53">
        <v>4</v>
      </c>
      <c r="G1385" s="53">
        <v>0</v>
      </c>
      <c r="H1385" s="53">
        <v>101</v>
      </c>
      <c r="I1385" s="53"/>
      <c r="J1385" s="53" t="s">
        <v>35</v>
      </c>
      <c r="K1385" s="53" t="s">
        <v>504</v>
      </c>
      <c r="L1385" s="53" t="s">
        <v>505</v>
      </c>
      <c r="M1385" s="53" t="s">
        <v>506</v>
      </c>
    </row>
    <row r="1386" spans="1:13" x14ac:dyDescent="0.25">
      <c r="A1386" s="53" t="s">
        <v>30</v>
      </c>
      <c r="B1386" s="53" t="s">
        <v>51</v>
      </c>
      <c r="C1386" s="53" t="s">
        <v>30</v>
      </c>
      <c r="D1386" s="53">
        <v>4102</v>
      </c>
      <c r="E1386" s="53">
        <v>1500</v>
      </c>
      <c r="F1386" s="53">
        <v>4</v>
      </c>
      <c r="G1386" s="53">
        <v>0</v>
      </c>
      <c r="H1386" s="53">
        <v>101</v>
      </c>
      <c r="I1386" s="53"/>
      <c r="J1386" s="53" t="s">
        <v>35</v>
      </c>
      <c r="K1386" s="53" t="s">
        <v>504</v>
      </c>
      <c r="L1386" s="53" t="s">
        <v>505</v>
      </c>
      <c r="M1386" s="53" t="s">
        <v>506</v>
      </c>
    </row>
    <row r="1387" spans="1:13" x14ac:dyDescent="0.25">
      <c r="A1387" s="53" t="s">
        <v>30</v>
      </c>
      <c r="B1387" s="53" t="s">
        <v>390</v>
      </c>
      <c r="C1387" s="53" t="s">
        <v>30</v>
      </c>
      <c r="D1387" s="53">
        <v>4102</v>
      </c>
      <c r="E1387" s="53">
        <v>1500</v>
      </c>
      <c r="F1387" s="53">
        <v>4</v>
      </c>
      <c r="G1387" s="53">
        <v>0</v>
      </c>
      <c r="H1387" s="53">
        <v>102</v>
      </c>
      <c r="I1387" s="53"/>
      <c r="J1387" s="53" t="s">
        <v>35</v>
      </c>
      <c r="K1387" s="53" t="s">
        <v>504</v>
      </c>
      <c r="L1387" s="53" t="s">
        <v>505</v>
      </c>
      <c r="M1387" s="53" t="s">
        <v>506</v>
      </c>
    </row>
    <row r="1388" spans="1:13" x14ac:dyDescent="0.25">
      <c r="A1388" s="53" t="s">
        <v>30</v>
      </c>
      <c r="B1388" s="53" t="s">
        <v>274</v>
      </c>
      <c r="C1388" s="53" t="s">
        <v>30</v>
      </c>
      <c r="D1388" s="53">
        <v>4102</v>
      </c>
      <c r="E1388" s="53">
        <v>1500</v>
      </c>
      <c r="F1388" s="53">
        <v>4</v>
      </c>
      <c r="G1388" s="53">
        <v>0</v>
      </c>
      <c r="H1388" s="53">
        <v>108</v>
      </c>
      <c r="I1388" s="53"/>
      <c r="J1388" s="53" t="s">
        <v>35</v>
      </c>
      <c r="K1388" s="53" t="s">
        <v>504</v>
      </c>
      <c r="L1388" s="53" t="s">
        <v>527</v>
      </c>
      <c r="M1388" s="53" t="s">
        <v>545</v>
      </c>
    </row>
    <row r="1389" spans="1:13" x14ac:dyDescent="0.25">
      <c r="A1389" s="53" t="s">
        <v>30</v>
      </c>
      <c r="B1389" s="53" t="s">
        <v>275</v>
      </c>
      <c r="C1389" s="53" t="s">
        <v>30</v>
      </c>
      <c r="D1389" s="53">
        <v>4102</v>
      </c>
      <c r="E1389" s="53">
        <v>1500</v>
      </c>
      <c r="F1389" s="53">
        <v>4</v>
      </c>
      <c r="G1389" s="53">
        <v>0</v>
      </c>
      <c r="H1389" s="53">
        <v>109</v>
      </c>
      <c r="I1389" s="53"/>
      <c r="J1389" s="53" t="s">
        <v>35</v>
      </c>
      <c r="K1389" s="53" t="s">
        <v>504</v>
      </c>
      <c r="L1389" s="53" t="s">
        <v>527</v>
      </c>
      <c r="M1389" s="53" t="s">
        <v>542</v>
      </c>
    </row>
    <row r="1390" spans="1:13" x14ac:dyDescent="0.25">
      <c r="A1390" s="53" t="s">
        <v>30</v>
      </c>
      <c r="B1390" s="53" t="s">
        <v>51</v>
      </c>
      <c r="C1390" s="53" t="s">
        <v>30</v>
      </c>
      <c r="D1390" s="53">
        <v>4102</v>
      </c>
      <c r="E1390" s="53">
        <v>1500</v>
      </c>
      <c r="F1390" s="53">
        <v>4</v>
      </c>
      <c r="G1390" s="53">
        <v>0</v>
      </c>
      <c r="H1390" s="53">
        <v>101</v>
      </c>
      <c r="I1390" s="53"/>
      <c r="J1390" s="53" t="s">
        <v>35</v>
      </c>
      <c r="K1390" s="53" t="s">
        <v>504</v>
      </c>
      <c r="L1390" s="53" t="s">
        <v>505</v>
      </c>
      <c r="M1390" s="53" t="s">
        <v>506</v>
      </c>
    </row>
    <row r="1391" spans="1:13" x14ac:dyDescent="0.25">
      <c r="A1391" s="53" t="s">
        <v>30</v>
      </c>
      <c r="B1391" s="53" t="s">
        <v>51</v>
      </c>
      <c r="C1391" s="53" t="s">
        <v>30</v>
      </c>
      <c r="D1391" s="53">
        <v>4102</v>
      </c>
      <c r="E1391" s="53">
        <v>1500</v>
      </c>
      <c r="F1391" s="53">
        <v>4</v>
      </c>
      <c r="G1391" s="53">
        <v>0</v>
      </c>
      <c r="H1391" s="53">
        <v>101</v>
      </c>
      <c r="I1391" s="53"/>
      <c r="J1391" s="53" t="s">
        <v>35</v>
      </c>
      <c r="K1391" s="53" t="s">
        <v>504</v>
      </c>
      <c r="L1391" s="53" t="s">
        <v>505</v>
      </c>
      <c r="M1391" s="53" t="s">
        <v>506</v>
      </c>
    </row>
    <row r="1392" spans="1:13" x14ac:dyDescent="0.25">
      <c r="A1392" s="53" t="s">
        <v>30</v>
      </c>
      <c r="B1392" s="53" t="s">
        <v>51</v>
      </c>
      <c r="C1392" s="53" t="s">
        <v>30</v>
      </c>
      <c r="D1392" s="53">
        <v>4102</v>
      </c>
      <c r="E1392" s="53">
        <v>1500</v>
      </c>
      <c r="F1392" s="53">
        <v>4</v>
      </c>
      <c r="G1392" s="53">
        <v>0</v>
      </c>
      <c r="H1392" s="53">
        <v>101</v>
      </c>
      <c r="I1392" s="53"/>
      <c r="J1392" s="53" t="s">
        <v>35</v>
      </c>
      <c r="K1392" s="53" t="s">
        <v>504</v>
      </c>
      <c r="L1392" s="53" t="s">
        <v>505</v>
      </c>
      <c r="M1392" s="53" t="s">
        <v>506</v>
      </c>
    </row>
    <row r="1393" spans="1:13" x14ac:dyDescent="0.25">
      <c r="A1393" s="53" t="s">
        <v>30</v>
      </c>
      <c r="B1393" s="53" t="s">
        <v>390</v>
      </c>
      <c r="C1393" s="53" t="s">
        <v>30</v>
      </c>
      <c r="D1393" s="53">
        <v>4102</v>
      </c>
      <c r="E1393" s="53">
        <v>1500</v>
      </c>
      <c r="F1393" s="53">
        <v>4</v>
      </c>
      <c r="G1393" s="53">
        <v>0</v>
      </c>
      <c r="H1393" s="53">
        <v>102</v>
      </c>
      <c r="I1393" s="53"/>
      <c r="J1393" s="53" t="s">
        <v>35</v>
      </c>
      <c r="K1393" s="53" t="s">
        <v>504</v>
      </c>
      <c r="L1393" s="53" t="s">
        <v>505</v>
      </c>
      <c r="M1393" s="53" t="s">
        <v>506</v>
      </c>
    </row>
    <row r="1394" spans="1:13" x14ac:dyDescent="0.25">
      <c r="A1394" s="53" t="s">
        <v>30</v>
      </c>
      <c r="B1394" s="53" t="s">
        <v>274</v>
      </c>
      <c r="C1394" s="53" t="s">
        <v>30</v>
      </c>
      <c r="D1394" s="53">
        <v>4102</v>
      </c>
      <c r="E1394" s="53">
        <v>1500</v>
      </c>
      <c r="F1394" s="53">
        <v>4</v>
      </c>
      <c r="G1394" s="53">
        <v>0</v>
      </c>
      <c r="H1394" s="53">
        <v>108</v>
      </c>
      <c r="I1394" s="53"/>
      <c r="J1394" s="53" t="s">
        <v>35</v>
      </c>
      <c r="K1394" s="53" t="s">
        <v>504</v>
      </c>
      <c r="L1394" s="53" t="s">
        <v>527</v>
      </c>
      <c r="M1394" s="53" t="s">
        <v>545</v>
      </c>
    </row>
    <row r="1395" spans="1:13" x14ac:dyDescent="0.25">
      <c r="A1395" s="53" t="s">
        <v>30</v>
      </c>
      <c r="B1395" s="53" t="s">
        <v>275</v>
      </c>
      <c r="C1395" s="53" t="s">
        <v>30</v>
      </c>
      <c r="D1395" s="53">
        <v>4102</v>
      </c>
      <c r="E1395" s="53">
        <v>1500</v>
      </c>
      <c r="F1395" s="53">
        <v>4</v>
      </c>
      <c r="G1395" s="53">
        <v>0</v>
      </c>
      <c r="H1395" s="53">
        <v>109</v>
      </c>
      <c r="I1395" s="53"/>
      <c r="J1395" s="53" t="s">
        <v>35</v>
      </c>
      <c r="K1395" s="53" t="s">
        <v>504</v>
      </c>
      <c r="L1395" s="53" t="s">
        <v>527</v>
      </c>
      <c r="M1395" s="53" t="s">
        <v>542</v>
      </c>
    </row>
    <row r="1396" spans="1:13" x14ac:dyDescent="0.25">
      <c r="A1396" s="53" t="s">
        <v>30</v>
      </c>
      <c r="B1396" s="53" t="s">
        <v>51</v>
      </c>
      <c r="C1396" s="53" t="s">
        <v>30</v>
      </c>
      <c r="D1396" s="53">
        <v>4102</v>
      </c>
      <c r="E1396" s="53">
        <v>1500</v>
      </c>
      <c r="F1396" s="53">
        <v>4</v>
      </c>
      <c r="G1396" s="53">
        <v>0</v>
      </c>
      <c r="H1396" s="53">
        <v>101</v>
      </c>
      <c r="I1396" s="53"/>
      <c r="J1396" s="53" t="s">
        <v>35</v>
      </c>
      <c r="K1396" s="53" t="s">
        <v>504</v>
      </c>
      <c r="L1396" s="53" t="s">
        <v>505</v>
      </c>
      <c r="M1396" s="53" t="s">
        <v>506</v>
      </c>
    </row>
    <row r="1397" spans="1:13" x14ac:dyDescent="0.25">
      <c r="A1397" s="53" t="s">
        <v>30</v>
      </c>
      <c r="B1397" s="53" t="s">
        <v>51</v>
      </c>
      <c r="C1397" s="53" t="s">
        <v>30</v>
      </c>
      <c r="D1397" s="53">
        <v>4102</v>
      </c>
      <c r="E1397" s="53">
        <v>1500</v>
      </c>
      <c r="F1397" s="53">
        <v>4</v>
      </c>
      <c r="G1397" s="53">
        <v>0</v>
      </c>
      <c r="H1397" s="53">
        <v>101</v>
      </c>
      <c r="I1397" s="53"/>
      <c r="J1397" s="53" t="s">
        <v>35</v>
      </c>
      <c r="K1397" s="53" t="s">
        <v>504</v>
      </c>
      <c r="L1397" s="53" t="s">
        <v>505</v>
      </c>
      <c r="M1397" s="53" t="s">
        <v>506</v>
      </c>
    </row>
    <row r="1398" spans="1:13" x14ac:dyDescent="0.25">
      <c r="A1398" s="53" t="s">
        <v>30</v>
      </c>
      <c r="B1398" s="53" t="s">
        <v>51</v>
      </c>
      <c r="C1398" s="53" t="s">
        <v>30</v>
      </c>
      <c r="D1398" s="53">
        <v>4102</v>
      </c>
      <c r="E1398" s="53">
        <v>1500</v>
      </c>
      <c r="F1398" s="53">
        <v>4</v>
      </c>
      <c r="G1398" s="53">
        <v>0</v>
      </c>
      <c r="H1398" s="53">
        <v>101</v>
      </c>
      <c r="I1398" s="53"/>
      <c r="J1398" s="53" t="s">
        <v>35</v>
      </c>
      <c r="K1398" s="53" t="s">
        <v>504</v>
      </c>
      <c r="L1398" s="53" t="s">
        <v>505</v>
      </c>
      <c r="M1398" s="53" t="s">
        <v>506</v>
      </c>
    </row>
    <row r="1399" spans="1:13" x14ac:dyDescent="0.25">
      <c r="A1399" s="53" t="s">
        <v>30</v>
      </c>
      <c r="B1399" s="53" t="s">
        <v>390</v>
      </c>
      <c r="C1399" s="53" t="s">
        <v>30</v>
      </c>
      <c r="D1399" s="53">
        <v>4102</v>
      </c>
      <c r="E1399" s="53">
        <v>1500</v>
      </c>
      <c r="F1399" s="53">
        <v>4</v>
      </c>
      <c r="G1399" s="53">
        <v>0</v>
      </c>
      <c r="H1399" s="53">
        <v>102</v>
      </c>
      <c r="I1399" s="53"/>
      <c r="J1399" s="53" t="s">
        <v>35</v>
      </c>
      <c r="K1399" s="53" t="s">
        <v>504</v>
      </c>
      <c r="L1399" s="53" t="s">
        <v>505</v>
      </c>
      <c r="M1399" s="53" t="s">
        <v>506</v>
      </c>
    </row>
    <row r="1400" spans="1:13" x14ac:dyDescent="0.25">
      <c r="A1400" s="53" t="s">
        <v>30</v>
      </c>
      <c r="B1400" s="53" t="s">
        <v>390</v>
      </c>
      <c r="C1400" s="53" t="s">
        <v>30</v>
      </c>
      <c r="D1400" s="53">
        <v>4102</v>
      </c>
      <c r="E1400" s="53">
        <v>1500</v>
      </c>
      <c r="F1400" s="53">
        <v>4</v>
      </c>
      <c r="G1400" s="53">
        <v>0</v>
      </c>
      <c r="H1400" s="53">
        <v>102</v>
      </c>
      <c r="I1400" s="53"/>
      <c r="J1400" s="53" t="s">
        <v>35</v>
      </c>
      <c r="K1400" s="53" t="s">
        <v>504</v>
      </c>
      <c r="L1400" s="53" t="s">
        <v>505</v>
      </c>
      <c r="M1400" s="53" t="s">
        <v>506</v>
      </c>
    </row>
    <row r="1401" spans="1:13" x14ac:dyDescent="0.25">
      <c r="A1401" s="53" t="s">
        <v>30</v>
      </c>
      <c r="B1401" s="53" t="s">
        <v>274</v>
      </c>
      <c r="C1401" s="53" t="s">
        <v>30</v>
      </c>
      <c r="D1401" s="53">
        <v>4102</v>
      </c>
      <c r="E1401" s="53">
        <v>1500</v>
      </c>
      <c r="F1401" s="53">
        <v>4</v>
      </c>
      <c r="G1401" s="53">
        <v>0</v>
      </c>
      <c r="H1401" s="53">
        <v>108</v>
      </c>
      <c r="I1401" s="53"/>
      <c r="J1401" s="53" t="s">
        <v>35</v>
      </c>
      <c r="K1401" s="53" t="s">
        <v>504</v>
      </c>
      <c r="L1401" s="53" t="s">
        <v>527</v>
      </c>
      <c r="M1401" s="53" t="s">
        <v>545</v>
      </c>
    </row>
    <row r="1402" spans="1:13" x14ac:dyDescent="0.25">
      <c r="A1402" s="53" t="s">
        <v>30</v>
      </c>
      <c r="B1402" s="53" t="s">
        <v>275</v>
      </c>
      <c r="C1402" s="53" t="s">
        <v>30</v>
      </c>
      <c r="D1402" s="53">
        <v>4102</v>
      </c>
      <c r="E1402" s="53">
        <v>1500</v>
      </c>
      <c r="F1402" s="53">
        <v>4</v>
      </c>
      <c r="G1402" s="53">
        <v>0</v>
      </c>
      <c r="H1402" s="53">
        <v>109</v>
      </c>
      <c r="I1402" s="53"/>
      <c r="J1402" s="53" t="s">
        <v>35</v>
      </c>
      <c r="K1402" s="53" t="s">
        <v>504</v>
      </c>
      <c r="L1402" s="53" t="s">
        <v>527</v>
      </c>
      <c r="M1402" s="53" t="s">
        <v>542</v>
      </c>
    </row>
    <row r="1403" spans="1:13" x14ac:dyDescent="0.25">
      <c r="A1403" s="53" t="s">
        <v>30</v>
      </c>
      <c r="B1403" s="53" t="s">
        <v>51</v>
      </c>
      <c r="C1403" s="53" t="s">
        <v>30</v>
      </c>
      <c r="D1403" s="53">
        <v>4102</v>
      </c>
      <c r="E1403" s="53">
        <v>1500</v>
      </c>
      <c r="F1403" s="53">
        <v>4</v>
      </c>
      <c r="G1403" s="53">
        <v>0</v>
      </c>
      <c r="H1403" s="53">
        <v>101</v>
      </c>
      <c r="I1403" s="53"/>
      <c r="J1403" s="53" t="s">
        <v>35</v>
      </c>
      <c r="K1403" s="53" t="s">
        <v>504</v>
      </c>
      <c r="L1403" s="53" t="s">
        <v>505</v>
      </c>
      <c r="M1403" s="53" t="s">
        <v>506</v>
      </c>
    </row>
    <row r="1404" spans="1:13" x14ac:dyDescent="0.25">
      <c r="A1404" s="53" t="s">
        <v>30</v>
      </c>
      <c r="B1404" s="53" t="s">
        <v>51</v>
      </c>
      <c r="C1404" s="53" t="s">
        <v>30</v>
      </c>
      <c r="D1404" s="53">
        <v>4102</v>
      </c>
      <c r="E1404" s="53">
        <v>1500</v>
      </c>
      <c r="F1404" s="53">
        <v>4</v>
      </c>
      <c r="G1404" s="53">
        <v>0</v>
      </c>
      <c r="H1404" s="53">
        <v>101</v>
      </c>
      <c r="I1404" s="53"/>
      <c r="J1404" s="53" t="s">
        <v>35</v>
      </c>
      <c r="K1404" s="53" t="s">
        <v>504</v>
      </c>
      <c r="L1404" s="53" t="s">
        <v>505</v>
      </c>
      <c r="M1404" s="53" t="s">
        <v>506</v>
      </c>
    </row>
    <row r="1405" spans="1:13" x14ac:dyDescent="0.25">
      <c r="A1405" s="53" t="s">
        <v>30</v>
      </c>
      <c r="B1405" s="53" t="s">
        <v>51</v>
      </c>
      <c r="C1405" s="53" t="s">
        <v>30</v>
      </c>
      <c r="D1405" s="53">
        <v>4102</v>
      </c>
      <c r="E1405" s="53">
        <v>1500</v>
      </c>
      <c r="F1405" s="53">
        <v>4</v>
      </c>
      <c r="G1405" s="53">
        <v>0</v>
      </c>
      <c r="H1405" s="53">
        <v>101</v>
      </c>
      <c r="I1405" s="53"/>
      <c r="J1405" s="53" t="s">
        <v>35</v>
      </c>
      <c r="K1405" s="53" t="s">
        <v>504</v>
      </c>
      <c r="L1405" s="53" t="s">
        <v>505</v>
      </c>
      <c r="M1405" s="53" t="s">
        <v>506</v>
      </c>
    </row>
    <row r="1406" spans="1:13" x14ac:dyDescent="0.25">
      <c r="A1406" s="53" t="s">
        <v>30</v>
      </c>
      <c r="B1406" s="53" t="s">
        <v>390</v>
      </c>
      <c r="C1406" s="53" t="s">
        <v>30</v>
      </c>
      <c r="D1406" s="53">
        <v>4102</v>
      </c>
      <c r="E1406" s="53">
        <v>1500</v>
      </c>
      <c r="F1406" s="53">
        <v>4</v>
      </c>
      <c r="G1406" s="53">
        <v>0</v>
      </c>
      <c r="H1406" s="53">
        <v>102</v>
      </c>
      <c r="I1406" s="53"/>
      <c r="J1406" s="53" t="s">
        <v>35</v>
      </c>
      <c r="K1406" s="53" t="s">
        <v>504</v>
      </c>
      <c r="L1406" s="53" t="s">
        <v>505</v>
      </c>
      <c r="M1406" s="53" t="s">
        <v>506</v>
      </c>
    </row>
    <row r="1407" spans="1:13" x14ac:dyDescent="0.25">
      <c r="A1407" s="53" t="s">
        <v>30</v>
      </c>
      <c r="B1407" s="53" t="s">
        <v>274</v>
      </c>
      <c r="C1407" s="53" t="s">
        <v>30</v>
      </c>
      <c r="D1407" s="53">
        <v>4102</v>
      </c>
      <c r="E1407" s="53">
        <v>1500</v>
      </c>
      <c r="F1407" s="53">
        <v>4</v>
      </c>
      <c r="G1407" s="53">
        <v>0</v>
      </c>
      <c r="H1407" s="53">
        <v>108</v>
      </c>
      <c r="I1407" s="53"/>
      <c r="J1407" s="53" t="s">
        <v>35</v>
      </c>
      <c r="K1407" s="53" t="s">
        <v>504</v>
      </c>
      <c r="L1407" s="53" t="s">
        <v>527</v>
      </c>
      <c r="M1407" s="53" t="s">
        <v>545</v>
      </c>
    </row>
    <row r="1408" spans="1:13" x14ac:dyDescent="0.25">
      <c r="A1408" s="53" t="s">
        <v>30</v>
      </c>
      <c r="B1408" s="53" t="s">
        <v>275</v>
      </c>
      <c r="C1408" s="53" t="s">
        <v>30</v>
      </c>
      <c r="D1408" s="53">
        <v>4102</v>
      </c>
      <c r="E1408" s="53">
        <v>1500</v>
      </c>
      <c r="F1408" s="53">
        <v>4</v>
      </c>
      <c r="G1408" s="53">
        <v>0</v>
      </c>
      <c r="H1408" s="53">
        <v>109</v>
      </c>
      <c r="I1408" s="53"/>
      <c r="J1408" s="53" t="s">
        <v>35</v>
      </c>
      <c r="K1408" s="53" t="s">
        <v>504</v>
      </c>
      <c r="L1408" s="53" t="s">
        <v>527</v>
      </c>
      <c r="M1408" s="53" t="s">
        <v>542</v>
      </c>
    </row>
    <row r="1409" spans="1:13" x14ac:dyDescent="0.25">
      <c r="A1409" s="53" t="s">
        <v>30</v>
      </c>
      <c r="B1409" s="53" t="s">
        <v>51</v>
      </c>
      <c r="C1409" s="53" t="s">
        <v>30</v>
      </c>
      <c r="D1409" s="53">
        <v>4102</v>
      </c>
      <c r="E1409" s="53">
        <v>1500</v>
      </c>
      <c r="F1409" s="53">
        <v>4</v>
      </c>
      <c r="G1409" s="53">
        <v>0</v>
      </c>
      <c r="H1409" s="53">
        <v>101</v>
      </c>
      <c r="I1409" s="53"/>
      <c r="J1409" s="53" t="s">
        <v>35</v>
      </c>
      <c r="K1409" s="53" t="s">
        <v>504</v>
      </c>
      <c r="L1409" s="53" t="s">
        <v>505</v>
      </c>
      <c r="M1409" s="53" t="s">
        <v>506</v>
      </c>
    </row>
    <row r="1410" spans="1:13" x14ac:dyDescent="0.25">
      <c r="A1410" s="53" t="s">
        <v>30</v>
      </c>
      <c r="B1410" s="53" t="s">
        <v>51</v>
      </c>
      <c r="C1410" s="53" t="s">
        <v>30</v>
      </c>
      <c r="D1410" s="53">
        <v>4102</v>
      </c>
      <c r="E1410" s="53">
        <v>1500</v>
      </c>
      <c r="F1410" s="53">
        <v>4</v>
      </c>
      <c r="G1410" s="53">
        <v>0</v>
      </c>
      <c r="H1410" s="53">
        <v>101</v>
      </c>
      <c r="I1410" s="53"/>
      <c r="J1410" s="53" t="s">
        <v>35</v>
      </c>
      <c r="K1410" s="53" t="s">
        <v>504</v>
      </c>
      <c r="L1410" s="53" t="s">
        <v>505</v>
      </c>
      <c r="M1410" s="53" t="s">
        <v>506</v>
      </c>
    </row>
    <row r="1411" spans="1:13" x14ac:dyDescent="0.25">
      <c r="A1411" s="53" t="s">
        <v>30</v>
      </c>
      <c r="B1411" s="53" t="s">
        <v>51</v>
      </c>
      <c r="C1411" s="53" t="s">
        <v>30</v>
      </c>
      <c r="D1411" s="53">
        <v>4102</v>
      </c>
      <c r="E1411" s="53">
        <v>1500</v>
      </c>
      <c r="F1411" s="53">
        <v>4</v>
      </c>
      <c r="G1411" s="53">
        <v>0</v>
      </c>
      <c r="H1411" s="53">
        <v>101</v>
      </c>
      <c r="I1411" s="53"/>
      <c r="J1411" s="53" t="s">
        <v>35</v>
      </c>
      <c r="K1411" s="53" t="s">
        <v>504</v>
      </c>
      <c r="L1411" s="53" t="s">
        <v>505</v>
      </c>
      <c r="M1411" s="53" t="s">
        <v>506</v>
      </c>
    </row>
    <row r="1412" spans="1:13" x14ac:dyDescent="0.25">
      <c r="A1412" s="53" t="s">
        <v>30</v>
      </c>
      <c r="B1412" s="53" t="s">
        <v>390</v>
      </c>
      <c r="C1412" s="53" t="s">
        <v>30</v>
      </c>
      <c r="D1412" s="53">
        <v>4102</v>
      </c>
      <c r="E1412" s="53">
        <v>1500</v>
      </c>
      <c r="F1412" s="53">
        <v>4</v>
      </c>
      <c r="G1412" s="53">
        <v>0</v>
      </c>
      <c r="H1412" s="53">
        <v>102</v>
      </c>
      <c r="I1412" s="53"/>
      <c r="J1412" s="53" t="s">
        <v>35</v>
      </c>
      <c r="K1412" s="53" t="s">
        <v>504</v>
      </c>
      <c r="L1412" s="53" t="s">
        <v>505</v>
      </c>
      <c r="M1412" s="53" t="s">
        <v>506</v>
      </c>
    </row>
    <row r="1413" spans="1:13" x14ac:dyDescent="0.25">
      <c r="A1413" s="53" t="s">
        <v>30</v>
      </c>
      <c r="B1413" s="53" t="s">
        <v>274</v>
      </c>
      <c r="C1413" s="53" t="s">
        <v>30</v>
      </c>
      <c r="D1413" s="53">
        <v>4102</v>
      </c>
      <c r="E1413" s="53">
        <v>1500</v>
      </c>
      <c r="F1413" s="53">
        <v>4</v>
      </c>
      <c r="G1413" s="53">
        <v>0</v>
      </c>
      <c r="H1413" s="53">
        <v>108</v>
      </c>
      <c r="I1413" s="53"/>
      <c r="J1413" s="53" t="s">
        <v>35</v>
      </c>
      <c r="K1413" s="53" t="s">
        <v>504</v>
      </c>
      <c r="L1413" s="53" t="s">
        <v>527</v>
      </c>
      <c r="M1413" s="53" t="s">
        <v>545</v>
      </c>
    </row>
    <row r="1414" spans="1:13" x14ac:dyDescent="0.25">
      <c r="A1414" s="53" t="s">
        <v>30</v>
      </c>
      <c r="B1414" s="53" t="s">
        <v>275</v>
      </c>
      <c r="C1414" s="53" t="s">
        <v>30</v>
      </c>
      <c r="D1414" s="53">
        <v>4102</v>
      </c>
      <c r="E1414" s="53">
        <v>1500</v>
      </c>
      <c r="F1414" s="53">
        <v>4</v>
      </c>
      <c r="G1414" s="53">
        <v>0</v>
      </c>
      <c r="H1414" s="53">
        <v>109</v>
      </c>
      <c r="I1414" s="53"/>
      <c r="J1414" s="53" t="s">
        <v>35</v>
      </c>
      <c r="K1414" s="53" t="s">
        <v>504</v>
      </c>
      <c r="L1414" s="53" t="s">
        <v>527</v>
      </c>
      <c r="M1414" s="53" t="s">
        <v>542</v>
      </c>
    </row>
    <row r="1415" spans="1:13" x14ac:dyDescent="0.25">
      <c r="A1415" s="53" t="s">
        <v>30</v>
      </c>
      <c r="B1415" s="53" t="s">
        <v>51</v>
      </c>
      <c r="C1415" s="53" t="s">
        <v>30</v>
      </c>
      <c r="D1415" s="53">
        <v>4102</v>
      </c>
      <c r="E1415" s="53">
        <v>1500</v>
      </c>
      <c r="F1415" s="53">
        <v>4</v>
      </c>
      <c r="G1415" s="53">
        <v>0</v>
      </c>
      <c r="H1415" s="53">
        <v>101</v>
      </c>
      <c r="I1415" s="53"/>
      <c r="J1415" s="53" t="s">
        <v>35</v>
      </c>
      <c r="K1415" s="53" t="s">
        <v>504</v>
      </c>
      <c r="L1415" s="53" t="s">
        <v>505</v>
      </c>
      <c r="M1415" s="53" t="s">
        <v>506</v>
      </c>
    </row>
    <row r="1416" spans="1:13" x14ac:dyDescent="0.25">
      <c r="A1416" s="53" t="s">
        <v>30</v>
      </c>
      <c r="B1416" s="53" t="s">
        <v>51</v>
      </c>
      <c r="C1416" s="53" t="s">
        <v>30</v>
      </c>
      <c r="D1416" s="53">
        <v>4102</v>
      </c>
      <c r="E1416" s="53">
        <v>1500</v>
      </c>
      <c r="F1416" s="53">
        <v>4</v>
      </c>
      <c r="G1416" s="53">
        <v>0</v>
      </c>
      <c r="H1416" s="53">
        <v>101</v>
      </c>
      <c r="I1416" s="53"/>
      <c r="J1416" s="53" t="s">
        <v>35</v>
      </c>
      <c r="K1416" s="53" t="s">
        <v>504</v>
      </c>
      <c r="L1416" s="53" t="s">
        <v>505</v>
      </c>
      <c r="M1416" s="53" t="s">
        <v>506</v>
      </c>
    </row>
    <row r="1417" spans="1:13" x14ac:dyDescent="0.25">
      <c r="A1417" s="53" t="s">
        <v>30</v>
      </c>
      <c r="B1417" s="53" t="s">
        <v>51</v>
      </c>
      <c r="C1417" s="53" t="s">
        <v>30</v>
      </c>
      <c r="D1417" s="53">
        <v>4102</v>
      </c>
      <c r="E1417" s="53">
        <v>1500</v>
      </c>
      <c r="F1417" s="53">
        <v>4</v>
      </c>
      <c r="G1417" s="53">
        <v>0</v>
      </c>
      <c r="H1417" s="53">
        <v>101</v>
      </c>
      <c r="I1417" s="53"/>
      <c r="J1417" s="53" t="s">
        <v>35</v>
      </c>
      <c r="K1417" s="53" t="s">
        <v>504</v>
      </c>
      <c r="L1417" s="53" t="s">
        <v>505</v>
      </c>
      <c r="M1417" s="53" t="s">
        <v>506</v>
      </c>
    </row>
    <row r="1418" spans="1:13" x14ac:dyDescent="0.25">
      <c r="A1418" s="53" t="s">
        <v>30</v>
      </c>
      <c r="B1418" s="53" t="s">
        <v>51</v>
      </c>
      <c r="C1418" s="53" t="s">
        <v>30</v>
      </c>
      <c r="D1418" s="53">
        <v>4102</v>
      </c>
      <c r="E1418" s="53">
        <v>1500</v>
      </c>
      <c r="F1418" s="53">
        <v>4</v>
      </c>
      <c r="G1418" s="53">
        <v>0</v>
      </c>
      <c r="H1418" s="53">
        <v>101</v>
      </c>
      <c r="I1418" s="53"/>
      <c r="J1418" s="53" t="s">
        <v>35</v>
      </c>
      <c r="K1418" s="53" t="s">
        <v>504</v>
      </c>
      <c r="L1418" s="53" t="s">
        <v>505</v>
      </c>
      <c r="M1418" s="53" t="s">
        <v>506</v>
      </c>
    </row>
    <row r="1419" spans="1:13" x14ac:dyDescent="0.25">
      <c r="A1419" s="53" t="s">
        <v>30</v>
      </c>
      <c r="B1419" s="53" t="s">
        <v>390</v>
      </c>
      <c r="C1419" s="53" t="s">
        <v>30</v>
      </c>
      <c r="D1419" s="53">
        <v>4102</v>
      </c>
      <c r="E1419" s="53">
        <v>1500</v>
      </c>
      <c r="F1419" s="53">
        <v>4</v>
      </c>
      <c r="G1419" s="53">
        <v>0</v>
      </c>
      <c r="H1419" s="53">
        <v>102</v>
      </c>
      <c r="I1419" s="53"/>
      <c r="J1419" s="53" t="s">
        <v>35</v>
      </c>
      <c r="K1419" s="53" t="s">
        <v>504</v>
      </c>
      <c r="L1419" s="53" t="s">
        <v>505</v>
      </c>
      <c r="M1419" s="53" t="s">
        <v>506</v>
      </c>
    </row>
    <row r="1420" spans="1:13" x14ac:dyDescent="0.25">
      <c r="A1420" s="53" t="s">
        <v>30</v>
      </c>
      <c r="B1420" s="53" t="s">
        <v>274</v>
      </c>
      <c r="C1420" s="53" t="s">
        <v>30</v>
      </c>
      <c r="D1420" s="53">
        <v>4102</v>
      </c>
      <c r="E1420" s="53">
        <v>1500</v>
      </c>
      <c r="F1420" s="53">
        <v>4</v>
      </c>
      <c r="G1420" s="53">
        <v>0</v>
      </c>
      <c r="H1420" s="53">
        <v>108</v>
      </c>
      <c r="I1420" s="53"/>
      <c r="J1420" s="53" t="s">
        <v>35</v>
      </c>
      <c r="K1420" s="53" t="s">
        <v>504</v>
      </c>
      <c r="L1420" s="53" t="s">
        <v>527</v>
      </c>
      <c r="M1420" s="53" t="s">
        <v>545</v>
      </c>
    </row>
    <row r="1421" spans="1:13" x14ac:dyDescent="0.25">
      <c r="A1421" s="53" t="s">
        <v>30</v>
      </c>
      <c r="B1421" s="53" t="s">
        <v>275</v>
      </c>
      <c r="C1421" s="53" t="s">
        <v>30</v>
      </c>
      <c r="D1421" s="53">
        <v>4102</v>
      </c>
      <c r="E1421" s="53">
        <v>1500</v>
      </c>
      <c r="F1421" s="53">
        <v>4</v>
      </c>
      <c r="G1421" s="53">
        <v>0</v>
      </c>
      <c r="H1421" s="53">
        <v>109</v>
      </c>
      <c r="I1421" s="53"/>
      <c r="J1421" s="53" t="s">
        <v>35</v>
      </c>
      <c r="K1421" s="53" t="s">
        <v>504</v>
      </c>
      <c r="L1421" s="53" t="s">
        <v>527</v>
      </c>
      <c r="M1421" s="53" t="s">
        <v>542</v>
      </c>
    </row>
    <row r="1422" spans="1:13" x14ac:dyDescent="0.25">
      <c r="A1422" s="53" t="s">
        <v>30</v>
      </c>
      <c r="B1422" s="53" t="s">
        <v>51</v>
      </c>
      <c r="C1422" s="53" t="s">
        <v>30</v>
      </c>
      <c r="D1422" s="53">
        <v>4102</v>
      </c>
      <c r="E1422" s="53">
        <v>1500</v>
      </c>
      <c r="F1422" s="53">
        <v>4</v>
      </c>
      <c r="G1422" s="53">
        <v>0</v>
      </c>
      <c r="H1422" s="53">
        <v>101</v>
      </c>
      <c r="I1422" s="53"/>
      <c r="J1422" s="53" t="s">
        <v>35</v>
      </c>
      <c r="K1422" s="53" t="s">
        <v>504</v>
      </c>
      <c r="L1422" s="53" t="s">
        <v>505</v>
      </c>
      <c r="M1422" s="53" t="s">
        <v>506</v>
      </c>
    </row>
    <row r="1423" spans="1:13" x14ac:dyDescent="0.25">
      <c r="A1423" s="53" t="s">
        <v>30</v>
      </c>
      <c r="B1423" s="53" t="s">
        <v>51</v>
      </c>
      <c r="C1423" s="53" t="s">
        <v>30</v>
      </c>
      <c r="D1423" s="53">
        <v>4102</v>
      </c>
      <c r="E1423" s="53">
        <v>1500</v>
      </c>
      <c r="F1423" s="53">
        <v>4</v>
      </c>
      <c r="G1423" s="53">
        <v>0</v>
      </c>
      <c r="H1423" s="53">
        <v>101</v>
      </c>
      <c r="I1423" s="53"/>
      <c r="J1423" s="53" t="s">
        <v>35</v>
      </c>
      <c r="K1423" s="53" t="s">
        <v>504</v>
      </c>
      <c r="L1423" s="53" t="s">
        <v>505</v>
      </c>
      <c r="M1423" s="53" t="s">
        <v>506</v>
      </c>
    </row>
    <row r="1424" spans="1:13" x14ac:dyDescent="0.25">
      <c r="A1424" s="53" t="s">
        <v>30</v>
      </c>
      <c r="B1424" s="53" t="s">
        <v>51</v>
      </c>
      <c r="C1424" s="53" t="s">
        <v>30</v>
      </c>
      <c r="D1424" s="53">
        <v>4102</v>
      </c>
      <c r="E1424" s="53">
        <v>1500</v>
      </c>
      <c r="F1424" s="53">
        <v>4</v>
      </c>
      <c r="G1424" s="53">
        <v>0</v>
      </c>
      <c r="H1424" s="53">
        <v>101</v>
      </c>
      <c r="I1424" s="53"/>
      <c r="J1424" s="53" t="s">
        <v>35</v>
      </c>
      <c r="K1424" s="53" t="s">
        <v>504</v>
      </c>
      <c r="L1424" s="53" t="s">
        <v>505</v>
      </c>
      <c r="M1424" s="53" t="s">
        <v>506</v>
      </c>
    </row>
    <row r="1425" spans="1:13" x14ac:dyDescent="0.25">
      <c r="A1425" s="53" t="s">
        <v>30</v>
      </c>
      <c r="B1425" s="53" t="s">
        <v>390</v>
      </c>
      <c r="C1425" s="53" t="s">
        <v>30</v>
      </c>
      <c r="D1425" s="53">
        <v>4102</v>
      </c>
      <c r="E1425" s="53">
        <v>1500</v>
      </c>
      <c r="F1425" s="53">
        <v>4</v>
      </c>
      <c r="G1425" s="53">
        <v>0</v>
      </c>
      <c r="H1425" s="53">
        <v>102</v>
      </c>
      <c r="I1425" s="53"/>
      <c r="J1425" s="53" t="s">
        <v>35</v>
      </c>
      <c r="K1425" s="53" t="s">
        <v>504</v>
      </c>
      <c r="L1425" s="53" t="s">
        <v>505</v>
      </c>
      <c r="M1425" s="53" t="s">
        <v>506</v>
      </c>
    </row>
    <row r="1426" spans="1:13" x14ac:dyDescent="0.25">
      <c r="A1426" s="53" t="s">
        <v>30</v>
      </c>
      <c r="B1426" s="53" t="s">
        <v>274</v>
      </c>
      <c r="C1426" s="53" t="s">
        <v>30</v>
      </c>
      <c r="D1426" s="53">
        <v>4102</v>
      </c>
      <c r="E1426" s="53">
        <v>1500</v>
      </c>
      <c r="F1426" s="53">
        <v>4</v>
      </c>
      <c r="G1426" s="53">
        <v>0</v>
      </c>
      <c r="H1426" s="53">
        <v>108</v>
      </c>
      <c r="I1426" s="53"/>
      <c r="J1426" s="53" t="s">
        <v>35</v>
      </c>
      <c r="K1426" s="53" t="s">
        <v>504</v>
      </c>
      <c r="L1426" s="53" t="s">
        <v>527</v>
      </c>
      <c r="M1426" s="53" t="s">
        <v>545</v>
      </c>
    </row>
    <row r="1427" spans="1:13" x14ac:dyDescent="0.25">
      <c r="A1427" s="53" t="s">
        <v>30</v>
      </c>
      <c r="B1427" s="53" t="s">
        <v>275</v>
      </c>
      <c r="C1427" s="53" t="s">
        <v>30</v>
      </c>
      <c r="D1427" s="53">
        <v>4102</v>
      </c>
      <c r="E1427" s="53">
        <v>1500</v>
      </c>
      <c r="F1427" s="53">
        <v>4</v>
      </c>
      <c r="G1427" s="53">
        <v>0</v>
      </c>
      <c r="H1427" s="53">
        <v>109</v>
      </c>
      <c r="I1427" s="53"/>
      <c r="J1427" s="53" t="s">
        <v>35</v>
      </c>
      <c r="K1427" s="53" t="s">
        <v>504</v>
      </c>
      <c r="L1427" s="53" t="s">
        <v>527</v>
      </c>
      <c r="M1427" s="53" t="s">
        <v>542</v>
      </c>
    </row>
    <row r="1428" spans="1:13" x14ac:dyDescent="0.25">
      <c r="A1428" s="53" t="s">
        <v>30</v>
      </c>
      <c r="B1428" s="53" t="s">
        <v>51</v>
      </c>
      <c r="C1428" s="53" t="s">
        <v>30</v>
      </c>
      <c r="D1428" s="53">
        <v>4102</v>
      </c>
      <c r="E1428" s="53">
        <v>1500</v>
      </c>
      <c r="F1428" s="53">
        <v>4</v>
      </c>
      <c r="G1428" s="53">
        <v>0</v>
      </c>
      <c r="H1428" s="53">
        <v>101</v>
      </c>
      <c r="I1428" s="53"/>
      <c r="J1428" s="53" t="s">
        <v>35</v>
      </c>
      <c r="K1428" s="53" t="s">
        <v>504</v>
      </c>
      <c r="L1428" s="53" t="s">
        <v>505</v>
      </c>
      <c r="M1428" s="53" t="s">
        <v>506</v>
      </c>
    </row>
    <row r="1429" spans="1:13" x14ac:dyDescent="0.25">
      <c r="A1429" s="53" t="s">
        <v>30</v>
      </c>
      <c r="B1429" s="53" t="s">
        <v>51</v>
      </c>
      <c r="C1429" s="53" t="s">
        <v>30</v>
      </c>
      <c r="D1429" s="53">
        <v>4102</v>
      </c>
      <c r="E1429" s="53">
        <v>1500</v>
      </c>
      <c r="F1429" s="53">
        <v>4</v>
      </c>
      <c r="G1429" s="53">
        <v>0</v>
      </c>
      <c r="H1429" s="53">
        <v>101</v>
      </c>
      <c r="I1429" s="53"/>
      <c r="J1429" s="53" t="s">
        <v>35</v>
      </c>
      <c r="K1429" s="53" t="s">
        <v>504</v>
      </c>
      <c r="L1429" s="53" t="s">
        <v>505</v>
      </c>
      <c r="M1429" s="53" t="s">
        <v>506</v>
      </c>
    </row>
    <row r="1430" spans="1:13" x14ac:dyDescent="0.25">
      <c r="A1430" s="53" t="s">
        <v>30</v>
      </c>
      <c r="B1430" s="53" t="s">
        <v>51</v>
      </c>
      <c r="C1430" s="53" t="s">
        <v>30</v>
      </c>
      <c r="D1430" s="53">
        <v>4102</v>
      </c>
      <c r="E1430" s="53">
        <v>1500</v>
      </c>
      <c r="F1430" s="53">
        <v>4</v>
      </c>
      <c r="G1430" s="53">
        <v>0</v>
      </c>
      <c r="H1430" s="53">
        <v>101</v>
      </c>
      <c r="I1430" s="53"/>
      <c r="J1430" s="53" t="s">
        <v>35</v>
      </c>
      <c r="K1430" s="53" t="s">
        <v>504</v>
      </c>
      <c r="L1430" s="53" t="s">
        <v>505</v>
      </c>
      <c r="M1430" s="53" t="s">
        <v>506</v>
      </c>
    </row>
    <row r="1431" spans="1:13" x14ac:dyDescent="0.25">
      <c r="A1431" s="53" t="s">
        <v>30</v>
      </c>
      <c r="B1431" s="53" t="s">
        <v>51</v>
      </c>
      <c r="C1431" s="53" t="s">
        <v>30</v>
      </c>
      <c r="D1431" s="53">
        <v>4102</v>
      </c>
      <c r="E1431" s="53">
        <v>1500</v>
      </c>
      <c r="F1431" s="53">
        <v>4</v>
      </c>
      <c r="G1431" s="53">
        <v>0</v>
      </c>
      <c r="H1431" s="53">
        <v>101</v>
      </c>
      <c r="I1431" s="53"/>
      <c r="J1431" s="53" t="s">
        <v>35</v>
      </c>
      <c r="K1431" s="53" t="s">
        <v>504</v>
      </c>
      <c r="L1431" s="53" t="s">
        <v>505</v>
      </c>
      <c r="M1431" s="53" t="s">
        <v>506</v>
      </c>
    </row>
    <row r="1432" spans="1:13" x14ac:dyDescent="0.25">
      <c r="A1432" s="53" t="s">
        <v>30</v>
      </c>
      <c r="B1432" s="53" t="s">
        <v>390</v>
      </c>
      <c r="C1432" s="53" t="s">
        <v>30</v>
      </c>
      <c r="D1432" s="53">
        <v>4102</v>
      </c>
      <c r="E1432" s="53">
        <v>1500</v>
      </c>
      <c r="F1432" s="53">
        <v>4</v>
      </c>
      <c r="G1432" s="53">
        <v>0</v>
      </c>
      <c r="H1432" s="53">
        <v>102</v>
      </c>
      <c r="I1432" s="53"/>
      <c r="J1432" s="53" t="s">
        <v>35</v>
      </c>
      <c r="K1432" s="53" t="s">
        <v>504</v>
      </c>
      <c r="L1432" s="53" t="s">
        <v>505</v>
      </c>
      <c r="M1432" s="53" t="s">
        <v>506</v>
      </c>
    </row>
    <row r="1433" spans="1:13" x14ac:dyDescent="0.25">
      <c r="A1433" s="53" t="s">
        <v>30</v>
      </c>
      <c r="B1433" s="53" t="s">
        <v>274</v>
      </c>
      <c r="C1433" s="53" t="s">
        <v>30</v>
      </c>
      <c r="D1433" s="53">
        <v>4102</v>
      </c>
      <c r="E1433" s="53">
        <v>1500</v>
      </c>
      <c r="F1433" s="53">
        <v>4</v>
      </c>
      <c r="G1433" s="53">
        <v>0</v>
      </c>
      <c r="H1433" s="53">
        <v>108</v>
      </c>
      <c r="I1433" s="53"/>
      <c r="J1433" s="53" t="s">
        <v>35</v>
      </c>
      <c r="K1433" s="53" t="s">
        <v>504</v>
      </c>
      <c r="L1433" s="53" t="s">
        <v>527</v>
      </c>
      <c r="M1433" s="53" t="s">
        <v>545</v>
      </c>
    </row>
    <row r="1434" spans="1:13" x14ac:dyDescent="0.25">
      <c r="A1434" s="53" t="s">
        <v>30</v>
      </c>
      <c r="B1434" s="53" t="s">
        <v>275</v>
      </c>
      <c r="C1434" s="53" t="s">
        <v>30</v>
      </c>
      <c r="D1434" s="53">
        <v>4102</v>
      </c>
      <c r="E1434" s="53">
        <v>1500</v>
      </c>
      <c r="F1434" s="53">
        <v>4</v>
      </c>
      <c r="G1434" s="53">
        <v>0</v>
      </c>
      <c r="H1434" s="53">
        <v>109</v>
      </c>
      <c r="I1434" s="53"/>
      <c r="J1434" s="53" t="s">
        <v>35</v>
      </c>
      <c r="K1434" s="53" t="s">
        <v>504</v>
      </c>
      <c r="L1434" s="53" t="s">
        <v>527</v>
      </c>
      <c r="M1434" s="53" t="s">
        <v>542</v>
      </c>
    </row>
    <row r="1435" spans="1:13" x14ac:dyDescent="0.25">
      <c r="A1435" s="53" t="s">
        <v>30</v>
      </c>
      <c r="B1435" s="53" t="s">
        <v>51</v>
      </c>
      <c r="C1435" s="53" t="s">
        <v>30</v>
      </c>
      <c r="D1435" s="53">
        <v>4102</v>
      </c>
      <c r="E1435" s="53">
        <v>1500</v>
      </c>
      <c r="F1435" s="53">
        <v>4</v>
      </c>
      <c r="G1435" s="53">
        <v>0</v>
      </c>
      <c r="H1435" s="53">
        <v>101</v>
      </c>
      <c r="I1435" s="53"/>
      <c r="J1435" s="53" t="s">
        <v>35</v>
      </c>
      <c r="K1435" s="53" t="s">
        <v>504</v>
      </c>
      <c r="L1435" s="53" t="s">
        <v>505</v>
      </c>
      <c r="M1435" s="53" t="s">
        <v>506</v>
      </c>
    </row>
    <row r="1436" spans="1:13" x14ac:dyDescent="0.25">
      <c r="A1436" s="53" t="s">
        <v>30</v>
      </c>
      <c r="B1436" s="53" t="s">
        <v>51</v>
      </c>
      <c r="C1436" s="53" t="s">
        <v>30</v>
      </c>
      <c r="D1436" s="53">
        <v>4102</v>
      </c>
      <c r="E1436" s="53">
        <v>1500</v>
      </c>
      <c r="F1436" s="53">
        <v>4</v>
      </c>
      <c r="G1436" s="53">
        <v>0</v>
      </c>
      <c r="H1436" s="53">
        <v>101</v>
      </c>
      <c r="I1436" s="53"/>
      <c r="J1436" s="53" t="s">
        <v>35</v>
      </c>
      <c r="K1436" s="53" t="s">
        <v>504</v>
      </c>
      <c r="L1436" s="53" t="s">
        <v>505</v>
      </c>
      <c r="M1436" s="53" t="s">
        <v>506</v>
      </c>
    </row>
    <row r="1437" spans="1:13" x14ac:dyDescent="0.25">
      <c r="A1437" s="53" t="s">
        <v>30</v>
      </c>
      <c r="B1437" s="53" t="s">
        <v>51</v>
      </c>
      <c r="C1437" s="53" t="s">
        <v>30</v>
      </c>
      <c r="D1437" s="53">
        <v>4102</v>
      </c>
      <c r="E1437" s="53">
        <v>1500</v>
      </c>
      <c r="F1437" s="53">
        <v>4</v>
      </c>
      <c r="G1437" s="53">
        <v>0</v>
      </c>
      <c r="H1437" s="53">
        <v>101</v>
      </c>
      <c r="I1437" s="53"/>
      <c r="J1437" s="53" t="s">
        <v>35</v>
      </c>
      <c r="K1437" s="53" t="s">
        <v>504</v>
      </c>
      <c r="L1437" s="53" t="s">
        <v>505</v>
      </c>
      <c r="M1437" s="53" t="s">
        <v>506</v>
      </c>
    </row>
    <row r="1438" spans="1:13" x14ac:dyDescent="0.25">
      <c r="A1438" s="53" t="s">
        <v>30</v>
      </c>
      <c r="B1438" s="53" t="s">
        <v>390</v>
      </c>
      <c r="C1438" s="53" t="s">
        <v>30</v>
      </c>
      <c r="D1438" s="53">
        <v>4102</v>
      </c>
      <c r="E1438" s="53">
        <v>1500</v>
      </c>
      <c r="F1438" s="53">
        <v>4</v>
      </c>
      <c r="G1438" s="53">
        <v>0</v>
      </c>
      <c r="H1438" s="53">
        <v>102</v>
      </c>
      <c r="I1438" s="53"/>
      <c r="J1438" s="53" t="s">
        <v>35</v>
      </c>
      <c r="K1438" s="53" t="s">
        <v>504</v>
      </c>
      <c r="L1438" s="53" t="s">
        <v>505</v>
      </c>
      <c r="M1438" s="53" t="s">
        <v>506</v>
      </c>
    </row>
    <row r="1439" spans="1:13" x14ac:dyDescent="0.25">
      <c r="A1439" s="53" t="s">
        <v>30</v>
      </c>
      <c r="B1439" s="53" t="s">
        <v>274</v>
      </c>
      <c r="C1439" s="53" t="s">
        <v>30</v>
      </c>
      <c r="D1439" s="53">
        <v>4102</v>
      </c>
      <c r="E1439" s="53">
        <v>1500</v>
      </c>
      <c r="F1439" s="53">
        <v>4</v>
      </c>
      <c r="G1439" s="53">
        <v>0</v>
      </c>
      <c r="H1439" s="53">
        <v>108</v>
      </c>
      <c r="I1439" s="53"/>
      <c r="J1439" s="53" t="s">
        <v>35</v>
      </c>
      <c r="K1439" s="53" t="s">
        <v>504</v>
      </c>
      <c r="L1439" s="53" t="s">
        <v>527</v>
      </c>
      <c r="M1439" s="53" t="s">
        <v>545</v>
      </c>
    </row>
    <row r="1440" spans="1:13" x14ac:dyDescent="0.25">
      <c r="A1440" s="53" t="s">
        <v>30</v>
      </c>
      <c r="B1440" s="53" t="s">
        <v>275</v>
      </c>
      <c r="C1440" s="53" t="s">
        <v>30</v>
      </c>
      <c r="D1440" s="53">
        <v>4102</v>
      </c>
      <c r="E1440" s="53">
        <v>1500</v>
      </c>
      <c r="F1440" s="53">
        <v>4</v>
      </c>
      <c r="G1440" s="53">
        <v>0</v>
      </c>
      <c r="H1440" s="53">
        <v>109</v>
      </c>
      <c r="I1440" s="53"/>
      <c r="J1440" s="53" t="s">
        <v>35</v>
      </c>
      <c r="K1440" s="53" t="s">
        <v>504</v>
      </c>
      <c r="L1440" s="53" t="s">
        <v>527</v>
      </c>
      <c r="M1440" s="53" t="s">
        <v>542</v>
      </c>
    </row>
    <row r="1441" spans="1:13" x14ac:dyDescent="0.25">
      <c r="A1441" s="53" t="s">
        <v>30</v>
      </c>
      <c r="B1441" s="53" t="s">
        <v>51</v>
      </c>
      <c r="C1441" s="53" t="s">
        <v>30</v>
      </c>
      <c r="D1441" s="53">
        <v>4102</v>
      </c>
      <c r="E1441" s="53">
        <v>1500</v>
      </c>
      <c r="F1441" s="53">
        <v>4</v>
      </c>
      <c r="G1441" s="53">
        <v>0</v>
      </c>
      <c r="H1441" s="53">
        <v>101</v>
      </c>
      <c r="I1441" s="53"/>
      <c r="J1441" s="53" t="s">
        <v>35</v>
      </c>
      <c r="K1441" s="53" t="s">
        <v>504</v>
      </c>
      <c r="L1441" s="53" t="s">
        <v>505</v>
      </c>
      <c r="M1441" s="53" t="s">
        <v>506</v>
      </c>
    </row>
    <row r="1442" spans="1:13" x14ac:dyDescent="0.25">
      <c r="A1442" s="53" t="s">
        <v>30</v>
      </c>
      <c r="B1442" s="53" t="s">
        <v>51</v>
      </c>
      <c r="C1442" s="53" t="s">
        <v>30</v>
      </c>
      <c r="D1442" s="53">
        <v>4102</v>
      </c>
      <c r="E1442" s="53">
        <v>1500</v>
      </c>
      <c r="F1442" s="53">
        <v>4</v>
      </c>
      <c r="G1442" s="53">
        <v>0</v>
      </c>
      <c r="H1442" s="53">
        <v>101</v>
      </c>
      <c r="I1442" s="53"/>
      <c r="J1442" s="53" t="s">
        <v>35</v>
      </c>
      <c r="K1442" s="53" t="s">
        <v>504</v>
      </c>
      <c r="L1442" s="53" t="s">
        <v>505</v>
      </c>
      <c r="M1442" s="53" t="s">
        <v>506</v>
      </c>
    </row>
    <row r="1443" spans="1:13" x14ac:dyDescent="0.25">
      <c r="A1443" s="53" t="s">
        <v>30</v>
      </c>
      <c r="B1443" s="53" t="s">
        <v>51</v>
      </c>
      <c r="C1443" s="53" t="s">
        <v>30</v>
      </c>
      <c r="D1443" s="53">
        <v>4102</v>
      </c>
      <c r="E1443" s="53">
        <v>1500</v>
      </c>
      <c r="F1443" s="53">
        <v>4</v>
      </c>
      <c r="G1443" s="53">
        <v>0</v>
      </c>
      <c r="H1443" s="53">
        <v>101</v>
      </c>
      <c r="I1443" s="53"/>
      <c r="J1443" s="53" t="s">
        <v>35</v>
      </c>
      <c r="K1443" s="53" t="s">
        <v>504</v>
      </c>
      <c r="L1443" s="53" t="s">
        <v>505</v>
      </c>
      <c r="M1443" s="53" t="s">
        <v>506</v>
      </c>
    </row>
    <row r="1444" spans="1:13" x14ac:dyDescent="0.25">
      <c r="A1444" s="53" t="s">
        <v>30</v>
      </c>
      <c r="B1444" s="53" t="s">
        <v>390</v>
      </c>
      <c r="C1444" s="53" t="s">
        <v>30</v>
      </c>
      <c r="D1444" s="53">
        <v>4102</v>
      </c>
      <c r="E1444" s="53">
        <v>1500</v>
      </c>
      <c r="F1444" s="53">
        <v>4</v>
      </c>
      <c r="G1444" s="53">
        <v>0</v>
      </c>
      <c r="H1444" s="53">
        <v>102</v>
      </c>
      <c r="I1444" s="53"/>
      <c r="J1444" s="53" t="s">
        <v>35</v>
      </c>
      <c r="K1444" s="53" t="s">
        <v>504</v>
      </c>
      <c r="L1444" s="53" t="s">
        <v>505</v>
      </c>
      <c r="M1444" s="53" t="s">
        <v>506</v>
      </c>
    </row>
    <row r="1445" spans="1:13" x14ac:dyDescent="0.25">
      <c r="A1445" s="53" t="s">
        <v>30</v>
      </c>
      <c r="B1445" s="53" t="s">
        <v>274</v>
      </c>
      <c r="C1445" s="53" t="s">
        <v>30</v>
      </c>
      <c r="D1445" s="53">
        <v>4102</v>
      </c>
      <c r="E1445" s="53">
        <v>1500</v>
      </c>
      <c r="F1445" s="53">
        <v>4</v>
      </c>
      <c r="G1445" s="53">
        <v>0</v>
      </c>
      <c r="H1445" s="53">
        <v>108</v>
      </c>
      <c r="I1445" s="53"/>
      <c r="J1445" s="53" t="s">
        <v>35</v>
      </c>
      <c r="K1445" s="53" t="s">
        <v>504</v>
      </c>
      <c r="L1445" s="53" t="s">
        <v>527</v>
      </c>
      <c r="M1445" s="53" t="s">
        <v>545</v>
      </c>
    </row>
    <row r="1446" spans="1:13" x14ac:dyDescent="0.25">
      <c r="A1446" s="53" t="s">
        <v>30</v>
      </c>
      <c r="B1446" s="53" t="s">
        <v>275</v>
      </c>
      <c r="C1446" s="53" t="s">
        <v>30</v>
      </c>
      <c r="D1446" s="53">
        <v>4102</v>
      </c>
      <c r="E1446" s="53">
        <v>1500</v>
      </c>
      <c r="F1446" s="53">
        <v>4</v>
      </c>
      <c r="G1446" s="53">
        <v>0</v>
      </c>
      <c r="H1446" s="53">
        <v>109</v>
      </c>
      <c r="I1446" s="53"/>
      <c r="J1446" s="53" t="s">
        <v>35</v>
      </c>
      <c r="K1446" s="53" t="s">
        <v>504</v>
      </c>
      <c r="L1446" s="53" t="s">
        <v>527</v>
      </c>
      <c r="M1446" s="53" t="s">
        <v>542</v>
      </c>
    </row>
    <row r="1447" spans="1:13" x14ac:dyDescent="0.25">
      <c r="A1447" s="53" t="s">
        <v>30</v>
      </c>
      <c r="B1447" s="53" t="s">
        <v>51</v>
      </c>
      <c r="C1447" s="53" t="s">
        <v>30</v>
      </c>
      <c r="D1447" s="53">
        <v>4102</v>
      </c>
      <c r="E1447" s="53">
        <v>1500</v>
      </c>
      <c r="F1447" s="53">
        <v>4</v>
      </c>
      <c r="G1447" s="53">
        <v>0</v>
      </c>
      <c r="H1447" s="53">
        <v>101</v>
      </c>
      <c r="I1447" s="53"/>
      <c r="J1447" s="53" t="s">
        <v>35</v>
      </c>
      <c r="K1447" s="53" t="s">
        <v>504</v>
      </c>
      <c r="L1447" s="53" t="s">
        <v>505</v>
      </c>
      <c r="M1447" s="53" t="s">
        <v>506</v>
      </c>
    </row>
    <row r="1448" spans="1:13" x14ac:dyDescent="0.25">
      <c r="A1448" s="53" t="s">
        <v>30</v>
      </c>
      <c r="B1448" s="53" t="s">
        <v>51</v>
      </c>
      <c r="C1448" s="53" t="s">
        <v>30</v>
      </c>
      <c r="D1448" s="53">
        <v>4102</v>
      </c>
      <c r="E1448" s="53">
        <v>1500</v>
      </c>
      <c r="F1448" s="53">
        <v>4</v>
      </c>
      <c r="G1448" s="53">
        <v>0</v>
      </c>
      <c r="H1448" s="53">
        <v>101</v>
      </c>
      <c r="I1448" s="53"/>
      <c r="J1448" s="53" t="s">
        <v>35</v>
      </c>
      <c r="K1448" s="53" t="s">
        <v>504</v>
      </c>
      <c r="L1448" s="53" t="s">
        <v>505</v>
      </c>
      <c r="M1448" s="53" t="s">
        <v>506</v>
      </c>
    </row>
    <row r="1449" spans="1:13" x14ac:dyDescent="0.25">
      <c r="A1449" s="53" t="s">
        <v>30</v>
      </c>
      <c r="B1449" s="53" t="s">
        <v>51</v>
      </c>
      <c r="C1449" s="53" t="s">
        <v>30</v>
      </c>
      <c r="D1449" s="53">
        <v>4102</v>
      </c>
      <c r="E1449" s="53">
        <v>1500</v>
      </c>
      <c r="F1449" s="53">
        <v>4</v>
      </c>
      <c r="G1449" s="53">
        <v>0</v>
      </c>
      <c r="H1449" s="53">
        <v>101</v>
      </c>
      <c r="I1449" s="53"/>
      <c r="J1449" s="53" t="s">
        <v>35</v>
      </c>
      <c r="K1449" s="53" t="s">
        <v>504</v>
      </c>
      <c r="L1449" s="53" t="s">
        <v>505</v>
      </c>
      <c r="M1449" s="53" t="s">
        <v>506</v>
      </c>
    </row>
    <row r="1450" spans="1:13" x14ac:dyDescent="0.25">
      <c r="A1450" s="53" t="s">
        <v>30</v>
      </c>
      <c r="B1450" s="53" t="s">
        <v>390</v>
      </c>
      <c r="C1450" s="53" t="s">
        <v>30</v>
      </c>
      <c r="D1450" s="53">
        <v>4102</v>
      </c>
      <c r="E1450" s="53">
        <v>1500</v>
      </c>
      <c r="F1450" s="53">
        <v>4</v>
      </c>
      <c r="G1450" s="53">
        <v>0</v>
      </c>
      <c r="H1450" s="53">
        <v>102</v>
      </c>
      <c r="I1450" s="53"/>
      <c r="J1450" s="53" t="s">
        <v>35</v>
      </c>
      <c r="K1450" s="53" t="s">
        <v>504</v>
      </c>
      <c r="L1450" s="53" t="s">
        <v>505</v>
      </c>
      <c r="M1450" s="53" t="s">
        <v>506</v>
      </c>
    </row>
    <row r="1451" spans="1:13" x14ac:dyDescent="0.25">
      <c r="A1451" s="53" t="s">
        <v>30</v>
      </c>
      <c r="B1451" s="53" t="s">
        <v>274</v>
      </c>
      <c r="C1451" s="53" t="s">
        <v>30</v>
      </c>
      <c r="D1451" s="53">
        <v>4102</v>
      </c>
      <c r="E1451" s="53">
        <v>1500</v>
      </c>
      <c r="F1451" s="53">
        <v>4</v>
      </c>
      <c r="G1451" s="53">
        <v>0</v>
      </c>
      <c r="H1451" s="53">
        <v>108</v>
      </c>
      <c r="I1451" s="53"/>
      <c r="J1451" s="53" t="s">
        <v>35</v>
      </c>
      <c r="K1451" s="53" t="s">
        <v>504</v>
      </c>
      <c r="L1451" s="53" t="s">
        <v>527</v>
      </c>
      <c r="M1451" s="53" t="s">
        <v>545</v>
      </c>
    </row>
    <row r="1452" spans="1:13" x14ac:dyDescent="0.25">
      <c r="A1452" s="53" t="s">
        <v>30</v>
      </c>
      <c r="B1452" s="53" t="s">
        <v>275</v>
      </c>
      <c r="C1452" s="53" t="s">
        <v>30</v>
      </c>
      <c r="D1452" s="53">
        <v>4102</v>
      </c>
      <c r="E1452" s="53">
        <v>1500</v>
      </c>
      <c r="F1452" s="53">
        <v>4</v>
      </c>
      <c r="G1452" s="53">
        <v>0</v>
      </c>
      <c r="H1452" s="53">
        <v>109</v>
      </c>
      <c r="I1452" s="53"/>
      <c r="J1452" s="53" t="s">
        <v>35</v>
      </c>
      <c r="K1452" s="53" t="s">
        <v>504</v>
      </c>
      <c r="L1452" s="53" t="s">
        <v>527</v>
      </c>
      <c r="M1452" s="53" t="s">
        <v>542</v>
      </c>
    </row>
    <row r="1453" spans="1:13" x14ac:dyDescent="0.25">
      <c r="A1453" s="53" t="s">
        <v>30</v>
      </c>
      <c r="B1453" s="53" t="s">
        <v>51</v>
      </c>
      <c r="C1453" s="53" t="s">
        <v>30</v>
      </c>
      <c r="D1453" s="53">
        <v>4102</v>
      </c>
      <c r="E1453" s="53">
        <v>1500</v>
      </c>
      <c r="F1453" s="53">
        <v>4</v>
      </c>
      <c r="G1453" s="53">
        <v>0</v>
      </c>
      <c r="H1453" s="53">
        <v>101</v>
      </c>
      <c r="I1453" s="53"/>
      <c r="J1453" s="53" t="s">
        <v>35</v>
      </c>
      <c r="K1453" s="53" t="s">
        <v>504</v>
      </c>
      <c r="L1453" s="53" t="s">
        <v>505</v>
      </c>
      <c r="M1453" s="53" t="s">
        <v>506</v>
      </c>
    </row>
    <row r="1454" spans="1:13" x14ac:dyDescent="0.25">
      <c r="A1454" s="53" t="s">
        <v>30</v>
      </c>
      <c r="B1454" s="53" t="s">
        <v>51</v>
      </c>
      <c r="C1454" s="53" t="s">
        <v>30</v>
      </c>
      <c r="D1454" s="53">
        <v>4102</v>
      </c>
      <c r="E1454" s="53">
        <v>1500</v>
      </c>
      <c r="F1454" s="53">
        <v>4</v>
      </c>
      <c r="G1454" s="53">
        <v>0</v>
      </c>
      <c r="H1454" s="53">
        <v>101</v>
      </c>
      <c r="I1454" s="53"/>
      <c r="J1454" s="53" t="s">
        <v>35</v>
      </c>
      <c r="K1454" s="53" t="s">
        <v>504</v>
      </c>
      <c r="L1454" s="53" t="s">
        <v>505</v>
      </c>
      <c r="M1454" s="53" t="s">
        <v>506</v>
      </c>
    </row>
    <row r="1455" spans="1:13" x14ac:dyDescent="0.25">
      <c r="A1455" s="53" t="s">
        <v>30</v>
      </c>
      <c r="B1455" s="53" t="s">
        <v>51</v>
      </c>
      <c r="C1455" s="53" t="s">
        <v>30</v>
      </c>
      <c r="D1455" s="53">
        <v>4102</v>
      </c>
      <c r="E1455" s="53">
        <v>1500</v>
      </c>
      <c r="F1455" s="53">
        <v>4</v>
      </c>
      <c r="G1455" s="53">
        <v>0</v>
      </c>
      <c r="H1455" s="53">
        <v>101</v>
      </c>
      <c r="I1455" s="53"/>
      <c r="J1455" s="53" t="s">
        <v>35</v>
      </c>
      <c r="K1455" s="53" t="s">
        <v>504</v>
      </c>
      <c r="L1455" s="53" t="s">
        <v>505</v>
      </c>
      <c r="M1455" s="53" t="s">
        <v>506</v>
      </c>
    </row>
    <row r="1456" spans="1:13" x14ac:dyDescent="0.25">
      <c r="A1456" s="53" t="s">
        <v>30</v>
      </c>
      <c r="B1456" s="53" t="s">
        <v>390</v>
      </c>
      <c r="C1456" s="53" t="s">
        <v>30</v>
      </c>
      <c r="D1456" s="53">
        <v>4102</v>
      </c>
      <c r="E1456" s="53">
        <v>1500</v>
      </c>
      <c r="F1456" s="53">
        <v>4</v>
      </c>
      <c r="G1456" s="53">
        <v>0</v>
      </c>
      <c r="H1456" s="53">
        <v>102</v>
      </c>
      <c r="I1456" s="53"/>
      <c r="J1456" s="53" t="s">
        <v>35</v>
      </c>
      <c r="K1456" s="53" t="s">
        <v>504</v>
      </c>
      <c r="L1456" s="53" t="s">
        <v>505</v>
      </c>
      <c r="M1456" s="53" t="s">
        <v>506</v>
      </c>
    </row>
    <row r="1457" spans="1:13" x14ac:dyDescent="0.25">
      <c r="A1457" s="53" t="s">
        <v>30</v>
      </c>
      <c r="B1457" s="53" t="s">
        <v>274</v>
      </c>
      <c r="C1457" s="53" t="s">
        <v>30</v>
      </c>
      <c r="D1457" s="53">
        <v>4102</v>
      </c>
      <c r="E1457" s="53">
        <v>1500</v>
      </c>
      <c r="F1457" s="53">
        <v>4</v>
      </c>
      <c r="G1457" s="53">
        <v>0</v>
      </c>
      <c r="H1457" s="53">
        <v>108</v>
      </c>
      <c r="I1457" s="53"/>
      <c r="J1457" s="53" t="s">
        <v>35</v>
      </c>
      <c r="K1457" s="53" t="s">
        <v>504</v>
      </c>
      <c r="L1457" s="53" t="s">
        <v>527</v>
      </c>
      <c r="M1457" s="53" t="s">
        <v>545</v>
      </c>
    </row>
    <row r="1458" spans="1:13" x14ac:dyDescent="0.25">
      <c r="A1458" s="53" t="s">
        <v>30</v>
      </c>
      <c r="B1458" s="53" t="s">
        <v>275</v>
      </c>
      <c r="C1458" s="53" t="s">
        <v>30</v>
      </c>
      <c r="D1458" s="53">
        <v>4102</v>
      </c>
      <c r="E1458" s="53">
        <v>1500</v>
      </c>
      <c r="F1458" s="53">
        <v>4</v>
      </c>
      <c r="G1458" s="53">
        <v>0</v>
      </c>
      <c r="H1458" s="53">
        <v>109</v>
      </c>
      <c r="I1458" s="53"/>
      <c r="J1458" s="53" t="s">
        <v>35</v>
      </c>
      <c r="K1458" s="53" t="s">
        <v>504</v>
      </c>
      <c r="L1458" s="53" t="s">
        <v>527</v>
      </c>
      <c r="M1458" s="53" t="s">
        <v>542</v>
      </c>
    </row>
    <row r="1459" spans="1:13" x14ac:dyDescent="0.25">
      <c r="A1459" s="53" t="s">
        <v>30</v>
      </c>
      <c r="B1459" s="53" t="s">
        <v>51</v>
      </c>
      <c r="C1459" s="53" t="s">
        <v>30</v>
      </c>
      <c r="D1459" s="53">
        <v>4102</v>
      </c>
      <c r="E1459" s="53">
        <v>1500</v>
      </c>
      <c r="F1459" s="53">
        <v>4</v>
      </c>
      <c r="G1459" s="53">
        <v>0</v>
      </c>
      <c r="H1459" s="53">
        <v>101</v>
      </c>
      <c r="I1459" s="53"/>
      <c r="J1459" s="53" t="s">
        <v>35</v>
      </c>
      <c r="K1459" s="53" t="s">
        <v>504</v>
      </c>
      <c r="L1459" s="53" t="s">
        <v>505</v>
      </c>
      <c r="M1459" s="53" t="s">
        <v>506</v>
      </c>
    </row>
    <row r="1460" spans="1:13" x14ac:dyDescent="0.25">
      <c r="A1460" s="53" t="s">
        <v>30</v>
      </c>
      <c r="B1460" s="53" t="s">
        <v>51</v>
      </c>
      <c r="C1460" s="53" t="s">
        <v>30</v>
      </c>
      <c r="D1460" s="53">
        <v>4102</v>
      </c>
      <c r="E1460" s="53">
        <v>1500</v>
      </c>
      <c r="F1460" s="53">
        <v>4</v>
      </c>
      <c r="G1460" s="53">
        <v>0</v>
      </c>
      <c r="H1460" s="53">
        <v>101</v>
      </c>
      <c r="I1460" s="53"/>
      <c r="J1460" s="53" t="s">
        <v>35</v>
      </c>
      <c r="K1460" s="53" t="s">
        <v>504</v>
      </c>
      <c r="L1460" s="53" t="s">
        <v>505</v>
      </c>
      <c r="M1460" s="53" t="s">
        <v>506</v>
      </c>
    </row>
    <row r="1461" spans="1:13" x14ac:dyDescent="0.25">
      <c r="A1461" s="53" t="s">
        <v>30</v>
      </c>
      <c r="B1461" s="53" t="s">
        <v>390</v>
      </c>
      <c r="C1461" s="53" t="s">
        <v>30</v>
      </c>
      <c r="D1461" s="53">
        <v>4102</v>
      </c>
      <c r="E1461" s="53">
        <v>1500</v>
      </c>
      <c r="F1461" s="53">
        <v>4</v>
      </c>
      <c r="G1461" s="53">
        <v>0</v>
      </c>
      <c r="H1461" s="53">
        <v>102</v>
      </c>
      <c r="I1461" s="53"/>
      <c r="J1461" s="53" t="s">
        <v>35</v>
      </c>
      <c r="K1461" s="53" t="s">
        <v>504</v>
      </c>
      <c r="L1461" s="53" t="s">
        <v>505</v>
      </c>
      <c r="M1461" s="53" t="s">
        <v>506</v>
      </c>
    </row>
    <row r="1462" spans="1:13" x14ac:dyDescent="0.25">
      <c r="A1462" s="53" t="s">
        <v>30</v>
      </c>
      <c r="B1462" s="53" t="s">
        <v>274</v>
      </c>
      <c r="C1462" s="53" t="s">
        <v>30</v>
      </c>
      <c r="D1462" s="53">
        <v>4102</v>
      </c>
      <c r="E1462" s="53">
        <v>1500</v>
      </c>
      <c r="F1462" s="53">
        <v>4</v>
      </c>
      <c r="G1462" s="53">
        <v>0</v>
      </c>
      <c r="H1462" s="53">
        <v>108</v>
      </c>
      <c r="I1462" s="53"/>
      <c r="J1462" s="53" t="s">
        <v>35</v>
      </c>
      <c r="K1462" s="53" t="s">
        <v>504</v>
      </c>
      <c r="L1462" s="53" t="s">
        <v>527</v>
      </c>
      <c r="M1462" s="53" t="s">
        <v>545</v>
      </c>
    </row>
    <row r="1463" spans="1:13" x14ac:dyDescent="0.25">
      <c r="A1463" s="53" t="s">
        <v>30</v>
      </c>
      <c r="B1463" s="53" t="s">
        <v>275</v>
      </c>
      <c r="C1463" s="53" t="s">
        <v>30</v>
      </c>
      <c r="D1463" s="53">
        <v>4102</v>
      </c>
      <c r="E1463" s="53">
        <v>1500</v>
      </c>
      <c r="F1463" s="53">
        <v>4</v>
      </c>
      <c r="G1463" s="53">
        <v>0</v>
      </c>
      <c r="H1463" s="53">
        <v>109</v>
      </c>
      <c r="I1463" s="53"/>
      <c r="J1463" s="53" t="s">
        <v>35</v>
      </c>
      <c r="K1463" s="53" t="s">
        <v>504</v>
      </c>
      <c r="L1463" s="53" t="s">
        <v>527</v>
      </c>
      <c r="M1463" s="53" t="s">
        <v>542</v>
      </c>
    </row>
    <row r="1464" spans="1:13" x14ac:dyDescent="0.25">
      <c r="A1464" s="53" t="s">
        <v>30</v>
      </c>
      <c r="B1464" s="53" t="s">
        <v>51</v>
      </c>
      <c r="C1464" s="53" t="s">
        <v>30</v>
      </c>
      <c r="D1464" s="53">
        <v>4102</v>
      </c>
      <c r="E1464" s="53">
        <v>1500</v>
      </c>
      <c r="F1464" s="53">
        <v>4</v>
      </c>
      <c r="G1464" s="53">
        <v>0</v>
      </c>
      <c r="H1464" s="53">
        <v>101</v>
      </c>
      <c r="I1464" s="53"/>
      <c r="J1464" s="53" t="s">
        <v>35</v>
      </c>
      <c r="K1464" s="53" t="s">
        <v>504</v>
      </c>
      <c r="L1464" s="53" t="s">
        <v>505</v>
      </c>
      <c r="M1464" s="53" t="s">
        <v>506</v>
      </c>
    </row>
    <row r="1465" spans="1:13" x14ac:dyDescent="0.25">
      <c r="A1465" s="53" t="s">
        <v>30</v>
      </c>
      <c r="B1465" s="53" t="s">
        <v>51</v>
      </c>
      <c r="C1465" s="53" t="s">
        <v>30</v>
      </c>
      <c r="D1465" s="53">
        <v>4102</v>
      </c>
      <c r="E1465" s="53">
        <v>1500</v>
      </c>
      <c r="F1465" s="53">
        <v>4</v>
      </c>
      <c r="G1465" s="53">
        <v>0</v>
      </c>
      <c r="H1465" s="53">
        <v>101</v>
      </c>
      <c r="I1465" s="53"/>
      <c r="J1465" s="53" t="s">
        <v>35</v>
      </c>
      <c r="K1465" s="53" t="s">
        <v>504</v>
      </c>
      <c r="L1465" s="53" t="s">
        <v>505</v>
      </c>
      <c r="M1465" s="53" t="s">
        <v>506</v>
      </c>
    </row>
    <row r="1466" spans="1:13" x14ac:dyDescent="0.25">
      <c r="A1466" s="53" t="s">
        <v>30</v>
      </c>
      <c r="B1466" s="53" t="s">
        <v>51</v>
      </c>
      <c r="C1466" s="53" t="s">
        <v>30</v>
      </c>
      <c r="D1466" s="53">
        <v>4102</v>
      </c>
      <c r="E1466" s="53">
        <v>1500</v>
      </c>
      <c r="F1466" s="53">
        <v>4</v>
      </c>
      <c r="G1466" s="53">
        <v>0</v>
      </c>
      <c r="H1466" s="53">
        <v>101</v>
      </c>
      <c r="I1466" s="53"/>
      <c r="J1466" s="53" t="s">
        <v>35</v>
      </c>
      <c r="K1466" s="53" t="s">
        <v>504</v>
      </c>
      <c r="L1466" s="53" t="s">
        <v>505</v>
      </c>
      <c r="M1466" s="53" t="s">
        <v>506</v>
      </c>
    </row>
    <row r="1467" spans="1:13" x14ac:dyDescent="0.25">
      <c r="A1467" s="53" t="s">
        <v>30</v>
      </c>
      <c r="B1467" s="53" t="s">
        <v>390</v>
      </c>
      <c r="C1467" s="53" t="s">
        <v>30</v>
      </c>
      <c r="D1467" s="53">
        <v>4102</v>
      </c>
      <c r="E1467" s="53">
        <v>1500</v>
      </c>
      <c r="F1467" s="53">
        <v>4</v>
      </c>
      <c r="G1467" s="53">
        <v>0</v>
      </c>
      <c r="H1467" s="53">
        <v>102</v>
      </c>
      <c r="I1467" s="53"/>
      <c r="J1467" s="53" t="s">
        <v>35</v>
      </c>
      <c r="K1467" s="53" t="s">
        <v>504</v>
      </c>
      <c r="L1467" s="53" t="s">
        <v>505</v>
      </c>
      <c r="M1467" s="53" t="s">
        <v>506</v>
      </c>
    </row>
    <row r="1468" spans="1:13" x14ac:dyDescent="0.25">
      <c r="A1468" s="53" t="s">
        <v>30</v>
      </c>
      <c r="B1468" s="53" t="s">
        <v>274</v>
      </c>
      <c r="C1468" s="53" t="s">
        <v>30</v>
      </c>
      <c r="D1468" s="53">
        <v>4102</v>
      </c>
      <c r="E1468" s="53">
        <v>1500</v>
      </c>
      <c r="F1468" s="53">
        <v>4</v>
      </c>
      <c r="G1468" s="53">
        <v>0</v>
      </c>
      <c r="H1468" s="53">
        <v>108</v>
      </c>
      <c r="I1468" s="53"/>
      <c r="J1468" s="53" t="s">
        <v>35</v>
      </c>
      <c r="K1468" s="53" t="s">
        <v>504</v>
      </c>
      <c r="L1468" s="53" t="s">
        <v>527</v>
      </c>
      <c r="M1468" s="53" t="s">
        <v>545</v>
      </c>
    </row>
    <row r="1469" spans="1:13" x14ac:dyDescent="0.25">
      <c r="A1469" s="53" t="s">
        <v>30</v>
      </c>
      <c r="B1469" s="53" t="s">
        <v>275</v>
      </c>
      <c r="C1469" s="53" t="s">
        <v>30</v>
      </c>
      <c r="D1469" s="53">
        <v>4102</v>
      </c>
      <c r="E1469" s="53">
        <v>1500</v>
      </c>
      <c r="F1469" s="53">
        <v>4</v>
      </c>
      <c r="G1469" s="53">
        <v>0</v>
      </c>
      <c r="H1469" s="53">
        <v>109</v>
      </c>
      <c r="I1469" s="53"/>
      <c r="J1469" s="53" t="s">
        <v>35</v>
      </c>
      <c r="K1469" s="53" t="s">
        <v>504</v>
      </c>
      <c r="L1469" s="53" t="s">
        <v>527</v>
      </c>
      <c r="M1469" s="53" t="s">
        <v>542</v>
      </c>
    </row>
    <row r="1470" spans="1:13" x14ac:dyDescent="0.25">
      <c r="A1470" s="53" t="s">
        <v>30</v>
      </c>
      <c r="B1470" s="53" t="s">
        <v>51</v>
      </c>
      <c r="C1470" s="53" t="s">
        <v>30</v>
      </c>
      <c r="D1470" s="53">
        <v>4102</v>
      </c>
      <c r="E1470" s="53">
        <v>1500</v>
      </c>
      <c r="F1470" s="53">
        <v>4</v>
      </c>
      <c r="G1470" s="53">
        <v>0</v>
      </c>
      <c r="H1470" s="53">
        <v>101</v>
      </c>
      <c r="I1470" s="53"/>
      <c r="J1470" s="53" t="s">
        <v>35</v>
      </c>
      <c r="K1470" s="53" t="s">
        <v>504</v>
      </c>
      <c r="L1470" s="53" t="s">
        <v>505</v>
      </c>
      <c r="M1470" s="53" t="s">
        <v>506</v>
      </c>
    </row>
    <row r="1471" spans="1:13" x14ac:dyDescent="0.25">
      <c r="A1471" s="53" t="s">
        <v>30</v>
      </c>
      <c r="B1471" s="53" t="s">
        <v>51</v>
      </c>
      <c r="C1471" s="53" t="s">
        <v>30</v>
      </c>
      <c r="D1471" s="53">
        <v>4102</v>
      </c>
      <c r="E1471" s="53">
        <v>1500</v>
      </c>
      <c r="F1471" s="53">
        <v>4</v>
      </c>
      <c r="G1471" s="53">
        <v>0</v>
      </c>
      <c r="H1471" s="53">
        <v>101</v>
      </c>
      <c r="I1471" s="53"/>
      <c r="J1471" s="53" t="s">
        <v>35</v>
      </c>
      <c r="K1471" s="53" t="s">
        <v>504</v>
      </c>
      <c r="L1471" s="53" t="s">
        <v>505</v>
      </c>
      <c r="M1471" s="53" t="s">
        <v>506</v>
      </c>
    </row>
    <row r="1472" spans="1:13" x14ac:dyDescent="0.25">
      <c r="A1472" s="53" t="s">
        <v>30</v>
      </c>
      <c r="B1472" s="53" t="s">
        <v>51</v>
      </c>
      <c r="C1472" s="53" t="s">
        <v>30</v>
      </c>
      <c r="D1472" s="53">
        <v>4102</v>
      </c>
      <c r="E1472" s="53">
        <v>1500</v>
      </c>
      <c r="F1472" s="53">
        <v>4</v>
      </c>
      <c r="G1472" s="53">
        <v>0</v>
      </c>
      <c r="H1472" s="53">
        <v>101</v>
      </c>
      <c r="I1472" s="53"/>
      <c r="J1472" s="53" t="s">
        <v>35</v>
      </c>
      <c r="K1472" s="53" t="s">
        <v>504</v>
      </c>
      <c r="L1472" s="53" t="s">
        <v>505</v>
      </c>
      <c r="M1472" s="53" t="s">
        <v>506</v>
      </c>
    </row>
    <row r="1473" spans="1:13" x14ac:dyDescent="0.25">
      <c r="A1473" s="53" t="s">
        <v>30</v>
      </c>
      <c r="B1473" s="53" t="s">
        <v>51</v>
      </c>
      <c r="C1473" s="53" t="s">
        <v>30</v>
      </c>
      <c r="D1473" s="53">
        <v>4102</v>
      </c>
      <c r="E1473" s="53">
        <v>1500</v>
      </c>
      <c r="F1473" s="53">
        <v>4</v>
      </c>
      <c r="G1473" s="53">
        <v>0</v>
      </c>
      <c r="H1473" s="53">
        <v>101</v>
      </c>
      <c r="I1473" s="53"/>
      <c r="J1473" s="53" t="s">
        <v>35</v>
      </c>
      <c r="K1473" s="53" t="s">
        <v>504</v>
      </c>
      <c r="L1473" s="53" t="s">
        <v>505</v>
      </c>
      <c r="M1473" s="53" t="s">
        <v>506</v>
      </c>
    </row>
    <row r="1474" spans="1:13" x14ac:dyDescent="0.25">
      <c r="A1474" s="53" t="s">
        <v>30</v>
      </c>
      <c r="B1474" s="53" t="s">
        <v>390</v>
      </c>
      <c r="C1474" s="53" t="s">
        <v>30</v>
      </c>
      <c r="D1474" s="53">
        <v>4102</v>
      </c>
      <c r="E1474" s="53">
        <v>1500</v>
      </c>
      <c r="F1474" s="53">
        <v>4</v>
      </c>
      <c r="G1474" s="53">
        <v>0</v>
      </c>
      <c r="H1474" s="53">
        <v>102</v>
      </c>
      <c r="I1474" s="53"/>
      <c r="J1474" s="53" t="s">
        <v>35</v>
      </c>
      <c r="K1474" s="53" t="s">
        <v>504</v>
      </c>
      <c r="L1474" s="53" t="s">
        <v>505</v>
      </c>
      <c r="M1474" s="53" t="s">
        <v>506</v>
      </c>
    </row>
    <row r="1475" spans="1:13" x14ac:dyDescent="0.25">
      <c r="A1475" s="53" t="s">
        <v>30</v>
      </c>
      <c r="B1475" s="53" t="s">
        <v>274</v>
      </c>
      <c r="C1475" s="53" t="s">
        <v>30</v>
      </c>
      <c r="D1475" s="53">
        <v>4102</v>
      </c>
      <c r="E1475" s="53">
        <v>1500</v>
      </c>
      <c r="F1475" s="53">
        <v>4</v>
      </c>
      <c r="G1475" s="53">
        <v>0</v>
      </c>
      <c r="H1475" s="53">
        <v>108</v>
      </c>
      <c r="I1475" s="53"/>
      <c r="J1475" s="53" t="s">
        <v>35</v>
      </c>
      <c r="K1475" s="53" t="s">
        <v>504</v>
      </c>
      <c r="L1475" s="53" t="s">
        <v>527</v>
      </c>
      <c r="M1475" s="53" t="s">
        <v>545</v>
      </c>
    </row>
    <row r="1476" spans="1:13" x14ac:dyDescent="0.25">
      <c r="A1476" s="53" t="s">
        <v>30</v>
      </c>
      <c r="B1476" s="53" t="s">
        <v>275</v>
      </c>
      <c r="C1476" s="53" t="s">
        <v>30</v>
      </c>
      <c r="D1476" s="53">
        <v>4102</v>
      </c>
      <c r="E1476" s="53">
        <v>1500</v>
      </c>
      <c r="F1476" s="53">
        <v>4</v>
      </c>
      <c r="G1476" s="53">
        <v>0</v>
      </c>
      <c r="H1476" s="53">
        <v>109</v>
      </c>
      <c r="I1476" s="53"/>
      <c r="J1476" s="53" t="s">
        <v>35</v>
      </c>
      <c r="K1476" s="53" t="s">
        <v>504</v>
      </c>
      <c r="L1476" s="53" t="s">
        <v>527</v>
      </c>
      <c r="M1476" s="53" t="s">
        <v>542</v>
      </c>
    </row>
    <row r="1477" spans="1:13" x14ac:dyDescent="0.25">
      <c r="A1477" s="53" t="s">
        <v>30</v>
      </c>
      <c r="B1477" s="53" t="s">
        <v>51</v>
      </c>
      <c r="C1477" s="53" t="s">
        <v>30</v>
      </c>
      <c r="D1477" s="53">
        <v>4102</v>
      </c>
      <c r="E1477" s="53">
        <v>1500</v>
      </c>
      <c r="F1477" s="53">
        <v>4</v>
      </c>
      <c r="G1477" s="53">
        <v>0</v>
      </c>
      <c r="H1477" s="53">
        <v>101</v>
      </c>
      <c r="I1477" s="53"/>
      <c r="J1477" s="53" t="s">
        <v>35</v>
      </c>
      <c r="K1477" s="53" t="s">
        <v>504</v>
      </c>
      <c r="L1477" s="53" t="s">
        <v>505</v>
      </c>
      <c r="M1477" s="53" t="s">
        <v>506</v>
      </c>
    </row>
    <row r="1478" spans="1:13" x14ac:dyDescent="0.25">
      <c r="A1478" s="53" t="s">
        <v>30</v>
      </c>
      <c r="B1478" s="53" t="s">
        <v>51</v>
      </c>
      <c r="C1478" s="53" t="s">
        <v>30</v>
      </c>
      <c r="D1478" s="53">
        <v>4102</v>
      </c>
      <c r="E1478" s="53">
        <v>1500</v>
      </c>
      <c r="F1478" s="53">
        <v>4</v>
      </c>
      <c r="G1478" s="53">
        <v>0</v>
      </c>
      <c r="H1478" s="53">
        <v>101</v>
      </c>
      <c r="I1478" s="53"/>
      <c r="J1478" s="53" t="s">
        <v>35</v>
      </c>
      <c r="K1478" s="53" t="s">
        <v>504</v>
      </c>
      <c r="L1478" s="53" t="s">
        <v>505</v>
      </c>
      <c r="M1478" s="53" t="s">
        <v>506</v>
      </c>
    </row>
    <row r="1479" spans="1:13" x14ac:dyDescent="0.25">
      <c r="A1479" s="53" t="s">
        <v>30</v>
      </c>
      <c r="B1479" s="53" t="s">
        <v>51</v>
      </c>
      <c r="C1479" s="53" t="s">
        <v>30</v>
      </c>
      <c r="D1479" s="53">
        <v>4102</v>
      </c>
      <c r="E1479" s="53">
        <v>1500</v>
      </c>
      <c r="F1479" s="53">
        <v>4</v>
      </c>
      <c r="G1479" s="53">
        <v>0</v>
      </c>
      <c r="H1479" s="53">
        <v>101</v>
      </c>
      <c r="I1479" s="53"/>
      <c r="J1479" s="53" t="s">
        <v>35</v>
      </c>
      <c r="K1479" s="53" t="s">
        <v>504</v>
      </c>
      <c r="L1479" s="53" t="s">
        <v>505</v>
      </c>
      <c r="M1479" s="53" t="s">
        <v>506</v>
      </c>
    </row>
    <row r="1480" spans="1:13" x14ac:dyDescent="0.25">
      <c r="A1480" s="53" t="s">
        <v>30</v>
      </c>
      <c r="B1480" s="53" t="s">
        <v>390</v>
      </c>
      <c r="C1480" s="53" t="s">
        <v>30</v>
      </c>
      <c r="D1480" s="53">
        <v>4102</v>
      </c>
      <c r="E1480" s="53">
        <v>1500</v>
      </c>
      <c r="F1480" s="53">
        <v>4</v>
      </c>
      <c r="G1480" s="53">
        <v>0</v>
      </c>
      <c r="H1480" s="53">
        <v>102</v>
      </c>
      <c r="I1480" s="53"/>
      <c r="J1480" s="53" t="s">
        <v>35</v>
      </c>
      <c r="K1480" s="53" t="s">
        <v>504</v>
      </c>
      <c r="L1480" s="53" t="s">
        <v>505</v>
      </c>
      <c r="M1480" s="53" t="s">
        <v>506</v>
      </c>
    </row>
    <row r="1481" spans="1:13" x14ac:dyDescent="0.25">
      <c r="A1481" s="53" t="s">
        <v>30</v>
      </c>
      <c r="B1481" s="53" t="s">
        <v>274</v>
      </c>
      <c r="C1481" s="53" t="s">
        <v>30</v>
      </c>
      <c r="D1481" s="53">
        <v>4102</v>
      </c>
      <c r="E1481" s="53">
        <v>1500</v>
      </c>
      <c r="F1481" s="53">
        <v>4</v>
      </c>
      <c r="G1481" s="53">
        <v>0</v>
      </c>
      <c r="H1481" s="53">
        <v>108</v>
      </c>
      <c r="I1481" s="53"/>
      <c r="J1481" s="53" t="s">
        <v>35</v>
      </c>
      <c r="K1481" s="53" t="s">
        <v>504</v>
      </c>
      <c r="L1481" s="53" t="s">
        <v>527</v>
      </c>
      <c r="M1481" s="53" t="s">
        <v>545</v>
      </c>
    </row>
    <row r="1482" spans="1:13" x14ac:dyDescent="0.25">
      <c r="A1482" s="53" t="s">
        <v>30</v>
      </c>
      <c r="B1482" s="53" t="s">
        <v>275</v>
      </c>
      <c r="C1482" s="53" t="s">
        <v>30</v>
      </c>
      <c r="D1482" s="53">
        <v>4102</v>
      </c>
      <c r="E1482" s="53">
        <v>1500</v>
      </c>
      <c r="F1482" s="53">
        <v>4</v>
      </c>
      <c r="G1482" s="53">
        <v>0</v>
      </c>
      <c r="H1482" s="53">
        <v>109</v>
      </c>
      <c r="I1482" s="53"/>
      <c r="J1482" s="53" t="s">
        <v>35</v>
      </c>
      <c r="K1482" s="53" t="s">
        <v>504</v>
      </c>
      <c r="L1482" s="53" t="s">
        <v>527</v>
      </c>
      <c r="M1482" s="53" t="s">
        <v>542</v>
      </c>
    </row>
    <row r="1483" spans="1:13" x14ac:dyDescent="0.25">
      <c r="A1483" s="53" t="s">
        <v>30</v>
      </c>
      <c r="B1483" s="53" t="s">
        <v>51</v>
      </c>
      <c r="C1483" s="53" t="s">
        <v>30</v>
      </c>
      <c r="D1483" s="53">
        <v>4102</v>
      </c>
      <c r="E1483" s="53">
        <v>1500</v>
      </c>
      <c r="F1483" s="53">
        <v>4</v>
      </c>
      <c r="G1483" s="53">
        <v>0</v>
      </c>
      <c r="H1483" s="53">
        <v>101</v>
      </c>
      <c r="I1483" s="53"/>
      <c r="J1483" s="53" t="s">
        <v>35</v>
      </c>
      <c r="K1483" s="53" t="s">
        <v>504</v>
      </c>
      <c r="L1483" s="53" t="s">
        <v>505</v>
      </c>
      <c r="M1483" s="53" t="s">
        <v>506</v>
      </c>
    </row>
    <row r="1484" spans="1:13" x14ac:dyDescent="0.25">
      <c r="A1484" s="53" t="s">
        <v>30</v>
      </c>
      <c r="B1484" s="53" t="s">
        <v>51</v>
      </c>
      <c r="C1484" s="53" t="s">
        <v>30</v>
      </c>
      <c r="D1484" s="53">
        <v>4102</v>
      </c>
      <c r="E1484" s="53">
        <v>1500</v>
      </c>
      <c r="F1484" s="53">
        <v>4</v>
      </c>
      <c r="G1484" s="53">
        <v>0</v>
      </c>
      <c r="H1484" s="53">
        <v>101</v>
      </c>
      <c r="I1484" s="53"/>
      <c r="J1484" s="53" t="s">
        <v>35</v>
      </c>
      <c r="K1484" s="53" t="s">
        <v>504</v>
      </c>
      <c r="L1484" s="53" t="s">
        <v>505</v>
      </c>
      <c r="M1484" s="53" t="s">
        <v>506</v>
      </c>
    </row>
    <row r="1485" spans="1:13" x14ac:dyDescent="0.25">
      <c r="A1485" s="53" t="s">
        <v>30</v>
      </c>
      <c r="B1485" s="53" t="s">
        <v>390</v>
      </c>
      <c r="C1485" s="53" t="s">
        <v>30</v>
      </c>
      <c r="D1485" s="53">
        <v>4102</v>
      </c>
      <c r="E1485" s="53">
        <v>1500</v>
      </c>
      <c r="F1485" s="53">
        <v>4</v>
      </c>
      <c r="G1485" s="53">
        <v>0</v>
      </c>
      <c r="H1485" s="53">
        <v>102</v>
      </c>
      <c r="I1485" s="53"/>
      <c r="J1485" s="53" t="s">
        <v>35</v>
      </c>
      <c r="K1485" s="53" t="s">
        <v>504</v>
      </c>
      <c r="L1485" s="53" t="s">
        <v>505</v>
      </c>
      <c r="M1485" s="53" t="s">
        <v>506</v>
      </c>
    </row>
    <row r="1486" spans="1:13" x14ac:dyDescent="0.25">
      <c r="A1486" s="53" t="s">
        <v>30</v>
      </c>
      <c r="B1486" s="53" t="s">
        <v>274</v>
      </c>
      <c r="C1486" s="53" t="s">
        <v>30</v>
      </c>
      <c r="D1486" s="53">
        <v>4102</v>
      </c>
      <c r="E1486" s="53">
        <v>1500</v>
      </c>
      <c r="F1486" s="53">
        <v>4</v>
      </c>
      <c r="G1486" s="53">
        <v>0</v>
      </c>
      <c r="H1486" s="53">
        <v>108</v>
      </c>
      <c r="I1486" s="53"/>
      <c r="J1486" s="53" t="s">
        <v>35</v>
      </c>
      <c r="K1486" s="53" t="s">
        <v>504</v>
      </c>
      <c r="L1486" s="53" t="s">
        <v>527</v>
      </c>
      <c r="M1486" s="53" t="s">
        <v>545</v>
      </c>
    </row>
    <row r="1487" spans="1:13" x14ac:dyDescent="0.25">
      <c r="A1487" s="53" t="s">
        <v>30</v>
      </c>
      <c r="B1487" s="53" t="s">
        <v>275</v>
      </c>
      <c r="C1487" s="53" t="s">
        <v>30</v>
      </c>
      <c r="D1487" s="53">
        <v>4102</v>
      </c>
      <c r="E1487" s="53">
        <v>1500</v>
      </c>
      <c r="F1487" s="53">
        <v>4</v>
      </c>
      <c r="G1487" s="53">
        <v>0</v>
      </c>
      <c r="H1487" s="53">
        <v>109</v>
      </c>
      <c r="I1487" s="53"/>
      <c r="J1487" s="53" t="s">
        <v>35</v>
      </c>
      <c r="K1487" s="53" t="s">
        <v>504</v>
      </c>
      <c r="L1487" s="53" t="s">
        <v>527</v>
      </c>
      <c r="M1487" s="53" t="s">
        <v>542</v>
      </c>
    </row>
    <row r="1488" spans="1:13" x14ac:dyDescent="0.25">
      <c r="A1488" s="53" t="s">
        <v>30</v>
      </c>
      <c r="B1488" s="53" t="s">
        <v>51</v>
      </c>
      <c r="C1488" s="53" t="s">
        <v>30</v>
      </c>
      <c r="D1488" s="53">
        <v>4102</v>
      </c>
      <c r="E1488" s="53">
        <v>1500</v>
      </c>
      <c r="F1488" s="53">
        <v>4</v>
      </c>
      <c r="G1488" s="53">
        <v>0</v>
      </c>
      <c r="H1488" s="53">
        <v>101</v>
      </c>
      <c r="I1488" s="53"/>
      <c r="J1488" s="53" t="s">
        <v>35</v>
      </c>
      <c r="K1488" s="53" t="s">
        <v>504</v>
      </c>
      <c r="L1488" s="53" t="s">
        <v>505</v>
      </c>
      <c r="M1488" s="53" t="s">
        <v>506</v>
      </c>
    </row>
    <row r="1489" spans="1:13" x14ac:dyDescent="0.25">
      <c r="A1489" s="53" t="s">
        <v>30</v>
      </c>
      <c r="B1489" s="53" t="s">
        <v>51</v>
      </c>
      <c r="C1489" s="53" t="s">
        <v>30</v>
      </c>
      <c r="D1489" s="53">
        <v>4102</v>
      </c>
      <c r="E1489" s="53">
        <v>1500</v>
      </c>
      <c r="F1489" s="53">
        <v>4</v>
      </c>
      <c r="G1489" s="53">
        <v>0</v>
      </c>
      <c r="H1489" s="53">
        <v>101</v>
      </c>
      <c r="I1489" s="53"/>
      <c r="J1489" s="53" t="s">
        <v>35</v>
      </c>
      <c r="K1489" s="53" t="s">
        <v>504</v>
      </c>
      <c r="L1489" s="53" t="s">
        <v>505</v>
      </c>
      <c r="M1489" s="53" t="s">
        <v>506</v>
      </c>
    </row>
    <row r="1490" spans="1:13" x14ac:dyDescent="0.25">
      <c r="A1490" s="53" t="s">
        <v>30</v>
      </c>
      <c r="B1490" s="53" t="s">
        <v>51</v>
      </c>
      <c r="C1490" s="53" t="s">
        <v>30</v>
      </c>
      <c r="D1490" s="53">
        <v>4102</v>
      </c>
      <c r="E1490" s="53">
        <v>1500</v>
      </c>
      <c r="F1490" s="53">
        <v>4</v>
      </c>
      <c r="G1490" s="53">
        <v>0</v>
      </c>
      <c r="H1490" s="53">
        <v>101</v>
      </c>
      <c r="I1490" s="53"/>
      <c r="J1490" s="53" t="s">
        <v>35</v>
      </c>
      <c r="K1490" s="53" t="s">
        <v>504</v>
      </c>
      <c r="L1490" s="53" t="s">
        <v>505</v>
      </c>
      <c r="M1490" s="53" t="s">
        <v>506</v>
      </c>
    </row>
    <row r="1491" spans="1:13" x14ac:dyDescent="0.25">
      <c r="A1491" s="53" t="s">
        <v>30</v>
      </c>
      <c r="B1491" s="53" t="s">
        <v>51</v>
      </c>
      <c r="C1491" s="53" t="s">
        <v>30</v>
      </c>
      <c r="D1491" s="53">
        <v>4102</v>
      </c>
      <c r="E1491" s="53">
        <v>1500</v>
      </c>
      <c r="F1491" s="53">
        <v>4</v>
      </c>
      <c r="G1491" s="53">
        <v>0</v>
      </c>
      <c r="H1491" s="53">
        <v>101</v>
      </c>
      <c r="I1491" s="53"/>
      <c r="J1491" s="53" t="s">
        <v>35</v>
      </c>
      <c r="K1491" s="53" t="s">
        <v>504</v>
      </c>
      <c r="L1491" s="53" t="s">
        <v>505</v>
      </c>
      <c r="M1491" s="53" t="s">
        <v>506</v>
      </c>
    </row>
    <row r="1492" spans="1:13" x14ac:dyDescent="0.25">
      <c r="A1492" s="53" t="s">
        <v>30</v>
      </c>
      <c r="B1492" s="53" t="s">
        <v>390</v>
      </c>
      <c r="C1492" s="53" t="s">
        <v>30</v>
      </c>
      <c r="D1492" s="53">
        <v>4102</v>
      </c>
      <c r="E1492" s="53">
        <v>1500</v>
      </c>
      <c r="F1492" s="53">
        <v>4</v>
      </c>
      <c r="G1492" s="53">
        <v>0</v>
      </c>
      <c r="H1492" s="53">
        <v>102</v>
      </c>
      <c r="I1492" s="53"/>
      <c r="J1492" s="53" t="s">
        <v>35</v>
      </c>
      <c r="K1492" s="53" t="s">
        <v>504</v>
      </c>
      <c r="L1492" s="53" t="s">
        <v>505</v>
      </c>
      <c r="M1492" s="53" t="s">
        <v>506</v>
      </c>
    </row>
    <row r="1493" spans="1:13" x14ac:dyDescent="0.25">
      <c r="A1493" s="53" t="s">
        <v>30</v>
      </c>
      <c r="B1493" s="53" t="s">
        <v>274</v>
      </c>
      <c r="C1493" s="53" t="s">
        <v>30</v>
      </c>
      <c r="D1493" s="53">
        <v>4102</v>
      </c>
      <c r="E1493" s="53">
        <v>1500</v>
      </c>
      <c r="F1493" s="53">
        <v>4</v>
      </c>
      <c r="G1493" s="53">
        <v>0</v>
      </c>
      <c r="H1493" s="53">
        <v>108</v>
      </c>
      <c r="I1493" s="53"/>
      <c r="J1493" s="53" t="s">
        <v>35</v>
      </c>
      <c r="K1493" s="53" t="s">
        <v>504</v>
      </c>
      <c r="L1493" s="53" t="s">
        <v>527</v>
      </c>
      <c r="M1493" s="53" t="s">
        <v>545</v>
      </c>
    </row>
    <row r="1494" spans="1:13" x14ac:dyDescent="0.25">
      <c r="A1494" s="53" t="s">
        <v>30</v>
      </c>
      <c r="B1494" s="53" t="s">
        <v>275</v>
      </c>
      <c r="C1494" s="53" t="s">
        <v>30</v>
      </c>
      <c r="D1494" s="53">
        <v>4102</v>
      </c>
      <c r="E1494" s="53">
        <v>1500</v>
      </c>
      <c r="F1494" s="53">
        <v>4</v>
      </c>
      <c r="G1494" s="53">
        <v>0</v>
      </c>
      <c r="H1494" s="53">
        <v>109</v>
      </c>
      <c r="I1494" s="53"/>
      <c r="J1494" s="53" t="s">
        <v>35</v>
      </c>
      <c r="K1494" s="53" t="s">
        <v>504</v>
      </c>
      <c r="L1494" s="53" t="s">
        <v>527</v>
      </c>
      <c r="M1494" s="53" t="s">
        <v>542</v>
      </c>
    </row>
    <row r="1495" spans="1:13" x14ac:dyDescent="0.25">
      <c r="A1495" s="53" t="s">
        <v>30</v>
      </c>
      <c r="B1495" s="53" t="s">
        <v>51</v>
      </c>
      <c r="C1495" s="53" t="s">
        <v>30</v>
      </c>
      <c r="D1495" s="53">
        <v>4102</v>
      </c>
      <c r="E1495" s="53">
        <v>1500</v>
      </c>
      <c r="F1495" s="53">
        <v>4</v>
      </c>
      <c r="G1495" s="53">
        <v>0</v>
      </c>
      <c r="H1495" s="53">
        <v>101</v>
      </c>
      <c r="I1495" s="53"/>
      <c r="J1495" s="53" t="s">
        <v>35</v>
      </c>
      <c r="K1495" s="53" t="s">
        <v>504</v>
      </c>
      <c r="L1495" s="53" t="s">
        <v>505</v>
      </c>
      <c r="M1495" s="53" t="s">
        <v>506</v>
      </c>
    </row>
    <row r="1496" spans="1:13" x14ac:dyDescent="0.25">
      <c r="A1496" s="53" t="s">
        <v>30</v>
      </c>
      <c r="B1496" s="53" t="s">
        <v>51</v>
      </c>
      <c r="C1496" s="53" t="s">
        <v>30</v>
      </c>
      <c r="D1496" s="53">
        <v>4102</v>
      </c>
      <c r="E1496" s="53">
        <v>1500</v>
      </c>
      <c r="F1496" s="53">
        <v>4</v>
      </c>
      <c r="G1496" s="53">
        <v>0</v>
      </c>
      <c r="H1496" s="53">
        <v>101</v>
      </c>
      <c r="I1496" s="53"/>
      <c r="J1496" s="53" t="s">
        <v>35</v>
      </c>
      <c r="K1496" s="53" t="s">
        <v>504</v>
      </c>
      <c r="L1496" s="53" t="s">
        <v>505</v>
      </c>
      <c r="M1496" s="53" t="s">
        <v>506</v>
      </c>
    </row>
    <row r="1497" spans="1:13" x14ac:dyDescent="0.25">
      <c r="A1497" s="53" t="s">
        <v>30</v>
      </c>
      <c r="B1497" s="53" t="s">
        <v>51</v>
      </c>
      <c r="C1497" s="53" t="s">
        <v>30</v>
      </c>
      <c r="D1497" s="53">
        <v>4102</v>
      </c>
      <c r="E1497" s="53">
        <v>1500</v>
      </c>
      <c r="F1497" s="53">
        <v>4</v>
      </c>
      <c r="G1497" s="53">
        <v>0</v>
      </c>
      <c r="H1497" s="53">
        <v>101</v>
      </c>
      <c r="I1497" s="53"/>
      <c r="J1497" s="53" t="s">
        <v>35</v>
      </c>
      <c r="K1497" s="53" t="s">
        <v>504</v>
      </c>
      <c r="L1497" s="53" t="s">
        <v>505</v>
      </c>
      <c r="M1497" s="53" t="s">
        <v>506</v>
      </c>
    </row>
    <row r="1498" spans="1:13" x14ac:dyDescent="0.25">
      <c r="A1498" s="53" t="s">
        <v>30</v>
      </c>
      <c r="B1498" s="53" t="s">
        <v>390</v>
      </c>
      <c r="C1498" s="53" t="s">
        <v>30</v>
      </c>
      <c r="D1498" s="53">
        <v>4102</v>
      </c>
      <c r="E1498" s="53">
        <v>1500</v>
      </c>
      <c r="F1498" s="53">
        <v>4</v>
      </c>
      <c r="G1498" s="53">
        <v>0</v>
      </c>
      <c r="H1498" s="53">
        <v>102</v>
      </c>
      <c r="I1498" s="53"/>
      <c r="J1498" s="53" t="s">
        <v>35</v>
      </c>
      <c r="K1498" s="53" t="s">
        <v>504</v>
      </c>
      <c r="L1498" s="53" t="s">
        <v>505</v>
      </c>
      <c r="M1498" s="53" t="s">
        <v>506</v>
      </c>
    </row>
    <row r="1499" spans="1:13" x14ac:dyDescent="0.25">
      <c r="A1499" s="53" t="s">
        <v>30</v>
      </c>
      <c r="B1499" s="53" t="s">
        <v>274</v>
      </c>
      <c r="C1499" s="53" t="s">
        <v>30</v>
      </c>
      <c r="D1499" s="53">
        <v>4102</v>
      </c>
      <c r="E1499" s="53">
        <v>1500</v>
      </c>
      <c r="F1499" s="53">
        <v>4</v>
      </c>
      <c r="G1499" s="53">
        <v>0</v>
      </c>
      <c r="H1499" s="53">
        <v>108</v>
      </c>
      <c r="I1499" s="53"/>
      <c r="J1499" s="53" t="s">
        <v>35</v>
      </c>
      <c r="K1499" s="53" t="s">
        <v>504</v>
      </c>
      <c r="L1499" s="53" t="s">
        <v>527</v>
      </c>
      <c r="M1499" s="53" t="s">
        <v>545</v>
      </c>
    </row>
    <row r="1500" spans="1:13" x14ac:dyDescent="0.25">
      <c r="A1500" s="53" t="s">
        <v>30</v>
      </c>
      <c r="B1500" s="53" t="s">
        <v>275</v>
      </c>
      <c r="C1500" s="53" t="s">
        <v>30</v>
      </c>
      <c r="D1500" s="53">
        <v>4102</v>
      </c>
      <c r="E1500" s="53">
        <v>1500</v>
      </c>
      <c r="F1500" s="53">
        <v>4</v>
      </c>
      <c r="G1500" s="53">
        <v>0</v>
      </c>
      <c r="H1500" s="53">
        <v>109</v>
      </c>
      <c r="I1500" s="53"/>
      <c r="J1500" s="53" t="s">
        <v>35</v>
      </c>
      <c r="K1500" s="53" t="s">
        <v>504</v>
      </c>
      <c r="L1500" s="53" t="s">
        <v>527</v>
      </c>
      <c r="M1500" s="53" t="s">
        <v>542</v>
      </c>
    </row>
    <row r="1501" spans="1:13" x14ac:dyDescent="0.25">
      <c r="A1501" s="53" t="s">
        <v>30</v>
      </c>
      <c r="B1501" s="53" t="s">
        <v>51</v>
      </c>
      <c r="C1501" s="53" t="s">
        <v>30</v>
      </c>
      <c r="D1501" s="53">
        <v>4102</v>
      </c>
      <c r="E1501" s="53">
        <v>1500</v>
      </c>
      <c r="F1501" s="53">
        <v>4</v>
      </c>
      <c r="G1501" s="53">
        <v>0</v>
      </c>
      <c r="H1501" s="53">
        <v>101</v>
      </c>
      <c r="I1501" s="53"/>
      <c r="J1501" s="53" t="s">
        <v>35</v>
      </c>
      <c r="K1501" s="53" t="s">
        <v>504</v>
      </c>
      <c r="L1501" s="53" t="s">
        <v>505</v>
      </c>
      <c r="M1501" s="53" t="s">
        <v>506</v>
      </c>
    </row>
    <row r="1502" spans="1:13" x14ac:dyDescent="0.25">
      <c r="A1502" s="53" t="s">
        <v>30</v>
      </c>
      <c r="B1502" s="53" t="s">
        <v>51</v>
      </c>
      <c r="C1502" s="53" t="s">
        <v>30</v>
      </c>
      <c r="D1502" s="53">
        <v>4102</v>
      </c>
      <c r="E1502" s="53">
        <v>1500</v>
      </c>
      <c r="F1502" s="53">
        <v>4</v>
      </c>
      <c r="G1502" s="53">
        <v>0</v>
      </c>
      <c r="H1502" s="53">
        <v>101</v>
      </c>
      <c r="I1502" s="53"/>
      <c r="J1502" s="53" t="s">
        <v>35</v>
      </c>
      <c r="K1502" s="53" t="s">
        <v>504</v>
      </c>
      <c r="L1502" s="53" t="s">
        <v>505</v>
      </c>
      <c r="M1502" s="53" t="s">
        <v>506</v>
      </c>
    </row>
    <row r="1503" spans="1:13" x14ac:dyDescent="0.25">
      <c r="A1503" s="53" t="s">
        <v>30</v>
      </c>
      <c r="B1503" s="53" t="s">
        <v>51</v>
      </c>
      <c r="C1503" s="53" t="s">
        <v>30</v>
      </c>
      <c r="D1503" s="53">
        <v>4102</v>
      </c>
      <c r="E1503" s="53">
        <v>1500</v>
      </c>
      <c r="F1503" s="53">
        <v>4</v>
      </c>
      <c r="G1503" s="53">
        <v>0</v>
      </c>
      <c r="H1503" s="53">
        <v>101</v>
      </c>
      <c r="I1503" s="53"/>
      <c r="J1503" s="53" t="s">
        <v>35</v>
      </c>
      <c r="K1503" s="53" t="s">
        <v>504</v>
      </c>
      <c r="L1503" s="53" t="s">
        <v>505</v>
      </c>
      <c r="M1503" s="53" t="s">
        <v>506</v>
      </c>
    </row>
    <row r="1504" spans="1:13" x14ac:dyDescent="0.25">
      <c r="A1504" s="53" t="s">
        <v>30</v>
      </c>
      <c r="B1504" s="53" t="s">
        <v>390</v>
      </c>
      <c r="C1504" s="53" t="s">
        <v>30</v>
      </c>
      <c r="D1504" s="53">
        <v>4102</v>
      </c>
      <c r="E1504" s="53">
        <v>1500</v>
      </c>
      <c r="F1504" s="53">
        <v>4</v>
      </c>
      <c r="G1504" s="53">
        <v>0</v>
      </c>
      <c r="H1504" s="53">
        <v>102</v>
      </c>
      <c r="I1504" s="53"/>
      <c r="J1504" s="53" t="s">
        <v>35</v>
      </c>
      <c r="K1504" s="53" t="s">
        <v>504</v>
      </c>
      <c r="L1504" s="53" t="s">
        <v>505</v>
      </c>
      <c r="M1504" s="53" t="s">
        <v>506</v>
      </c>
    </row>
    <row r="1505" spans="1:13" x14ac:dyDescent="0.25">
      <c r="A1505" s="53" t="s">
        <v>30</v>
      </c>
      <c r="B1505" s="53" t="s">
        <v>390</v>
      </c>
      <c r="C1505" s="53" t="s">
        <v>30</v>
      </c>
      <c r="D1505" s="53">
        <v>4102</v>
      </c>
      <c r="E1505" s="53">
        <v>1500</v>
      </c>
      <c r="F1505" s="53">
        <v>4</v>
      </c>
      <c r="G1505" s="53">
        <v>0</v>
      </c>
      <c r="H1505" s="53">
        <v>102</v>
      </c>
      <c r="I1505" s="53"/>
      <c r="J1505" s="53" t="s">
        <v>35</v>
      </c>
      <c r="K1505" s="53" t="s">
        <v>504</v>
      </c>
      <c r="L1505" s="53" t="s">
        <v>505</v>
      </c>
      <c r="M1505" s="53" t="s">
        <v>506</v>
      </c>
    </row>
    <row r="1506" spans="1:13" x14ac:dyDescent="0.25">
      <c r="A1506" s="53" t="s">
        <v>30</v>
      </c>
      <c r="B1506" s="53" t="s">
        <v>274</v>
      </c>
      <c r="C1506" s="53" t="s">
        <v>30</v>
      </c>
      <c r="D1506" s="53">
        <v>4102</v>
      </c>
      <c r="E1506" s="53">
        <v>1500</v>
      </c>
      <c r="F1506" s="53">
        <v>4</v>
      </c>
      <c r="G1506" s="53">
        <v>0</v>
      </c>
      <c r="H1506" s="53">
        <v>108</v>
      </c>
      <c r="I1506" s="53"/>
      <c r="J1506" s="53" t="s">
        <v>35</v>
      </c>
      <c r="K1506" s="53" t="s">
        <v>504</v>
      </c>
      <c r="L1506" s="53" t="s">
        <v>527</v>
      </c>
      <c r="M1506" s="53" t="s">
        <v>545</v>
      </c>
    </row>
    <row r="1507" spans="1:13" x14ac:dyDescent="0.25">
      <c r="A1507" s="53" t="s">
        <v>30</v>
      </c>
      <c r="B1507" s="53" t="s">
        <v>275</v>
      </c>
      <c r="C1507" s="53" t="s">
        <v>30</v>
      </c>
      <c r="D1507" s="53">
        <v>4102</v>
      </c>
      <c r="E1507" s="53">
        <v>1500</v>
      </c>
      <c r="F1507" s="53">
        <v>4</v>
      </c>
      <c r="G1507" s="53">
        <v>0</v>
      </c>
      <c r="H1507" s="53">
        <v>109</v>
      </c>
      <c r="I1507" s="53"/>
      <c r="J1507" s="53" t="s">
        <v>35</v>
      </c>
      <c r="K1507" s="53" t="s">
        <v>504</v>
      </c>
      <c r="L1507" s="53" t="s">
        <v>527</v>
      </c>
      <c r="M1507" s="53" t="s">
        <v>542</v>
      </c>
    </row>
    <row r="1508" spans="1:13" x14ac:dyDescent="0.25">
      <c r="A1508" s="53" t="s">
        <v>30</v>
      </c>
      <c r="B1508" s="53" t="s">
        <v>51</v>
      </c>
      <c r="C1508" s="53" t="s">
        <v>30</v>
      </c>
      <c r="D1508" s="53">
        <v>4102</v>
      </c>
      <c r="E1508" s="53">
        <v>1500</v>
      </c>
      <c r="F1508" s="53">
        <v>4</v>
      </c>
      <c r="G1508" s="53">
        <v>0</v>
      </c>
      <c r="H1508" s="53">
        <v>101</v>
      </c>
      <c r="I1508" s="53"/>
      <c r="J1508" s="53" t="s">
        <v>35</v>
      </c>
      <c r="K1508" s="53" t="s">
        <v>504</v>
      </c>
      <c r="L1508" s="53" t="s">
        <v>505</v>
      </c>
      <c r="M1508" s="53" t="s">
        <v>506</v>
      </c>
    </row>
    <row r="1509" spans="1:13" x14ac:dyDescent="0.25">
      <c r="A1509" s="53" t="s">
        <v>30</v>
      </c>
      <c r="B1509" s="53" t="s">
        <v>51</v>
      </c>
      <c r="C1509" s="53" t="s">
        <v>30</v>
      </c>
      <c r="D1509" s="53">
        <v>4102</v>
      </c>
      <c r="E1509" s="53">
        <v>1500</v>
      </c>
      <c r="F1509" s="53">
        <v>4</v>
      </c>
      <c r="G1509" s="53">
        <v>0</v>
      </c>
      <c r="H1509" s="53">
        <v>101</v>
      </c>
      <c r="I1509" s="53"/>
      <c r="J1509" s="53" t="s">
        <v>35</v>
      </c>
      <c r="K1509" s="53" t="s">
        <v>504</v>
      </c>
      <c r="L1509" s="53" t="s">
        <v>505</v>
      </c>
      <c r="M1509" s="53" t="s">
        <v>506</v>
      </c>
    </row>
    <row r="1510" spans="1:13" x14ac:dyDescent="0.25">
      <c r="A1510" s="53" t="s">
        <v>30</v>
      </c>
      <c r="B1510" s="53" t="s">
        <v>51</v>
      </c>
      <c r="C1510" s="53" t="s">
        <v>30</v>
      </c>
      <c r="D1510" s="53">
        <v>4102</v>
      </c>
      <c r="E1510" s="53">
        <v>1500</v>
      </c>
      <c r="F1510" s="53">
        <v>4</v>
      </c>
      <c r="G1510" s="53">
        <v>0</v>
      </c>
      <c r="H1510" s="53">
        <v>101</v>
      </c>
      <c r="I1510" s="53"/>
      <c r="J1510" s="53" t="s">
        <v>35</v>
      </c>
      <c r="K1510" s="53" t="s">
        <v>504</v>
      </c>
      <c r="L1510" s="53" t="s">
        <v>505</v>
      </c>
      <c r="M1510" s="53" t="s">
        <v>506</v>
      </c>
    </row>
    <row r="1511" spans="1:13" x14ac:dyDescent="0.25">
      <c r="A1511" s="53" t="s">
        <v>30</v>
      </c>
      <c r="B1511" s="53" t="s">
        <v>390</v>
      </c>
      <c r="C1511" s="53" t="s">
        <v>30</v>
      </c>
      <c r="D1511" s="53">
        <v>4102</v>
      </c>
      <c r="E1511" s="53">
        <v>1500</v>
      </c>
      <c r="F1511" s="53">
        <v>4</v>
      </c>
      <c r="G1511" s="53">
        <v>0</v>
      </c>
      <c r="H1511" s="53">
        <v>102</v>
      </c>
      <c r="I1511" s="53"/>
      <c r="J1511" s="53" t="s">
        <v>35</v>
      </c>
      <c r="K1511" s="53" t="s">
        <v>504</v>
      </c>
      <c r="L1511" s="53" t="s">
        <v>505</v>
      </c>
      <c r="M1511" s="53" t="s">
        <v>506</v>
      </c>
    </row>
    <row r="1512" spans="1:13" x14ac:dyDescent="0.25">
      <c r="A1512" s="53" t="s">
        <v>30</v>
      </c>
      <c r="B1512" s="53" t="s">
        <v>274</v>
      </c>
      <c r="C1512" s="53" t="s">
        <v>30</v>
      </c>
      <c r="D1512" s="53">
        <v>4102</v>
      </c>
      <c r="E1512" s="53">
        <v>1500</v>
      </c>
      <c r="F1512" s="53">
        <v>4</v>
      </c>
      <c r="G1512" s="53">
        <v>0</v>
      </c>
      <c r="H1512" s="53">
        <v>108</v>
      </c>
      <c r="I1512" s="53"/>
      <c r="J1512" s="53" t="s">
        <v>35</v>
      </c>
      <c r="K1512" s="53" t="s">
        <v>504</v>
      </c>
      <c r="L1512" s="53" t="s">
        <v>527</v>
      </c>
      <c r="M1512" s="53" t="s">
        <v>545</v>
      </c>
    </row>
    <row r="1513" spans="1:13" x14ac:dyDescent="0.25">
      <c r="A1513" s="53" t="s">
        <v>30</v>
      </c>
      <c r="B1513" s="53" t="s">
        <v>275</v>
      </c>
      <c r="C1513" s="53" t="s">
        <v>30</v>
      </c>
      <c r="D1513" s="53">
        <v>4102</v>
      </c>
      <c r="E1513" s="53">
        <v>1500</v>
      </c>
      <c r="F1513" s="53">
        <v>4</v>
      </c>
      <c r="G1513" s="53">
        <v>0</v>
      </c>
      <c r="H1513" s="53">
        <v>109</v>
      </c>
      <c r="I1513" s="53"/>
      <c r="J1513" s="53" t="s">
        <v>35</v>
      </c>
      <c r="K1513" s="53" t="s">
        <v>504</v>
      </c>
      <c r="L1513" s="53" t="s">
        <v>527</v>
      </c>
      <c r="M1513" s="53" t="s">
        <v>542</v>
      </c>
    </row>
    <row r="1514" spans="1:13" x14ac:dyDescent="0.25">
      <c r="A1514" s="53" t="s">
        <v>30</v>
      </c>
      <c r="B1514" s="53" t="s">
        <v>51</v>
      </c>
      <c r="C1514" s="53" t="s">
        <v>30</v>
      </c>
      <c r="D1514" s="53">
        <v>4102</v>
      </c>
      <c r="E1514" s="53">
        <v>1500</v>
      </c>
      <c r="F1514" s="53">
        <v>4</v>
      </c>
      <c r="G1514" s="53">
        <v>0</v>
      </c>
      <c r="H1514" s="53">
        <v>101</v>
      </c>
      <c r="I1514" s="53"/>
      <c r="J1514" s="53" t="s">
        <v>35</v>
      </c>
      <c r="K1514" s="53" t="s">
        <v>504</v>
      </c>
      <c r="L1514" s="53" t="s">
        <v>505</v>
      </c>
      <c r="M1514" s="53" t="s">
        <v>506</v>
      </c>
    </row>
    <row r="1515" spans="1:13" x14ac:dyDescent="0.25">
      <c r="A1515" s="53" t="s">
        <v>30</v>
      </c>
      <c r="B1515" s="53" t="s">
        <v>51</v>
      </c>
      <c r="C1515" s="53" t="s">
        <v>30</v>
      </c>
      <c r="D1515" s="53">
        <v>4102</v>
      </c>
      <c r="E1515" s="53">
        <v>1500</v>
      </c>
      <c r="F1515" s="53">
        <v>4</v>
      </c>
      <c r="G1515" s="53">
        <v>0</v>
      </c>
      <c r="H1515" s="53">
        <v>101</v>
      </c>
      <c r="I1515" s="53"/>
      <c r="J1515" s="53" t="s">
        <v>35</v>
      </c>
      <c r="K1515" s="53" t="s">
        <v>504</v>
      </c>
      <c r="L1515" s="53" t="s">
        <v>505</v>
      </c>
      <c r="M1515" s="53" t="s">
        <v>506</v>
      </c>
    </row>
    <row r="1516" spans="1:13" x14ac:dyDescent="0.25">
      <c r="A1516" s="53" t="s">
        <v>30</v>
      </c>
      <c r="B1516" s="53" t="s">
        <v>51</v>
      </c>
      <c r="C1516" s="53" t="s">
        <v>30</v>
      </c>
      <c r="D1516" s="53">
        <v>4102</v>
      </c>
      <c r="E1516" s="53">
        <v>1500</v>
      </c>
      <c r="F1516" s="53">
        <v>4</v>
      </c>
      <c r="G1516" s="53">
        <v>0</v>
      </c>
      <c r="H1516" s="53">
        <v>101</v>
      </c>
      <c r="I1516" s="53"/>
      <c r="J1516" s="53" t="s">
        <v>35</v>
      </c>
      <c r="K1516" s="53" t="s">
        <v>504</v>
      </c>
      <c r="L1516" s="53" t="s">
        <v>505</v>
      </c>
      <c r="M1516" s="53" t="s">
        <v>506</v>
      </c>
    </row>
    <row r="1517" spans="1:13" x14ac:dyDescent="0.25">
      <c r="A1517" s="53" t="s">
        <v>30</v>
      </c>
      <c r="B1517" s="53" t="s">
        <v>51</v>
      </c>
      <c r="C1517" s="53" t="s">
        <v>30</v>
      </c>
      <c r="D1517" s="53">
        <v>4102</v>
      </c>
      <c r="E1517" s="53">
        <v>1500</v>
      </c>
      <c r="F1517" s="53">
        <v>4</v>
      </c>
      <c r="G1517" s="53">
        <v>0</v>
      </c>
      <c r="H1517" s="53">
        <v>101</v>
      </c>
      <c r="I1517" s="53"/>
      <c r="J1517" s="53" t="s">
        <v>35</v>
      </c>
      <c r="K1517" s="53" t="s">
        <v>504</v>
      </c>
      <c r="L1517" s="53" t="s">
        <v>505</v>
      </c>
      <c r="M1517" s="53" t="s">
        <v>506</v>
      </c>
    </row>
    <row r="1518" spans="1:13" x14ac:dyDescent="0.25">
      <c r="A1518" s="53" t="s">
        <v>30</v>
      </c>
      <c r="B1518" s="53" t="s">
        <v>390</v>
      </c>
      <c r="C1518" s="53" t="s">
        <v>30</v>
      </c>
      <c r="D1518" s="53">
        <v>4102</v>
      </c>
      <c r="E1518" s="53">
        <v>1500</v>
      </c>
      <c r="F1518" s="53">
        <v>4</v>
      </c>
      <c r="G1518" s="53">
        <v>0</v>
      </c>
      <c r="H1518" s="53">
        <v>102</v>
      </c>
      <c r="I1518" s="53"/>
      <c r="J1518" s="53" t="s">
        <v>35</v>
      </c>
      <c r="K1518" s="53" t="s">
        <v>504</v>
      </c>
      <c r="L1518" s="53" t="s">
        <v>505</v>
      </c>
      <c r="M1518" s="53" t="s">
        <v>506</v>
      </c>
    </row>
    <row r="1519" spans="1:13" x14ac:dyDescent="0.25">
      <c r="A1519" s="53" t="s">
        <v>30</v>
      </c>
      <c r="B1519" s="53" t="s">
        <v>390</v>
      </c>
      <c r="C1519" s="53" t="s">
        <v>30</v>
      </c>
      <c r="D1519" s="53">
        <v>4102</v>
      </c>
      <c r="E1519" s="53">
        <v>1500</v>
      </c>
      <c r="F1519" s="53">
        <v>4</v>
      </c>
      <c r="G1519" s="53">
        <v>0</v>
      </c>
      <c r="H1519" s="53">
        <v>102</v>
      </c>
      <c r="I1519" s="53"/>
      <c r="J1519" s="53" t="s">
        <v>35</v>
      </c>
      <c r="K1519" s="53" t="s">
        <v>504</v>
      </c>
      <c r="L1519" s="53" t="s">
        <v>505</v>
      </c>
      <c r="M1519" s="53" t="s">
        <v>506</v>
      </c>
    </row>
    <row r="1520" spans="1:13" x14ac:dyDescent="0.25">
      <c r="A1520" s="53" t="s">
        <v>30</v>
      </c>
      <c r="B1520" s="53" t="s">
        <v>390</v>
      </c>
      <c r="C1520" s="53" t="s">
        <v>30</v>
      </c>
      <c r="D1520" s="53">
        <v>4102</v>
      </c>
      <c r="E1520" s="53">
        <v>1500</v>
      </c>
      <c r="F1520" s="53">
        <v>4</v>
      </c>
      <c r="G1520" s="53">
        <v>0</v>
      </c>
      <c r="H1520" s="53">
        <v>102</v>
      </c>
      <c r="I1520" s="53"/>
      <c r="J1520" s="53" t="s">
        <v>35</v>
      </c>
      <c r="K1520" s="53" t="s">
        <v>504</v>
      </c>
      <c r="L1520" s="53" t="s">
        <v>505</v>
      </c>
      <c r="M1520" s="53" t="s">
        <v>506</v>
      </c>
    </row>
    <row r="1521" spans="1:13" x14ac:dyDescent="0.25">
      <c r="A1521" s="53" t="s">
        <v>30</v>
      </c>
      <c r="B1521" s="53" t="s">
        <v>274</v>
      </c>
      <c r="C1521" s="53" t="s">
        <v>30</v>
      </c>
      <c r="D1521" s="53">
        <v>4102</v>
      </c>
      <c r="E1521" s="53">
        <v>1500</v>
      </c>
      <c r="F1521" s="53">
        <v>4</v>
      </c>
      <c r="G1521" s="53">
        <v>0</v>
      </c>
      <c r="H1521" s="53">
        <v>108</v>
      </c>
      <c r="I1521" s="53"/>
      <c r="J1521" s="53" t="s">
        <v>35</v>
      </c>
      <c r="K1521" s="53" t="s">
        <v>504</v>
      </c>
      <c r="L1521" s="53" t="s">
        <v>527</v>
      </c>
      <c r="M1521" s="53" t="s">
        <v>545</v>
      </c>
    </row>
    <row r="1522" spans="1:13" x14ac:dyDescent="0.25">
      <c r="A1522" s="53" t="s">
        <v>30</v>
      </c>
      <c r="B1522" s="53" t="s">
        <v>275</v>
      </c>
      <c r="C1522" s="53" t="s">
        <v>30</v>
      </c>
      <c r="D1522" s="53">
        <v>4102</v>
      </c>
      <c r="E1522" s="53">
        <v>1500</v>
      </c>
      <c r="F1522" s="53">
        <v>4</v>
      </c>
      <c r="G1522" s="53">
        <v>0</v>
      </c>
      <c r="H1522" s="53">
        <v>109</v>
      </c>
      <c r="I1522" s="53"/>
      <c r="J1522" s="53" t="s">
        <v>35</v>
      </c>
      <c r="K1522" s="53" t="s">
        <v>504</v>
      </c>
      <c r="L1522" s="53" t="s">
        <v>527</v>
      </c>
      <c r="M1522" s="53" t="s">
        <v>542</v>
      </c>
    </row>
    <row r="1523" spans="1:13" x14ac:dyDescent="0.25">
      <c r="A1523" s="53" t="s">
        <v>30</v>
      </c>
      <c r="B1523" s="53" t="s">
        <v>51</v>
      </c>
      <c r="C1523" s="53" t="s">
        <v>30</v>
      </c>
      <c r="D1523" s="53">
        <v>4102</v>
      </c>
      <c r="E1523" s="53">
        <v>1500</v>
      </c>
      <c r="F1523" s="53">
        <v>4</v>
      </c>
      <c r="G1523" s="53">
        <v>0</v>
      </c>
      <c r="H1523" s="53">
        <v>101</v>
      </c>
      <c r="I1523" s="53"/>
      <c r="J1523" s="53" t="s">
        <v>35</v>
      </c>
      <c r="K1523" s="53" t="s">
        <v>504</v>
      </c>
      <c r="L1523" s="53" t="s">
        <v>505</v>
      </c>
      <c r="M1523" s="53" t="s">
        <v>506</v>
      </c>
    </row>
    <row r="1524" spans="1:13" x14ac:dyDescent="0.25">
      <c r="A1524" s="53" t="s">
        <v>30</v>
      </c>
      <c r="B1524" s="53" t="s">
        <v>390</v>
      </c>
      <c r="C1524" s="53" t="s">
        <v>30</v>
      </c>
      <c r="D1524" s="53">
        <v>4102</v>
      </c>
      <c r="E1524" s="53">
        <v>1500</v>
      </c>
      <c r="F1524" s="53">
        <v>4</v>
      </c>
      <c r="G1524" s="53">
        <v>0</v>
      </c>
      <c r="H1524" s="53">
        <v>102</v>
      </c>
      <c r="I1524" s="53"/>
      <c r="J1524" s="53" t="s">
        <v>35</v>
      </c>
      <c r="K1524" s="53" t="s">
        <v>504</v>
      </c>
      <c r="L1524" s="53" t="s">
        <v>505</v>
      </c>
      <c r="M1524" s="53" t="s">
        <v>506</v>
      </c>
    </row>
    <row r="1525" spans="1:13" x14ac:dyDescent="0.25">
      <c r="A1525" s="53" t="s">
        <v>30</v>
      </c>
      <c r="B1525" s="53" t="s">
        <v>274</v>
      </c>
      <c r="C1525" s="53" t="s">
        <v>30</v>
      </c>
      <c r="D1525" s="53">
        <v>4102</v>
      </c>
      <c r="E1525" s="53">
        <v>1500</v>
      </c>
      <c r="F1525" s="53">
        <v>4</v>
      </c>
      <c r="G1525" s="53">
        <v>0</v>
      </c>
      <c r="H1525" s="53">
        <v>108</v>
      </c>
      <c r="I1525" s="53"/>
      <c r="J1525" s="53" t="s">
        <v>35</v>
      </c>
      <c r="K1525" s="53" t="s">
        <v>504</v>
      </c>
      <c r="L1525" s="53" t="s">
        <v>527</v>
      </c>
      <c r="M1525" s="53" t="s">
        <v>545</v>
      </c>
    </row>
    <row r="1526" spans="1:13" x14ac:dyDescent="0.25">
      <c r="A1526" s="53" t="s">
        <v>30</v>
      </c>
      <c r="B1526" s="53" t="s">
        <v>275</v>
      </c>
      <c r="C1526" s="53" t="s">
        <v>30</v>
      </c>
      <c r="D1526" s="53">
        <v>4102</v>
      </c>
      <c r="E1526" s="53">
        <v>1500</v>
      </c>
      <c r="F1526" s="53">
        <v>4</v>
      </c>
      <c r="G1526" s="53">
        <v>0</v>
      </c>
      <c r="H1526" s="53">
        <v>109</v>
      </c>
      <c r="I1526" s="53"/>
      <c r="J1526" s="53" t="s">
        <v>35</v>
      </c>
      <c r="K1526" s="53" t="s">
        <v>504</v>
      </c>
      <c r="L1526" s="53" t="s">
        <v>527</v>
      </c>
      <c r="M1526" s="53" t="s">
        <v>542</v>
      </c>
    </row>
    <row r="1527" spans="1:13" x14ac:dyDescent="0.25">
      <c r="A1527" s="53" t="s">
        <v>30</v>
      </c>
      <c r="B1527" s="53" t="s">
        <v>51</v>
      </c>
      <c r="C1527" s="53" t="s">
        <v>30</v>
      </c>
      <c r="D1527" s="53">
        <v>4102</v>
      </c>
      <c r="E1527" s="53">
        <v>1500</v>
      </c>
      <c r="F1527" s="53">
        <v>4</v>
      </c>
      <c r="G1527" s="53">
        <v>0</v>
      </c>
      <c r="H1527" s="53">
        <v>101</v>
      </c>
      <c r="I1527" s="53"/>
      <c r="J1527" s="53" t="s">
        <v>35</v>
      </c>
      <c r="K1527" s="53" t="s">
        <v>504</v>
      </c>
      <c r="L1527" s="53" t="s">
        <v>505</v>
      </c>
      <c r="M1527" s="53" t="s">
        <v>506</v>
      </c>
    </row>
    <row r="1528" spans="1:13" x14ac:dyDescent="0.25">
      <c r="A1528" s="53" t="s">
        <v>30</v>
      </c>
      <c r="B1528" s="53" t="s">
        <v>51</v>
      </c>
      <c r="C1528" s="53" t="s">
        <v>30</v>
      </c>
      <c r="D1528" s="53">
        <v>4102</v>
      </c>
      <c r="E1528" s="53">
        <v>1500</v>
      </c>
      <c r="F1528" s="53">
        <v>4</v>
      </c>
      <c r="G1528" s="53">
        <v>0</v>
      </c>
      <c r="H1528" s="53">
        <v>101</v>
      </c>
      <c r="I1528" s="53"/>
      <c r="J1528" s="53" t="s">
        <v>35</v>
      </c>
      <c r="K1528" s="53" t="s">
        <v>504</v>
      </c>
      <c r="L1528" s="53" t="s">
        <v>505</v>
      </c>
      <c r="M1528" s="53" t="s">
        <v>506</v>
      </c>
    </row>
    <row r="1529" spans="1:13" x14ac:dyDescent="0.25">
      <c r="A1529" s="53" t="s">
        <v>30</v>
      </c>
      <c r="B1529" s="53" t="s">
        <v>390</v>
      </c>
      <c r="C1529" s="53" t="s">
        <v>30</v>
      </c>
      <c r="D1529" s="53">
        <v>4102</v>
      </c>
      <c r="E1529" s="53">
        <v>1500</v>
      </c>
      <c r="F1529" s="53">
        <v>4</v>
      </c>
      <c r="G1529" s="53">
        <v>0</v>
      </c>
      <c r="H1529" s="53">
        <v>102</v>
      </c>
      <c r="I1529" s="53"/>
      <c r="J1529" s="53" t="s">
        <v>35</v>
      </c>
      <c r="K1529" s="53" t="s">
        <v>504</v>
      </c>
      <c r="L1529" s="53" t="s">
        <v>505</v>
      </c>
      <c r="M1529" s="53" t="s">
        <v>506</v>
      </c>
    </row>
    <row r="1530" spans="1:13" x14ac:dyDescent="0.25">
      <c r="A1530" s="53" t="s">
        <v>30</v>
      </c>
      <c r="B1530" s="53" t="s">
        <v>274</v>
      </c>
      <c r="C1530" s="53" t="s">
        <v>30</v>
      </c>
      <c r="D1530" s="53">
        <v>4102</v>
      </c>
      <c r="E1530" s="53">
        <v>1500</v>
      </c>
      <c r="F1530" s="53">
        <v>4</v>
      </c>
      <c r="G1530" s="53">
        <v>0</v>
      </c>
      <c r="H1530" s="53">
        <v>108</v>
      </c>
      <c r="I1530" s="53"/>
      <c r="J1530" s="53" t="s">
        <v>35</v>
      </c>
      <c r="K1530" s="53" t="s">
        <v>504</v>
      </c>
      <c r="L1530" s="53" t="s">
        <v>527</v>
      </c>
      <c r="M1530" s="53" t="s">
        <v>545</v>
      </c>
    </row>
    <row r="1531" spans="1:13" x14ac:dyDescent="0.25">
      <c r="A1531" s="53" t="s">
        <v>30</v>
      </c>
      <c r="B1531" s="53" t="s">
        <v>275</v>
      </c>
      <c r="C1531" s="53" t="s">
        <v>30</v>
      </c>
      <c r="D1531" s="53">
        <v>4102</v>
      </c>
      <c r="E1531" s="53">
        <v>1500</v>
      </c>
      <c r="F1531" s="53">
        <v>4</v>
      </c>
      <c r="G1531" s="53">
        <v>0</v>
      </c>
      <c r="H1531" s="53">
        <v>109</v>
      </c>
      <c r="I1531" s="53"/>
      <c r="J1531" s="53" t="s">
        <v>35</v>
      </c>
      <c r="K1531" s="53" t="s">
        <v>504</v>
      </c>
      <c r="L1531" s="53" t="s">
        <v>527</v>
      </c>
      <c r="M1531" s="53" t="s">
        <v>542</v>
      </c>
    </row>
    <row r="1532" spans="1:13" x14ac:dyDescent="0.25">
      <c r="A1532" s="53" t="s">
        <v>30</v>
      </c>
      <c r="B1532" s="53" t="s">
        <v>51</v>
      </c>
      <c r="C1532" s="53" t="s">
        <v>30</v>
      </c>
      <c r="D1532" s="53">
        <v>4102</v>
      </c>
      <c r="E1532" s="53">
        <v>1500</v>
      </c>
      <c r="F1532" s="53">
        <v>4</v>
      </c>
      <c r="G1532" s="53">
        <v>0</v>
      </c>
      <c r="H1532" s="53">
        <v>101</v>
      </c>
      <c r="I1532" s="53"/>
      <c r="J1532" s="53" t="s">
        <v>35</v>
      </c>
      <c r="K1532" s="53" t="s">
        <v>504</v>
      </c>
      <c r="L1532" s="53" t="s">
        <v>505</v>
      </c>
      <c r="M1532" s="53" t="s">
        <v>506</v>
      </c>
    </row>
    <row r="1533" spans="1:13" x14ac:dyDescent="0.25">
      <c r="A1533" s="53" t="s">
        <v>30</v>
      </c>
      <c r="B1533" s="53" t="s">
        <v>51</v>
      </c>
      <c r="C1533" s="53" t="s">
        <v>30</v>
      </c>
      <c r="D1533" s="53">
        <v>4102</v>
      </c>
      <c r="E1533" s="53">
        <v>1500</v>
      </c>
      <c r="F1533" s="53">
        <v>4</v>
      </c>
      <c r="G1533" s="53">
        <v>0</v>
      </c>
      <c r="H1533" s="53">
        <v>101</v>
      </c>
      <c r="I1533" s="53"/>
      <c r="J1533" s="53" t="s">
        <v>35</v>
      </c>
      <c r="K1533" s="53" t="s">
        <v>504</v>
      </c>
      <c r="L1533" s="53" t="s">
        <v>505</v>
      </c>
      <c r="M1533" s="53" t="s">
        <v>506</v>
      </c>
    </row>
    <row r="1534" spans="1:13" x14ac:dyDescent="0.25">
      <c r="A1534" s="53" t="s">
        <v>30</v>
      </c>
      <c r="B1534" s="53" t="s">
        <v>390</v>
      </c>
      <c r="C1534" s="53" t="s">
        <v>30</v>
      </c>
      <c r="D1534" s="53">
        <v>4102</v>
      </c>
      <c r="E1534" s="53">
        <v>1500</v>
      </c>
      <c r="F1534" s="53">
        <v>4</v>
      </c>
      <c r="G1534" s="53">
        <v>0</v>
      </c>
      <c r="H1534" s="53">
        <v>102</v>
      </c>
      <c r="I1534" s="53"/>
      <c r="J1534" s="53" t="s">
        <v>35</v>
      </c>
      <c r="K1534" s="53" t="s">
        <v>504</v>
      </c>
      <c r="L1534" s="53" t="s">
        <v>505</v>
      </c>
      <c r="M1534" s="53" t="s">
        <v>506</v>
      </c>
    </row>
    <row r="1535" spans="1:13" x14ac:dyDescent="0.25">
      <c r="A1535" s="53" t="s">
        <v>30</v>
      </c>
      <c r="B1535" s="53" t="s">
        <v>274</v>
      </c>
      <c r="C1535" s="53" t="s">
        <v>30</v>
      </c>
      <c r="D1535" s="53">
        <v>4102</v>
      </c>
      <c r="E1535" s="53">
        <v>1500</v>
      </c>
      <c r="F1535" s="53">
        <v>4</v>
      </c>
      <c r="G1535" s="53">
        <v>0</v>
      </c>
      <c r="H1535" s="53">
        <v>108</v>
      </c>
      <c r="I1535" s="53"/>
      <c r="J1535" s="53" t="s">
        <v>35</v>
      </c>
      <c r="K1535" s="53" t="s">
        <v>504</v>
      </c>
      <c r="L1535" s="53" t="s">
        <v>527</v>
      </c>
      <c r="M1535" s="53" t="s">
        <v>545</v>
      </c>
    </row>
    <row r="1536" spans="1:13" x14ac:dyDescent="0.25">
      <c r="A1536" s="53" t="s">
        <v>30</v>
      </c>
      <c r="B1536" s="53" t="s">
        <v>275</v>
      </c>
      <c r="C1536" s="53" t="s">
        <v>30</v>
      </c>
      <c r="D1536" s="53">
        <v>4102</v>
      </c>
      <c r="E1536" s="53">
        <v>1500</v>
      </c>
      <c r="F1536" s="53">
        <v>4</v>
      </c>
      <c r="G1536" s="53">
        <v>0</v>
      </c>
      <c r="H1536" s="53">
        <v>109</v>
      </c>
      <c r="I1536" s="53"/>
      <c r="J1536" s="53" t="s">
        <v>35</v>
      </c>
      <c r="K1536" s="53" t="s">
        <v>504</v>
      </c>
      <c r="L1536" s="53" t="s">
        <v>527</v>
      </c>
      <c r="M1536" s="53" t="s">
        <v>542</v>
      </c>
    </row>
    <row r="1537" spans="1:13" x14ac:dyDescent="0.25">
      <c r="A1537" s="53" t="s">
        <v>30</v>
      </c>
      <c r="B1537" s="53" t="s">
        <v>51</v>
      </c>
      <c r="C1537" s="53" t="s">
        <v>30</v>
      </c>
      <c r="D1537" s="53">
        <v>4102</v>
      </c>
      <c r="E1537" s="53">
        <v>1500</v>
      </c>
      <c r="F1537" s="53">
        <v>4</v>
      </c>
      <c r="G1537" s="53">
        <v>0</v>
      </c>
      <c r="H1537" s="53">
        <v>101</v>
      </c>
      <c r="I1537" s="53"/>
      <c r="J1537" s="53" t="s">
        <v>35</v>
      </c>
      <c r="K1537" s="53" t="s">
        <v>504</v>
      </c>
      <c r="L1537" s="53" t="s">
        <v>505</v>
      </c>
      <c r="M1537" s="53" t="s">
        <v>506</v>
      </c>
    </row>
    <row r="1538" spans="1:13" x14ac:dyDescent="0.25">
      <c r="A1538" s="53" t="s">
        <v>30</v>
      </c>
      <c r="B1538" s="53" t="s">
        <v>390</v>
      </c>
      <c r="C1538" s="53" t="s">
        <v>30</v>
      </c>
      <c r="D1538" s="53">
        <v>4102</v>
      </c>
      <c r="E1538" s="53">
        <v>1500</v>
      </c>
      <c r="F1538" s="53">
        <v>4</v>
      </c>
      <c r="G1538" s="53">
        <v>0</v>
      </c>
      <c r="H1538" s="53">
        <v>102</v>
      </c>
      <c r="I1538" s="53"/>
      <c r="J1538" s="53" t="s">
        <v>35</v>
      </c>
      <c r="K1538" s="53" t="s">
        <v>504</v>
      </c>
      <c r="L1538" s="53" t="s">
        <v>505</v>
      </c>
      <c r="M1538" s="53" t="s">
        <v>506</v>
      </c>
    </row>
    <row r="1539" spans="1:13" x14ac:dyDescent="0.25">
      <c r="A1539" s="53" t="s">
        <v>30</v>
      </c>
      <c r="B1539" s="53" t="s">
        <v>274</v>
      </c>
      <c r="C1539" s="53" t="s">
        <v>30</v>
      </c>
      <c r="D1539" s="53">
        <v>4102</v>
      </c>
      <c r="E1539" s="53">
        <v>1500</v>
      </c>
      <c r="F1539" s="53">
        <v>4</v>
      </c>
      <c r="G1539" s="53">
        <v>0</v>
      </c>
      <c r="H1539" s="53">
        <v>108</v>
      </c>
      <c r="I1539" s="53"/>
      <c r="J1539" s="53" t="s">
        <v>35</v>
      </c>
      <c r="K1539" s="53" t="s">
        <v>504</v>
      </c>
      <c r="L1539" s="53" t="s">
        <v>527</v>
      </c>
      <c r="M1539" s="53" t="s">
        <v>545</v>
      </c>
    </row>
    <row r="1540" spans="1:13" x14ac:dyDescent="0.25">
      <c r="A1540" s="53" t="s">
        <v>30</v>
      </c>
      <c r="B1540" s="53" t="s">
        <v>275</v>
      </c>
      <c r="C1540" s="53" t="s">
        <v>30</v>
      </c>
      <c r="D1540" s="53">
        <v>4102</v>
      </c>
      <c r="E1540" s="53">
        <v>1500</v>
      </c>
      <c r="F1540" s="53">
        <v>4</v>
      </c>
      <c r="G1540" s="53">
        <v>0</v>
      </c>
      <c r="H1540" s="53">
        <v>109</v>
      </c>
      <c r="I1540" s="53"/>
      <c r="J1540" s="53" t="s">
        <v>35</v>
      </c>
      <c r="K1540" s="53" t="s">
        <v>504</v>
      </c>
      <c r="L1540" s="53" t="s">
        <v>527</v>
      </c>
      <c r="M1540" s="53" t="s">
        <v>542</v>
      </c>
    </row>
    <row r="1541" spans="1:13" x14ac:dyDescent="0.25">
      <c r="A1541" s="53" t="s">
        <v>30</v>
      </c>
      <c r="B1541" s="53" t="s">
        <v>51</v>
      </c>
      <c r="C1541" s="53" t="s">
        <v>30</v>
      </c>
      <c r="D1541" s="53">
        <v>4102</v>
      </c>
      <c r="E1541" s="53">
        <v>1500</v>
      </c>
      <c r="F1541" s="53">
        <v>4</v>
      </c>
      <c r="G1541" s="53">
        <v>0</v>
      </c>
      <c r="H1541" s="53">
        <v>101</v>
      </c>
      <c r="I1541" s="53"/>
      <c r="J1541" s="53" t="s">
        <v>35</v>
      </c>
      <c r="K1541" s="53" t="s">
        <v>504</v>
      </c>
      <c r="L1541" s="53" t="s">
        <v>505</v>
      </c>
      <c r="M1541" s="53" t="s">
        <v>506</v>
      </c>
    </row>
    <row r="1542" spans="1:13" x14ac:dyDescent="0.25">
      <c r="A1542" s="53" t="s">
        <v>30</v>
      </c>
      <c r="B1542" s="53" t="s">
        <v>51</v>
      </c>
      <c r="C1542" s="53" t="s">
        <v>30</v>
      </c>
      <c r="D1542" s="53">
        <v>4102</v>
      </c>
      <c r="E1542" s="53">
        <v>1500</v>
      </c>
      <c r="F1542" s="53">
        <v>4</v>
      </c>
      <c r="G1542" s="53">
        <v>0</v>
      </c>
      <c r="H1542" s="53">
        <v>101</v>
      </c>
      <c r="I1542" s="53"/>
      <c r="J1542" s="53" t="s">
        <v>35</v>
      </c>
      <c r="K1542" s="53" t="s">
        <v>504</v>
      </c>
      <c r="L1542" s="53" t="s">
        <v>505</v>
      </c>
      <c r="M1542" s="53" t="s">
        <v>506</v>
      </c>
    </row>
    <row r="1543" spans="1:13" x14ac:dyDescent="0.25">
      <c r="A1543" s="53" t="s">
        <v>30</v>
      </c>
      <c r="B1543" s="53" t="s">
        <v>274</v>
      </c>
      <c r="C1543" s="53" t="s">
        <v>30</v>
      </c>
      <c r="D1543" s="53">
        <v>4102</v>
      </c>
      <c r="E1543" s="53">
        <v>1500</v>
      </c>
      <c r="F1543" s="53">
        <v>4</v>
      </c>
      <c r="G1543" s="53">
        <v>0</v>
      </c>
      <c r="H1543" s="53">
        <v>108</v>
      </c>
      <c r="I1543" s="53"/>
      <c r="J1543" s="53" t="s">
        <v>35</v>
      </c>
      <c r="K1543" s="53" t="s">
        <v>504</v>
      </c>
      <c r="L1543" s="53" t="s">
        <v>527</v>
      </c>
      <c r="M1543" s="53" t="s">
        <v>545</v>
      </c>
    </row>
    <row r="1544" spans="1:13" x14ac:dyDescent="0.25">
      <c r="A1544" s="53" t="s">
        <v>30</v>
      </c>
      <c r="B1544" s="53" t="s">
        <v>275</v>
      </c>
      <c r="C1544" s="53" t="s">
        <v>30</v>
      </c>
      <c r="D1544" s="53">
        <v>4102</v>
      </c>
      <c r="E1544" s="53">
        <v>1500</v>
      </c>
      <c r="F1544" s="53">
        <v>4</v>
      </c>
      <c r="G1544" s="53">
        <v>0</v>
      </c>
      <c r="H1544" s="53">
        <v>109</v>
      </c>
      <c r="I1544" s="53"/>
      <c r="J1544" s="53" t="s">
        <v>35</v>
      </c>
      <c r="K1544" s="53" t="s">
        <v>504</v>
      </c>
      <c r="L1544" s="53" t="s">
        <v>527</v>
      </c>
      <c r="M1544" s="53" t="s">
        <v>542</v>
      </c>
    </row>
    <row r="1545" spans="1:13" x14ac:dyDescent="0.25">
      <c r="A1545" s="53" t="s">
        <v>30</v>
      </c>
      <c r="B1545" s="53" t="s">
        <v>51</v>
      </c>
      <c r="C1545" s="53" t="s">
        <v>30</v>
      </c>
      <c r="D1545" s="53">
        <v>4102</v>
      </c>
      <c r="E1545" s="53">
        <v>1500</v>
      </c>
      <c r="F1545" s="53">
        <v>4</v>
      </c>
      <c r="G1545" s="53">
        <v>0</v>
      </c>
      <c r="H1545" s="53">
        <v>101</v>
      </c>
      <c r="I1545" s="53"/>
      <c r="J1545" s="53" t="s">
        <v>35</v>
      </c>
      <c r="K1545" s="53" t="s">
        <v>504</v>
      </c>
      <c r="L1545" s="53" t="s">
        <v>505</v>
      </c>
      <c r="M1545" s="53" t="s">
        <v>506</v>
      </c>
    </row>
    <row r="1546" spans="1:13" x14ac:dyDescent="0.25">
      <c r="A1546" s="53" t="s">
        <v>30</v>
      </c>
      <c r="B1546" s="53" t="s">
        <v>51</v>
      </c>
      <c r="C1546" s="53" t="s">
        <v>30</v>
      </c>
      <c r="D1546" s="53">
        <v>4102</v>
      </c>
      <c r="E1546" s="53">
        <v>1500</v>
      </c>
      <c r="F1546" s="53">
        <v>4</v>
      </c>
      <c r="G1546" s="53">
        <v>0</v>
      </c>
      <c r="H1546" s="53">
        <v>101</v>
      </c>
      <c r="I1546" s="53"/>
      <c r="J1546" s="53" t="s">
        <v>35</v>
      </c>
      <c r="K1546" s="53" t="s">
        <v>504</v>
      </c>
      <c r="L1546" s="53" t="s">
        <v>505</v>
      </c>
      <c r="M1546" s="53" t="s">
        <v>506</v>
      </c>
    </row>
    <row r="1547" spans="1:13" x14ac:dyDescent="0.25">
      <c r="A1547" s="53" t="s">
        <v>30</v>
      </c>
      <c r="B1547" s="53" t="s">
        <v>274</v>
      </c>
      <c r="C1547" s="53" t="s">
        <v>30</v>
      </c>
      <c r="D1547" s="53">
        <v>4102</v>
      </c>
      <c r="E1547" s="53">
        <v>1500</v>
      </c>
      <c r="F1547" s="53">
        <v>4</v>
      </c>
      <c r="G1547" s="53">
        <v>0</v>
      </c>
      <c r="H1547" s="53">
        <v>108</v>
      </c>
      <c r="I1547" s="53"/>
      <c r="J1547" s="53" t="s">
        <v>35</v>
      </c>
      <c r="K1547" s="53" t="s">
        <v>504</v>
      </c>
      <c r="L1547" s="53" t="s">
        <v>527</v>
      </c>
      <c r="M1547" s="53" t="s">
        <v>545</v>
      </c>
    </row>
    <row r="1548" spans="1:13" x14ac:dyDescent="0.25">
      <c r="A1548" s="53" t="s">
        <v>30</v>
      </c>
      <c r="B1548" s="53" t="s">
        <v>275</v>
      </c>
      <c r="C1548" s="53" t="s">
        <v>30</v>
      </c>
      <c r="D1548" s="53">
        <v>4102</v>
      </c>
      <c r="E1548" s="53">
        <v>1500</v>
      </c>
      <c r="F1548" s="53">
        <v>4</v>
      </c>
      <c r="G1548" s="53">
        <v>0</v>
      </c>
      <c r="H1548" s="53">
        <v>109</v>
      </c>
      <c r="I1548" s="53"/>
      <c r="J1548" s="53" t="s">
        <v>35</v>
      </c>
      <c r="K1548" s="53" t="s">
        <v>504</v>
      </c>
      <c r="L1548" s="53" t="s">
        <v>527</v>
      </c>
      <c r="M1548" s="53" t="s">
        <v>542</v>
      </c>
    </row>
    <row r="1549" spans="1:13" x14ac:dyDescent="0.25">
      <c r="A1549" s="53" t="s">
        <v>30</v>
      </c>
      <c r="B1549" s="53" t="s">
        <v>51</v>
      </c>
      <c r="C1549" s="53" t="s">
        <v>30</v>
      </c>
      <c r="D1549" s="53">
        <v>4102</v>
      </c>
      <c r="E1549" s="53">
        <v>1500</v>
      </c>
      <c r="F1549" s="53">
        <v>4</v>
      </c>
      <c r="G1549" s="53">
        <v>0</v>
      </c>
      <c r="H1549" s="53">
        <v>101</v>
      </c>
      <c r="I1549" s="53"/>
      <c r="J1549" s="53" t="s">
        <v>35</v>
      </c>
      <c r="K1549" s="53" t="s">
        <v>504</v>
      </c>
      <c r="L1549" s="53" t="s">
        <v>505</v>
      </c>
      <c r="M1549" s="53" t="s">
        <v>506</v>
      </c>
    </row>
    <row r="1550" spans="1:13" x14ac:dyDescent="0.25">
      <c r="A1550" s="53" t="s">
        <v>30</v>
      </c>
      <c r="B1550" s="53" t="s">
        <v>51</v>
      </c>
      <c r="C1550" s="53" t="s">
        <v>30</v>
      </c>
      <c r="D1550" s="53">
        <v>4102</v>
      </c>
      <c r="E1550" s="53">
        <v>1500</v>
      </c>
      <c r="F1550" s="53">
        <v>4</v>
      </c>
      <c r="G1550" s="53">
        <v>0</v>
      </c>
      <c r="H1550" s="53">
        <v>101</v>
      </c>
      <c r="I1550" s="53"/>
      <c r="J1550" s="53" t="s">
        <v>35</v>
      </c>
      <c r="K1550" s="53" t="s">
        <v>504</v>
      </c>
      <c r="L1550" s="53" t="s">
        <v>505</v>
      </c>
      <c r="M1550" s="53" t="s">
        <v>506</v>
      </c>
    </row>
    <row r="1551" spans="1:13" x14ac:dyDescent="0.25">
      <c r="A1551" s="53" t="s">
        <v>30</v>
      </c>
      <c r="B1551" s="53" t="s">
        <v>390</v>
      </c>
      <c r="C1551" s="53" t="s">
        <v>30</v>
      </c>
      <c r="D1551" s="53">
        <v>4102</v>
      </c>
      <c r="E1551" s="53">
        <v>1500</v>
      </c>
      <c r="F1551" s="53">
        <v>4</v>
      </c>
      <c r="G1551" s="53">
        <v>0</v>
      </c>
      <c r="H1551" s="53">
        <v>102</v>
      </c>
      <c r="I1551" s="53"/>
      <c r="J1551" s="53" t="s">
        <v>35</v>
      </c>
      <c r="K1551" s="53" t="s">
        <v>504</v>
      </c>
      <c r="L1551" s="53" t="s">
        <v>505</v>
      </c>
      <c r="M1551" s="53" t="s">
        <v>506</v>
      </c>
    </row>
    <row r="1552" spans="1:13" x14ac:dyDescent="0.25">
      <c r="A1552" s="53" t="s">
        <v>30</v>
      </c>
      <c r="B1552" s="53" t="s">
        <v>274</v>
      </c>
      <c r="C1552" s="53" t="s">
        <v>30</v>
      </c>
      <c r="D1552" s="53">
        <v>4102</v>
      </c>
      <c r="E1552" s="53">
        <v>1500</v>
      </c>
      <c r="F1552" s="53">
        <v>4</v>
      </c>
      <c r="G1552" s="53">
        <v>0</v>
      </c>
      <c r="H1552" s="53">
        <v>108</v>
      </c>
      <c r="I1552" s="53"/>
      <c r="J1552" s="53" t="s">
        <v>35</v>
      </c>
      <c r="K1552" s="53" t="s">
        <v>504</v>
      </c>
      <c r="L1552" s="53" t="s">
        <v>527</v>
      </c>
      <c r="M1552" s="53" t="s">
        <v>545</v>
      </c>
    </row>
    <row r="1553" spans="1:13" x14ac:dyDescent="0.25">
      <c r="A1553" s="53" t="s">
        <v>30</v>
      </c>
      <c r="B1553" s="53" t="s">
        <v>275</v>
      </c>
      <c r="C1553" s="53" t="s">
        <v>30</v>
      </c>
      <c r="D1553" s="53">
        <v>4102</v>
      </c>
      <c r="E1553" s="53">
        <v>1500</v>
      </c>
      <c r="F1553" s="53">
        <v>4</v>
      </c>
      <c r="G1553" s="53">
        <v>0</v>
      </c>
      <c r="H1553" s="53">
        <v>109</v>
      </c>
      <c r="I1553" s="53"/>
      <c r="J1553" s="53" t="s">
        <v>35</v>
      </c>
      <c r="K1553" s="53" t="s">
        <v>504</v>
      </c>
      <c r="L1553" s="53" t="s">
        <v>527</v>
      </c>
      <c r="M1553" s="53" t="s">
        <v>542</v>
      </c>
    </row>
    <row r="1554" spans="1:13" x14ac:dyDescent="0.25">
      <c r="A1554" s="53" t="s">
        <v>30</v>
      </c>
      <c r="B1554" s="53" t="s">
        <v>51</v>
      </c>
      <c r="C1554" s="53" t="s">
        <v>30</v>
      </c>
      <c r="D1554" s="53">
        <v>4102</v>
      </c>
      <c r="E1554" s="53">
        <v>1500</v>
      </c>
      <c r="F1554" s="53">
        <v>4</v>
      </c>
      <c r="G1554" s="53">
        <v>0</v>
      </c>
      <c r="H1554" s="53">
        <v>101</v>
      </c>
      <c r="I1554" s="53"/>
      <c r="J1554" s="53" t="s">
        <v>35</v>
      </c>
      <c r="K1554" s="53" t="s">
        <v>504</v>
      </c>
      <c r="L1554" s="53" t="s">
        <v>505</v>
      </c>
      <c r="M1554" s="53" t="s">
        <v>506</v>
      </c>
    </row>
    <row r="1555" spans="1:13" x14ac:dyDescent="0.25">
      <c r="A1555" s="53" t="s">
        <v>30</v>
      </c>
      <c r="B1555" s="53" t="s">
        <v>390</v>
      </c>
      <c r="C1555" s="53" t="s">
        <v>30</v>
      </c>
      <c r="D1555" s="53">
        <v>4102</v>
      </c>
      <c r="E1555" s="53">
        <v>1500</v>
      </c>
      <c r="F1555" s="53">
        <v>4</v>
      </c>
      <c r="G1555" s="53">
        <v>0</v>
      </c>
      <c r="H1555" s="53">
        <v>102</v>
      </c>
      <c r="I1555" s="53"/>
      <c r="J1555" s="53" t="s">
        <v>35</v>
      </c>
      <c r="K1555" s="53" t="s">
        <v>504</v>
      </c>
      <c r="L1555" s="53" t="s">
        <v>505</v>
      </c>
      <c r="M1555" s="53" t="s">
        <v>506</v>
      </c>
    </row>
    <row r="1556" spans="1:13" x14ac:dyDescent="0.25">
      <c r="A1556" s="53" t="s">
        <v>30</v>
      </c>
      <c r="B1556" s="53" t="s">
        <v>274</v>
      </c>
      <c r="C1556" s="53" t="s">
        <v>30</v>
      </c>
      <c r="D1556" s="53">
        <v>4102</v>
      </c>
      <c r="E1556" s="53">
        <v>1500</v>
      </c>
      <c r="F1556" s="53">
        <v>4</v>
      </c>
      <c r="G1556" s="53">
        <v>0</v>
      </c>
      <c r="H1556" s="53">
        <v>108</v>
      </c>
      <c r="I1556" s="53"/>
      <c r="J1556" s="53" t="s">
        <v>35</v>
      </c>
      <c r="K1556" s="53" t="s">
        <v>504</v>
      </c>
      <c r="L1556" s="53" t="s">
        <v>527</v>
      </c>
      <c r="M1556" s="53" t="s">
        <v>545</v>
      </c>
    </row>
    <row r="1557" spans="1:13" x14ac:dyDescent="0.25">
      <c r="A1557" s="53" t="s">
        <v>30</v>
      </c>
      <c r="B1557" s="53" t="s">
        <v>275</v>
      </c>
      <c r="C1557" s="53" t="s">
        <v>30</v>
      </c>
      <c r="D1557" s="53">
        <v>4102</v>
      </c>
      <c r="E1557" s="53">
        <v>1500</v>
      </c>
      <c r="F1557" s="53">
        <v>4</v>
      </c>
      <c r="G1557" s="53">
        <v>0</v>
      </c>
      <c r="H1557" s="53">
        <v>109</v>
      </c>
      <c r="I1557" s="53"/>
      <c r="J1557" s="53" t="s">
        <v>35</v>
      </c>
      <c r="K1557" s="53" t="s">
        <v>504</v>
      </c>
      <c r="L1557" s="53" t="s">
        <v>527</v>
      </c>
      <c r="M1557" s="53" t="s">
        <v>542</v>
      </c>
    </row>
    <row r="1558" spans="1:13" x14ac:dyDescent="0.25">
      <c r="A1558" s="53" t="s">
        <v>30</v>
      </c>
      <c r="B1558" s="53" t="s">
        <v>51</v>
      </c>
      <c r="C1558" s="53" t="s">
        <v>30</v>
      </c>
      <c r="D1558" s="53">
        <v>4102</v>
      </c>
      <c r="E1558" s="53">
        <v>1500</v>
      </c>
      <c r="F1558" s="53">
        <v>4</v>
      </c>
      <c r="G1558" s="53">
        <v>0</v>
      </c>
      <c r="H1558" s="53">
        <v>101</v>
      </c>
      <c r="I1558" s="53"/>
      <c r="J1558" s="53" t="s">
        <v>35</v>
      </c>
      <c r="K1558" s="53" t="s">
        <v>504</v>
      </c>
      <c r="L1558" s="53" t="s">
        <v>505</v>
      </c>
      <c r="M1558" s="53" t="s">
        <v>506</v>
      </c>
    </row>
    <row r="1559" spans="1:13" x14ac:dyDescent="0.25">
      <c r="A1559" s="53" t="s">
        <v>30</v>
      </c>
      <c r="B1559" s="53" t="s">
        <v>51</v>
      </c>
      <c r="C1559" s="53" t="s">
        <v>30</v>
      </c>
      <c r="D1559" s="53">
        <v>4102</v>
      </c>
      <c r="E1559" s="53">
        <v>1500</v>
      </c>
      <c r="F1559" s="53">
        <v>4</v>
      </c>
      <c r="G1559" s="53">
        <v>0</v>
      </c>
      <c r="H1559" s="53">
        <v>101</v>
      </c>
      <c r="I1559" s="53"/>
      <c r="J1559" s="53" t="s">
        <v>35</v>
      </c>
      <c r="K1559" s="53" t="s">
        <v>504</v>
      </c>
      <c r="L1559" s="53" t="s">
        <v>505</v>
      </c>
      <c r="M1559" s="53" t="s">
        <v>506</v>
      </c>
    </row>
    <row r="1560" spans="1:13" x14ac:dyDescent="0.25">
      <c r="A1560" s="53" t="s">
        <v>30</v>
      </c>
      <c r="B1560" s="53" t="s">
        <v>390</v>
      </c>
      <c r="C1560" s="53" t="s">
        <v>30</v>
      </c>
      <c r="D1560" s="53">
        <v>4102</v>
      </c>
      <c r="E1560" s="53">
        <v>1500</v>
      </c>
      <c r="F1560" s="53">
        <v>4</v>
      </c>
      <c r="G1560" s="53">
        <v>0</v>
      </c>
      <c r="H1560" s="53">
        <v>102</v>
      </c>
      <c r="I1560" s="53"/>
      <c r="J1560" s="53" t="s">
        <v>35</v>
      </c>
      <c r="K1560" s="53" t="s">
        <v>504</v>
      </c>
      <c r="L1560" s="53" t="s">
        <v>505</v>
      </c>
      <c r="M1560" s="53" t="s">
        <v>506</v>
      </c>
    </row>
    <row r="1561" spans="1:13" x14ac:dyDescent="0.25">
      <c r="A1561" s="53" t="s">
        <v>30</v>
      </c>
      <c r="B1561" s="53" t="s">
        <v>274</v>
      </c>
      <c r="C1561" s="53" t="s">
        <v>30</v>
      </c>
      <c r="D1561" s="53">
        <v>4102</v>
      </c>
      <c r="E1561" s="53">
        <v>1500</v>
      </c>
      <c r="F1561" s="53">
        <v>4</v>
      </c>
      <c r="G1561" s="53">
        <v>0</v>
      </c>
      <c r="H1561" s="53">
        <v>108</v>
      </c>
      <c r="I1561" s="53"/>
      <c r="J1561" s="53" t="s">
        <v>35</v>
      </c>
      <c r="K1561" s="53" t="s">
        <v>504</v>
      </c>
      <c r="L1561" s="53" t="s">
        <v>527</v>
      </c>
      <c r="M1561" s="53" t="s">
        <v>545</v>
      </c>
    </row>
    <row r="1562" spans="1:13" x14ac:dyDescent="0.25">
      <c r="A1562" s="53" t="s">
        <v>30</v>
      </c>
      <c r="B1562" s="53" t="s">
        <v>275</v>
      </c>
      <c r="C1562" s="53" t="s">
        <v>30</v>
      </c>
      <c r="D1562" s="53">
        <v>4102</v>
      </c>
      <c r="E1562" s="53">
        <v>1500</v>
      </c>
      <c r="F1562" s="53">
        <v>4</v>
      </c>
      <c r="G1562" s="53">
        <v>0</v>
      </c>
      <c r="H1562" s="53">
        <v>109</v>
      </c>
      <c r="I1562" s="53"/>
      <c r="J1562" s="53" t="s">
        <v>35</v>
      </c>
      <c r="K1562" s="53" t="s">
        <v>504</v>
      </c>
      <c r="L1562" s="53" t="s">
        <v>527</v>
      </c>
      <c r="M1562" s="53" t="s">
        <v>542</v>
      </c>
    </row>
    <row r="1563" spans="1:13" x14ac:dyDescent="0.25">
      <c r="A1563" s="53" t="s">
        <v>30</v>
      </c>
      <c r="B1563" s="53" t="s">
        <v>35</v>
      </c>
      <c r="C1563" s="53" t="s">
        <v>30</v>
      </c>
      <c r="D1563" s="53">
        <v>4102</v>
      </c>
      <c r="E1563" s="53">
        <v>1500</v>
      </c>
      <c r="F1563" s="53">
        <v>4</v>
      </c>
      <c r="G1563" s="53"/>
      <c r="H1563" s="53"/>
      <c r="I1563" s="53"/>
      <c r="J1563" s="53" t="s">
        <v>35</v>
      </c>
      <c r="K1563" s="53" t="s">
        <v>504</v>
      </c>
      <c r="L1563" s="53" t="s">
        <v>505</v>
      </c>
      <c r="M1563" s="53" t="s">
        <v>506</v>
      </c>
    </row>
    <row r="1564" spans="1:13" x14ac:dyDescent="0.25">
      <c r="A1564" s="53" t="s">
        <v>30</v>
      </c>
      <c r="B1564" s="53" t="s">
        <v>484</v>
      </c>
      <c r="C1564" s="53" t="s">
        <v>30</v>
      </c>
      <c r="D1564" s="53">
        <v>4102</v>
      </c>
      <c r="E1564" s="53">
        <v>1500</v>
      </c>
      <c r="F1564" s="53">
        <v>3</v>
      </c>
      <c r="G1564" s="53">
        <v>0</v>
      </c>
      <c r="H1564" s="53">
        <v>109</v>
      </c>
      <c r="I1564" s="53"/>
      <c r="J1564" s="53" t="s">
        <v>29</v>
      </c>
      <c r="K1564" s="53" t="s">
        <v>501</v>
      </c>
      <c r="L1564" s="53" t="s">
        <v>502</v>
      </c>
      <c r="M1564" s="53" t="s">
        <v>503</v>
      </c>
    </row>
    <row r="1565" spans="1:13" x14ac:dyDescent="0.25">
      <c r="A1565" s="53" t="s">
        <v>30</v>
      </c>
      <c r="B1565" s="53" t="s">
        <v>29</v>
      </c>
      <c r="C1565" s="53" t="s">
        <v>30</v>
      </c>
      <c r="D1565" s="53">
        <v>4102</v>
      </c>
      <c r="E1565" s="53">
        <v>1500</v>
      </c>
      <c r="F1565" s="53">
        <v>3</v>
      </c>
      <c r="G1565" s="53"/>
      <c r="H1565" s="53"/>
      <c r="I1565" s="53"/>
      <c r="J1565" s="53" t="s">
        <v>29</v>
      </c>
      <c r="K1565" s="53" t="s">
        <v>501</v>
      </c>
      <c r="L1565" s="53" t="s">
        <v>502</v>
      </c>
      <c r="M1565" s="53" t="s">
        <v>503</v>
      </c>
    </row>
    <row r="1566" spans="1:13" x14ac:dyDescent="0.25">
      <c r="A1566" s="53" t="s">
        <v>30</v>
      </c>
      <c r="B1566" s="53" t="s">
        <v>45</v>
      </c>
      <c r="C1566" s="53" t="s">
        <v>30</v>
      </c>
      <c r="D1566" s="53">
        <v>4102</v>
      </c>
      <c r="E1566" s="53">
        <v>1500</v>
      </c>
      <c r="F1566" s="53">
        <v>3</v>
      </c>
      <c r="G1566" s="53">
        <v>0</v>
      </c>
      <c r="H1566" s="53">
        <v>103</v>
      </c>
      <c r="I1566" s="53"/>
      <c r="J1566" s="53" t="s">
        <v>29</v>
      </c>
      <c r="K1566" s="53" t="s">
        <v>501</v>
      </c>
      <c r="L1566" s="53" t="s">
        <v>502</v>
      </c>
      <c r="M1566" s="53" t="s">
        <v>503</v>
      </c>
    </row>
    <row r="1567" spans="1:13" x14ac:dyDescent="0.25">
      <c r="A1567" s="53" t="s">
        <v>30</v>
      </c>
      <c r="B1567" s="53" t="s">
        <v>45</v>
      </c>
      <c r="C1567" s="53" t="s">
        <v>30</v>
      </c>
      <c r="D1567" s="53">
        <v>4102</v>
      </c>
      <c r="E1567" s="53">
        <v>1500</v>
      </c>
      <c r="F1567" s="53">
        <v>3</v>
      </c>
      <c r="G1567" s="53">
        <v>0</v>
      </c>
      <c r="H1567" s="53">
        <v>103</v>
      </c>
      <c r="I1567" s="53"/>
      <c r="J1567" s="53" t="s">
        <v>29</v>
      </c>
      <c r="K1567" s="53" t="s">
        <v>501</v>
      </c>
      <c r="L1567" s="53" t="s">
        <v>502</v>
      </c>
      <c r="M1567" s="53" t="s">
        <v>503</v>
      </c>
    </row>
    <row r="1568" spans="1:13" x14ac:dyDescent="0.25">
      <c r="A1568" s="53" t="s">
        <v>30</v>
      </c>
      <c r="B1568" s="53" t="s">
        <v>56</v>
      </c>
      <c r="C1568" s="53" t="s">
        <v>30</v>
      </c>
      <c r="D1568" s="53">
        <v>4102</v>
      </c>
      <c r="E1568" s="53">
        <v>1500</v>
      </c>
      <c r="F1568" s="53">
        <v>3</v>
      </c>
      <c r="G1568" s="53">
        <v>0</v>
      </c>
      <c r="H1568" s="53">
        <v>108</v>
      </c>
      <c r="I1568" s="53"/>
      <c r="J1568" s="53" t="s">
        <v>29</v>
      </c>
      <c r="K1568" s="53" t="s">
        <v>501</v>
      </c>
      <c r="L1568" s="53" t="s">
        <v>502</v>
      </c>
      <c r="M1568" s="53" t="s">
        <v>503</v>
      </c>
    </row>
    <row r="1569" spans="1:13" x14ac:dyDescent="0.25">
      <c r="A1569" s="53" t="s">
        <v>30</v>
      </c>
      <c r="B1569" s="53" t="s">
        <v>58</v>
      </c>
      <c r="C1569" s="53" t="s">
        <v>30</v>
      </c>
      <c r="D1569" s="53">
        <v>4102</v>
      </c>
      <c r="E1569" s="53">
        <v>1500</v>
      </c>
      <c r="F1569" s="53">
        <v>3</v>
      </c>
      <c r="G1569" s="53">
        <v>0</v>
      </c>
      <c r="H1569" s="53">
        <v>110</v>
      </c>
      <c r="I1569" s="53"/>
      <c r="J1569" s="53" t="s">
        <v>29</v>
      </c>
      <c r="K1569" s="53" t="s">
        <v>501</v>
      </c>
      <c r="L1569" s="53" t="s">
        <v>527</v>
      </c>
      <c r="M1569" s="53" t="s">
        <v>545</v>
      </c>
    </row>
    <row r="1570" spans="1:13" x14ac:dyDescent="0.25">
      <c r="A1570" s="53" t="s">
        <v>30</v>
      </c>
      <c r="B1570" s="53" t="s">
        <v>53</v>
      </c>
      <c r="C1570" s="53" t="s">
        <v>30</v>
      </c>
      <c r="D1570" s="53">
        <v>4102</v>
      </c>
      <c r="E1570" s="53">
        <v>1500</v>
      </c>
      <c r="F1570" s="53">
        <v>3</v>
      </c>
      <c r="G1570" s="53">
        <v>0</v>
      </c>
      <c r="H1570" s="53">
        <v>113</v>
      </c>
      <c r="I1570" s="53"/>
      <c r="J1570" s="53" t="s">
        <v>29</v>
      </c>
      <c r="K1570" s="53" t="s">
        <v>501</v>
      </c>
      <c r="L1570" s="53" t="s">
        <v>502</v>
      </c>
      <c r="M1570" s="53" t="s">
        <v>503</v>
      </c>
    </row>
    <row r="1571" spans="1:13" x14ac:dyDescent="0.25">
      <c r="A1571" s="53" t="s">
        <v>30</v>
      </c>
      <c r="B1571" s="53" t="s">
        <v>45</v>
      </c>
      <c r="C1571" s="53" t="s">
        <v>30</v>
      </c>
      <c r="D1571" s="53">
        <v>4102</v>
      </c>
      <c r="E1571" s="53">
        <v>1500</v>
      </c>
      <c r="F1571" s="53">
        <v>3</v>
      </c>
      <c r="G1571" s="53">
        <v>0</v>
      </c>
      <c r="H1571" s="53">
        <v>103</v>
      </c>
      <c r="I1571" s="53"/>
      <c r="J1571" s="53" t="s">
        <v>29</v>
      </c>
      <c r="K1571" s="53" t="s">
        <v>501</v>
      </c>
      <c r="L1571" s="53" t="s">
        <v>502</v>
      </c>
      <c r="M1571" s="53" t="s">
        <v>503</v>
      </c>
    </row>
    <row r="1572" spans="1:13" x14ac:dyDescent="0.25">
      <c r="A1572" s="53" t="s">
        <v>30</v>
      </c>
      <c r="B1572" s="53" t="s">
        <v>49</v>
      </c>
      <c r="C1572" s="53" t="s">
        <v>30</v>
      </c>
      <c r="D1572" s="53">
        <v>4102</v>
      </c>
      <c r="E1572" s="53">
        <v>1500</v>
      </c>
      <c r="F1572" s="53">
        <v>3</v>
      </c>
      <c r="G1572" s="53">
        <v>0</v>
      </c>
      <c r="H1572" s="53">
        <v>105</v>
      </c>
      <c r="I1572" s="53"/>
      <c r="J1572" s="53" t="s">
        <v>29</v>
      </c>
      <c r="K1572" s="53" t="s">
        <v>501</v>
      </c>
      <c r="L1572" s="53" t="s">
        <v>502</v>
      </c>
      <c r="M1572" s="53" t="s">
        <v>503</v>
      </c>
    </row>
    <row r="1573" spans="1:13" x14ac:dyDescent="0.25">
      <c r="A1573" s="53" t="s">
        <v>30</v>
      </c>
      <c r="B1573" s="53" t="s">
        <v>250</v>
      </c>
      <c r="C1573" s="53" t="s">
        <v>30</v>
      </c>
      <c r="D1573" s="53">
        <v>4102</v>
      </c>
      <c r="E1573" s="53">
        <v>1500</v>
      </c>
      <c r="F1573" s="53">
        <v>3</v>
      </c>
      <c r="G1573" s="53">
        <v>0</v>
      </c>
      <c r="H1573" s="53">
        <v>106</v>
      </c>
      <c r="I1573" s="53"/>
      <c r="J1573" s="53" t="s">
        <v>29</v>
      </c>
      <c r="K1573" s="53" t="s">
        <v>501</v>
      </c>
      <c r="L1573" s="53" t="s">
        <v>502</v>
      </c>
      <c r="M1573" s="53" t="s">
        <v>503</v>
      </c>
    </row>
    <row r="1574" spans="1:13" x14ac:dyDescent="0.25">
      <c r="A1574" s="53" t="s">
        <v>30</v>
      </c>
      <c r="B1574" s="53" t="s">
        <v>250</v>
      </c>
      <c r="C1574" s="53" t="s">
        <v>30</v>
      </c>
      <c r="D1574" s="53">
        <v>4102</v>
      </c>
      <c r="E1574" s="53">
        <v>1500</v>
      </c>
      <c r="F1574" s="53">
        <v>3</v>
      </c>
      <c r="G1574" s="53">
        <v>0</v>
      </c>
      <c r="H1574" s="53">
        <v>106</v>
      </c>
      <c r="I1574" s="53"/>
      <c r="J1574" s="53" t="s">
        <v>29</v>
      </c>
      <c r="K1574" s="53" t="s">
        <v>501</v>
      </c>
      <c r="L1574" s="53" t="s">
        <v>502</v>
      </c>
      <c r="M1574" s="53" t="s">
        <v>503</v>
      </c>
    </row>
    <row r="1575" spans="1:13" x14ac:dyDescent="0.25">
      <c r="A1575" s="53" t="s">
        <v>30</v>
      </c>
      <c r="B1575" s="53" t="s">
        <v>252</v>
      </c>
      <c r="C1575" s="53" t="s">
        <v>30</v>
      </c>
      <c r="D1575" s="53">
        <v>4102</v>
      </c>
      <c r="E1575" s="53">
        <v>1500</v>
      </c>
      <c r="F1575" s="53">
        <v>3</v>
      </c>
      <c r="G1575" s="53">
        <v>0</v>
      </c>
      <c r="H1575" s="53">
        <v>107</v>
      </c>
      <c r="I1575" s="53"/>
      <c r="J1575" s="53" t="s">
        <v>29</v>
      </c>
      <c r="K1575" s="53" t="s">
        <v>501</v>
      </c>
      <c r="L1575" s="53" t="s">
        <v>502</v>
      </c>
      <c r="M1575" s="53" t="s">
        <v>503</v>
      </c>
    </row>
    <row r="1576" spans="1:13" x14ac:dyDescent="0.25">
      <c r="A1576" s="53" t="s">
        <v>30</v>
      </c>
      <c r="B1576" s="53" t="s">
        <v>56</v>
      </c>
      <c r="C1576" s="53" t="s">
        <v>30</v>
      </c>
      <c r="D1576" s="53">
        <v>4102</v>
      </c>
      <c r="E1576" s="53">
        <v>1500</v>
      </c>
      <c r="F1576" s="53">
        <v>3</v>
      </c>
      <c r="G1576" s="53">
        <v>0</v>
      </c>
      <c r="H1576" s="53">
        <v>108</v>
      </c>
      <c r="I1576" s="53"/>
      <c r="J1576" s="53" t="s">
        <v>29</v>
      </c>
      <c r="K1576" s="53" t="s">
        <v>501</v>
      </c>
      <c r="L1576" s="53" t="s">
        <v>502</v>
      </c>
      <c r="M1576" s="53" t="s">
        <v>503</v>
      </c>
    </row>
    <row r="1577" spans="1:13" x14ac:dyDescent="0.25">
      <c r="A1577" s="53" t="s">
        <v>30</v>
      </c>
      <c r="B1577" s="53" t="s">
        <v>58</v>
      </c>
      <c r="C1577" s="53" t="s">
        <v>30</v>
      </c>
      <c r="D1577" s="53">
        <v>4102</v>
      </c>
      <c r="E1577" s="53">
        <v>1500</v>
      </c>
      <c r="F1577" s="53">
        <v>3</v>
      </c>
      <c r="G1577" s="53">
        <v>0</v>
      </c>
      <c r="H1577" s="53">
        <v>110</v>
      </c>
      <c r="I1577" s="53"/>
      <c r="J1577" s="53" t="s">
        <v>29</v>
      </c>
      <c r="K1577" s="53" t="s">
        <v>501</v>
      </c>
      <c r="L1577" s="53" t="s">
        <v>527</v>
      </c>
      <c r="M1577" s="53" t="s">
        <v>545</v>
      </c>
    </row>
    <row r="1578" spans="1:13" x14ac:dyDescent="0.25">
      <c r="A1578" s="53" t="s">
        <v>30</v>
      </c>
      <c r="B1578" s="53" t="s">
        <v>256</v>
      </c>
      <c r="C1578" s="53" t="s">
        <v>30</v>
      </c>
      <c r="D1578" s="53">
        <v>4102</v>
      </c>
      <c r="E1578" s="53">
        <v>1500</v>
      </c>
      <c r="F1578" s="53">
        <v>3</v>
      </c>
      <c r="G1578" s="53">
        <v>0</v>
      </c>
      <c r="H1578" s="53">
        <v>111</v>
      </c>
      <c r="I1578" s="53"/>
      <c r="J1578" s="53" t="s">
        <v>29</v>
      </c>
      <c r="K1578" s="53" t="s">
        <v>501</v>
      </c>
      <c r="L1578" s="53" t="s">
        <v>527</v>
      </c>
      <c r="M1578" s="53" t="s">
        <v>542</v>
      </c>
    </row>
    <row r="1579" spans="1:13" x14ac:dyDescent="0.25">
      <c r="A1579" s="53" t="s">
        <v>30</v>
      </c>
      <c r="B1579" s="53" t="s">
        <v>53</v>
      </c>
      <c r="C1579" s="53" t="s">
        <v>30</v>
      </c>
      <c r="D1579" s="53">
        <v>4102</v>
      </c>
      <c r="E1579" s="53">
        <v>1500</v>
      </c>
      <c r="F1579" s="53">
        <v>3</v>
      </c>
      <c r="G1579" s="53">
        <v>0</v>
      </c>
      <c r="H1579" s="53">
        <v>113</v>
      </c>
      <c r="I1579" s="53"/>
      <c r="J1579" s="53" t="s">
        <v>29</v>
      </c>
      <c r="K1579" s="53" t="s">
        <v>501</v>
      </c>
      <c r="L1579" s="53" t="s">
        <v>502</v>
      </c>
      <c r="M1579" s="53" t="s">
        <v>503</v>
      </c>
    </row>
    <row r="1580" spans="1:13" x14ac:dyDescent="0.25">
      <c r="A1580" s="53" t="s">
        <v>30</v>
      </c>
      <c r="B1580" s="53" t="s">
        <v>53</v>
      </c>
      <c r="C1580" s="53" t="s">
        <v>30</v>
      </c>
      <c r="D1580" s="53">
        <v>4102</v>
      </c>
      <c r="E1580" s="53">
        <v>1500</v>
      </c>
      <c r="F1580" s="53">
        <v>3</v>
      </c>
      <c r="G1580" s="53">
        <v>0</v>
      </c>
      <c r="H1580" s="53">
        <v>113</v>
      </c>
      <c r="I1580" s="53"/>
      <c r="J1580" s="53" t="s">
        <v>29</v>
      </c>
      <c r="K1580" s="53" t="s">
        <v>501</v>
      </c>
      <c r="L1580" s="53" t="s">
        <v>502</v>
      </c>
      <c r="M1580" s="53" t="s">
        <v>503</v>
      </c>
    </row>
    <row r="1581" spans="1:13" x14ac:dyDescent="0.25">
      <c r="A1581" s="53" t="s">
        <v>30</v>
      </c>
      <c r="B1581" s="53" t="s">
        <v>259</v>
      </c>
      <c r="C1581" s="53" t="s">
        <v>30</v>
      </c>
      <c r="D1581" s="53">
        <v>4102</v>
      </c>
      <c r="E1581" s="53">
        <v>1500</v>
      </c>
      <c r="F1581" s="53">
        <v>3</v>
      </c>
      <c r="G1581" s="53">
        <v>0</v>
      </c>
      <c r="H1581" s="53">
        <v>114</v>
      </c>
      <c r="I1581" s="53"/>
      <c r="J1581" s="53" t="s">
        <v>29</v>
      </c>
      <c r="K1581" s="53" t="s">
        <v>501</v>
      </c>
      <c r="L1581" s="53" t="s">
        <v>502</v>
      </c>
      <c r="M1581" s="53" t="s">
        <v>503</v>
      </c>
    </row>
    <row r="1582" spans="1:13" x14ac:dyDescent="0.25">
      <c r="A1582" s="53" t="s">
        <v>30</v>
      </c>
      <c r="B1582" s="53" t="s">
        <v>262</v>
      </c>
      <c r="C1582" s="53" t="s">
        <v>30</v>
      </c>
      <c r="D1582" s="53">
        <v>4102</v>
      </c>
      <c r="E1582" s="53">
        <v>1500</v>
      </c>
      <c r="F1582" s="53">
        <v>3</v>
      </c>
      <c r="G1582" s="53">
        <v>0</v>
      </c>
      <c r="H1582" s="53">
        <v>120</v>
      </c>
      <c r="I1582" s="53"/>
      <c r="J1582" s="53" t="s">
        <v>29</v>
      </c>
      <c r="K1582" s="53" t="s">
        <v>501</v>
      </c>
      <c r="L1582" s="53" t="s">
        <v>527</v>
      </c>
      <c r="M1582" s="53" t="s">
        <v>546</v>
      </c>
    </row>
    <row r="1583" spans="1:13" x14ac:dyDescent="0.25">
      <c r="A1583" s="53" t="s">
        <v>30</v>
      </c>
      <c r="B1583" s="53" t="s">
        <v>265</v>
      </c>
      <c r="C1583" s="53" t="s">
        <v>30</v>
      </c>
      <c r="D1583" s="53">
        <v>4102</v>
      </c>
      <c r="E1583" s="53">
        <v>1500</v>
      </c>
      <c r="F1583" s="53">
        <v>3</v>
      </c>
      <c r="G1583" s="53">
        <v>0</v>
      </c>
      <c r="H1583" s="53">
        <v>999</v>
      </c>
      <c r="I1583" s="53"/>
      <c r="J1583" s="53" t="s">
        <v>29</v>
      </c>
      <c r="K1583" s="53" t="s">
        <v>501</v>
      </c>
      <c r="L1583" s="53" t="s">
        <v>502</v>
      </c>
      <c r="M1583" s="53" t="s">
        <v>503</v>
      </c>
    </row>
    <row r="1584" spans="1:13" x14ac:dyDescent="0.25">
      <c r="A1584" s="53" t="s">
        <v>30</v>
      </c>
      <c r="B1584" s="53" t="s">
        <v>383</v>
      </c>
      <c r="C1584" s="53" t="s">
        <v>30</v>
      </c>
      <c r="D1584" s="53">
        <v>4102</v>
      </c>
      <c r="E1584" s="53">
        <v>1500</v>
      </c>
      <c r="F1584" s="53">
        <v>3</v>
      </c>
      <c r="G1584" s="53">
        <v>0</v>
      </c>
      <c r="H1584" s="53">
        <v>102</v>
      </c>
      <c r="I1584" s="53"/>
      <c r="J1584" s="53" t="s">
        <v>29</v>
      </c>
      <c r="K1584" s="53" t="s">
        <v>501</v>
      </c>
      <c r="L1584" s="53" t="s">
        <v>502</v>
      </c>
      <c r="M1584" s="53" t="s">
        <v>503</v>
      </c>
    </row>
    <row r="1585" spans="1:13" x14ac:dyDescent="0.25">
      <c r="A1585" s="53" t="s">
        <v>30</v>
      </c>
      <c r="B1585" s="53" t="s">
        <v>45</v>
      </c>
      <c r="C1585" s="53" t="s">
        <v>30</v>
      </c>
      <c r="D1585" s="53">
        <v>4102</v>
      </c>
      <c r="E1585" s="53">
        <v>1500</v>
      </c>
      <c r="F1585" s="53">
        <v>3</v>
      </c>
      <c r="G1585" s="53">
        <v>0</v>
      </c>
      <c r="H1585" s="53">
        <v>103</v>
      </c>
      <c r="I1585" s="53"/>
      <c r="J1585" s="53" t="s">
        <v>29</v>
      </c>
      <c r="K1585" s="53" t="s">
        <v>501</v>
      </c>
      <c r="L1585" s="53" t="s">
        <v>502</v>
      </c>
      <c r="M1585" s="53" t="s">
        <v>503</v>
      </c>
    </row>
    <row r="1586" spans="1:13" x14ac:dyDescent="0.25">
      <c r="A1586" s="53" t="s">
        <v>30</v>
      </c>
      <c r="B1586" s="53" t="s">
        <v>385</v>
      </c>
      <c r="C1586" s="53" t="s">
        <v>30</v>
      </c>
      <c r="D1586" s="53">
        <v>4102</v>
      </c>
      <c r="E1586" s="53">
        <v>1500</v>
      </c>
      <c r="F1586" s="53">
        <v>3</v>
      </c>
      <c r="G1586" s="53">
        <v>0</v>
      </c>
      <c r="H1586" s="53">
        <v>104</v>
      </c>
      <c r="I1586" s="53"/>
      <c r="J1586" s="53" t="s">
        <v>29</v>
      </c>
      <c r="K1586" s="53" t="s">
        <v>501</v>
      </c>
      <c r="L1586" s="53" t="s">
        <v>502</v>
      </c>
      <c r="M1586" s="53" t="s">
        <v>503</v>
      </c>
    </row>
    <row r="1587" spans="1:13" x14ac:dyDescent="0.25">
      <c r="A1587" s="53" t="s">
        <v>30</v>
      </c>
      <c r="B1587" s="53" t="s">
        <v>49</v>
      </c>
      <c r="C1587" s="53" t="s">
        <v>30</v>
      </c>
      <c r="D1587" s="53">
        <v>4102</v>
      </c>
      <c r="E1587" s="53">
        <v>1500</v>
      </c>
      <c r="F1587" s="53">
        <v>3</v>
      </c>
      <c r="G1587" s="53">
        <v>0</v>
      </c>
      <c r="H1587" s="53">
        <v>105</v>
      </c>
      <c r="I1587" s="53"/>
      <c r="J1587" s="53" t="s">
        <v>29</v>
      </c>
      <c r="K1587" s="53" t="s">
        <v>501</v>
      </c>
      <c r="L1587" s="53" t="s">
        <v>502</v>
      </c>
      <c r="M1587" s="53" t="s">
        <v>503</v>
      </c>
    </row>
    <row r="1588" spans="1:13" x14ac:dyDescent="0.25">
      <c r="A1588" s="53" t="s">
        <v>30</v>
      </c>
      <c r="B1588" s="53" t="s">
        <v>58</v>
      </c>
      <c r="C1588" s="53" t="s">
        <v>30</v>
      </c>
      <c r="D1588" s="53">
        <v>4102</v>
      </c>
      <c r="E1588" s="53">
        <v>1500</v>
      </c>
      <c r="F1588" s="53">
        <v>3</v>
      </c>
      <c r="G1588" s="53">
        <v>0</v>
      </c>
      <c r="H1588" s="53">
        <v>110</v>
      </c>
      <c r="I1588" s="53"/>
      <c r="J1588" s="53" t="s">
        <v>29</v>
      </c>
      <c r="K1588" s="53" t="s">
        <v>501</v>
      </c>
      <c r="L1588" s="53" t="s">
        <v>527</v>
      </c>
      <c r="M1588" s="53" t="s">
        <v>545</v>
      </c>
    </row>
    <row r="1589" spans="1:13" x14ac:dyDescent="0.25">
      <c r="A1589" s="53" t="s">
        <v>30</v>
      </c>
      <c r="B1589" s="53" t="s">
        <v>256</v>
      </c>
      <c r="C1589" s="53" t="s">
        <v>30</v>
      </c>
      <c r="D1589" s="53">
        <v>4102</v>
      </c>
      <c r="E1589" s="53">
        <v>1500</v>
      </c>
      <c r="F1589" s="53">
        <v>3</v>
      </c>
      <c r="G1589" s="53">
        <v>0</v>
      </c>
      <c r="H1589" s="53">
        <v>111</v>
      </c>
      <c r="I1589" s="53"/>
      <c r="J1589" s="53" t="s">
        <v>29</v>
      </c>
      <c r="K1589" s="53" t="s">
        <v>501</v>
      </c>
      <c r="L1589" s="53" t="s">
        <v>527</v>
      </c>
      <c r="M1589" s="53" t="s">
        <v>542</v>
      </c>
    </row>
    <row r="1590" spans="1:13" x14ac:dyDescent="0.25">
      <c r="A1590" s="53" t="s">
        <v>30</v>
      </c>
      <c r="B1590" s="53" t="s">
        <v>387</v>
      </c>
      <c r="C1590" s="53" t="s">
        <v>30</v>
      </c>
      <c r="D1590" s="53">
        <v>4102</v>
      </c>
      <c r="E1590" s="53">
        <v>1500</v>
      </c>
      <c r="F1590" s="53">
        <v>3</v>
      </c>
      <c r="G1590" s="53">
        <v>0</v>
      </c>
      <c r="H1590" s="53">
        <v>112</v>
      </c>
      <c r="I1590" s="53"/>
      <c r="J1590" s="53" t="s">
        <v>29</v>
      </c>
      <c r="K1590" s="53" t="s">
        <v>501</v>
      </c>
      <c r="L1590" s="53" t="s">
        <v>502</v>
      </c>
      <c r="M1590" s="53" t="s">
        <v>503</v>
      </c>
    </row>
    <row r="1591" spans="1:13" x14ac:dyDescent="0.25">
      <c r="A1591" s="53" t="s">
        <v>30</v>
      </c>
      <c r="B1591" s="53" t="s">
        <v>383</v>
      </c>
      <c r="C1591" s="53" t="s">
        <v>30</v>
      </c>
      <c r="D1591" s="53">
        <v>4102</v>
      </c>
      <c r="E1591" s="53">
        <v>1500</v>
      </c>
      <c r="F1591" s="53">
        <v>3</v>
      </c>
      <c r="G1591" s="53">
        <v>0</v>
      </c>
      <c r="H1591" s="53">
        <v>102</v>
      </c>
      <c r="I1591" s="53"/>
      <c r="J1591" s="53" t="s">
        <v>29</v>
      </c>
      <c r="K1591" s="53" t="s">
        <v>501</v>
      </c>
      <c r="L1591" s="53" t="s">
        <v>502</v>
      </c>
      <c r="M1591" s="53" t="s">
        <v>503</v>
      </c>
    </row>
    <row r="1592" spans="1:13" x14ac:dyDescent="0.25">
      <c r="A1592" s="53" t="s">
        <v>30</v>
      </c>
      <c r="B1592" s="53" t="s">
        <v>45</v>
      </c>
      <c r="C1592" s="53" t="s">
        <v>30</v>
      </c>
      <c r="D1592" s="53">
        <v>4102</v>
      </c>
      <c r="E1592" s="53">
        <v>1500</v>
      </c>
      <c r="F1592" s="53">
        <v>3</v>
      </c>
      <c r="G1592" s="53">
        <v>0</v>
      </c>
      <c r="H1592" s="53">
        <v>103</v>
      </c>
      <c r="I1592" s="53"/>
      <c r="J1592" s="53" t="s">
        <v>29</v>
      </c>
      <c r="K1592" s="53" t="s">
        <v>501</v>
      </c>
      <c r="L1592" s="53" t="s">
        <v>502</v>
      </c>
      <c r="M1592" s="53" t="s">
        <v>503</v>
      </c>
    </row>
    <row r="1593" spans="1:13" x14ac:dyDescent="0.25">
      <c r="A1593" s="53" t="s">
        <v>30</v>
      </c>
      <c r="B1593" s="53" t="s">
        <v>49</v>
      </c>
      <c r="C1593" s="53" t="s">
        <v>30</v>
      </c>
      <c r="D1593" s="53">
        <v>4102</v>
      </c>
      <c r="E1593" s="53">
        <v>1500</v>
      </c>
      <c r="F1593" s="53">
        <v>3</v>
      </c>
      <c r="G1593" s="53">
        <v>0</v>
      </c>
      <c r="H1593" s="53">
        <v>105</v>
      </c>
      <c r="I1593" s="53"/>
      <c r="J1593" s="53" t="s">
        <v>29</v>
      </c>
      <c r="K1593" s="53" t="s">
        <v>501</v>
      </c>
      <c r="L1593" s="53" t="s">
        <v>502</v>
      </c>
      <c r="M1593" s="53" t="s">
        <v>503</v>
      </c>
    </row>
    <row r="1594" spans="1:13" x14ac:dyDescent="0.25">
      <c r="A1594" s="53" t="s">
        <v>30</v>
      </c>
      <c r="B1594" s="53" t="s">
        <v>58</v>
      </c>
      <c r="C1594" s="53" t="s">
        <v>30</v>
      </c>
      <c r="D1594" s="53">
        <v>4102</v>
      </c>
      <c r="E1594" s="53">
        <v>1500</v>
      </c>
      <c r="F1594" s="53">
        <v>3</v>
      </c>
      <c r="G1594" s="53">
        <v>0</v>
      </c>
      <c r="H1594" s="53">
        <v>110</v>
      </c>
      <c r="I1594" s="53"/>
      <c r="J1594" s="53" t="s">
        <v>29</v>
      </c>
      <c r="K1594" s="53" t="s">
        <v>501</v>
      </c>
      <c r="L1594" s="53" t="s">
        <v>527</v>
      </c>
      <c r="M1594" s="53" t="s">
        <v>545</v>
      </c>
    </row>
    <row r="1595" spans="1:13" x14ac:dyDescent="0.25">
      <c r="A1595" s="53" t="s">
        <v>30</v>
      </c>
      <c r="B1595" s="53" t="s">
        <v>256</v>
      </c>
      <c r="C1595" s="53" t="s">
        <v>30</v>
      </c>
      <c r="D1595" s="53">
        <v>4102</v>
      </c>
      <c r="E1595" s="53">
        <v>1500</v>
      </c>
      <c r="F1595" s="53">
        <v>3</v>
      </c>
      <c r="G1595" s="53">
        <v>0</v>
      </c>
      <c r="H1595" s="53">
        <v>111</v>
      </c>
      <c r="I1595" s="53"/>
      <c r="J1595" s="53" t="s">
        <v>29</v>
      </c>
      <c r="K1595" s="53" t="s">
        <v>501</v>
      </c>
      <c r="L1595" s="53" t="s">
        <v>527</v>
      </c>
      <c r="M1595" s="53" t="s">
        <v>542</v>
      </c>
    </row>
    <row r="1596" spans="1:13" x14ac:dyDescent="0.25">
      <c r="A1596" s="53" t="s">
        <v>30</v>
      </c>
      <c r="B1596" s="53" t="s">
        <v>387</v>
      </c>
      <c r="C1596" s="53" t="s">
        <v>30</v>
      </c>
      <c r="D1596" s="53">
        <v>4102</v>
      </c>
      <c r="E1596" s="53">
        <v>1500</v>
      </c>
      <c r="F1596" s="53">
        <v>3</v>
      </c>
      <c r="G1596" s="53">
        <v>0</v>
      </c>
      <c r="H1596" s="53">
        <v>112</v>
      </c>
      <c r="I1596" s="53"/>
      <c r="J1596" s="53" t="s">
        <v>29</v>
      </c>
      <c r="K1596" s="53" t="s">
        <v>501</v>
      </c>
      <c r="L1596" s="53" t="s">
        <v>502</v>
      </c>
      <c r="M1596" s="53" t="s">
        <v>503</v>
      </c>
    </row>
    <row r="1597" spans="1:13" x14ac:dyDescent="0.25">
      <c r="A1597" s="53" t="s">
        <v>30</v>
      </c>
      <c r="B1597" s="53" t="s">
        <v>408</v>
      </c>
      <c r="C1597" s="53" t="s">
        <v>30</v>
      </c>
      <c r="D1597" s="53">
        <v>4102</v>
      </c>
      <c r="E1597" s="53">
        <v>1500</v>
      </c>
      <c r="F1597" s="53">
        <v>3</v>
      </c>
      <c r="G1597" s="53">
        <v>0</v>
      </c>
      <c r="H1597" s="53">
        <v>101</v>
      </c>
      <c r="I1597" s="53"/>
      <c r="J1597" s="53" t="s">
        <v>29</v>
      </c>
      <c r="K1597" s="53" t="s">
        <v>501</v>
      </c>
      <c r="L1597" s="53" t="s">
        <v>502</v>
      </c>
      <c r="M1597" s="53" t="s">
        <v>503</v>
      </c>
    </row>
    <row r="1598" spans="1:13" x14ac:dyDescent="0.25">
      <c r="A1598" s="53" t="s">
        <v>30</v>
      </c>
      <c r="B1598" s="53" t="s">
        <v>383</v>
      </c>
      <c r="C1598" s="53" t="s">
        <v>30</v>
      </c>
      <c r="D1598" s="53">
        <v>4102</v>
      </c>
      <c r="E1598" s="53">
        <v>1500</v>
      </c>
      <c r="F1598" s="53">
        <v>3</v>
      </c>
      <c r="G1598" s="53">
        <v>0</v>
      </c>
      <c r="H1598" s="53">
        <v>102</v>
      </c>
      <c r="I1598" s="53"/>
      <c r="J1598" s="53" t="s">
        <v>29</v>
      </c>
      <c r="K1598" s="53" t="s">
        <v>501</v>
      </c>
      <c r="L1598" s="53" t="s">
        <v>502</v>
      </c>
      <c r="M1598" s="53" t="s">
        <v>503</v>
      </c>
    </row>
    <row r="1599" spans="1:13" x14ac:dyDescent="0.25">
      <c r="A1599" s="53" t="s">
        <v>30</v>
      </c>
      <c r="B1599" s="53" t="s">
        <v>45</v>
      </c>
      <c r="C1599" s="53" t="s">
        <v>30</v>
      </c>
      <c r="D1599" s="53">
        <v>4102</v>
      </c>
      <c r="E1599" s="53">
        <v>1500</v>
      </c>
      <c r="F1599" s="53">
        <v>3</v>
      </c>
      <c r="G1599" s="53">
        <v>0</v>
      </c>
      <c r="H1599" s="53">
        <v>103</v>
      </c>
      <c r="I1599" s="53"/>
      <c r="J1599" s="53" t="s">
        <v>29</v>
      </c>
      <c r="K1599" s="53" t="s">
        <v>501</v>
      </c>
      <c r="L1599" s="53" t="s">
        <v>502</v>
      </c>
      <c r="M1599" s="53" t="s">
        <v>503</v>
      </c>
    </row>
    <row r="1600" spans="1:13" x14ac:dyDescent="0.25">
      <c r="A1600" s="53" t="s">
        <v>30</v>
      </c>
      <c r="B1600" s="53" t="s">
        <v>385</v>
      </c>
      <c r="C1600" s="53" t="s">
        <v>30</v>
      </c>
      <c r="D1600" s="53">
        <v>4102</v>
      </c>
      <c r="E1600" s="53">
        <v>1500</v>
      </c>
      <c r="F1600" s="53">
        <v>3</v>
      </c>
      <c r="G1600" s="53">
        <v>0</v>
      </c>
      <c r="H1600" s="53">
        <v>104</v>
      </c>
      <c r="I1600" s="53"/>
      <c r="J1600" s="53" t="s">
        <v>29</v>
      </c>
      <c r="K1600" s="53" t="s">
        <v>501</v>
      </c>
      <c r="L1600" s="53" t="s">
        <v>502</v>
      </c>
      <c r="M1600" s="53" t="s">
        <v>503</v>
      </c>
    </row>
    <row r="1601" spans="1:13" x14ac:dyDescent="0.25">
      <c r="A1601" s="53" t="s">
        <v>30</v>
      </c>
      <c r="B1601" s="53" t="s">
        <v>49</v>
      </c>
      <c r="C1601" s="53" t="s">
        <v>30</v>
      </c>
      <c r="D1601" s="53">
        <v>4102</v>
      </c>
      <c r="E1601" s="53">
        <v>1500</v>
      </c>
      <c r="F1601" s="53">
        <v>3</v>
      </c>
      <c r="G1601" s="53">
        <v>0</v>
      </c>
      <c r="H1601" s="53">
        <v>105</v>
      </c>
      <c r="I1601" s="53"/>
      <c r="J1601" s="53" t="s">
        <v>29</v>
      </c>
      <c r="K1601" s="53" t="s">
        <v>501</v>
      </c>
      <c r="L1601" s="53" t="s">
        <v>502</v>
      </c>
      <c r="M1601" s="53" t="s">
        <v>503</v>
      </c>
    </row>
    <row r="1602" spans="1:13" x14ac:dyDescent="0.25">
      <c r="A1602" s="53" t="s">
        <v>30</v>
      </c>
      <c r="B1602" s="53" t="s">
        <v>58</v>
      </c>
      <c r="C1602" s="53" t="s">
        <v>30</v>
      </c>
      <c r="D1602" s="53">
        <v>4102</v>
      </c>
      <c r="E1602" s="53">
        <v>1500</v>
      </c>
      <c r="F1602" s="53">
        <v>3</v>
      </c>
      <c r="G1602" s="53">
        <v>0</v>
      </c>
      <c r="H1602" s="53">
        <v>110</v>
      </c>
      <c r="I1602" s="53"/>
      <c r="J1602" s="53" t="s">
        <v>29</v>
      </c>
      <c r="K1602" s="53" t="s">
        <v>501</v>
      </c>
      <c r="L1602" s="53" t="s">
        <v>527</v>
      </c>
      <c r="M1602" s="53" t="s">
        <v>545</v>
      </c>
    </row>
    <row r="1603" spans="1:13" x14ac:dyDescent="0.25">
      <c r="A1603" s="53" t="s">
        <v>30</v>
      </c>
      <c r="B1603" s="53" t="s">
        <v>256</v>
      </c>
      <c r="C1603" s="53" t="s">
        <v>30</v>
      </c>
      <c r="D1603" s="53">
        <v>4102</v>
      </c>
      <c r="E1603" s="53">
        <v>1500</v>
      </c>
      <c r="F1603" s="53">
        <v>3</v>
      </c>
      <c r="G1603" s="53">
        <v>0</v>
      </c>
      <c r="H1603" s="53">
        <v>111</v>
      </c>
      <c r="I1603" s="53"/>
      <c r="J1603" s="53" t="s">
        <v>29</v>
      </c>
      <c r="K1603" s="53" t="s">
        <v>501</v>
      </c>
      <c r="L1603" s="53" t="s">
        <v>527</v>
      </c>
      <c r="M1603" s="53" t="s">
        <v>542</v>
      </c>
    </row>
    <row r="1604" spans="1:13" x14ac:dyDescent="0.25">
      <c r="A1604" s="53" t="s">
        <v>30</v>
      </c>
      <c r="B1604" s="53" t="s">
        <v>387</v>
      </c>
      <c r="C1604" s="53" t="s">
        <v>30</v>
      </c>
      <c r="D1604" s="53">
        <v>4102</v>
      </c>
      <c r="E1604" s="53">
        <v>1500</v>
      </c>
      <c r="F1604" s="53">
        <v>3</v>
      </c>
      <c r="G1604" s="53">
        <v>0</v>
      </c>
      <c r="H1604" s="53">
        <v>112</v>
      </c>
      <c r="I1604" s="53"/>
      <c r="J1604" s="53" t="s">
        <v>29</v>
      </c>
      <c r="K1604" s="53" t="s">
        <v>501</v>
      </c>
      <c r="L1604" s="53" t="s">
        <v>502</v>
      </c>
      <c r="M1604" s="53" t="s">
        <v>503</v>
      </c>
    </row>
    <row r="1605" spans="1:13" x14ac:dyDescent="0.25">
      <c r="A1605" s="53" t="s">
        <v>30</v>
      </c>
      <c r="B1605" s="53" t="s">
        <v>265</v>
      </c>
      <c r="C1605" s="53" t="s">
        <v>30</v>
      </c>
      <c r="D1605" s="53">
        <v>4102</v>
      </c>
      <c r="E1605" s="53">
        <v>1500</v>
      </c>
      <c r="F1605" s="53">
        <v>3</v>
      </c>
      <c r="G1605" s="53">
        <v>0</v>
      </c>
      <c r="H1605" s="53">
        <v>999</v>
      </c>
      <c r="I1605" s="53"/>
      <c r="J1605" s="53" t="s">
        <v>29</v>
      </c>
      <c r="K1605" s="53" t="s">
        <v>501</v>
      </c>
      <c r="L1605" s="53" t="s">
        <v>502</v>
      </c>
      <c r="M1605" s="53" t="s">
        <v>503</v>
      </c>
    </row>
    <row r="1606" spans="1:13" x14ac:dyDescent="0.25">
      <c r="A1606" s="53" t="s">
        <v>30</v>
      </c>
      <c r="B1606" s="53" t="s">
        <v>383</v>
      </c>
      <c r="C1606" s="53" t="s">
        <v>30</v>
      </c>
      <c r="D1606" s="53">
        <v>4102</v>
      </c>
      <c r="E1606" s="53">
        <v>1500</v>
      </c>
      <c r="F1606" s="53">
        <v>3</v>
      </c>
      <c r="G1606" s="53">
        <v>0</v>
      </c>
      <c r="H1606" s="53">
        <v>102</v>
      </c>
      <c r="I1606" s="53"/>
      <c r="J1606" s="53" t="s">
        <v>29</v>
      </c>
      <c r="K1606" s="53" t="s">
        <v>501</v>
      </c>
      <c r="L1606" s="53" t="s">
        <v>502</v>
      </c>
      <c r="M1606" s="53" t="s">
        <v>503</v>
      </c>
    </row>
    <row r="1607" spans="1:13" x14ac:dyDescent="0.25">
      <c r="A1607" s="53" t="s">
        <v>30</v>
      </c>
      <c r="B1607" s="53" t="s">
        <v>45</v>
      </c>
      <c r="C1607" s="53" t="s">
        <v>30</v>
      </c>
      <c r="D1607" s="53">
        <v>4102</v>
      </c>
      <c r="E1607" s="53">
        <v>1500</v>
      </c>
      <c r="F1607" s="53">
        <v>3</v>
      </c>
      <c r="G1607" s="53">
        <v>0</v>
      </c>
      <c r="H1607" s="53">
        <v>103</v>
      </c>
      <c r="I1607" s="53"/>
      <c r="J1607" s="53" t="s">
        <v>29</v>
      </c>
      <c r="K1607" s="53" t="s">
        <v>501</v>
      </c>
      <c r="L1607" s="53" t="s">
        <v>502</v>
      </c>
      <c r="M1607" s="53" t="s">
        <v>503</v>
      </c>
    </row>
    <row r="1608" spans="1:13" x14ac:dyDescent="0.25">
      <c r="A1608" s="53" t="s">
        <v>30</v>
      </c>
      <c r="B1608" s="53" t="s">
        <v>385</v>
      </c>
      <c r="C1608" s="53" t="s">
        <v>30</v>
      </c>
      <c r="D1608" s="53">
        <v>4102</v>
      </c>
      <c r="E1608" s="53">
        <v>1500</v>
      </c>
      <c r="F1608" s="53">
        <v>3</v>
      </c>
      <c r="G1608" s="53">
        <v>0</v>
      </c>
      <c r="H1608" s="53">
        <v>104</v>
      </c>
      <c r="I1608" s="53"/>
      <c r="J1608" s="53" t="s">
        <v>29</v>
      </c>
      <c r="K1608" s="53" t="s">
        <v>501</v>
      </c>
      <c r="L1608" s="53" t="s">
        <v>502</v>
      </c>
      <c r="M1608" s="53" t="s">
        <v>503</v>
      </c>
    </row>
    <row r="1609" spans="1:13" x14ac:dyDescent="0.25">
      <c r="A1609" s="53" t="s">
        <v>30</v>
      </c>
      <c r="B1609" s="53" t="s">
        <v>49</v>
      </c>
      <c r="C1609" s="53" t="s">
        <v>30</v>
      </c>
      <c r="D1609" s="53">
        <v>4102</v>
      </c>
      <c r="E1609" s="53">
        <v>1500</v>
      </c>
      <c r="F1609" s="53">
        <v>3</v>
      </c>
      <c r="G1609" s="53">
        <v>0</v>
      </c>
      <c r="H1609" s="53">
        <v>105</v>
      </c>
      <c r="I1609" s="53"/>
      <c r="J1609" s="53" t="s">
        <v>29</v>
      </c>
      <c r="K1609" s="53" t="s">
        <v>501</v>
      </c>
      <c r="L1609" s="53" t="s">
        <v>502</v>
      </c>
      <c r="M1609" s="53" t="s">
        <v>503</v>
      </c>
    </row>
    <row r="1610" spans="1:13" x14ac:dyDescent="0.25">
      <c r="A1610" s="53" t="s">
        <v>30</v>
      </c>
      <c r="B1610" s="53" t="s">
        <v>58</v>
      </c>
      <c r="C1610" s="53" t="s">
        <v>30</v>
      </c>
      <c r="D1610" s="53">
        <v>4102</v>
      </c>
      <c r="E1610" s="53">
        <v>1500</v>
      </c>
      <c r="F1610" s="53">
        <v>3</v>
      </c>
      <c r="G1610" s="53">
        <v>0</v>
      </c>
      <c r="H1610" s="53">
        <v>110</v>
      </c>
      <c r="I1610" s="53"/>
      <c r="J1610" s="53" t="s">
        <v>29</v>
      </c>
      <c r="K1610" s="53" t="s">
        <v>501</v>
      </c>
      <c r="L1610" s="53" t="s">
        <v>527</v>
      </c>
      <c r="M1610" s="53" t="s">
        <v>545</v>
      </c>
    </row>
    <row r="1611" spans="1:13" x14ac:dyDescent="0.25">
      <c r="A1611" s="53" t="s">
        <v>30</v>
      </c>
      <c r="B1611" s="53" t="s">
        <v>256</v>
      </c>
      <c r="C1611" s="53" t="s">
        <v>30</v>
      </c>
      <c r="D1611" s="53">
        <v>4102</v>
      </c>
      <c r="E1611" s="53">
        <v>1500</v>
      </c>
      <c r="F1611" s="53">
        <v>3</v>
      </c>
      <c r="G1611" s="53">
        <v>0</v>
      </c>
      <c r="H1611" s="53">
        <v>111</v>
      </c>
      <c r="I1611" s="53"/>
      <c r="J1611" s="53" t="s">
        <v>29</v>
      </c>
      <c r="K1611" s="53" t="s">
        <v>501</v>
      </c>
      <c r="L1611" s="53" t="s">
        <v>527</v>
      </c>
      <c r="M1611" s="53" t="s">
        <v>542</v>
      </c>
    </row>
    <row r="1612" spans="1:13" x14ac:dyDescent="0.25">
      <c r="A1612" s="53" t="s">
        <v>30</v>
      </c>
      <c r="B1612" s="53" t="s">
        <v>387</v>
      </c>
      <c r="C1612" s="53" t="s">
        <v>30</v>
      </c>
      <c r="D1612" s="53">
        <v>4102</v>
      </c>
      <c r="E1612" s="53">
        <v>1500</v>
      </c>
      <c r="F1612" s="53">
        <v>3</v>
      </c>
      <c r="G1612" s="53">
        <v>0</v>
      </c>
      <c r="H1612" s="53">
        <v>112</v>
      </c>
      <c r="I1612" s="53"/>
      <c r="J1612" s="53" t="s">
        <v>29</v>
      </c>
      <c r="K1612" s="53" t="s">
        <v>501</v>
      </c>
      <c r="L1612" s="53" t="s">
        <v>502</v>
      </c>
      <c r="M1612" s="53" t="s">
        <v>503</v>
      </c>
    </row>
    <row r="1613" spans="1:13" x14ac:dyDescent="0.25">
      <c r="A1613" s="53" t="s">
        <v>30</v>
      </c>
      <c r="B1613" s="53" t="s">
        <v>383</v>
      </c>
      <c r="C1613" s="53" t="s">
        <v>30</v>
      </c>
      <c r="D1613" s="53">
        <v>4102</v>
      </c>
      <c r="E1613" s="53">
        <v>1500</v>
      </c>
      <c r="F1613" s="53">
        <v>3</v>
      </c>
      <c r="G1613" s="53">
        <v>0</v>
      </c>
      <c r="H1613" s="53">
        <v>102</v>
      </c>
      <c r="I1613" s="53"/>
      <c r="J1613" s="53" t="s">
        <v>29</v>
      </c>
      <c r="K1613" s="53" t="s">
        <v>501</v>
      </c>
      <c r="L1613" s="53" t="s">
        <v>502</v>
      </c>
      <c r="M1613" s="53" t="s">
        <v>503</v>
      </c>
    </row>
    <row r="1614" spans="1:13" x14ac:dyDescent="0.25">
      <c r="A1614" s="53" t="s">
        <v>30</v>
      </c>
      <c r="B1614" s="53" t="s">
        <v>45</v>
      </c>
      <c r="C1614" s="53" t="s">
        <v>30</v>
      </c>
      <c r="D1614" s="53">
        <v>4102</v>
      </c>
      <c r="E1614" s="53">
        <v>1500</v>
      </c>
      <c r="F1614" s="53">
        <v>3</v>
      </c>
      <c r="G1614" s="53">
        <v>0</v>
      </c>
      <c r="H1614" s="53">
        <v>103</v>
      </c>
      <c r="I1614" s="53"/>
      <c r="J1614" s="53" t="s">
        <v>29</v>
      </c>
      <c r="K1614" s="53" t="s">
        <v>501</v>
      </c>
      <c r="L1614" s="53" t="s">
        <v>502</v>
      </c>
      <c r="M1614" s="53" t="s">
        <v>503</v>
      </c>
    </row>
    <row r="1615" spans="1:13" x14ac:dyDescent="0.25">
      <c r="A1615" s="53" t="s">
        <v>30</v>
      </c>
      <c r="B1615" s="53" t="s">
        <v>385</v>
      </c>
      <c r="C1615" s="53" t="s">
        <v>30</v>
      </c>
      <c r="D1615" s="53">
        <v>4102</v>
      </c>
      <c r="E1615" s="53">
        <v>1500</v>
      </c>
      <c r="F1615" s="53">
        <v>3</v>
      </c>
      <c r="G1615" s="53">
        <v>0</v>
      </c>
      <c r="H1615" s="53">
        <v>104</v>
      </c>
      <c r="I1615" s="53"/>
      <c r="J1615" s="53" t="s">
        <v>29</v>
      </c>
      <c r="K1615" s="53" t="s">
        <v>501</v>
      </c>
      <c r="L1615" s="53" t="s">
        <v>502</v>
      </c>
      <c r="M1615" s="53" t="s">
        <v>503</v>
      </c>
    </row>
    <row r="1616" spans="1:13" x14ac:dyDescent="0.25">
      <c r="A1616" s="53" t="s">
        <v>30</v>
      </c>
      <c r="B1616" s="53" t="s">
        <v>49</v>
      </c>
      <c r="C1616" s="53" t="s">
        <v>30</v>
      </c>
      <c r="D1616" s="53">
        <v>4102</v>
      </c>
      <c r="E1616" s="53">
        <v>1500</v>
      </c>
      <c r="F1616" s="53">
        <v>3</v>
      </c>
      <c r="G1616" s="53">
        <v>0</v>
      </c>
      <c r="H1616" s="53">
        <v>105</v>
      </c>
      <c r="I1616" s="53"/>
      <c r="J1616" s="53" t="s">
        <v>29</v>
      </c>
      <c r="K1616" s="53" t="s">
        <v>501</v>
      </c>
      <c r="L1616" s="53" t="s">
        <v>502</v>
      </c>
      <c r="M1616" s="53" t="s">
        <v>503</v>
      </c>
    </row>
    <row r="1617" spans="1:13" x14ac:dyDescent="0.25">
      <c r="A1617" s="53" t="s">
        <v>30</v>
      </c>
      <c r="B1617" s="53" t="s">
        <v>58</v>
      </c>
      <c r="C1617" s="53" t="s">
        <v>30</v>
      </c>
      <c r="D1617" s="53">
        <v>4102</v>
      </c>
      <c r="E1617" s="53">
        <v>1500</v>
      </c>
      <c r="F1617" s="53">
        <v>3</v>
      </c>
      <c r="G1617" s="53">
        <v>0</v>
      </c>
      <c r="H1617" s="53">
        <v>110</v>
      </c>
      <c r="I1617" s="53"/>
      <c r="J1617" s="53" t="s">
        <v>29</v>
      </c>
      <c r="K1617" s="53" t="s">
        <v>501</v>
      </c>
      <c r="L1617" s="53" t="s">
        <v>527</v>
      </c>
      <c r="M1617" s="53" t="s">
        <v>545</v>
      </c>
    </row>
    <row r="1618" spans="1:13" x14ac:dyDescent="0.25">
      <c r="A1618" s="53" t="s">
        <v>30</v>
      </c>
      <c r="B1618" s="53" t="s">
        <v>256</v>
      </c>
      <c r="C1618" s="53" t="s">
        <v>30</v>
      </c>
      <c r="D1618" s="53">
        <v>4102</v>
      </c>
      <c r="E1618" s="53">
        <v>1500</v>
      </c>
      <c r="F1618" s="53">
        <v>3</v>
      </c>
      <c r="G1618" s="53">
        <v>0</v>
      </c>
      <c r="H1618" s="53">
        <v>111</v>
      </c>
      <c r="I1618" s="53"/>
      <c r="J1618" s="53" t="s">
        <v>29</v>
      </c>
      <c r="K1618" s="53" t="s">
        <v>501</v>
      </c>
      <c r="L1618" s="53" t="s">
        <v>527</v>
      </c>
      <c r="M1618" s="53" t="s">
        <v>542</v>
      </c>
    </row>
    <row r="1619" spans="1:13" x14ac:dyDescent="0.25">
      <c r="A1619" s="53" t="s">
        <v>30</v>
      </c>
      <c r="B1619" s="53" t="s">
        <v>387</v>
      </c>
      <c r="C1619" s="53" t="s">
        <v>30</v>
      </c>
      <c r="D1619" s="53">
        <v>4102</v>
      </c>
      <c r="E1619" s="53">
        <v>1500</v>
      </c>
      <c r="F1619" s="53">
        <v>3</v>
      </c>
      <c r="G1619" s="53">
        <v>0</v>
      </c>
      <c r="H1619" s="53">
        <v>112</v>
      </c>
      <c r="I1619" s="53"/>
      <c r="J1619" s="53" t="s">
        <v>29</v>
      </c>
      <c r="K1619" s="53" t="s">
        <v>501</v>
      </c>
      <c r="L1619" s="53" t="s">
        <v>502</v>
      </c>
      <c r="M1619" s="53" t="s">
        <v>503</v>
      </c>
    </row>
    <row r="1620" spans="1:13" x14ac:dyDescent="0.25">
      <c r="A1620" s="53" t="s">
        <v>30</v>
      </c>
      <c r="B1620" s="53" t="s">
        <v>408</v>
      </c>
      <c r="C1620" s="53" t="s">
        <v>30</v>
      </c>
      <c r="D1620" s="53">
        <v>4102</v>
      </c>
      <c r="E1620" s="53">
        <v>1500</v>
      </c>
      <c r="F1620" s="53">
        <v>3</v>
      </c>
      <c r="G1620" s="53">
        <v>0</v>
      </c>
      <c r="H1620" s="53">
        <v>101</v>
      </c>
      <c r="I1620" s="53"/>
      <c r="J1620" s="53" t="s">
        <v>29</v>
      </c>
      <c r="K1620" s="53" t="s">
        <v>501</v>
      </c>
      <c r="L1620" s="53" t="s">
        <v>502</v>
      </c>
      <c r="M1620" s="53" t="s">
        <v>503</v>
      </c>
    </row>
    <row r="1621" spans="1:13" x14ac:dyDescent="0.25">
      <c r="A1621" s="53" t="s">
        <v>30</v>
      </c>
      <c r="B1621" s="53" t="s">
        <v>383</v>
      </c>
      <c r="C1621" s="53" t="s">
        <v>30</v>
      </c>
      <c r="D1621" s="53">
        <v>4102</v>
      </c>
      <c r="E1621" s="53">
        <v>1500</v>
      </c>
      <c r="F1621" s="53">
        <v>3</v>
      </c>
      <c r="G1621" s="53">
        <v>0</v>
      </c>
      <c r="H1621" s="53">
        <v>102</v>
      </c>
      <c r="I1621" s="53"/>
      <c r="J1621" s="53" t="s">
        <v>29</v>
      </c>
      <c r="K1621" s="53" t="s">
        <v>501</v>
      </c>
      <c r="L1621" s="53" t="s">
        <v>502</v>
      </c>
      <c r="M1621" s="53" t="s">
        <v>503</v>
      </c>
    </row>
    <row r="1622" spans="1:13" x14ac:dyDescent="0.25">
      <c r="A1622" s="53" t="s">
        <v>30</v>
      </c>
      <c r="B1622" s="53" t="s">
        <v>45</v>
      </c>
      <c r="C1622" s="53" t="s">
        <v>30</v>
      </c>
      <c r="D1622" s="53">
        <v>4102</v>
      </c>
      <c r="E1622" s="53">
        <v>1500</v>
      </c>
      <c r="F1622" s="53">
        <v>3</v>
      </c>
      <c r="G1622" s="53">
        <v>0</v>
      </c>
      <c r="H1622" s="53">
        <v>103</v>
      </c>
      <c r="I1622" s="53"/>
      <c r="J1622" s="53" t="s">
        <v>29</v>
      </c>
      <c r="K1622" s="53" t="s">
        <v>501</v>
      </c>
      <c r="L1622" s="53" t="s">
        <v>502</v>
      </c>
      <c r="M1622" s="53" t="s">
        <v>503</v>
      </c>
    </row>
    <row r="1623" spans="1:13" x14ac:dyDescent="0.25">
      <c r="A1623" s="53" t="s">
        <v>30</v>
      </c>
      <c r="B1623" s="53" t="s">
        <v>385</v>
      </c>
      <c r="C1623" s="53" t="s">
        <v>30</v>
      </c>
      <c r="D1623" s="53">
        <v>4102</v>
      </c>
      <c r="E1623" s="53">
        <v>1500</v>
      </c>
      <c r="F1623" s="53">
        <v>3</v>
      </c>
      <c r="G1623" s="53">
        <v>0</v>
      </c>
      <c r="H1623" s="53">
        <v>104</v>
      </c>
      <c r="I1623" s="53"/>
      <c r="J1623" s="53" t="s">
        <v>29</v>
      </c>
      <c r="K1623" s="53" t="s">
        <v>501</v>
      </c>
      <c r="L1623" s="53" t="s">
        <v>502</v>
      </c>
      <c r="M1623" s="53" t="s">
        <v>503</v>
      </c>
    </row>
    <row r="1624" spans="1:13" x14ac:dyDescent="0.25">
      <c r="A1624" s="53" t="s">
        <v>30</v>
      </c>
      <c r="B1624" s="53" t="s">
        <v>49</v>
      </c>
      <c r="C1624" s="53" t="s">
        <v>30</v>
      </c>
      <c r="D1624" s="53">
        <v>4102</v>
      </c>
      <c r="E1624" s="53">
        <v>1500</v>
      </c>
      <c r="F1624" s="53">
        <v>3</v>
      </c>
      <c r="G1624" s="53">
        <v>0</v>
      </c>
      <c r="H1624" s="53">
        <v>105</v>
      </c>
      <c r="I1624" s="53"/>
      <c r="J1624" s="53" t="s">
        <v>29</v>
      </c>
      <c r="K1624" s="53" t="s">
        <v>501</v>
      </c>
      <c r="L1624" s="53" t="s">
        <v>502</v>
      </c>
      <c r="M1624" s="53" t="s">
        <v>503</v>
      </c>
    </row>
    <row r="1625" spans="1:13" x14ac:dyDescent="0.25">
      <c r="A1625" s="53" t="s">
        <v>30</v>
      </c>
      <c r="B1625" s="53" t="s">
        <v>58</v>
      </c>
      <c r="C1625" s="53" t="s">
        <v>30</v>
      </c>
      <c r="D1625" s="53">
        <v>4102</v>
      </c>
      <c r="E1625" s="53">
        <v>1500</v>
      </c>
      <c r="F1625" s="53">
        <v>3</v>
      </c>
      <c r="G1625" s="53">
        <v>0</v>
      </c>
      <c r="H1625" s="53">
        <v>110</v>
      </c>
      <c r="I1625" s="53"/>
      <c r="J1625" s="53" t="s">
        <v>29</v>
      </c>
      <c r="K1625" s="53" t="s">
        <v>501</v>
      </c>
      <c r="L1625" s="53" t="s">
        <v>527</v>
      </c>
      <c r="M1625" s="53" t="s">
        <v>545</v>
      </c>
    </row>
    <row r="1626" spans="1:13" x14ac:dyDescent="0.25">
      <c r="A1626" s="53" t="s">
        <v>30</v>
      </c>
      <c r="B1626" s="53" t="s">
        <v>256</v>
      </c>
      <c r="C1626" s="53" t="s">
        <v>30</v>
      </c>
      <c r="D1626" s="53">
        <v>4102</v>
      </c>
      <c r="E1626" s="53">
        <v>1500</v>
      </c>
      <c r="F1626" s="53">
        <v>3</v>
      </c>
      <c r="G1626" s="53">
        <v>0</v>
      </c>
      <c r="H1626" s="53">
        <v>111</v>
      </c>
      <c r="I1626" s="53"/>
      <c r="J1626" s="53" t="s">
        <v>29</v>
      </c>
      <c r="K1626" s="53" t="s">
        <v>501</v>
      </c>
      <c r="L1626" s="53" t="s">
        <v>527</v>
      </c>
      <c r="M1626" s="53" t="s">
        <v>542</v>
      </c>
    </row>
    <row r="1627" spans="1:13" x14ac:dyDescent="0.25">
      <c r="A1627" s="53" t="s">
        <v>30</v>
      </c>
      <c r="B1627" s="53" t="s">
        <v>387</v>
      </c>
      <c r="C1627" s="53" t="s">
        <v>30</v>
      </c>
      <c r="D1627" s="53">
        <v>4102</v>
      </c>
      <c r="E1627" s="53">
        <v>1500</v>
      </c>
      <c r="F1627" s="53">
        <v>3</v>
      </c>
      <c r="G1627" s="53">
        <v>0</v>
      </c>
      <c r="H1627" s="53">
        <v>112</v>
      </c>
      <c r="I1627" s="53"/>
      <c r="J1627" s="53" t="s">
        <v>29</v>
      </c>
      <c r="K1627" s="53" t="s">
        <v>501</v>
      </c>
      <c r="L1627" s="53" t="s">
        <v>502</v>
      </c>
      <c r="M1627" s="53" t="s">
        <v>503</v>
      </c>
    </row>
    <row r="1628" spans="1:13" x14ac:dyDescent="0.25">
      <c r="A1628" s="53" t="s">
        <v>30</v>
      </c>
      <c r="B1628" s="53" t="s">
        <v>383</v>
      </c>
      <c r="C1628" s="53" t="s">
        <v>30</v>
      </c>
      <c r="D1628" s="53">
        <v>4102</v>
      </c>
      <c r="E1628" s="53">
        <v>1500</v>
      </c>
      <c r="F1628" s="53">
        <v>3</v>
      </c>
      <c r="G1628" s="53">
        <v>0</v>
      </c>
      <c r="H1628" s="53">
        <v>102</v>
      </c>
      <c r="I1628" s="53"/>
      <c r="J1628" s="53" t="s">
        <v>29</v>
      </c>
      <c r="K1628" s="53" t="s">
        <v>501</v>
      </c>
      <c r="L1628" s="53" t="s">
        <v>502</v>
      </c>
      <c r="M1628" s="53" t="s">
        <v>503</v>
      </c>
    </row>
    <row r="1629" spans="1:13" x14ac:dyDescent="0.25">
      <c r="A1629" s="53" t="s">
        <v>30</v>
      </c>
      <c r="B1629" s="53" t="s">
        <v>45</v>
      </c>
      <c r="C1629" s="53" t="s">
        <v>30</v>
      </c>
      <c r="D1629" s="53">
        <v>4102</v>
      </c>
      <c r="E1629" s="53">
        <v>1500</v>
      </c>
      <c r="F1629" s="53">
        <v>3</v>
      </c>
      <c r="G1629" s="53">
        <v>0</v>
      </c>
      <c r="H1629" s="53">
        <v>103</v>
      </c>
      <c r="I1629" s="53"/>
      <c r="J1629" s="53" t="s">
        <v>29</v>
      </c>
      <c r="K1629" s="53" t="s">
        <v>501</v>
      </c>
      <c r="L1629" s="53" t="s">
        <v>502</v>
      </c>
      <c r="M1629" s="53" t="s">
        <v>503</v>
      </c>
    </row>
    <row r="1630" spans="1:13" x14ac:dyDescent="0.25">
      <c r="A1630" s="53" t="s">
        <v>30</v>
      </c>
      <c r="B1630" s="53" t="s">
        <v>385</v>
      </c>
      <c r="C1630" s="53" t="s">
        <v>30</v>
      </c>
      <c r="D1630" s="53">
        <v>4102</v>
      </c>
      <c r="E1630" s="53">
        <v>1500</v>
      </c>
      <c r="F1630" s="53">
        <v>3</v>
      </c>
      <c r="G1630" s="53">
        <v>0</v>
      </c>
      <c r="H1630" s="53">
        <v>104</v>
      </c>
      <c r="I1630" s="53"/>
      <c r="J1630" s="53" t="s">
        <v>29</v>
      </c>
      <c r="K1630" s="53" t="s">
        <v>501</v>
      </c>
      <c r="L1630" s="53" t="s">
        <v>502</v>
      </c>
      <c r="M1630" s="53" t="s">
        <v>503</v>
      </c>
    </row>
    <row r="1631" spans="1:13" x14ac:dyDescent="0.25">
      <c r="A1631" s="53" t="s">
        <v>30</v>
      </c>
      <c r="B1631" s="53" t="s">
        <v>49</v>
      </c>
      <c r="C1631" s="53" t="s">
        <v>30</v>
      </c>
      <c r="D1631" s="53">
        <v>4102</v>
      </c>
      <c r="E1631" s="53">
        <v>1500</v>
      </c>
      <c r="F1631" s="53">
        <v>3</v>
      </c>
      <c r="G1631" s="53">
        <v>0</v>
      </c>
      <c r="H1631" s="53">
        <v>105</v>
      </c>
      <c r="I1631" s="53"/>
      <c r="J1631" s="53" t="s">
        <v>29</v>
      </c>
      <c r="K1631" s="53" t="s">
        <v>501</v>
      </c>
      <c r="L1631" s="53" t="s">
        <v>502</v>
      </c>
      <c r="M1631" s="53" t="s">
        <v>503</v>
      </c>
    </row>
    <row r="1632" spans="1:13" x14ac:dyDescent="0.25">
      <c r="A1632" s="53" t="s">
        <v>30</v>
      </c>
      <c r="B1632" s="53" t="s">
        <v>58</v>
      </c>
      <c r="C1632" s="53" t="s">
        <v>30</v>
      </c>
      <c r="D1632" s="53">
        <v>4102</v>
      </c>
      <c r="E1632" s="53">
        <v>1500</v>
      </c>
      <c r="F1632" s="53">
        <v>3</v>
      </c>
      <c r="G1632" s="53">
        <v>0</v>
      </c>
      <c r="H1632" s="53">
        <v>110</v>
      </c>
      <c r="I1632" s="53"/>
      <c r="J1632" s="53" t="s">
        <v>29</v>
      </c>
      <c r="K1632" s="53" t="s">
        <v>501</v>
      </c>
      <c r="L1632" s="53" t="s">
        <v>527</v>
      </c>
      <c r="M1632" s="53" t="s">
        <v>545</v>
      </c>
    </row>
    <row r="1633" spans="1:13" x14ac:dyDescent="0.25">
      <c r="A1633" s="53" t="s">
        <v>30</v>
      </c>
      <c r="B1633" s="53" t="s">
        <v>256</v>
      </c>
      <c r="C1633" s="53" t="s">
        <v>30</v>
      </c>
      <c r="D1633" s="53">
        <v>4102</v>
      </c>
      <c r="E1633" s="53">
        <v>1500</v>
      </c>
      <c r="F1633" s="53">
        <v>3</v>
      </c>
      <c r="G1633" s="53">
        <v>0</v>
      </c>
      <c r="H1633" s="53">
        <v>111</v>
      </c>
      <c r="I1633" s="53"/>
      <c r="J1633" s="53" t="s">
        <v>29</v>
      </c>
      <c r="K1633" s="53" t="s">
        <v>501</v>
      </c>
      <c r="L1633" s="53" t="s">
        <v>527</v>
      </c>
      <c r="M1633" s="53" t="s">
        <v>542</v>
      </c>
    </row>
    <row r="1634" spans="1:13" x14ac:dyDescent="0.25">
      <c r="A1634" s="53" t="s">
        <v>30</v>
      </c>
      <c r="B1634" s="53" t="s">
        <v>387</v>
      </c>
      <c r="C1634" s="53" t="s">
        <v>30</v>
      </c>
      <c r="D1634" s="53">
        <v>4102</v>
      </c>
      <c r="E1634" s="53">
        <v>1500</v>
      </c>
      <c r="F1634" s="53">
        <v>3</v>
      </c>
      <c r="G1634" s="53">
        <v>0</v>
      </c>
      <c r="H1634" s="53">
        <v>112</v>
      </c>
      <c r="I1634" s="53"/>
      <c r="J1634" s="53" t="s">
        <v>29</v>
      </c>
      <c r="K1634" s="53" t="s">
        <v>501</v>
      </c>
      <c r="L1634" s="53" t="s">
        <v>502</v>
      </c>
      <c r="M1634" s="53" t="s">
        <v>503</v>
      </c>
    </row>
    <row r="1635" spans="1:13" x14ac:dyDescent="0.25">
      <c r="A1635" s="53" t="s">
        <v>30</v>
      </c>
      <c r="B1635" s="53" t="s">
        <v>265</v>
      </c>
      <c r="C1635" s="53" t="s">
        <v>30</v>
      </c>
      <c r="D1635" s="53">
        <v>4102</v>
      </c>
      <c r="E1635" s="53">
        <v>1500</v>
      </c>
      <c r="F1635" s="53">
        <v>3</v>
      </c>
      <c r="G1635" s="53">
        <v>0</v>
      </c>
      <c r="H1635" s="53">
        <v>999</v>
      </c>
      <c r="I1635" s="53"/>
      <c r="J1635" s="53" t="s">
        <v>29</v>
      </c>
      <c r="K1635" s="53" t="s">
        <v>501</v>
      </c>
      <c r="L1635" s="53" t="s">
        <v>502</v>
      </c>
      <c r="M1635" s="53" t="s">
        <v>503</v>
      </c>
    </row>
    <row r="1636" spans="1:13" x14ac:dyDescent="0.25">
      <c r="A1636" s="53" t="s">
        <v>30</v>
      </c>
      <c r="B1636" s="53" t="s">
        <v>383</v>
      </c>
      <c r="C1636" s="53" t="s">
        <v>30</v>
      </c>
      <c r="D1636" s="53">
        <v>4102</v>
      </c>
      <c r="E1636" s="53">
        <v>1500</v>
      </c>
      <c r="F1636" s="53">
        <v>3</v>
      </c>
      <c r="G1636" s="53">
        <v>0</v>
      </c>
      <c r="H1636" s="53">
        <v>102</v>
      </c>
      <c r="I1636" s="53"/>
      <c r="J1636" s="53" t="s">
        <v>29</v>
      </c>
      <c r="K1636" s="53" t="s">
        <v>501</v>
      </c>
      <c r="L1636" s="53" t="s">
        <v>502</v>
      </c>
      <c r="M1636" s="53" t="s">
        <v>503</v>
      </c>
    </row>
    <row r="1637" spans="1:13" x14ac:dyDescent="0.25">
      <c r="A1637" s="53" t="s">
        <v>30</v>
      </c>
      <c r="B1637" s="53" t="s">
        <v>45</v>
      </c>
      <c r="C1637" s="53" t="s">
        <v>30</v>
      </c>
      <c r="D1637" s="53">
        <v>4102</v>
      </c>
      <c r="E1637" s="53">
        <v>1500</v>
      </c>
      <c r="F1637" s="53">
        <v>3</v>
      </c>
      <c r="G1637" s="53">
        <v>0</v>
      </c>
      <c r="H1637" s="53">
        <v>103</v>
      </c>
      <c r="I1637" s="53"/>
      <c r="J1637" s="53" t="s">
        <v>29</v>
      </c>
      <c r="K1637" s="53" t="s">
        <v>501</v>
      </c>
      <c r="L1637" s="53" t="s">
        <v>502</v>
      </c>
      <c r="M1637" s="53" t="s">
        <v>503</v>
      </c>
    </row>
    <row r="1638" spans="1:13" x14ac:dyDescent="0.25">
      <c r="A1638" s="53" t="s">
        <v>30</v>
      </c>
      <c r="B1638" s="53" t="s">
        <v>385</v>
      </c>
      <c r="C1638" s="53" t="s">
        <v>30</v>
      </c>
      <c r="D1638" s="53">
        <v>4102</v>
      </c>
      <c r="E1638" s="53">
        <v>1500</v>
      </c>
      <c r="F1638" s="53">
        <v>3</v>
      </c>
      <c r="G1638" s="53">
        <v>0</v>
      </c>
      <c r="H1638" s="53">
        <v>104</v>
      </c>
      <c r="I1638" s="53"/>
      <c r="J1638" s="53" t="s">
        <v>29</v>
      </c>
      <c r="K1638" s="53" t="s">
        <v>501</v>
      </c>
      <c r="L1638" s="53" t="s">
        <v>502</v>
      </c>
      <c r="M1638" s="53" t="s">
        <v>503</v>
      </c>
    </row>
    <row r="1639" spans="1:13" x14ac:dyDescent="0.25">
      <c r="A1639" s="53" t="s">
        <v>30</v>
      </c>
      <c r="B1639" s="53" t="s">
        <v>49</v>
      </c>
      <c r="C1639" s="53" t="s">
        <v>30</v>
      </c>
      <c r="D1639" s="53">
        <v>4102</v>
      </c>
      <c r="E1639" s="53">
        <v>1500</v>
      </c>
      <c r="F1639" s="53">
        <v>3</v>
      </c>
      <c r="G1639" s="53">
        <v>0</v>
      </c>
      <c r="H1639" s="53">
        <v>105</v>
      </c>
      <c r="I1639" s="53"/>
      <c r="J1639" s="53" t="s">
        <v>29</v>
      </c>
      <c r="K1639" s="53" t="s">
        <v>501</v>
      </c>
      <c r="L1639" s="53" t="s">
        <v>502</v>
      </c>
      <c r="M1639" s="53" t="s">
        <v>503</v>
      </c>
    </row>
    <row r="1640" spans="1:13" x14ac:dyDescent="0.25">
      <c r="A1640" s="53" t="s">
        <v>30</v>
      </c>
      <c r="B1640" s="53" t="s">
        <v>58</v>
      </c>
      <c r="C1640" s="53" t="s">
        <v>30</v>
      </c>
      <c r="D1640" s="53">
        <v>4102</v>
      </c>
      <c r="E1640" s="53">
        <v>1500</v>
      </c>
      <c r="F1640" s="53">
        <v>3</v>
      </c>
      <c r="G1640" s="53">
        <v>0</v>
      </c>
      <c r="H1640" s="53">
        <v>110</v>
      </c>
      <c r="I1640" s="53"/>
      <c r="J1640" s="53" t="s">
        <v>29</v>
      </c>
      <c r="K1640" s="53" t="s">
        <v>501</v>
      </c>
      <c r="L1640" s="53" t="s">
        <v>527</v>
      </c>
      <c r="M1640" s="53" t="s">
        <v>545</v>
      </c>
    </row>
    <row r="1641" spans="1:13" x14ac:dyDescent="0.25">
      <c r="A1641" s="53" t="s">
        <v>30</v>
      </c>
      <c r="B1641" s="53" t="s">
        <v>256</v>
      </c>
      <c r="C1641" s="53" t="s">
        <v>30</v>
      </c>
      <c r="D1641" s="53">
        <v>4102</v>
      </c>
      <c r="E1641" s="53">
        <v>1500</v>
      </c>
      <c r="F1641" s="53">
        <v>3</v>
      </c>
      <c r="G1641" s="53">
        <v>0</v>
      </c>
      <c r="H1641" s="53">
        <v>111</v>
      </c>
      <c r="I1641" s="53"/>
      <c r="J1641" s="53" t="s">
        <v>29</v>
      </c>
      <c r="K1641" s="53" t="s">
        <v>501</v>
      </c>
      <c r="L1641" s="53" t="s">
        <v>527</v>
      </c>
      <c r="M1641" s="53" t="s">
        <v>542</v>
      </c>
    </row>
    <row r="1642" spans="1:13" x14ac:dyDescent="0.25">
      <c r="A1642" s="53" t="s">
        <v>30</v>
      </c>
      <c r="B1642" s="53" t="s">
        <v>387</v>
      </c>
      <c r="C1642" s="53" t="s">
        <v>30</v>
      </c>
      <c r="D1642" s="53">
        <v>4102</v>
      </c>
      <c r="E1642" s="53">
        <v>1500</v>
      </c>
      <c r="F1642" s="53">
        <v>3</v>
      </c>
      <c r="G1642" s="53">
        <v>0</v>
      </c>
      <c r="H1642" s="53">
        <v>112</v>
      </c>
      <c r="I1642" s="53"/>
      <c r="J1642" s="53" t="s">
        <v>29</v>
      </c>
      <c r="K1642" s="53" t="s">
        <v>501</v>
      </c>
      <c r="L1642" s="53" t="s">
        <v>502</v>
      </c>
      <c r="M1642" s="53" t="s">
        <v>503</v>
      </c>
    </row>
    <row r="1643" spans="1:13" x14ac:dyDescent="0.25">
      <c r="A1643" s="53" t="s">
        <v>30</v>
      </c>
      <c r="B1643" s="53" t="s">
        <v>383</v>
      </c>
      <c r="C1643" s="53" t="s">
        <v>30</v>
      </c>
      <c r="D1643" s="53">
        <v>4102</v>
      </c>
      <c r="E1643" s="53">
        <v>1500</v>
      </c>
      <c r="F1643" s="53">
        <v>3</v>
      </c>
      <c r="G1643" s="53">
        <v>0</v>
      </c>
      <c r="H1643" s="53">
        <v>102</v>
      </c>
      <c r="I1643" s="53"/>
      <c r="J1643" s="53" t="s">
        <v>29</v>
      </c>
      <c r="K1643" s="53" t="s">
        <v>501</v>
      </c>
      <c r="L1643" s="53" t="s">
        <v>502</v>
      </c>
      <c r="M1643" s="53" t="s">
        <v>503</v>
      </c>
    </row>
    <row r="1644" spans="1:13" x14ac:dyDescent="0.25">
      <c r="A1644" s="53" t="s">
        <v>30</v>
      </c>
      <c r="B1644" s="53" t="s">
        <v>45</v>
      </c>
      <c r="C1644" s="53" t="s">
        <v>30</v>
      </c>
      <c r="D1644" s="53">
        <v>4102</v>
      </c>
      <c r="E1644" s="53">
        <v>1500</v>
      </c>
      <c r="F1644" s="53">
        <v>3</v>
      </c>
      <c r="G1644" s="53">
        <v>0</v>
      </c>
      <c r="H1644" s="53">
        <v>103</v>
      </c>
      <c r="I1644" s="53"/>
      <c r="J1644" s="53" t="s">
        <v>29</v>
      </c>
      <c r="K1644" s="53" t="s">
        <v>501</v>
      </c>
      <c r="L1644" s="53" t="s">
        <v>502</v>
      </c>
      <c r="M1644" s="53" t="s">
        <v>503</v>
      </c>
    </row>
    <row r="1645" spans="1:13" x14ac:dyDescent="0.25">
      <c r="A1645" s="53" t="s">
        <v>30</v>
      </c>
      <c r="B1645" s="53" t="s">
        <v>385</v>
      </c>
      <c r="C1645" s="53" t="s">
        <v>30</v>
      </c>
      <c r="D1645" s="53">
        <v>4102</v>
      </c>
      <c r="E1645" s="53">
        <v>1500</v>
      </c>
      <c r="F1645" s="53">
        <v>3</v>
      </c>
      <c r="G1645" s="53">
        <v>0</v>
      </c>
      <c r="H1645" s="53">
        <v>104</v>
      </c>
      <c r="I1645" s="53"/>
      <c r="J1645" s="53" t="s">
        <v>29</v>
      </c>
      <c r="K1645" s="53" t="s">
        <v>501</v>
      </c>
      <c r="L1645" s="53" t="s">
        <v>502</v>
      </c>
      <c r="M1645" s="53" t="s">
        <v>503</v>
      </c>
    </row>
    <row r="1646" spans="1:13" x14ac:dyDescent="0.25">
      <c r="A1646" s="53" t="s">
        <v>30</v>
      </c>
      <c r="B1646" s="53" t="s">
        <v>49</v>
      </c>
      <c r="C1646" s="53" t="s">
        <v>30</v>
      </c>
      <c r="D1646" s="53">
        <v>4102</v>
      </c>
      <c r="E1646" s="53">
        <v>1500</v>
      </c>
      <c r="F1646" s="53">
        <v>3</v>
      </c>
      <c r="G1646" s="53">
        <v>0</v>
      </c>
      <c r="H1646" s="53">
        <v>105</v>
      </c>
      <c r="I1646" s="53"/>
      <c r="J1646" s="53" t="s">
        <v>29</v>
      </c>
      <c r="K1646" s="53" t="s">
        <v>501</v>
      </c>
      <c r="L1646" s="53" t="s">
        <v>502</v>
      </c>
      <c r="M1646" s="53" t="s">
        <v>503</v>
      </c>
    </row>
    <row r="1647" spans="1:13" x14ac:dyDescent="0.25">
      <c r="A1647" s="53" t="s">
        <v>30</v>
      </c>
      <c r="B1647" s="53" t="s">
        <v>58</v>
      </c>
      <c r="C1647" s="53" t="s">
        <v>30</v>
      </c>
      <c r="D1647" s="53">
        <v>4102</v>
      </c>
      <c r="E1647" s="53">
        <v>1500</v>
      </c>
      <c r="F1647" s="53">
        <v>3</v>
      </c>
      <c r="G1647" s="53">
        <v>0</v>
      </c>
      <c r="H1647" s="53">
        <v>110</v>
      </c>
      <c r="I1647" s="53"/>
      <c r="J1647" s="53" t="s">
        <v>29</v>
      </c>
      <c r="K1647" s="53" t="s">
        <v>501</v>
      </c>
      <c r="L1647" s="53" t="s">
        <v>527</v>
      </c>
      <c r="M1647" s="53" t="s">
        <v>545</v>
      </c>
    </row>
    <row r="1648" spans="1:13" x14ac:dyDescent="0.25">
      <c r="A1648" s="53" t="s">
        <v>30</v>
      </c>
      <c r="B1648" s="53" t="s">
        <v>256</v>
      </c>
      <c r="C1648" s="53" t="s">
        <v>30</v>
      </c>
      <c r="D1648" s="53">
        <v>4102</v>
      </c>
      <c r="E1648" s="53">
        <v>1500</v>
      </c>
      <c r="F1648" s="53">
        <v>3</v>
      </c>
      <c r="G1648" s="53">
        <v>0</v>
      </c>
      <c r="H1648" s="53">
        <v>111</v>
      </c>
      <c r="I1648" s="53"/>
      <c r="J1648" s="53" t="s">
        <v>29</v>
      </c>
      <c r="K1648" s="53" t="s">
        <v>501</v>
      </c>
      <c r="L1648" s="53" t="s">
        <v>527</v>
      </c>
      <c r="M1648" s="53" t="s">
        <v>542</v>
      </c>
    </row>
    <row r="1649" spans="1:13" x14ac:dyDescent="0.25">
      <c r="A1649" s="53" t="s">
        <v>30</v>
      </c>
      <c r="B1649" s="53" t="s">
        <v>387</v>
      </c>
      <c r="C1649" s="53" t="s">
        <v>30</v>
      </c>
      <c r="D1649" s="53">
        <v>4102</v>
      </c>
      <c r="E1649" s="53">
        <v>1500</v>
      </c>
      <c r="F1649" s="53">
        <v>3</v>
      </c>
      <c r="G1649" s="53">
        <v>0</v>
      </c>
      <c r="H1649" s="53">
        <v>112</v>
      </c>
      <c r="I1649" s="53"/>
      <c r="J1649" s="53" t="s">
        <v>29</v>
      </c>
      <c r="K1649" s="53" t="s">
        <v>501</v>
      </c>
      <c r="L1649" s="53" t="s">
        <v>502</v>
      </c>
      <c r="M1649" s="53" t="s">
        <v>503</v>
      </c>
    </row>
    <row r="1650" spans="1:13" x14ac:dyDescent="0.25">
      <c r="A1650" s="53" t="s">
        <v>30</v>
      </c>
      <c r="B1650" s="53" t="s">
        <v>408</v>
      </c>
      <c r="C1650" s="53" t="s">
        <v>30</v>
      </c>
      <c r="D1650" s="53">
        <v>4102</v>
      </c>
      <c r="E1650" s="53">
        <v>1500</v>
      </c>
      <c r="F1650" s="53">
        <v>3</v>
      </c>
      <c r="G1650" s="53">
        <v>0</v>
      </c>
      <c r="H1650" s="53">
        <v>101</v>
      </c>
      <c r="I1650" s="53"/>
      <c r="J1650" s="53" t="s">
        <v>29</v>
      </c>
      <c r="K1650" s="53" t="s">
        <v>501</v>
      </c>
      <c r="L1650" s="53" t="s">
        <v>502</v>
      </c>
      <c r="M1650" s="53" t="s">
        <v>503</v>
      </c>
    </row>
    <row r="1651" spans="1:13" x14ac:dyDescent="0.25">
      <c r="A1651" s="53" t="s">
        <v>30</v>
      </c>
      <c r="B1651" s="53" t="s">
        <v>383</v>
      </c>
      <c r="C1651" s="53" t="s">
        <v>30</v>
      </c>
      <c r="D1651" s="53">
        <v>4102</v>
      </c>
      <c r="E1651" s="53">
        <v>1500</v>
      </c>
      <c r="F1651" s="53">
        <v>3</v>
      </c>
      <c r="G1651" s="53">
        <v>0</v>
      </c>
      <c r="H1651" s="53">
        <v>102</v>
      </c>
      <c r="I1651" s="53"/>
      <c r="J1651" s="53" t="s">
        <v>29</v>
      </c>
      <c r="K1651" s="53" t="s">
        <v>501</v>
      </c>
      <c r="L1651" s="53" t="s">
        <v>502</v>
      </c>
      <c r="M1651" s="53" t="s">
        <v>503</v>
      </c>
    </row>
    <row r="1652" spans="1:13" x14ac:dyDescent="0.25">
      <c r="A1652" s="53" t="s">
        <v>30</v>
      </c>
      <c r="B1652" s="53" t="s">
        <v>45</v>
      </c>
      <c r="C1652" s="53" t="s">
        <v>30</v>
      </c>
      <c r="D1652" s="53">
        <v>4102</v>
      </c>
      <c r="E1652" s="53">
        <v>1500</v>
      </c>
      <c r="F1652" s="53">
        <v>3</v>
      </c>
      <c r="G1652" s="53">
        <v>0</v>
      </c>
      <c r="H1652" s="53">
        <v>103</v>
      </c>
      <c r="I1652" s="53"/>
      <c r="J1652" s="53" t="s">
        <v>29</v>
      </c>
      <c r="K1652" s="53" t="s">
        <v>501</v>
      </c>
      <c r="L1652" s="53" t="s">
        <v>502</v>
      </c>
      <c r="M1652" s="53" t="s">
        <v>503</v>
      </c>
    </row>
    <row r="1653" spans="1:13" x14ac:dyDescent="0.25">
      <c r="A1653" s="53" t="s">
        <v>30</v>
      </c>
      <c r="B1653" s="53" t="s">
        <v>385</v>
      </c>
      <c r="C1653" s="53" t="s">
        <v>30</v>
      </c>
      <c r="D1653" s="53">
        <v>4102</v>
      </c>
      <c r="E1653" s="53">
        <v>1500</v>
      </c>
      <c r="F1653" s="53">
        <v>3</v>
      </c>
      <c r="G1653" s="53">
        <v>0</v>
      </c>
      <c r="H1653" s="53">
        <v>104</v>
      </c>
      <c r="I1653" s="53"/>
      <c r="J1653" s="53" t="s">
        <v>29</v>
      </c>
      <c r="K1653" s="53" t="s">
        <v>501</v>
      </c>
      <c r="L1653" s="53" t="s">
        <v>502</v>
      </c>
      <c r="M1653" s="53" t="s">
        <v>503</v>
      </c>
    </row>
    <row r="1654" spans="1:13" x14ac:dyDescent="0.25">
      <c r="A1654" s="53" t="s">
        <v>30</v>
      </c>
      <c r="B1654" s="53" t="s">
        <v>49</v>
      </c>
      <c r="C1654" s="53" t="s">
        <v>30</v>
      </c>
      <c r="D1654" s="53">
        <v>4102</v>
      </c>
      <c r="E1654" s="53">
        <v>1500</v>
      </c>
      <c r="F1654" s="53">
        <v>3</v>
      </c>
      <c r="G1654" s="53">
        <v>0</v>
      </c>
      <c r="H1654" s="53">
        <v>105</v>
      </c>
      <c r="I1654" s="53"/>
      <c r="J1654" s="53" t="s">
        <v>29</v>
      </c>
      <c r="K1654" s="53" t="s">
        <v>501</v>
      </c>
      <c r="L1654" s="53" t="s">
        <v>502</v>
      </c>
      <c r="M1654" s="53" t="s">
        <v>503</v>
      </c>
    </row>
    <row r="1655" spans="1:13" x14ac:dyDescent="0.25">
      <c r="A1655" s="53" t="s">
        <v>30</v>
      </c>
      <c r="B1655" s="53" t="s">
        <v>58</v>
      </c>
      <c r="C1655" s="53" t="s">
        <v>30</v>
      </c>
      <c r="D1655" s="53">
        <v>4102</v>
      </c>
      <c r="E1655" s="53">
        <v>1500</v>
      </c>
      <c r="F1655" s="53">
        <v>3</v>
      </c>
      <c r="G1655" s="53">
        <v>0</v>
      </c>
      <c r="H1655" s="53">
        <v>110</v>
      </c>
      <c r="I1655" s="53"/>
      <c r="J1655" s="53" t="s">
        <v>29</v>
      </c>
      <c r="K1655" s="53" t="s">
        <v>501</v>
      </c>
      <c r="L1655" s="53" t="s">
        <v>527</v>
      </c>
      <c r="M1655" s="53" t="s">
        <v>545</v>
      </c>
    </row>
    <row r="1656" spans="1:13" x14ac:dyDescent="0.25">
      <c r="A1656" s="53" t="s">
        <v>30</v>
      </c>
      <c r="B1656" s="53" t="s">
        <v>256</v>
      </c>
      <c r="C1656" s="53" t="s">
        <v>30</v>
      </c>
      <c r="D1656" s="53">
        <v>4102</v>
      </c>
      <c r="E1656" s="53">
        <v>1500</v>
      </c>
      <c r="F1656" s="53">
        <v>3</v>
      </c>
      <c r="G1656" s="53">
        <v>0</v>
      </c>
      <c r="H1656" s="53">
        <v>111</v>
      </c>
      <c r="I1656" s="53"/>
      <c r="J1656" s="53" t="s">
        <v>29</v>
      </c>
      <c r="K1656" s="53" t="s">
        <v>501</v>
      </c>
      <c r="L1656" s="53" t="s">
        <v>527</v>
      </c>
      <c r="M1656" s="53" t="s">
        <v>542</v>
      </c>
    </row>
    <row r="1657" spans="1:13" x14ac:dyDescent="0.25">
      <c r="A1657" s="53" t="s">
        <v>30</v>
      </c>
      <c r="B1657" s="53" t="s">
        <v>387</v>
      </c>
      <c r="C1657" s="53" t="s">
        <v>30</v>
      </c>
      <c r="D1657" s="53">
        <v>4102</v>
      </c>
      <c r="E1657" s="53">
        <v>1500</v>
      </c>
      <c r="F1657" s="53">
        <v>3</v>
      </c>
      <c r="G1657" s="53">
        <v>0</v>
      </c>
      <c r="H1657" s="53">
        <v>112</v>
      </c>
      <c r="I1657" s="53"/>
      <c r="J1657" s="53" t="s">
        <v>29</v>
      </c>
      <c r="K1657" s="53" t="s">
        <v>501</v>
      </c>
      <c r="L1657" s="53" t="s">
        <v>502</v>
      </c>
      <c r="M1657" s="53" t="s">
        <v>503</v>
      </c>
    </row>
    <row r="1658" spans="1:13" x14ac:dyDescent="0.25">
      <c r="A1658" s="53" t="s">
        <v>30</v>
      </c>
      <c r="B1658" s="53" t="s">
        <v>408</v>
      </c>
      <c r="C1658" s="53" t="s">
        <v>30</v>
      </c>
      <c r="D1658" s="53">
        <v>4102</v>
      </c>
      <c r="E1658" s="53">
        <v>1500</v>
      </c>
      <c r="F1658" s="53">
        <v>3</v>
      </c>
      <c r="G1658" s="53">
        <v>0</v>
      </c>
      <c r="H1658" s="53">
        <v>101</v>
      </c>
      <c r="I1658" s="53"/>
      <c r="J1658" s="53" t="s">
        <v>29</v>
      </c>
      <c r="K1658" s="53" t="s">
        <v>501</v>
      </c>
      <c r="L1658" s="53" t="s">
        <v>502</v>
      </c>
      <c r="M1658" s="53" t="s">
        <v>503</v>
      </c>
    </row>
    <row r="1659" spans="1:13" x14ac:dyDescent="0.25">
      <c r="A1659" s="53" t="s">
        <v>30</v>
      </c>
      <c r="B1659" s="53" t="s">
        <v>383</v>
      </c>
      <c r="C1659" s="53" t="s">
        <v>30</v>
      </c>
      <c r="D1659" s="53">
        <v>4102</v>
      </c>
      <c r="E1659" s="53">
        <v>1500</v>
      </c>
      <c r="F1659" s="53">
        <v>3</v>
      </c>
      <c r="G1659" s="53">
        <v>0</v>
      </c>
      <c r="H1659" s="53">
        <v>102</v>
      </c>
      <c r="I1659" s="53"/>
      <c r="J1659" s="53" t="s">
        <v>29</v>
      </c>
      <c r="K1659" s="53" t="s">
        <v>501</v>
      </c>
      <c r="L1659" s="53" t="s">
        <v>502</v>
      </c>
      <c r="M1659" s="53" t="s">
        <v>503</v>
      </c>
    </row>
    <row r="1660" spans="1:13" x14ac:dyDescent="0.25">
      <c r="A1660" s="53" t="s">
        <v>30</v>
      </c>
      <c r="B1660" s="53" t="s">
        <v>45</v>
      </c>
      <c r="C1660" s="53" t="s">
        <v>30</v>
      </c>
      <c r="D1660" s="53">
        <v>4102</v>
      </c>
      <c r="E1660" s="53">
        <v>1500</v>
      </c>
      <c r="F1660" s="53">
        <v>3</v>
      </c>
      <c r="G1660" s="53">
        <v>0</v>
      </c>
      <c r="H1660" s="53">
        <v>103</v>
      </c>
      <c r="I1660" s="53"/>
      <c r="J1660" s="53" t="s">
        <v>29</v>
      </c>
      <c r="K1660" s="53" t="s">
        <v>501</v>
      </c>
      <c r="L1660" s="53" t="s">
        <v>502</v>
      </c>
      <c r="M1660" s="53" t="s">
        <v>503</v>
      </c>
    </row>
    <row r="1661" spans="1:13" x14ac:dyDescent="0.25">
      <c r="A1661" s="53" t="s">
        <v>30</v>
      </c>
      <c r="B1661" s="53" t="s">
        <v>45</v>
      </c>
      <c r="C1661" s="53" t="s">
        <v>30</v>
      </c>
      <c r="D1661" s="53">
        <v>4102</v>
      </c>
      <c r="E1661" s="53">
        <v>1500</v>
      </c>
      <c r="F1661" s="53">
        <v>3</v>
      </c>
      <c r="G1661" s="53">
        <v>0</v>
      </c>
      <c r="H1661" s="53">
        <v>103</v>
      </c>
      <c r="I1661" s="53"/>
      <c r="J1661" s="53" t="s">
        <v>29</v>
      </c>
      <c r="K1661" s="53" t="s">
        <v>501</v>
      </c>
      <c r="L1661" s="53" t="s">
        <v>502</v>
      </c>
      <c r="M1661" s="53" t="s">
        <v>503</v>
      </c>
    </row>
    <row r="1662" spans="1:13" x14ac:dyDescent="0.25">
      <c r="A1662" s="53" t="s">
        <v>30</v>
      </c>
      <c r="B1662" s="53" t="s">
        <v>385</v>
      </c>
      <c r="C1662" s="53" t="s">
        <v>30</v>
      </c>
      <c r="D1662" s="53">
        <v>4102</v>
      </c>
      <c r="E1662" s="53">
        <v>1500</v>
      </c>
      <c r="F1662" s="53">
        <v>3</v>
      </c>
      <c r="G1662" s="53">
        <v>0</v>
      </c>
      <c r="H1662" s="53">
        <v>104</v>
      </c>
      <c r="I1662" s="53"/>
      <c r="J1662" s="53" t="s">
        <v>29</v>
      </c>
      <c r="K1662" s="53" t="s">
        <v>501</v>
      </c>
      <c r="L1662" s="53" t="s">
        <v>502</v>
      </c>
      <c r="M1662" s="53" t="s">
        <v>503</v>
      </c>
    </row>
    <row r="1663" spans="1:13" x14ac:dyDescent="0.25">
      <c r="A1663" s="53" t="s">
        <v>30</v>
      </c>
      <c r="B1663" s="53" t="s">
        <v>49</v>
      </c>
      <c r="C1663" s="53" t="s">
        <v>30</v>
      </c>
      <c r="D1663" s="53">
        <v>4102</v>
      </c>
      <c r="E1663" s="53">
        <v>1500</v>
      </c>
      <c r="F1663" s="53">
        <v>3</v>
      </c>
      <c r="G1663" s="53">
        <v>0</v>
      </c>
      <c r="H1663" s="53">
        <v>105</v>
      </c>
      <c r="I1663" s="53"/>
      <c r="J1663" s="53" t="s">
        <v>29</v>
      </c>
      <c r="K1663" s="53" t="s">
        <v>501</v>
      </c>
      <c r="L1663" s="53" t="s">
        <v>502</v>
      </c>
      <c r="M1663" s="53" t="s">
        <v>503</v>
      </c>
    </row>
    <row r="1664" spans="1:13" x14ac:dyDescent="0.25">
      <c r="A1664" s="53" t="s">
        <v>30</v>
      </c>
      <c r="B1664" s="53" t="s">
        <v>49</v>
      </c>
      <c r="C1664" s="53" t="s">
        <v>30</v>
      </c>
      <c r="D1664" s="53">
        <v>4102</v>
      </c>
      <c r="E1664" s="53">
        <v>1500</v>
      </c>
      <c r="F1664" s="53">
        <v>3</v>
      </c>
      <c r="G1664" s="53">
        <v>0</v>
      </c>
      <c r="H1664" s="53">
        <v>105</v>
      </c>
      <c r="I1664" s="53"/>
      <c r="J1664" s="53" t="s">
        <v>29</v>
      </c>
      <c r="K1664" s="53" t="s">
        <v>501</v>
      </c>
      <c r="L1664" s="53" t="s">
        <v>502</v>
      </c>
      <c r="M1664" s="53" t="s">
        <v>503</v>
      </c>
    </row>
    <row r="1665" spans="1:13" x14ac:dyDescent="0.25">
      <c r="A1665" s="53" t="s">
        <v>30</v>
      </c>
      <c r="B1665" s="53" t="s">
        <v>58</v>
      </c>
      <c r="C1665" s="53" t="s">
        <v>30</v>
      </c>
      <c r="D1665" s="53">
        <v>4102</v>
      </c>
      <c r="E1665" s="53">
        <v>1500</v>
      </c>
      <c r="F1665" s="53">
        <v>3</v>
      </c>
      <c r="G1665" s="53">
        <v>0</v>
      </c>
      <c r="H1665" s="53">
        <v>110</v>
      </c>
      <c r="I1665" s="53"/>
      <c r="J1665" s="53" t="s">
        <v>29</v>
      </c>
      <c r="K1665" s="53" t="s">
        <v>501</v>
      </c>
      <c r="L1665" s="53" t="s">
        <v>527</v>
      </c>
      <c r="M1665" s="53" t="s">
        <v>545</v>
      </c>
    </row>
    <row r="1666" spans="1:13" x14ac:dyDescent="0.25">
      <c r="A1666" s="53" t="s">
        <v>30</v>
      </c>
      <c r="B1666" s="53" t="s">
        <v>256</v>
      </c>
      <c r="C1666" s="53" t="s">
        <v>30</v>
      </c>
      <c r="D1666" s="53">
        <v>4102</v>
      </c>
      <c r="E1666" s="53">
        <v>1500</v>
      </c>
      <c r="F1666" s="53">
        <v>3</v>
      </c>
      <c r="G1666" s="53">
        <v>0</v>
      </c>
      <c r="H1666" s="53">
        <v>111</v>
      </c>
      <c r="I1666" s="53"/>
      <c r="J1666" s="53" t="s">
        <v>29</v>
      </c>
      <c r="K1666" s="53" t="s">
        <v>501</v>
      </c>
      <c r="L1666" s="53" t="s">
        <v>527</v>
      </c>
      <c r="M1666" s="53" t="s">
        <v>542</v>
      </c>
    </row>
    <row r="1667" spans="1:13" x14ac:dyDescent="0.25">
      <c r="A1667" s="53" t="s">
        <v>30</v>
      </c>
      <c r="B1667" s="53" t="s">
        <v>387</v>
      </c>
      <c r="C1667" s="53" t="s">
        <v>30</v>
      </c>
      <c r="D1667" s="53">
        <v>4102</v>
      </c>
      <c r="E1667" s="53">
        <v>1500</v>
      </c>
      <c r="F1667" s="53">
        <v>3</v>
      </c>
      <c r="G1667" s="53">
        <v>0</v>
      </c>
      <c r="H1667" s="53">
        <v>112</v>
      </c>
      <c r="I1667" s="53"/>
      <c r="J1667" s="53" t="s">
        <v>29</v>
      </c>
      <c r="K1667" s="53" t="s">
        <v>501</v>
      </c>
      <c r="L1667" s="53" t="s">
        <v>502</v>
      </c>
      <c r="M1667" s="53" t="s">
        <v>503</v>
      </c>
    </row>
    <row r="1668" spans="1:13" x14ac:dyDescent="0.25">
      <c r="A1668" s="53" t="s">
        <v>30</v>
      </c>
      <c r="B1668" s="53" t="s">
        <v>383</v>
      </c>
      <c r="C1668" s="53" t="s">
        <v>30</v>
      </c>
      <c r="D1668" s="53">
        <v>4102</v>
      </c>
      <c r="E1668" s="53">
        <v>1500</v>
      </c>
      <c r="F1668" s="53">
        <v>3</v>
      </c>
      <c r="G1668" s="53">
        <v>0</v>
      </c>
      <c r="H1668" s="53">
        <v>102</v>
      </c>
      <c r="I1668" s="53"/>
      <c r="J1668" s="53" t="s">
        <v>29</v>
      </c>
      <c r="K1668" s="53" t="s">
        <v>501</v>
      </c>
      <c r="L1668" s="53" t="s">
        <v>502</v>
      </c>
      <c r="M1668" s="53" t="s">
        <v>503</v>
      </c>
    </row>
    <row r="1669" spans="1:13" x14ac:dyDescent="0.25">
      <c r="A1669" s="53" t="s">
        <v>30</v>
      </c>
      <c r="B1669" s="53" t="s">
        <v>45</v>
      </c>
      <c r="C1669" s="53" t="s">
        <v>30</v>
      </c>
      <c r="D1669" s="53">
        <v>4102</v>
      </c>
      <c r="E1669" s="53">
        <v>1500</v>
      </c>
      <c r="F1669" s="53">
        <v>3</v>
      </c>
      <c r="G1669" s="53">
        <v>0</v>
      </c>
      <c r="H1669" s="53">
        <v>103</v>
      </c>
      <c r="I1669" s="53"/>
      <c r="J1669" s="53" t="s">
        <v>29</v>
      </c>
      <c r="K1669" s="53" t="s">
        <v>501</v>
      </c>
      <c r="L1669" s="53" t="s">
        <v>502</v>
      </c>
      <c r="M1669" s="53" t="s">
        <v>503</v>
      </c>
    </row>
    <row r="1670" spans="1:13" x14ac:dyDescent="0.25">
      <c r="A1670" s="53" t="s">
        <v>30</v>
      </c>
      <c r="B1670" s="53" t="s">
        <v>385</v>
      </c>
      <c r="C1670" s="53" t="s">
        <v>30</v>
      </c>
      <c r="D1670" s="53">
        <v>4102</v>
      </c>
      <c r="E1670" s="53">
        <v>1500</v>
      </c>
      <c r="F1670" s="53">
        <v>3</v>
      </c>
      <c r="G1670" s="53">
        <v>0</v>
      </c>
      <c r="H1670" s="53">
        <v>104</v>
      </c>
      <c r="I1670" s="53"/>
      <c r="J1670" s="53" t="s">
        <v>29</v>
      </c>
      <c r="K1670" s="53" t="s">
        <v>501</v>
      </c>
      <c r="L1670" s="53" t="s">
        <v>502</v>
      </c>
      <c r="M1670" s="53" t="s">
        <v>503</v>
      </c>
    </row>
    <row r="1671" spans="1:13" x14ac:dyDescent="0.25">
      <c r="A1671" s="53" t="s">
        <v>30</v>
      </c>
      <c r="B1671" s="53" t="s">
        <v>49</v>
      </c>
      <c r="C1671" s="53" t="s">
        <v>30</v>
      </c>
      <c r="D1671" s="53">
        <v>4102</v>
      </c>
      <c r="E1671" s="53">
        <v>1500</v>
      </c>
      <c r="F1671" s="53">
        <v>3</v>
      </c>
      <c r="G1671" s="53">
        <v>0</v>
      </c>
      <c r="H1671" s="53">
        <v>105</v>
      </c>
      <c r="I1671" s="53"/>
      <c r="J1671" s="53" t="s">
        <v>29</v>
      </c>
      <c r="K1671" s="53" t="s">
        <v>501</v>
      </c>
      <c r="L1671" s="53" t="s">
        <v>502</v>
      </c>
      <c r="M1671" s="53" t="s">
        <v>503</v>
      </c>
    </row>
    <row r="1672" spans="1:13" x14ac:dyDescent="0.25">
      <c r="A1672" s="53" t="s">
        <v>30</v>
      </c>
      <c r="B1672" s="53" t="s">
        <v>56</v>
      </c>
      <c r="C1672" s="53" t="s">
        <v>30</v>
      </c>
      <c r="D1672" s="53">
        <v>4102</v>
      </c>
      <c r="E1672" s="53">
        <v>1500</v>
      </c>
      <c r="F1672" s="53">
        <v>3</v>
      </c>
      <c r="G1672" s="53">
        <v>0</v>
      </c>
      <c r="H1672" s="53">
        <v>108</v>
      </c>
      <c r="I1672" s="53"/>
      <c r="J1672" s="53" t="s">
        <v>29</v>
      </c>
      <c r="K1672" s="53" t="s">
        <v>501</v>
      </c>
      <c r="L1672" s="53" t="s">
        <v>502</v>
      </c>
      <c r="M1672" s="53" t="s">
        <v>503</v>
      </c>
    </row>
    <row r="1673" spans="1:13" x14ac:dyDescent="0.25">
      <c r="A1673" s="53" t="s">
        <v>30</v>
      </c>
      <c r="B1673" s="53" t="s">
        <v>58</v>
      </c>
      <c r="C1673" s="53" t="s">
        <v>30</v>
      </c>
      <c r="D1673" s="53">
        <v>4102</v>
      </c>
      <c r="E1673" s="53">
        <v>1500</v>
      </c>
      <c r="F1673" s="53">
        <v>3</v>
      </c>
      <c r="G1673" s="53">
        <v>0</v>
      </c>
      <c r="H1673" s="53">
        <v>110</v>
      </c>
      <c r="I1673" s="53"/>
      <c r="J1673" s="53" t="s">
        <v>29</v>
      </c>
      <c r="K1673" s="53" t="s">
        <v>501</v>
      </c>
      <c r="L1673" s="53" t="s">
        <v>527</v>
      </c>
      <c r="M1673" s="53" t="s">
        <v>545</v>
      </c>
    </row>
    <row r="1674" spans="1:13" x14ac:dyDescent="0.25">
      <c r="A1674" s="53" t="s">
        <v>30</v>
      </c>
      <c r="B1674" s="53" t="s">
        <v>256</v>
      </c>
      <c r="C1674" s="53" t="s">
        <v>30</v>
      </c>
      <c r="D1674" s="53">
        <v>4102</v>
      </c>
      <c r="E1674" s="53">
        <v>1500</v>
      </c>
      <c r="F1674" s="53">
        <v>3</v>
      </c>
      <c r="G1674" s="53">
        <v>0</v>
      </c>
      <c r="H1674" s="53">
        <v>111</v>
      </c>
      <c r="I1674" s="53"/>
      <c r="J1674" s="53" t="s">
        <v>29</v>
      </c>
      <c r="K1674" s="53" t="s">
        <v>501</v>
      </c>
      <c r="L1674" s="53" t="s">
        <v>527</v>
      </c>
      <c r="M1674" s="53" t="s">
        <v>542</v>
      </c>
    </row>
    <row r="1675" spans="1:13" x14ac:dyDescent="0.25">
      <c r="A1675" s="53" t="s">
        <v>30</v>
      </c>
      <c r="B1675" s="53" t="s">
        <v>387</v>
      </c>
      <c r="C1675" s="53" t="s">
        <v>30</v>
      </c>
      <c r="D1675" s="53">
        <v>4102</v>
      </c>
      <c r="E1675" s="53">
        <v>1500</v>
      </c>
      <c r="F1675" s="53">
        <v>3</v>
      </c>
      <c r="G1675" s="53">
        <v>0</v>
      </c>
      <c r="H1675" s="53">
        <v>112</v>
      </c>
      <c r="I1675" s="53"/>
      <c r="J1675" s="53" t="s">
        <v>29</v>
      </c>
      <c r="K1675" s="53" t="s">
        <v>501</v>
      </c>
      <c r="L1675" s="53" t="s">
        <v>502</v>
      </c>
      <c r="M1675" s="53" t="s">
        <v>503</v>
      </c>
    </row>
    <row r="1676" spans="1:13" x14ac:dyDescent="0.25">
      <c r="A1676" s="53" t="s">
        <v>30</v>
      </c>
      <c r="B1676" s="53" t="s">
        <v>383</v>
      </c>
      <c r="C1676" s="53" t="s">
        <v>30</v>
      </c>
      <c r="D1676" s="53">
        <v>4102</v>
      </c>
      <c r="E1676" s="53">
        <v>1500</v>
      </c>
      <c r="F1676" s="53">
        <v>3</v>
      </c>
      <c r="G1676" s="53">
        <v>0</v>
      </c>
      <c r="H1676" s="53">
        <v>102</v>
      </c>
      <c r="I1676" s="53"/>
      <c r="J1676" s="53" t="s">
        <v>29</v>
      </c>
      <c r="K1676" s="53" t="s">
        <v>501</v>
      </c>
      <c r="L1676" s="53" t="s">
        <v>502</v>
      </c>
      <c r="M1676" s="53" t="s">
        <v>503</v>
      </c>
    </row>
    <row r="1677" spans="1:13" x14ac:dyDescent="0.25">
      <c r="A1677" s="53" t="s">
        <v>30</v>
      </c>
      <c r="B1677" s="53" t="s">
        <v>45</v>
      </c>
      <c r="C1677" s="53" t="s">
        <v>30</v>
      </c>
      <c r="D1677" s="53">
        <v>4102</v>
      </c>
      <c r="E1677" s="53">
        <v>1500</v>
      </c>
      <c r="F1677" s="53">
        <v>3</v>
      </c>
      <c r="G1677" s="53">
        <v>0</v>
      </c>
      <c r="H1677" s="53">
        <v>103</v>
      </c>
      <c r="I1677" s="53"/>
      <c r="J1677" s="53" t="s">
        <v>29</v>
      </c>
      <c r="K1677" s="53" t="s">
        <v>501</v>
      </c>
      <c r="L1677" s="53" t="s">
        <v>502</v>
      </c>
      <c r="M1677" s="53" t="s">
        <v>503</v>
      </c>
    </row>
    <row r="1678" spans="1:13" x14ac:dyDescent="0.25">
      <c r="A1678" s="53" t="s">
        <v>30</v>
      </c>
      <c r="B1678" s="53" t="s">
        <v>385</v>
      </c>
      <c r="C1678" s="53" t="s">
        <v>30</v>
      </c>
      <c r="D1678" s="53">
        <v>4102</v>
      </c>
      <c r="E1678" s="53">
        <v>1500</v>
      </c>
      <c r="F1678" s="53">
        <v>3</v>
      </c>
      <c r="G1678" s="53">
        <v>0</v>
      </c>
      <c r="H1678" s="53">
        <v>104</v>
      </c>
      <c r="I1678" s="53"/>
      <c r="J1678" s="53" t="s">
        <v>29</v>
      </c>
      <c r="K1678" s="53" t="s">
        <v>501</v>
      </c>
      <c r="L1678" s="53" t="s">
        <v>502</v>
      </c>
      <c r="M1678" s="53" t="s">
        <v>503</v>
      </c>
    </row>
    <row r="1679" spans="1:13" x14ac:dyDescent="0.25">
      <c r="A1679" s="53" t="s">
        <v>30</v>
      </c>
      <c r="B1679" s="53" t="s">
        <v>49</v>
      </c>
      <c r="C1679" s="53" t="s">
        <v>30</v>
      </c>
      <c r="D1679" s="53">
        <v>4102</v>
      </c>
      <c r="E1679" s="53">
        <v>1500</v>
      </c>
      <c r="F1679" s="53">
        <v>3</v>
      </c>
      <c r="G1679" s="53">
        <v>0</v>
      </c>
      <c r="H1679" s="53">
        <v>105</v>
      </c>
      <c r="I1679" s="53"/>
      <c r="J1679" s="53" t="s">
        <v>29</v>
      </c>
      <c r="K1679" s="53" t="s">
        <v>501</v>
      </c>
      <c r="L1679" s="53" t="s">
        <v>502</v>
      </c>
      <c r="M1679" s="53" t="s">
        <v>503</v>
      </c>
    </row>
    <row r="1680" spans="1:13" x14ac:dyDescent="0.25">
      <c r="A1680" s="53" t="s">
        <v>30</v>
      </c>
      <c r="B1680" s="53" t="s">
        <v>58</v>
      </c>
      <c r="C1680" s="53" t="s">
        <v>30</v>
      </c>
      <c r="D1680" s="53">
        <v>4102</v>
      </c>
      <c r="E1680" s="53">
        <v>1500</v>
      </c>
      <c r="F1680" s="53">
        <v>3</v>
      </c>
      <c r="G1680" s="53">
        <v>0</v>
      </c>
      <c r="H1680" s="53">
        <v>110</v>
      </c>
      <c r="I1680" s="53"/>
      <c r="J1680" s="53" t="s">
        <v>29</v>
      </c>
      <c r="K1680" s="53" t="s">
        <v>501</v>
      </c>
      <c r="L1680" s="53" t="s">
        <v>527</v>
      </c>
      <c r="M1680" s="53" t="s">
        <v>545</v>
      </c>
    </row>
    <row r="1681" spans="1:13" x14ac:dyDescent="0.25">
      <c r="A1681" s="53" t="s">
        <v>30</v>
      </c>
      <c r="B1681" s="53" t="s">
        <v>256</v>
      </c>
      <c r="C1681" s="53" t="s">
        <v>30</v>
      </c>
      <c r="D1681" s="53">
        <v>4102</v>
      </c>
      <c r="E1681" s="53">
        <v>1500</v>
      </c>
      <c r="F1681" s="53">
        <v>3</v>
      </c>
      <c r="G1681" s="53">
        <v>0</v>
      </c>
      <c r="H1681" s="53">
        <v>111</v>
      </c>
      <c r="I1681" s="53"/>
      <c r="J1681" s="53" t="s">
        <v>29</v>
      </c>
      <c r="K1681" s="53" t="s">
        <v>501</v>
      </c>
      <c r="L1681" s="53" t="s">
        <v>527</v>
      </c>
      <c r="M1681" s="53" t="s">
        <v>542</v>
      </c>
    </row>
    <row r="1682" spans="1:13" x14ac:dyDescent="0.25">
      <c r="A1682" s="53" t="s">
        <v>30</v>
      </c>
      <c r="B1682" s="53" t="s">
        <v>387</v>
      </c>
      <c r="C1682" s="53" t="s">
        <v>30</v>
      </c>
      <c r="D1682" s="53">
        <v>4102</v>
      </c>
      <c r="E1682" s="53">
        <v>1500</v>
      </c>
      <c r="F1682" s="53">
        <v>3</v>
      </c>
      <c r="G1682" s="53">
        <v>0</v>
      </c>
      <c r="H1682" s="53">
        <v>112</v>
      </c>
      <c r="I1682" s="53"/>
      <c r="J1682" s="53" t="s">
        <v>29</v>
      </c>
      <c r="K1682" s="53" t="s">
        <v>501</v>
      </c>
      <c r="L1682" s="53" t="s">
        <v>502</v>
      </c>
      <c r="M1682" s="53" t="s">
        <v>503</v>
      </c>
    </row>
    <row r="1683" spans="1:13" x14ac:dyDescent="0.25">
      <c r="A1683" s="53" t="s">
        <v>30</v>
      </c>
      <c r="B1683" s="53" t="s">
        <v>408</v>
      </c>
      <c r="C1683" s="53" t="s">
        <v>30</v>
      </c>
      <c r="D1683" s="53">
        <v>4102</v>
      </c>
      <c r="E1683" s="53">
        <v>1500</v>
      </c>
      <c r="F1683" s="53">
        <v>3</v>
      </c>
      <c r="G1683" s="53">
        <v>0</v>
      </c>
      <c r="H1683" s="53">
        <v>101</v>
      </c>
      <c r="I1683" s="53"/>
      <c r="J1683" s="53" t="s">
        <v>29</v>
      </c>
      <c r="K1683" s="53" t="s">
        <v>501</v>
      </c>
      <c r="L1683" s="53" t="s">
        <v>502</v>
      </c>
      <c r="M1683" s="53" t="s">
        <v>503</v>
      </c>
    </row>
    <row r="1684" spans="1:13" x14ac:dyDescent="0.25">
      <c r="A1684" s="53" t="s">
        <v>30</v>
      </c>
      <c r="B1684" s="53" t="s">
        <v>383</v>
      </c>
      <c r="C1684" s="53" t="s">
        <v>30</v>
      </c>
      <c r="D1684" s="53">
        <v>4102</v>
      </c>
      <c r="E1684" s="53">
        <v>1500</v>
      </c>
      <c r="F1684" s="53">
        <v>3</v>
      </c>
      <c r="G1684" s="53">
        <v>0</v>
      </c>
      <c r="H1684" s="53">
        <v>102</v>
      </c>
      <c r="I1684" s="53"/>
      <c r="J1684" s="53" t="s">
        <v>29</v>
      </c>
      <c r="K1684" s="53" t="s">
        <v>501</v>
      </c>
      <c r="L1684" s="53" t="s">
        <v>502</v>
      </c>
      <c r="M1684" s="53" t="s">
        <v>503</v>
      </c>
    </row>
    <row r="1685" spans="1:13" x14ac:dyDescent="0.25">
      <c r="A1685" s="53" t="s">
        <v>30</v>
      </c>
      <c r="B1685" s="53" t="s">
        <v>45</v>
      </c>
      <c r="C1685" s="53" t="s">
        <v>30</v>
      </c>
      <c r="D1685" s="53">
        <v>4102</v>
      </c>
      <c r="E1685" s="53">
        <v>1500</v>
      </c>
      <c r="F1685" s="53">
        <v>3</v>
      </c>
      <c r="G1685" s="53">
        <v>0</v>
      </c>
      <c r="H1685" s="53">
        <v>103</v>
      </c>
      <c r="I1685" s="53"/>
      <c r="J1685" s="53" t="s">
        <v>29</v>
      </c>
      <c r="K1685" s="53" t="s">
        <v>501</v>
      </c>
      <c r="L1685" s="53" t="s">
        <v>502</v>
      </c>
      <c r="M1685" s="53" t="s">
        <v>503</v>
      </c>
    </row>
    <row r="1686" spans="1:13" x14ac:dyDescent="0.25">
      <c r="A1686" s="53" t="s">
        <v>30</v>
      </c>
      <c r="B1686" s="53" t="s">
        <v>49</v>
      </c>
      <c r="C1686" s="53" t="s">
        <v>30</v>
      </c>
      <c r="D1686" s="53">
        <v>4102</v>
      </c>
      <c r="E1686" s="53">
        <v>1500</v>
      </c>
      <c r="F1686" s="53">
        <v>3</v>
      </c>
      <c r="G1686" s="53">
        <v>0</v>
      </c>
      <c r="H1686" s="53">
        <v>105</v>
      </c>
      <c r="I1686" s="53"/>
      <c r="J1686" s="53" t="s">
        <v>29</v>
      </c>
      <c r="K1686" s="53" t="s">
        <v>501</v>
      </c>
      <c r="L1686" s="53" t="s">
        <v>502</v>
      </c>
      <c r="M1686" s="53" t="s">
        <v>503</v>
      </c>
    </row>
    <row r="1687" spans="1:13" x14ac:dyDescent="0.25">
      <c r="A1687" s="53" t="s">
        <v>30</v>
      </c>
      <c r="B1687" s="53" t="s">
        <v>49</v>
      </c>
      <c r="C1687" s="53" t="s">
        <v>30</v>
      </c>
      <c r="D1687" s="53">
        <v>4102</v>
      </c>
      <c r="E1687" s="53">
        <v>1500</v>
      </c>
      <c r="F1687" s="53">
        <v>3</v>
      </c>
      <c r="G1687" s="53">
        <v>0</v>
      </c>
      <c r="H1687" s="53">
        <v>105</v>
      </c>
      <c r="I1687" s="53"/>
      <c r="J1687" s="53" t="s">
        <v>29</v>
      </c>
      <c r="K1687" s="53" t="s">
        <v>501</v>
      </c>
      <c r="L1687" s="53" t="s">
        <v>502</v>
      </c>
      <c r="M1687" s="53" t="s">
        <v>503</v>
      </c>
    </row>
    <row r="1688" spans="1:13" x14ac:dyDescent="0.25">
      <c r="A1688" s="53" t="s">
        <v>30</v>
      </c>
      <c r="B1688" s="53" t="s">
        <v>58</v>
      </c>
      <c r="C1688" s="53" t="s">
        <v>30</v>
      </c>
      <c r="D1688" s="53">
        <v>4102</v>
      </c>
      <c r="E1688" s="53">
        <v>1500</v>
      </c>
      <c r="F1688" s="53">
        <v>3</v>
      </c>
      <c r="G1688" s="53">
        <v>0</v>
      </c>
      <c r="H1688" s="53">
        <v>110</v>
      </c>
      <c r="I1688" s="53"/>
      <c r="J1688" s="53" t="s">
        <v>29</v>
      </c>
      <c r="K1688" s="53" t="s">
        <v>501</v>
      </c>
      <c r="L1688" s="53" t="s">
        <v>527</v>
      </c>
      <c r="M1688" s="53" t="s">
        <v>545</v>
      </c>
    </row>
    <row r="1689" spans="1:13" x14ac:dyDescent="0.25">
      <c r="A1689" s="53" t="s">
        <v>30</v>
      </c>
      <c r="B1689" s="53" t="s">
        <v>256</v>
      </c>
      <c r="C1689" s="53" t="s">
        <v>30</v>
      </c>
      <c r="D1689" s="53">
        <v>4102</v>
      </c>
      <c r="E1689" s="53">
        <v>1500</v>
      </c>
      <c r="F1689" s="53">
        <v>3</v>
      </c>
      <c r="G1689" s="53">
        <v>0</v>
      </c>
      <c r="H1689" s="53">
        <v>111</v>
      </c>
      <c r="I1689" s="53"/>
      <c r="J1689" s="53" t="s">
        <v>29</v>
      </c>
      <c r="K1689" s="53" t="s">
        <v>501</v>
      </c>
      <c r="L1689" s="53" t="s">
        <v>527</v>
      </c>
      <c r="M1689" s="53" t="s">
        <v>542</v>
      </c>
    </row>
    <row r="1690" spans="1:13" x14ac:dyDescent="0.25">
      <c r="A1690" s="53" t="s">
        <v>30</v>
      </c>
      <c r="B1690" s="53" t="s">
        <v>387</v>
      </c>
      <c r="C1690" s="53" t="s">
        <v>30</v>
      </c>
      <c r="D1690" s="53">
        <v>4102</v>
      </c>
      <c r="E1690" s="53">
        <v>1500</v>
      </c>
      <c r="F1690" s="53">
        <v>3</v>
      </c>
      <c r="G1690" s="53">
        <v>0</v>
      </c>
      <c r="H1690" s="53">
        <v>112</v>
      </c>
      <c r="I1690" s="53"/>
      <c r="J1690" s="53" t="s">
        <v>29</v>
      </c>
      <c r="K1690" s="53" t="s">
        <v>501</v>
      </c>
      <c r="L1690" s="53" t="s">
        <v>502</v>
      </c>
      <c r="M1690" s="53" t="s">
        <v>503</v>
      </c>
    </row>
    <row r="1691" spans="1:13" x14ac:dyDescent="0.25">
      <c r="A1691" s="53" t="s">
        <v>30</v>
      </c>
      <c r="B1691" s="53" t="s">
        <v>265</v>
      </c>
      <c r="C1691" s="53" t="s">
        <v>30</v>
      </c>
      <c r="D1691" s="53">
        <v>4102</v>
      </c>
      <c r="E1691" s="53">
        <v>1500</v>
      </c>
      <c r="F1691" s="53">
        <v>3</v>
      </c>
      <c r="G1691" s="53">
        <v>0</v>
      </c>
      <c r="H1691" s="53">
        <v>999</v>
      </c>
      <c r="I1691" s="53"/>
      <c r="J1691" s="53" t="s">
        <v>29</v>
      </c>
      <c r="K1691" s="53" t="s">
        <v>501</v>
      </c>
      <c r="L1691" s="53" t="s">
        <v>502</v>
      </c>
      <c r="M1691" s="53" t="s">
        <v>503</v>
      </c>
    </row>
    <row r="1692" spans="1:13" x14ac:dyDescent="0.25">
      <c r="A1692" s="53" t="s">
        <v>30</v>
      </c>
      <c r="B1692" s="53" t="s">
        <v>383</v>
      </c>
      <c r="C1692" s="53" t="s">
        <v>30</v>
      </c>
      <c r="D1692" s="53">
        <v>4102</v>
      </c>
      <c r="E1692" s="53">
        <v>1500</v>
      </c>
      <c r="F1692" s="53">
        <v>3</v>
      </c>
      <c r="G1692" s="53">
        <v>0</v>
      </c>
      <c r="H1692" s="53">
        <v>102</v>
      </c>
      <c r="I1692" s="53"/>
      <c r="J1692" s="53" t="s">
        <v>29</v>
      </c>
      <c r="K1692" s="53" t="s">
        <v>501</v>
      </c>
      <c r="L1692" s="53" t="s">
        <v>502</v>
      </c>
      <c r="M1692" s="53" t="s">
        <v>503</v>
      </c>
    </row>
    <row r="1693" spans="1:13" x14ac:dyDescent="0.25">
      <c r="A1693" s="53" t="s">
        <v>30</v>
      </c>
      <c r="B1693" s="53" t="s">
        <v>45</v>
      </c>
      <c r="C1693" s="53" t="s">
        <v>30</v>
      </c>
      <c r="D1693" s="53">
        <v>4102</v>
      </c>
      <c r="E1693" s="53">
        <v>1500</v>
      </c>
      <c r="F1693" s="53">
        <v>3</v>
      </c>
      <c r="G1693" s="53">
        <v>0</v>
      </c>
      <c r="H1693" s="53">
        <v>103</v>
      </c>
      <c r="I1693" s="53"/>
      <c r="J1693" s="53" t="s">
        <v>29</v>
      </c>
      <c r="K1693" s="53" t="s">
        <v>501</v>
      </c>
      <c r="L1693" s="53" t="s">
        <v>502</v>
      </c>
      <c r="M1693" s="53" t="s">
        <v>503</v>
      </c>
    </row>
    <row r="1694" spans="1:13" x14ac:dyDescent="0.25">
      <c r="A1694" s="53" t="s">
        <v>30</v>
      </c>
      <c r="B1694" s="53" t="s">
        <v>49</v>
      </c>
      <c r="C1694" s="53" t="s">
        <v>30</v>
      </c>
      <c r="D1694" s="53">
        <v>4102</v>
      </c>
      <c r="E1694" s="53">
        <v>1500</v>
      </c>
      <c r="F1694" s="53">
        <v>3</v>
      </c>
      <c r="G1694" s="53">
        <v>0</v>
      </c>
      <c r="H1694" s="53">
        <v>105</v>
      </c>
      <c r="I1694" s="53"/>
      <c r="J1694" s="53" t="s">
        <v>29</v>
      </c>
      <c r="K1694" s="53" t="s">
        <v>501</v>
      </c>
      <c r="L1694" s="53" t="s">
        <v>502</v>
      </c>
      <c r="M1694" s="53" t="s">
        <v>503</v>
      </c>
    </row>
    <row r="1695" spans="1:13" x14ac:dyDescent="0.25">
      <c r="A1695" s="53" t="s">
        <v>30</v>
      </c>
      <c r="B1695" s="53" t="s">
        <v>58</v>
      </c>
      <c r="C1695" s="53" t="s">
        <v>30</v>
      </c>
      <c r="D1695" s="53">
        <v>4102</v>
      </c>
      <c r="E1695" s="53">
        <v>1500</v>
      </c>
      <c r="F1695" s="53">
        <v>3</v>
      </c>
      <c r="G1695" s="53">
        <v>0</v>
      </c>
      <c r="H1695" s="53">
        <v>110</v>
      </c>
      <c r="I1695" s="53"/>
      <c r="J1695" s="53" t="s">
        <v>29</v>
      </c>
      <c r="K1695" s="53" t="s">
        <v>501</v>
      </c>
      <c r="L1695" s="53" t="s">
        <v>527</v>
      </c>
      <c r="M1695" s="53" t="s">
        <v>545</v>
      </c>
    </row>
    <row r="1696" spans="1:13" x14ac:dyDescent="0.25">
      <c r="A1696" s="53" t="s">
        <v>30</v>
      </c>
      <c r="B1696" s="53" t="s">
        <v>256</v>
      </c>
      <c r="C1696" s="53" t="s">
        <v>30</v>
      </c>
      <c r="D1696" s="53">
        <v>4102</v>
      </c>
      <c r="E1696" s="53">
        <v>1500</v>
      </c>
      <c r="F1696" s="53">
        <v>3</v>
      </c>
      <c r="G1696" s="53">
        <v>0</v>
      </c>
      <c r="H1696" s="53">
        <v>111</v>
      </c>
      <c r="I1696" s="53"/>
      <c r="J1696" s="53" t="s">
        <v>29</v>
      </c>
      <c r="K1696" s="53" t="s">
        <v>501</v>
      </c>
      <c r="L1696" s="53" t="s">
        <v>527</v>
      </c>
      <c r="M1696" s="53" t="s">
        <v>542</v>
      </c>
    </row>
    <row r="1697" spans="1:13" x14ac:dyDescent="0.25">
      <c r="A1697" s="53" t="s">
        <v>30</v>
      </c>
      <c r="B1697" s="53" t="s">
        <v>387</v>
      </c>
      <c r="C1697" s="53" t="s">
        <v>30</v>
      </c>
      <c r="D1697" s="53">
        <v>4102</v>
      </c>
      <c r="E1697" s="53">
        <v>1500</v>
      </c>
      <c r="F1697" s="53">
        <v>3</v>
      </c>
      <c r="G1697" s="53">
        <v>0</v>
      </c>
      <c r="H1697" s="53">
        <v>112</v>
      </c>
      <c r="I1697" s="53"/>
      <c r="J1697" s="53" t="s">
        <v>29</v>
      </c>
      <c r="K1697" s="53" t="s">
        <v>501</v>
      </c>
      <c r="L1697" s="53" t="s">
        <v>502</v>
      </c>
      <c r="M1697" s="53" t="s">
        <v>503</v>
      </c>
    </row>
    <row r="1698" spans="1:13" x14ac:dyDescent="0.25">
      <c r="A1698" s="53" t="s">
        <v>30</v>
      </c>
      <c r="B1698" s="53" t="s">
        <v>383</v>
      </c>
      <c r="C1698" s="53" t="s">
        <v>30</v>
      </c>
      <c r="D1698" s="53">
        <v>4102</v>
      </c>
      <c r="E1698" s="53">
        <v>1500</v>
      </c>
      <c r="F1698" s="53">
        <v>3</v>
      </c>
      <c r="G1698" s="53">
        <v>0</v>
      </c>
      <c r="H1698" s="53">
        <v>102</v>
      </c>
      <c r="I1698" s="53"/>
      <c r="J1698" s="53" t="s">
        <v>29</v>
      </c>
      <c r="K1698" s="53" t="s">
        <v>501</v>
      </c>
      <c r="L1698" s="53" t="s">
        <v>502</v>
      </c>
      <c r="M1698" s="53" t="s">
        <v>503</v>
      </c>
    </row>
    <row r="1699" spans="1:13" x14ac:dyDescent="0.25">
      <c r="A1699" s="53" t="s">
        <v>30</v>
      </c>
      <c r="B1699" s="53" t="s">
        <v>45</v>
      </c>
      <c r="C1699" s="53" t="s">
        <v>30</v>
      </c>
      <c r="D1699" s="53">
        <v>4102</v>
      </c>
      <c r="E1699" s="53">
        <v>1500</v>
      </c>
      <c r="F1699" s="53">
        <v>3</v>
      </c>
      <c r="G1699" s="53">
        <v>0</v>
      </c>
      <c r="H1699" s="53">
        <v>103</v>
      </c>
      <c r="I1699" s="53"/>
      <c r="J1699" s="53" t="s">
        <v>29</v>
      </c>
      <c r="K1699" s="53" t="s">
        <v>501</v>
      </c>
      <c r="L1699" s="53" t="s">
        <v>502</v>
      </c>
      <c r="M1699" s="53" t="s">
        <v>503</v>
      </c>
    </row>
    <row r="1700" spans="1:13" x14ac:dyDescent="0.25">
      <c r="A1700" s="53" t="s">
        <v>30</v>
      </c>
      <c r="B1700" s="53" t="s">
        <v>385</v>
      </c>
      <c r="C1700" s="53" t="s">
        <v>30</v>
      </c>
      <c r="D1700" s="53">
        <v>4102</v>
      </c>
      <c r="E1700" s="53">
        <v>1500</v>
      </c>
      <c r="F1700" s="53">
        <v>3</v>
      </c>
      <c r="G1700" s="53">
        <v>0</v>
      </c>
      <c r="H1700" s="53">
        <v>104</v>
      </c>
      <c r="I1700" s="53"/>
      <c r="J1700" s="53" t="s">
        <v>29</v>
      </c>
      <c r="K1700" s="53" t="s">
        <v>501</v>
      </c>
      <c r="L1700" s="53" t="s">
        <v>502</v>
      </c>
      <c r="M1700" s="53" t="s">
        <v>503</v>
      </c>
    </row>
    <row r="1701" spans="1:13" x14ac:dyDescent="0.25">
      <c r="A1701" s="53" t="s">
        <v>30</v>
      </c>
      <c r="B1701" s="53" t="s">
        <v>49</v>
      </c>
      <c r="C1701" s="53" t="s">
        <v>30</v>
      </c>
      <c r="D1701" s="53">
        <v>4102</v>
      </c>
      <c r="E1701" s="53">
        <v>1500</v>
      </c>
      <c r="F1701" s="53">
        <v>3</v>
      </c>
      <c r="G1701" s="53">
        <v>0</v>
      </c>
      <c r="H1701" s="53">
        <v>105</v>
      </c>
      <c r="I1701" s="53"/>
      <c r="J1701" s="53" t="s">
        <v>29</v>
      </c>
      <c r="K1701" s="53" t="s">
        <v>501</v>
      </c>
      <c r="L1701" s="53" t="s">
        <v>502</v>
      </c>
      <c r="M1701" s="53" t="s">
        <v>503</v>
      </c>
    </row>
    <row r="1702" spans="1:13" x14ac:dyDescent="0.25">
      <c r="A1702" s="53" t="s">
        <v>30</v>
      </c>
      <c r="B1702" s="53" t="s">
        <v>49</v>
      </c>
      <c r="C1702" s="53" t="s">
        <v>30</v>
      </c>
      <c r="D1702" s="53">
        <v>4102</v>
      </c>
      <c r="E1702" s="53">
        <v>1500</v>
      </c>
      <c r="F1702" s="53">
        <v>3</v>
      </c>
      <c r="G1702" s="53">
        <v>0</v>
      </c>
      <c r="H1702" s="53">
        <v>105</v>
      </c>
      <c r="I1702" s="53"/>
      <c r="J1702" s="53" t="s">
        <v>29</v>
      </c>
      <c r="K1702" s="53" t="s">
        <v>501</v>
      </c>
      <c r="L1702" s="53" t="s">
        <v>502</v>
      </c>
      <c r="M1702" s="53" t="s">
        <v>503</v>
      </c>
    </row>
    <row r="1703" spans="1:13" x14ac:dyDescent="0.25">
      <c r="A1703" s="53" t="s">
        <v>30</v>
      </c>
      <c r="B1703" s="53" t="s">
        <v>58</v>
      </c>
      <c r="C1703" s="53" t="s">
        <v>30</v>
      </c>
      <c r="D1703" s="53">
        <v>4102</v>
      </c>
      <c r="E1703" s="53">
        <v>1500</v>
      </c>
      <c r="F1703" s="53">
        <v>3</v>
      </c>
      <c r="G1703" s="53">
        <v>0</v>
      </c>
      <c r="H1703" s="53">
        <v>110</v>
      </c>
      <c r="I1703" s="53"/>
      <c r="J1703" s="53" t="s">
        <v>29</v>
      </c>
      <c r="K1703" s="53" t="s">
        <v>501</v>
      </c>
      <c r="L1703" s="53" t="s">
        <v>527</v>
      </c>
      <c r="M1703" s="53" t="s">
        <v>545</v>
      </c>
    </row>
    <row r="1704" spans="1:13" x14ac:dyDescent="0.25">
      <c r="A1704" s="53" t="s">
        <v>30</v>
      </c>
      <c r="B1704" s="53" t="s">
        <v>256</v>
      </c>
      <c r="C1704" s="53" t="s">
        <v>30</v>
      </c>
      <c r="D1704" s="53">
        <v>4102</v>
      </c>
      <c r="E1704" s="53">
        <v>1500</v>
      </c>
      <c r="F1704" s="53">
        <v>3</v>
      </c>
      <c r="G1704" s="53">
        <v>0</v>
      </c>
      <c r="H1704" s="53">
        <v>111</v>
      </c>
      <c r="I1704" s="53"/>
      <c r="J1704" s="53" t="s">
        <v>29</v>
      </c>
      <c r="K1704" s="53" t="s">
        <v>501</v>
      </c>
      <c r="L1704" s="53" t="s">
        <v>527</v>
      </c>
      <c r="M1704" s="53" t="s">
        <v>542</v>
      </c>
    </row>
    <row r="1705" spans="1:13" x14ac:dyDescent="0.25">
      <c r="A1705" s="53" t="s">
        <v>30</v>
      </c>
      <c r="B1705" s="53" t="s">
        <v>387</v>
      </c>
      <c r="C1705" s="53" t="s">
        <v>30</v>
      </c>
      <c r="D1705" s="53">
        <v>4102</v>
      </c>
      <c r="E1705" s="53">
        <v>1500</v>
      </c>
      <c r="F1705" s="53">
        <v>3</v>
      </c>
      <c r="G1705" s="53">
        <v>0</v>
      </c>
      <c r="H1705" s="53">
        <v>112</v>
      </c>
      <c r="I1705" s="53"/>
      <c r="J1705" s="53" t="s">
        <v>29</v>
      </c>
      <c r="K1705" s="53" t="s">
        <v>501</v>
      </c>
      <c r="L1705" s="53" t="s">
        <v>502</v>
      </c>
      <c r="M1705" s="53" t="s">
        <v>503</v>
      </c>
    </row>
    <row r="1706" spans="1:13" x14ac:dyDescent="0.25">
      <c r="A1706" s="53" t="s">
        <v>30</v>
      </c>
      <c r="B1706" s="53" t="s">
        <v>383</v>
      </c>
      <c r="C1706" s="53" t="s">
        <v>30</v>
      </c>
      <c r="D1706" s="53">
        <v>4102</v>
      </c>
      <c r="E1706" s="53">
        <v>1500</v>
      </c>
      <c r="F1706" s="53">
        <v>3</v>
      </c>
      <c r="G1706" s="53">
        <v>0</v>
      </c>
      <c r="H1706" s="53">
        <v>102</v>
      </c>
      <c r="I1706" s="53"/>
      <c r="J1706" s="53" t="s">
        <v>29</v>
      </c>
      <c r="K1706" s="53" t="s">
        <v>501</v>
      </c>
      <c r="L1706" s="53" t="s">
        <v>502</v>
      </c>
      <c r="M1706" s="53" t="s">
        <v>503</v>
      </c>
    </row>
    <row r="1707" spans="1:13" x14ac:dyDescent="0.25">
      <c r="A1707" s="53" t="s">
        <v>30</v>
      </c>
      <c r="B1707" s="53" t="s">
        <v>45</v>
      </c>
      <c r="C1707" s="53" t="s">
        <v>30</v>
      </c>
      <c r="D1707" s="53">
        <v>4102</v>
      </c>
      <c r="E1707" s="53">
        <v>1500</v>
      </c>
      <c r="F1707" s="53">
        <v>3</v>
      </c>
      <c r="G1707" s="53">
        <v>0</v>
      </c>
      <c r="H1707" s="53">
        <v>103</v>
      </c>
      <c r="I1707" s="53"/>
      <c r="J1707" s="53" t="s">
        <v>29</v>
      </c>
      <c r="K1707" s="53" t="s">
        <v>501</v>
      </c>
      <c r="L1707" s="53" t="s">
        <v>502</v>
      </c>
      <c r="M1707" s="53" t="s">
        <v>503</v>
      </c>
    </row>
    <row r="1708" spans="1:13" x14ac:dyDescent="0.25">
      <c r="A1708" s="53" t="s">
        <v>30</v>
      </c>
      <c r="B1708" s="53" t="s">
        <v>385</v>
      </c>
      <c r="C1708" s="53" t="s">
        <v>30</v>
      </c>
      <c r="D1708" s="53">
        <v>4102</v>
      </c>
      <c r="E1708" s="53">
        <v>1500</v>
      </c>
      <c r="F1708" s="53">
        <v>3</v>
      </c>
      <c r="G1708" s="53">
        <v>0</v>
      </c>
      <c r="H1708" s="53">
        <v>104</v>
      </c>
      <c r="I1708" s="53"/>
      <c r="J1708" s="53" t="s">
        <v>29</v>
      </c>
      <c r="K1708" s="53" t="s">
        <v>501</v>
      </c>
      <c r="L1708" s="53" t="s">
        <v>502</v>
      </c>
      <c r="M1708" s="53" t="s">
        <v>503</v>
      </c>
    </row>
    <row r="1709" spans="1:13" x14ac:dyDescent="0.25">
      <c r="A1709" s="53" t="s">
        <v>30</v>
      </c>
      <c r="B1709" s="53" t="s">
        <v>49</v>
      </c>
      <c r="C1709" s="53" t="s">
        <v>30</v>
      </c>
      <c r="D1709" s="53">
        <v>4102</v>
      </c>
      <c r="E1709" s="53">
        <v>1500</v>
      </c>
      <c r="F1709" s="53">
        <v>3</v>
      </c>
      <c r="G1709" s="53">
        <v>0</v>
      </c>
      <c r="H1709" s="53">
        <v>105</v>
      </c>
      <c r="I1709" s="53"/>
      <c r="J1709" s="53" t="s">
        <v>29</v>
      </c>
      <c r="K1709" s="53" t="s">
        <v>501</v>
      </c>
      <c r="L1709" s="53" t="s">
        <v>502</v>
      </c>
      <c r="M1709" s="53" t="s">
        <v>503</v>
      </c>
    </row>
    <row r="1710" spans="1:13" x14ac:dyDescent="0.25">
      <c r="A1710" s="53" t="s">
        <v>30</v>
      </c>
      <c r="B1710" s="53" t="s">
        <v>49</v>
      </c>
      <c r="C1710" s="53" t="s">
        <v>30</v>
      </c>
      <c r="D1710" s="53">
        <v>4102</v>
      </c>
      <c r="E1710" s="53">
        <v>1500</v>
      </c>
      <c r="F1710" s="53">
        <v>3</v>
      </c>
      <c r="G1710" s="53">
        <v>0</v>
      </c>
      <c r="H1710" s="53">
        <v>105</v>
      </c>
      <c r="I1710" s="53"/>
      <c r="J1710" s="53" t="s">
        <v>29</v>
      </c>
      <c r="K1710" s="53" t="s">
        <v>501</v>
      </c>
      <c r="L1710" s="53" t="s">
        <v>502</v>
      </c>
      <c r="M1710" s="53" t="s">
        <v>503</v>
      </c>
    </row>
    <row r="1711" spans="1:13" x14ac:dyDescent="0.25">
      <c r="A1711" s="53" t="s">
        <v>30</v>
      </c>
      <c r="B1711" s="53" t="s">
        <v>58</v>
      </c>
      <c r="C1711" s="53" t="s">
        <v>30</v>
      </c>
      <c r="D1711" s="53">
        <v>4102</v>
      </c>
      <c r="E1711" s="53">
        <v>1500</v>
      </c>
      <c r="F1711" s="53">
        <v>3</v>
      </c>
      <c r="G1711" s="53">
        <v>0</v>
      </c>
      <c r="H1711" s="53">
        <v>110</v>
      </c>
      <c r="I1711" s="53"/>
      <c r="J1711" s="53" t="s">
        <v>29</v>
      </c>
      <c r="K1711" s="53" t="s">
        <v>501</v>
      </c>
      <c r="L1711" s="53" t="s">
        <v>527</v>
      </c>
      <c r="M1711" s="53" t="s">
        <v>545</v>
      </c>
    </row>
    <row r="1712" spans="1:13" x14ac:dyDescent="0.25">
      <c r="A1712" s="53" t="s">
        <v>30</v>
      </c>
      <c r="B1712" s="53" t="s">
        <v>256</v>
      </c>
      <c r="C1712" s="53" t="s">
        <v>30</v>
      </c>
      <c r="D1712" s="53">
        <v>4102</v>
      </c>
      <c r="E1712" s="53">
        <v>1500</v>
      </c>
      <c r="F1712" s="53">
        <v>3</v>
      </c>
      <c r="G1712" s="53">
        <v>0</v>
      </c>
      <c r="H1712" s="53">
        <v>111</v>
      </c>
      <c r="I1712" s="53"/>
      <c r="J1712" s="53" t="s">
        <v>29</v>
      </c>
      <c r="K1712" s="53" t="s">
        <v>501</v>
      </c>
      <c r="L1712" s="53" t="s">
        <v>527</v>
      </c>
      <c r="M1712" s="53" t="s">
        <v>542</v>
      </c>
    </row>
    <row r="1713" spans="1:13" x14ac:dyDescent="0.25">
      <c r="A1713" s="53" t="s">
        <v>30</v>
      </c>
      <c r="B1713" s="53" t="s">
        <v>387</v>
      </c>
      <c r="C1713" s="53" t="s">
        <v>30</v>
      </c>
      <c r="D1713" s="53">
        <v>4102</v>
      </c>
      <c r="E1713" s="53">
        <v>1500</v>
      </c>
      <c r="F1713" s="53">
        <v>3</v>
      </c>
      <c r="G1713" s="53">
        <v>0</v>
      </c>
      <c r="H1713" s="53">
        <v>112</v>
      </c>
      <c r="I1713" s="53"/>
      <c r="J1713" s="53" t="s">
        <v>29</v>
      </c>
      <c r="K1713" s="53" t="s">
        <v>501</v>
      </c>
      <c r="L1713" s="53" t="s">
        <v>502</v>
      </c>
      <c r="M1713" s="53" t="s">
        <v>503</v>
      </c>
    </row>
    <row r="1714" spans="1:13" x14ac:dyDescent="0.25">
      <c r="A1714" s="53" t="s">
        <v>30</v>
      </c>
      <c r="B1714" s="53" t="s">
        <v>408</v>
      </c>
      <c r="C1714" s="53" t="s">
        <v>30</v>
      </c>
      <c r="D1714" s="53">
        <v>4102</v>
      </c>
      <c r="E1714" s="53">
        <v>1500</v>
      </c>
      <c r="F1714" s="53">
        <v>3</v>
      </c>
      <c r="G1714" s="53">
        <v>0</v>
      </c>
      <c r="H1714" s="53">
        <v>101</v>
      </c>
      <c r="I1714" s="53"/>
      <c r="J1714" s="53" t="s">
        <v>29</v>
      </c>
      <c r="K1714" s="53" t="s">
        <v>501</v>
      </c>
      <c r="L1714" s="53" t="s">
        <v>502</v>
      </c>
      <c r="M1714" s="53" t="s">
        <v>503</v>
      </c>
    </row>
    <row r="1715" spans="1:13" x14ac:dyDescent="0.25">
      <c r="A1715" s="53" t="s">
        <v>30</v>
      </c>
      <c r="B1715" s="53" t="s">
        <v>383</v>
      </c>
      <c r="C1715" s="53" t="s">
        <v>30</v>
      </c>
      <c r="D1715" s="53">
        <v>4102</v>
      </c>
      <c r="E1715" s="53">
        <v>1500</v>
      </c>
      <c r="F1715" s="53">
        <v>3</v>
      </c>
      <c r="G1715" s="53">
        <v>0</v>
      </c>
      <c r="H1715" s="53">
        <v>102</v>
      </c>
      <c r="I1715" s="53"/>
      <c r="J1715" s="53" t="s">
        <v>29</v>
      </c>
      <c r="K1715" s="53" t="s">
        <v>501</v>
      </c>
      <c r="L1715" s="53" t="s">
        <v>502</v>
      </c>
      <c r="M1715" s="53" t="s">
        <v>503</v>
      </c>
    </row>
    <row r="1716" spans="1:13" x14ac:dyDescent="0.25">
      <c r="A1716" s="53" t="s">
        <v>30</v>
      </c>
      <c r="B1716" s="53" t="s">
        <v>45</v>
      </c>
      <c r="C1716" s="53" t="s">
        <v>30</v>
      </c>
      <c r="D1716" s="53">
        <v>4102</v>
      </c>
      <c r="E1716" s="53">
        <v>1500</v>
      </c>
      <c r="F1716" s="53">
        <v>3</v>
      </c>
      <c r="G1716" s="53">
        <v>0</v>
      </c>
      <c r="H1716" s="53">
        <v>103</v>
      </c>
      <c r="I1716" s="53"/>
      <c r="J1716" s="53" t="s">
        <v>29</v>
      </c>
      <c r="K1716" s="53" t="s">
        <v>501</v>
      </c>
      <c r="L1716" s="53" t="s">
        <v>502</v>
      </c>
      <c r="M1716" s="53" t="s">
        <v>503</v>
      </c>
    </row>
    <row r="1717" spans="1:13" x14ac:dyDescent="0.25">
      <c r="A1717" s="53" t="s">
        <v>30</v>
      </c>
      <c r="B1717" s="53" t="s">
        <v>385</v>
      </c>
      <c r="C1717" s="53" t="s">
        <v>30</v>
      </c>
      <c r="D1717" s="53">
        <v>4102</v>
      </c>
      <c r="E1717" s="53">
        <v>1500</v>
      </c>
      <c r="F1717" s="53">
        <v>3</v>
      </c>
      <c r="G1717" s="53">
        <v>0</v>
      </c>
      <c r="H1717" s="53">
        <v>104</v>
      </c>
      <c r="I1717" s="53"/>
      <c r="J1717" s="53" t="s">
        <v>29</v>
      </c>
      <c r="K1717" s="53" t="s">
        <v>501</v>
      </c>
      <c r="L1717" s="53" t="s">
        <v>502</v>
      </c>
      <c r="M1717" s="53" t="s">
        <v>503</v>
      </c>
    </row>
    <row r="1718" spans="1:13" x14ac:dyDescent="0.25">
      <c r="A1718" s="53" t="s">
        <v>30</v>
      </c>
      <c r="B1718" s="53" t="s">
        <v>49</v>
      </c>
      <c r="C1718" s="53" t="s">
        <v>30</v>
      </c>
      <c r="D1718" s="53">
        <v>4102</v>
      </c>
      <c r="E1718" s="53">
        <v>1500</v>
      </c>
      <c r="F1718" s="53">
        <v>3</v>
      </c>
      <c r="G1718" s="53">
        <v>0</v>
      </c>
      <c r="H1718" s="53">
        <v>105</v>
      </c>
      <c r="I1718" s="53"/>
      <c r="J1718" s="53" t="s">
        <v>29</v>
      </c>
      <c r="K1718" s="53" t="s">
        <v>501</v>
      </c>
      <c r="L1718" s="53" t="s">
        <v>502</v>
      </c>
      <c r="M1718" s="53" t="s">
        <v>503</v>
      </c>
    </row>
    <row r="1719" spans="1:13" x14ac:dyDescent="0.25">
      <c r="A1719" s="53" t="s">
        <v>30</v>
      </c>
      <c r="B1719" s="53" t="s">
        <v>58</v>
      </c>
      <c r="C1719" s="53" t="s">
        <v>30</v>
      </c>
      <c r="D1719" s="53">
        <v>4102</v>
      </c>
      <c r="E1719" s="53">
        <v>1500</v>
      </c>
      <c r="F1719" s="53">
        <v>3</v>
      </c>
      <c r="G1719" s="53">
        <v>0</v>
      </c>
      <c r="H1719" s="53">
        <v>110</v>
      </c>
      <c r="I1719" s="53"/>
      <c r="J1719" s="53" t="s">
        <v>29</v>
      </c>
      <c r="K1719" s="53" t="s">
        <v>501</v>
      </c>
      <c r="L1719" s="53" t="s">
        <v>527</v>
      </c>
      <c r="M1719" s="53" t="s">
        <v>545</v>
      </c>
    </row>
    <row r="1720" spans="1:13" x14ac:dyDescent="0.25">
      <c r="A1720" s="53" t="s">
        <v>30</v>
      </c>
      <c r="B1720" s="53" t="s">
        <v>256</v>
      </c>
      <c r="C1720" s="53" t="s">
        <v>30</v>
      </c>
      <c r="D1720" s="53">
        <v>4102</v>
      </c>
      <c r="E1720" s="53">
        <v>1500</v>
      </c>
      <c r="F1720" s="53">
        <v>3</v>
      </c>
      <c r="G1720" s="53">
        <v>0</v>
      </c>
      <c r="H1720" s="53">
        <v>111</v>
      </c>
      <c r="I1720" s="53"/>
      <c r="J1720" s="53" t="s">
        <v>29</v>
      </c>
      <c r="K1720" s="53" t="s">
        <v>501</v>
      </c>
      <c r="L1720" s="53" t="s">
        <v>527</v>
      </c>
      <c r="M1720" s="53" t="s">
        <v>542</v>
      </c>
    </row>
    <row r="1721" spans="1:13" x14ac:dyDescent="0.25">
      <c r="A1721" s="53" t="s">
        <v>30</v>
      </c>
      <c r="B1721" s="53" t="s">
        <v>387</v>
      </c>
      <c r="C1721" s="53" t="s">
        <v>30</v>
      </c>
      <c r="D1721" s="53">
        <v>4102</v>
      </c>
      <c r="E1721" s="53">
        <v>1500</v>
      </c>
      <c r="F1721" s="53">
        <v>3</v>
      </c>
      <c r="G1721" s="53">
        <v>0</v>
      </c>
      <c r="H1721" s="53">
        <v>112</v>
      </c>
      <c r="I1721" s="53"/>
      <c r="J1721" s="53" t="s">
        <v>29</v>
      </c>
      <c r="K1721" s="53" t="s">
        <v>501</v>
      </c>
      <c r="L1721" s="53" t="s">
        <v>502</v>
      </c>
      <c r="M1721" s="53" t="s">
        <v>503</v>
      </c>
    </row>
    <row r="1722" spans="1:13" x14ac:dyDescent="0.25">
      <c r="A1722" s="53" t="s">
        <v>30</v>
      </c>
      <c r="B1722" s="53" t="s">
        <v>408</v>
      </c>
      <c r="C1722" s="53" t="s">
        <v>30</v>
      </c>
      <c r="D1722" s="53">
        <v>4102</v>
      </c>
      <c r="E1722" s="53">
        <v>1500</v>
      </c>
      <c r="F1722" s="53">
        <v>3</v>
      </c>
      <c r="G1722" s="53">
        <v>0</v>
      </c>
      <c r="H1722" s="53">
        <v>101</v>
      </c>
      <c r="I1722" s="53"/>
      <c r="J1722" s="53" t="s">
        <v>29</v>
      </c>
      <c r="K1722" s="53" t="s">
        <v>501</v>
      </c>
      <c r="L1722" s="53" t="s">
        <v>502</v>
      </c>
      <c r="M1722" s="53" t="s">
        <v>503</v>
      </c>
    </row>
    <row r="1723" spans="1:13" x14ac:dyDescent="0.25">
      <c r="A1723" s="53" t="s">
        <v>30</v>
      </c>
      <c r="B1723" s="53" t="s">
        <v>383</v>
      </c>
      <c r="C1723" s="53" t="s">
        <v>30</v>
      </c>
      <c r="D1723" s="53">
        <v>4102</v>
      </c>
      <c r="E1723" s="53">
        <v>1500</v>
      </c>
      <c r="F1723" s="53">
        <v>3</v>
      </c>
      <c r="G1723" s="53">
        <v>0</v>
      </c>
      <c r="H1723" s="53">
        <v>102</v>
      </c>
      <c r="I1723" s="53"/>
      <c r="J1723" s="53" t="s">
        <v>29</v>
      </c>
      <c r="K1723" s="53" t="s">
        <v>501</v>
      </c>
      <c r="L1723" s="53" t="s">
        <v>502</v>
      </c>
      <c r="M1723" s="53" t="s">
        <v>503</v>
      </c>
    </row>
    <row r="1724" spans="1:13" x14ac:dyDescent="0.25">
      <c r="A1724" s="53" t="s">
        <v>30</v>
      </c>
      <c r="B1724" s="53" t="s">
        <v>45</v>
      </c>
      <c r="C1724" s="53" t="s">
        <v>30</v>
      </c>
      <c r="D1724" s="53">
        <v>4102</v>
      </c>
      <c r="E1724" s="53">
        <v>1500</v>
      </c>
      <c r="F1724" s="53">
        <v>3</v>
      </c>
      <c r="G1724" s="53">
        <v>0</v>
      </c>
      <c r="H1724" s="53">
        <v>103</v>
      </c>
      <c r="I1724" s="53"/>
      <c r="J1724" s="53" t="s">
        <v>29</v>
      </c>
      <c r="K1724" s="53" t="s">
        <v>501</v>
      </c>
      <c r="L1724" s="53" t="s">
        <v>502</v>
      </c>
      <c r="M1724" s="53" t="s">
        <v>503</v>
      </c>
    </row>
    <row r="1725" spans="1:13" x14ac:dyDescent="0.25">
      <c r="A1725" s="53" t="s">
        <v>30</v>
      </c>
      <c r="B1725" s="53" t="s">
        <v>385</v>
      </c>
      <c r="C1725" s="53" t="s">
        <v>30</v>
      </c>
      <c r="D1725" s="53">
        <v>4102</v>
      </c>
      <c r="E1725" s="53">
        <v>1500</v>
      </c>
      <c r="F1725" s="53">
        <v>3</v>
      </c>
      <c r="G1725" s="53">
        <v>0</v>
      </c>
      <c r="H1725" s="53">
        <v>104</v>
      </c>
      <c r="I1725" s="53"/>
      <c r="J1725" s="53" t="s">
        <v>29</v>
      </c>
      <c r="K1725" s="53" t="s">
        <v>501</v>
      </c>
      <c r="L1725" s="53" t="s">
        <v>502</v>
      </c>
      <c r="M1725" s="53" t="s">
        <v>503</v>
      </c>
    </row>
    <row r="1726" spans="1:13" x14ac:dyDescent="0.25">
      <c r="A1726" s="53" t="s">
        <v>30</v>
      </c>
      <c r="B1726" s="53" t="s">
        <v>49</v>
      </c>
      <c r="C1726" s="53" t="s">
        <v>30</v>
      </c>
      <c r="D1726" s="53">
        <v>4102</v>
      </c>
      <c r="E1726" s="53">
        <v>1500</v>
      </c>
      <c r="F1726" s="53">
        <v>3</v>
      </c>
      <c r="G1726" s="53">
        <v>0</v>
      </c>
      <c r="H1726" s="53">
        <v>105</v>
      </c>
      <c r="I1726" s="53"/>
      <c r="J1726" s="53" t="s">
        <v>29</v>
      </c>
      <c r="K1726" s="53" t="s">
        <v>501</v>
      </c>
      <c r="L1726" s="53" t="s">
        <v>502</v>
      </c>
      <c r="M1726" s="53" t="s">
        <v>503</v>
      </c>
    </row>
    <row r="1727" spans="1:13" x14ac:dyDescent="0.25">
      <c r="A1727" s="53" t="s">
        <v>30</v>
      </c>
      <c r="B1727" s="53" t="s">
        <v>49</v>
      </c>
      <c r="C1727" s="53" t="s">
        <v>30</v>
      </c>
      <c r="D1727" s="53">
        <v>4102</v>
      </c>
      <c r="E1727" s="53">
        <v>1500</v>
      </c>
      <c r="F1727" s="53">
        <v>3</v>
      </c>
      <c r="G1727" s="53">
        <v>0</v>
      </c>
      <c r="H1727" s="53">
        <v>105</v>
      </c>
      <c r="I1727" s="53"/>
      <c r="J1727" s="53" t="s">
        <v>29</v>
      </c>
      <c r="K1727" s="53" t="s">
        <v>501</v>
      </c>
      <c r="L1727" s="53" t="s">
        <v>502</v>
      </c>
      <c r="M1727" s="53" t="s">
        <v>503</v>
      </c>
    </row>
    <row r="1728" spans="1:13" x14ac:dyDescent="0.25">
      <c r="A1728" s="53" t="s">
        <v>30</v>
      </c>
      <c r="B1728" s="53" t="s">
        <v>58</v>
      </c>
      <c r="C1728" s="53" t="s">
        <v>30</v>
      </c>
      <c r="D1728" s="53">
        <v>4102</v>
      </c>
      <c r="E1728" s="53">
        <v>1500</v>
      </c>
      <c r="F1728" s="53">
        <v>3</v>
      </c>
      <c r="G1728" s="53">
        <v>0</v>
      </c>
      <c r="H1728" s="53">
        <v>110</v>
      </c>
      <c r="I1728" s="53"/>
      <c r="J1728" s="53" t="s">
        <v>29</v>
      </c>
      <c r="K1728" s="53" t="s">
        <v>501</v>
      </c>
      <c r="L1728" s="53" t="s">
        <v>527</v>
      </c>
      <c r="M1728" s="53" t="s">
        <v>545</v>
      </c>
    </row>
    <row r="1729" spans="1:13" x14ac:dyDescent="0.25">
      <c r="A1729" s="53" t="s">
        <v>30</v>
      </c>
      <c r="B1729" s="53" t="s">
        <v>256</v>
      </c>
      <c r="C1729" s="53" t="s">
        <v>30</v>
      </c>
      <c r="D1729" s="53">
        <v>4102</v>
      </c>
      <c r="E1729" s="53">
        <v>1500</v>
      </c>
      <c r="F1729" s="53">
        <v>3</v>
      </c>
      <c r="G1729" s="53">
        <v>0</v>
      </c>
      <c r="H1729" s="53">
        <v>111</v>
      </c>
      <c r="I1729" s="53"/>
      <c r="J1729" s="53" t="s">
        <v>29</v>
      </c>
      <c r="K1729" s="53" t="s">
        <v>501</v>
      </c>
      <c r="L1729" s="53" t="s">
        <v>527</v>
      </c>
      <c r="M1729" s="53" t="s">
        <v>542</v>
      </c>
    </row>
    <row r="1730" spans="1:13" x14ac:dyDescent="0.25">
      <c r="A1730" s="53" t="s">
        <v>30</v>
      </c>
      <c r="B1730" s="53" t="s">
        <v>387</v>
      </c>
      <c r="C1730" s="53" t="s">
        <v>30</v>
      </c>
      <c r="D1730" s="53">
        <v>4102</v>
      </c>
      <c r="E1730" s="53">
        <v>1500</v>
      </c>
      <c r="F1730" s="53">
        <v>3</v>
      </c>
      <c r="G1730" s="53">
        <v>0</v>
      </c>
      <c r="H1730" s="53">
        <v>112</v>
      </c>
      <c r="I1730" s="53"/>
      <c r="J1730" s="53" t="s">
        <v>29</v>
      </c>
      <c r="K1730" s="53" t="s">
        <v>501</v>
      </c>
      <c r="L1730" s="53" t="s">
        <v>502</v>
      </c>
      <c r="M1730" s="53" t="s">
        <v>503</v>
      </c>
    </row>
    <row r="1731" spans="1:13" x14ac:dyDescent="0.25">
      <c r="A1731" s="53" t="s">
        <v>30</v>
      </c>
      <c r="B1731" s="53" t="s">
        <v>408</v>
      </c>
      <c r="C1731" s="53" t="s">
        <v>30</v>
      </c>
      <c r="D1731" s="53">
        <v>4102</v>
      </c>
      <c r="E1731" s="53">
        <v>1500</v>
      </c>
      <c r="F1731" s="53">
        <v>3</v>
      </c>
      <c r="G1731" s="53">
        <v>0</v>
      </c>
      <c r="H1731" s="53">
        <v>101</v>
      </c>
      <c r="I1731" s="53"/>
      <c r="J1731" s="53" t="s">
        <v>29</v>
      </c>
      <c r="K1731" s="53" t="s">
        <v>501</v>
      </c>
      <c r="L1731" s="53" t="s">
        <v>502</v>
      </c>
      <c r="M1731" s="53" t="s">
        <v>503</v>
      </c>
    </row>
    <row r="1732" spans="1:13" x14ac:dyDescent="0.25">
      <c r="A1732" s="53" t="s">
        <v>30</v>
      </c>
      <c r="B1732" s="53" t="s">
        <v>383</v>
      </c>
      <c r="C1732" s="53" t="s">
        <v>30</v>
      </c>
      <c r="D1732" s="53">
        <v>4102</v>
      </c>
      <c r="E1732" s="53">
        <v>1500</v>
      </c>
      <c r="F1732" s="53">
        <v>3</v>
      </c>
      <c r="G1732" s="53">
        <v>0</v>
      </c>
      <c r="H1732" s="53">
        <v>102</v>
      </c>
      <c r="I1732" s="53"/>
      <c r="J1732" s="53" t="s">
        <v>29</v>
      </c>
      <c r="K1732" s="53" t="s">
        <v>501</v>
      </c>
      <c r="L1732" s="53" t="s">
        <v>502</v>
      </c>
      <c r="M1732" s="53" t="s">
        <v>503</v>
      </c>
    </row>
    <row r="1733" spans="1:13" x14ac:dyDescent="0.25">
      <c r="A1733" s="53" t="s">
        <v>30</v>
      </c>
      <c r="B1733" s="53" t="s">
        <v>45</v>
      </c>
      <c r="C1733" s="53" t="s">
        <v>30</v>
      </c>
      <c r="D1733" s="53">
        <v>4102</v>
      </c>
      <c r="E1733" s="53">
        <v>1500</v>
      </c>
      <c r="F1733" s="53">
        <v>3</v>
      </c>
      <c r="G1733" s="53">
        <v>0</v>
      </c>
      <c r="H1733" s="53">
        <v>103</v>
      </c>
      <c r="I1733" s="53"/>
      <c r="J1733" s="53" t="s">
        <v>29</v>
      </c>
      <c r="K1733" s="53" t="s">
        <v>501</v>
      </c>
      <c r="L1733" s="53" t="s">
        <v>502</v>
      </c>
      <c r="M1733" s="53" t="s">
        <v>503</v>
      </c>
    </row>
    <row r="1734" spans="1:13" x14ac:dyDescent="0.25">
      <c r="A1734" s="53" t="s">
        <v>30</v>
      </c>
      <c r="B1734" s="53" t="s">
        <v>49</v>
      </c>
      <c r="C1734" s="53" t="s">
        <v>30</v>
      </c>
      <c r="D1734" s="53">
        <v>4102</v>
      </c>
      <c r="E1734" s="53">
        <v>1500</v>
      </c>
      <c r="F1734" s="53">
        <v>3</v>
      </c>
      <c r="G1734" s="53">
        <v>0</v>
      </c>
      <c r="H1734" s="53">
        <v>105</v>
      </c>
      <c r="I1734" s="53"/>
      <c r="J1734" s="53" t="s">
        <v>29</v>
      </c>
      <c r="K1734" s="53" t="s">
        <v>501</v>
      </c>
      <c r="L1734" s="53" t="s">
        <v>502</v>
      </c>
      <c r="M1734" s="53" t="s">
        <v>503</v>
      </c>
    </row>
    <row r="1735" spans="1:13" x14ac:dyDescent="0.25">
      <c r="A1735" s="53" t="s">
        <v>30</v>
      </c>
      <c r="B1735" s="53" t="s">
        <v>49</v>
      </c>
      <c r="C1735" s="53" t="s">
        <v>30</v>
      </c>
      <c r="D1735" s="53">
        <v>4102</v>
      </c>
      <c r="E1735" s="53">
        <v>1500</v>
      </c>
      <c r="F1735" s="53">
        <v>3</v>
      </c>
      <c r="G1735" s="53">
        <v>0</v>
      </c>
      <c r="H1735" s="53">
        <v>105</v>
      </c>
      <c r="I1735" s="53"/>
      <c r="J1735" s="53" t="s">
        <v>29</v>
      </c>
      <c r="K1735" s="53" t="s">
        <v>501</v>
      </c>
      <c r="L1735" s="53" t="s">
        <v>502</v>
      </c>
      <c r="M1735" s="53" t="s">
        <v>503</v>
      </c>
    </row>
    <row r="1736" spans="1:13" x14ac:dyDescent="0.25">
      <c r="A1736" s="53" t="s">
        <v>30</v>
      </c>
      <c r="B1736" s="53" t="s">
        <v>58</v>
      </c>
      <c r="C1736" s="53" t="s">
        <v>30</v>
      </c>
      <c r="D1736" s="53">
        <v>4102</v>
      </c>
      <c r="E1736" s="53">
        <v>1500</v>
      </c>
      <c r="F1736" s="53">
        <v>3</v>
      </c>
      <c r="G1736" s="53">
        <v>0</v>
      </c>
      <c r="H1736" s="53">
        <v>110</v>
      </c>
      <c r="I1736" s="53"/>
      <c r="J1736" s="53" t="s">
        <v>29</v>
      </c>
      <c r="K1736" s="53" t="s">
        <v>501</v>
      </c>
      <c r="L1736" s="53" t="s">
        <v>527</v>
      </c>
      <c r="M1736" s="53" t="s">
        <v>545</v>
      </c>
    </row>
    <row r="1737" spans="1:13" x14ac:dyDescent="0.25">
      <c r="A1737" s="53" t="s">
        <v>30</v>
      </c>
      <c r="B1737" s="53" t="s">
        <v>256</v>
      </c>
      <c r="C1737" s="53" t="s">
        <v>30</v>
      </c>
      <c r="D1737" s="53">
        <v>4102</v>
      </c>
      <c r="E1737" s="53">
        <v>1500</v>
      </c>
      <c r="F1737" s="53">
        <v>3</v>
      </c>
      <c r="G1737" s="53">
        <v>0</v>
      </c>
      <c r="H1737" s="53">
        <v>111</v>
      </c>
      <c r="I1737" s="53"/>
      <c r="J1737" s="53" t="s">
        <v>29</v>
      </c>
      <c r="K1737" s="53" t="s">
        <v>501</v>
      </c>
      <c r="L1737" s="53" t="s">
        <v>527</v>
      </c>
      <c r="M1737" s="53" t="s">
        <v>542</v>
      </c>
    </row>
    <row r="1738" spans="1:13" x14ac:dyDescent="0.25">
      <c r="A1738" s="53" t="s">
        <v>30</v>
      </c>
      <c r="B1738" s="53" t="s">
        <v>387</v>
      </c>
      <c r="C1738" s="53" t="s">
        <v>30</v>
      </c>
      <c r="D1738" s="53">
        <v>4102</v>
      </c>
      <c r="E1738" s="53">
        <v>1500</v>
      </c>
      <c r="F1738" s="53">
        <v>3</v>
      </c>
      <c r="G1738" s="53">
        <v>0</v>
      </c>
      <c r="H1738" s="53">
        <v>112</v>
      </c>
      <c r="I1738" s="53"/>
      <c r="J1738" s="53" t="s">
        <v>29</v>
      </c>
      <c r="K1738" s="53" t="s">
        <v>501</v>
      </c>
      <c r="L1738" s="53" t="s">
        <v>502</v>
      </c>
      <c r="M1738" s="53" t="s">
        <v>503</v>
      </c>
    </row>
    <row r="1739" spans="1:13" x14ac:dyDescent="0.25">
      <c r="A1739" s="53" t="s">
        <v>30</v>
      </c>
      <c r="B1739" s="53" t="s">
        <v>383</v>
      </c>
      <c r="C1739" s="53" t="s">
        <v>30</v>
      </c>
      <c r="D1739" s="53">
        <v>4102</v>
      </c>
      <c r="E1739" s="53">
        <v>1500</v>
      </c>
      <c r="F1739" s="53">
        <v>3</v>
      </c>
      <c r="G1739" s="53">
        <v>0</v>
      </c>
      <c r="H1739" s="53">
        <v>102</v>
      </c>
      <c r="I1739" s="53"/>
      <c r="J1739" s="53" t="s">
        <v>29</v>
      </c>
      <c r="K1739" s="53" t="s">
        <v>501</v>
      </c>
      <c r="L1739" s="53" t="s">
        <v>502</v>
      </c>
      <c r="M1739" s="53" t="s">
        <v>503</v>
      </c>
    </row>
    <row r="1740" spans="1:13" x14ac:dyDescent="0.25">
      <c r="A1740" s="53" t="s">
        <v>30</v>
      </c>
      <c r="B1740" s="53" t="s">
        <v>45</v>
      </c>
      <c r="C1740" s="53" t="s">
        <v>30</v>
      </c>
      <c r="D1740" s="53">
        <v>4102</v>
      </c>
      <c r="E1740" s="53">
        <v>1500</v>
      </c>
      <c r="F1740" s="53">
        <v>3</v>
      </c>
      <c r="G1740" s="53">
        <v>0</v>
      </c>
      <c r="H1740" s="53">
        <v>103</v>
      </c>
      <c r="I1740" s="53"/>
      <c r="J1740" s="53" t="s">
        <v>29</v>
      </c>
      <c r="K1740" s="53" t="s">
        <v>501</v>
      </c>
      <c r="L1740" s="53" t="s">
        <v>502</v>
      </c>
      <c r="M1740" s="53" t="s">
        <v>503</v>
      </c>
    </row>
    <row r="1741" spans="1:13" x14ac:dyDescent="0.25">
      <c r="A1741" s="53" t="s">
        <v>30</v>
      </c>
      <c r="B1741" s="53" t="s">
        <v>385</v>
      </c>
      <c r="C1741" s="53" t="s">
        <v>30</v>
      </c>
      <c r="D1741" s="53">
        <v>4102</v>
      </c>
      <c r="E1741" s="53">
        <v>1500</v>
      </c>
      <c r="F1741" s="53">
        <v>3</v>
      </c>
      <c r="G1741" s="53">
        <v>0</v>
      </c>
      <c r="H1741" s="53">
        <v>104</v>
      </c>
      <c r="I1741" s="53"/>
      <c r="J1741" s="53" t="s">
        <v>29</v>
      </c>
      <c r="K1741" s="53" t="s">
        <v>501</v>
      </c>
      <c r="L1741" s="53" t="s">
        <v>502</v>
      </c>
      <c r="M1741" s="53" t="s">
        <v>503</v>
      </c>
    </row>
    <row r="1742" spans="1:13" x14ac:dyDescent="0.25">
      <c r="A1742" s="53" t="s">
        <v>30</v>
      </c>
      <c r="B1742" s="53" t="s">
        <v>49</v>
      </c>
      <c r="C1742" s="53" t="s">
        <v>30</v>
      </c>
      <c r="D1742" s="53">
        <v>4102</v>
      </c>
      <c r="E1742" s="53">
        <v>1500</v>
      </c>
      <c r="F1742" s="53">
        <v>3</v>
      </c>
      <c r="G1742" s="53">
        <v>0</v>
      </c>
      <c r="H1742" s="53">
        <v>105</v>
      </c>
      <c r="I1742" s="53"/>
      <c r="J1742" s="53" t="s">
        <v>29</v>
      </c>
      <c r="K1742" s="53" t="s">
        <v>501</v>
      </c>
      <c r="L1742" s="53" t="s">
        <v>502</v>
      </c>
      <c r="M1742" s="53" t="s">
        <v>503</v>
      </c>
    </row>
    <row r="1743" spans="1:13" x14ac:dyDescent="0.25">
      <c r="A1743" s="53" t="s">
        <v>30</v>
      </c>
      <c r="B1743" s="53" t="s">
        <v>58</v>
      </c>
      <c r="C1743" s="53" t="s">
        <v>30</v>
      </c>
      <c r="D1743" s="53">
        <v>4102</v>
      </c>
      <c r="E1743" s="53">
        <v>1500</v>
      </c>
      <c r="F1743" s="53">
        <v>3</v>
      </c>
      <c r="G1743" s="53">
        <v>0</v>
      </c>
      <c r="H1743" s="53">
        <v>110</v>
      </c>
      <c r="I1743" s="53"/>
      <c r="J1743" s="53" t="s">
        <v>29</v>
      </c>
      <c r="K1743" s="53" t="s">
        <v>501</v>
      </c>
      <c r="L1743" s="53" t="s">
        <v>527</v>
      </c>
      <c r="M1743" s="53" t="s">
        <v>545</v>
      </c>
    </row>
    <row r="1744" spans="1:13" x14ac:dyDescent="0.25">
      <c r="A1744" s="53" t="s">
        <v>30</v>
      </c>
      <c r="B1744" s="53" t="s">
        <v>256</v>
      </c>
      <c r="C1744" s="53" t="s">
        <v>30</v>
      </c>
      <c r="D1744" s="53">
        <v>4102</v>
      </c>
      <c r="E1744" s="53">
        <v>1500</v>
      </c>
      <c r="F1744" s="53">
        <v>3</v>
      </c>
      <c r="G1744" s="53">
        <v>0</v>
      </c>
      <c r="H1744" s="53">
        <v>111</v>
      </c>
      <c r="I1744" s="53"/>
      <c r="J1744" s="53" t="s">
        <v>29</v>
      </c>
      <c r="K1744" s="53" t="s">
        <v>501</v>
      </c>
      <c r="L1744" s="53" t="s">
        <v>527</v>
      </c>
      <c r="M1744" s="53" t="s">
        <v>542</v>
      </c>
    </row>
    <row r="1745" spans="1:13" x14ac:dyDescent="0.25">
      <c r="A1745" s="53" t="s">
        <v>30</v>
      </c>
      <c r="B1745" s="53" t="s">
        <v>387</v>
      </c>
      <c r="C1745" s="53" t="s">
        <v>30</v>
      </c>
      <c r="D1745" s="53">
        <v>4102</v>
      </c>
      <c r="E1745" s="53">
        <v>1500</v>
      </c>
      <c r="F1745" s="53">
        <v>3</v>
      </c>
      <c r="G1745" s="53">
        <v>0</v>
      </c>
      <c r="H1745" s="53">
        <v>112</v>
      </c>
      <c r="I1745" s="53"/>
      <c r="J1745" s="53" t="s">
        <v>29</v>
      </c>
      <c r="K1745" s="53" t="s">
        <v>501</v>
      </c>
      <c r="L1745" s="53" t="s">
        <v>502</v>
      </c>
      <c r="M1745" s="53" t="s">
        <v>503</v>
      </c>
    </row>
    <row r="1746" spans="1:13" x14ac:dyDescent="0.25">
      <c r="A1746" s="53" t="s">
        <v>30</v>
      </c>
      <c r="B1746" s="53" t="s">
        <v>383</v>
      </c>
      <c r="C1746" s="53" t="s">
        <v>30</v>
      </c>
      <c r="D1746" s="53">
        <v>4102</v>
      </c>
      <c r="E1746" s="53">
        <v>1500</v>
      </c>
      <c r="F1746" s="53">
        <v>3</v>
      </c>
      <c r="G1746" s="53">
        <v>0</v>
      </c>
      <c r="H1746" s="53">
        <v>102</v>
      </c>
      <c r="I1746" s="53"/>
      <c r="J1746" s="53" t="s">
        <v>29</v>
      </c>
      <c r="K1746" s="53" t="s">
        <v>501</v>
      </c>
      <c r="L1746" s="53" t="s">
        <v>502</v>
      </c>
      <c r="M1746" s="53" t="s">
        <v>503</v>
      </c>
    </row>
    <row r="1747" spans="1:13" x14ac:dyDescent="0.25">
      <c r="A1747" s="53" t="s">
        <v>30</v>
      </c>
      <c r="B1747" s="53" t="s">
        <v>45</v>
      </c>
      <c r="C1747" s="53" t="s">
        <v>30</v>
      </c>
      <c r="D1747" s="53">
        <v>4102</v>
      </c>
      <c r="E1747" s="53">
        <v>1500</v>
      </c>
      <c r="F1747" s="53">
        <v>3</v>
      </c>
      <c r="G1747" s="53">
        <v>0</v>
      </c>
      <c r="H1747" s="53">
        <v>103</v>
      </c>
      <c r="I1747" s="53"/>
      <c r="J1747" s="53" t="s">
        <v>29</v>
      </c>
      <c r="K1747" s="53" t="s">
        <v>501</v>
      </c>
      <c r="L1747" s="53" t="s">
        <v>502</v>
      </c>
      <c r="M1747" s="53" t="s">
        <v>503</v>
      </c>
    </row>
    <row r="1748" spans="1:13" x14ac:dyDescent="0.25">
      <c r="A1748" s="53" t="s">
        <v>30</v>
      </c>
      <c r="B1748" s="53" t="s">
        <v>385</v>
      </c>
      <c r="C1748" s="53" t="s">
        <v>30</v>
      </c>
      <c r="D1748" s="53">
        <v>4102</v>
      </c>
      <c r="E1748" s="53">
        <v>1500</v>
      </c>
      <c r="F1748" s="53">
        <v>3</v>
      </c>
      <c r="G1748" s="53">
        <v>0</v>
      </c>
      <c r="H1748" s="53">
        <v>104</v>
      </c>
      <c r="I1748" s="53"/>
      <c r="J1748" s="53" t="s">
        <v>29</v>
      </c>
      <c r="K1748" s="53" t="s">
        <v>501</v>
      </c>
      <c r="L1748" s="53" t="s">
        <v>502</v>
      </c>
      <c r="M1748" s="53" t="s">
        <v>503</v>
      </c>
    </row>
    <row r="1749" spans="1:13" x14ac:dyDescent="0.25">
      <c r="A1749" s="53" t="s">
        <v>30</v>
      </c>
      <c r="B1749" s="53" t="s">
        <v>49</v>
      </c>
      <c r="C1749" s="53" t="s">
        <v>30</v>
      </c>
      <c r="D1749" s="53">
        <v>4102</v>
      </c>
      <c r="E1749" s="53">
        <v>1500</v>
      </c>
      <c r="F1749" s="53">
        <v>3</v>
      </c>
      <c r="G1749" s="53">
        <v>0</v>
      </c>
      <c r="H1749" s="53">
        <v>105</v>
      </c>
      <c r="I1749" s="53"/>
      <c r="J1749" s="53" t="s">
        <v>29</v>
      </c>
      <c r="K1749" s="53" t="s">
        <v>501</v>
      </c>
      <c r="L1749" s="53" t="s">
        <v>502</v>
      </c>
      <c r="M1749" s="53" t="s">
        <v>503</v>
      </c>
    </row>
    <row r="1750" spans="1:13" x14ac:dyDescent="0.25">
      <c r="A1750" s="53" t="s">
        <v>30</v>
      </c>
      <c r="B1750" s="53" t="s">
        <v>49</v>
      </c>
      <c r="C1750" s="53" t="s">
        <v>30</v>
      </c>
      <c r="D1750" s="53">
        <v>4102</v>
      </c>
      <c r="E1750" s="53">
        <v>1500</v>
      </c>
      <c r="F1750" s="53">
        <v>3</v>
      </c>
      <c r="G1750" s="53">
        <v>0</v>
      </c>
      <c r="H1750" s="53">
        <v>105</v>
      </c>
      <c r="I1750" s="53"/>
      <c r="J1750" s="53" t="s">
        <v>29</v>
      </c>
      <c r="K1750" s="53" t="s">
        <v>501</v>
      </c>
      <c r="L1750" s="53" t="s">
        <v>502</v>
      </c>
      <c r="M1750" s="53" t="s">
        <v>503</v>
      </c>
    </row>
    <row r="1751" spans="1:13" x14ac:dyDescent="0.25">
      <c r="A1751" s="53" t="s">
        <v>30</v>
      </c>
      <c r="B1751" s="53" t="s">
        <v>58</v>
      </c>
      <c r="C1751" s="53" t="s">
        <v>30</v>
      </c>
      <c r="D1751" s="53">
        <v>4102</v>
      </c>
      <c r="E1751" s="53">
        <v>1500</v>
      </c>
      <c r="F1751" s="53">
        <v>3</v>
      </c>
      <c r="G1751" s="53">
        <v>0</v>
      </c>
      <c r="H1751" s="53">
        <v>110</v>
      </c>
      <c r="I1751" s="53"/>
      <c r="J1751" s="53" t="s">
        <v>29</v>
      </c>
      <c r="K1751" s="53" t="s">
        <v>501</v>
      </c>
      <c r="L1751" s="53" t="s">
        <v>527</v>
      </c>
      <c r="M1751" s="53" t="s">
        <v>545</v>
      </c>
    </row>
    <row r="1752" spans="1:13" x14ac:dyDescent="0.25">
      <c r="A1752" s="53" t="s">
        <v>30</v>
      </c>
      <c r="B1752" s="53" t="s">
        <v>256</v>
      </c>
      <c r="C1752" s="53" t="s">
        <v>30</v>
      </c>
      <c r="D1752" s="53">
        <v>4102</v>
      </c>
      <c r="E1752" s="53">
        <v>1500</v>
      </c>
      <c r="F1752" s="53">
        <v>3</v>
      </c>
      <c r="G1752" s="53">
        <v>0</v>
      </c>
      <c r="H1752" s="53">
        <v>111</v>
      </c>
      <c r="I1752" s="53"/>
      <c r="J1752" s="53" t="s">
        <v>29</v>
      </c>
      <c r="K1752" s="53" t="s">
        <v>501</v>
      </c>
      <c r="L1752" s="53" t="s">
        <v>527</v>
      </c>
      <c r="M1752" s="53" t="s">
        <v>542</v>
      </c>
    </row>
    <row r="1753" spans="1:13" x14ac:dyDescent="0.25">
      <c r="A1753" s="53" t="s">
        <v>30</v>
      </c>
      <c r="B1753" s="53" t="s">
        <v>387</v>
      </c>
      <c r="C1753" s="53" t="s">
        <v>30</v>
      </c>
      <c r="D1753" s="53">
        <v>4102</v>
      </c>
      <c r="E1753" s="53">
        <v>1500</v>
      </c>
      <c r="F1753" s="53">
        <v>3</v>
      </c>
      <c r="G1753" s="53">
        <v>0</v>
      </c>
      <c r="H1753" s="53">
        <v>112</v>
      </c>
      <c r="I1753" s="53"/>
      <c r="J1753" s="53" t="s">
        <v>29</v>
      </c>
      <c r="K1753" s="53" t="s">
        <v>501</v>
      </c>
      <c r="L1753" s="53" t="s">
        <v>502</v>
      </c>
      <c r="M1753" s="53" t="s">
        <v>503</v>
      </c>
    </row>
    <row r="1754" spans="1:13" x14ac:dyDescent="0.25">
      <c r="A1754" s="53" t="s">
        <v>30</v>
      </c>
      <c r="B1754" s="53" t="s">
        <v>408</v>
      </c>
      <c r="C1754" s="53" t="s">
        <v>30</v>
      </c>
      <c r="D1754" s="53">
        <v>4102</v>
      </c>
      <c r="E1754" s="53">
        <v>1500</v>
      </c>
      <c r="F1754" s="53">
        <v>3</v>
      </c>
      <c r="G1754" s="53">
        <v>0</v>
      </c>
      <c r="H1754" s="53">
        <v>101</v>
      </c>
      <c r="I1754" s="53"/>
      <c r="J1754" s="53" t="s">
        <v>29</v>
      </c>
      <c r="K1754" s="53" t="s">
        <v>501</v>
      </c>
      <c r="L1754" s="53" t="s">
        <v>502</v>
      </c>
      <c r="M1754" s="53" t="s">
        <v>503</v>
      </c>
    </row>
    <row r="1755" spans="1:13" x14ac:dyDescent="0.25">
      <c r="A1755" s="53" t="s">
        <v>30</v>
      </c>
      <c r="B1755" s="53" t="s">
        <v>383</v>
      </c>
      <c r="C1755" s="53" t="s">
        <v>30</v>
      </c>
      <c r="D1755" s="53">
        <v>4102</v>
      </c>
      <c r="E1755" s="53">
        <v>1500</v>
      </c>
      <c r="F1755" s="53">
        <v>3</v>
      </c>
      <c r="G1755" s="53">
        <v>0</v>
      </c>
      <c r="H1755" s="53">
        <v>102</v>
      </c>
      <c r="I1755" s="53"/>
      <c r="J1755" s="53" t="s">
        <v>29</v>
      </c>
      <c r="K1755" s="53" t="s">
        <v>501</v>
      </c>
      <c r="L1755" s="53" t="s">
        <v>502</v>
      </c>
      <c r="M1755" s="53" t="s">
        <v>503</v>
      </c>
    </row>
    <row r="1756" spans="1:13" x14ac:dyDescent="0.25">
      <c r="A1756" s="53" t="s">
        <v>30</v>
      </c>
      <c r="B1756" s="53" t="s">
        <v>45</v>
      </c>
      <c r="C1756" s="53" t="s">
        <v>30</v>
      </c>
      <c r="D1756" s="53">
        <v>4102</v>
      </c>
      <c r="E1756" s="53">
        <v>1500</v>
      </c>
      <c r="F1756" s="53">
        <v>3</v>
      </c>
      <c r="G1756" s="53">
        <v>0</v>
      </c>
      <c r="H1756" s="53">
        <v>103</v>
      </c>
      <c r="I1756" s="53"/>
      <c r="J1756" s="53" t="s">
        <v>29</v>
      </c>
      <c r="K1756" s="53" t="s">
        <v>501</v>
      </c>
      <c r="L1756" s="53" t="s">
        <v>502</v>
      </c>
      <c r="M1756" s="53" t="s">
        <v>503</v>
      </c>
    </row>
    <row r="1757" spans="1:13" x14ac:dyDescent="0.25">
      <c r="A1757" s="53" t="s">
        <v>30</v>
      </c>
      <c r="B1757" s="53" t="s">
        <v>385</v>
      </c>
      <c r="C1757" s="53" t="s">
        <v>30</v>
      </c>
      <c r="D1757" s="53">
        <v>4102</v>
      </c>
      <c r="E1757" s="53">
        <v>1500</v>
      </c>
      <c r="F1757" s="53">
        <v>3</v>
      </c>
      <c r="G1757" s="53">
        <v>0</v>
      </c>
      <c r="H1757" s="53">
        <v>104</v>
      </c>
      <c r="I1757" s="53"/>
      <c r="J1757" s="53" t="s">
        <v>29</v>
      </c>
      <c r="K1757" s="53" t="s">
        <v>501</v>
      </c>
      <c r="L1757" s="53" t="s">
        <v>502</v>
      </c>
      <c r="M1757" s="53" t="s">
        <v>503</v>
      </c>
    </row>
    <row r="1758" spans="1:13" x14ac:dyDescent="0.25">
      <c r="A1758" s="53" t="s">
        <v>30</v>
      </c>
      <c r="B1758" s="53" t="s">
        <v>49</v>
      </c>
      <c r="C1758" s="53" t="s">
        <v>30</v>
      </c>
      <c r="D1758" s="53">
        <v>4102</v>
      </c>
      <c r="E1758" s="53">
        <v>1500</v>
      </c>
      <c r="F1758" s="53">
        <v>3</v>
      </c>
      <c r="G1758" s="53">
        <v>0</v>
      </c>
      <c r="H1758" s="53">
        <v>105</v>
      </c>
      <c r="I1758" s="53"/>
      <c r="J1758" s="53" t="s">
        <v>29</v>
      </c>
      <c r="K1758" s="53" t="s">
        <v>501</v>
      </c>
      <c r="L1758" s="53" t="s">
        <v>502</v>
      </c>
      <c r="M1758" s="53" t="s">
        <v>503</v>
      </c>
    </row>
    <row r="1759" spans="1:13" x14ac:dyDescent="0.25">
      <c r="A1759" s="53" t="s">
        <v>30</v>
      </c>
      <c r="B1759" s="53" t="s">
        <v>58</v>
      </c>
      <c r="C1759" s="53" t="s">
        <v>30</v>
      </c>
      <c r="D1759" s="53">
        <v>4102</v>
      </c>
      <c r="E1759" s="53">
        <v>1500</v>
      </c>
      <c r="F1759" s="53">
        <v>3</v>
      </c>
      <c r="G1759" s="53">
        <v>0</v>
      </c>
      <c r="H1759" s="53">
        <v>110</v>
      </c>
      <c r="I1759" s="53"/>
      <c r="J1759" s="53" t="s">
        <v>29</v>
      </c>
      <c r="K1759" s="53" t="s">
        <v>501</v>
      </c>
      <c r="L1759" s="53" t="s">
        <v>527</v>
      </c>
      <c r="M1759" s="53" t="s">
        <v>545</v>
      </c>
    </row>
    <row r="1760" spans="1:13" x14ac:dyDescent="0.25">
      <c r="A1760" s="53" t="s">
        <v>30</v>
      </c>
      <c r="B1760" s="53" t="s">
        <v>256</v>
      </c>
      <c r="C1760" s="53" t="s">
        <v>30</v>
      </c>
      <c r="D1760" s="53">
        <v>4102</v>
      </c>
      <c r="E1760" s="53">
        <v>1500</v>
      </c>
      <c r="F1760" s="53">
        <v>3</v>
      </c>
      <c r="G1760" s="53">
        <v>0</v>
      </c>
      <c r="H1760" s="53">
        <v>111</v>
      </c>
      <c r="I1760" s="53"/>
      <c r="J1760" s="53" t="s">
        <v>29</v>
      </c>
      <c r="K1760" s="53" t="s">
        <v>501</v>
      </c>
      <c r="L1760" s="53" t="s">
        <v>527</v>
      </c>
      <c r="M1760" s="53" t="s">
        <v>542</v>
      </c>
    </row>
    <row r="1761" spans="1:13" x14ac:dyDescent="0.25">
      <c r="A1761" s="53" t="s">
        <v>30</v>
      </c>
      <c r="B1761" s="53" t="s">
        <v>387</v>
      </c>
      <c r="C1761" s="53" t="s">
        <v>30</v>
      </c>
      <c r="D1761" s="53">
        <v>4102</v>
      </c>
      <c r="E1761" s="53">
        <v>1500</v>
      </c>
      <c r="F1761" s="53">
        <v>3</v>
      </c>
      <c r="G1761" s="53">
        <v>0</v>
      </c>
      <c r="H1761" s="53">
        <v>112</v>
      </c>
      <c r="I1761" s="53"/>
      <c r="J1761" s="53" t="s">
        <v>29</v>
      </c>
      <c r="K1761" s="53" t="s">
        <v>501</v>
      </c>
      <c r="L1761" s="53" t="s">
        <v>502</v>
      </c>
      <c r="M1761" s="53" t="s">
        <v>503</v>
      </c>
    </row>
    <row r="1762" spans="1:13" x14ac:dyDescent="0.25">
      <c r="A1762" s="53" t="s">
        <v>30</v>
      </c>
      <c r="B1762" s="53" t="s">
        <v>383</v>
      </c>
      <c r="C1762" s="53" t="s">
        <v>30</v>
      </c>
      <c r="D1762" s="53">
        <v>4102</v>
      </c>
      <c r="E1762" s="53">
        <v>1500</v>
      </c>
      <c r="F1762" s="53">
        <v>3</v>
      </c>
      <c r="G1762" s="53">
        <v>0</v>
      </c>
      <c r="H1762" s="53">
        <v>102</v>
      </c>
      <c r="I1762" s="53"/>
      <c r="J1762" s="53" t="s">
        <v>29</v>
      </c>
      <c r="K1762" s="53" t="s">
        <v>501</v>
      </c>
      <c r="L1762" s="53" t="s">
        <v>502</v>
      </c>
      <c r="M1762" s="53" t="s">
        <v>503</v>
      </c>
    </row>
    <row r="1763" spans="1:13" x14ac:dyDescent="0.25">
      <c r="A1763" s="53" t="s">
        <v>30</v>
      </c>
      <c r="B1763" s="53" t="s">
        <v>45</v>
      </c>
      <c r="C1763" s="53" t="s">
        <v>30</v>
      </c>
      <c r="D1763" s="53">
        <v>4102</v>
      </c>
      <c r="E1763" s="53">
        <v>1500</v>
      </c>
      <c r="F1763" s="53">
        <v>3</v>
      </c>
      <c r="G1763" s="53">
        <v>0</v>
      </c>
      <c r="H1763" s="53">
        <v>103</v>
      </c>
      <c r="I1763" s="53"/>
      <c r="J1763" s="53" t="s">
        <v>29</v>
      </c>
      <c r="K1763" s="53" t="s">
        <v>501</v>
      </c>
      <c r="L1763" s="53" t="s">
        <v>502</v>
      </c>
      <c r="M1763" s="53" t="s">
        <v>503</v>
      </c>
    </row>
    <row r="1764" spans="1:13" x14ac:dyDescent="0.25">
      <c r="A1764" s="53" t="s">
        <v>30</v>
      </c>
      <c r="B1764" s="53" t="s">
        <v>385</v>
      </c>
      <c r="C1764" s="53" t="s">
        <v>30</v>
      </c>
      <c r="D1764" s="53">
        <v>4102</v>
      </c>
      <c r="E1764" s="53">
        <v>1500</v>
      </c>
      <c r="F1764" s="53">
        <v>3</v>
      </c>
      <c r="G1764" s="53">
        <v>0</v>
      </c>
      <c r="H1764" s="53">
        <v>104</v>
      </c>
      <c r="I1764" s="53"/>
      <c r="J1764" s="53" t="s">
        <v>29</v>
      </c>
      <c r="K1764" s="53" t="s">
        <v>501</v>
      </c>
      <c r="L1764" s="53" t="s">
        <v>502</v>
      </c>
      <c r="M1764" s="53" t="s">
        <v>503</v>
      </c>
    </row>
    <row r="1765" spans="1:13" x14ac:dyDescent="0.25">
      <c r="A1765" s="53" t="s">
        <v>30</v>
      </c>
      <c r="B1765" s="53" t="s">
        <v>49</v>
      </c>
      <c r="C1765" s="53" t="s">
        <v>30</v>
      </c>
      <c r="D1765" s="53">
        <v>4102</v>
      </c>
      <c r="E1765" s="53">
        <v>1500</v>
      </c>
      <c r="F1765" s="53">
        <v>3</v>
      </c>
      <c r="G1765" s="53">
        <v>0</v>
      </c>
      <c r="H1765" s="53">
        <v>105</v>
      </c>
      <c r="I1765" s="53"/>
      <c r="J1765" s="53" t="s">
        <v>29</v>
      </c>
      <c r="K1765" s="53" t="s">
        <v>501</v>
      </c>
      <c r="L1765" s="53" t="s">
        <v>502</v>
      </c>
      <c r="M1765" s="53" t="s">
        <v>503</v>
      </c>
    </row>
    <row r="1766" spans="1:13" x14ac:dyDescent="0.25">
      <c r="A1766" s="53" t="s">
        <v>30</v>
      </c>
      <c r="B1766" s="53" t="s">
        <v>58</v>
      </c>
      <c r="C1766" s="53" t="s">
        <v>30</v>
      </c>
      <c r="D1766" s="53">
        <v>4102</v>
      </c>
      <c r="E1766" s="53">
        <v>1500</v>
      </c>
      <c r="F1766" s="53">
        <v>3</v>
      </c>
      <c r="G1766" s="53">
        <v>0</v>
      </c>
      <c r="H1766" s="53">
        <v>110</v>
      </c>
      <c r="I1766" s="53"/>
      <c r="J1766" s="53" t="s">
        <v>29</v>
      </c>
      <c r="K1766" s="53" t="s">
        <v>501</v>
      </c>
      <c r="L1766" s="53" t="s">
        <v>527</v>
      </c>
      <c r="M1766" s="53" t="s">
        <v>545</v>
      </c>
    </row>
    <row r="1767" spans="1:13" x14ac:dyDescent="0.25">
      <c r="A1767" s="53" t="s">
        <v>30</v>
      </c>
      <c r="B1767" s="53" t="s">
        <v>256</v>
      </c>
      <c r="C1767" s="53" t="s">
        <v>30</v>
      </c>
      <c r="D1767" s="53">
        <v>4102</v>
      </c>
      <c r="E1767" s="53">
        <v>1500</v>
      </c>
      <c r="F1767" s="53">
        <v>3</v>
      </c>
      <c r="G1767" s="53">
        <v>0</v>
      </c>
      <c r="H1767" s="53">
        <v>111</v>
      </c>
      <c r="I1767" s="53"/>
      <c r="J1767" s="53" t="s">
        <v>29</v>
      </c>
      <c r="K1767" s="53" t="s">
        <v>501</v>
      </c>
      <c r="L1767" s="53" t="s">
        <v>527</v>
      </c>
      <c r="M1767" s="53" t="s">
        <v>542</v>
      </c>
    </row>
    <row r="1768" spans="1:13" x14ac:dyDescent="0.25">
      <c r="A1768" s="53" t="s">
        <v>30</v>
      </c>
      <c r="B1768" s="53" t="s">
        <v>387</v>
      </c>
      <c r="C1768" s="53" t="s">
        <v>30</v>
      </c>
      <c r="D1768" s="53">
        <v>4102</v>
      </c>
      <c r="E1768" s="53">
        <v>1500</v>
      </c>
      <c r="F1768" s="53">
        <v>3</v>
      </c>
      <c r="G1768" s="53">
        <v>0</v>
      </c>
      <c r="H1768" s="53">
        <v>112</v>
      </c>
      <c r="I1768" s="53"/>
      <c r="J1768" s="53" t="s">
        <v>29</v>
      </c>
      <c r="K1768" s="53" t="s">
        <v>501</v>
      </c>
      <c r="L1768" s="53" t="s">
        <v>502</v>
      </c>
      <c r="M1768" s="53" t="s">
        <v>503</v>
      </c>
    </row>
    <row r="1769" spans="1:13" x14ac:dyDescent="0.25">
      <c r="A1769" s="53" t="s">
        <v>30</v>
      </c>
      <c r="B1769" s="53" t="s">
        <v>45</v>
      </c>
      <c r="C1769" s="53" t="s">
        <v>30</v>
      </c>
      <c r="D1769" s="53">
        <v>4102</v>
      </c>
      <c r="E1769" s="53">
        <v>1500</v>
      </c>
      <c r="F1769" s="53">
        <v>3</v>
      </c>
      <c r="G1769" s="53">
        <v>0</v>
      </c>
      <c r="H1769" s="53">
        <v>103</v>
      </c>
      <c r="I1769" s="53"/>
      <c r="J1769" s="53" t="s">
        <v>29</v>
      </c>
      <c r="K1769" s="53" t="s">
        <v>501</v>
      </c>
      <c r="L1769" s="53" t="s">
        <v>502</v>
      </c>
      <c r="M1769" s="53" t="s">
        <v>503</v>
      </c>
    </row>
    <row r="1770" spans="1:13" x14ac:dyDescent="0.25">
      <c r="A1770" s="53" t="s">
        <v>30</v>
      </c>
      <c r="B1770" s="53" t="s">
        <v>385</v>
      </c>
      <c r="C1770" s="53" t="s">
        <v>30</v>
      </c>
      <c r="D1770" s="53">
        <v>4102</v>
      </c>
      <c r="E1770" s="53">
        <v>1500</v>
      </c>
      <c r="F1770" s="53">
        <v>3</v>
      </c>
      <c r="G1770" s="53">
        <v>0</v>
      </c>
      <c r="H1770" s="53">
        <v>104</v>
      </c>
      <c r="I1770" s="53"/>
      <c r="J1770" s="53" t="s">
        <v>29</v>
      </c>
      <c r="K1770" s="53" t="s">
        <v>501</v>
      </c>
      <c r="L1770" s="53" t="s">
        <v>502</v>
      </c>
      <c r="M1770" s="53" t="s">
        <v>503</v>
      </c>
    </row>
    <row r="1771" spans="1:13" x14ac:dyDescent="0.25">
      <c r="A1771" s="53" t="s">
        <v>30</v>
      </c>
      <c r="B1771" s="53" t="s">
        <v>49</v>
      </c>
      <c r="C1771" s="53" t="s">
        <v>30</v>
      </c>
      <c r="D1771" s="53">
        <v>4102</v>
      </c>
      <c r="E1771" s="53">
        <v>1500</v>
      </c>
      <c r="F1771" s="53">
        <v>3</v>
      </c>
      <c r="G1771" s="53">
        <v>0</v>
      </c>
      <c r="H1771" s="53">
        <v>105</v>
      </c>
      <c r="I1771" s="53"/>
      <c r="J1771" s="53" t="s">
        <v>29</v>
      </c>
      <c r="K1771" s="53" t="s">
        <v>501</v>
      </c>
      <c r="L1771" s="53" t="s">
        <v>502</v>
      </c>
      <c r="M1771" s="53" t="s">
        <v>503</v>
      </c>
    </row>
    <row r="1772" spans="1:13" x14ac:dyDescent="0.25">
      <c r="A1772" s="53" t="s">
        <v>30</v>
      </c>
      <c r="B1772" s="53" t="s">
        <v>58</v>
      </c>
      <c r="C1772" s="53" t="s">
        <v>30</v>
      </c>
      <c r="D1772" s="53">
        <v>4102</v>
      </c>
      <c r="E1772" s="53">
        <v>1500</v>
      </c>
      <c r="F1772" s="53">
        <v>3</v>
      </c>
      <c r="G1772" s="53">
        <v>0</v>
      </c>
      <c r="H1772" s="53">
        <v>110</v>
      </c>
      <c r="I1772" s="53"/>
      <c r="J1772" s="53" t="s">
        <v>29</v>
      </c>
      <c r="K1772" s="53" t="s">
        <v>501</v>
      </c>
      <c r="L1772" s="53" t="s">
        <v>527</v>
      </c>
      <c r="M1772" s="53" t="s">
        <v>545</v>
      </c>
    </row>
    <row r="1773" spans="1:13" x14ac:dyDescent="0.25">
      <c r="A1773" s="53" t="s">
        <v>30</v>
      </c>
      <c r="B1773" s="53" t="s">
        <v>256</v>
      </c>
      <c r="C1773" s="53" t="s">
        <v>30</v>
      </c>
      <c r="D1773" s="53">
        <v>4102</v>
      </c>
      <c r="E1773" s="53">
        <v>1500</v>
      </c>
      <c r="F1773" s="53">
        <v>3</v>
      </c>
      <c r="G1773" s="53">
        <v>0</v>
      </c>
      <c r="H1773" s="53">
        <v>111</v>
      </c>
      <c r="I1773" s="53"/>
      <c r="J1773" s="53" t="s">
        <v>29</v>
      </c>
      <c r="K1773" s="53" t="s">
        <v>501</v>
      </c>
      <c r="L1773" s="53" t="s">
        <v>527</v>
      </c>
      <c r="M1773" s="53" t="s">
        <v>542</v>
      </c>
    </row>
    <row r="1774" spans="1:13" x14ac:dyDescent="0.25">
      <c r="A1774" s="53" t="s">
        <v>30</v>
      </c>
      <c r="B1774" s="53" t="s">
        <v>387</v>
      </c>
      <c r="C1774" s="53" t="s">
        <v>30</v>
      </c>
      <c r="D1774" s="53">
        <v>4102</v>
      </c>
      <c r="E1774" s="53">
        <v>1500</v>
      </c>
      <c r="F1774" s="53">
        <v>3</v>
      </c>
      <c r="G1774" s="53">
        <v>0</v>
      </c>
      <c r="H1774" s="53">
        <v>112</v>
      </c>
      <c r="I1774" s="53"/>
      <c r="J1774" s="53" t="s">
        <v>29</v>
      </c>
      <c r="K1774" s="53" t="s">
        <v>501</v>
      </c>
      <c r="L1774" s="53" t="s">
        <v>502</v>
      </c>
      <c r="M1774" s="53" t="s">
        <v>503</v>
      </c>
    </row>
    <row r="1775" spans="1:13" x14ac:dyDescent="0.25">
      <c r="A1775" s="53" t="s">
        <v>30</v>
      </c>
      <c r="B1775" s="53" t="s">
        <v>265</v>
      </c>
      <c r="C1775" s="53" t="s">
        <v>30</v>
      </c>
      <c r="D1775" s="53">
        <v>4102</v>
      </c>
      <c r="E1775" s="53">
        <v>1500</v>
      </c>
      <c r="F1775" s="53">
        <v>3</v>
      </c>
      <c r="G1775" s="53">
        <v>0</v>
      </c>
      <c r="H1775" s="53">
        <v>999</v>
      </c>
      <c r="I1775" s="53"/>
      <c r="J1775" s="53" t="s">
        <v>29</v>
      </c>
      <c r="K1775" s="53" t="s">
        <v>501</v>
      </c>
      <c r="L1775" s="53" t="s">
        <v>502</v>
      </c>
      <c r="M1775" s="53" t="s">
        <v>503</v>
      </c>
    </row>
    <row r="1776" spans="1:13" x14ac:dyDescent="0.25">
      <c r="A1776" s="53" t="s">
        <v>30</v>
      </c>
      <c r="B1776" s="53" t="s">
        <v>383</v>
      </c>
      <c r="C1776" s="53" t="s">
        <v>30</v>
      </c>
      <c r="D1776" s="53">
        <v>4102</v>
      </c>
      <c r="E1776" s="53">
        <v>1500</v>
      </c>
      <c r="F1776" s="53">
        <v>3</v>
      </c>
      <c r="G1776" s="53">
        <v>0</v>
      </c>
      <c r="H1776" s="53">
        <v>102</v>
      </c>
      <c r="I1776" s="53"/>
      <c r="J1776" s="53" t="s">
        <v>29</v>
      </c>
      <c r="K1776" s="53" t="s">
        <v>501</v>
      </c>
      <c r="L1776" s="53" t="s">
        <v>502</v>
      </c>
      <c r="M1776" s="53" t="s">
        <v>503</v>
      </c>
    </row>
    <row r="1777" spans="1:13" x14ac:dyDescent="0.25">
      <c r="A1777" s="53" t="s">
        <v>30</v>
      </c>
      <c r="B1777" s="53" t="s">
        <v>45</v>
      </c>
      <c r="C1777" s="53" t="s">
        <v>30</v>
      </c>
      <c r="D1777" s="53">
        <v>4102</v>
      </c>
      <c r="E1777" s="53">
        <v>1500</v>
      </c>
      <c r="F1777" s="53">
        <v>3</v>
      </c>
      <c r="G1777" s="53">
        <v>0</v>
      </c>
      <c r="H1777" s="53">
        <v>103</v>
      </c>
      <c r="I1777" s="53"/>
      <c r="J1777" s="53" t="s">
        <v>29</v>
      </c>
      <c r="K1777" s="53" t="s">
        <v>501</v>
      </c>
      <c r="L1777" s="53" t="s">
        <v>502</v>
      </c>
      <c r="M1777" s="53" t="s">
        <v>503</v>
      </c>
    </row>
    <row r="1778" spans="1:13" x14ac:dyDescent="0.25">
      <c r="A1778" s="53" t="s">
        <v>30</v>
      </c>
      <c r="B1778" s="53" t="s">
        <v>385</v>
      </c>
      <c r="C1778" s="53" t="s">
        <v>30</v>
      </c>
      <c r="D1778" s="53">
        <v>4102</v>
      </c>
      <c r="E1778" s="53">
        <v>1500</v>
      </c>
      <c r="F1778" s="53">
        <v>3</v>
      </c>
      <c r="G1778" s="53">
        <v>0</v>
      </c>
      <c r="H1778" s="53">
        <v>104</v>
      </c>
      <c r="I1778" s="53"/>
      <c r="J1778" s="53" t="s">
        <v>29</v>
      </c>
      <c r="K1778" s="53" t="s">
        <v>501</v>
      </c>
      <c r="L1778" s="53" t="s">
        <v>502</v>
      </c>
      <c r="M1778" s="53" t="s">
        <v>503</v>
      </c>
    </row>
    <row r="1779" spans="1:13" x14ac:dyDescent="0.25">
      <c r="A1779" s="53" t="s">
        <v>30</v>
      </c>
      <c r="B1779" s="53" t="s">
        <v>49</v>
      </c>
      <c r="C1779" s="53" t="s">
        <v>30</v>
      </c>
      <c r="D1779" s="53">
        <v>4102</v>
      </c>
      <c r="E1779" s="53">
        <v>1500</v>
      </c>
      <c r="F1779" s="53">
        <v>3</v>
      </c>
      <c r="G1779" s="53">
        <v>0</v>
      </c>
      <c r="H1779" s="53">
        <v>105</v>
      </c>
      <c r="I1779" s="53"/>
      <c r="J1779" s="53" t="s">
        <v>29</v>
      </c>
      <c r="K1779" s="53" t="s">
        <v>501</v>
      </c>
      <c r="L1779" s="53" t="s">
        <v>502</v>
      </c>
      <c r="M1779" s="53" t="s">
        <v>503</v>
      </c>
    </row>
    <row r="1780" spans="1:13" x14ac:dyDescent="0.25">
      <c r="A1780" s="53" t="s">
        <v>30</v>
      </c>
      <c r="B1780" s="53" t="s">
        <v>58</v>
      </c>
      <c r="C1780" s="53" t="s">
        <v>30</v>
      </c>
      <c r="D1780" s="53">
        <v>4102</v>
      </c>
      <c r="E1780" s="53">
        <v>1500</v>
      </c>
      <c r="F1780" s="53">
        <v>3</v>
      </c>
      <c r="G1780" s="53">
        <v>0</v>
      </c>
      <c r="H1780" s="53">
        <v>110</v>
      </c>
      <c r="I1780" s="53"/>
      <c r="J1780" s="53" t="s">
        <v>29</v>
      </c>
      <c r="K1780" s="53" t="s">
        <v>501</v>
      </c>
      <c r="L1780" s="53" t="s">
        <v>527</v>
      </c>
      <c r="M1780" s="53" t="s">
        <v>545</v>
      </c>
    </row>
    <row r="1781" spans="1:13" x14ac:dyDescent="0.25">
      <c r="A1781" s="53" t="s">
        <v>30</v>
      </c>
      <c r="B1781" s="53" t="s">
        <v>256</v>
      </c>
      <c r="C1781" s="53" t="s">
        <v>30</v>
      </c>
      <c r="D1781" s="53">
        <v>4102</v>
      </c>
      <c r="E1781" s="53">
        <v>1500</v>
      </c>
      <c r="F1781" s="53">
        <v>3</v>
      </c>
      <c r="G1781" s="53">
        <v>0</v>
      </c>
      <c r="H1781" s="53">
        <v>111</v>
      </c>
      <c r="I1781" s="53"/>
      <c r="J1781" s="53" t="s">
        <v>29</v>
      </c>
      <c r="K1781" s="53" t="s">
        <v>501</v>
      </c>
      <c r="L1781" s="53" t="s">
        <v>527</v>
      </c>
      <c r="M1781" s="53" t="s">
        <v>542</v>
      </c>
    </row>
    <row r="1782" spans="1:13" x14ac:dyDescent="0.25">
      <c r="A1782" s="53" t="s">
        <v>30</v>
      </c>
      <c r="B1782" s="53" t="s">
        <v>387</v>
      </c>
      <c r="C1782" s="53" t="s">
        <v>30</v>
      </c>
      <c r="D1782" s="53">
        <v>4102</v>
      </c>
      <c r="E1782" s="53">
        <v>1500</v>
      </c>
      <c r="F1782" s="53">
        <v>3</v>
      </c>
      <c r="G1782" s="53">
        <v>0</v>
      </c>
      <c r="H1782" s="53">
        <v>112</v>
      </c>
      <c r="I1782" s="53"/>
      <c r="J1782" s="53" t="s">
        <v>29</v>
      </c>
      <c r="K1782" s="53" t="s">
        <v>501</v>
      </c>
      <c r="L1782" s="53" t="s">
        <v>502</v>
      </c>
      <c r="M1782" s="53" t="s">
        <v>503</v>
      </c>
    </row>
    <row r="1783" spans="1:13" x14ac:dyDescent="0.25">
      <c r="A1783" s="53" t="s">
        <v>30</v>
      </c>
      <c r="B1783" s="53" t="s">
        <v>265</v>
      </c>
      <c r="C1783" s="53" t="s">
        <v>30</v>
      </c>
      <c r="D1783" s="53">
        <v>4102</v>
      </c>
      <c r="E1783" s="53">
        <v>1500</v>
      </c>
      <c r="F1783" s="53">
        <v>3</v>
      </c>
      <c r="G1783" s="53">
        <v>0</v>
      </c>
      <c r="H1783" s="53">
        <v>999</v>
      </c>
      <c r="I1783" s="53"/>
      <c r="J1783" s="53" t="s">
        <v>29</v>
      </c>
      <c r="K1783" s="53" t="s">
        <v>501</v>
      </c>
      <c r="L1783" s="53" t="s">
        <v>502</v>
      </c>
      <c r="M1783" s="53" t="s">
        <v>503</v>
      </c>
    </row>
    <row r="1784" spans="1:13" x14ac:dyDescent="0.25">
      <c r="A1784" s="53" t="s">
        <v>30</v>
      </c>
      <c r="B1784" s="53" t="s">
        <v>383</v>
      </c>
      <c r="C1784" s="53" t="s">
        <v>30</v>
      </c>
      <c r="D1784" s="53">
        <v>4102</v>
      </c>
      <c r="E1784" s="53">
        <v>1500</v>
      </c>
      <c r="F1784" s="53">
        <v>3</v>
      </c>
      <c r="G1784" s="53">
        <v>0</v>
      </c>
      <c r="H1784" s="53">
        <v>102</v>
      </c>
      <c r="I1784" s="53"/>
      <c r="J1784" s="53" t="s">
        <v>29</v>
      </c>
      <c r="K1784" s="53" t="s">
        <v>501</v>
      </c>
      <c r="L1784" s="53" t="s">
        <v>502</v>
      </c>
      <c r="M1784" s="53" t="s">
        <v>503</v>
      </c>
    </row>
    <row r="1785" spans="1:13" x14ac:dyDescent="0.25">
      <c r="A1785" s="53" t="s">
        <v>30</v>
      </c>
      <c r="B1785" s="53" t="s">
        <v>45</v>
      </c>
      <c r="C1785" s="53" t="s">
        <v>30</v>
      </c>
      <c r="D1785" s="53">
        <v>4102</v>
      </c>
      <c r="E1785" s="53">
        <v>1500</v>
      </c>
      <c r="F1785" s="53">
        <v>3</v>
      </c>
      <c r="G1785" s="53">
        <v>0</v>
      </c>
      <c r="H1785" s="53">
        <v>103</v>
      </c>
      <c r="I1785" s="53"/>
      <c r="J1785" s="53" t="s">
        <v>29</v>
      </c>
      <c r="K1785" s="53" t="s">
        <v>501</v>
      </c>
      <c r="L1785" s="53" t="s">
        <v>502</v>
      </c>
      <c r="M1785" s="53" t="s">
        <v>503</v>
      </c>
    </row>
    <row r="1786" spans="1:13" x14ac:dyDescent="0.25">
      <c r="A1786" s="53" t="s">
        <v>30</v>
      </c>
      <c r="B1786" s="53" t="s">
        <v>385</v>
      </c>
      <c r="C1786" s="53" t="s">
        <v>30</v>
      </c>
      <c r="D1786" s="53">
        <v>4102</v>
      </c>
      <c r="E1786" s="53">
        <v>1500</v>
      </c>
      <c r="F1786" s="53">
        <v>3</v>
      </c>
      <c r="G1786" s="53">
        <v>0</v>
      </c>
      <c r="H1786" s="53">
        <v>104</v>
      </c>
      <c r="I1786" s="53"/>
      <c r="J1786" s="53" t="s">
        <v>29</v>
      </c>
      <c r="K1786" s="53" t="s">
        <v>501</v>
      </c>
      <c r="L1786" s="53" t="s">
        <v>502</v>
      </c>
      <c r="M1786" s="53" t="s">
        <v>503</v>
      </c>
    </row>
    <row r="1787" spans="1:13" x14ac:dyDescent="0.25">
      <c r="A1787" s="53" t="s">
        <v>30</v>
      </c>
      <c r="B1787" s="53" t="s">
        <v>49</v>
      </c>
      <c r="C1787" s="53" t="s">
        <v>30</v>
      </c>
      <c r="D1787" s="53">
        <v>4102</v>
      </c>
      <c r="E1787" s="53">
        <v>1500</v>
      </c>
      <c r="F1787" s="53">
        <v>3</v>
      </c>
      <c r="G1787" s="53">
        <v>0</v>
      </c>
      <c r="H1787" s="53">
        <v>105</v>
      </c>
      <c r="I1787" s="53"/>
      <c r="J1787" s="53" t="s">
        <v>29</v>
      </c>
      <c r="K1787" s="53" t="s">
        <v>501</v>
      </c>
      <c r="L1787" s="53" t="s">
        <v>502</v>
      </c>
      <c r="M1787" s="53" t="s">
        <v>503</v>
      </c>
    </row>
    <row r="1788" spans="1:13" x14ac:dyDescent="0.25">
      <c r="A1788" s="53" t="s">
        <v>30</v>
      </c>
      <c r="B1788" s="53" t="s">
        <v>49</v>
      </c>
      <c r="C1788" s="53" t="s">
        <v>30</v>
      </c>
      <c r="D1788" s="53">
        <v>4102</v>
      </c>
      <c r="E1788" s="53">
        <v>1500</v>
      </c>
      <c r="F1788" s="53">
        <v>3</v>
      </c>
      <c r="G1788" s="53">
        <v>0</v>
      </c>
      <c r="H1788" s="53">
        <v>105</v>
      </c>
      <c r="I1788" s="53"/>
      <c r="J1788" s="53" t="s">
        <v>29</v>
      </c>
      <c r="K1788" s="53" t="s">
        <v>501</v>
      </c>
      <c r="L1788" s="53" t="s">
        <v>502</v>
      </c>
      <c r="M1788" s="53" t="s">
        <v>503</v>
      </c>
    </row>
    <row r="1789" spans="1:13" x14ac:dyDescent="0.25">
      <c r="A1789" s="53" t="s">
        <v>30</v>
      </c>
      <c r="B1789" s="53" t="s">
        <v>58</v>
      </c>
      <c r="C1789" s="53" t="s">
        <v>30</v>
      </c>
      <c r="D1789" s="53">
        <v>4102</v>
      </c>
      <c r="E1789" s="53">
        <v>1500</v>
      </c>
      <c r="F1789" s="53">
        <v>3</v>
      </c>
      <c r="G1789" s="53">
        <v>0</v>
      </c>
      <c r="H1789" s="53">
        <v>110</v>
      </c>
      <c r="I1789" s="53"/>
      <c r="J1789" s="53" t="s">
        <v>29</v>
      </c>
      <c r="K1789" s="53" t="s">
        <v>501</v>
      </c>
      <c r="L1789" s="53" t="s">
        <v>527</v>
      </c>
      <c r="M1789" s="53" t="s">
        <v>545</v>
      </c>
    </row>
    <row r="1790" spans="1:13" x14ac:dyDescent="0.25">
      <c r="A1790" s="53" t="s">
        <v>30</v>
      </c>
      <c r="B1790" s="53" t="s">
        <v>256</v>
      </c>
      <c r="C1790" s="53" t="s">
        <v>30</v>
      </c>
      <c r="D1790" s="53">
        <v>4102</v>
      </c>
      <c r="E1790" s="53">
        <v>1500</v>
      </c>
      <c r="F1790" s="53">
        <v>3</v>
      </c>
      <c r="G1790" s="53">
        <v>0</v>
      </c>
      <c r="H1790" s="53">
        <v>111</v>
      </c>
      <c r="I1790" s="53"/>
      <c r="J1790" s="53" t="s">
        <v>29</v>
      </c>
      <c r="K1790" s="53" t="s">
        <v>501</v>
      </c>
      <c r="L1790" s="53" t="s">
        <v>527</v>
      </c>
      <c r="M1790" s="53" t="s">
        <v>542</v>
      </c>
    </row>
    <row r="1791" spans="1:13" x14ac:dyDescent="0.25">
      <c r="A1791" s="53" t="s">
        <v>30</v>
      </c>
      <c r="B1791" s="53" t="s">
        <v>387</v>
      </c>
      <c r="C1791" s="53" t="s">
        <v>30</v>
      </c>
      <c r="D1791" s="53">
        <v>4102</v>
      </c>
      <c r="E1791" s="53">
        <v>1500</v>
      </c>
      <c r="F1791" s="53">
        <v>3</v>
      </c>
      <c r="G1791" s="53">
        <v>0</v>
      </c>
      <c r="H1791" s="53">
        <v>112</v>
      </c>
      <c r="I1791" s="53"/>
      <c r="J1791" s="53" t="s">
        <v>29</v>
      </c>
      <c r="K1791" s="53" t="s">
        <v>501</v>
      </c>
      <c r="L1791" s="53" t="s">
        <v>502</v>
      </c>
      <c r="M1791" s="53" t="s">
        <v>503</v>
      </c>
    </row>
    <row r="1792" spans="1:13" x14ac:dyDescent="0.25">
      <c r="A1792" s="53" t="s">
        <v>30</v>
      </c>
      <c r="B1792" s="53" t="s">
        <v>265</v>
      </c>
      <c r="C1792" s="53" t="s">
        <v>30</v>
      </c>
      <c r="D1792" s="53">
        <v>4102</v>
      </c>
      <c r="E1792" s="53">
        <v>1500</v>
      </c>
      <c r="F1792" s="53">
        <v>3</v>
      </c>
      <c r="G1792" s="53">
        <v>0</v>
      </c>
      <c r="H1792" s="53">
        <v>999</v>
      </c>
      <c r="I1792" s="53"/>
      <c r="J1792" s="53" t="s">
        <v>29</v>
      </c>
      <c r="K1792" s="53" t="s">
        <v>501</v>
      </c>
      <c r="L1792" s="53" t="s">
        <v>502</v>
      </c>
      <c r="M1792" s="53" t="s">
        <v>503</v>
      </c>
    </row>
    <row r="1793" spans="1:13" x14ac:dyDescent="0.25">
      <c r="A1793" s="53" t="s">
        <v>30</v>
      </c>
      <c r="B1793" s="53" t="s">
        <v>383</v>
      </c>
      <c r="C1793" s="53" t="s">
        <v>30</v>
      </c>
      <c r="D1793" s="53">
        <v>4102</v>
      </c>
      <c r="E1793" s="53">
        <v>1500</v>
      </c>
      <c r="F1793" s="53">
        <v>3</v>
      </c>
      <c r="G1793" s="53">
        <v>0</v>
      </c>
      <c r="H1793" s="53">
        <v>102</v>
      </c>
      <c r="I1793" s="53"/>
      <c r="J1793" s="53" t="s">
        <v>29</v>
      </c>
      <c r="K1793" s="53" t="s">
        <v>501</v>
      </c>
      <c r="L1793" s="53" t="s">
        <v>502</v>
      </c>
      <c r="M1793" s="53" t="s">
        <v>503</v>
      </c>
    </row>
    <row r="1794" spans="1:13" x14ac:dyDescent="0.25">
      <c r="A1794" s="53" t="s">
        <v>30</v>
      </c>
      <c r="B1794" s="53" t="s">
        <v>45</v>
      </c>
      <c r="C1794" s="53" t="s">
        <v>30</v>
      </c>
      <c r="D1794" s="53">
        <v>4102</v>
      </c>
      <c r="E1794" s="53">
        <v>1500</v>
      </c>
      <c r="F1794" s="53">
        <v>3</v>
      </c>
      <c r="G1794" s="53">
        <v>0</v>
      </c>
      <c r="H1794" s="53">
        <v>103</v>
      </c>
      <c r="I1794" s="53"/>
      <c r="J1794" s="53" t="s">
        <v>29</v>
      </c>
      <c r="K1794" s="53" t="s">
        <v>501</v>
      </c>
      <c r="L1794" s="53" t="s">
        <v>502</v>
      </c>
      <c r="M1794" s="53" t="s">
        <v>503</v>
      </c>
    </row>
    <row r="1795" spans="1:13" x14ac:dyDescent="0.25">
      <c r="A1795" s="53" t="s">
        <v>30</v>
      </c>
      <c r="B1795" s="53" t="s">
        <v>49</v>
      </c>
      <c r="C1795" s="53" t="s">
        <v>30</v>
      </c>
      <c r="D1795" s="53">
        <v>4102</v>
      </c>
      <c r="E1795" s="53">
        <v>1500</v>
      </c>
      <c r="F1795" s="53">
        <v>3</v>
      </c>
      <c r="G1795" s="53">
        <v>0</v>
      </c>
      <c r="H1795" s="53">
        <v>105</v>
      </c>
      <c r="I1795" s="53"/>
      <c r="J1795" s="53" t="s">
        <v>29</v>
      </c>
      <c r="K1795" s="53" t="s">
        <v>501</v>
      </c>
      <c r="L1795" s="53" t="s">
        <v>502</v>
      </c>
      <c r="M1795" s="53" t="s">
        <v>503</v>
      </c>
    </row>
    <row r="1796" spans="1:13" x14ac:dyDescent="0.25">
      <c r="A1796" s="53" t="s">
        <v>30</v>
      </c>
      <c r="B1796" s="53" t="s">
        <v>49</v>
      </c>
      <c r="C1796" s="53" t="s">
        <v>30</v>
      </c>
      <c r="D1796" s="53">
        <v>4102</v>
      </c>
      <c r="E1796" s="53">
        <v>1500</v>
      </c>
      <c r="F1796" s="53">
        <v>3</v>
      </c>
      <c r="G1796" s="53">
        <v>0</v>
      </c>
      <c r="H1796" s="53">
        <v>105</v>
      </c>
      <c r="I1796" s="53"/>
      <c r="J1796" s="53" t="s">
        <v>29</v>
      </c>
      <c r="K1796" s="53" t="s">
        <v>501</v>
      </c>
      <c r="L1796" s="53" t="s">
        <v>502</v>
      </c>
      <c r="M1796" s="53" t="s">
        <v>503</v>
      </c>
    </row>
    <row r="1797" spans="1:13" x14ac:dyDescent="0.25">
      <c r="A1797" s="53" t="s">
        <v>30</v>
      </c>
      <c r="B1797" s="53" t="s">
        <v>58</v>
      </c>
      <c r="C1797" s="53" t="s">
        <v>30</v>
      </c>
      <c r="D1797" s="53">
        <v>4102</v>
      </c>
      <c r="E1797" s="53">
        <v>1500</v>
      </c>
      <c r="F1797" s="53">
        <v>3</v>
      </c>
      <c r="G1797" s="53">
        <v>0</v>
      </c>
      <c r="H1797" s="53">
        <v>110</v>
      </c>
      <c r="I1797" s="53"/>
      <c r="J1797" s="53" t="s">
        <v>29</v>
      </c>
      <c r="K1797" s="53" t="s">
        <v>501</v>
      </c>
      <c r="L1797" s="53" t="s">
        <v>527</v>
      </c>
      <c r="M1797" s="53" t="s">
        <v>545</v>
      </c>
    </row>
    <row r="1798" spans="1:13" x14ac:dyDescent="0.25">
      <c r="A1798" s="53" t="s">
        <v>30</v>
      </c>
      <c r="B1798" s="53" t="s">
        <v>256</v>
      </c>
      <c r="C1798" s="53" t="s">
        <v>30</v>
      </c>
      <c r="D1798" s="53">
        <v>4102</v>
      </c>
      <c r="E1798" s="53">
        <v>1500</v>
      </c>
      <c r="F1798" s="53">
        <v>3</v>
      </c>
      <c r="G1798" s="53">
        <v>0</v>
      </c>
      <c r="H1798" s="53">
        <v>111</v>
      </c>
      <c r="I1798" s="53"/>
      <c r="J1798" s="53" t="s">
        <v>29</v>
      </c>
      <c r="K1798" s="53" t="s">
        <v>501</v>
      </c>
      <c r="L1798" s="53" t="s">
        <v>527</v>
      </c>
      <c r="M1798" s="53" t="s">
        <v>542</v>
      </c>
    </row>
    <row r="1799" spans="1:13" x14ac:dyDescent="0.25">
      <c r="A1799" s="53" t="s">
        <v>30</v>
      </c>
      <c r="B1799" s="53" t="s">
        <v>387</v>
      </c>
      <c r="C1799" s="53" t="s">
        <v>30</v>
      </c>
      <c r="D1799" s="53">
        <v>4102</v>
      </c>
      <c r="E1799" s="53">
        <v>1500</v>
      </c>
      <c r="F1799" s="53">
        <v>3</v>
      </c>
      <c r="G1799" s="53">
        <v>0</v>
      </c>
      <c r="H1799" s="53">
        <v>112</v>
      </c>
      <c r="I1799" s="53"/>
      <c r="J1799" s="53" t="s">
        <v>29</v>
      </c>
      <c r="K1799" s="53" t="s">
        <v>501</v>
      </c>
      <c r="L1799" s="53" t="s">
        <v>502</v>
      </c>
      <c r="M1799" s="53" t="s">
        <v>503</v>
      </c>
    </row>
    <row r="1800" spans="1:13" x14ac:dyDescent="0.25">
      <c r="A1800" s="53" t="s">
        <v>30</v>
      </c>
      <c r="B1800" s="53" t="s">
        <v>45</v>
      </c>
      <c r="C1800" s="53" t="s">
        <v>30</v>
      </c>
      <c r="D1800" s="53">
        <v>4102</v>
      </c>
      <c r="E1800" s="53">
        <v>1500</v>
      </c>
      <c r="F1800" s="53">
        <v>3</v>
      </c>
      <c r="G1800" s="53">
        <v>0</v>
      </c>
      <c r="H1800" s="53">
        <v>103</v>
      </c>
      <c r="I1800" s="53"/>
      <c r="J1800" s="53" t="s">
        <v>29</v>
      </c>
      <c r="K1800" s="53" t="s">
        <v>501</v>
      </c>
      <c r="L1800" s="53" t="s">
        <v>502</v>
      </c>
      <c r="M1800" s="53" t="s">
        <v>503</v>
      </c>
    </row>
    <row r="1801" spans="1:13" x14ac:dyDescent="0.25">
      <c r="A1801" s="53" t="s">
        <v>30</v>
      </c>
      <c r="B1801" s="53" t="s">
        <v>49</v>
      </c>
      <c r="C1801" s="53" t="s">
        <v>30</v>
      </c>
      <c r="D1801" s="53">
        <v>4102</v>
      </c>
      <c r="E1801" s="53">
        <v>1500</v>
      </c>
      <c r="F1801" s="53">
        <v>3</v>
      </c>
      <c r="G1801" s="53">
        <v>0</v>
      </c>
      <c r="H1801" s="53">
        <v>105</v>
      </c>
      <c r="I1801" s="53"/>
      <c r="J1801" s="53" t="s">
        <v>29</v>
      </c>
      <c r="K1801" s="53" t="s">
        <v>501</v>
      </c>
      <c r="L1801" s="53" t="s">
        <v>502</v>
      </c>
      <c r="M1801" s="53" t="s">
        <v>503</v>
      </c>
    </row>
    <row r="1802" spans="1:13" x14ac:dyDescent="0.25">
      <c r="A1802" s="53" t="s">
        <v>30</v>
      </c>
      <c r="B1802" s="53" t="s">
        <v>58</v>
      </c>
      <c r="C1802" s="53" t="s">
        <v>30</v>
      </c>
      <c r="D1802" s="53">
        <v>4102</v>
      </c>
      <c r="E1802" s="53">
        <v>1500</v>
      </c>
      <c r="F1802" s="53">
        <v>3</v>
      </c>
      <c r="G1802" s="53">
        <v>0</v>
      </c>
      <c r="H1802" s="53">
        <v>110</v>
      </c>
      <c r="I1802" s="53"/>
      <c r="J1802" s="53" t="s">
        <v>29</v>
      </c>
      <c r="K1802" s="53" t="s">
        <v>501</v>
      </c>
      <c r="L1802" s="53" t="s">
        <v>527</v>
      </c>
      <c r="M1802" s="53" t="s">
        <v>545</v>
      </c>
    </row>
    <row r="1803" spans="1:13" x14ac:dyDescent="0.25">
      <c r="A1803" s="53" t="s">
        <v>30</v>
      </c>
      <c r="B1803" s="53" t="s">
        <v>256</v>
      </c>
      <c r="C1803" s="53" t="s">
        <v>30</v>
      </c>
      <c r="D1803" s="53">
        <v>4102</v>
      </c>
      <c r="E1803" s="53">
        <v>1500</v>
      </c>
      <c r="F1803" s="53">
        <v>3</v>
      </c>
      <c r="G1803" s="53">
        <v>0</v>
      </c>
      <c r="H1803" s="53">
        <v>111</v>
      </c>
      <c r="I1803" s="53"/>
      <c r="J1803" s="53" t="s">
        <v>29</v>
      </c>
      <c r="K1803" s="53" t="s">
        <v>501</v>
      </c>
      <c r="L1803" s="53" t="s">
        <v>527</v>
      </c>
      <c r="M1803" s="53" t="s">
        <v>542</v>
      </c>
    </row>
    <row r="1804" spans="1:13" x14ac:dyDescent="0.25">
      <c r="A1804" s="53" t="s">
        <v>30</v>
      </c>
      <c r="B1804" s="53" t="s">
        <v>387</v>
      </c>
      <c r="C1804" s="53" t="s">
        <v>30</v>
      </c>
      <c r="D1804" s="53">
        <v>4102</v>
      </c>
      <c r="E1804" s="53">
        <v>1500</v>
      </c>
      <c r="F1804" s="53">
        <v>3</v>
      </c>
      <c r="G1804" s="53">
        <v>0</v>
      </c>
      <c r="H1804" s="53">
        <v>112</v>
      </c>
      <c r="I1804" s="53"/>
      <c r="J1804" s="53" t="s">
        <v>29</v>
      </c>
      <c r="K1804" s="53" t="s">
        <v>501</v>
      </c>
      <c r="L1804" s="53" t="s">
        <v>502</v>
      </c>
      <c r="M1804" s="53" t="s">
        <v>503</v>
      </c>
    </row>
    <row r="1805" spans="1:13" x14ac:dyDescent="0.25">
      <c r="A1805" s="53" t="s">
        <v>30</v>
      </c>
      <c r="B1805" s="53" t="s">
        <v>383</v>
      </c>
      <c r="C1805" s="53" t="s">
        <v>30</v>
      </c>
      <c r="D1805" s="53">
        <v>4102</v>
      </c>
      <c r="E1805" s="53">
        <v>1500</v>
      </c>
      <c r="F1805" s="53">
        <v>3</v>
      </c>
      <c r="G1805" s="53">
        <v>0</v>
      </c>
      <c r="H1805" s="53">
        <v>102</v>
      </c>
      <c r="I1805" s="53"/>
      <c r="J1805" s="53" t="s">
        <v>29</v>
      </c>
      <c r="K1805" s="53" t="s">
        <v>501</v>
      </c>
      <c r="L1805" s="53" t="s">
        <v>502</v>
      </c>
      <c r="M1805" s="53" t="s">
        <v>503</v>
      </c>
    </row>
    <row r="1806" spans="1:13" x14ac:dyDescent="0.25">
      <c r="A1806" s="53" t="s">
        <v>30</v>
      </c>
      <c r="B1806" s="53" t="s">
        <v>45</v>
      </c>
      <c r="C1806" s="53" t="s">
        <v>30</v>
      </c>
      <c r="D1806" s="53">
        <v>4102</v>
      </c>
      <c r="E1806" s="53">
        <v>1500</v>
      </c>
      <c r="F1806" s="53">
        <v>3</v>
      </c>
      <c r="G1806" s="53">
        <v>0</v>
      </c>
      <c r="H1806" s="53">
        <v>103</v>
      </c>
      <c r="I1806" s="53"/>
      <c r="J1806" s="53" t="s">
        <v>29</v>
      </c>
      <c r="K1806" s="53" t="s">
        <v>501</v>
      </c>
      <c r="L1806" s="53" t="s">
        <v>502</v>
      </c>
      <c r="M1806" s="53" t="s">
        <v>503</v>
      </c>
    </row>
    <row r="1807" spans="1:13" x14ac:dyDescent="0.25">
      <c r="A1807" s="53" t="s">
        <v>30</v>
      </c>
      <c r="B1807" s="53" t="s">
        <v>49</v>
      </c>
      <c r="C1807" s="53" t="s">
        <v>30</v>
      </c>
      <c r="D1807" s="53">
        <v>4102</v>
      </c>
      <c r="E1807" s="53">
        <v>1500</v>
      </c>
      <c r="F1807" s="53">
        <v>3</v>
      </c>
      <c r="G1807" s="53">
        <v>0</v>
      </c>
      <c r="H1807" s="53">
        <v>105</v>
      </c>
      <c r="I1807" s="53"/>
      <c r="J1807" s="53" t="s">
        <v>29</v>
      </c>
      <c r="K1807" s="53" t="s">
        <v>501</v>
      </c>
      <c r="L1807" s="53" t="s">
        <v>502</v>
      </c>
      <c r="M1807" s="53" t="s">
        <v>503</v>
      </c>
    </row>
    <row r="1808" spans="1:13" x14ac:dyDescent="0.25">
      <c r="A1808" s="53" t="s">
        <v>30</v>
      </c>
      <c r="B1808" s="53" t="s">
        <v>58</v>
      </c>
      <c r="C1808" s="53" t="s">
        <v>30</v>
      </c>
      <c r="D1808" s="53">
        <v>4102</v>
      </c>
      <c r="E1808" s="53">
        <v>1500</v>
      </c>
      <c r="F1808" s="53">
        <v>3</v>
      </c>
      <c r="G1808" s="53">
        <v>0</v>
      </c>
      <c r="H1808" s="53">
        <v>110</v>
      </c>
      <c r="I1808" s="53"/>
      <c r="J1808" s="53" t="s">
        <v>29</v>
      </c>
      <c r="K1808" s="53" t="s">
        <v>501</v>
      </c>
      <c r="L1808" s="53" t="s">
        <v>527</v>
      </c>
      <c r="M1808" s="53" t="s">
        <v>545</v>
      </c>
    </row>
    <row r="1809" spans="1:13" x14ac:dyDescent="0.25">
      <c r="A1809" s="53" t="s">
        <v>30</v>
      </c>
      <c r="B1809" s="53" t="s">
        <v>256</v>
      </c>
      <c r="C1809" s="53" t="s">
        <v>30</v>
      </c>
      <c r="D1809" s="53">
        <v>4102</v>
      </c>
      <c r="E1809" s="53">
        <v>1500</v>
      </c>
      <c r="F1809" s="53">
        <v>3</v>
      </c>
      <c r="G1809" s="53">
        <v>0</v>
      </c>
      <c r="H1809" s="53">
        <v>111</v>
      </c>
      <c r="I1809" s="53"/>
      <c r="J1809" s="53" t="s">
        <v>29</v>
      </c>
      <c r="K1809" s="53" t="s">
        <v>501</v>
      </c>
      <c r="L1809" s="53" t="s">
        <v>527</v>
      </c>
      <c r="M1809" s="53" t="s">
        <v>542</v>
      </c>
    </row>
    <row r="1810" spans="1:13" x14ac:dyDescent="0.25">
      <c r="A1810" s="53" t="s">
        <v>30</v>
      </c>
      <c r="B1810" s="53" t="s">
        <v>387</v>
      </c>
      <c r="C1810" s="53" t="s">
        <v>30</v>
      </c>
      <c r="D1810" s="53">
        <v>4102</v>
      </c>
      <c r="E1810" s="53">
        <v>1500</v>
      </c>
      <c r="F1810" s="53">
        <v>3</v>
      </c>
      <c r="G1810" s="53">
        <v>0</v>
      </c>
      <c r="H1810" s="53">
        <v>112</v>
      </c>
      <c r="I1810" s="53"/>
      <c r="J1810" s="53" t="s">
        <v>29</v>
      </c>
      <c r="K1810" s="53" t="s">
        <v>501</v>
      </c>
      <c r="L1810" s="53" t="s">
        <v>502</v>
      </c>
      <c r="M1810" s="53" t="s">
        <v>503</v>
      </c>
    </row>
    <row r="1811" spans="1:13" x14ac:dyDescent="0.25">
      <c r="A1811" s="53" t="s">
        <v>30</v>
      </c>
      <c r="B1811" s="53" t="s">
        <v>45</v>
      </c>
      <c r="C1811" s="53" t="s">
        <v>30</v>
      </c>
      <c r="D1811" s="53">
        <v>4102</v>
      </c>
      <c r="E1811" s="53">
        <v>1500</v>
      </c>
      <c r="F1811" s="53">
        <v>3</v>
      </c>
      <c r="G1811" s="53">
        <v>0</v>
      </c>
      <c r="H1811" s="53">
        <v>103</v>
      </c>
      <c r="I1811" s="53"/>
      <c r="J1811" s="53" t="s">
        <v>29</v>
      </c>
      <c r="K1811" s="53" t="s">
        <v>501</v>
      </c>
      <c r="L1811" s="53" t="s">
        <v>502</v>
      </c>
      <c r="M1811" s="53" t="s">
        <v>503</v>
      </c>
    </row>
    <row r="1812" spans="1:13" x14ac:dyDescent="0.25">
      <c r="A1812" s="53" t="s">
        <v>30</v>
      </c>
      <c r="B1812" s="53" t="s">
        <v>385</v>
      </c>
      <c r="C1812" s="53" t="s">
        <v>30</v>
      </c>
      <c r="D1812" s="53">
        <v>4102</v>
      </c>
      <c r="E1812" s="53">
        <v>1500</v>
      </c>
      <c r="F1812" s="53">
        <v>3</v>
      </c>
      <c r="G1812" s="53">
        <v>0</v>
      </c>
      <c r="H1812" s="53">
        <v>104</v>
      </c>
      <c r="I1812" s="53"/>
      <c r="J1812" s="53" t="s">
        <v>29</v>
      </c>
      <c r="K1812" s="53" t="s">
        <v>501</v>
      </c>
      <c r="L1812" s="53" t="s">
        <v>502</v>
      </c>
      <c r="M1812" s="53" t="s">
        <v>503</v>
      </c>
    </row>
    <row r="1813" spans="1:13" x14ac:dyDescent="0.25">
      <c r="A1813" s="53" t="s">
        <v>30</v>
      </c>
      <c r="B1813" s="53" t="s">
        <v>49</v>
      </c>
      <c r="C1813" s="53" t="s">
        <v>30</v>
      </c>
      <c r="D1813" s="53">
        <v>4102</v>
      </c>
      <c r="E1813" s="53">
        <v>1500</v>
      </c>
      <c r="F1813" s="53">
        <v>3</v>
      </c>
      <c r="G1813" s="53">
        <v>0</v>
      </c>
      <c r="H1813" s="53">
        <v>105</v>
      </c>
      <c r="I1813" s="53"/>
      <c r="J1813" s="53" t="s">
        <v>29</v>
      </c>
      <c r="K1813" s="53" t="s">
        <v>501</v>
      </c>
      <c r="L1813" s="53" t="s">
        <v>502</v>
      </c>
      <c r="M1813" s="53" t="s">
        <v>503</v>
      </c>
    </row>
    <row r="1814" spans="1:13" x14ac:dyDescent="0.25">
      <c r="A1814" s="53" t="s">
        <v>30</v>
      </c>
      <c r="B1814" s="53" t="s">
        <v>58</v>
      </c>
      <c r="C1814" s="53" t="s">
        <v>30</v>
      </c>
      <c r="D1814" s="53">
        <v>4102</v>
      </c>
      <c r="E1814" s="53">
        <v>1500</v>
      </c>
      <c r="F1814" s="53">
        <v>3</v>
      </c>
      <c r="G1814" s="53">
        <v>0</v>
      </c>
      <c r="H1814" s="53">
        <v>110</v>
      </c>
      <c r="I1814" s="53"/>
      <c r="J1814" s="53" t="s">
        <v>29</v>
      </c>
      <c r="K1814" s="53" t="s">
        <v>501</v>
      </c>
      <c r="L1814" s="53" t="s">
        <v>527</v>
      </c>
      <c r="M1814" s="53" t="s">
        <v>545</v>
      </c>
    </row>
    <row r="1815" spans="1:13" x14ac:dyDescent="0.25">
      <c r="A1815" s="53" t="s">
        <v>30</v>
      </c>
      <c r="B1815" s="53" t="s">
        <v>256</v>
      </c>
      <c r="C1815" s="53" t="s">
        <v>30</v>
      </c>
      <c r="D1815" s="53">
        <v>4102</v>
      </c>
      <c r="E1815" s="53">
        <v>1500</v>
      </c>
      <c r="F1815" s="53">
        <v>3</v>
      </c>
      <c r="G1815" s="53">
        <v>0</v>
      </c>
      <c r="H1815" s="53">
        <v>111</v>
      </c>
      <c r="I1815" s="53"/>
      <c r="J1815" s="53" t="s">
        <v>29</v>
      </c>
      <c r="K1815" s="53" t="s">
        <v>501</v>
      </c>
      <c r="L1815" s="53" t="s">
        <v>527</v>
      </c>
      <c r="M1815" s="53" t="s">
        <v>542</v>
      </c>
    </row>
    <row r="1816" spans="1:13" x14ac:dyDescent="0.25">
      <c r="A1816" s="53" t="s">
        <v>30</v>
      </c>
      <c r="B1816" s="53" t="s">
        <v>387</v>
      </c>
      <c r="C1816" s="53" t="s">
        <v>30</v>
      </c>
      <c r="D1816" s="53">
        <v>4102</v>
      </c>
      <c r="E1816" s="53">
        <v>1500</v>
      </c>
      <c r="F1816" s="53">
        <v>3</v>
      </c>
      <c r="G1816" s="53">
        <v>0</v>
      </c>
      <c r="H1816" s="53">
        <v>112</v>
      </c>
      <c r="I1816" s="53"/>
      <c r="J1816" s="53" t="s">
        <v>29</v>
      </c>
      <c r="K1816" s="53" t="s">
        <v>501</v>
      </c>
      <c r="L1816" s="53" t="s">
        <v>502</v>
      </c>
      <c r="M1816" s="53" t="s">
        <v>503</v>
      </c>
    </row>
    <row r="1817" spans="1:13" x14ac:dyDescent="0.25">
      <c r="A1817" s="53" t="s">
        <v>30</v>
      </c>
      <c r="B1817" s="53" t="s">
        <v>45</v>
      </c>
      <c r="C1817" s="53" t="s">
        <v>30</v>
      </c>
      <c r="D1817" s="53">
        <v>4102</v>
      </c>
      <c r="E1817" s="53">
        <v>1500</v>
      </c>
      <c r="F1817" s="53">
        <v>3</v>
      </c>
      <c r="G1817" s="53">
        <v>0</v>
      </c>
      <c r="H1817" s="53">
        <v>103</v>
      </c>
      <c r="I1817" s="53"/>
      <c r="J1817" s="53" t="s">
        <v>29</v>
      </c>
      <c r="K1817" s="53" t="s">
        <v>501</v>
      </c>
      <c r="L1817" s="53" t="s">
        <v>502</v>
      </c>
      <c r="M1817" s="53" t="s">
        <v>503</v>
      </c>
    </row>
    <row r="1818" spans="1:13" x14ac:dyDescent="0.25">
      <c r="A1818" s="53" t="s">
        <v>30</v>
      </c>
      <c r="B1818" s="53" t="s">
        <v>58</v>
      </c>
      <c r="C1818" s="53" t="s">
        <v>30</v>
      </c>
      <c r="D1818" s="53">
        <v>4102</v>
      </c>
      <c r="E1818" s="53">
        <v>1500</v>
      </c>
      <c r="F1818" s="53">
        <v>3</v>
      </c>
      <c r="G1818" s="53">
        <v>0</v>
      </c>
      <c r="H1818" s="53">
        <v>110</v>
      </c>
      <c r="I1818" s="53"/>
      <c r="J1818" s="53" t="s">
        <v>29</v>
      </c>
      <c r="K1818" s="53" t="s">
        <v>501</v>
      </c>
      <c r="L1818" s="53" t="s">
        <v>527</v>
      </c>
      <c r="M1818" s="53" t="s">
        <v>545</v>
      </c>
    </row>
    <row r="1819" spans="1:13" x14ac:dyDescent="0.25">
      <c r="A1819" s="53" t="s">
        <v>30</v>
      </c>
      <c r="B1819" s="53" t="s">
        <v>256</v>
      </c>
      <c r="C1819" s="53" t="s">
        <v>30</v>
      </c>
      <c r="D1819" s="53">
        <v>4102</v>
      </c>
      <c r="E1819" s="53">
        <v>1500</v>
      </c>
      <c r="F1819" s="53">
        <v>3</v>
      </c>
      <c r="G1819" s="53">
        <v>0</v>
      </c>
      <c r="H1819" s="53">
        <v>111</v>
      </c>
      <c r="I1819" s="53"/>
      <c r="J1819" s="53" t="s">
        <v>29</v>
      </c>
      <c r="K1819" s="53" t="s">
        <v>501</v>
      </c>
      <c r="L1819" s="53" t="s">
        <v>527</v>
      </c>
      <c r="M1819" s="53" t="s">
        <v>542</v>
      </c>
    </row>
    <row r="1820" spans="1:13" x14ac:dyDescent="0.25">
      <c r="A1820" s="53" t="s">
        <v>30</v>
      </c>
      <c r="B1820" s="53" t="s">
        <v>387</v>
      </c>
      <c r="C1820" s="53" t="s">
        <v>30</v>
      </c>
      <c r="D1820" s="53">
        <v>4102</v>
      </c>
      <c r="E1820" s="53">
        <v>1500</v>
      </c>
      <c r="F1820" s="53">
        <v>3</v>
      </c>
      <c r="G1820" s="53">
        <v>0</v>
      </c>
      <c r="H1820" s="53">
        <v>112</v>
      </c>
      <c r="I1820" s="53"/>
      <c r="J1820" s="53" t="s">
        <v>29</v>
      </c>
      <c r="K1820" s="53" t="s">
        <v>501</v>
      </c>
      <c r="L1820" s="53" t="s">
        <v>502</v>
      </c>
      <c r="M1820" s="53" t="s">
        <v>503</v>
      </c>
    </row>
    <row r="1821" spans="1:13" x14ac:dyDescent="0.25">
      <c r="A1821" s="53" t="s">
        <v>30</v>
      </c>
      <c r="B1821" s="53" t="s">
        <v>45</v>
      </c>
      <c r="C1821" s="53" t="s">
        <v>30</v>
      </c>
      <c r="D1821" s="53">
        <v>4102</v>
      </c>
      <c r="E1821" s="53">
        <v>1500</v>
      </c>
      <c r="F1821" s="53">
        <v>3</v>
      </c>
      <c r="G1821" s="53">
        <v>0</v>
      </c>
      <c r="H1821" s="53">
        <v>103</v>
      </c>
      <c r="I1821" s="53"/>
      <c r="J1821" s="53" t="s">
        <v>29</v>
      </c>
      <c r="K1821" s="53" t="s">
        <v>501</v>
      </c>
      <c r="L1821" s="53" t="s">
        <v>502</v>
      </c>
      <c r="M1821" s="53" t="s">
        <v>503</v>
      </c>
    </row>
    <row r="1822" spans="1:13" x14ac:dyDescent="0.25">
      <c r="A1822" s="53" t="s">
        <v>30</v>
      </c>
      <c r="B1822" s="53" t="s">
        <v>58</v>
      </c>
      <c r="C1822" s="53" t="s">
        <v>30</v>
      </c>
      <c r="D1822" s="53">
        <v>4102</v>
      </c>
      <c r="E1822" s="53">
        <v>1500</v>
      </c>
      <c r="F1822" s="53">
        <v>3</v>
      </c>
      <c r="G1822" s="53">
        <v>0</v>
      </c>
      <c r="H1822" s="53">
        <v>110</v>
      </c>
      <c r="I1822" s="53"/>
      <c r="J1822" s="53" t="s">
        <v>29</v>
      </c>
      <c r="K1822" s="53" t="s">
        <v>501</v>
      </c>
      <c r="L1822" s="53" t="s">
        <v>527</v>
      </c>
      <c r="M1822" s="53" t="s">
        <v>545</v>
      </c>
    </row>
    <row r="1823" spans="1:13" x14ac:dyDescent="0.25">
      <c r="A1823" s="53" t="s">
        <v>30</v>
      </c>
      <c r="B1823" s="53" t="s">
        <v>256</v>
      </c>
      <c r="C1823" s="53" t="s">
        <v>30</v>
      </c>
      <c r="D1823" s="53">
        <v>4102</v>
      </c>
      <c r="E1823" s="53">
        <v>1500</v>
      </c>
      <c r="F1823" s="53">
        <v>3</v>
      </c>
      <c r="G1823" s="53">
        <v>0</v>
      </c>
      <c r="H1823" s="53">
        <v>111</v>
      </c>
      <c r="I1823" s="53"/>
      <c r="J1823" s="53" t="s">
        <v>29</v>
      </c>
      <c r="K1823" s="53" t="s">
        <v>501</v>
      </c>
      <c r="L1823" s="53" t="s">
        <v>527</v>
      </c>
      <c r="M1823" s="53" t="s">
        <v>542</v>
      </c>
    </row>
    <row r="1824" spans="1:13" x14ac:dyDescent="0.25">
      <c r="A1824" s="53" t="s">
        <v>30</v>
      </c>
      <c r="B1824" s="53" t="s">
        <v>387</v>
      </c>
      <c r="C1824" s="53" t="s">
        <v>30</v>
      </c>
      <c r="D1824" s="53">
        <v>4102</v>
      </c>
      <c r="E1824" s="53">
        <v>1500</v>
      </c>
      <c r="F1824" s="53">
        <v>3</v>
      </c>
      <c r="G1824" s="53">
        <v>0</v>
      </c>
      <c r="H1824" s="53">
        <v>112</v>
      </c>
      <c r="I1824" s="53"/>
      <c r="J1824" s="53" t="s">
        <v>29</v>
      </c>
      <c r="K1824" s="53" t="s">
        <v>501</v>
      </c>
      <c r="L1824" s="53" t="s">
        <v>502</v>
      </c>
      <c r="M1824" s="53" t="s">
        <v>503</v>
      </c>
    </row>
    <row r="1825" spans="1:13" x14ac:dyDescent="0.25">
      <c r="A1825" s="53" t="s">
        <v>30</v>
      </c>
      <c r="B1825" s="53" t="s">
        <v>477</v>
      </c>
      <c r="C1825" s="53" t="s">
        <v>30</v>
      </c>
      <c r="D1825" s="53">
        <v>4102</v>
      </c>
      <c r="E1825" s="53">
        <v>1500</v>
      </c>
      <c r="F1825" s="53">
        <v>7</v>
      </c>
      <c r="G1825" s="53">
        <v>0</v>
      </c>
      <c r="H1825" s="53">
        <v>999</v>
      </c>
      <c r="I1825" s="53"/>
      <c r="J1825" s="53" t="s">
        <v>594</v>
      </c>
      <c r="K1825" s="53" t="s">
        <v>529</v>
      </c>
      <c r="L1825" s="53" t="s">
        <v>530</v>
      </c>
      <c r="M1825" s="53" t="s">
        <v>529</v>
      </c>
    </row>
    <row r="1826" spans="1:13" x14ac:dyDescent="0.25">
      <c r="A1826" s="53" t="s">
        <v>30</v>
      </c>
      <c r="B1826" s="53" t="s">
        <v>296</v>
      </c>
      <c r="C1826" s="53" t="s">
        <v>30</v>
      </c>
      <c r="D1826" s="53">
        <v>4102</v>
      </c>
      <c r="E1826" s="53">
        <v>1500</v>
      </c>
      <c r="F1826" s="53">
        <v>7</v>
      </c>
      <c r="G1826" s="53">
        <v>0</v>
      </c>
      <c r="H1826" s="53">
        <v>101</v>
      </c>
      <c r="I1826" s="53"/>
      <c r="J1826" s="53" t="s">
        <v>594</v>
      </c>
      <c r="K1826" s="53" t="s">
        <v>529</v>
      </c>
      <c r="L1826" s="53" t="s">
        <v>530</v>
      </c>
      <c r="M1826" s="53" t="s">
        <v>529</v>
      </c>
    </row>
    <row r="1827" spans="1:13" x14ac:dyDescent="0.25">
      <c r="A1827" s="53" t="s">
        <v>30</v>
      </c>
      <c r="B1827" s="53" t="s">
        <v>298</v>
      </c>
      <c r="C1827" s="53" t="s">
        <v>30</v>
      </c>
      <c r="D1827" s="53">
        <v>4102</v>
      </c>
      <c r="E1827" s="53">
        <v>1500</v>
      </c>
      <c r="F1827" s="53">
        <v>7</v>
      </c>
      <c r="G1827" s="53">
        <v>0</v>
      </c>
      <c r="H1827" s="53">
        <v>102</v>
      </c>
      <c r="I1827" s="53"/>
      <c r="J1827" s="53" t="s">
        <v>594</v>
      </c>
      <c r="K1827" s="53" t="s">
        <v>529</v>
      </c>
      <c r="L1827" s="53" t="s">
        <v>527</v>
      </c>
      <c r="M1827" s="53" t="s">
        <v>545</v>
      </c>
    </row>
    <row r="1828" spans="1:13" x14ac:dyDescent="0.25">
      <c r="A1828" s="53" t="s">
        <v>30</v>
      </c>
      <c r="B1828" s="53" t="s">
        <v>299</v>
      </c>
      <c r="C1828" s="53" t="s">
        <v>30</v>
      </c>
      <c r="D1828" s="53">
        <v>4102</v>
      </c>
      <c r="E1828" s="53">
        <v>1500</v>
      </c>
      <c r="F1828" s="53">
        <v>7</v>
      </c>
      <c r="G1828" s="53">
        <v>0</v>
      </c>
      <c r="H1828" s="53">
        <v>103</v>
      </c>
      <c r="I1828" s="53"/>
      <c r="J1828" s="53" t="s">
        <v>594</v>
      </c>
      <c r="K1828" s="53" t="s">
        <v>529</v>
      </c>
      <c r="L1828" s="53" t="s">
        <v>527</v>
      </c>
      <c r="M1828" s="53" t="s">
        <v>542</v>
      </c>
    </row>
    <row r="1829" spans="1:13" x14ac:dyDescent="0.25">
      <c r="A1829" s="53" t="s">
        <v>30</v>
      </c>
      <c r="B1829" s="53" t="s">
        <v>298</v>
      </c>
      <c r="C1829" s="53" t="s">
        <v>30</v>
      </c>
      <c r="D1829" s="53">
        <v>4102</v>
      </c>
      <c r="E1829" s="53">
        <v>1500</v>
      </c>
      <c r="F1829" s="53">
        <v>7</v>
      </c>
      <c r="G1829" s="53">
        <v>0</v>
      </c>
      <c r="H1829" s="53">
        <v>102</v>
      </c>
      <c r="I1829" s="53"/>
      <c r="J1829" s="53" t="s">
        <v>594</v>
      </c>
      <c r="K1829" s="53" t="s">
        <v>529</v>
      </c>
      <c r="L1829" s="53" t="s">
        <v>527</v>
      </c>
      <c r="M1829" s="53" t="s">
        <v>545</v>
      </c>
    </row>
    <row r="1830" spans="1:13" x14ac:dyDescent="0.25">
      <c r="A1830" s="53" t="s">
        <v>30</v>
      </c>
      <c r="B1830" s="53" t="s">
        <v>299</v>
      </c>
      <c r="C1830" s="53" t="s">
        <v>30</v>
      </c>
      <c r="D1830" s="53">
        <v>4102</v>
      </c>
      <c r="E1830" s="53">
        <v>1500</v>
      </c>
      <c r="F1830" s="53">
        <v>7</v>
      </c>
      <c r="G1830" s="53">
        <v>0</v>
      </c>
      <c r="H1830" s="53">
        <v>103</v>
      </c>
      <c r="I1830" s="53"/>
      <c r="J1830" s="53" t="s">
        <v>594</v>
      </c>
      <c r="K1830" s="53" t="s">
        <v>529</v>
      </c>
      <c r="L1830" s="53" t="s">
        <v>527</v>
      </c>
      <c r="M1830" s="53" t="s">
        <v>542</v>
      </c>
    </row>
    <row r="1831" spans="1:13" x14ac:dyDescent="0.25">
      <c r="A1831" s="53" t="s">
        <v>30</v>
      </c>
      <c r="B1831" s="53" t="s">
        <v>298</v>
      </c>
      <c r="C1831" s="53" t="s">
        <v>30</v>
      </c>
      <c r="D1831" s="53">
        <v>4102</v>
      </c>
      <c r="E1831" s="53">
        <v>1500</v>
      </c>
      <c r="F1831" s="53">
        <v>7</v>
      </c>
      <c r="G1831" s="53">
        <v>0</v>
      </c>
      <c r="H1831" s="53">
        <v>102</v>
      </c>
      <c r="I1831" s="53"/>
      <c r="J1831" s="53" t="s">
        <v>594</v>
      </c>
      <c r="K1831" s="53" t="s">
        <v>529</v>
      </c>
      <c r="L1831" s="53" t="s">
        <v>527</v>
      </c>
      <c r="M1831" s="53" t="s">
        <v>545</v>
      </c>
    </row>
    <row r="1832" spans="1:13" x14ac:dyDescent="0.25">
      <c r="A1832" s="53" t="s">
        <v>30</v>
      </c>
      <c r="B1832" s="53" t="s">
        <v>299</v>
      </c>
      <c r="C1832" s="53" t="s">
        <v>30</v>
      </c>
      <c r="D1832" s="53">
        <v>4102</v>
      </c>
      <c r="E1832" s="53">
        <v>1500</v>
      </c>
      <c r="F1832" s="53">
        <v>7</v>
      </c>
      <c r="G1832" s="53">
        <v>0</v>
      </c>
      <c r="H1832" s="53">
        <v>103</v>
      </c>
      <c r="I1832" s="53"/>
      <c r="J1832" s="53" t="s">
        <v>594</v>
      </c>
      <c r="K1832" s="53" t="s">
        <v>529</v>
      </c>
      <c r="L1832" s="53" t="s">
        <v>527</v>
      </c>
      <c r="M1832" s="53" t="s">
        <v>542</v>
      </c>
    </row>
    <row r="1833" spans="1:13" x14ac:dyDescent="0.25">
      <c r="A1833" s="53" t="s">
        <v>30</v>
      </c>
      <c r="B1833" s="53" t="s">
        <v>298</v>
      </c>
      <c r="C1833" s="53" t="s">
        <v>30</v>
      </c>
      <c r="D1833" s="53">
        <v>4102</v>
      </c>
      <c r="E1833" s="53">
        <v>1500</v>
      </c>
      <c r="F1833" s="53">
        <v>7</v>
      </c>
      <c r="G1833" s="53">
        <v>0</v>
      </c>
      <c r="H1833" s="53">
        <v>102</v>
      </c>
      <c r="I1833" s="53"/>
      <c r="J1833" s="53" t="s">
        <v>594</v>
      </c>
      <c r="K1833" s="53" t="s">
        <v>529</v>
      </c>
      <c r="L1833" s="53" t="s">
        <v>527</v>
      </c>
      <c r="M1833" s="53" t="s">
        <v>545</v>
      </c>
    </row>
    <row r="1834" spans="1:13" x14ac:dyDescent="0.25">
      <c r="A1834" s="53" t="s">
        <v>30</v>
      </c>
      <c r="B1834" s="53" t="s">
        <v>299</v>
      </c>
      <c r="C1834" s="53" t="s">
        <v>30</v>
      </c>
      <c r="D1834" s="53">
        <v>4102</v>
      </c>
      <c r="E1834" s="53">
        <v>1500</v>
      </c>
      <c r="F1834" s="53">
        <v>7</v>
      </c>
      <c r="G1834" s="53">
        <v>0</v>
      </c>
      <c r="H1834" s="53">
        <v>103</v>
      </c>
      <c r="I1834" s="53"/>
      <c r="J1834" s="53" t="s">
        <v>594</v>
      </c>
      <c r="K1834" s="53" t="s">
        <v>529</v>
      </c>
      <c r="L1834" s="53" t="s">
        <v>527</v>
      </c>
      <c r="M1834" s="53" t="s">
        <v>542</v>
      </c>
    </row>
    <row r="1835" spans="1:13" x14ac:dyDescent="0.25">
      <c r="A1835" s="53" t="s">
        <v>30</v>
      </c>
      <c r="B1835" s="53" t="s">
        <v>298</v>
      </c>
      <c r="C1835" s="53" t="s">
        <v>30</v>
      </c>
      <c r="D1835" s="53">
        <v>4102</v>
      </c>
      <c r="E1835" s="53">
        <v>1500</v>
      </c>
      <c r="F1835" s="53">
        <v>7</v>
      </c>
      <c r="G1835" s="53">
        <v>0</v>
      </c>
      <c r="H1835" s="53">
        <v>102</v>
      </c>
      <c r="I1835" s="53"/>
      <c r="J1835" s="53" t="s">
        <v>594</v>
      </c>
      <c r="K1835" s="53" t="s">
        <v>529</v>
      </c>
      <c r="L1835" s="53" t="s">
        <v>527</v>
      </c>
      <c r="M1835" s="53" t="s">
        <v>545</v>
      </c>
    </row>
    <row r="1836" spans="1:13" x14ac:dyDescent="0.25">
      <c r="A1836" s="53" t="s">
        <v>30</v>
      </c>
      <c r="B1836" s="53" t="s">
        <v>299</v>
      </c>
      <c r="C1836" s="53" t="s">
        <v>30</v>
      </c>
      <c r="D1836" s="53">
        <v>4102</v>
      </c>
      <c r="E1836" s="53">
        <v>1500</v>
      </c>
      <c r="F1836" s="53">
        <v>7</v>
      </c>
      <c r="G1836" s="53">
        <v>0</v>
      </c>
      <c r="H1836" s="53">
        <v>103</v>
      </c>
      <c r="I1836" s="53"/>
      <c r="J1836" s="53" t="s">
        <v>594</v>
      </c>
      <c r="K1836" s="53" t="s">
        <v>529</v>
      </c>
      <c r="L1836" s="53" t="s">
        <v>527</v>
      </c>
      <c r="M1836" s="53" t="s">
        <v>542</v>
      </c>
    </row>
    <row r="1837" spans="1:13" x14ac:dyDescent="0.25">
      <c r="A1837" s="53" t="s">
        <v>30</v>
      </c>
      <c r="B1837" s="53" t="s">
        <v>298</v>
      </c>
      <c r="C1837" s="53" t="s">
        <v>30</v>
      </c>
      <c r="D1837" s="53">
        <v>4102</v>
      </c>
      <c r="E1837" s="53">
        <v>1500</v>
      </c>
      <c r="F1837" s="53">
        <v>7</v>
      </c>
      <c r="G1837" s="53">
        <v>0</v>
      </c>
      <c r="H1837" s="53">
        <v>102</v>
      </c>
      <c r="I1837" s="53"/>
      <c r="J1837" s="53" t="s">
        <v>594</v>
      </c>
      <c r="K1837" s="53" t="s">
        <v>529</v>
      </c>
      <c r="L1837" s="53" t="s">
        <v>527</v>
      </c>
      <c r="M1837" s="53" t="s">
        <v>545</v>
      </c>
    </row>
    <row r="1838" spans="1:13" x14ac:dyDescent="0.25">
      <c r="A1838" s="53" t="s">
        <v>30</v>
      </c>
      <c r="B1838" s="53" t="s">
        <v>299</v>
      </c>
      <c r="C1838" s="53" t="s">
        <v>30</v>
      </c>
      <c r="D1838" s="53">
        <v>4102</v>
      </c>
      <c r="E1838" s="53">
        <v>1500</v>
      </c>
      <c r="F1838" s="53">
        <v>7</v>
      </c>
      <c r="G1838" s="53">
        <v>0</v>
      </c>
      <c r="H1838" s="53">
        <v>103</v>
      </c>
      <c r="I1838" s="53"/>
      <c r="J1838" s="53" t="s">
        <v>594</v>
      </c>
      <c r="K1838" s="53" t="s">
        <v>529</v>
      </c>
      <c r="L1838" s="53" t="s">
        <v>527</v>
      </c>
      <c r="M1838" s="53" t="s">
        <v>542</v>
      </c>
    </row>
    <row r="1839" spans="1:13" x14ac:dyDescent="0.25">
      <c r="A1839" s="53" t="s">
        <v>30</v>
      </c>
      <c r="B1839" s="53" t="s">
        <v>298</v>
      </c>
      <c r="C1839" s="53" t="s">
        <v>30</v>
      </c>
      <c r="D1839" s="53">
        <v>4102</v>
      </c>
      <c r="E1839" s="53">
        <v>1500</v>
      </c>
      <c r="F1839" s="53">
        <v>7</v>
      </c>
      <c r="G1839" s="53">
        <v>0</v>
      </c>
      <c r="H1839" s="53">
        <v>102</v>
      </c>
      <c r="I1839" s="53"/>
      <c r="J1839" s="53" t="s">
        <v>594</v>
      </c>
      <c r="K1839" s="53" t="s">
        <v>529</v>
      </c>
      <c r="L1839" s="53" t="s">
        <v>527</v>
      </c>
      <c r="M1839" s="53" t="s">
        <v>545</v>
      </c>
    </row>
    <row r="1840" spans="1:13" x14ac:dyDescent="0.25">
      <c r="A1840" s="53" t="s">
        <v>30</v>
      </c>
      <c r="B1840" s="53" t="s">
        <v>299</v>
      </c>
      <c r="C1840" s="53" t="s">
        <v>30</v>
      </c>
      <c r="D1840" s="53">
        <v>4102</v>
      </c>
      <c r="E1840" s="53">
        <v>1500</v>
      </c>
      <c r="F1840" s="53">
        <v>7</v>
      </c>
      <c r="G1840" s="53">
        <v>0</v>
      </c>
      <c r="H1840" s="53">
        <v>103</v>
      </c>
      <c r="I1840" s="53"/>
      <c r="J1840" s="53" t="s">
        <v>594</v>
      </c>
      <c r="K1840" s="53" t="s">
        <v>529</v>
      </c>
      <c r="L1840" s="53" t="s">
        <v>527</v>
      </c>
      <c r="M1840" s="53" t="s">
        <v>542</v>
      </c>
    </row>
    <row r="1841" spans="1:13" x14ac:dyDescent="0.25">
      <c r="A1841" s="53" t="s">
        <v>30</v>
      </c>
      <c r="B1841" s="53" t="s">
        <v>298</v>
      </c>
      <c r="C1841" s="53" t="s">
        <v>30</v>
      </c>
      <c r="D1841" s="53">
        <v>4102</v>
      </c>
      <c r="E1841" s="53">
        <v>1500</v>
      </c>
      <c r="F1841" s="53">
        <v>7</v>
      </c>
      <c r="G1841" s="53">
        <v>0</v>
      </c>
      <c r="H1841" s="53">
        <v>102</v>
      </c>
      <c r="I1841" s="53"/>
      <c r="J1841" s="53" t="s">
        <v>594</v>
      </c>
      <c r="K1841" s="53" t="s">
        <v>529</v>
      </c>
      <c r="L1841" s="53" t="s">
        <v>527</v>
      </c>
      <c r="M1841" s="53" t="s">
        <v>545</v>
      </c>
    </row>
    <row r="1842" spans="1:13" x14ac:dyDescent="0.25">
      <c r="A1842" s="53" t="s">
        <v>30</v>
      </c>
      <c r="B1842" s="53" t="s">
        <v>299</v>
      </c>
      <c r="C1842" s="53" t="s">
        <v>30</v>
      </c>
      <c r="D1842" s="53">
        <v>4102</v>
      </c>
      <c r="E1842" s="53">
        <v>1500</v>
      </c>
      <c r="F1842" s="53">
        <v>7</v>
      </c>
      <c r="G1842" s="53">
        <v>0</v>
      </c>
      <c r="H1842" s="53">
        <v>103</v>
      </c>
      <c r="I1842" s="53"/>
      <c r="J1842" s="53" t="s">
        <v>594</v>
      </c>
      <c r="K1842" s="53" t="s">
        <v>529</v>
      </c>
      <c r="L1842" s="53" t="s">
        <v>527</v>
      </c>
      <c r="M1842" s="53" t="s">
        <v>542</v>
      </c>
    </row>
    <row r="1843" spans="1:13" x14ac:dyDescent="0.25">
      <c r="A1843" s="53" t="s">
        <v>30</v>
      </c>
      <c r="B1843" s="53" t="s">
        <v>298</v>
      </c>
      <c r="C1843" s="53" t="s">
        <v>30</v>
      </c>
      <c r="D1843" s="53">
        <v>4102</v>
      </c>
      <c r="E1843" s="53">
        <v>1500</v>
      </c>
      <c r="F1843" s="53">
        <v>7</v>
      </c>
      <c r="G1843" s="53">
        <v>0</v>
      </c>
      <c r="H1843" s="53">
        <v>102</v>
      </c>
      <c r="I1843" s="53"/>
      <c r="J1843" s="53" t="s">
        <v>594</v>
      </c>
      <c r="K1843" s="53" t="s">
        <v>529</v>
      </c>
      <c r="L1843" s="53" t="s">
        <v>527</v>
      </c>
      <c r="M1843" s="53" t="s">
        <v>545</v>
      </c>
    </row>
    <row r="1844" spans="1:13" x14ac:dyDescent="0.25">
      <c r="A1844" s="53" t="s">
        <v>30</v>
      </c>
      <c r="B1844" s="53" t="s">
        <v>299</v>
      </c>
      <c r="C1844" s="53" t="s">
        <v>30</v>
      </c>
      <c r="D1844" s="53">
        <v>4102</v>
      </c>
      <c r="E1844" s="53">
        <v>1500</v>
      </c>
      <c r="F1844" s="53">
        <v>7</v>
      </c>
      <c r="G1844" s="53">
        <v>0</v>
      </c>
      <c r="H1844" s="53">
        <v>103</v>
      </c>
      <c r="I1844" s="53"/>
      <c r="J1844" s="53" t="s">
        <v>594</v>
      </c>
      <c r="K1844" s="53" t="s">
        <v>529</v>
      </c>
      <c r="L1844" s="53" t="s">
        <v>527</v>
      </c>
      <c r="M1844" s="53" t="s">
        <v>542</v>
      </c>
    </row>
    <row r="1845" spans="1:13" x14ac:dyDescent="0.25">
      <c r="A1845" s="53" t="s">
        <v>30</v>
      </c>
      <c r="B1845" s="53" t="s">
        <v>298</v>
      </c>
      <c r="C1845" s="53" t="s">
        <v>30</v>
      </c>
      <c r="D1845" s="53">
        <v>4102</v>
      </c>
      <c r="E1845" s="53">
        <v>1500</v>
      </c>
      <c r="F1845" s="53">
        <v>7</v>
      </c>
      <c r="G1845" s="53">
        <v>0</v>
      </c>
      <c r="H1845" s="53">
        <v>102</v>
      </c>
      <c r="I1845" s="53"/>
      <c r="J1845" s="53" t="s">
        <v>594</v>
      </c>
      <c r="K1845" s="53" t="s">
        <v>529</v>
      </c>
      <c r="L1845" s="53" t="s">
        <v>527</v>
      </c>
      <c r="M1845" s="53" t="s">
        <v>545</v>
      </c>
    </row>
    <row r="1846" spans="1:13" x14ac:dyDescent="0.25">
      <c r="A1846" s="53" t="s">
        <v>30</v>
      </c>
      <c r="B1846" s="53" t="s">
        <v>299</v>
      </c>
      <c r="C1846" s="53" t="s">
        <v>30</v>
      </c>
      <c r="D1846" s="53">
        <v>4102</v>
      </c>
      <c r="E1846" s="53">
        <v>1500</v>
      </c>
      <c r="F1846" s="53">
        <v>7</v>
      </c>
      <c r="G1846" s="53">
        <v>0</v>
      </c>
      <c r="H1846" s="53">
        <v>103</v>
      </c>
      <c r="I1846" s="53"/>
      <c r="J1846" s="53" t="s">
        <v>594</v>
      </c>
      <c r="K1846" s="53" t="s">
        <v>529</v>
      </c>
      <c r="L1846" s="53" t="s">
        <v>527</v>
      </c>
      <c r="M1846" s="53" t="s">
        <v>542</v>
      </c>
    </row>
    <row r="1847" spans="1:13" x14ac:dyDescent="0.25">
      <c r="A1847" s="53" t="s">
        <v>30</v>
      </c>
      <c r="B1847" s="53" t="s">
        <v>298</v>
      </c>
      <c r="C1847" s="53" t="s">
        <v>30</v>
      </c>
      <c r="D1847" s="53">
        <v>4102</v>
      </c>
      <c r="E1847" s="53">
        <v>1500</v>
      </c>
      <c r="F1847" s="53">
        <v>7</v>
      </c>
      <c r="G1847" s="53">
        <v>0</v>
      </c>
      <c r="H1847" s="53">
        <v>102</v>
      </c>
      <c r="I1847" s="53"/>
      <c r="J1847" s="53" t="s">
        <v>594</v>
      </c>
      <c r="K1847" s="53" t="s">
        <v>529</v>
      </c>
      <c r="L1847" s="53" t="s">
        <v>527</v>
      </c>
      <c r="M1847" s="53" t="s">
        <v>545</v>
      </c>
    </row>
    <row r="1848" spans="1:13" x14ac:dyDescent="0.25">
      <c r="A1848" s="53" t="s">
        <v>30</v>
      </c>
      <c r="B1848" s="53" t="s">
        <v>299</v>
      </c>
      <c r="C1848" s="53" t="s">
        <v>30</v>
      </c>
      <c r="D1848" s="53">
        <v>4102</v>
      </c>
      <c r="E1848" s="53">
        <v>1500</v>
      </c>
      <c r="F1848" s="53">
        <v>7</v>
      </c>
      <c r="G1848" s="53">
        <v>0</v>
      </c>
      <c r="H1848" s="53">
        <v>103</v>
      </c>
      <c r="I1848" s="53"/>
      <c r="J1848" s="53" t="s">
        <v>594</v>
      </c>
      <c r="K1848" s="53" t="s">
        <v>529</v>
      </c>
      <c r="L1848" s="53" t="s">
        <v>527</v>
      </c>
      <c r="M1848" s="53" t="s">
        <v>542</v>
      </c>
    </row>
    <row r="1849" spans="1:13" x14ac:dyDescent="0.25">
      <c r="A1849" s="53" t="s">
        <v>30</v>
      </c>
      <c r="B1849" s="53" t="s">
        <v>298</v>
      </c>
      <c r="C1849" s="53" t="s">
        <v>30</v>
      </c>
      <c r="D1849" s="53">
        <v>4102</v>
      </c>
      <c r="E1849" s="53">
        <v>1500</v>
      </c>
      <c r="F1849" s="53">
        <v>7</v>
      </c>
      <c r="G1849" s="53">
        <v>0</v>
      </c>
      <c r="H1849" s="53">
        <v>102</v>
      </c>
      <c r="I1849" s="53"/>
      <c r="J1849" s="53" t="s">
        <v>594</v>
      </c>
      <c r="K1849" s="53" t="s">
        <v>529</v>
      </c>
      <c r="L1849" s="53" t="s">
        <v>527</v>
      </c>
      <c r="M1849" s="53" t="s">
        <v>545</v>
      </c>
    </row>
    <row r="1850" spans="1:13" x14ac:dyDescent="0.25">
      <c r="A1850" s="53" t="s">
        <v>30</v>
      </c>
      <c r="B1850" s="53" t="s">
        <v>299</v>
      </c>
      <c r="C1850" s="53" t="s">
        <v>30</v>
      </c>
      <c r="D1850" s="53">
        <v>4102</v>
      </c>
      <c r="E1850" s="53">
        <v>1500</v>
      </c>
      <c r="F1850" s="53">
        <v>7</v>
      </c>
      <c r="G1850" s="53">
        <v>0</v>
      </c>
      <c r="H1850" s="53">
        <v>103</v>
      </c>
      <c r="I1850" s="53"/>
      <c r="J1850" s="53" t="s">
        <v>594</v>
      </c>
      <c r="K1850" s="53" t="s">
        <v>529</v>
      </c>
      <c r="L1850" s="53" t="s">
        <v>527</v>
      </c>
      <c r="M1850" s="53" t="s">
        <v>542</v>
      </c>
    </row>
    <row r="1851" spans="1:13" x14ac:dyDescent="0.25">
      <c r="A1851" s="53" t="s">
        <v>30</v>
      </c>
      <c r="B1851" s="53" t="s">
        <v>298</v>
      </c>
      <c r="C1851" s="53" t="s">
        <v>30</v>
      </c>
      <c r="D1851" s="53">
        <v>4102</v>
      </c>
      <c r="E1851" s="53">
        <v>1500</v>
      </c>
      <c r="F1851" s="53">
        <v>7</v>
      </c>
      <c r="G1851" s="53">
        <v>0</v>
      </c>
      <c r="H1851" s="53">
        <v>102</v>
      </c>
      <c r="I1851" s="53"/>
      <c r="J1851" s="53" t="s">
        <v>594</v>
      </c>
      <c r="K1851" s="53" t="s">
        <v>529</v>
      </c>
      <c r="L1851" s="53" t="s">
        <v>527</v>
      </c>
      <c r="M1851" s="53" t="s">
        <v>545</v>
      </c>
    </row>
    <row r="1852" spans="1:13" x14ac:dyDescent="0.25">
      <c r="A1852" s="53" t="s">
        <v>30</v>
      </c>
      <c r="B1852" s="53" t="s">
        <v>299</v>
      </c>
      <c r="C1852" s="53" t="s">
        <v>30</v>
      </c>
      <c r="D1852" s="53">
        <v>4102</v>
      </c>
      <c r="E1852" s="53">
        <v>1500</v>
      </c>
      <c r="F1852" s="53">
        <v>7</v>
      </c>
      <c r="G1852" s="53">
        <v>0</v>
      </c>
      <c r="H1852" s="53">
        <v>103</v>
      </c>
      <c r="I1852" s="53"/>
      <c r="J1852" s="53" t="s">
        <v>594</v>
      </c>
      <c r="K1852" s="53" t="s">
        <v>529</v>
      </c>
      <c r="L1852" s="53" t="s">
        <v>527</v>
      </c>
      <c r="M1852" s="53" t="s">
        <v>542</v>
      </c>
    </row>
    <row r="1853" spans="1:13" x14ac:dyDescent="0.25">
      <c r="A1853" s="53" t="s">
        <v>30</v>
      </c>
      <c r="B1853" s="53" t="s">
        <v>298</v>
      </c>
      <c r="C1853" s="53" t="s">
        <v>30</v>
      </c>
      <c r="D1853" s="53">
        <v>4102</v>
      </c>
      <c r="E1853" s="53">
        <v>1500</v>
      </c>
      <c r="F1853" s="53">
        <v>7</v>
      </c>
      <c r="G1853" s="53">
        <v>0</v>
      </c>
      <c r="H1853" s="53">
        <v>102</v>
      </c>
      <c r="I1853" s="53"/>
      <c r="J1853" s="53" t="s">
        <v>594</v>
      </c>
      <c r="K1853" s="53" t="s">
        <v>529</v>
      </c>
      <c r="L1853" s="53" t="s">
        <v>527</v>
      </c>
      <c r="M1853" s="53" t="s">
        <v>545</v>
      </c>
    </row>
    <row r="1854" spans="1:13" x14ac:dyDescent="0.25">
      <c r="A1854" s="53" t="s">
        <v>30</v>
      </c>
      <c r="B1854" s="53" t="s">
        <v>299</v>
      </c>
      <c r="C1854" s="53" t="s">
        <v>30</v>
      </c>
      <c r="D1854" s="53">
        <v>4102</v>
      </c>
      <c r="E1854" s="53">
        <v>1500</v>
      </c>
      <c r="F1854" s="53">
        <v>7</v>
      </c>
      <c r="G1854" s="53">
        <v>0</v>
      </c>
      <c r="H1854" s="53">
        <v>103</v>
      </c>
      <c r="I1854" s="53"/>
      <c r="J1854" s="53" t="s">
        <v>594</v>
      </c>
      <c r="K1854" s="53" t="s">
        <v>529</v>
      </c>
      <c r="L1854" s="53" t="s">
        <v>527</v>
      </c>
      <c r="M1854" s="53" t="s">
        <v>542</v>
      </c>
    </row>
    <row r="1855" spans="1:13" x14ac:dyDescent="0.25">
      <c r="A1855" s="53" t="s">
        <v>30</v>
      </c>
      <c r="B1855" s="53" t="s">
        <v>298</v>
      </c>
      <c r="C1855" s="53" t="s">
        <v>30</v>
      </c>
      <c r="D1855" s="53">
        <v>4102</v>
      </c>
      <c r="E1855" s="53">
        <v>1500</v>
      </c>
      <c r="F1855" s="53">
        <v>7</v>
      </c>
      <c r="G1855" s="53">
        <v>0</v>
      </c>
      <c r="H1855" s="53">
        <v>102</v>
      </c>
      <c r="I1855" s="53"/>
      <c r="J1855" s="53" t="s">
        <v>594</v>
      </c>
      <c r="K1855" s="53" t="s">
        <v>529</v>
      </c>
      <c r="L1855" s="53" t="s">
        <v>527</v>
      </c>
      <c r="M1855" s="53" t="s">
        <v>545</v>
      </c>
    </row>
    <row r="1856" spans="1:13" x14ac:dyDescent="0.25">
      <c r="A1856" s="53" t="s">
        <v>30</v>
      </c>
      <c r="B1856" s="53" t="s">
        <v>299</v>
      </c>
      <c r="C1856" s="53" t="s">
        <v>30</v>
      </c>
      <c r="D1856" s="53">
        <v>4102</v>
      </c>
      <c r="E1856" s="53">
        <v>1500</v>
      </c>
      <c r="F1856" s="53">
        <v>7</v>
      </c>
      <c r="G1856" s="53">
        <v>0</v>
      </c>
      <c r="H1856" s="53">
        <v>103</v>
      </c>
      <c r="I1856" s="53"/>
      <c r="J1856" s="53" t="s">
        <v>594</v>
      </c>
      <c r="K1856" s="53" t="s">
        <v>529</v>
      </c>
      <c r="L1856" s="53" t="s">
        <v>527</v>
      </c>
      <c r="M1856" s="53" t="s">
        <v>542</v>
      </c>
    </row>
    <row r="1857" spans="1:13" x14ac:dyDescent="0.25">
      <c r="A1857" s="53" t="s">
        <v>30</v>
      </c>
      <c r="B1857" s="53" t="s">
        <v>298</v>
      </c>
      <c r="C1857" s="53" t="s">
        <v>30</v>
      </c>
      <c r="D1857" s="53">
        <v>4102</v>
      </c>
      <c r="E1857" s="53">
        <v>1500</v>
      </c>
      <c r="F1857" s="53">
        <v>7</v>
      </c>
      <c r="G1857" s="53">
        <v>0</v>
      </c>
      <c r="H1857" s="53">
        <v>102</v>
      </c>
      <c r="I1857" s="53"/>
      <c r="J1857" s="53" t="s">
        <v>594</v>
      </c>
      <c r="K1857" s="53" t="s">
        <v>529</v>
      </c>
      <c r="L1857" s="53" t="s">
        <v>527</v>
      </c>
      <c r="M1857" s="53" t="s">
        <v>545</v>
      </c>
    </row>
    <row r="1858" spans="1:13" x14ac:dyDescent="0.25">
      <c r="A1858" s="53" t="s">
        <v>30</v>
      </c>
      <c r="B1858" s="53" t="s">
        <v>299</v>
      </c>
      <c r="C1858" s="53" t="s">
        <v>30</v>
      </c>
      <c r="D1858" s="53">
        <v>4102</v>
      </c>
      <c r="E1858" s="53">
        <v>1500</v>
      </c>
      <c r="F1858" s="53">
        <v>7</v>
      </c>
      <c r="G1858" s="53">
        <v>0</v>
      </c>
      <c r="H1858" s="53">
        <v>103</v>
      </c>
      <c r="I1858" s="53"/>
      <c r="J1858" s="53" t="s">
        <v>594</v>
      </c>
      <c r="K1858" s="53" t="s">
        <v>529</v>
      </c>
      <c r="L1858" s="53" t="s">
        <v>527</v>
      </c>
      <c r="M1858" s="53" t="s">
        <v>542</v>
      </c>
    </row>
    <row r="1859" spans="1:13" x14ac:dyDescent="0.25">
      <c r="A1859" s="53" t="s">
        <v>30</v>
      </c>
      <c r="B1859" s="53" t="s">
        <v>298</v>
      </c>
      <c r="C1859" s="53" t="s">
        <v>30</v>
      </c>
      <c r="D1859" s="53">
        <v>4102</v>
      </c>
      <c r="E1859" s="53">
        <v>1500</v>
      </c>
      <c r="F1859" s="53">
        <v>7</v>
      </c>
      <c r="G1859" s="53">
        <v>0</v>
      </c>
      <c r="H1859" s="53">
        <v>102</v>
      </c>
      <c r="I1859" s="53"/>
      <c r="J1859" s="53" t="s">
        <v>594</v>
      </c>
      <c r="K1859" s="53" t="s">
        <v>529</v>
      </c>
      <c r="L1859" s="53" t="s">
        <v>527</v>
      </c>
      <c r="M1859" s="53" t="s">
        <v>545</v>
      </c>
    </row>
    <row r="1860" spans="1:13" x14ac:dyDescent="0.25">
      <c r="A1860" s="53" t="s">
        <v>30</v>
      </c>
      <c r="B1860" s="53" t="s">
        <v>299</v>
      </c>
      <c r="C1860" s="53" t="s">
        <v>30</v>
      </c>
      <c r="D1860" s="53">
        <v>4102</v>
      </c>
      <c r="E1860" s="53">
        <v>1500</v>
      </c>
      <c r="F1860" s="53">
        <v>7</v>
      </c>
      <c r="G1860" s="53">
        <v>0</v>
      </c>
      <c r="H1860" s="53">
        <v>103</v>
      </c>
      <c r="I1860" s="53"/>
      <c r="J1860" s="53" t="s">
        <v>594</v>
      </c>
      <c r="K1860" s="53" t="s">
        <v>529</v>
      </c>
      <c r="L1860" s="53" t="s">
        <v>527</v>
      </c>
      <c r="M1860" s="53" t="s">
        <v>542</v>
      </c>
    </row>
    <row r="1861" spans="1:13" x14ac:dyDescent="0.25">
      <c r="A1861" s="53" t="s">
        <v>30</v>
      </c>
      <c r="B1861" s="53" t="s">
        <v>298</v>
      </c>
      <c r="C1861" s="53" t="s">
        <v>30</v>
      </c>
      <c r="D1861" s="53">
        <v>4102</v>
      </c>
      <c r="E1861" s="53">
        <v>1500</v>
      </c>
      <c r="F1861" s="53">
        <v>7</v>
      </c>
      <c r="G1861" s="53">
        <v>0</v>
      </c>
      <c r="H1861" s="53">
        <v>102</v>
      </c>
      <c r="I1861" s="53"/>
      <c r="J1861" s="53" t="s">
        <v>594</v>
      </c>
      <c r="K1861" s="53" t="s">
        <v>529</v>
      </c>
      <c r="L1861" s="53" t="s">
        <v>527</v>
      </c>
      <c r="M1861" s="53" t="s">
        <v>545</v>
      </c>
    </row>
    <row r="1862" spans="1:13" x14ac:dyDescent="0.25">
      <c r="A1862" s="53" t="s">
        <v>30</v>
      </c>
      <c r="B1862" s="53" t="s">
        <v>299</v>
      </c>
      <c r="C1862" s="53" t="s">
        <v>30</v>
      </c>
      <c r="D1862" s="53">
        <v>4102</v>
      </c>
      <c r="E1862" s="53">
        <v>1500</v>
      </c>
      <c r="F1862" s="53">
        <v>7</v>
      </c>
      <c r="G1862" s="53">
        <v>0</v>
      </c>
      <c r="H1862" s="53">
        <v>103</v>
      </c>
      <c r="I1862" s="53"/>
      <c r="J1862" s="53" t="s">
        <v>594</v>
      </c>
      <c r="K1862" s="53" t="s">
        <v>529</v>
      </c>
      <c r="L1862" s="53" t="s">
        <v>527</v>
      </c>
      <c r="M1862" s="53" t="s">
        <v>542</v>
      </c>
    </row>
    <row r="1863" spans="1:13" x14ac:dyDescent="0.25">
      <c r="A1863" s="53" t="s">
        <v>30</v>
      </c>
      <c r="B1863" s="53" t="s">
        <v>298</v>
      </c>
      <c r="C1863" s="53" t="s">
        <v>30</v>
      </c>
      <c r="D1863" s="53">
        <v>4102</v>
      </c>
      <c r="E1863" s="53">
        <v>1500</v>
      </c>
      <c r="F1863" s="53">
        <v>7</v>
      </c>
      <c r="G1863" s="53">
        <v>0</v>
      </c>
      <c r="H1863" s="53">
        <v>102</v>
      </c>
      <c r="I1863" s="53"/>
      <c r="J1863" s="53" t="s">
        <v>594</v>
      </c>
      <c r="K1863" s="53" t="s">
        <v>529</v>
      </c>
      <c r="L1863" s="53" t="s">
        <v>527</v>
      </c>
      <c r="M1863" s="53" t="s">
        <v>545</v>
      </c>
    </row>
    <row r="1864" spans="1:13" x14ac:dyDescent="0.25">
      <c r="A1864" s="53" t="s">
        <v>30</v>
      </c>
      <c r="B1864" s="53" t="s">
        <v>299</v>
      </c>
      <c r="C1864" s="53" t="s">
        <v>30</v>
      </c>
      <c r="D1864" s="53">
        <v>4102</v>
      </c>
      <c r="E1864" s="53">
        <v>1500</v>
      </c>
      <c r="F1864" s="53">
        <v>7</v>
      </c>
      <c r="G1864" s="53">
        <v>0</v>
      </c>
      <c r="H1864" s="53">
        <v>103</v>
      </c>
      <c r="I1864" s="53"/>
      <c r="J1864" s="53" t="s">
        <v>594</v>
      </c>
      <c r="K1864" s="53" t="s">
        <v>529</v>
      </c>
      <c r="L1864" s="53" t="s">
        <v>527</v>
      </c>
      <c r="M1864" s="53" t="s">
        <v>542</v>
      </c>
    </row>
    <row r="1865" spans="1:13" x14ac:dyDescent="0.25">
      <c r="A1865" s="53" t="s">
        <v>30</v>
      </c>
      <c r="B1865" s="53" t="s">
        <v>298</v>
      </c>
      <c r="C1865" s="53" t="s">
        <v>30</v>
      </c>
      <c r="D1865" s="53">
        <v>4102</v>
      </c>
      <c r="E1865" s="53">
        <v>1500</v>
      </c>
      <c r="F1865" s="53">
        <v>7</v>
      </c>
      <c r="G1865" s="53">
        <v>0</v>
      </c>
      <c r="H1865" s="53">
        <v>102</v>
      </c>
      <c r="I1865" s="53"/>
      <c r="J1865" s="53" t="s">
        <v>594</v>
      </c>
      <c r="K1865" s="53" t="s">
        <v>529</v>
      </c>
      <c r="L1865" s="53" t="s">
        <v>527</v>
      </c>
      <c r="M1865" s="53" t="s">
        <v>545</v>
      </c>
    </row>
    <row r="1866" spans="1:13" x14ac:dyDescent="0.25">
      <c r="A1866" s="53" t="s">
        <v>30</v>
      </c>
      <c r="B1866" s="53" t="s">
        <v>299</v>
      </c>
      <c r="C1866" s="53" t="s">
        <v>30</v>
      </c>
      <c r="D1866" s="53">
        <v>4102</v>
      </c>
      <c r="E1866" s="53">
        <v>1500</v>
      </c>
      <c r="F1866" s="53">
        <v>7</v>
      </c>
      <c r="G1866" s="53">
        <v>0</v>
      </c>
      <c r="H1866" s="53">
        <v>103</v>
      </c>
      <c r="I1866" s="53"/>
      <c r="J1866" s="53" t="s">
        <v>594</v>
      </c>
      <c r="K1866" s="53" t="s">
        <v>529</v>
      </c>
      <c r="L1866" s="53" t="s">
        <v>527</v>
      </c>
      <c r="M1866" s="53" t="s">
        <v>542</v>
      </c>
    </row>
    <row r="1867" spans="1:13" x14ac:dyDescent="0.25">
      <c r="A1867" s="53" t="s">
        <v>30</v>
      </c>
      <c r="B1867" s="53" t="s">
        <v>298</v>
      </c>
      <c r="C1867" s="53" t="s">
        <v>30</v>
      </c>
      <c r="D1867" s="53">
        <v>4102</v>
      </c>
      <c r="E1867" s="53">
        <v>1500</v>
      </c>
      <c r="F1867" s="53">
        <v>7</v>
      </c>
      <c r="G1867" s="53">
        <v>0</v>
      </c>
      <c r="H1867" s="53">
        <v>102</v>
      </c>
      <c r="I1867" s="53"/>
      <c r="J1867" s="53" t="s">
        <v>594</v>
      </c>
      <c r="K1867" s="53" t="s">
        <v>529</v>
      </c>
      <c r="L1867" s="53" t="s">
        <v>527</v>
      </c>
      <c r="M1867" s="53" t="s">
        <v>545</v>
      </c>
    </row>
    <row r="1868" spans="1:13" x14ac:dyDescent="0.25">
      <c r="A1868" s="53" t="s">
        <v>30</v>
      </c>
      <c r="B1868" s="53" t="s">
        <v>299</v>
      </c>
      <c r="C1868" s="53" t="s">
        <v>30</v>
      </c>
      <c r="D1868" s="53">
        <v>4102</v>
      </c>
      <c r="E1868" s="53">
        <v>1500</v>
      </c>
      <c r="F1868" s="53">
        <v>7</v>
      </c>
      <c r="G1868" s="53">
        <v>0</v>
      </c>
      <c r="H1868" s="53">
        <v>103</v>
      </c>
      <c r="I1868" s="53"/>
      <c r="J1868" s="53" t="s">
        <v>594</v>
      </c>
      <c r="K1868" s="53" t="s">
        <v>529</v>
      </c>
      <c r="L1868" s="53" t="s">
        <v>527</v>
      </c>
      <c r="M1868" s="53" t="s">
        <v>542</v>
      </c>
    </row>
    <row r="1869" spans="1:13" x14ac:dyDescent="0.25">
      <c r="A1869" s="53" t="s">
        <v>30</v>
      </c>
      <c r="B1869" s="53" t="s">
        <v>298</v>
      </c>
      <c r="C1869" s="53" t="s">
        <v>30</v>
      </c>
      <c r="D1869" s="53">
        <v>4102</v>
      </c>
      <c r="E1869" s="53">
        <v>1500</v>
      </c>
      <c r="F1869" s="53">
        <v>7</v>
      </c>
      <c r="G1869" s="53">
        <v>0</v>
      </c>
      <c r="H1869" s="53">
        <v>102</v>
      </c>
      <c r="I1869" s="53"/>
      <c r="J1869" s="53" t="s">
        <v>594</v>
      </c>
      <c r="K1869" s="53" t="s">
        <v>529</v>
      </c>
      <c r="L1869" s="53" t="s">
        <v>527</v>
      </c>
      <c r="M1869" s="53" t="s">
        <v>545</v>
      </c>
    </row>
    <row r="1870" spans="1:13" x14ac:dyDescent="0.25">
      <c r="A1870" s="53" t="s">
        <v>30</v>
      </c>
      <c r="B1870" s="53" t="s">
        <v>299</v>
      </c>
      <c r="C1870" s="53" t="s">
        <v>30</v>
      </c>
      <c r="D1870" s="53">
        <v>4102</v>
      </c>
      <c r="E1870" s="53">
        <v>1500</v>
      </c>
      <c r="F1870" s="53">
        <v>7</v>
      </c>
      <c r="G1870" s="53">
        <v>0</v>
      </c>
      <c r="H1870" s="53">
        <v>103</v>
      </c>
      <c r="I1870" s="53"/>
      <c r="J1870" s="53" t="s">
        <v>594</v>
      </c>
      <c r="K1870" s="53" t="s">
        <v>529</v>
      </c>
      <c r="L1870" s="53" t="s">
        <v>527</v>
      </c>
      <c r="M1870" s="53" t="s">
        <v>542</v>
      </c>
    </row>
    <row r="1871" spans="1:13" x14ac:dyDescent="0.25">
      <c r="A1871" s="53" t="s">
        <v>30</v>
      </c>
      <c r="B1871" s="53" t="s">
        <v>298</v>
      </c>
      <c r="C1871" s="53" t="s">
        <v>30</v>
      </c>
      <c r="D1871" s="53">
        <v>4102</v>
      </c>
      <c r="E1871" s="53">
        <v>1500</v>
      </c>
      <c r="F1871" s="53">
        <v>7</v>
      </c>
      <c r="G1871" s="53">
        <v>0</v>
      </c>
      <c r="H1871" s="53">
        <v>102</v>
      </c>
      <c r="I1871" s="53"/>
      <c r="J1871" s="53" t="s">
        <v>594</v>
      </c>
      <c r="K1871" s="53" t="s">
        <v>529</v>
      </c>
      <c r="L1871" s="53" t="s">
        <v>527</v>
      </c>
      <c r="M1871" s="53" t="s">
        <v>545</v>
      </c>
    </row>
    <row r="1872" spans="1:13" x14ac:dyDescent="0.25">
      <c r="A1872" s="53" t="s">
        <v>30</v>
      </c>
      <c r="B1872" s="53" t="s">
        <v>299</v>
      </c>
      <c r="C1872" s="53" t="s">
        <v>30</v>
      </c>
      <c r="D1872" s="53">
        <v>4102</v>
      </c>
      <c r="E1872" s="53">
        <v>1500</v>
      </c>
      <c r="F1872" s="53">
        <v>7</v>
      </c>
      <c r="G1872" s="53">
        <v>0</v>
      </c>
      <c r="H1872" s="53">
        <v>103</v>
      </c>
      <c r="I1872" s="53"/>
      <c r="J1872" s="53" t="s">
        <v>594</v>
      </c>
      <c r="K1872" s="53" t="s">
        <v>529</v>
      </c>
      <c r="L1872" s="53" t="s">
        <v>527</v>
      </c>
      <c r="M1872" s="53" t="s">
        <v>542</v>
      </c>
    </row>
    <row r="1873" spans="1:13" x14ac:dyDescent="0.25">
      <c r="A1873" s="53" t="s">
        <v>30</v>
      </c>
      <c r="B1873" s="53" t="s">
        <v>298</v>
      </c>
      <c r="C1873" s="53" t="s">
        <v>30</v>
      </c>
      <c r="D1873" s="53">
        <v>4102</v>
      </c>
      <c r="E1873" s="53">
        <v>1500</v>
      </c>
      <c r="F1873" s="53">
        <v>7</v>
      </c>
      <c r="G1873" s="53">
        <v>0</v>
      </c>
      <c r="H1873" s="53">
        <v>102</v>
      </c>
      <c r="I1873" s="53"/>
      <c r="J1873" s="53" t="s">
        <v>594</v>
      </c>
      <c r="K1873" s="53" t="s">
        <v>529</v>
      </c>
      <c r="L1873" s="53" t="s">
        <v>527</v>
      </c>
      <c r="M1873" s="53" t="s">
        <v>545</v>
      </c>
    </row>
    <row r="1874" spans="1:13" x14ac:dyDescent="0.25">
      <c r="A1874" s="53" t="s">
        <v>30</v>
      </c>
      <c r="B1874" s="53" t="s">
        <v>299</v>
      </c>
      <c r="C1874" s="53" t="s">
        <v>30</v>
      </c>
      <c r="D1874" s="53">
        <v>4102</v>
      </c>
      <c r="E1874" s="53">
        <v>1500</v>
      </c>
      <c r="F1874" s="53">
        <v>7</v>
      </c>
      <c r="G1874" s="53">
        <v>0</v>
      </c>
      <c r="H1874" s="53">
        <v>103</v>
      </c>
      <c r="I1874" s="53"/>
      <c r="J1874" s="53" t="s">
        <v>594</v>
      </c>
      <c r="K1874" s="53" t="s">
        <v>529</v>
      </c>
      <c r="L1874" s="53" t="s">
        <v>527</v>
      </c>
      <c r="M1874" s="53" t="s">
        <v>542</v>
      </c>
    </row>
    <row r="1875" spans="1:13" x14ac:dyDescent="0.25">
      <c r="A1875" s="53" t="s">
        <v>30</v>
      </c>
      <c r="B1875" s="53" t="s">
        <v>298</v>
      </c>
      <c r="C1875" s="53" t="s">
        <v>30</v>
      </c>
      <c r="D1875" s="53">
        <v>4102</v>
      </c>
      <c r="E1875" s="53">
        <v>1500</v>
      </c>
      <c r="F1875" s="53">
        <v>7</v>
      </c>
      <c r="G1875" s="53">
        <v>0</v>
      </c>
      <c r="H1875" s="53">
        <v>102</v>
      </c>
      <c r="I1875" s="53"/>
      <c r="J1875" s="53" t="s">
        <v>594</v>
      </c>
      <c r="K1875" s="53" t="s">
        <v>529</v>
      </c>
      <c r="L1875" s="53" t="s">
        <v>527</v>
      </c>
      <c r="M1875" s="53" t="s">
        <v>545</v>
      </c>
    </row>
    <row r="1876" spans="1:13" x14ac:dyDescent="0.25">
      <c r="A1876" s="53" t="s">
        <v>30</v>
      </c>
      <c r="B1876" s="53" t="s">
        <v>299</v>
      </c>
      <c r="C1876" s="53" t="s">
        <v>30</v>
      </c>
      <c r="D1876" s="53">
        <v>4102</v>
      </c>
      <c r="E1876" s="53">
        <v>1500</v>
      </c>
      <c r="F1876" s="53">
        <v>7</v>
      </c>
      <c r="G1876" s="53">
        <v>0</v>
      </c>
      <c r="H1876" s="53">
        <v>103</v>
      </c>
      <c r="I1876" s="53"/>
      <c r="J1876" s="53" t="s">
        <v>594</v>
      </c>
      <c r="K1876" s="53" t="s">
        <v>529</v>
      </c>
      <c r="L1876" s="53" t="s">
        <v>527</v>
      </c>
      <c r="M1876" s="53" t="s">
        <v>542</v>
      </c>
    </row>
    <row r="1877" spans="1:13" x14ac:dyDescent="0.25">
      <c r="A1877" s="53" t="s">
        <v>30</v>
      </c>
      <c r="B1877" s="53" t="s">
        <v>298</v>
      </c>
      <c r="C1877" s="53" t="s">
        <v>30</v>
      </c>
      <c r="D1877" s="53">
        <v>4102</v>
      </c>
      <c r="E1877" s="53">
        <v>1500</v>
      </c>
      <c r="F1877" s="53">
        <v>7</v>
      </c>
      <c r="G1877" s="53">
        <v>0</v>
      </c>
      <c r="H1877" s="53">
        <v>102</v>
      </c>
      <c r="I1877" s="53"/>
      <c r="J1877" s="53" t="s">
        <v>594</v>
      </c>
      <c r="K1877" s="53" t="s">
        <v>529</v>
      </c>
      <c r="L1877" s="53" t="s">
        <v>527</v>
      </c>
      <c r="M1877" s="53" t="s">
        <v>545</v>
      </c>
    </row>
    <row r="1878" spans="1:13" x14ac:dyDescent="0.25">
      <c r="A1878" s="53" t="s">
        <v>30</v>
      </c>
      <c r="B1878" s="53" t="s">
        <v>299</v>
      </c>
      <c r="C1878" s="53" t="s">
        <v>30</v>
      </c>
      <c r="D1878" s="53">
        <v>4102</v>
      </c>
      <c r="E1878" s="53">
        <v>1500</v>
      </c>
      <c r="F1878" s="53">
        <v>7</v>
      </c>
      <c r="G1878" s="53">
        <v>0</v>
      </c>
      <c r="H1878" s="53">
        <v>103</v>
      </c>
      <c r="I1878" s="53"/>
      <c r="J1878" s="53" t="s">
        <v>594</v>
      </c>
      <c r="K1878" s="53" t="s">
        <v>529</v>
      </c>
      <c r="L1878" s="53" t="s">
        <v>527</v>
      </c>
      <c r="M1878" s="53" t="s">
        <v>542</v>
      </c>
    </row>
    <row r="1879" spans="1:13" x14ac:dyDescent="0.25">
      <c r="A1879" s="53" t="s">
        <v>30</v>
      </c>
      <c r="B1879" s="53" t="s">
        <v>298</v>
      </c>
      <c r="C1879" s="53" t="s">
        <v>30</v>
      </c>
      <c r="D1879" s="53">
        <v>4102</v>
      </c>
      <c r="E1879" s="53">
        <v>1500</v>
      </c>
      <c r="F1879" s="53">
        <v>7</v>
      </c>
      <c r="G1879" s="53">
        <v>0</v>
      </c>
      <c r="H1879" s="53">
        <v>102</v>
      </c>
      <c r="I1879" s="53"/>
      <c r="J1879" s="53" t="s">
        <v>594</v>
      </c>
      <c r="K1879" s="53" t="s">
        <v>529</v>
      </c>
      <c r="L1879" s="53" t="s">
        <v>527</v>
      </c>
      <c r="M1879" s="53" t="s">
        <v>545</v>
      </c>
    </row>
    <row r="1880" spans="1:13" x14ac:dyDescent="0.25">
      <c r="A1880" s="53" t="s">
        <v>30</v>
      </c>
      <c r="B1880" s="53" t="s">
        <v>299</v>
      </c>
      <c r="C1880" s="53" t="s">
        <v>30</v>
      </c>
      <c r="D1880" s="53">
        <v>4102</v>
      </c>
      <c r="E1880" s="53">
        <v>1500</v>
      </c>
      <c r="F1880" s="53">
        <v>7</v>
      </c>
      <c r="G1880" s="53">
        <v>0</v>
      </c>
      <c r="H1880" s="53">
        <v>103</v>
      </c>
      <c r="I1880" s="53"/>
      <c r="J1880" s="53" t="s">
        <v>594</v>
      </c>
      <c r="K1880" s="53" t="s">
        <v>529</v>
      </c>
      <c r="L1880" s="53" t="s">
        <v>527</v>
      </c>
      <c r="M1880" s="53" t="s">
        <v>542</v>
      </c>
    </row>
    <row r="1881" spans="1:13" x14ac:dyDescent="0.25">
      <c r="A1881" s="53" t="s">
        <v>30</v>
      </c>
      <c r="B1881" s="53" t="s">
        <v>298</v>
      </c>
      <c r="C1881" s="53" t="s">
        <v>30</v>
      </c>
      <c r="D1881" s="53">
        <v>4102</v>
      </c>
      <c r="E1881" s="53">
        <v>1500</v>
      </c>
      <c r="F1881" s="53">
        <v>7</v>
      </c>
      <c r="G1881" s="53">
        <v>0</v>
      </c>
      <c r="H1881" s="53">
        <v>102</v>
      </c>
      <c r="I1881" s="53"/>
      <c r="J1881" s="53" t="s">
        <v>594</v>
      </c>
      <c r="K1881" s="53" t="s">
        <v>529</v>
      </c>
      <c r="L1881" s="53" t="s">
        <v>527</v>
      </c>
      <c r="M1881" s="53" t="s">
        <v>545</v>
      </c>
    </row>
    <row r="1882" spans="1:13" x14ac:dyDescent="0.25">
      <c r="A1882" s="53" t="s">
        <v>30</v>
      </c>
      <c r="B1882" s="53" t="s">
        <v>299</v>
      </c>
      <c r="C1882" s="53" t="s">
        <v>30</v>
      </c>
      <c r="D1882" s="53">
        <v>4102</v>
      </c>
      <c r="E1882" s="53">
        <v>1500</v>
      </c>
      <c r="F1882" s="53">
        <v>7</v>
      </c>
      <c r="G1882" s="53">
        <v>0</v>
      </c>
      <c r="H1882" s="53">
        <v>103</v>
      </c>
      <c r="I1882" s="53"/>
      <c r="J1882" s="53" t="s">
        <v>594</v>
      </c>
      <c r="K1882" s="53" t="s">
        <v>529</v>
      </c>
      <c r="L1882" s="53" t="s">
        <v>527</v>
      </c>
      <c r="M1882" s="53" t="s">
        <v>542</v>
      </c>
    </row>
    <row r="1883" spans="1:13" x14ac:dyDescent="0.25">
      <c r="A1883" s="53" t="s">
        <v>30</v>
      </c>
      <c r="B1883" s="53" t="s">
        <v>298</v>
      </c>
      <c r="C1883" s="53" t="s">
        <v>30</v>
      </c>
      <c r="D1883" s="53">
        <v>4102</v>
      </c>
      <c r="E1883" s="53">
        <v>1500</v>
      </c>
      <c r="F1883" s="53">
        <v>7</v>
      </c>
      <c r="G1883" s="53">
        <v>0</v>
      </c>
      <c r="H1883" s="53">
        <v>102</v>
      </c>
      <c r="I1883" s="53"/>
      <c r="J1883" s="53" t="s">
        <v>594</v>
      </c>
      <c r="K1883" s="53" t="s">
        <v>529</v>
      </c>
      <c r="L1883" s="53" t="s">
        <v>527</v>
      </c>
      <c r="M1883" s="53" t="s">
        <v>545</v>
      </c>
    </row>
    <row r="1884" spans="1:13" x14ac:dyDescent="0.25">
      <c r="A1884" s="53" t="s">
        <v>30</v>
      </c>
      <c r="B1884" s="53" t="s">
        <v>299</v>
      </c>
      <c r="C1884" s="53" t="s">
        <v>30</v>
      </c>
      <c r="D1884" s="53">
        <v>4102</v>
      </c>
      <c r="E1884" s="53">
        <v>1500</v>
      </c>
      <c r="F1884" s="53">
        <v>7</v>
      </c>
      <c r="G1884" s="53">
        <v>0</v>
      </c>
      <c r="H1884" s="53">
        <v>103</v>
      </c>
      <c r="I1884" s="53"/>
      <c r="J1884" s="53" t="s">
        <v>594</v>
      </c>
      <c r="K1884" s="53" t="s">
        <v>529</v>
      </c>
      <c r="L1884" s="53" t="s">
        <v>527</v>
      </c>
      <c r="M1884" s="53" t="s">
        <v>542</v>
      </c>
    </row>
    <row r="1885" spans="1:13" x14ac:dyDescent="0.25">
      <c r="A1885" s="53" t="s">
        <v>30</v>
      </c>
      <c r="B1885" s="53" t="s">
        <v>298</v>
      </c>
      <c r="C1885" s="53" t="s">
        <v>30</v>
      </c>
      <c r="D1885" s="53">
        <v>4102</v>
      </c>
      <c r="E1885" s="53">
        <v>1500</v>
      </c>
      <c r="F1885" s="53">
        <v>7</v>
      </c>
      <c r="G1885" s="53">
        <v>0</v>
      </c>
      <c r="H1885" s="53">
        <v>102</v>
      </c>
      <c r="I1885" s="53"/>
      <c r="J1885" s="53" t="s">
        <v>594</v>
      </c>
      <c r="K1885" s="53" t="s">
        <v>529</v>
      </c>
      <c r="L1885" s="53" t="s">
        <v>527</v>
      </c>
      <c r="M1885" s="53" t="s">
        <v>545</v>
      </c>
    </row>
    <row r="1886" spans="1:13" x14ac:dyDescent="0.25">
      <c r="A1886" s="53" t="s">
        <v>30</v>
      </c>
      <c r="B1886" s="53" t="s">
        <v>299</v>
      </c>
      <c r="C1886" s="53" t="s">
        <v>30</v>
      </c>
      <c r="D1886" s="53">
        <v>4102</v>
      </c>
      <c r="E1886" s="53">
        <v>1500</v>
      </c>
      <c r="F1886" s="53">
        <v>7</v>
      </c>
      <c r="G1886" s="53">
        <v>0</v>
      </c>
      <c r="H1886" s="53">
        <v>103</v>
      </c>
      <c r="I1886" s="53"/>
      <c r="J1886" s="53" t="s">
        <v>594</v>
      </c>
      <c r="K1886" s="53" t="s">
        <v>529</v>
      </c>
      <c r="L1886" s="53" t="s">
        <v>527</v>
      </c>
      <c r="M1886" s="53" t="s">
        <v>542</v>
      </c>
    </row>
    <row r="1887" spans="1:13" x14ac:dyDescent="0.25">
      <c r="A1887" s="53" t="s">
        <v>30</v>
      </c>
      <c r="B1887" s="53" t="s">
        <v>298</v>
      </c>
      <c r="C1887" s="53" t="s">
        <v>30</v>
      </c>
      <c r="D1887" s="53">
        <v>4102</v>
      </c>
      <c r="E1887" s="53">
        <v>1500</v>
      </c>
      <c r="F1887" s="53">
        <v>7</v>
      </c>
      <c r="G1887" s="53">
        <v>0</v>
      </c>
      <c r="H1887" s="53">
        <v>102</v>
      </c>
      <c r="I1887" s="53"/>
      <c r="J1887" s="53" t="s">
        <v>594</v>
      </c>
      <c r="K1887" s="53" t="s">
        <v>529</v>
      </c>
      <c r="L1887" s="53" t="s">
        <v>527</v>
      </c>
      <c r="M1887" s="53" t="s">
        <v>545</v>
      </c>
    </row>
    <row r="1888" spans="1:13" x14ac:dyDescent="0.25">
      <c r="A1888" s="53" t="s">
        <v>30</v>
      </c>
      <c r="B1888" s="53" t="s">
        <v>299</v>
      </c>
      <c r="C1888" s="53" t="s">
        <v>30</v>
      </c>
      <c r="D1888" s="53">
        <v>4102</v>
      </c>
      <c r="E1888" s="53">
        <v>1500</v>
      </c>
      <c r="F1888" s="53">
        <v>7</v>
      </c>
      <c r="G1888" s="53">
        <v>0</v>
      </c>
      <c r="H1888" s="53">
        <v>103</v>
      </c>
      <c r="I1888" s="53"/>
      <c r="J1888" s="53" t="s">
        <v>594</v>
      </c>
      <c r="K1888" s="53" t="s">
        <v>529</v>
      </c>
      <c r="L1888" s="53" t="s">
        <v>527</v>
      </c>
      <c r="M1888" s="53" t="s">
        <v>542</v>
      </c>
    </row>
    <row r="1889" spans="1:13" x14ac:dyDescent="0.25">
      <c r="A1889" s="53" t="s">
        <v>30</v>
      </c>
      <c r="B1889" s="53" t="s">
        <v>298</v>
      </c>
      <c r="C1889" s="53" t="s">
        <v>30</v>
      </c>
      <c r="D1889" s="53">
        <v>4102</v>
      </c>
      <c r="E1889" s="53">
        <v>1500</v>
      </c>
      <c r="F1889" s="53">
        <v>7</v>
      </c>
      <c r="G1889" s="53">
        <v>0</v>
      </c>
      <c r="H1889" s="53">
        <v>102</v>
      </c>
      <c r="I1889" s="53"/>
      <c r="J1889" s="53" t="s">
        <v>594</v>
      </c>
      <c r="K1889" s="53" t="s">
        <v>529</v>
      </c>
      <c r="L1889" s="53" t="s">
        <v>527</v>
      </c>
      <c r="M1889" s="53" t="s">
        <v>545</v>
      </c>
    </row>
    <row r="1890" spans="1:13" x14ac:dyDescent="0.25">
      <c r="A1890" s="53" t="s">
        <v>30</v>
      </c>
      <c r="B1890" s="53" t="s">
        <v>299</v>
      </c>
      <c r="C1890" s="53" t="s">
        <v>30</v>
      </c>
      <c r="D1890" s="53">
        <v>4102</v>
      </c>
      <c r="E1890" s="53">
        <v>1500</v>
      </c>
      <c r="F1890" s="53">
        <v>7</v>
      </c>
      <c r="G1890" s="53">
        <v>0</v>
      </c>
      <c r="H1890" s="53">
        <v>103</v>
      </c>
      <c r="I1890" s="53"/>
      <c r="J1890" s="53" t="s">
        <v>594</v>
      </c>
      <c r="K1890" s="53" t="s">
        <v>529</v>
      </c>
      <c r="L1890" s="53" t="s">
        <v>527</v>
      </c>
      <c r="M1890" s="53" t="s">
        <v>542</v>
      </c>
    </row>
    <row r="1891" spans="1:13" x14ac:dyDescent="0.25">
      <c r="A1891" s="53" t="s">
        <v>30</v>
      </c>
      <c r="B1891" s="53" t="s">
        <v>298</v>
      </c>
      <c r="C1891" s="53" t="s">
        <v>30</v>
      </c>
      <c r="D1891" s="53">
        <v>4102</v>
      </c>
      <c r="E1891" s="53">
        <v>1500</v>
      </c>
      <c r="F1891" s="53">
        <v>7</v>
      </c>
      <c r="G1891" s="53">
        <v>0</v>
      </c>
      <c r="H1891" s="53">
        <v>102</v>
      </c>
      <c r="I1891" s="53"/>
      <c r="J1891" s="53" t="s">
        <v>594</v>
      </c>
      <c r="K1891" s="53" t="s">
        <v>529</v>
      </c>
      <c r="L1891" s="53" t="s">
        <v>527</v>
      </c>
      <c r="M1891" s="53" t="s">
        <v>545</v>
      </c>
    </row>
    <row r="1892" spans="1:13" x14ac:dyDescent="0.25">
      <c r="A1892" s="53" t="s">
        <v>30</v>
      </c>
      <c r="B1892" s="53" t="s">
        <v>299</v>
      </c>
      <c r="C1892" s="53" t="s">
        <v>30</v>
      </c>
      <c r="D1892" s="53">
        <v>4102</v>
      </c>
      <c r="E1892" s="53">
        <v>1500</v>
      </c>
      <c r="F1892" s="53">
        <v>7</v>
      </c>
      <c r="G1892" s="53">
        <v>0</v>
      </c>
      <c r="H1892" s="53">
        <v>103</v>
      </c>
      <c r="I1892" s="53"/>
      <c r="J1892" s="53" t="s">
        <v>594</v>
      </c>
      <c r="K1892" s="53" t="s">
        <v>529</v>
      </c>
      <c r="L1892" s="53" t="s">
        <v>527</v>
      </c>
      <c r="M1892" s="53" t="s">
        <v>542</v>
      </c>
    </row>
    <row r="1893" spans="1:13" x14ac:dyDescent="0.25">
      <c r="A1893" s="53" t="s">
        <v>30</v>
      </c>
      <c r="B1893" s="53" t="s">
        <v>298</v>
      </c>
      <c r="C1893" s="53" t="s">
        <v>30</v>
      </c>
      <c r="D1893" s="53">
        <v>4102</v>
      </c>
      <c r="E1893" s="53">
        <v>1500</v>
      </c>
      <c r="F1893" s="53">
        <v>7</v>
      </c>
      <c r="G1893" s="53">
        <v>0</v>
      </c>
      <c r="H1893" s="53">
        <v>102</v>
      </c>
      <c r="I1893" s="53"/>
      <c r="J1893" s="53" t="s">
        <v>594</v>
      </c>
      <c r="K1893" s="53" t="s">
        <v>529</v>
      </c>
      <c r="L1893" s="53" t="s">
        <v>527</v>
      </c>
      <c r="M1893" s="53" t="s">
        <v>545</v>
      </c>
    </row>
    <row r="1894" spans="1:13" x14ac:dyDescent="0.25">
      <c r="A1894" s="53" t="s">
        <v>30</v>
      </c>
      <c r="B1894" s="53" t="s">
        <v>299</v>
      </c>
      <c r="C1894" s="53" t="s">
        <v>30</v>
      </c>
      <c r="D1894" s="53">
        <v>4102</v>
      </c>
      <c r="E1894" s="53">
        <v>1500</v>
      </c>
      <c r="F1894" s="53">
        <v>7</v>
      </c>
      <c r="G1894" s="53">
        <v>0</v>
      </c>
      <c r="H1894" s="53">
        <v>103</v>
      </c>
      <c r="I1894" s="53"/>
      <c r="J1894" s="53" t="s">
        <v>594</v>
      </c>
      <c r="K1894" s="53" t="s">
        <v>529</v>
      </c>
      <c r="L1894" s="53" t="s">
        <v>527</v>
      </c>
      <c r="M1894" s="53" t="s">
        <v>542</v>
      </c>
    </row>
    <row r="1895" spans="1:13" x14ac:dyDescent="0.25">
      <c r="A1895" s="53" t="s">
        <v>30</v>
      </c>
      <c r="B1895" s="53" t="s">
        <v>300</v>
      </c>
      <c r="C1895" s="53" t="s">
        <v>30</v>
      </c>
      <c r="D1895" s="53">
        <v>4199</v>
      </c>
      <c r="E1895" s="53">
        <v>1500</v>
      </c>
      <c r="F1895" s="53">
        <v>1</v>
      </c>
      <c r="G1895" s="53">
        <v>0</v>
      </c>
      <c r="H1895" s="53">
        <v>101</v>
      </c>
      <c r="I1895" s="53"/>
      <c r="J1895" s="53" t="s">
        <v>604</v>
      </c>
      <c r="K1895" s="53" t="s">
        <v>547</v>
      </c>
      <c r="L1895" s="53" t="s">
        <v>548</v>
      </c>
      <c r="M1895" s="53" t="s">
        <v>549</v>
      </c>
    </row>
    <row r="1896" spans="1:13" x14ac:dyDescent="0.25">
      <c r="A1896" s="53" t="s">
        <v>30</v>
      </c>
      <c r="B1896" s="53" t="s">
        <v>303</v>
      </c>
      <c r="C1896" s="53" t="s">
        <v>30</v>
      </c>
      <c r="D1896" s="53">
        <v>4199</v>
      </c>
      <c r="E1896" s="53">
        <v>1500</v>
      </c>
      <c r="F1896" s="53">
        <v>1</v>
      </c>
      <c r="G1896" s="53">
        <v>0</v>
      </c>
      <c r="H1896" s="53">
        <v>102</v>
      </c>
      <c r="I1896" s="53"/>
      <c r="J1896" s="53" t="s">
        <v>604</v>
      </c>
      <c r="K1896" s="53" t="s">
        <v>547</v>
      </c>
      <c r="L1896" s="53" t="s">
        <v>527</v>
      </c>
      <c r="M1896" s="53" t="s">
        <v>545</v>
      </c>
    </row>
    <row r="1897" spans="1:13" x14ac:dyDescent="0.25">
      <c r="A1897" s="53" t="s">
        <v>30</v>
      </c>
      <c r="B1897" s="53" t="s">
        <v>304</v>
      </c>
      <c r="C1897" s="53" t="s">
        <v>30</v>
      </c>
      <c r="D1897" s="53">
        <v>4199</v>
      </c>
      <c r="E1897" s="53">
        <v>1500</v>
      </c>
      <c r="F1897" s="53">
        <v>1</v>
      </c>
      <c r="G1897" s="53">
        <v>0</v>
      </c>
      <c r="H1897" s="53">
        <v>103</v>
      </c>
      <c r="I1897" s="53"/>
      <c r="J1897" s="53" t="s">
        <v>604</v>
      </c>
      <c r="K1897" s="53" t="s">
        <v>547</v>
      </c>
      <c r="L1897" s="53" t="s">
        <v>527</v>
      </c>
      <c r="M1897" s="53" t="s">
        <v>542</v>
      </c>
    </row>
    <row r="1898" spans="1:13" x14ac:dyDescent="0.25">
      <c r="A1898" s="53" t="s">
        <v>30</v>
      </c>
      <c r="B1898" s="53" t="s">
        <v>303</v>
      </c>
      <c r="C1898" s="53" t="s">
        <v>30</v>
      </c>
      <c r="D1898" s="53">
        <v>4199</v>
      </c>
      <c r="E1898" s="53">
        <v>1500</v>
      </c>
      <c r="F1898" s="53">
        <v>1</v>
      </c>
      <c r="G1898" s="53">
        <v>0</v>
      </c>
      <c r="H1898" s="53">
        <v>102</v>
      </c>
      <c r="I1898" s="53"/>
      <c r="J1898" s="53" t="s">
        <v>604</v>
      </c>
      <c r="K1898" s="53" t="s">
        <v>547</v>
      </c>
      <c r="L1898" s="53" t="s">
        <v>527</v>
      </c>
      <c r="M1898" s="53" t="s">
        <v>545</v>
      </c>
    </row>
    <row r="1899" spans="1:13" x14ac:dyDescent="0.25">
      <c r="A1899" s="53" t="s">
        <v>30</v>
      </c>
      <c r="B1899" s="53" t="s">
        <v>304</v>
      </c>
      <c r="C1899" s="53" t="s">
        <v>30</v>
      </c>
      <c r="D1899" s="53">
        <v>4199</v>
      </c>
      <c r="E1899" s="53">
        <v>1500</v>
      </c>
      <c r="F1899" s="53">
        <v>1</v>
      </c>
      <c r="G1899" s="53">
        <v>0</v>
      </c>
      <c r="H1899" s="53">
        <v>103</v>
      </c>
      <c r="I1899" s="53"/>
      <c r="J1899" s="53" t="s">
        <v>604</v>
      </c>
      <c r="K1899" s="53" t="s">
        <v>547</v>
      </c>
      <c r="L1899" s="53" t="s">
        <v>527</v>
      </c>
      <c r="M1899" s="53" t="s">
        <v>542</v>
      </c>
    </row>
    <row r="1900" spans="1:13" x14ac:dyDescent="0.25">
      <c r="A1900" s="53" t="s">
        <v>30</v>
      </c>
      <c r="B1900" s="53" t="s">
        <v>303</v>
      </c>
      <c r="C1900" s="53" t="s">
        <v>30</v>
      </c>
      <c r="D1900" s="53">
        <v>4199</v>
      </c>
      <c r="E1900" s="53">
        <v>1500</v>
      </c>
      <c r="F1900" s="53">
        <v>1</v>
      </c>
      <c r="G1900" s="53">
        <v>0</v>
      </c>
      <c r="H1900" s="53">
        <v>102</v>
      </c>
      <c r="I1900" s="53"/>
      <c r="J1900" s="53" t="s">
        <v>604</v>
      </c>
      <c r="K1900" s="53" t="s">
        <v>547</v>
      </c>
      <c r="L1900" s="53" t="s">
        <v>527</v>
      </c>
      <c r="M1900" s="53" t="s">
        <v>545</v>
      </c>
    </row>
    <row r="1901" spans="1:13" x14ac:dyDescent="0.25">
      <c r="A1901" s="53" t="s">
        <v>30</v>
      </c>
      <c r="B1901" s="53" t="s">
        <v>304</v>
      </c>
      <c r="C1901" s="53" t="s">
        <v>30</v>
      </c>
      <c r="D1901" s="53">
        <v>4199</v>
      </c>
      <c r="E1901" s="53">
        <v>1500</v>
      </c>
      <c r="F1901" s="53">
        <v>1</v>
      </c>
      <c r="G1901" s="53">
        <v>0</v>
      </c>
      <c r="H1901" s="53">
        <v>103</v>
      </c>
      <c r="I1901" s="53"/>
      <c r="J1901" s="53" t="s">
        <v>604</v>
      </c>
      <c r="K1901" s="53" t="s">
        <v>547</v>
      </c>
      <c r="L1901" s="53" t="s">
        <v>527</v>
      </c>
      <c r="M1901" s="53" t="s">
        <v>542</v>
      </c>
    </row>
    <row r="1902" spans="1:13" x14ac:dyDescent="0.25">
      <c r="A1902" s="53" t="s">
        <v>30</v>
      </c>
      <c r="B1902" s="53" t="s">
        <v>303</v>
      </c>
      <c r="C1902" s="53" t="s">
        <v>30</v>
      </c>
      <c r="D1902" s="53">
        <v>4199</v>
      </c>
      <c r="E1902" s="53">
        <v>1500</v>
      </c>
      <c r="F1902" s="53">
        <v>1</v>
      </c>
      <c r="G1902" s="53">
        <v>0</v>
      </c>
      <c r="H1902" s="53">
        <v>102</v>
      </c>
      <c r="I1902" s="53"/>
      <c r="J1902" s="53" t="s">
        <v>604</v>
      </c>
      <c r="K1902" s="53" t="s">
        <v>547</v>
      </c>
      <c r="L1902" s="53" t="s">
        <v>527</v>
      </c>
      <c r="M1902" s="53" t="s">
        <v>545</v>
      </c>
    </row>
    <row r="1903" spans="1:13" x14ac:dyDescent="0.25">
      <c r="A1903" s="53" t="s">
        <v>30</v>
      </c>
      <c r="B1903" s="53" t="s">
        <v>303</v>
      </c>
      <c r="C1903" s="53" t="s">
        <v>30</v>
      </c>
      <c r="D1903" s="53">
        <v>4199</v>
      </c>
      <c r="E1903" s="53">
        <v>1500</v>
      </c>
      <c r="F1903" s="53">
        <v>1</v>
      </c>
      <c r="G1903" s="53">
        <v>0</v>
      </c>
      <c r="H1903" s="53">
        <v>102</v>
      </c>
      <c r="I1903" s="53"/>
      <c r="J1903" s="53" t="s">
        <v>604</v>
      </c>
      <c r="K1903" s="53" t="s">
        <v>547</v>
      </c>
      <c r="L1903" s="53" t="s">
        <v>527</v>
      </c>
      <c r="M1903" s="53" t="s">
        <v>545</v>
      </c>
    </row>
    <row r="1904" spans="1:13" x14ac:dyDescent="0.25">
      <c r="A1904" s="53" t="s">
        <v>30</v>
      </c>
      <c r="B1904" s="53" t="s">
        <v>304</v>
      </c>
      <c r="C1904" s="53" t="s">
        <v>30</v>
      </c>
      <c r="D1904" s="53">
        <v>4199</v>
      </c>
      <c r="E1904" s="53">
        <v>1500</v>
      </c>
      <c r="F1904" s="53">
        <v>1</v>
      </c>
      <c r="G1904" s="53">
        <v>0</v>
      </c>
      <c r="H1904" s="53">
        <v>103</v>
      </c>
      <c r="I1904" s="53"/>
      <c r="J1904" s="53" t="s">
        <v>604</v>
      </c>
      <c r="K1904" s="53" t="s">
        <v>547</v>
      </c>
      <c r="L1904" s="53" t="s">
        <v>527</v>
      </c>
      <c r="M1904" s="53" t="s">
        <v>542</v>
      </c>
    </row>
    <row r="1905" spans="1:13" x14ac:dyDescent="0.25">
      <c r="A1905" s="53" t="s">
        <v>30</v>
      </c>
      <c r="B1905" s="53" t="s">
        <v>303</v>
      </c>
      <c r="C1905" s="53" t="s">
        <v>30</v>
      </c>
      <c r="D1905" s="53">
        <v>4199</v>
      </c>
      <c r="E1905" s="53">
        <v>1500</v>
      </c>
      <c r="F1905" s="53">
        <v>1</v>
      </c>
      <c r="G1905" s="53">
        <v>0</v>
      </c>
      <c r="H1905" s="53">
        <v>102</v>
      </c>
      <c r="I1905" s="53"/>
      <c r="J1905" s="53" t="s">
        <v>604</v>
      </c>
      <c r="K1905" s="53" t="s">
        <v>547</v>
      </c>
      <c r="L1905" s="53" t="s">
        <v>527</v>
      </c>
      <c r="M1905" s="53" t="s">
        <v>545</v>
      </c>
    </row>
    <row r="1906" spans="1:13" x14ac:dyDescent="0.25">
      <c r="A1906" s="53" t="s">
        <v>30</v>
      </c>
      <c r="B1906" s="53" t="s">
        <v>304</v>
      </c>
      <c r="C1906" s="53" t="s">
        <v>30</v>
      </c>
      <c r="D1906" s="53">
        <v>4199</v>
      </c>
      <c r="E1906" s="53">
        <v>1500</v>
      </c>
      <c r="F1906" s="53">
        <v>1</v>
      </c>
      <c r="G1906" s="53">
        <v>0</v>
      </c>
      <c r="H1906" s="53">
        <v>103</v>
      </c>
      <c r="I1906" s="53"/>
      <c r="J1906" s="53" t="s">
        <v>604</v>
      </c>
      <c r="K1906" s="53" t="s">
        <v>547</v>
      </c>
      <c r="L1906" s="53" t="s">
        <v>527</v>
      </c>
      <c r="M1906" s="53" t="s">
        <v>542</v>
      </c>
    </row>
    <row r="1907" spans="1:13" x14ac:dyDescent="0.25">
      <c r="A1907" s="53" t="s">
        <v>30</v>
      </c>
      <c r="B1907" s="53" t="s">
        <v>303</v>
      </c>
      <c r="C1907" s="53" t="s">
        <v>30</v>
      </c>
      <c r="D1907" s="53">
        <v>4199</v>
      </c>
      <c r="E1907" s="53">
        <v>1500</v>
      </c>
      <c r="F1907" s="53">
        <v>1</v>
      </c>
      <c r="G1907" s="53">
        <v>0</v>
      </c>
      <c r="H1907" s="53">
        <v>102</v>
      </c>
      <c r="I1907" s="53"/>
      <c r="J1907" s="53" t="s">
        <v>604</v>
      </c>
      <c r="K1907" s="53" t="s">
        <v>547</v>
      </c>
      <c r="L1907" s="53" t="s">
        <v>527</v>
      </c>
      <c r="M1907" s="53" t="s">
        <v>545</v>
      </c>
    </row>
    <row r="1908" spans="1:13" x14ac:dyDescent="0.25">
      <c r="A1908" s="53" t="s">
        <v>30</v>
      </c>
      <c r="B1908" s="53" t="s">
        <v>304</v>
      </c>
      <c r="C1908" s="53" t="s">
        <v>30</v>
      </c>
      <c r="D1908" s="53">
        <v>4199</v>
      </c>
      <c r="E1908" s="53">
        <v>1500</v>
      </c>
      <c r="F1908" s="53">
        <v>1</v>
      </c>
      <c r="G1908" s="53">
        <v>0</v>
      </c>
      <c r="H1908" s="53">
        <v>103</v>
      </c>
      <c r="I1908" s="53"/>
      <c r="J1908" s="53" t="s">
        <v>604</v>
      </c>
      <c r="K1908" s="53" t="s">
        <v>547</v>
      </c>
      <c r="L1908" s="53" t="s">
        <v>527</v>
      </c>
      <c r="M1908" s="53" t="s">
        <v>542</v>
      </c>
    </row>
    <row r="1909" spans="1:13" x14ac:dyDescent="0.25">
      <c r="A1909" s="53" t="s">
        <v>30</v>
      </c>
      <c r="B1909" s="53" t="s">
        <v>303</v>
      </c>
      <c r="C1909" s="53" t="s">
        <v>30</v>
      </c>
      <c r="D1909" s="53">
        <v>4199</v>
      </c>
      <c r="E1909" s="53">
        <v>1500</v>
      </c>
      <c r="F1909" s="53">
        <v>1</v>
      </c>
      <c r="G1909" s="53">
        <v>0</v>
      </c>
      <c r="H1909" s="53">
        <v>102</v>
      </c>
      <c r="I1909" s="53"/>
      <c r="J1909" s="53" t="s">
        <v>604</v>
      </c>
      <c r="K1909" s="53" t="s">
        <v>547</v>
      </c>
      <c r="L1909" s="53" t="s">
        <v>527</v>
      </c>
      <c r="M1909" s="53" t="s">
        <v>545</v>
      </c>
    </row>
    <row r="1910" spans="1:13" x14ac:dyDescent="0.25">
      <c r="A1910" s="53" t="s">
        <v>30</v>
      </c>
      <c r="B1910" s="53" t="s">
        <v>304</v>
      </c>
      <c r="C1910" s="53" t="s">
        <v>30</v>
      </c>
      <c r="D1910" s="53">
        <v>4199</v>
      </c>
      <c r="E1910" s="53">
        <v>1500</v>
      </c>
      <c r="F1910" s="53">
        <v>1</v>
      </c>
      <c r="G1910" s="53">
        <v>0</v>
      </c>
      <c r="H1910" s="53">
        <v>103</v>
      </c>
      <c r="I1910" s="53"/>
      <c r="J1910" s="53" t="s">
        <v>604</v>
      </c>
      <c r="K1910" s="53" t="s">
        <v>547</v>
      </c>
      <c r="L1910" s="53" t="s">
        <v>527</v>
      </c>
      <c r="M1910" s="53" t="s">
        <v>542</v>
      </c>
    </row>
    <row r="1911" spans="1:13" x14ac:dyDescent="0.25">
      <c r="A1911" s="53" t="s">
        <v>30</v>
      </c>
      <c r="B1911" s="53" t="s">
        <v>303</v>
      </c>
      <c r="C1911" s="53" t="s">
        <v>30</v>
      </c>
      <c r="D1911" s="53">
        <v>4199</v>
      </c>
      <c r="E1911" s="53">
        <v>1500</v>
      </c>
      <c r="F1911" s="53">
        <v>1</v>
      </c>
      <c r="G1911" s="53">
        <v>0</v>
      </c>
      <c r="H1911" s="53">
        <v>102</v>
      </c>
      <c r="I1911" s="53"/>
      <c r="J1911" s="53" t="s">
        <v>604</v>
      </c>
      <c r="K1911" s="53" t="s">
        <v>547</v>
      </c>
      <c r="L1911" s="53" t="s">
        <v>527</v>
      </c>
      <c r="M1911" s="53" t="s">
        <v>545</v>
      </c>
    </row>
    <row r="1912" spans="1:13" x14ac:dyDescent="0.25">
      <c r="A1912" s="53" t="s">
        <v>30</v>
      </c>
      <c r="B1912" s="53" t="s">
        <v>304</v>
      </c>
      <c r="C1912" s="53" t="s">
        <v>30</v>
      </c>
      <c r="D1912" s="53">
        <v>4199</v>
      </c>
      <c r="E1912" s="53">
        <v>1500</v>
      </c>
      <c r="F1912" s="53">
        <v>1</v>
      </c>
      <c r="G1912" s="53">
        <v>0</v>
      </c>
      <c r="H1912" s="53">
        <v>103</v>
      </c>
      <c r="I1912" s="53"/>
      <c r="J1912" s="53" t="s">
        <v>604</v>
      </c>
      <c r="K1912" s="53" t="s">
        <v>547</v>
      </c>
      <c r="L1912" s="53" t="s">
        <v>527</v>
      </c>
      <c r="M1912" s="53" t="s">
        <v>542</v>
      </c>
    </row>
    <row r="1913" spans="1:13" x14ac:dyDescent="0.25">
      <c r="A1913" s="53" t="s">
        <v>30</v>
      </c>
      <c r="B1913" s="53" t="s">
        <v>303</v>
      </c>
      <c r="C1913" s="53" t="s">
        <v>30</v>
      </c>
      <c r="D1913" s="53">
        <v>4199</v>
      </c>
      <c r="E1913" s="53">
        <v>1500</v>
      </c>
      <c r="F1913" s="53">
        <v>1</v>
      </c>
      <c r="G1913" s="53">
        <v>0</v>
      </c>
      <c r="H1913" s="53">
        <v>102</v>
      </c>
      <c r="I1913" s="53"/>
      <c r="J1913" s="53" t="s">
        <v>604</v>
      </c>
      <c r="K1913" s="53" t="s">
        <v>547</v>
      </c>
      <c r="L1913" s="53" t="s">
        <v>527</v>
      </c>
      <c r="M1913" s="53" t="s">
        <v>545</v>
      </c>
    </row>
    <row r="1914" spans="1:13" x14ac:dyDescent="0.25">
      <c r="A1914" s="53" t="s">
        <v>30</v>
      </c>
      <c r="B1914" s="53" t="s">
        <v>304</v>
      </c>
      <c r="C1914" s="53" t="s">
        <v>30</v>
      </c>
      <c r="D1914" s="53">
        <v>4199</v>
      </c>
      <c r="E1914" s="53">
        <v>1500</v>
      </c>
      <c r="F1914" s="53">
        <v>1</v>
      </c>
      <c r="G1914" s="53">
        <v>0</v>
      </c>
      <c r="H1914" s="53">
        <v>103</v>
      </c>
      <c r="I1914" s="53"/>
      <c r="J1914" s="53" t="s">
        <v>604</v>
      </c>
      <c r="K1914" s="53" t="s">
        <v>547</v>
      </c>
      <c r="L1914" s="53" t="s">
        <v>527</v>
      </c>
      <c r="M1914" s="53" t="s">
        <v>542</v>
      </c>
    </row>
    <row r="1915" spans="1:13" x14ac:dyDescent="0.25">
      <c r="A1915" s="53" t="s">
        <v>30</v>
      </c>
      <c r="B1915" s="53" t="s">
        <v>303</v>
      </c>
      <c r="C1915" s="53" t="s">
        <v>30</v>
      </c>
      <c r="D1915" s="53">
        <v>4199</v>
      </c>
      <c r="E1915" s="53">
        <v>1500</v>
      </c>
      <c r="F1915" s="53">
        <v>1</v>
      </c>
      <c r="G1915" s="53">
        <v>0</v>
      </c>
      <c r="H1915" s="53">
        <v>102</v>
      </c>
      <c r="I1915" s="53"/>
      <c r="J1915" s="53" t="s">
        <v>604</v>
      </c>
      <c r="K1915" s="53" t="s">
        <v>547</v>
      </c>
      <c r="L1915" s="53" t="s">
        <v>527</v>
      </c>
      <c r="M1915" s="53" t="s">
        <v>545</v>
      </c>
    </row>
    <row r="1916" spans="1:13" x14ac:dyDescent="0.25">
      <c r="A1916" s="53" t="s">
        <v>30</v>
      </c>
      <c r="B1916" s="53" t="s">
        <v>304</v>
      </c>
      <c r="C1916" s="53" t="s">
        <v>30</v>
      </c>
      <c r="D1916" s="53">
        <v>4199</v>
      </c>
      <c r="E1916" s="53">
        <v>1500</v>
      </c>
      <c r="F1916" s="53">
        <v>1</v>
      </c>
      <c r="G1916" s="53">
        <v>0</v>
      </c>
      <c r="H1916" s="53">
        <v>103</v>
      </c>
      <c r="I1916" s="53"/>
      <c r="J1916" s="53" t="s">
        <v>604</v>
      </c>
      <c r="K1916" s="53" t="s">
        <v>547</v>
      </c>
      <c r="L1916" s="53" t="s">
        <v>527</v>
      </c>
      <c r="M1916" s="53" t="s">
        <v>542</v>
      </c>
    </row>
    <row r="1917" spans="1:13" x14ac:dyDescent="0.25">
      <c r="A1917" s="53" t="s">
        <v>30</v>
      </c>
      <c r="B1917" s="53" t="s">
        <v>303</v>
      </c>
      <c r="C1917" s="53" t="s">
        <v>30</v>
      </c>
      <c r="D1917" s="53">
        <v>4199</v>
      </c>
      <c r="E1917" s="53">
        <v>1500</v>
      </c>
      <c r="F1917" s="53">
        <v>1</v>
      </c>
      <c r="G1917" s="53">
        <v>0</v>
      </c>
      <c r="H1917" s="53">
        <v>102</v>
      </c>
      <c r="I1917" s="53"/>
      <c r="J1917" s="53" t="s">
        <v>604</v>
      </c>
      <c r="K1917" s="53" t="s">
        <v>547</v>
      </c>
      <c r="L1917" s="53" t="s">
        <v>527</v>
      </c>
      <c r="M1917" s="53" t="s">
        <v>545</v>
      </c>
    </row>
    <row r="1918" spans="1:13" x14ac:dyDescent="0.25">
      <c r="A1918" s="53" t="s">
        <v>30</v>
      </c>
      <c r="B1918" s="53" t="s">
        <v>304</v>
      </c>
      <c r="C1918" s="53" t="s">
        <v>30</v>
      </c>
      <c r="D1918" s="53">
        <v>4199</v>
      </c>
      <c r="E1918" s="53">
        <v>1500</v>
      </c>
      <c r="F1918" s="53">
        <v>1</v>
      </c>
      <c r="G1918" s="53">
        <v>0</v>
      </c>
      <c r="H1918" s="53">
        <v>103</v>
      </c>
      <c r="I1918" s="53"/>
      <c r="J1918" s="53" t="s">
        <v>604</v>
      </c>
      <c r="K1918" s="53" t="s">
        <v>547</v>
      </c>
      <c r="L1918" s="53" t="s">
        <v>527</v>
      </c>
      <c r="M1918" s="53" t="s">
        <v>542</v>
      </c>
    </row>
    <row r="1919" spans="1:13" x14ac:dyDescent="0.25">
      <c r="A1919" s="53" t="s">
        <v>30</v>
      </c>
      <c r="B1919" s="53" t="s">
        <v>303</v>
      </c>
      <c r="C1919" s="53" t="s">
        <v>30</v>
      </c>
      <c r="D1919" s="53">
        <v>4199</v>
      </c>
      <c r="E1919" s="53">
        <v>1500</v>
      </c>
      <c r="F1919" s="53">
        <v>1</v>
      </c>
      <c r="G1919" s="53">
        <v>0</v>
      </c>
      <c r="H1919" s="53">
        <v>102</v>
      </c>
      <c r="I1919" s="53"/>
      <c r="J1919" s="53" t="s">
        <v>604</v>
      </c>
      <c r="K1919" s="53" t="s">
        <v>547</v>
      </c>
      <c r="L1919" s="53" t="s">
        <v>527</v>
      </c>
      <c r="M1919" s="53" t="s">
        <v>545</v>
      </c>
    </row>
    <row r="1920" spans="1:13" x14ac:dyDescent="0.25">
      <c r="A1920" s="53" t="s">
        <v>30</v>
      </c>
      <c r="B1920" s="53" t="s">
        <v>304</v>
      </c>
      <c r="C1920" s="53" t="s">
        <v>30</v>
      </c>
      <c r="D1920" s="53">
        <v>4199</v>
      </c>
      <c r="E1920" s="53">
        <v>1500</v>
      </c>
      <c r="F1920" s="53">
        <v>1</v>
      </c>
      <c r="G1920" s="53">
        <v>0</v>
      </c>
      <c r="H1920" s="53">
        <v>103</v>
      </c>
      <c r="I1920" s="53"/>
      <c r="J1920" s="53" t="s">
        <v>604</v>
      </c>
      <c r="K1920" s="53" t="s">
        <v>547</v>
      </c>
      <c r="L1920" s="53" t="s">
        <v>527</v>
      </c>
      <c r="M1920" s="53" t="s">
        <v>542</v>
      </c>
    </row>
    <row r="1921" spans="1:13" x14ac:dyDescent="0.25">
      <c r="A1921" s="53" t="s">
        <v>30</v>
      </c>
      <c r="B1921" s="53" t="s">
        <v>303</v>
      </c>
      <c r="C1921" s="53" t="s">
        <v>30</v>
      </c>
      <c r="D1921" s="53">
        <v>4199</v>
      </c>
      <c r="E1921" s="53">
        <v>1500</v>
      </c>
      <c r="F1921" s="53">
        <v>1</v>
      </c>
      <c r="G1921" s="53">
        <v>0</v>
      </c>
      <c r="H1921" s="53">
        <v>102</v>
      </c>
      <c r="I1921" s="53"/>
      <c r="J1921" s="53" t="s">
        <v>604</v>
      </c>
      <c r="K1921" s="53" t="s">
        <v>547</v>
      </c>
      <c r="L1921" s="53" t="s">
        <v>527</v>
      </c>
      <c r="M1921" s="53" t="s">
        <v>545</v>
      </c>
    </row>
    <row r="1922" spans="1:13" x14ac:dyDescent="0.25">
      <c r="A1922" s="53" t="s">
        <v>30</v>
      </c>
      <c r="B1922" s="53" t="s">
        <v>304</v>
      </c>
      <c r="C1922" s="53" t="s">
        <v>30</v>
      </c>
      <c r="D1922" s="53">
        <v>4199</v>
      </c>
      <c r="E1922" s="53">
        <v>1500</v>
      </c>
      <c r="F1922" s="53">
        <v>1</v>
      </c>
      <c r="G1922" s="53">
        <v>0</v>
      </c>
      <c r="H1922" s="53">
        <v>103</v>
      </c>
      <c r="I1922" s="53"/>
      <c r="J1922" s="53" t="s">
        <v>604</v>
      </c>
      <c r="K1922" s="53" t="s">
        <v>547</v>
      </c>
      <c r="L1922" s="53" t="s">
        <v>527</v>
      </c>
      <c r="M1922" s="53" t="s">
        <v>542</v>
      </c>
    </row>
    <row r="1923" spans="1:13" x14ac:dyDescent="0.25">
      <c r="A1923" s="53" t="s">
        <v>30</v>
      </c>
      <c r="B1923" s="53" t="s">
        <v>303</v>
      </c>
      <c r="C1923" s="53" t="s">
        <v>30</v>
      </c>
      <c r="D1923" s="53">
        <v>4199</v>
      </c>
      <c r="E1923" s="53">
        <v>1500</v>
      </c>
      <c r="F1923" s="53">
        <v>1</v>
      </c>
      <c r="G1923" s="53">
        <v>0</v>
      </c>
      <c r="H1923" s="53">
        <v>102</v>
      </c>
      <c r="I1923" s="53"/>
      <c r="J1923" s="53" t="s">
        <v>604</v>
      </c>
      <c r="K1923" s="53" t="s">
        <v>547</v>
      </c>
      <c r="L1923" s="53" t="s">
        <v>527</v>
      </c>
      <c r="M1923" s="53" t="s">
        <v>545</v>
      </c>
    </row>
    <row r="1924" spans="1:13" x14ac:dyDescent="0.25">
      <c r="A1924" s="53" t="s">
        <v>30</v>
      </c>
      <c r="B1924" s="53" t="s">
        <v>304</v>
      </c>
      <c r="C1924" s="53" t="s">
        <v>30</v>
      </c>
      <c r="D1924" s="53">
        <v>4199</v>
      </c>
      <c r="E1924" s="53">
        <v>1500</v>
      </c>
      <c r="F1924" s="53">
        <v>1</v>
      </c>
      <c r="G1924" s="53">
        <v>0</v>
      </c>
      <c r="H1924" s="53">
        <v>103</v>
      </c>
      <c r="I1924" s="53"/>
      <c r="J1924" s="53" t="s">
        <v>604</v>
      </c>
      <c r="K1924" s="53" t="s">
        <v>547</v>
      </c>
      <c r="L1924" s="53" t="s">
        <v>527</v>
      </c>
      <c r="M1924" s="53" t="s">
        <v>542</v>
      </c>
    </row>
    <row r="1925" spans="1:13" x14ac:dyDescent="0.25">
      <c r="A1925" s="53" t="s">
        <v>30</v>
      </c>
      <c r="B1925" s="53" t="s">
        <v>303</v>
      </c>
      <c r="C1925" s="53" t="s">
        <v>30</v>
      </c>
      <c r="D1925" s="53">
        <v>4199</v>
      </c>
      <c r="E1925" s="53">
        <v>1500</v>
      </c>
      <c r="F1925" s="53">
        <v>1</v>
      </c>
      <c r="G1925" s="53">
        <v>0</v>
      </c>
      <c r="H1925" s="53">
        <v>102</v>
      </c>
      <c r="I1925" s="53"/>
      <c r="J1925" s="53" t="s">
        <v>604</v>
      </c>
      <c r="K1925" s="53" t="s">
        <v>547</v>
      </c>
      <c r="L1925" s="53" t="s">
        <v>527</v>
      </c>
      <c r="M1925" s="53" t="s">
        <v>545</v>
      </c>
    </row>
    <row r="1926" spans="1:13" x14ac:dyDescent="0.25">
      <c r="A1926" s="53" t="s">
        <v>30</v>
      </c>
      <c r="B1926" s="53" t="s">
        <v>304</v>
      </c>
      <c r="C1926" s="53" t="s">
        <v>30</v>
      </c>
      <c r="D1926" s="53">
        <v>4199</v>
      </c>
      <c r="E1926" s="53">
        <v>1500</v>
      </c>
      <c r="F1926" s="53">
        <v>1</v>
      </c>
      <c r="G1926" s="53">
        <v>0</v>
      </c>
      <c r="H1926" s="53">
        <v>103</v>
      </c>
      <c r="I1926" s="53"/>
      <c r="J1926" s="53" t="s">
        <v>604</v>
      </c>
      <c r="K1926" s="53" t="s">
        <v>547</v>
      </c>
      <c r="L1926" s="53" t="s">
        <v>527</v>
      </c>
      <c r="M1926" s="53" t="s">
        <v>542</v>
      </c>
    </row>
    <row r="1927" spans="1:13" x14ac:dyDescent="0.25">
      <c r="A1927" s="53" t="s">
        <v>30</v>
      </c>
      <c r="B1927" s="53" t="s">
        <v>303</v>
      </c>
      <c r="C1927" s="53" t="s">
        <v>30</v>
      </c>
      <c r="D1927" s="53">
        <v>4199</v>
      </c>
      <c r="E1927" s="53">
        <v>1500</v>
      </c>
      <c r="F1927" s="53">
        <v>1</v>
      </c>
      <c r="G1927" s="53">
        <v>0</v>
      </c>
      <c r="H1927" s="53">
        <v>102</v>
      </c>
      <c r="I1927" s="53"/>
      <c r="J1927" s="53" t="s">
        <v>604</v>
      </c>
      <c r="K1927" s="53" t="s">
        <v>547</v>
      </c>
      <c r="L1927" s="53" t="s">
        <v>527</v>
      </c>
      <c r="M1927" s="53" t="s">
        <v>545</v>
      </c>
    </row>
    <row r="1928" spans="1:13" x14ac:dyDescent="0.25">
      <c r="A1928" s="53" t="s">
        <v>30</v>
      </c>
      <c r="B1928" s="53" t="s">
        <v>304</v>
      </c>
      <c r="C1928" s="53" t="s">
        <v>30</v>
      </c>
      <c r="D1928" s="53">
        <v>4199</v>
      </c>
      <c r="E1928" s="53">
        <v>1500</v>
      </c>
      <c r="F1928" s="53">
        <v>1</v>
      </c>
      <c r="G1928" s="53">
        <v>0</v>
      </c>
      <c r="H1928" s="53">
        <v>103</v>
      </c>
      <c r="I1928" s="53"/>
      <c r="J1928" s="53" t="s">
        <v>604</v>
      </c>
      <c r="K1928" s="53" t="s">
        <v>547</v>
      </c>
      <c r="L1928" s="53" t="s">
        <v>527</v>
      </c>
      <c r="M1928" s="53" t="s">
        <v>542</v>
      </c>
    </row>
    <row r="1929" spans="1:13" x14ac:dyDescent="0.25">
      <c r="A1929" s="53" t="s">
        <v>30</v>
      </c>
      <c r="B1929" s="53" t="s">
        <v>303</v>
      </c>
      <c r="C1929" s="53" t="s">
        <v>30</v>
      </c>
      <c r="D1929" s="53">
        <v>4199</v>
      </c>
      <c r="E1929" s="53">
        <v>1500</v>
      </c>
      <c r="F1929" s="53">
        <v>1</v>
      </c>
      <c r="G1929" s="53">
        <v>0</v>
      </c>
      <c r="H1929" s="53">
        <v>102</v>
      </c>
      <c r="I1929" s="53"/>
      <c r="J1929" s="53" t="s">
        <v>604</v>
      </c>
      <c r="K1929" s="53" t="s">
        <v>547</v>
      </c>
      <c r="L1929" s="53" t="s">
        <v>527</v>
      </c>
      <c r="M1929" s="53" t="s">
        <v>545</v>
      </c>
    </row>
    <row r="1930" spans="1:13" x14ac:dyDescent="0.25">
      <c r="A1930" s="53" t="s">
        <v>30</v>
      </c>
      <c r="B1930" s="53" t="s">
        <v>304</v>
      </c>
      <c r="C1930" s="53" t="s">
        <v>30</v>
      </c>
      <c r="D1930" s="53">
        <v>4199</v>
      </c>
      <c r="E1930" s="53">
        <v>1500</v>
      </c>
      <c r="F1930" s="53">
        <v>1</v>
      </c>
      <c r="G1930" s="53">
        <v>0</v>
      </c>
      <c r="H1930" s="53">
        <v>103</v>
      </c>
      <c r="I1930" s="53"/>
      <c r="J1930" s="53" t="s">
        <v>604</v>
      </c>
      <c r="K1930" s="53" t="s">
        <v>547</v>
      </c>
      <c r="L1930" s="53" t="s">
        <v>527</v>
      </c>
      <c r="M1930" s="53" t="s">
        <v>542</v>
      </c>
    </row>
    <row r="1931" spans="1:13" x14ac:dyDescent="0.25">
      <c r="A1931" s="53" t="s">
        <v>30</v>
      </c>
      <c r="B1931" s="53" t="s">
        <v>303</v>
      </c>
      <c r="C1931" s="53" t="s">
        <v>30</v>
      </c>
      <c r="D1931" s="53">
        <v>4199</v>
      </c>
      <c r="E1931" s="53">
        <v>1500</v>
      </c>
      <c r="F1931" s="53">
        <v>1</v>
      </c>
      <c r="G1931" s="53">
        <v>0</v>
      </c>
      <c r="H1931" s="53">
        <v>102</v>
      </c>
      <c r="I1931" s="53"/>
      <c r="J1931" s="53" t="s">
        <v>604</v>
      </c>
      <c r="K1931" s="53" t="s">
        <v>547</v>
      </c>
      <c r="L1931" s="53" t="s">
        <v>527</v>
      </c>
      <c r="M1931" s="53" t="s">
        <v>545</v>
      </c>
    </row>
    <row r="1932" spans="1:13" x14ac:dyDescent="0.25">
      <c r="A1932" s="53" t="s">
        <v>30</v>
      </c>
      <c r="B1932" s="53" t="s">
        <v>304</v>
      </c>
      <c r="C1932" s="53" t="s">
        <v>30</v>
      </c>
      <c r="D1932" s="53">
        <v>4199</v>
      </c>
      <c r="E1932" s="53">
        <v>1500</v>
      </c>
      <c r="F1932" s="53">
        <v>1</v>
      </c>
      <c r="G1932" s="53">
        <v>0</v>
      </c>
      <c r="H1932" s="53">
        <v>103</v>
      </c>
      <c r="I1932" s="53"/>
      <c r="J1932" s="53" t="s">
        <v>604</v>
      </c>
      <c r="K1932" s="53" t="s">
        <v>547</v>
      </c>
      <c r="L1932" s="53" t="s">
        <v>527</v>
      </c>
      <c r="M1932" s="53" t="s">
        <v>542</v>
      </c>
    </row>
    <row r="1933" spans="1:13" x14ac:dyDescent="0.25">
      <c r="A1933" s="53" t="s">
        <v>30</v>
      </c>
      <c r="B1933" s="53" t="s">
        <v>303</v>
      </c>
      <c r="C1933" s="53" t="s">
        <v>30</v>
      </c>
      <c r="D1933" s="53">
        <v>4199</v>
      </c>
      <c r="E1933" s="53">
        <v>1500</v>
      </c>
      <c r="F1933" s="53">
        <v>1</v>
      </c>
      <c r="G1933" s="53">
        <v>0</v>
      </c>
      <c r="H1933" s="53">
        <v>102</v>
      </c>
      <c r="I1933" s="53"/>
      <c r="J1933" s="53" t="s">
        <v>604</v>
      </c>
      <c r="K1933" s="53" t="s">
        <v>547</v>
      </c>
      <c r="L1933" s="53" t="s">
        <v>527</v>
      </c>
      <c r="M1933" s="53" t="s">
        <v>545</v>
      </c>
    </row>
    <row r="1934" spans="1:13" x14ac:dyDescent="0.25">
      <c r="A1934" s="53" t="s">
        <v>30</v>
      </c>
      <c r="B1934" s="53" t="s">
        <v>304</v>
      </c>
      <c r="C1934" s="53" t="s">
        <v>30</v>
      </c>
      <c r="D1934" s="53">
        <v>4199</v>
      </c>
      <c r="E1934" s="53">
        <v>1500</v>
      </c>
      <c r="F1934" s="53">
        <v>1</v>
      </c>
      <c r="G1934" s="53">
        <v>0</v>
      </c>
      <c r="H1934" s="53">
        <v>103</v>
      </c>
      <c r="I1934" s="53"/>
      <c r="J1934" s="53" t="s">
        <v>604</v>
      </c>
      <c r="K1934" s="53" t="s">
        <v>547</v>
      </c>
      <c r="L1934" s="53" t="s">
        <v>527</v>
      </c>
      <c r="M1934" s="53" t="s">
        <v>542</v>
      </c>
    </row>
    <row r="1935" spans="1:13" x14ac:dyDescent="0.25">
      <c r="A1935" s="53" t="s">
        <v>30</v>
      </c>
      <c r="B1935" s="53" t="s">
        <v>303</v>
      </c>
      <c r="C1935" s="53" t="s">
        <v>30</v>
      </c>
      <c r="D1935" s="53">
        <v>4199</v>
      </c>
      <c r="E1935" s="53">
        <v>1500</v>
      </c>
      <c r="F1935" s="53">
        <v>1</v>
      </c>
      <c r="G1935" s="53">
        <v>0</v>
      </c>
      <c r="H1935" s="53">
        <v>102</v>
      </c>
      <c r="I1935" s="53"/>
      <c r="J1935" s="53" t="s">
        <v>604</v>
      </c>
      <c r="K1935" s="53" t="s">
        <v>547</v>
      </c>
      <c r="L1935" s="53" t="s">
        <v>527</v>
      </c>
      <c r="M1935" s="53" t="s">
        <v>545</v>
      </c>
    </row>
    <row r="1936" spans="1:13" x14ac:dyDescent="0.25">
      <c r="A1936" s="53" t="s">
        <v>30</v>
      </c>
      <c r="B1936" s="53" t="s">
        <v>304</v>
      </c>
      <c r="C1936" s="53" t="s">
        <v>30</v>
      </c>
      <c r="D1936" s="53">
        <v>4199</v>
      </c>
      <c r="E1936" s="53">
        <v>1500</v>
      </c>
      <c r="F1936" s="53">
        <v>1</v>
      </c>
      <c r="G1936" s="53">
        <v>0</v>
      </c>
      <c r="H1936" s="53">
        <v>103</v>
      </c>
      <c r="I1936" s="53"/>
      <c r="J1936" s="53" t="s">
        <v>604</v>
      </c>
      <c r="K1936" s="53" t="s">
        <v>547</v>
      </c>
      <c r="L1936" s="53" t="s">
        <v>527</v>
      </c>
      <c r="M1936" s="53" t="s">
        <v>542</v>
      </c>
    </row>
    <row r="1937" spans="1:13" x14ac:dyDescent="0.25">
      <c r="A1937" s="53" t="s">
        <v>30</v>
      </c>
      <c r="B1937" s="53" t="s">
        <v>303</v>
      </c>
      <c r="C1937" s="53" t="s">
        <v>30</v>
      </c>
      <c r="D1937" s="53">
        <v>4199</v>
      </c>
      <c r="E1937" s="53">
        <v>1500</v>
      </c>
      <c r="F1937" s="53">
        <v>1</v>
      </c>
      <c r="G1937" s="53">
        <v>0</v>
      </c>
      <c r="H1937" s="53">
        <v>102</v>
      </c>
      <c r="I1937" s="53"/>
      <c r="J1937" s="53" t="s">
        <v>604</v>
      </c>
      <c r="K1937" s="53" t="s">
        <v>547</v>
      </c>
      <c r="L1937" s="53" t="s">
        <v>527</v>
      </c>
      <c r="M1937" s="53" t="s">
        <v>545</v>
      </c>
    </row>
    <row r="1938" spans="1:13" x14ac:dyDescent="0.25">
      <c r="A1938" s="53" t="s">
        <v>30</v>
      </c>
      <c r="B1938" s="53" t="s">
        <v>304</v>
      </c>
      <c r="C1938" s="53" t="s">
        <v>30</v>
      </c>
      <c r="D1938" s="53">
        <v>4199</v>
      </c>
      <c r="E1938" s="53">
        <v>1500</v>
      </c>
      <c r="F1938" s="53">
        <v>1</v>
      </c>
      <c r="G1938" s="53">
        <v>0</v>
      </c>
      <c r="H1938" s="53">
        <v>103</v>
      </c>
      <c r="I1938" s="53"/>
      <c r="J1938" s="53" t="s">
        <v>604</v>
      </c>
      <c r="K1938" s="53" t="s">
        <v>547</v>
      </c>
      <c r="L1938" s="53" t="s">
        <v>527</v>
      </c>
      <c r="M1938" s="53" t="s">
        <v>542</v>
      </c>
    </row>
    <row r="1939" spans="1:13" x14ac:dyDescent="0.25">
      <c r="A1939" s="53" t="s">
        <v>30</v>
      </c>
      <c r="B1939" s="53" t="s">
        <v>303</v>
      </c>
      <c r="C1939" s="53" t="s">
        <v>30</v>
      </c>
      <c r="D1939" s="53">
        <v>4199</v>
      </c>
      <c r="E1939" s="53">
        <v>1500</v>
      </c>
      <c r="F1939" s="53">
        <v>1</v>
      </c>
      <c r="G1939" s="53">
        <v>0</v>
      </c>
      <c r="H1939" s="53">
        <v>102</v>
      </c>
      <c r="I1939" s="53"/>
      <c r="J1939" s="53" t="s">
        <v>604</v>
      </c>
      <c r="K1939" s="53" t="s">
        <v>547</v>
      </c>
      <c r="L1939" s="53" t="s">
        <v>527</v>
      </c>
      <c r="M1939" s="53" t="s">
        <v>545</v>
      </c>
    </row>
    <row r="1940" spans="1:13" x14ac:dyDescent="0.25">
      <c r="A1940" s="53" t="s">
        <v>30</v>
      </c>
      <c r="B1940" s="53" t="s">
        <v>304</v>
      </c>
      <c r="C1940" s="53" t="s">
        <v>30</v>
      </c>
      <c r="D1940" s="53">
        <v>4199</v>
      </c>
      <c r="E1940" s="53">
        <v>1500</v>
      </c>
      <c r="F1940" s="53">
        <v>1</v>
      </c>
      <c r="G1940" s="53">
        <v>0</v>
      </c>
      <c r="H1940" s="53">
        <v>103</v>
      </c>
      <c r="I1940" s="53"/>
      <c r="J1940" s="53" t="s">
        <v>604</v>
      </c>
      <c r="K1940" s="53" t="s">
        <v>547</v>
      </c>
      <c r="L1940" s="53" t="s">
        <v>527</v>
      </c>
      <c r="M1940" s="53" t="s">
        <v>542</v>
      </c>
    </row>
    <row r="1941" spans="1:13" x14ac:dyDescent="0.25">
      <c r="A1941" s="53" t="s">
        <v>30</v>
      </c>
      <c r="B1941" s="53" t="s">
        <v>303</v>
      </c>
      <c r="C1941" s="53" t="s">
        <v>30</v>
      </c>
      <c r="D1941" s="53">
        <v>4199</v>
      </c>
      <c r="E1941" s="53">
        <v>1500</v>
      </c>
      <c r="F1941" s="53">
        <v>1</v>
      </c>
      <c r="G1941" s="53">
        <v>0</v>
      </c>
      <c r="H1941" s="53">
        <v>102</v>
      </c>
      <c r="I1941" s="53"/>
      <c r="J1941" s="53" t="s">
        <v>604</v>
      </c>
      <c r="K1941" s="53" t="s">
        <v>547</v>
      </c>
      <c r="L1941" s="53" t="s">
        <v>527</v>
      </c>
      <c r="M1941" s="53" t="s">
        <v>545</v>
      </c>
    </row>
    <row r="1942" spans="1:13" x14ac:dyDescent="0.25">
      <c r="A1942" s="53" t="s">
        <v>30</v>
      </c>
      <c r="B1942" s="53" t="s">
        <v>304</v>
      </c>
      <c r="C1942" s="53" t="s">
        <v>30</v>
      </c>
      <c r="D1942" s="53">
        <v>4199</v>
      </c>
      <c r="E1942" s="53">
        <v>1500</v>
      </c>
      <c r="F1942" s="53">
        <v>1</v>
      </c>
      <c r="G1942" s="53">
        <v>0</v>
      </c>
      <c r="H1942" s="53">
        <v>103</v>
      </c>
      <c r="I1942" s="53"/>
      <c r="J1942" s="53" t="s">
        <v>604</v>
      </c>
      <c r="K1942" s="53" t="s">
        <v>547</v>
      </c>
      <c r="L1942" s="53" t="s">
        <v>527</v>
      </c>
      <c r="M1942" s="53" t="s">
        <v>542</v>
      </c>
    </row>
    <row r="1943" spans="1:13" x14ac:dyDescent="0.25">
      <c r="A1943" s="53" t="s">
        <v>30</v>
      </c>
      <c r="B1943" s="53" t="s">
        <v>303</v>
      </c>
      <c r="C1943" s="53" t="s">
        <v>30</v>
      </c>
      <c r="D1943" s="53">
        <v>4199</v>
      </c>
      <c r="E1943" s="53">
        <v>1500</v>
      </c>
      <c r="F1943" s="53">
        <v>1</v>
      </c>
      <c r="G1943" s="53">
        <v>0</v>
      </c>
      <c r="H1943" s="53">
        <v>102</v>
      </c>
      <c r="I1943" s="53"/>
      <c r="J1943" s="53" t="s">
        <v>604</v>
      </c>
      <c r="K1943" s="53" t="s">
        <v>547</v>
      </c>
      <c r="L1943" s="53" t="s">
        <v>527</v>
      </c>
      <c r="M1943" s="53" t="s">
        <v>545</v>
      </c>
    </row>
    <row r="1944" spans="1:13" x14ac:dyDescent="0.25">
      <c r="A1944" s="53" t="s">
        <v>30</v>
      </c>
      <c r="B1944" s="53" t="s">
        <v>304</v>
      </c>
      <c r="C1944" s="53" t="s">
        <v>30</v>
      </c>
      <c r="D1944" s="53">
        <v>4199</v>
      </c>
      <c r="E1944" s="53">
        <v>1500</v>
      </c>
      <c r="F1944" s="53">
        <v>1</v>
      </c>
      <c r="G1944" s="53">
        <v>0</v>
      </c>
      <c r="H1944" s="53">
        <v>103</v>
      </c>
      <c r="I1944" s="53"/>
      <c r="J1944" s="53" t="s">
        <v>604</v>
      </c>
      <c r="K1944" s="53" t="s">
        <v>547</v>
      </c>
      <c r="L1944" s="53" t="s">
        <v>527</v>
      </c>
      <c r="M1944" s="53" t="s">
        <v>542</v>
      </c>
    </row>
    <row r="1945" spans="1:13" x14ac:dyDescent="0.25">
      <c r="A1945" s="53" t="s">
        <v>30</v>
      </c>
      <c r="B1945" s="53" t="s">
        <v>303</v>
      </c>
      <c r="C1945" s="53" t="s">
        <v>30</v>
      </c>
      <c r="D1945" s="53">
        <v>4199</v>
      </c>
      <c r="E1945" s="53">
        <v>1500</v>
      </c>
      <c r="F1945" s="53">
        <v>1</v>
      </c>
      <c r="G1945" s="53">
        <v>0</v>
      </c>
      <c r="H1945" s="53">
        <v>102</v>
      </c>
      <c r="I1945" s="53"/>
      <c r="J1945" s="53" t="s">
        <v>604</v>
      </c>
      <c r="K1945" s="53" t="s">
        <v>547</v>
      </c>
      <c r="L1945" s="53" t="s">
        <v>527</v>
      </c>
      <c r="M1945" s="53" t="s">
        <v>545</v>
      </c>
    </row>
    <row r="1946" spans="1:13" x14ac:dyDescent="0.25">
      <c r="A1946" s="53" t="s">
        <v>30</v>
      </c>
      <c r="B1946" s="53" t="s">
        <v>304</v>
      </c>
      <c r="C1946" s="53" t="s">
        <v>30</v>
      </c>
      <c r="D1946" s="53">
        <v>4199</v>
      </c>
      <c r="E1946" s="53">
        <v>1500</v>
      </c>
      <c r="F1946" s="53">
        <v>1</v>
      </c>
      <c r="G1946" s="53">
        <v>0</v>
      </c>
      <c r="H1946" s="53">
        <v>103</v>
      </c>
      <c r="I1946" s="53"/>
      <c r="J1946" s="53" t="s">
        <v>604</v>
      </c>
      <c r="K1946" s="53" t="s">
        <v>547</v>
      </c>
      <c r="L1946" s="53" t="s">
        <v>527</v>
      </c>
      <c r="M1946" s="53" t="s">
        <v>542</v>
      </c>
    </row>
    <row r="1947" spans="1:13" x14ac:dyDescent="0.25">
      <c r="A1947" s="53" t="s">
        <v>30</v>
      </c>
      <c r="B1947" s="53" t="s">
        <v>452</v>
      </c>
      <c r="C1947" s="53" t="s">
        <v>30</v>
      </c>
      <c r="D1947" s="53">
        <v>4199</v>
      </c>
      <c r="E1947" s="53">
        <v>1500</v>
      </c>
      <c r="F1947" s="53">
        <v>1</v>
      </c>
      <c r="G1947" s="53">
        <v>0</v>
      </c>
      <c r="H1947" s="53">
        <v>999</v>
      </c>
      <c r="I1947" s="53"/>
      <c r="J1947" s="53" t="s">
        <v>604</v>
      </c>
      <c r="K1947" s="53" t="s">
        <v>547</v>
      </c>
      <c r="L1947" s="53" t="s">
        <v>548</v>
      </c>
      <c r="M1947" s="53" t="s">
        <v>549</v>
      </c>
    </row>
    <row r="1948" spans="1:13" x14ac:dyDescent="0.25">
      <c r="A1948" s="53" t="s">
        <v>30</v>
      </c>
      <c r="B1948" s="53" t="s">
        <v>303</v>
      </c>
      <c r="C1948" s="53" t="s">
        <v>30</v>
      </c>
      <c r="D1948" s="53">
        <v>4199</v>
      </c>
      <c r="E1948" s="53">
        <v>1500</v>
      </c>
      <c r="F1948" s="53">
        <v>1</v>
      </c>
      <c r="G1948" s="53">
        <v>0</v>
      </c>
      <c r="H1948" s="53">
        <v>102</v>
      </c>
      <c r="I1948" s="53"/>
      <c r="J1948" s="53" t="s">
        <v>604</v>
      </c>
      <c r="K1948" s="53" t="s">
        <v>547</v>
      </c>
      <c r="L1948" s="53" t="s">
        <v>527</v>
      </c>
      <c r="M1948" s="53" t="s">
        <v>545</v>
      </c>
    </row>
    <row r="1949" spans="1:13" x14ac:dyDescent="0.25">
      <c r="A1949" s="53" t="s">
        <v>30</v>
      </c>
      <c r="B1949" s="53" t="s">
        <v>304</v>
      </c>
      <c r="C1949" s="53" t="s">
        <v>30</v>
      </c>
      <c r="D1949" s="53">
        <v>4199</v>
      </c>
      <c r="E1949" s="53">
        <v>1500</v>
      </c>
      <c r="F1949" s="53">
        <v>1</v>
      </c>
      <c r="G1949" s="53">
        <v>0</v>
      </c>
      <c r="H1949" s="53">
        <v>103</v>
      </c>
      <c r="I1949" s="53"/>
      <c r="J1949" s="53" t="s">
        <v>604</v>
      </c>
      <c r="K1949" s="53" t="s">
        <v>547</v>
      </c>
      <c r="L1949" s="53" t="s">
        <v>527</v>
      </c>
      <c r="M1949" s="53" t="s">
        <v>542</v>
      </c>
    </row>
    <row r="1950" spans="1:13" x14ac:dyDescent="0.25">
      <c r="A1950" s="53" t="s">
        <v>30</v>
      </c>
      <c r="B1950" s="53" t="s">
        <v>303</v>
      </c>
      <c r="C1950" s="53" t="s">
        <v>30</v>
      </c>
      <c r="D1950" s="53">
        <v>4199</v>
      </c>
      <c r="E1950" s="53">
        <v>1500</v>
      </c>
      <c r="F1950" s="53">
        <v>1</v>
      </c>
      <c r="G1950" s="53">
        <v>0</v>
      </c>
      <c r="H1950" s="53">
        <v>102</v>
      </c>
      <c r="I1950" s="53"/>
      <c r="J1950" s="53" t="s">
        <v>604</v>
      </c>
      <c r="K1950" s="53" t="s">
        <v>547</v>
      </c>
      <c r="L1950" s="53" t="s">
        <v>527</v>
      </c>
      <c r="M1950" s="53" t="s">
        <v>545</v>
      </c>
    </row>
    <row r="1951" spans="1:13" x14ac:dyDescent="0.25">
      <c r="A1951" s="53" t="s">
        <v>30</v>
      </c>
      <c r="B1951" s="53" t="s">
        <v>304</v>
      </c>
      <c r="C1951" s="53" t="s">
        <v>30</v>
      </c>
      <c r="D1951" s="53">
        <v>4199</v>
      </c>
      <c r="E1951" s="53">
        <v>1500</v>
      </c>
      <c r="F1951" s="53">
        <v>1</v>
      </c>
      <c r="G1951" s="53">
        <v>0</v>
      </c>
      <c r="H1951" s="53">
        <v>103</v>
      </c>
      <c r="I1951" s="53"/>
      <c r="J1951" s="53" t="s">
        <v>604</v>
      </c>
      <c r="K1951" s="53" t="s">
        <v>547</v>
      </c>
      <c r="L1951" s="53" t="s">
        <v>527</v>
      </c>
      <c r="M1951" s="53" t="s">
        <v>542</v>
      </c>
    </row>
    <row r="1952" spans="1:13" x14ac:dyDescent="0.25">
      <c r="A1952" s="53" t="s">
        <v>30</v>
      </c>
      <c r="B1952" s="53" t="s">
        <v>303</v>
      </c>
      <c r="C1952" s="53" t="s">
        <v>30</v>
      </c>
      <c r="D1952" s="53">
        <v>4199</v>
      </c>
      <c r="E1952" s="53">
        <v>1500</v>
      </c>
      <c r="F1952" s="53">
        <v>1</v>
      </c>
      <c r="G1952" s="53">
        <v>0</v>
      </c>
      <c r="H1952" s="53">
        <v>102</v>
      </c>
      <c r="I1952" s="53"/>
      <c r="J1952" s="53" t="s">
        <v>604</v>
      </c>
      <c r="K1952" s="53" t="s">
        <v>547</v>
      </c>
      <c r="L1952" s="53" t="s">
        <v>527</v>
      </c>
      <c r="M1952" s="53" t="s">
        <v>545</v>
      </c>
    </row>
    <row r="1953" spans="1:13" x14ac:dyDescent="0.25">
      <c r="A1953" s="53" t="s">
        <v>30</v>
      </c>
      <c r="B1953" s="53" t="s">
        <v>304</v>
      </c>
      <c r="C1953" s="53" t="s">
        <v>30</v>
      </c>
      <c r="D1953" s="53">
        <v>4199</v>
      </c>
      <c r="E1953" s="53">
        <v>1500</v>
      </c>
      <c r="F1953" s="53">
        <v>1</v>
      </c>
      <c r="G1953" s="53">
        <v>0</v>
      </c>
      <c r="H1953" s="53">
        <v>103</v>
      </c>
      <c r="I1953" s="53"/>
      <c r="J1953" s="53" t="s">
        <v>604</v>
      </c>
      <c r="K1953" s="53" t="s">
        <v>547</v>
      </c>
      <c r="L1953" s="53" t="s">
        <v>527</v>
      </c>
      <c r="M1953" s="53" t="s">
        <v>542</v>
      </c>
    </row>
    <row r="1954" spans="1:13" x14ac:dyDescent="0.25">
      <c r="A1954" s="53" t="s">
        <v>30</v>
      </c>
      <c r="B1954" s="53" t="s">
        <v>303</v>
      </c>
      <c r="C1954" s="53" t="s">
        <v>30</v>
      </c>
      <c r="D1954" s="53">
        <v>4199</v>
      </c>
      <c r="E1954" s="53">
        <v>1500</v>
      </c>
      <c r="F1954" s="53">
        <v>1</v>
      </c>
      <c r="G1954" s="53">
        <v>0</v>
      </c>
      <c r="H1954" s="53">
        <v>102</v>
      </c>
      <c r="I1954" s="53"/>
      <c r="J1954" s="53" t="s">
        <v>604</v>
      </c>
      <c r="K1954" s="53" t="s">
        <v>547</v>
      </c>
      <c r="L1954" s="53" t="s">
        <v>527</v>
      </c>
      <c r="M1954" s="53" t="s">
        <v>545</v>
      </c>
    </row>
    <row r="1955" spans="1:13" x14ac:dyDescent="0.25">
      <c r="A1955" s="53" t="s">
        <v>30</v>
      </c>
      <c r="B1955" s="53" t="s">
        <v>304</v>
      </c>
      <c r="C1955" s="53" t="s">
        <v>30</v>
      </c>
      <c r="D1955" s="53">
        <v>4199</v>
      </c>
      <c r="E1955" s="53">
        <v>1500</v>
      </c>
      <c r="F1955" s="53">
        <v>1</v>
      </c>
      <c r="G1955" s="53">
        <v>0</v>
      </c>
      <c r="H1955" s="53">
        <v>103</v>
      </c>
      <c r="I1955" s="53"/>
      <c r="J1955" s="53" t="s">
        <v>604</v>
      </c>
      <c r="K1955" s="53" t="s">
        <v>547</v>
      </c>
      <c r="L1955" s="53" t="s">
        <v>527</v>
      </c>
      <c r="M1955" s="53" t="s">
        <v>542</v>
      </c>
    </row>
    <row r="1956" spans="1:13" x14ac:dyDescent="0.25">
      <c r="A1956" s="53" t="s">
        <v>30</v>
      </c>
      <c r="B1956" s="53" t="s">
        <v>303</v>
      </c>
      <c r="C1956" s="53" t="s">
        <v>30</v>
      </c>
      <c r="D1956" s="53">
        <v>4199</v>
      </c>
      <c r="E1956" s="53">
        <v>1500</v>
      </c>
      <c r="F1956" s="53">
        <v>1</v>
      </c>
      <c r="G1956" s="53">
        <v>0</v>
      </c>
      <c r="H1956" s="53">
        <v>102</v>
      </c>
      <c r="I1956" s="53"/>
      <c r="J1956" s="53" t="s">
        <v>604</v>
      </c>
      <c r="K1956" s="53" t="s">
        <v>547</v>
      </c>
      <c r="L1956" s="53" t="s">
        <v>527</v>
      </c>
      <c r="M1956" s="53" t="s">
        <v>545</v>
      </c>
    </row>
    <row r="1957" spans="1:13" x14ac:dyDescent="0.25">
      <c r="A1957" s="53" t="s">
        <v>30</v>
      </c>
      <c r="B1957" s="53" t="s">
        <v>304</v>
      </c>
      <c r="C1957" s="53" t="s">
        <v>30</v>
      </c>
      <c r="D1957" s="53">
        <v>4199</v>
      </c>
      <c r="E1957" s="53">
        <v>1500</v>
      </c>
      <c r="F1957" s="53">
        <v>1</v>
      </c>
      <c r="G1957" s="53">
        <v>0</v>
      </c>
      <c r="H1957" s="53">
        <v>103</v>
      </c>
      <c r="I1957" s="53"/>
      <c r="J1957" s="53" t="s">
        <v>604</v>
      </c>
      <c r="K1957" s="53" t="s">
        <v>547</v>
      </c>
      <c r="L1957" s="53" t="s">
        <v>527</v>
      </c>
      <c r="M1957" s="53" t="s">
        <v>542</v>
      </c>
    </row>
    <row r="1958" spans="1:13" x14ac:dyDescent="0.25">
      <c r="A1958" s="53" t="s">
        <v>30</v>
      </c>
      <c r="B1958" s="53" t="s">
        <v>303</v>
      </c>
      <c r="C1958" s="53" t="s">
        <v>30</v>
      </c>
      <c r="D1958" s="53">
        <v>4199</v>
      </c>
      <c r="E1958" s="53">
        <v>1500</v>
      </c>
      <c r="F1958" s="53">
        <v>1</v>
      </c>
      <c r="G1958" s="53">
        <v>0</v>
      </c>
      <c r="H1958" s="53">
        <v>102</v>
      </c>
      <c r="I1958" s="53"/>
      <c r="J1958" s="53" t="s">
        <v>604</v>
      </c>
      <c r="K1958" s="53" t="s">
        <v>547</v>
      </c>
      <c r="L1958" s="53" t="s">
        <v>527</v>
      </c>
      <c r="M1958" s="53" t="s">
        <v>545</v>
      </c>
    </row>
    <row r="1959" spans="1:13" x14ac:dyDescent="0.25">
      <c r="A1959" s="53" t="s">
        <v>30</v>
      </c>
      <c r="B1959" s="53" t="s">
        <v>304</v>
      </c>
      <c r="C1959" s="53" t="s">
        <v>30</v>
      </c>
      <c r="D1959" s="53">
        <v>4199</v>
      </c>
      <c r="E1959" s="53">
        <v>1500</v>
      </c>
      <c r="F1959" s="53">
        <v>1</v>
      </c>
      <c r="G1959" s="53">
        <v>0</v>
      </c>
      <c r="H1959" s="53">
        <v>103</v>
      </c>
      <c r="I1959" s="53"/>
      <c r="J1959" s="53" t="s">
        <v>604</v>
      </c>
      <c r="K1959" s="53" t="s">
        <v>547</v>
      </c>
      <c r="L1959" s="53" t="s">
        <v>527</v>
      </c>
      <c r="M1959" s="53" t="s">
        <v>542</v>
      </c>
    </row>
    <row r="1960" spans="1:13" x14ac:dyDescent="0.25">
      <c r="A1960" s="53" t="s">
        <v>30</v>
      </c>
      <c r="B1960" s="53" t="s">
        <v>303</v>
      </c>
      <c r="C1960" s="53" t="s">
        <v>30</v>
      </c>
      <c r="D1960" s="53">
        <v>4199</v>
      </c>
      <c r="E1960" s="53">
        <v>1500</v>
      </c>
      <c r="F1960" s="53">
        <v>1</v>
      </c>
      <c r="G1960" s="53">
        <v>0</v>
      </c>
      <c r="H1960" s="53">
        <v>102</v>
      </c>
      <c r="I1960" s="53"/>
      <c r="J1960" s="53" t="s">
        <v>604</v>
      </c>
      <c r="K1960" s="53" t="s">
        <v>547</v>
      </c>
      <c r="L1960" s="53" t="s">
        <v>527</v>
      </c>
      <c r="M1960" s="53" t="s">
        <v>545</v>
      </c>
    </row>
    <row r="1961" spans="1:13" x14ac:dyDescent="0.25">
      <c r="A1961" s="53" t="s">
        <v>30</v>
      </c>
      <c r="B1961" s="53" t="s">
        <v>304</v>
      </c>
      <c r="C1961" s="53" t="s">
        <v>30</v>
      </c>
      <c r="D1961" s="53">
        <v>4199</v>
      </c>
      <c r="E1961" s="53">
        <v>1500</v>
      </c>
      <c r="F1961" s="53">
        <v>1</v>
      </c>
      <c r="G1961" s="53">
        <v>0</v>
      </c>
      <c r="H1961" s="53">
        <v>103</v>
      </c>
      <c r="I1961" s="53"/>
      <c r="J1961" s="53" t="s">
        <v>604</v>
      </c>
      <c r="K1961" s="53" t="s">
        <v>547</v>
      </c>
      <c r="L1961" s="53" t="s">
        <v>527</v>
      </c>
      <c r="M1961" s="53" t="s">
        <v>542</v>
      </c>
    </row>
    <row r="1962" spans="1:13" x14ac:dyDescent="0.25">
      <c r="A1962" s="53" t="s">
        <v>30</v>
      </c>
      <c r="B1962" s="53" t="s">
        <v>303</v>
      </c>
      <c r="C1962" s="53" t="s">
        <v>30</v>
      </c>
      <c r="D1962" s="53">
        <v>4199</v>
      </c>
      <c r="E1962" s="53">
        <v>1500</v>
      </c>
      <c r="F1962" s="53">
        <v>1</v>
      </c>
      <c r="G1962" s="53">
        <v>0</v>
      </c>
      <c r="H1962" s="53">
        <v>102</v>
      </c>
      <c r="I1962" s="53"/>
      <c r="J1962" s="53" t="s">
        <v>604</v>
      </c>
      <c r="K1962" s="53" t="s">
        <v>547</v>
      </c>
      <c r="L1962" s="53" t="s">
        <v>527</v>
      </c>
      <c r="M1962" s="53" t="s">
        <v>545</v>
      </c>
    </row>
    <row r="1963" spans="1:13" x14ac:dyDescent="0.25">
      <c r="A1963" s="53" t="s">
        <v>30</v>
      </c>
      <c r="B1963" s="53" t="s">
        <v>304</v>
      </c>
      <c r="C1963" s="53" t="s">
        <v>30</v>
      </c>
      <c r="D1963" s="53">
        <v>4199</v>
      </c>
      <c r="E1963" s="53">
        <v>1500</v>
      </c>
      <c r="F1963" s="53">
        <v>1</v>
      </c>
      <c r="G1963" s="53">
        <v>0</v>
      </c>
      <c r="H1963" s="53">
        <v>103</v>
      </c>
      <c r="I1963" s="53"/>
      <c r="J1963" s="53" t="s">
        <v>604</v>
      </c>
      <c r="K1963" s="53" t="s">
        <v>547</v>
      </c>
      <c r="L1963" s="53" t="s">
        <v>527</v>
      </c>
      <c r="M1963" s="53" t="s">
        <v>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Septiembre Regionales</vt:lpstr>
      <vt:lpstr>Junio Regionales</vt:lpstr>
      <vt:lpstr>Marzo Regionales</vt:lpstr>
      <vt:lpstr>Marzo</vt:lpstr>
      <vt:lpstr>Junio</vt:lpstr>
      <vt:lpstr>Septiembre</vt:lpstr>
      <vt:lpstr>Estructura</vt:lpstr>
      <vt:lpstr>Hoja9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Rodriguez Reyes</dc:creator>
  <cp:lastModifiedBy>Katherin Marian Manrique Rodriguez</cp:lastModifiedBy>
  <dcterms:created xsi:type="dcterms:W3CDTF">2017-12-19T17:06:29Z</dcterms:created>
  <dcterms:modified xsi:type="dcterms:W3CDTF">2017-12-26T15:04:21Z</dcterms:modified>
</cp:coreProperties>
</file>